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hidePivotFieldList="1" defaultThemeVersion="166925"/>
  <xr:revisionPtr revIDLastSave="0" documentId="8_{6B6336E1-C98E-44CC-AB66-E48A5DA35A8A}" xr6:coauthVersionLast="47" xr6:coauthVersionMax="47" xr10:uidLastSave="{00000000-0000-0000-0000-000000000000}"/>
  <bookViews>
    <workbookView xWindow="0" yWindow="0" windowWidth="16384" windowHeight="8192" tabRatio="500" firstSheet="1" xr2:uid="{00000000-000D-0000-FFFF-FFFF00000000}"/>
  </bookViews>
  <sheets>
    <sheet name="Sheet1" sheetId="2" r:id="rId1"/>
    <sheet name="salesdata" sheetId="1" r:id="rId2"/>
  </sheets>
  <definedNames>
    <definedName name="_xlnm._FilterDatabase" localSheetId="1" hidden="1">salesdata!$N$1:$N$9995</definedName>
  </definedNames>
  <calcPr calcId="191028" iterateDelta="1E-4"/>
  <pivotCaches>
    <pivotCache cacheId="521" r:id="rId3"/>
    <pivotCache cacheId="5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1" i="1" l="1"/>
  <c r="N4" i="1" a="1"/>
  <c r="N4" i="1"/>
  <c r="K4" i="1"/>
  <c r="N3" i="1" a="1"/>
  <c r="N3" i="1"/>
  <c r="N5" i="1" a="1"/>
  <c r="N5" i="1"/>
  <c r="N6" i="1" a="1"/>
  <c r="N6" i="1"/>
  <c r="N7" i="1" a="1"/>
  <c r="N7" i="1"/>
  <c r="N8" i="1" a="1"/>
  <c r="N8" i="1"/>
  <c r="N9" i="1" a="1"/>
  <c r="N9" i="1"/>
  <c r="N10" i="1" a="1"/>
  <c r="N10" i="1"/>
  <c r="N11" i="1" a="1"/>
  <c r="N11" i="1"/>
  <c r="N12" i="1" a="1"/>
  <c r="N12" i="1"/>
  <c r="N13" i="1" a="1"/>
  <c r="N13" i="1"/>
  <c r="N14" i="1" a="1"/>
  <c r="N14" i="1"/>
  <c r="N15" i="1" a="1"/>
  <c r="N15" i="1"/>
  <c r="N16" i="1" a="1"/>
  <c r="N16" i="1"/>
  <c r="N17" i="1" a="1"/>
  <c r="N17" i="1"/>
  <c r="N18" i="1" a="1"/>
  <c r="N18" i="1"/>
  <c r="N19" i="1" a="1"/>
  <c r="N19" i="1"/>
  <c r="N20" i="1" a="1"/>
  <c r="N20" i="1"/>
  <c r="N21" i="1" a="1"/>
  <c r="N21" i="1"/>
  <c r="N22" i="1" a="1"/>
  <c r="N22" i="1"/>
  <c r="N23" i="1" a="1"/>
  <c r="N23" i="1"/>
  <c r="N24" i="1" a="1"/>
  <c r="N24" i="1"/>
  <c r="N25" i="1" a="1"/>
  <c r="N25" i="1"/>
  <c r="N26" i="1" a="1"/>
  <c r="N26" i="1"/>
  <c r="N27" i="1" a="1"/>
  <c r="N27" i="1"/>
  <c r="N28" i="1" a="1"/>
  <c r="N28" i="1"/>
  <c r="N29" i="1" a="1"/>
  <c r="N29" i="1"/>
  <c r="N30" i="1" a="1"/>
  <c r="N30" i="1"/>
  <c r="N31" i="1" a="1"/>
  <c r="N31" i="1"/>
  <c r="N32" i="1" a="1"/>
  <c r="N32" i="1"/>
  <c r="N33" i="1" a="1"/>
  <c r="N33" i="1"/>
  <c r="N34" i="1" a="1"/>
  <c r="N34" i="1"/>
  <c r="N35" i="1" a="1"/>
  <c r="N35" i="1"/>
  <c r="N36" i="1" a="1"/>
  <c r="N36" i="1"/>
  <c r="N37" i="1" a="1"/>
  <c r="N37" i="1"/>
  <c r="N38" i="1" a="1"/>
  <c r="N38" i="1"/>
  <c r="N39" i="1" a="1"/>
  <c r="N39" i="1"/>
  <c r="N40" i="1" a="1"/>
  <c r="N40" i="1"/>
  <c r="N41" i="1" a="1"/>
  <c r="N41" i="1"/>
  <c r="N42" i="1" a="1"/>
  <c r="N42" i="1"/>
  <c r="N43" i="1" a="1"/>
  <c r="N43" i="1"/>
  <c r="N44" i="1" a="1"/>
  <c r="N44" i="1"/>
  <c r="N45" i="1" a="1"/>
  <c r="N45" i="1"/>
  <c r="N46" i="1" a="1"/>
  <c r="N46" i="1"/>
  <c r="N47" i="1" a="1"/>
  <c r="N47" i="1"/>
  <c r="N48" i="1" a="1"/>
  <c r="N48" i="1"/>
  <c r="N49" i="1" a="1"/>
  <c r="N49" i="1"/>
  <c r="N50" i="1" a="1"/>
  <c r="N50" i="1"/>
  <c r="N51" i="1" a="1"/>
  <c r="N51" i="1"/>
  <c r="N52" i="1" a="1"/>
  <c r="N52" i="1"/>
  <c r="N53" i="1" a="1"/>
  <c r="N53" i="1"/>
  <c r="N54" i="1" a="1"/>
  <c r="N54" i="1"/>
  <c r="N55" i="1" a="1"/>
  <c r="N55" i="1"/>
  <c r="N56" i="1" a="1"/>
  <c r="N56" i="1"/>
  <c r="N57" i="1" a="1"/>
  <c r="N57" i="1"/>
  <c r="N58" i="1" a="1"/>
  <c r="N58" i="1"/>
  <c r="N59" i="1" a="1"/>
  <c r="N59" i="1"/>
  <c r="N60" i="1" a="1"/>
  <c r="N60" i="1"/>
  <c r="N61" i="1" a="1"/>
  <c r="N61" i="1"/>
  <c r="N62" i="1" a="1"/>
  <c r="N62" i="1"/>
  <c r="N63" i="1" a="1"/>
  <c r="N63" i="1"/>
  <c r="N64" i="1" a="1"/>
  <c r="N64" i="1"/>
  <c r="N65" i="1" a="1"/>
  <c r="N65" i="1"/>
  <c r="N66" i="1" a="1"/>
  <c r="N66" i="1"/>
  <c r="N67" i="1" a="1"/>
  <c r="N67" i="1"/>
  <c r="N68" i="1" a="1"/>
  <c r="N68" i="1"/>
  <c r="N69" i="1" a="1"/>
  <c r="N69" i="1"/>
  <c r="N70" i="1" a="1"/>
  <c r="N70" i="1"/>
  <c r="N71" i="1" a="1"/>
  <c r="N71" i="1"/>
  <c r="N72" i="1" a="1"/>
  <c r="N72" i="1"/>
  <c r="N73" i="1" a="1"/>
  <c r="N73" i="1"/>
  <c r="N74" i="1" a="1"/>
  <c r="N74" i="1"/>
  <c r="N75" i="1" a="1"/>
  <c r="N75" i="1"/>
  <c r="N76" i="1" a="1"/>
  <c r="N76" i="1"/>
  <c r="N77" i="1" a="1"/>
  <c r="N77" i="1"/>
  <c r="N78" i="1" a="1"/>
  <c r="N78" i="1"/>
  <c r="N79" i="1" a="1"/>
  <c r="N79" i="1"/>
  <c r="N80" i="1" a="1"/>
  <c r="N80" i="1"/>
  <c r="N81" i="1" a="1"/>
  <c r="N81" i="1"/>
  <c r="N82" i="1" a="1"/>
  <c r="N82" i="1"/>
  <c r="N83" i="1" a="1"/>
  <c r="N83" i="1"/>
  <c r="N84" i="1" a="1"/>
  <c r="N84" i="1"/>
  <c r="N85" i="1" a="1"/>
  <c r="N85" i="1"/>
  <c r="N86" i="1" a="1"/>
  <c r="N86" i="1"/>
  <c r="N87" i="1" a="1"/>
  <c r="N87" i="1"/>
  <c r="N88" i="1" a="1"/>
  <c r="N88" i="1"/>
  <c r="N89" i="1" a="1"/>
  <c r="N89" i="1"/>
  <c r="N90" i="1" a="1"/>
  <c r="N90" i="1"/>
  <c r="N91" i="1" a="1"/>
  <c r="N91" i="1"/>
  <c r="N92" i="1" a="1"/>
  <c r="N92" i="1"/>
  <c r="N93" i="1" a="1"/>
  <c r="N93" i="1"/>
  <c r="N94" i="1" a="1"/>
  <c r="N94" i="1"/>
  <c r="N95" i="1" a="1"/>
  <c r="N95" i="1"/>
  <c r="N96" i="1" a="1"/>
  <c r="N96" i="1"/>
  <c r="N97" i="1" a="1"/>
  <c r="N97" i="1"/>
  <c r="N98" i="1" a="1"/>
  <c r="N98" i="1"/>
  <c r="N99" i="1" a="1"/>
  <c r="N99" i="1"/>
  <c r="N100" i="1" a="1"/>
  <c r="N100" i="1"/>
  <c r="N101" i="1" a="1"/>
  <c r="N101" i="1"/>
  <c r="N102" i="1" a="1"/>
  <c r="N102" i="1"/>
  <c r="N103" i="1" a="1"/>
  <c r="N103" i="1"/>
  <c r="N104" i="1" a="1"/>
  <c r="N104" i="1"/>
  <c r="N105" i="1" a="1"/>
  <c r="N105" i="1"/>
  <c r="N106" i="1" a="1"/>
  <c r="N106" i="1"/>
  <c r="N107" i="1" a="1"/>
  <c r="N107" i="1"/>
  <c r="N108" i="1" a="1"/>
  <c r="N108" i="1"/>
  <c r="N109" i="1" a="1"/>
  <c r="N109" i="1"/>
  <c r="N110" i="1" a="1"/>
  <c r="N110" i="1"/>
  <c r="N111" i="1" a="1"/>
  <c r="N111" i="1"/>
  <c r="N112" i="1" a="1"/>
  <c r="N112" i="1"/>
  <c r="N113" i="1" a="1"/>
  <c r="N113" i="1"/>
  <c r="N114" i="1" a="1"/>
  <c r="N114" i="1"/>
  <c r="N115" i="1" a="1"/>
  <c r="N115" i="1"/>
  <c r="N116" i="1" a="1"/>
  <c r="N116" i="1"/>
  <c r="N117" i="1" a="1"/>
  <c r="N117" i="1"/>
  <c r="N118" i="1" a="1"/>
  <c r="N118" i="1"/>
  <c r="N119" i="1" a="1"/>
  <c r="N119" i="1"/>
  <c r="N120" i="1" a="1"/>
  <c r="N120" i="1"/>
  <c r="N121" i="1" a="1"/>
  <c r="N121" i="1"/>
  <c r="N122" i="1" a="1"/>
  <c r="N122" i="1"/>
  <c r="N123" i="1" a="1"/>
  <c r="N123" i="1"/>
  <c r="N124" i="1" a="1"/>
  <c r="N124" i="1"/>
  <c r="N125" i="1" a="1"/>
  <c r="N125" i="1"/>
  <c r="N126" i="1" a="1"/>
  <c r="N126" i="1"/>
  <c r="N127" i="1" a="1"/>
  <c r="N127" i="1"/>
  <c r="N128" i="1" a="1"/>
  <c r="N128" i="1"/>
  <c r="N129" i="1" a="1"/>
  <c r="N129" i="1"/>
  <c r="N130" i="1" a="1"/>
  <c r="N130" i="1"/>
  <c r="N131" i="1" a="1"/>
  <c r="N131" i="1"/>
  <c r="N132" i="1" a="1"/>
  <c r="N132" i="1"/>
  <c r="N133" i="1" a="1"/>
  <c r="N133" i="1"/>
  <c r="N134" i="1" a="1"/>
  <c r="N134" i="1"/>
  <c r="N135" i="1" a="1"/>
  <c r="N135" i="1"/>
  <c r="N136" i="1" a="1"/>
  <c r="N136" i="1"/>
  <c r="N137" i="1" a="1"/>
  <c r="N137" i="1"/>
  <c r="N138" i="1" a="1"/>
  <c r="N138" i="1"/>
  <c r="N139" i="1" a="1"/>
  <c r="N139" i="1"/>
  <c r="N140" i="1" a="1"/>
  <c r="N140" i="1"/>
  <c r="N141" i="1" a="1"/>
  <c r="N141" i="1"/>
  <c r="N142" i="1" a="1"/>
  <c r="N142" i="1"/>
  <c r="N143" i="1" a="1"/>
  <c r="N143" i="1"/>
  <c r="N144" i="1" a="1"/>
  <c r="N144" i="1"/>
  <c r="N145" i="1" a="1"/>
  <c r="N145" i="1"/>
  <c r="N146" i="1" a="1"/>
  <c r="N146" i="1"/>
  <c r="N147" i="1" a="1"/>
  <c r="N147" i="1"/>
  <c r="N148" i="1" a="1"/>
  <c r="N148" i="1"/>
  <c r="N149" i="1" a="1"/>
  <c r="N149" i="1"/>
  <c r="N150" i="1" a="1"/>
  <c r="N150" i="1"/>
  <c r="N151" i="1" a="1"/>
  <c r="N151" i="1"/>
  <c r="N152" i="1" a="1"/>
  <c r="N152" i="1"/>
  <c r="N153" i="1" a="1"/>
  <c r="N153" i="1"/>
  <c r="N154" i="1" a="1"/>
  <c r="N154" i="1"/>
  <c r="N155" i="1" a="1"/>
  <c r="N155" i="1"/>
  <c r="N156" i="1" a="1"/>
  <c r="N156" i="1"/>
  <c r="N157" i="1" a="1"/>
  <c r="N157" i="1"/>
  <c r="N158" i="1" a="1"/>
  <c r="N158" i="1"/>
  <c r="N159" i="1" a="1"/>
  <c r="N159" i="1"/>
  <c r="N160" i="1" a="1"/>
  <c r="N160" i="1"/>
  <c r="N161" i="1" a="1"/>
  <c r="N161" i="1"/>
  <c r="N162" i="1" a="1"/>
  <c r="N162" i="1"/>
  <c r="N163" i="1" a="1"/>
  <c r="N163" i="1"/>
  <c r="N164" i="1" a="1"/>
  <c r="N164" i="1"/>
  <c r="N165" i="1" a="1"/>
  <c r="N165" i="1"/>
  <c r="N166" i="1" a="1"/>
  <c r="N166" i="1"/>
  <c r="N167" i="1" a="1"/>
  <c r="N167" i="1"/>
  <c r="N168" i="1" a="1"/>
  <c r="N168" i="1"/>
  <c r="N169" i="1" a="1"/>
  <c r="N169" i="1"/>
  <c r="N170" i="1" a="1"/>
  <c r="N170" i="1"/>
  <c r="N171" i="1" a="1"/>
  <c r="N171" i="1"/>
  <c r="N172" i="1" a="1"/>
  <c r="N172" i="1"/>
  <c r="N173" i="1" a="1"/>
  <c r="N173" i="1"/>
  <c r="N174" i="1" a="1"/>
  <c r="N174" i="1"/>
  <c r="N175" i="1" a="1"/>
  <c r="N175" i="1"/>
  <c r="N176" i="1" a="1"/>
  <c r="N176" i="1"/>
  <c r="N177" i="1" a="1"/>
  <c r="N177" i="1"/>
  <c r="N178" i="1" a="1"/>
  <c r="N178" i="1"/>
  <c r="N179" i="1" a="1"/>
  <c r="N179" i="1"/>
  <c r="N180" i="1" a="1"/>
  <c r="N180" i="1"/>
  <c r="N181" i="1" a="1"/>
  <c r="N181" i="1"/>
  <c r="N182" i="1" a="1"/>
  <c r="N182" i="1"/>
  <c r="N183" i="1" a="1"/>
  <c r="N183" i="1"/>
  <c r="N184" i="1" a="1"/>
  <c r="N184" i="1"/>
  <c r="N185" i="1" a="1"/>
  <c r="N185" i="1"/>
  <c r="N186" i="1" a="1"/>
  <c r="N186" i="1"/>
  <c r="N187" i="1" a="1"/>
  <c r="N187" i="1"/>
  <c r="N188" i="1" a="1"/>
  <c r="N188" i="1"/>
  <c r="N189" i="1" a="1"/>
  <c r="N189" i="1"/>
  <c r="N190" i="1" a="1"/>
  <c r="N190" i="1"/>
  <c r="N191" i="1" a="1"/>
  <c r="N191" i="1"/>
  <c r="N192" i="1" a="1"/>
  <c r="N192" i="1"/>
  <c r="N193" i="1" a="1"/>
  <c r="N193" i="1"/>
  <c r="N194" i="1" a="1"/>
  <c r="N194" i="1"/>
  <c r="N195" i="1" a="1"/>
  <c r="N195" i="1"/>
  <c r="N196" i="1" a="1"/>
  <c r="N196" i="1"/>
  <c r="N197" i="1" a="1"/>
  <c r="N197" i="1"/>
  <c r="N198" i="1" a="1"/>
  <c r="N198" i="1"/>
  <c r="N199" i="1" a="1"/>
  <c r="N199" i="1"/>
  <c r="N200" i="1" a="1"/>
  <c r="N200" i="1"/>
  <c r="N201" i="1" a="1"/>
  <c r="N201" i="1"/>
  <c r="N202" i="1" a="1"/>
  <c r="N202" i="1"/>
  <c r="N203" i="1" a="1"/>
  <c r="N203" i="1"/>
  <c r="N204" i="1" a="1"/>
  <c r="N204" i="1"/>
  <c r="N205" i="1" a="1"/>
  <c r="N205" i="1"/>
  <c r="N206" i="1" a="1"/>
  <c r="N206" i="1"/>
  <c r="N207" i="1" a="1"/>
  <c r="N207" i="1"/>
  <c r="N208" i="1" a="1"/>
  <c r="N208" i="1"/>
  <c r="N209" i="1" a="1"/>
  <c r="N209" i="1"/>
  <c r="N210" i="1" a="1"/>
  <c r="N210" i="1"/>
  <c r="N211" i="1" a="1"/>
  <c r="N211" i="1"/>
  <c r="N212" i="1" a="1"/>
  <c r="N212" i="1"/>
  <c r="N213" i="1" a="1"/>
  <c r="N213" i="1"/>
  <c r="N214" i="1" a="1"/>
  <c r="N214" i="1"/>
  <c r="N215" i="1" a="1"/>
  <c r="N215" i="1"/>
  <c r="N216" i="1" a="1"/>
  <c r="N216" i="1"/>
  <c r="N217" i="1" a="1"/>
  <c r="N217" i="1"/>
  <c r="N218" i="1" a="1"/>
  <c r="N218" i="1"/>
  <c r="N219" i="1" a="1"/>
  <c r="N219" i="1"/>
  <c r="N220" i="1" a="1"/>
  <c r="N220" i="1"/>
  <c r="N221" i="1" a="1"/>
  <c r="N221" i="1"/>
  <c r="N222" i="1" a="1"/>
  <c r="N222" i="1"/>
  <c r="N223" i="1" a="1"/>
  <c r="N223" i="1"/>
  <c r="N224" i="1" a="1"/>
  <c r="N224" i="1"/>
  <c r="N225" i="1" a="1"/>
  <c r="N225" i="1"/>
  <c r="N226" i="1" a="1"/>
  <c r="N226" i="1"/>
  <c r="N227" i="1" a="1"/>
  <c r="N227" i="1"/>
  <c r="N228" i="1" a="1"/>
  <c r="N228" i="1"/>
  <c r="N229" i="1" a="1"/>
  <c r="N229" i="1"/>
  <c r="N230" i="1" a="1"/>
  <c r="N230" i="1"/>
  <c r="N231" i="1" a="1"/>
  <c r="N231" i="1"/>
  <c r="N232" i="1" a="1"/>
  <c r="N232" i="1"/>
  <c r="N233" i="1" a="1"/>
  <c r="N233" i="1"/>
  <c r="N234" i="1" a="1"/>
  <c r="N234" i="1"/>
  <c r="N235" i="1" a="1"/>
  <c r="N235" i="1"/>
  <c r="N236" i="1" a="1"/>
  <c r="N236" i="1"/>
  <c r="N237" i="1" a="1"/>
  <c r="N237" i="1"/>
  <c r="N238" i="1" a="1"/>
  <c r="N238" i="1"/>
  <c r="N239" i="1" a="1"/>
  <c r="N239" i="1"/>
  <c r="N240" i="1" a="1"/>
  <c r="N240" i="1"/>
  <c r="N241" i="1" a="1"/>
  <c r="N241" i="1"/>
  <c r="N242" i="1" a="1"/>
  <c r="N242" i="1"/>
  <c r="N243" i="1" a="1"/>
  <c r="N243" i="1"/>
  <c r="N244" i="1" a="1"/>
  <c r="N244" i="1"/>
  <c r="N245" i="1" a="1"/>
  <c r="N245" i="1"/>
  <c r="N246" i="1" a="1"/>
  <c r="N246" i="1"/>
  <c r="N247" i="1" a="1"/>
  <c r="N247" i="1"/>
  <c r="N248" i="1" a="1"/>
  <c r="N248" i="1"/>
  <c r="N249" i="1" a="1"/>
  <c r="N249" i="1"/>
  <c r="N250" i="1" a="1"/>
  <c r="N250" i="1"/>
  <c r="N251" i="1" a="1"/>
  <c r="N251" i="1"/>
  <c r="N252" i="1" a="1"/>
  <c r="N252" i="1"/>
  <c r="N253" i="1" a="1"/>
  <c r="N253" i="1"/>
  <c r="N254" i="1" a="1"/>
  <c r="N254" i="1"/>
  <c r="N255" i="1" a="1"/>
  <c r="N255" i="1"/>
  <c r="N256" i="1" a="1"/>
  <c r="N256" i="1"/>
  <c r="N257" i="1" a="1"/>
  <c r="N257" i="1"/>
  <c r="N258" i="1" a="1"/>
  <c r="N258" i="1"/>
  <c r="N259" i="1" a="1"/>
  <c r="N259" i="1"/>
  <c r="N260" i="1" a="1"/>
  <c r="N260" i="1"/>
  <c r="N261" i="1" a="1"/>
  <c r="N261" i="1"/>
  <c r="N262" i="1" a="1"/>
  <c r="N262" i="1"/>
  <c r="N263" i="1" a="1"/>
  <c r="N263" i="1"/>
  <c r="N264" i="1" a="1"/>
  <c r="N264" i="1"/>
  <c r="N265" i="1" a="1"/>
  <c r="N265" i="1"/>
  <c r="N266" i="1" a="1"/>
  <c r="N266" i="1"/>
  <c r="N267" i="1" a="1"/>
  <c r="N267" i="1"/>
  <c r="N268" i="1" a="1"/>
  <c r="N268" i="1"/>
  <c r="N269" i="1" a="1"/>
  <c r="N269" i="1"/>
  <c r="N270" i="1" a="1"/>
  <c r="N270" i="1"/>
  <c r="N271" i="1" a="1"/>
  <c r="N271" i="1"/>
  <c r="N272" i="1" a="1"/>
  <c r="N272" i="1"/>
  <c r="N273" i="1" a="1"/>
  <c r="N273" i="1"/>
  <c r="N274" i="1" a="1"/>
  <c r="N274" i="1"/>
  <c r="N275" i="1" a="1"/>
  <c r="N275" i="1"/>
  <c r="N276" i="1" a="1"/>
  <c r="N276" i="1"/>
  <c r="N277" i="1" a="1"/>
  <c r="N277" i="1"/>
  <c r="N278" i="1" a="1"/>
  <c r="N278" i="1"/>
  <c r="N279" i="1" a="1"/>
  <c r="N279" i="1"/>
  <c r="N280" i="1" a="1"/>
  <c r="N280" i="1"/>
  <c r="N281" i="1" a="1"/>
  <c r="N281" i="1"/>
  <c r="N282" i="1" a="1"/>
  <c r="N282" i="1"/>
  <c r="N283" i="1" a="1"/>
  <c r="N283" i="1"/>
  <c r="N284" i="1" a="1"/>
  <c r="N284" i="1"/>
  <c r="N285" i="1" a="1"/>
  <c r="N285" i="1"/>
  <c r="N286" i="1" a="1"/>
  <c r="N286" i="1"/>
  <c r="N287" i="1" a="1"/>
  <c r="N287" i="1"/>
  <c r="N288" i="1" a="1"/>
  <c r="N288" i="1"/>
  <c r="N289" i="1" a="1"/>
  <c r="N289" i="1"/>
  <c r="N290" i="1" a="1"/>
  <c r="N290" i="1"/>
  <c r="N291" i="1" a="1"/>
  <c r="N291" i="1"/>
  <c r="N292" i="1" a="1"/>
  <c r="N292" i="1"/>
  <c r="N293" i="1" a="1"/>
  <c r="N293" i="1"/>
  <c r="N294" i="1" a="1"/>
  <c r="N294" i="1"/>
  <c r="N295" i="1" a="1"/>
  <c r="N295" i="1"/>
  <c r="N296" i="1" a="1"/>
  <c r="N296" i="1"/>
  <c r="N297" i="1" a="1"/>
  <c r="N297" i="1"/>
  <c r="N298" i="1" a="1"/>
  <c r="N298" i="1"/>
  <c r="N299" i="1" a="1"/>
  <c r="N299" i="1"/>
  <c r="N300" i="1" a="1"/>
  <c r="N300" i="1"/>
  <c r="N301" i="1" a="1"/>
  <c r="N301" i="1"/>
  <c r="N302" i="1" a="1"/>
  <c r="N302" i="1"/>
  <c r="N303" i="1" a="1"/>
  <c r="N303" i="1"/>
  <c r="N304" i="1" a="1"/>
  <c r="N304" i="1"/>
  <c r="N305" i="1" a="1"/>
  <c r="N305" i="1"/>
  <c r="N306" i="1" a="1"/>
  <c r="N306" i="1"/>
  <c r="N307" i="1" a="1"/>
  <c r="N307" i="1"/>
  <c r="N308" i="1" a="1"/>
  <c r="N308" i="1"/>
  <c r="N309" i="1" a="1"/>
  <c r="N309" i="1"/>
  <c r="N310" i="1" a="1"/>
  <c r="N310" i="1"/>
  <c r="N311" i="1" a="1"/>
  <c r="N311" i="1"/>
  <c r="N312" i="1" a="1"/>
  <c r="N312" i="1"/>
  <c r="N313" i="1" a="1"/>
  <c r="N313" i="1"/>
  <c r="N314" i="1" a="1"/>
  <c r="N314" i="1"/>
  <c r="N315" i="1" a="1"/>
  <c r="N315" i="1"/>
  <c r="N316" i="1" a="1"/>
  <c r="N316" i="1"/>
  <c r="N317" i="1" a="1"/>
  <c r="N317" i="1"/>
  <c r="N318" i="1" a="1"/>
  <c r="N318" i="1"/>
  <c r="N319" i="1" a="1"/>
  <c r="N319" i="1"/>
  <c r="N320" i="1" a="1"/>
  <c r="N320" i="1"/>
  <c r="N321" i="1" a="1"/>
  <c r="N321" i="1"/>
  <c r="N322" i="1" a="1"/>
  <c r="N322" i="1"/>
  <c r="N323" i="1" a="1"/>
  <c r="N323" i="1"/>
  <c r="N324" i="1" a="1"/>
  <c r="N324" i="1"/>
  <c r="N325" i="1" a="1"/>
  <c r="N325" i="1"/>
  <c r="N326" i="1" a="1"/>
  <c r="N326" i="1"/>
  <c r="N327" i="1" a="1"/>
  <c r="N327" i="1"/>
  <c r="N328" i="1" a="1"/>
  <c r="N328" i="1"/>
  <c r="N329" i="1" a="1"/>
  <c r="N329" i="1"/>
  <c r="N330" i="1" a="1"/>
  <c r="N330" i="1"/>
  <c r="N331" i="1" a="1"/>
  <c r="N331" i="1"/>
  <c r="N332" i="1" a="1"/>
  <c r="N332" i="1"/>
  <c r="N333" i="1" a="1"/>
  <c r="N333" i="1"/>
  <c r="N334" i="1" a="1"/>
  <c r="N334" i="1"/>
  <c r="N335" i="1" a="1"/>
  <c r="N335" i="1"/>
  <c r="N336" i="1" a="1"/>
  <c r="N336" i="1"/>
  <c r="N337" i="1" a="1"/>
  <c r="N337" i="1"/>
  <c r="N338" i="1" a="1"/>
  <c r="N338" i="1"/>
  <c r="N339" i="1" a="1"/>
  <c r="N339" i="1"/>
  <c r="N340" i="1" a="1"/>
  <c r="N340" i="1"/>
  <c r="N341" i="1" a="1"/>
  <c r="N341" i="1"/>
  <c r="N342" i="1" a="1"/>
  <c r="N342" i="1"/>
  <c r="N343" i="1" a="1"/>
  <c r="N343" i="1"/>
  <c r="N344" i="1" a="1"/>
  <c r="N344" i="1"/>
  <c r="N345" i="1" a="1"/>
  <c r="N345" i="1"/>
  <c r="N346" i="1" a="1"/>
  <c r="N346" i="1"/>
  <c r="N347" i="1" a="1"/>
  <c r="N347" i="1"/>
  <c r="N348" i="1" a="1"/>
  <c r="N348" i="1"/>
  <c r="N349" i="1" a="1"/>
  <c r="N349" i="1"/>
  <c r="N350" i="1" a="1"/>
  <c r="N350" i="1"/>
  <c r="N351" i="1" a="1"/>
  <c r="N351" i="1"/>
  <c r="N352" i="1" a="1"/>
  <c r="N352" i="1"/>
  <c r="N353" i="1" a="1"/>
  <c r="N353" i="1"/>
  <c r="N354" i="1" a="1"/>
  <c r="N354" i="1"/>
  <c r="N355" i="1" a="1"/>
  <c r="N355" i="1"/>
  <c r="N356" i="1" a="1"/>
  <c r="N356" i="1"/>
  <c r="N357" i="1" a="1"/>
  <c r="N357" i="1"/>
  <c r="N358" i="1" a="1"/>
  <c r="N358" i="1"/>
  <c r="N359" i="1" a="1"/>
  <c r="N359" i="1"/>
  <c r="N360" i="1" a="1"/>
  <c r="N360" i="1"/>
  <c r="N361" i="1" a="1"/>
  <c r="N361" i="1"/>
  <c r="N362" i="1" a="1"/>
  <c r="N362" i="1"/>
  <c r="N363" i="1" a="1"/>
  <c r="N363" i="1"/>
  <c r="N364" i="1" a="1"/>
  <c r="N364" i="1"/>
  <c r="N365" i="1" a="1"/>
  <c r="N365" i="1"/>
  <c r="N366" i="1" a="1"/>
  <c r="N366" i="1"/>
  <c r="N367" i="1" a="1"/>
  <c r="N367" i="1"/>
  <c r="N368" i="1" a="1"/>
  <c r="N368" i="1"/>
  <c r="N369" i="1" a="1"/>
  <c r="N369" i="1"/>
  <c r="N370" i="1" a="1"/>
  <c r="N370" i="1"/>
  <c r="N371" i="1" a="1"/>
  <c r="N371" i="1"/>
  <c r="N372" i="1" a="1"/>
  <c r="N372" i="1"/>
  <c r="N373" i="1" a="1"/>
  <c r="N373" i="1"/>
  <c r="N374" i="1" a="1"/>
  <c r="N374" i="1"/>
  <c r="N375" i="1" a="1"/>
  <c r="N375" i="1"/>
  <c r="N376" i="1" a="1"/>
  <c r="N376" i="1"/>
  <c r="N377" i="1" a="1"/>
  <c r="N377" i="1"/>
  <c r="N378" i="1" a="1"/>
  <c r="N378" i="1"/>
  <c r="N379" i="1" a="1"/>
  <c r="N379" i="1"/>
  <c r="N380" i="1" a="1"/>
  <c r="N380" i="1"/>
  <c r="N381" i="1" a="1"/>
  <c r="N381" i="1"/>
  <c r="N382" i="1" a="1"/>
  <c r="N382" i="1"/>
  <c r="N383" i="1" a="1"/>
  <c r="N383" i="1"/>
  <c r="N384" i="1" a="1"/>
  <c r="N384" i="1"/>
  <c r="N385" i="1" a="1"/>
  <c r="N385" i="1"/>
  <c r="N386" i="1" a="1"/>
  <c r="N386" i="1"/>
  <c r="N387" i="1" a="1"/>
  <c r="N387" i="1"/>
  <c r="N388" i="1" a="1"/>
  <c r="N388" i="1"/>
  <c r="N389" i="1" a="1"/>
  <c r="N389" i="1"/>
  <c r="N390" i="1" a="1"/>
  <c r="N390" i="1"/>
  <c r="N391" i="1" a="1"/>
  <c r="N391" i="1"/>
  <c r="N392" i="1" a="1"/>
  <c r="N392" i="1"/>
  <c r="N393" i="1" a="1"/>
  <c r="N393" i="1"/>
  <c r="N394" i="1" a="1"/>
  <c r="N394" i="1"/>
  <c r="N395" i="1" a="1"/>
  <c r="N395" i="1"/>
  <c r="N396" i="1" a="1"/>
  <c r="N396" i="1"/>
  <c r="N397" i="1" a="1"/>
  <c r="N397" i="1"/>
  <c r="N398" i="1" a="1"/>
  <c r="N398" i="1"/>
  <c r="N399" i="1" a="1"/>
  <c r="N399" i="1"/>
  <c r="N400" i="1" a="1"/>
  <c r="N400" i="1"/>
  <c r="N401" i="1" a="1"/>
  <c r="N401" i="1"/>
  <c r="N402" i="1" a="1"/>
  <c r="N402" i="1"/>
  <c r="N403" i="1" a="1"/>
  <c r="N403" i="1"/>
  <c r="N404" i="1" a="1"/>
  <c r="N404" i="1"/>
  <c r="N405" i="1" a="1"/>
  <c r="N405" i="1"/>
  <c r="N406" i="1" a="1"/>
  <c r="N406" i="1"/>
  <c r="N407" i="1" a="1"/>
  <c r="N407" i="1"/>
  <c r="N408" i="1" a="1"/>
  <c r="N408" i="1"/>
  <c r="N409" i="1" a="1"/>
  <c r="N409" i="1"/>
  <c r="N410" i="1" a="1"/>
  <c r="N410" i="1"/>
  <c r="N411" i="1" a="1"/>
  <c r="N411" i="1"/>
  <c r="N412" i="1" a="1"/>
  <c r="N412" i="1"/>
  <c r="N413" i="1" a="1"/>
  <c r="N413" i="1"/>
  <c r="N414" i="1" a="1"/>
  <c r="N414" i="1"/>
  <c r="N415" i="1" a="1"/>
  <c r="N415" i="1"/>
  <c r="N416" i="1" a="1"/>
  <c r="N416" i="1"/>
  <c r="N417" i="1" a="1"/>
  <c r="N417" i="1"/>
  <c r="N418" i="1" a="1"/>
  <c r="N418" i="1"/>
  <c r="N419" i="1" a="1"/>
  <c r="N419" i="1"/>
  <c r="N420" i="1" a="1"/>
  <c r="N420" i="1"/>
  <c r="N421" i="1" a="1"/>
  <c r="N421" i="1"/>
  <c r="N422" i="1" a="1"/>
  <c r="N422" i="1"/>
  <c r="N423" i="1" a="1"/>
  <c r="N423" i="1"/>
  <c r="N424" i="1" a="1"/>
  <c r="N424" i="1"/>
  <c r="N425" i="1" a="1"/>
  <c r="N425" i="1"/>
  <c r="N426" i="1" a="1"/>
  <c r="N426" i="1"/>
  <c r="N427" i="1" a="1"/>
  <c r="N427" i="1"/>
  <c r="N428" i="1" a="1"/>
  <c r="N428" i="1"/>
  <c r="N429" i="1" a="1"/>
  <c r="N429" i="1"/>
  <c r="N430" i="1" a="1"/>
  <c r="N430" i="1"/>
  <c r="N431" i="1" a="1"/>
  <c r="N431" i="1"/>
  <c r="N432" i="1" a="1"/>
  <c r="N432" i="1"/>
  <c r="N433" i="1" a="1"/>
  <c r="N433" i="1"/>
  <c r="N434" i="1" a="1"/>
  <c r="N434" i="1"/>
  <c r="N435" i="1" a="1"/>
  <c r="N435" i="1"/>
  <c r="N436" i="1" a="1"/>
  <c r="N436" i="1"/>
  <c r="N437" i="1" a="1"/>
  <c r="N437" i="1"/>
  <c r="N438" i="1" a="1"/>
  <c r="N438" i="1"/>
  <c r="N439" i="1" a="1"/>
  <c r="N439" i="1"/>
  <c r="N440" i="1" a="1"/>
  <c r="N440" i="1"/>
  <c r="N441" i="1" a="1"/>
  <c r="N441" i="1"/>
  <c r="N442" i="1" a="1"/>
  <c r="N442" i="1"/>
  <c r="N443" i="1" a="1"/>
  <c r="N443" i="1"/>
  <c r="N444" i="1" a="1"/>
  <c r="N444" i="1"/>
  <c r="N445" i="1" a="1"/>
  <c r="N445" i="1"/>
  <c r="N446" i="1" a="1"/>
  <c r="N446" i="1"/>
  <c r="N447" i="1" a="1"/>
  <c r="N447" i="1"/>
  <c r="N448" i="1" a="1"/>
  <c r="N448" i="1"/>
  <c r="N449" i="1" a="1"/>
  <c r="N449" i="1"/>
  <c r="N450" i="1" a="1"/>
  <c r="N450" i="1"/>
  <c r="N451" i="1" a="1"/>
  <c r="N451" i="1"/>
  <c r="N452" i="1" a="1"/>
  <c r="N452" i="1"/>
  <c r="N453" i="1" a="1"/>
  <c r="N453" i="1"/>
  <c r="N454" i="1" a="1"/>
  <c r="N454" i="1"/>
  <c r="N455" i="1" a="1"/>
  <c r="N455" i="1"/>
  <c r="N456" i="1" a="1"/>
  <c r="N456" i="1"/>
  <c r="N457" i="1" a="1"/>
  <c r="N457" i="1"/>
  <c r="N458" i="1" a="1"/>
  <c r="N458" i="1"/>
  <c r="N459" i="1" a="1"/>
  <c r="N459" i="1"/>
  <c r="N460" i="1" a="1"/>
  <c r="N460" i="1"/>
  <c r="N461" i="1" a="1"/>
  <c r="N461" i="1"/>
  <c r="N462" i="1" a="1"/>
  <c r="N462" i="1"/>
  <c r="N463" i="1" a="1"/>
  <c r="N463" i="1"/>
  <c r="N464" i="1" a="1"/>
  <c r="N464" i="1"/>
  <c r="N465" i="1" a="1"/>
  <c r="N465" i="1"/>
  <c r="N466" i="1" a="1"/>
  <c r="N466" i="1"/>
  <c r="N467" i="1" a="1"/>
  <c r="N467" i="1"/>
  <c r="N468" i="1" a="1"/>
  <c r="N468" i="1"/>
  <c r="N469" i="1" a="1"/>
  <c r="N469" i="1"/>
  <c r="N470" i="1" a="1"/>
  <c r="N470" i="1"/>
  <c r="N471" i="1" a="1"/>
  <c r="N471" i="1"/>
  <c r="N472" i="1" a="1"/>
  <c r="N472" i="1"/>
  <c r="N473" i="1" a="1"/>
  <c r="N473" i="1"/>
  <c r="N474" i="1" a="1"/>
  <c r="N474" i="1"/>
  <c r="N475" i="1" a="1"/>
  <c r="N475" i="1"/>
  <c r="N476" i="1" a="1"/>
  <c r="N476" i="1"/>
  <c r="N477" i="1" a="1"/>
  <c r="N477" i="1"/>
  <c r="N478" i="1" a="1"/>
  <c r="N478" i="1"/>
  <c r="N479" i="1" a="1"/>
  <c r="N479" i="1"/>
  <c r="N480" i="1" a="1"/>
  <c r="N480" i="1"/>
  <c r="N481" i="1" a="1"/>
  <c r="N481" i="1"/>
  <c r="N482" i="1" a="1"/>
  <c r="N482" i="1"/>
  <c r="N483" i="1" a="1"/>
  <c r="N483" i="1"/>
  <c r="N484" i="1" a="1"/>
  <c r="N484" i="1"/>
  <c r="N485" i="1" a="1"/>
  <c r="N485" i="1"/>
  <c r="N486" i="1" a="1"/>
  <c r="N486" i="1"/>
  <c r="N487" i="1" a="1"/>
  <c r="N487" i="1"/>
  <c r="N488" i="1" a="1"/>
  <c r="N488" i="1"/>
  <c r="N489" i="1" a="1"/>
  <c r="N489" i="1"/>
  <c r="N490" i="1" a="1"/>
  <c r="N490" i="1"/>
  <c r="N491" i="1" a="1"/>
  <c r="N491" i="1"/>
  <c r="N492" i="1" a="1"/>
  <c r="N492" i="1"/>
  <c r="N493" i="1" a="1"/>
  <c r="N493" i="1"/>
  <c r="N494" i="1" a="1"/>
  <c r="N494" i="1"/>
  <c r="N495" i="1" a="1"/>
  <c r="N495" i="1"/>
  <c r="N496" i="1" a="1"/>
  <c r="N496" i="1"/>
  <c r="N497" i="1" a="1"/>
  <c r="N497" i="1"/>
  <c r="N498" i="1" a="1"/>
  <c r="N498" i="1"/>
  <c r="N499" i="1" a="1"/>
  <c r="N499" i="1"/>
  <c r="N500" i="1" a="1"/>
  <c r="N500" i="1"/>
  <c r="N501" i="1" a="1"/>
  <c r="N501" i="1"/>
  <c r="N502" i="1" a="1"/>
  <c r="N502" i="1"/>
  <c r="N503" i="1" a="1"/>
  <c r="N503" i="1"/>
  <c r="N504" i="1" a="1"/>
  <c r="N504" i="1"/>
  <c r="N505" i="1" a="1"/>
  <c r="N505" i="1"/>
  <c r="N506" i="1" a="1"/>
  <c r="N506" i="1"/>
  <c r="N507" i="1" a="1"/>
  <c r="N507" i="1"/>
  <c r="N508" i="1" a="1"/>
  <c r="N508" i="1"/>
  <c r="N509" i="1" a="1"/>
  <c r="N509" i="1"/>
  <c r="N510" i="1" a="1"/>
  <c r="N510" i="1"/>
  <c r="N511" i="1" a="1"/>
  <c r="N511" i="1"/>
  <c r="N512" i="1" a="1"/>
  <c r="N512" i="1"/>
  <c r="N513" i="1" a="1"/>
  <c r="N513" i="1"/>
  <c r="N514" i="1" a="1"/>
  <c r="N514" i="1"/>
  <c r="N515" i="1" a="1"/>
  <c r="N515" i="1"/>
  <c r="N516" i="1" a="1"/>
  <c r="N516" i="1"/>
  <c r="N517" i="1" a="1"/>
  <c r="N517" i="1"/>
  <c r="N518" i="1" a="1"/>
  <c r="N518" i="1"/>
  <c r="N519" i="1" a="1"/>
  <c r="N519" i="1"/>
  <c r="N520" i="1" a="1"/>
  <c r="N520" i="1"/>
  <c r="N521" i="1" a="1"/>
  <c r="N521" i="1"/>
  <c r="N522" i="1" a="1"/>
  <c r="N522" i="1"/>
  <c r="N523" i="1" a="1"/>
  <c r="N523" i="1"/>
  <c r="N524" i="1" a="1"/>
  <c r="N524" i="1"/>
  <c r="N525" i="1" a="1"/>
  <c r="N525" i="1"/>
  <c r="N526" i="1" a="1"/>
  <c r="N526" i="1"/>
  <c r="N527" i="1" a="1"/>
  <c r="N527" i="1"/>
  <c r="N528" i="1" a="1"/>
  <c r="N528" i="1"/>
  <c r="N529" i="1" a="1"/>
  <c r="N529" i="1"/>
  <c r="N530" i="1" a="1"/>
  <c r="N530" i="1"/>
  <c r="N531" i="1" a="1"/>
  <c r="N531" i="1"/>
  <c r="N532" i="1" a="1"/>
  <c r="N532" i="1"/>
  <c r="N533" i="1" a="1"/>
  <c r="N533" i="1"/>
  <c r="N534" i="1" a="1"/>
  <c r="N534" i="1"/>
  <c r="N535" i="1" a="1"/>
  <c r="N535" i="1"/>
  <c r="N536" i="1" a="1"/>
  <c r="N536" i="1"/>
  <c r="N537" i="1" a="1"/>
  <c r="N537" i="1"/>
  <c r="N538" i="1" a="1"/>
  <c r="N538" i="1"/>
  <c r="N539" i="1" a="1"/>
  <c r="N539" i="1"/>
  <c r="N540" i="1" a="1"/>
  <c r="N540" i="1"/>
  <c r="N541" i="1" a="1"/>
  <c r="N541" i="1"/>
  <c r="N542" i="1" a="1"/>
  <c r="N542" i="1"/>
  <c r="N543" i="1" a="1"/>
  <c r="N543" i="1"/>
  <c r="N544" i="1" a="1"/>
  <c r="N544" i="1"/>
  <c r="N545" i="1" a="1"/>
  <c r="N545" i="1"/>
  <c r="N546" i="1" a="1"/>
  <c r="N546" i="1"/>
  <c r="N547" i="1" a="1"/>
  <c r="N547" i="1"/>
  <c r="N548" i="1" a="1"/>
  <c r="N548" i="1"/>
  <c r="N549" i="1" a="1"/>
  <c r="N549" i="1"/>
  <c r="N550" i="1" a="1"/>
  <c r="N550" i="1"/>
  <c r="N551" i="1" a="1"/>
  <c r="N551" i="1"/>
  <c r="N552" i="1" a="1"/>
  <c r="N552" i="1"/>
  <c r="N553" i="1" a="1"/>
  <c r="N553" i="1"/>
  <c r="N554" i="1" a="1"/>
  <c r="N554" i="1"/>
  <c r="N555" i="1" a="1"/>
  <c r="N555" i="1"/>
  <c r="N556" i="1" a="1"/>
  <c r="N556" i="1"/>
  <c r="N557" i="1" a="1"/>
  <c r="N557" i="1"/>
  <c r="N558" i="1" a="1"/>
  <c r="N558" i="1"/>
  <c r="N559" i="1" a="1"/>
  <c r="N559" i="1"/>
  <c r="N560" i="1" a="1"/>
  <c r="N560" i="1"/>
  <c r="N561" i="1" a="1"/>
  <c r="N561" i="1"/>
  <c r="N562" i="1" a="1"/>
  <c r="N562" i="1"/>
  <c r="N563" i="1" a="1"/>
  <c r="N563" i="1"/>
  <c r="N564" i="1" a="1"/>
  <c r="N564" i="1"/>
  <c r="N565" i="1" a="1"/>
  <c r="N565" i="1"/>
  <c r="N566" i="1" a="1"/>
  <c r="N566" i="1"/>
  <c r="N567" i="1" a="1"/>
  <c r="N567" i="1"/>
  <c r="N568" i="1" a="1"/>
  <c r="N568" i="1"/>
  <c r="N569" i="1" a="1"/>
  <c r="N569" i="1"/>
  <c r="N570" i="1" a="1"/>
  <c r="N570" i="1"/>
  <c r="N571" i="1" a="1"/>
  <c r="N571" i="1"/>
  <c r="N572" i="1" a="1"/>
  <c r="N572" i="1"/>
  <c r="N573" i="1" a="1"/>
  <c r="N573" i="1"/>
  <c r="N574" i="1" a="1"/>
  <c r="N574" i="1"/>
  <c r="N575" i="1" a="1"/>
  <c r="N575" i="1"/>
  <c r="N576" i="1" a="1"/>
  <c r="N576" i="1"/>
  <c r="N577" i="1" a="1"/>
  <c r="N577" i="1"/>
  <c r="N578" i="1" a="1"/>
  <c r="N578" i="1"/>
  <c r="N579" i="1" a="1"/>
  <c r="N579" i="1"/>
  <c r="N580" i="1" a="1"/>
  <c r="N580" i="1"/>
  <c r="N581" i="1" a="1"/>
  <c r="N581" i="1"/>
  <c r="N582" i="1" a="1"/>
  <c r="N582" i="1"/>
  <c r="N583" i="1" a="1"/>
  <c r="N583" i="1"/>
  <c r="N584" i="1" a="1"/>
  <c r="N584" i="1"/>
  <c r="N585" i="1" a="1"/>
  <c r="N585" i="1"/>
  <c r="N586" i="1" a="1"/>
  <c r="N586" i="1"/>
  <c r="N587" i="1" a="1"/>
  <c r="N587" i="1"/>
  <c r="N588" i="1" a="1"/>
  <c r="N588" i="1"/>
  <c r="N589" i="1" a="1"/>
  <c r="N589" i="1"/>
  <c r="N590" i="1" a="1"/>
  <c r="N590" i="1"/>
  <c r="N591" i="1" a="1"/>
  <c r="N591" i="1"/>
  <c r="N592" i="1" a="1"/>
  <c r="N592" i="1"/>
  <c r="N593" i="1" a="1"/>
  <c r="N593" i="1"/>
  <c r="N594" i="1" a="1"/>
  <c r="N594" i="1"/>
  <c r="N595" i="1" a="1"/>
  <c r="N595" i="1"/>
  <c r="N596" i="1" a="1"/>
  <c r="N596" i="1"/>
  <c r="N597" i="1" a="1"/>
  <c r="N597" i="1"/>
  <c r="N598" i="1" a="1"/>
  <c r="N598" i="1"/>
  <c r="N599" i="1" a="1"/>
  <c r="N599" i="1"/>
  <c r="N600" i="1" a="1"/>
  <c r="N600" i="1"/>
  <c r="N601" i="1" a="1"/>
  <c r="N601" i="1"/>
  <c r="N602" i="1" a="1"/>
  <c r="N602" i="1"/>
  <c r="N603" i="1" a="1"/>
  <c r="N603" i="1"/>
  <c r="N604" i="1" a="1"/>
  <c r="N604" i="1"/>
  <c r="N605" i="1" a="1"/>
  <c r="N605" i="1"/>
  <c r="N606" i="1" a="1"/>
  <c r="N606" i="1"/>
  <c r="N607" i="1" a="1"/>
  <c r="N607" i="1"/>
  <c r="N608" i="1" a="1"/>
  <c r="N608" i="1"/>
  <c r="N609" i="1" a="1"/>
  <c r="N609" i="1"/>
  <c r="N610" i="1" a="1"/>
  <c r="N610" i="1"/>
  <c r="N611" i="1" a="1"/>
  <c r="N611" i="1"/>
  <c r="N612" i="1" a="1"/>
  <c r="N612" i="1"/>
  <c r="N613" i="1" a="1"/>
  <c r="N613" i="1"/>
  <c r="N614" i="1" a="1"/>
  <c r="N614" i="1"/>
  <c r="N615" i="1" a="1"/>
  <c r="N615" i="1"/>
  <c r="N616" i="1" a="1"/>
  <c r="N616" i="1"/>
  <c r="N617" i="1" a="1"/>
  <c r="N617" i="1"/>
  <c r="N618" i="1" a="1"/>
  <c r="N618" i="1"/>
  <c r="N619" i="1" a="1"/>
  <c r="N619" i="1"/>
  <c r="N620" i="1" a="1"/>
  <c r="N620" i="1"/>
  <c r="N621" i="1" a="1"/>
  <c r="N621" i="1"/>
  <c r="N622" i="1" a="1"/>
  <c r="N622" i="1"/>
  <c r="N623" i="1" a="1"/>
  <c r="N623" i="1"/>
  <c r="N624" i="1" a="1"/>
  <c r="N624" i="1"/>
  <c r="N625" i="1" a="1"/>
  <c r="N625" i="1"/>
  <c r="N626" i="1" a="1"/>
  <c r="N626" i="1"/>
  <c r="N627" i="1" a="1"/>
  <c r="N627" i="1"/>
  <c r="N628" i="1" a="1"/>
  <c r="N628" i="1"/>
  <c r="N629" i="1" a="1"/>
  <c r="N629" i="1"/>
  <c r="N630" i="1" a="1"/>
  <c r="N630" i="1"/>
  <c r="N631" i="1" a="1"/>
  <c r="N631" i="1"/>
  <c r="N632" i="1" a="1"/>
  <c r="N632" i="1"/>
  <c r="N633" i="1" a="1"/>
  <c r="N633" i="1"/>
  <c r="N634" i="1" a="1"/>
  <c r="N634" i="1"/>
  <c r="N635" i="1" a="1"/>
  <c r="N635" i="1"/>
  <c r="N636" i="1" a="1"/>
  <c r="N636" i="1"/>
  <c r="N637" i="1" a="1"/>
  <c r="N637" i="1"/>
  <c r="N638" i="1" a="1"/>
  <c r="N638" i="1"/>
  <c r="N639" i="1" a="1"/>
  <c r="N639" i="1"/>
  <c r="N640" i="1" a="1"/>
  <c r="N640" i="1"/>
  <c r="N641" i="1" a="1"/>
  <c r="N641" i="1"/>
  <c r="N642" i="1" a="1"/>
  <c r="N642" i="1"/>
  <c r="N643" i="1" a="1"/>
  <c r="N643" i="1"/>
  <c r="N644" i="1" a="1"/>
  <c r="N644" i="1"/>
  <c r="N645" i="1" a="1"/>
  <c r="N645" i="1"/>
  <c r="N646" i="1" a="1"/>
  <c r="N646" i="1"/>
  <c r="N647" i="1" a="1"/>
  <c r="N647" i="1"/>
  <c r="N648" i="1" a="1"/>
  <c r="N648" i="1"/>
  <c r="N649" i="1" a="1"/>
  <c r="N649" i="1"/>
  <c r="N650" i="1" a="1"/>
  <c r="N650" i="1"/>
  <c r="N651" i="1" a="1"/>
  <c r="N651" i="1"/>
  <c r="N652" i="1" a="1"/>
  <c r="N652" i="1"/>
  <c r="N653" i="1" a="1"/>
  <c r="N653" i="1"/>
  <c r="N654" i="1" a="1"/>
  <c r="N654" i="1"/>
  <c r="N655" i="1" a="1"/>
  <c r="N655" i="1"/>
  <c r="N656" i="1" a="1"/>
  <c r="N656" i="1"/>
  <c r="N657" i="1" a="1"/>
  <c r="N657" i="1"/>
  <c r="N658" i="1" a="1"/>
  <c r="N658" i="1"/>
  <c r="N659" i="1" a="1"/>
  <c r="N659" i="1"/>
  <c r="N660" i="1" a="1"/>
  <c r="N660" i="1"/>
  <c r="N661" i="1" a="1"/>
  <c r="N661" i="1"/>
  <c r="N662" i="1" a="1"/>
  <c r="N662" i="1"/>
  <c r="N663" i="1" a="1"/>
  <c r="N663" i="1"/>
  <c r="N664" i="1" a="1"/>
  <c r="N664" i="1"/>
  <c r="N665" i="1" a="1"/>
  <c r="N665" i="1"/>
  <c r="N666" i="1" a="1"/>
  <c r="N666" i="1"/>
  <c r="N667" i="1" a="1"/>
  <c r="N667" i="1"/>
  <c r="N668" i="1" a="1"/>
  <c r="N668" i="1"/>
  <c r="N669" i="1" a="1"/>
  <c r="N669" i="1"/>
  <c r="N670" i="1" a="1"/>
  <c r="N670" i="1"/>
  <c r="N671" i="1" a="1"/>
  <c r="N671" i="1"/>
  <c r="N672" i="1" a="1"/>
  <c r="N672" i="1"/>
  <c r="N673" i="1" a="1"/>
  <c r="N673" i="1"/>
  <c r="N674" i="1" a="1"/>
  <c r="N674" i="1"/>
  <c r="N675" i="1" a="1"/>
  <c r="N675" i="1"/>
  <c r="N676" i="1" a="1"/>
  <c r="N676" i="1"/>
  <c r="N677" i="1" a="1"/>
  <c r="N677" i="1"/>
  <c r="N678" i="1" a="1"/>
  <c r="N678" i="1"/>
  <c r="N679" i="1" a="1"/>
  <c r="N679" i="1"/>
  <c r="N680" i="1" a="1"/>
  <c r="N680" i="1"/>
  <c r="N681" i="1" a="1"/>
  <c r="N681" i="1"/>
  <c r="N682" i="1" a="1"/>
  <c r="N682" i="1"/>
  <c r="N683" i="1" a="1"/>
  <c r="N683" i="1"/>
  <c r="N684" i="1" a="1"/>
  <c r="N684" i="1"/>
  <c r="N685" i="1" a="1"/>
  <c r="N685" i="1"/>
  <c r="N686" i="1" a="1"/>
  <c r="N686" i="1"/>
  <c r="N687" i="1" a="1"/>
  <c r="N687" i="1"/>
  <c r="N688" i="1" a="1"/>
  <c r="N688" i="1"/>
  <c r="N689" i="1" a="1"/>
  <c r="N689" i="1"/>
  <c r="N690" i="1" a="1"/>
  <c r="N690" i="1"/>
  <c r="N691" i="1" a="1"/>
  <c r="N691" i="1"/>
  <c r="N692" i="1" a="1"/>
  <c r="N692" i="1"/>
  <c r="N693" i="1" a="1"/>
  <c r="N693" i="1"/>
  <c r="N694" i="1" a="1"/>
  <c r="N694" i="1"/>
  <c r="N695" i="1" a="1"/>
  <c r="N695" i="1"/>
  <c r="N696" i="1" a="1"/>
  <c r="N696" i="1"/>
  <c r="N697" i="1" a="1"/>
  <c r="N697" i="1"/>
  <c r="N698" i="1" a="1"/>
  <c r="N698" i="1"/>
  <c r="N699" i="1" a="1"/>
  <c r="N699" i="1"/>
  <c r="N700" i="1" a="1"/>
  <c r="N700" i="1"/>
  <c r="N701" i="1" a="1"/>
  <c r="N701" i="1"/>
  <c r="N702" i="1" a="1"/>
  <c r="N702" i="1"/>
  <c r="N703" i="1" a="1"/>
  <c r="N703" i="1"/>
  <c r="N704" i="1" a="1"/>
  <c r="N704" i="1"/>
  <c r="N705" i="1" a="1"/>
  <c r="N705" i="1"/>
  <c r="N706" i="1" a="1"/>
  <c r="N706" i="1"/>
  <c r="N707" i="1" a="1"/>
  <c r="N707" i="1"/>
  <c r="N708" i="1" a="1"/>
  <c r="N708" i="1"/>
  <c r="N709" i="1" a="1"/>
  <c r="N709" i="1"/>
  <c r="N710" i="1" a="1"/>
  <c r="N710" i="1"/>
  <c r="N711" i="1" a="1"/>
  <c r="N711" i="1"/>
  <c r="N712" i="1" a="1"/>
  <c r="N712" i="1"/>
  <c r="N713" i="1" a="1"/>
  <c r="N713" i="1"/>
  <c r="N714" i="1" a="1"/>
  <c r="N714" i="1"/>
  <c r="N715" i="1" a="1"/>
  <c r="N715" i="1"/>
  <c r="N716" i="1" a="1"/>
  <c r="N716" i="1"/>
  <c r="N717" i="1" a="1"/>
  <c r="N717" i="1"/>
  <c r="N718" i="1" a="1"/>
  <c r="N718" i="1"/>
  <c r="N719" i="1" a="1"/>
  <c r="N719" i="1"/>
  <c r="N720" i="1" a="1"/>
  <c r="N720" i="1"/>
  <c r="N721" i="1" a="1"/>
  <c r="N721" i="1"/>
  <c r="N722" i="1" a="1"/>
  <c r="N722" i="1"/>
  <c r="N723" i="1" a="1"/>
  <c r="N723" i="1"/>
  <c r="N724" i="1" a="1"/>
  <c r="N724" i="1"/>
  <c r="N725" i="1" a="1"/>
  <c r="N725" i="1"/>
  <c r="N726" i="1" a="1"/>
  <c r="N726" i="1"/>
  <c r="N727" i="1" a="1"/>
  <c r="N727" i="1"/>
  <c r="N728" i="1" a="1"/>
  <c r="N728" i="1"/>
  <c r="N729" i="1" a="1"/>
  <c r="N729" i="1"/>
  <c r="N730" i="1" a="1"/>
  <c r="N730" i="1"/>
  <c r="N731" i="1" a="1"/>
  <c r="N731" i="1"/>
  <c r="N732" i="1" a="1"/>
  <c r="N732" i="1"/>
  <c r="N733" i="1" a="1"/>
  <c r="N733" i="1"/>
  <c r="N734" i="1" a="1"/>
  <c r="N734" i="1"/>
  <c r="N735" i="1" a="1"/>
  <c r="N735" i="1"/>
  <c r="N736" i="1" a="1"/>
  <c r="N736" i="1"/>
  <c r="N737" i="1" a="1"/>
  <c r="N737" i="1"/>
  <c r="N738" i="1" a="1"/>
  <c r="N738" i="1"/>
  <c r="N739" i="1" a="1"/>
  <c r="N739" i="1"/>
  <c r="N740" i="1" a="1"/>
  <c r="N740" i="1"/>
  <c r="N741" i="1" a="1"/>
  <c r="N741" i="1"/>
  <c r="N742" i="1" a="1"/>
  <c r="N742" i="1"/>
  <c r="N743" i="1" a="1"/>
  <c r="N743" i="1"/>
  <c r="N744" i="1" a="1"/>
  <c r="N744" i="1"/>
  <c r="N745" i="1" a="1"/>
  <c r="N745" i="1"/>
  <c r="N746" i="1" a="1"/>
  <c r="N746" i="1"/>
  <c r="N747" i="1" a="1"/>
  <c r="N747" i="1"/>
  <c r="N748" i="1" a="1"/>
  <c r="N748" i="1"/>
  <c r="N749" i="1" a="1"/>
  <c r="N749" i="1"/>
  <c r="N750" i="1" a="1"/>
  <c r="N750" i="1"/>
  <c r="N751" i="1" a="1"/>
  <c r="N751" i="1"/>
  <c r="N752" i="1" a="1"/>
  <c r="N752" i="1"/>
  <c r="N753" i="1" a="1"/>
  <c r="N753" i="1"/>
  <c r="N754" i="1" a="1"/>
  <c r="N754" i="1"/>
  <c r="N755" i="1" a="1"/>
  <c r="N755" i="1"/>
  <c r="N756" i="1" a="1"/>
  <c r="N756" i="1"/>
  <c r="N757" i="1" a="1"/>
  <c r="N757" i="1"/>
  <c r="N758" i="1" a="1"/>
  <c r="N758" i="1"/>
  <c r="N759" i="1" a="1"/>
  <c r="N759" i="1"/>
  <c r="N760" i="1" a="1"/>
  <c r="N760" i="1"/>
  <c r="N761" i="1" a="1"/>
  <c r="N761" i="1"/>
  <c r="N762" i="1" a="1"/>
  <c r="N762" i="1"/>
  <c r="N763" i="1" a="1"/>
  <c r="N763" i="1"/>
  <c r="N764" i="1" a="1"/>
  <c r="N764" i="1"/>
  <c r="N765" i="1" a="1"/>
  <c r="N765" i="1"/>
  <c r="N766" i="1" a="1"/>
  <c r="N766" i="1"/>
  <c r="N767" i="1" a="1"/>
  <c r="N767" i="1"/>
  <c r="N768" i="1" a="1"/>
  <c r="N768" i="1"/>
  <c r="N769" i="1" a="1"/>
  <c r="N769" i="1"/>
  <c r="N770" i="1" a="1"/>
  <c r="N770" i="1"/>
  <c r="N771" i="1" a="1"/>
  <c r="N771" i="1"/>
  <c r="N772" i="1" a="1"/>
  <c r="N772" i="1"/>
  <c r="N773" i="1" a="1"/>
  <c r="N773" i="1"/>
  <c r="N774" i="1" a="1"/>
  <c r="N774" i="1"/>
  <c r="N775" i="1" a="1"/>
  <c r="N775" i="1"/>
  <c r="N776" i="1" a="1"/>
  <c r="N776" i="1"/>
  <c r="N777" i="1" a="1"/>
  <c r="N777" i="1"/>
  <c r="N778" i="1" a="1"/>
  <c r="N778" i="1"/>
  <c r="N779" i="1" a="1"/>
  <c r="N779" i="1"/>
  <c r="N780" i="1" a="1"/>
  <c r="N780" i="1"/>
  <c r="N781" i="1" a="1"/>
  <c r="N781" i="1"/>
  <c r="N782" i="1" a="1"/>
  <c r="N782" i="1"/>
  <c r="N783" i="1" a="1"/>
  <c r="N783" i="1"/>
  <c r="N784" i="1" a="1"/>
  <c r="N784" i="1"/>
  <c r="N785" i="1" a="1"/>
  <c r="N785" i="1"/>
  <c r="N786" i="1" a="1"/>
  <c r="N786" i="1"/>
  <c r="N787" i="1" a="1"/>
  <c r="N787" i="1"/>
  <c r="N788" i="1" a="1"/>
  <c r="N788" i="1"/>
  <c r="N789" i="1" a="1"/>
  <c r="N789" i="1"/>
  <c r="N790" i="1" a="1"/>
  <c r="N790" i="1"/>
  <c r="N791" i="1" a="1"/>
  <c r="N791" i="1"/>
  <c r="N792" i="1" a="1"/>
  <c r="N792" i="1"/>
  <c r="N793" i="1" a="1"/>
  <c r="N793" i="1"/>
  <c r="N794" i="1" a="1"/>
  <c r="N794" i="1"/>
  <c r="N795" i="1" a="1"/>
  <c r="N795" i="1"/>
  <c r="N796" i="1" a="1"/>
  <c r="N796" i="1"/>
  <c r="N797" i="1" a="1"/>
  <c r="N797" i="1"/>
  <c r="N798" i="1" a="1"/>
  <c r="N798" i="1"/>
  <c r="N799" i="1" a="1"/>
  <c r="N799" i="1"/>
  <c r="N800" i="1" a="1"/>
  <c r="N800" i="1"/>
  <c r="N801" i="1" a="1"/>
  <c r="N801" i="1"/>
  <c r="N802" i="1" a="1"/>
  <c r="N802" i="1"/>
  <c r="N803" i="1" a="1"/>
  <c r="N803" i="1"/>
  <c r="N804" i="1" a="1"/>
  <c r="N804" i="1"/>
  <c r="N805" i="1" a="1"/>
  <c r="N805" i="1"/>
  <c r="N806" i="1" a="1"/>
  <c r="N806" i="1"/>
  <c r="N807" i="1" a="1"/>
  <c r="N807" i="1"/>
  <c r="N808" i="1" a="1"/>
  <c r="N808" i="1"/>
  <c r="N809" i="1" a="1"/>
  <c r="N809" i="1"/>
  <c r="N810" i="1" a="1"/>
  <c r="N810" i="1"/>
  <c r="N811" i="1" a="1"/>
  <c r="N811" i="1"/>
  <c r="N812" i="1" a="1"/>
  <c r="N812" i="1"/>
  <c r="N813" i="1" a="1"/>
  <c r="N813" i="1"/>
  <c r="N814" i="1" a="1"/>
  <c r="N814" i="1"/>
  <c r="N815" i="1" a="1"/>
  <c r="N815" i="1"/>
  <c r="N816" i="1" a="1"/>
  <c r="N816" i="1"/>
  <c r="N817" i="1" a="1"/>
  <c r="N817" i="1"/>
  <c r="N818" i="1" a="1"/>
  <c r="N818" i="1"/>
  <c r="N819" i="1" a="1"/>
  <c r="N819" i="1"/>
  <c r="N820" i="1" a="1"/>
  <c r="N820" i="1"/>
  <c r="N821" i="1" a="1"/>
  <c r="N821" i="1"/>
  <c r="N822" i="1" a="1"/>
  <c r="N822" i="1"/>
  <c r="N823" i="1" a="1"/>
  <c r="N823" i="1"/>
  <c r="N824" i="1" a="1"/>
  <c r="N824" i="1"/>
  <c r="N825" i="1" a="1"/>
  <c r="N825" i="1"/>
  <c r="N826" i="1" a="1"/>
  <c r="N826" i="1"/>
  <c r="N827" i="1" a="1"/>
  <c r="N827" i="1"/>
  <c r="N828" i="1" a="1"/>
  <c r="N828" i="1"/>
  <c r="N829" i="1" a="1"/>
  <c r="N829" i="1"/>
  <c r="N830" i="1" a="1"/>
  <c r="N830" i="1"/>
  <c r="N831" i="1" a="1"/>
  <c r="N831" i="1"/>
  <c r="N832" i="1" a="1"/>
  <c r="N832" i="1"/>
  <c r="N833" i="1" a="1"/>
  <c r="N833" i="1"/>
  <c r="N834" i="1" a="1"/>
  <c r="N834" i="1"/>
  <c r="N835" i="1" a="1"/>
  <c r="N835" i="1"/>
  <c r="N836" i="1" a="1"/>
  <c r="N836" i="1"/>
  <c r="N837" i="1" a="1"/>
  <c r="N837" i="1"/>
  <c r="N838" i="1" a="1"/>
  <c r="N838" i="1"/>
  <c r="N839" i="1" a="1"/>
  <c r="N839" i="1"/>
  <c r="N840" i="1" a="1"/>
  <c r="N840" i="1"/>
  <c r="N841" i="1" a="1"/>
  <c r="N841" i="1"/>
  <c r="N842" i="1" a="1"/>
  <c r="N842" i="1"/>
  <c r="N843" i="1" a="1"/>
  <c r="N843" i="1"/>
  <c r="N844" i="1" a="1"/>
  <c r="N844" i="1"/>
  <c r="N845" i="1" a="1"/>
  <c r="N845" i="1"/>
  <c r="N846" i="1" a="1"/>
  <c r="N846" i="1"/>
  <c r="N847" i="1" a="1"/>
  <c r="N847" i="1"/>
  <c r="N848" i="1" a="1"/>
  <c r="N848" i="1"/>
  <c r="N849" i="1" a="1"/>
  <c r="N849" i="1"/>
  <c r="N850" i="1" a="1"/>
  <c r="N850" i="1"/>
  <c r="N851" i="1" a="1"/>
  <c r="N851" i="1"/>
  <c r="N852" i="1" a="1"/>
  <c r="N852" i="1"/>
  <c r="N853" i="1" a="1"/>
  <c r="N853" i="1"/>
  <c r="N854" i="1" a="1"/>
  <c r="N854" i="1"/>
  <c r="N855" i="1" a="1"/>
  <c r="N855" i="1"/>
  <c r="N856" i="1" a="1"/>
  <c r="N856" i="1"/>
  <c r="N857" i="1" a="1"/>
  <c r="N857" i="1"/>
  <c r="N858" i="1" a="1"/>
  <c r="N858" i="1"/>
  <c r="N859" i="1" a="1"/>
  <c r="N859" i="1"/>
  <c r="N860" i="1" a="1"/>
  <c r="N860" i="1"/>
  <c r="N861" i="1" a="1"/>
  <c r="N861" i="1"/>
  <c r="N862" i="1" a="1"/>
  <c r="N862" i="1"/>
  <c r="N863" i="1" a="1"/>
  <c r="N863" i="1"/>
  <c r="N864" i="1" a="1"/>
  <c r="N864" i="1"/>
  <c r="N865" i="1" a="1"/>
  <c r="N865" i="1"/>
  <c r="N866" i="1" a="1"/>
  <c r="N866" i="1"/>
  <c r="N867" i="1" a="1"/>
  <c r="N867" i="1"/>
  <c r="N868" i="1" a="1"/>
  <c r="N868" i="1"/>
  <c r="N869" i="1" a="1"/>
  <c r="N869" i="1"/>
  <c r="N870" i="1" a="1"/>
  <c r="N870" i="1"/>
  <c r="N871" i="1" a="1"/>
  <c r="N871" i="1"/>
  <c r="N872" i="1" a="1"/>
  <c r="N872" i="1"/>
  <c r="N873" i="1" a="1"/>
  <c r="N873" i="1"/>
  <c r="N874" i="1" a="1"/>
  <c r="N874" i="1"/>
  <c r="N875" i="1" a="1"/>
  <c r="N875" i="1"/>
  <c r="N876" i="1" a="1"/>
  <c r="N876" i="1"/>
  <c r="N877" i="1" a="1"/>
  <c r="N877" i="1"/>
  <c r="N878" i="1" a="1"/>
  <c r="N878" i="1"/>
  <c r="N879" i="1" a="1"/>
  <c r="N879" i="1"/>
  <c r="N880" i="1" a="1"/>
  <c r="N880" i="1"/>
  <c r="N881" i="1" a="1"/>
  <c r="N881" i="1"/>
  <c r="N882" i="1" a="1"/>
  <c r="N882" i="1"/>
  <c r="N883" i="1" a="1"/>
  <c r="N883" i="1"/>
  <c r="N884" i="1" a="1"/>
  <c r="N884" i="1"/>
  <c r="N885" i="1" a="1"/>
  <c r="N885" i="1"/>
  <c r="N886" i="1" a="1"/>
  <c r="N886" i="1"/>
  <c r="N887" i="1" a="1"/>
  <c r="N887" i="1"/>
  <c r="N888" i="1" a="1"/>
  <c r="N888" i="1"/>
  <c r="N889" i="1" a="1"/>
  <c r="N889" i="1"/>
  <c r="N890" i="1" a="1"/>
  <c r="N890" i="1"/>
  <c r="N891" i="1" a="1"/>
  <c r="N891" i="1"/>
  <c r="N892" i="1" a="1"/>
  <c r="N892" i="1"/>
  <c r="N893" i="1" a="1"/>
  <c r="N893" i="1"/>
  <c r="N894" i="1" a="1"/>
  <c r="N894" i="1"/>
  <c r="N895" i="1" a="1"/>
  <c r="N895" i="1"/>
  <c r="N896" i="1" a="1"/>
  <c r="N896" i="1"/>
  <c r="N897" i="1" a="1"/>
  <c r="N897" i="1"/>
  <c r="N898" i="1" a="1"/>
  <c r="N898" i="1"/>
  <c r="N899" i="1" a="1"/>
  <c r="N899" i="1"/>
  <c r="N900" i="1" a="1"/>
  <c r="N900" i="1"/>
  <c r="N901" i="1" a="1"/>
  <c r="N901" i="1"/>
  <c r="N902" i="1" a="1"/>
  <c r="N902" i="1"/>
  <c r="N903" i="1" a="1"/>
  <c r="N903" i="1"/>
  <c r="N904" i="1" a="1"/>
  <c r="N904" i="1"/>
  <c r="N905" i="1" a="1"/>
  <c r="N905" i="1"/>
  <c r="N906" i="1" a="1"/>
  <c r="N906" i="1"/>
  <c r="N907" i="1" a="1"/>
  <c r="N907" i="1"/>
  <c r="N908" i="1" a="1"/>
  <c r="N908" i="1"/>
  <c r="N909" i="1" a="1"/>
  <c r="N909" i="1"/>
  <c r="N910" i="1" a="1"/>
  <c r="N910" i="1"/>
  <c r="N911" i="1" a="1"/>
  <c r="N911" i="1"/>
  <c r="N912" i="1" a="1"/>
  <c r="N912" i="1"/>
  <c r="N913" i="1" a="1"/>
  <c r="N913" i="1"/>
  <c r="N914" i="1" a="1"/>
  <c r="N914" i="1"/>
  <c r="N915" i="1" a="1"/>
  <c r="N915" i="1"/>
  <c r="N916" i="1" a="1"/>
  <c r="N916" i="1"/>
  <c r="N917" i="1" a="1"/>
  <c r="N917" i="1"/>
  <c r="N918" i="1" a="1"/>
  <c r="N918" i="1"/>
  <c r="N919" i="1" a="1"/>
  <c r="N919" i="1"/>
  <c r="N920" i="1" a="1"/>
  <c r="N920" i="1"/>
  <c r="N921" i="1" a="1"/>
  <c r="N921" i="1"/>
  <c r="N922" i="1" a="1"/>
  <c r="N922" i="1"/>
  <c r="N923" i="1" a="1"/>
  <c r="N923" i="1"/>
  <c r="N924" i="1" a="1"/>
  <c r="N924" i="1"/>
  <c r="N925" i="1" a="1"/>
  <c r="N925" i="1"/>
  <c r="N926" i="1" a="1"/>
  <c r="N926" i="1"/>
  <c r="N927" i="1" a="1"/>
  <c r="N927" i="1"/>
  <c r="N928" i="1" a="1"/>
  <c r="N928" i="1"/>
  <c r="N929" i="1" a="1"/>
  <c r="N929" i="1"/>
  <c r="N930" i="1" a="1"/>
  <c r="N930" i="1"/>
  <c r="N931" i="1" a="1"/>
  <c r="N931" i="1"/>
  <c r="N932" i="1" a="1"/>
  <c r="N932" i="1"/>
  <c r="N933" i="1" a="1"/>
  <c r="N933" i="1"/>
  <c r="N934" i="1" a="1"/>
  <c r="N934" i="1"/>
  <c r="N935" i="1" a="1"/>
  <c r="N935" i="1"/>
  <c r="N936" i="1" a="1"/>
  <c r="N936" i="1"/>
  <c r="N937" i="1" a="1"/>
  <c r="N937" i="1"/>
  <c r="N938" i="1" a="1"/>
  <c r="N938" i="1"/>
  <c r="N939" i="1" a="1"/>
  <c r="N939" i="1"/>
  <c r="N940" i="1" a="1"/>
  <c r="N940" i="1"/>
  <c r="N941" i="1" a="1"/>
  <c r="N941" i="1"/>
  <c r="N942" i="1" a="1"/>
  <c r="N942" i="1"/>
  <c r="N943" i="1" a="1"/>
  <c r="N943" i="1"/>
  <c r="N944" i="1" a="1"/>
  <c r="N944" i="1"/>
  <c r="N945" i="1" a="1"/>
  <c r="N945" i="1"/>
  <c r="N946" i="1" a="1"/>
  <c r="N946" i="1"/>
  <c r="N947" i="1" a="1"/>
  <c r="N947" i="1"/>
  <c r="N948" i="1" a="1"/>
  <c r="N948" i="1"/>
  <c r="N949" i="1" a="1"/>
  <c r="N949" i="1"/>
  <c r="N950" i="1" a="1"/>
  <c r="N950" i="1"/>
  <c r="N951" i="1" a="1"/>
  <c r="N951" i="1"/>
  <c r="N952" i="1" a="1"/>
  <c r="N952" i="1"/>
  <c r="N953" i="1" a="1"/>
  <c r="N953" i="1"/>
  <c r="N954" i="1" a="1"/>
  <c r="N954" i="1"/>
  <c r="N955" i="1" a="1"/>
  <c r="N955" i="1"/>
  <c r="N956" i="1" a="1"/>
  <c r="N956" i="1"/>
  <c r="N957" i="1" a="1"/>
  <c r="N957" i="1"/>
  <c r="N958" i="1" a="1"/>
  <c r="N958" i="1"/>
  <c r="N959" i="1" a="1"/>
  <c r="N959" i="1"/>
  <c r="N960" i="1" a="1"/>
  <c r="N960" i="1"/>
  <c r="N961" i="1" a="1"/>
  <c r="N961" i="1"/>
  <c r="N962" i="1" a="1"/>
  <c r="N962" i="1"/>
  <c r="N963" i="1" a="1"/>
  <c r="N963" i="1"/>
  <c r="N964" i="1" a="1"/>
  <c r="N964" i="1"/>
  <c r="N965" i="1" a="1"/>
  <c r="N965" i="1"/>
  <c r="N966" i="1" a="1"/>
  <c r="N966" i="1"/>
  <c r="N967" i="1" a="1"/>
  <c r="N967" i="1"/>
  <c r="N968" i="1" a="1"/>
  <c r="N968" i="1"/>
  <c r="N969" i="1" a="1"/>
  <c r="N969" i="1"/>
  <c r="N970" i="1" a="1"/>
  <c r="N970" i="1"/>
  <c r="N971" i="1" a="1"/>
  <c r="N971" i="1"/>
  <c r="N972" i="1" a="1"/>
  <c r="N972" i="1"/>
  <c r="N973" i="1" a="1"/>
  <c r="N973" i="1"/>
  <c r="N974" i="1" a="1"/>
  <c r="N974" i="1"/>
  <c r="N975" i="1" a="1"/>
  <c r="N975" i="1"/>
  <c r="N976" i="1" a="1"/>
  <c r="N976" i="1"/>
  <c r="N977" i="1" a="1"/>
  <c r="N977" i="1"/>
  <c r="N978" i="1" a="1"/>
  <c r="N978" i="1"/>
  <c r="N979" i="1" a="1"/>
  <c r="N979" i="1"/>
  <c r="N980" i="1" a="1"/>
  <c r="N980" i="1"/>
  <c r="N981" i="1" a="1"/>
  <c r="N981" i="1"/>
  <c r="N982" i="1" a="1"/>
  <c r="N982" i="1"/>
  <c r="N983" i="1" a="1"/>
  <c r="N983" i="1"/>
  <c r="N984" i="1" a="1"/>
  <c r="N984" i="1"/>
  <c r="N985" i="1" a="1"/>
  <c r="N985" i="1"/>
  <c r="N986" i="1" a="1"/>
  <c r="N986" i="1"/>
  <c r="N987" i="1" a="1"/>
  <c r="N987" i="1"/>
  <c r="N988" i="1" a="1"/>
  <c r="N988" i="1"/>
  <c r="N989" i="1" a="1"/>
  <c r="N989" i="1"/>
  <c r="N990" i="1" a="1"/>
  <c r="N990" i="1"/>
  <c r="N991" i="1" a="1"/>
  <c r="N991" i="1"/>
  <c r="N992" i="1" a="1"/>
  <c r="N992" i="1"/>
  <c r="N993" i="1" a="1"/>
  <c r="N993" i="1"/>
  <c r="N994" i="1" a="1"/>
  <c r="N994" i="1"/>
  <c r="N995" i="1" a="1"/>
  <c r="N995" i="1"/>
  <c r="N996" i="1" a="1"/>
  <c r="N996" i="1"/>
  <c r="N997" i="1" a="1"/>
  <c r="N997" i="1"/>
  <c r="N998" i="1" a="1"/>
  <c r="N998" i="1"/>
  <c r="N999" i="1" a="1"/>
  <c r="N999" i="1"/>
  <c r="N1000" i="1" a="1"/>
  <c r="N1000" i="1"/>
  <c r="N1001" i="1" a="1"/>
  <c r="N1001" i="1"/>
  <c r="N1002" i="1" a="1"/>
  <c r="N1002" i="1"/>
  <c r="N1003" i="1" a="1"/>
  <c r="N1003" i="1"/>
  <c r="N1004" i="1" a="1"/>
  <c r="N1004" i="1"/>
  <c r="N1005" i="1" a="1"/>
  <c r="N1005" i="1"/>
  <c r="N1006" i="1" a="1"/>
  <c r="N1006" i="1"/>
  <c r="N1007" i="1" a="1"/>
  <c r="N1007" i="1"/>
  <c r="N1008" i="1" a="1"/>
  <c r="N1008" i="1"/>
  <c r="N1009" i="1" a="1"/>
  <c r="N1009" i="1"/>
  <c r="N1010" i="1" a="1"/>
  <c r="N1010" i="1"/>
  <c r="N1011" i="1" a="1"/>
  <c r="N1011" i="1"/>
  <c r="N1012" i="1" a="1"/>
  <c r="N1012" i="1"/>
  <c r="N1013" i="1" a="1"/>
  <c r="N1013" i="1"/>
  <c r="N1014" i="1" a="1"/>
  <c r="N1014" i="1"/>
  <c r="N1015" i="1" a="1"/>
  <c r="N1015" i="1"/>
  <c r="N1016" i="1" a="1"/>
  <c r="N1016" i="1"/>
  <c r="N1017" i="1" a="1"/>
  <c r="N1017" i="1"/>
  <c r="N1018" i="1" a="1"/>
  <c r="N1018" i="1"/>
  <c r="N1019" i="1" a="1"/>
  <c r="N1019" i="1"/>
  <c r="N1020" i="1" a="1"/>
  <c r="N1020" i="1"/>
  <c r="N1021" i="1" a="1"/>
  <c r="N1021" i="1"/>
  <c r="N1022" i="1" a="1"/>
  <c r="N1022" i="1"/>
  <c r="N1023" i="1" a="1"/>
  <c r="N1023" i="1"/>
  <c r="N1024" i="1" a="1"/>
  <c r="N1024" i="1"/>
  <c r="N1025" i="1" a="1"/>
  <c r="N1025" i="1"/>
  <c r="N1026" i="1" a="1"/>
  <c r="N1026" i="1"/>
  <c r="N1027" i="1" a="1"/>
  <c r="N1027" i="1"/>
  <c r="N1028" i="1" a="1"/>
  <c r="N1028" i="1"/>
  <c r="N1029" i="1" a="1"/>
  <c r="N1029" i="1"/>
  <c r="N1030" i="1" a="1"/>
  <c r="N1030" i="1"/>
  <c r="N1031" i="1" a="1"/>
  <c r="N1031" i="1"/>
  <c r="N1032" i="1" a="1"/>
  <c r="N1032" i="1"/>
  <c r="N1033" i="1" a="1"/>
  <c r="N1033" i="1"/>
  <c r="N1034" i="1" a="1"/>
  <c r="N1034" i="1"/>
  <c r="N1035" i="1" a="1"/>
  <c r="N1035" i="1"/>
  <c r="N1036" i="1" a="1"/>
  <c r="N1036" i="1"/>
  <c r="N1037" i="1" a="1"/>
  <c r="N1037" i="1"/>
  <c r="N1038" i="1" a="1"/>
  <c r="N1038" i="1"/>
  <c r="N1039" i="1" a="1"/>
  <c r="N1039" i="1"/>
  <c r="N1040" i="1" a="1"/>
  <c r="N1040" i="1"/>
  <c r="N1041" i="1" a="1"/>
  <c r="N1041" i="1"/>
  <c r="N1042" i="1" a="1"/>
  <c r="N1042" i="1"/>
  <c r="N1043" i="1" a="1"/>
  <c r="N1043" i="1"/>
  <c r="N1044" i="1" a="1"/>
  <c r="N1044" i="1"/>
  <c r="N1045" i="1" a="1"/>
  <c r="N1045" i="1"/>
  <c r="N1046" i="1" a="1"/>
  <c r="N1046" i="1"/>
  <c r="N1047" i="1" a="1"/>
  <c r="N1047" i="1"/>
  <c r="N1048" i="1" a="1"/>
  <c r="N1048" i="1"/>
  <c r="N1049" i="1" a="1"/>
  <c r="N1049" i="1"/>
  <c r="N1050" i="1" a="1"/>
  <c r="N1050" i="1"/>
  <c r="N1051" i="1" a="1"/>
  <c r="N1051" i="1"/>
  <c r="N1052" i="1" a="1"/>
  <c r="N1052" i="1"/>
  <c r="N1053" i="1" a="1"/>
  <c r="N1053" i="1"/>
  <c r="N1054" i="1" a="1"/>
  <c r="N1054" i="1"/>
  <c r="N1055" i="1" a="1"/>
  <c r="N1055" i="1"/>
  <c r="N1056" i="1" a="1"/>
  <c r="N1056" i="1"/>
  <c r="N1057" i="1" a="1"/>
  <c r="N1057" i="1"/>
  <c r="N1058" i="1" a="1"/>
  <c r="N1058" i="1"/>
  <c r="N1059" i="1" a="1"/>
  <c r="N1059" i="1"/>
  <c r="N1060" i="1" a="1"/>
  <c r="N1060" i="1"/>
  <c r="N1061" i="1" a="1"/>
  <c r="N1061" i="1"/>
  <c r="N1062" i="1" a="1"/>
  <c r="N1062" i="1"/>
  <c r="N1063" i="1" a="1"/>
  <c r="N1063" i="1"/>
  <c r="N1064" i="1" a="1"/>
  <c r="N1064" i="1"/>
  <c r="N1065" i="1" a="1"/>
  <c r="N1065" i="1"/>
  <c r="N1066" i="1" a="1"/>
  <c r="N1066" i="1"/>
  <c r="N1067" i="1" a="1"/>
  <c r="N1067" i="1"/>
  <c r="N1068" i="1" a="1"/>
  <c r="N1068" i="1"/>
  <c r="N1069" i="1" a="1"/>
  <c r="N1069" i="1"/>
  <c r="N1070" i="1" a="1"/>
  <c r="N1070" i="1"/>
  <c r="N1071" i="1" a="1"/>
  <c r="N1071" i="1"/>
  <c r="N1072" i="1" a="1"/>
  <c r="N1072" i="1"/>
  <c r="N1073" i="1" a="1"/>
  <c r="N1073" i="1"/>
  <c r="N1074" i="1" a="1"/>
  <c r="N1074" i="1"/>
  <c r="N1075" i="1" a="1"/>
  <c r="N1075" i="1"/>
  <c r="N1076" i="1" a="1"/>
  <c r="N1076" i="1"/>
  <c r="N1077" i="1" a="1"/>
  <c r="N1077" i="1"/>
  <c r="N1078" i="1" a="1"/>
  <c r="N1078" i="1"/>
  <c r="N1079" i="1" a="1"/>
  <c r="N1079" i="1"/>
  <c r="N1080" i="1" a="1"/>
  <c r="N1080" i="1"/>
  <c r="N1081" i="1" a="1"/>
  <c r="N1081" i="1"/>
  <c r="N1082" i="1" a="1"/>
  <c r="N1082" i="1"/>
  <c r="N1083" i="1" a="1"/>
  <c r="N1083" i="1"/>
  <c r="N1084" i="1" a="1"/>
  <c r="N1084" i="1"/>
  <c r="N1085" i="1" a="1"/>
  <c r="N1085" i="1"/>
  <c r="N1086" i="1" a="1"/>
  <c r="N1086" i="1"/>
  <c r="N1087" i="1" a="1"/>
  <c r="N1087" i="1"/>
  <c r="N1088" i="1" a="1"/>
  <c r="N1088" i="1"/>
  <c r="N1089" i="1" a="1"/>
  <c r="N1089" i="1"/>
  <c r="N1090" i="1" a="1"/>
  <c r="N1090" i="1"/>
  <c r="N1091" i="1" a="1"/>
  <c r="N1091" i="1"/>
  <c r="N1092" i="1" a="1"/>
  <c r="N1092" i="1"/>
  <c r="N1093" i="1" a="1"/>
  <c r="N1093" i="1"/>
  <c r="N1094" i="1" a="1"/>
  <c r="N1094" i="1"/>
  <c r="N1095" i="1" a="1"/>
  <c r="N1095" i="1"/>
  <c r="N1096" i="1" a="1"/>
  <c r="N1096" i="1"/>
  <c r="N1097" i="1" a="1"/>
  <c r="N1097" i="1"/>
  <c r="N1098" i="1" a="1"/>
  <c r="N1098" i="1"/>
  <c r="N1099" i="1" a="1"/>
  <c r="N1099" i="1"/>
  <c r="N1100" i="1" a="1"/>
  <c r="N1100" i="1"/>
  <c r="N1101" i="1" a="1"/>
  <c r="N1101" i="1"/>
  <c r="N1102" i="1" a="1"/>
  <c r="N1102" i="1"/>
  <c r="N1103" i="1" a="1"/>
  <c r="N1103" i="1"/>
  <c r="N1104" i="1" a="1"/>
  <c r="N1104" i="1"/>
  <c r="N1105" i="1" a="1"/>
  <c r="N1105" i="1"/>
  <c r="N1106" i="1" a="1"/>
  <c r="N1106" i="1"/>
  <c r="N1107" i="1" a="1"/>
  <c r="N1107" i="1"/>
  <c r="N1108" i="1" a="1"/>
  <c r="N1108" i="1"/>
  <c r="N1109" i="1" a="1"/>
  <c r="N1109" i="1"/>
  <c r="N1110" i="1" a="1"/>
  <c r="N1110" i="1"/>
  <c r="N1111" i="1" a="1"/>
  <c r="N1111" i="1"/>
  <c r="N1112" i="1" a="1"/>
  <c r="N1112" i="1"/>
  <c r="N1113" i="1" a="1"/>
  <c r="N1113" i="1"/>
  <c r="N1114" i="1" a="1"/>
  <c r="N1114" i="1"/>
  <c r="N1115" i="1" a="1"/>
  <c r="N1115" i="1"/>
  <c r="N1116" i="1" a="1"/>
  <c r="N1116" i="1"/>
  <c r="N1117" i="1" a="1"/>
  <c r="N1117" i="1"/>
  <c r="N1118" i="1" a="1"/>
  <c r="N1118" i="1"/>
  <c r="N1119" i="1" a="1"/>
  <c r="N1119" i="1"/>
  <c r="N1120" i="1" a="1"/>
  <c r="N1120" i="1"/>
  <c r="N1121" i="1" a="1"/>
  <c r="N1121" i="1"/>
  <c r="N1122" i="1" a="1"/>
  <c r="N1122" i="1"/>
  <c r="N1123" i="1" a="1"/>
  <c r="N1123" i="1"/>
  <c r="N1124" i="1" a="1"/>
  <c r="N1124" i="1"/>
  <c r="N1125" i="1" a="1"/>
  <c r="N1125" i="1"/>
  <c r="N1126" i="1" a="1"/>
  <c r="N1126" i="1"/>
  <c r="N1127" i="1" a="1"/>
  <c r="N1127" i="1"/>
  <c r="N1128" i="1" a="1"/>
  <c r="N1128" i="1"/>
  <c r="N1129" i="1" a="1"/>
  <c r="N1129" i="1"/>
  <c r="N1130" i="1" a="1"/>
  <c r="N1130" i="1"/>
  <c r="N1131" i="1" a="1"/>
  <c r="N1131" i="1"/>
  <c r="N1132" i="1" a="1"/>
  <c r="N1132" i="1"/>
  <c r="N1133" i="1" a="1"/>
  <c r="N1133" i="1"/>
  <c r="N1134" i="1" a="1"/>
  <c r="N1134" i="1"/>
  <c r="N1135" i="1" a="1"/>
  <c r="N1135" i="1"/>
  <c r="N1136" i="1" a="1"/>
  <c r="N1136" i="1"/>
  <c r="N1137" i="1" a="1"/>
  <c r="N1137" i="1"/>
  <c r="N1138" i="1" a="1"/>
  <c r="N1138" i="1"/>
  <c r="N1139" i="1" a="1"/>
  <c r="N1139" i="1"/>
  <c r="N1140" i="1" a="1"/>
  <c r="N1140" i="1"/>
  <c r="N1141" i="1" a="1"/>
  <c r="N1141" i="1"/>
  <c r="N1142" i="1" a="1"/>
  <c r="N1142" i="1"/>
  <c r="N1143" i="1" a="1"/>
  <c r="N1143" i="1"/>
  <c r="N1144" i="1" a="1"/>
  <c r="N1144" i="1"/>
  <c r="N1145" i="1" a="1"/>
  <c r="N1145" i="1"/>
  <c r="N1146" i="1" a="1"/>
  <c r="N1146" i="1"/>
  <c r="N1147" i="1" a="1"/>
  <c r="N1147" i="1"/>
  <c r="N1148" i="1" a="1"/>
  <c r="N1148" i="1"/>
  <c r="N1149" i="1" a="1"/>
  <c r="N1149" i="1"/>
  <c r="N1150" i="1" a="1"/>
  <c r="N1150" i="1"/>
  <c r="N1151" i="1" a="1"/>
  <c r="N1151" i="1"/>
  <c r="N1152" i="1" a="1"/>
  <c r="N1152" i="1"/>
  <c r="N1153" i="1" a="1"/>
  <c r="N1153" i="1"/>
  <c r="N1154" i="1" a="1"/>
  <c r="N1154" i="1"/>
  <c r="N1155" i="1" a="1"/>
  <c r="N1155" i="1"/>
  <c r="N1156" i="1" a="1"/>
  <c r="N1156" i="1"/>
  <c r="N1157" i="1" a="1"/>
  <c r="N1157" i="1"/>
  <c r="N1158" i="1" a="1"/>
  <c r="N1158" i="1"/>
  <c r="N1159" i="1" a="1"/>
  <c r="N1159" i="1"/>
  <c r="N1160" i="1" a="1"/>
  <c r="N1160" i="1"/>
  <c r="N1161" i="1" a="1"/>
  <c r="N1161" i="1"/>
  <c r="N1162" i="1" a="1"/>
  <c r="N1162" i="1"/>
  <c r="N1163" i="1" a="1"/>
  <c r="N1163" i="1"/>
  <c r="N1164" i="1" a="1"/>
  <c r="N1164" i="1"/>
  <c r="N1165" i="1" a="1"/>
  <c r="N1165" i="1"/>
  <c r="N1166" i="1" a="1"/>
  <c r="N1166" i="1"/>
  <c r="N1167" i="1" a="1"/>
  <c r="N1167" i="1"/>
  <c r="N1168" i="1" a="1"/>
  <c r="N1168" i="1"/>
  <c r="N1169" i="1" a="1"/>
  <c r="N1169" i="1"/>
  <c r="N1170" i="1" a="1"/>
  <c r="N1170" i="1"/>
  <c r="N1171" i="1" a="1"/>
  <c r="N1171" i="1"/>
  <c r="N1172" i="1" a="1"/>
  <c r="N1172" i="1"/>
  <c r="N1173" i="1" a="1"/>
  <c r="N1173" i="1"/>
  <c r="N1174" i="1" a="1"/>
  <c r="N1174" i="1"/>
  <c r="N1175" i="1" a="1"/>
  <c r="N1175" i="1"/>
  <c r="N1176" i="1" a="1"/>
  <c r="N1176" i="1"/>
  <c r="N1177" i="1" a="1"/>
  <c r="N1177" i="1"/>
  <c r="N1178" i="1" a="1"/>
  <c r="N1178" i="1"/>
  <c r="N1179" i="1" a="1"/>
  <c r="N1179" i="1"/>
  <c r="N1180" i="1" a="1"/>
  <c r="N1180" i="1"/>
  <c r="N1181" i="1" a="1"/>
  <c r="N1181" i="1"/>
  <c r="N1182" i="1" a="1"/>
  <c r="N1182" i="1"/>
  <c r="N1183" i="1" a="1"/>
  <c r="N1183" i="1"/>
  <c r="N1184" i="1" a="1"/>
  <c r="N1184" i="1"/>
  <c r="N1185" i="1" a="1"/>
  <c r="N1185" i="1"/>
  <c r="N1186" i="1" a="1"/>
  <c r="N1186" i="1"/>
  <c r="N1187" i="1" a="1"/>
  <c r="N1187" i="1"/>
  <c r="N1188" i="1" a="1"/>
  <c r="N1188" i="1"/>
  <c r="N1189" i="1" a="1"/>
  <c r="N1189" i="1"/>
  <c r="N1190" i="1" a="1"/>
  <c r="N1190" i="1"/>
  <c r="N1191" i="1" a="1"/>
  <c r="N1191" i="1"/>
  <c r="N1192" i="1" a="1"/>
  <c r="N1192" i="1"/>
  <c r="N1193" i="1" a="1"/>
  <c r="N1193" i="1"/>
  <c r="N1194" i="1" a="1"/>
  <c r="N1194" i="1"/>
  <c r="N1195" i="1" a="1"/>
  <c r="N1195" i="1"/>
  <c r="N1196" i="1" a="1"/>
  <c r="N1196" i="1"/>
  <c r="N1197" i="1" a="1"/>
  <c r="N1197" i="1"/>
  <c r="N1198" i="1" a="1"/>
  <c r="N1198" i="1"/>
  <c r="N1199" i="1" a="1"/>
  <c r="N1199" i="1"/>
  <c r="N1200" i="1" a="1"/>
  <c r="N1200" i="1"/>
  <c r="N1201" i="1" a="1"/>
  <c r="N1201" i="1"/>
  <c r="N1202" i="1" a="1"/>
  <c r="N1202" i="1"/>
  <c r="N1203" i="1" a="1"/>
  <c r="N1203" i="1"/>
  <c r="N1204" i="1" a="1"/>
  <c r="N1204" i="1"/>
  <c r="N1205" i="1" a="1"/>
  <c r="N1205" i="1"/>
  <c r="N1206" i="1" a="1"/>
  <c r="N1206" i="1"/>
  <c r="N1207" i="1" a="1"/>
  <c r="N1207" i="1"/>
  <c r="N1208" i="1" a="1"/>
  <c r="N1208" i="1"/>
  <c r="N1209" i="1" a="1"/>
  <c r="N1209" i="1"/>
  <c r="N1210" i="1" a="1"/>
  <c r="N1210" i="1"/>
  <c r="N1211" i="1" a="1"/>
  <c r="N1211" i="1"/>
  <c r="N1212" i="1" a="1"/>
  <c r="N1212" i="1"/>
  <c r="N1213" i="1" a="1"/>
  <c r="N1213" i="1"/>
  <c r="N1214" i="1" a="1"/>
  <c r="N1214" i="1"/>
  <c r="N1215" i="1" a="1"/>
  <c r="N1215" i="1"/>
  <c r="N1216" i="1" a="1"/>
  <c r="N1216" i="1"/>
  <c r="N1217" i="1" a="1"/>
  <c r="N1217" i="1"/>
  <c r="N1218" i="1" a="1"/>
  <c r="N1218" i="1"/>
  <c r="N1219" i="1" a="1"/>
  <c r="N1219" i="1"/>
  <c r="N1220" i="1" a="1"/>
  <c r="N1220" i="1"/>
  <c r="N1221" i="1" a="1"/>
  <c r="N1221" i="1"/>
  <c r="N1222" i="1" a="1"/>
  <c r="N1222" i="1"/>
  <c r="N1223" i="1" a="1"/>
  <c r="N1223" i="1"/>
  <c r="N1224" i="1" a="1"/>
  <c r="N1224" i="1"/>
  <c r="N1225" i="1" a="1"/>
  <c r="N1225" i="1"/>
  <c r="N1226" i="1" a="1"/>
  <c r="N1226" i="1"/>
  <c r="N1227" i="1" a="1"/>
  <c r="N1227" i="1"/>
  <c r="N1228" i="1" a="1"/>
  <c r="N1228" i="1"/>
  <c r="N1229" i="1" a="1"/>
  <c r="N1229" i="1"/>
  <c r="N1230" i="1" a="1"/>
  <c r="N1230" i="1"/>
  <c r="N1231" i="1" a="1"/>
  <c r="N1231" i="1"/>
  <c r="N1232" i="1" a="1"/>
  <c r="N1232" i="1"/>
  <c r="N1233" i="1" a="1"/>
  <c r="N1233" i="1"/>
  <c r="N1234" i="1" a="1"/>
  <c r="N1234" i="1"/>
  <c r="N1235" i="1" a="1"/>
  <c r="N1235" i="1"/>
  <c r="N1236" i="1" a="1"/>
  <c r="N1236" i="1"/>
  <c r="N1237" i="1" a="1"/>
  <c r="N1237" i="1"/>
  <c r="N1238" i="1" a="1"/>
  <c r="N1238" i="1"/>
  <c r="N1239" i="1" a="1"/>
  <c r="N1239" i="1"/>
  <c r="N1240" i="1" a="1"/>
  <c r="N1240" i="1"/>
  <c r="N1241" i="1" a="1"/>
  <c r="N1241" i="1"/>
  <c r="N1242" i="1" a="1"/>
  <c r="N1242" i="1"/>
  <c r="N1243" i="1" a="1"/>
  <c r="N1243" i="1"/>
  <c r="N1244" i="1" a="1"/>
  <c r="N1244" i="1"/>
  <c r="N1245" i="1" a="1"/>
  <c r="N1245" i="1"/>
  <c r="N1246" i="1" a="1"/>
  <c r="N1246" i="1"/>
  <c r="N1247" i="1" a="1"/>
  <c r="N1247" i="1"/>
  <c r="N1248" i="1" a="1"/>
  <c r="N1248" i="1"/>
  <c r="N1249" i="1" a="1"/>
  <c r="N1249" i="1"/>
  <c r="N1250" i="1" a="1"/>
  <c r="N1250" i="1"/>
  <c r="N1251" i="1" a="1"/>
  <c r="N1251" i="1"/>
  <c r="N1252" i="1" a="1"/>
  <c r="N1252" i="1"/>
  <c r="N1253" i="1" a="1"/>
  <c r="N1253" i="1"/>
  <c r="N1254" i="1" a="1"/>
  <c r="N1254" i="1"/>
  <c r="N1255" i="1" a="1"/>
  <c r="N1255" i="1"/>
  <c r="N1256" i="1" a="1"/>
  <c r="N1256" i="1"/>
  <c r="N1257" i="1" a="1"/>
  <c r="N1257" i="1"/>
  <c r="N1258" i="1" a="1"/>
  <c r="N1258" i="1"/>
  <c r="N1259" i="1" a="1"/>
  <c r="N1259" i="1"/>
  <c r="N1260" i="1" a="1"/>
  <c r="N1260" i="1"/>
  <c r="N1261" i="1" a="1"/>
  <c r="N1261" i="1"/>
  <c r="N1262" i="1" a="1"/>
  <c r="N1262" i="1"/>
  <c r="N1263" i="1" a="1"/>
  <c r="N1263" i="1"/>
  <c r="N1264" i="1" a="1"/>
  <c r="N1264" i="1"/>
  <c r="N1265" i="1" a="1"/>
  <c r="N1265" i="1"/>
  <c r="N1266" i="1" a="1"/>
  <c r="N1266" i="1"/>
  <c r="N1267" i="1" a="1"/>
  <c r="N1267" i="1"/>
  <c r="N1268" i="1" a="1"/>
  <c r="N1268" i="1"/>
  <c r="N1269" i="1" a="1"/>
  <c r="N1269" i="1"/>
  <c r="N1270" i="1" a="1"/>
  <c r="N1270" i="1"/>
  <c r="N1271" i="1" a="1"/>
  <c r="N1271" i="1"/>
  <c r="N1272" i="1" a="1"/>
  <c r="N1272" i="1"/>
  <c r="N1273" i="1" a="1"/>
  <c r="N1273" i="1"/>
  <c r="N1274" i="1" a="1"/>
  <c r="N1274" i="1"/>
  <c r="N1275" i="1" a="1"/>
  <c r="N1275" i="1"/>
  <c r="N1276" i="1" a="1"/>
  <c r="N1276" i="1"/>
  <c r="N1277" i="1" a="1"/>
  <c r="N1277" i="1"/>
  <c r="N1278" i="1" a="1"/>
  <c r="N1278" i="1"/>
  <c r="N1279" i="1" a="1"/>
  <c r="N1279" i="1"/>
  <c r="N1280" i="1" a="1"/>
  <c r="N1280" i="1"/>
  <c r="N1281" i="1" a="1"/>
  <c r="N1281" i="1"/>
  <c r="N1282" i="1" a="1"/>
  <c r="N1282" i="1"/>
  <c r="N1283" i="1" a="1"/>
  <c r="N1283" i="1"/>
  <c r="N1284" i="1" a="1"/>
  <c r="N1284" i="1"/>
  <c r="N1285" i="1" a="1"/>
  <c r="N1285" i="1"/>
  <c r="N1286" i="1" a="1"/>
  <c r="N1286" i="1"/>
  <c r="N1287" i="1" a="1"/>
  <c r="N1287" i="1"/>
  <c r="N1288" i="1" a="1"/>
  <c r="N1288" i="1"/>
  <c r="N1289" i="1" a="1"/>
  <c r="N1289" i="1"/>
  <c r="N1290" i="1" a="1"/>
  <c r="N1290" i="1"/>
  <c r="N1291" i="1" a="1"/>
  <c r="N1291" i="1"/>
  <c r="N1292" i="1" a="1"/>
  <c r="N1292" i="1"/>
  <c r="N1293" i="1" a="1"/>
  <c r="N1293" i="1"/>
  <c r="N1294" i="1" a="1"/>
  <c r="N1294" i="1"/>
  <c r="N1295" i="1" a="1"/>
  <c r="N1295" i="1"/>
  <c r="N1296" i="1" a="1"/>
  <c r="N1296" i="1"/>
  <c r="N1297" i="1" a="1"/>
  <c r="N1297" i="1"/>
  <c r="N1298" i="1" a="1"/>
  <c r="N1298" i="1"/>
  <c r="N1299" i="1" a="1"/>
  <c r="N1299" i="1"/>
  <c r="N1300" i="1" a="1"/>
  <c r="N1300" i="1"/>
  <c r="N1301" i="1" a="1"/>
  <c r="N1301" i="1"/>
  <c r="N1302" i="1" a="1"/>
  <c r="N1302" i="1"/>
  <c r="N1303" i="1" a="1"/>
  <c r="N1303" i="1"/>
  <c r="N1304" i="1" a="1"/>
  <c r="N1304" i="1"/>
  <c r="N1305" i="1" a="1"/>
  <c r="N1305" i="1"/>
  <c r="N1306" i="1" a="1"/>
  <c r="N1306" i="1"/>
  <c r="N1307" i="1" a="1"/>
  <c r="N1307" i="1"/>
  <c r="N1308" i="1" a="1"/>
  <c r="N1308" i="1"/>
  <c r="N1309" i="1" a="1"/>
  <c r="N1309" i="1"/>
  <c r="N1310" i="1" a="1"/>
  <c r="N1310" i="1"/>
  <c r="N1311" i="1" a="1"/>
  <c r="N1311" i="1"/>
  <c r="N1312" i="1" a="1"/>
  <c r="N1312" i="1"/>
  <c r="N1313" i="1" a="1"/>
  <c r="N1313" i="1"/>
  <c r="N1314" i="1" a="1"/>
  <c r="N1314" i="1"/>
  <c r="N1315" i="1" a="1"/>
  <c r="N1315" i="1"/>
  <c r="N1316" i="1" a="1"/>
  <c r="N1316" i="1"/>
  <c r="N1317" i="1" a="1"/>
  <c r="N1317" i="1"/>
  <c r="N1318" i="1" a="1"/>
  <c r="N1318" i="1"/>
  <c r="N1319" i="1" a="1"/>
  <c r="N1319" i="1"/>
  <c r="N1320" i="1" a="1"/>
  <c r="N1320" i="1"/>
  <c r="N1321" i="1" a="1"/>
  <c r="N1321" i="1"/>
  <c r="N1322" i="1" a="1"/>
  <c r="N1322" i="1"/>
  <c r="N1323" i="1" a="1"/>
  <c r="N1323" i="1"/>
  <c r="N1324" i="1" a="1"/>
  <c r="N1324" i="1"/>
  <c r="N1325" i="1" a="1"/>
  <c r="N1325" i="1"/>
  <c r="N1326" i="1" a="1"/>
  <c r="N1326" i="1"/>
  <c r="N1327" i="1" a="1"/>
  <c r="N1327" i="1"/>
  <c r="N1328" i="1" a="1"/>
  <c r="N1328" i="1"/>
  <c r="N1329" i="1" a="1"/>
  <c r="N1329" i="1"/>
  <c r="N1330" i="1" a="1"/>
  <c r="N1330" i="1"/>
  <c r="N1331" i="1" a="1"/>
  <c r="N1331" i="1"/>
  <c r="N1332" i="1" a="1"/>
  <c r="N1332" i="1"/>
  <c r="N1333" i="1" a="1"/>
  <c r="N1333" i="1"/>
  <c r="N1334" i="1" a="1"/>
  <c r="N1334" i="1"/>
  <c r="N1335" i="1" a="1"/>
  <c r="N1335" i="1"/>
  <c r="N1336" i="1" a="1"/>
  <c r="N1336" i="1"/>
  <c r="N1337" i="1" a="1"/>
  <c r="N1337" i="1"/>
  <c r="N1338" i="1" a="1"/>
  <c r="N1338" i="1"/>
  <c r="N1339" i="1" a="1"/>
  <c r="N1339" i="1"/>
  <c r="N1340" i="1" a="1"/>
  <c r="N1340" i="1"/>
  <c r="N1341" i="1" a="1"/>
  <c r="N1341" i="1"/>
  <c r="N1342" i="1" a="1"/>
  <c r="N1342" i="1"/>
  <c r="N1343" i="1" a="1"/>
  <c r="N1343" i="1"/>
  <c r="N1344" i="1" a="1"/>
  <c r="N1344" i="1"/>
  <c r="N1345" i="1" a="1"/>
  <c r="N1345" i="1"/>
  <c r="N1346" i="1" a="1"/>
  <c r="N1346" i="1"/>
  <c r="N1347" i="1" a="1"/>
  <c r="N1347" i="1"/>
  <c r="N1348" i="1" a="1"/>
  <c r="N1348" i="1"/>
  <c r="N1349" i="1" a="1"/>
  <c r="N1349" i="1"/>
  <c r="N1350" i="1" a="1"/>
  <c r="N1350" i="1"/>
  <c r="N1351" i="1" a="1"/>
  <c r="N1351" i="1"/>
  <c r="N1352" i="1" a="1"/>
  <c r="N1352" i="1"/>
  <c r="N1353" i="1" a="1"/>
  <c r="N1353" i="1"/>
  <c r="N1354" i="1" a="1"/>
  <c r="N1354" i="1"/>
  <c r="N1355" i="1" a="1"/>
  <c r="N1355" i="1"/>
  <c r="N1356" i="1" a="1"/>
  <c r="N1356" i="1"/>
  <c r="N1357" i="1" a="1"/>
  <c r="N1357" i="1"/>
  <c r="N1358" i="1" a="1"/>
  <c r="N1358" i="1"/>
  <c r="N1359" i="1" a="1"/>
  <c r="N1359" i="1"/>
  <c r="N1360" i="1" a="1"/>
  <c r="N1360" i="1"/>
  <c r="N1361" i="1" a="1"/>
  <c r="N1361" i="1"/>
  <c r="N1362" i="1" a="1"/>
  <c r="N1362" i="1"/>
  <c r="N1363" i="1" a="1"/>
  <c r="N1363" i="1"/>
  <c r="N1364" i="1" a="1"/>
  <c r="N1364" i="1"/>
  <c r="N1365" i="1" a="1"/>
  <c r="N1365" i="1"/>
  <c r="N1366" i="1" a="1"/>
  <c r="N1366" i="1"/>
  <c r="N1367" i="1" a="1"/>
  <c r="N1367" i="1"/>
  <c r="N1368" i="1" a="1"/>
  <c r="N1368" i="1"/>
  <c r="N1369" i="1" a="1"/>
  <c r="N1369" i="1"/>
  <c r="N1370" i="1" a="1"/>
  <c r="N1370" i="1"/>
  <c r="N1371" i="1" a="1"/>
  <c r="N1371" i="1"/>
  <c r="N1372" i="1" a="1"/>
  <c r="N1372" i="1"/>
  <c r="N1373" i="1" a="1"/>
  <c r="N1373" i="1"/>
  <c r="N1374" i="1" a="1"/>
  <c r="N1374" i="1"/>
  <c r="N1375" i="1" a="1"/>
  <c r="N1375" i="1"/>
  <c r="N1376" i="1" a="1"/>
  <c r="N1376" i="1"/>
  <c r="N1377" i="1" a="1"/>
  <c r="N1377" i="1"/>
  <c r="N1378" i="1" a="1"/>
  <c r="N1378" i="1"/>
  <c r="N1379" i="1" a="1"/>
  <c r="N1379" i="1"/>
  <c r="N1380" i="1" a="1"/>
  <c r="N1380" i="1"/>
  <c r="N1381" i="1" a="1"/>
  <c r="N1381" i="1"/>
  <c r="N1382" i="1" a="1"/>
  <c r="N1382" i="1"/>
  <c r="N1383" i="1" a="1"/>
  <c r="N1383" i="1"/>
  <c r="N1384" i="1" a="1"/>
  <c r="N1384" i="1"/>
  <c r="N1385" i="1" a="1"/>
  <c r="N1385" i="1"/>
  <c r="N1386" i="1" a="1"/>
  <c r="N1386" i="1"/>
  <c r="N1387" i="1" a="1"/>
  <c r="N1387" i="1"/>
  <c r="N1388" i="1" a="1"/>
  <c r="N1388" i="1"/>
  <c r="N1389" i="1" a="1"/>
  <c r="N1389" i="1"/>
  <c r="N1390" i="1" a="1"/>
  <c r="N1390" i="1"/>
  <c r="N1391" i="1" a="1"/>
  <c r="N1391" i="1"/>
  <c r="N1392" i="1" a="1"/>
  <c r="N1392" i="1"/>
  <c r="N1393" i="1" a="1"/>
  <c r="N1393" i="1"/>
  <c r="N1394" i="1" a="1"/>
  <c r="N1394" i="1"/>
  <c r="N1395" i="1" a="1"/>
  <c r="N1395" i="1"/>
  <c r="N1396" i="1" a="1"/>
  <c r="N1396" i="1"/>
  <c r="N1397" i="1" a="1"/>
  <c r="N1397" i="1"/>
  <c r="N1398" i="1" a="1"/>
  <c r="N1398" i="1"/>
  <c r="N1399" i="1" a="1"/>
  <c r="N1399" i="1"/>
  <c r="N1400" i="1" a="1"/>
  <c r="N1400" i="1"/>
  <c r="N1401" i="1" a="1"/>
  <c r="N1401" i="1"/>
  <c r="N1402" i="1" a="1"/>
  <c r="N1402" i="1"/>
  <c r="N1403" i="1" a="1"/>
  <c r="N1403" i="1"/>
  <c r="N1404" i="1" a="1"/>
  <c r="N1404" i="1"/>
  <c r="N1405" i="1" a="1"/>
  <c r="N1405" i="1"/>
  <c r="N1406" i="1" a="1"/>
  <c r="N1406" i="1"/>
  <c r="N1407" i="1" a="1"/>
  <c r="N1407" i="1"/>
  <c r="N1408" i="1" a="1"/>
  <c r="N1408" i="1"/>
  <c r="N1409" i="1" a="1"/>
  <c r="N1409" i="1"/>
  <c r="N1410" i="1" a="1"/>
  <c r="N1410" i="1"/>
  <c r="N1411" i="1" a="1"/>
  <c r="N1411" i="1"/>
  <c r="N1412" i="1" a="1"/>
  <c r="N1412" i="1"/>
  <c r="N1413" i="1" a="1"/>
  <c r="N1413" i="1"/>
  <c r="N1414" i="1" a="1"/>
  <c r="N1414" i="1"/>
  <c r="N1415" i="1" a="1"/>
  <c r="N1415" i="1"/>
  <c r="N1416" i="1" a="1"/>
  <c r="N1416" i="1"/>
  <c r="N1417" i="1" a="1"/>
  <c r="N1417" i="1"/>
  <c r="N1418" i="1" a="1"/>
  <c r="N1418" i="1"/>
  <c r="N1419" i="1" a="1"/>
  <c r="N1419" i="1"/>
  <c r="N1420" i="1" a="1"/>
  <c r="N1420" i="1"/>
  <c r="N1421" i="1" a="1"/>
  <c r="N1421" i="1"/>
  <c r="N1422" i="1" a="1"/>
  <c r="N1422" i="1"/>
  <c r="N1423" i="1" a="1"/>
  <c r="N1423" i="1"/>
  <c r="N1424" i="1" a="1"/>
  <c r="N1424" i="1"/>
  <c r="N1425" i="1" a="1"/>
  <c r="N1425" i="1"/>
  <c r="N1426" i="1" a="1"/>
  <c r="N1426" i="1"/>
  <c r="N1427" i="1" a="1"/>
  <c r="N1427" i="1"/>
  <c r="N1428" i="1" a="1"/>
  <c r="N1428" i="1"/>
  <c r="N1429" i="1" a="1"/>
  <c r="N1429" i="1"/>
  <c r="N1430" i="1" a="1"/>
  <c r="N1430" i="1"/>
  <c r="N1431" i="1" a="1"/>
  <c r="N1431" i="1"/>
  <c r="N1432" i="1" a="1"/>
  <c r="N1432" i="1"/>
  <c r="N1433" i="1" a="1"/>
  <c r="N1433" i="1"/>
  <c r="N1434" i="1" a="1"/>
  <c r="N1434" i="1"/>
  <c r="N1435" i="1" a="1"/>
  <c r="N1435" i="1"/>
  <c r="N1436" i="1" a="1"/>
  <c r="N1436" i="1"/>
  <c r="N1437" i="1" a="1"/>
  <c r="N1437" i="1"/>
  <c r="N1438" i="1" a="1"/>
  <c r="N1438" i="1"/>
  <c r="N1439" i="1" a="1"/>
  <c r="N1439" i="1"/>
  <c r="N1440" i="1" a="1"/>
  <c r="N1440" i="1"/>
  <c r="N1441" i="1" a="1"/>
  <c r="N1441" i="1"/>
  <c r="N1442" i="1" a="1"/>
  <c r="N1442" i="1"/>
  <c r="N1443" i="1" a="1"/>
  <c r="N1443" i="1"/>
  <c r="N1444" i="1" a="1"/>
  <c r="N1444" i="1"/>
  <c r="N1445" i="1" a="1"/>
  <c r="N1445" i="1"/>
  <c r="N1446" i="1" a="1"/>
  <c r="N1446" i="1"/>
  <c r="N1447" i="1" a="1"/>
  <c r="N1447" i="1"/>
  <c r="N1448" i="1" a="1"/>
  <c r="N1448" i="1"/>
  <c r="N1449" i="1" a="1"/>
  <c r="N1449" i="1"/>
  <c r="N1450" i="1" a="1"/>
  <c r="N1450" i="1"/>
  <c r="N1451" i="1" a="1"/>
  <c r="N1451" i="1"/>
  <c r="N1452" i="1" a="1"/>
  <c r="N1452" i="1"/>
  <c r="N1453" i="1" a="1"/>
  <c r="N1453" i="1"/>
  <c r="N1454" i="1" a="1"/>
  <c r="N1454" i="1"/>
  <c r="N1455" i="1" a="1"/>
  <c r="N1455" i="1"/>
  <c r="N1456" i="1" a="1"/>
  <c r="N1456" i="1"/>
  <c r="N1457" i="1" a="1"/>
  <c r="N1457" i="1"/>
  <c r="N1458" i="1" a="1"/>
  <c r="N1458" i="1"/>
  <c r="N1459" i="1" a="1"/>
  <c r="N1459" i="1"/>
  <c r="N1460" i="1" a="1"/>
  <c r="N1460" i="1"/>
  <c r="N1461" i="1" a="1"/>
  <c r="N1461" i="1"/>
  <c r="N1462" i="1" a="1"/>
  <c r="N1462" i="1"/>
  <c r="N1463" i="1" a="1"/>
  <c r="N1463" i="1"/>
  <c r="N1464" i="1" a="1"/>
  <c r="N1464" i="1"/>
  <c r="N1465" i="1" a="1"/>
  <c r="N1465" i="1"/>
  <c r="N1466" i="1" a="1"/>
  <c r="N1466" i="1"/>
  <c r="N1467" i="1" a="1"/>
  <c r="N1467" i="1"/>
  <c r="N1468" i="1" a="1"/>
  <c r="N1468" i="1"/>
  <c r="N1469" i="1" a="1"/>
  <c r="N1469" i="1"/>
  <c r="N1470" i="1" a="1"/>
  <c r="N1470" i="1"/>
  <c r="N1471" i="1" a="1"/>
  <c r="N1471" i="1"/>
  <c r="N1472" i="1" a="1"/>
  <c r="N1472" i="1"/>
  <c r="N1473" i="1" a="1"/>
  <c r="N1473" i="1"/>
  <c r="N1474" i="1" a="1"/>
  <c r="N1474" i="1"/>
  <c r="N1475" i="1" a="1"/>
  <c r="N1475" i="1"/>
  <c r="N1476" i="1" a="1"/>
  <c r="N1476" i="1"/>
  <c r="N1477" i="1" a="1"/>
  <c r="N1477" i="1"/>
  <c r="N1478" i="1" a="1"/>
  <c r="N1478" i="1"/>
  <c r="N1479" i="1" a="1"/>
  <c r="N1479" i="1"/>
  <c r="N1480" i="1" a="1"/>
  <c r="N1480" i="1"/>
  <c r="N1481" i="1" a="1"/>
  <c r="N1481" i="1"/>
  <c r="N1482" i="1" a="1"/>
  <c r="N1482" i="1"/>
  <c r="N1483" i="1" a="1"/>
  <c r="N1483" i="1"/>
  <c r="N1484" i="1" a="1"/>
  <c r="N1484" i="1"/>
  <c r="N1485" i="1" a="1"/>
  <c r="N1485" i="1"/>
  <c r="N1486" i="1" a="1"/>
  <c r="N1486" i="1"/>
  <c r="N1487" i="1" a="1"/>
  <c r="N1487" i="1"/>
  <c r="N1488" i="1" a="1"/>
  <c r="N1488" i="1"/>
  <c r="N1489" i="1" a="1"/>
  <c r="N1489" i="1"/>
  <c r="N1490" i="1" a="1"/>
  <c r="N1490" i="1"/>
  <c r="N1491" i="1" a="1"/>
  <c r="N1491" i="1"/>
  <c r="N1492" i="1" a="1"/>
  <c r="N1492" i="1"/>
  <c r="N1493" i="1" a="1"/>
  <c r="N1493" i="1"/>
  <c r="N1494" i="1" a="1"/>
  <c r="N1494" i="1"/>
  <c r="N1495" i="1" a="1"/>
  <c r="N1495" i="1"/>
  <c r="N1496" i="1" a="1"/>
  <c r="N1496" i="1"/>
  <c r="N1497" i="1" a="1"/>
  <c r="N1497" i="1"/>
  <c r="N1498" i="1" a="1"/>
  <c r="N1498" i="1"/>
  <c r="N1499" i="1" a="1"/>
  <c r="N1499" i="1"/>
  <c r="N1500" i="1" a="1"/>
  <c r="N1500" i="1"/>
  <c r="N1501" i="1" a="1"/>
  <c r="N1501" i="1"/>
  <c r="N1502" i="1" a="1"/>
  <c r="N1502" i="1"/>
  <c r="N1503" i="1" a="1"/>
  <c r="N1503" i="1"/>
  <c r="N1504" i="1" a="1"/>
  <c r="N1504" i="1"/>
  <c r="N1505" i="1" a="1"/>
  <c r="N1505" i="1"/>
  <c r="N1506" i="1" a="1"/>
  <c r="N1506" i="1"/>
  <c r="N1507" i="1" a="1"/>
  <c r="N1507" i="1"/>
  <c r="N1508" i="1" a="1"/>
  <c r="N1508" i="1"/>
  <c r="N1509" i="1" a="1"/>
  <c r="N1509" i="1"/>
  <c r="N1510" i="1" a="1"/>
  <c r="N1510" i="1"/>
  <c r="N1511" i="1" a="1"/>
  <c r="N1511" i="1"/>
  <c r="N1512" i="1" a="1"/>
  <c r="N1512" i="1"/>
  <c r="N1513" i="1" a="1"/>
  <c r="N1513" i="1"/>
  <c r="N1514" i="1" a="1"/>
  <c r="N1514" i="1"/>
  <c r="N1515" i="1" a="1"/>
  <c r="N1515" i="1"/>
  <c r="N1516" i="1" a="1"/>
  <c r="N1516" i="1"/>
  <c r="N1517" i="1" a="1"/>
  <c r="N1517" i="1"/>
  <c r="N1518" i="1" a="1"/>
  <c r="N1518" i="1"/>
  <c r="N1519" i="1" a="1"/>
  <c r="N1519" i="1"/>
  <c r="N1520" i="1" a="1"/>
  <c r="N1520" i="1"/>
  <c r="N1521" i="1" a="1"/>
  <c r="N1521" i="1"/>
  <c r="N1522" i="1" a="1"/>
  <c r="N1522" i="1"/>
  <c r="N1523" i="1" a="1"/>
  <c r="N1523" i="1"/>
  <c r="N1524" i="1" a="1"/>
  <c r="N1524" i="1"/>
  <c r="N1525" i="1" a="1"/>
  <c r="N1525" i="1"/>
  <c r="N1526" i="1" a="1"/>
  <c r="N1526" i="1"/>
  <c r="N1527" i="1" a="1"/>
  <c r="N1527" i="1"/>
  <c r="N1528" i="1" a="1"/>
  <c r="N1528" i="1"/>
  <c r="N1529" i="1" a="1"/>
  <c r="N1529" i="1"/>
  <c r="N1530" i="1" a="1"/>
  <c r="N1530" i="1"/>
  <c r="N1531" i="1" a="1"/>
  <c r="N1531" i="1"/>
  <c r="N1532" i="1" a="1"/>
  <c r="N1532" i="1"/>
  <c r="N1533" i="1" a="1"/>
  <c r="N1533" i="1"/>
  <c r="N1534" i="1" a="1"/>
  <c r="N1534" i="1"/>
  <c r="N1535" i="1" a="1"/>
  <c r="N1535" i="1"/>
  <c r="N1536" i="1" a="1"/>
  <c r="N1536" i="1"/>
  <c r="N1537" i="1" a="1"/>
  <c r="N1537" i="1"/>
  <c r="N1538" i="1" a="1"/>
  <c r="N1538" i="1"/>
  <c r="N1539" i="1" a="1"/>
  <c r="N1539" i="1"/>
  <c r="N1540" i="1" a="1"/>
  <c r="N1540" i="1"/>
  <c r="N1541" i="1" a="1"/>
  <c r="N1541" i="1"/>
  <c r="N1542" i="1" a="1"/>
  <c r="N1542" i="1"/>
  <c r="N1543" i="1" a="1"/>
  <c r="N1543" i="1"/>
  <c r="N1544" i="1" a="1"/>
  <c r="N1544" i="1"/>
  <c r="N1545" i="1" a="1"/>
  <c r="N1545" i="1"/>
  <c r="N1546" i="1" a="1"/>
  <c r="N1546" i="1"/>
  <c r="N1547" i="1" a="1"/>
  <c r="N1547" i="1"/>
  <c r="N1548" i="1" a="1"/>
  <c r="N1548" i="1"/>
  <c r="N1549" i="1" a="1"/>
  <c r="N1549" i="1"/>
  <c r="N1550" i="1" a="1"/>
  <c r="N1550" i="1"/>
  <c r="N1551" i="1" a="1"/>
  <c r="N1551" i="1"/>
  <c r="N1552" i="1" a="1"/>
  <c r="N1552" i="1"/>
  <c r="N1553" i="1" a="1"/>
  <c r="N1553" i="1"/>
  <c r="N1554" i="1" a="1"/>
  <c r="N1554" i="1"/>
  <c r="N1555" i="1" a="1"/>
  <c r="N1555" i="1"/>
  <c r="N1556" i="1" a="1"/>
  <c r="N1556" i="1"/>
  <c r="N1557" i="1" a="1"/>
  <c r="N1557" i="1"/>
  <c r="N1558" i="1" a="1"/>
  <c r="N1558" i="1"/>
  <c r="N1559" i="1" a="1"/>
  <c r="N1559" i="1"/>
  <c r="N1560" i="1" a="1"/>
  <c r="N1560" i="1"/>
  <c r="N1561" i="1" a="1"/>
  <c r="N1561" i="1"/>
  <c r="N1562" i="1" a="1"/>
  <c r="N1562" i="1"/>
  <c r="N1563" i="1" a="1"/>
  <c r="N1563" i="1"/>
  <c r="N1564" i="1" a="1"/>
  <c r="N1564" i="1"/>
  <c r="N1565" i="1" a="1"/>
  <c r="N1565" i="1"/>
  <c r="N1566" i="1" a="1"/>
  <c r="N1566" i="1"/>
  <c r="N1567" i="1" a="1"/>
  <c r="N1567" i="1"/>
  <c r="N1568" i="1" a="1"/>
  <c r="N1568" i="1"/>
  <c r="N1569" i="1" a="1"/>
  <c r="N1569" i="1"/>
  <c r="N1570" i="1" a="1"/>
  <c r="N1570" i="1"/>
  <c r="N1571" i="1" a="1"/>
  <c r="N1571" i="1"/>
  <c r="N1572" i="1" a="1"/>
  <c r="N1572" i="1"/>
  <c r="N1573" i="1" a="1"/>
  <c r="N1573" i="1"/>
  <c r="N1574" i="1" a="1"/>
  <c r="N1574" i="1"/>
  <c r="N1575" i="1" a="1"/>
  <c r="N1575" i="1"/>
  <c r="N1576" i="1" a="1"/>
  <c r="N1576" i="1"/>
  <c r="N1577" i="1" a="1"/>
  <c r="N1577" i="1"/>
  <c r="N1578" i="1" a="1"/>
  <c r="N1578" i="1"/>
  <c r="N1579" i="1" a="1"/>
  <c r="N1579" i="1"/>
  <c r="N1580" i="1" a="1"/>
  <c r="N1580" i="1"/>
  <c r="N1581" i="1" a="1"/>
  <c r="N1581" i="1"/>
  <c r="N1582" i="1" a="1"/>
  <c r="N1582" i="1"/>
  <c r="N1583" i="1" a="1"/>
  <c r="N1583" i="1"/>
  <c r="N1584" i="1" a="1"/>
  <c r="N1584" i="1"/>
  <c r="N1585" i="1" a="1"/>
  <c r="N1585" i="1"/>
  <c r="N1586" i="1" a="1"/>
  <c r="N1586" i="1"/>
  <c r="N1587" i="1" a="1"/>
  <c r="N1587" i="1"/>
  <c r="N1588" i="1" a="1"/>
  <c r="N1588" i="1"/>
  <c r="N1589" i="1" a="1"/>
  <c r="N1589" i="1"/>
  <c r="N1590" i="1" a="1"/>
  <c r="N1590" i="1"/>
  <c r="N1591" i="1" a="1"/>
  <c r="N1591" i="1"/>
  <c r="N1592" i="1" a="1"/>
  <c r="N1592" i="1"/>
  <c r="N1593" i="1" a="1"/>
  <c r="N1593" i="1"/>
  <c r="N1594" i="1" a="1"/>
  <c r="N1594" i="1"/>
  <c r="N1595" i="1" a="1"/>
  <c r="N1595" i="1"/>
  <c r="N1596" i="1" a="1"/>
  <c r="N1596" i="1"/>
  <c r="N1597" i="1" a="1"/>
  <c r="N1597" i="1"/>
  <c r="N1598" i="1" a="1"/>
  <c r="N1598" i="1"/>
  <c r="N1599" i="1" a="1"/>
  <c r="N1599" i="1"/>
  <c r="N1600" i="1" a="1"/>
  <c r="N1600" i="1"/>
  <c r="N1601" i="1" a="1"/>
  <c r="N1601" i="1"/>
  <c r="N1602" i="1" a="1"/>
  <c r="N1602" i="1"/>
  <c r="N1603" i="1" a="1"/>
  <c r="N1603" i="1"/>
  <c r="N1604" i="1" a="1"/>
  <c r="N1604" i="1"/>
  <c r="N1605" i="1" a="1"/>
  <c r="N1605" i="1"/>
  <c r="N1606" i="1" a="1"/>
  <c r="N1606" i="1"/>
  <c r="N1607" i="1" a="1"/>
  <c r="N1607" i="1"/>
  <c r="N1608" i="1" a="1"/>
  <c r="N1608" i="1"/>
  <c r="N1609" i="1" a="1"/>
  <c r="N1609" i="1"/>
  <c r="N1610" i="1" a="1"/>
  <c r="N1610" i="1"/>
  <c r="N1611" i="1" a="1"/>
  <c r="N1611" i="1"/>
  <c r="N1612" i="1" a="1"/>
  <c r="N1612" i="1"/>
  <c r="N1613" i="1" a="1"/>
  <c r="N1613" i="1"/>
  <c r="N1614" i="1" a="1"/>
  <c r="N1614" i="1"/>
  <c r="N1615" i="1" a="1"/>
  <c r="N1615" i="1"/>
  <c r="N1616" i="1" a="1"/>
  <c r="N1616" i="1"/>
  <c r="N1617" i="1" a="1"/>
  <c r="N1617" i="1"/>
  <c r="N1618" i="1" a="1"/>
  <c r="N1618" i="1"/>
  <c r="N1619" i="1" a="1"/>
  <c r="N1619" i="1"/>
  <c r="N1620" i="1" a="1"/>
  <c r="N1620" i="1"/>
  <c r="N1621" i="1" a="1"/>
  <c r="N1621" i="1"/>
  <c r="N1622" i="1" a="1"/>
  <c r="N1622" i="1"/>
  <c r="N1623" i="1" a="1"/>
  <c r="N1623" i="1"/>
  <c r="N1624" i="1" a="1"/>
  <c r="N1624" i="1"/>
  <c r="N1625" i="1" a="1"/>
  <c r="N1625" i="1"/>
  <c r="N1626" i="1" a="1"/>
  <c r="N1626" i="1"/>
  <c r="N1627" i="1" a="1"/>
  <c r="N1627" i="1"/>
  <c r="N1628" i="1" a="1"/>
  <c r="N1628" i="1"/>
  <c r="N1629" i="1" a="1"/>
  <c r="N1629" i="1"/>
  <c r="N1630" i="1" a="1"/>
  <c r="N1630" i="1"/>
  <c r="N1631" i="1" a="1"/>
  <c r="N1631" i="1"/>
  <c r="N1632" i="1" a="1"/>
  <c r="N1632" i="1"/>
  <c r="N1633" i="1" a="1"/>
  <c r="N1633" i="1"/>
  <c r="N1634" i="1" a="1"/>
  <c r="N1634" i="1"/>
  <c r="N1635" i="1" a="1"/>
  <c r="N1635" i="1"/>
  <c r="N1636" i="1" a="1"/>
  <c r="N1636" i="1"/>
  <c r="N1637" i="1" a="1"/>
  <c r="N1637" i="1"/>
  <c r="N1638" i="1" a="1"/>
  <c r="N1638" i="1"/>
  <c r="N1639" i="1" a="1"/>
  <c r="N1639" i="1"/>
  <c r="N1640" i="1" a="1"/>
  <c r="N1640" i="1"/>
  <c r="N1641" i="1" a="1"/>
  <c r="N1641" i="1"/>
  <c r="N1642" i="1" a="1"/>
  <c r="N1642" i="1"/>
  <c r="N1643" i="1" a="1"/>
  <c r="N1643" i="1"/>
  <c r="N1644" i="1" a="1"/>
  <c r="N1644" i="1"/>
  <c r="N1645" i="1" a="1"/>
  <c r="N1645" i="1"/>
  <c r="N1646" i="1" a="1"/>
  <c r="N1646" i="1"/>
  <c r="N1647" i="1" a="1"/>
  <c r="N1647" i="1"/>
  <c r="N1648" i="1" a="1"/>
  <c r="N1648" i="1"/>
  <c r="N1649" i="1" a="1"/>
  <c r="N1649" i="1"/>
  <c r="N1650" i="1" a="1"/>
  <c r="N1650" i="1"/>
  <c r="N1651" i="1" a="1"/>
  <c r="N1651" i="1"/>
  <c r="N1652" i="1" a="1"/>
  <c r="N1652" i="1"/>
  <c r="N1653" i="1" a="1"/>
  <c r="N1653" i="1"/>
  <c r="N1654" i="1" a="1"/>
  <c r="N1654" i="1"/>
  <c r="N1655" i="1" a="1"/>
  <c r="N1655" i="1"/>
  <c r="N1656" i="1" a="1"/>
  <c r="N1656" i="1"/>
  <c r="N1657" i="1" a="1"/>
  <c r="N1657" i="1"/>
  <c r="N1658" i="1" a="1"/>
  <c r="N1658" i="1"/>
  <c r="N1659" i="1" a="1"/>
  <c r="N1659" i="1"/>
  <c r="N1660" i="1" a="1"/>
  <c r="N1660" i="1"/>
  <c r="N1661" i="1" a="1"/>
  <c r="N1661" i="1"/>
  <c r="N1662" i="1" a="1"/>
  <c r="N1662" i="1"/>
  <c r="N1663" i="1" a="1"/>
  <c r="N1663" i="1"/>
  <c r="N1664" i="1" a="1"/>
  <c r="N1664" i="1"/>
  <c r="N1665" i="1" a="1"/>
  <c r="N1665" i="1"/>
  <c r="N1666" i="1" a="1"/>
  <c r="N1666" i="1"/>
  <c r="N1667" i="1" a="1"/>
  <c r="N1667" i="1"/>
  <c r="N1668" i="1" a="1"/>
  <c r="N1668" i="1"/>
  <c r="N1669" i="1" a="1"/>
  <c r="N1669" i="1"/>
  <c r="N1670" i="1" a="1"/>
  <c r="N1670" i="1"/>
  <c r="N1671" i="1" a="1"/>
  <c r="N1671" i="1"/>
  <c r="N1672" i="1" a="1"/>
  <c r="N1672" i="1"/>
  <c r="N1673" i="1" a="1"/>
  <c r="N1673" i="1"/>
  <c r="N1674" i="1" a="1"/>
  <c r="N1674" i="1"/>
  <c r="N1675" i="1" a="1"/>
  <c r="N1675" i="1"/>
  <c r="N1676" i="1" a="1"/>
  <c r="N1676" i="1"/>
  <c r="N1677" i="1" a="1"/>
  <c r="N1677" i="1"/>
  <c r="N1678" i="1" a="1"/>
  <c r="N1678" i="1"/>
  <c r="N1679" i="1" a="1"/>
  <c r="N1679" i="1"/>
  <c r="N1680" i="1" a="1"/>
  <c r="N1680" i="1"/>
  <c r="N1681" i="1" a="1"/>
  <c r="N1681" i="1"/>
  <c r="N1682" i="1" a="1"/>
  <c r="N1682" i="1"/>
  <c r="N1683" i="1" a="1"/>
  <c r="N1683" i="1"/>
  <c r="N1684" i="1" a="1"/>
  <c r="N1684" i="1"/>
  <c r="N1685" i="1" a="1"/>
  <c r="N1685" i="1"/>
  <c r="N1686" i="1" a="1"/>
  <c r="N1686" i="1"/>
  <c r="N1687" i="1" a="1"/>
  <c r="N1687" i="1"/>
  <c r="N1688" i="1" a="1"/>
  <c r="N1688" i="1"/>
  <c r="N1689" i="1" a="1"/>
  <c r="N1689" i="1"/>
  <c r="N1690" i="1" a="1"/>
  <c r="N1690" i="1"/>
  <c r="N1691" i="1" a="1"/>
  <c r="N1691" i="1"/>
  <c r="N1692" i="1" a="1"/>
  <c r="N1692" i="1"/>
  <c r="N1693" i="1" a="1"/>
  <c r="N1693" i="1"/>
  <c r="N1694" i="1" a="1"/>
  <c r="N1694" i="1"/>
  <c r="N1695" i="1" a="1"/>
  <c r="N1695" i="1"/>
  <c r="N1696" i="1" a="1"/>
  <c r="N1696" i="1"/>
  <c r="N1697" i="1" a="1"/>
  <c r="N1697" i="1"/>
  <c r="N1698" i="1" a="1"/>
  <c r="N1698" i="1"/>
  <c r="N1699" i="1" a="1"/>
  <c r="N1699" i="1"/>
  <c r="N1700" i="1" a="1"/>
  <c r="N1700" i="1"/>
  <c r="N1701" i="1" a="1"/>
  <c r="N1701" i="1"/>
  <c r="N1702" i="1" a="1"/>
  <c r="N1702" i="1"/>
  <c r="N1703" i="1" a="1"/>
  <c r="N1703" i="1"/>
  <c r="N1704" i="1" a="1"/>
  <c r="N1704" i="1"/>
  <c r="N1705" i="1" a="1"/>
  <c r="N1705" i="1"/>
  <c r="N1706" i="1" a="1"/>
  <c r="N1706" i="1"/>
  <c r="N1707" i="1" a="1"/>
  <c r="N1707" i="1"/>
  <c r="N1708" i="1" a="1"/>
  <c r="N1708" i="1"/>
  <c r="N1709" i="1" a="1"/>
  <c r="N1709" i="1"/>
  <c r="N1710" i="1" a="1"/>
  <c r="N1710" i="1"/>
  <c r="N1711" i="1" a="1"/>
  <c r="N1711" i="1"/>
  <c r="N1712" i="1" a="1"/>
  <c r="N1712" i="1"/>
  <c r="N1713" i="1" a="1"/>
  <c r="N1713" i="1"/>
  <c r="N1714" i="1" a="1"/>
  <c r="N1714" i="1"/>
  <c r="N1715" i="1" a="1"/>
  <c r="N1715" i="1"/>
  <c r="N1716" i="1" a="1"/>
  <c r="N1716" i="1"/>
  <c r="N1717" i="1" a="1"/>
  <c r="N1717" i="1"/>
  <c r="N1718" i="1" a="1"/>
  <c r="N1718" i="1"/>
  <c r="N1719" i="1" a="1"/>
  <c r="N1719" i="1"/>
  <c r="N1720" i="1" a="1"/>
  <c r="N1720" i="1"/>
  <c r="N1721" i="1" a="1"/>
  <c r="N1721" i="1"/>
  <c r="N1722" i="1" a="1"/>
  <c r="N1722" i="1"/>
  <c r="N1723" i="1" a="1"/>
  <c r="N1723" i="1"/>
  <c r="N1724" i="1" a="1"/>
  <c r="N1724" i="1"/>
  <c r="N1725" i="1" a="1"/>
  <c r="N1725" i="1"/>
  <c r="N1726" i="1" a="1"/>
  <c r="N1726" i="1"/>
  <c r="N1727" i="1" a="1"/>
  <c r="N1727" i="1"/>
  <c r="N1728" i="1" a="1"/>
  <c r="N1728" i="1"/>
  <c r="N1729" i="1" a="1"/>
  <c r="N1729" i="1"/>
  <c r="N1730" i="1" a="1"/>
  <c r="N1730" i="1"/>
  <c r="N1731" i="1" a="1"/>
  <c r="N1731" i="1"/>
  <c r="N1732" i="1" a="1"/>
  <c r="N1732" i="1"/>
  <c r="N1733" i="1" a="1"/>
  <c r="N1733" i="1"/>
  <c r="N1734" i="1" a="1"/>
  <c r="N1734" i="1"/>
  <c r="N1735" i="1" a="1"/>
  <c r="N1735" i="1"/>
  <c r="N1736" i="1" a="1"/>
  <c r="N1736" i="1"/>
  <c r="N1737" i="1" a="1"/>
  <c r="N1737" i="1"/>
  <c r="N1738" i="1" a="1"/>
  <c r="N1738" i="1"/>
  <c r="N1739" i="1" a="1"/>
  <c r="N1739" i="1"/>
  <c r="N1740" i="1" a="1"/>
  <c r="N1740" i="1"/>
  <c r="N1741" i="1" a="1"/>
  <c r="N1741" i="1"/>
  <c r="N1742" i="1" a="1"/>
  <c r="N1742" i="1"/>
  <c r="N1743" i="1" a="1"/>
  <c r="N1743" i="1"/>
  <c r="N1744" i="1" a="1"/>
  <c r="N1744" i="1"/>
  <c r="N1745" i="1" a="1"/>
  <c r="N1745" i="1"/>
  <c r="N1746" i="1" a="1"/>
  <c r="N1746" i="1"/>
  <c r="N1747" i="1" a="1"/>
  <c r="N1747" i="1"/>
  <c r="N1748" i="1" a="1"/>
  <c r="N1748" i="1"/>
  <c r="N1749" i="1" a="1"/>
  <c r="N1749" i="1"/>
  <c r="N1750" i="1" a="1"/>
  <c r="N1750" i="1"/>
  <c r="N1751" i="1" a="1"/>
  <c r="N1751" i="1"/>
  <c r="N1752" i="1" a="1"/>
  <c r="N1752" i="1"/>
  <c r="N1753" i="1" a="1"/>
  <c r="N1753" i="1"/>
  <c r="N1754" i="1" a="1"/>
  <c r="N1754" i="1"/>
  <c r="N1755" i="1" a="1"/>
  <c r="N1755" i="1"/>
  <c r="N1756" i="1" a="1"/>
  <c r="N1756" i="1"/>
  <c r="N1757" i="1" a="1"/>
  <c r="N1757" i="1"/>
  <c r="N1758" i="1" a="1"/>
  <c r="N1758" i="1"/>
  <c r="N1759" i="1" a="1"/>
  <c r="N1759" i="1"/>
  <c r="N1760" i="1" a="1"/>
  <c r="N1760" i="1"/>
  <c r="N1761" i="1" a="1"/>
  <c r="N1761" i="1"/>
  <c r="N1762" i="1" a="1"/>
  <c r="N1762" i="1"/>
  <c r="N1763" i="1" a="1"/>
  <c r="N1763" i="1"/>
  <c r="N1764" i="1" a="1"/>
  <c r="N1764" i="1"/>
  <c r="N1765" i="1" a="1"/>
  <c r="N1765" i="1"/>
  <c r="N1766" i="1" a="1"/>
  <c r="N1766" i="1"/>
  <c r="N1767" i="1" a="1"/>
  <c r="N1767" i="1"/>
  <c r="N1768" i="1" a="1"/>
  <c r="N1768" i="1"/>
  <c r="N1769" i="1" a="1"/>
  <c r="N1769" i="1"/>
  <c r="N1770" i="1" a="1"/>
  <c r="N1770" i="1"/>
  <c r="N1771" i="1" a="1"/>
  <c r="N1771" i="1"/>
  <c r="N1772" i="1" a="1"/>
  <c r="N1772" i="1"/>
  <c r="N1773" i="1" a="1"/>
  <c r="N1773" i="1"/>
  <c r="N1774" i="1" a="1"/>
  <c r="N1774" i="1"/>
  <c r="N1775" i="1" a="1"/>
  <c r="N1775" i="1"/>
  <c r="N1776" i="1" a="1"/>
  <c r="N1776" i="1"/>
  <c r="N1777" i="1" a="1"/>
  <c r="N1777" i="1"/>
  <c r="N1778" i="1" a="1"/>
  <c r="N1778" i="1"/>
  <c r="N1779" i="1" a="1"/>
  <c r="N1779" i="1"/>
  <c r="N1780" i="1" a="1"/>
  <c r="N1780" i="1"/>
  <c r="N1781" i="1" a="1"/>
  <c r="N1781" i="1"/>
  <c r="N1782" i="1" a="1"/>
  <c r="N1782" i="1"/>
  <c r="N1783" i="1" a="1"/>
  <c r="N1783" i="1"/>
  <c r="N1784" i="1" a="1"/>
  <c r="N1784" i="1"/>
  <c r="N1785" i="1" a="1"/>
  <c r="N1785" i="1"/>
  <c r="N1786" i="1" a="1"/>
  <c r="N1786" i="1"/>
  <c r="N1787" i="1" a="1"/>
  <c r="N1787" i="1"/>
  <c r="N1788" i="1" a="1"/>
  <c r="N1788" i="1"/>
  <c r="N1789" i="1" a="1"/>
  <c r="N1789" i="1"/>
  <c r="N1790" i="1" a="1"/>
  <c r="N1790" i="1"/>
  <c r="N1791" i="1" a="1"/>
  <c r="N1791" i="1"/>
  <c r="N1792" i="1" a="1"/>
  <c r="N1792" i="1"/>
  <c r="N1793" i="1" a="1"/>
  <c r="N1793" i="1"/>
  <c r="N1794" i="1" a="1"/>
  <c r="N1794" i="1"/>
  <c r="N1795" i="1" a="1"/>
  <c r="N1795" i="1"/>
  <c r="N1796" i="1" a="1"/>
  <c r="N1796" i="1"/>
  <c r="N1797" i="1" a="1"/>
  <c r="N1797" i="1"/>
  <c r="N1798" i="1" a="1"/>
  <c r="N1798" i="1"/>
  <c r="N1799" i="1" a="1"/>
  <c r="N1799" i="1"/>
  <c r="N1800" i="1" a="1"/>
  <c r="N1800" i="1"/>
  <c r="N1801" i="1" a="1"/>
  <c r="N1801" i="1"/>
  <c r="N1802" i="1" a="1"/>
  <c r="N1802" i="1"/>
  <c r="N1803" i="1" a="1"/>
  <c r="N1803" i="1"/>
  <c r="N1804" i="1" a="1"/>
  <c r="N1804" i="1"/>
  <c r="N1805" i="1" a="1"/>
  <c r="N1805" i="1"/>
  <c r="N1806" i="1" a="1"/>
  <c r="N1806" i="1"/>
  <c r="N1807" i="1" a="1"/>
  <c r="N1807" i="1"/>
  <c r="N1808" i="1" a="1"/>
  <c r="N1808" i="1"/>
  <c r="N1809" i="1" a="1"/>
  <c r="N1809" i="1"/>
  <c r="N1810" i="1" a="1"/>
  <c r="N1810" i="1"/>
  <c r="N1811" i="1" a="1"/>
  <c r="N1811" i="1"/>
  <c r="N1812" i="1" a="1"/>
  <c r="N1812" i="1"/>
  <c r="N1813" i="1" a="1"/>
  <c r="N1813" i="1"/>
  <c r="N1814" i="1" a="1"/>
  <c r="N1814" i="1"/>
  <c r="N1815" i="1" a="1"/>
  <c r="N1815" i="1"/>
  <c r="N1816" i="1" a="1"/>
  <c r="N1816" i="1"/>
  <c r="N1817" i="1" a="1"/>
  <c r="N1817" i="1"/>
  <c r="N1818" i="1" a="1"/>
  <c r="N1818" i="1"/>
  <c r="N1819" i="1" a="1"/>
  <c r="N1819" i="1"/>
  <c r="N1820" i="1" a="1"/>
  <c r="N1820" i="1"/>
  <c r="N1821" i="1" a="1"/>
  <c r="N1821" i="1"/>
  <c r="N1822" i="1" a="1"/>
  <c r="N1822" i="1"/>
  <c r="N1823" i="1" a="1"/>
  <c r="N1823" i="1"/>
  <c r="N1824" i="1" a="1"/>
  <c r="N1824" i="1"/>
  <c r="N1825" i="1" a="1"/>
  <c r="N1825" i="1"/>
  <c r="N1826" i="1" a="1"/>
  <c r="N1826" i="1"/>
  <c r="N1827" i="1" a="1"/>
  <c r="N1827" i="1"/>
  <c r="N1828" i="1" a="1"/>
  <c r="N1828" i="1"/>
  <c r="N1829" i="1" a="1"/>
  <c r="N1829" i="1"/>
  <c r="N1830" i="1" a="1"/>
  <c r="N1830" i="1"/>
  <c r="N1831" i="1" a="1"/>
  <c r="N1831" i="1"/>
  <c r="N1832" i="1" a="1"/>
  <c r="N1832" i="1"/>
  <c r="N1833" i="1" a="1"/>
  <c r="N1833" i="1"/>
  <c r="N1834" i="1" a="1"/>
  <c r="N1834" i="1"/>
  <c r="N1835" i="1" a="1"/>
  <c r="N1835" i="1"/>
  <c r="N1836" i="1" a="1"/>
  <c r="N1836" i="1"/>
  <c r="N1837" i="1" a="1"/>
  <c r="N1837" i="1"/>
  <c r="N1838" i="1" a="1"/>
  <c r="N1838" i="1"/>
  <c r="N1839" i="1" a="1"/>
  <c r="N1839" i="1"/>
  <c r="N1840" i="1" a="1"/>
  <c r="N1840" i="1"/>
  <c r="N1841" i="1" a="1"/>
  <c r="N1841" i="1"/>
  <c r="N1842" i="1" a="1"/>
  <c r="N1842" i="1"/>
  <c r="N1843" i="1" a="1"/>
  <c r="N1843" i="1"/>
  <c r="N1844" i="1" a="1"/>
  <c r="N1844" i="1"/>
  <c r="N1845" i="1" a="1"/>
  <c r="N1845" i="1"/>
  <c r="N1846" i="1" a="1"/>
  <c r="N1846" i="1"/>
  <c r="N1847" i="1" a="1"/>
  <c r="N1847" i="1"/>
  <c r="N1848" i="1" a="1"/>
  <c r="N1848" i="1"/>
  <c r="N1849" i="1" a="1"/>
  <c r="N1849" i="1"/>
  <c r="N1850" i="1" a="1"/>
  <c r="N1850" i="1"/>
  <c r="N1851" i="1" a="1"/>
  <c r="N1851" i="1"/>
  <c r="N1852" i="1" a="1"/>
  <c r="N1852" i="1"/>
  <c r="N1853" i="1" a="1"/>
  <c r="N1853" i="1"/>
  <c r="N1854" i="1" a="1"/>
  <c r="N1854" i="1"/>
  <c r="N1855" i="1" a="1"/>
  <c r="N1855" i="1"/>
  <c r="N1856" i="1" a="1"/>
  <c r="N1856" i="1"/>
  <c r="N1857" i="1" a="1"/>
  <c r="N1857" i="1"/>
  <c r="N1858" i="1" a="1"/>
  <c r="N1858" i="1"/>
  <c r="N1859" i="1" a="1"/>
  <c r="N1859" i="1"/>
  <c r="N1860" i="1" a="1"/>
  <c r="N1860" i="1"/>
  <c r="N1861" i="1" a="1"/>
  <c r="N1861" i="1"/>
  <c r="N1862" i="1" a="1"/>
  <c r="N1862" i="1"/>
  <c r="N1863" i="1" a="1"/>
  <c r="N1863" i="1"/>
  <c r="N1864" i="1" a="1"/>
  <c r="N1864" i="1"/>
  <c r="N1865" i="1" a="1"/>
  <c r="N1865" i="1"/>
  <c r="N1866" i="1" a="1"/>
  <c r="N1866" i="1"/>
  <c r="N1867" i="1" a="1"/>
  <c r="N1867" i="1"/>
  <c r="N1868" i="1" a="1"/>
  <c r="N1868" i="1"/>
  <c r="N1869" i="1" a="1"/>
  <c r="N1869" i="1"/>
  <c r="N1870" i="1" a="1"/>
  <c r="N1870" i="1"/>
  <c r="N1871" i="1" a="1"/>
  <c r="N1871" i="1"/>
  <c r="N1872" i="1" a="1"/>
  <c r="N1872" i="1"/>
  <c r="N1873" i="1" a="1"/>
  <c r="N1873" i="1"/>
  <c r="N1874" i="1" a="1"/>
  <c r="N1874" i="1"/>
  <c r="N1875" i="1" a="1"/>
  <c r="N1875" i="1"/>
  <c r="N1876" i="1" a="1"/>
  <c r="N1876" i="1"/>
  <c r="N1877" i="1" a="1"/>
  <c r="N1877" i="1"/>
  <c r="N1878" i="1" a="1"/>
  <c r="N1878" i="1"/>
  <c r="N1879" i="1" a="1"/>
  <c r="N1879" i="1"/>
  <c r="N1880" i="1" a="1"/>
  <c r="N1880" i="1"/>
  <c r="N1881" i="1" a="1"/>
  <c r="N1881" i="1"/>
  <c r="N1882" i="1" a="1"/>
  <c r="N1882" i="1"/>
  <c r="N1883" i="1" a="1"/>
  <c r="N1883" i="1"/>
  <c r="N1884" i="1" a="1"/>
  <c r="N1884" i="1"/>
  <c r="N1885" i="1" a="1"/>
  <c r="N1885" i="1"/>
  <c r="N1886" i="1" a="1"/>
  <c r="N1886" i="1"/>
  <c r="N1887" i="1" a="1"/>
  <c r="N1887" i="1"/>
  <c r="N1888" i="1" a="1"/>
  <c r="N1888" i="1"/>
  <c r="N1889" i="1" a="1"/>
  <c r="N1889" i="1"/>
  <c r="N1890" i="1" a="1"/>
  <c r="N1890" i="1"/>
  <c r="N1891" i="1" a="1"/>
  <c r="N1891" i="1"/>
  <c r="N1892" i="1" a="1"/>
  <c r="N1892" i="1"/>
  <c r="N1893" i="1" a="1"/>
  <c r="N1893" i="1"/>
  <c r="N1894" i="1" a="1"/>
  <c r="N1894" i="1"/>
  <c r="N1895" i="1" a="1"/>
  <c r="N1895" i="1"/>
  <c r="N1896" i="1" a="1"/>
  <c r="N1896" i="1"/>
  <c r="N1897" i="1" a="1"/>
  <c r="N1897" i="1"/>
  <c r="N1898" i="1" a="1"/>
  <c r="N1898" i="1"/>
  <c r="N1899" i="1" a="1"/>
  <c r="N1899" i="1"/>
  <c r="N1900" i="1" a="1"/>
  <c r="N1900" i="1"/>
  <c r="N1901" i="1" a="1"/>
  <c r="N1901" i="1"/>
  <c r="N1902" i="1" a="1"/>
  <c r="N1902" i="1"/>
  <c r="N1903" i="1" a="1"/>
  <c r="N1903" i="1"/>
  <c r="N1904" i="1" a="1"/>
  <c r="N1904" i="1"/>
  <c r="N1905" i="1" a="1"/>
  <c r="N1905" i="1"/>
  <c r="N1906" i="1" a="1"/>
  <c r="N1906" i="1"/>
  <c r="N1907" i="1" a="1"/>
  <c r="N1907" i="1"/>
  <c r="N1908" i="1" a="1"/>
  <c r="N1908" i="1"/>
  <c r="N1909" i="1" a="1"/>
  <c r="N1909" i="1"/>
  <c r="N1910" i="1" a="1"/>
  <c r="N1910" i="1"/>
  <c r="N1911" i="1" a="1"/>
  <c r="N1911" i="1"/>
  <c r="N1912" i="1" a="1"/>
  <c r="N1912" i="1"/>
  <c r="N1913" i="1" a="1"/>
  <c r="N1913" i="1"/>
  <c r="N1914" i="1" a="1"/>
  <c r="N1914" i="1"/>
  <c r="N1915" i="1" a="1"/>
  <c r="N1915" i="1"/>
  <c r="N1916" i="1" a="1"/>
  <c r="N1916" i="1"/>
  <c r="N1917" i="1" a="1"/>
  <c r="N1917" i="1"/>
  <c r="N1918" i="1" a="1"/>
  <c r="N1918" i="1"/>
  <c r="N1919" i="1" a="1"/>
  <c r="N1919" i="1"/>
  <c r="N1920" i="1" a="1"/>
  <c r="N1920" i="1"/>
  <c r="N1921" i="1" a="1"/>
  <c r="N1921" i="1"/>
  <c r="N1922" i="1" a="1"/>
  <c r="N1922" i="1"/>
  <c r="N1923" i="1" a="1"/>
  <c r="N1923" i="1"/>
  <c r="N1924" i="1" a="1"/>
  <c r="N1924" i="1"/>
  <c r="N1925" i="1" a="1"/>
  <c r="N1925" i="1"/>
  <c r="N1926" i="1" a="1"/>
  <c r="N1926" i="1"/>
  <c r="N1927" i="1" a="1"/>
  <c r="N1927" i="1"/>
  <c r="N1928" i="1" a="1"/>
  <c r="N1928" i="1"/>
  <c r="N1929" i="1" a="1"/>
  <c r="N1929" i="1"/>
  <c r="N1930" i="1" a="1"/>
  <c r="N1930" i="1"/>
  <c r="N1931" i="1" a="1"/>
  <c r="N1931" i="1"/>
  <c r="N1932" i="1" a="1"/>
  <c r="N1932" i="1"/>
  <c r="N1933" i="1" a="1"/>
  <c r="N1933" i="1"/>
  <c r="N1934" i="1" a="1"/>
  <c r="N1934" i="1"/>
  <c r="N1935" i="1" a="1"/>
  <c r="N1935" i="1"/>
  <c r="N1936" i="1" a="1"/>
  <c r="N1936" i="1"/>
  <c r="N1937" i="1" a="1"/>
  <c r="N1937" i="1"/>
  <c r="N1938" i="1" a="1"/>
  <c r="N1938" i="1"/>
  <c r="N1939" i="1" a="1"/>
  <c r="N1939" i="1"/>
  <c r="N1940" i="1" a="1"/>
  <c r="N1940" i="1"/>
  <c r="N1941" i="1" a="1"/>
  <c r="N1941" i="1"/>
  <c r="N1942" i="1" a="1"/>
  <c r="N1942" i="1"/>
  <c r="N1943" i="1" a="1"/>
  <c r="N1943" i="1"/>
  <c r="N1944" i="1" a="1"/>
  <c r="N1944" i="1"/>
  <c r="N1945" i="1" a="1"/>
  <c r="N1945" i="1"/>
  <c r="N1946" i="1" a="1"/>
  <c r="N1946" i="1"/>
  <c r="N1947" i="1" a="1"/>
  <c r="N1947" i="1"/>
  <c r="N1948" i="1" a="1"/>
  <c r="N1948" i="1"/>
  <c r="N1949" i="1" a="1"/>
  <c r="N1949" i="1"/>
  <c r="N1950" i="1" a="1"/>
  <c r="N1950" i="1"/>
  <c r="N1951" i="1" a="1"/>
  <c r="N1951" i="1"/>
  <c r="N1952" i="1" a="1"/>
  <c r="N1952" i="1"/>
  <c r="N1953" i="1" a="1"/>
  <c r="N1953" i="1"/>
  <c r="N1954" i="1" a="1"/>
  <c r="N1954" i="1"/>
  <c r="N1955" i="1" a="1"/>
  <c r="N1955" i="1"/>
  <c r="N1956" i="1" a="1"/>
  <c r="N1956" i="1"/>
  <c r="N1957" i="1" a="1"/>
  <c r="N1957" i="1"/>
  <c r="N1958" i="1" a="1"/>
  <c r="N1958" i="1"/>
  <c r="N1959" i="1" a="1"/>
  <c r="N1959" i="1"/>
  <c r="N1960" i="1" a="1"/>
  <c r="N1960" i="1"/>
  <c r="N1961" i="1" a="1"/>
  <c r="N1961" i="1"/>
  <c r="N1962" i="1" a="1"/>
  <c r="N1962" i="1"/>
  <c r="N1963" i="1" a="1"/>
  <c r="N1963" i="1"/>
  <c r="N1964" i="1" a="1"/>
  <c r="N1964" i="1"/>
  <c r="N1965" i="1" a="1"/>
  <c r="N1965" i="1"/>
  <c r="N1966" i="1" a="1"/>
  <c r="N1966" i="1"/>
  <c r="N1967" i="1" a="1"/>
  <c r="N1967" i="1"/>
  <c r="N1968" i="1" a="1"/>
  <c r="N1968" i="1"/>
  <c r="N1969" i="1" a="1"/>
  <c r="N1969" i="1"/>
  <c r="N1970" i="1" a="1"/>
  <c r="N1970" i="1"/>
  <c r="N1971" i="1" a="1"/>
  <c r="N1971" i="1"/>
  <c r="N1972" i="1" a="1"/>
  <c r="N1972" i="1"/>
  <c r="N1973" i="1" a="1"/>
  <c r="N1973" i="1"/>
  <c r="N1974" i="1" a="1"/>
  <c r="N1974" i="1"/>
  <c r="N1975" i="1" a="1"/>
  <c r="N1975" i="1"/>
  <c r="N1976" i="1" a="1"/>
  <c r="N1976" i="1"/>
  <c r="N1977" i="1" a="1"/>
  <c r="N1977" i="1"/>
  <c r="N1978" i="1" a="1"/>
  <c r="N1978" i="1"/>
  <c r="N1979" i="1" a="1"/>
  <c r="N1979" i="1"/>
  <c r="N1980" i="1" a="1"/>
  <c r="N1980" i="1"/>
  <c r="N1981" i="1" a="1"/>
  <c r="N1981" i="1"/>
  <c r="N1982" i="1" a="1"/>
  <c r="N1982" i="1"/>
  <c r="N1983" i="1" a="1"/>
  <c r="N1983" i="1"/>
  <c r="N1984" i="1" a="1"/>
  <c r="N1984" i="1"/>
  <c r="N1985" i="1" a="1"/>
  <c r="N1985" i="1"/>
  <c r="N1986" i="1" a="1"/>
  <c r="N1986" i="1"/>
  <c r="N1987" i="1" a="1"/>
  <c r="N1987" i="1"/>
  <c r="N1988" i="1" a="1"/>
  <c r="N1988" i="1"/>
  <c r="N1989" i="1" a="1"/>
  <c r="N1989" i="1"/>
  <c r="N1990" i="1" a="1"/>
  <c r="N1990" i="1"/>
  <c r="N1991" i="1" a="1"/>
  <c r="N1991" i="1"/>
  <c r="N1992" i="1" a="1"/>
  <c r="N1992" i="1"/>
  <c r="N1993" i="1" a="1"/>
  <c r="N1993" i="1"/>
  <c r="N1994" i="1" a="1"/>
  <c r="N1994" i="1"/>
  <c r="N1995" i="1" a="1"/>
  <c r="N1995" i="1"/>
  <c r="N1996" i="1" a="1"/>
  <c r="N1996" i="1"/>
  <c r="N1997" i="1" a="1"/>
  <c r="N1997" i="1"/>
  <c r="N1998" i="1" a="1"/>
  <c r="N1998" i="1"/>
  <c r="N1999" i="1" a="1"/>
  <c r="N1999" i="1"/>
  <c r="N2000" i="1" a="1"/>
  <c r="N2000" i="1"/>
  <c r="N2001" i="1" a="1"/>
  <c r="N2001" i="1"/>
  <c r="N2002" i="1" a="1"/>
  <c r="N2002" i="1"/>
  <c r="N2003" i="1" a="1"/>
  <c r="N2003" i="1"/>
  <c r="N2004" i="1" a="1"/>
  <c r="N2004" i="1"/>
  <c r="N2005" i="1" a="1"/>
  <c r="N2005" i="1"/>
  <c r="N2006" i="1" a="1"/>
  <c r="N2006" i="1"/>
  <c r="N2007" i="1" a="1"/>
  <c r="N2007" i="1"/>
  <c r="N2008" i="1" a="1"/>
  <c r="N2008" i="1"/>
  <c r="N2009" i="1" a="1"/>
  <c r="N2009" i="1"/>
  <c r="N2010" i="1" a="1"/>
  <c r="N2010" i="1"/>
  <c r="N2011" i="1" a="1"/>
  <c r="N2011" i="1"/>
  <c r="N2012" i="1" a="1"/>
  <c r="N2012" i="1"/>
  <c r="N2013" i="1" a="1"/>
  <c r="N2013" i="1"/>
  <c r="N2014" i="1" a="1"/>
  <c r="N2014" i="1"/>
  <c r="N2015" i="1" a="1"/>
  <c r="N2015" i="1"/>
  <c r="N2016" i="1" a="1"/>
  <c r="N2016" i="1"/>
  <c r="N2017" i="1" a="1"/>
  <c r="N2017" i="1"/>
  <c r="N2018" i="1" a="1"/>
  <c r="N2018" i="1"/>
  <c r="N2019" i="1" a="1"/>
  <c r="N2019" i="1"/>
  <c r="N2020" i="1" a="1"/>
  <c r="N2020" i="1"/>
  <c r="N2021" i="1" a="1"/>
  <c r="N2021" i="1"/>
  <c r="N2022" i="1" a="1"/>
  <c r="N2022" i="1"/>
  <c r="N2023" i="1" a="1"/>
  <c r="N2023" i="1"/>
  <c r="N2024" i="1" a="1"/>
  <c r="N2024" i="1"/>
  <c r="N2025" i="1" a="1"/>
  <c r="N2025" i="1"/>
  <c r="N2026" i="1" a="1"/>
  <c r="N2026" i="1"/>
  <c r="N2027" i="1" a="1"/>
  <c r="N2027" i="1"/>
  <c r="N2028" i="1" a="1"/>
  <c r="N2028" i="1"/>
  <c r="N2029" i="1" a="1"/>
  <c r="N2029" i="1"/>
  <c r="N2030" i="1" a="1"/>
  <c r="N2030" i="1"/>
  <c r="N2031" i="1" a="1"/>
  <c r="N2031" i="1"/>
  <c r="N2032" i="1" a="1"/>
  <c r="N2032" i="1"/>
  <c r="N2033" i="1" a="1"/>
  <c r="N2033" i="1"/>
  <c r="N2034" i="1" a="1"/>
  <c r="N2034" i="1"/>
  <c r="N2035" i="1" a="1"/>
  <c r="N2035" i="1"/>
  <c r="N2036" i="1" a="1"/>
  <c r="N2036" i="1"/>
  <c r="N2037" i="1" a="1"/>
  <c r="N2037" i="1"/>
  <c r="N2038" i="1" a="1"/>
  <c r="N2038" i="1"/>
  <c r="N2039" i="1" a="1"/>
  <c r="N2039" i="1"/>
  <c r="N2040" i="1" a="1"/>
  <c r="N2040" i="1"/>
  <c r="N2041" i="1" a="1"/>
  <c r="N2041" i="1"/>
  <c r="N2042" i="1" a="1"/>
  <c r="N2042" i="1"/>
  <c r="N2043" i="1" a="1"/>
  <c r="N2043" i="1"/>
  <c r="N2044" i="1" a="1"/>
  <c r="N2044" i="1"/>
  <c r="N2045" i="1" a="1"/>
  <c r="N2045" i="1"/>
  <c r="N2046" i="1" a="1"/>
  <c r="N2046" i="1"/>
  <c r="N2047" i="1" a="1"/>
  <c r="N2047" i="1"/>
  <c r="N2048" i="1" a="1"/>
  <c r="N2048" i="1"/>
  <c r="N2049" i="1" a="1"/>
  <c r="N2049" i="1"/>
  <c r="N2050" i="1" a="1"/>
  <c r="N2050" i="1"/>
  <c r="N2051" i="1" a="1"/>
  <c r="N2051" i="1"/>
  <c r="N2052" i="1" a="1"/>
  <c r="N2052" i="1"/>
  <c r="N2053" i="1" a="1"/>
  <c r="N2053" i="1"/>
  <c r="N2054" i="1" a="1"/>
  <c r="N2054" i="1"/>
  <c r="N2055" i="1" a="1"/>
  <c r="N2055" i="1"/>
  <c r="N2056" i="1" a="1"/>
  <c r="N2056" i="1"/>
  <c r="N2057" i="1" a="1"/>
  <c r="N2057" i="1"/>
  <c r="N2058" i="1" a="1"/>
  <c r="N2058" i="1"/>
  <c r="N2059" i="1" a="1"/>
  <c r="N2059" i="1"/>
  <c r="N2060" i="1" a="1"/>
  <c r="N2060" i="1"/>
  <c r="N2061" i="1" a="1"/>
  <c r="N2061" i="1"/>
  <c r="N2062" i="1" a="1"/>
  <c r="N2062" i="1"/>
  <c r="N2063" i="1" a="1"/>
  <c r="N2063" i="1"/>
  <c r="N2064" i="1" a="1"/>
  <c r="N2064" i="1"/>
  <c r="N2065" i="1" a="1"/>
  <c r="N2065" i="1"/>
  <c r="N2066" i="1" a="1"/>
  <c r="N2066" i="1"/>
  <c r="N2067" i="1" a="1"/>
  <c r="N2067" i="1"/>
  <c r="N2068" i="1" a="1"/>
  <c r="N2068" i="1"/>
  <c r="N2069" i="1" a="1"/>
  <c r="N2069" i="1"/>
  <c r="N2070" i="1" a="1"/>
  <c r="N2070" i="1"/>
  <c r="N2071" i="1" a="1"/>
  <c r="N2071" i="1"/>
  <c r="N2072" i="1" a="1"/>
  <c r="N2072" i="1"/>
  <c r="N2073" i="1" a="1"/>
  <c r="N2073" i="1"/>
  <c r="N2074" i="1" a="1"/>
  <c r="N2074" i="1"/>
  <c r="N2075" i="1" a="1"/>
  <c r="N2075" i="1"/>
  <c r="N2076" i="1" a="1"/>
  <c r="N2076" i="1"/>
  <c r="N2077" i="1" a="1"/>
  <c r="N2077" i="1"/>
  <c r="N2078" i="1" a="1"/>
  <c r="N2078" i="1"/>
  <c r="N2079" i="1" a="1"/>
  <c r="N2079" i="1"/>
  <c r="N2080" i="1" a="1"/>
  <c r="N2080" i="1"/>
  <c r="N2081" i="1" a="1"/>
  <c r="N2081" i="1"/>
  <c r="N2082" i="1" a="1"/>
  <c r="N2082" i="1"/>
  <c r="N2083" i="1" a="1"/>
  <c r="N2083" i="1"/>
  <c r="N2084" i="1" a="1"/>
  <c r="N2084" i="1"/>
  <c r="N2085" i="1" a="1"/>
  <c r="N2085" i="1"/>
  <c r="N2086" i="1" a="1"/>
  <c r="N2086" i="1"/>
  <c r="N2087" i="1" a="1"/>
  <c r="N2087" i="1"/>
  <c r="N2088" i="1" a="1"/>
  <c r="N2088" i="1"/>
  <c r="N2089" i="1" a="1"/>
  <c r="N2089" i="1"/>
  <c r="N2090" i="1" a="1"/>
  <c r="N2090" i="1"/>
  <c r="N2091" i="1" a="1"/>
  <c r="N2091" i="1"/>
  <c r="N2092" i="1" a="1"/>
  <c r="N2092" i="1"/>
  <c r="N2093" i="1" a="1"/>
  <c r="N2093" i="1"/>
  <c r="N2094" i="1" a="1"/>
  <c r="N2094" i="1"/>
  <c r="N2095" i="1" a="1"/>
  <c r="N2095" i="1"/>
  <c r="N2096" i="1" a="1"/>
  <c r="N2096" i="1"/>
  <c r="N2097" i="1" a="1"/>
  <c r="N2097" i="1"/>
  <c r="N2098" i="1" a="1"/>
  <c r="N2098" i="1"/>
  <c r="N2099" i="1" a="1"/>
  <c r="N2099" i="1"/>
  <c r="N2100" i="1" a="1"/>
  <c r="N2100" i="1"/>
  <c r="N2101" i="1" a="1"/>
  <c r="N2101" i="1"/>
  <c r="N2102" i="1" a="1"/>
  <c r="N2102" i="1"/>
  <c r="N2103" i="1" a="1"/>
  <c r="N2103" i="1"/>
  <c r="N2104" i="1" a="1"/>
  <c r="N2104" i="1"/>
  <c r="N2105" i="1" a="1"/>
  <c r="N2105" i="1"/>
  <c r="N2106" i="1" a="1"/>
  <c r="N2106" i="1"/>
  <c r="N2107" i="1" a="1"/>
  <c r="N2107" i="1"/>
  <c r="N2108" i="1" a="1"/>
  <c r="N2108" i="1"/>
  <c r="N2109" i="1" a="1"/>
  <c r="N2109" i="1"/>
  <c r="N2110" i="1" a="1"/>
  <c r="N2110" i="1"/>
  <c r="N2111" i="1" a="1"/>
  <c r="N2111" i="1"/>
  <c r="N2112" i="1" a="1"/>
  <c r="N2112" i="1"/>
  <c r="N2113" i="1" a="1"/>
  <c r="N2113" i="1"/>
  <c r="N2114" i="1" a="1"/>
  <c r="N2114" i="1"/>
  <c r="N2115" i="1" a="1"/>
  <c r="N2115" i="1"/>
  <c r="N2116" i="1" a="1"/>
  <c r="N2116" i="1"/>
  <c r="N2117" i="1" a="1"/>
  <c r="N2117" i="1"/>
  <c r="N2118" i="1" a="1"/>
  <c r="N2118" i="1"/>
  <c r="N2119" i="1" a="1"/>
  <c r="N2119" i="1"/>
  <c r="N2120" i="1" a="1"/>
  <c r="N2120" i="1"/>
  <c r="N2121" i="1" a="1"/>
  <c r="N2121" i="1"/>
  <c r="N2122" i="1" a="1"/>
  <c r="N2122" i="1"/>
  <c r="N2123" i="1" a="1"/>
  <c r="N2123" i="1"/>
  <c r="N2124" i="1" a="1"/>
  <c r="N2124" i="1"/>
  <c r="N2125" i="1" a="1"/>
  <c r="N2125" i="1"/>
  <c r="N2126" i="1" a="1"/>
  <c r="N2126" i="1"/>
  <c r="N2127" i="1" a="1"/>
  <c r="N2127" i="1"/>
  <c r="N2128" i="1" a="1"/>
  <c r="N2128" i="1"/>
  <c r="N2129" i="1" a="1"/>
  <c r="N2129" i="1"/>
  <c r="N2130" i="1" a="1"/>
  <c r="N2130" i="1"/>
  <c r="N2131" i="1" a="1"/>
  <c r="N2131" i="1"/>
  <c r="N2132" i="1" a="1"/>
  <c r="N2132" i="1"/>
  <c r="N2133" i="1" a="1"/>
  <c r="N2133" i="1"/>
  <c r="N2134" i="1" a="1"/>
  <c r="N2134" i="1"/>
  <c r="N2135" i="1" a="1"/>
  <c r="N2135" i="1"/>
  <c r="N2136" i="1" a="1"/>
  <c r="N2136" i="1"/>
  <c r="N2137" i="1" a="1"/>
  <c r="N2137" i="1"/>
  <c r="N2138" i="1" a="1"/>
  <c r="N2138" i="1"/>
  <c r="N2139" i="1" a="1"/>
  <c r="N2139" i="1"/>
  <c r="N2140" i="1" a="1"/>
  <c r="N2140" i="1"/>
  <c r="N2141" i="1" a="1"/>
  <c r="N2141" i="1"/>
  <c r="N2142" i="1" a="1"/>
  <c r="N2142" i="1"/>
  <c r="N2143" i="1" a="1"/>
  <c r="N2143" i="1"/>
  <c r="N2144" i="1" a="1"/>
  <c r="N2144" i="1"/>
  <c r="N2145" i="1" a="1"/>
  <c r="N2145" i="1"/>
  <c r="N2146" i="1" a="1"/>
  <c r="N2146" i="1"/>
  <c r="N2147" i="1" a="1"/>
  <c r="N2147" i="1"/>
  <c r="N2148" i="1" a="1"/>
  <c r="N2148" i="1"/>
  <c r="N2149" i="1" a="1"/>
  <c r="N2149" i="1"/>
  <c r="N2150" i="1" a="1"/>
  <c r="N2150" i="1"/>
  <c r="N2151" i="1" a="1"/>
  <c r="N2151" i="1"/>
  <c r="N2152" i="1" a="1"/>
  <c r="N2152" i="1"/>
  <c r="N2153" i="1" a="1"/>
  <c r="N2153" i="1"/>
  <c r="N2154" i="1" a="1"/>
  <c r="N2154" i="1"/>
  <c r="N2155" i="1" a="1"/>
  <c r="N2155" i="1"/>
  <c r="N2156" i="1" a="1"/>
  <c r="N2156" i="1"/>
  <c r="N2157" i="1" a="1"/>
  <c r="N2157" i="1"/>
  <c r="N2158" i="1" a="1"/>
  <c r="N2158" i="1"/>
  <c r="N2159" i="1" a="1"/>
  <c r="N2159" i="1"/>
  <c r="N2160" i="1" a="1"/>
  <c r="N2160" i="1"/>
  <c r="N2161" i="1" a="1"/>
  <c r="N2161" i="1"/>
  <c r="N2162" i="1" a="1"/>
  <c r="N2162" i="1"/>
  <c r="N2163" i="1" a="1"/>
  <c r="N2163" i="1"/>
  <c r="N2164" i="1" a="1"/>
  <c r="N2164" i="1"/>
  <c r="N2165" i="1" a="1"/>
  <c r="N2165" i="1"/>
  <c r="N2166" i="1" a="1"/>
  <c r="N2166" i="1"/>
  <c r="N2167" i="1" a="1"/>
  <c r="N2167" i="1"/>
  <c r="N2168" i="1" a="1"/>
  <c r="N2168" i="1"/>
  <c r="N2169" i="1" a="1"/>
  <c r="N2169" i="1"/>
  <c r="N2170" i="1" a="1"/>
  <c r="N2170" i="1"/>
  <c r="N2171" i="1" a="1"/>
  <c r="N2171" i="1"/>
  <c r="N2172" i="1" a="1"/>
  <c r="N2172" i="1"/>
  <c r="N2173" i="1" a="1"/>
  <c r="N2173" i="1"/>
  <c r="N2174" i="1" a="1"/>
  <c r="N2174" i="1"/>
  <c r="N2175" i="1" a="1"/>
  <c r="N2175" i="1"/>
  <c r="N2176" i="1" a="1"/>
  <c r="N2176" i="1"/>
  <c r="N2177" i="1" a="1"/>
  <c r="N2177" i="1"/>
  <c r="N2178" i="1" a="1"/>
  <c r="N2178" i="1"/>
  <c r="N2179" i="1" a="1"/>
  <c r="N2179" i="1"/>
  <c r="N2180" i="1" a="1"/>
  <c r="N2180" i="1"/>
  <c r="N2181" i="1" a="1"/>
  <c r="N2181" i="1"/>
  <c r="N2182" i="1" a="1"/>
  <c r="N2182" i="1"/>
  <c r="N2183" i="1" a="1"/>
  <c r="N2183" i="1"/>
  <c r="N2184" i="1" a="1"/>
  <c r="N2184" i="1"/>
  <c r="N2185" i="1" a="1"/>
  <c r="N2185" i="1"/>
  <c r="N2186" i="1" a="1"/>
  <c r="N2186" i="1"/>
  <c r="N2187" i="1" a="1"/>
  <c r="N2187" i="1"/>
  <c r="N2188" i="1" a="1"/>
  <c r="N2188" i="1"/>
  <c r="N2189" i="1" a="1"/>
  <c r="N2189" i="1"/>
  <c r="N2190" i="1" a="1"/>
  <c r="N2190" i="1"/>
  <c r="N2191" i="1" a="1"/>
  <c r="N2191" i="1"/>
  <c r="N2192" i="1" a="1"/>
  <c r="N2192" i="1"/>
  <c r="N2193" i="1" a="1"/>
  <c r="N2193" i="1"/>
  <c r="N2194" i="1" a="1"/>
  <c r="N2194" i="1"/>
  <c r="N2195" i="1" a="1"/>
  <c r="N2195" i="1"/>
  <c r="N2196" i="1" a="1"/>
  <c r="N2196" i="1"/>
  <c r="N2197" i="1" a="1"/>
  <c r="N2197" i="1"/>
  <c r="N2198" i="1" a="1"/>
  <c r="N2198" i="1"/>
  <c r="N2199" i="1" a="1"/>
  <c r="N2199" i="1"/>
  <c r="N2200" i="1" a="1"/>
  <c r="N2200" i="1"/>
  <c r="N2201" i="1" a="1"/>
  <c r="N2201" i="1"/>
  <c r="N2202" i="1" a="1"/>
  <c r="N2202" i="1"/>
  <c r="N2203" i="1" a="1"/>
  <c r="N2203" i="1"/>
  <c r="N2204" i="1" a="1"/>
  <c r="N2204" i="1"/>
  <c r="N2205" i="1" a="1"/>
  <c r="N2205" i="1"/>
  <c r="N2206" i="1" a="1"/>
  <c r="N2206" i="1"/>
  <c r="N2207" i="1" a="1"/>
  <c r="N2207" i="1"/>
  <c r="N2208" i="1" a="1"/>
  <c r="N2208" i="1"/>
  <c r="N2209" i="1" a="1"/>
  <c r="N2209" i="1"/>
  <c r="N2210" i="1" a="1"/>
  <c r="N2210" i="1"/>
  <c r="N2211" i="1" a="1"/>
  <c r="N2211" i="1"/>
  <c r="N2212" i="1" a="1"/>
  <c r="N2212" i="1"/>
  <c r="N2213" i="1" a="1"/>
  <c r="N2213" i="1"/>
  <c r="N2214" i="1" a="1"/>
  <c r="N2214" i="1"/>
  <c r="N2215" i="1" a="1"/>
  <c r="N2215" i="1"/>
  <c r="N2216" i="1" a="1"/>
  <c r="N2216" i="1"/>
  <c r="N2217" i="1" a="1"/>
  <c r="N2217" i="1"/>
  <c r="N2218" i="1" a="1"/>
  <c r="N2218" i="1"/>
  <c r="N2219" i="1" a="1"/>
  <c r="N2219" i="1"/>
  <c r="N2220" i="1" a="1"/>
  <c r="N2220" i="1"/>
  <c r="N2221" i="1" a="1"/>
  <c r="N2221" i="1"/>
  <c r="N2222" i="1" a="1"/>
  <c r="N2222" i="1"/>
  <c r="N2223" i="1" a="1"/>
  <c r="N2223" i="1"/>
  <c r="N2224" i="1" a="1"/>
  <c r="N2224" i="1"/>
  <c r="N2225" i="1" a="1"/>
  <c r="N2225" i="1"/>
  <c r="N2226" i="1" a="1"/>
  <c r="N2226" i="1"/>
  <c r="N2227" i="1" a="1"/>
  <c r="N2227" i="1"/>
  <c r="N2228" i="1" a="1"/>
  <c r="N2228" i="1"/>
  <c r="N2229" i="1" a="1"/>
  <c r="N2229" i="1"/>
  <c r="N2230" i="1" a="1"/>
  <c r="N2230" i="1"/>
  <c r="N2231" i="1" a="1"/>
  <c r="N2231" i="1"/>
  <c r="N2232" i="1" a="1"/>
  <c r="N2232" i="1"/>
  <c r="N2233" i="1" a="1"/>
  <c r="N2233" i="1"/>
  <c r="N2234" i="1" a="1"/>
  <c r="N2234" i="1"/>
  <c r="N2235" i="1" a="1"/>
  <c r="N2235" i="1"/>
  <c r="N2236" i="1" a="1"/>
  <c r="N2236" i="1"/>
  <c r="N2237" i="1" a="1"/>
  <c r="N2237" i="1"/>
  <c r="N2238" i="1" a="1"/>
  <c r="N2238" i="1"/>
  <c r="N2239" i="1" a="1"/>
  <c r="N2239" i="1"/>
  <c r="N2240" i="1" a="1"/>
  <c r="N2240" i="1"/>
  <c r="N2241" i="1" a="1"/>
  <c r="N2241" i="1"/>
  <c r="N2242" i="1" a="1"/>
  <c r="N2242" i="1"/>
  <c r="N2243" i="1" a="1"/>
  <c r="N2243" i="1"/>
  <c r="N2244" i="1" a="1"/>
  <c r="N2244" i="1"/>
  <c r="N2245" i="1" a="1"/>
  <c r="N2245" i="1"/>
  <c r="N2246" i="1" a="1"/>
  <c r="N2246" i="1"/>
  <c r="N2247" i="1" a="1"/>
  <c r="N2247" i="1"/>
  <c r="N2248" i="1" a="1"/>
  <c r="N2248" i="1"/>
  <c r="N2249" i="1" a="1"/>
  <c r="N2249" i="1"/>
  <c r="N2250" i="1" a="1"/>
  <c r="N2250" i="1"/>
  <c r="N2251" i="1" a="1"/>
  <c r="N2251" i="1"/>
  <c r="N2252" i="1" a="1"/>
  <c r="N2252" i="1"/>
  <c r="N2253" i="1" a="1"/>
  <c r="N2253" i="1"/>
  <c r="N2254" i="1" a="1"/>
  <c r="N2254" i="1"/>
  <c r="N2255" i="1" a="1"/>
  <c r="N2255" i="1"/>
  <c r="N2256" i="1" a="1"/>
  <c r="N2256" i="1"/>
  <c r="N2257" i="1" a="1"/>
  <c r="N2257" i="1"/>
  <c r="N2258" i="1" a="1"/>
  <c r="N2258" i="1"/>
  <c r="N2259" i="1" a="1"/>
  <c r="N2259" i="1"/>
  <c r="N2260" i="1" a="1"/>
  <c r="N2260" i="1"/>
  <c r="N2261" i="1" a="1"/>
  <c r="N2261" i="1"/>
  <c r="N2262" i="1" a="1"/>
  <c r="N2262" i="1"/>
  <c r="N2263" i="1" a="1"/>
  <c r="N2263" i="1"/>
  <c r="N2264" i="1" a="1"/>
  <c r="N2264" i="1"/>
  <c r="N2265" i="1" a="1"/>
  <c r="N2265" i="1"/>
  <c r="N2266" i="1" a="1"/>
  <c r="N2266" i="1"/>
  <c r="N2267" i="1" a="1"/>
  <c r="N2267" i="1"/>
  <c r="N2268" i="1" a="1"/>
  <c r="N2268" i="1"/>
  <c r="N2269" i="1" a="1"/>
  <c r="N2269" i="1"/>
  <c r="N2270" i="1" a="1"/>
  <c r="N2270" i="1"/>
  <c r="N2271" i="1" a="1"/>
  <c r="N2271" i="1"/>
  <c r="N2272" i="1" a="1"/>
  <c r="N2272" i="1"/>
  <c r="N2273" i="1" a="1"/>
  <c r="N2273" i="1"/>
  <c r="N2274" i="1" a="1"/>
  <c r="N2274" i="1"/>
  <c r="N2275" i="1" a="1"/>
  <c r="N2275" i="1"/>
  <c r="N2276" i="1" a="1"/>
  <c r="N2276" i="1"/>
  <c r="N2277" i="1" a="1"/>
  <c r="N2277" i="1"/>
  <c r="N2278" i="1" a="1"/>
  <c r="N2278" i="1"/>
  <c r="N2279" i="1" a="1"/>
  <c r="N2279" i="1"/>
  <c r="N2280" i="1" a="1"/>
  <c r="N2280" i="1"/>
  <c r="N2281" i="1" a="1"/>
  <c r="N2281" i="1"/>
  <c r="N2282" i="1" a="1"/>
  <c r="N2282" i="1"/>
  <c r="N2283" i="1" a="1"/>
  <c r="N2283" i="1"/>
  <c r="N2284" i="1" a="1"/>
  <c r="N2284" i="1"/>
  <c r="N2285" i="1" a="1"/>
  <c r="N2285" i="1"/>
  <c r="N2286" i="1" a="1"/>
  <c r="N2286" i="1"/>
  <c r="N2287" i="1" a="1"/>
  <c r="N2287" i="1"/>
  <c r="N2288" i="1" a="1"/>
  <c r="N2288" i="1"/>
  <c r="N2289" i="1" a="1"/>
  <c r="N2289" i="1"/>
  <c r="N2290" i="1" a="1"/>
  <c r="N2290" i="1"/>
  <c r="N2291" i="1" a="1"/>
  <c r="N2291" i="1"/>
  <c r="N2292" i="1" a="1"/>
  <c r="N2292" i="1"/>
  <c r="N2293" i="1" a="1"/>
  <c r="N2293" i="1"/>
  <c r="N2294" i="1" a="1"/>
  <c r="N2294" i="1"/>
  <c r="N2295" i="1" a="1"/>
  <c r="N2295" i="1"/>
  <c r="N2296" i="1" a="1"/>
  <c r="N2296" i="1"/>
  <c r="N2297" i="1" a="1"/>
  <c r="N2297" i="1"/>
  <c r="N2298" i="1" a="1"/>
  <c r="N2298" i="1"/>
  <c r="N2299" i="1" a="1"/>
  <c r="N2299" i="1"/>
  <c r="N2300" i="1" a="1"/>
  <c r="N2300" i="1"/>
  <c r="N2301" i="1" a="1"/>
  <c r="N2301" i="1"/>
  <c r="N2302" i="1" a="1"/>
  <c r="N2302" i="1"/>
  <c r="N2303" i="1" a="1"/>
  <c r="N2303" i="1"/>
  <c r="N2304" i="1" a="1"/>
  <c r="N2304" i="1"/>
  <c r="N2305" i="1" a="1"/>
  <c r="N2305" i="1"/>
  <c r="N2306" i="1" a="1"/>
  <c r="N2306" i="1"/>
  <c r="N2307" i="1" a="1"/>
  <c r="N2307" i="1"/>
  <c r="N2308" i="1" a="1"/>
  <c r="N2308" i="1"/>
  <c r="N2309" i="1" a="1"/>
  <c r="N2309" i="1"/>
  <c r="N2310" i="1" a="1"/>
  <c r="N2310" i="1"/>
  <c r="N2311" i="1" a="1"/>
  <c r="N2311" i="1"/>
  <c r="N2312" i="1" a="1"/>
  <c r="N2312" i="1"/>
  <c r="N2313" i="1" a="1"/>
  <c r="N2313" i="1"/>
  <c r="N2314" i="1" a="1"/>
  <c r="N2314" i="1"/>
  <c r="N2315" i="1" a="1"/>
  <c r="N2315" i="1"/>
  <c r="N2316" i="1" a="1"/>
  <c r="N2316" i="1"/>
  <c r="N2317" i="1" a="1"/>
  <c r="N2317" i="1"/>
  <c r="N2318" i="1" a="1"/>
  <c r="N2318" i="1"/>
  <c r="N2319" i="1" a="1"/>
  <c r="N2319" i="1"/>
  <c r="N2320" i="1" a="1"/>
  <c r="N2320" i="1"/>
  <c r="N2321" i="1" a="1"/>
  <c r="N2321" i="1"/>
  <c r="N2322" i="1" a="1"/>
  <c r="N2322" i="1"/>
  <c r="N2323" i="1" a="1"/>
  <c r="N2323" i="1"/>
  <c r="N2324" i="1" a="1"/>
  <c r="N2324" i="1"/>
  <c r="N2325" i="1" a="1"/>
  <c r="N2325" i="1"/>
  <c r="N2326" i="1" a="1"/>
  <c r="N2326" i="1"/>
  <c r="N2327" i="1" a="1"/>
  <c r="N2327" i="1"/>
  <c r="N2328" i="1" a="1"/>
  <c r="N2328" i="1"/>
  <c r="N2329" i="1" a="1"/>
  <c r="N2329" i="1"/>
  <c r="N2330" i="1" a="1"/>
  <c r="N2330" i="1"/>
  <c r="N2331" i="1" a="1"/>
  <c r="N2331" i="1"/>
  <c r="N2332" i="1" a="1"/>
  <c r="N2332" i="1"/>
  <c r="N2333" i="1" a="1"/>
  <c r="N2333" i="1"/>
  <c r="N2334" i="1" a="1"/>
  <c r="N2334" i="1"/>
  <c r="N2335" i="1" a="1"/>
  <c r="N2335" i="1"/>
  <c r="N2336" i="1" a="1"/>
  <c r="N2336" i="1"/>
  <c r="N2337" i="1" a="1"/>
  <c r="N2337" i="1"/>
  <c r="N2338" i="1" a="1"/>
  <c r="N2338" i="1"/>
  <c r="N2339" i="1" a="1"/>
  <c r="N2339" i="1"/>
  <c r="N2340" i="1" a="1"/>
  <c r="N2340" i="1"/>
  <c r="N2341" i="1" a="1"/>
  <c r="N2341" i="1"/>
  <c r="N2342" i="1" a="1"/>
  <c r="N2342" i="1"/>
  <c r="N2343" i="1" a="1"/>
  <c r="N2343" i="1"/>
  <c r="N2344" i="1" a="1"/>
  <c r="N2344" i="1"/>
  <c r="N2345" i="1" a="1"/>
  <c r="N2345" i="1"/>
  <c r="N2346" i="1" a="1"/>
  <c r="N2346" i="1"/>
  <c r="N2347" i="1" a="1"/>
  <c r="N2347" i="1"/>
  <c r="N2348" i="1" a="1"/>
  <c r="N2348" i="1"/>
  <c r="N2349" i="1" a="1"/>
  <c r="N2349" i="1"/>
  <c r="N2350" i="1" a="1"/>
  <c r="N2350" i="1"/>
  <c r="N2351" i="1" a="1"/>
  <c r="N2351" i="1"/>
  <c r="N2352" i="1" a="1"/>
  <c r="N2352" i="1"/>
  <c r="N2353" i="1" a="1"/>
  <c r="N2353" i="1"/>
  <c r="N2354" i="1" a="1"/>
  <c r="N2354" i="1"/>
  <c r="N2355" i="1" a="1"/>
  <c r="N2355" i="1"/>
  <c r="N2356" i="1" a="1"/>
  <c r="N2356" i="1"/>
  <c r="N2357" i="1" a="1"/>
  <c r="N2357" i="1"/>
  <c r="N2358" i="1" a="1"/>
  <c r="N2358" i="1"/>
  <c r="N2359" i="1" a="1"/>
  <c r="N2359" i="1"/>
  <c r="N2360" i="1" a="1"/>
  <c r="N2360" i="1"/>
  <c r="N2361" i="1" a="1"/>
  <c r="N2361" i="1"/>
  <c r="N2362" i="1" a="1"/>
  <c r="N2362" i="1"/>
  <c r="N2363" i="1" a="1"/>
  <c r="N2363" i="1"/>
  <c r="N2364" i="1" a="1"/>
  <c r="N2364" i="1"/>
  <c r="N2365" i="1" a="1"/>
  <c r="N2365" i="1"/>
  <c r="N2366" i="1" a="1"/>
  <c r="N2366" i="1"/>
  <c r="N2367" i="1" a="1"/>
  <c r="N2367" i="1"/>
  <c r="N2368" i="1" a="1"/>
  <c r="N2368" i="1"/>
  <c r="N2369" i="1" a="1"/>
  <c r="N2369" i="1"/>
  <c r="N2370" i="1" a="1"/>
  <c r="N2370" i="1"/>
  <c r="N2371" i="1" a="1"/>
  <c r="N2371" i="1"/>
  <c r="N2372" i="1" a="1"/>
  <c r="N2372" i="1"/>
  <c r="N2373" i="1" a="1"/>
  <c r="N2373" i="1"/>
  <c r="N2374" i="1" a="1"/>
  <c r="N2374" i="1"/>
  <c r="N2375" i="1" a="1"/>
  <c r="N2375" i="1"/>
  <c r="N2376" i="1" a="1"/>
  <c r="N2376" i="1"/>
  <c r="N2377" i="1" a="1"/>
  <c r="N2377" i="1"/>
  <c r="N2378" i="1" a="1"/>
  <c r="N2378" i="1"/>
  <c r="N2379" i="1" a="1"/>
  <c r="N2379" i="1"/>
  <c r="N2380" i="1" a="1"/>
  <c r="N2380" i="1"/>
  <c r="N2381" i="1" a="1"/>
  <c r="N2381" i="1"/>
  <c r="N2382" i="1" a="1"/>
  <c r="N2382" i="1"/>
  <c r="N2383" i="1" a="1"/>
  <c r="N2383" i="1"/>
  <c r="N2384" i="1" a="1"/>
  <c r="N2384" i="1"/>
  <c r="N2385" i="1" a="1"/>
  <c r="N2385" i="1"/>
  <c r="N2386" i="1" a="1"/>
  <c r="N2386" i="1"/>
  <c r="N2387" i="1" a="1"/>
  <c r="N2387" i="1"/>
  <c r="N2388" i="1" a="1"/>
  <c r="N2388" i="1"/>
  <c r="N2389" i="1" a="1"/>
  <c r="N2389" i="1"/>
  <c r="N2390" i="1" a="1"/>
  <c r="N2390" i="1"/>
  <c r="N2391" i="1" a="1"/>
  <c r="N2391" i="1"/>
  <c r="N2392" i="1" a="1"/>
  <c r="N2392" i="1"/>
  <c r="N2393" i="1" a="1"/>
  <c r="N2393" i="1"/>
  <c r="N2394" i="1" a="1"/>
  <c r="N2394" i="1"/>
  <c r="N2395" i="1" a="1"/>
  <c r="N2395" i="1"/>
  <c r="N2396" i="1" a="1"/>
  <c r="N2396" i="1"/>
  <c r="N2397" i="1" a="1"/>
  <c r="N2397" i="1"/>
  <c r="N2398" i="1" a="1"/>
  <c r="N2398" i="1"/>
  <c r="N2399" i="1" a="1"/>
  <c r="N2399" i="1"/>
  <c r="N2400" i="1" a="1"/>
  <c r="N2400" i="1"/>
  <c r="N2401" i="1" a="1"/>
  <c r="N2401" i="1"/>
  <c r="N2402" i="1" a="1"/>
  <c r="N2402" i="1"/>
  <c r="N2403" i="1" a="1"/>
  <c r="N2403" i="1"/>
  <c r="N2404" i="1" a="1"/>
  <c r="N2404" i="1"/>
  <c r="N2405" i="1" a="1"/>
  <c r="N2405" i="1"/>
  <c r="N2406" i="1" a="1"/>
  <c r="N2406" i="1"/>
  <c r="N2407" i="1" a="1"/>
  <c r="N2407" i="1"/>
  <c r="N2408" i="1" a="1"/>
  <c r="N2408" i="1"/>
  <c r="N2409" i="1" a="1"/>
  <c r="N2409" i="1"/>
  <c r="N2410" i="1" a="1"/>
  <c r="N2410" i="1"/>
  <c r="N2411" i="1" a="1"/>
  <c r="N2411" i="1"/>
  <c r="N2412" i="1" a="1"/>
  <c r="N2412" i="1"/>
  <c r="N2413" i="1" a="1"/>
  <c r="N2413" i="1"/>
  <c r="N2414" i="1" a="1"/>
  <c r="N2414" i="1"/>
  <c r="N2415" i="1" a="1"/>
  <c r="N2415" i="1"/>
  <c r="N2416" i="1" a="1"/>
  <c r="N2416" i="1"/>
  <c r="N2417" i="1" a="1"/>
  <c r="N2417" i="1"/>
  <c r="N2418" i="1" a="1"/>
  <c r="N2418" i="1"/>
  <c r="N2419" i="1" a="1"/>
  <c r="N2419" i="1"/>
  <c r="N2420" i="1" a="1"/>
  <c r="N2420" i="1"/>
  <c r="N2421" i="1" a="1"/>
  <c r="N2421" i="1"/>
  <c r="N2422" i="1" a="1"/>
  <c r="N2422" i="1"/>
  <c r="N2423" i="1" a="1"/>
  <c r="N2423" i="1"/>
  <c r="N2424" i="1" a="1"/>
  <c r="N2424" i="1"/>
  <c r="N2425" i="1" a="1"/>
  <c r="N2425" i="1"/>
  <c r="N2426" i="1" a="1"/>
  <c r="N2426" i="1"/>
  <c r="N2427" i="1" a="1"/>
  <c r="N2427" i="1"/>
  <c r="N2428" i="1" a="1"/>
  <c r="N2428" i="1"/>
  <c r="N2429" i="1" a="1"/>
  <c r="N2429" i="1"/>
  <c r="N2430" i="1" a="1"/>
  <c r="N2430" i="1"/>
  <c r="N2431" i="1" a="1"/>
  <c r="N2431" i="1"/>
  <c r="N2432" i="1" a="1"/>
  <c r="N2432" i="1"/>
  <c r="N2433" i="1" a="1"/>
  <c r="N2433" i="1"/>
  <c r="N2434" i="1" a="1"/>
  <c r="N2434" i="1"/>
  <c r="N2435" i="1" a="1"/>
  <c r="N2435" i="1"/>
  <c r="N2436" i="1" a="1"/>
  <c r="N2436" i="1"/>
  <c r="N2437" i="1" a="1"/>
  <c r="N2437" i="1"/>
  <c r="N2438" i="1" a="1"/>
  <c r="N2438" i="1"/>
  <c r="N2439" i="1" a="1"/>
  <c r="N2439" i="1"/>
  <c r="N2440" i="1" a="1"/>
  <c r="N2440" i="1"/>
  <c r="N2441" i="1" a="1"/>
  <c r="N2441" i="1"/>
  <c r="N2442" i="1" a="1"/>
  <c r="N2442" i="1"/>
  <c r="N2443" i="1" a="1"/>
  <c r="N2443" i="1"/>
  <c r="N2444" i="1" a="1"/>
  <c r="N2444" i="1"/>
  <c r="N2445" i="1" a="1"/>
  <c r="N2445" i="1"/>
  <c r="N2446" i="1" a="1"/>
  <c r="N2446" i="1"/>
  <c r="N2447" i="1" a="1"/>
  <c r="N2447" i="1"/>
  <c r="N2448" i="1" a="1"/>
  <c r="N2448" i="1"/>
  <c r="N2449" i="1" a="1"/>
  <c r="N2449" i="1"/>
  <c r="N2450" i="1" a="1"/>
  <c r="N2450" i="1"/>
  <c r="N2451" i="1" a="1"/>
  <c r="N2451" i="1"/>
  <c r="N2452" i="1" a="1"/>
  <c r="N2452" i="1"/>
  <c r="N2453" i="1" a="1"/>
  <c r="N2453" i="1"/>
  <c r="N2454" i="1" a="1"/>
  <c r="N2454" i="1"/>
  <c r="N2455" i="1" a="1"/>
  <c r="N2455" i="1"/>
  <c r="N2456" i="1" a="1"/>
  <c r="N2456" i="1"/>
  <c r="N2457" i="1" a="1"/>
  <c r="N2457" i="1"/>
  <c r="N2458" i="1" a="1"/>
  <c r="N2458" i="1"/>
  <c r="N2459" i="1" a="1"/>
  <c r="N2459" i="1"/>
  <c r="N2460" i="1" a="1"/>
  <c r="N2460" i="1"/>
  <c r="N2461" i="1" a="1"/>
  <c r="N2461" i="1"/>
  <c r="N2462" i="1" a="1"/>
  <c r="N2462" i="1"/>
  <c r="N2463" i="1" a="1"/>
  <c r="N2463" i="1"/>
  <c r="N2464" i="1" a="1"/>
  <c r="N2464" i="1"/>
  <c r="N2465" i="1" a="1"/>
  <c r="N2465" i="1"/>
  <c r="N2466" i="1" a="1"/>
  <c r="N2466" i="1"/>
  <c r="N2467" i="1" a="1"/>
  <c r="N2467" i="1"/>
  <c r="N2468" i="1" a="1"/>
  <c r="N2468" i="1"/>
  <c r="N2469" i="1" a="1"/>
  <c r="N2469" i="1"/>
  <c r="N2470" i="1" a="1"/>
  <c r="N2470" i="1"/>
  <c r="N2471" i="1" a="1"/>
  <c r="N2471" i="1"/>
  <c r="N2472" i="1" a="1"/>
  <c r="N2472" i="1"/>
  <c r="N2473" i="1" a="1"/>
  <c r="N2473" i="1"/>
  <c r="N2474" i="1" a="1"/>
  <c r="N2474" i="1"/>
  <c r="N2475" i="1" a="1"/>
  <c r="N2475" i="1"/>
  <c r="N2476" i="1" a="1"/>
  <c r="N2476" i="1"/>
  <c r="N2477" i="1" a="1"/>
  <c r="N2477" i="1"/>
  <c r="N2478" i="1" a="1"/>
  <c r="N2478" i="1"/>
  <c r="N2479" i="1" a="1"/>
  <c r="N2479" i="1"/>
  <c r="N2480" i="1" a="1"/>
  <c r="N2480" i="1"/>
  <c r="N2481" i="1" a="1"/>
  <c r="N2481" i="1"/>
  <c r="N2482" i="1" a="1"/>
  <c r="N2482" i="1"/>
  <c r="N2483" i="1" a="1"/>
  <c r="N2483" i="1"/>
  <c r="N2484" i="1" a="1"/>
  <c r="N2484" i="1"/>
  <c r="N2485" i="1" a="1"/>
  <c r="N2485" i="1"/>
  <c r="N2486" i="1" a="1"/>
  <c r="N2486" i="1"/>
  <c r="N2487" i="1" a="1"/>
  <c r="N2487" i="1"/>
  <c r="N2488" i="1" a="1"/>
  <c r="N2488" i="1"/>
  <c r="N2489" i="1" a="1"/>
  <c r="N2489" i="1"/>
  <c r="N2490" i="1" a="1"/>
  <c r="N2490" i="1"/>
  <c r="N2491" i="1" a="1"/>
  <c r="N2491" i="1"/>
  <c r="N2492" i="1" a="1"/>
  <c r="N2492" i="1"/>
  <c r="N2493" i="1" a="1"/>
  <c r="N2493" i="1"/>
  <c r="N2494" i="1" a="1"/>
  <c r="N2494" i="1"/>
  <c r="N2495" i="1" a="1"/>
  <c r="N2495" i="1"/>
  <c r="N2496" i="1" a="1"/>
  <c r="N2496" i="1"/>
  <c r="N2497" i="1" a="1"/>
  <c r="N2497" i="1"/>
  <c r="N2498" i="1" a="1"/>
  <c r="N2498" i="1"/>
  <c r="N2499" i="1" a="1"/>
  <c r="N2499" i="1"/>
  <c r="N2500" i="1" a="1"/>
  <c r="N2500" i="1"/>
  <c r="N2501" i="1" a="1"/>
  <c r="N2501" i="1"/>
  <c r="N2502" i="1" a="1"/>
  <c r="N2502" i="1"/>
  <c r="N2503" i="1" a="1"/>
  <c r="N2503" i="1"/>
  <c r="N2504" i="1" a="1"/>
  <c r="N2504" i="1"/>
  <c r="N2505" i="1" a="1"/>
  <c r="N2505" i="1"/>
  <c r="N2506" i="1" a="1"/>
  <c r="N2506" i="1"/>
  <c r="N2507" i="1" a="1"/>
  <c r="N2507" i="1"/>
  <c r="N2508" i="1" a="1"/>
  <c r="N2508" i="1"/>
  <c r="N2509" i="1" a="1"/>
  <c r="N2509" i="1"/>
  <c r="N2510" i="1" a="1"/>
  <c r="N2510" i="1"/>
  <c r="N2511" i="1" a="1"/>
  <c r="N2511" i="1"/>
  <c r="N2512" i="1" a="1"/>
  <c r="N2512" i="1"/>
  <c r="N2513" i="1" a="1"/>
  <c r="N2513" i="1"/>
  <c r="N2514" i="1" a="1"/>
  <c r="N2514" i="1"/>
  <c r="N2515" i="1" a="1"/>
  <c r="N2515" i="1"/>
  <c r="N2516" i="1" a="1"/>
  <c r="N2516" i="1"/>
  <c r="N2517" i="1" a="1"/>
  <c r="N2517" i="1"/>
  <c r="N2518" i="1" a="1"/>
  <c r="N2518" i="1"/>
  <c r="N2519" i="1" a="1"/>
  <c r="N2519" i="1"/>
  <c r="N2520" i="1" a="1"/>
  <c r="N2520" i="1"/>
  <c r="N2521" i="1" a="1"/>
  <c r="N2521" i="1"/>
  <c r="N2522" i="1" a="1"/>
  <c r="N2522" i="1"/>
  <c r="N2523" i="1" a="1"/>
  <c r="N2523" i="1"/>
  <c r="N2524" i="1" a="1"/>
  <c r="N2524" i="1"/>
  <c r="N2525" i="1" a="1"/>
  <c r="N2525" i="1"/>
  <c r="N2526" i="1" a="1"/>
  <c r="N2526" i="1"/>
  <c r="N2527" i="1" a="1"/>
  <c r="N2527" i="1"/>
  <c r="N2528" i="1" a="1"/>
  <c r="N2528" i="1"/>
  <c r="N2529" i="1" a="1"/>
  <c r="N2529" i="1"/>
  <c r="N2530" i="1" a="1"/>
  <c r="N2530" i="1"/>
  <c r="N2531" i="1" a="1"/>
  <c r="N2531" i="1"/>
  <c r="N2532" i="1" a="1"/>
  <c r="N2532" i="1"/>
  <c r="N2533" i="1" a="1"/>
  <c r="N2533" i="1"/>
  <c r="N2534" i="1" a="1"/>
  <c r="N2534" i="1"/>
  <c r="N2535" i="1" a="1"/>
  <c r="N2535" i="1"/>
  <c r="N2536" i="1" a="1"/>
  <c r="N2536" i="1"/>
  <c r="N2537" i="1" a="1"/>
  <c r="N2537" i="1"/>
  <c r="N2538" i="1" a="1"/>
  <c r="N2538" i="1"/>
  <c r="N2539" i="1" a="1"/>
  <c r="N2539" i="1"/>
  <c r="N2540" i="1" a="1"/>
  <c r="N2540" i="1"/>
  <c r="N2541" i="1" a="1"/>
  <c r="N2541" i="1"/>
  <c r="N2542" i="1" a="1"/>
  <c r="N2542" i="1"/>
  <c r="N2543" i="1" a="1"/>
  <c r="N2543" i="1"/>
  <c r="N2544" i="1" a="1"/>
  <c r="N2544" i="1"/>
  <c r="N2545" i="1" a="1"/>
  <c r="N2545" i="1"/>
  <c r="N2546" i="1" a="1"/>
  <c r="N2546" i="1"/>
  <c r="N2547" i="1" a="1"/>
  <c r="N2547" i="1"/>
  <c r="N2548" i="1" a="1"/>
  <c r="N2548" i="1"/>
  <c r="N2549" i="1" a="1"/>
  <c r="N2549" i="1"/>
  <c r="N2550" i="1" a="1"/>
  <c r="N2550" i="1"/>
  <c r="N2551" i="1" a="1"/>
  <c r="N2551" i="1"/>
  <c r="N2552" i="1" a="1"/>
  <c r="N2552" i="1"/>
  <c r="N2553" i="1" a="1"/>
  <c r="N2553" i="1"/>
  <c r="N2554" i="1" a="1"/>
  <c r="N2554" i="1"/>
  <c r="N2555" i="1" a="1"/>
  <c r="N2555" i="1"/>
  <c r="N2556" i="1" a="1"/>
  <c r="N2556" i="1"/>
  <c r="N2557" i="1" a="1"/>
  <c r="N2557" i="1"/>
  <c r="N2558" i="1" a="1"/>
  <c r="N2558" i="1"/>
  <c r="N2559" i="1" a="1"/>
  <c r="N2559" i="1"/>
  <c r="N2560" i="1" a="1"/>
  <c r="N2560" i="1"/>
  <c r="N2561" i="1" a="1"/>
  <c r="N2561" i="1"/>
  <c r="N2562" i="1" a="1"/>
  <c r="N2562" i="1"/>
  <c r="N2563" i="1" a="1"/>
  <c r="N2563" i="1"/>
  <c r="N2564" i="1" a="1"/>
  <c r="N2564" i="1"/>
  <c r="N2565" i="1" a="1"/>
  <c r="N2565" i="1"/>
  <c r="N2566" i="1" a="1"/>
  <c r="N2566" i="1"/>
  <c r="N2567" i="1" a="1"/>
  <c r="N2567" i="1"/>
  <c r="N2568" i="1" a="1"/>
  <c r="N2568" i="1"/>
  <c r="N2569" i="1" a="1"/>
  <c r="N2569" i="1"/>
  <c r="N2570" i="1" a="1"/>
  <c r="N2570" i="1"/>
  <c r="N2571" i="1" a="1"/>
  <c r="N2571" i="1"/>
  <c r="N2572" i="1" a="1"/>
  <c r="N2572" i="1"/>
  <c r="N2573" i="1" a="1"/>
  <c r="N2573" i="1"/>
  <c r="N2574" i="1" a="1"/>
  <c r="N2574" i="1"/>
  <c r="N2575" i="1" a="1"/>
  <c r="N2575" i="1"/>
  <c r="N2576" i="1" a="1"/>
  <c r="N2576" i="1"/>
  <c r="N2577" i="1" a="1"/>
  <c r="N2577" i="1"/>
  <c r="N2578" i="1" a="1"/>
  <c r="N2578" i="1"/>
  <c r="N2579" i="1" a="1"/>
  <c r="N2579" i="1"/>
  <c r="N2580" i="1" a="1"/>
  <c r="N2580" i="1"/>
  <c r="N2581" i="1" a="1"/>
  <c r="N2581" i="1"/>
  <c r="N2582" i="1" a="1"/>
  <c r="N2582" i="1"/>
  <c r="N2583" i="1" a="1"/>
  <c r="N2583" i="1"/>
  <c r="N2584" i="1" a="1"/>
  <c r="N2584" i="1"/>
  <c r="N2585" i="1" a="1"/>
  <c r="N2585" i="1"/>
  <c r="N2586" i="1" a="1"/>
  <c r="N2586" i="1"/>
  <c r="N2587" i="1" a="1"/>
  <c r="N2587" i="1"/>
  <c r="N2588" i="1" a="1"/>
  <c r="N2588" i="1"/>
  <c r="N2589" i="1" a="1"/>
  <c r="N2589" i="1"/>
  <c r="N2590" i="1" a="1"/>
  <c r="N2590" i="1"/>
  <c r="N2591" i="1" a="1"/>
  <c r="N2591" i="1"/>
  <c r="N2592" i="1" a="1"/>
  <c r="N2592" i="1"/>
  <c r="N2593" i="1" a="1"/>
  <c r="N2593" i="1"/>
  <c r="N2594" i="1" a="1"/>
  <c r="N2594" i="1"/>
  <c r="N2595" i="1" a="1"/>
  <c r="N2595" i="1"/>
  <c r="N2596" i="1" a="1"/>
  <c r="N2596" i="1"/>
  <c r="N2597" i="1" a="1"/>
  <c r="N2597" i="1"/>
  <c r="N2598" i="1" a="1"/>
  <c r="N2598" i="1"/>
  <c r="N2599" i="1" a="1"/>
  <c r="N2599" i="1"/>
  <c r="N2600" i="1" a="1"/>
  <c r="N2600" i="1"/>
  <c r="N2601" i="1" a="1"/>
  <c r="N2601" i="1"/>
  <c r="N2602" i="1" a="1"/>
  <c r="N2602" i="1"/>
  <c r="N2603" i="1" a="1"/>
  <c r="N2603" i="1"/>
  <c r="N2604" i="1" a="1"/>
  <c r="N2604" i="1"/>
  <c r="N2605" i="1" a="1"/>
  <c r="N2605" i="1"/>
  <c r="N2606" i="1" a="1"/>
  <c r="N2606" i="1"/>
  <c r="N2607" i="1" a="1"/>
  <c r="N2607" i="1"/>
  <c r="N2608" i="1" a="1"/>
  <c r="N2608" i="1"/>
  <c r="N2609" i="1" a="1"/>
  <c r="N2609" i="1"/>
  <c r="N2610" i="1" a="1"/>
  <c r="N2610" i="1"/>
  <c r="N2611" i="1" a="1"/>
  <c r="N2611" i="1"/>
  <c r="N2612" i="1" a="1"/>
  <c r="N2612" i="1"/>
  <c r="N2613" i="1" a="1"/>
  <c r="N2613" i="1"/>
  <c r="N2614" i="1" a="1"/>
  <c r="N2614" i="1"/>
  <c r="N2615" i="1" a="1"/>
  <c r="N2615" i="1"/>
  <c r="N2616" i="1" a="1"/>
  <c r="N2616" i="1"/>
  <c r="N2617" i="1" a="1"/>
  <c r="N2617" i="1"/>
  <c r="N2618" i="1" a="1"/>
  <c r="N2618" i="1"/>
  <c r="N2619" i="1" a="1"/>
  <c r="N2619" i="1"/>
  <c r="N2620" i="1" a="1"/>
  <c r="N2620" i="1"/>
  <c r="N2621" i="1" a="1"/>
  <c r="N2621" i="1"/>
  <c r="N2622" i="1" a="1"/>
  <c r="N2622" i="1"/>
  <c r="N2623" i="1" a="1"/>
  <c r="N2623" i="1"/>
  <c r="N2624" i="1" a="1"/>
  <c r="N2624" i="1"/>
  <c r="N2625" i="1" a="1"/>
  <c r="N2625" i="1"/>
  <c r="N2626" i="1" a="1"/>
  <c r="N2626" i="1"/>
  <c r="N2627" i="1" a="1"/>
  <c r="N2627" i="1"/>
  <c r="N2628" i="1" a="1"/>
  <c r="N2628" i="1"/>
  <c r="N2629" i="1" a="1"/>
  <c r="N2629" i="1"/>
  <c r="N2630" i="1" a="1"/>
  <c r="N2630" i="1"/>
  <c r="N2631" i="1" a="1"/>
  <c r="N2631" i="1"/>
  <c r="N2632" i="1" a="1"/>
  <c r="N2632" i="1"/>
  <c r="N2633" i="1" a="1"/>
  <c r="N2633" i="1"/>
  <c r="N2634" i="1" a="1"/>
  <c r="N2634" i="1"/>
  <c r="N2635" i="1" a="1"/>
  <c r="N2635" i="1"/>
  <c r="N2636" i="1" a="1"/>
  <c r="N2636" i="1"/>
  <c r="N2637" i="1" a="1"/>
  <c r="N2637" i="1"/>
  <c r="N2638" i="1" a="1"/>
  <c r="N2638" i="1"/>
  <c r="N2639" i="1" a="1"/>
  <c r="N2639" i="1"/>
  <c r="N2640" i="1" a="1"/>
  <c r="N2640" i="1"/>
  <c r="N2641" i="1" a="1"/>
  <c r="N2641" i="1"/>
  <c r="N2642" i="1" a="1"/>
  <c r="N2642" i="1"/>
  <c r="N2643" i="1" a="1"/>
  <c r="N2643" i="1"/>
  <c r="N2644" i="1" a="1"/>
  <c r="N2644" i="1"/>
  <c r="N2645" i="1" a="1"/>
  <c r="N2645" i="1"/>
  <c r="N2646" i="1" a="1"/>
  <c r="N2646" i="1"/>
  <c r="N2647" i="1" a="1"/>
  <c r="N2647" i="1"/>
  <c r="N2648" i="1" a="1"/>
  <c r="N2648" i="1"/>
  <c r="N2649" i="1" a="1"/>
  <c r="N2649" i="1"/>
  <c r="N2650" i="1" a="1"/>
  <c r="N2650" i="1"/>
  <c r="N2651" i="1" a="1"/>
  <c r="N2651" i="1"/>
  <c r="N2652" i="1" a="1"/>
  <c r="N2652" i="1"/>
  <c r="N2653" i="1" a="1"/>
  <c r="N2653" i="1"/>
  <c r="N2654" i="1" a="1"/>
  <c r="N2654" i="1"/>
  <c r="N2655" i="1" a="1"/>
  <c r="N2655" i="1"/>
  <c r="N2656" i="1" a="1"/>
  <c r="N2656" i="1"/>
  <c r="N2657" i="1" a="1"/>
  <c r="N2657" i="1"/>
  <c r="N2658" i="1" a="1"/>
  <c r="N2658" i="1"/>
  <c r="N2659" i="1" a="1"/>
  <c r="N2659" i="1"/>
  <c r="N2660" i="1" a="1"/>
  <c r="N2660" i="1"/>
  <c r="N2661" i="1" a="1"/>
  <c r="N2661" i="1"/>
  <c r="N2662" i="1" a="1"/>
  <c r="N2662" i="1"/>
  <c r="N2663" i="1" a="1"/>
  <c r="N2663" i="1"/>
  <c r="N2664" i="1" a="1"/>
  <c r="N2664" i="1"/>
  <c r="N2665" i="1" a="1"/>
  <c r="N2665" i="1"/>
  <c r="N2666" i="1" a="1"/>
  <c r="N2666" i="1"/>
  <c r="N2667" i="1" a="1"/>
  <c r="N2667" i="1"/>
  <c r="N2668" i="1" a="1"/>
  <c r="N2668" i="1"/>
  <c r="N2669" i="1" a="1"/>
  <c r="N2669" i="1"/>
  <c r="N2670" i="1" a="1"/>
  <c r="N2670" i="1"/>
  <c r="N2671" i="1" a="1"/>
  <c r="N2671" i="1"/>
  <c r="N2672" i="1" a="1"/>
  <c r="N2672" i="1"/>
  <c r="N2673" i="1" a="1"/>
  <c r="N2673" i="1"/>
  <c r="N2674" i="1" a="1"/>
  <c r="N2674" i="1"/>
  <c r="N2675" i="1" a="1"/>
  <c r="N2675" i="1"/>
  <c r="N2676" i="1" a="1"/>
  <c r="N2676" i="1"/>
  <c r="N2677" i="1" a="1"/>
  <c r="N2677" i="1"/>
  <c r="N2678" i="1" a="1"/>
  <c r="N2678" i="1"/>
  <c r="N2679" i="1" a="1"/>
  <c r="N2679" i="1"/>
  <c r="N2680" i="1" a="1"/>
  <c r="N2680" i="1"/>
  <c r="N2681" i="1" a="1"/>
  <c r="N2681" i="1"/>
  <c r="N2682" i="1" a="1"/>
  <c r="N2682" i="1"/>
  <c r="N2683" i="1" a="1"/>
  <c r="N2683" i="1"/>
  <c r="N2684" i="1" a="1"/>
  <c r="N2684" i="1"/>
  <c r="N2685" i="1" a="1"/>
  <c r="N2685" i="1"/>
  <c r="N2686" i="1" a="1"/>
  <c r="N2686" i="1"/>
  <c r="N2687" i="1" a="1"/>
  <c r="N2687" i="1"/>
  <c r="N2688" i="1" a="1"/>
  <c r="N2688" i="1"/>
  <c r="N2689" i="1" a="1"/>
  <c r="N2689" i="1"/>
  <c r="N2690" i="1" a="1"/>
  <c r="N2690" i="1"/>
  <c r="N2691" i="1" a="1"/>
  <c r="N2691" i="1"/>
  <c r="N2692" i="1" a="1"/>
  <c r="N2692" i="1"/>
  <c r="N2693" i="1" a="1"/>
  <c r="N2693" i="1"/>
  <c r="N2694" i="1" a="1"/>
  <c r="N2694" i="1"/>
  <c r="N2695" i="1" a="1"/>
  <c r="N2695" i="1"/>
  <c r="N2696" i="1" a="1"/>
  <c r="N2696" i="1"/>
  <c r="N2697" i="1" a="1"/>
  <c r="N2697" i="1"/>
  <c r="N2698" i="1" a="1"/>
  <c r="N2698" i="1"/>
  <c r="N2699" i="1" a="1"/>
  <c r="N2699" i="1"/>
  <c r="N2700" i="1" a="1"/>
  <c r="N2700" i="1"/>
  <c r="N2701" i="1" a="1"/>
  <c r="N2701" i="1"/>
  <c r="N2702" i="1" a="1"/>
  <c r="N2702" i="1"/>
  <c r="N2703" i="1" a="1"/>
  <c r="N2703" i="1"/>
  <c r="N2704" i="1" a="1"/>
  <c r="N2704" i="1"/>
  <c r="N2705" i="1" a="1"/>
  <c r="N2705" i="1"/>
  <c r="N2706" i="1" a="1"/>
  <c r="N2706" i="1"/>
  <c r="N2707" i="1" a="1"/>
  <c r="N2707" i="1"/>
  <c r="N2708" i="1" a="1"/>
  <c r="N2708" i="1"/>
  <c r="N2709" i="1" a="1"/>
  <c r="N2709" i="1"/>
  <c r="N2710" i="1" a="1"/>
  <c r="N2710" i="1"/>
  <c r="N2711" i="1" a="1"/>
  <c r="N2711" i="1"/>
  <c r="N2712" i="1" a="1"/>
  <c r="N2712" i="1"/>
  <c r="N2713" i="1" a="1"/>
  <c r="N2713" i="1"/>
  <c r="N2714" i="1" a="1"/>
  <c r="N2714" i="1"/>
  <c r="N2715" i="1" a="1"/>
  <c r="N2715" i="1"/>
  <c r="N2716" i="1" a="1"/>
  <c r="N2716" i="1"/>
  <c r="N2717" i="1" a="1"/>
  <c r="N2717" i="1"/>
  <c r="N2718" i="1" a="1"/>
  <c r="N2718" i="1"/>
  <c r="N2719" i="1" a="1"/>
  <c r="N2719" i="1"/>
  <c r="N2720" i="1" a="1"/>
  <c r="N2720" i="1"/>
  <c r="N2721" i="1" a="1"/>
  <c r="N2721" i="1"/>
  <c r="N2722" i="1" a="1"/>
  <c r="N2722" i="1"/>
  <c r="N2723" i="1" a="1"/>
  <c r="N2723" i="1"/>
  <c r="N2724" i="1" a="1"/>
  <c r="N2724" i="1"/>
  <c r="N2725" i="1" a="1"/>
  <c r="N2725" i="1"/>
  <c r="N2726" i="1" a="1"/>
  <c r="N2726" i="1"/>
  <c r="N2727" i="1" a="1"/>
  <c r="N2727" i="1"/>
  <c r="N2728" i="1" a="1"/>
  <c r="N2728" i="1"/>
  <c r="N2729" i="1" a="1"/>
  <c r="N2729" i="1"/>
  <c r="N2730" i="1" a="1"/>
  <c r="N2730" i="1"/>
  <c r="N2731" i="1" a="1"/>
  <c r="N2731" i="1"/>
  <c r="N2732" i="1" a="1"/>
  <c r="N2732" i="1"/>
  <c r="N2733" i="1" a="1"/>
  <c r="N2733" i="1"/>
  <c r="N2734" i="1" a="1"/>
  <c r="N2734" i="1"/>
  <c r="N2735" i="1" a="1"/>
  <c r="N2735" i="1"/>
  <c r="N2736" i="1" a="1"/>
  <c r="N2736" i="1"/>
  <c r="N2737" i="1" a="1"/>
  <c r="N2737" i="1"/>
  <c r="N2738" i="1" a="1"/>
  <c r="N2738" i="1"/>
  <c r="N2739" i="1" a="1"/>
  <c r="N2739" i="1"/>
  <c r="N2740" i="1" a="1"/>
  <c r="N2740" i="1"/>
  <c r="N2741" i="1" a="1"/>
  <c r="N2741" i="1"/>
  <c r="N2742" i="1" a="1"/>
  <c r="N2742" i="1"/>
  <c r="N2743" i="1" a="1"/>
  <c r="N2743" i="1"/>
  <c r="N2744" i="1" a="1"/>
  <c r="N2744" i="1"/>
  <c r="N2745" i="1" a="1"/>
  <c r="N2745" i="1"/>
  <c r="N2746" i="1" a="1"/>
  <c r="N2746" i="1"/>
  <c r="N2747" i="1" a="1"/>
  <c r="N2747" i="1"/>
  <c r="N2748" i="1" a="1"/>
  <c r="N2748" i="1"/>
  <c r="N2749" i="1" a="1"/>
  <c r="N2749" i="1"/>
  <c r="N2750" i="1" a="1"/>
  <c r="N2750" i="1"/>
  <c r="N2751" i="1" a="1"/>
  <c r="N2751" i="1"/>
  <c r="N2752" i="1" a="1"/>
  <c r="N2752" i="1"/>
  <c r="N2753" i="1" a="1"/>
  <c r="N2753" i="1"/>
  <c r="N2754" i="1" a="1"/>
  <c r="N2754" i="1"/>
  <c r="N2755" i="1" a="1"/>
  <c r="N2755" i="1"/>
  <c r="N2756" i="1" a="1"/>
  <c r="N2756" i="1"/>
  <c r="N2757" i="1" a="1"/>
  <c r="N2757" i="1"/>
  <c r="N2758" i="1" a="1"/>
  <c r="N2758" i="1"/>
  <c r="N2759" i="1" a="1"/>
  <c r="N2759" i="1"/>
  <c r="N2760" i="1" a="1"/>
  <c r="N2760" i="1"/>
  <c r="N2761" i="1" a="1"/>
  <c r="N2761" i="1"/>
  <c r="N2762" i="1" a="1"/>
  <c r="N2762" i="1"/>
  <c r="N2763" i="1" a="1"/>
  <c r="N2763" i="1"/>
  <c r="N2764" i="1" a="1"/>
  <c r="N2764" i="1"/>
  <c r="N2765" i="1" a="1"/>
  <c r="N2765" i="1"/>
  <c r="N2766" i="1" a="1"/>
  <c r="N2766" i="1"/>
  <c r="N2767" i="1" a="1"/>
  <c r="N2767" i="1"/>
  <c r="N2768" i="1" a="1"/>
  <c r="N2768" i="1"/>
  <c r="N2769" i="1" a="1"/>
  <c r="N2769" i="1"/>
  <c r="N2770" i="1" a="1"/>
  <c r="N2770" i="1"/>
  <c r="N2771" i="1" a="1"/>
  <c r="N2771" i="1"/>
  <c r="N2772" i="1" a="1"/>
  <c r="N2772" i="1"/>
  <c r="N2773" i="1" a="1"/>
  <c r="N2773" i="1"/>
  <c r="N2774" i="1" a="1"/>
  <c r="N2774" i="1"/>
  <c r="N2775" i="1" a="1"/>
  <c r="N2775" i="1"/>
  <c r="N2776" i="1" a="1"/>
  <c r="N2776" i="1"/>
  <c r="N2777" i="1" a="1"/>
  <c r="N2777" i="1"/>
  <c r="N2778" i="1" a="1"/>
  <c r="N2778" i="1"/>
  <c r="N2779" i="1" a="1"/>
  <c r="N2779" i="1"/>
  <c r="N2780" i="1" a="1"/>
  <c r="N2780" i="1"/>
  <c r="N2781" i="1" a="1"/>
  <c r="N2781" i="1"/>
  <c r="N2782" i="1" a="1"/>
  <c r="N2782" i="1"/>
  <c r="N2783" i="1" a="1"/>
  <c r="N2783" i="1"/>
  <c r="N2784" i="1" a="1"/>
  <c r="N2784" i="1"/>
  <c r="N2785" i="1" a="1"/>
  <c r="N2785" i="1"/>
  <c r="N2786" i="1" a="1"/>
  <c r="N2786" i="1"/>
  <c r="N2787" i="1" a="1"/>
  <c r="N2787" i="1"/>
  <c r="N2788" i="1" a="1"/>
  <c r="N2788" i="1"/>
  <c r="N2789" i="1" a="1"/>
  <c r="N2789" i="1"/>
  <c r="N2790" i="1" a="1"/>
  <c r="N2790" i="1"/>
  <c r="N2791" i="1" a="1"/>
  <c r="N2791" i="1"/>
  <c r="N2792" i="1" a="1"/>
  <c r="N2792" i="1"/>
  <c r="N2793" i="1" a="1"/>
  <c r="N2793" i="1"/>
  <c r="N2794" i="1" a="1"/>
  <c r="N2794" i="1"/>
  <c r="N2795" i="1" a="1"/>
  <c r="N2795" i="1"/>
  <c r="N2796" i="1" a="1"/>
  <c r="N2796" i="1"/>
  <c r="N2797" i="1" a="1"/>
  <c r="N2797" i="1"/>
  <c r="N2798" i="1" a="1"/>
  <c r="N2798" i="1"/>
  <c r="N2799" i="1" a="1"/>
  <c r="N2799" i="1"/>
  <c r="N2800" i="1" a="1"/>
  <c r="N2800" i="1"/>
  <c r="N2801" i="1" a="1"/>
  <c r="N2801" i="1"/>
  <c r="N2802" i="1" a="1"/>
  <c r="N2802" i="1"/>
  <c r="N2803" i="1" a="1"/>
  <c r="N2803" i="1"/>
  <c r="N2804" i="1" a="1"/>
  <c r="N2804" i="1"/>
  <c r="N2805" i="1" a="1"/>
  <c r="N2805" i="1"/>
  <c r="N2806" i="1" a="1"/>
  <c r="N2806" i="1"/>
  <c r="N2807" i="1" a="1"/>
  <c r="N2807" i="1"/>
  <c r="N2808" i="1" a="1"/>
  <c r="N2808" i="1"/>
  <c r="N2809" i="1" a="1"/>
  <c r="N2809" i="1"/>
  <c r="N2810" i="1" a="1"/>
  <c r="N2810" i="1"/>
  <c r="N2811" i="1" a="1"/>
  <c r="N2811" i="1"/>
  <c r="N2812" i="1" a="1"/>
  <c r="N2812" i="1"/>
  <c r="N2813" i="1" a="1"/>
  <c r="N2813" i="1"/>
  <c r="N2814" i="1" a="1"/>
  <c r="N2814" i="1"/>
  <c r="N2815" i="1" a="1"/>
  <c r="N2815" i="1"/>
  <c r="N2816" i="1" a="1"/>
  <c r="N2816" i="1"/>
  <c r="N2817" i="1" a="1"/>
  <c r="N2817" i="1"/>
  <c r="N2818" i="1" a="1"/>
  <c r="N2818" i="1"/>
  <c r="N2819" i="1" a="1"/>
  <c r="N2819" i="1"/>
  <c r="N2820" i="1" a="1"/>
  <c r="N2820" i="1"/>
  <c r="N2821" i="1" a="1"/>
  <c r="N2821" i="1"/>
  <c r="N2822" i="1" a="1"/>
  <c r="N2822" i="1"/>
  <c r="N2823" i="1" a="1"/>
  <c r="N2823" i="1"/>
  <c r="N2824" i="1" a="1"/>
  <c r="N2824" i="1"/>
  <c r="N2825" i="1" a="1"/>
  <c r="N2825" i="1"/>
  <c r="N2826" i="1" a="1"/>
  <c r="N2826" i="1"/>
  <c r="N2827" i="1" a="1"/>
  <c r="N2827" i="1"/>
  <c r="N2828" i="1" a="1"/>
  <c r="N2828" i="1"/>
  <c r="N2829" i="1" a="1"/>
  <c r="N2829" i="1"/>
  <c r="N2830" i="1" a="1"/>
  <c r="N2830" i="1"/>
  <c r="N2831" i="1" a="1"/>
  <c r="N2831" i="1"/>
  <c r="N2832" i="1" a="1"/>
  <c r="N2832" i="1"/>
  <c r="N2833" i="1" a="1"/>
  <c r="N2833" i="1"/>
  <c r="N2834" i="1" a="1"/>
  <c r="N2834" i="1"/>
  <c r="N2835" i="1" a="1"/>
  <c r="N2835" i="1"/>
  <c r="N2836" i="1" a="1"/>
  <c r="N2836" i="1"/>
  <c r="N2837" i="1" a="1"/>
  <c r="N2837" i="1"/>
  <c r="N2838" i="1" a="1"/>
  <c r="N2838" i="1"/>
  <c r="N2839" i="1" a="1"/>
  <c r="N2839" i="1"/>
  <c r="N2840" i="1" a="1"/>
  <c r="N2840" i="1"/>
  <c r="N2841" i="1" a="1"/>
  <c r="N2841" i="1"/>
  <c r="N2842" i="1" a="1"/>
  <c r="N2842" i="1"/>
  <c r="N2843" i="1" a="1"/>
  <c r="N2843" i="1"/>
  <c r="N2844" i="1" a="1"/>
  <c r="N2844" i="1"/>
  <c r="N2845" i="1" a="1"/>
  <c r="N2845" i="1"/>
  <c r="N2846" i="1" a="1"/>
  <c r="N2846" i="1"/>
  <c r="N2847" i="1" a="1"/>
  <c r="N2847" i="1"/>
  <c r="N2848" i="1" a="1"/>
  <c r="N2848" i="1"/>
  <c r="N2849" i="1" a="1"/>
  <c r="N2849" i="1"/>
  <c r="N2850" i="1" a="1"/>
  <c r="N2850" i="1"/>
  <c r="N2851" i="1" a="1"/>
  <c r="N2851" i="1"/>
  <c r="N2852" i="1" a="1"/>
  <c r="N2852" i="1"/>
  <c r="N2853" i="1" a="1"/>
  <c r="N2853" i="1"/>
  <c r="N2854" i="1" a="1"/>
  <c r="N2854" i="1"/>
  <c r="N2855" i="1" a="1"/>
  <c r="N2855" i="1"/>
  <c r="N2856" i="1" a="1"/>
  <c r="N2856" i="1"/>
  <c r="N2857" i="1" a="1"/>
  <c r="N2857" i="1"/>
  <c r="N2858" i="1" a="1"/>
  <c r="N2858" i="1"/>
  <c r="N2859" i="1" a="1"/>
  <c r="N2859" i="1"/>
  <c r="N2860" i="1" a="1"/>
  <c r="N2860" i="1"/>
  <c r="N2861" i="1" a="1"/>
  <c r="N2861" i="1"/>
  <c r="N2862" i="1" a="1"/>
  <c r="N2862" i="1"/>
  <c r="N2863" i="1" a="1"/>
  <c r="N2863" i="1"/>
  <c r="N2864" i="1" a="1"/>
  <c r="N2864" i="1"/>
  <c r="N2865" i="1" a="1"/>
  <c r="N2865" i="1"/>
  <c r="N2866" i="1" a="1"/>
  <c r="N2866" i="1"/>
  <c r="N2867" i="1" a="1"/>
  <c r="N2867" i="1"/>
  <c r="N2868" i="1" a="1"/>
  <c r="N2868" i="1"/>
  <c r="N2869" i="1" a="1"/>
  <c r="N2869" i="1"/>
  <c r="N2870" i="1" a="1"/>
  <c r="N2870" i="1"/>
  <c r="N2871" i="1" a="1"/>
  <c r="N2871" i="1"/>
  <c r="N2872" i="1" a="1"/>
  <c r="N2872" i="1"/>
  <c r="N2873" i="1" a="1"/>
  <c r="N2873" i="1"/>
  <c r="N2874" i="1" a="1"/>
  <c r="N2874" i="1"/>
  <c r="N2875" i="1" a="1"/>
  <c r="N2875" i="1"/>
  <c r="N2876" i="1" a="1"/>
  <c r="N2876" i="1"/>
  <c r="N2877" i="1" a="1"/>
  <c r="N2877" i="1"/>
  <c r="N2878" i="1" a="1"/>
  <c r="N2878" i="1"/>
  <c r="N2879" i="1" a="1"/>
  <c r="N2879" i="1"/>
  <c r="N2880" i="1" a="1"/>
  <c r="N2880" i="1"/>
  <c r="N2881" i="1" a="1"/>
  <c r="N2881" i="1"/>
  <c r="N2882" i="1" a="1"/>
  <c r="N2882" i="1"/>
  <c r="N2883" i="1" a="1"/>
  <c r="N2883" i="1"/>
  <c r="N2884" i="1" a="1"/>
  <c r="N2884" i="1"/>
  <c r="N2885" i="1" a="1"/>
  <c r="N2885" i="1"/>
  <c r="N2886" i="1" a="1"/>
  <c r="N2886" i="1"/>
  <c r="N2887" i="1" a="1"/>
  <c r="N2887" i="1"/>
  <c r="N2888" i="1" a="1"/>
  <c r="N2888" i="1"/>
  <c r="N2889" i="1" a="1"/>
  <c r="N2889" i="1"/>
  <c r="N2890" i="1" a="1"/>
  <c r="N2890" i="1"/>
  <c r="N2891" i="1" a="1"/>
  <c r="N2891" i="1"/>
  <c r="N2892" i="1" a="1"/>
  <c r="N2892" i="1"/>
  <c r="N2893" i="1" a="1"/>
  <c r="N2893" i="1"/>
  <c r="N2894" i="1" a="1"/>
  <c r="N2894" i="1"/>
  <c r="N2895" i="1" a="1"/>
  <c r="N2895" i="1"/>
  <c r="N2896" i="1" a="1"/>
  <c r="N2896" i="1"/>
  <c r="N2897" i="1" a="1"/>
  <c r="N2897" i="1"/>
  <c r="N2898" i="1" a="1"/>
  <c r="N2898" i="1"/>
  <c r="N2899" i="1" a="1"/>
  <c r="N2899" i="1"/>
  <c r="N2900" i="1" a="1"/>
  <c r="N2900" i="1"/>
  <c r="N2901" i="1" a="1"/>
  <c r="N2901" i="1"/>
  <c r="N2902" i="1" a="1"/>
  <c r="N2902" i="1"/>
  <c r="N2903" i="1" a="1"/>
  <c r="N2903" i="1"/>
  <c r="N2904" i="1" a="1"/>
  <c r="N2904" i="1"/>
  <c r="N2905" i="1" a="1"/>
  <c r="N2905" i="1"/>
  <c r="N2906" i="1" a="1"/>
  <c r="N2906" i="1"/>
  <c r="N2907" i="1" a="1"/>
  <c r="N2907" i="1"/>
  <c r="N2908" i="1" a="1"/>
  <c r="N2908" i="1"/>
  <c r="N2909" i="1" a="1"/>
  <c r="N2909" i="1"/>
  <c r="N2910" i="1" a="1"/>
  <c r="N2910" i="1"/>
  <c r="N2911" i="1" a="1"/>
  <c r="N2911" i="1"/>
  <c r="N2912" i="1" a="1"/>
  <c r="N2912" i="1"/>
  <c r="N2913" i="1" a="1"/>
  <c r="N2913" i="1"/>
  <c r="N2914" i="1" a="1"/>
  <c r="N2914" i="1"/>
  <c r="N2915" i="1" a="1"/>
  <c r="N2915" i="1"/>
  <c r="N2916" i="1" a="1"/>
  <c r="N2916" i="1"/>
  <c r="N2917" i="1" a="1"/>
  <c r="N2917" i="1"/>
  <c r="N2918" i="1" a="1"/>
  <c r="N2918" i="1"/>
  <c r="N2919" i="1" a="1"/>
  <c r="N2919" i="1"/>
  <c r="N2920" i="1" a="1"/>
  <c r="N2920" i="1"/>
  <c r="N2921" i="1" a="1"/>
  <c r="N2921" i="1"/>
  <c r="N2922" i="1" a="1"/>
  <c r="N2922" i="1"/>
  <c r="N2923" i="1" a="1"/>
  <c r="N2923" i="1"/>
  <c r="N2924" i="1" a="1"/>
  <c r="N2924" i="1"/>
  <c r="N2925" i="1" a="1"/>
  <c r="N2925" i="1"/>
  <c r="N2926" i="1" a="1"/>
  <c r="N2926" i="1"/>
  <c r="N2927" i="1" a="1"/>
  <c r="N2927" i="1"/>
  <c r="N2928" i="1" a="1"/>
  <c r="N2928" i="1"/>
  <c r="N2929" i="1" a="1"/>
  <c r="N2929" i="1"/>
  <c r="N2930" i="1" a="1"/>
  <c r="N2930" i="1"/>
  <c r="N2931" i="1" a="1"/>
  <c r="N2931" i="1"/>
  <c r="N2932" i="1" a="1"/>
  <c r="N2932" i="1"/>
  <c r="N2933" i="1" a="1"/>
  <c r="N2933" i="1"/>
  <c r="N2934" i="1" a="1"/>
  <c r="N2934" i="1"/>
  <c r="N2935" i="1" a="1"/>
  <c r="N2935" i="1"/>
  <c r="N2936" i="1" a="1"/>
  <c r="N2936" i="1"/>
  <c r="N2937" i="1" a="1"/>
  <c r="N2937" i="1"/>
  <c r="N2938" i="1" a="1"/>
  <c r="N2938" i="1"/>
  <c r="N2939" i="1" a="1"/>
  <c r="N2939" i="1"/>
  <c r="N2940" i="1" a="1"/>
  <c r="N2940" i="1"/>
  <c r="N2941" i="1" a="1"/>
  <c r="N2941" i="1"/>
  <c r="N2942" i="1" a="1"/>
  <c r="N2942" i="1"/>
  <c r="N2943" i="1" a="1"/>
  <c r="N2943" i="1"/>
  <c r="N2944" i="1" a="1"/>
  <c r="N2944" i="1"/>
  <c r="N2945" i="1" a="1"/>
  <c r="N2945" i="1"/>
  <c r="N2946" i="1" a="1"/>
  <c r="N2946" i="1"/>
  <c r="N2947" i="1" a="1"/>
  <c r="N2947" i="1"/>
  <c r="N2948" i="1" a="1"/>
  <c r="N2948" i="1"/>
  <c r="N2949" i="1" a="1"/>
  <c r="N2949" i="1"/>
  <c r="N2950" i="1" a="1"/>
  <c r="N2950" i="1"/>
  <c r="N2951" i="1" a="1"/>
  <c r="N2951" i="1"/>
  <c r="N2952" i="1" a="1"/>
  <c r="N2952" i="1"/>
  <c r="N2953" i="1" a="1"/>
  <c r="N2953" i="1"/>
  <c r="N2954" i="1" a="1"/>
  <c r="N2954" i="1"/>
  <c r="N2955" i="1" a="1"/>
  <c r="N2955" i="1"/>
  <c r="N2956" i="1" a="1"/>
  <c r="N2956" i="1"/>
  <c r="N2957" i="1" a="1"/>
  <c r="N2957" i="1"/>
  <c r="N2958" i="1" a="1"/>
  <c r="N2958" i="1"/>
  <c r="N2959" i="1" a="1"/>
  <c r="N2959" i="1"/>
  <c r="N2960" i="1" a="1"/>
  <c r="N2960" i="1"/>
  <c r="N2961" i="1" a="1"/>
  <c r="N2961" i="1"/>
  <c r="N2962" i="1" a="1"/>
  <c r="N2962" i="1"/>
  <c r="N2963" i="1" a="1"/>
  <c r="N2963" i="1"/>
  <c r="N2964" i="1" a="1"/>
  <c r="N2964" i="1"/>
  <c r="N2965" i="1" a="1"/>
  <c r="N2965" i="1"/>
  <c r="N2966" i="1" a="1"/>
  <c r="N2966" i="1"/>
  <c r="N2967" i="1" a="1"/>
  <c r="N2967" i="1"/>
  <c r="N2968" i="1" a="1"/>
  <c r="N2968" i="1"/>
  <c r="N2969" i="1" a="1"/>
  <c r="N2969" i="1"/>
  <c r="N2970" i="1" a="1"/>
  <c r="N2970" i="1"/>
  <c r="N2971" i="1" a="1"/>
  <c r="N2971" i="1"/>
  <c r="N2972" i="1" a="1"/>
  <c r="N2972" i="1"/>
  <c r="N2973" i="1" a="1"/>
  <c r="N2973" i="1"/>
  <c r="N2974" i="1" a="1"/>
  <c r="N2974" i="1"/>
  <c r="N2975" i="1" a="1"/>
  <c r="N2975" i="1"/>
  <c r="N2976" i="1" a="1"/>
  <c r="N2976" i="1"/>
  <c r="N2977" i="1" a="1"/>
  <c r="N2977" i="1"/>
  <c r="N2978" i="1" a="1"/>
  <c r="N2978" i="1"/>
  <c r="N2979" i="1" a="1"/>
  <c r="N2979" i="1"/>
  <c r="N2980" i="1" a="1"/>
  <c r="N2980" i="1"/>
  <c r="N2981" i="1" a="1"/>
  <c r="N2981" i="1"/>
  <c r="N2982" i="1" a="1"/>
  <c r="N2982" i="1"/>
  <c r="N2983" i="1" a="1"/>
  <c r="N2983" i="1"/>
  <c r="N2984" i="1" a="1"/>
  <c r="N2984" i="1"/>
  <c r="N2985" i="1" a="1"/>
  <c r="N2985" i="1"/>
  <c r="N2986" i="1" a="1"/>
  <c r="N2986" i="1"/>
  <c r="N2987" i="1" a="1"/>
  <c r="N2987" i="1"/>
  <c r="N2988" i="1" a="1"/>
  <c r="N2988" i="1"/>
  <c r="N2989" i="1" a="1"/>
  <c r="N2989" i="1"/>
  <c r="N2990" i="1" a="1"/>
  <c r="N2990" i="1"/>
  <c r="N2991" i="1" a="1"/>
  <c r="N2991" i="1"/>
  <c r="N2992" i="1" a="1"/>
  <c r="N2992" i="1"/>
  <c r="N2993" i="1" a="1"/>
  <c r="N2993" i="1"/>
  <c r="N2994" i="1" a="1"/>
  <c r="N2994" i="1"/>
  <c r="N2995" i="1" a="1"/>
  <c r="N2995" i="1"/>
  <c r="N2996" i="1" a="1"/>
  <c r="N2996" i="1"/>
  <c r="N2997" i="1" a="1"/>
  <c r="N2997" i="1"/>
  <c r="N2998" i="1" a="1"/>
  <c r="N2998" i="1"/>
  <c r="N2999" i="1" a="1"/>
  <c r="N2999" i="1"/>
  <c r="N3000" i="1" a="1"/>
  <c r="N3000" i="1"/>
  <c r="N3001" i="1" a="1"/>
  <c r="N3001" i="1"/>
  <c r="N3002" i="1" a="1"/>
  <c r="N3002" i="1"/>
  <c r="N3003" i="1" a="1"/>
  <c r="N3003" i="1"/>
  <c r="N3004" i="1" a="1"/>
  <c r="N3004" i="1"/>
  <c r="N3005" i="1" a="1"/>
  <c r="N3005" i="1"/>
  <c r="N3006" i="1" a="1"/>
  <c r="N3006" i="1"/>
  <c r="N3007" i="1" a="1"/>
  <c r="N3007" i="1"/>
  <c r="N3008" i="1" a="1"/>
  <c r="N3008" i="1"/>
  <c r="N3009" i="1" a="1"/>
  <c r="N3009" i="1"/>
  <c r="N3010" i="1" a="1"/>
  <c r="N3010" i="1"/>
  <c r="N3011" i="1" a="1"/>
  <c r="N3011" i="1"/>
  <c r="N3012" i="1" a="1"/>
  <c r="N3012" i="1"/>
  <c r="N3013" i="1" a="1"/>
  <c r="N3013" i="1"/>
  <c r="N3014" i="1" a="1"/>
  <c r="N3014" i="1"/>
  <c r="N3015" i="1" a="1"/>
  <c r="N3015" i="1"/>
  <c r="N3016" i="1" a="1"/>
  <c r="N3016" i="1"/>
  <c r="N3017" i="1" a="1"/>
  <c r="N3017" i="1"/>
  <c r="N3018" i="1" a="1"/>
  <c r="N3018" i="1"/>
  <c r="N3019" i="1" a="1"/>
  <c r="N3019" i="1"/>
  <c r="N3020" i="1" a="1"/>
  <c r="N3020" i="1"/>
  <c r="N3021" i="1" a="1"/>
  <c r="N3021" i="1"/>
  <c r="N3022" i="1" a="1"/>
  <c r="N3022" i="1"/>
  <c r="N3023" i="1" a="1"/>
  <c r="N3023" i="1"/>
  <c r="N3024" i="1" a="1"/>
  <c r="N3024" i="1"/>
  <c r="N3025" i="1" a="1"/>
  <c r="N3025" i="1"/>
  <c r="N3026" i="1" a="1"/>
  <c r="N3026" i="1"/>
  <c r="N3027" i="1" a="1"/>
  <c r="N3027" i="1"/>
  <c r="N3028" i="1" a="1"/>
  <c r="N3028" i="1"/>
  <c r="N3029" i="1" a="1"/>
  <c r="N3029" i="1"/>
  <c r="N3030" i="1" a="1"/>
  <c r="N3030" i="1"/>
  <c r="N3031" i="1" a="1"/>
  <c r="N3031" i="1"/>
  <c r="N3032" i="1" a="1"/>
  <c r="N3032" i="1"/>
  <c r="N3033" i="1" a="1"/>
  <c r="N3033" i="1"/>
  <c r="N3034" i="1" a="1"/>
  <c r="N3034" i="1"/>
  <c r="N3035" i="1" a="1"/>
  <c r="N3035" i="1"/>
  <c r="N3036" i="1" a="1"/>
  <c r="N3036" i="1"/>
  <c r="N3037" i="1" a="1"/>
  <c r="N3037" i="1"/>
  <c r="N3038" i="1" a="1"/>
  <c r="N3038" i="1"/>
  <c r="N3039" i="1" a="1"/>
  <c r="N3039" i="1"/>
  <c r="N3040" i="1" a="1"/>
  <c r="N3040" i="1"/>
  <c r="N3041" i="1" a="1"/>
  <c r="N3041" i="1"/>
  <c r="N3042" i="1" a="1"/>
  <c r="N3042" i="1"/>
  <c r="N3043" i="1" a="1"/>
  <c r="N3043" i="1"/>
  <c r="N3044" i="1" a="1"/>
  <c r="N3044" i="1"/>
  <c r="N3045" i="1" a="1"/>
  <c r="N3045" i="1"/>
  <c r="N3046" i="1" a="1"/>
  <c r="N3046" i="1"/>
  <c r="N3047" i="1" a="1"/>
  <c r="N3047" i="1"/>
  <c r="N3048" i="1" a="1"/>
  <c r="N3048" i="1"/>
  <c r="N3049" i="1" a="1"/>
  <c r="N3049" i="1"/>
  <c r="N3050" i="1" a="1"/>
  <c r="N3050" i="1"/>
  <c r="N3051" i="1" a="1"/>
  <c r="N3051" i="1"/>
  <c r="N3052" i="1" a="1"/>
  <c r="N3052" i="1"/>
  <c r="N3053" i="1" a="1"/>
  <c r="N3053" i="1"/>
  <c r="N3054" i="1" a="1"/>
  <c r="N3054" i="1"/>
  <c r="N3055" i="1" a="1"/>
  <c r="N3055" i="1"/>
  <c r="N3056" i="1" a="1"/>
  <c r="N3056" i="1"/>
  <c r="N3057" i="1" a="1"/>
  <c r="N3057" i="1"/>
  <c r="N3058" i="1" a="1"/>
  <c r="N3058" i="1"/>
  <c r="N3059" i="1" a="1"/>
  <c r="N3059" i="1"/>
  <c r="N3060" i="1" a="1"/>
  <c r="N3060" i="1"/>
  <c r="N3061" i="1" a="1"/>
  <c r="N3061" i="1"/>
  <c r="N3062" i="1" a="1"/>
  <c r="N3062" i="1"/>
  <c r="N3063" i="1" a="1"/>
  <c r="N3063" i="1"/>
  <c r="N3064" i="1" a="1"/>
  <c r="N3064" i="1"/>
  <c r="N3065" i="1" a="1"/>
  <c r="N3065" i="1"/>
  <c r="N3066" i="1" a="1"/>
  <c r="N3066" i="1"/>
  <c r="N3067" i="1" a="1"/>
  <c r="N3067" i="1"/>
  <c r="N3068" i="1" a="1"/>
  <c r="N3068" i="1"/>
  <c r="N3069" i="1" a="1"/>
  <c r="N3069" i="1"/>
  <c r="N3070" i="1" a="1"/>
  <c r="N3070" i="1"/>
  <c r="N3071" i="1" a="1"/>
  <c r="N3071" i="1"/>
  <c r="N3072" i="1" a="1"/>
  <c r="N3072" i="1"/>
  <c r="N3073" i="1" a="1"/>
  <c r="N3073" i="1"/>
  <c r="N3074" i="1" a="1"/>
  <c r="N3074" i="1"/>
  <c r="N3075" i="1" a="1"/>
  <c r="N3075" i="1"/>
  <c r="N3076" i="1" a="1"/>
  <c r="N3076" i="1"/>
  <c r="N3077" i="1" a="1"/>
  <c r="N3077" i="1"/>
  <c r="N3078" i="1" a="1"/>
  <c r="N3078" i="1"/>
  <c r="N3079" i="1" a="1"/>
  <c r="N3079" i="1"/>
  <c r="N3080" i="1" a="1"/>
  <c r="N3080" i="1"/>
  <c r="N3081" i="1" a="1"/>
  <c r="N3081" i="1"/>
  <c r="N3082" i="1" a="1"/>
  <c r="N3082" i="1"/>
  <c r="N3083" i="1" a="1"/>
  <c r="N3083" i="1"/>
  <c r="N3084" i="1" a="1"/>
  <c r="N3084" i="1"/>
  <c r="N3085" i="1" a="1"/>
  <c r="N3085" i="1"/>
  <c r="N3086" i="1" a="1"/>
  <c r="N3086" i="1"/>
  <c r="N3087" i="1" a="1"/>
  <c r="N3087" i="1"/>
  <c r="N3088" i="1" a="1"/>
  <c r="N3088" i="1"/>
  <c r="N3089" i="1" a="1"/>
  <c r="N3089" i="1"/>
  <c r="N3090" i="1" a="1"/>
  <c r="N3090" i="1"/>
  <c r="N3091" i="1" a="1"/>
  <c r="N3091" i="1"/>
  <c r="N3092" i="1" a="1"/>
  <c r="N3092" i="1"/>
  <c r="N3093" i="1" a="1"/>
  <c r="N3093" i="1"/>
  <c r="N3094" i="1" a="1"/>
  <c r="N3094" i="1"/>
  <c r="N3095" i="1" a="1"/>
  <c r="N3095" i="1"/>
  <c r="N3096" i="1" a="1"/>
  <c r="N3096" i="1"/>
  <c r="N3097" i="1" a="1"/>
  <c r="N3097" i="1"/>
  <c r="N3098" i="1" a="1"/>
  <c r="N3098" i="1"/>
  <c r="N3099" i="1" a="1"/>
  <c r="N3099" i="1"/>
  <c r="N3100" i="1" a="1"/>
  <c r="N3100" i="1"/>
  <c r="N3101" i="1" a="1"/>
  <c r="N3101" i="1"/>
  <c r="N3102" i="1" a="1"/>
  <c r="N3102" i="1"/>
  <c r="N3103" i="1" a="1"/>
  <c r="N3103" i="1"/>
  <c r="N3104" i="1" a="1"/>
  <c r="N3104" i="1"/>
  <c r="N3105" i="1" a="1"/>
  <c r="N3105" i="1"/>
  <c r="N3106" i="1" a="1"/>
  <c r="N3106" i="1"/>
  <c r="N3107" i="1" a="1"/>
  <c r="N3107" i="1"/>
  <c r="N3108" i="1" a="1"/>
  <c r="N3108" i="1"/>
  <c r="N3109" i="1" a="1"/>
  <c r="N3109" i="1"/>
  <c r="N3110" i="1" a="1"/>
  <c r="N3110" i="1"/>
  <c r="N3111" i="1" a="1"/>
  <c r="N3111" i="1"/>
  <c r="N3112" i="1" a="1"/>
  <c r="N3112" i="1"/>
  <c r="N3113" i="1" a="1"/>
  <c r="N3113" i="1"/>
  <c r="N3114" i="1" a="1"/>
  <c r="N3114" i="1"/>
  <c r="N3115" i="1" a="1"/>
  <c r="N3115" i="1"/>
  <c r="N3116" i="1" a="1"/>
  <c r="N3116" i="1"/>
  <c r="N3117" i="1" a="1"/>
  <c r="N3117" i="1"/>
  <c r="N3118" i="1" a="1"/>
  <c r="N3118" i="1"/>
  <c r="N3119" i="1" a="1"/>
  <c r="N3119" i="1"/>
  <c r="N3120" i="1" a="1"/>
  <c r="N3120" i="1"/>
  <c r="N3121" i="1" a="1"/>
  <c r="N3121" i="1"/>
  <c r="N3122" i="1" a="1"/>
  <c r="N3122" i="1"/>
  <c r="N3123" i="1" a="1"/>
  <c r="N3123" i="1"/>
  <c r="N3124" i="1" a="1"/>
  <c r="N3124" i="1"/>
  <c r="N3125" i="1" a="1"/>
  <c r="N3125" i="1"/>
  <c r="N3126" i="1" a="1"/>
  <c r="N3126" i="1"/>
  <c r="N3127" i="1" a="1"/>
  <c r="N3127" i="1"/>
  <c r="N3128" i="1" a="1"/>
  <c r="N3128" i="1"/>
  <c r="N3129" i="1" a="1"/>
  <c r="N3129" i="1"/>
  <c r="N3130" i="1" a="1"/>
  <c r="N3130" i="1"/>
  <c r="N3131" i="1" a="1"/>
  <c r="N3131" i="1"/>
  <c r="N3132" i="1" a="1"/>
  <c r="N3132" i="1"/>
  <c r="N3133" i="1" a="1"/>
  <c r="N3133" i="1"/>
  <c r="N3134" i="1" a="1"/>
  <c r="N3134" i="1"/>
  <c r="N3135" i="1" a="1"/>
  <c r="N3135" i="1"/>
  <c r="N3136" i="1" a="1"/>
  <c r="N3136" i="1"/>
  <c r="N3137" i="1" a="1"/>
  <c r="N3137" i="1"/>
  <c r="N3138" i="1" a="1"/>
  <c r="N3138" i="1"/>
  <c r="N3139" i="1" a="1"/>
  <c r="N3139" i="1"/>
  <c r="N3140" i="1" a="1"/>
  <c r="N3140" i="1"/>
  <c r="N3141" i="1" a="1"/>
  <c r="N3141" i="1"/>
  <c r="N3142" i="1" a="1"/>
  <c r="N3142" i="1"/>
  <c r="N3143" i="1" a="1"/>
  <c r="N3143" i="1"/>
  <c r="N3144" i="1" a="1"/>
  <c r="N3144" i="1"/>
  <c r="N3145" i="1" a="1"/>
  <c r="N3145" i="1"/>
  <c r="N3146" i="1" a="1"/>
  <c r="N3146" i="1"/>
  <c r="N3147" i="1" a="1"/>
  <c r="N3147" i="1"/>
  <c r="N3148" i="1" a="1"/>
  <c r="N3148" i="1"/>
  <c r="N3149" i="1" a="1"/>
  <c r="N3149" i="1"/>
  <c r="N3150" i="1" a="1"/>
  <c r="N3150" i="1"/>
  <c r="N3151" i="1" a="1"/>
  <c r="N3151" i="1"/>
  <c r="N3152" i="1" a="1"/>
  <c r="N3152" i="1"/>
  <c r="N3153" i="1" a="1"/>
  <c r="N3153" i="1"/>
  <c r="N3154" i="1" a="1"/>
  <c r="N3154" i="1"/>
  <c r="N3155" i="1" a="1"/>
  <c r="N3155" i="1"/>
  <c r="N3156" i="1" a="1"/>
  <c r="N3156" i="1"/>
  <c r="N3157" i="1" a="1"/>
  <c r="N3157" i="1"/>
  <c r="N3158" i="1" a="1"/>
  <c r="N3158" i="1"/>
  <c r="N3159" i="1" a="1"/>
  <c r="N3159" i="1"/>
  <c r="N3160" i="1" a="1"/>
  <c r="N3160" i="1"/>
  <c r="N3161" i="1" a="1"/>
  <c r="N3161" i="1"/>
  <c r="N3162" i="1" a="1"/>
  <c r="N3162" i="1"/>
  <c r="N3163" i="1" a="1"/>
  <c r="N3163" i="1"/>
  <c r="N3164" i="1" a="1"/>
  <c r="N3164" i="1"/>
  <c r="N3165" i="1" a="1"/>
  <c r="N3165" i="1"/>
  <c r="N3166" i="1" a="1"/>
  <c r="N3166" i="1"/>
  <c r="N3167" i="1" a="1"/>
  <c r="N3167" i="1"/>
  <c r="N3168" i="1" a="1"/>
  <c r="N3168" i="1"/>
  <c r="N3169" i="1" a="1"/>
  <c r="N3169" i="1"/>
  <c r="N3170" i="1" a="1"/>
  <c r="N3170" i="1"/>
  <c r="N3171" i="1" a="1"/>
  <c r="N3171" i="1"/>
  <c r="N3172" i="1" a="1"/>
  <c r="N3172" i="1"/>
  <c r="N3173" i="1" a="1"/>
  <c r="N3173" i="1"/>
  <c r="N3174" i="1" a="1"/>
  <c r="N3174" i="1"/>
  <c r="N3175" i="1" a="1"/>
  <c r="N3175" i="1"/>
  <c r="N3176" i="1" a="1"/>
  <c r="N3176" i="1"/>
  <c r="N3177" i="1" a="1"/>
  <c r="N3177" i="1"/>
  <c r="N3178" i="1" a="1"/>
  <c r="N3178" i="1"/>
  <c r="N3179" i="1" a="1"/>
  <c r="N3179" i="1"/>
  <c r="N3180" i="1" a="1"/>
  <c r="N3180" i="1"/>
  <c r="N3181" i="1" a="1"/>
  <c r="N3181" i="1"/>
  <c r="N3182" i="1" a="1"/>
  <c r="N3182" i="1"/>
  <c r="N3183" i="1" a="1"/>
  <c r="N3183" i="1"/>
  <c r="N3184" i="1" a="1"/>
  <c r="N3184" i="1"/>
  <c r="N3185" i="1" a="1"/>
  <c r="N3185" i="1"/>
  <c r="N3186" i="1" a="1"/>
  <c r="N3186" i="1"/>
  <c r="N3187" i="1" a="1"/>
  <c r="N3187" i="1"/>
  <c r="N3188" i="1" a="1"/>
  <c r="N3188" i="1"/>
  <c r="N3189" i="1" a="1"/>
  <c r="N3189" i="1"/>
  <c r="N3190" i="1" a="1"/>
  <c r="N3190" i="1"/>
  <c r="N3191" i="1" a="1"/>
  <c r="N3191" i="1"/>
  <c r="N3192" i="1" a="1"/>
  <c r="N3192" i="1"/>
  <c r="N3193" i="1" a="1"/>
  <c r="N3193" i="1"/>
  <c r="N3194" i="1" a="1"/>
  <c r="N3194" i="1"/>
  <c r="N3195" i="1" a="1"/>
  <c r="N3195" i="1"/>
  <c r="N3196" i="1" a="1"/>
  <c r="N3196" i="1"/>
  <c r="N3197" i="1" a="1"/>
  <c r="N3197" i="1"/>
  <c r="N3198" i="1" a="1"/>
  <c r="N3198" i="1"/>
  <c r="N3199" i="1" a="1"/>
  <c r="N3199" i="1"/>
  <c r="N3200" i="1" a="1"/>
  <c r="N3200" i="1"/>
  <c r="N3201" i="1" a="1"/>
  <c r="N3201" i="1"/>
  <c r="N3202" i="1" a="1"/>
  <c r="N3202" i="1"/>
  <c r="N3203" i="1" a="1"/>
  <c r="N3203" i="1"/>
  <c r="N3204" i="1" a="1"/>
  <c r="N3204" i="1"/>
  <c r="N3205" i="1" a="1"/>
  <c r="N3205" i="1"/>
  <c r="N3206" i="1" a="1"/>
  <c r="N3206" i="1"/>
  <c r="N3207" i="1" a="1"/>
  <c r="N3207" i="1"/>
  <c r="N3208" i="1" a="1"/>
  <c r="N3208" i="1"/>
  <c r="N3209" i="1" a="1"/>
  <c r="N3209" i="1"/>
  <c r="N3210" i="1" a="1"/>
  <c r="N3210" i="1"/>
  <c r="N3211" i="1" a="1"/>
  <c r="N3211" i="1"/>
  <c r="N3212" i="1" a="1"/>
  <c r="N3212" i="1"/>
  <c r="N3213" i="1" a="1"/>
  <c r="N3213" i="1"/>
  <c r="N3214" i="1" a="1"/>
  <c r="N3214" i="1"/>
  <c r="N3215" i="1" a="1"/>
  <c r="N3215" i="1"/>
  <c r="N3216" i="1" a="1"/>
  <c r="N3216" i="1"/>
  <c r="N3217" i="1" a="1"/>
  <c r="N3217" i="1"/>
  <c r="N3218" i="1" a="1"/>
  <c r="N3218" i="1"/>
  <c r="N3219" i="1" a="1"/>
  <c r="N3219" i="1"/>
  <c r="N3220" i="1" a="1"/>
  <c r="N3220" i="1"/>
  <c r="N3221" i="1" a="1"/>
  <c r="N3221" i="1"/>
  <c r="N3222" i="1" a="1"/>
  <c r="N3222" i="1"/>
  <c r="N3223" i="1" a="1"/>
  <c r="N3223" i="1"/>
  <c r="N3224" i="1" a="1"/>
  <c r="N3224" i="1"/>
  <c r="N3225" i="1" a="1"/>
  <c r="N3225" i="1"/>
  <c r="N3226" i="1" a="1"/>
  <c r="N3226" i="1"/>
  <c r="N3227" i="1" a="1"/>
  <c r="N3227" i="1"/>
  <c r="N3228" i="1" a="1"/>
  <c r="N3228" i="1"/>
  <c r="N3229" i="1" a="1"/>
  <c r="N3229" i="1"/>
  <c r="N3230" i="1" a="1"/>
  <c r="N3230" i="1"/>
  <c r="N3231" i="1" a="1"/>
  <c r="N3231" i="1"/>
  <c r="N3232" i="1" a="1"/>
  <c r="N3232" i="1"/>
  <c r="N3233" i="1" a="1"/>
  <c r="N3233" i="1"/>
  <c r="N3234" i="1" a="1"/>
  <c r="N3234" i="1"/>
  <c r="N3235" i="1" a="1"/>
  <c r="N3235" i="1"/>
  <c r="N3236" i="1" a="1"/>
  <c r="N3236" i="1"/>
  <c r="N3237" i="1" a="1"/>
  <c r="N3237" i="1"/>
  <c r="N3238" i="1" a="1"/>
  <c r="N3238" i="1"/>
  <c r="N3239" i="1" a="1"/>
  <c r="N3239" i="1"/>
  <c r="N3240" i="1" a="1"/>
  <c r="N3240" i="1"/>
  <c r="N3241" i="1" a="1"/>
  <c r="N3241" i="1"/>
  <c r="N3242" i="1" a="1"/>
  <c r="N3242" i="1"/>
  <c r="N3243" i="1" a="1"/>
  <c r="N3243" i="1"/>
  <c r="N3244" i="1" a="1"/>
  <c r="N3244" i="1"/>
  <c r="N3245" i="1" a="1"/>
  <c r="N3245" i="1"/>
  <c r="N3246" i="1" a="1"/>
  <c r="N3246" i="1"/>
  <c r="N3247" i="1" a="1"/>
  <c r="N3247" i="1"/>
  <c r="N3248" i="1" a="1"/>
  <c r="N3248" i="1"/>
  <c r="N3249" i="1" a="1"/>
  <c r="N3249" i="1"/>
  <c r="N3250" i="1" a="1"/>
  <c r="N3250" i="1"/>
  <c r="N3251" i="1" a="1"/>
  <c r="N3251" i="1"/>
  <c r="N3252" i="1" a="1"/>
  <c r="N3252" i="1"/>
  <c r="N3253" i="1" a="1"/>
  <c r="N3253" i="1"/>
  <c r="N3254" i="1" a="1"/>
  <c r="N3254" i="1"/>
  <c r="N3255" i="1" a="1"/>
  <c r="N3255" i="1"/>
  <c r="N3256" i="1" a="1"/>
  <c r="N3256" i="1"/>
  <c r="N3257" i="1" a="1"/>
  <c r="N3257" i="1"/>
  <c r="N3258" i="1" a="1"/>
  <c r="N3258" i="1"/>
  <c r="N3259" i="1" a="1"/>
  <c r="N3259" i="1"/>
  <c r="N3260" i="1" a="1"/>
  <c r="N3260" i="1"/>
  <c r="N3261" i="1" a="1"/>
  <c r="N3261" i="1"/>
  <c r="N3262" i="1" a="1"/>
  <c r="N3262" i="1"/>
  <c r="N3263" i="1" a="1"/>
  <c r="N3263" i="1"/>
  <c r="N3264" i="1" a="1"/>
  <c r="N3264" i="1"/>
  <c r="N3265" i="1" a="1"/>
  <c r="N3265" i="1"/>
  <c r="N3266" i="1" a="1"/>
  <c r="N3266" i="1"/>
  <c r="N3267" i="1" a="1"/>
  <c r="N3267" i="1"/>
  <c r="N3268" i="1" a="1"/>
  <c r="N3268" i="1"/>
  <c r="N3269" i="1" a="1"/>
  <c r="N3269" i="1"/>
  <c r="N3270" i="1" a="1"/>
  <c r="N3270" i="1"/>
  <c r="N3271" i="1" a="1"/>
  <c r="N3271" i="1"/>
  <c r="N3272" i="1" a="1"/>
  <c r="N3272" i="1"/>
  <c r="N3273" i="1" a="1"/>
  <c r="N3273" i="1"/>
  <c r="N3274" i="1" a="1"/>
  <c r="N3274" i="1"/>
  <c r="N3275" i="1" a="1"/>
  <c r="N3275" i="1"/>
  <c r="N3276" i="1" a="1"/>
  <c r="N3276" i="1"/>
  <c r="N3277" i="1" a="1"/>
  <c r="N3277" i="1"/>
  <c r="N3278" i="1" a="1"/>
  <c r="N3278" i="1"/>
  <c r="N3279" i="1" a="1"/>
  <c r="N3279" i="1"/>
  <c r="N3280" i="1" a="1"/>
  <c r="N3280" i="1"/>
  <c r="N3281" i="1" a="1"/>
  <c r="N3281" i="1"/>
  <c r="N3282" i="1" a="1"/>
  <c r="N3282" i="1"/>
  <c r="N3283" i="1" a="1"/>
  <c r="N3283" i="1"/>
  <c r="N3284" i="1" a="1"/>
  <c r="N3284" i="1"/>
  <c r="N3285" i="1" a="1"/>
  <c r="N3285" i="1"/>
  <c r="N3286" i="1" a="1"/>
  <c r="N3286" i="1"/>
  <c r="N3287" i="1" a="1"/>
  <c r="N3287" i="1"/>
  <c r="N3288" i="1" a="1"/>
  <c r="N3288" i="1"/>
  <c r="N3289" i="1" a="1"/>
  <c r="N3289" i="1"/>
  <c r="N3290" i="1" a="1"/>
  <c r="N3290" i="1"/>
  <c r="N3291" i="1" a="1"/>
  <c r="N3291" i="1"/>
  <c r="N3292" i="1" a="1"/>
  <c r="N3292" i="1"/>
  <c r="N3293" i="1" a="1"/>
  <c r="N3293" i="1"/>
  <c r="N3294" i="1" a="1"/>
  <c r="N3294" i="1"/>
  <c r="N3295" i="1" a="1"/>
  <c r="N3295" i="1"/>
  <c r="N3296" i="1" a="1"/>
  <c r="N3296" i="1"/>
  <c r="N3297" i="1" a="1"/>
  <c r="N3297" i="1"/>
  <c r="N3298" i="1" a="1"/>
  <c r="N3298" i="1"/>
  <c r="N3299" i="1" a="1"/>
  <c r="N3299" i="1"/>
  <c r="N3300" i="1" a="1"/>
  <c r="N3300" i="1"/>
  <c r="N3301" i="1" a="1"/>
  <c r="N3301" i="1"/>
  <c r="N3302" i="1" a="1"/>
  <c r="N3302" i="1"/>
  <c r="N3303" i="1" a="1"/>
  <c r="N3303" i="1"/>
  <c r="N3304" i="1" a="1"/>
  <c r="N3304" i="1"/>
  <c r="N3305" i="1" a="1"/>
  <c r="N3305" i="1"/>
  <c r="N3306" i="1" a="1"/>
  <c r="N3306" i="1"/>
  <c r="N3307" i="1" a="1"/>
  <c r="N3307" i="1"/>
  <c r="N3308" i="1" a="1"/>
  <c r="N3308" i="1"/>
  <c r="N3309" i="1" a="1"/>
  <c r="N3309" i="1"/>
  <c r="N3310" i="1" a="1"/>
  <c r="N3310" i="1"/>
  <c r="N3311" i="1" a="1"/>
  <c r="N3311" i="1"/>
  <c r="N3312" i="1" a="1"/>
  <c r="N3312" i="1"/>
  <c r="N3313" i="1" a="1"/>
  <c r="N3313" i="1"/>
  <c r="N3314" i="1" a="1"/>
  <c r="N3314" i="1"/>
  <c r="N3315" i="1" a="1"/>
  <c r="N3315" i="1"/>
  <c r="N3316" i="1" a="1"/>
  <c r="N3316" i="1"/>
  <c r="N3317" i="1" a="1"/>
  <c r="N3317" i="1"/>
  <c r="N3318" i="1" a="1"/>
  <c r="N3318" i="1"/>
  <c r="N3319" i="1" a="1"/>
  <c r="N3319" i="1"/>
  <c r="N3320" i="1" a="1"/>
  <c r="N3320" i="1"/>
  <c r="N3321" i="1" a="1"/>
  <c r="N3321" i="1"/>
  <c r="N3322" i="1" a="1"/>
  <c r="N3322" i="1"/>
  <c r="N3323" i="1" a="1"/>
  <c r="N3323" i="1"/>
  <c r="N3324" i="1" a="1"/>
  <c r="N3324" i="1"/>
  <c r="N3325" i="1" a="1"/>
  <c r="N3325" i="1"/>
  <c r="N3326" i="1" a="1"/>
  <c r="N3326" i="1"/>
  <c r="N3327" i="1" a="1"/>
  <c r="N3327" i="1"/>
  <c r="N3328" i="1" a="1"/>
  <c r="N3328" i="1"/>
  <c r="N3329" i="1" a="1"/>
  <c r="N3329" i="1"/>
  <c r="N3330" i="1" a="1"/>
  <c r="N3330" i="1"/>
  <c r="N3331" i="1" a="1"/>
  <c r="N3331" i="1"/>
  <c r="N3332" i="1" a="1"/>
  <c r="N3332" i="1"/>
  <c r="N3333" i="1" a="1"/>
  <c r="N3333" i="1"/>
  <c r="N3334" i="1" a="1"/>
  <c r="N3334" i="1"/>
  <c r="N3335" i="1" a="1"/>
  <c r="N3335" i="1"/>
  <c r="N3336" i="1" a="1"/>
  <c r="N3336" i="1"/>
  <c r="N3337" i="1" a="1"/>
  <c r="N3337" i="1"/>
  <c r="N3338" i="1" a="1"/>
  <c r="N3338" i="1"/>
  <c r="N3339" i="1" a="1"/>
  <c r="N3339" i="1"/>
  <c r="N3340" i="1" a="1"/>
  <c r="N3340" i="1"/>
  <c r="N3341" i="1" a="1"/>
  <c r="N3341" i="1"/>
  <c r="N3342" i="1" a="1"/>
  <c r="N3342" i="1"/>
  <c r="N3343" i="1" a="1"/>
  <c r="N3343" i="1"/>
  <c r="N3344" i="1" a="1"/>
  <c r="N3344" i="1"/>
  <c r="N3345" i="1" a="1"/>
  <c r="N3345" i="1"/>
  <c r="N3346" i="1" a="1"/>
  <c r="N3346" i="1"/>
  <c r="N3347" i="1" a="1"/>
  <c r="N3347" i="1"/>
  <c r="N3348" i="1" a="1"/>
  <c r="N3348" i="1"/>
  <c r="N3349" i="1" a="1"/>
  <c r="N3349" i="1"/>
  <c r="N3350" i="1" a="1"/>
  <c r="N3350" i="1"/>
  <c r="N3351" i="1" a="1"/>
  <c r="N3351" i="1"/>
  <c r="N3352" i="1" a="1"/>
  <c r="N3352" i="1"/>
  <c r="N3353" i="1" a="1"/>
  <c r="N3353" i="1"/>
  <c r="N3354" i="1" a="1"/>
  <c r="N3354" i="1"/>
  <c r="N3355" i="1" a="1"/>
  <c r="N3355" i="1"/>
  <c r="N3356" i="1" a="1"/>
  <c r="N3356" i="1"/>
  <c r="N3357" i="1" a="1"/>
  <c r="N3357" i="1"/>
  <c r="N3358" i="1" a="1"/>
  <c r="N3358" i="1"/>
  <c r="N3359" i="1" a="1"/>
  <c r="N3359" i="1"/>
  <c r="N3360" i="1" a="1"/>
  <c r="N3360" i="1"/>
  <c r="N3361" i="1" a="1"/>
  <c r="N3361" i="1"/>
  <c r="N3362" i="1" a="1"/>
  <c r="N3362" i="1"/>
  <c r="N3363" i="1" a="1"/>
  <c r="N3363" i="1"/>
  <c r="N3364" i="1" a="1"/>
  <c r="N3364" i="1"/>
  <c r="N3365" i="1" a="1"/>
  <c r="N3365" i="1"/>
  <c r="N3366" i="1" a="1"/>
  <c r="N3366" i="1"/>
  <c r="N3367" i="1" a="1"/>
  <c r="N3367" i="1"/>
  <c r="N3368" i="1" a="1"/>
  <c r="N3368" i="1"/>
  <c r="N3369" i="1" a="1"/>
  <c r="N3369" i="1"/>
  <c r="N3370" i="1" a="1"/>
  <c r="N3370" i="1"/>
  <c r="N3371" i="1" a="1"/>
  <c r="N3371" i="1"/>
  <c r="N3372" i="1" a="1"/>
  <c r="N3372" i="1"/>
  <c r="N3373" i="1" a="1"/>
  <c r="N3373" i="1"/>
  <c r="N3374" i="1" a="1"/>
  <c r="N3374" i="1"/>
  <c r="N3375" i="1" a="1"/>
  <c r="N3375" i="1"/>
  <c r="N3376" i="1" a="1"/>
  <c r="N3376" i="1"/>
  <c r="N3377" i="1" a="1"/>
  <c r="N3377" i="1"/>
  <c r="N3378" i="1" a="1"/>
  <c r="N3378" i="1"/>
  <c r="N3379" i="1" a="1"/>
  <c r="N3379" i="1"/>
  <c r="N3380" i="1" a="1"/>
  <c r="N3380" i="1"/>
  <c r="N3381" i="1" a="1"/>
  <c r="N3381" i="1"/>
  <c r="N3382" i="1" a="1"/>
  <c r="N3382" i="1"/>
  <c r="N3383" i="1" a="1"/>
  <c r="N3383" i="1"/>
  <c r="N3384" i="1" a="1"/>
  <c r="N3384" i="1"/>
  <c r="N3385" i="1" a="1"/>
  <c r="N3385" i="1"/>
  <c r="N3386" i="1" a="1"/>
  <c r="N3386" i="1"/>
  <c r="N3387" i="1" a="1"/>
  <c r="N3387" i="1"/>
  <c r="N3388" i="1" a="1"/>
  <c r="N3388" i="1"/>
  <c r="N3389" i="1" a="1"/>
  <c r="N3389" i="1"/>
  <c r="N3390" i="1" a="1"/>
  <c r="N3390" i="1"/>
  <c r="N3391" i="1" a="1"/>
  <c r="N3391" i="1"/>
  <c r="N3392" i="1" a="1"/>
  <c r="N3392" i="1"/>
  <c r="N3393" i="1" a="1"/>
  <c r="N3393" i="1"/>
  <c r="N3394" i="1" a="1"/>
  <c r="N3394" i="1"/>
  <c r="N3395" i="1" a="1"/>
  <c r="N3395" i="1"/>
  <c r="N3396" i="1" a="1"/>
  <c r="N3396" i="1"/>
  <c r="N3397" i="1" a="1"/>
  <c r="N3397" i="1"/>
  <c r="N3398" i="1" a="1"/>
  <c r="N3398" i="1"/>
  <c r="N3399" i="1" a="1"/>
  <c r="N3399" i="1"/>
  <c r="N3400" i="1" a="1"/>
  <c r="N3400" i="1"/>
  <c r="N3401" i="1" a="1"/>
  <c r="N3401" i="1"/>
  <c r="N3402" i="1" a="1"/>
  <c r="N3402" i="1"/>
  <c r="N3403" i="1" a="1"/>
  <c r="N3403" i="1"/>
  <c r="N3404" i="1" a="1"/>
  <c r="N3404" i="1"/>
  <c r="N3405" i="1" a="1"/>
  <c r="N3405" i="1"/>
  <c r="N3406" i="1" a="1"/>
  <c r="N3406" i="1"/>
  <c r="N3407" i="1" a="1"/>
  <c r="N3407" i="1"/>
  <c r="N3408" i="1" a="1"/>
  <c r="N3408" i="1"/>
  <c r="N3409" i="1" a="1"/>
  <c r="N3409" i="1"/>
  <c r="N3410" i="1" a="1"/>
  <c r="N3410" i="1"/>
  <c r="N3411" i="1" a="1"/>
  <c r="N3411" i="1"/>
  <c r="N3412" i="1" a="1"/>
  <c r="N3412" i="1"/>
  <c r="N3413" i="1" a="1"/>
  <c r="N3413" i="1"/>
  <c r="N3414" i="1" a="1"/>
  <c r="N3414" i="1"/>
  <c r="N3415" i="1" a="1"/>
  <c r="N3415" i="1"/>
  <c r="N3416" i="1" a="1"/>
  <c r="N3416" i="1"/>
  <c r="N3417" i="1" a="1"/>
  <c r="N3417" i="1"/>
  <c r="N3418" i="1" a="1"/>
  <c r="N3418" i="1"/>
  <c r="N3419" i="1" a="1"/>
  <c r="N3419" i="1"/>
  <c r="N3420" i="1" a="1"/>
  <c r="N3420" i="1"/>
  <c r="N3421" i="1" a="1"/>
  <c r="N3421" i="1"/>
  <c r="N3422" i="1" a="1"/>
  <c r="N3422" i="1"/>
  <c r="N3423" i="1" a="1"/>
  <c r="N3423" i="1"/>
  <c r="N3424" i="1" a="1"/>
  <c r="N3424" i="1"/>
  <c r="N3425" i="1" a="1"/>
  <c r="N3425" i="1"/>
  <c r="N3426" i="1" a="1"/>
  <c r="N3426" i="1"/>
  <c r="N3427" i="1" a="1"/>
  <c r="N3427" i="1"/>
  <c r="N3428" i="1" a="1"/>
  <c r="N3428" i="1"/>
  <c r="N3429" i="1" a="1"/>
  <c r="N3429" i="1"/>
  <c r="N3430" i="1" a="1"/>
  <c r="N3430" i="1"/>
  <c r="N3431" i="1" a="1"/>
  <c r="N3431" i="1"/>
  <c r="N3432" i="1" a="1"/>
  <c r="N3432" i="1"/>
  <c r="N3433" i="1" a="1"/>
  <c r="N3433" i="1"/>
  <c r="N3434" i="1" a="1"/>
  <c r="N3434" i="1"/>
  <c r="N3435" i="1" a="1"/>
  <c r="N3435" i="1"/>
  <c r="N3436" i="1" a="1"/>
  <c r="N3436" i="1"/>
  <c r="N3437" i="1" a="1"/>
  <c r="N3437" i="1"/>
  <c r="N3438" i="1" a="1"/>
  <c r="N3438" i="1"/>
  <c r="N3439" i="1" a="1"/>
  <c r="N3439" i="1"/>
  <c r="N3440" i="1" a="1"/>
  <c r="N3440" i="1"/>
  <c r="N3441" i="1" a="1"/>
  <c r="N3441" i="1"/>
  <c r="N3442" i="1" a="1"/>
  <c r="N3442" i="1"/>
  <c r="N3443" i="1" a="1"/>
  <c r="N3443" i="1"/>
  <c r="N3444" i="1" a="1"/>
  <c r="N3444" i="1"/>
  <c r="N3445" i="1" a="1"/>
  <c r="N3445" i="1"/>
  <c r="N3446" i="1" a="1"/>
  <c r="N3446" i="1"/>
  <c r="N3447" i="1" a="1"/>
  <c r="N3447" i="1"/>
  <c r="N3448" i="1" a="1"/>
  <c r="N3448" i="1"/>
  <c r="N3449" i="1" a="1"/>
  <c r="N3449" i="1"/>
  <c r="N3450" i="1" a="1"/>
  <c r="N3450" i="1"/>
  <c r="N3451" i="1" a="1"/>
  <c r="N3451" i="1"/>
  <c r="N3452" i="1" a="1"/>
  <c r="N3452" i="1"/>
  <c r="N3453" i="1" a="1"/>
  <c r="N3453" i="1"/>
  <c r="N3454" i="1" a="1"/>
  <c r="N3454" i="1"/>
  <c r="N3455" i="1" a="1"/>
  <c r="N3455" i="1"/>
  <c r="N3456" i="1" a="1"/>
  <c r="N3456" i="1"/>
  <c r="N3457" i="1" a="1"/>
  <c r="N3457" i="1"/>
  <c r="N3458" i="1" a="1"/>
  <c r="N3458" i="1"/>
  <c r="N3459" i="1" a="1"/>
  <c r="N3459" i="1"/>
  <c r="N3460" i="1" a="1"/>
  <c r="N3460" i="1"/>
  <c r="N3461" i="1" a="1"/>
  <c r="N3461" i="1"/>
  <c r="N3462" i="1" a="1"/>
  <c r="N3462" i="1"/>
  <c r="N3463" i="1" a="1"/>
  <c r="N3463" i="1"/>
  <c r="N3464" i="1" a="1"/>
  <c r="N3464" i="1"/>
  <c r="N3465" i="1" a="1"/>
  <c r="N3465" i="1"/>
  <c r="N3466" i="1" a="1"/>
  <c r="N3466" i="1"/>
  <c r="N3467" i="1" a="1"/>
  <c r="N3467" i="1"/>
  <c r="N3468" i="1" a="1"/>
  <c r="N3468" i="1"/>
  <c r="N3469" i="1" a="1"/>
  <c r="N3469" i="1"/>
  <c r="N3470" i="1" a="1"/>
  <c r="N3470" i="1"/>
  <c r="N3471" i="1" a="1"/>
  <c r="N3471" i="1"/>
  <c r="N3472" i="1" a="1"/>
  <c r="N3472" i="1"/>
  <c r="N3473" i="1" a="1"/>
  <c r="N3473" i="1"/>
  <c r="N3474" i="1" a="1"/>
  <c r="N3474" i="1"/>
  <c r="N3475" i="1" a="1"/>
  <c r="N3475" i="1"/>
  <c r="N3476" i="1" a="1"/>
  <c r="N3476" i="1"/>
  <c r="N3477" i="1" a="1"/>
  <c r="N3477" i="1"/>
  <c r="N3478" i="1" a="1"/>
  <c r="N3478" i="1"/>
  <c r="N3479" i="1" a="1"/>
  <c r="N3479" i="1"/>
  <c r="N3480" i="1" a="1"/>
  <c r="N3480" i="1"/>
  <c r="N3481" i="1" a="1"/>
  <c r="N3481" i="1"/>
  <c r="N3482" i="1" a="1"/>
  <c r="N3482" i="1"/>
  <c r="N3483" i="1" a="1"/>
  <c r="N3483" i="1"/>
  <c r="N3484" i="1" a="1"/>
  <c r="N3484" i="1"/>
  <c r="N3485" i="1" a="1"/>
  <c r="N3485" i="1"/>
  <c r="N3486" i="1" a="1"/>
  <c r="N3486" i="1"/>
  <c r="N3487" i="1" a="1"/>
  <c r="N3487" i="1"/>
  <c r="N3488" i="1" a="1"/>
  <c r="N3488" i="1"/>
  <c r="N3489" i="1" a="1"/>
  <c r="N3489" i="1"/>
  <c r="N3490" i="1" a="1"/>
  <c r="N3490" i="1"/>
  <c r="N3491" i="1" a="1"/>
  <c r="N3491" i="1"/>
  <c r="N3492" i="1" a="1"/>
  <c r="N3492" i="1"/>
  <c r="N3493" i="1" a="1"/>
  <c r="N3493" i="1"/>
  <c r="N3494" i="1" a="1"/>
  <c r="N3494" i="1"/>
  <c r="N3495" i="1" a="1"/>
  <c r="N3495" i="1"/>
  <c r="N3496" i="1" a="1"/>
  <c r="N3496" i="1"/>
  <c r="N3497" i="1" a="1"/>
  <c r="N3497" i="1"/>
  <c r="N3498" i="1" a="1"/>
  <c r="N3498" i="1"/>
  <c r="N3499" i="1" a="1"/>
  <c r="N3499" i="1"/>
  <c r="N3500" i="1" a="1"/>
  <c r="N3500" i="1"/>
  <c r="N3501" i="1" a="1"/>
  <c r="N3501" i="1"/>
  <c r="N3502" i="1" a="1"/>
  <c r="N3502" i="1"/>
  <c r="N3503" i="1" a="1"/>
  <c r="N3503" i="1"/>
  <c r="N3504" i="1" a="1"/>
  <c r="N3504" i="1"/>
  <c r="N3505" i="1" a="1"/>
  <c r="N3505" i="1"/>
  <c r="N3506" i="1" a="1"/>
  <c r="N3506" i="1"/>
  <c r="N3507" i="1" a="1"/>
  <c r="N3507" i="1"/>
  <c r="N3508" i="1" a="1"/>
  <c r="N3508" i="1"/>
  <c r="N3509" i="1" a="1"/>
  <c r="N3509" i="1"/>
  <c r="N3510" i="1" a="1"/>
  <c r="N3510" i="1"/>
  <c r="N3511" i="1" a="1"/>
  <c r="N3511" i="1"/>
  <c r="N3512" i="1" a="1"/>
  <c r="N3512" i="1"/>
  <c r="N3513" i="1" a="1"/>
  <c r="N3513" i="1"/>
  <c r="N3514" i="1" a="1"/>
  <c r="N3514" i="1"/>
  <c r="N3515" i="1" a="1"/>
  <c r="N3515" i="1"/>
  <c r="N3516" i="1" a="1"/>
  <c r="N3516" i="1"/>
  <c r="N3517" i="1" a="1"/>
  <c r="N3517" i="1"/>
  <c r="N3518" i="1" a="1"/>
  <c r="N3518" i="1"/>
  <c r="N3519" i="1" a="1"/>
  <c r="N3519" i="1"/>
  <c r="N3520" i="1" a="1"/>
  <c r="N3520" i="1"/>
  <c r="N3521" i="1" a="1"/>
  <c r="N3521" i="1"/>
  <c r="N3522" i="1" a="1"/>
  <c r="N3522" i="1"/>
  <c r="N3523" i="1" a="1"/>
  <c r="N3523" i="1"/>
  <c r="N3524" i="1" a="1"/>
  <c r="N3524" i="1"/>
  <c r="N3525" i="1" a="1"/>
  <c r="N3525" i="1"/>
  <c r="N3526" i="1" a="1"/>
  <c r="N3526" i="1"/>
  <c r="N3527" i="1" a="1"/>
  <c r="N3527" i="1"/>
  <c r="N3528" i="1" a="1"/>
  <c r="N3528" i="1"/>
  <c r="N3529" i="1" a="1"/>
  <c r="N3529" i="1"/>
  <c r="N3530" i="1" a="1"/>
  <c r="N3530" i="1"/>
  <c r="N3531" i="1" a="1"/>
  <c r="N3531" i="1"/>
  <c r="N3532" i="1" a="1"/>
  <c r="N3532" i="1"/>
  <c r="N3533" i="1" a="1"/>
  <c r="N3533" i="1"/>
  <c r="N3534" i="1" a="1"/>
  <c r="N3534" i="1"/>
  <c r="N3535" i="1" a="1"/>
  <c r="N3535" i="1"/>
  <c r="N3536" i="1" a="1"/>
  <c r="N3536" i="1"/>
  <c r="N3537" i="1" a="1"/>
  <c r="N3537" i="1"/>
  <c r="N3538" i="1" a="1"/>
  <c r="N3538" i="1"/>
  <c r="N3539" i="1" a="1"/>
  <c r="N3539" i="1"/>
  <c r="N3540" i="1" a="1"/>
  <c r="N3540" i="1"/>
  <c r="N3541" i="1" a="1"/>
  <c r="N3541" i="1"/>
  <c r="N3542" i="1" a="1"/>
  <c r="N3542" i="1"/>
  <c r="N3543" i="1" a="1"/>
  <c r="N3543" i="1"/>
  <c r="N3544" i="1" a="1"/>
  <c r="N3544" i="1"/>
  <c r="N3545" i="1" a="1"/>
  <c r="N3545" i="1"/>
  <c r="N3546" i="1" a="1"/>
  <c r="N3546" i="1"/>
  <c r="N3547" i="1" a="1"/>
  <c r="N3547" i="1"/>
  <c r="N3548" i="1" a="1"/>
  <c r="N3548" i="1"/>
  <c r="N3549" i="1" a="1"/>
  <c r="N3549" i="1"/>
  <c r="N3550" i="1" a="1"/>
  <c r="N3550" i="1"/>
  <c r="N3551" i="1" a="1"/>
  <c r="N3551" i="1"/>
  <c r="N3552" i="1" a="1"/>
  <c r="N3552" i="1"/>
  <c r="N3553" i="1" a="1"/>
  <c r="N3553" i="1"/>
  <c r="N3554" i="1" a="1"/>
  <c r="N3554" i="1"/>
  <c r="N3555" i="1" a="1"/>
  <c r="N3555" i="1"/>
  <c r="N3556" i="1" a="1"/>
  <c r="N3556" i="1"/>
  <c r="N3557" i="1" a="1"/>
  <c r="N3557" i="1"/>
  <c r="N3558" i="1" a="1"/>
  <c r="N3558" i="1"/>
  <c r="N3559" i="1" a="1"/>
  <c r="N3559" i="1"/>
  <c r="N3560" i="1" a="1"/>
  <c r="N3560" i="1"/>
  <c r="N3561" i="1" a="1"/>
  <c r="N3561" i="1"/>
  <c r="N3562" i="1" a="1"/>
  <c r="N3562" i="1"/>
  <c r="N3563" i="1" a="1"/>
  <c r="N3563" i="1"/>
  <c r="N3564" i="1" a="1"/>
  <c r="N3564" i="1"/>
  <c r="N3565" i="1" a="1"/>
  <c r="N3565" i="1"/>
  <c r="N3566" i="1" a="1"/>
  <c r="N3566" i="1"/>
  <c r="N3567" i="1" a="1"/>
  <c r="N3567" i="1"/>
  <c r="N3568" i="1" a="1"/>
  <c r="N3568" i="1"/>
  <c r="N3569" i="1" a="1"/>
  <c r="N3569" i="1"/>
  <c r="N3570" i="1" a="1"/>
  <c r="N3570" i="1"/>
  <c r="N3571" i="1" a="1"/>
  <c r="N3571" i="1"/>
  <c r="N3572" i="1" a="1"/>
  <c r="N3572" i="1"/>
  <c r="N3573" i="1" a="1"/>
  <c r="N3573" i="1"/>
  <c r="N3574" i="1" a="1"/>
  <c r="N3574" i="1"/>
  <c r="N3575" i="1" a="1"/>
  <c r="N3575" i="1"/>
  <c r="N3576" i="1" a="1"/>
  <c r="N3576" i="1"/>
  <c r="N3577" i="1" a="1"/>
  <c r="N3577" i="1"/>
  <c r="N3578" i="1" a="1"/>
  <c r="N3578" i="1"/>
  <c r="N3579" i="1" a="1"/>
  <c r="N3579" i="1"/>
  <c r="N3580" i="1" a="1"/>
  <c r="N3580" i="1"/>
  <c r="N3581" i="1" a="1"/>
  <c r="N3581" i="1"/>
  <c r="N3582" i="1" a="1"/>
  <c r="N3582" i="1"/>
  <c r="N3583" i="1" a="1"/>
  <c r="N3583" i="1"/>
  <c r="N3584" i="1" a="1"/>
  <c r="N3584" i="1"/>
  <c r="N3585" i="1" a="1"/>
  <c r="N3585" i="1"/>
  <c r="N3586" i="1" a="1"/>
  <c r="N3586" i="1"/>
  <c r="N3587" i="1" a="1"/>
  <c r="N3587" i="1"/>
  <c r="N3588" i="1" a="1"/>
  <c r="N3588" i="1"/>
  <c r="N3589" i="1" a="1"/>
  <c r="N3589" i="1"/>
  <c r="N3590" i="1" a="1"/>
  <c r="N3590" i="1"/>
  <c r="N3591" i="1" a="1"/>
  <c r="N3591" i="1"/>
  <c r="N3592" i="1" a="1"/>
  <c r="N3592" i="1"/>
  <c r="N3593" i="1" a="1"/>
  <c r="N3593" i="1"/>
  <c r="N3594" i="1" a="1"/>
  <c r="N3594" i="1"/>
  <c r="N3595" i="1" a="1"/>
  <c r="N3595" i="1"/>
  <c r="N3596" i="1" a="1"/>
  <c r="N3596" i="1"/>
  <c r="N3597" i="1" a="1"/>
  <c r="N3597" i="1"/>
  <c r="N3598" i="1" a="1"/>
  <c r="N3598" i="1"/>
  <c r="N3599" i="1" a="1"/>
  <c r="N3599" i="1"/>
  <c r="N3600" i="1" a="1"/>
  <c r="N3600" i="1"/>
  <c r="N3601" i="1" a="1"/>
  <c r="N3601" i="1"/>
  <c r="N3602" i="1" a="1"/>
  <c r="N3602" i="1"/>
  <c r="N3603" i="1" a="1"/>
  <c r="N3603" i="1"/>
  <c r="N3604" i="1" a="1"/>
  <c r="N3604" i="1"/>
  <c r="N3605" i="1" a="1"/>
  <c r="N3605" i="1"/>
  <c r="N3606" i="1" a="1"/>
  <c r="N3606" i="1"/>
  <c r="N3607" i="1" a="1"/>
  <c r="N3607" i="1"/>
  <c r="N3608" i="1" a="1"/>
  <c r="N3608" i="1"/>
  <c r="N3609" i="1" a="1"/>
  <c r="N3609" i="1"/>
  <c r="N3610" i="1" a="1"/>
  <c r="N3610" i="1"/>
  <c r="N3611" i="1" a="1"/>
  <c r="N3611" i="1"/>
  <c r="N3612" i="1" a="1"/>
  <c r="N3612" i="1"/>
  <c r="N3613" i="1" a="1"/>
  <c r="N3613" i="1"/>
  <c r="N3614" i="1" a="1"/>
  <c r="N3614" i="1"/>
  <c r="N3615" i="1" a="1"/>
  <c r="N3615" i="1"/>
  <c r="N3616" i="1" a="1"/>
  <c r="N3616" i="1"/>
  <c r="N3617" i="1" a="1"/>
  <c r="N3617" i="1"/>
  <c r="N3618" i="1" a="1"/>
  <c r="N3618" i="1"/>
  <c r="N3619" i="1" a="1"/>
  <c r="N3619" i="1"/>
  <c r="N3620" i="1" a="1"/>
  <c r="N3620" i="1"/>
  <c r="N3621" i="1" a="1"/>
  <c r="N3621" i="1"/>
  <c r="N3622" i="1" a="1"/>
  <c r="N3622" i="1"/>
  <c r="N3623" i="1" a="1"/>
  <c r="N3623" i="1"/>
  <c r="N3624" i="1" a="1"/>
  <c r="N3624" i="1"/>
  <c r="N3625" i="1" a="1"/>
  <c r="N3625" i="1"/>
  <c r="N3626" i="1" a="1"/>
  <c r="N3626" i="1"/>
  <c r="N3627" i="1" a="1"/>
  <c r="N3627" i="1"/>
  <c r="N3628" i="1" a="1"/>
  <c r="N3628" i="1"/>
  <c r="N3629" i="1" a="1"/>
  <c r="N3629" i="1"/>
  <c r="N3630" i="1" a="1"/>
  <c r="N3630" i="1"/>
  <c r="N3631" i="1" a="1"/>
  <c r="N3631" i="1"/>
  <c r="N3632" i="1" a="1"/>
  <c r="N3632" i="1"/>
  <c r="N3633" i="1" a="1"/>
  <c r="N3633" i="1"/>
  <c r="N3634" i="1" a="1"/>
  <c r="N3634" i="1"/>
  <c r="N3635" i="1" a="1"/>
  <c r="N3635" i="1"/>
  <c r="N3636" i="1" a="1"/>
  <c r="N3636" i="1"/>
  <c r="N3637" i="1" a="1"/>
  <c r="N3637" i="1"/>
  <c r="N3638" i="1" a="1"/>
  <c r="N3638" i="1"/>
  <c r="N3639" i="1" a="1"/>
  <c r="N3639" i="1"/>
  <c r="N3640" i="1" a="1"/>
  <c r="N3640" i="1"/>
  <c r="N3641" i="1" a="1"/>
  <c r="N3641" i="1"/>
  <c r="N3642" i="1" a="1"/>
  <c r="N3642" i="1"/>
  <c r="N3643" i="1" a="1"/>
  <c r="N3643" i="1"/>
  <c r="N3644" i="1" a="1"/>
  <c r="N3644" i="1"/>
  <c r="N3645" i="1" a="1"/>
  <c r="N3645" i="1"/>
  <c r="N3646" i="1" a="1"/>
  <c r="N3646" i="1"/>
  <c r="N3647" i="1" a="1"/>
  <c r="N3647" i="1"/>
  <c r="N3648" i="1" a="1"/>
  <c r="N3648" i="1"/>
  <c r="N3649" i="1" a="1"/>
  <c r="N3649" i="1"/>
  <c r="N3650" i="1" a="1"/>
  <c r="N3650" i="1"/>
  <c r="N3651" i="1" a="1"/>
  <c r="N3651" i="1"/>
  <c r="N3652" i="1" a="1"/>
  <c r="N3652" i="1"/>
  <c r="N3653" i="1" a="1"/>
  <c r="N3653" i="1"/>
  <c r="N3654" i="1" a="1"/>
  <c r="N3654" i="1"/>
  <c r="N3655" i="1" a="1"/>
  <c r="N3655" i="1"/>
  <c r="N3656" i="1" a="1"/>
  <c r="N3656" i="1"/>
  <c r="N3657" i="1" a="1"/>
  <c r="N3657" i="1"/>
  <c r="N3658" i="1" a="1"/>
  <c r="N3658" i="1"/>
  <c r="N3659" i="1" a="1"/>
  <c r="N3659" i="1"/>
  <c r="N3660" i="1" a="1"/>
  <c r="N3660" i="1"/>
  <c r="N3661" i="1" a="1"/>
  <c r="N3661" i="1"/>
  <c r="N3662" i="1" a="1"/>
  <c r="N3662" i="1"/>
  <c r="N3663" i="1" a="1"/>
  <c r="N3663" i="1"/>
  <c r="N3664" i="1" a="1"/>
  <c r="N3664" i="1"/>
  <c r="N3665" i="1" a="1"/>
  <c r="N3665" i="1"/>
  <c r="N3666" i="1" a="1"/>
  <c r="N3666" i="1"/>
  <c r="N3667" i="1" a="1"/>
  <c r="N3667" i="1"/>
  <c r="N3668" i="1" a="1"/>
  <c r="N3668" i="1"/>
  <c r="N3669" i="1" a="1"/>
  <c r="N3669" i="1"/>
  <c r="N3670" i="1" a="1"/>
  <c r="N3670" i="1"/>
  <c r="N3671" i="1" a="1"/>
  <c r="N3671" i="1"/>
  <c r="N3672" i="1" a="1"/>
  <c r="N3672" i="1"/>
  <c r="N3673" i="1" a="1"/>
  <c r="N3673" i="1"/>
  <c r="N3674" i="1" a="1"/>
  <c r="N3674" i="1"/>
  <c r="N3675" i="1" a="1"/>
  <c r="N3675" i="1"/>
  <c r="N3676" i="1" a="1"/>
  <c r="N3676" i="1"/>
  <c r="N3677" i="1" a="1"/>
  <c r="N3677" i="1"/>
  <c r="N3678" i="1" a="1"/>
  <c r="N3678" i="1"/>
  <c r="N3679" i="1" a="1"/>
  <c r="N3679" i="1"/>
  <c r="N3680" i="1" a="1"/>
  <c r="N3680" i="1"/>
  <c r="N3681" i="1" a="1"/>
  <c r="N3681" i="1"/>
  <c r="N3682" i="1" a="1"/>
  <c r="N3682" i="1"/>
  <c r="N3683" i="1" a="1"/>
  <c r="N3683" i="1"/>
  <c r="N3684" i="1" a="1"/>
  <c r="N3684" i="1"/>
  <c r="N3685" i="1" a="1"/>
  <c r="N3685" i="1"/>
  <c r="N3686" i="1" a="1"/>
  <c r="N3686" i="1"/>
  <c r="N3687" i="1" a="1"/>
  <c r="N3687" i="1"/>
  <c r="N3688" i="1" a="1"/>
  <c r="N3688" i="1"/>
  <c r="N3689" i="1" a="1"/>
  <c r="N3689" i="1"/>
  <c r="N3690" i="1" a="1"/>
  <c r="N3690" i="1"/>
  <c r="N3691" i="1" a="1"/>
  <c r="N3691" i="1"/>
  <c r="N3692" i="1" a="1"/>
  <c r="N3692" i="1"/>
  <c r="N3693" i="1" a="1"/>
  <c r="N3693" i="1"/>
  <c r="N3694" i="1" a="1"/>
  <c r="N3694" i="1"/>
  <c r="N3695" i="1" a="1"/>
  <c r="N3695" i="1"/>
  <c r="N3696" i="1" a="1"/>
  <c r="N3696" i="1"/>
  <c r="N3697" i="1" a="1"/>
  <c r="N3697" i="1"/>
  <c r="N3698" i="1" a="1"/>
  <c r="N3698" i="1"/>
  <c r="N3699" i="1" a="1"/>
  <c r="N3699" i="1"/>
  <c r="N3700" i="1" a="1"/>
  <c r="N3700" i="1"/>
  <c r="N3701" i="1" a="1"/>
  <c r="N3701" i="1"/>
  <c r="N3702" i="1" a="1"/>
  <c r="N3702" i="1"/>
  <c r="N3703" i="1" a="1"/>
  <c r="N3703" i="1"/>
  <c r="N3704" i="1" a="1"/>
  <c r="N3704" i="1"/>
  <c r="N3705" i="1" a="1"/>
  <c r="N3705" i="1"/>
  <c r="N3706" i="1" a="1"/>
  <c r="N3706" i="1"/>
  <c r="N3707" i="1" a="1"/>
  <c r="N3707" i="1"/>
  <c r="N3708" i="1" a="1"/>
  <c r="N3708" i="1"/>
  <c r="N3709" i="1" a="1"/>
  <c r="N3709" i="1"/>
  <c r="N3710" i="1" a="1"/>
  <c r="N3710" i="1"/>
  <c r="N3711" i="1" a="1"/>
  <c r="N3711" i="1"/>
  <c r="N3712" i="1" a="1"/>
  <c r="N3712" i="1"/>
  <c r="N3713" i="1" a="1"/>
  <c r="N3713" i="1"/>
  <c r="N3714" i="1" a="1"/>
  <c r="N3714" i="1"/>
  <c r="N3715" i="1" a="1"/>
  <c r="N3715" i="1"/>
  <c r="N3716" i="1" a="1"/>
  <c r="N3716" i="1"/>
  <c r="N3717" i="1" a="1"/>
  <c r="N3717" i="1"/>
  <c r="N3718" i="1" a="1"/>
  <c r="N3718" i="1"/>
  <c r="N3719" i="1" a="1"/>
  <c r="N3719" i="1"/>
  <c r="N3720" i="1" a="1"/>
  <c r="N3720" i="1"/>
  <c r="N3721" i="1" a="1"/>
  <c r="N3721" i="1"/>
  <c r="N3722" i="1" a="1"/>
  <c r="N3722" i="1"/>
  <c r="N3723" i="1" a="1"/>
  <c r="N3723" i="1"/>
  <c r="N3724" i="1" a="1"/>
  <c r="N3724" i="1"/>
  <c r="N3725" i="1" a="1"/>
  <c r="N3725" i="1"/>
  <c r="N3726" i="1" a="1"/>
  <c r="N3726" i="1"/>
  <c r="N3727" i="1" a="1"/>
  <c r="N3727" i="1"/>
  <c r="N3728" i="1" a="1"/>
  <c r="N3728" i="1"/>
  <c r="N3729" i="1" a="1"/>
  <c r="N3729" i="1"/>
  <c r="N3730" i="1" a="1"/>
  <c r="N3730" i="1"/>
  <c r="N3731" i="1" a="1"/>
  <c r="N3731" i="1"/>
  <c r="N3732" i="1" a="1"/>
  <c r="N3732" i="1"/>
  <c r="N3733" i="1" a="1"/>
  <c r="N3733" i="1"/>
  <c r="N3734" i="1" a="1"/>
  <c r="N3734" i="1"/>
  <c r="N3735" i="1" a="1"/>
  <c r="N3735" i="1"/>
  <c r="N3736" i="1" a="1"/>
  <c r="N3736" i="1"/>
  <c r="N3737" i="1" a="1"/>
  <c r="N3737" i="1"/>
  <c r="N3738" i="1" a="1"/>
  <c r="N3738" i="1"/>
  <c r="N3739" i="1" a="1"/>
  <c r="N3739" i="1"/>
  <c r="N3740" i="1" a="1"/>
  <c r="N3740" i="1"/>
  <c r="N3741" i="1" a="1"/>
  <c r="N3741" i="1"/>
  <c r="N3742" i="1" a="1"/>
  <c r="N3742" i="1"/>
  <c r="N3743" i="1" a="1"/>
  <c r="N3743" i="1"/>
  <c r="N3744" i="1" a="1"/>
  <c r="N3744" i="1"/>
  <c r="N3745" i="1" a="1"/>
  <c r="N3745" i="1"/>
  <c r="N3746" i="1" a="1"/>
  <c r="N3746" i="1"/>
  <c r="N3747" i="1" a="1"/>
  <c r="N3747" i="1"/>
  <c r="N3748" i="1" a="1"/>
  <c r="N3748" i="1"/>
  <c r="N3749" i="1" a="1"/>
  <c r="N3749" i="1"/>
  <c r="N3750" i="1" a="1"/>
  <c r="N3750" i="1"/>
  <c r="N3751" i="1" a="1"/>
  <c r="N3751" i="1"/>
  <c r="N3752" i="1" a="1"/>
  <c r="N3752" i="1"/>
  <c r="N3753" i="1" a="1"/>
  <c r="N3753" i="1"/>
  <c r="N3754" i="1" a="1"/>
  <c r="N3754" i="1"/>
  <c r="N3755" i="1" a="1"/>
  <c r="N3755" i="1"/>
  <c r="N3756" i="1" a="1"/>
  <c r="N3756" i="1"/>
  <c r="N3757" i="1" a="1"/>
  <c r="N3757" i="1"/>
  <c r="N3758" i="1" a="1"/>
  <c r="N3758" i="1"/>
  <c r="N3759" i="1" a="1"/>
  <c r="N3759" i="1"/>
  <c r="N3760" i="1" a="1"/>
  <c r="N3760" i="1"/>
  <c r="N3761" i="1" a="1"/>
  <c r="N3761" i="1"/>
  <c r="N3762" i="1" a="1"/>
  <c r="N3762" i="1"/>
  <c r="N3763" i="1" a="1"/>
  <c r="N3763" i="1"/>
  <c r="N3764" i="1" a="1"/>
  <c r="N3764" i="1"/>
  <c r="N3765" i="1" a="1"/>
  <c r="N3765" i="1"/>
  <c r="N3766" i="1" a="1"/>
  <c r="N3766" i="1"/>
  <c r="N3767" i="1" a="1"/>
  <c r="N3767" i="1"/>
  <c r="N3768" i="1" a="1"/>
  <c r="N3768" i="1"/>
  <c r="N3769" i="1" a="1"/>
  <c r="N3769" i="1"/>
  <c r="N3770" i="1" a="1"/>
  <c r="N3770" i="1"/>
  <c r="N3771" i="1" a="1"/>
  <c r="N3771" i="1"/>
  <c r="N3772" i="1" a="1"/>
  <c r="N3772" i="1"/>
  <c r="N3773" i="1" a="1"/>
  <c r="N3773" i="1"/>
  <c r="N3774" i="1" a="1"/>
  <c r="N3774" i="1"/>
  <c r="N3775" i="1" a="1"/>
  <c r="N3775" i="1"/>
  <c r="N3776" i="1" a="1"/>
  <c r="N3776" i="1"/>
  <c r="N3777" i="1" a="1"/>
  <c r="N3777" i="1"/>
  <c r="N3778" i="1" a="1"/>
  <c r="N3778" i="1"/>
  <c r="N3779" i="1" a="1"/>
  <c r="N3779" i="1"/>
  <c r="N3780" i="1" a="1"/>
  <c r="N3780" i="1"/>
  <c r="N3781" i="1" a="1"/>
  <c r="N3781" i="1"/>
  <c r="N3782" i="1" a="1"/>
  <c r="N3782" i="1"/>
  <c r="N3783" i="1" a="1"/>
  <c r="N3783" i="1"/>
  <c r="N3784" i="1" a="1"/>
  <c r="N3784" i="1"/>
  <c r="N3785" i="1" a="1"/>
  <c r="N3785" i="1"/>
  <c r="N3786" i="1" a="1"/>
  <c r="N3786" i="1"/>
  <c r="N3787" i="1" a="1"/>
  <c r="N3787" i="1"/>
  <c r="N3788" i="1" a="1"/>
  <c r="N3788" i="1"/>
  <c r="N3789" i="1" a="1"/>
  <c r="N3789" i="1"/>
  <c r="N3790" i="1" a="1"/>
  <c r="N3790" i="1"/>
  <c r="N3791" i="1" a="1"/>
  <c r="N3791" i="1"/>
  <c r="N3792" i="1" a="1"/>
  <c r="N3792" i="1"/>
  <c r="N3793" i="1" a="1"/>
  <c r="N3793" i="1"/>
  <c r="N3794" i="1" a="1"/>
  <c r="N3794" i="1"/>
  <c r="N3795" i="1" a="1"/>
  <c r="N3795" i="1"/>
  <c r="N3796" i="1" a="1"/>
  <c r="N3796" i="1"/>
  <c r="N3797" i="1" a="1"/>
  <c r="N3797" i="1"/>
  <c r="N3798" i="1" a="1"/>
  <c r="N3798" i="1"/>
  <c r="N3799" i="1" a="1"/>
  <c r="N3799" i="1"/>
  <c r="N3800" i="1" a="1"/>
  <c r="N3800" i="1"/>
  <c r="N3801" i="1" a="1"/>
  <c r="N3801" i="1"/>
  <c r="N3802" i="1" a="1"/>
  <c r="N3802" i="1"/>
  <c r="N3803" i="1" a="1"/>
  <c r="N3803" i="1"/>
  <c r="N3804" i="1" a="1"/>
  <c r="N3804" i="1"/>
  <c r="N3805" i="1" a="1"/>
  <c r="N3805" i="1"/>
  <c r="N3806" i="1" a="1"/>
  <c r="N3806" i="1"/>
  <c r="N3807" i="1" a="1"/>
  <c r="N3807" i="1"/>
  <c r="N3808" i="1" a="1"/>
  <c r="N3808" i="1"/>
  <c r="N3809" i="1" a="1"/>
  <c r="N3809" i="1"/>
  <c r="N3810" i="1" a="1"/>
  <c r="N3810" i="1"/>
  <c r="N3811" i="1" a="1"/>
  <c r="N3811" i="1"/>
  <c r="N3812" i="1" a="1"/>
  <c r="N3812" i="1"/>
  <c r="N3813" i="1" a="1"/>
  <c r="N3813" i="1"/>
  <c r="N3814" i="1" a="1"/>
  <c r="N3814" i="1"/>
  <c r="N3815" i="1" a="1"/>
  <c r="N3815" i="1"/>
  <c r="N3816" i="1" a="1"/>
  <c r="N3816" i="1"/>
  <c r="N3817" i="1" a="1"/>
  <c r="N3817" i="1"/>
  <c r="N3818" i="1" a="1"/>
  <c r="N3818" i="1"/>
  <c r="N3819" i="1" a="1"/>
  <c r="N3819" i="1"/>
  <c r="N3820" i="1" a="1"/>
  <c r="N3820" i="1"/>
  <c r="N3821" i="1" a="1"/>
  <c r="N3821" i="1"/>
  <c r="N3822" i="1" a="1"/>
  <c r="N3822" i="1"/>
  <c r="N3823" i="1" a="1"/>
  <c r="N3823" i="1"/>
  <c r="N3824" i="1" a="1"/>
  <c r="N3824" i="1"/>
  <c r="N3825" i="1" a="1"/>
  <c r="N3825" i="1"/>
  <c r="N3826" i="1" a="1"/>
  <c r="N3826" i="1"/>
  <c r="N3827" i="1" a="1"/>
  <c r="N3827" i="1"/>
  <c r="N3828" i="1" a="1"/>
  <c r="N3828" i="1"/>
  <c r="N3829" i="1" a="1"/>
  <c r="N3829" i="1"/>
  <c r="N3830" i="1" a="1"/>
  <c r="N3830" i="1"/>
  <c r="N3831" i="1" a="1"/>
  <c r="N3831" i="1"/>
  <c r="N3832" i="1" a="1"/>
  <c r="N3832" i="1"/>
  <c r="N3833" i="1" a="1"/>
  <c r="N3833" i="1"/>
  <c r="N3834" i="1" a="1"/>
  <c r="N3834" i="1"/>
  <c r="N3835" i="1" a="1"/>
  <c r="N3835" i="1"/>
  <c r="N3836" i="1" a="1"/>
  <c r="N3836" i="1"/>
  <c r="N3837" i="1" a="1"/>
  <c r="N3837" i="1"/>
  <c r="N3838" i="1" a="1"/>
  <c r="N3838" i="1"/>
  <c r="N3839" i="1" a="1"/>
  <c r="N3839" i="1"/>
  <c r="N3840" i="1" a="1"/>
  <c r="N3840" i="1"/>
  <c r="N3841" i="1" a="1"/>
  <c r="N3841" i="1"/>
  <c r="N3842" i="1" a="1"/>
  <c r="N3842" i="1"/>
  <c r="N3843" i="1" a="1"/>
  <c r="N3843" i="1"/>
  <c r="N3844" i="1" a="1"/>
  <c r="N3844" i="1"/>
  <c r="N3845" i="1" a="1"/>
  <c r="N3845" i="1"/>
  <c r="N3846" i="1" a="1"/>
  <c r="N3846" i="1"/>
  <c r="N3847" i="1" a="1"/>
  <c r="N3847" i="1"/>
  <c r="N3848" i="1" a="1"/>
  <c r="N3848" i="1"/>
  <c r="N3849" i="1" a="1"/>
  <c r="N3849" i="1"/>
  <c r="N3850" i="1" a="1"/>
  <c r="N3850" i="1"/>
  <c r="N3851" i="1" a="1"/>
  <c r="N3851" i="1"/>
  <c r="N3852" i="1" a="1"/>
  <c r="N3852" i="1"/>
  <c r="N3853" i="1" a="1"/>
  <c r="N3853" i="1"/>
  <c r="N3854" i="1" a="1"/>
  <c r="N3854" i="1"/>
  <c r="N3855" i="1" a="1"/>
  <c r="N3855" i="1"/>
  <c r="N3856" i="1" a="1"/>
  <c r="N3856" i="1"/>
  <c r="N3857" i="1" a="1"/>
  <c r="N3857" i="1"/>
  <c r="N3858" i="1" a="1"/>
  <c r="N3858" i="1"/>
  <c r="N3859" i="1" a="1"/>
  <c r="N3859" i="1"/>
  <c r="N3860" i="1" a="1"/>
  <c r="N3860" i="1"/>
  <c r="N3861" i="1" a="1"/>
  <c r="N3861" i="1"/>
  <c r="N3862" i="1" a="1"/>
  <c r="N3862" i="1"/>
  <c r="N3863" i="1" a="1"/>
  <c r="N3863" i="1"/>
  <c r="N3864" i="1" a="1"/>
  <c r="N3864" i="1"/>
  <c r="N3865" i="1" a="1"/>
  <c r="N3865" i="1"/>
  <c r="N3866" i="1" a="1"/>
  <c r="N3866" i="1"/>
  <c r="N3867" i="1" a="1"/>
  <c r="N3867" i="1"/>
  <c r="N3868" i="1" a="1"/>
  <c r="N3868" i="1"/>
  <c r="N3869" i="1" a="1"/>
  <c r="N3869" i="1"/>
  <c r="N3870" i="1" a="1"/>
  <c r="N3870" i="1"/>
  <c r="N3871" i="1" a="1"/>
  <c r="N3871" i="1"/>
  <c r="N3872" i="1" a="1"/>
  <c r="N3872" i="1"/>
  <c r="N3873" i="1" a="1"/>
  <c r="N3873" i="1"/>
  <c r="N3874" i="1" a="1"/>
  <c r="N3874" i="1"/>
  <c r="N3875" i="1" a="1"/>
  <c r="N3875" i="1"/>
  <c r="N3876" i="1" a="1"/>
  <c r="N3876" i="1"/>
  <c r="N3877" i="1" a="1"/>
  <c r="N3877" i="1"/>
  <c r="N3878" i="1" a="1"/>
  <c r="N3878" i="1"/>
  <c r="N3879" i="1" a="1"/>
  <c r="N3879" i="1"/>
  <c r="N3880" i="1" a="1"/>
  <c r="N3880" i="1"/>
  <c r="N3881" i="1" a="1"/>
  <c r="N3881" i="1"/>
  <c r="N3882" i="1" a="1"/>
  <c r="N3882" i="1"/>
  <c r="N3883" i="1" a="1"/>
  <c r="N3883" i="1"/>
  <c r="N3884" i="1" a="1"/>
  <c r="N3884" i="1"/>
  <c r="N3885" i="1" a="1"/>
  <c r="N3885" i="1"/>
  <c r="N3886" i="1" a="1"/>
  <c r="N3886" i="1"/>
  <c r="N3887" i="1" a="1"/>
  <c r="N3887" i="1"/>
  <c r="N3888" i="1" a="1"/>
  <c r="N3888" i="1"/>
  <c r="N3889" i="1" a="1"/>
  <c r="N3889" i="1"/>
  <c r="N3890" i="1" a="1"/>
  <c r="N3890" i="1"/>
  <c r="N3891" i="1" a="1"/>
  <c r="N3891" i="1"/>
  <c r="N3892" i="1" a="1"/>
  <c r="N3892" i="1"/>
  <c r="N3893" i="1" a="1"/>
  <c r="N3893" i="1"/>
  <c r="N3894" i="1" a="1"/>
  <c r="N3894" i="1"/>
  <c r="N3895" i="1" a="1"/>
  <c r="N3895" i="1"/>
  <c r="N3896" i="1" a="1"/>
  <c r="N3896" i="1"/>
  <c r="N3897" i="1" a="1"/>
  <c r="N3897" i="1"/>
  <c r="N3898" i="1" a="1"/>
  <c r="N3898" i="1"/>
  <c r="N3899" i="1" a="1"/>
  <c r="N3899" i="1"/>
  <c r="N3900" i="1" a="1"/>
  <c r="N3900" i="1"/>
  <c r="N3901" i="1" a="1"/>
  <c r="N3901" i="1"/>
  <c r="N3902" i="1" a="1"/>
  <c r="N3902" i="1"/>
  <c r="N3903" i="1" a="1"/>
  <c r="N3903" i="1"/>
  <c r="N3904" i="1" a="1"/>
  <c r="N3904" i="1"/>
  <c r="N3905" i="1" a="1"/>
  <c r="N3905" i="1"/>
  <c r="N3906" i="1" a="1"/>
  <c r="N3906" i="1"/>
  <c r="N3907" i="1" a="1"/>
  <c r="N3907" i="1"/>
  <c r="N3908" i="1" a="1"/>
  <c r="N3908" i="1"/>
  <c r="N3909" i="1" a="1"/>
  <c r="N3909" i="1"/>
  <c r="N3910" i="1" a="1"/>
  <c r="N3910" i="1"/>
  <c r="N3911" i="1" a="1"/>
  <c r="N3911" i="1"/>
  <c r="N3912" i="1" a="1"/>
  <c r="N3912" i="1"/>
  <c r="N3913" i="1" a="1"/>
  <c r="N3913" i="1"/>
  <c r="N3914" i="1" a="1"/>
  <c r="N3914" i="1"/>
  <c r="N3915" i="1" a="1"/>
  <c r="N3915" i="1"/>
  <c r="N3916" i="1" a="1"/>
  <c r="N3916" i="1"/>
  <c r="N3917" i="1" a="1"/>
  <c r="N3917" i="1"/>
  <c r="N3918" i="1" a="1"/>
  <c r="N3918" i="1"/>
  <c r="N3919" i="1" a="1"/>
  <c r="N3919" i="1"/>
  <c r="N3920" i="1" a="1"/>
  <c r="N3920" i="1"/>
  <c r="N3921" i="1" a="1"/>
  <c r="N3921" i="1"/>
  <c r="N3922" i="1" a="1"/>
  <c r="N3922" i="1"/>
  <c r="N3923" i="1" a="1"/>
  <c r="N3923" i="1"/>
  <c r="N3924" i="1" a="1"/>
  <c r="N3924" i="1"/>
  <c r="N3925" i="1" a="1"/>
  <c r="N3925" i="1"/>
  <c r="N3926" i="1" a="1"/>
  <c r="N3926" i="1"/>
  <c r="N3927" i="1" a="1"/>
  <c r="N3927" i="1"/>
  <c r="N3928" i="1" a="1"/>
  <c r="N3928" i="1"/>
  <c r="N3929" i="1" a="1"/>
  <c r="N3929" i="1"/>
  <c r="N3930" i="1" a="1"/>
  <c r="N3930" i="1"/>
  <c r="N3931" i="1" a="1"/>
  <c r="N3931" i="1"/>
  <c r="N3932" i="1" a="1"/>
  <c r="N3932" i="1"/>
  <c r="N3933" i="1" a="1"/>
  <c r="N3933" i="1"/>
  <c r="N3934" i="1" a="1"/>
  <c r="N3934" i="1"/>
  <c r="N3935" i="1" a="1"/>
  <c r="N3935" i="1"/>
  <c r="N3936" i="1" a="1"/>
  <c r="N3936" i="1"/>
  <c r="N3937" i="1" a="1"/>
  <c r="N3937" i="1"/>
  <c r="N3938" i="1" a="1"/>
  <c r="N3938" i="1"/>
  <c r="N3939" i="1" a="1"/>
  <c r="N3939" i="1"/>
  <c r="N3940" i="1" a="1"/>
  <c r="N3940" i="1"/>
  <c r="N3941" i="1" a="1"/>
  <c r="N3941" i="1"/>
  <c r="N3942" i="1" a="1"/>
  <c r="N3942" i="1"/>
  <c r="N3943" i="1" a="1"/>
  <c r="N3943" i="1"/>
  <c r="N3944" i="1" a="1"/>
  <c r="N3944" i="1"/>
  <c r="N3945" i="1" a="1"/>
  <c r="N3945" i="1"/>
  <c r="N3946" i="1" a="1"/>
  <c r="N3946" i="1"/>
  <c r="N3947" i="1" a="1"/>
  <c r="N3947" i="1"/>
  <c r="N3948" i="1" a="1"/>
  <c r="N3948" i="1"/>
  <c r="N3949" i="1" a="1"/>
  <c r="N3949" i="1"/>
  <c r="N3950" i="1" a="1"/>
  <c r="N3950" i="1"/>
  <c r="N3951" i="1" a="1"/>
  <c r="N3951" i="1"/>
  <c r="N3952" i="1" a="1"/>
  <c r="N3952" i="1"/>
  <c r="N3953" i="1" a="1"/>
  <c r="N3953" i="1"/>
  <c r="N3954" i="1" a="1"/>
  <c r="N3954" i="1"/>
  <c r="N3955" i="1" a="1"/>
  <c r="N3955" i="1"/>
  <c r="N3956" i="1" a="1"/>
  <c r="N3956" i="1"/>
  <c r="N3957" i="1" a="1"/>
  <c r="N3957" i="1"/>
  <c r="N3958" i="1" a="1"/>
  <c r="N3958" i="1"/>
  <c r="N3959" i="1" a="1"/>
  <c r="N3959" i="1"/>
  <c r="N3960" i="1" a="1"/>
  <c r="N3960" i="1"/>
  <c r="N3961" i="1" a="1"/>
  <c r="N3961" i="1"/>
  <c r="N3962" i="1" a="1"/>
  <c r="N3962" i="1"/>
  <c r="N3963" i="1" a="1"/>
  <c r="N3963" i="1"/>
  <c r="N3964" i="1" a="1"/>
  <c r="N3964" i="1"/>
  <c r="N3965" i="1" a="1"/>
  <c r="N3965" i="1"/>
  <c r="N3966" i="1" a="1"/>
  <c r="N3966" i="1"/>
  <c r="N3967" i="1" a="1"/>
  <c r="N3967" i="1"/>
  <c r="N3968" i="1" a="1"/>
  <c r="N3968" i="1"/>
  <c r="N3969" i="1" a="1"/>
  <c r="N3969" i="1"/>
  <c r="N3970" i="1" a="1"/>
  <c r="N3970" i="1"/>
  <c r="N3971" i="1" a="1"/>
  <c r="N3971" i="1"/>
  <c r="N3972" i="1" a="1"/>
  <c r="N3972" i="1"/>
  <c r="N3973" i="1" a="1"/>
  <c r="N3973" i="1"/>
  <c r="N3974" i="1" a="1"/>
  <c r="N3974" i="1"/>
  <c r="N3975" i="1" a="1"/>
  <c r="N3975" i="1"/>
  <c r="N3976" i="1" a="1"/>
  <c r="N3976" i="1"/>
  <c r="N3977" i="1" a="1"/>
  <c r="N3977" i="1"/>
  <c r="N3978" i="1" a="1"/>
  <c r="N3978" i="1"/>
  <c r="N3979" i="1" a="1"/>
  <c r="N3979" i="1"/>
  <c r="N3980" i="1" a="1"/>
  <c r="N3980" i="1"/>
  <c r="N3981" i="1" a="1"/>
  <c r="N3981" i="1"/>
  <c r="N3982" i="1" a="1"/>
  <c r="N3982" i="1"/>
  <c r="N3983" i="1" a="1"/>
  <c r="N3983" i="1"/>
  <c r="N3984" i="1" a="1"/>
  <c r="N3984" i="1"/>
  <c r="N3985" i="1" a="1"/>
  <c r="N3985" i="1"/>
  <c r="N3986" i="1" a="1"/>
  <c r="N3986" i="1"/>
  <c r="N3987" i="1" a="1"/>
  <c r="N3987" i="1"/>
  <c r="N3988" i="1" a="1"/>
  <c r="N3988" i="1"/>
  <c r="N3989" i="1" a="1"/>
  <c r="N3989" i="1"/>
  <c r="N3990" i="1" a="1"/>
  <c r="N3990" i="1"/>
  <c r="N3991" i="1" a="1"/>
  <c r="N3991" i="1"/>
  <c r="N3992" i="1" a="1"/>
  <c r="N3992" i="1"/>
  <c r="N3993" i="1" a="1"/>
  <c r="N3993" i="1"/>
  <c r="N3994" i="1" a="1"/>
  <c r="N3994" i="1"/>
  <c r="N3995" i="1" a="1"/>
  <c r="N3995" i="1"/>
  <c r="N3996" i="1" a="1"/>
  <c r="N3996" i="1"/>
  <c r="N3997" i="1" a="1"/>
  <c r="N3997" i="1"/>
  <c r="N3998" i="1" a="1"/>
  <c r="N3998" i="1"/>
  <c r="N3999" i="1" a="1"/>
  <c r="N3999" i="1"/>
  <c r="N4000" i="1" a="1"/>
  <c r="N4000" i="1"/>
  <c r="N4001" i="1" a="1"/>
  <c r="N4001" i="1"/>
  <c r="N4002" i="1" a="1"/>
  <c r="N4002" i="1"/>
  <c r="N4003" i="1" a="1"/>
  <c r="N4003" i="1"/>
  <c r="N4004" i="1" a="1"/>
  <c r="N4004" i="1"/>
  <c r="N4005" i="1" a="1"/>
  <c r="N4005" i="1"/>
  <c r="N4006" i="1" a="1"/>
  <c r="N4006" i="1"/>
  <c r="N4007" i="1" a="1"/>
  <c r="N4007" i="1"/>
  <c r="N4008" i="1" a="1"/>
  <c r="N4008" i="1"/>
  <c r="N4009" i="1" a="1"/>
  <c r="N4009" i="1"/>
  <c r="N4010" i="1" a="1"/>
  <c r="N4010" i="1"/>
  <c r="N4011" i="1" a="1"/>
  <c r="N4011" i="1"/>
  <c r="N4012" i="1" a="1"/>
  <c r="N4012" i="1"/>
  <c r="N4013" i="1" a="1"/>
  <c r="N4013" i="1"/>
  <c r="N4014" i="1" a="1"/>
  <c r="N4014" i="1"/>
  <c r="N4015" i="1" a="1"/>
  <c r="N4015" i="1"/>
  <c r="N4016" i="1" a="1"/>
  <c r="N4016" i="1"/>
  <c r="N4017" i="1" a="1"/>
  <c r="N4017" i="1"/>
  <c r="N4018" i="1" a="1"/>
  <c r="N4018" i="1"/>
  <c r="N4019" i="1" a="1"/>
  <c r="N4019" i="1"/>
  <c r="N4020" i="1" a="1"/>
  <c r="N4020" i="1"/>
  <c r="N4021" i="1" a="1"/>
  <c r="N4021" i="1"/>
  <c r="N4022" i="1" a="1"/>
  <c r="N4022" i="1"/>
  <c r="N4023" i="1" a="1"/>
  <c r="N4023" i="1"/>
  <c r="N4024" i="1" a="1"/>
  <c r="N4024" i="1"/>
  <c r="N4025" i="1" a="1"/>
  <c r="N4025" i="1"/>
  <c r="N4026" i="1" a="1"/>
  <c r="N4026" i="1"/>
  <c r="N4027" i="1" a="1"/>
  <c r="N4027" i="1"/>
  <c r="N4028" i="1" a="1"/>
  <c r="N4028" i="1"/>
  <c r="N4029" i="1" a="1"/>
  <c r="N4029" i="1"/>
  <c r="N4030" i="1" a="1"/>
  <c r="N4030" i="1"/>
  <c r="N4031" i="1" a="1"/>
  <c r="N4031" i="1"/>
  <c r="N4032" i="1" a="1"/>
  <c r="N4032" i="1"/>
  <c r="N4033" i="1" a="1"/>
  <c r="N4033" i="1"/>
  <c r="N4034" i="1" a="1"/>
  <c r="N4034" i="1"/>
  <c r="N4035" i="1" a="1"/>
  <c r="N4035" i="1"/>
  <c r="N4036" i="1" a="1"/>
  <c r="N4036" i="1"/>
  <c r="N4037" i="1" a="1"/>
  <c r="N4037" i="1"/>
  <c r="N4038" i="1" a="1"/>
  <c r="N4038" i="1"/>
  <c r="N4039" i="1" a="1"/>
  <c r="N4039" i="1"/>
  <c r="N4040" i="1" a="1"/>
  <c r="N4040" i="1"/>
  <c r="N4041" i="1" a="1"/>
  <c r="N4041" i="1"/>
  <c r="N4042" i="1" a="1"/>
  <c r="N4042" i="1"/>
  <c r="N4043" i="1" a="1"/>
  <c r="N4043" i="1"/>
  <c r="N4044" i="1" a="1"/>
  <c r="N4044" i="1"/>
  <c r="N4045" i="1" a="1"/>
  <c r="N4045" i="1"/>
  <c r="N4046" i="1" a="1"/>
  <c r="N4046" i="1"/>
  <c r="N4047" i="1" a="1"/>
  <c r="N4047" i="1"/>
  <c r="N4048" i="1" a="1"/>
  <c r="N4048" i="1"/>
  <c r="N4049" i="1" a="1"/>
  <c r="N4049" i="1"/>
  <c r="N4050" i="1" a="1"/>
  <c r="N4050" i="1"/>
  <c r="N4051" i="1" a="1"/>
  <c r="N4051" i="1"/>
  <c r="N4052" i="1" a="1"/>
  <c r="N4052" i="1"/>
  <c r="N4053" i="1" a="1"/>
  <c r="N4053" i="1"/>
  <c r="N4054" i="1" a="1"/>
  <c r="N4054" i="1"/>
  <c r="N4055" i="1" a="1"/>
  <c r="N4055" i="1"/>
  <c r="N4056" i="1" a="1"/>
  <c r="N4056" i="1"/>
  <c r="N4057" i="1" a="1"/>
  <c r="N4057" i="1"/>
  <c r="N4058" i="1" a="1"/>
  <c r="N4058" i="1"/>
  <c r="N4059" i="1" a="1"/>
  <c r="N4059" i="1"/>
  <c r="N4060" i="1" a="1"/>
  <c r="N4060" i="1"/>
  <c r="N4061" i="1" a="1"/>
  <c r="N4061" i="1"/>
  <c r="N4062" i="1" a="1"/>
  <c r="N4062" i="1"/>
  <c r="N4063" i="1" a="1"/>
  <c r="N4063" i="1"/>
  <c r="N4064" i="1" a="1"/>
  <c r="N4064" i="1"/>
  <c r="N4065" i="1" a="1"/>
  <c r="N4065" i="1"/>
  <c r="N4066" i="1" a="1"/>
  <c r="N4066" i="1"/>
  <c r="N4067" i="1" a="1"/>
  <c r="N4067" i="1"/>
  <c r="N4068" i="1" a="1"/>
  <c r="N4068" i="1"/>
  <c r="N4069" i="1" a="1"/>
  <c r="N4069" i="1"/>
  <c r="N4070" i="1" a="1"/>
  <c r="N4070" i="1"/>
  <c r="N4071" i="1" a="1"/>
  <c r="N4071" i="1"/>
  <c r="N4072" i="1" a="1"/>
  <c r="N4072" i="1"/>
  <c r="N4073" i="1" a="1"/>
  <c r="N4073" i="1"/>
  <c r="N4074" i="1" a="1"/>
  <c r="N4074" i="1"/>
  <c r="N4075" i="1" a="1"/>
  <c r="N4075" i="1"/>
  <c r="N4076" i="1" a="1"/>
  <c r="N4076" i="1"/>
  <c r="N4077" i="1" a="1"/>
  <c r="N4077" i="1"/>
  <c r="N4078" i="1" a="1"/>
  <c r="N4078" i="1"/>
  <c r="N4079" i="1" a="1"/>
  <c r="N4079" i="1"/>
  <c r="N4080" i="1" a="1"/>
  <c r="N4080" i="1"/>
  <c r="N4081" i="1" a="1"/>
  <c r="N4081" i="1"/>
  <c r="N4082" i="1" a="1"/>
  <c r="N4082" i="1"/>
  <c r="N4083" i="1" a="1"/>
  <c r="N4083" i="1"/>
  <c r="N4084" i="1" a="1"/>
  <c r="N4084" i="1"/>
  <c r="N4085" i="1" a="1"/>
  <c r="N4085" i="1"/>
  <c r="N4086" i="1" a="1"/>
  <c r="N4086" i="1"/>
  <c r="N4087" i="1" a="1"/>
  <c r="N4087" i="1"/>
  <c r="N4088" i="1" a="1"/>
  <c r="N4088" i="1"/>
  <c r="N4089" i="1" a="1"/>
  <c r="N4089" i="1"/>
  <c r="N4090" i="1" a="1"/>
  <c r="N4090" i="1"/>
  <c r="N4091" i="1" a="1"/>
  <c r="N4091" i="1"/>
  <c r="N4092" i="1" a="1"/>
  <c r="N4092" i="1"/>
  <c r="N4093" i="1" a="1"/>
  <c r="N4093" i="1"/>
  <c r="N4094" i="1" a="1"/>
  <c r="N4094" i="1"/>
  <c r="N4095" i="1" a="1"/>
  <c r="N4095" i="1"/>
  <c r="N4096" i="1" a="1"/>
  <c r="N4096" i="1"/>
  <c r="N4097" i="1" a="1"/>
  <c r="N4097" i="1"/>
  <c r="N4098" i="1" a="1"/>
  <c r="N4098" i="1"/>
  <c r="N4099" i="1" a="1"/>
  <c r="N4099" i="1"/>
  <c r="N4100" i="1" a="1"/>
  <c r="N4100" i="1"/>
  <c r="N4101" i="1" a="1"/>
  <c r="N4101" i="1"/>
  <c r="N4102" i="1" a="1"/>
  <c r="N4102" i="1"/>
  <c r="N4103" i="1" a="1"/>
  <c r="N4103" i="1"/>
  <c r="N4104" i="1" a="1"/>
  <c r="N4104" i="1"/>
  <c r="N4105" i="1" a="1"/>
  <c r="N4105" i="1"/>
  <c r="N4106" i="1" a="1"/>
  <c r="N4106" i="1"/>
  <c r="N4107" i="1" a="1"/>
  <c r="N4107" i="1"/>
  <c r="N4108" i="1" a="1"/>
  <c r="N4108" i="1"/>
  <c r="N4109" i="1" a="1"/>
  <c r="N4109" i="1"/>
  <c r="N4110" i="1" a="1"/>
  <c r="N4110" i="1"/>
  <c r="N4111" i="1" a="1"/>
  <c r="N4111" i="1"/>
  <c r="N4112" i="1" a="1"/>
  <c r="N4112" i="1"/>
  <c r="N4113" i="1" a="1"/>
  <c r="N4113" i="1"/>
  <c r="N4114" i="1" a="1"/>
  <c r="N4114" i="1"/>
  <c r="N4115" i="1" a="1"/>
  <c r="N4115" i="1"/>
  <c r="N4116" i="1" a="1"/>
  <c r="N4116" i="1"/>
  <c r="N4117" i="1" a="1"/>
  <c r="N4117" i="1"/>
  <c r="N4118" i="1" a="1"/>
  <c r="N4118" i="1"/>
  <c r="N4119" i="1" a="1"/>
  <c r="N4119" i="1"/>
  <c r="N4120" i="1" a="1"/>
  <c r="N4120" i="1"/>
  <c r="N4121" i="1" a="1"/>
  <c r="N4121" i="1"/>
  <c r="N4122" i="1" a="1"/>
  <c r="N4122" i="1"/>
  <c r="N4123" i="1" a="1"/>
  <c r="N4123" i="1"/>
  <c r="N4124" i="1" a="1"/>
  <c r="N4124" i="1"/>
  <c r="N4125" i="1" a="1"/>
  <c r="N4125" i="1"/>
  <c r="N4126" i="1" a="1"/>
  <c r="N4126" i="1"/>
  <c r="N4127" i="1" a="1"/>
  <c r="N4127" i="1"/>
  <c r="N4128" i="1" a="1"/>
  <c r="N4128" i="1"/>
  <c r="N4129" i="1" a="1"/>
  <c r="N4129" i="1"/>
  <c r="N4130" i="1" a="1"/>
  <c r="N4130" i="1"/>
  <c r="N4131" i="1" a="1"/>
  <c r="N4131" i="1"/>
  <c r="N4132" i="1" a="1"/>
  <c r="N4132" i="1"/>
  <c r="N4133" i="1" a="1"/>
  <c r="N4133" i="1"/>
  <c r="N4134" i="1" a="1"/>
  <c r="N4134" i="1"/>
  <c r="N4135" i="1" a="1"/>
  <c r="N4135" i="1"/>
  <c r="N4136" i="1" a="1"/>
  <c r="N4136" i="1"/>
  <c r="N4137" i="1" a="1"/>
  <c r="N4137" i="1"/>
  <c r="N4138" i="1" a="1"/>
  <c r="N4138" i="1"/>
  <c r="N4139" i="1" a="1"/>
  <c r="N4139" i="1"/>
  <c r="N4140" i="1" a="1"/>
  <c r="N4140" i="1"/>
  <c r="N4141" i="1" a="1"/>
  <c r="N4141" i="1"/>
  <c r="N4142" i="1" a="1"/>
  <c r="N4142" i="1"/>
  <c r="N4143" i="1" a="1"/>
  <c r="N4143" i="1"/>
  <c r="N4144" i="1" a="1"/>
  <c r="N4144" i="1"/>
  <c r="N4145" i="1" a="1"/>
  <c r="N4145" i="1"/>
  <c r="N4146" i="1" a="1"/>
  <c r="N4146" i="1"/>
  <c r="N4147" i="1" a="1"/>
  <c r="N4147" i="1"/>
  <c r="N4148" i="1" a="1"/>
  <c r="N4148" i="1"/>
  <c r="N4149" i="1" a="1"/>
  <c r="N4149" i="1"/>
  <c r="N4150" i="1" a="1"/>
  <c r="N4150" i="1"/>
  <c r="N4151" i="1" a="1"/>
  <c r="N4151" i="1"/>
  <c r="N4152" i="1" a="1"/>
  <c r="N4152" i="1"/>
  <c r="N4153" i="1" a="1"/>
  <c r="N4153" i="1"/>
  <c r="N4154" i="1" a="1"/>
  <c r="N4154" i="1"/>
  <c r="N4155" i="1" a="1"/>
  <c r="N4155" i="1"/>
  <c r="N4156" i="1" a="1"/>
  <c r="N4156" i="1"/>
  <c r="N4157" i="1" a="1"/>
  <c r="N4157" i="1"/>
  <c r="N4158" i="1" a="1"/>
  <c r="N4158" i="1"/>
  <c r="N4159" i="1" a="1"/>
  <c r="N4159" i="1"/>
  <c r="N4160" i="1" a="1"/>
  <c r="N4160" i="1"/>
  <c r="N4161" i="1" a="1"/>
  <c r="N4161" i="1"/>
  <c r="N4162" i="1" a="1"/>
  <c r="N4162" i="1"/>
  <c r="N4163" i="1" a="1"/>
  <c r="N4163" i="1"/>
  <c r="N4164" i="1" a="1"/>
  <c r="N4164" i="1"/>
  <c r="N4165" i="1" a="1"/>
  <c r="N4165" i="1"/>
  <c r="N4166" i="1" a="1"/>
  <c r="N4166" i="1"/>
  <c r="N4167" i="1" a="1"/>
  <c r="N4167" i="1"/>
  <c r="N4168" i="1" a="1"/>
  <c r="N4168" i="1"/>
  <c r="N4169" i="1" a="1"/>
  <c r="N4169" i="1"/>
  <c r="N4170" i="1" a="1"/>
  <c r="N4170" i="1"/>
  <c r="N4171" i="1" a="1"/>
  <c r="N4171" i="1"/>
  <c r="N4172" i="1" a="1"/>
  <c r="N4172" i="1"/>
  <c r="N4173" i="1" a="1"/>
  <c r="N4173" i="1"/>
  <c r="N4174" i="1" a="1"/>
  <c r="N4174" i="1"/>
  <c r="N4175" i="1" a="1"/>
  <c r="N4175" i="1"/>
  <c r="N4176" i="1" a="1"/>
  <c r="N4176" i="1"/>
  <c r="N4177" i="1" a="1"/>
  <c r="N4177" i="1"/>
  <c r="N4178" i="1" a="1"/>
  <c r="N4178" i="1"/>
  <c r="N4179" i="1" a="1"/>
  <c r="N4179" i="1"/>
  <c r="N4180" i="1" a="1"/>
  <c r="N4180" i="1"/>
  <c r="N4181" i="1" a="1"/>
  <c r="N4181" i="1"/>
  <c r="N4182" i="1" a="1"/>
  <c r="N4182" i="1"/>
  <c r="N4183" i="1" a="1"/>
  <c r="N4183" i="1"/>
  <c r="N4184" i="1" a="1"/>
  <c r="N4184" i="1"/>
  <c r="N4185" i="1" a="1"/>
  <c r="N4185" i="1"/>
  <c r="N4186" i="1" a="1"/>
  <c r="N4186" i="1"/>
  <c r="N4187" i="1" a="1"/>
  <c r="N4187" i="1"/>
  <c r="N4188" i="1" a="1"/>
  <c r="N4188" i="1"/>
  <c r="N4189" i="1" a="1"/>
  <c r="N4189" i="1"/>
  <c r="N4190" i="1" a="1"/>
  <c r="N4190" i="1"/>
  <c r="N4191" i="1" a="1"/>
  <c r="N4191" i="1"/>
  <c r="N4192" i="1" a="1"/>
  <c r="N4192" i="1"/>
  <c r="N4193" i="1" a="1"/>
  <c r="N4193" i="1"/>
  <c r="N4194" i="1" a="1"/>
  <c r="N4194" i="1"/>
  <c r="N4195" i="1" a="1"/>
  <c r="N4195" i="1"/>
  <c r="N4196" i="1" a="1"/>
  <c r="N4196" i="1"/>
  <c r="N4197" i="1" a="1"/>
  <c r="N4197" i="1"/>
  <c r="N4198" i="1" a="1"/>
  <c r="N4198" i="1"/>
  <c r="N4199" i="1" a="1"/>
  <c r="N4199" i="1"/>
  <c r="N4200" i="1" a="1"/>
  <c r="N4200" i="1"/>
  <c r="N4201" i="1" a="1"/>
  <c r="N4201" i="1"/>
  <c r="N4202" i="1" a="1"/>
  <c r="N4202" i="1"/>
  <c r="N4203" i="1" a="1"/>
  <c r="N4203" i="1"/>
  <c r="N4204" i="1" a="1"/>
  <c r="N4204" i="1"/>
  <c r="N4205" i="1" a="1"/>
  <c r="N4205" i="1"/>
  <c r="N4206" i="1" a="1"/>
  <c r="N4206" i="1"/>
  <c r="N4207" i="1" a="1"/>
  <c r="N4207" i="1"/>
  <c r="N4208" i="1" a="1"/>
  <c r="N4208" i="1"/>
  <c r="N4209" i="1" a="1"/>
  <c r="N4209" i="1"/>
  <c r="N4210" i="1" a="1"/>
  <c r="N4210" i="1"/>
  <c r="N4211" i="1" a="1"/>
  <c r="N4211" i="1"/>
  <c r="N4212" i="1" a="1"/>
  <c r="N4212" i="1"/>
  <c r="N4213" i="1" a="1"/>
  <c r="N4213" i="1"/>
  <c r="N4214" i="1" a="1"/>
  <c r="N4214" i="1"/>
  <c r="N4215" i="1" a="1"/>
  <c r="N4215" i="1"/>
  <c r="N4216" i="1" a="1"/>
  <c r="N4216" i="1"/>
  <c r="N4217" i="1" a="1"/>
  <c r="N4217" i="1"/>
  <c r="N4218" i="1" a="1"/>
  <c r="N4218" i="1"/>
  <c r="N4219" i="1" a="1"/>
  <c r="N4219" i="1"/>
  <c r="N4220" i="1" a="1"/>
  <c r="N4220" i="1"/>
  <c r="N4221" i="1" a="1"/>
  <c r="N4221" i="1"/>
  <c r="N4222" i="1" a="1"/>
  <c r="N4222" i="1"/>
  <c r="N4223" i="1" a="1"/>
  <c r="N4223" i="1"/>
  <c r="N4224" i="1" a="1"/>
  <c r="N4224" i="1"/>
  <c r="N4225" i="1" a="1"/>
  <c r="N4225" i="1"/>
  <c r="N4226" i="1" a="1"/>
  <c r="N4226" i="1"/>
  <c r="N4227" i="1" a="1"/>
  <c r="N4227" i="1"/>
  <c r="N4228" i="1" a="1"/>
  <c r="N4228" i="1"/>
  <c r="N4229" i="1" a="1"/>
  <c r="N4229" i="1"/>
  <c r="N4230" i="1" a="1"/>
  <c r="N4230" i="1"/>
  <c r="N4231" i="1" a="1"/>
  <c r="N4231" i="1"/>
  <c r="N4232" i="1" a="1"/>
  <c r="N4232" i="1"/>
  <c r="N4233" i="1" a="1"/>
  <c r="N4233" i="1"/>
  <c r="N4234" i="1" a="1"/>
  <c r="N4234" i="1"/>
  <c r="N4235" i="1" a="1"/>
  <c r="N4235" i="1"/>
  <c r="N4236" i="1" a="1"/>
  <c r="N4236" i="1"/>
  <c r="N4237" i="1" a="1"/>
  <c r="N4237" i="1"/>
  <c r="N4238" i="1" a="1"/>
  <c r="N4238" i="1"/>
  <c r="N4239" i="1" a="1"/>
  <c r="N4239" i="1"/>
  <c r="N4240" i="1" a="1"/>
  <c r="N4240" i="1"/>
  <c r="N4241" i="1" a="1"/>
  <c r="N4241" i="1"/>
  <c r="N4242" i="1" a="1"/>
  <c r="N4242" i="1"/>
  <c r="N4243" i="1" a="1"/>
  <c r="N4243" i="1"/>
  <c r="N4244" i="1" a="1"/>
  <c r="N4244" i="1"/>
  <c r="N4245" i="1" a="1"/>
  <c r="N4245" i="1"/>
  <c r="N4246" i="1" a="1"/>
  <c r="N4246" i="1"/>
  <c r="N4247" i="1" a="1"/>
  <c r="N4247" i="1"/>
  <c r="N4248" i="1" a="1"/>
  <c r="N4248" i="1"/>
  <c r="N4249" i="1" a="1"/>
  <c r="N4249" i="1"/>
  <c r="N4250" i="1" a="1"/>
  <c r="N4250" i="1"/>
  <c r="N4251" i="1" a="1"/>
  <c r="N4251" i="1"/>
  <c r="N4252" i="1" a="1"/>
  <c r="N4252" i="1"/>
  <c r="N4253" i="1" a="1"/>
  <c r="N4253" i="1"/>
  <c r="N4254" i="1" a="1"/>
  <c r="N4254" i="1"/>
  <c r="N4255" i="1" a="1"/>
  <c r="N4255" i="1"/>
  <c r="N4256" i="1" a="1"/>
  <c r="N4256" i="1"/>
  <c r="N4257" i="1" a="1"/>
  <c r="N4257" i="1"/>
  <c r="N4258" i="1" a="1"/>
  <c r="N4258" i="1"/>
  <c r="N4259" i="1" a="1"/>
  <c r="N4259" i="1"/>
  <c r="N4260" i="1" a="1"/>
  <c r="N4260" i="1"/>
  <c r="N4261" i="1" a="1"/>
  <c r="N4261" i="1"/>
  <c r="N4262" i="1" a="1"/>
  <c r="N4262" i="1"/>
  <c r="N4263" i="1" a="1"/>
  <c r="N4263" i="1"/>
  <c r="N4264" i="1" a="1"/>
  <c r="N4264" i="1"/>
  <c r="N4265" i="1" a="1"/>
  <c r="N4265" i="1"/>
  <c r="N4266" i="1" a="1"/>
  <c r="N4266" i="1"/>
  <c r="N4267" i="1" a="1"/>
  <c r="N4267" i="1"/>
  <c r="N4268" i="1" a="1"/>
  <c r="N4268" i="1"/>
  <c r="N4269" i="1" a="1"/>
  <c r="N4269" i="1"/>
  <c r="N4270" i="1" a="1"/>
  <c r="N4270" i="1"/>
  <c r="N4271" i="1" a="1"/>
  <c r="N4271" i="1"/>
  <c r="N4272" i="1" a="1"/>
  <c r="N4272" i="1"/>
  <c r="N4273" i="1" a="1"/>
  <c r="N4273" i="1"/>
  <c r="N4274" i="1" a="1"/>
  <c r="N4274" i="1"/>
  <c r="N4275" i="1" a="1"/>
  <c r="N4275" i="1"/>
  <c r="N4276" i="1" a="1"/>
  <c r="N4276" i="1"/>
  <c r="N4277" i="1" a="1"/>
  <c r="N4277" i="1"/>
  <c r="N4278" i="1" a="1"/>
  <c r="N4278" i="1"/>
  <c r="N4279" i="1" a="1"/>
  <c r="N4279" i="1"/>
  <c r="N4280" i="1" a="1"/>
  <c r="N4280" i="1"/>
  <c r="N4281" i="1" a="1"/>
  <c r="N4281" i="1"/>
  <c r="N4282" i="1" a="1"/>
  <c r="N4282" i="1"/>
  <c r="N4283" i="1" a="1"/>
  <c r="N4283" i="1"/>
  <c r="N4284" i="1" a="1"/>
  <c r="N4284" i="1"/>
  <c r="N4285" i="1" a="1"/>
  <c r="N4285" i="1"/>
  <c r="N4286" i="1" a="1"/>
  <c r="N4286" i="1"/>
  <c r="N4287" i="1" a="1"/>
  <c r="N4287" i="1"/>
  <c r="N4288" i="1" a="1"/>
  <c r="N4288" i="1"/>
  <c r="N4289" i="1" a="1"/>
  <c r="N4289" i="1"/>
  <c r="N4290" i="1" a="1"/>
  <c r="N4290" i="1"/>
  <c r="N4291" i="1" a="1"/>
  <c r="N4291" i="1"/>
  <c r="N4292" i="1" a="1"/>
  <c r="N4292" i="1"/>
  <c r="N4293" i="1" a="1"/>
  <c r="N4293" i="1"/>
  <c r="N4294" i="1" a="1"/>
  <c r="N4294" i="1"/>
  <c r="N4295" i="1" a="1"/>
  <c r="N4295" i="1"/>
  <c r="N4296" i="1" a="1"/>
  <c r="N4296" i="1"/>
  <c r="N4297" i="1" a="1"/>
  <c r="N4297" i="1"/>
  <c r="N4298" i="1" a="1"/>
  <c r="N4298" i="1"/>
  <c r="N4299" i="1" a="1"/>
  <c r="N4299" i="1"/>
  <c r="N4300" i="1" a="1"/>
  <c r="N4300" i="1"/>
  <c r="N4301" i="1" a="1"/>
  <c r="N4301" i="1"/>
  <c r="N4302" i="1" a="1"/>
  <c r="N4302" i="1"/>
  <c r="N4303" i="1" a="1"/>
  <c r="N4303" i="1"/>
  <c r="N4304" i="1" a="1"/>
  <c r="N4304" i="1"/>
  <c r="N4305" i="1" a="1"/>
  <c r="N4305" i="1"/>
  <c r="N4306" i="1" a="1"/>
  <c r="N4306" i="1"/>
  <c r="N4307" i="1" a="1"/>
  <c r="N4307" i="1"/>
  <c r="N4308" i="1" a="1"/>
  <c r="N4308" i="1"/>
  <c r="N4309" i="1" a="1"/>
  <c r="N4309" i="1"/>
  <c r="N4310" i="1" a="1"/>
  <c r="N4310" i="1"/>
  <c r="N4311" i="1" a="1"/>
  <c r="N4311" i="1"/>
  <c r="N4312" i="1" a="1"/>
  <c r="N4312" i="1"/>
  <c r="N4313" i="1" a="1"/>
  <c r="N4313" i="1"/>
  <c r="N4314" i="1" a="1"/>
  <c r="N4314" i="1"/>
  <c r="N4315" i="1" a="1"/>
  <c r="N4315" i="1"/>
  <c r="N4316" i="1" a="1"/>
  <c r="N4316" i="1"/>
  <c r="N4317" i="1" a="1"/>
  <c r="N4317" i="1"/>
  <c r="N4318" i="1" a="1"/>
  <c r="N4318" i="1"/>
  <c r="N4319" i="1" a="1"/>
  <c r="N4319" i="1"/>
  <c r="N4320" i="1" a="1"/>
  <c r="N4320" i="1"/>
  <c r="N4321" i="1" a="1"/>
  <c r="N4321" i="1"/>
  <c r="N4322" i="1" a="1"/>
  <c r="N4322" i="1"/>
  <c r="N4323" i="1" a="1"/>
  <c r="N4323" i="1"/>
  <c r="N4324" i="1" a="1"/>
  <c r="N4324" i="1"/>
  <c r="N4325" i="1" a="1"/>
  <c r="N4325" i="1"/>
  <c r="N4326" i="1" a="1"/>
  <c r="N4326" i="1"/>
  <c r="N4327" i="1" a="1"/>
  <c r="N4327" i="1"/>
  <c r="N4328" i="1" a="1"/>
  <c r="N4328" i="1"/>
  <c r="N4329" i="1" a="1"/>
  <c r="N4329" i="1"/>
  <c r="N4330" i="1" a="1"/>
  <c r="N4330" i="1"/>
  <c r="N4331" i="1" a="1"/>
  <c r="N4331" i="1"/>
  <c r="N4332" i="1" a="1"/>
  <c r="N4332" i="1"/>
  <c r="N4333" i="1" a="1"/>
  <c r="N4333" i="1"/>
  <c r="N4334" i="1" a="1"/>
  <c r="N4334" i="1"/>
  <c r="N4335" i="1" a="1"/>
  <c r="N4335" i="1"/>
  <c r="N4336" i="1" a="1"/>
  <c r="N4336" i="1"/>
  <c r="N4337" i="1" a="1"/>
  <c r="N4337" i="1"/>
  <c r="N4338" i="1" a="1"/>
  <c r="N4338" i="1"/>
  <c r="N4339" i="1" a="1"/>
  <c r="N4339" i="1"/>
  <c r="N4340" i="1" a="1"/>
  <c r="N4340" i="1"/>
  <c r="N4341" i="1" a="1"/>
  <c r="N4341" i="1"/>
  <c r="N4342" i="1" a="1"/>
  <c r="N4342" i="1"/>
  <c r="N4343" i="1" a="1"/>
  <c r="N4343" i="1"/>
  <c r="N4344" i="1" a="1"/>
  <c r="N4344" i="1"/>
  <c r="N4345" i="1" a="1"/>
  <c r="N4345" i="1"/>
  <c r="N4346" i="1" a="1"/>
  <c r="N4346" i="1"/>
  <c r="N4347" i="1" a="1"/>
  <c r="N4347" i="1"/>
  <c r="N4348" i="1" a="1"/>
  <c r="N4348" i="1"/>
  <c r="N4349" i="1" a="1"/>
  <c r="N4349" i="1"/>
  <c r="N4350" i="1" a="1"/>
  <c r="N4350" i="1"/>
  <c r="N4351" i="1" a="1"/>
  <c r="N4351" i="1"/>
  <c r="N4352" i="1" a="1"/>
  <c r="N4352" i="1"/>
  <c r="N4353" i="1" a="1"/>
  <c r="N4353" i="1"/>
  <c r="N4354" i="1" a="1"/>
  <c r="N4354" i="1"/>
  <c r="N4355" i="1" a="1"/>
  <c r="N4355" i="1"/>
  <c r="N4356" i="1" a="1"/>
  <c r="N4356" i="1"/>
  <c r="N4357" i="1" a="1"/>
  <c r="N4357" i="1"/>
  <c r="N4358" i="1" a="1"/>
  <c r="N4358" i="1"/>
  <c r="N4359" i="1" a="1"/>
  <c r="N4359" i="1"/>
  <c r="N4360" i="1" a="1"/>
  <c r="N4360" i="1"/>
  <c r="N4361" i="1" a="1"/>
  <c r="N4361" i="1"/>
  <c r="N4362" i="1" a="1"/>
  <c r="N4362" i="1"/>
  <c r="N4363" i="1" a="1"/>
  <c r="N4363" i="1"/>
  <c r="N4364" i="1" a="1"/>
  <c r="N4364" i="1"/>
  <c r="N4365" i="1" a="1"/>
  <c r="N4365" i="1"/>
  <c r="N4366" i="1" a="1"/>
  <c r="N4366" i="1"/>
  <c r="N4367" i="1" a="1"/>
  <c r="N4367" i="1"/>
  <c r="N4368" i="1" a="1"/>
  <c r="N4368" i="1"/>
  <c r="N4369" i="1" a="1"/>
  <c r="N4369" i="1"/>
  <c r="N4370" i="1" a="1"/>
  <c r="N4370" i="1"/>
  <c r="N4371" i="1" a="1"/>
  <c r="N4371" i="1"/>
  <c r="N4372" i="1" a="1"/>
  <c r="N4372" i="1"/>
  <c r="N4373" i="1" a="1"/>
  <c r="N4373" i="1"/>
  <c r="N4374" i="1" a="1"/>
  <c r="N4374" i="1"/>
  <c r="N4375" i="1" a="1"/>
  <c r="N4375" i="1"/>
  <c r="N4376" i="1" a="1"/>
  <c r="N4376" i="1"/>
  <c r="N4377" i="1" a="1"/>
  <c r="N4377" i="1"/>
  <c r="N4378" i="1" a="1"/>
  <c r="N4378" i="1"/>
  <c r="N4379" i="1" a="1"/>
  <c r="N4379" i="1"/>
  <c r="N4380" i="1" a="1"/>
  <c r="N4380" i="1"/>
  <c r="N4381" i="1" a="1"/>
  <c r="N4381" i="1"/>
  <c r="N4382" i="1" a="1"/>
  <c r="N4382" i="1"/>
  <c r="N4383" i="1" a="1"/>
  <c r="N4383" i="1"/>
  <c r="N4384" i="1" a="1"/>
  <c r="N4384" i="1"/>
  <c r="N4385" i="1" a="1"/>
  <c r="N4385" i="1"/>
  <c r="N4386" i="1" a="1"/>
  <c r="N4386" i="1"/>
  <c r="N4387" i="1" a="1"/>
  <c r="N4387" i="1"/>
  <c r="N4388" i="1" a="1"/>
  <c r="N4388" i="1"/>
  <c r="N4389" i="1" a="1"/>
  <c r="N4389" i="1"/>
  <c r="N4390" i="1" a="1"/>
  <c r="N4390" i="1"/>
  <c r="N4391" i="1" a="1"/>
  <c r="N4391" i="1"/>
  <c r="N4392" i="1" a="1"/>
  <c r="N4392" i="1"/>
  <c r="N4393" i="1" a="1"/>
  <c r="N4393" i="1"/>
  <c r="N4394" i="1" a="1"/>
  <c r="N4394" i="1"/>
  <c r="N4395" i="1" a="1"/>
  <c r="N4395" i="1"/>
  <c r="N4396" i="1" a="1"/>
  <c r="N4396" i="1"/>
  <c r="N4397" i="1" a="1"/>
  <c r="N4397" i="1"/>
  <c r="N4398" i="1" a="1"/>
  <c r="N4398" i="1"/>
  <c r="N4399" i="1" a="1"/>
  <c r="N4399" i="1"/>
  <c r="N4400" i="1" a="1"/>
  <c r="N4400" i="1"/>
  <c r="N4401" i="1" a="1"/>
  <c r="N4401" i="1"/>
  <c r="N4402" i="1" a="1"/>
  <c r="N4402" i="1"/>
  <c r="N4403" i="1" a="1"/>
  <c r="N4403" i="1"/>
  <c r="N4404" i="1" a="1"/>
  <c r="N4404" i="1"/>
  <c r="N4405" i="1" a="1"/>
  <c r="N4405" i="1"/>
  <c r="N4406" i="1" a="1"/>
  <c r="N4406" i="1"/>
  <c r="N4407" i="1" a="1"/>
  <c r="N4407" i="1"/>
  <c r="N4408" i="1" a="1"/>
  <c r="N4408" i="1"/>
  <c r="N4409" i="1" a="1"/>
  <c r="N4409" i="1"/>
  <c r="N4410" i="1" a="1"/>
  <c r="N4410" i="1"/>
  <c r="N4411" i="1" a="1"/>
  <c r="N4411" i="1"/>
  <c r="N4412" i="1" a="1"/>
  <c r="N4412" i="1"/>
  <c r="N4413" i="1" a="1"/>
  <c r="N4413" i="1"/>
  <c r="N4414" i="1" a="1"/>
  <c r="N4414" i="1"/>
  <c r="N4415" i="1" a="1"/>
  <c r="N4415" i="1"/>
  <c r="N4416" i="1" a="1"/>
  <c r="N4416" i="1"/>
  <c r="N4417" i="1" a="1"/>
  <c r="N4417" i="1"/>
  <c r="N4418" i="1" a="1"/>
  <c r="N4418" i="1"/>
  <c r="N4419" i="1" a="1"/>
  <c r="N4419" i="1"/>
  <c r="N4420" i="1" a="1"/>
  <c r="N4420" i="1"/>
  <c r="N4421" i="1" a="1"/>
  <c r="N4421" i="1"/>
  <c r="N4422" i="1" a="1"/>
  <c r="N4422" i="1"/>
  <c r="N4423" i="1" a="1"/>
  <c r="N4423" i="1"/>
  <c r="N4424" i="1" a="1"/>
  <c r="N4424" i="1"/>
  <c r="N4425" i="1" a="1"/>
  <c r="N4425" i="1"/>
  <c r="N4426" i="1" a="1"/>
  <c r="N4426" i="1"/>
  <c r="N4427" i="1" a="1"/>
  <c r="N4427" i="1"/>
  <c r="N4428" i="1" a="1"/>
  <c r="N4428" i="1"/>
  <c r="N4429" i="1" a="1"/>
  <c r="N4429" i="1"/>
  <c r="N4430" i="1" a="1"/>
  <c r="N4430" i="1"/>
  <c r="N4431" i="1" a="1"/>
  <c r="N4431" i="1"/>
  <c r="N4432" i="1" a="1"/>
  <c r="N4432" i="1"/>
  <c r="N4433" i="1" a="1"/>
  <c r="N4433" i="1"/>
  <c r="N4434" i="1" a="1"/>
  <c r="N4434" i="1"/>
  <c r="N4435" i="1" a="1"/>
  <c r="N4435" i="1"/>
  <c r="N4436" i="1" a="1"/>
  <c r="N4436" i="1"/>
  <c r="N4437" i="1" a="1"/>
  <c r="N4437" i="1"/>
  <c r="N4438" i="1" a="1"/>
  <c r="N4438" i="1"/>
  <c r="N4439" i="1" a="1"/>
  <c r="N4439" i="1"/>
  <c r="N4440" i="1" a="1"/>
  <c r="N4440" i="1"/>
  <c r="N4441" i="1" a="1"/>
  <c r="N4441" i="1"/>
  <c r="N4442" i="1" a="1"/>
  <c r="N4442" i="1"/>
  <c r="N4443" i="1" a="1"/>
  <c r="N4443" i="1"/>
  <c r="N4444" i="1" a="1"/>
  <c r="N4444" i="1"/>
  <c r="N4445" i="1" a="1"/>
  <c r="N4445" i="1"/>
  <c r="N4446" i="1" a="1"/>
  <c r="N4446" i="1"/>
  <c r="N4447" i="1" a="1"/>
  <c r="N4447" i="1"/>
  <c r="N4448" i="1" a="1"/>
  <c r="N4448" i="1"/>
  <c r="N4449" i="1" a="1"/>
  <c r="N4449" i="1"/>
  <c r="N4450" i="1" a="1"/>
  <c r="N4450" i="1"/>
  <c r="N4451" i="1" a="1"/>
  <c r="N4451" i="1"/>
  <c r="N4452" i="1" a="1"/>
  <c r="N4452" i="1"/>
  <c r="N4453" i="1" a="1"/>
  <c r="N4453" i="1"/>
  <c r="N4454" i="1" a="1"/>
  <c r="N4454" i="1"/>
  <c r="N4455" i="1" a="1"/>
  <c r="N4455" i="1"/>
  <c r="N4456" i="1" a="1"/>
  <c r="N4456" i="1"/>
  <c r="N4457" i="1" a="1"/>
  <c r="N4457" i="1"/>
  <c r="N4458" i="1" a="1"/>
  <c r="N4458" i="1"/>
  <c r="N4459" i="1" a="1"/>
  <c r="N4459" i="1"/>
  <c r="N4460" i="1" a="1"/>
  <c r="N4460" i="1"/>
  <c r="N4461" i="1" a="1"/>
  <c r="N4461" i="1"/>
  <c r="N4462" i="1" a="1"/>
  <c r="N4462" i="1"/>
  <c r="N4463" i="1" a="1"/>
  <c r="N4463" i="1"/>
  <c r="N4464" i="1" a="1"/>
  <c r="N4464" i="1"/>
  <c r="N4465" i="1" a="1"/>
  <c r="N4465" i="1"/>
  <c r="N4466" i="1" a="1"/>
  <c r="N4466" i="1"/>
  <c r="N4467" i="1" a="1"/>
  <c r="N4467" i="1"/>
  <c r="N4468" i="1" a="1"/>
  <c r="N4468" i="1"/>
  <c r="N4469" i="1" a="1"/>
  <c r="N4469" i="1"/>
  <c r="N4470" i="1" a="1"/>
  <c r="N4470" i="1"/>
  <c r="N4471" i="1" a="1"/>
  <c r="N4471" i="1"/>
  <c r="N4472" i="1" a="1"/>
  <c r="N4472" i="1"/>
  <c r="N4473" i="1" a="1"/>
  <c r="N4473" i="1"/>
  <c r="N4474" i="1" a="1"/>
  <c r="N4474" i="1"/>
  <c r="N4475" i="1" a="1"/>
  <c r="N4475" i="1"/>
  <c r="N4476" i="1" a="1"/>
  <c r="N4476" i="1"/>
  <c r="N4477" i="1" a="1"/>
  <c r="N4477" i="1"/>
  <c r="N4478" i="1" a="1"/>
  <c r="N4478" i="1"/>
  <c r="N4479" i="1" a="1"/>
  <c r="N4479" i="1"/>
  <c r="N4480" i="1" a="1"/>
  <c r="N4480" i="1"/>
  <c r="N4481" i="1" a="1"/>
  <c r="N4481" i="1"/>
  <c r="N4482" i="1" a="1"/>
  <c r="N4482" i="1"/>
  <c r="N4483" i="1" a="1"/>
  <c r="N4483" i="1"/>
  <c r="N4484" i="1" a="1"/>
  <c r="N4484" i="1"/>
  <c r="N4485" i="1" a="1"/>
  <c r="N4485" i="1"/>
  <c r="N4486" i="1" a="1"/>
  <c r="N4486" i="1"/>
  <c r="N4487" i="1" a="1"/>
  <c r="N4487" i="1"/>
  <c r="N4488" i="1" a="1"/>
  <c r="N4488" i="1"/>
  <c r="N4489" i="1" a="1"/>
  <c r="N4489" i="1"/>
  <c r="N4490" i="1" a="1"/>
  <c r="N4490" i="1"/>
  <c r="N4491" i="1" a="1"/>
  <c r="N4491" i="1"/>
  <c r="N4492" i="1" a="1"/>
  <c r="N4492" i="1"/>
  <c r="N4493" i="1" a="1"/>
  <c r="N4493" i="1"/>
  <c r="N4494" i="1" a="1"/>
  <c r="N4494" i="1"/>
  <c r="N4495" i="1" a="1"/>
  <c r="N4495" i="1"/>
  <c r="N4496" i="1" a="1"/>
  <c r="N4496" i="1"/>
  <c r="N4497" i="1" a="1"/>
  <c r="N4497" i="1"/>
  <c r="N4498" i="1" a="1"/>
  <c r="N4498" i="1"/>
  <c r="N4499" i="1" a="1"/>
  <c r="N4499" i="1"/>
  <c r="N4500" i="1" a="1"/>
  <c r="N4500" i="1"/>
  <c r="N4501" i="1" a="1"/>
  <c r="N4501" i="1"/>
  <c r="N4502" i="1" a="1"/>
  <c r="N4502" i="1"/>
  <c r="N4503" i="1" a="1"/>
  <c r="N4503" i="1"/>
  <c r="N4504" i="1" a="1"/>
  <c r="N4504" i="1"/>
  <c r="N4505" i="1" a="1"/>
  <c r="N4505" i="1"/>
  <c r="N4506" i="1" a="1"/>
  <c r="N4506" i="1"/>
  <c r="N4507" i="1" a="1"/>
  <c r="N4507" i="1"/>
  <c r="N4508" i="1" a="1"/>
  <c r="N4508" i="1"/>
  <c r="N4509" i="1" a="1"/>
  <c r="N4509" i="1"/>
  <c r="N4510" i="1" a="1"/>
  <c r="N4510" i="1"/>
  <c r="N4511" i="1" a="1"/>
  <c r="N4511" i="1"/>
  <c r="N4512" i="1" a="1"/>
  <c r="N4512" i="1"/>
  <c r="N4513" i="1" a="1"/>
  <c r="N4513" i="1"/>
  <c r="N4514" i="1" a="1"/>
  <c r="N4514" i="1"/>
  <c r="N4515" i="1" a="1"/>
  <c r="N4515" i="1"/>
  <c r="N4516" i="1" a="1"/>
  <c r="N4516" i="1"/>
  <c r="N4517" i="1" a="1"/>
  <c r="N4517" i="1"/>
  <c r="N4518" i="1" a="1"/>
  <c r="N4518" i="1"/>
  <c r="N4519" i="1" a="1"/>
  <c r="N4519" i="1"/>
  <c r="N4520" i="1" a="1"/>
  <c r="N4520" i="1"/>
  <c r="N4521" i="1" a="1"/>
  <c r="N4521" i="1"/>
  <c r="N4522" i="1" a="1"/>
  <c r="N4522" i="1"/>
  <c r="N4523" i="1" a="1"/>
  <c r="N4523" i="1"/>
  <c r="N4524" i="1" a="1"/>
  <c r="N4524" i="1"/>
  <c r="N4525" i="1" a="1"/>
  <c r="N4525" i="1"/>
  <c r="N4526" i="1" a="1"/>
  <c r="N4526" i="1"/>
  <c r="N4527" i="1" a="1"/>
  <c r="N4527" i="1"/>
  <c r="N4528" i="1" a="1"/>
  <c r="N4528" i="1"/>
  <c r="N4529" i="1" a="1"/>
  <c r="N4529" i="1"/>
  <c r="N4530" i="1" a="1"/>
  <c r="N4530" i="1"/>
  <c r="N4531" i="1" a="1"/>
  <c r="N4531" i="1"/>
  <c r="N4532" i="1" a="1"/>
  <c r="N4532" i="1"/>
  <c r="N4533" i="1" a="1"/>
  <c r="N4533" i="1"/>
  <c r="N4534" i="1" a="1"/>
  <c r="N4534" i="1"/>
  <c r="N4535" i="1" a="1"/>
  <c r="N4535" i="1"/>
  <c r="N4536" i="1" a="1"/>
  <c r="N4536" i="1"/>
  <c r="N4537" i="1" a="1"/>
  <c r="N4537" i="1"/>
  <c r="N4538" i="1" a="1"/>
  <c r="N4538" i="1"/>
  <c r="N4539" i="1" a="1"/>
  <c r="N4539" i="1"/>
  <c r="N4540" i="1" a="1"/>
  <c r="N4540" i="1"/>
  <c r="N4541" i="1" a="1"/>
  <c r="N4541" i="1"/>
  <c r="N4542" i="1" a="1"/>
  <c r="N4542" i="1"/>
  <c r="N4543" i="1" a="1"/>
  <c r="N4543" i="1"/>
  <c r="N4544" i="1" a="1"/>
  <c r="N4544" i="1"/>
  <c r="N4545" i="1" a="1"/>
  <c r="N4545" i="1"/>
  <c r="N4546" i="1" a="1"/>
  <c r="N4546" i="1"/>
  <c r="N4547" i="1" a="1"/>
  <c r="N4547" i="1"/>
  <c r="N4548" i="1" a="1"/>
  <c r="N4548" i="1"/>
  <c r="N4549" i="1" a="1"/>
  <c r="N4549" i="1"/>
  <c r="N4550" i="1" a="1"/>
  <c r="N4550" i="1"/>
  <c r="N4551" i="1" a="1"/>
  <c r="N4551" i="1"/>
  <c r="N4552" i="1" a="1"/>
  <c r="N4552" i="1"/>
  <c r="N4553" i="1" a="1"/>
  <c r="N4553" i="1"/>
  <c r="N4554" i="1" a="1"/>
  <c r="N4554" i="1"/>
  <c r="N4555" i="1" a="1"/>
  <c r="N4555" i="1"/>
  <c r="N4556" i="1" a="1"/>
  <c r="N4556" i="1"/>
  <c r="N4557" i="1" a="1"/>
  <c r="N4557" i="1"/>
  <c r="N4558" i="1" a="1"/>
  <c r="N4558" i="1"/>
  <c r="N4559" i="1" a="1"/>
  <c r="N4559" i="1"/>
  <c r="N4560" i="1" a="1"/>
  <c r="N4560" i="1"/>
  <c r="N4561" i="1" a="1"/>
  <c r="N4561" i="1"/>
  <c r="N4562" i="1" a="1"/>
  <c r="N4562" i="1"/>
  <c r="N4563" i="1" a="1"/>
  <c r="N4563" i="1"/>
  <c r="N4564" i="1" a="1"/>
  <c r="N4564" i="1"/>
  <c r="N4565" i="1" a="1"/>
  <c r="N4565" i="1"/>
  <c r="N4566" i="1" a="1"/>
  <c r="N4566" i="1"/>
  <c r="N4567" i="1" a="1"/>
  <c r="N4567" i="1"/>
  <c r="N4568" i="1" a="1"/>
  <c r="N4568" i="1"/>
  <c r="N4569" i="1" a="1"/>
  <c r="N4569" i="1"/>
  <c r="N4570" i="1" a="1"/>
  <c r="N4570" i="1"/>
  <c r="N4571" i="1" a="1"/>
  <c r="N4571" i="1"/>
  <c r="N4572" i="1" a="1"/>
  <c r="N4572" i="1"/>
  <c r="N4573" i="1" a="1"/>
  <c r="N4573" i="1"/>
  <c r="N4574" i="1" a="1"/>
  <c r="N4574" i="1"/>
  <c r="N4575" i="1" a="1"/>
  <c r="N4575" i="1"/>
  <c r="N4576" i="1" a="1"/>
  <c r="N4576" i="1"/>
  <c r="N4577" i="1" a="1"/>
  <c r="N4577" i="1"/>
  <c r="N4578" i="1" a="1"/>
  <c r="N4578" i="1"/>
  <c r="N4579" i="1" a="1"/>
  <c r="N4579" i="1"/>
  <c r="N4580" i="1" a="1"/>
  <c r="N4580" i="1"/>
  <c r="N4581" i="1" a="1"/>
  <c r="N4581" i="1"/>
  <c r="N4582" i="1" a="1"/>
  <c r="N4582" i="1"/>
  <c r="N4583" i="1" a="1"/>
  <c r="N4583" i="1"/>
  <c r="N4584" i="1" a="1"/>
  <c r="N4584" i="1"/>
  <c r="N4585" i="1" a="1"/>
  <c r="N4585" i="1"/>
  <c r="N4586" i="1" a="1"/>
  <c r="N4586" i="1"/>
  <c r="N4587" i="1" a="1"/>
  <c r="N4587" i="1"/>
  <c r="N4588" i="1" a="1"/>
  <c r="N4588" i="1"/>
  <c r="N4589" i="1" a="1"/>
  <c r="N4589" i="1"/>
  <c r="N4590" i="1" a="1"/>
  <c r="N4590" i="1"/>
  <c r="N4591" i="1" a="1"/>
  <c r="N4591" i="1"/>
  <c r="N4592" i="1" a="1"/>
  <c r="N4592" i="1"/>
  <c r="N4593" i="1" a="1"/>
  <c r="N4593" i="1"/>
  <c r="N4594" i="1" a="1"/>
  <c r="N4594" i="1"/>
  <c r="N4595" i="1" a="1"/>
  <c r="N4595" i="1"/>
  <c r="N4596" i="1" a="1"/>
  <c r="N4596" i="1"/>
  <c r="N4597" i="1" a="1"/>
  <c r="N4597" i="1"/>
  <c r="N4598" i="1" a="1"/>
  <c r="N4598" i="1"/>
  <c r="N4599" i="1" a="1"/>
  <c r="N4599" i="1"/>
  <c r="N4600" i="1" a="1"/>
  <c r="N4600" i="1"/>
  <c r="N4601" i="1" a="1"/>
  <c r="N4601" i="1"/>
  <c r="N4602" i="1" a="1"/>
  <c r="N4602" i="1"/>
  <c r="N4603" i="1" a="1"/>
  <c r="N4603" i="1"/>
  <c r="N4604" i="1" a="1"/>
  <c r="N4604" i="1"/>
  <c r="N4605" i="1" a="1"/>
  <c r="N4605" i="1"/>
  <c r="N4606" i="1" a="1"/>
  <c r="N4606" i="1"/>
  <c r="N4607" i="1" a="1"/>
  <c r="N4607" i="1"/>
  <c r="N4608" i="1" a="1"/>
  <c r="N4608" i="1"/>
  <c r="N4609" i="1" a="1"/>
  <c r="N4609" i="1"/>
  <c r="N4610" i="1" a="1"/>
  <c r="N4610" i="1"/>
  <c r="N4611" i="1" a="1"/>
  <c r="N4611" i="1"/>
  <c r="N4612" i="1" a="1"/>
  <c r="N4612" i="1"/>
  <c r="N4613" i="1" a="1"/>
  <c r="N4613" i="1"/>
  <c r="N4614" i="1" a="1"/>
  <c r="N4614" i="1"/>
  <c r="N4615" i="1" a="1"/>
  <c r="N4615" i="1"/>
  <c r="N4616" i="1" a="1"/>
  <c r="N4616" i="1"/>
  <c r="N4617" i="1" a="1"/>
  <c r="N4617" i="1"/>
  <c r="N4618" i="1" a="1"/>
  <c r="N4618" i="1"/>
  <c r="N4619" i="1" a="1"/>
  <c r="N4619" i="1"/>
  <c r="N4620" i="1" a="1"/>
  <c r="N4620" i="1"/>
  <c r="N4621" i="1" a="1"/>
  <c r="N4621" i="1"/>
  <c r="N4622" i="1" a="1"/>
  <c r="N4622" i="1"/>
  <c r="N4623" i="1" a="1"/>
  <c r="N4623" i="1"/>
  <c r="N4624" i="1" a="1"/>
  <c r="N4624" i="1"/>
  <c r="N4625" i="1" a="1"/>
  <c r="N4625" i="1"/>
  <c r="N4626" i="1" a="1"/>
  <c r="N4626" i="1"/>
  <c r="N4627" i="1" a="1"/>
  <c r="N4627" i="1"/>
  <c r="N4628" i="1" a="1"/>
  <c r="N4628" i="1"/>
  <c r="N4629" i="1" a="1"/>
  <c r="N4629" i="1"/>
  <c r="N4630" i="1" a="1"/>
  <c r="N4630" i="1"/>
  <c r="N4631" i="1" a="1"/>
  <c r="N4631" i="1"/>
  <c r="N4632" i="1" a="1"/>
  <c r="N4632" i="1"/>
  <c r="N4633" i="1" a="1"/>
  <c r="N4633" i="1"/>
  <c r="N4634" i="1" a="1"/>
  <c r="N4634" i="1"/>
  <c r="N4635" i="1" a="1"/>
  <c r="N4635" i="1"/>
  <c r="N4636" i="1" a="1"/>
  <c r="N4636" i="1"/>
  <c r="N4637" i="1" a="1"/>
  <c r="N4637" i="1"/>
  <c r="N4638" i="1" a="1"/>
  <c r="N4638" i="1"/>
  <c r="N4639" i="1" a="1"/>
  <c r="N4639" i="1"/>
  <c r="N4640" i="1" a="1"/>
  <c r="N4640" i="1"/>
  <c r="N4641" i="1" a="1"/>
  <c r="N4641" i="1"/>
  <c r="N4642" i="1" a="1"/>
  <c r="N4642" i="1"/>
  <c r="N4643" i="1" a="1"/>
  <c r="N4643" i="1"/>
  <c r="N4644" i="1" a="1"/>
  <c r="N4644" i="1"/>
  <c r="N4645" i="1" a="1"/>
  <c r="N4645" i="1"/>
  <c r="N4646" i="1" a="1"/>
  <c r="N4646" i="1"/>
  <c r="N4647" i="1" a="1"/>
  <c r="N4647" i="1"/>
  <c r="N4648" i="1" a="1"/>
  <c r="N4648" i="1"/>
  <c r="N4649" i="1" a="1"/>
  <c r="N4649" i="1"/>
  <c r="N4650" i="1" a="1"/>
  <c r="N4650" i="1"/>
  <c r="N4651" i="1" a="1"/>
  <c r="N4651" i="1"/>
  <c r="N4652" i="1" a="1"/>
  <c r="N4652" i="1"/>
  <c r="N4653" i="1" a="1"/>
  <c r="N4653" i="1"/>
  <c r="N4654" i="1" a="1"/>
  <c r="N4654" i="1"/>
  <c r="N4655" i="1" a="1"/>
  <c r="N4655" i="1"/>
  <c r="N4656" i="1" a="1"/>
  <c r="N4656" i="1"/>
  <c r="N4657" i="1" a="1"/>
  <c r="N4657" i="1"/>
  <c r="N4658" i="1" a="1"/>
  <c r="N4658" i="1"/>
  <c r="N4659" i="1" a="1"/>
  <c r="N4659" i="1"/>
  <c r="N4660" i="1" a="1"/>
  <c r="N4660" i="1"/>
  <c r="N4661" i="1" a="1"/>
  <c r="N4661" i="1"/>
  <c r="N4662" i="1" a="1"/>
  <c r="N4662" i="1"/>
  <c r="N4663" i="1" a="1"/>
  <c r="N4663" i="1"/>
  <c r="N4664" i="1" a="1"/>
  <c r="N4664" i="1"/>
  <c r="N4665" i="1" a="1"/>
  <c r="N4665" i="1"/>
  <c r="N4666" i="1" a="1"/>
  <c r="N4666" i="1"/>
  <c r="N4667" i="1" a="1"/>
  <c r="N4667" i="1"/>
  <c r="N4668" i="1" a="1"/>
  <c r="N4668" i="1"/>
  <c r="N4669" i="1" a="1"/>
  <c r="N4669" i="1"/>
  <c r="N4670" i="1" a="1"/>
  <c r="N4670" i="1"/>
  <c r="N4671" i="1" a="1"/>
  <c r="N4671" i="1"/>
  <c r="N4672" i="1" a="1"/>
  <c r="N4672" i="1"/>
  <c r="N4673" i="1" a="1"/>
  <c r="N4673" i="1"/>
  <c r="N4674" i="1" a="1"/>
  <c r="N4674" i="1"/>
  <c r="N4675" i="1" a="1"/>
  <c r="N4675" i="1"/>
  <c r="N4676" i="1" a="1"/>
  <c r="N4676" i="1"/>
  <c r="N4677" i="1" a="1"/>
  <c r="N4677" i="1"/>
  <c r="N4678" i="1" a="1"/>
  <c r="N4678" i="1"/>
  <c r="N4679" i="1" a="1"/>
  <c r="N4679" i="1"/>
  <c r="N4680" i="1" a="1"/>
  <c r="N4680" i="1"/>
  <c r="N4681" i="1" a="1"/>
  <c r="N4681" i="1"/>
  <c r="N4682" i="1" a="1"/>
  <c r="N4682" i="1"/>
  <c r="N4683" i="1" a="1"/>
  <c r="N4683" i="1"/>
  <c r="N4684" i="1" a="1"/>
  <c r="N4684" i="1"/>
  <c r="N4685" i="1" a="1"/>
  <c r="N4685" i="1"/>
  <c r="N4686" i="1" a="1"/>
  <c r="N4686" i="1"/>
  <c r="N4687" i="1" a="1"/>
  <c r="N4687" i="1"/>
  <c r="N4688" i="1" a="1"/>
  <c r="N4688" i="1"/>
  <c r="N4689" i="1" a="1"/>
  <c r="N4689" i="1"/>
  <c r="N4690" i="1" a="1"/>
  <c r="N4690" i="1"/>
  <c r="N4691" i="1" a="1"/>
  <c r="N4691" i="1"/>
  <c r="N4692" i="1" a="1"/>
  <c r="N4692" i="1"/>
  <c r="N4693" i="1" a="1"/>
  <c r="N4693" i="1"/>
  <c r="N4694" i="1" a="1"/>
  <c r="N4694" i="1"/>
  <c r="N4695" i="1" a="1"/>
  <c r="N4695" i="1"/>
  <c r="N4696" i="1" a="1"/>
  <c r="N4696" i="1"/>
  <c r="N4697" i="1" a="1"/>
  <c r="N4697" i="1"/>
  <c r="N4698" i="1" a="1"/>
  <c r="N4698" i="1"/>
  <c r="N4699" i="1" a="1"/>
  <c r="N4699" i="1"/>
  <c r="N4700" i="1" a="1"/>
  <c r="N4700" i="1"/>
  <c r="N4701" i="1" a="1"/>
  <c r="N4701" i="1"/>
  <c r="N4702" i="1" a="1"/>
  <c r="N4702" i="1"/>
  <c r="N4703" i="1" a="1"/>
  <c r="N4703" i="1"/>
  <c r="N4704" i="1" a="1"/>
  <c r="N4704" i="1"/>
  <c r="N4705" i="1" a="1"/>
  <c r="N4705" i="1"/>
  <c r="N4706" i="1" a="1"/>
  <c r="N4706" i="1"/>
  <c r="N4707" i="1" a="1"/>
  <c r="N4707" i="1"/>
  <c r="N4708" i="1" a="1"/>
  <c r="N4708" i="1"/>
  <c r="N4709" i="1" a="1"/>
  <c r="N4709" i="1"/>
  <c r="N4710" i="1" a="1"/>
  <c r="N4710" i="1"/>
  <c r="N4711" i="1" a="1"/>
  <c r="N4711" i="1"/>
  <c r="N4712" i="1" a="1"/>
  <c r="N4712" i="1"/>
  <c r="N4713" i="1" a="1"/>
  <c r="N4713" i="1"/>
  <c r="N4714" i="1" a="1"/>
  <c r="N4714" i="1"/>
  <c r="N4715" i="1" a="1"/>
  <c r="N4715" i="1"/>
  <c r="N4716" i="1" a="1"/>
  <c r="N4716" i="1"/>
  <c r="N4717" i="1" a="1"/>
  <c r="N4717" i="1"/>
  <c r="N4718" i="1" a="1"/>
  <c r="N4718" i="1"/>
  <c r="N4719" i="1" a="1"/>
  <c r="N4719" i="1"/>
  <c r="N4720" i="1" a="1"/>
  <c r="N4720" i="1"/>
  <c r="N4721" i="1" a="1"/>
  <c r="N4721" i="1"/>
  <c r="N4722" i="1" a="1"/>
  <c r="N4722" i="1"/>
  <c r="N4723" i="1" a="1"/>
  <c r="N4723" i="1"/>
  <c r="N4724" i="1" a="1"/>
  <c r="N4724" i="1"/>
  <c r="N4725" i="1" a="1"/>
  <c r="N4725" i="1"/>
  <c r="N4726" i="1" a="1"/>
  <c r="N4726" i="1"/>
  <c r="N4727" i="1" a="1"/>
  <c r="N4727" i="1"/>
  <c r="N4728" i="1" a="1"/>
  <c r="N4728" i="1"/>
  <c r="N4729" i="1" a="1"/>
  <c r="N4729" i="1"/>
  <c r="N4730" i="1" a="1"/>
  <c r="N4730" i="1"/>
  <c r="N4731" i="1" a="1"/>
  <c r="N4731" i="1"/>
  <c r="N4732" i="1" a="1"/>
  <c r="N4732" i="1"/>
  <c r="N4733" i="1" a="1"/>
  <c r="N4733" i="1"/>
  <c r="N4734" i="1" a="1"/>
  <c r="N4734" i="1"/>
  <c r="N4735" i="1" a="1"/>
  <c r="N4735" i="1"/>
  <c r="N4736" i="1" a="1"/>
  <c r="N4736" i="1"/>
  <c r="N4737" i="1" a="1"/>
  <c r="N4737" i="1"/>
  <c r="N4738" i="1" a="1"/>
  <c r="N4738" i="1"/>
  <c r="N4739" i="1" a="1"/>
  <c r="N4739" i="1"/>
  <c r="N4740" i="1" a="1"/>
  <c r="N4740" i="1"/>
  <c r="N4741" i="1" a="1"/>
  <c r="N4741" i="1"/>
  <c r="N4742" i="1" a="1"/>
  <c r="N4742" i="1"/>
  <c r="N4743" i="1" a="1"/>
  <c r="N4743" i="1"/>
  <c r="N4744" i="1" a="1"/>
  <c r="N4744" i="1"/>
  <c r="N4745" i="1" a="1"/>
  <c r="N4745" i="1"/>
  <c r="N4746" i="1" a="1"/>
  <c r="N4746" i="1"/>
  <c r="N4747" i="1" a="1"/>
  <c r="N4747" i="1"/>
  <c r="N4748" i="1" a="1"/>
  <c r="N4748" i="1"/>
  <c r="N4749" i="1" a="1"/>
  <c r="N4749" i="1"/>
  <c r="N4750" i="1" a="1"/>
  <c r="N4750" i="1"/>
  <c r="N4751" i="1" a="1"/>
  <c r="N4751" i="1"/>
  <c r="N4752" i="1" a="1"/>
  <c r="N4752" i="1"/>
  <c r="N4753" i="1" a="1"/>
  <c r="N4753" i="1"/>
  <c r="N4754" i="1" a="1"/>
  <c r="N4754" i="1"/>
  <c r="N4755" i="1" a="1"/>
  <c r="N4755" i="1"/>
  <c r="N4756" i="1" a="1"/>
  <c r="N4756" i="1"/>
  <c r="N4757" i="1" a="1"/>
  <c r="N4757" i="1"/>
  <c r="N4758" i="1" a="1"/>
  <c r="N4758" i="1"/>
  <c r="N4759" i="1" a="1"/>
  <c r="N4759" i="1"/>
  <c r="N4760" i="1" a="1"/>
  <c r="N4760" i="1"/>
  <c r="N4761" i="1" a="1"/>
  <c r="N4761" i="1"/>
  <c r="N4762" i="1" a="1"/>
  <c r="N4762" i="1"/>
  <c r="N4763" i="1" a="1"/>
  <c r="N4763" i="1"/>
  <c r="N4764" i="1" a="1"/>
  <c r="N4764" i="1"/>
  <c r="N4765" i="1" a="1"/>
  <c r="N4765" i="1"/>
  <c r="N4766" i="1" a="1"/>
  <c r="N4766" i="1"/>
  <c r="N4767" i="1" a="1"/>
  <c r="N4767" i="1"/>
  <c r="N4768" i="1" a="1"/>
  <c r="N4768" i="1"/>
  <c r="N4769" i="1" a="1"/>
  <c r="N4769" i="1"/>
  <c r="N4770" i="1" a="1"/>
  <c r="N4770" i="1"/>
  <c r="N4771" i="1" a="1"/>
  <c r="N4771" i="1"/>
  <c r="N4772" i="1" a="1"/>
  <c r="N4772" i="1"/>
  <c r="N4773" i="1" a="1"/>
  <c r="N4773" i="1"/>
  <c r="N4774" i="1" a="1"/>
  <c r="N4774" i="1"/>
  <c r="N4775" i="1" a="1"/>
  <c r="N4775" i="1"/>
  <c r="N4776" i="1" a="1"/>
  <c r="N4776" i="1"/>
  <c r="N4777" i="1" a="1"/>
  <c r="N4777" i="1"/>
  <c r="N4778" i="1" a="1"/>
  <c r="N4778" i="1"/>
  <c r="N4779" i="1" a="1"/>
  <c r="N4779" i="1"/>
  <c r="N4780" i="1" a="1"/>
  <c r="N4780" i="1"/>
  <c r="N4781" i="1" a="1"/>
  <c r="N4781" i="1"/>
  <c r="N4782" i="1" a="1"/>
  <c r="N4782" i="1"/>
  <c r="N4783" i="1" a="1"/>
  <c r="N4783" i="1"/>
  <c r="N4784" i="1" a="1"/>
  <c r="N4784" i="1"/>
  <c r="N4785" i="1" a="1"/>
  <c r="N4785" i="1"/>
  <c r="N4786" i="1" a="1"/>
  <c r="N4786" i="1"/>
  <c r="N4787" i="1" a="1"/>
  <c r="N4787" i="1"/>
  <c r="N4788" i="1" a="1"/>
  <c r="N4788" i="1"/>
  <c r="N4789" i="1" a="1"/>
  <c r="N4789" i="1"/>
  <c r="N4790" i="1" a="1"/>
  <c r="N4790" i="1"/>
  <c r="N4791" i="1" a="1"/>
  <c r="N4791" i="1"/>
  <c r="N4792" i="1" a="1"/>
  <c r="N4792" i="1"/>
  <c r="N4793" i="1" a="1"/>
  <c r="N4793" i="1"/>
  <c r="N4794" i="1" a="1"/>
  <c r="N4794" i="1"/>
  <c r="N4795" i="1" a="1"/>
  <c r="N4795" i="1"/>
  <c r="N4796" i="1" a="1"/>
  <c r="N4796" i="1"/>
  <c r="N4797" i="1" a="1"/>
  <c r="N4797" i="1"/>
  <c r="N4798" i="1" a="1"/>
  <c r="N4798" i="1"/>
  <c r="N4799" i="1" a="1"/>
  <c r="N4799" i="1"/>
  <c r="N4800" i="1" a="1"/>
  <c r="N4800" i="1"/>
  <c r="N4801" i="1" a="1"/>
  <c r="N4801" i="1"/>
  <c r="N4802" i="1" a="1"/>
  <c r="N4802" i="1"/>
  <c r="N4803" i="1" a="1"/>
  <c r="N4803" i="1"/>
  <c r="N4804" i="1" a="1"/>
  <c r="N4804" i="1"/>
  <c r="N4805" i="1" a="1"/>
  <c r="N4805" i="1"/>
  <c r="N4806" i="1" a="1"/>
  <c r="N4806" i="1"/>
  <c r="N4807" i="1" a="1"/>
  <c r="N4807" i="1"/>
  <c r="N4808" i="1" a="1"/>
  <c r="N4808" i="1"/>
  <c r="N4809" i="1" a="1"/>
  <c r="N4809" i="1"/>
  <c r="N4810" i="1" a="1"/>
  <c r="N4810" i="1"/>
  <c r="N4811" i="1" a="1"/>
  <c r="N4811" i="1"/>
  <c r="N4812" i="1" a="1"/>
  <c r="N4812" i="1"/>
  <c r="N4813" i="1" a="1"/>
  <c r="N4813" i="1"/>
  <c r="N4814" i="1" a="1"/>
  <c r="N4814" i="1"/>
  <c r="N4815" i="1" a="1"/>
  <c r="N4815" i="1"/>
  <c r="N4816" i="1" a="1"/>
  <c r="N4816" i="1"/>
  <c r="N4817" i="1" a="1"/>
  <c r="N4817" i="1"/>
  <c r="N4818" i="1" a="1"/>
  <c r="N4818" i="1"/>
  <c r="N4819" i="1" a="1"/>
  <c r="N4819" i="1"/>
  <c r="N4820" i="1" a="1"/>
  <c r="N4820" i="1"/>
  <c r="N4821" i="1" a="1"/>
  <c r="N4821" i="1"/>
  <c r="N4822" i="1" a="1"/>
  <c r="N4822" i="1"/>
  <c r="N4823" i="1" a="1"/>
  <c r="N4823" i="1"/>
  <c r="N4824" i="1" a="1"/>
  <c r="N4824" i="1"/>
  <c r="N4825" i="1" a="1"/>
  <c r="N4825" i="1"/>
  <c r="N4826" i="1" a="1"/>
  <c r="N4826" i="1"/>
  <c r="N4827" i="1" a="1"/>
  <c r="N4827" i="1"/>
  <c r="N4828" i="1" a="1"/>
  <c r="N4828" i="1"/>
  <c r="N4829" i="1" a="1"/>
  <c r="N4829" i="1"/>
  <c r="N4830" i="1" a="1"/>
  <c r="N4830" i="1"/>
  <c r="N4831" i="1" a="1"/>
  <c r="N4831" i="1"/>
  <c r="N4832" i="1" a="1"/>
  <c r="N4832" i="1"/>
  <c r="N4833" i="1" a="1"/>
  <c r="N4833" i="1"/>
  <c r="N4834" i="1" a="1"/>
  <c r="N4834" i="1"/>
  <c r="N4835" i="1" a="1"/>
  <c r="N4835" i="1"/>
  <c r="N4836" i="1" a="1"/>
  <c r="N4836" i="1"/>
  <c r="N4837" i="1" a="1"/>
  <c r="N4837" i="1"/>
  <c r="N4838" i="1" a="1"/>
  <c r="N4838" i="1"/>
  <c r="N4839" i="1" a="1"/>
  <c r="N4839" i="1"/>
  <c r="N4840" i="1" a="1"/>
  <c r="N4840" i="1"/>
  <c r="N4841" i="1" a="1"/>
  <c r="N4841" i="1"/>
  <c r="N4842" i="1" a="1"/>
  <c r="N4842" i="1"/>
  <c r="N4843" i="1" a="1"/>
  <c r="N4843" i="1"/>
  <c r="N4844" i="1" a="1"/>
  <c r="N4844" i="1"/>
  <c r="N4845" i="1" a="1"/>
  <c r="N4845" i="1"/>
  <c r="N4846" i="1" a="1"/>
  <c r="N4846" i="1"/>
  <c r="N4847" i="1" a="1"/>
  <c r="N4847" i="1"/>
  <c r="N4848" i="1" a="1"/>
  <c r="N4848" i="1"/>
  <c r="N4849" i="1" a="1"/>
  <c r="N4849" i="1"/>
  <c r="N4850" i="1" a="1"/>
  <c r="N4850" i="1"/>
  <c r="N4851" i="1" a="1"/>
  <c r="N4851" i="1"/>
  <c r="N4852" i="1" a="1"/>
  <c r="N4852" i="1"/>
  <c r="N4853" i="1" a="1"/>
  <c r="N4853" i="1"/>
  <c r="N4854" i="1" a="1"/>
  <c r="N4854" i="1"/>
  <c r="N4855" i="1" a="1"/>
  <c r="N4855" i="1"/>
  <c r="N4856" i="1" a="1"/>
  <c r="N4856" i="1"/>
  <c r="N4857" i="1" a="1"/>
  <c r="N4857" i="1"/>
  <c r="N4858" i="1" a="1"/>
  <c r="N4858" i="1"/>
  <c r="N4859" i="1" a="1"/>
  <c r="N4859" i="1"/>
  <c r="N4860" i="1" a="1"/>
  <c r="N4860" i="1"/>
  <c r="N4861" i="1" a="1"/>
  <c r="N4861" i="1"/>
  <c r="N4862" i="1" a="1"/>
  <c r="N4862" i="1"/>
  <c r="N4863" i="1" a="1"/>
  <c r="N4863" i="1"/>
  <c r="N4864" i="1" a="1"/>
  <c r="N4864" i="1"/>
  <c r="N4865" i="1" a="1"/>
  <c r="N4865" i="1"/>
  <c r="N4866" i="1" a="1"/>
  <c r="N4866" i="1"/>
  <c r="N4867" i="1" a="1"/>
  <c r="N4867" i="1"/>
  <c r="N4868" i="1" a="1"/>
  <c r="N4868" i="1"/>
  <c r="N4869" i="1" a="1"/>
  <c r="N4869" i="1"/>
  <c r="N4870" i="1" a="1"/>
  <c r="N4870" i="1"/>
  <c r="N4871" i="1" a="1"/>
  <c r="N4871" i="1"/>
  <c r="N4872" i="1" a="1"/>
  <c r="N4872" i="1"/>
  <c r="N4873" i="1" a="1"/>
  <c r="N4873" i="1"/>
  <c r="N4874" i="1" a="1"/>
  <c r="N4874" i="1"/>
  <c r="N4875" i="1" a="1"/>
  <c r="N4875" i="1"/>
  <c r="N4876" i="1" a="1"/>
  <c r="N4876" i="1"/>
  <c r="N4877" i="1" a="1"/>
  <c r="N4877" i="1"/>
  <c r="N4878" i="1" a="1"/>
  <c r="N4878" i="1"/>
  <c r="N4879" i="1" a="1"/>
  <c r="N4879" i="1"/>
  <c r="N4880" i="1" a="1"/>
  <c r="N4880" i="1"/>
  <c r="N4881" i="1" a="1"/>
  <c r="N4881" i="1"/>
  <c r="N4882" i="1" a="1"/>
  <c r="N4882" i="1"/>
  <c r="N4883" i="1" a="1"/>
  <c r="N4883" i="1"/>
  <c r="N4884" i="1" a="1"/>
  <c r="N4884" i="1"/>
  <c r="N4885" i="1" a="1"/>
  <c r="N4885" i="1"/>
  <c r="N4886" i="1" a="1"/>
  <c r="N4886" i="1"/>
  <c r="N4887" i="1" a="1"/>
  <c r="N4887" i="1"/>
  <c r="N4888" i="1" a="1"/>
  <c r="N4888" i="1"/>
  <c r="N4889" i="1" a="1"/>
  <c r="N4889" i="1"/>
  <c r="N4890" i="1" a="1"/>
  <c r="N4890" i="1"/>
  <c r="N4891" i="1" a="1"/>
  <c r="N4891" i="1"/>
  <c r="N4892" i="1" a="1"/>
  <c r="N4892" i="1"/>
  <c r="N4893" i="1" a="1"/>
  <c r="N4893" i="1"/>
  <c r="N4894" i="1" a="1"/>
  <c r="N4894" i="1"/>
  <c r="N4895" i="1" a="1"/>
  <c r="N4895" i="1"/>
  <c r="N4896" i="1" a="1"/>
  <c r="N4896" i="1"/>
  <c r="N4897" i="1" a="1"/>
  <c r="N4897" i="1"/>
  <c r="N4898" i="1" a="1"/>
  <c r="N4898" i="1"/>
  <c r="N4899" i="1" a="1"/>
  <c r="N4899" i="1"/>
  <c r="N4900" i="1" a="1"/>
  <c r="N4900" i="1"/>
  <c r="N4901" i="1" a="1"/>
  <c r="N4901" i="1"/>
  <c r="N4902" i="1" a="1"/>
  <c r="N4902" i="1"/>
  <c r="N4903" i="1" a="1"/>
  <c r="N4903" i="1"/>
  <c r="N4904" i="1" a="1"/>
  <c r="N4904" i="1"/>
  <c r="N4905" i="1" a="1"/>
  <c r="N4905" i="1"/>
  <c r="N4906" i="1" a="1"/>
  <c r="N4906" i="1"/>
  <c r="N4907" i="1" a="1"/>
  <c r="N4907" i="1"/>
  <c r="N4908" i="1" a="1"/>
  <c r="N4908" i="1"/>
  <c r="N4909" i="1" a="1"/>
  <c r="N4909" i="1"/>
  <c r="N4910" i="1" a="1"/>
  <c r="N4910" i="1"/>
  <c r="N4911" i="1" a="1"/>
  <c r="N4911" i="1"/>
  <c r="N4912" i="1" a="1"/>
  <c r="N4912" i="1"/>
  <c r="N4913" i="1" a="1"/>
  <c r="N4913" i="1"/>
  <c r="N4914" i="1" a="1"/>
  <c r="N4914" i="1"/>
  <c r="N4915" i="1" a="1"/>
  <c r="N4915" i="1"/>
  <c r="N4916" i="1" a="1"/>
  <c r="N4916" i="1"/>
  <c r="N4917" i="1" a="1"/>
  <c r="N4917" i="1"/>
  <c r="N4918" i="1" a="1"/>
  <c r="N4918" i="1"/>
  <c r="N4919" i="1" a="1"/>
  <c r="N4919" i="1"/>
  <c r="N4920" i="1" a="1"/>
  <c r="N4920" i="1"/>
  <c r="N4921" i="1" a="1"/>
  <c r="N4921" i="1"/>
  <c r="N4922" i="1" a="1"/>
  <c r="N4922" i="1"/>
  <c r="N4923" i="1" a="1"/>
  <c r="N4923" i="1"/>
  <c r="N4924" i="1" a="1"/>
  <c r="N4924" i="1"/>
  <c r="N4925" i="1" a="1"/>
  <c r="N4925" i="1"/>
  <c r="N4926" i="1" a="1"/>
  <c r="N4926" i="1"/>
  <c r="N4927" i="1" a="1"/>
  <c r="N4927" i="1"/>
  <c r="N4928" i="1" a="1"/>
  <c r="N4928" i="1"/>
  <c r="N4929" i="1" a="1"/>
  <c r="N4929" i="1"/>
  <c r="N4930" i="1" a="1"/>
  <c r="N4930" i="1"/>
  <c r="N4931" i="1" a="1"/>
  <c r="N4931" i="1"/>
  <c r="N4932" i="1" a="1"/>
  <c r="N4932" i="1"/>
  <c r="N4933" i="1" a="1"/>
  <c r="N4933" i="1"/>
  <c r="N4934" i="1" a="1"/>
  <c r="N4934" i="1"/>
  <c r="N4935" i="1" a="1"/>
  <c r="N4935" i="1"/>
  <c r="N4936" i="1" a="1"/>
  <c r="N4936" i="1"/>
  <c r="N4937" i="1" a="1"/>
  <c r="N4937" i="1"/>
  <c r="N4938" i="1" a="1"/>
  <c r="N4938" i="1"/>
  <c r="N4939" i="1" a="1"/>
  <c r="N4939" i="1"/>
  <c r="N4940" i="1" a="1"/>
  <c r="N4940" i="1"/>
  <c r="N4941" i="1" a="1"/>
  <c r="N4941" i="1"/>
  <c r="N4942" i="1" a="1"/>
  <c r="N4942" i="1"/>
  <c r="N4943" i="1" a="1"/>
  <c r="N4943" i="1"/>
  <c r="N4944" i="1" a="1"/>
  <c r="N4944" i="1"/>
  <c r="N4945" i="1" a="1"/>
  <c r="N4945" i="1"/>
  <c r="N4946" i="1" a="1"/>
  <c r="N4946" i="1"/>
  <c r="N4947" i="1" a="1"/>
  <c r="N4947" i="1"/>
  <c r="N4948" i="1" a="1"/>
  <c r="N4948" i="1"/>
  <c r="N4949" i="1" a="1"/>
  <c r="N4949" i="1"/>
  <c r="N4950" i="1" a="1"/>
  <c r="N4950" i="1"/>
  <c r="N4951" i="1" a="1"/>
  <c r="N4951" i="1"/>
  <c r="N4952" i="1" a="1"/>
  <c r="N4952" i="1"/>
  <c r="N4953" i="1" a="1"/>
  <c r="N4953" i="1"/>
  <c r="N4954" i="1" a="1"/>
  <c r="N4954" i="1"/>
  <c r="N4955" i="1" a="1"/>
  <c r="N4955" i="1"/>
  <c r="N4956" i="1" a="1"/>
  <c r="N4956" i="1"/>
  <c r="N4957" i="1" a="1"/>
  <c r="N4957" i="1"/>
  <c r="N4958" i="1" a="1"/>
  <c r="N4958" i="1"/>
  <c r="N4959" i="1" a="1"/>
  <c r="N4959" i="1"/>
  <c r="N4960" i="1" a="1"/>
  <c r="N4960" i="1"/>
  <c r="N4961" i="1" a="1"/>
  <c r="N4961" i="1"/>
  <c r="N4962" i="1" a="1"/>
  <c r="N4962" i="1"/>
  <c r="N4963" i="1" a="1"/>
  <c r="N4963" i="1"/>
  <c r="N4964" i="1" a="1"/>
  <c r="N4964" i="1"/>
  <c r="N4965" i="1" a="1"/>
  <c r="N4965" i="1"/>
  <c r="N4966" i="1" a="1"/>
  <c r="N4966" i="1"/>
  <c r="N4967" i="1" a="1"/>
  <c r="N4967" i="1"/>
  <c r="N4968" i="1" a="1"/>
  <c r="N4968" i="1"/>
  <c r="N4969" i="1" a="1"/>
  <c r="N4969" i="1"/>
  <c r="N4970" i="1" a="1"/>
  <c r="N4970" i="1"/>
  <c r="N4971" i="1" a="1"/>
  <c r="N4971" i="1"/>
  <c r="N4972" i="1" a="1"/>
  <c r="N4972" i="1"/>
  <c r="N4973" i="1" a="1"/>
  <c r="N4973" i="1"/>
  <c r="N4974" i="1" a="1"/>
  <c r="N4974" i="1"/>
  <c r="N4975" i="1" a="1"/>
  <c r="N4975" i="1"/>
  <c r="N4976" i="1" a="1"/>
  <c r="N4976" i="1"/>
  <c r="N4977" i="1" a="1"/>
  <c r="N4977" i="1"/>
  <c r="N4978" i="1" a="1"/>
  <c r="N4978" i="1"/>
  <c r="N4979" i="1" a="1"/>
  <c r="N4979" i="1"/>
  <c r="N4980" i="1" a="1"/>
  <c r="N4980" i="1"/>
  <c r="N4981" i="1" a="1"/>
  <c r="N4981" i="1"/>
  <c r="N4982" i="1" a="1"/>
  <c r="N4982" i="1"/>
  <c r="N4983" i="1" a="1"/>
  <c r="N4983" i="1"/>
  <c r="N4984" i="1" a="1"/>
  <c r="N4984" i="1"/>
  <c r="N4985" i="1" a="1"/>
  <c r="N4985" i="1"/>
  <c r="N4986" i="1" a="1"/>
  <c r="N4986" i="1"/>
  <c r="N4987" i="1" a="1"/>
  <c r="N4987" i="1"/>
  <c r="N4988" i="1" a="1"/>
  <c r="N4988" i="1"/>
  <c r="N4989" i="1" a="1"/>
  <c r="N4989" i="1"/>
  <c r="N4990" i="1" a="1"/>
  <c r="N4990" i="1"/>
  <c r="N4991" i="1" a="1"/>
  <c r="N4991" i="1"/>
  <c r="N4992" i="1" a="1"/>
  <c r="N4992" i="1"/>
  <c r="N4993" i="1" a="1"/>
  <c r="N4993" i="1"/>
  <c r="N4994" i="1" a="1"/>
  <c r="N4994" i="1"/>
  <c r="N4995" i="1" a="1"/>
  <c r="N4995" i="1"/>
  <c r="N4996" i="1" a="1"/>
  <c r="N4996" i="1"/>
  <c r="N4997" i="1" a="1"/>
  <c r="N4997" i="1"/>
  <c r="N4998" i="1" a="1"/>
  <c r="N4998" i="1"/>
  <c r="N4999" i="1" a="1"/>
  <c r="N4999" i="1"/>
  <c r="N5000" i="1" a="1"/>
  <c r="N5000" i="1"/>
  <c r="N5001" i="1" a="1"/>
  <c r="N5001" i="1"/>
  <c r="N5002" i="1" a="1"/>
  <c r="N5002" i="1"/>
  <c r="N5003" i="1" a="1"/>
  <c r="N5003" i="1"/>
  <c r="N5004" i="1" a="1"/>
  <c r="N5004" i="1"/>
  <c r="N5005" i="1" a="1"/>
  <c r="N5005" i="1"/>
  <c r="N5006" i="1" a="1"/>
  <c r="N5006" i="1"/>
  <c r="N5007" i="1" a="1"/>
  <c r="N5007" i="1"/>
  <c r="N5008" i="1" a="1"/>
  <c r="N5008" i="1"/>
  <c r="N5009" i="1" a="1"/>
  <c r="N5009" i="1"/>
  <c r="N5010" i="1" a="1"/>
  <c r="N5010" i="1"/>
  <c r="N5011" i="1" a="1"/>
  <c r="N5011" i="1"/>
  <c r="N5012" i="1" a="1"/>
  <c r="N5012" i="1"/>
  <c r="N5013" i="1" a="1"/>
  <c r="N5013" i="1"/>
  <c r="N5014" i="1" a="1"/>
  <c r="N5014" i="1"/>
  <c r="N5015" i="1" a="1"/>
  <c r="N5015" i="1"/>
  <c r="N5016" i="1" a="1"/>
  <c r="N5016" i="1"/>
  <c r="N5017" i="1" a="1"/>
  <c r="N5017" i="1"/>
  <c r="N5018" i="1" a="1"/>
  <c r="N5018" i="1"/>
  <c r="N5019" i="1" a="1"/>
  <c r="N5019" i="1"/>
  <c r="N5020" i="1" a="1"/>
  <c r="N5020" i="1"/>
  <c r="N5021" i="1" a="1"/>
  <c r="N5021" i="1"/>
  <c r="N5022" i="1" a="1"/>
  <c r="N5022" i="1"/>
  <c r="N5023" i="1" a="1"/>
  <c r="N5023" i="1"/>
  <c r="N5024" i="1" a="1"/>
  <c r="N5024" i="1"/>
  <c r="N5025" i="1" a="1"/>
  <c r="N5025" i="1"/>
  <c r="N5026" i="1" a="1"/>
  <c r="N5026" i="1"/>
  <c r="N5027" i="1" a="1"/>
  <c r="N5027" i="1"/>
  <c r="N5028" i="1" a="1"/>
  <c r="N5028" i="1"/>
  <c r="N5029" i="1" a="1"/>
  <c r="N5029" i="1"/>
  <c r="N5030" i="1" a="1"/>
  <c r="N5030" i="1"/>
  <c r="N5031" i="1" a="1"/>
  <c r="N5031" i="1"/>
  <c r="N5032" i="1" a="1"/>
  <c r="N5032" i="1"/>
  <c r="N5033" i="1" a="1"/>
  <c r="N5033" i="1"/>
  <c r="N5034" i="1" a="1"/>
  <c r="N5034" i="1"/>
  <c r="N5035" i="1" a="1"/>
  <c r="N5035" i="1"/>
  <c r="N5036" i="1" a="1"/>
  <c r="N5036" i="1"/>
  <c r="N5037" i="1" a="1"/>
  <c r="N5037" i="1"/>
  <c r="N5038" i="1" a="1"/>
  <c r="N5038" i="1"/>
  <c r="N5039" i="1" a="1"/>
  <c r="N5039" i="1"/>
  <c r="N5040" i="1" a="1"/>
  <c r="N5040" i="1"/>
  <c r="N5041" i="1" a="1"/>
  <c r="N5041" i="1"/>
  <c r="N5042" i="1" a="1"/>
  <c r="N5042" i="1"/>
  <c r="N5043" i="1" a="1"/>
  <c r="N5043" i="1"/>
  <c r="N5044" i="1" a="1"/>
  <c r="N5044" i="1"/>
  <c r="N5045" i="1" a="1"/>
  <c r="N5045" i="1"/>
  <c r="N5046" i="1" a="1"/>
  <c r="N5046" i="1"/>
  <c r="N5047" i="1" a="1"/>
  <c r="N5047" i="1"/>
  <c r="N5048" i="1" a="1"/>
  <c r="N5048" i="1"/>
  <c r="N5049" i="1" a="1"/>
  <c r="N5049" i="1"/>
  <c r="N5050" i="1" a="1"/>
  <c r="N5050" i="1"/>
  <c r="N5051" i="1" a="1"/>
  <c r="N5051" i="1"/>
  <c r="N5052" i="1" a="1"/>
  <c r="N5052" i="1"/>
  <c r="N5053" i="1" a="1"/>
  <c r="N5053" i="1"/>
  <c r="N5054" i="1" a="1"/>
  <c r="N5054" i="1"/>
  <c r="N5055" i="1" a="1"/>
  <c r="N5055" i="1"/>
  <c r="N5056" i="1" a="1"/>
  <c r="N5056" i="1"/>
  <c r="N5057" i="1" a="1"/>
  <c r="N5057" i="1"/>
  <c r="N5058" i="1" a="1"/>
  <c r="N5058" i="1"/>
  <c r="N5059" i="1" a="1"/>
  <c r="N5059" i="1"/>
  <c r="N5060" i="1" a="1"/>
  <c r="N5060" i="1"/>
  <c r="N5061" i="1" a="1"/>
  <c r="N5061" i="1"/>
  <c r="N5062" i="1" a="1"/>
  <c r="N5062" i="1"/>
  <c r="N5063" i="1" a="1"/>
  <c r="N5063" i="1"/>
  <c r="N5064" i="1" a="1"/>
  <c r="N5064" i="1"/>
  <c r="N5065" i="1" a="1"/>
  <c r="N5065" i="1"/>
  <c r="N5066" i="1" a="1"/>
  <c r="N5066" i="1"/>
  <c r="N5067" i="1" a="1"/>
  <c r="N5067" i="1"/>
  <c r="N5068" i="1" a="1"/>
  <c r="N5068" i="1"/>
  <c r="N5069" i="1" a="1"/>
  <c r="N5069" i="1"/>
  <c r="N5070" i="1" a="1"/>
  <c r="N5070" i="1"/>
  <c r="N5071" i="1" a="1"/>
  <c r="N5071" i="1"/>
  <c r="N5072" i="1" a="1"/>
  <c r="N5072" i="1"/>
  <c r="N5073" i="1" a="1"/>
  <c r="N5073" i="1"/>
  <c r="N5074" i="1" a="1"/>
  <c r="N5074" i="1"/>
  <c r="N5075" i="1" a="1"/>
  <c r="N5075" i="1"/>
  <c r="N5076" i="1" a="1"/>
  <c r="N5076" i="1"/>
  <c r="N5077" i="1" a="1"/>
  <c r="N5077" i="1"/>
  <c r="N5078" i="1" a="1"/>
  <c r="N5078" i="1"/>
  <c r="N5079" i="1" a="1"/>
  <c r="N5079" i="1"/>
  <c r="N5080" i="1" a="1"/>
  <c r="N5080" i="1"/>
  <c r="N5081" i="1" a="1"/>
  <c r="N5081" i="1"/>
  <c r="N5082" i="1" a="1"/>
  <c r="N5082" i="1"/>
  <c r="N5083" i="1" a="1"/>
  <c r="N5083" i="1"/>
  <c r="N5084" i="1" a="1"/>
  <c r="N5084" i="1"/>
  <c r="N5085" i="1" a="1"/>
  <c r="N5085" i="1"/>
  <c r="N5086" i="1" a="1"/>
  <c r="N5086" i="1"/>
  <c r="N5087" i="1" a="1"/>
  <c r="N5087" i="1"/>
  <c r="N5088" i="1" a="1"/>
  <c r="N5088" i="1"/>
  <c r="N5089" i="1" a="1"/>
  <c r="N5089" i="1"/>
  <c r="N5090" i="1" a="1"/>
  <c r="N5090" i="1"/>
  <c r="N5091" i="1" a="1"/>
  <c r="N5091" i="1"/>
  <c r="N5092" i="1" a="1"/>
  <c r="N5092" i="1"/>
  <c r="N5093" i="1" a="1"/>
  <c r="N5093" i="1"/>
  <c r="N5094" i="1" a="1"/>
  <c r="N5094" i="1"/>
  <c r="N5095" i="1" a="1"/>
  <c r="N5095" i="1"/>
  <c r="N5096" i="1" a="1"/>
  <c r="N5096" i="1"/>
  <c r="N5097" i="1" a="1"/>
  <c r="N5097" i="1"/>
  <c r="N5098" i="1" a="1"/>
  <c r="N5098" i="1"/>
  <c r="N5099" i="1" a="1"/>
  <c r="N5099" i="1"/>
  <c r="N5100" i="1" a="1"/>
  <c r="N5100" i="1"/>
  <c r="N5101" i="1" a="1"/>
  <c r="N5101" i="1"/>
  <c r="N5102" i="1" a="1"/>
  <c r="N5102" i="1"/>
  <c r="N5103" i="1" a="1"/>
  <c r="N5103" i="1"/>
  <c r="N5104" i="1" a="1"/>
  <c r="N5104" i="1"/>
  <c r="N5105" i="1" a="1"/>
  <c r="N5105" i="1"/>
  <c r="N5106" i="1" a="1"/>
  <c r="N5106" i="1"/>
  <c r="N5107" i="1" a="1"/>
  <c r="N5107" i="1"/>
  <c r="N5108" i="1" a="1"/>
  <c r="N5108" i="1"/>
  <c r="N5109" i="1" a="1"/>
  <c r="N5109" i="1"/>
  <c r="N5110" i="1" a="1"/>
  <c r="N5110" i="1"/>
  <c r="N5111" i="1" a="1"/>
  <c r="N5111" i="1"/>
  <c r="N5112" i="1" a="1"/>
  <c r="N5112" i="1"/>
  <c r="N5113" i="1" a="1"/>
  <c r="N5113" i="1"/>
  <c r="N5114" i="1" a="1"/>
  <c r="N5114" i="1"/>
  <c r="N5115" i="1" a="1"/>
  <c r="N5115" i="1"/>
  <c r="N5116" i="1" a="1"/>
  <c r="N5116" i="1"/>
  <c r="N5117" i="1" a="1"/>
  <c r="N5117" i="1"/>
  <c r="N5118" i="1" a="1"/>
  <c r="N5118" i="1"/>
  <c r="N5119" i="1" a="1"/>
  <c r="N5119" i="1"/>
  <c r="N5120" i="1" a="1"/>
  <c r="N5120" i="1"/>
  <c r="N5121" i="1" a="1"/>
  <c r="N5121" i="1"/>
  <c r="N5122" i="1" a="1"/>
  <c r="N5122" i="1"/>
  <c r="N5123" i="1" a="1"/>
  <c r="N5123" i="1"/>
  <c r="N5124" i="1" a="1"/>
  <c r="N5124" i="1"/>
  <c r="N5125" i="1" a="1"/>
  <c r="N5125" i="1"/>
  <c r="N5126" i="1" a="1"/>
  <c r="N5126" i="1"/>
  <c r="N5127" i="1" a="1"/>
  <c r="N5127" i="1"/>
  <c r="N5128" i="1" a="1"/>
  <c r="N5128" i="1"/>
  <c r="N5129" i="1" a="1"/>
  <c r="N5129" i="1"/>
  <c r="N5130" i="1" a="1"/>
  <c r="N5130" i="1"/>
  <c r="N5131" i="1" a="1"/>
  <c r="N5131" i="1"/>
  <c r="N5132" i="1" a="1"/>
  <c r="N5132" i="1"/>
  <c r="N5133" i="1" a="1"/>
  <c r="N5133" i="1"/>
  <c r="N5134" i="1" a="1"/>
  <c r="N5134" i="1"/>
  <c r="N5135" i="1" a="1"/>
  <c r="N5135" i="1"/>
  <c r="N5136" i="1" a="1"/>
  <c r="N5136" i="1"/>
  <c r="N5137" i="1" a="1"/>
  <c r="N5137" i="1"/>
  <c r="N5138" i="1" a="1"/>
  <c r="N5138" i="1"/>
  <c r="N5139" i="1" a="1"/>
  <c r="N5139" i="1"/>
  <c r="N5140" i="1" a="1"/>
  <c r="N5140" i="1"/>
  <c r="N5141" i="1" a="1"/>
  <c r="N5141" i="1"/>
  <c r="N5142" i="1" a="1"/>
  <c r="N5142" i="1"/>
  <c r="N5143" i="1" a="1"/>
  <c r="N5143" i="1"/>
  <c r="N5144" i="1" a="1"/>
  <c r="N5144" i="1"/>
  <c r="N5145" i="1" a="1"/>
  <c r="N5145" i="1"/>
  <c r="N5146" i="1" a="1"/>
  <c r="N5146" i="1"/>
  <c r="N5147" i="1" a="1"/>
  <c r="N5147" i="1"/>
  <c r="N5148" i="1" a="1"/>
  <c r="N5148" i="1"/>
  <c r="N5149" i="1" a="1"/>
  <c r="N5149" i="1"/>
  <c r="N5150" i="1" a="1"/>
  <c r="N5150" i="1"/>
  <c r="N5151" i="1" a="1"/>
  <c r="N5151" i="1"/>
  <c r="N5152" i="1" a="1"/>
  <c r="N5152" i="1"/>
  <c r="N5153" i="1" a="1"/>
  <c r="N5153" i="1"/>
  <c r="N5154" i="1" a="1"/>
  <c r="N5154" i="1"/>
  <c r="N5155" i="1" a="1"/>
  <c r="N5155" i="1"/>
  <c r="N5156" i="1" a="1"/>
  <c r="N5156" i="1"/>
  <c r="N5157" i="1" a="1"/>
  <c r="N5157" i="1"/>
  <c r="N5158" i="1" a="1"/>
  <c r="N5158" i="1"/>
  <c r="N5159" i="1" a="1"/>
  <c r="N5159" i="1"/>
  <c r="N5160" i="1" a="1"/>
  <c r="N5160" i="1"/>
  <c r="N5161" i="1" a="1"/>
  <c r="N5161" i="1"/>
  <c r="N5162" i="1" a="1"/>
  <c r="N5162" i="1"/>
  <c r="N5163" i="1" a="1"/>
  <c r="N5163" i="1"/>
  <c r="N5164" i="1" a="1"/>
  <c r="N5164" i="1"/>
  <c r="N5165" i="1" a="1"/>
  <c r="N5165" i="1"/>
  <c r="N5166" i="1" a="1"/>
  <c r="N5166" i="1"/>
  <c r="N5167" i="1" a="1"/>
  <c r="N5167" i="1"/>
  <c r="N5168" i="1" a="1"/>
  <c r="N5168" i="1"/>
  <c r="N5169" i="1" a="1"/>
  <c r="N5169" i="1"/>
  <c r="N5170" i="1" a="1"/>
  <c r="N5170" i="1"/>
  <c r="N5171" i="1" a="1"/>
  <c r="N5171" i="1"/>
  <c r="N5172" i="1" a="1"/>
  <c r="N5172" i="1"/>
  <c r="N5173" i="1" a="1"/>
  <c r="N5173" i="1"/>
  <c r="N5174" i="1" a="1"/>
  <c r="N5174" i="1"/>
  <c r="N5175" i="1" a="1"/>
  <c r="N5175" i="1"/>
  <c r="N5176" i="1" a="1"/>
  <c r="N5176" i="1"/>
  <c r="N5177" i="1" a="1"/>
  <c r="N5177" i="1"/>
  <c r="N5178" i="1" a="1"/>
  <c r="N5178" i="1"/>
  <c r="N5179" i="1" a="1"/>
  <c r="N5179" i="1"/>
  <c r="N5180" i="1" a="1"/>
  <c r="N5180" i="1"/>
  <c r="N5181" i="1" a="1"/>
  <c r="N5181" i="1"/>
  <c r="N5182" i="1" a="1"/>
  <c r="N5182" i="1"/>
  <c r="N5183" i="1" a="1"/>
  <c r="N5183" i="1"/>
  <c r="N5184" i="1" a="1"/>
  <c r="N5184" i="1"/>
  <c r="N5185" i="1" a="1"/>
  <c r="N5185" i="1"/>
  <c r="N5186" i="1" a="1"/>
  <c r="N5186" i="1"/>
  <c r="N5187" i="1" a="1"/>
  <c r="N5187" i="1"/>
  <c r="N5188" i="1" a="1"/>
  <c r="N5188" i="1"/>
  <c r="N5189" i="1" a="1"/>
  <c r="N5189" i="1"/>
  <c r="N5190" i="1" a="1"/>
  <c r="N5190" i="1"/>
  <c r="N5191" i="1" a="1"/>
  <c r="N5191" i="1"/>
  <c r="N5192" i="1" a="1"/>
  <c r="N5192" i="1"/>
  <c r="N5193" i="1" a="1"/>
  <c r="N5193" i="1"/>
  <c r="N5194" i="1" a="1"/>
  <c r="N5194" i="1"/>
  <c r="N5195" i="1" a="1"/>
  <c r="N5195" i="1"/>
  <c r="N5196" i="1" a="1"/>
  <c r="N5196" i="1"/>
  <c r="N5197" i="1" a="1"/>
  <c r="N5197" i="1"/>
  <c r="N5198" i="1" a="1"/>
  <c r="N5198" i="1"/>
  <c r="N5199" i="1" a="1"/>
  <c r="N5199" i="1"/>
  <c r="N5200" i="1" a="1"/>
  <c r="N5200" i="1"/>
  <c r="N5201" i="1" a="1"/>
  <c r="N5201" i="1"/>
  <c r="N5202" i="1" a="1"/>
  <c r="N5202" i="1"/>
  <c r="N5203" i="1" a="1"/>
  <c r="N5203" i="1"/>
  <c r="N5204" i="1" a="1"/>
  <c r="N5204" i="1"/>
  <c r="N5205" i="1" a="1"/>
  <c r="N5205" i="1"/>
  <c r="N5206" i="1" a="1"/>
  <c r="N5206" i="1"/>
  <c r="N5207" i="1" a="1"/>
  <c r="N5207" i="1"/>
  <c r="N5208" i="1" a="1"/>
  <c r="N5208" i="1"/>
  <c r="N5209" i="1" a="1"/>
  <c r="N5209" i="1"/>
  <c r="N5210" i="1" a="1"/>
  <c r="N5210" i="1"/>
  <c r="N5211" i="1" a="1"/>
  <c r="N5211" i="1"/>
  <c r="N5212" i="1" a="1"/>
  <c r="N5212" i="1"/>
  <c r="N5213" i="1" a="1"/>
  <c r="N5213" i="1"/>
  <c r="N5214" i="1" a="1"/>
  <c r="N5214" i="1"/>
  <c r="N5215" i="1" a="1"/>
  <c r="N5215" i="1"/>
  <c r="N5216" i="1" a="1"/>
  <c r="N5216" i="1"/>
  <c r="N5217" i="1" a="1"/>
  <c r="N5217" i="1"/>
  <c r="N5218" i="1" a="1"/>
  <c r="N5218" i="1"/>
  <c r="N5219" i="1" a="1"/>
  <c r="N5219" i="1"/>
  <c r="N5220" i="1" a="1"/>
  <c r="N5220" i="1"/>
  <c r="N5221" i="1" a="1"/>
  <c r="N5221" i="1"/>
  <c r="N5222" i="1" a="1"/>
  <c r="N5222" i="1"/>
  <c r="N5223" i="1" a="1"/>
  <c r="N5223" i="1"/>
  <c r="N5224" i="1" a="1"/>
  <c r="N5224" i="1"/>
  <c r="N5225" i="1" a="1"/>
  <c r="N5225" i="1"/>
  <c r="N5226" i="1" a="1"/>
  <c r="N5226" i="1"/>
  <c r="N5227" i="1" a="1"/>
  <c r="N5227" i="1"/>
  <c r="N5228" i="1" a="1"/>
  <c r="N5228" i="1"/>
  <c r="N5229" i="1" a="1"/>
  <c r="N5229" i="1"/>
  <c r="N5230" i="1" a="1"/>
  <c r="N5230" i="1"/>
  <c r="N5231" i="1" a="1"/>
  <c r="N5231" i="1"/>
  <c r="N5232" i="1" a="1"/>
  <c r="N5232" i="1"/>
  <c r="N5233" i="1" a="1"/>
  <c r="N5233" i="1"/>
  <c r="N5234" i="1" a="1"/>
  <c r="N5234" i="1"/>
  <c r="N5235" i="1" a="1"/>
  <c r="N5235" i="1"/>
  <c r="N5236" i="1" a="1"/>
  <c r="N5236" i="1"/>
  <c r="N5237" i="1" a="1"/>
  <c r="N5237" i="1"/>
  <c r="N5238" i="1" a="1"/>
  <c r="N5238" i="1"/>
  <c r="N5239" i="1" a="1"/>
  <c r="N5239" i="1"/>
  <c r="N5240" i="1" a="1"/>
  <c r="N5240" i="1"/>
  <c r="N5241" i="1" a="1"/>
  <c r="N5241" i="1"/>
  <c r="N5242" i="1" a="1"/>
  <c r="N5242" i="1"/>
  <c r="N5243" i="1" a="1"/>
  <c r="N5243" i="1"/>
  <c r="N5244" i="1" a="1"/>
  <c r="N5244" i="1"/>
  <c r="N5245" i="1" a="1"/>
  <c r="N5245" i="1"/>
  <c r="N5246" i="1" a="1"/>
  <c r="N5246" i="1"/>
  <c r="N5247" i="1" a="1"/>
  <c r="N5247" i="1"/>
  <c r="N5248" i="1" a="1"/>
  <c r="N5248" i="1"/>
  <c r="N5249" i="1" a="1"/>
  <c r="N5249" i="1"/>
  <c r="N5250" i="1" a="1"/>
  <c r="N5250" i="1"/>
  <c r="N5251" i="1" a="1"/>
  <c r="N5251" i="1"/>
  <c r="N5252" i="1" a="1"/>
  <c r="N5252" i="1"/>
  <c r="N5253" i="1" a="1"/>
  <c r="N5253" i="1"/>
  <c r="N5254" i="1" a="1"/>
  <c r="N5254" i="1"/>
  <c r="N5255" i="1" a="1"/>
  <c r="N5255" i="1"/>
  <c r="N5256" i="1" a="1"/>
  <c r="N5256" i="1"/>
  <c r="N5257" i="1" a="1"/>
  <c r="N5257" i="1"/>
  <c r="N5258" i="1" a="1"/>
  <c r="N5258" i="1"/>
  <c r="N5259" i="1" a="1"/>
  <c r="N5259" i="1"/>
  <c r="N5260" i="1" a="1"/>
  <c r="N5260" i="1"/>
  <c r="N5261" i="1" a="1"/>
  <c r="N5261" i="1"/>
  <c r="N5262" i="1" a="1"/>
  <c r="N5262" i="1"/>
  <c r="N5263" i="1" a="1"/>
  <c r="N5263" i="1"/>
  <c r="N5264" i="1" a="1"/>
  <c r="N5264" i="1"/>
  <c r="N5265" i="1" a="1"/>
  <c r="N5265" i="1"/>
  <c r="N5266" i="1" a="1"/>
  <c r="N5266" i="1"/>
  <c r="N5267" i="1" a="1"/>
  <c r="N5267" i="1"/>
  <c r="N5268" i="1" a="1"/>
  <c r="N5268" i="1"/>
  <c r="N5269" i="1" a="1"/>
  <c r="N5269" i="1"/>
  <c r="N5270" i="1" a="1"/>
  <c r="N5270" i="1"/>
  <c r="N5271" i="1" a="1"/>
  <c r="N5271" i="1"/>
  <c r="N5272" i="1" a="1"/>
  <c r="N5272" i="1"/>
  <c r="N5273" i="1" a="1"/>
  <c r="N5273" i="1"/>
  <c r="N5274" i="1" a="1"/>
  <c r="N5274" i="1"/>
  <c r="N5275" i="1" a="1"/>
  <c r="N5275" i="1"/>
  <c r="N5276" i="1" a="1"/>
  <c r="N5276" i="1"/>
  <c r="N5277" i="1" a="1"/>
  <c r="N5277" i="1"/>
  <c r="N5278" i="1" a="1"/>
  <c r="N5278" i="1"/>
  <c r="N5279" i="1" a="1"/>
  <c r="N5279" i="1"/>
  <c r="N5280" i="1" a="1"/>
  <c r="N5280" i="1"/>
  <c r="N5281" i="1" a="1"/>
  <c r="N5281" i="1"/>
  <c r="N5282" i="1" a="1"/>
  <c r="N5282" i="1"/>
  <c r="N5283" i="1" a="1"/>
  <c r="N5283" i="1"/>
  <c r="N5284" i="1" a="1"/>
  <c r="N5284" i="1"/>
  <c r="N5285" i="1" a="1"/>
  <c r="N5285" i="1"/>
  <c r="N5286" i="1" a="1"/>
  <c r="N5286" i="1"/>
  <c r="N5287" i="1" a="1"/>
  <c r="N5287" i="1"/>
  <c r="N5288" i="1" a="1"/>
  <c r="N5288" i="1"/>
  <c r="N5289" i="1" a="1"/>
  <c r="N5289" i="1"/>
  <c r="N5290" i="1" a="1"/>
  <c r="N5290" i="1"/>
  <c r="N5291" i="1" a="1"/>
  <c r="N5291" i="1"/>
  <c r="N5292" i="1" a="1"/>
  <c r="N5292" i="1"/>
  <c r="N5293" i="1" a="1"/>
  <c r="N5293" i="1"/>
  <c r="N5294" i="1" a="1"/>
  <c r="N5294" i="1"/>
  <c r="N5295" i="1" a="1"/>
  <c r="N5295" i="1"/>
  <c r="N5296" i="1" a="1"/>
  <c r="N5296" i="1"/>
  <c r="N5297" i="1" a="1"/>
  <c r="N5297" i="1"/>
  <c r="N5298" i="1" a="1"/>
  <c r="N5298" i="1"/>
  <c r="N5299" i="1" a="1"/>
  <c r="N5299" i="1"/>
  <c r="N5300" i="1" a="1"/>
  <c r="N5300" i="1"/>
  <c r="N5301" i="1" a="1"/>
  <c r="N5301" i="1"/>
  <c r="N5302" i="1" a="1"/>
  <c r="N5302" i="1"/>
  <c r="N5303" i="1" a="1"/>
  <c r="N5303" i="1"/>
  <c r="N5304" i="1" a="1"/>
  <c r="N5304" i="1"/>
  <c r="N5305" i="1" a="1"/>
  <c r="N5305" i="1"/>
  <c r="N5306" i="1" a="1"/>
  <c r="N5306" i="1"/>
  <c r="N5307" i="1" a="1"/>
  <c r="N5307" i="1"/>
  <c r="N5308" i="1" a="1"/>
  <c r="N5308" i="1"/>
  <c r="N5309" i="1" a="1"/>
  <c r="N5309" i="1"/>
  <c r="N5310" i="1" a="1"/>
  <c r="N5310" i="1"/>
  <c r="N5311" i="1" a="1"/>
  <c r="N5311" i="1"/>
  <c r="N5312" i="1" a="1"/>
  <c r="N5312" i="1"/>
  <c r="N5313" i="1" a="1"/>
  <c r="N5313" i="1"/>
  <c r="N5314" i="1" a="1"/>
  <c r="N5314" i="1"/>
  <c r="N5315" i="1" a="1"/>
  <c r="N5315" i="1"/>
  <c r="N5316" i="1" a="1"/>
  <c r="N5316" i="1"/>
  <c r="N5317" i="1" a="1"/>
  <c r="N5317" i="1"/>
  <c r="N5318" i="1" a="1"/>
  <c r="N5318" i="1"/>
  <c r="N5319" i="1" a="1"/>
  <c r="N5319" i="1"/>
  <c r="N5320" i="1" a="1"/>
  <c r="N5320" i="1"/>
  <c r="N5321" i="1" a="1"/>
  <c r="N5321" i="1"/>
  <c r="N5322" i="1" a="1"/>
  <c r="N5322" i="1"/>
  <c r="N5323" i="1" a="1"/>
  <c r="N5323" i="1"/>
  <c r="N5324" i="1" a="1"/>
  <c r="N5324" i="1"/>
  <c r="N5325" i="1" a="1"/>
  <c r="N5325" i="1"/>
  <c r="N5326" i="1" a="1"/>
  <c r="N5326" i="1"/>
  <c r="N5327" i="1" a="1"/>
  <c r="N5327" i="1"/>
  <c r="N5328" i="1" a="1"/>
  <c r="N5328" i="1"/>
  <c r="N5329" i="1" a="1"/>
  <c r="N5329" i="1"/>
  <c r="N5330" i="1" a="1"/>
  <c r="N5330" i="1"/>
  <c r="N5331" i="1" a="1"/>
  <c r="N5331" i="1"/>
  <c r="N5332" i="1" a="1"/>
  <c r="N5332" i="1"/>
  <c r="N5333" i="1" a="1"/>
  <c r="N5333" i="1"/>
  <c r="N5334" i="1" a="1"/>
  <c r="N5334" i="1"/>
  <c r="N5335" i="1" a="1"/>
  <c r="N5335" i="1"/>
  <c r="N5336" i="1" a="1"/>
  <c r="N5336" i="1"/>
  <c r="N5337" i="1" a="1"/>
  <c r="N5337" i="1"/>
  <c r="N5338" i="1" a="1"/>
  <c r="N5338" i="1"/>
  <c r="N5339" i="1" a="1"/>
  <c r="N5339" i="1"/>
  <c r="N5340" i="1" a="1"/>
  <c r="N5340" i="1"/>
  <c r="N5341" i="1" a="1"/>
  <c r="N5341" i="1"/>
  <c r="N5342" i="1" a="1"/>
  <c r="N5342" i="1"/>
  <c r="N5343" i="1" a="1"/>
  <c r="N5343" i="1"/>
  <c r="N5344" i="1" a="1"/>
  <c r="N5344" i="1"/>
  <c r="N5345" i="1" a="1"/>
  <c r="N5345" i="1"/>
  <c r="N5346" i="1" a="1"/>
  <c r="N5346" i="1"/>
  <c r="N5347" i="1" a="1"/>
  <c r="N5347" i="1"/>
  <c r="N5348" i="1" a="1"/>
  <c r="N5348" i="1"/>
  <c r="N5349" i="1" a="1"/>
  <c r="N5349" i="1"/>
  <c r="N5350" i="1" a="1"/>
  <c r="N5350" i="1"/>
  <c r="N5351" i="1" a="1"/>
  <c r="N5351" i="1"/>
  <c r="N5352" i="1" a="1"/>
  <c r="N5352" i="1"/>
  <c r="N5353" i="1" a="1"/>
  <c r="N5353" i="1"/>
  <c r="N5354" i="1" a="1"/>
  <c r="N5354" i="1"/>
  <c r="N5355" i="1" a="1"/>
  <c r="N5355" i="1"/>
  <c r="N5356" i="1" a="1"/>
  <c r="N5356" i="1"/>
  <c r="N5357" i="1" a="1"/>
  <c r="N5357" i="1"/>
  <c r="N5358" i="1" a="1"/>
  <c r="N5358" i="1"/>
  <c r="N5359" i="1" a="1"/>
  <c r="N5359" i="1"/>
  <c r="N5360" i="1" a="1"/>
  <c r="N5360" i="1"/>
  <c r="N5361" i="1" a="1"/>
  <c r="N5361" i="1"/>
  <c r="N5362" i="1" a="1"/>
  <c r="N5362" i="1"/>
  <c r="N5363" i="1" a="1"/>
  <c r="N5363" i="1"/>
  <c r="N5364" i="1" a="1"/>
  <c r="N5364" i="1"/>
  <c r="N5365" i="1" a="1"/>
  <c r="N5365" i="1"/>
  <c r="N5366" i="1" a="1"/>
  <c r="N5366" i="1"/>
  <c r="N5367" i="1" a="1"/>
  <c r="N5367" i="1"/>
  <c r="N5368" i="1" a="1"/>
  <c r="N5368" i="1"/>
  <c r="N5369" i="1" a="1"/>
  <c r="N5369" i="1"/>
  <c r="N5370" i="1" a="1"/>
  <c r="N5370" i="1"/>
  <c r="N5371" i="1" a="1"/>
  <c r="N5371" i="1"/>
  <c r="N5372" i="1" a="1"/>
  <c r="N5372" i="1"/>
  <c r="N5373" i="1" a="1"/>
  <c r="N5373" i="1"/>
  <c r="N5374" i="1" a="1"/>
  <c r="N5374" i="1"/>
  <c r="N5375" i="1" a="1"/>
  <c r="N5375" i="1"/>
  <c r="N5376" i="1" a="1"/>
  <c r="N5376" i="1"/>
  <c r="N5377" i="1" a="1"/>
  <c r="N5377" i="1"/>
  <c r="N5378" i="1" a="1"/>
  <c r="N5378" i="1"/>
  <c r="N5379" i="1" a="1"/>
  <c r="N5379" i="1"/>
  <c r="N5380" i="1" a="1"/>
  <c r="N5380" i="1"/>
  <c r="N5381" i="1" a="1"/>
  <c r="N5381" i="1"/>
  <c r="N5382" i="1" a="1"/>
  <c r="N5382" i="1"/>
  <c r="N5383" i="1" a="1"/>
  <c r="N5383" i="1"/>
  <c r="N5384" i="1" a="1"/>
  <c r="N5384" i="1"/>
  <c r="N5385" i="1" a="1"/>
  <c r="N5385" i="1"/>
  <c r="N5386" i="1" a="1"/>
  <c r="N5386" i="1"/>
  <c r="N5387" i="1" a="1"/>
  <c r="N5387" i="1"/>
  <c r="N5388" i="1" a="1"/>
  <c r="N5388" i="1"/>
  <c r="N5389" i="1" a="1"/>
  <c r="N5389" i="1"/>
  <c r="N5390" i="1" a="1"/>
  <c r="N5390" i="1"/>
  <c r="N5391" i="1" a="1"/>
  <c r="N5391" i="1"/>
  <c r="N5392" i="1" a="1"/>
  <c r="N5392" i="1"/>
  <c r="N5393" i="1" a="1"/>
  <c r="N5393" i="1"/>
  <c r="N5394" i="1" a="1"/>
  <c r="N5394" i="1"/>
  <c r="N5395" i="1" a="1"/>
  <c r="N5395" i="1"/>
  <c r="N5396" i="1" a="1"/>
  <c r="N5396" i="1"/>
  <c r="N5397" i="1" a="1"/>
  <c r="N5397" i="1"/>
  <c r="N5398" i="1" a="1"/>
  <c r="N5398" i="1"/>
  <c r="N5399" i="1" a="1"/>
  <c r="N5399" i="1"/>
  <c r="N5400" i="1" a="1"/>
  <c r="N5400" i="1"/>
  <c r="N5401" i="1" a="1"/>
  <c r="N5401" i="1"/>
  <c r="N5402" i="1" a="1"/>
  <c r="N5402" i="1"/>
  <c r="N5403" i="1" a="1"/>
  <c r="N5403" i="1"/>
  <c r="N5404" i="1" a="1"/>
  <c r="N5404" i="1"/>
  <c r="N5405" i="1" a="1"/>
  <c r="N5405" i="1"/>
  <c r="N5406" i="1" a="1"/>
  <c r="N5406" i="1"/>
  <c r="N5407" i="1" a="1"/>
  <c r="N5407" i="1"/>
  <c r="N5408" i="1" a="1"/>
  <c r="N5408" i="1"/>
  <c r="N5409" i="1" a="1"/>
  <c r="N5409" i="1"/>
  <c r="N5410" i="1" a="1"/>
  <c r="N5410" i="1"/>
  <c r="N5411" i="1" a="1"/>
  <c r="N5411" i="1"/>
  <c r="N5412" i="1" a="1"/>
  <c r="N5412" i="1"/>
  <c r="N5413" i="1" a="1"/>
  <c r="N5413" i="1"/>
  <c r="N5414" i="1" a="1"/>
  <c r="N5414" i="1"/>
  <c r="N5415" i="1" a="1"/>
  <c r="N5415" i="1"/>
  <c r="N5416" i="1" a="1"/>
  <c r="N5416" i="1"/>
  <c r="N5417" i="1" a="1"/>
  <c r="N5417" i="1"/>
  <c r="N5418" i="1" a="1"/>
  <c r="N5418" i="1"/>
  <c r="N5419" i="1" a="1"/>
  <c r="N5419" i="1"/>
  <c r="N5420" i="1" a="1"/>
  <c r="N5420" i="1"/>
  <c r="N5421" i="1" a="1"/>
  <c r="N5421" i="1"/>
  <c r="N5422" i="1" a="1"/>
  <c r="N5422" i="1"/>
  <c r="N5423" i="1" a="1"/>
  <c r="N5423" i="1"/>
  <c r="N5424" i="1" a="1"/>
  <c r="N5424" i="1"/>
  <c r="N5425" i="1" a="1"/>
  <c r="N5425" i="1"/>
  <c r="N5426" i="1" a="1"/>
  <c r="N5426" i="1"/>
  <c r="N5427" i="1" a="1"/>
  <c r="N5427" i="1"/>
  <c r="N5428" i="1" a="1"/>
  <c r="N5428" i="1"/>
  <c r="N5429" i="1" a="1"/>
  <c r="N5429" i="1"/>
  <c r="N5430" i="1" a="1"/>
  <c r="N5430" i="1"/>
  <c r="N5431" i="1" a="1"/>
  <c r="N5431" i="1"/>
  <c r="N5432" i="1" a="1"/>
  <c r="N5432" i="1"/>
  <c r="N5433" i="1" a="1"/>
  <c r="N5433" i="1"/>
  <c r="N5434" i="1" a="1"/>
  <c r="N5434" i="1"/>
  <c r="N5435" i="1" a="1"/>
  <c r="N5435" i="1"/>
  <c r="N5436" i="1" a="1"/>
  <c r="N5436" i="1"/>
  <c r="N5437" i="1" a="1"/>
  <c r="N5437" i="1"/>
  <c r="N5438" i="1" a="1"/>
  <c r="N5438" i="1"/>
  <c r="N5439" i="1" a="1"/>
  <c r="N5439" i="1"/>
  <c r="N5440" i="1" a="1"/>
  <c r="N5440" i="1"/>
  <c r="N5441" i="1" a="1"/>
  <c r="N5441" i="1"/>
  <c r="N5442" i="1" a="1"/>
  <c r="N5442" i="1"/>
  <c r="N5443" i="1" a="1"/>
  <c r="N5443" i="1"/>
  <c r="N5444" i="1" a="1"/>
  <c r="N5444" i="1"/>
  <c r="N5445" i="1" a="1"/>
  <c r="N5445" i="1"/>
  <c r="N5446" i="1" a="1"/>
  <c r="N5446" i="1"/>
  <c r="N5447" i="1" a="1"/>
  <c r="N5447" i="1"/>
  <c r="N5448" i="1" a="1"/>
  <c r="N5448" i="1"/>
  <c r="N5449" i="1" a="1"/>
  <c r="N5449" i="1"/>
  <c r="N5450" i="1" a="1"/>
  <c r="N5450" i="1"/>
  <c r="N5451" i="1" a="1"/>
  <c r="N5451" i="1"/>
  <c r="N5452" i="1" a="1"/>
  <c r="N5452" i="1"/>
  <c r="N5453" i="1" a="1"/>
  <c r="N5453" i="1"/>
  <c r="N5454" i="1" a="1"/>
  <c r="N5454" i="1"/>
  <c r="N5455" i="1" a="1"/>
  <c r="N5455" i="1"/>
  <c r="N5456" i="1" a="1"/>
  <c r="N5456" i="1"/>
  <c r="N5457" i="1" a="1"/>
  <c r="N5457" i="1"/>
  <c r="N5458" i="1" a="1"/>
  <c r="N5458" i="1"/>
  <c r="N5459" i="1" a="1"/>
  <c r="N5459" i="1"/>
  <c r="N5460" i="1" a="1"/>
  <c r="N5460" i="1"/>
  <c r="N5461" i="1" a="1"/>
  <c r="N5461" i="1"/>
  <c r="N5462" i="1" a="1"/>
  <c r="N5462" i="1"/>
  <c r="N5463" i="1" a="1"/>
  <c r="N5463" i="1"/>
  <c r="N5464" i="1" a="1"/>
  <c r="N5464" i="1"/>
  <c r="N5465" i="1" a="1"/>
  <c r="N5465" i="1"/>
  <c r="N5466" i="1" a="1"/>
  <c r="N5466" i="1"/>
  <c r="N5467" i="1" a="1"/>
  <c r="N5467" i="1"/>
  <c r="N5468" i="1" a="1"/>
  <c r="N5468" i="1"/>
  <c r="N5469" i="1" a="1"/>
  <c r="N5469" i="1"/>
  <c r="N5470" i="1" a="1"/>
  <c r="N5470" i="1"/>
  <c r="N5471" i="1" a="1"/>
  <c r="N5471" i="1"/>
  <c r="N5472" i="1" a="1"/>
  <c r="N5472" i="1"/>
  <c r="N5473" i="1" a="1"/>
  <c r="N5473" i="1"/>
  <c r="N5474" i="1" a="1"/>
  <c r="N5474" i="1"/>
  <c r="N5475" i="1" a="1"/>
  <c r="N5475" i="1"/>
  <c r="N5476" i="1" a="1"/>
  <c r="N5476" i="1"/>
  <c r="N5477" i="1" a="1"/>
  <c r="N5477" i="1"/>
  <c r="N5478" i="1" a="1"/>
  <c r="N5478" i="1"/>
  <c r="N5479" i="1" a="1"/>
  <c r="N5479" i="1"/>
  <c r="N5480" i="1" a="1"/>
  <c r="N5480" i="1"/>
  <c r="N5481" i="1" a="1"/>
  <c r="N5481" i="1"/>
  <c r="N5482" i="1" a="1"/>
  <c r="N5482" i="1"/>
  <c r="N5483" i="1" a="1"/>
  <c r="N5483" i="1"/>
  <c r="N5484" i="1" a="1"/>
  <c r="N5484" i="1"/>
  <c r="N5485" i="1" a="1"/>
  <c r="N5485" i="1"/>
  <c r="N5486" i="1" a="1"/>
  <c r="N5486" i="1"/>
  <c r="N5487" i="1" a="1"/>
  <c r="N5487" i="1"/>
  <c r="N5488" i="1" a="1"/>
  <c r="N5488" i="1"/>
  <c r="N5489" i="1" a="1"/>
  <c r="N5489" i="1"/>
  <c r="N5490" i="1" a="1"/>
  <c r="N5490" i="1"/>
  <c r="N5491" i="1" a="1"/>
  <c r="N5491" i="1"/>
  <c r="N5492" i="1" a="1"/>
  <c r="N5492" i="1"/>
  <c r="N5493" i="1" a="1"/>
  <c r="N5493" i="1"/>
  <c r="N5494" i="1" a="1"/>
  <c r="N5494" i="1"/>
  <c r="N5495" i="1" a="1"/>
  <c r="N5495" i="1"/>
  <c r="N5496" i="1" a="1"/>
  <c r="N5496" i="1"/>
  <c r="N5497" i="1" a="1"/>
  <c r="N5497" i="1"/>
  <c r="N5498" i="1" a="1"/>
  <c r="N5498" i="1"/>
  <c r="N5499" i="1" a="1"/>
  <c r="N5499" i="1"/>
  <c r="N5500" i="1" a="1"/>
  <c r="N5500" i="1"/>
  <c r="N5501" i="1" a="1"/>
  <c r="N5501" i="1"/>
  <c r="N5502" i="1" a="1"/>
  <c r="N5502" i="1"/>
  <c r="N5503" i="1" a="1"/>
  <c r="N5503" i="1"/>
  <c r="N5504" i="1" a="1"/>
  <c r="N5504" i="1"/>
  <c r="N5505" i="1" a="1"/>
  <c r="N5505" i="1"/>
  <c r="N5506" i="1" a="1"/>
  <c r="N5506" i="1"/>
  <c r="N5507" i="1" a="1"/>
  <c r="N5507" i="1"/>
  <c r="N5508" i="1" a="1"/>
  <c r="N5508" i="1"/>
  <c r="N5509" i="1" a="1"/>
  <c r="N5509" i="1"/>
  <c r="N5510" i="1" a="1"/>
  <c r="N5510" i="1"/>
  <c r="N5511" i="1" a="1"/>
  <c r="N5511" i="1"/>
  <c r="N5512" i="1" a="1"/>
  <c r="N5512" i="1"/>
  <c r="N5513" i="1" a="1"/>
  <c r="N5513" i="1"/>
  <c r="N5514" i="1" a="1"/>
  <c r="N5514" i="1"/>
  <c r="N5515" i="1" a="1"/>
  <c r="N5515" i="1"/>
  <c r="N5516" i="1" a="1"/>
  <c r="N5516" i="1"/>
  <c r="N5517" i="1" a="1"/>
  <c r="N5517" i="1"/>
  <c r="N5518" i="1" a="1"/>
  <c r="N5518" i="1"/>
  <c r="N5519" i="1" a="1"/>
  <c r="N5519" i="1"/>
  <c r="N5520" i="1" a="1"/>
  <c r="N5520" i="1"/>
  <c r="N5521" i="1" a="1"/>
  <c r="N5521" i="1"/>
  <c r="N5522" i="1" a="1"/>
  <c r="N5522" i="1"/>
  <c r="N5523" i="1" a="1"/>
  <c r="N5523" i="1"/>
  <c r="N5524" i="1" a="1"/>
  <c r="N5524" i="1"/>
  <c r="N5525" i="1" a="1"/>
  <c r="N5525" i="1"/>
  <c r="N5526" i="1" a="1"/>
  <c r="N5526" i="1"/>
  <c r="N5527" i="1" a="1"/>
  <c r="N5527" i="1"/>
  <c r="N5528" i="1" a="1"/>
  <c r="N5528" i="1"/>
  <c r="N5529" i="1" a="1"/>
  <c r="N5529" i="1"/>
  <c r="N5530" i="1" a="1"/>
  <c r="N5530" i="1"/>
  <c r="N5531" i="1" a="1"/>
  <c r="N5531" i="1"/>
  <c r="N5532" i="1" a="1"/>
  <c r="N5532" i="1"/>
  <c r="N5533" i="1" a="1"/>
  <c r="N5533" i="1"/>
  <c r="N5534" i="1" a="1"/>
  <c r="N5534" i="1"/>
  <c r="N5535" i="1" a="1"/>
  <c r="N5535" i="1"/>
  <c r="N5536" i="1" a="1"/>
  <c r="N5536" i="1"/>
  <c r="N5537" i="1" a="1"/>
  <c r="N5537" i="1"/>
  <c r="N5538" i="1" a="1"/>
  <c r="N5538" i="1"/>
  <c r="N5539" i="1" a="1"/>
  <c r="N5539" i="1"/>
  <c r="N5540" i="1" a="1"/>
  <c r="N5540" i="1"/>
  <c r="N5541" i="1" a="1"/>
  <c r="N5541" i="1"/>
  <c r="N5542" i="1" a="1"/>
  <c r="N5542" i="1"/>
  <c r="N5543" i="1" a="1"/>
  <c r="N5543" i="1"/>
  <c r="N5544" i="1" a="1"/>
  <c r="N5544" i="1"/>
  <c r="N5545" i="1" a="1"/>
  <c r="N5545" i="1"/>
  <c r="N5546" i="1" a="1"/>
  <c r="N5546" i="1"/>
  <c r="N5547" i="1" a="1"/>
  <c r="N5547" i="1"/>
  <c r="N5548" i="1" a="1"/>
  <c r="N5548" i="1"/>
  <c r="N5549" i="1" a="1"/>
  <c r="N5549" i="1"/>
  <c r="N5550" i="1" a="1"/>
  <c r="N5550" i="1"/>
  <c r="N5551" i="1" a="1"/>
  <c r="N5551" i="1"/>
  <c r="N5552" i="1" a="1"/>
  <c r="N5552" i="1"/>
  <c r="N5553" i="1" a="1"/>
  <c r="N5553" i="1"/>
  <c r="N5554" i="1" a="1"/>
  <c r="N5554" i="1"/>
  <c r="N5555" i="1" a="1"/>
  <c r="N5555" i="1"/>
  <c r="N5556" i="1" a="1"/>
  <c r="N5556" i="1"/>
  <c r="N5557" i="1" a="1"/>
  <c r="N5557" i="1"/>
  <c r="N5558" i="1" a="1"/>
  <c r="N5558" i="1"/>
  <c r="N5559" i="1" a="1"/>
  <c r="N5559" i="1"/>
  <c r="N5560" i="1" a="1"/>
  <c r="N5560" i="1"/>
  <c r="N5561" i="1" a="1"/>
  <c r="N5561" i="1"/>
  <c r="N5562" i="1" a="1"/>
  <c r="N5562" i="1"/>
  <c r="N5563" i="1" a="1"/>
  <c r="N5563" i="1"/>
  <c r="N5564" i="1" a="1"/>
  <c r="N5564" i="1"/>
  <c r="N5565" i="1" a="1"/>
  <c r="N5565" i="1"/>
  <c r="N5566" i="1" a="1"/>
  <c r="N5566" i="1"/>
  <c r="N5567" i="1" a="1"/>
  <c r="N5567" i="1"/>
  <c r="N5568" i="1" a="1"/>
  <c r="N5568" i="1"/>
  <c r="N5569" i="1" a="1"/>
  <c r="N5569" i="1"/>
  <c r="N5570" i="1" a="1"/>
  <c r="N5570" i="1"/>
  <c r="N5571" i="1" a="1"/>
  <c r="N5571" i="1"/>
  <c r="N5572" i="1" a="1"/>
  <c r="N5572" i="1"/>
  <c r="N5573" i="1" a="1"/>
  <c r="N5573" i="1"/>
  <c r="N5574" i="1" a="1"/>
  <c r="N5574" i="1"/>
  <c r="N5575" i="1" a="1"/>
  <c r="N5575" i="1"/>
  <c r="N5576" i="1" a="1"/>
  <c r="N5576" i="1"/>
  <c r="N5577" i="1" a="1"/>
  <c r="N5577" i="1"/>
  <c r="N5578" i="1" a="1"/>
  <c r="N5578" i="1"/>
  <c r="N5579" i="1" a="1"/>
  <c r="N5579" i="1"/>
  <c r="N5580" i="1" a="1"/>
  <c r="N5580" i="1"/>
  <c r="N5581" i="1" a="1"/>
  <c r="N5581" i="1"/>
  <c r="N5582" i="1" a="1"/>
  <c r="N5582" i="1"/>
  <c r="N5583" i="1" a="1"/>
  <c r="N5583" i="1"/>
  <c r="N5584" i="1" a="1"/>
  <c r="N5584" i="1"/>
  <c r="N5585" i="1" a="1"/>
  <c r="N5585" i="1"/>
  <c r="N5586" i="1" a="1"/>
  <c r="N5586" i="1"/>
  <c r="N5587" i="1" a="1"/>
  <c r="N5587" i="1"/>
  <c r="N5588" i="1" a="1"/>
  <c r="N5588" i="1"/>
  <c r="N5589" i="1" a="1"/>
  <c r="N5589" i="1"/>
  <c r="N5590" i="1" a="1"/>
  <c r="N5590" i="1"/>
  <c r="N5591" i="1" a="1"/>
  <c r="N5591" i="1"/>
  <c r="N5592" i="1" a="1"/>
  <c r="N5592" i="1"/>
  <c r="N5593" i="1" a="1"/>
  <c r="N5593" i="1"/>
  <c r="N5594" i="1" a="1"/>
  <c r="N5594" i="1"/>
  <c r="N5595" i="1" a="1"/>
  <c r="N5595" i="1"/>
  <c r="N5596" i="1" a="1"/>
  <c r="N5596" i="1"/>
  <c r="N5597" i="1" a="1"/>
  <c r="N5597" i="1"/>
  <c r="N5598" i="1" a="1"/>
  <c r="N5598" i="1"/>
  <c r="N5599" i="1" a="1"/>
  <c r="N5599" i="1"/>
  <c r="N5600" i="1" a="1"/>
  <c r="N5600" i="1"/>
  <c r="N5601" i="1" a="1"/>
  <c r="N5601" i="1"/>
  <c r="N5602" i="1" a="1"/>
  <c r="N5602" i="1"/>
  <c r="N5603" i="1" a="1"/>
  <c r="N5603" i="1"/>
  <c r="N5604" i="1" a="1"/>
  <c r="N5604" i="1"/>
  <c r="N5605" i="1" a="1"/>
  <c r="N5605" i="1"/>
  <c r="N5606" i="1" a="1"/>
  <c r="N5606" i="1"/>
  <c r="N5607" i="1" a="1"/>
  <c r="N5607" i="1"/>
  <c r="N5608" i="1" a="1"/>
  <c r="N5608" i="1"/>
  <c r="N5609" i="1" a="1"/>
  <c r="N5609" i="1"/>
  <c r="N5610" i="1" a="1"/>
  <c r="N5610" i="1"/>
  <c r="N5611" i="1" a="1"/>
  <c r="N5611" i="1"/>
  <c r="N5612" i="1" a="1"/>
  <c r="N5612" i="1"/>
  <c r="N5613" i="1" a="1"/>
  <c r="N5613" i="1"/>
  <c r="N5614" i="1" a="1"/>
  <c r="N5614" i="1"/>
  <c r="N5615" i="1" a="1"/>
  <c r="N5615" i="1"/>
  <c r="N5616" i="1" a="1"/>
  <c r="N5616" i="1"/>
  <c r="N5617" i="1" a="1"/>
  <c r="N5617" i="1"/>
  <c r="N5618" i="1" a="1"/>
  <c r="N5618" i="1"/>
  <c r="N5619" i="1" a="1"/>
  <c r="N5619" i="1"/>
  <c r="N5620" i="1" a="1"/>
  <c r="N5620" i="1"/>
  <c r="N5621" i="1" a="1"/>
  <c r="N5621" i="1"/>
  <c r="N5622" i="1" a="1"/>
  <c r="N5622" i="1"/>
  <c r="N5623" i="1" a="1"/>
  <c r="N5623" i="1"/>
  <c r="N5624" i="1" a="1"/>
  <c r="N5624" i="1"/>
  <c r="N5625" i="1" a="1"/>
  <c r="N5625" i="1"/>
  <c r="N5626" i="1" a="1"/>
  <c r="N5626" i="1"/>
  <c r="N5627" i="1" a="1"/>
  <c r="N5627" i="1"/>
  <c r="N5628" i="1" a="1"/>
  <c r="N5628" i="1"/>
  <c r="N5629" i="1" a="1"/>
  <c r="N5629" i="1"/>
  <c r="N5630" i="1" a="1"/>
  <c r="N5630" i="1"/>
  <c r="N5631" i="1" a="1"/>
  <c r="N5631" i="1"/>
  <c r="N5632" i="1" a="1"/>
  <c r="N5632" i="1"/>
  <c r="N5633" i="1" a="1"/>
  <c r="N5633" i="1"/>
  <c r="N5634" i="1" a="1"/>
  <c r="N5634" i="1"/>
  <c r="N5635" i="1" a="1"/>
  <c r="N5635" i="1"/>
  <c r="N5636" i="1" a="1"/>
  <c r="N5636" i="1"/>
  <c r="N5637" i="1" a="1"/>
  <c r="N5637" i="1"/>
  <c r="N5638" i="1" a="1"/>
  <c r="N5638" i="1"/>
  <c r="N5639" i="1" a="1"/>
  <c r="N5639" i="1"/>
  <c r="N5640" i="1" a="1"/>
  <c r="N5640" i="1"/>
  <c r="N5641" i="1" a="1"/>
  <c r="N5641" i="1"/>
  <c r="N5642" i="1" a="1"/>
  <c r="N5642" i="1"/>
  <c r="N5643" i="1" a="1"/>
  <c r="N5643" i="1"/>
  <c r="N5644" i="1" a="1"/>
  <c r="N5644" i="1"/>
  <c r="N5645" i="1" a="1"/>
  <c r="N5645" i="1"/>
  <c r="N5646" i="1" a="1"/>
  <c r="N5646" i="1"/>
  <c r="N5647" i="1" a="1"/>
  <c r="N5647" i="1"/>
  <c r="N5648" i="1" a="1"/>
  <c r="N5648" i="1"/>
  <c r="N5649" i="1" a="1"/>
  <c r="N5649" i="1"/>
  <c r="N5650" i="1" a="1"/>
  <c r="N5650" i="1"/>
  <c r="N5651" i="1" a="1"/>
  <c r="N5651" i="1"/>
  <c r="N5652" i="1" a="1"/>
  <c r="N5652" i="1"/>
  <c r="N5653" i="1" a="1"/>
  <c r="N5653" i="1"/>
  <c r="N5654" i="1" a="1"/>
  <c r="N5654" i="1"/>
  <c r="N5655" i="1" a="1"/>
  <c r="N5655" i="1"/>
  <c r="N5656" i="1" a="1"/>
  <c r="N5656" i="1"/>
  <c r="N5657" i="1" a="1"/>
  <c r="N5657" i="1"/>
  <c r="N5658" i="1" a="1"/>
  <c r="N5658" i="1"/>
  <c r="N5659" i="1" a="1"/>
  <c r="N5659" i="1"/>
  <c r="N5660" i="1" a="1"/>
  <c r="N5660" i="1"/>
  <c r="N5661" i="1" a="1"/>
  <c r="N5661" i="1"/>
  <c r="N5662" i="1" a="1"/>
  <c r="N5662" i="1"/>
  <c r="N5663" i="1" a="1"/>
  <c r="N5663" i="1"/>
  <c r="N5664" i="1" a="1"/>
  <c r="N5664" i="1"/>
  <c r="N5665" i="1" a="1"/>
  <c r="N5665" i="1"/>
  <c r="N5666" i="1" a="1"/>
  <c r="N5666" i="1"/>
  <c r="N5667" i="1" a="1"/>
  <c r="N5667" i="1"/>
  <c r="N5668" i="1" a="1"/>
  <c r="N5668" i="1"/>
  <c r="N5669" i="1" a="1"/>
  <c r="N5669" i="1"/>
  <c r="N5670" i="1" a="1"/>
  <c r="N5670" i="1"/>
  <c r="N5671" i="1" a="1"/>
  <c r="N5671" i="1"/>
  <c r="N5672" i="1" a="1"/>
  <c r="N5672" i="1"/>
  <c r="N5673" i="1" a="1"/>
  <c r="N5673" i="1"/>
  <c r="N5674" i="1" a="1"/>
  <c r="N5674" i="1"/>
  <c r="N5675" i="1" a="1"/>
  <c r="N5675" i="1"/>
  <c r="N5676" i="1" a="1"/>
  <c r="N5676" i="1"/>
  <c r="N5677" i="1" a="1"/>
  <c r="N5677" i="1"/>
  <c r="N5678" i="1" a="1"/>
  <c r="N5678" i="1"/>
  <c r="N5679" i="1" a="1"/>
  <c r="N5679" i="1"/>
  <c r="N5680" i="1" a="1"/>
  <c r="N5680" i="1"/>
  <c r="N5681" i="1" a="1"/>
  <c r="N5681" i="1"/>
  <c r="N5682" i="1" a="1"/>
  <c r="N5682" i="1"/>
  <c r="N5683" i="1" a="1"/>
  <c r="N5683" i="1"/>
  <c r="N5684" i="1" a="1"/>
  <c r="N5684" i="1"/>
  <c r="N5685" i="1" a="1"/>
  <c r="N5685" i="1"/>
  <c r="N5686" i="1" a="1"/>
  <c r="N5686" i="1"/>
  <c r="N5687" i="1" a="1"/>
  <c r="N5687" i="1"/>
  <c r="N5688" i="1" a="1"/>
  <c r="N5688" i="1"/>
  <c r="N5689" i="1" a="1"/>
  <c r="N5689" i="1"/>
  <c r="N5690" i="1" a="1"/>
  <c r="N5690" i="1"/>
  <c r="N5691" i="1" a="1"/>
  <c r="N5691" i="1"/>
  <c r="N5692" i="1" a="1"/>
  <c r="N5692" i="1"/>
  <c r="N5693" i="1" a="1"/>
  <c r="N5693" i="1"/>
  <c r="N5694" i="1" a="1"/>
  <c r="N5694" i="1"/>
  <c r="N5695" i="1" a="1"/>
  <c r="N5695" i="1"/>
  <c r="N5696" i="1" a="1"/>
  <c r="N5696" i="1"/>
  <c r="N5697" i="1" a="1"/>
  <c r="N5697" i="1"/>
  <c r="N5698" i="1" a="1"/>
  <c r="N5698" i="1"/>
  <c r="N5699" i="1" a="1"/>
  <c r="N5699" i="1"/>
  <c r="N5700" i="1" a="1"/>
  <c r="N5700" i="1"/>
  <c r="N5701" i="1" a="1"/>
  <c r="N5701" i="1"/>
  <c r="N5702" i="1" a="1"/>
  <c r="N5702" i="1"/>
  <c r="N5703" i="1" a="1"/>
  <c r="N5703" i="1"/>
  <c r="N5704" i="1" a="1"/>
  <c r="N5704" i="1"/>
  <c r="N5705" i="1" a="1"/>
  <c r="N5705" i="1"/>
  <c r="N5706" i="1" a="1"/>
  <c r="N5706" i="1"/>
  <c r="N5707" i="1" a="1"/>
  <c r="N5707" i="1"/>
  <c r="N5708" i="1" a="1"/>
  <c r="N5708" i="1"/>
  <c r="N5709" i="1" a="1"/>
  <c r="N5709" i="1"/>
  <c r="N5710" i="1" a="1"/>
  <c r="N5710" i="1"/>
  <c r="N5711" i="1" a="1"/>
  <c r="N5711" i="1"/>
  <c r="N5712" i="1" a="1"/>
  <c r="N5712" i="1"/>
  <c r="N5713" i="1" a="1"/>
  <c r="N5713" i="1"/>
  <c r="N5714" i="1" a="1"/>
  <c r="N5714" i="1"/>
  <c r="N5715" i="1" a="1"/>
  <c r="N5715" i="1"/>
  <c r="N5716" i="1" a="1"/>
  <c r="N5716" i="1"/>
  <c r="N5717" i="1" a="1"/>
  <c r="N5717" i="1"/>
  <c r="N5718" i="1" a="1"/>
  <c r="N5718" i="1"/>
  <c r="N5719" i="1" a="1"/>
  <c r="N5719" i="1"/>
  <c r="N5720" i="1" a="1"/>
  <c r="N5720" i="1"/>
  <c r="N5721" i="1" a="1"/>
  <c r="N5721" i="1"/>
  <c r="N5722" i="1" a="1"/>
  <c r="N5722" i="1"/>
  <c r="N5723" i="1" a="1"/>
  <c r="N5723" i="1"/>
  <c r="N5724" i="1" a="1"/>
  <c r="N5724" i="1"/>
  <c r="N5725" i="1" a="1"/>
  <c r="N5725" i="1"/>
  <c r="N5726" i="1" a="1"/>
  <c r="N5726" i="1"/>
  <c r="N5727" i="1" a="1"/>
  <c r="N5727" i="1"/>
  <c r="N5728" i="1" a="1"/>
  <c r="N5728" i="1"/>
  <c r="N5729" i="1" a="1"/>
  <c r="N5729" i="1"/>
  <c r="N5730" i="1" a="1"/>
  <c r="N5730" i="1"/>
  <c r="N5731" i="1" a="1"/>
  <c r="N5731" i="1"/>
  <c r="N5732" i="1" a="1"/>
  <c r="N5732" i="1"/>
  <c r="N5733" i="1" a="1"/>
  <c r="N5733" i="1"/>
  <c r="N5734" i="1" a="1"/>
  <c r="N5734" i="1"/>
  <c r="N5735" i="1" a="1"/>
  <c r="N5735" i="1"/>
  <c r="N5736" i="1" a="1"/>
  <c r="N5736" i="1"/>
  <c r="N5737" i="1" a="1"/>
  <c r="N5737" i="1"/>
  <c r="N5738" i="1" a="1"/>
  <c r="N5738" i="1"/>
  <c r="N5739" i="1" a="1"/>
  <c r="N5739" i="1"/>
  <c r="N5740" i="1" a="1"/>
  <c r="N5740" i="1"/>
  <c r="N5741" i="1" a="1"/>
  <c r="N5741" i="1"/>
  <c r="N5742" i="1" a="1"/>
  <c r="N5742" i="1"/>
  <c r="N5743" i="1" a="1"/>
  <c r="N5743" i="1"/>
  <c r="N5744" i="1" a="1"/>
  <c r="N5744" i="1"/>
  <c r="N5745" i="1" a="1"/>
  <c r="N5745" i="1"/>
  <c r="N5746" i="1" a="1"/>
  <c r="N5746" i="1"/>
  <c r="N5747" i="1" a="1"/>
  <c r="N5747" i="1"/>
  <c r="N5748" i="1" a="1"/>
  <c r="N5748" i="1"/>
  <c r="N5749" i="1" a="1"/>
  <c r="N5749" i="1"/>
  <c r="N5750" i="1" a="1"/>
  <c r="N5750" i="1"/>
  <c r="N5751" i="1" a="1"/>
  <c r="N5751" i="1"/>
  <c r="N5752" i="1" a="1"/>
  <c r="N5752" i="1"/>
  <c r="N5753" i="1" a="1"/>
  <c r="N5753" i="1"/>
  <c r="N5754" i="1" a="1"/>
  <c r="N5754" i="1"/>
  <c r="N5755" i="1" a="1"/>
  <c r="N5755" i="1"/>
  <c r="N5756" i="1" a="1"/>
  <c r="N5756" i="1"/>
  <c r="N5757" i="1" a="1"/>
  <c r="N5757" i="1"/>
  <c r="N5758" i="1" a="1"/>
  <c r="N5758" i="1"/>
  <c r="N5759" i="1" a="1"/>
  <c r="N5759" i="1"/>
  <c r="N5760" i="1" a="1"/>
  <c r="N5760" i="1"/>
  <c r="N5761" i="1" a="1"/>
  <c r="N5761" i="1"/>
  <c r="N5762" i="1" a="1"/>
  <c r="N5762" i="1"/>
  <c r="N5763" i="1" a="1"/>
  <c r="N5763" i="1"/>
  <c r="N5764" i="1" a="1"/>
  <c r="N5764" i="1"/>
  <c r="N5765" i="1" a="1"/>
  <c r="N5765" i="1"/>
  <c r="N5766" i="1" a="1"/>
  <c r="N5766" i="1"/>
  <c r="N5767" i="1" a="1"/>
  <c r="N5767" i="1"/>
  <c r="N5768" i="1" a="1"/>
  <c r="N5768" i="1"/>
  <c r="N5769" i="1" a="1"/>
  <c r="N5769" i="1"/>
  <c r="N5770" i="1" a="1"/>
  <c r="N5770" i="1"/>
  <c r="N5771" i="1" a="1"/>
  <c r="N5771" i="1"/>
  <c r="N5772" i="1" a="1"/>
  <c r="N5772" i="1"/>
  <c r="N5773" i="1" a="1"/>
  <c r="N5773" i="1"/>
  <c r="N5774" i="1" a="1"/>
  <c r="N5774" i="1"/>
  <c r="N5775" i="1" a="1"/>
  <c r="N5775" i="1"/>
  <c r="N5776" i="1" a="1"/>
  <c r="N5776" i="1"/>
  <c r="N5777" i="1" a="1"/>
  <c r="N5777" i="1"/>
  <c r="N5778" i="1" a="1"/>
  <c r="N5778" i="1"/>
  <c r="N5779" i="1" a="1"/>
  <c r="N5779" i="1"/>
  <c r="N5780" i="1" a="1"/>
  <c r="N5780" i="1"/>
  <c r="N5781" i="1" a="1"/>
  <c r="N5781" i="1"/>
  <c r="N5782" i="1" a="1"/>
  <c r="N5782" i="1"/>
  <c r="N5783" i="1" a="1"/>
  <c r="N5783" i="1"/>
  <c r="N5784" i="1" a="1"/>
  <c r="N5784" i="1"/>
  <c r="N5785" i="1" a="1"/>
  <c r="N5785" i="1"/>
  <c r="N5786" i="1" a="1"/>
  <c r="N5786" i="1"/>
  <c r="N5787" i="1" a="1"/>
  <c r="N5787" i="1"/>
  <c r="N5788" i="1" a="1"/>
  <c r="N5788" i="1"/>
  <c r="N5789" i="1" a="1"/>
  <c r="N5789" i="1"/>
  <c r="N5790" i="1" a="1"/>
  <c r="N5790" i="1"/>
  <c r="N5791" i="1" a="1"/>
  <c r="N5791" i="1"/>
  <c r="N5792" i="1" a="1"/>
  <c r="N5792" i="1"/>
  <c r="N5793" i="1" a="1"/>
  <c r="N5793" i="1"/>
  <c r="N5794" i="1" a="1"/>
  <c r="N5794" i="1"/>
  <c r="N5795" i="1" a="1"/>
  <c r="N5795" i="1"/>
  <c r="N5796" i="1" a="1"/>
  <c r="N5796" i="1"/>
  <c r="N5797" i="1" a="1"/>
  <c r="N5797" i="1"/>
  <c r="N5798" i="1" a="1"/>
  <c r="N5798" i="1"/>
  <c r="N5799" i="1" a="1"/>
  <c r="N5799" i="1"/>
  <c r="N5800" i="1" a="1"/>
  <c r="N5800" i="1"/>
  <c r="N5801" i="1" a="1"/>
  <c r="N5801" i="1"/>
  <c r="N5802" i="1" a="1"/>
  <c r="N5802" i="1"/>
  <c r="N5803" i="1" a="1"/>
  <c r="N5803" i="1"/>
  <c r="N5804" i="1" a="1"/>
  <c r="N5804" i="1"/>
  <c r="N5805" i="1" a="1"/>
  <c r="N5805" i="1"/>
  <c r="N5806" i="1" a="1"/>
  <c r="N5806" i="1"/>
  <c r="N5807" i="1" a="1"/>
  <c r="N5807" i="1"/>
  <c r="N5808" i="1" a="1"/>
  <c r="N5808" i="1"/>
  <c r="N5809" i="1" a="1"/>
  <c r="N5809" i="1"/>
  <c r="N5810" i="1" a="1"/>
  <c r="N5810" i="1"/>
  <c r="N5811" i="1" a="1"/>
  <c r="N5811" i="1"/>
  <c r="N5812" i="1" a="1"/>
  <c r="N5812" i="1"/>
  <c r="N5813" i="1" a="1"/>
  <c r="N5813" i="1"/>
  <c r="N5814" i="1" a="1"/>
  <c r="N5814" i="1"/>
  <c r="N5815" i="1" a="1"/>
  <c r="N5815" i="1"/>
  <c r="N5816" i="1" a="1"/>
  <c r="N5816" i="1"/>
  <c r="N5817" i="1" a="1"/>
  <c r="N5817" i="1"/>
  <c r="N5818" i="1" a="1"/>
  <c r="N5818" i="1"/>
  <c r="N5819" i="1" a="1"/>
  <c r="N5819" i="1"/>
  <c r="N5820" i="1" a="1"/>
  <c r="N5820" i="1"/>
  <c r="N5821" i="1" a="1"/>
  <c r="N5821" i="1"/>
  <c r="N5822" i="1" a="1"/>
  <c r="N5822" i="1"/>
  <c r="N5823" i="1" a="1"/>
  <c r="N5823" i="1"/>
  <c r="N5824" i="1" a="1"/>
  <c r="N5824" i="1"/>
  <c r="N5825" i="1" a="1"/>
  <c r="N5825" i="1"/>
  <c r="N5826" i="1" a="1"/>
  <c r="N5826" i="1"/>
  <c r="N5827" i="1" a="1"/>
  <c r="N5827" i="1"/>
  <c r="N5828" i="1" a="1"/>
  <c r="N5828" i="1"/>
  <c r="N5829" i="1" a="1"/>
  <c r="N5829" i="1"/>
  <c r="N5830" i="1" a="1"/>
  <c r="N5830" i="1"/>
  <c r="N5831" i="1" a="1"/>
  <c r="N5831" i="1"/>
  <c r="N5832" i="1" a="1"/>
  <c r="N5832" i="1"/>
  <c r="N5833" i="1" a="1"/>
  <c r="N5833" i="1"/>
  <c r="N5834" i="1" a="1"/>
  <c r="N5834" i="1"/>
  <c r="N5835" i="1" a="1"/>
  <c r="N5835" i="1"/>
  <c r="N5836" i="1" a="1"/>
  <c r="N5836" i="1"/>
  <c r="N5837" i="1" a="1"/>
  <c r="N5837" i="1"/>
  <c r="N5838" i="1" a="1"/>
  <c r="N5838" i="1"/>
  <c r="N5839" i="1" a="1"/>
  <c r="N5839" i="1"/>
  <c r="N5840" i="1" a="1"/>
  <c r="N5840" i="1"/>
  <c r="N5841" i="1" a="1"/>
  <c r="N5841" i="1"/>
  <c r="N5842" i="1" a="1"/>
  <c r="N5842" i="1"/>
  <c r="N5843" i="1" a="1"/>
  <c r="N5843" i="1"/>
  <c r="N5844" i="1" a="1"/>
  <c r="N5844" i="1"/>
  <c r="N5845" i="1" a="1"/>
  <c r="N5845" i="1"/>
  <c r="N5846" i="1" a="1"/>
  <c r="N5846" i="1"/>
  <c r="N5847" i="1" a="1"/>
  <c r="N5847" i="1"/>
  <c r="N5848" i="1" a="1"/>
  <c r="N5848" i="1"/>
  <c r="N5849" i="1" a="1"/>
  <c r="N5849" i="1"/>
  <c r="N5850" i="1" a="1"/>
  <c r="N5850" i="1"/>
  <c r="N5851" i="1" a="1"/>
  <c r="N5851" i="1"/>
  <c r="N5852" i="1" a="1"/>
  <c r="N5852" i="1"/>
  <c r="N5853" i="1" a="1"/>
  <c r="N5853" i="1"/>
  <c r="N5854" i="1" a="1"/>
  <c r="N5854" i="1"/>
  <c r="N5855" i="1" a="1"/>
  <c r="N5855" i="1"/>
  <c r="N5856" i="1" a="1"/>
  <c r="N5856" i="1"/>
  <c r="N5857" i="1" a="1"/>
  <c r="N5857" i="1"/>
  <c r="N5858" i="1" a="1"/>
  <c r="N5858" i="1"/>
  <c r="N5859" i="1" a="1"/>
  <c r="N5859" i="1"/>
  <c r="N5860" i="1" a="1"/>
  <c r="N5860" i="1"/>
  <c r="N5861" i="1" a="1"/>
  <c r="N5861" i="1"/>
  <c r="N5862" i="1" a="1"/>
  <c r="N5862" i="1"/>
  <c r="N5863" i="1" a="1"/>
  <c r="N5863" i="1"/>
  <c r="N5864" i="1" a="1"/>
  <c r="N5864" i="1"/>
  <c r="N5865" i="1" a="1"/>
  <c r="N5865" i="1"/>
  <c r="N5866" i="1" a="1"/>
  <c r="N5866" i="1"/>
  <c r="N5867" i="1" a="1"/>
  <c r="N5867" i="1"/>
  <c r="N5868" i="1" a="1"/>
  <c r="N5868" i="1"/>
  <c r="N5869" i="1" a="1"/>
  <c r="N5869" i="1"/>
  <c r="N5870" i="1" a="1"/>
  <c r="N5870" i="1"/>
  <c r="N5871" i="1" a="1"/>
  <c r="N5871" i="1"/>
  <c r="N5872" i="1" a="1"/>
  <c r="N5872" i="1"/>
  <c r="N5873" i="1" a="1"/>
  <c r="N5873" i="1"/>
  <c r="N5874" i="1" a="1"/>
  <c r="N5874" i="1"/>
  <c r="N5875" i="1" a="1"/>
  <c r="N5875" i="1"/>
  <c r="N5876" i="1" a="1"/>
  <c r="N5876" i="1"/>
  <c r="N5877" i="1" a="1"/>
  <c r="N5877" i="1"/>
  <c r="N5878" i="1" a="1"/>
  <c r="N5878" i="1"/>
  <c r="N5879" i="1" a="1"/>
  <c r="N5879" i="1"/>
  <c r="N5880" i="1" a="1"/>
  <c r="N5880" i="1"/>
  <c r="N5881" i="1" a="1"/>
  <c r="N5881" i="1"/>
  <c r="N5882" i="1" a="1"/>
  <c r="N5882" i="1"/>
  <c r="N5883" i="1" a="1"/>
  <c r="N5883" i="1"/>
  <c r="N5884" i="1" a="1"/>
  <c r="N5884" i="1"/>
  <c r="N5885" i="1" a="1"/>
  <c r="N5885" i="1"/>
  <c r="N5886" i="1" a="1"/>
  <c r="N5886" i="1"/>
  <c r="N5887" i="1" a="1"/>
  <c r="N5887" i="1"/>
  <c r="N5888" i="1" a="1"/>
  <c r="N5888" i="1"/>
  <c r="N5889" i="1" a="1"/>
  <c r="N5889" i="1"/>
  <c r="N5890" i="1" a="1"/>
  <c r="N5890" i="1"/>
  <c r="N5891" i="1" a="1"/>
  <c r="N5891" i="1"/>
  <c r="N5892" i="1" a="1"/>
  <c r="N5892" i="1"/>
  <c r="N5893" i="1" a="1"/>
  <c r="N5893" i="1"/>
  <c r="N5894" i="1" a="1"/>
  <c r="N5894" i="1"/>
  <c r="N5895" i="1" a="1"/>
  <c r="N5895" i="1"/>
  <c r="N5896" i="1" a="1"/>
  <c r="N5896" i="1"/>
  <c r="N5897" i="1" a="1"/>
  <c r="N5897" i="1"/>
  <c r="N5898" i="1" a="1"/>
  <c r="N5898" i="1"/>
  <c r="N5899" i="1" a="1"/>
  <c r="N5899" i="1"/>
  <c r="N5900" i="1" a="1"/>
  <c r="N5900" i="1"/>
  <c r="N5901" i="1" a="1"/>
  <c r="N5901" i="1"/>
  <c r="N5902" i="1" a="1"/>
  <c r="N5902" i="1"/>
  <c r="N5903" i="1" a="1"/>
  <c r="N5903" i="1"/>
  <c r="N5904" i="1" a="1"/>
  <c r="N5904" i="1"/>
  <c r="N5905" i="1" a="1"/>
  <c r="N5905" i="1"/>
  <c r="N5906" i="1" a="1"/>
  <c r="N5906" i="1"/>
  <c r="N5907" i="1" a="1"/>
  <c r="N5907" i="1"/>
  <c r="N5908" i="1" a="1"/>
  <c r="N5908" i="1"/>
  <c r="N5909" i="1" a="1"/>
  <c r="N5909" i="1"/>
  <c r="N5910" i="1" a="1"/>
  <c r="N5910" i="1"/>
  <c r="N5911" i="1" a="1"/>
  <c r="N5911" i="1"/>
  <c r="N5912" i="1" a="1"/>
  <c r="N5912" i="1"/>
  <c r="N5913" i="1" a="1"/>
  <c r="N5913" i="1"/>
  <c r="N5914" i="1" a="1"/>
  <c r="N5914" i="1"/>
  <c r="N5915" i="1" a="1"/>
  <c r="N5915" i="1"/>
  <c r="N5916" i="1" a="1"/>
  <c r="N5916" i="1"/>
  <c r="N5917" i="1" a="1"/>
  <c r="N5917" i="1"/>
  <c r="N5918" i="1" a="1"/>
  <c r="N5918" i="1"/>
  <c r="N5919" i="1" a="1"/>
  <c r="N5919" i="1"/>
  <c r="N5920" i="1" a="1"/>
  <c r="N5920" i="1"/>
  <c r="N5921" i="1" a="1"/>
  <c r="N5921" i="1"/>
  <c r="N5922" i="1" a="1"/>
  <c r="N5922" i="1"/>
  <c r="N5923" i="1" a="1"/>
  <c r="N5923" i="1"/>
  <c r="N5924" i="1" a="1"/>
  <c r="N5924" i="1"/>
  <c r="N5925" i="1" a="1"/>
  <c r="N5925" i="1"/>
  <c r="N5926" i="1" a="1"/>
  <c r="N5926" i="1"/>
  <c r="N5927" i="1" a="1"/>
  <c r="N5927" i="1"/>
  <c r="N5928" i="1" a="1"/>
  <c r="N5928" i="1"/>
  <c r="N5929" i="1" a="1"/>
  <c r="N5929" i="1"/>
  <c r="N5930" i="1" a="1"/>
  <c r="N5930" i="1"/>
  <c r="N5931" i="1" a="1"/>
  <c r="N5931" i="1"/>
  <c r="N5932" i="1" a="1"/>
  <c r="N5932" i="1"/>
  <c r="N5933" i="1" a="1"/>
  <c r="N5933" i="1"/>
  <c r="N5934" i="1" a="1"/>
  <c r="N5934" i="1"/>
  <c r="N5935" i="1" a="1"/>
  <c r="N5935" i="1"/>
  <c r="N5936" i="1" a="1"/>
  <c r="N5936" i="1"/>
  <c r="N5937" i="1" a="1"/>
  <c r="N5937" i="1"/>
  <c r="N5938" i="1" a="1"/>
  <c r="N5938" i="1"/>
  <c r="N5939" i="1" a="1"/>
  <c r="N5939" i="1"/>
  <c r="N5940" i="1" a="1"/>
  <c r="N5940" i="1"/>
  <c r="N5941" i="1" a="1"/>
  <c r="N5941" i="1"/>
  <c r="N5942" i="1" a="1"/>
  <c r="N5942" i="1"/>
  <c r="N5943" i="1" a="1"/>
  <c r="N5943" i="1"/>
  <c r="N5944" i="1" a="1"/>
  <c r="N5944" i="1"/>
  <c r="N5945" i="1" a="1"/>
  <c r="N5945" i="1"/>
  <c r="N5946" i="1" a="1"/>
  <c r="N5946" i="1"/>
  <c r="N5947" i="1" a="1"/>
  <c r="N5947" i="1"/>
  <c r="N5948" i="1" a="1"/>
  <c r="N5948" i="1"/>
  <c r="N5949" i="1" a="1"/>
  <c r="N5949" i="1"/>
  <c r="N5950" i="1" a="1"/>
  <c r="N5950" i="1"/>
  <c r="N5951" i="1" a="1"/>
  <c r="N5951" i="1"/>
  <c r="N5952" i="1" a="1"/>
  <c r="N5952" i="1"/>
  <c r="N5953" i="1" a="1"/>
  <c r="N5953" i="1"/>
  <c r="N5954" i="1" a="1"/>
  <c r="N5954" i="1"/>
  <c r="N5955" i="1" a="1"/>
  <c r="N5955" i="1"/>
  <c r="N5956" i="1" a="1"/>
  <c r="N5956" i="1"/>
  <c r="N5957" i="1" a="1"/>
  <c r="N5957" i="1"/>
  <c r="N5958" i="1" a="1"/>
  <c r="N5958" i="1"/>
  <c r="N5959" i="1" a="1"/>
  <c r="N5959" i="1"/>
  <c r="N5960" i="1" a="1"/>
  <c r="N5960" i="1"/>
  <c r="N5961" i="1" a="1"/>
  <c r="N5961" i="1"/>
  <c r="N5962" i="1" a="1"/>
  <c r="N5962" i="1"/>
  <c r="N5963" i="1" a="1"/>
  <c r="N5963" i="1"/>
  <c r="N5964" i="1" a="1"/>
  <c r="N5964" i="1"/>
  <c r="N5965" i="1" a="1"/>
  <c r="N5965" i="1"/>
  <c r="N5966" i="1" a="1"/>
  <c r="N5966" i="1"/>
  <c r="N5967" i="1" a="1"/>
  <c r="N5967" i="1"/>
  <c r="N5968" i="1" a="1"/>
  <c r="N5968" i="1"/>
  <c r="N5969" i="1" a="1"/>
  <c r="N5969" i="1"/>
  <c r="N5970" i="1" a="1"/>
  <c r="N5970" i="1"/>
  <c r="N5971" i="1" a="1"/>
  <c r="N5971" i="1"/>
  <c r="N5972" i="1" a="1"/>
  <c r="N5972" i="1"/>
  <c r="N5973" i="1" a="1"/>
  <c r="N5973" i="1"/>
  <c r="N5974" i="1" a="1"/>
  <c r="N5974" i="1"/>
  <c r="N5975" i="1" a="1"/>
  <c r="N5975" i="1"/>
  <c r="N5976" i="1" a="1"/>
  <c r="N5976" i="1"/>
  <c r="N5977" i="1" a="1"/>
  <c r="N5977" i="1"/>
  <c r="N5978" i="1" a="1"/>
  <c r="N5978" i="1"/>
  <c r="N5979" i="1" a="1"/>
  <c r="N5979" i="1"/>
  <c r="N5980" i="1" a="1"/>
  <c r="N5980" i="1"/>
  <c r="N5981" i="1" a="1"/>
  <c r="N5981" i="1"/>
  <c r="N5982" i="1" a="1"/>
  <c r="N5982" i="1"/>
  <c r="N5983" i="1" a="1"/>
  <c r="N5983" i="1"/>
  <c r="N5984" i="1" a="1"/>
  <c r="N5984" i="1"/>
  <c r="N5985" i="1" a="1"/>
  <c r="N5985" i="1"/>
  <c r="N5986" i="1" a="1"/>
  <c r="N5986" i="1"/>
  <c r="N5987" i="1" a="1"/>
  <c r="N5987" i="1"/>
  <c r="N5988" i="1" a="1"/>
  <c r="N5988" i="1"/>
  <c r="N5989" i="1" a="1"/>
  <c r="N5989" i="1"/>
  <c r="N5990" i="1" a="1"/>
  <c r="N5990" i="1"/>
  <c r="N5991" i="1" a="1"/>
  <c r="N5991" i="1"/>
  <c r="N5992" i="1" a="1"/>
  <c r="N5992" i="1"/>
  <c r="N5993" i="1" a="1"/>
  <c r="N5993" i="1"/>
  <c r="N5994" i="1" a="1"/>
  <c r="N5994" i="1"/>
  <c r="N5995" i="1" a="1"/>
  <c r="N5995" i="1"/>
  <c r="N5996" i="1" a="1"/>
  <c r="N5996" i="1"/>
  <c r="N5997" i="1" a="1"/>
  <c r="N5997" i="1"/>
  <c r="N5998" i="1" a="1"/>
  <c r="N5998" i="1"/>
  <c r="N5999" i="1" a="1"/>
  <c r="N5999" i="1"/>
  <c r="N6000" i="1" a="1"/>
  <c r="N6000" i="1"/>
  <c r="N6001" i="1" a="1"/>
  <c r="N6001" i="1"/>
  <c r="N6002" i="1" a="1"/>
  <c r="N6002" i="1"/>
  <c r="N6003" i="1" a="1"/>
  <c r="N6003" i="1"/>
  <c r="N6004" i="1" a="1"/>
  <c r="N6004" i="1"/>
  <c r="N6005" i="1" a="1"/>
  <c r="N6005" i="1"/>
  <c r="N6006" i="1" a="1"/>
  <c r="N6006" i="1"/>
  <c r="N6007" i="1" a="1"/>
  <c r="N6007" i="1"/>
  <c r="N6008" i="1" a="1"/>
  <c r="N6008" i="1"/>
  <c r="N6009" i="1" a="1"/>
  <c r="N6009" i="1"/>
  <c r="N6010" i="1" a="1"/>
  <c r="N6010" i="1"/>
  <c r="N6011" i="1" a="1"/>
  <c r="N6011" i="1"/>
  <c r="N6012" i="1" a="1"/>
  <c r="N6012" i="1"/>
  <c r="N6013" i="1" a="1"/>
  <c r="N6013" i="1"/>
  <c r="N6014" i="1" a="1"/>
  <c r="N6014" i="1"/>
  <c r="N6015" i="1" a="1"/>
  <c r="N6015" i="1"/>
  <c r="N6016" i="1" a="1"/>
  <c r="N6016" i="1"/>
  <c r="N6017" i="1" a="1"/>
  <c r="N6017" i="1"/>
  <c r="N6018" i="1" a="1"/>
  <c r="N6018" i="1"/>
  <c r="N6019" i="1" a="1"/>
  <c r="N6019" i="1"/>
  <c r="N6020" i="1" a="1"/>
  <c r="N6020" i="1"/>
  <c r="N6021" i="1" a="1"/>
  <c r="N6021" i="1"/>
  <c r="N6022" i="1" a="1"/>
  <c r="N6022" i="1"/>
  <c r="N6023" i="1" a="1"/>
  <c r="N6023" i="1"/>
  <c r="N6024" i="1" a="1"/>
  <c r="N6024" i="1"/>
  <c r="N6025" i="1" a="1"/>
  <c r="N6025" i="1"/>
  <c r="N6026" i="1" a="1"/>
  <c r="N6026" i="1"/>
  <c r="N6027" i="1" a="1"/>
  <c r="N6027" i="1"/>
  <c r="N6028" i="1" a="1"/>
  <c r="N6028" i="1"/>
  <c r="N6029" i="1" a="1"/>
  <c r="N6029" i="1"/>
  <c r="N6030" i="1" a="1"/>
  <c r="N6030" i="1"/>
  <c r="N6031" i="1" a="1"/>
  <c r="N6031" i="1"/>
  <c r="N6032" i="1" a="1"/>
  <c r="N6032" i="1"/>
  <c r="N6033" i="1" a="1"/>
  <c r="N6033" i="1"/>
  <c r="N6034" i="1" a="1"/>
  <c r="N6034" i="1"/>
  <c r="N6035" i="1" a="1"/>
  <c r="N6035" i="1"/>
  <c r="N6036" i="1" a="1"/>
  <c r="N6036" i="1"/>
  <c r="N6037" i="1" a="1"/>
  <c r="N6037" i="1"/>
  <c r="N6038" i="1" a="1"/>
  <c r="N6038" i="1"/>
  <c r="N6039" i="1" a="1"/>
  <c r="N6039" i="1"/>
  <c r="N6040" i="1" a="1"/>
  <c r="N6040" i="1"/>
  <c r="N6041" i="1" a="1"/>
  <c r="N6041" i="1"/>
  <c r="N6042" i="1" a="1"/>
  <c r="N6042" i="1"/>
  <c r="N6043" i="1" a="1"/>
  <c r="N6043" i="1"/>
  <c r="N6044" i="1" a="1"/>
  <c r="N6044" i="1"/>
  <c r="N6045" i="1" a="1"/>
  <c r="N6045" i="1"/>
  <c r="N6046" i="1" a="1"/>
  <c r="N6046" i="1"/>
  <c r="N6047" i="1" a="1"/>
  <c r="N6047" i="1"/>
  <c r="N6048" i="1" a="1"/>
  <c r="N6048" i="1"/>
  <c r="N6049" i="1" a="1"/>
  <c r="N6049" i="1"/>
  <c r="N6050" i="1" a="1"/>
  <c r="N6050" i="1"/>
  <c r="N6051" i="1" a="1"/>
  <c r="N6051" i="1"/>
  <c r="N6052" i="1" a="1"/>
  <c r="N6052" i="1"/>
  <c r="N6053" i="1" a="1"/>
  <c r="N6053" i="1"/>
  <c r="N6054" i="1" a="1"/>
  <c r="N6054" i="1"/>
  <c r="N6055" i="1" a="1"/>
  <c r="N6055" i="1"/>
  <c r="N6056" i="1" a="1"/>
  <c r="N6056" i="1"/>
  <c r="N6057" i="1" a="1"/>
  <c r="N6057" i="1"/>
  <c r="N6058" i="1" a="1"/>
  <c r="N6058" i="1"/>
  <c r="N6059" i="1" a="1"/>
  <c r="N6059" i="1"/>
  <c r="N6060" i="1" a="1"/>
  <c r="N6060" i="1"/>
  <c r="N6061" i="1" a="1"/>
  <c r="N6061" i="1"/>
  <c r="N6062" i="1" a="1"/>
  <c r="N6062" i="1"/>
  <c r="N6063" i="1" a="1"/>
  <c r="N6063" i="1"/>
  <c r="N6064" i="1" a="1"/>
  <c r="N6064" i="1"/>
  <c r="N6065" i="1" a="1"/>
  <c r="N6065" i="1"/>
  <c r="N6066" i="1" a="1"/>
  <c r="N6066" i="1"/>
  <c r="N6067" i="1" a="1"/>
  <c r="N6067" i="1"/>
  <c r="N6068" i="1" a="1"/>
  <c r="N6068" i="1"/>
  <c r="N6069" i="1" a="1"/>
  <c r="N6069" i="1"/>
  <c r="N6070" i="1" a="1"/>
  <c r="N6070" i="1"/>
  <c r="N6071" i="1" a="1"/>
  <c r="N6071" i="1"/>
  <c r="N6072" i="1" a="1"/>
  <c r="N6072" i="1"/>
  <c r="N6073" i="1" a="1"/>
  <c r="N6073" i="1"/>
  <c r="N6074" i="1" a="1"/>
  <c r="N6074" i="1"/>
  <c r="N6075" i="1" a="1"/>
  <c r="N6075" i="1"/>
  <c r="N6076" i="1" a="1"/>
  <c r="N6076" i="1"/>
  <c r="N6077" i="1" a="1"/>
  <c r="N6077" i="1"/>
  <c r="N6078" i="1" a="1"/>
  <c r="N6078" i="1"/>
  <c r="N6079" i="1" a="1"/>
  <c r="N6079" i="1"/>
  <c r="N6080" i="1" a="1"/>
  <c r="N6080" i="1"/>
  <c r="N6081" i="1" a="1"/>
  <c r="N6081" i="1"/>
  <c r="N6082" i="1" a="1"/>
  <c r="N6082" i="1"/>
  <c r="N6083" i="1" a="1"/>
  <c r="N6083" i="1"/>
  <c r="N6084" i="1" a="1"/>
  <c r="N6084" i="1"/>
  <c r="N6085" i="1" a="1"/>
  <c r="N6085" i="1"/>
  <c r="N6086" i="1" a="1"/>
  <c r="N6086" i="1"/>
  <c r="N6087" i="1" a="1"/>
  <c r="N6087" i="1"/>
  <c r="N6088" i="1" a="1"/>
  <c r="N6088" i="1"/>
  <c r="N6089" i="1" a="1"/>
  <c r="N6089" i="1"/>
  <c r="N6090" i="1" a="1"/>
  <c r="N6090" i="1"/>
  <c r="N6091" i="1" a="1"/>
  <c r="N6091" i="1"/>
  <c r="N6092" i="1" a="1"/>
  <c r="N6092" i="1"/>
  <c r="N6093" i="1" a="1"/>
  <c r="N6093" i="1"/>
  <c r="N6094" i="1" a="1"/>
  <c r="N6094" i="1"/>
  <c r="N6095" i="1" a="1"/>
  <c r="N6095" i="1"/>
  <c r="N6096" i="1" a="1"/>
  <c r="N6096" i="1"/>
  <c r="N6097" i="1" a="1"/>
  <c r="N6097" i="1"/>
  <c r="N6098" i="1" a="1"/>
  <c r="N6098" i="1"/>
  <c r="N6099" i="1" a="1"/>
  <c r="N6099" i="1"/>
  <c r="N6100" i="1" a="1"/>
  <c r="N6100" i="1"/>
  <c r="N6101" i="1" a="1"/>
  <c r="N6101" i="1"/>
  <c r="N6102" i="1" a="1"/>
  <c r="N6102" i="1"/>
  <c r="N6103" i="1" a="1"/>
  <c r="N6103" i="1"/>
  <c r="N6104" i="1" a="1"/>
  <c r="N6104" i="1"/>
  <c r="N6105" i="1" a="1"/>
  <c r="N6105" i="1"/>
  <c r="N6106" i="1" a="1"/>
  <c r="N6106" i="1"/>
  <c r="N6107" i="1" a="1"/>
  <c r="N6107" i="1"/>
  <c r="N6108" i="1" a="1"/>
  <c r="N6108" i="1"/>
  <c r="N6109" i="1" a="1"/>
  <c r="N6109" i="1"/>
  <c r="N6110" i="1" a="1"/>
  <c r="N6110" i="1"/>
  <c r="N6111" i="1" a="1"/>
  <c r="N6111" i="1"/>
  <c r="N6112" i="1" a="1"/>
  <c r="N6112" i="1"/>
  <c r="N6113" i="1" a="1"/>
  <c r="N6113" i="1"/>
  <c r="N6114" i="1" a="1"/>
  <c r="N6114" i="1"/>
  <c r="N6115" i="1" a="1"/>
  <c r="N6115" i="1"/>
  <c r="N6116" i="1" a="1"/>
  <c r="N6116" i="1"/>
  <c r="N6117" i="1" a="1"/>
  <c r="N6117" i="1"/>
  <c r="N6118" i="1" a="1"/>
  <c r="N6118" i="1"/>
  <c r="N6119" i="1" a="1"/>
  <c r="N6119" i="1"/>
  <c r="N6120" i="1" a="1"/>
  <c r="N6120" i="1"/>
  <c r="N6121" i="1" a="1"/>
  <c r="N6121" i="1"/>
  <c r="N6122" i="1" a="1"/>
  <c r="N6122" i="1"/>
  <c r="N6123" i="1" a="1"/>
  <c r="N6123" i="1"/>
  <c r="N6124" i="1" a="1"/>
  <c r="N6124" i="1"/>
  <c r="N6125" i="1" a="1"/>
  <c r="N6125" i="1"/>
  <c r="N6126" i="1" a="1"/>
  <c r="N6126" i="1"/>
  <c r="N6127" i="1" a="1"/>
  <c r="N6127" i="1"/>
  <c r="N6128" i="1" a="1"/>
  <c r="N6128" i="1"/>
  <c r="N6129" i="1" a="1"/>
  <c r="N6129" i="1"/>
  <c r="N6130" i="1" a="1"/>
  <c r="N6130" i="1"/>
  <c r="N6131" i="1" a="1"/>
  <c r="N6131" i="1"/>
  <c r="N6132" i="1" a="1"/>
  <c r="N6132" i="1"/>
  <c r="N6133" i="1" a="1"/>
  <c r="N6133" i="1"/>
  <c r="N6134" i="1" a="1"/>
  <c r="N6134" i="1"/>
  <c r="N6135" i="1" a="1"/>
  <c r="N6135" i="1"/>
  <c r="N6136" i="1" a="1"/>
  <c r="N6136" i="1"/>
  <c r="N6137" i="1" a="1"/>
  <c r="N6137" i="1"/>
  <c r="N6138" i="1" a="1"/>
  <c r="N6138" i="1"/>
  <c r="N6139" i="1" a="1"/>
  <c r="N6139" i="1"/>
  <c r="N6140" i="1" a="1"/>
  <c r="N6140" i="1"/>
  <c r="N6141" i="1" a="1"/>
  <c r="N6141" i="1"/>
  <c r="N6142" i="1" a="1"/>
  <c r="N6142" i="1"/>
  <c r="N6143" i="1" a="1"/>
  <c r="N6143" i="1"/>
  <c r="N6144" i="1" a="1"/>
  <c r="N6144" i="1"/>
  <c r="N6145" i="1" a="1"/>
  <c r="N6145" i="1"/>
  <c r="N6146" i="1" a="1"/>
  <c r="N6146" i="1"/>
  <c r="N6147" i="1" a="1"/>
  <c r="N6147" i="1"/>
  <c r="N6148" i="1" a="1"/>
  <c r="N6148" i="1"/>
  <c r="N6149" i="1" a="1"/>
  <c r="N6149" i="1"/>
  <c r="N6150" i="1" a="1"/>
  <c r="N6150" i="1"/>
  <c r="N6151" i="1" a="1"/>
  <c r="N6151" i="1"/>
  <c r="N6152" i="1" a="1"/>
  <c r="N6152" i="1"/>
  <c r="N6153" i="1" a="1"/>
  <c r="N6153" i="1"/>
  <c r="N6154" i="1" a="1"/>
  <c r="N6154" i="1"/>
  <c r="N6155" i="1" a="1"/>
  <c r="N6155" i="1"/>
  <c r="N6156" i="1" a="1"/>
  <c r="N6156" i="1"/>
  <c r="N6157" i="1" a="1"/>
  <c r="N6157" i="1"/>
  <c r="N6158" i="1" a="1"/>
  <c r="N6158" i="1"/>
  <c r="N6159" i="1" a="1"/>
  <c r="N6159" i="1"/>
  <c r="N6160" i="1" a="1"/>
  <c r="N6160" i="1"/>
  <c r="N6161" i="1" a="1"/>
  <c r="N6161" i="1"/>
  <c r="N6162" i="1" a="1"/>
  <c r="N6162" i="1"/>
  <c r="N6163" i="1" a="1"/>
  <c r="N6163" i="1"/>
  <c r="N6164" i="1" a="1"/>
  <c r="N6164" i="1"/>
  <c r="N6165" i="1" a="1"/>
  <c r="N6165" i="1"/>
  <c r="N6166" i="1" a="1"/>
  <c r="N6166" i="1"/>
  <c r="N6167" i="1" a="1"/>
  <c r="N6167" i="1"/>
  <c r="N6168" i="1" a="1"/>
  <c r="N6168" i="1"/>
  <c r="N6169" i="1" a="1"/>
  <c r="N6169" i="1"/>
  <c r="N6170" i="1" a="1"/>
  <c r="N6170" i="1"/>
  <c r="N6171" i="1" a="1"/>
  <c r="N6171" i="1"/>
  <c r="N6172" i="1" a="1"/>
  <c r="N6172" i="1"/>
  <c r="N6173" i="1" a="1"/>
  <c r="N6173" i="1"/>
  <c r="N6174" i="1" a="1"/>
  <c r="N6174" i="1"/>
  <c r="N6175" i="1" a="1"/>
  <c r="N6175" i="1"/>
  <c r="N6176" i="1" a="1"/>
  <c r="N6176" i="1"/>
  <c r="N6177" i="1" a="1"/>
  <c r="N6177" i="1"/>
  <c r="N6178" i="1" a="1"/>
  <c r="N6178" i="1"/>
  <c r="N6179" i="1" a="1"/>
  <c r="N6179" i="1"/>
  <c r="N6180" i="1" a="1"/>
  <c r="N6180" i="1"/>
  <c r="N6181" i="1" a="1"/>
  <c r="N6181" i="1"/>
  <c r="N6182" i="1" a="1"/>
  <c r="N6182" i="1"/>
  <c r="N6183" i="1" a="1"/>
  <c r="N6183" i="1"/>
  <c r="N6184" i="1" a="1"/>
  <c r="N6184" i="1"/>
  <c r="N6185" i="1" a="1"/>
  <c r="N6185" i="1"/>
  <c r="N6186" i="1" a="1"/>
  <c r="N6186" i="1"/>
  <c r="N6187" i="1" a="1"/>
  <c r="N6187" i="1"/>
  <c r="N6188" i="1" a="1"/>
  <c r="N6188" i="1"/>
  <c r="N6189" i="1" a="1"/>
  <c r="N6189" i="1"/>
  <c r="N6190" i="1" a="1"/>
  <c r="N6190" i="1"/>
  <c r="N6191" i="1" a="1"/>
  <c r="N6191" i="1"/>
  <c r="N6192" i="1" a="1"/>
  <c r="N6192" i="1"/>
  <c r="N6193" i="1" a="1"/>
  <c r="N6193" i="1"/>
  <c r="N6194" i="1" a="1"/>
  <c r="N6194" i="1"/>
  <c r="N6195" i="1" a="1"/>
  <c r="N6195" i="1"/>
  <c r="N6196" i="1" a="1"/>
  <c r="N6196" i="1"/>
  <c r="N6197" i="1" a="1"/>
  <c r="N6197" i="1"/>
  <c r="N6198" i="1" a="1"/>
  <c r="N6198" i="1"/>
  <c r="N6199" i="1" a="1"/>
  <c r="N6199" i="1"/>
  <c r="N6200" i="1" a="1"/>
  <c r="N6200" i="1"/>
  <c r="N6201" i="1" a="1"/>
  <c r="N6201" i="1"/>
  <c r="N6202" i="1" a="1"/>
  <c r="N6202" i="1"/>
  <c r="N6203" i="1" a="1"/>
  <c r="N6203" i="1"/>
  <c r="N6204" i="1" a="1"/>
  <c r="N6204" i="1"/>
  <c r="N6205" i="1" a="1"/>
  <c r="N6205" i="1"/>
  <c r="N6206" i="1" a="1"/>
  <c r="N6206" i="1"/>
  <c r="N6207" i="1" a="1"/>
  <c r="N6207" i="1"/>
  <c r="N6208" i="1" a="1"/>
  <c r="N6208" i="1"/>
  <c r="N6209" i="1" a="1"/>
  <c r="N6209" i="1"/>
  <c r="N6210" i="1" a="1"/>
  <c r="N6210" i="1"/>
  <c r="N6211" i="1" a="1"/>
  <c r="N6211" i="1"/>
  <c r="N6212" i="1" a="1"/>
  <c r="N6212" i="1"/>
  <c r="N6213" i="1" a="1"/>
  <c r="N6213" i="1"/>
  <c r="N6214" i="1" a="1"/>
  <c r="N6214" i="1"/>
  <c r="N6215" i="1" a="1"/>
  <c r="N6215" i="1"/>
  <c r="N6216" i="1" a="1"/>
  <c r="N6216" i="1"/>
  <c r="N6217" i="1" a="1"/>
  <c r="N6217" i="1"/>
  <c r="N6218" i="1" a="1"/>
  <c r="N6218" i="1"/>
  <c r="N6219" i="1" a="1"/>
  <c r="N6219" i="1"/>
  <c r="N6220" i="1" a="1"/>
  <c r="N6220" i="1"/>
  <c r="N6221" i="1" a="1"/>
  <c r="N6221" i="1"/>
  <c r="N6222" i="1" a="1"/>
  <c r="N6222" i="1"/>
  <c r="N6223" i="1" a="1"/>
  <c r="N6223" i="1"/>
  <c r="N6224" i="1" a="1"/>
  <c r="N6224" i="1"/>
  <c r="N6225" i="1" a="1"/>
  <c r="N6225" i="1"/>
  <c r="N6226" i="1" a="1"/>
  <c r="N6226" i="1"/>
  <c r="N6227" i="1" a="1"/>
  <c r="N6227" i="1"/>
  <c r="N6228" i="1" a="1"/>
  <c r="N6228" i="1"/>
  <c r="N6229" i="1" a="1"/>
  <c r="N6229" i="1"/>
  <c r="N6230" i="1" a="1"/>
  <c r="N6230" i="1"/>
  <c r="N6231" i="1" a="1"/>
  <c r="N6231" i="1"/>
  <c r="N6232" i="1" a="1"/>
  <c r="N6232" i="1"/>
  <c r="N6233" i="1" a="1"/>
  <c r="N6233" i="1"/>
  <c r="N6234" i="1" a="1"/>
  <c r="N6234" i="1"/>
  <c r="N6235" i="1" a="1"/>
  <c r="N6235" i="1"/>
  <c r="N6236" i="1" a="1"/>
  <c r="N6236" i="1"/>
  <c r="N6237" i="1" a="1"/>
  <c r="N6237" i="1"/>
  <c r="N6238" i="1" a="1"/>
  <c r="N6238" i="1"/>
  <c r="N6239" i="1" a="1"/>
  <c r="N6239" i="1"/>
  <c r="N6240" i="1" a="1"/>
  <c r="N6240" i="1"/>
  <c r="N6241" i="1" a="1"/>
  <c r="N6241" i="1"/>
  <c r="N6242" i="1" a="1"/>
  <c r="N6242" i="1"/>
  <c r="N6243" i="1" a="1"/>
  <c r="N6243" i="1"/>
  <c r="N6244" i="1" a="1"/>
  <c r="N6244" i="1"/>
  <c r="N6245" i="1" a="1"/>
  <c r="N6245" i="1"/>
  <c r="N6246" i="1" a="1"/>
  <c r="N6246" i="1"/>
  <c r="N6247" i="1" a="1"/>
  <c r="N6247" i="1"/>
  <c r="N6248" i="1" a="1"/>
  <c r="N6248" i="1"/>
  <c r="N6249" i="1" a="1"/>
  <c r="N6249" i="1"/>
  <c r="N6250" i="1" a="1"/>
  <c r="N6250" i="1"/>
  <c r="N6251" i="1" a="1"/>
  <c r="N6251" i="1"/>
  <c r="N6252" i="1" a="1"/>
  <c r="N6252" i="1"/>
  <c r="N6253" i="1" a="1"/>
  <c r="N6253" i="1"/>
  <c r="N6254" i="1" a="1"/>
  <c r="N6254" i="1"/>
  <c r="N6255" i="1" a="1"/>
  <c r="N6255" i="1"/>
  <c r="N6256" i="1" a="1"/>
  <c r="N6256" i="1"/>
  <c r="N6257" i="1" a="1"/>
  <c r="N6257" i="1"/>
  <c r="N6258" i="1" a="1"/>
  <c r="N6258" i="1"/>
  <c r="N6259" i="1" a="1"/>
  <c r="N6259" i="1"/>
  <c r="N6260" i="1" a="1"/>
  <c r="N6260" i="1"/>
  <c r="N6261" i="1" a="1"/>
  <c r="N6261" i="1"/>
  <c r="N6262" i="1" a="1"/>
  <c r="N6262" i="1"/>
  <c r="N6263" i="1" a="1"/>
  <c r="N6263" i="1"/>
  <c r="N6264" i="1" a="1"/>
  <c r="N6264" i="1"/>
  <c r="N6265" i="1" a="1"/>
  <c r="N6265" i="1"/>
  <c r="N6266" i="1" a="1"/>
  <c r="N6266" i="1"/>
  <c r="N6267" i="1" a="1"/>
  <c r="N6267" i="1"/>
  <c r="N6268" i="1" a="1"/>
  <c r="N6268" i="1"/>
  <c r="N6269" i="1" a="1"/>
  <c r="N6269" i="1"/>
  <c r="N6270" i="1" a="1"/>
  <c r="N6270" i="1"/>
  <c r="N6271" i="1" a="1"/>
  <c r="N6271" i="1"/>
  <c r="N6272" i="1" a="1"/>
  <c r="N6272" i="1"/>
  <c r="N6273" i="1" a="1"/>
  <c r="N6273" i="1"/>
  <c r="N6274" i="1" a="1"/>
  <c r="N6274" i="1"/>
  <c r="N6275" i="1" a="1"/>
  <c r="N6275" i="1"/>
  <c r="N6276" i="1" a="1"/>
  <c r="N6276" i="1"/>
  <c r="N6277" i="1" a="1"/>
  <c r="N6277" i="1"/>
  <c r="N6278" i="1" a="1"/>
  <c r="N6278" i="1"/>
  <c r="N6279" i="1" a="1"/>
  <c r="N6279" i="1"/>
  <c r="N6280" i="1" a="1"/>
  <c r="N6280" i="1"/>
  <c r="N6281" i="1" a="1"/>
  <c r="N6281" i="1"/>
  <c r="N6282" i="1" a="1"/>
  <c r="N6282" i="1"/>
  <c r="N6283" i="1" a="1"/>
  <c r="N6283" i="1"/>
  <c r="N6284" i="1" a="1"/>
  <c r="N6284" i="1"/>
  <c r="N6285" i="1" a="1"/>
  <c r="N6285" i="1"/>
  <c r="N6286" i="1" a="1"/>
  <c r="N6286" i="1"/>
  <c r="N6287" i="1" a="1"/>
  <c r="N6287" i="1"/>
  <c r="N6288" i="1" a="1"/>
  <c r="N6288" i="1"/>
  <c r="N6289" i="1" a="1"/>
  <c r="N6289" i="1"/>
  <c r="N6290" i="1" a="1"/>
  <c r="N6290" i="1"/>
  <c r="N6291" i="1" a="1"/>
  <c r="N6291" i="1"/>
  <c r="N6292" i="1" a="1"/>
  <c r="N6292" i="1"/>
  <c r="N6293" i="1" a="1"/>
  <c r="N6293" i="1"/>
  <c r="N6294" i="1" a="1"/>
  <c r="N6294" i="1"/>
  <c r="N6295" i="1" a="1"/>
  <c r="N6295" i="1"/>
  <c r="N6296" i="1" a="1"/>
  <c r="N6296" i="1"/>
  <c r="N6297" i="1" a="1"/>
  <c r="N6297" i="1"/>
  <c r="N6298" i="1" a="1"/>
  <c r="N6298" i="1"/>
  <c r="N6299" i="1" a="1"/>
  <c r="N6299" i="1"/>
  <c r="N6300" i="1" a="1"/>
  <c r="N6300" i="1"/>
  <c r="N6301" i="1" a="1"/>
  <c r="N6301" i="1"/>
  <c r="N6302" i="1" a="1"/>
  <c r="N6302" i="1"/>
  <c r="N6303" i="1" a="1"/>
  <c r="N6303" i="1"/>
  <c r="N6304" i="1" a="1"/>
  <c r="N6304" i="1"/>
  <c r="N6305" i="1" a="1"/>
  <c r="N6305" i="1"/>
  <c r="N6306" i="1" a="1"/>
  <c r="N6306" i="1"/>
  <c r="N6307" i="1" a="1"/>
  <c r="N6307" i="1"/>
  <c r="N6308" i="1" a="1"/>
  <c r="N6308" i="1"/>
  <c r="N6309" i="1" a="1"/>
  <c r="N6309" i="1"/>
  <c r="N6310" i="1" a="1"/>
  <c r="N6310" i="1"/>
  <c r="N6311" i="1" a="1"/>
  <c r="N6311" i="1"/>
  <c r="N6312" i="1" a="1"/>
  <c r="N6312" i="1"/>
  <c r="N6313" i="1" a="1"/>
  <c r="N6313" i="1"/>
  <c r="N6314" i="1" a="1"/>
  <c r="N6314" i="1"/>
  <c r="N6315" i="1" a="1"/>
  <c r="N6315" i="1"/>
  <c r="N6316" i="1" a="1"/>
  <c r="N6316" i="1"/>
  <c r="N6317" i="1" a="1"/>
  <c r="N6317" i="1"/>
  <c r="N6318" i="1" a="1"/>
  <c r="N6318" i="1"/>
  <c r="N6319" i="1" a="1"/>
  <c r="N6319" i="1"/>
  <c r="N6320" i="1" a="1"/>
  <c r="N6320" i="1"/>
  <c r="N6321" i="1" a="1"/>
  <c r="N6321" i="1"/>
  <c r="N6322" i="1" a="1"/>
  <c r="N6322" i="1"/>
  <c r="N6323" i="1" a="1"/>
  <c r="N6323" i="1"/>
  <c r="N6324" i="1" a="1"/>
  <c r="N6324" i="1"/>
  <c r="N6325" i="1" a="1"/>
  <c r="N6325" i="1"/>
  <c r="N6326" i="1" a="1"/>
  <c r="N6326" i="1"/>
  <c r="N6327" i="1" a="1"/>
  <c r="N6327" i="1"/>
  <c r="N6328" i="1" a="1"/>
  <c r="N6328" i="1"/>
  <c r="N6329" i="1" a="1"/>
  <c r="N6329" i="1"/>
  <c r="N6330" i="1" a="1"/>
  <c r="N6330" i="1"/>
  <c r="N6331" i="1" a="1"/>
  <c r="N6331" i="1"/>
  <c r="N6332" i="1" a="1"/>
  <c r="N6332" i="1"/>
  <c r="N6333" i="1" a="1"/>
  <c r="N6333" i="1"/>
  <c r="N6334" i="1" a="1"/>
  <c r="N6334" i="1"/>
  <c r="N6335" i="1" a="1"/>
  <c r="N6335" i="1"/>
  <c r="N6336" i="1" a="1"/>
  <c r="N6336" i="1"/>
  <c r="N6337" i="1" a="1"/>
  <c r="N6337" i="1"/>
  <c r="N6338" i="1" a="1"/>
  <c r="N6338" i="1"/>
  <c r="N6339" i="1" a="1"/>
  <c r="N6339" i="1"/>
  <c r="N6340" i="1" a="1"/>
  <c r="N6340" i="1"/>
  <c r="N6341" i="1" a="1"/>
  <c r="N6341" i="1"/>
  <c r="N6342" i="1" a="1"/>
  <c r="N6342" i="1"/>
  <c r="N6343" i="1" a="1"/>
  <c r="N6343" i="1"/>
  <c r="N6344" i="1" a="1"/>
  <c r="N6344" i="1"/>
  <c r="N6345" i="1" a="1"/>
  <c r="N6345" i="1"/>
  <c r="N6346" i="1" a="1"/>
  <c r="N6346" i="1"/>
  <c r="N6347" i="1" a="1"/>
  <c r="N6347" i="1"/>
  <c r="N6348" i="1" a="1"/>
  <c r="N6348" i="1"/>
  <c r="N6349" i="1" a="1"/>
  <c r="N6349" i="1"/>
  <c r="N6350" i="1" a="1"/>
  <c r="N6350" i="1"/>
  <c r="N6351" i="1" a="1"/>
  <c r="N6351" i="1"/>
  <c r="N6352" i="1" a="1"/>
  <c r="N6352" i="1"/>
  <c r="N6353" i="1" a="1"/>
  <c r="N6353" i="1"/>
  <c r="N6354" i="1" a="1"/>
  <c r="N6354" i="1"/>
  <c r="N6355" i="1" a="1"/>
  <c r="N6355" i="1"/>
  <c r="N6356" i="1" a="1"/>
  <c r="N6356" i="1"/>
  <c r="N6357" i="1" a="1"/>
  <c r="N6357" i="1"/>
  <c r="N6358" i="1" a="1"/>
  <c r="N6358" i="1"/>
  <c r="N6359" i="1" a="1"/>
  <c r="N6359" i="1"/>
  <c r="N6360" i="1" a="1"/>
  <c r="N6360" i="1"/>
  <c r="N6361" i="1" a="1"/>
  <c r="N6361" i="1"/>
  <c r="N6362" i="1" a="1"/>
  <c r="N6362" i="1"/>
  <c r="N6363" i="1" a="1"/>
  <c r="N6363" i="1"/>
  <c r="N6364" i="1" a="1"/>
  <c r="N6364" i="1"/>
  <c r="N6365" i="1" a="1"/>
  <c r="N6365" i="1"/>
  <c r="N6366" i="1" a="1"/>
  <c r="N6366" i="1"/>
  <c r="N6367" i="1" a="1"/>
  <c r="N6367" i="1"/>
  <c r="N6368" i="1" a="1"/>
  <c r="N6368" i="1"/>
  <c r="N6369" i="1" a="1"/>
  <c r="N6369" i="1"/>
  <c r="N6370" i="1" a="1"/>
  <c r="N6370" i="1"/>
  <c r="N6371" i="1" a="1"/>
  <c r="N6371" i="1"/>
  <c r="N6372" i="1" a="1"/>
  <c r="N6372" i="1"/>
  <c r="N6373" i="1" a="1"/>
  <c r="N6373" i="1"/>
  <c r="N6374" i="1" a="1"/>
  <c r="N6374" i="1"/>
  <c r="N6375" i="1" a="1"/>
  <c r="N6375" i="1"/>
  <c r="N6376" i="1" a="1"/>
  <c r="N6376" i="1"/>
  <c r="N6377" i="1" a="1"/>
  <c r="N6377" i="1"/>
  <c r="N6378" i="1" a="1"/>
  <c r="N6378" i="1"/>
  <c r="N6379" i="1" a="1"/>
  <c r="N6379" i="1"/>
  <c r="N6380" i="1" a="1"/>
  <c r="N6380" i="1"/>
  <c r="N6381" i="1" a="1"/>
  <c r="N6381" i="1"/>
  <c r="N6382" i="1" a="1"/>
  <c r="N6382" i="1"/>
  <c r="N6383" i="1" a="1"/>
  <c r="N6383" i="1"/>
  <c r="N6384" i="1" a="1"/>
  <c r="N6384" i="1"/>
  <c r="N6385" i="1" a="1"/>
  <c r="N6385" i="1"/>
  <c r="N6386" i="1" a="1"/>
  <c r="N6386" i="1"/>
  <c r="N6387" i="1" a="1"/>
  <c r="N6387" i="1"/>
  <c r="N6388" i="1" a="1"/>
  <c r="N6388" i="1"/>
  <c r="N6389" i="1" a="1"/>
  <c r="N6389" i="1"/>
  <c r="N6390" i="1" a="1"/>
  <c r="N6390" i="1"/>
  <c r="N6391" i="1" a="1"/>
  <c r="N6391" i="1"/>
  <c r="N6392" i="1" a="1"/>
  <c r="N6392" i="1"/>
  <c r="N6393" i="1" a="1"/>
  <c r="N6393" i="1"/>
  <c r="N6394" i="1" a="1"/>
  <c r="N6394" i="1"/>
  <c r="N6395" i="1" a="1"/>
  <c r="N6395" i="1"/>
  <c r="N6396" i="1" a="1"/>
  <c r="N6396" i="1"/>
  <c r="N6397" i="1" a="1"/>
  <c r="N6397" i="1"/>
  <c r="N6398" i="1" a="1"/>
  <c r="N6398" i="1"/>
  <c r="N6399" i="1" a="1"/>
  <c r="N6399" i="1"/>
  <c r="N6400" i="1" a="1"/>
  <c r="N6400" i="1"/>
  <c r="N6401" i="1" a="1"/>
  <c r="N6401" i="1"/>
  <c r="N6402" i="1" a="1"/>
  <c r="N6402" i="1"/>
  <c r="N6403" i="1" a="1"/>
  <c r="N6403" i="1"/>
  <c r="N6404" i="1" a="1"/>
  <c r="N6404" i="1"/>
  <c r="N6405" i="1" a="1"/>
  <c r="N6405" i="1"/>
  <c r="N6406" i="1" a="1"/>
  <c r="N6406" i="1"/>
  <c r="N6407" i="1" a="1"/>
  <c r="N6407" i="1"/>
  <c r="N6408" i="1" a="1"/>
  <c r="N6408" i="1"/>
  <c r="N6409" i="1" a="1"/>
  <c r="N6409" i="1"/>
  <c r="N6410" i="1" a="1"/>
  <c r="N6410" i="1"/>
  <c r="N6411" i="1" a="1"/>
  <c r="N6411" i="1"/>
  <c r="N6412" i="1" a="1"/>
  <c r="N6412" i="1"/>
  <c r="N6413" i="1" a="1"/>
  <c r="N6413" i="1"/>
  <c r="N6414" i="1" a="1"/>
  <c r="N6414" i="1"/>
  <c r="N6415" i="1" a="1"/>
  <c r="N6415" i="1"/>
  <c r="N6416" i="1" a="1"/>
  <c r="N6416" i="1"/>
  <c r="N6417" i="1" a="1"/>
  <c r="N6417" i="1"/>
  <c r="N6418" i="1" a="1"/>
  <c r="N6418" i="1"/>
  <c r="N6419" i="1" a="1"/>
  <c r="N6419" i="1"/>
  <c r="N6420" i="1" a="1"/>
  <c r="N6420" i="1"/>
  <c r="N6421" i="1" a="1"/>
  <c r="N6421" i="1"/>
  <c r="N6422" i="1" a="1"/>
  <c r="N6422" i="1"/>
  <c r="N6423" i="1" a="1"/>
  <c r="N6423" i="1"/>
  <c r="N6424" i="1" a="1"/>
  <c r="N6424" i="1"/>
  <c r="N6425" i="1" a="1"/>
  <c r="N6425" i="1"/>
  <c r="N6426" i="1" a="1"/>
  <c r="N6426" i="1"/>
  <c r="N6427" i="1" a="1"/>
  <c r="N6427" i="1"/>
  <c r="N6428" i="1" a="1"/>
  <c r="N6428" i="1"/>
  <c r="N6429" i="1" a="1"/>
  <c r="N6429" i="1"/>
  <c r="N6430" i="1" a="1"/>
  <c r="N6430" i="1"/>
  <c r="N6431" i="1" a="1"/>
  <c r="N6431" i="1"/>
  <c r="N6432" i="1" a="1"/>
  <c r="N6432" i="1"/>
  <c r="N6433" i="1" a="1"/>
  <c r="N6433" i="1"/>
  <c r="N6434" i="1" a="1"/>
  <c r="N6434" i="1"/>
  <c r="N6435" i="1" a="1"/>
  <c r="N6435" i="1"/>
  <c r="N6436" i="1" a="1"/>
  <c r="N6436" i="1"/>
  <c r="N6437" i="1" a="1"/>
  <c r="N6437" i="1"/>
  <c r="N6438" i="1" a="1"/>
  <c r="N6438" i="1"/>
  <c r="N6439" i="1" a="1"/>
  <c r="N6439" i="1"/>
  <c r="N6440" i="1" a="1"/>
  <c r="N6440" i="1"/>
  <c r="N6441" i="1" a="1"/>
  <c r="N6441" i="1"/>
  <c r="N6442" i="1" a="1"/>
  <c r="N6442" i="1"/>
  <c r="N6443" i="1" a="1"/>
  <c r="N6443" i="1"/>
  <c r="N6444" i="1" a="1"/>
  <c r="N6444" i="1"/>
  <c r="N6445" i="1" a="1"/>
  <c r="N6445" i="1"/>
  <c r="N6446" i="1" a="1"/>
  <c r="N6446" i="1"/>
  <c r="N6447" i="1" a="1"/>
  <c r="N6447" i="1"/>
  <c r="N6448" i="1" a="1"/>
  <c r="N6448" i="1"/>
  <c r="N6449" i="1" a="1"/>
  <c r="N6449" i="1"/>
  <c r="N6450" i="1" a="1"/>
  <c r="N6450" i="1"/>
  <c r="N6451" i="1" a="1"/>
  <c r="N6451" i="1"/>
  <c r="N6452" i="1" a="1"/>
  <c r="N6452" i="1"/>
  <c r="N6453" i="1" a="1"/>
  <c r="N6453" i="1"/>
  <c r="N6454" i="1" a="1"/>
  <c r="N6454" i="1"/>
  <c r="N6455" i="1" a="1"/>
  <c r="N6455" i="1"/>
  <c r="N6456" i="1" a="1"/>
  <c r="N6456" i="1"/>
  <c r="N6457" i="1" a="1"/>
  <c r="N6457" i="1"/>
  <c r="N6458" i="1" a="1"/>
  <c r="N6458" i="1"/>
  <c r="N6459" i="1" a="1"/>
  <c r="N6459" i="1"/>
  <c r="N6460" i="1" a="1"/>
  <c r="N6460" i="1"/>
  <c r="N6461" i="1" a="1"/>
  <c r="N6461" i="1"/>
  <c r="N6462" i="1" a="1"/>
  <c r="N6462" i="1"/>
  <c r="N6463" i="1" a="1"/>
  <c r="N6463" i="1"/>
  <c r="N6464" i="1" a="1"/>
  <c r="N6464" i="1"/>
  <c r="N6465" i="1" a="1"/>
  <c r="N6465" i="1"/>
  <c r="N6466" i="1" a="1"/>
  <c r="N6466" i="1"/>
  <c r="N6467" i="1" a="1"/>
  <c r="N6467" i="1"/>
  <c r="N6468" i="1" a="1"/>
  <c r="N6468" i="1"/>
  <c r="N6469" i="1" a="1"/>
  <c r="N6469" i="1"/>
  <c r="N6470" i="1" a="1"/>
  <c r="N6470" i="1"/>
  <c r="N6471" i="1" a="1"/>
  <c r="N6471" i="1"/>
  <c r="N6472" i="1" a="1"/>
  <c r="N6472" i="1"/>
  <c r="N6473" i="1" a="1"/>
  <c r="N6473" i="1"/>
  <c r="N6474" i="1" a="1"/>
  <c r="N6474" i="1"/>
  <c r="N6475" i="1" a="1"/>
  <c r="N6475" i="1"/>
  <c r="N6476" i="1" a="1"/>
  <c r="N6476" i="1"/>
  <c r="N6477" i="1" a="1"/>
  <c r="N6477" i="1"/>
  <c r="N6478" i="1" a="1"/>
  <c r="N6478" i="1"/>
  <c r="N6479" i="1" a="1"/>
  <c r="N6479" i="1"/>
  <c r="N6480" i="1" a="1"/>
  <c r="N6480" i="1"/>
  <c r="N6481" i="1" a="1"/>
  <c r="N6481" i="1"/>
  <c r="N6482" i="1" a="1"/>
  <c r="N6482" i="1"/>
  <c r="N6483" i="1" a="1"/>
  <c r="N6483" i="1"/>
  <c r="N6484" i="1" a="1"/>
  <c r="N6484" i="1"/>
  <c r="N6485" i="1" a="1"/>
  <c r="N6485" i="1"/>
  <c r="N6486" i="1" a="1"/>
  <c r="N6486" i="1"/>
  <c r="N6487" i="1" a="1"/>
  <c r="N6487" i="1"/>
  <c r="N6488" i="1" a="1"/>
  <c r="N6488" i="1"/>
  <c r="N6489" i="1" a="1"/>
  <c r="N6489" i="1"/>
  <c r="N6490" i="1" a="1"/>
  <c r="N6490" i="1"/>
  <c r="N6491" i="1" a="1"/>
  <c r="N6491" i="1"/>
  <c r="N6492" i="1" a="1"/>
  <c r="N6492" i="1"/>
  <c r="N6493" i="1" a="1"/>
  <c r="N6493" i="1"/>
  <c r="N6494" i="1" a="1"/>
  <c r="N6494" i="1"/>
  <c r="N6495" i="1" a="1"/>
  <c r="N6495" i="1"/>
  <c r="N6496" i="1" a="1"/>
  <c r="N6496" i="1"/>
  <c r="N6497" i="1" a="1"/>
  <c r="N6497" i="1"/>
  <c r="N6498" i="1" a="1"/>
  <c r="N6498" i="1"/>
  <c r="N6499" i="1" a="1"/>
  <c r="N6499" i="1"/>
  <c r="N6500" i="1" a="1"/>
  <c r="N6500" i="1"/>
  <c r="N6501" i="1" a="1"/>
  <c r="N6501" i="1"/>
  <c r="N6502" i="1" a="1"/>
  <c r="N6502" i="1"/>
  <c r="N6503" i="1" a="1"/>
  <c r="N6503" i="1"/>
  <c r="N6504" i="1" a="1"/>
  <c r="N6504" i="1"/>
  <c r="N6505" i="1" a="1"/>
  <c r="N6505" i="1"/>
  <c r="N6506" i="1" a="1"/>
  <c r="N6506" i="1"/>
  <c r="N6507" i="1" a="1"/>
  <c r="N6507" i="1"/>
  <c r="N6508" i="1" a="1"/>
  <c r="N6508" i="1"/>
  <c r="N6509" i="1" a="1"/>
  <c r="N6509" i="1"/>
  <c r="N6510" i="1" a="1"/>
  <c r="N6510" i="1"/>
  <c r="N6511" i="1" a="1"/>
  <c r="N6511" i="1"/>
  <c r="N6512" i="1" a="1"/>
  <c r="N6512" i="1"/>
  <c r="N6513" i="1" a="1"/>
  <c r="N6513" i="1"/>
  <c r="N6514" i="1" a="1"/>
  <c r="N6514" i="1"/>
  <c r="N6515" i="1" a="1"/>
  <c r="N6515" i="1"/>
  <c r="N6516" i="1" a="1"/>
  <c r="N6516" i="1"/>
  <c r="N6517" i="1" a="1"/>
  <c r="N6517" i="1"/>
  <c r="N6518" i="1" a="1"/>
  <c r="N6518" i="1"/>
  <c r="N6519" i="1" a="1"/>
  <c r="N6519" i="1"/>
  <c r="N6520" i="1" a="1"/>
  <c r="N6520" i="1"/>
  <c r="N6521" i="1" a="1"/>
  <c r="N6521" i="1"/>
  <c r="N6522" i="1" a="1"/>
  <c r="N6522" i="1"/>
  <c r="N6523" i="1" a="1"/>
  <c r="N6523" i="1"/>
  <c r="N6524" i="1" a="1"/>
  <c r="N6524" i="1"/>
  <c r="N6525" i="1" a="1"/>
  <c r="N6525" i="1"/>
  <c r="N6526" i="1" a="1"/>
  <c r="N6526" i="1"/>
  <c r="N6527" i="1" a="1"/>
  <c r="N6527" i="1"/>
  <c r="N6528" i="1" a="1"/>
  <c r="N6528" i="1"/>
  <c r="N6529" i="1" a="1"/>
  <c r="N6529" i="1"/>
  <c r="N6530" i="1" a="1"/>
  <c r="N6530" i="1"/>
  <c r="N6531" i="1" a="1"/>
  <c r="N6531" i="1"/>
  <c r="N6532" i="1" a="1"/>
  <c r="N6532" i="1"/>
  <c r="N6533" i="1" a="1"/>
  <c r="N6533" i="1"/>
  <c r="N6534" i="1" a="1"/>
  <c r="N6534" i="1"/>
  <c r="N6535" i="1" a="1"/>
  <c r="N6535" i="1"/>
  <c r="N6536" i="1" a="1"/>
  <c r="N6536" i="1"/>
  <c r="N6537" i="1" a="1"/>
  <c r="N6537" i="1"/>
  <c r="N6538" i="1" a="1"/>
  <c r="N6538" i="1"/>
  <c r="N6539" i="1" a="1"/>
  <c r="N6539" i="1"/>
  <c r="N6540" i="1" a="1"/>
  <c r="N6540" i="1"/>
  <c r="N6541" i="1" a="1"/>
  <c r="N6541" i="1"/>
  <c r="N6542" i="1" a="1"/>
  <c r="N6542" i="1"/>
  <c r="N6543" i="1" a="1"/>
  <c r="N6543" i="1"/>
  <c r="N6544" i="1" a="1"/>
  <c r="N6544" i="1"/>
  <c r="N6545" i="1" a="1"/>
  <c r="N6545" i="1"/>
  <c r="N6546" i="1" a="1"/>
  <c r="N6546" i="1"/>
  <c r="N6547" i="1" a="1"/>
  <c r="N6547" i="1"/>
  <c r="N6548" i="1" a="1"/>
  <c r="N6548" i="1"/>
  <c r="N6549" i="1" a="1"/>
  <c r="N6549" i="1"/>
  <c r="N6550" i="1" a="1"/>
  <c r="N6550" i="1"/>
  <c r="N6551" i="1" a="1"/>
  <c r="N6551" i="1"/>
  <c r="N6552" i="1" a="1"/>
  <c r="N6552" i="1"/>
  <c r="N6553" i="1" a="1"/>
  <c r="N6553" i="1"/>
  <c r="N6554" i="1" a="1"/>
  <c r="N6554" i="1"/>
  <c r="N6555" i="1" a="1"/>
  <c r="N6555" i="1"/>
  <c r="N6556" i="1" a="1"/>
  <c r="N6556" i="1"/>
  <c r="N6557" i="1" a="1"/>
  <c r="N6557" i="1"/>
  <c r="N6558" i="1" a="1"/>
  <c r="N6558" i="1"/>
  <c r="N6559" i="1" a="1"/>
  <c r="N6559" i="1"/>
  <c r="N6560" i="1" a="1"/>
  <c r="N6560" i="1"/>
  <c r="N6561" i="1" a="1"/>
  <c r="N6561" i="1"/>
  <c r="N6562" i="1" a="1"/>
  <c r="N6562" i="1"/>
  <c r="N6563" i="1" a="1"/>
  <c r="N6563" i="1"/>
  <c r="N6564" i="1" a="1"/>
  <c r="N6564" i="1"/>
  <c r="N6565" i="1" a="1"/>
  <c r="N6565" i="1"/>
  <c r="N6566" i="1" a="1"/>
  <c r="N6566" i="1"/>
  <c r="N6567" i="1" a="1"/>
  <c r="N6567" i="1"/>
  <c r="N6568" i="1" a="1"/>
  <c r="N6568" i="1"/>
  <c r="N6569" i="1" a="1"/>
  <c r="N6569" i="1"/>
  <c r="N6570" i="1" a="1"/>
  <c r="N6570" i="1"/>
  <c r="N6571" i="1" a="1"/>
  <c r="N6571" i="1"/>
  <c r="N6572" i="1" a="1"/>
  <c r="N6572" i="1"/>
  <c r="N6573" i="1" a="1"/>
  <c r="N6573" i="1"/>
  <c r="N6574" i="1" a="1"/>
  <c r="N6574" i="1"/>
  <c r="N6575" i="1" a="1"/>
  <c r="N6575" i="1"/>
  <c r="N6576" i="1" a="1"/>
  <c r="N6576" i="1"/>
  <c r="N6577" i="1" a="1"/>
  <c r="N6577" i="1"/>
  <c r="N6578" i="1" a="1"/>
  <c r="N6578" i="1"/>
  <c r="N6579" i="1" a="1"/>
  <c r="N6579" i="1"/>
  <c r="N6580" i="1" a="1"/>
  <c r="N6580" i="1"/>
  <c r="N6581" i="1" a="1"/>
  <c r="N6581" i="1"/>
  <c r="N6582" i="1" a="1"/>
  <c r="N6582" i="1"/>
  <c r="N6583" i="1" a="1"/>
  <c r="N6583" i="1"/>
  <c r="N6584" i="1" a="1"/>
  <c r="N6584" i="1"/>
  <c r="N6585" i="1" a="1"/>
  <c r="N6585" i="1"/>
  <c r="N6586" i="1" a="1"/>
  <c r="N6586" i="1"/>
  <c r="N6587" i="1" a="1"/>
  <c r="N6587" i="1"/>
  <c r="N6588" i="1" a="1"/>
  <c r="N6588" i="1"/>
  <c r="N6589" i="1" a="1"/>
  <c r="N6589" i="1"/>
  <c r="N6590" i="1" a="1"/>
  <c r="N6590" i="1"/>
  <c r="N6591" i="1" a="1"/>
  <c r="N6591" i="1"/>
  <c r="N6592" i="1" a="1"/>
  <c r="N6592" i="1"/>
  <c r="N6593" i="1" a="1"/>
  <c r="N6593" i="1"/>
  <c r="N6594" i="1" a="1"/>
  <c r="N6594" i="1"/>
  <c r="N6595" i="1" a="1"/>
  <c r="N6595" i="1"/>
  <c r="N6596" i="1" a="1"/>
  <c r="N6596" i="1"/>
  <c r="N6597" i="1" a="1"/>
  <c r="N6597" i="1"/>
  <c r="N6598" i="1" a="1"/>
  <c r="N6598" i="1"/>
  <c r="N6599" i="1" a="1"/>
  <c r="N6599" i="1"/>
  <c r="N6600" i="1" a="1"/>
  <c r="N6600" i="1"/>
  <c r="N6601" i="1" a="1"/>
  <c r="N6601" i="1"/>
  <c r="N6602" i="1" a="1"/>
  <c r="N6602" i="1"/>
  <c r="N6603" i="1" a="1"/>
  <c r="N6603" i="1"/>
  <c r="N6604" i="1" a="1"/>
  <c r="N6604" i="1"/>
  <c r="N6605" i="1" a="1"/>
  <c r="N6605" i="1"/>
  <c r="N6606" i="1" a="1"/>
  <c r="N6606" i="1"/>
  <c r="N6607" i="1" a="1"/>
  <c r="N6607" i="1"/>
  <c r="N6608" i="1" a="1"/>
  <c r="N6608" i="1"/>
  <c r="N6609" i="1" a="1"/>
  <c r="N6609" i="1"/>
  <c r="N6610" i="1" a="1"/>
  <c r="N6610" i="1"/>
  <c r="N6611" i="1" a="1"/>
  <c r="N6611" i="1"/>
  <c r="N6612" i="1" a="1"/>
  <c r="N6612" i="1"/>
  <c r="N6613" i="1" a="1"/>
  <c r="N6613" i="1"/>
  <c r="N6614" i="1" a="1"/>
  <c r="N6614" i="1"/>
  <c r="N6615" i="1" a="1"/>
  <c r="N6615" i="1"/>
  <c r="N6616" i="1" a="1"/>
  <c r="N6616" i="1"/>
  <c r="N6617" i="1" a="1"/>
  <c r="N6617" i="1"/>
  <c r="N6618" i="1" a="1"/>
  <c r="N6618" i="1"/>
  <c r="N6619" i="1" a="1"/>
  <c r="N6619" i="1"/>
  <c r="N6620" i="1" a="1"/>
  <c r="N6620" i="1"/>
  <c r="N6621" i="1" a="1"/>
  <c r="N6621" i="1"/>
  <c r="N6622" i="1" a="1"/>
  <c r="N6622" i="1"/>
  <c r="N6623" i="1" a="1"/>
  <c r="N6623" i="1"/>
  <c r="N6624" i="1" a="1"/>
  <c r="N6624" i="1"/>
  <c r="N6625" i="1" a="1"/>
  <c r="N6625" i="1"/>
  <c r="N6626" i="1" a="1"/>
  <c r="N6626" i="1"/>
  <c r="N6627" i="1" a="1"/>
  <c r="N6627" i="1"/>
  <c r="N6628" i="1" a="1"/>
  <c r="N6628" i="1"/>
  <c r="N6629" i="1" a="1"/>
  <c r="N6629" i="1"/>
  <c r="N6630" i="1" a="1"/>
  <c r="N6630" i="1"/>
  <c r="N6631" i="1" a="1"/>
  <c r="N6631" i="1"/>
  <c r="N6632" i="1" a="1"/>
  <c r="N6632" i="1"/>
  <c r="N6633" i="1" a="1"/>
  <c r="N6633" i="1"/>
  <c r="N6634" i="1" a="1"/>
  <c r="N6634" i="1"/>
  <c r="N6635" i="1" a="1"/>
  <c r="N6635" i="1"/>
  <c r="N6636" i="1" a="1"/>
  <c r="N6636" i="1"/>
  <c r="N6637" i="1" a="1"/>
  <c r="N6637" i="1"/>
  <c r="N6638" i="1" a="1"/>
  <c r="N6638" i="1"/>
  <c r="N6639" i="1" a="1"/>
  <c r="N6639" i="1"/>
  <c r="N6640" i="1" a="1"/>
  <c r="N6640" i="1"/>
  <c r="N6641" i="1" a="1"/>
  <c r="N6641" i="1"/>
  <c r="N6642" i="1" a="1"/>
  <c r="N6642" i="1"/>
  <c r="N6643" i="1" a="1"/>
  <c r="N6643" i="1"/>
  <c r="N6644" i="1" a="1"/>
  <c r="N6644" i="1"/>
  <c r="N6645" i="1" a="1"/>
  <c r="N6645" i="1"/>
  <c r="N6646" i="1" a="1"/>
  <c r="N6646" i="1"/>
  <c r="N6647" i="1" a="1"/>
  <c r="N6647" i="1"/>
  <c r="N6648" i="1" a="1"/>
  <c r="N6648" i="1"/>
  <c r="N6649" i="1" a="1"/>
  <c r="N6649" i="1"/>
  <c r="N6650" i="1" a="1"/>
  <c r="N6650" i="1"/>
  <c r="N6651" i="1" a="1"/>
  <c r="N6651" i="1"/>
  <c r="N6652" i="1" a="1"/>
  <c r="N6652" i="1"/>
  <c r="N6653" i="1" a="1"/>
  <c r="N6653" i="1"/>
  <c r="N6654" i="1" a="1"/>
  <c r="N6654" i="1"/>
  <c r="N6655" i="1" a="1"/>
  <c r="N6655" i="1"/>
  <c r="N6656" i="1" a="1"/>
  <c r="N6656" i="1"/>
  <c r="N6657" i="1" a="1"/>
  <c r="N6657" i="1"/>
  <c r="N6658" i="1" a="1"/>
  <c r="N6658" i="1"/>
  <c r="N6659" i="1" a="1"/>
  <c r="N6659" i="1"/>
  <c r="N6660" i="1" a="1"/>
  <c r="N6660" i="1"/>
  <c r="N6661" i="1" a="1"/>
  <c r="N6661" i="1"/>
  <c r="N6662" i="1" a="1"/>
  <c r="N6662" i="1"/>
  <c r="N6663" i="1" a="1"/>
  <c r="N6663" i="1"/>
  <c r="N6664" i="1" a="1"/>
  <c r="N6664" i="1"/>
  <c r="N6665" i="1" a="1"/>
  <c r="N6665" i="1"/>
  <c r="N6666" i="1" a="1"/>
  <c r="N6666" i="1"/>
  <c r="N6667" i="1" a="1"/>
  <c r="N6667" i="1"/>
  <c r="N6668" i="1" a="1"/>
  <c r="N6668" i="1"/>
  <c r="N6669" i="1" a="1"/>
  <c r="N6669" i="1"/>
  <c r="N6670" i="1" a="1"/>
  <c r="N6670" i="1"/>
  <c r="N6671" i="1" a="1"/>
  <c r="N6671" i="1"/>
  <c r="N6672" i="1" a="1"/>
  <c r="N6672" i="1"/>
  <c r="N6673" i="1" a="1"/>
  <c r="N6673" i="1"/>
  <c r="N6674" i="1" a="1"/>
  <c r="N6674" i="1"/>
  <c r="N6675" i="1" a="1"/>
  <c r="N6675" i="1"/>
  <c r="N6676" i="1" a="1"/>
  <c r="N6676" i="1"/>
  <c r="N6677" i="1" a="1"/>
  <c r="N6677" i="1"/>
  <c r="N6678" i="1" a="1"/>
  <c r="N6678" i="1"/>
  <c r="N6679" i="1" a="1"/>
  <c r="N6679" i="1"/>
  <c r="N6680" i="1" a="1"/>
  <c r="N6680" i="1"/>
  <c r="N6681" i="1" a="1"/>
  <c r="N6681" i="1"/>
  <c r="N6682" i="1" a="1"/>
  <c r="N6682" i="1"/>
  <c r="N6683" i="1" a="1"/>
  <c r="N6683" i="1"/>
  <c r="N6684" i="1" a="1"/>
  <c r="N6684" i="1"/>
  <c r="N6685" i="1" a="1"/>
  <c r="N6685" i="1"/>
  <c r="N6686" i="1" a="1"/>
  <c r="N6686" i="1"/>
  <c r="N6687" i="1" a="1"/>
  <c r="N6687" i="1"/>
  <c r="N6688" i="1" a="1"/>
  <c r="N6688" i="1"/>
  <c r="N6689" i="1" a="1"/>
  <c r="N6689" i="1"/>
  <c r="N6690" i="1" a="1"/>
  <c r="N6690" i="1"/>
  <c r="N6691" i="1" a="1"/>
  <c r="N6691" i="1"/>
  <c r="N6692" i="1" a="1"/>
  <c r="N6692" i="1"/>
  <c r="N6693" i="1" a="1"/>
  <c r="N6693" i="1"/>
  <c r="N6694" i="1" a="1"/>
  <c r="N6694" i="1"/>
  <c r="N6695" i="1" a="1"/>
  <c r="N6695" i="1"/>
  <c r="N6696" i="1" a="1"/>
  <c r="N6696" i="1"/>
  <c r="N6697" i="1" a="1"/>
  <c r="N6697" i="1"/>
  <c r="N6698" i="1" a="1"/>
  <c r="N6698" i="1"/>
  <c r="N6699" i="1" a="1"/>
  <c r="N6699" i="1"/>
  <c r="N6700" i="1" a="1"/>
  <c r="N6700" i="1"/>
  <c r="N6701" i="1" a="1"/>
  <c r="N6701" i="1"/>
  <c r="N6702" i="1" a="1"/>
  <c r="N6702" i="1"/>
  <c r="N6703" i="1" a="1"/>
  <c r="N6703" i="1"/>
  <c r="N6704" i="1" a="1"/>
  <c r="N6704" i="1"/>
  <c r="N6705" i="1" a="1"/>
  <c r="N6705" i="1"/>
  <c r="N6706" i="1" a="1"/>
  <c r="N6706" i="1"/>
  <c r="N6707" i="1" a="1"/>
  <c r="N6707" i="1"/>
  <c r="N6708" i="1" a="1"/>
  <c r="N6708" i="1"/>
  <c r="N6709" i="1" a="1"/>
  <c r="N6709" i="1"/>
  <c r="N6710" i="1" a="1"/>
  <c r="N6710" i="1"/>
  <c r="N6711" i="1" a="1"/>
  <c r="N6711" i="1"/>
  <c r="N6712" i="1" a="1"/>
  <c r="N6712" i="1"/>
  <c r="N6713" i="1" a="1"/>
  <c r="N6713" i="1"/>
  <c r="N6714" i="1" a="1"/>
  <c r="N6714" i="1"/>
  <c r="N6715" i="1" a="1"/>
  <c r="N6715" i="1"/>
  <c r="N6716" i="1" a="1"/>
  <c r="N6716" i="1"/>
  <c r="N6717" i="1" a="1"/>
  <c r="N6717" i="1"/>
  <c r="N6718" i="1" a="1"/>
  <c r="N6718" i="1"/>
  <c r="N6719" i="1" a="1"/>
  <c r="N6719" i="1"/>
  <c r="N6720" i="1" a="1"/>
  <c r="N6720" i="1"/>
  <c r="N6721" i="1" a="1"/>
  <c r="N6721" i="1"/>
  <c r="N6722" i="1" a="1"/>
  <c r="N6722" i="1"/>
  <c r="N6723" i="1" a="1"/>
  <c r="N6723" i="1"/>
  <c r="N6724" i="1" a="1"/>
  <c r="N6724" i="1"/>
  <c r="N6725" i="1" a="1"/>
  <c r="N6725" i="1"/>
  <c r="N6726" i="1" a="1"/>
  <c r="N6726" i="1"/>
  <c r="N6727" i="1" a="1"/>
  <c r="N6727" i="1"/>
  <c r="N6728" i="1" a="1"/>
  <c r="N6728" i="1"/>
  <c r="N6729" i="1" a="1"/>
  <c r="N6729" i="1"/>
  <c r="N6730" i="1" a="1"/>
  <c r="N6730" i="1"/>
  <c r="N6731" i="1" a="1"/>
  <c r="N6731" i="1"/>
  <c r="N6732" i="1" a="1"/>
  <c r="N6732" i="1"/>
  <c r="N6733" i="1" a="1"/>
  <c r="N6733" i="1"/>
  <c r="N6734" i="1" a="1"/>
  <c r="N6734" i="1"/>
  <c r="N6735" i="1" a="1"/>
  <c r="N6735" i="1"/>
  <c r="N6736" i="1" a="1"/>
  <c r="N6736" i="1"/>
  <c r="N6737" i="1" a="1"/>
  <c r="N6737" i="1"/>
  <c r="N6738" i="1" a="1"/>
  <c r="N6738" i="1"/>
  <c r="N6739" i="1" a="1"/>
  <c r="N6739" i="1"/>
  <c r="N6740" i="1" a="1"/>
  <c r="N6740" i="1"/>
  <c r="N6741" i="1" a="1"/>
  <c r="N6741" i="1"/>
  <c r="N6742" i="1" a="1"/>
  <c r="N6742" i="1"/>
  <c r="N6743" i="1" a="1"/>
  <c r="N6743" i="1"/>
  <c r="N6744" i="1" a="1"/>
  <c r="N6744" i="1"/>
  <c r="N6745" i="1" a="1"/>
  <c r="N6745" i="1"/>
  <c r="N6746" i="1" a="1"/>
  <c r="N6746" i="1"/>
  <c r="N6747" i="1" a="1"/>
  <c r="N6747" i="1"/>
  <c r="N6748" i="1" a="1"/>
  <c r="N6748" i="1"/>
  <c r="N6749" i="1" a="1"/>
  <c r="N6749" i="1"/>
  <c r="N6750" i="1" a="1"/>
  <c r="N6750" i="1"/>
  <c r="N6751" i="1" a="1"/>
  <c r="N6751" i="1"/>
  <c r="N6752" i="1" a="1"/>
  <c r="N6752" i="1"/>
  <c r="N6753" i="1" a="1"/>
  <c r="N6753" i="1"/>
  <c r="N6754" i="1" a="1"/>
  <c r="N6754" i="1"/>
  <c r="N6755" i="1" a="1"/>
  <c r="N6755" i="1"/>
  <c r="N6756" i="1" a="1"/>
  <c r="N6756" i="1"/>
  <c r="N6757" i="1" a="1"/>
  <c r="N6757" i="1"/>
  <c r="N6758" i="1" a="1"/>
  <c r="N6758" i="1"/>
  <c r="N6759" i="1" a="1"/>
  <c r="N6759" i="1"/>
  <c r="N6760" i="1" a="1"/>
  <c r="N6760" i="1"/>
  <c r="N6761" i="1" a="1"/>
  <c r="N6761" i="1"/>
  <c r="N6762" i="1" a="1"/>
  <c r="N6762" i="1"/>
  <c r="N6763" i="1" a="1"/>
  <c r="N6763" i="1"/>
  <c r="N6764" i="1" a="1"/>
  <c r="N6764" i="1"/>
  <c r="N6765" i="1" a="1"/>
  <c r="N6765" i="1"/>
  <c r="N6766" i="1" a="1"/>
  <c r="N6766" i="1"/>
  <c r="N6767" i="1" a="1"/>
  <c r="N6767" i="1"/>
  <c r="N6768" i="1" a="1"/>
  <c r="N6768" i="1"/>
  <c r="N6769" i="1" a="1"/>
  <c r="N6769" i="1"/>
  <c r="N6770" i="1" a="1"/>
  <c r="N6770" i="1"/>
  <c r="N6771" i="1" a="1"/>
  <c r="N6771" i="1"/>
  <c r="N6772" i="1" a="1"/>
  <c r="N6772" i="1"/>
  <c r="N6773" i="1" a="1"/>
  <c r="N6773" i="1"/>
  <c r="N6774" i="1" a="1"/>
  <c r="N6774" i="1"/>
  <c r="N6775" i="1" a="1"/>
  <c r="N6775" i="1"/>
  <c r="N6776" i="1" a="1"/>
  <c r="N6776" i="1"/>
  <c r="N6777" i="1" a="1"/>
  <c r="N6777" i="1"/>
  <c r="N6778" i="1" a="1"/>
  <c r="N6778" i="1"/>
  <c r="N6779" i="1" a="1"/>
  <c r="N6779" i="1"/>
  <c r="N6780" i="1" a="1"/>
  <c r="N6780" i="1"/>
  <c r="N6781" i="1" a="1"/>
  <c r="N6781" i="1"/>
  <c r="N6782" i="1" a="1"/>
  <c r="N6782" i="1"/>
  <c r="N6783" i="1" a="1"/>
  <c r="N6783" i="1"/>
  <c r="N6784" i="1" a="1"/>
  <c r="N6784" i="1"/>
  <c r="N6785" i="1" a="1"/>
  <c r="N6785" i="1"/>
  <c r="N6786" i="1" a="1"/>
  <c r="N6786" i="1"/>
  <c r="N6787" i="1" a="1"/>
  <c r="N6787" i="1"/>
  <c r="N6788" i="1" a="1"/>
  <c r="N6788" i="1"/>
  <c r="N6789" i="1" a="1"/>
  <c r="N6789" i="1"/>
  <c r="N6790" i="1" a="1"/>
  <c r="N6790" i="1"/>
  <c r="N6791" i="1" a="1"/>
  <c r="N6791" i="1"/>
  <c r="N6792" i="1" a="1"/>
  <c r="N6792" i="1"/>
  <c r="N6793" i="1" a="1"/>
  <c r="N6793" i="1"/>
  <c r="N6794" i="1" a="1"/>
  <c r="N6794" i="1"/>
  <c r="N6795" i="1" a="1"/>
  <c r="N6795" i="1"/>
  <c r="N6796" i="1" a="1"/>
  <c r="N6796" i="1"/>
  <c r="N6797" i="1" a="1"/>
  <c r="N6797" i="1"/>
  <c r="N6798" i="1" a="1"/>
  <c r="N6798" i="1"/>
  <c r="N6799" i="1" a="1"/>
  <c r="N6799" i="1"/>
  <c r="N6800" i="1" a="1"/>
  <c r="N6800" i="1"/>
  <c r="N6801" i="1" a="1"/>
  <c r="N6801" i="1"/>
  <c r="N6802" i="1" a="1"/>
  <c r="N6802" i="1"/>
  <c r="N6803" i="1" a="1"/>
  <c r="N6803" i="1"/>
  <c r="N6804" i="1" a="1"/>
  <c r="N6804" i="1"/>
  <c r="N6805" i="1" a="1"/>
  <c r="N6805" i="1"/>
  <c r="N6806" i="1" a="1"/>
  <c r="N6806" i="1"/>
  <c r="N6807" i="1" a="1"/>
  <c r="N6807" i="1"/>
  <c r="N6808" i="1" a="1"/>
  <c r="N6808" i="1"/>
  <c r="N6809" i="1" a="1"/>
  <c r="N6809" i="1"/>
  <c r="N6810" i="1" a="1"/>
  <c r="N6810" i="1"/>
  <c r="N6811" i="1" a="1"/>
  <c r="N6811" i="1"/>
  <c r="N6812" i="1" a="1"/>
  <c r="N6812" i="1"/>
  <c r="N6813" i="1" a="1"/>
  <c r="N6813" i="1"/>
  <c r="N6814" i="1" a="1"/>
  <c r="N6814" i="1"/>
  <c r="N6815" i="1" a="1"/>
  <c r="N6815" i="1"/>
  <c r="N6816" i="1" a="1"/>
  <c r="N6816" i="1"/>
  <c r="N6817" i="1" a="1"/>
  <c r="N6817" i="1"/>
  <c r="N6818" i="1" a="1"/>
  <c r="N6818" i="1"/>
  <c r="N6819" i="1" a="1"/>
  <c r="N6819" i="1"/>
  <c r="N6820" i="1" a="1"/>
  <c r="N6820" i="1"/>
  <c r="N6821" i="1" a="1"/>
  <c r="N6821" i="1"/>
  <c r="N6822" i="1" a="1"/>
  <c r="N6822" i="1"/>
  <c r="N6823" i="1" a="1"/>
  <c r="N6823" i="1"/>
  <c r="N6824" i="1" a="1"/>
  <c r="N6824" i="1"/>
  <c r="N6825" i="1" a="1"/>
  <c r="N6825" i="1"/>
  <c r="N6826" i="1" a="1"/>
  <c r="N6826" i="1"/>
  <c r="N6827" i="1" a="1"/>
  <c r="N6827" i="1"/>
  <c r="N6828" i="1" a="1"/>
  <c r="N6828" i="1"/>
  <c r="N6829" i="1" a="1"/>
  <c r="N6829" i="1"/>
  <c r="N6830" i="1" a="1"/>
  <c r="N6830" i="1"/>
  <c r="N6831" i="1" a="1"/>
  <c r="N6831" i="1"/>
  <c r="N6832" i="1" a="1"/>
  <c r="N6832" i="1"/>
  <c r="N6833" i="1" a="1"/>
  <c r="N6833" i="1"/>
  <c r="N6834" i="1" a="1"/>
  <c r="N6834" i="1"/>
  <c r="N6835" i="1" a="1"/>
  <c r="N6835" i="1"/>
  <c r="N6836" i="1" a="1"/>
  <c r="N6836" i="1"/>
  <c r="N6837" i="1" a="1"/>
  <c r="N6837" i="1"/>
  <c r="N6838" i="1" a="1"/>
  <c r="N6838" i="1"/>
  <c r="N6839" i="1" a="1"/>
  <c r="N6839" i="1"/>
  <c r="N6840" i="1" a="1"/>
  <c r="N6840" i="1"/>
  <c r="N6841" i="1" a="1"/>
  <c r="N6841" i="1"/>
  <c r="N6842" i="1" a="1"/>
  <c r="N6842" i="1"/>
  <c r="N6843" i="1" a="1"/>
  <c r="N6843" i="1"/>
  <c r="N6844" i="1" a="1"/>
  <c r="N6844" i="1"/>
  <c r="N6845" i="1" a="1"/>
  <c r="N6845" i="1"/>
  <c r="N6846" i="1" a="1"/>
  <c r="N6846" i="1"/>
  <c r="N6847" i="1" a="1"/>
  <c r="N6847" i="1"/>
  <c r="N6848" i="1" a="1"/>
  <c r="N6848" i="1"/>
  <c r="N6849" i="1" a="1"/>
  <c r="N6849" i="1"/>
  <c r="N6850" i="1" a="1"/>
  <c r="N6850" i="1"/>
  <c r="N6851" i="1" a="1"/>
  <c r="N6851" i="1"/>
  <c r="N6852" i="1" a="1"/>
  <c r="N6852" i="1"/>
  <c r="N6853" i="1" a="1"/>
  <c r="N6853" i="1"/>
  <c r="N6854" i="1" a="1"/>
  <c r="N6854" i="1"/>
  <c r="N6855" i="1" a="1"/>
  <c r="N6855" i="1"/>
  <c r="N6856" i="1" a="1"/>
  <c r="N6856" i="1"/>
  <c r="N6857" i="1" a="1"/>
  <c r="N6857" i="1"/>
  <c r="N6858" i="1" a="1"/>
  <c r="N6858" i="1"/>
  <c r="N6859" i="1" a="1"/>
  <c r="N6859" i="1"/>
  <c r="N6860" i="1" a="1"/>
  <c r="N6860" i="1"/>
  <c r="N6861" i="1" a="1"/>
  <c r="N6861" i="1"/>
  <c r="N6862" i="1" a="1"/>
  <c r="N6862" i="1"/>
  <c r="N6863" i="1" a="1"/>
  <c r="N6863" i="1"/>
  <c r="N6864" i="1" a="1"/>
  <c r="N6864" i="1"/>
  <c r="N6865" i="1" a="1"/>
  <c r="N6865" i="1"/>
  <c r="N6866" i="1" a="1"/>
  <c r="N6866" i="1"/>
  <c r="N6867" i="1" a="1"/>
  <c r="N6867" i="1"/>
  <c r="N6868" i="1" a="1"/>
  <c r="N6868" i="1"/>
  <c r="N6869" i="1" a="1"/>
  <c r="N6869" i="1"/>
  <c r="N6870" i="1" a="1"/>
  <c r="N6870" i="1"/>
  <c r="N6871" i="1" a="1"/>
  <c r="N6871" i="1"/>
  <c r="N6872" i="1" a="1"/>
  <c r="N6872" i="1"/>
  <c r="N6873" i="1" a="1"/>
  <c r="N6873" i="1"/>
  <c r="N6874" i="1" a="1"/>
  <c r="N6874" i="1"/>
  <c r="N6875" i="1" a="1"/>
  <c r="N6875" i="1"/>
  <c r="N6876" i="1" a="1"/>
  <c r="N6876" i="1"/>
  <c r="N6877" i="1" a="1"/>
  <c r="N6877" i="1"/>
  <c r="N6878" i="1" a="1"/>
  <c r="N6878" i="1"/>
  <c r="N6879" i="1" a="1"/>
  <c r="N6879" i="1"/>
  <c r="N6880" i="1" a="1"/>
  <c r="N6880" i="1"/>
  <c r="N6881" i="1" a="1"/>
  <c r="N6881" i="1"/>
  <c r="N6882" i="1" a="1"/>
  <c r="N6882" i="1"/>
  <c r="N6883" i="1" a="1"/>
  <c r="N6883" i="1"/>
  <c r="N6884" i="1" a="1"/>
  <c r="N6884" i="1"/>
  <c r="N6885" i="1" a="1"/>
  <c r="N6885" i="1"/>
  <c r="N6886" i="1" a="1"/>
  <c r="N6886" i="1"/>
  <c r="N6887" i="1" a="1"/>
  <c r="N6887" i="1"/>
  <c r="N6888" i="1" a="1"/>
  <c r="N6888" i="1"/>
  <c r="N6889" i="1" a="1"/>
  <c r="N6889" i="1"/>
  <c r="N6890" i="1" a="1"/>
  <c r="N6890" i="1"/>
  <c r="N6891" i="1" a="1"/>
  <c r="N6891" i="1"/>
  <c r="N6892" i="1" a="1"/>
  <c r="N6892" i="1"/>
  <c r="N6893" i="1" a="1"/>
  <c r="N6893" i="1"/>
  <c r="N6894" i="1" a="1"/>
  <c r="N6894" i="1"/>
  <c r="N6895" i="1" a="1"/>
  <c r="N6895" i="1"/>
  <c r="N6896" i="1" a="1"/>
  <c r="N6896" i="1"/>
  <c r="N6897" i="1" a="1"/>
  <c r="N6897" i="1"/>
  <c r="N6898" i="1" a="1"/>
  <c r="N6898" i="1"/>
  <c r="N6899" i="1" a="1"/>
  <c r="N6899" i="1"/>
  <c r="N6900" i="1" a="1"/>
  <c r="N6900" i="1"/>
  <c r="N6901" i="1" a="1"/>
  <c r="N6901" i="1"/>
  <c r="N6902" i="1" a="1"/>
  <c r="N6902" i="1"/>
  <c r="N6903" i="1" a="1"/>
  <c r="N6903" i="1"/>
  <c r="N6904" i="1" a="1"/>
  <c r="N6904" i="1"/>
  <c r="N6905" i="1" a="1"/>
  <c r="N6905" i="1"/>
  <c r="N6906" i="1" a="1"/>
  <c r="N6906" i="1"/>
  <c r="N6907" i="1" a="1"/>
  <c r="N6907" i="1"/>
  <c r="N6908" i="1" a="1"/>
  <c r="N6908" i="1"/>
  <c r="N6909" i="1" a="1"/>
  <c r="N6909" i="1"/>
  <c r="N6910" i="1" a="1"/>
  <c r="N6910" i="1"/>
  <c r="N6911" i="1" a="1"/>
  <c r="N6911" i="1"/>
  <c r="N6912" i="1" a="1"/>
  <c r="N6912" i="1"/>
  <c r="N6913" i="1" a="1"/>
  <c r="N6913" i="1"/>
  <c r="N6914" i="1" a="1"/>
  <c r="N6914" i="1"/>
  <c r="N6915" i="1" a="1"/>
  <c r="N6915" i="1"/>
  <c r="N6916" i="1" a="1"/>
  <c r="N6916" i="1"/>
  <c r="N6917" i="1" a="1"/>
  <c r="N6917" i="1"/>
  <c r="N6918" i="1" a="1"/>
  <c r="N6918" i="1"/>
  <c r="N6919" i="1" a="1"/>
  <c r="N6919" i="1"/>
  <c r="N6920" i="1" a="1"/>
  <c r="N6920" i="1"/>
  <c r="N6921" i="1" a="1"/>
  <c r="N6921" i="1"/>
  <c r="N6922" i="1" a="1"/>
  <c r="N6922" i="1"/>
  <c r="N6923" i="1" a="1"/>
  <c r="N6923" i="1"/>
  <c r="N6924" i="1" a="1"/>
  <c r="N6924" i="1"/>
  <c r="N6925" i="1" a="1"/>
  <c r="N6925" i="1"/>
  <c r="N6926" i="1" a="1"/>
  <c r="N6926" i="1"/>
  <c r="N6927" i="1" a="1"/>
  <c r="N6927" i="1"/>
  <c r="N6928" i="1" a="1"/>
  <c r="N6928" i="1"/>
  <c r="N6929" i="1" a="1"/>
  <c r="N6929" i="1"/>
  <c r="N6930" i="1" a="1"/>
  <c r="N6930" i="1"/>
  <c r="N6931" i="1" a="1"/>
  <c r="N6931" i="1"/>
  <c r="N6932" i="1" a="1"/>
  <c r="N6932" i="1"/>
  <c r="N6933" i="1" a="1"/>
  <c r="N6933" i="1"/>
  <c r="N6934" i="1" a="1"/>
  <c r="N6934" i="1"/>
  <c r="N6935" i="1" a="1"/>
  <c r="N6935" i="1"/>
  <c r="N6936" i="1" a="1"/>
  <c r="N6936" i="1"/>
  <c r="N6937" i="1" a="1"/>
  <c r="N6937" i="1"/>
  <c r="N6938" i="1" a="1"/>
  <c r="N6938" i="1"/>
  <c r="N6939" i="1" a="1"/>
  <c r="N6939" i="1"/>
  <c r="N6940" i="1" a="1"/>
  <c r="N6940" i="1"/>
  <c r="N6941" i="1" a="1"/>
  <c r="N6941" i="1"/>
  <c r="N6942" i="1" a="1"/>
  <c r="N6942" i="1"/>
  <c r="N6943" i="1" a="1"/>
  <c r="N6943" i="1"/>
  <c r="N6944" i="1" a="1"/>
  <c r="N6944" i="1"/>
  <c r="N6945" i="1" a="1"/>
  <c r="N6945" i="1"/>
  <c r="N6946" i="1" a="1"/>
  <c r="N6946" i="1"/>
  <c r="N6947" i="1" a="1"/>
  <c r="N6947" i="1"/>
  <c r="N6948" i="1" a="1"/>
  <c r="N6948" i="1"/>
  <c r="N6949" i="1" a="1"/>
  <c r="N6949" i="1"/>
  <c r="N6950" i="1" a="1"/>
  <c r="N6950" i="1"/>
  <c r="N6951" i="1" a="1"/>
  <c r="N6951" i="1"/>
  <c r="N6952" i="1" a="1"/>
  <c r="N6952" i="1"/>
  <c r="N6953" i="1" a="1"/>
  <c r="N6953" i="1"/>
  <c r="N6954" i="1" a="1"/>
  <c r="N6954" i="1"/>
  <c r="N6955" i="1" a="1"/>
  <c r="N6955" i="1"/>
  <c r="N6956" i="1" a="1"/>
  <c r="N6956" i="1"/>
  <c r="N6957" i="1" a="1"/>
  <c r="N6957" i="1"/>
  <c r="N6958" i="1" a="1"/>
  <c r="N6958" i="1"/>
  <c r="N6959" i="1" a="1"/>
  <c r="N6959" i="1"/>
  <c r="N6960" i="1" a="1"/>
  <c r="N6960" i="1"/>
  <c r="N6961" i="1" a="1"/>
  <c r="N6961" i="1"/>
  <c r="N6962" i="1" a="1"/>
  <c r="N6962" i="1"/>
  <c r="N6963" i="1" a="1"/>
  <c r="N6963" i="1"/>
  <c r="N6964" i="1" a="1"/>
  <c r="N6964" i="1"/>
  <c r="N6965" i="1" a="1"/>
  <c r="N6965" i="1"/>
  <c r="N6966" i="1" a="1"/>
  <c r="N6966" i="1"/>
  <c r="N6967" i="1" a="1"/>
  <c r="N6967" i="1"/>
  <c r="N6968" i="1" a="1"/>
  <c r="N6968" i="1"/>
  <c r="N6969" i="1" a="1"/>
  <c r="N6969" i="1"/>
  <c r="N6970" i="1" a="1"/>
  <c r="N6970" i="1"/>
  <c r="N6971" i="1" a="1"/>
  <c r="N6971" i="1"/>
  <c r="N6972" i="1" a="1"/>
  <c r="N6972" i="1"/>
  <c r="N6973" i="1" a="1"/>
  <c r="N6973" i="1"/>
  <c r="N6974" i="1" a="1"/>
  <c r="N6974" i="1"/>
  <c r="N6975" i="1" a="1"/>
  <c r="N6975" i="1"/>
  <c r="N6976" i="1" a="1"/>
  <c r="N6976" i="1"/>
  <c r="N6977" i="1" a="1"/>
  <c r="N6977" i="1"/>
  <c r="N6978" i="1" a="1"/>
  <c r="N6978" i="1"/>
  <c r="N6979" i="1" a="1"/>
  <c r="N6979" i="1"/>
  <c r="N6980" i="1" a="1"/>
  <c r="N6980" i="1"/>
  <c r="N6981" i="1" a="1"/>
  <c r="N6981" i="1"/>
  <c r="N6982" i="1" a="1"/>
  <c r="N6982" i="1"/>
  <c r="N6983" i="1" a="1"/>
  <c r="N6983" i="1"/>
  <c r="N6984" i="1" a="1"/>
  <c r="N6984" i="1"/>
  <c r="N6985" i="1" a="1"/>
  <c r="N6985" i="1"/>
  <c r="N6986" i="1" a="1"/>
  <c r="N6986" i="1"/>
  <c r="N6987" i="1" a="1"/>
  <c r="N6987" i="1"/>
  <c r="N6988" i="1" a="1"/>
  <c r="N6988" i="1"/>
  <c r="N6989" i="1" a="1"/>
  <c r="N6989" i="1"/>
  <c r="N6990" i="1" a="1"/>
  <c r="N6990" i="1"/>
  <c r="N6991" i="1" a="1"/>
  <c r="N6991" i="1"/>
  <c r="N6992" i="1" a="1"/>
  <c r="N6992" i="1"/>
  <c r="N6993" i="1" a="1"/>
  <c r="N6993" i="1"/>
  <c r="N6994" i="1" a="1"/>
  <c r="N6994" i="1"/>
  <c r="N6995" i="1" a="1"/>
  <c r="N6995" i="1"/>
  <c r="N6996" i="1" a="1"/>
  <c r="N6996" i="1"/>
  <c r="N6997" i="1" a="1"/>
  <c r="N6997" i="1"/>
  <c r="N6998" i="1" a="1"/>
  <c r="N6998" i="1"/>
  <c r="N6999" i="1" a="1"/>
  <c r="N6999" i="1"/>
  <c r="N7000" i="1" a="1"/>
  <c r="N7000" i="1"/>
  <c r="N7001" i="1" a="1"/>
  <c r="N7001" i="1"/>
  <c r="N7002" i="1" a="1"/>
  <c r="N7002" i="1"/>
  <c r="N7003" i="1" a="1"/>
  <c r="N7003" i="1"/>
  <c r="N7004" i="1" a="1"/>
  <c r="N7004" i="1"/>
  <c r="N7005" i="1" a="1"/>
  <c r="N7005" i="1"/>
  <c r="N7006" i="1" a="1"/>
  <c r="N7006" i="1"/>
  <c r="N7007" i="1" a="1"/>
  <c r="N7007" i="1"/>
  <c r="N7008" i="1" a="1"/>
  <c r="N7008" i="1"/>
  <c r="N7009" i="1" a="1"/>
  <c r="N7009" i="1"/>
  <c r="N7010" i="1" a="1"/>
  <c r="N7010" i="1"/>
  <c r="N7011" i="1" a="1"/>
  <c r="N7011" i="1"/>
  <c r="N7012" i="1" a="1"/>
  <c r="N7012" i="1"/>
  <c r="N7013" i="1" a="1"/>
  <c r="N7013" i="1"/>
  <c r="N7014" i="1" a="1"/>
  <c r="N7014" i="1"/>
  <c r="N7015" i="1" a="1"/>
  <c r="N7015" i="1"/>
  <c r="N7016" i="1" a="1"/>
  <c r="N7016" i="1"/>
  <c r="N7017" i="1" a="1"/>
  <c r="N7017" i="1"/>
  <c r="N7018" i="1" a="1"/>
  <c r="N7018" i="1"/>
  <c r="N7019" i="1" a="1"/>
  <c r="N7019" i="1"/>
  <c r="N7020" i="1" a="1"/>
  <c r="N7020" i="1"/>
  <c r="N7021" i="1" a="1"/>
  <c r="N7021" i="1"/>
  <c r="N7022" i="1" a="1"/>
  <c r="N7022" i="1"/>
  <c r="N7023" i="1" a="1"/>
  <c r="N7023" i="1"/>
  <c r="N7024" i="1" a="1"/>
  <c r="N7024" i="1"/>
  <c r="N7025" i="1" a="1"/>
  <c r="N7025" i="1"/>
  <c r="N7026" i="1" a="1"/>
  <c r="N7026" i="1"/>
  <c r="N7027" i="1" a="1"/>
  <c r="N7027" i="1"/>
  <c r="N7028" i="1" a="1"/>
  <c r="N7028" i="1"/>
  <c r="N7029" i="1" a="1"/>
  <c r="N7029" i="1"/>
  <c r="N7030" i="1" a="1"/>
  <c r="N7030" i="1"/>
  <c r="N7031" i="1" a="1"/>
  <c r="N7031" i="1"/>
  <c r="N7032" i="1" a="1"/>
  <c r="N7032" i="1"/>
  <c r="N7033" i="1" a="1"/>
  <c r="N7033" i="1"/>
  <c r="N7034" i="1" a="1"/>
  <c r="N7034" i="1"/>
  <c r="N7035" i="1" a="1"/>
  <c r="N7035" i="1"/>
  <c r="N7036" i="1" a="1"/>
  <c r="N7036" i="1"/>
  <c r="N7037" i="1" a="1"/>
  <c r="N7037" i="1"/>
  <c r="N7038" i="1" a="1"/>
  <c r="N7038" i="1"/>
  <c r="N7039" i="1" a="1"/>
  <c r="N7039" i="1"/>
  <c r="N7040" i="1" a="1"/>
  <c r="N7040" i="1"/>
  <c r="N7041" i="1" a="1"/>
  <c r="N7041" i="1"/>
  <c r="N7042" i="1" a="1"/>
  <c r="N7042" i="1"/>
  <c r="N7043" i="1" a="1"/>
  <c r="N7043" i="1"/>
  <c r="N7044" i="1" a="1"/>
  <c r="N7044" i="1"/>
  <c r="N7045" i="1" a="1"/>
  <c r="N7045" i="1"/>
  <c r="N7046" i="1" a="1"/>
  <c r="N7046" i="1"/>
  <c r="N7047" i="1" a="1"/>
  <c r="N7047" i="1"/>
  <c r="N7048" i="1" a="1"/>
  <c r="N7048" i="1"/>
  <c r="N7049" i="1" a="1"/>
  <c r="N7049" i="1"/>
  <c r="N7050" i="1" a="1"/>
  <c r="N7050" i="1"/>
  <c r="N7051" i="1" a="1"/>
  <c r="N7051" i="1"/>
  <c r="N7052" i="1" a="1"/>
  <c r="N7052" i="1"/>
  <c r="N7053" i="1" a="1"/>
  <c r="N7053" i="1"/>
  <c r="N7054" i="1" a="1"/>
  <c r="N7054" i="1"/>
  <c r="N7055" i="1" a="1"/>
  <c r="N7055" i="1"/>
  <c r="N7056" i="1" a="1"/>
  <c r="N7056" i="1"/>
  <c r="N7057" i="1" a="1"/>
  <c r="N7057" i="1"/>
  <c r="N7058" i="1" a="1"/>
  <c r="N7058" i="1"/>
  <c r="N7059" i="1" a="1"/>
  <c r="N7059" i="1"/>
  <c r="N7060" i="1" a="1"/>
  <c r="N7060" i="1"/>
  <c r="N7061" i="1" a="1"/>
  <c r="N7061" i="1"/>
  <c r="N7062" i="1" a="1"/>
  <c r="N7062" i="1"/>
  <c r="N7063" i="1" a="1"/>
  <c r="N7063" i="1"/>
  <c r="N7064" i="1" a="1"/>
  <c r="N7064" i="1"/>
  <c r="N7065" i="1" a="1"/>
  <c r="N7065" i="1"/>
  <c r="N7066" i="1" a="1"/>
  <c r="N7066" i="1"/>
  <c r="N7067" i="1" a="1"/>
  <c r="N7067" i="1"/>
  <c r="N7068" i="1" a="1"/>
  <c r="N7068" i="1"/>
  <c r="N7069" i="1" a="1"/>
  <c r="N7069" i="1"/>
  <c r="N7070" i="1" a="1"/>
  <c r="N7070" i="1"/>
  <c r="N7071" i="1" a="1"/>
  <c r="N7071" i="1"/>
  <c r="N7072" i="1" a="1"/>
  <c r="N7072" i="1"/>
  <c r="N7073" i="1" a="1"/>
  <c r="N7073" i="1"/>
  <c r="N7074" i="1" a="1"/>
  <c r="N7074" i="1"/>
  <c r="N7075" i="1" a="1"/>
  <c r="N7075" i="1"/>
  <c r="N7076" i="1" a="1"/>
  <c r="N7076" i="1"/>
  <c r="N7077" i="1" a="1"/>
  <c r="N7077" i="1"/>
  <c r="N7078" i="1" a="1"/>
  <c r="N7078" i="1"/>
  <c r="N7079" i="1" a="1"/>
  <c r="N7079" i="1"/>
  <c r="N7080" i="1" a="1"/>
  <c r="N7080" i="1"/>
  <c r="N7081" i="1" a="1"/>
  <c r="N7081" i="1"/>
  <c r="N7082" i="1" a="1"/>
  <c r="N7082" i="1"/>
  <c r="N7083" i="1" a="1"/>
  <c r="N7083" i="1"/>
  <c r="N7084" i="1" a="1"/>
  <c r="N7084" i="1"/>
  <c r="N7085" i="1" a="1"/>
  <c r="N7085" i="1"/>
  <c r="N7086" i="1" a="1"/>
  <c r="N7086" i="1"/>
  <c r="N7087" i="1" a="1"/>
  <c r="N7087" i="1"/>
  <c r="N7088" i="1" a="1"/>
  <c r="N7088" i="1"/>
  <c r="N7089" i="1" a="1"/>
  <c r="N7089" i="1"/>
  <c r="N7090" i="1" a="1"/>
  <c r="N7090" i="1"/>
  <c r="N7091" i="1" a="1"/>
  <c r="N7091" i="1"/>
  <c r="N7092" i="1" a="1"/>
  <c r="N7092" i="1"/>
  <c r="N7093" i="1" a="1"/>
  <c r="N7093" i="1"/>
  <c r="N7094" i="1" a="1"/>
  <c r="N7094" i="1"/>
  <c r="N7095" i="1" a="1"/>
  <c r="N7095" i="1"/>
  <c r="N7096" i="1" a="1"/>
  <c r="N7096" i="1"/>
  <c r="N7097" i="1" a="1"/>
  <c r="N7097" i="1"/>
  <c r="N7098" i="1" a="1"/>
  <c r="N7098" i="1"/>
  <c r="N7099" i="1" a="1"/>
  <c r="N7099" i="1"/>
  <c r="N7100" i="1" a="1"/>
  <c r="N7100" i="1"/>
  <c r="N7101" i="1" a="1"/>
  <c r="N7101" i="1"/>
  <c r="N7102" i="1" a="1"/>
  <c r="N7102" i="1"/>
  <c r="N7103" i="1" a="1"/>
  <c r="N7103" i="1"/>
  <c r="N7104" i="1" a="1"/>
  <c r="N7104" i="1"/>
  <c r="N7105" i="1" a="1"/>
  <c r="N7105" i="1"/>
  <c r="N7106" i="1" a="1"/>
  <c r="N7106" i="1"/>
  <c r="N7107" i="1" a="1"/>
  <c r="N7107" i="1"/>
  <c r="N7108" i="1" a="1"/>
  <c r="N7108" i="1"/>
  <c r="N7109" i="1" a="1"/>
  <c r="N7109" i="1"/>
  <c r="N7110" i="1" a="1"/>
  <c r="N7110" i="1"/>
  <c r="N7111" i="1" a="1"/>
  <c r="N7111" i="1"/>
  <c r="N7112" i="1" a="1"/>
  <c r="N7112" i="1"/>
  <c r="N7113" i="1" a="1"/>
  <c r="N7113" i="1"/>
  <c r="N7114" i="1" a="1"/>
  <c r="N7114" i="1"/>
  <c r="N7115" i="1" a="1"/>
  <c r="N7115" i="1"/>
  <c r="N7116" i="1" a="1"/>
  <c r="N7116" i="1"/>
  <c r="N7117" i="1" a="1"/>
  <c r="N7117" i="1"/>
  <c r="N7118" i="1" a="1"/>
  <c r="N7118" i="1"/>
  <c r="N7119" i="1" a="1"/>
  <c r="N7119" i="1"/>
  <c r="N7120" i="1" a="1"/>
  <c r="N7120" i="1"/>
  <c r="N7121" i="1" a="1"/>
  <c r="N7121" i="1"/>
  <c r="N7122" i="1" a="1"/>
  <c r="N7122" i="1"/>
  <c r="N7123" i="1" a="1"/>
  <c r="N7123" i="1"/>
  <c r="N7124" i="1" a="1"/>
  <c r="N7124" i="1"/>
  <c r="N7125" i="1" a="1"/>
  <c r="N7125" i="1"/>
  <c r="N7126" i="1" a="1"/>
  <c r="N7126" i="1"/>
  <c r="N7127" i="1" a="1"/>
  <c r="N7127" i="1"/>
  <c r="N7128" i="1" a="1"/>
  <c r="N7128" i="1"/>
  <c r="N7129" i="1" a="1"/>
  <c r="N7129" i="1"/>
  <c r="N7130" i="1" a="1"/>
  <c r="N7130" i="1"/>
  <c r="N7131" i="1" a="1"/>
  <c r="N7131" i="1"/>
  <c r="N7132" i="1" a="1"/>
  <c r="N7132" i="1"/>
  <c r="N7133" i="1" a="1"/>
  <c r="N7133" i="1"/>
  <c r="N7134" i="1" a="1"/>
  <c r="N7134" i="1"/>
  <c r="N7135" i="1" a="1"/>
  <c r="N7135" i="1"/>
  <c r="N7136" i="1" a="1"/>
  <c r="N7136" i="1"/>
  <c r="N7137" i="1" a="1"/>
  <c r="N7137" i="1"/>
  <c r="N7138" i="1" a="1"/>
  <c r="N7138" i="1"/>
  <c r="N7139" i="1" a="1"/>
  <c r="N7139" i="1"/>
  <c r="N7140" i="1" a="1"/>
  <c r="N7140" i="1"/>
  <c r="N7141" i="1" a="1"/>
  <c r="N7141" i="1"/>
  <c r="N7142" i="1" a="1"/>
  <c r="N7142" i="1"/>
  <c r="N7143" i="1" a="1"/>
  <c r="N7143" i="1"/>
  <c r="N7144" i="1" a="1"/>
  <c r="N7144" i="1"/>
  <c r="N7145" i="1" a="1"/>
  <c r="N7145" i="1"/>
  <c r="N7146" i="1" a="1"/>
  <c r="N7146" i="1"/>
  <c r="N7147" i="1" a="1"/>
  <c r="N7147" i="1"/>
  <c r="N7148" i="1" a="1"/>
  <c r="N7148" i="1"/>
  <c r="N7149" i="1" a="1"/>
  <c r="N7149" i="1"/>
  <c r="N7150" i="1" a="1"/>
  <c r="N7150" i="1"/>
  <c r="N7151" i="1" a="1"/>
  <c r="N7151" i="1"/>
  <c r="N7152" i="1" a="1"/>
  <c r="N7152" i="1"/>
  <c r="N7153" i="1" a="1"/>
  <c r="N7153" i="1"/>
  <c r="N7154" i="1" a="1"/>
  <c r="N7154" i="1"/>
  <c r="N7155" i="1" a="1"/>
  <c r="N7155" i="1"/>
  <c r="N7156" i="1" a="1"/>
  <c r="N7156" i="1"/>
  <c r="N7157" i="1" a="1"/>
  <c r="N7157" i="1"/>
  <c r="N7158" i="1" a="1"/>
  <c r="N7158" i="1"/>
  <c r="N7159" i="1" a="1"/>
  <c r="N7159" i="1"/>
  <c r="N7160" i="1" a="1"/>
  <c r="N7160" i="1"/>
  <c r="N7161" i="1" a="1"/>
  <c r="N7161" i="1"/>
  <c r="N7162" i="1" a="1"/>
  <c r="N7162" i="1"/>
  <c r="N7163" i="1" a="1"/>
  <c r="N7163" i="1"/>
  <c r="N7164" i="1" a="1"/>
  <c r="N7164" i="1"/>
  <c r="N7165" i="1" a="1"/>
  <c r="N7165" i="1"/>
  <c r="N7166" i="1" a="1"/>
  <c r="N7166" i="1"/>
  <c r="N7167" i="1" a="1"/>
  <c r="N7167" i="1"/>
  <c r="N7168" i="1" a="1"/>
  <c r="N7168" i="1"/>
  <c r="N7169" i="1" a="1"/>
  <c r="N7169" i="1"/>
  <c r="N7170" i="1" a="1"/>
  <c r="N7170" i="1"/>
  <c r="N7171" i="1" a="1"/>
  <c r="N7171" i="1"/>
  <c r="N7172" i="1" a="1"/>
  <c r="N7172" i="1"/>
  <c r="N7173" i="1" a="1"/>
  <c r="N7173" i="1"/>
  <c r="N7174" i="1" a="1"/>
  <c r="N7174" i="1"/>
  <c r="N7175" i="1" a="1"/>
  <c r="N7175" i="1"/>
  <c r="N7176" i="1" a="1"/>
  <c r="N7176" i="1"/>
  <c r="N7177" i="1" a="1"/>
  <c r="N7177" i="1"/>
  <c r="N7178" i="1" a="1"/>
  <c r="N7178" i="1"/>
  <c r="N7179" i="1" a="1"/>
  <c r="N7179" i="1"/>
  <c r="N7180" i="1" a="1"/>
  <c r="N7180" i="1"/>
  <c r="N7181" i="1" a="1"/>
  <c r="N7181" i="1"/>
  <c r="N7182" i="1" a="1"/>
  <c r="N7182" i="1"/>
  <c r="N7183" i="1" a="1"/>
  <c r="N7183" i="1"/>
  <c r="N7184" i="1" a="1"/>
  <c r="N7184" i="1"/>
  <c r="N7185" i="1" a="1"/>
  <c r="N7185" i="1"/>
  <c r="N7186" i="1" a="1"/>
  <c r="N7186" i="1"/>
  <c r="N7187" i="1" a="1"/>
  <c r="N7187" i="1"/>
  <c r="N7188" i="1" a="1"/>
  <c r="N7188" i="1"/>
  <c r="N7189" i="1" a="1"/>
  <c r="N7189" i="1"/>
  <c r="N7190" i="1" a="1"/>
  <c r="N7190" i="1"/>
  <c r="N7191" i="1" a="1"/>
  <c r="N7191" i="1"/>
  <c r="N7192" i="1" a="1"/>
  <c r="N7192" i="1"/>
  <c r="N7193" i="1" a="1"/>
  <c r="N7193" i="1"/>
  <c r="N7194" i="1" a="1"/>
  <c r="N7194" i="1"/>
  <c r="N7195" i="1" a="1"/>
  <c r="N7195" i="1"/>
  <c r="N7196" i="1" a="1"/>
  <c r="N7196" i="1"/>
  <c r="N7197" i="1" a="1"/>
  <c r="N7197" i="1"/>
  <c r="N7198" i="1" a="1"/>
  <c r="N7198" i="1"/>
  <c r="N7199" i="1" a="1"/>
  <c r="N7199" i="1"/>
  <c r="N7200" i="1" a="1"/>
  <c r="N7200" i="1"/>
  <c r="N7201" i="1" a="1"/>
  <c r="N7201" i="1"/>
  <c r="N7202" i="1" a="1"/>
  <c r="N7202" i="1"/>
  <c r="N7203" i="1" a="1"/>
  <c r="N7203" i="1"/>
  <c r="N7204" i="1" a="1"/>
  <c r="N7204" i="1"/>
  <c r="N7205" i="1" a="1"/>
  <c r="N7205" i="1"/>
  <c r="N7206" i="1" a="1"/>
  <c r="N7206" i="1"/>
  <c r="N7207" i="1" a="1"/>
  <c r="N7207" i="1"/>
  <c r="N7208" i="1" a="1"/>
  <c r="N7208" i="1"/>
  <c r="N7209" i="1" a="1"/>
  <c r="N7209" i="1"/>
  <c r="N7210" i="1" a="1"/>
  <c r="N7210" i="1"/>
  <c r="N7211" i="1" a="1"/>
  <c r="N7211" i="1"/>
  <c r="N7212" i="1" a="1"/>
  <c r="N7212" i="1"/>
  <c r="N7213" i="1" a="1"/>
  <c r="N7213" i="1"/>
  <c r="N7214" i="1" a="1"/>
  <c r="N7214" i="1"/>
  <c r="N7215" i="1" a="1"/>
  <c r="N7215" i="1"/>
  <c r="N7216" i="1" a="1"/>
  <c r="N7216" i="1"/>
  <c r="N7217" i="1" a="1"/>
  <c r="N7217" i="1"/>
  <c r="N7218" i="1" a="1"/>
  <c r="N7218" i="1"/>
  <c r="N7219" i="1" a="1"/>
  <c r="N7219" i="1"/>
  <c r="N7220" i="1" a="1"/>
  <c r="N7220" i="1"/>
  <c r="N7221" i="1" a="1"/>
  <c r="N7221" i="1"/>
  <c r="N7222" i="1" a="1"/>
  <c r="N7222" i="1"/>
  <c r="N7223" i="1" a="1"/>
  <c r="N7223" i="1"/>
  <c r="N7224" i="1" a="1"/>
  <c r="N7224" i="1"/>
  <c r="N7225" i="1" a="1"/>
  <c r="N7225" i="1"/>
  <c r="N7226" i="1" a="1"/>
  <c r="N7226" i="1"/>
  <c r="N7227" i="1" a="1"/>
  <c r="N7227" i="1"/>
  <c r="N7228" i="1" a="1"/>
  <c r="N7228" i="1"/>
  <c r="N7229" i="1" a="1"/>
  <c r="N7229" i="1"/>
  <c r="N7230" i="1" a="1"/>
  <c r="N7230" i="1"/>
  <c r="N7231" i="1" a="1"/>
  <c r="N7231" i="1"/>
  <c r="N7232" i="1" a="1"/>
  <c r="N7232" i="1"/>
  <c r="N7233" i="1" a="1"/>
  <c r="N7233" i="1"/>
  <c r="N7234" i="1" a="1"/>
  <c r="N7234" i="1"/>
  <c r="N7235" i="1" a="1"/>
  <c r="N7235" i="1"/>
  <c r="N7236" i="1" a="1"/>
  <c r="N7236" i="1"/>
  <c r="N7237" i="1" a="1"/>
  <c r="N7237" i="1"/>
  <c r="N7238" i="1" a="1"/>
  <c r="N7238" i="1"/>
  <c r="N7239" i="1" a="1"/>
  <c r="N7239" i="1"/>
  <c r="N7240" i="1" a="1"/>
  <c r="N7240" i="1"/>
  <c r="N7241" i="1" a="1"/>
  <c r="N7241" i="1"/>
  <c r="N7242" i="1" a="1"/>
  <c r="N7242" i="1"/>
  <c r="N7243" i="1" a="1"/>
  <c r="N7243" i="1"/>
  <c r="N7244" i="1" a="1"/>
  <c r="N7244" i="1"/>
  <c r="N7245" i="1" a="1"/>
  <c r="N7245" i="1"/>
  <c r="N7246" i="1" a="1"/>
  <c r="N7246" i="1"/>
  <c r="N7247" i="1" a="1"/>
  <c r="N7247" i="1"/>
  <c r="N7248" i="1" a="1"/>
  <c r="N7248" i="1"/>
  <c r="N7249" i="1" a="1"/>
  <c r="N7249" i="1"/>
  <c r="N7250" i="1" a="1"/>
  <c r="N7250" i="1"/>
  <c r="N7251" i="1" a="1"/>
  <c r="N7251" i="1"/>
  <c r="N7252" i="1" a="1"/>
  <c r="N7252" i="1"/>
  <c r="N7253" i="1" a="1"/>
  <c r="N7253" i="1"/>
  <c r="N7254" i="1" a="1"/>
  <c r="N7254" i="1"/>
  <c r="N7255" i="1" a="1"/>
  <c r="N7255" i="1"/>
  <c r="N7256" i="1" a="1"/>
  <c r="N7256" i="1"/>
  <c r="N7257" i="1" a="1"/>
  <c r="N7257" i="1"/>
  <c r="N7258" i="1" a="1"/>
  <c r="N7258" i="1"/>
  <c r="N7259" i="1" a="1"/>
  <c r="N7259" i="1"/>
  <c r="N7260" i="1" a="1"/>
  <c r="N7260" i="1"/>
  <c r="N7261" i="1" a="1"/>
  <c r="N7261" i="1"/>
  <c r="N7262" i="1" a="1"/>
  <c r="N7262" i="1"/>
  <c r="N7263" i="1" a="1"/>
  <c r="N7263" i="1"/>
  <c r="N7264" i="1" a="1"/>
  <c r="N7264" i="1"/>
  <c r="N7265" i="1" a="1"/>
  <c r="N7265" i="1"/>
  <c r="N7266" i="1" a="1"/>
  <c r="N7266" i="1"/>
  <c r="N7267" i="1" a="1"/>
  <c r="N7267" i="1"/>
  <c r="N7268" i="1" a="1"/>
  <c r="N7268" i="1"/>
  <c r="N7269" i="1" a="1"/>
  <c r="N7269" i="1"/>
  <c r="N7270" i="1" a="1"/>
  <c r="N7270" i="1"/>
  <c r="N7271" i="1" a="1"/>
  <c r="N7271" i="1"/>
  <c r="N7272" i="1" a="1"/>
  <c r="N7272" i="1"/>
  <c r="N7273" i="1" a="1"/>
  <c r="N7273" i="1"/>
  <c r="N7274" i="1" a="1"/>
  <c r="N7274" i="1"/>
  <c r="N7275" i="1" a="1"/>
  <c r="N7275" i="1"/>
  <c r="N7276" i="1" a="1"/>
  <c r="N7276" i="1"/>
  <c r="N7277" i="1" a="1"/>
  <c r="N7277" i="1"/>
  <c r="N7278" i="1" a="1"/>
  <c r="N7278" i="1"/>
  <c r="N7279" i="1" a="1"/>
  <c r="N7279" i="1"/>
  <c r="N7280" i="1" a="1"/>
  <c r="N7280" i="1"/>
  <c r="N7281" i="1" a="1"/>
  <c r="N7281" i="1"/>
  <c r="N7282" i="1" a="1"/>
  <c r="N7282" i="1"/>
  <c r="N7283" i="1" a="1"/>
  <c r="N7283" i="1"/>
  <c r="N7284" i="1" a="1"/>
  <c r="N7284" i="1"/>
  <c r="N7285" i="1" a="1"/>
  <c r="N7285" i="1"/>
  <c r="N7286" i="1" a="1"/>
  <c r="N7286" i="1"/>
  <c r="N7287" i="1" a="1"/>
  <c r="N7287" i="1"/>
  <c r="N7288" i="1" a="1"/>
  <c r="N7288" i="1"/>
  <c r="N7289" i="1" a="1"/>
  <c r="N7289" i="1"/>
  <c r="N7290" i="1" a="1"/>
  <c r="N7290" i="1"/>
  <c r="N7291" i="1" a="1"/>
  <c r="N7291" i="1"/>
  <c r="N7292" i="1" a="1"/>
  <c r="N7292" i="1"/>
  <c r="N7293" i="1" a="1"/>
  <c r="N7293" i="1"/>
  <c r="N7294" i="1" a="1"/>
  <c r="N7294" i="1"/>
  <c r="N7295" i="1" a="1"/>
  <c r="N7295" i="1"/>
  <c r="N7296" i="1" a="1"/>
  <c r="N7296" i="1"/>
  <c r="N7297" i="1" a="1"/>
  <c r="N7297" i="1"/>
  <c r="N7298" i="1" a="1"/>
  <c r="N7298" i="1"/>
  <c r="N7299" i="1" a="1"/>
  <c r="N7299" i="1"/>
  <c r="N7300" i="1" a="1"/>
  <c r="N7300" i="1"/>
  <c r="N7301" i="1" a="1"/>
  <c r="N7301" i="1"/>
  <c r="N7302" i="1" a="1"/>
  <c r="N7302" i="1"/>
  <c r="N7303" i="1" a="1"/>
  <c r="N7303" i="1"/>
  <c r="N7304" i="1" a="1"/>
  <c r="N7304" i="1"/>
  <c r="N7305" i="1" a="1"/>
  <c r="N7305" i="1"/>
  <c r="N7306" i="1" a="1"/>
  <c r="N7306" i="1"/>
  <c r="N7307" i="1" a="1"/>
  <c r="N7307" i="1"/>
  <c r="N7308" i="1" a="1"/>
  <c r="N7308" i="1"/>
  <c r="N7309" i="1" a="1"/>
  <c r="N7309" i="1"/>
  <c r="N7310" i="1" a="1"/>
  <c r="N7310" i="1"/>
  <c r="N7311" i="1" a="1"/>
  <c r="N7311" i="1"/>
  <c r="N7312" i="1" a="1"/>
  <c r="N7312" i="1"/>
  <c r="N7313" i="1" a="1"/>
  <c r="N7313" i="1"/>
  <c r="N7314" i="1" a="1"/>
  <c r="N7314" i="1"/>
  <c r="N7315" i="1" a="1"/>
  <c r="N7315" i="1"/>
  <c r="N7316" i="1" a="1"/>
  <c r="N7316" i="1"/>
  <c r="N7317" i="1" a="1"/>
  <c r="N7317" i="1"/>
  <c r="N7318" i="1" a="1"/>
  <c r="N7318" i="1"/>
  <c r="N7319" i="1" a="1"/>
  <c r="N7319" i="1"/>
  <c r="N7320" i="1" a="1"/>
  <c r="N7320" i="1"/>
  <c r="N7321" i="1" a="1"/>
  <c r="N7321" i="1"/>
  <c r="N7322" i="1" a="1"/>
  <c r="N7322" i="1"/>
  <c r="N7323" i="1" a="1"/>
  <c r="N7323" i="1"/>
  <c r="N7324" i="1" a="1"/>
  <c r="N7324" i="1"/>
  <c r="N7325" i="1" a="1"/>
  <c r="N7325" i="1"/>
  <c r="N7326" i="1" a="1"/>
  <c r="N7326" i="1"/>
  <c r="N7327" i="1" a="1"/>
  <c r="N7327" i="1"/>
  <c r="N7328" i="1" a="1"/>
  <c r="N7328" i="1"/>
  <c r="N7329" i="1" a="1"/>
  <c r="N7329" i="1"/>
  <c r="N7330" i="1" a="1"/>
  <c r="N7330" i="1"/>
  <c r="N7331" i="1" a="1"/>
  <c r="N7331" i="1"/>
  <c r="N7332" i="1" a="1"/>
  <c r="N7332" i="1"/>
  <c r="N7333" i="1" a="1"/>
  <c r="N7333" i="1"/>
  <c r="N7334" i="1" a="1"/>
  <c r="N7334" i="1"/>
  <c r="N7335" i="1" a="1"/>
  <c r="N7335" i="1"/>
  <c r="N7336" i="1" a="1"/>
  <c r="N7336" i="1"/>
  <c r="N7337" i="1" a="1"/>
  <c r="N7337" i="1"/>
  <c r="N7338" i="1" a="1"/>
  <c r="N7338" i="1"/>
  <c r="N7339" i="1" a="1"/>
  <c r="N7339" i="1"/>
  <c r="N7340" i="1" a="1"/>
  <c r="N7340" i="1"/>
  <c r="N7341" i="1" a="1"/>
  <c r="N7341" i="1"/>
  <c r="N7342" i="1" a="1"/>
  <c r="N7342" i="1"/>
  <c r="N7343" i="1" a="1"/>
  <c r="N7343" i="1"/>
  <c r="N7344" i="1" a="1"/>
  <c r="N7344" i="1"/>
  <c r="N7345" i="1" a="1"/>
  <c r="N7345" i="1"/>
  <c r="N7346" i="1" a="1"/>
  <c r="N7346" i="1"/>
  <c r="N7347" i="1" a="1"/>
  <c r="N7347" i="1"/>
  <c r="N7348" i="1" a="1"/>
  <c r="N7348" i="1"/>
  <c r="N7349" i="1" a="1"/>
  <c r="N7349" i="1"/>
  <c r="N7350" i="1" a="1"/>
  <c r="N7350" i="1"/>
  <c r="N7351" i="1" a="1"/>
  <c r="N7351" i="1"/>
  <c r="N7352" i="1" a="1"/>
  <c r="N7352" i="1"/>
  <c r="N7353" i="1" a="1"/>
  <c r="N7353" i="1"/>
  <c r="N7354" i="1" a="1"/>
  <c r="N7354" i="1"/>
  <c r="N7355" i="1" a="1"/>
  <c r="N7355" i="1"/>
  <c r="N7356" i="1" a="1"/>
  <c r="N7356" i="1"/>
  <c r="N7357" i="1" a="1"/>
  <c r="N7357" i="1"/>
  <c r="N7358" i="1" a="1"/>
  <c r="N7358" i="1"/>
  <c r="N7359" i="1" a="1"/>
  <c r="N7359" i="1"/>
  <c r="N7360" i="1" a="1"/>
  <c r="N7360" i="1"/>
  <c r="N7361" i="1" a="1"/>
  <c r="N7361" i="1"/>
  <c r="N7362" i="1" a="1"/>
  <c r="N7362" i="1"/>
  <c r="N7363" i="1" a="1"/>
  <c r="N7363" i="1"/>
  <c r="N7364" i="1" a="1"/>
  <c r="N7364" i="1"/>
  <c r="N7365" i="1" a="1"/>
  <c r="N7365" i="1"/>
  <c r="N7366" i="1" a="1"/>
  <c r="N7366" i="1"/>
  <c r="N7367" i="1" a="1"/>
  <c r="N7367" i="1"/>
  <c r="N7368" i="1" a="1"/>
  <c r="N7368" i="1"/>
  <c r="N7369" i="1" a="1"/>
  <c r="N7369" i="1"/>
  <c r="N7370" i="1" a="1"/>
  <c r="N7370" i="1"/>
  <c r="N7371" i="1" a="1"/>
  <c r="N7371" i="1"/>
  <c r="N7372" i="1" a="1"/>
  <c r="N7372" i="1"/>
  <c r="N7373" i="1" a="1"/>
  <c r="N7373" i="1"/>
  <c r="N7374" i="1" a="1"/>
  <c r="N7374" i="1"/>
  <c r="N7375" i="1" a="1"/>
  <c r="N7375" i="1"/>
  <c r="N7376" i="1" a="1"/>
  <c r="N7376" i="1"/>
  <c r="N7377" i="1" a="1"/>
  <c r="N7377" i="1"/>
  <c r="N7378" i="1" a="1"/>
  <c r="N7378" i="1"/>
  <c r="N7379" i="1" a="1"/>
  <c r="N7379" i="1"/>
  <c r="N7380" i="1" a="1"/>
  <c r="N7380" i="1"/>
  <c r="N7381" i="1" a="1"/>
  <c r="N7381" i="1"/>
  <c r="N7382" i="1" a="1"/>
  <c r="N7382" i="1"/>
  <c r="N7383" i="1" a="1"/>
  <c r="N7383" i="1"/>
  <c r="N7384" i="1" a="1"/>
  <c r="N7384" i="1"/>
  <c r="N7385" i="1" a="1"/>
  <c r="N7385" i="1"/>
  <c r="N7386" i="1" a="1"/>
  <c r="N7386" i="1"/>
  <c r="N7387" i="1" a="1"/>
  <c r="N7387" i="1"/>
  <c r="N7388" i="1" a="1"/>
  <c r="N7388" i="1"/>
  <c r="N7389" i="1" a="1"/>
  <c r="N7389" i="1"/>
  <c r="N7390" i="1" a="1"/>
  <c r="N7390" i="1"/>
  <c r="N7391" i="1" a="1"/>
  <c r="N7391" i="1"/>
  <c r="N7392" i="1" a="1"/>
  <c r="N7392" i="1"/>
  <c r="N7393" i="1" a="1"/>
  <c r="N7393" i="1"/>
  <c r="N7394" i="1" a="1"/>
  <c r="N7394" i="1"/>
  <c r="N7395" i="1" a="1"/>
  <c r="N7395" i="1"/>
  <c r="N7396" i="1" a="1"/>
  <c r="N7396" i="1"/>
  <c r="N7397" i="1" a="1"/>
  <c r="N7397" i="1"/>
  <c r="N7398" i="1" a="1"/>
  <c r="N7398" i="1"/>
  <c r="N7399" i="1" a="1"/>
  <c r="N7399" i="1"/>
  <c r="N7400" i="1" a="1"/>
  <c r="N7400" i="1"/>
  <c r="N7401" i="1" a="1"/>
  <c r="N7401" i="1"/>
  <c r="N7402" i="1" a="1"/>
  <c r="N7402" i="1"/>
  <c r="N7403" i="1" a="1"/>
  <c r="N7403" i="1"/>
  <c r="N7404" i="1" a="1"/>
  <c r="N7404" i="1"/>
  <c r="N7405" i="1" a="1"/>
  <c r="N7405" i="1"/>
  <c r="N7406" i="1" a="1"/>
  <c r="N7406" i="1"/>
  <c r="N7407" i="1" a="1"/>
  <c r="N7407" i="1"/>
  <c r="N7408" i="1" a="1"/>
  <c r="N7408" i="1"/>
  <c r="N7409" i="1" a="1"/>
  <c r="N7409" i="1"/>
  <c r="N7410" i="1" a="1"/>
  <c r="N7410" i="1"/>
  <c r="N7411" i="1" a="1"/>
  <c r="N7411" i="1"/>
  <c r="N7412" i="1" a="1"/>
  <c r="N7412" i="1"/>
  <c r="N7413" i="1" a="1"/>
  <c r="N7413" i="1"/>
  <c r="N7414" i="1" a="1"/>
  <c r="N7414" i="1"/>
  <c r="N7415" i="1" a="1"/>
  <c r="N7415" i="1"/>
  <c r="N7416" i="1" a="1"/>
  <c r="N7416" i="1"/>
  <c r="N7417" i="1" a="1"/>
  <c r="N7417" i="1"/>
  <c r="N7418" i="1" a="1"/>
  <c r="N7418" i="1"/>
  <c r="N7419" i="1" a="1"/>
  <c r="N7419" i="1"/>
  <c r="N7420" i="1" a="1"/>
  <c r="N7420" i="1"/>
  <c r="N7421" i="1" a="1"/>
  <c r="N7421" i="1"/>
  <c r="N7422" i="1" a="1"/>
  <c r="N7422" i="1"/>
  <c r="N7423" i="1" a="1"/>
  <c r="N7423" i="1"/>
  <c r="N7424" i="1" a="1"/>
  <c r="N7424" i="1"/>
  <c r="N7425" i="1" a="1"/>
  <c r="N7425" i="1"/>
  <c r="N7426" i="1" a="1"/>
  <c r="N7426" i="1"/>
  <c r="N7427" i="1" a="1"/>
  <c r="N7427" i="1"/>
  <c r="N7428" i="1" a="1"/>
  <c r="N7428" i="1"/>
  <c r="N7429" i="1" a="1"/>
  <c r="N7429" i="1"/>
  <c r="N7430" i="1" a="1"/>
  <c r="N7430" i="1"/>
  <c r="N7431" i="1" a="1"/>
  <c r="N7431" i="1"/>
  <c r="N7432" i="1" a="1"/>
  <c r="N7432" i="1"/>
  <c r="N7433" i="1" a="1"/>
  <c r="N7433" i="1"/>
  <c r="N7434" i="1" a="1"/>
  <c r="N7434" i="1"/>
  <c r="N7435" i="1" a="1"/>
  <c r="N7435" i="1"/>
  <c r="N7436" i="1" a="1"/>
  <c r="N7436" i="1"/>
  <c r="N7437" i="1" a="1"/>
  <c r="N7437" i="1"/>
  <c r="N7438" i="1" a="1"/>
  <c r="N7438" i="1"/>
  <c r="N7439" i="1" a="1"/>
  <c r="N7439" i="1"/>
  <c r="N7440" i="1" a="1"/>
  <c r="N7440" i="1"/>
  <c r="N7441" i="1" a="1"/>
  <c r="N7441" i="1"/>
  <c r="N7442" i="1" a="1"/>
  <c r="N7442" i="1"/>
  <c r="N7443" i="1" a="1"/>
  <c r="N7443" i="1"/>
  <c r="N7444" i="1" a="1"/>
  <c r="N7444" i="1"/>
  <c r="N7445" i="1" a="1"/>
  <c r="N7445" i="1"/>
  <c r="N7446" i="1" a="1"/>
  <c r="N7446" i="1"/>
  <c r="N7447" i="1" a="1"/>
  <c r="N7447" i="1"/>
  <c r="N7448" i="1" a="1"/>
  <c r="N7448" i="1"/>
  <c r="N7449" i="1" a="1"/>
  <c r="N7449" i="1"/>
  <c r="N7450" i="1" a="1"/>
  <c r="N7450" i="1"/>
  <c r="N7451" i="1" a="1"/>
  <c r="N7451" i="1"/>
  <c r="N7452" i="1" a="1"/>
  <c r="N7452" i="1"/>
  <c r="N7453" i="1" a="1"/>
  <c r="N7453" i="1"/>
  <c r="N7454" i="1" a="1"/>
  <c r="N7454" i="1"/>
  <c r="N7455" i="1" a="1"/>
  <c r="N7455" i="1"/>
  <c r="N7456" i="1" a="1"/>
  <c r="N7456" i="1"/>
  <c r="N7457" i="1" a="1"/>
  <c r="N7457" i="1"/>
  <c r="N7458" i="1" a="1"/>
  <c r="N7458" i="1"/>
  <c r="N7459" i="1" a="1"/>
  <c r="N7459" i="1"/>
  <c r="N7460" i="1" a="1"/>
  <c r="N7460" i="1"/>
  <c r="N7461" i="1" a="1"/>
  <c r="N7461" i="1"/>
  <c r="N7462" i="1" a="1"/>
  <c r="N7462" i="1"/>
  <c r="N7463" i="1" a="1"/>
  <c r="N7463" i="1"/>
  <c r="N7464" i="1" a="1"/>
  <c r="N7464" i="1"/>
  <c r="N7465" i="1" a="1"/>
  <c r="N7465" i="1"/>
  <c r="N7466" i="1" a="1"/>
  <c r="N7466" i="1"/>
  <c r="N7467" i="1" a="1"/>
  <c r="N7467" i="1"/>
  <c r="N7468" i="1" a="1"/>
  <c r="N7468" i="1"/>
  <c r="N7469" i="1" a="1"/>
  <c r="N7469" i="1"/>
  <c r="N7470" i="1" a="1"/>
  <c r="N7470" i="1"/>
  <c r="N7471" i="1" a="1"/>
  <c r="N7471" i="1"/>
  <c r="N7472" i="1" a="1"/>
  <c r="N7472" i="1"/>
  <c r="N7473" i="1" a="1"/>
  <c r="N7473" i="1"/>
  <c r="N7474" i="1" a="1"/>
  <c r="N7474" i="1"/>
  <c r="N7475" i="1" a="1"/>
  <c r="N7475" i="1"/>
  <c r="N7476" i="1" a="1"/>
  <c r="N7476" i="1"/>
  <c r="N7477" i="1" a="1"/>
  <c r="N7477" i="1"/>
  <c r="N7478" i="1" a="1"/>
  <c r="N7478" i="1"/>
  <c r="N7479" i="1" a="1"/>
  <c r="N7479" i="1"/>
  <c r="N7480" i="1" a="1"/>
  <c r="N7480" i="1"/>
  <c r="N7481" i="1" a="1"/>
  <c r="N7481" i="1"/>
  <c r="N7482" i="1" a="1"/>
  <c r="N7482" i="1"/>
  <c r="N7483" i="1" a="1"/>
  <c r="N7483" i="1"/>
  <c r="N7484" i="1" a="1"/>
  <c r="N7484" i="1"/>
  <c r="N7485" i="1" a="1"/>
  <c r="N7485" i="1"/>
  <c r="N7486" i="1" a="1"/>
  <c r="N7486" i="1"/>
  <c r="N7487" i="1" a="1"/>
  <c r="N7487" i="1"/>
  <c r="N7488" i="1" a="1"/>
  <c r="N7488" i="1"/>
  <c r="N7489" i="1" a="1"/>
  <c r="N7489" i="1"/>
  <c r="N7490" i="1" a="1"/>
  <c r="N7490" i="1"/>
  <c r="N7491" i="1" a="1"/>
  <c r="N7491" i="1"/>
  <c r="N7492" i="1" a="1"/>
  <c r="N7492" i="1"/>
  <c r="N7493" i="1" a="1"/>
  <c r="N7493" i="1"/>
  <c r="N7494" i="1" a="1"/>
  <c r="N7494" i="1"/>
  <c r="N7495" i="1" a="1"/>
  <c r="N7495" i="1"/>
  <c r="N7496" i="1" a="1"/>
  <c r="N7496" i="1"/>
  <c r="N7497" i="1" a="1"/>
  <c r="N7497" i="1"/>
  <c r="N7498" i="1" a="1"/>
  <c r="N7498" i="1"/>
  <c r="N7499" i="1" a="1"/>
  <c r="N7499" i="1"/>
  <c r="N7500" i="1" a="1"/>
  <c r="N7500" i="1"/>
  <c r="N7501" i="1" a="1"/>
  <c r="N7501" i="1"/>
  <c r="N7502" i="1" a="1"/>
  <c r="N7502" i="1"/>
  <c r="N7503" i="1" a="1"/>
  <c r="N7503" i="1"/>
  <c r="N7504" i="1" a="1"/>
  <c r="N7504" i="1"/>
  <c r="N7505" i="1" a="1"/>
  <c r="N7505" i="1"/>
  <c r="N7506" i="1" a="1"/>
  <c r="N7506" i="1"/>
  <c r="N7507" i="1" a="1"/>
  <c r="N7507" i="1"/>
  <c r="N7508" i="1" a="1"/>
  <c r="N7508" i="1"/>
  <c r="N7509" i="1" a="1"/>
  <c r="N7509" i="1"/>
  <c r="N7510" i="1" a="1"/>
  <c r="N7510" i="1"/>
  <c r="N7511" i="1" a="1"/>
  <c r="N7511" i="1"/>
  <c r="N7512" i="1" a="1"/>
  <c r="N7512" i="1"/>
  <c r="N7513" i="1" a="1"/>
  <c r="N7513" i="1"/>
  <c r="N7514" i="1" a="1"/>
  <c r="N7514" i="1"/>
  <c r="N7515" i="1" a="1"/>
  <c r="N7515" i="1"/>
  <c r="N7516" i="1" a="1"/>
  <c r="N7516" i="1"/>
  <c r="N7517" i="1" a="1"/>
  <c r="N7517" i="1"/>
  <c r="N7518" i="1" a="1"/>
  <c r="N7518" i="1"/>
  <c r="N7519" i="1" a="1"/>
  <c r="N7519" i="1"/>
  <c r="N7520" i="1" a="1"/>
  <c r="N7520" i="1"/>
  <c r="N7521" i="1" a="1"/>
  <c r="N7521" i="1"/>
  <c r="N7522" i="1" a="1"/>
  <c r="N7522" i="1"/>
  <c r="N7523" i="1" a="1"/>
  <c r="N7523" i="1"/>
  <c r="N7524" i="1" a="1"/>
  <c r="N7524" i="1"/>
  <c r="N7525" i="1" a="1"/>
  <c r="N7525" i="1"/>
  <c r="N7526" i="1" a="1"/>
  <c r="N7526" i="1"/>
  <c r="N7527" i="1" a="1"/>
  <c r="N7527" i="1"/>
  <c r="N7528" i="1" a="1"/>
  <c r="N7528" i="1"/>
  <c r="N7529" i="1" a="1"/>
  <c r="N7529" i="1"/>
  <c r="N7530" i="1" a="1"/>
  <c r="N7530" i="1"/>
  <c r="N7531" i="1" a="1"/>
  <c r="N7531" i="1"/>
  <c r="N7532" i="1" a="1"/>
  <c r="N7532" i="1"/>
  <c r="N7533" i="1" a="1"/>
  <c r="N7533" i="1"/>
  <c r="N7534" i="1" a="1"/>
  <c r="N7534" i="1"/>
  <c r="N7535" i="1" a="1"/>
  <c r="N7535" i="1"/>
  <c r="N7536" i="1" a="1"/>
  <c r="N7536" i="1"/>
  <c r="N7537" i="1" a="1"/>
  <c r="N7537" i="1"/>
  <c r="N7538" i="1" a="1"/>
  <c r="N7538" i="1"/>
  <c r="N7539" i="1" a="1"/>
  <c r="N7539" i="1"/>
  <c r="N7540" i="1" a="1"/>
  <c r="N7540" i="1"/>
  <c r="N7541" i="1" a="1"/>
  <c r="N7541" i="1"/>
  <c r="N7542" i="1" a="1"/>
  <c r="N7542" i="1"/>
  <c r="N7543" i="1" a="1"/>
  <c r="N7543" i="1"/>
  <c r="N7544" i="1" a="1"/>
  <c r="N7544" i="1"/>
  <c r="N7545" i="1" a="1"/>
  <c r="N7545" i="1"/>
  <c r="N7546" i="1" a="1"/>
  <c r="N7546" i="1"/>
  <c r="N7547" i="1" a="1"/>
  <c r="N7547" i="1"/>
  <c r="N7548" i="1" a="1"/>
  <c r="N7548" i="1"/>
  <c r="N7549" i="1" a="1"/>
  <c r="N7549" i="1"/>
  <c r="N7550" i="1" a="1"/>
  <c r="N7550" i="1"/>
  <c r="N7551" i="1" a="1"/>
  <c r="N7551" i="1"/>
  <c r="N7552" i="1" a="1"/>
  <c r="N7552" i="1"/>
  <c r="N7553" i="1" a="1"/>
  <c r="N7553" i="1"/>
  <c r="N7554" i="1" a="1"/>
  <c r="N7554" i="1"/>
  <c r="N7555" i="1" a="1"/>
  <c r="N7555" i="1"/>
  <c r="N7556" i="1" a="1"/>
  <c r="N7556" i="1"/>
  <c r="N7557" i="1" a="1"/>
  <c r="N7557" i="1"/>
  <c r="N7558" i="1" a="1"/>
  <c r="N7558" i="1"/>
  <c r="N7559" i="1" a="1"/>
  <c r="N7559" i="1"/>
  <c r="N7560" i="1" a="1"/>
  <c r="N7560" i="1"/>
  <c r="N7561" i="1" a="1"/>
  <c r="N7561" i="1"/>
  <c r="N7562" i="1" a="1"/>
  <c r="N7562" i="1"/>
  <c r="N7563" i="1" a="1"/>
  <c r="N7563" i="1"/>
  <c r="N7564" i="1" a="1"/>
  <c r="N7564" i="1"/>
  <c r="N7565" i="1" a="1"/>
  <c r="N7565" i="1"/>
  <c r="N7566" i="1" a="1"/>
  <c r="N7566" i="1"/>
  <c r="N7567" i="1" a="1"/>
  <c r="N7567" i="1"/>
  <c r="N7568" i="1" a="1"/>
  <c r="N7568" i="1"/>
  <c r="N7569" i="1" a="1"/>
  <c r="N7569" i="1"/>
  <c r="N7570" i="1" a="1"/>
  <c r="N7570" i="1"/>
  <c r="N7571" i="1" a="1"/>
  <c r="N7571" i="1"/>
  <c r="N7572" i="1" a="1"/>
  <c r="N7572" i="1"/>
  <c r="N7573" i="1" a="1"/>
  <c r="N7573" i="1"/>
  <c r="N7574" i="1" a="1"/>
  <c r="N7574" i="1"/>
  <c r="N7575" i="1" a="1"/>
  <c r="N7575" i="1"/>
  <c r="N7576" i="1" a="1"/>
  <c r="N7576" i="1"/>
  <c r="N7577" i="1" a="1"/>
  <c r="N7577" i="1"/>
  <c r="N7578" i="1" a="1"/>
  <c r="N7578" i="1"/>
  <c r="N7579" i="1" a="1"/>
  <c r="N7579" i="1"/>
  <c r="N7580" i="1" a="1"/>
  <c r="N7580" i="1"/>
  <c r="N7581" i="1" a="1"/>
  <c r="N7581" i="1"/>
  <c r="N7582" i="1" a="1"/>
  <c r="N7582" i="1"/>
  <c r="N7583" i="1" a="1"/>
  <c r="N7583" i="1"/>
  <c r="N7584" i="1" a="1"/>
  <c r="N7584" i="1"/>
  <c r="N7585" i="1" a="1"/>
  <c r="N7585" i="1"/>
  <c r="N7586" i="1" a="1"/>
  <c r="N7586" i="1"/>
  <c r="N7587" i="1" a="1"/>
  <c r="N7587" i="1"/>
  <c r="N7588" i="1" a="1"/>
  <c r="N7588" i="1"/>
  <c r="N7589" i="1" a="1"/>
  <c r="N7589" i="1"/>
  <c r="N7590" i="1" a="1"/>
  <c r="N7590" i="1"/>
  <c r="N7591" i="1" a="1"/>
  <c r="N7591" i="1"/>
  <c r="N7592" i="1" a="1"/>
  <c r="N7592" i="1"/>
  <c r="N7593" i="1" a="1"/>
  <c r="N7593" i="1"/>
  <c r="N7594" i="1" a="1"/>
  <c r="N7594" i="1"/>
  <c r="N7595" i="1" a="1"/>
  <c r="N7595" i="1"/>
  <c r="N7596" i="1" a="1"/>
  <c r="N7596" i="1"/>
  <c r="N7597" i="1" a="1"/>
  <c r="N7597" i="1"/>
  <c r="N7598" i="1" a="1"/>
  <c r="N7598" i="1"/>
  <c r="N7599" i="1" a="1"/>
  <c r="N7599" i="1"/>
  <c r="N7600" i="1" a="1"/>
  <c r="N7600" i="1"/>
  <c r="N7601" i="1" a="1"/>
  <c r="N7601" i="1"/>
  <c r="N7602" i="1" a="1"/>
  <c r="N7602" i="1"/>
  <c r="N7603" i="1" a="1"/>
  <c r="N7603" i="1"/>
  <c r="N7604" i="1" a="1"/>
  <c r="N7604" i="1"/>
  <c r="N7605" i="1" a="1"/>
  <c r="N7605" i="1"/>
  <c r="N7606" i="1" a="1"/>
  <c r="N7606" i="1"/>
  <c r="N7607" i="1" a="1"/>
  <c r="N7607" i="1"/>
  <c r="N7608" i="1" a="1"/>
  <c r="N7608" i="1"/>
  <c r="N7609" i="1" a="1"/>
  <c r="N7609" i="1"/>
  <c r="N7610" i="1" a="1"/>
  <c r="N7610" i="1"/>
  <c r="N7611" i="1" a="1"/>
  <c r="N7611" i="1"/>
  <c r="N7612" i="1" a="1"/>
  <c r="N7612" i="1"/>
  <c r="N7613" i="1" a="1"/>
  <c r="N7613" i="1"/>
  <c r="N7614" i="1" a="1"/>
  <c r="N7614" i="1"/>
  <c r="N7615" i="1" a="1"/>
  <c r="N7615" i="1"/>
  <c r="N7616" i="1" a="1"/>
  <c r="N7616" i="1"/>
  <c r="N7617" i="1" a="1"/>
  <c r="N7617" i="1"/>
  <c r="N7618" i="1" a="1"/>
  <c r="N7618" i="1"/>
  <c r="N7619" i="1" a="1"/>
  <c r="N7619" i="1"/>
  <c r="N7620" i="1" a="1"/>
  <c r="N7620" i="1"/>
  <c r="N7621" i="1" a="1"/>
  <c r="N7621" i="1"/>
  <c r="N7622" i="1" a="1"/>
  <c r="N7622" i="1"/>
  <c r="N7623" i="1" a="1"/>
  <c r="N7623" i="1"/>
  <c r="N7624" i="1" a="1"/>
  <c r="N7624" i="1"/>
  <c r="N7625" i="1" a="1"/>
  <c r="N7625" i="1"/>
  <c r="N7626" i="1" a="1"/>
  <c r="N7626" i="1"/>
  <c r="N7627" i="1" a="1"/>
  <c r="N7627" i="1"/>
  <c r="N7628" i="1" a="1"/>
  <c r="N7628" i="1"/>
  <c r="N7629" i="1" a="1"/>
  <c r="N7629" i="1"/>
  <c r="N7630" i="1" a="1"/>
  <c r="N7630" i="1"/>
  <c r="N7631" i="1" a="1"/>
  <c r="N7631" i="1"/>
  <c r="N7632" i="1" a="1"/>
  <c r="N7632" i="1"/>
  <c r="N7633" i="1" a="1"/>
  <c r="N7633" i="1"/>
  <c r="N7634" i="1" a="1"/>
  <c r="N7634" i="1"/>
  <c r="N7635" i="1" a="1"/>
  <c r="N7635" i="1"/>
  <c r="N7636" i="1" a="1"/>
  <c r="N7636" i="1"/>
  <c r="N7637" i="1" a="1"/>
  <c r="N7637" i="1"/>
  <c r="N7638" i="1" a="1"/>
  <c r="N7638" i="1"/>
  <c r="N7639" i="1" a="1"/>
  <c r="N7639" i="1"/>
  <c r="N7640" i="1" a="1"/>
  <c r="N7640" i="1"/>
  <c r="N7641" i="1" a="1"/>
  <c r="N7641" i="1"/>
  <c r="N7642" i="1" a="1"/>
  <c r="N7642" i="1"/>
  <c r="N7643" i="1" a="1"/>
  <c r="N7643" i="1"/>
  <c r="N7644" i="1" a="1"/>
  <c r="N7644" i="1"/>
  <c r="N7645" i="1" a="1"/>
  <c r="N7645" i="1"/>
  <c r="N7646" i="1" a="1"/>
  <c r="N7646" i="1"/>
  <c r="N7647" i="1" a="1"/>
  <c r="N7647" i="1"/>
  <c r="N7648" i="1" a="1"/>
  <c r="N7648" i="1"/>
  <c r="N7649" i="1" a="1"/>
  <c r="N7649" i="1"/>
  <c r="N7650" i="1" a="1"/>
  <c r="N7650" i="1"/>
  <c r="N7651" i="1" a="1"/>
  <c r="N7651" i="1"/>
  <c r="N7652" i="1" a="1"/>
  <c r="N7652" i="1"/>
  <c r="N7653" i="1" a="1"/>
  <c r="N7653" i="1"/>
  <c r="N7654" i="1" a="1"/>
  <c r="N7654" i="1"/>
  <c r="N7655" i="1" a="1"/>
  <c r="N7655" i="1"/>
  <c r="N7656" i="1" a="1"/>
  <c r="N7656" i="1"/>
  <c r="N7657" i="1" a="1"/>
  <c r="N7657" i="1"/>
  <c r="N7658" i="1" a="1"/>
  <c r="N7658" i="1"/>
  <c r="N7659" i="1" a="1"/>
  <c r="N7659" i="1"/>
  <c r="N7660" i="1" a="1"/>
  <c r="N7660" i="1"/>
  <c r="N7661" i="1" a="1"/>
  <c r="N7661" i="1"/>
  <c r="N7662" i="1" a="1"/>
  <c r="N7662" i="1"/>
  <c r="N7663" i="1" a="1"/>
  <c r="N7663" i="1"/>
  <c r="N7664" i="1" a="1"/>
  <c r="N7664" i="1"/>
  <c r="N7665" i="1" a="1"/>
  <c r="N7665" i="1"/>
  <c r="N7666" i="1" a="1"/>
  <c r="N7666" i="1"/>
  <c r="N7667" i="1" a="1"/>
  <c r="N7667" i="1"/>
  <c r="N7668" i="1" a="1"/>
  <c r="N7668" i="1"/>
  <c r="N7669" i="1" a="1"/>
  <c r="N7669" i="1"/>
  <c r="N7670" i="1" a="1"/>
  <c r="N7670" i="1"/>
  <c r="N7671" i="1" a="1"/>
  <c r="N7671" i="1"/>
  <c r="N7672" i="1" a="1"/>
  <c r="N7672" i="1"/>
  <c r="N7673" i="1" a="1"/>
  <c r="N7673" i="1"/>
  <c r="N7674" i="1" a="1"/>
  <c r="N7674" i="1"/>
  <c r="N7675" i="1" a="1"/>
  <c r="N7675" i="1"/>
  <c r="N7676" i="1" a="1"/>
  <c r="N7676" i="1"/>
  <c r="N7677" i="1" a="1"/>
  <c r="N7677" i="1"/>
  <c r="N7678" i="1" a="1"/>
  <c r="N7678" i="1"/>
  <c r="N7679" i="1" a="1"/>
  <c r="N7679" i="1"/>
  <c r="N7680" i="1" a="1"/>
  <c r="N7680" i="1"/>
  <c r="N7681" i="1" a="1"/>
  <c r="N7681" i="1"/>
  <c r="N7682" i="1" a="1"/>
  <c r="N7682" i="1"/>
  <c r="N7683" i="1" a="1"/>
  <c r="N7683" i="1"/>
  <c r="N7684" i="1" a="1"/>
  <c r="N7684" i="1"/>
  <c r="N7685" i="1" a="1"/>
  <c r="N7685" i="1"/>
  <c r="N7686" i="1" a="1"/>
  <c r="N7686" i="1"/>
  <c r="N7687" i="1" a="1"/>
  <c r="N7687" i="1"/>
  <c r="N7688" i="1" a="1"/>
  <c r="N7688" i="1"/>
  <c r="N7689" i="1" a="1"/>
  <c r="N7689" i="1"/>
  <c r="N7690" i="1" a="1"/>
  <c r="N7690" i="1"/>
  <c r="N7691" i="1" a="1"/>
  <c r="N7691" i="1"/>
  <c r="N7692" i="1" a="1"/>
  <c r="N7692" i="1"/>
  <c r="N7693" i="1" a="1"/>
  <c r="N7693" i="1"/>
  <c r="N7694" i="1" a="1"/>
  <c r="N7694" i="1"/>
  <c r="N7695" i="1" a="1"/>
  <c r="N7695" i="1"/>
  <c r="N7696" i="1" a="1"/>
  <c r="N7696" i="1"/>
  <c r="N7697" i="1" a="1"/>
  <c r="N7697" i="1"/>
  <c r="N7698" i="1" a="1"/>
  <c r="N7698" i="1"/>
  <c r="N7699" i="1" a="1"/>
  <c r="N7699" i="1"/>
  <c r="N7700" i="1" a="1"/>
  <c r="N7700" i="1"/>
  <c r="N7701" i="1" a="1"/>
  <c r="N7701" i="1"/>
  <c r="N7702" i="1" a="1"/>
  <c r="N7702" i="1"/>
  <c r="N7703" i="1" a="1"/>
  <c r="N7703" i="1"/>
  <c r="N7704" i="1" a="1"/>
  <c r="N7704" i="1"/>
  <c r="N7705" i="1" a="1"/>
  <c r="N7705" i="1"/>
  <c r="N7706" i="1" a="1"/>
  <c r="N7706" i="1"/>
  <c r="N7707" i="1" a="1"/>
  <c r="N7707" i="1"/>
  <c r="N7708" i="1" a="1"/>
  <c r="N7708" i="1"/>
  <c r="N7709" i="1" a="1"/>
  <c r="N7709" i="1"/>
  <c r="N7710" i="1" a="1"/>
  <c r="N7710" i="1"/>
  <c r="N7711" i="1" a="1"/>
  <c r="N7711" i="1"/>
  <c r="N7712" i="1" a="1"/>
  <c r="N7712" i="1"/>
  <c r="N7713" i="1" a="1"/>
  <c r="N7713" i="1"/>
  <c r="N7714" i="1" a="1"/>
  <c r="N7714" i="1"/>
  <c r="N7715" i="1" a="1"/>
  <c r="N7715" i="1"/>
  <c r="N7716" i="1" a="1"/>
  <c r="N7716" i="1"/>
  <c r="N7717" i="1" a="1"/>
  <c r="N7717" i="1"/>
  <c r="N7718" i="1" a="1"/>
  <c r="N7718" i="1"/>
  <c r="N7719" i="1" a="1"/>
  <c r="N7719" i="1"/>
  <c r="N7720" i="1" a="1"/>
  <c r="N7720" i="1"/>
  <c r="N7721" i="1" a="1"/>
  <c r="N7721" i="1"/>
  <c r="N7722" i="1" a="1"/>
  <c r="N7722" i="1"/>
  <c r="N7723" i="1" a="1"/>
  <c r="N7723" i="1"/>
  <c r="N7724" i="1" a="1"/>
  <c r="N7724" i="1"/>
  <c r="N7725" i="1" a="1"/>
  <c r="N7725" i="1"/>
  <c r="N7726" i="1" a="1"/>
  <c r="N7726" i="1"/>
  <c r="N7727" i="1" a="1"/>
  <c r="N7727" i="1"/>
  <c r="N7728" i="1" a="1"/>
  <c r="N7728" i="1"/>
  <c r="N7729" i="1" a="1"/>
  <c r="N7729" i="1"/>
  <c r="N7730" i="1" a="1"/>
  <c r="N7730" i="1"/>
  <c r="N7731" i="1" a="1"/>
  <c r="N7731" i="1"/>
  <c r="N7732" i="1" a="1"/>
  <c r="N7732" i="1"/>
  <c r="N7733" i="1" a="1"/>
  <c r="N7733" i="1"/>
  <c r="N7734" i="1" a="1"/>
  <c r="N7734" i="1"/>
  <c r="N7735" i="1" a="1"/>
  <c r="N7735" i="1"/>
  <c r="N7736" i="1" a="1"/>
  <c r="N7736" i="1"/>
  <c r="N7737" i="1" a="1"/>
  <c r="N7737" i="1"/>
  <c r="N7738" i="1" a="1"/>
  <c r="N7738" i="1"/>
  <c r="N7739" i="1" a="1"/>
  <c r="N7739" i="1"/>
  <c r="N7740" i="1" a="1"/>
  <c r="N7740" i="1"/>
  <c r="N7741" i="1" a="1"/>
  <c r="N7741" i="1"/>
  <c r="N7742" i="1" a="1"/>
  <c r="N7742" i="1"/>
  <c r="N7743" i="1" a="1"/>
  <c r="N7743" i="1"/>
  <c r="N7744" i="1" a="1"/>
  <c r="N7744" i="1"/>
  <c r="N7745" i="1" a="1"/>
  <c r="N7745" i="1"/>
  <c r="N7746" i="1" a="1"/>
  <c r="N7746" i="1"/>
  <c r="N7747" i="1" a="1"/>
  <c r="N7747" i="1"/>
  <c r="N7748" i="1" a="1"/>
  <c r="N7748" i="1"/>
  <c r="N7749" i="1" a="1"/>
  <c r="N7749" i="1"/>
  <c r="N7750" i="1" a="1"/>
  <c r="N7750" i="1"/>
  <c r="N7751" i="1" a="1"/>
  <c r="N7751" i="1"/>
  <c r="N7752" i="1" a="1"/>
  <c r="N7752" i="1"/>
  <c r="N7753" i="1" a="1"/>
  <c r="N7753" i="1"/>
  <c r="N7754" i="1" a="1"/>
  <c r="N7754" i="1"/>
  <c r="N7755" i="1" a="1"/>
  <c r="N7755" i="1"/>
  <c r="N7756" i="1" a="1"/>
  <c r="N7756" i="1"/>
  <c r="N7757" i="1" a="1"/>
  <c r="N7757" i="1"/>
  <c r="N7758" i="1" a="1"/>
  <c r="N7758" i="1"/>
  <c r="N7759" i="1" a="1"/>
  <c r="N7759" i="1"/>
  <c r="N7760" i="1" a="1"/>
  <c r="N7760" i="1"/>
  <c r="N7761" i="1" a="1"/>
  <c r="N7761" i="1"/>
  <c r="N7762" i="1" a="1"/>
  <c r="N7762" i="1"/>
  <c r="N7763" i="1" a="1"/>
  <c r="N7763" i="1"/>
  <c r="N7764" i="1" a="1"/>
  <c r="N7764" i="1"/>
  <c r="N7765" i="1" a="1"/>
  <c r="N7765" i="1"/>
  <c r="N7766" i="1" a="1"/>
  <c r="N7766" i="1"/>
  <c r="N7767" i="1" a="1"/>
  <c r="N7767" i="1"/>
  <c r="N7768" i="1" a="1"/>
  <c r="N7768" i="1"/>
  <c r="N7769" i="1" a="1"/>
  <c r="N7769" i="1"/>
  <c r="N7770" i="1" a="1"/>
  <c r="N7770" i="1"/>
  <c r="N7771" i="1" a="1"/>
  <c r="N7771" i="1"/>
  <c r="N7772" i="1" a="1"/>
  <c r="N7772" i="1"/>
  <c r="N7773" i="1" a="1"/>
  <c r="N7773" i="1"/>
  <c r="N7774" i="1" a="1"/>
  <c r="N7774" i="1"/>
  <c r="N7775" i="1" a="1"/>
  <c r="N7775" i="1"/>
  <c r="N7776" i="1" a="1"/>
  <c r="N7776" i="1"/>
  <c r="N7777" i="1" a="1"/>
  <c r="N7777" i="1"/>
  <c r="N7778" i="1" a="1"/>
  <c r="N7778" i="1"/>
  <c r="N7779" i="1" a="1"/>
  <c r="N7779" i="1"/>
  <c r="N7780" i="1" a="1"/>
  <c r="N7780" i="1"/>
  <c r="N7781" i="1" a="1"/>
  <c r="N7781" i="1"/>
  <c r="N7782" i="1" a="1"/>
  <c r="N7782" i="1"/>
  <c r="N7783" i="1" a="1"/>
  <c r="N7783" i="1"/>
  <c r="N7784" i="1" a="1"/>
  <c r="N7784" i="1"/>
  <c r="N7785" i="1" a="1"/>
  <c r="N7785" i="1"/>
  <c r="N7786" i="1" a="1"/>
  <c r="N7786" i="1"/>
  <c r="N7787" i="1" a="1"/>
  <c r="N7787" i="1"/>
  <c r="N7788" i="1" a="1"/>
  <c r="N7788" i="1"/>
  <c r="N7789" i="1" a="1"/>
  <c r="N7789" i="1"/>
  <c r="N7790" i="1" a="1"/>
  <c r="N7790" i="1"/>
  <c r="N7791" i="1" a="1"/>
  <c r="N7791" i="1"/>
  <c r="N7792" i="1" a="1"/>
  <c r="N7792" i="1"/>
  <c r="N7793" i="1" a="1"/>
  <c r="N7793" i="1"/>
  <c r="N7794" i="1" a="1"/>
  <c r="N7794" i="1"/>
  <c r="N7795" i="1" a="1"/>
  <c r="N7795" i="1"/>
  <c r="N7796" i="1" a="1"/>
  <c r="N7796" i="1"/>
  <c r="N7797" i="1" a="1"/>
  <c r="N7797" i="1"/>
  <c r="N7798" i="1" a="1"/>
  <c r="N7798" i="1"/>
  <c r="N7799" i="1" a="1"/>
  <c r="N7799" i="1"/>
  <c r="N7800" i="1" a="1"/>
  <c r="N7800" i="1"/>
  <c r="N7801" i="1" a="1"/>
  <c r="N7801" i="1"/>
  <c r="N7802" i="1" a="1"/>
  <c r="N7802" i="1"/>
  <c r="N7803" i="1" a="1"/>
  <c r="N7803" i="1"/>
  <c r="N7804" i="1" a="1"/>
  <c r="N7804" i="1"/>
  <c r="N7805" i="1" a="1"/>
  <c r="N7805" i="1"/>
  <c r="N7806" i="1" a="1"/>
  <c r="N7806" i="1"/>
  <c r="N7807" i="1" a="1"/>
  <c r="N7807" i="1"/>
  <c r="N7808" i="1" a="1"/>
  <c r="N7808" i="1"/>
  <c r="N7809" i="1" a="1"/>
  <c r="N7809" i="1"/>
  <c r="N7810" i="1" a="1"/>
  <c r="N7810" i="1"/>
  <c r="N7811" i="1" a="1"/>
  <c r="N7811" i="1"/>
  <c r="N7812" i="1" a="1"/>
  <c r="N7812" i="1"/>
  <c r="N7813" i="1" a="1"/>
  <c r="N7813" i="1"/>
  <c r="N7814" i="1" a="1"/>
  <c r="N7814" i="1"/>
  <c r="N7815" i="1" a="1"/>
  <c r="N7815" i="1"/>
  <c r="N7816" i="1" a="1"/>
  <c r="N7816" i="1"/>
  <c r="N7817" i="1" a="1"/>
  <c r="N7817" i="1"/>
  <c r="N7818" i="1" a="1"/>
  <c r="N7818" i="1"/>
  <c r="N7819" i="1" a="1"/>
  <c r="N7819" i="1"/>
  <c r="N7820" i="1" a="1"/>
  <c r="N7820" i="1"/>
  <c r="N7821" i="1" a="1"/>
  <c r="N7821" i="1"/>
  <c r="N7822" i="1" a="1"/>
  <c r="N7822" i="1"/>
  <c r="N7823" i="1" a="1"/>
  <c r="N7823" i="1"/>
  <c r="N7824" i="1" a="1"/>
  <c r="N7824" i="1"/>
  <c r="N7825" i="1" a="1"/>
  <c r="N7825" i="1"/>
  <c r="N7826" i="1" a="1"/>
  <c r="N7826" i="1"/>
  <c r="N7827" i="1" a="1"/>
  <c r="N7827" i="1"/>
  <c r="N7828" i="1" a="1"/>
  <c r="N7828" i="1"/>
  <c r="N7829" i="1" a="1"/>
  <c r="N7829" i="1"/>
  <c r="N7830" i="1" a="1"/>
  <c r="N7830" i="1"/>
  <c r="N7831" i="1" a="1"/>
  <c r="N7831" i="1"/>
  <c r="N7832" i="1" a="1"/>
  <c r="N7832" i="1"/>
  <c r="N7833" i="1" a="1"/>
  <c r="N7833" i="1"/>
  <c r="N7834" i="1" a="1"/>
  <c r="N7834" i="1"/>
  <c r="N7835" i="1" a="1"/>
  <c r="N7835" i="1"/>
  <c r="N7836" i="1" a="1"/>
  <c r="N7836" i="1"/>
  <c r="N7837" i="1" a="1"/>
  <c r="N7837" i="1"/>
  <c r="N7838" i="1" a="1"/>
  <c r="N7838" i="1"/>
  <c r="N7839" i="1" a="1"/>
  <c r="N7839" i="1"/>
  <c r="N7840" i="1" a="1"/>
  <c r="N7840" i="1"/>
  <c r="N7841" i="1" a="1"/>
  <c r="N7841" i="1"/>
  <c r="N7842" i="1" a="1"/>
  <c r="N7842" i="1"/>
  <c r="N7843" i="1" a="1"/>
  <c r="N7843" i="1"/>
  <c r="N7844" i="1" a="1"/>
  <c r="N7844" i="1"/>
  <c r="N7845" i="1" a="1"/>
  <c r="N7845" i="1"/>
  <c r="N7846" i="1" a="1"/>
  <c r="N7846" i="1"/>
  <c r="N7847" i="1" a="1"/>
  <c r="N7847" i="1"/>
  <c r="N7848" i="1" a="1"/>
  <c r="N7848" i="1"/>
  <c r="N7849" i="1" a="1"/>
  <c r="N7849" i="1"/>
  <c r="N7850" i="1" a="1"/>
  <c r="N7850" i="1"/>
  <c r="N7851" i="1" a="1"/>
  <c r="N7851" i="1"/>
  <c r="N7852" i="1" a="1"/>
  <c r="N7852" i="1"/>
  <c r="N7853" i="1" a="1"/>
  <c r="N7853" i="1"/>
  <c r="N7854" i="1" a="1"/>
  <c r="N7854" i="1"/>
  <c r="N7855" i="1" a="1"/>
  <c r="N7855" i="1"/>
  <c r="N7856" i="1" a="1"/>
  <c r="N7856" i="1"/>
  <c r="N7857" i="1" a="1"/>
  <c r="N7857" i="1"/>
  <c r="N7858" i="1" a="1"/>
  <c r="N7858" i="1"/>
  <c r="N7859" i="1" a="1"/>
  <c r="N7859" i="1"/>
  <c r="N7860" i="1" a="1"/>
  <c r="N7860" i="1"/>
  <c r="N7861" i="1" a="1"/>
  <c r="N7861" i="1"/>
  <c r="N7862" i="1" a="1"/>
  <c r="N7862" i="1"/>
  <c r="N7863" i="1" a="1"/>
  <c r="N7863" i="1"/>
  <c r="N7864" i="1" a="1"/>
  <c r="N7864" i="1"/>
  <c r="N7865" i="1" a="1"/>
  <c r="N7865" i="1"/>
  <c r="N7866" i="1" a="1"/>
  <c r="N7866" i="1"/>
  <c r="N7867" i="1" a="1"/>
  <c r="N7867" i="1"/>
  <c r="N7868" i="1" a="1"/>
  <c r="N7868" i="1"/>
  <c r="N7869" i="1" a="1"/>
  <c r="N7869" i="1"/>
  <c r="N7870" i="1" a="1"/>
  <c r="N7870" i="1"/>
  <c r="N7871" i="1" a="1"/>
  <c r="N7871" i="1"/>
  <c r="N7872" i="1" a="1"/>
  <c r="N7872" i="1"/>
  <c r="N7873" i="1" a="1"/>
  <c r="N7873" i="1"/>
  <c r="N7874" i="1" a="1"/>
  <c r="N7874" i="1"/>
  <c r="N7875" i="1" a="1"/>
  <c r="N7875" i="1"/>
  <c r="N7876" i="1" a="1"/>
  <c r="N7876" i="1"/>
  <c r="N7877" i="1" a="1"/>
  <c r="N7877" i="1"/>
  <c r="N7878" i="1" a="1"/>
  <c r="N7878" i="1"/>
  <c r="N7879" i="1" a="1"/>
  <c r="N7879" i="1"/>
  <c r="N7880" i="1" a="1"/>
  <c r="N7880" i="1"/>
  <c r="N7881" i="1" a="1"/>
  <c r="N7881" i="1"/>
  <c r="N7882" i="1" a="1"/>
  <c r="N7882" i="1"/>
  <c r="N7883" i="1" a="1"/>
  <c r="N7883" i="1"/>
  <c r="N7884" i="1" a="1"/>
  <c r="N7884" i="1"/>
  <c r="N7885" i="1" a="1"/>
  <c r="N7885" i="1"/>
  <c r="N7886" i="1" a="1"/>
  <c r="N7886" i="1"/>
  <c r="N7887" i="1" a="1"/>
  <c r="N7887" i="1"/>
  <c r="N7888" i="1" a="1"/>
  <c r="N7888" i="1"/>
  <c r="N7889" i="1" a="1"/>
  <c r="N7889" i="1"/>
  <c r="N7890" i="1" a="1"/>
  <c r="N7890" i="1"/>
  <c r="N7891" i="1" a="1"/>
  <c r="N7891" i="1"/>
  <c r="N7892" i="1" a="1"/>
  <c r="N7892" i="1"/>
  <c r="N7893" i="1" a="1"/>
  <c r="N7893" i="1"/>
  <c r="N7894" i="1" a="1"/>
  <c r="N7894" i="1"/>
  <c r="N7895" i="1" a="1"/>
  <c r="N7895" i="1"/>
  <c r="N7896" i="1" a="1"/>
  <c r="N7896" i="1"/>
  <c r="N7897" i="1" a="1"/>
  <c r="N7897" i="1"/>
  <c r="N7898" i="1" a="1"/>
  <c r="N7898" i="1"/>
  <c r="N7899" i="1" a="1"/>
  <c r="N7899" i="1"/>
  <c r="N7900" i="1" a="1"/>
  <c r="N7900" i="1"/>
  <c r="N7901" i="1" a="1"/>
  <c r="N7901" i="1"/>
  <c r="N7902" i="1" a="1"/>
  <c r="N7902" i="1"/>
  <c r="N7903" i="1" a="1"/>
  <c r="N7903" i="1"/>
  <c r="N7904" i="1" a="1"/>
  <c r="N7904" i="1"/>
  <c r="N7905" i="1" a="1"/>
  <c r="N7905" i="1"/>
  <c r="N7906" i="1" a="1"/>
  <c r="N7906" i="1"/>
  <c r="N7907" i="1" a="1"/>
  <c r="N7907" i="1"/>
  <c r="N7908" i="1" a="1"/>
  <c r="N7908" i="1"/>
  <c r="N7909" i="1" a="1"/>
  <c r="N7909" i="1"/>
  <c r="N7910" i="1" a="1"/>
  <c r="N7910" i="1"/>
  <c r="N7911" i="1" a="1"/>
  <c r="N7911" i="1"/>
  <c r="N7912" i="1" a="1"/>
  <c r="N7912" i="1"/>
  <c r="N7913" i="1" a="1"/>
  <c r="N7913" i="1"/>
  <c r="N7914" i="1" a="1"/>
  <c r="N7914" i="1"/>
  <c r="N7915" i="1" a="1"/>
  <c r="N7915" i="1"/>
  <c r="N7916" i="1" a="1"/>
  <c r="N7916" i="1"/>
  <c r="N7917" i="1" a="1"/>
  <c r="N7917" i="1"/>
  <c r="N7918" i="1" a="1"/>
  <c r="N7918" i="1"/>
  <c r="N7919" i="1" a="1"/>
  <c r="N7919" i="1"/>
  <c r="N7920" i="1" a="1"/>
  <c r="N7920" i="1"/>
  <c r="N7921" i="1" a="1"/>
  <c r="N7921" i="1"/>
  <c r="N7922" i="1" a="1"/>
  <c r="N7922" i="1"/>
  <c r="N7923" i="1" a="1"/>
  <c r="N7923" i="1"/>
  <c r="N7924" i="1" a="1"/>
  <c r="N7924" i="1"/>
  <c r="N7925" i="1" a="1"/>
  <c r="N7925" i="1"/>
  <c r="N7926" i="1" a="1"/>
  <c r="N7926" i="1"/>
  <c r="N7927" i="1" a="1"/>
  <c r="N7927" i="1"/>
  <c r="N7928" i="1" a="1"/>
  <c r="N7928" i="1"/>
  <c r="N7929" i="1" a="1"/>
  <c r="N7929" i="1"/>
  <c r="N7930" i="1" a="1"/>
  <c r="N7930" i="1"/>
  <c r="N7931" i="1" a="1"/>
  <c r="N7931" i="1"/>
  <c r="N7932" i="1" a="1"/>
  <c r="N7932" i="1"/>
  <c r="N7933" i="1" a="1"/>
  <c r="N7933" i="1"/>
  <c r="N7934" i="1" a="1"/>
  <c r="N7934" i="1"/>
  <c r="N7935" i="1" a="1"/>
  <c r="N7935" i="1"/>
  <c r="N7936" i="1" a="1"/>
  <c r="N7936" i="1"/>
  <c r="N7937" i="1" a="1"/>
  <c r="N7937" i="1"/>
  <c r="N7938" i="1" a="1"/>
  <c r="N7938" i="1"/>
  <c r="N7939" i="1" a="1"/>
  <c r="N7939" i="1"/>
  <c r="N7940" i="1" a="1"/>
  <c r="N7940" i="1"/>
  <c r="N7941" i="1" a="1"/>
  <c r="N7941" i="1"/>
  <c r="N7942" i="1" a="1"/>
  <c r="N7942" i="1"/>
  <c r="N7943" i="1" a="1"/>
  <c r="N7943" i="1"/>
  <c r="N7944" i="1" a="1"/>
  <c r="N7944" i="1"/>
  <c r="N7945" i="1" a="1"/>
  <c r="N7945" i="1"/>
  <c r="N7946" i="1" a="1"/>
  <c r="N7946" i="1"/>
  <c r="N7947" i="1" a="1"/>
  <c r="N7947" i="1"/>
  <c r="N7948" i="1" a="1"/>
  <c r="N7948" i="1"/>
  <c r="N7949" i="1" a="1"/>
  <c r="N7949" i="1"/>
  <c r="N7950" i="1" a="1"/>
  <c r="N7950" i="1"/>
  <c r="N7951" i="1" a="1"/>
  <c r="N7951" i="1"/>
  <c r="N7952" i="1" a="1"/>
  <c r="N7952" i="1"/>
  <c r="N7953" i="1" a="1"/>
  <c r="N7953" i="1"/>
  <c r="N7954" i="1" a="1"/>
  <c r="N7954" i="1"/>
  <c r="N7955" i="1" a="1"/>
  <c r="N7955" i="1"/>
  <c r="N7956" i="1" a="1"/>
  <c r="N7956" i="1"/>
  <c r="N7957" i="1" a="1"/>
  <c r="N7957" i="1"/>
  <c r="N7958" i="1" a="1"/>
  <c r="N7958" i="1"/>
  <c r="N7959" i="1" a="1"/>
  <c r="N7959" i="1"/>
  <c r="N7960" i="1" a="1"/>
  <c r="N7960" i="1"/>
  <c r="N7961" i="1" a="1"/>
  <c r="N7961" i="1"/>
  <c r="N7962" i="1" a="1"/>
  <c r="N7962" i="1"/>
  <c r="N7963" i="1" a="1"/>
  <c r="N7963" i="1"/>
  <c r="N7964" i="1" a="1"/>
  <c r="N7964" i="1"/>
  <c r="N7965" i="1" a="1"/>
  <c r="N7965" i="1"/>
  <c r="N7966" i="1" a="1"/>
  <c r="N7966" i="1"/>
  <c r="N7967" i="1" a="1"/>
  <c r="N7967" i="1"/>
  <c r="N7968" i="1" a="1"/>
  <c r="N7968" i="1"/>
  <c r="N7969" i="1" a="1"/>
  <c r="N7969" i="1"/>
  <c r="N7970" i="1" a="1"/>
  <c r="N7970" i="1"/>
  <c r="N7971" i="1" a="1"/>
  <c r="N7971" i="1"/>
  <c r="N7972" i="1" a="1"/>
  <c r="N7972" i="1"/>
  <c r="N7973" i="1" a="1"/>
  <c r="N7973" i="1"/>
  <c r="N7974" i="1" a="1"/>
  <c r="N7974" i="1"/>
  <c r="N7975" i="1" a="1"/>
  <c r="N7975" i="1"/>
  <c r="N7976" i="1" a="1"/>
  <c r="N7976" i="1"/>
  <c r="N7977" i="1" a="1"/>
  <c r="N7977" i="1"/>
  <c r="N7978" i="1" a="1"/>
  <c r="N7978" i="1"/>
  <c r="N7979" i="1" a="1"/>
  <c r="N7979" i="1"/>
  <c r="N7980" i="1" a="1"/>
  <c r="N7980" i="1"/>
  <c r="N7981" i="1" a="1"/>
  <c r="N7981" i="1"/>
  <c r="N7982" i="1" a="1"/>
  <c r="N7982" i="1"/>
  <c r="N7983" i="1" a="1"/>
  <c r="N7983" i="1"/>
  <c r="N7984" i="1" a="1"/>
  <c r="N7984" i="1"/>
  <c r="N7985" i="1" a="1"/>
  <c r="N7985" i="1"/>
  <c r="N7986" i="1" a="1"/>
  <c r="N7986" i="1"/>
  <c r="N7987" i="1" a="1"/>
  <c r="N7987" i="1"/>
  <c r="N7988" i="1" a="1"/>
  <c r="N7988" i="1"/>
  <c r="N7989" i="1" a="1"/>
  <c r="N7989" i="1"/>
  <c r="N7990" i="1" a="1"/>
  <c r="N7990" i="1"/>
  <c r="N7991" i="1" a="1"/>
  <c r="N7991" i="1"/>
  <c r="N7992" i="1" a="1"/>
  <c r="N7992" i="1"/>
  <c r="N7993" i="1" a="1"/>
  <c r="N7993" i="1"/>
  <c r="N7994" i="1" a="1"/>
  <c r="N7994" i="1"/>
  <c r="N7995" i="1" a="1"/>
  <c r="N7995" i="1"/>
  <c r="N7996" i="1" a="1"/>
  <c r="N7996" i="1"/>
  <c r="N7997" i="1" a="1"/>
  <c r="N7997" i="1"/>
  <c r="N7998" i="1" a="1"/>
  <c r="N7998" i="1"/>
  <c r="N7999" i="1" a="1"/>
  <c r="N7999" i="1"/>
  <c r="N8000" i="1" a="1"/>
  <c r="N8000" i="1"/>
  <c r="N8001" i="1" a="1"/>
  <c r="N8001" i="1"/>
  <c r="N8002" i="1" a="1"/>
  <c r="N8002" i="1"/>
  <c r="N8003" i="1" a="1"/>
  <c r="N8003" i="1"/>
  <c r="N8004" i="1" a="1"/>
  <c r="N8004" i="1"/>
  <c r="N8005" i="1" a="1"/>
  <c r="N8005" i="1"/>
  <c r="N8006" i="1" a="1"/>
  <c r="N8006" i="1"/>
  <c r="N8007" i="1" a="1"/>
  <c r="N8007" i="1"/>
  <c r="N8008" i="1" a="1"/>
  <c r="N8008" i="1"/>
  <c r="N8009" i="1" a="1"/>
  <c r="N8009" i="1"/>
  <c r="N8010" i="1" a="1"/>
  <c r="N8010" i="1"/>
  <c r="N8011" i="1" a="1"/>
  <c r="N8011" i="1"/>
  <c r="N8012" i="1" a="1"/>
  <c r="N8012" i="1"/>
  <c r="N8013" i="1" a="1"/>
  <c r="N8013" i="1"/>
  <c r="N8014" i="1" a="1"/>
  <c r="N8014" i="1"/>
  <c r="N8015" i="1" a="1"/>
  <c r="N8015" i="1"/>
  <c r="N8016" i="1" a="1"/>
  <c r="N8016" i="1"/>
  <c r="N8017" i="1" a="1"/>
  <c r="N8017" i="1"/>
  <c r="N8018" i="1" a="1"/>
  <c r="N8018" i="1"/>
  <c r="N8019" i="1" a="1"/>
  <c r="N8019" i="1"/>
  <c r="N8020" i="1" a="1"/>
  <c r="N8020" i="1"/>
  <c r="N8021" i="1" a="1"/>
  <c r="N8021" i="1"/>
  <c r="N8022" i="1" a="1"/>
  <c r="N8022" i="1"/>
  <c r="N8023" i="1" a="1"/>
  <c r="N8023" i="1"/>
  <c r="N8024" i="1" a="1"/>
  <c r="N8024" i="1"/>
  <c r="N8025" i="1" a="1"/>
  <c r="N8025" i="1"/>
  <c r="N8026" i="1" a="1"/>
  <c r="N8026" i="1"/>
  <c r="N8027" i="1" a="1"/>
  <c r="N8027" i="1"/>
  <c r="N8028" i="1" a="1"/>
  <c r="N8028" i="1"/>
  <c r="N8029" i="1" a="1"/>
  <c r="N8029" i="1"/>
  <c r="N8030" i="1" a="1"/>
  <c r="N8030" i="1"/>
  <c r="N8031" i="1" a="1"/>
  <c r="N8031" i="1"/>
  <c r="N8032" i="1" a="1"/>
  <c r="N8032" i="1"/>
  <c r="N8033" i="1" a="1"/>
  <c r="N8033" i="1"/>
  <c r="N8034" i="1" a="1"/>
  <c r="N8034" i="1"/>
  <c r="N8035" i="1" a="1"/>
  <c r="N8035" i="1"/>
  <c r="N8036" i="1" a="1"/>
  <c r="N8036" i="1"/>
  <c r="N8037" i="1" a="1"/>
  <c r="N8037" i="1"/>
  <c r="N8038" i="1" a="1"/>
  <c r="N8038" i="1"/>
  <c r="N8039" i="1" a="1"/>
  <c r="N8039" i="1"/>
  <c r="N8040" i="1" a="1"/>
  <c r="N8040" i="1"/>
  <c r="N8041" i="1" a="1"/>
  <c r="N8041" i="1"/>
  <c r="N8042" i="1" a="1"/>
  <c r="N8042" i="1"/>
  <c r="N8043" i="1" a="1"/>
  <c r="N8043" i="1"/>
  <c r="N8044" i="1" a="1"/>
  <c r="N8044" i="1"/>
  <c r="N8045" i="1" a="1"/>
  <c r="N8045" i="1"/>
  <c r="N8046" i="1" a="1"/>
  <c r="N8046" i="1"/>
  <c r="N8047" i="1" a="1"/>
  <c r="N8047" i="1"/>
  <c r="N8048" i="1" a="1"/>
  <c r="N8048" i="1"/>
  <c r="N8049" i="1" a="1"/>
  <c r="N8049" i="1"/>
  <c r="N8050" i="1" a="1"/>
  <c r="N8050" i="1"/>
  <c r="N8051" i="1" a="1"/>
  <c r="N8051" i="1"/>
  <c r="N8052" i="1" a="1"/>
  <c r="N8052" i="1"/>
  <c r="N8053" i="1" a="1"/>
  <c r="N8053" i="1"/>
  <c r="N8054" i="1" a="1"/>
  <c r="N8054" i="1"/>
  <c r="N8055" i="1" a="1"/>
  <c r="N8055" i="1"/>
  <c r="N8056" i="1" a="1"/>
  <c r="N8056" i="1"/>
  <c r="N8057" i="1" a="1"/>
  <c r="N8057" i="1"/>
  <c r="N8058" i="1" a="1"/>
  <c r="N8058" i="1"/>
  <c r="N8059" i="1" a="1"/>
  <c r="N8059" i="1"/>
  <c r="N8060" i="1" a="1"/>
  <c r="N8060" i="1"/>
  <c r="N8061" i="1" a="1"/>
  <c r="N8061" i="1"/>
  <c r="N8062" i="1" a="1"/>
  <c r="N8062" i="1"/>
  <c r="N8063" i="1" a="1"/>
  <c r="N8063" i="1"/>
  <c r="N8064" i="1" a="1"/>
  <c r="N8064" i="1"/>
  <c r="N8065" i="1" a="1"/>
  <c r="N8065" i="1"/>
  <c r="N8066" i="1" a="1"/>
  <c r="N8066" i="1"/>
  <c r="N8067" i="1" a="1"/>
  <c r="N8067" i="1"/>
  <c r="N8068" i="1" a="1"/>
  <c r="N8068" i="1"/>
  <c r="N8069" i="1" a="1"/>
  <c r="N8069" i="1"/>
  <c r="N8070" i="1" a="1"/>
  <c r="N8070" i="1"/>
  <c r="N8071" i="1" a="1"/>
  <c r="N8071" i="1"/>
  <c r="N8072" i="1" a="1"/>
  <c r="N8072" i="1"/>
  <c r="N8073" i="1" a="1"/>
  <c r="N8073" i="1"/>
  <c r="N8074" i="1" a="1"/>
  <c r="N8074" i="1"/>
  <c r="N8075" i="1" a="1"/>
  <c r="N8075" i="1"/>
  <c r="N8076" i="1" a="1"/>
  <c r="N8076" i="1"/>
  <c r="N8077" i="1" a="1"/>
  <c r="N8077" i="1"/>
  <c r="N8078" i="1" a="1"/>
  <c r="N8078" i="1"/>
  <c r="N8079" i="1" a="1"/>
  <c r="N8079" i="1"/>
  <c r="N8080" i="1" a="1"/>
  <c r="N8080" i="1"/>
  <c r="N8081" i="1" a="1"/>
  <c r="N8081" i="1"/>
  <c r="N8082" i="1" a="1"/>
  <c r="N8082" i="1"/>
  <c r="N8083" i="1" a="1"/>
  <c r="N8083" i="1"/>
  <c r="N8084" i="1" a="1"/>
  <c r="N8084" i="1"/>
  <c r="N8085" i="1" a="1"/>
  <c r="N8085" i="1"/>
  <c r="N8086" i="1" a="1"/>
  <c r="N8086" i="1"/>
  <c r="N8087" i="1" a="1"/>
  <c r="N8087" i="1"/>
  <c r="N8088" i="1" a="1"/>
  <c r="N8088" i="1"/>
  <c r="N8089" i="1" a="1"/>
  <c r="N8089" i="1"/>
  <c r="N8090" i="1" a="1"/>
  <c r="N8090" i="1"/>
  <c r="N8091" i="1" a="1"/>
  <c r="N8091" i="1"/>
  <c r="N8092" i="1" a="1"/>
  <c r="N8092" i="1"/>
  <c r="N8093" i="1" a="1"/>
  <c r="N8093" i="1"/>
  <c r="N8094" i="1" a="1"/>
  <c r="N8094" i="1"/>
  <c r="N8095" i="1" a="1"/>
  <c r="N8095" i="1"/>
  <c r="N8096" i="1" a="1"/>
  <c r="N8096" i="1"/>
  <c r="N8097" i="1" a="1"/>
  <c r="N8097" i="1"/>
  <c r="N8098" i="1" a="1"/>
  <c r="N8098" i="1"/>
  <c r="N8099" i="1" a="1"/>
  <c r="N8099" i="1"/>
  <c r="N8100" i="1" a="1"/>
  <c r="N8100" i="1"/>
  <c r="N8101" i="1" a="1"/>
  <c r="N8101" i="1"/>
  <c r="N8102" i="1" a="1"/>
  <c r="N8102" i="1"/>
  <c r="N8103" i="1" a="1"/>
  <c r="N8103" i="1"/>
  <c r="N8104" i="1" a="1"/>
  <c r="N8104" i="1"/>
  <c r="N8105" i="1" a="1"/>
  <c r="N8105" i="1"/>
  <c r="N8106" i="1" a="1"/>
  <c r="N8106" i="1"/>
  <c r="N8107" i="1" a="1"/>
  <c r="N8107" i="1"/>
  <c r="N8108" i="1" a="1"/>
  <c r="N8108" i="1"/>
  <c r="N8109" i="1" a="1"/>
  <c r="N8109" i="1"/>
  <c r="N8110" i="1" a="1"/>
  <c r="N8110" i="1"/>
  <c r="N8111" i="1" a="1"/>
  <c r="N8111" i="1"/>
  <c r="N8112" i="1" a="1"/>
  <c r="N8112" i="1"/>
  <c r="N8113" i="1" a="1"/>
  <c r="N8113" i="1"/>
  <c r="N8114" i="1" a="1"/>
  <c r="N8114" i="1"/>
  <c r="N8115" i="1" a="1"/>
  <c r="N8115" i="1"/>
  <c r="N8116" i="1" a="1"/>
  <c r="N8116" i="1"/>
  <c r="N8117" i="1" a="1"/>
  <c r="N8117" i="1"/>
  <c r="N8118" i="1" a="1"/>
  <c r="N8118" i="1"/>
  <c r="N8119" i="1" a="1"/>
  <c r="N8119" i="1"/>
  <c r="N8120" i="1" a="1"/>
  <c r="N8120" i="1"/>
  <c r="N8121" i="1" a="1"/>
  <c r="N8121" i="1"/>
  <c r="N8122" i="1" a="1"/>
  <c r="N8122" i="1"/>
  <c r="N8123" i="1" a="1"/>
  <c r="N8123" i="1"/>
  <c r="N8124" i="1" a="1"/>
  <c r="N8124" i="1"/>
  <c r="N8125" i="1" a="1"/>
  <c r="N8125" i="1"/>
  <c r="N8126" i="1" a="1"/>
  <c r="N8126" i="1"/>
  <c r="N8127" i="1" a="1"/>
  <c r="N8127" i="1"/>
  <c r="N8128" i="1" a="1"/>
  <c r="N8128" i="1"/>
  <c r="N8129" i="1" a="1"/>
  <c r="N8129" i="1"/>
  <c r="N8130" i="1" a="1"/>
  <c r="N8130" i="1"/>
  <c r="N8131" i="1" a="1"/>
  <c r="N8131" i="1"/>
  <c r="N8132" i="1" a="1"/>
  <c r="N8132" i="1"/>
  <c r="N8133" i="1" a="1"/>
  <c r="N8133" i="1"/>
  <c r="N8134" i="1" a="1"/>
  <c r="N8134" i="1"/>
  <c r="N8135" i="1" a="1"/>
  <c r="N8135" i="1"/>
  <c r="N8136" i="1" a="1"/>
  <c r="N8136" i="1"/>
  <c r="N8137" i="1" a="1"/>
  <c r="N8137" i="1"/>
  <c r="N8138" i="1" a="1"/>
  <c r="N8138" i="1"/>
  <c r="N8139" i="1" a="1"/>
  <c r="N8139" i="1"/>
  <c r="N8140" i="1" a="1"/>
  <c r="N8140" i="1"/>
  <c r="N8141" i="1" a="1"/>
  <c r="N8141" i="1"/>
  <c r="N8142" i="1" a="1"/>
  <c r="N8142" i="1"/>
  <c r="N8143" i="1" a="1"/>
  <c r="N8143" i="1"/>
  <c r="N8144" i="1" a="1"/>
  <c r="N8144" i="1"/>
  <c r="N8145" i="1" a="1"/>
  <c r="N8145" i="1"/>
  <c r="N8146" i="1" a="1"/>
  <c r="N8146" i="1"/>
  <c r="N8147" i="1" a="1"/>
  <c r="N8147" i="1"/>
  <c r="N8148" i="1" a="1"/>
  <c r="N8148" i="1"/>
  <c r="N8149" i="1" a="1"/>
  <c r="N8149" i="1"/>
  <c r="N8150" i="1" a="1"/>
  <c r="N8150" i="1"/>
  <c r="N8151" i="1" a="1"/>
  <c r="N8151" i="1"/>
  <c r="N8152" i="1" a="1"/>
  <c r="N8152" i="1"/>
  <c r="N8153" i="1" a="1"/>
  <c r="N8153" i="1"/>
  <c r="N8154" i="1" a="1"/>
  <c r="N8154" i="1"/>
  <c r="N8155" i="1" a="1"/>
  <c r="N8155" i="1"/>
  <c r="N8156" i="1" a="1"/>
  <c r="N8156" i="1"/>
  <c r="N8157" i="1" a="1"/>
  <c r="N8157" i="1"/>
  <c r="N8158" i="1" a="1"/>
  <c r="N8158" i="1"/>
  <c r="N8159" i="1" a="1"/>
  <c r="N8159" i="1"/>
  <c r="N8160" i="1" a="1"/>
  <c r="N8160" i="1"/>
  <c r="N8161" i="1" a="1"/>
  <c r="N8161" i="1"/>
  <c r="N8162" i="1" a="1"/>
  <c r="N8162" i="1"/>
  <c r="N8163" i="1" a="1"/>
  <c r="N8163" i="1"/>
  <c r="N8164" i="1" a="1"/>
  <c r="N8164" i="1"/>
  <c r="N8165" i="1" a="1"/>
  <c r="N8165" i="1"/>
  <c r="N8166" i="1" a="1"/>
  <c r="N8166" i="1"/>
  <c r="N8167" i="1" a="1"/>
  <c r="N8167" i="1"/>
  <c r="N8168" i="1" a="1"/>
  <c r="N8168" i="1"/>
  <c r="N8169" i="1" a="1"/>
  <c r="N8169" i="1"/>
  <c r="N8170" i="1" a="1"/>
  <c r="N8170" i="1"/>
  <c r="N8171" i="1" a="1"/>
  <c r="N8171" i="1"/>
  <c r="N8172" i="1" a="1"/>
  <c r="N8172" i="1"/>
  <c r="N8173" i="1" a="1"/>
  <c r="N8173" i="1"/>
  <c r="N8174" i="1" a="1"/>
  <c r="N8174" i="1"/>
  <c r="N8175" i="1" a="1"/>
  <c r="N8175" i="1"/>
  <c r="N8176" i="1" a="1"/>
  <c r="N8176" i="1"/>
  <c r="N8177" i="1" a="1"/>
  <c r="N8177" i="1"/>
  <c r="N8178" i="1" a="1"/>
  <c r="N8178" i="1"/>
  <c r="N8179" i="1" a="1"/>
  <c r="N8179" i="1"/>
  <c r="N8180" i="1" a="1"/>
  <c r="N8180" i="1"/>
  <c r="N8181" i="1" a="1"/>
  <c r="N8181" i="1"/>
  <c r="N8182" i="1" a="1"/>
  <c r="N8182" i="1"/>
  <c r="N8183" i="1" a="1"/>
  <c r="N8183" i="1"/>
  <c r="N8184" i="1" a="1"/>
  <c r="N8184" i="1"/>
  <c r="N8185" i="1" a="1"/>
  <c r="N8185" i="1"/>
  <c r="N8186" i="1" a="1"/>
  <c r="N8186" i="1"/>
  <c r="N8187" i="1" a="1"/>
  <c r="N8187" i="1"/>
  <c r="N8188" i="1" a="1"/>
  <c r="N8188" i="1"/>
  <c r="N8189" i="1" a="1"/>
  <c r="N8189" i="1"/>
  <c r="N8190" i="1" a="1"/>
  <c r="N8190" i="1"/>
  <c r="N8191" i="1" a="1"/>
  <c r="N8191" i="1"/>
  <c r="N8192" i="1" a="1"/>
  <c r="N8192" i="1"/>
  <c r="N8193" i="1" a="1"/>
  <c r="N8193" i="1"/>
  <c r="N8194" i="1" a="1"/>
  <c r="N8194" i="1"/>
  <c r="N8195" i="1" a="1"/>
  <c r="N8195" i="1"/>
  <c r="N8196" i="1" a="1"/>
  <c r="N8196" i="1"/>
  <c r="N8197" i="1" a="1"/>
  <c r="N8197" i="1"/>
  <c r="N8198" i="1" a="1"/>
  <c r="N8198" i="1"/>
  <c r="N8199" i="1" a="1"/>
  <c r="N8199" i="1"/>
  <c r="N8200" i="1" a="1"/>
  <c r="N8200" i="1"/>
  <c r="N8201" i="1" a="1"/>
  <c r="N8201" i="1"/>
  <c r="N8202" i="1" a="1"/>
  <c r="N8202" i="1"/>
  <c r="N8203" i="1" a="1"/>
  <c r="N8203" i="1"/>
  <c r="N8204" i="1" a="1"/>
  <c r="N8204" i="1"/>
  <c r="N8205" i="1" a="1"/>
  <c r="N8205" i="1"/>
  <c r="N8206" i="1" a="1"/>
  <c r="N8206" i="1"/>
  <c r="N8207" i="1" a="1"/>
  <c r="N8207" i="1"/>
  <c r="N8208" i="1" a="1"/>
  <c r="N8208" i="1"/>
  <c r="N8209" i="1" a="1"/>
  <c r="N8209" i="1"/>
  <c r="N8210" i="1" a="1"/>
  <c r="N8210" i="1"/>
  <c r="N8211" i="1" a="1"/>
  <c r="N8211" i="1"/>
  <c r="N8212" i="1" a="1"/>
  <c r="N8212" i="1"/>
  <c r="N8213" i="1" a="1"/>
  <c r="N8213" i="1"/>
  <c r="N8214" i="1" a="1"/>
  <c r="N8214" i="1"/>
  <c r="N8215" i="1" a="1"/>
  <c r="N8215" i="1"/>
  <c r="N8216" i="1" a="1"/>
  <c r="N8216" i="1"/>
  <c r="N8217" i="1" a="1"/>
  <c r="N8217" i="1"/>
  <c r="N8218" i="1" a="1"/>
  <c r="N8218" i="1"/>
  <c r="N8219" i="1" a="1"/>
  <c r="N8219" i="1"/>
  <c r="N8220" i="1" a="1"/>
  <c r="N8220" i="1"/>
  <c r="N8221" i="1" a="1"/>
  <c r="N8221" i="1"/>
  <c r="N8222" i="1" a="1"/>
  <c r="N8222" i="1"/>
  <c r="N8223" i="1" a="1"/>
  <c r="N8223" i="1"/>
  <c r="N8224" i="1" a="1"/>
  <c r="N8224" i="1"/>
  <c r="N8225" i="1" a="1"/>
  <c r="N8225" i="1"/>
  <c r="N8226" i="1" a="1"/>
  <c r="N8226" i="1"/>
  <c r="N8227" i="1" a="1"/>
  <c r="N8227" i="1"/>
  <c r="N8228" i="1" a="1"/>
  <c r="N8228" i="1"/>
  <c r="N8229" i="1" a="1"/>
  <c r="N8229" i="1"/>
  <c r="N8230" i="1" a="1"/>
  <c r="N8230" i="1"/>
  <c r="N8231" i="1" a="1"/>
  <c r="N8231" i="1"/>
  <c r="N8232" i="1" a="1"/>
  <c r="N8232" i="1"/>
  <c r="N8233" i="1" a="1"/>
  <c r="N8233" i="1"/>
  <c r="N8234" i="1" a="1"/>
  <c r="N8234" i="1"/>
  <c r="N8235" i="1" a="1"/>
  <c r="N8235" i="1"/>
  <c r="N8236" i="1" a="1"/>
  <c r="N8236" i="1"/>
  <c r="N8237" i="1" a="1"/>
  <c r="N8237" i="1"/>
  <c r="N8238" i="1" a="1"/>
  <c r="N8238" i="1"/>
  <c r="N8239" i="1" a="1"/>
  <c r="N8239" i="1"/>
  <c r="N8240" i="1" a="1"/>
  <c r="N8240" i="1"/>
  <c r="N8241" i="1" a="1"/>
  <c r="N8241" i="1"/>
  <c r="N8242" i="1" a="1"/>
  <c r="N8242" i="1"/>
  <c r="N8243" i="1" a="1"/>
  <c r="N8243" i="1"/>
  <c r="N8244" i="1" a="1"/>
  <c r="N8244" i="1"/>
  <c r="N8245" i="1" a="1"/>
  <c r="N8245" i="1"/>
  <c r="N8246" i="1" a="1"/>
  <c r="N8246" i="1"/>
  <c r="N8247" i="1" a="1"/>
  <c r="N8247" i="1"/>
  <c r="N8248" i="1" a="1"/>
  <c r="N8248" i="1"/>
  <c r="N8249" i="1" a="1"/>
  <c r="N8249" i="1"/>
  <c r="N8250" i="1" a="1"/>
  <c r="N8250" i="1"/>
  <c r="N8251" i="1" a="1"/>
  <c r="N8251" i="1"/>
  <c r="N8252" i="1" a="1"/>
  <c r="N8252" i="1"/>
  <c r="N8253" i="1" a="1"/>
  <c r="N8253" i="1"/>
  <c r="N8254" i="1" a="1"/>
  <c r="N8254" i="1"/>
  <c r="N8255" i="1" a="1"/>
  <c r="N8255" i="1"/>
  <c r="N8256" i="1" a="1"/>
  <c r="N8256" i="1"/>
  <c r="N8257" i="1" a="1"/>
  <c r="N8257" i="1"/>
  <c r="N8258" i="1" a="1"/>
  <c r="N8258" i="1"/>
  <c r="N8259" i="1" a="1"/>
  <c r="N8259" i="1"/>
  <c r="N8260" i="1" a="1"/>
  <c r="N8260" i="1"/>
  <c r="N8261" i="1" a="1"/>
  <c r="N8261" i="1"/>
  <c r="N8262" i="1" a="1"/>
  <c r="N8262" i="1"/>
  <c r="N8263" i="1" a="1"/>
  <c r="N8263" i="1"/>
  <c r="N8264" i="1" a="1"/>
  <c r="N8264" i="1"/>
  <c r="N8265" i="1" a="1"/>
  <c r="N8265" i="1"/>
  <c r="N8266" i="1" a="1"/>
  <c r="N8266" i="1"/>
  <c r="N8267" i="1" a="1"/>
  <c r="N8267" i="1"/>
  <c r="N8268" i="1" a="1"/>
  <c r="N8268" i="1"/>
  <c r="N8269" i="1" a="1"/>
  <c r="N8269" i="1"/>
  <c r="N8270" i="1" a="1"/>
  <c r="N8270" i="1"/>
  <c r="N8271" i="1" a="1"/>
  <c r="N8271" i="1"/>
  <c r="N8272" i="1" a="1"/>
  <c r="N8272" i="1"/>
  <c r="N8273" i="1" a="1"/>
  <c r="N8273" i="1"/>
  <c r="N8274" i="1" a="1"/>
  <c r="N8274" i="1"/>
  <c r="N8275" i="1" a="1"/>
  <c r="N8275" i="1"/>
  <c r="N8276" i="1" a="1"/>
  <c r="N8276" i="1"/>
  <c r="N8277" i="1" a="1"/>
  <c r="N8277" i="1"/>
  <c r="N8278" i="1" a="1"/>
  <c r="N8278" i="1"/>
  <c r="N8279" i="1" a="1"/>
  <c r="N8279" i="1"/>
  <c r="N8280" i="1" a="1"/>
  <c r="N8280" i="1"/>
  <c r="N8281" i="1" a="1"/>
  <c r="N8281" i="1"/>
  <c r="N8282" i="1" a="1"/>
  <c r="N8282" i="1"/>
  <c r="N8283" i="1" a="1"/>
  <c r="N8283" i="1"/>
  <c r="N8284" i="1" a="1"/>
  <c r="N8284" i="1"/>
  <c r="N8285" i="1" a="1"/>
  <c r="N8285" i="1"/>
  <c r="N8286" i="1" a="1"/>
  <c r="N8286" i="1"/>
  <c r="N8287" i="1" a="1"/>
  <c r="N8287" i="1"/>
  <c r="N8288" i="1" a="1"/>
  <c r="N8288" i="1"/>
  <c r="N8289" i="1" a="1"/>
  <c r="N8289" i="1"/>
  <c r="N8290" i="1" a="1"/>
  <c r="N8290" i="1"/>
  <c r="N8291" i="1" a="1"/>
  <c r="N8291" i="1"/>
  <c r="N8292" i="1" a="1"/>
  <c r="N8292" i="1"/>
  <c r="N8293" i="1" a="1"/>
  <c r="N8293" i="1"/>
  <c r="N8294" i="1" a="1"/>
  <c r="N8294" i="1"/>
  <c r="N8295" i="1" a="1"/>
  <c r="N8295" i="1"/>
  <c r="N8296" i="1" a="1"/>
  <c r="N8296" i="1"/>
  <c r="N8297" i="1" a="1"/>
  <c r="N8297" i="1"/>
  <c r="N8298" i="1" a="1"/>
  <c r="N8298" i="1"/>
  <c r="N8299" i="1" a="1"/>
  <c r="N8299" i="1"/>
  <c r="N8300" i="1" a="1"/>
  <c r="N8300" i="1"/>
  <c r="N8301" i="1" a="1"/>
  <c r="N8301" i="1"/>
  <c r="N8302" i="1" a="1"/>
  <c r="N8302" i="1"/>
  <c r="N8303" i="1" a="1"/>
  <c r="N8303" i="1"/>
  <c r="N8304" i="1" a="1"/>
  <c r="N8304" i="1"/>
  <c r="N8305" i="1" a="1"/>
  <c r="N8305" i="1"/>
  <c r="N8306" i="1" a="1"/>
  <c r="N8306" i="1"/>
  <c r="N8307" i="1" a="1"/>
  <c r="N8307" i="1"/>
  <c r="N8308" i="1" a="1"/>
  <c r="N8308" i="1"/>
  <c r="N8309" i="1" a="1"/>
  <c r="N8309" i="1"/>
  <c r="N8310" i="1" a="1"/>
  <c r="N8310" i="1"/>
  <c r="N8311" i="1" a="1"/>
  <c r="N8311" i="1"/>
  <c r="N8312" i="1" a="1"/>
  <c r="N8312" i="1"/>
  <c r="N8313" i="1" a="1"/>
  <c r="N8313" i="1"/>
  <c r="N8314" i="1" a="1"/>
  <c r="N8314" i="1"/>
  <c r="N8315" i="1" a="1"/>
  <c r="N8315" i="1"/>
  <c r="N8316" i="1" a="1"/>
  <c r="N8316" i="1"/>
  <c r="N8317" i="1" a="1"/>
  <c r="N8317" i="1"/>
  <c r="N8318" i="1" a="1"/>
  <c r="N8318" i="1"/>
  <c r="N8319" i="1" a="1"/>
  <c r="N8319" i="1"/>
  <c r="N8320" i="1" a="1"/>
  <c r="N8320" i="1"/>
  <c r="N8321" i="1" a="1"/>
  <c r="N8321" i="1"/>
  <c r="N8322" i="1" a="1"/>
  <c r="N8322" i="1"/>
  <c r="N8323" i="1" a="1"/>
  <c r="N8323" i="1"/>
  <c r="N8324" i="1" a="1"/>
  <c r="N8324" i="1"/>
  <c r="N8325" i="1" a="1"/>
  <c r="N8325" i="1"/>
  <c r="N8326" i="1" a="1"/>
  <c r="N8326" i="1"/>
  <c r="N8327" i="1" a="1"/>
  <c r="N8327" i="1"/>
  <c r="N8328" i="1" a="1"/>
  <c r="N8328" i="1"/>
  <c r="N8329" i="1" a="1"/>
  <c r="N8329" i="1"/>
  <c r="N8330" i="1" a="1"/>
  <c r="N8330" i="1"/>
  <c r="N8331" i="1" a="1"/>
  <c r="N8331" i="1"/>
  <c r="N8332" i="1" a="1"/>
  <c r="N8332" i="1"/>
  <c r="N8333" i="1" a="1"/>
  <c r="N8333" i="1"/>
  <c r="N8334" i="1" a="1"/>
  <c r="N8334" i="1"/>
  <c r="N8335" i="1" a="1"/>
  <c r="N8335" i="1"/>
  <c r="N8336" i="1" a="1"/>
  <c r="N8336" i="1"/>
  <c r="N8337" i="1" a="1"/>
  <c r="N8337" i="1"/>
  <c r="N8338" i="1" a="1"/>
  <c r="N8338" i="1"/>
  <c r="N8339" i="1" a="1"/>
  <c r="N8339" i="1"/>
  <c r="N8340" i="1" a="1"/>
  <c r="N8340" i="1"/>
  <c r="N8341" i="1" a="1"/>
  <c r="N8341" i="1"/>
  <c r="N8342" i="1" a="1"/>
  <c r="N8342" i="1"/>
  <c r="N8343" i="1" a="1"/>
  <c r="N8343" i="1"/>
  <c r="N8344" i="1" a="1"/>
  <c r="N8344" i="1"/>
  <c r="N8345" i="1" a="1"/>
  <c r="N8345" i="1"/>
  <c r="N8346" i="1" a="1"/>
  <c r="N8346" i="1"/>
  <c r="N8347" i="1" a="1"/>
  <c r="N8347" i="1"/>
  <c r="N8348" i="1" a="1"/>
  <c r="N8348" i="1"/>
  <c r="N8349" i="1" a="1"/>
  <c r="N8349" i="1"/>
  <c r="N8350" i="1" a="1"/>
  <c r="N8350" i="1"/>
  <c r="N8351" i="1" a="1"/>
  <c r="N8351" i="1"/>
  <c r="N8352" i="1" a="1"/>
  <c r="N8352" i="1"/>
  <c r="N8353" i="1" a="1"/>
  <c r="N8353" i="1"/>
  <c r="N8354" i="1" a="1"/>
  <c r="N8354" i="1"/>
  <c r="N8355" i="1" a="1"/>
  <c r="N8355" i="1"/>
  <c r="N8356" i="1" a="1"/>
  <c r="N8356" i="1"/>
  <c r="N8357" i="1" a="1"/>
  <c r="N8357" i="1"/>
  <c r="N8358" i="1" a="1"/>
  <c r="N8358" i="1"/>
  <c r="N8359" i="1" a="1"/>
  <c r="N8359" i="1"/>
  <c r="N8360" i="1" a="1"/>
  <c r="N8360" i="1"/>
  <c r="N8361" i="1" a="1"/>
  <c r="N8361" i="1"/>
  <c r="N8362" i="1" a="1"/>
  <c r="N8362" i="1"/>
  <c r="N8363" i="1" a="1"/>
  <c r="N8363" i="1"/>
  <c r="N8364" i="1" a="1"/>
  <c r="N8364" i="1"/>
  <c r="N8365" i="1" a="1"/>
  <c r="N8365" i="1"/>
  <c r="N8366" i="1" a="1"/>
  <c r="N8366" i="1"/>
  <c r="N8367" i="1" a="1"/>
  <c r="N8367" i="1"/>
  <c r="N8368" i="1" a="1"/>
  <c r="N8368" i="1"/>
  <c r="N8369" i="1" a="1"/>
  <c r="N8369" i="1"/>
  <c r="N8370" i="1" a="1"/>
  <c r="N8370" i="1"/>
  <c r="N8371" i="1" a="1"/>
  <c r="N8371" i="1"/>
  <c r="N8372" i="1" a="1"/>
  <c r="N8372" i="1"/>
  <c r="N8373" i="1" a="1"/>
  <c r="N8373" i="1"/>
  <c r="N8374" i="1" a="1"/>
  <c r="N8374" i="1"/>
  <c r="N8375" i="1" a="1"/>
  <c r="N8375" i="1"/>
  <c r="N8376" i="1" a="1"/>
  <c r="N8376" i="1"/>
  <c r="N8377" i="1" a="1"/>
  <c r="N8377" i="1"/>
  <c r="N8378" i="1" a="1"/>
  <c r="N8378" i="1"/>
  <c r="N8379" i="1" a="1"/>
  <c r="N8379" i="1"/>
  <c r="N8380" i="1" a="1"/>
  <c r="N8380" i="1"/>
  <c r="N8381" i="1" a="1"/>
  <c r="N8381" i="1"/>
  <c r="N8382" i="1" a="1"/>
  <c r="N8382" i="1"/>
  <c r="N8383" i="1" a="1"/>
  <c r="N8383" i="1"/>
  <c r="N8384" i="1" a="1"/>
  <c r="N8384" i="1"/>
  <c r="N8385" i="1" a="1"/>
  <c r="N8385" i="1"/>
  <c r="N8386" i="1" a="1"/>
  <c r="N8386" i="1"/>
  <c r="N8387" i="1" a="1"/>
  <c r="N8387" i="1"/>
  <c r="N8388" i="1" a="1"/>
  <c r="N8388" i="1"/>
  <c r="N8389" i="1" a="1"/>
  <c r="N8389" i="1"/>
  <c r="N8390" i="1" a="1"/>
  <c r="N8390" i="1"/>
  <c r="N8391" i="1" a="1"/>
  <c r="N8391" i="1"/>
  <c r="N8392" i="1" a="1"/>
  <c r="N8392" i="1"/>
  <c r="N8393" i="1" a="1"/>
  <c r="N8393" i="1"/>
  <c r="N8394" i="1" a="1"/>
  <c r="N8394" i="1"/>
  <c r="N8395" i="1" a="1"/>
  <c r="N8395" i="1"/>
  <c r="N8396" i="1" a="1"/>
  <c r="N8396" i="1"/>
  <c r="N8397" i="1" a="1"/>
  <c r="N8397" i="1"/>
  <c r="N8398" i="1" a="1"/>
  <c r="N8398" i="1"/>
  <c r="N8399" i="1" a="1"/>
  <c r="N8399" i="1"/>
  <c r="N8400" i="1" a="1"/>
  <c r="N8400" i="1"/>
  <c r="N8401" i="1" a="1"/>
  <c r="N8401" i="1"/>
  <c r="N8402" i="1" a="1"/>
  <c r="N8402" i="1"/>
  <c r="N8403" i="1" a="1"/>
  <c r="N8403" i="1"/>
  <c r="N8404" i="1" a="1"/>
  <c r="N8404" i="1"/>
  <c r="N8405" i="1" a="1"/>
  <c r="N8405" i="1"/>
  <c r="N8406" i="1" a="1"/>
  <c r="N8406" i="1"/>
  <c r="N8407" i="1" a="1"/>
  <c r="N8407" i="1"/>
  <c r="N8408" i="1" a="1"/>
  <c r="N8408" i="1"/>
  <c r="N8409" i="1" a="1"/>
  <c r="N8409" i="1"/>
  <c r="N8410" i="1" a="1"/>
  <c r="N8410" i="1"/>
  <c r="N8411" i="1" a="1"/>
  <c r="N8411" i="1"/>
  <c r="N8412" i="1" a="1"/>
  <c r="N8412" i="1"/>
  <c r="N8413" i="1" a="1"/>
  <c r="N8413" i="1"/>
  <c r="N8414" i="1" a="1"/>
  <c r="N8414" i="1"/>
  <c r="N8415" i="1" a="1"/>
  <c r="N8415" i="1"/>
  <c r="N8416" i="1" a="1"/>
  <c r="N8416" i="1"/>
  <c r="N8417" i="1" a="1"/>
  <c r="N8417" i="1"/>
  <c r="N8418" i="1" a="1"/>
  <c r="N8418" i="1"/>
  <c r="N8419" i="1" a="1"/>
  <c r="N8419" i="1"/>
  <c r="N8420" i="1" a="1"/>
  <c r="N8420" i="1"/>
  <c r="N8421" i="1" a="1"/>
  <c r="N8421" i="1"/>
  <c r="N8422" i="1" a="1"/>
  <c r="N8422" i="1"/>
  <c r="N8423" i="1" a="1"/>
  <c r="N8423" i="1"/>
  <c r="N8424" i="1" a="1"/>
  <c r="N8424" i="1"/>
  <c r="N8425" i="1" a="1"/>
  <c r="N8425" i="1"/>
  <c r="N8426" i="1" a="1"/>
  <c r="N8426" i="1"/>
  <c r="N8427" i="1" a="1"/>
  <c r="N8427" i="1"/>
  <c r="N8428" i="1" a="1"/>
  <c r="N8428" i="1"/>
  <c r="N8429" i="1" a="1"/>
  <c r="N8429" i="1"/>
  <c r="N8430" i="1" a="1"/>
  <c r="N8430" i="1"/>
  <c r="N8431" i="1" a="1"/>
  <c r="N8431" i="1"/>
  <c r="N8432" i="1" a="1"/>
  <c r="N8432" i="1"/>
  <c r="N8433" i="1" a="1"/>
  <c r="N8433" i="1"/>
  <c r="N8434" i="1" a="1"/>
  <c r="N8434" i="1"/>
  <c r="N8435" i="1" a="1"/>
  <c r="N8435" i="1"/>
  <c r="N8436" i="1" a="1"/>
  <c r="N8436" i="1"/>
  <c r="N8437" i="1" a="1"/>
  <c r="N8437" i="1"/>
  <c r="N8438" i="1" a="1"/>
  <c r="N8438" i="1"/>
  <c r="N8439" i="1" a="1"/>
  <c r="N8439" i="1"/>
  <c r="N8440" i="1" a="1"/>
  <c r="N8440" i="1"/>
  <c r="N8441" i="1" a="1"/>
  <c r="N8441" i="1"/>
  <c r="N8442" i="1" a="1"/>
  <c r="N8442" i="1"/>
  <c r="N8443" i="1" a="1"/>
  <c r="N8443" i="1"/>
  <c r="N8444" i="1" a="1"/>
  <c r="N8444" i="1"/>
  <c r="N8445" i="1" a="1"/>
  <c r="N8445" i="1"/>
  <c r="N8446" i="1" a="1"/>
  <c r="N8446" i="1"/>
  <c r="N8447" i="1" a="1"/>
  <c r="N8447" i="1"/>
  <c r="N8448" i="1" a="1"/>
  <c r="N8448" i="1"/>
  <c r="N8449" i="1" a="1"/>
  <c r="N8449" i="1"/>
  <c r="N8450" i="1" a="1"/>
  <c r="N8450" i="1"/>
  <c r="N8451" i="1" a="1"/>
  <c r="N8451" i="1"/>
  <c r="N8452" i="1" a="1"/>
  <c r="N8452" i="1"/>
  <c r="N8453" i="1" a="1"/>
  <c r="N8453" i="1"/>
  <c r="N8454" i="1" a="1"/>
  <c r="N8454" i="1"/>
  <c r="N8455" i="1" a="1"/>
  <c r="N8455" i="1"/>
  <c r="N8456" i="1" a="1"/>
  <c r="N8456" i="1"/>
  <c r="N8457" i="1" a="1"/>
  <c r="N8457" i="1"/>
  <c r="N8458" i="1" a="1"/>
  <c r="N8458" i="1"/>
  <c r="N8459" i="1" a="1"/>
  <c r="N8459" i="1"/>
  <c r="N8460" i="1" a="1"/>
  <c r="N8460" i="1"/>
  <c r="N8461" i="1" a="1"/>
  <c r="N8461" i="1"/>
  <c r="N8462" i="1" a="1"/>
  <c r="N8462" i="1"/>
  <c r="N8463" i="1" a="1"/>
  <c r="N8463" i="1"/>
  <c r="N8464" i="1" a="1"/>
  <c r="N8464" i="1"/>
  <c r="N8465" i="1" a="1"/>
  <c r="N8465" i="1"/>
  <c r="N8466" i="1" a="1"/>
  <c r="N8466" i="1"/>
  <c r="N8467" i="1" a="1"/>
  <c r="N8467" i="1"/>
  <c r="N8468" i="1" a="1"/>
  <c r="N8468" i="1"/>
  <c r="N8469" i="1" a="1"/>
  <c r="N8469" i="1"/>
  <c r="N8470" i="1" a="1"/>
  <c r="N8470" i="1"/>
  <c r="N8471" i="1" a="1"/>
  <c r="N8471" i="1"/>
  <c r="N8472" i="1" a="1"/>
  <c r="N8472" i="1"/>
  <c r="N8473" i="1" a="1"/>
  <c r="N8473" i="1"/>
  <c r="N8474" i="1" a="1"/>
  <c r="N8474" i="1"/>
  <c r="N8475" i="1" a="1"/>
  <c r="N8475" i="1"/>
  <c r="N8476" i="1" a="1"/>
  <c r="N8476" i="1"/>
  <c r="N8477" i="1" a="1"/>
  <c r="N8477" i="1"/>
  <c r="N8478" i="1" a="1"/>
  <c r="N8478" i="1"/>
  <c r="N8479" i="1" a="1"/>
  <c r="N8479" i="1"/>
  <c r="N8480" i="1" a="1"/>
  <c r="N8480" i="1"/>
  <c r="N8481" i="1" a="1"/>
  <c r="N8481" i="1"/>
  <c r="N8482" i="1" a="1"/>
  <c r="N8482" i="1"/>
  <c r="N8483" i="1" a="1"/>
  <c r="N8483" i="1"/>
  <c r="N8484" i="1" a="1"/>
  <c r="N8484" i="1"/>
  <c r="N8485" i="1" a="1"/>
  <c r="N8485" i="1"/>
  <c r="N8486" i="1" a="1"/>
  <c r="N8486" i="1"/>
  <c r="N8487" i="1" a="1"/>
  <c r="N8487" i="1"/>
  <c r="N8488" i="1" a="1"/>
  <c r="N8488" i="1"/>
  <c r="N8489" i="1" a="1"/>
  <c r="N8489" i="1"/>
  <c r="N8490" i="1" a="1"/>
  <c r="N8490" i="1"/>
  <c r="N8491" i="1" a="1"/>
  <c r="N8491" i="1"/>
  <c r="N8492" i="1" a="1"/>
  <c r="N8492" i="1"/>
  <c r="N8493" i="1" a="1"/>
  <c r="N8493" i="1"/>
  <c r="N8494" i="1" a="1"/>
  <c r="N8494" i="1"/>
  <c r="N8495" i="1" a="1"/>
  <c r="N8495" i="1"/>
  <c r="N8496" i="1" a="1"/>
  <c r="N8496" i="1"/>
  <c r="N8497" i="1" a="1"/>
  <c r="N8497" i="1"/>
  <c r="N8498" i="1" a="1"/>
  <c r="N8498" i="1"/>
  <c r="N8499" i="1" a="1"/>
  <c r="N8499" i="1"/>
  <c r="N8500" i="1" a="1"/>
  <c r="N8500" i="1"/>
  <c r="N8501" i="1" a="1"/>
  <c r="N8501" i="1"/>
  <c r="N8502" i="1" a="1"/>
  <c r="N8502" i="1"/>
  <c r="N8503" i="1" a="1"/>
  <c r="N8503" i="1"/>
  <c r="N8504" i="1" a="1"/>
  <c r="N8504" i="1"/>
  <c r="N8505" i="1" a="1"/>
  <c r="N8505" i="1"/>
  <c r="N8506" i="1" a="1"/>
  <c r="N8506" i="1"/>
  <c r="N8507" i="1" a="1"/>
  <c r="N8507" i="1"/>
  <c r="N8508" i="1" a="1"/>
  <c r="N8508" i="1"/>
  <c r="N8509" i="1" a="1"/>
  <c r="N8509" i="1"/>
  <c r="N8510" i="1" a="1"/>
  <c r="N8510" i="1"/>
  <c r="N8511" i="1" a="1"/>
  <c r="N8511" i="1"/>
  <c r="N8512" i="1" a="1"/>
  <c r="N8512" i="1"/>
  <c r="N8513" i="1" a="1"/>
  <c r="N8513" i="1"/>
  <c r="N8514" i="1" a="1"/>
  <c r="N8514" i="1"/>
  <c r="N8515" i="1" a="1"/>
  <c r="N8515" i="1"/>
  <c r="N8516" i="1" a="1"/>
  <c r="N8516" i="1"/>
  <c r="N8517" i="1" a="1"/>
  <c r="N8517" i="1"/>
  <c r="N8518" i="1" a="1"/>
  <c r="N8518" i="1"/>
  <c r="N8519" i="1" a="1"/>
  <c r="N8519" i="1"/>
  <c r="N8520" i="1" a="1"/>
  <c r="N8520" i="1"/>
  <c r="N8521" i="1" a="1"/>
  <c r="N8521" i="1"/>
  <c r="N8522" i="1" a="1"/>
  <c r="N8522" i="1"/>
  <c r="N8523" i="1" a="1"/>
  <c r="N8523" i="1"/>
  <c r="N8524" i="1" a="1"/>
  <c r="N8524" i="1"/>
  <c r="N8525" i="1" a="1"/>
  <c r="N8525" i="1"/>
  <c r="N8526" i="1" a="1"/>
  <c r="N8526" i="1"/>
  <c r="N8527" i="1" a="1"/>
  <c r="N8527" i="1"/>
  <c r="N8528" i="1" a="1"/>
  <c r="N8528" i="1"/>
  <c r="N8529" i="1" a="1"/>
  <c r="N8529" i="1"/>
  <c r="N8530" i="1" a="1"/>
  <c r="N8530" i="1"/>
  <c r="N8531" i="1" a="1"/>
  <c r="N8531" i="1"/>
  <c r="N8532" i="1" a="1"/>
  <c r="N8532" i="1"/>
  <c r="N8533" i="1" a="1"/>
  <c r="N8533" i="1"/>
  <c r="N8534" i="1" a="1"/>
  <c r="N8534" i="1"/>
  <c r="N8535" i="1" a="1"/>
  <c r="N8535" i="1"/>
  <c r="N8536" i="1" a="1"/>
  <c r="N8536" i="1"/>
  <c r="N8537" i="1" a="1"/>
  <c r="N8537" i="1"/>
  <c r="N8538" i="1" a="1"/>
  <c r="N8538" i="1"/>
  <c r="N8539" i="1" a="1"/>
  <c r="N8539" i="1"/>
  <c r="N8540" i="1" a="1"/>
  <c r="N8540" i="1"/>
  <c r="N8541" i="1" a="1"/>
  <c r="N8541" i="1"/>
  <c r="N8542" i="1" a="1"/>
  <c r="N8542" i="1"/>
  <c r="N8543" i="1" a="1"/>
  <c r="N8543" i="1"/>
  <c r="N8544" i="1" a="1"/>
  <c r="N8544" i="1"/>
  <c r="N8545" i="1" a="1"/>
  <c r="N8545" i="1"/>
  <c r="N8546" i="1" a="1"/>
  <c r="N8546" i="1"/>
  <c r="N8547" i="1" a="1"/>
  <c r="N8547" i="1"/>
  <c r="N8548" i="1" a="1"/>
  <c r="N8548" i="1"/>
  <c r="N8549" i="1" a="1"/>
  <c r="N8549" i="1"/>
  <c r="N8550" i="1" a="1"/>
  <c r="N8550" i="1"/>
  <c r="N8551" i="1" a="1"/>
  <c r="N8551" i="1"/>
  <c r="N8552" i="1" a="1"/>
  <c r="N8552" i="1"/>
  <c r="N8553" i="1" a="1"/>
  <c r="N8553" i="1"/>
  <c r="N8554" i="1" a="1"/>
  <c r="N8554" i="1"/>
  <c r="N8555" i="1" a="1"/>
  <c r="N8555" i="1"/>
  <c r="N8556" i="1" a="1"/>
  <c r="N8556" i="1"/>
  <c r="N8557" i="1" a="1"/>
  <c r="N8557" i="1"/>
  <c r="N8558" i="1" a="1"/>
  <c r="N8558" i="1"/>
  <c r="N8559" i="1" a="1"/>
  <c r="N8559" i="1"/>
  <c r="N8560" i="1" a="1"/>
  <c r="N8560" i="1"/>
  <c r="N8561" i="1" a="1"/>
  <c r="N8561" i="1"/>
  <c r="N8562" i="1" a="1"/>
  <c r="N8562" i="1"/>
  <c r="N8563" i="1" a="1"/>
  <c r="N8563" i="1"/>
  <c r="N8564" i="1" a="1"/>
  <c r="N8564" i="1"/>
  <c r="N8565" i="1" a="1"/>
  <c r="N8565" i="1"/>
  <c r="N8566" i="1" a="1"/>
  <c r="N8566" i="1"/>
  <c r="N8567" i="1" a="1"/>
  <c r="N8567" i="1"/>
  <c r="N8568" i="1" a="1"/>
  <c r="N8568" i="1"/>
  <c r="N8569" i="1" a="1"/>
  <c r="N8569" i="1"/>
  <c r="N8570" i="1" a="1"/>
  <c r="N8570" i="1"/>
  <c r="N8571" i="1" a="1"/>
  <c r="N8571" i="1"/>
  <c r="N8572" i="1" a="1"/>
  <c r="N8572" i="1"/>
  <c r="N8573" i="1" a="1"/>
  <c r="N8573" i="1"/>
  <c r="N8574" i="1" a="1"/>
  <c r="N8574" i="1"/>
  <c r="N8575" i="1" a="1"/>
  <c r="N8575" i="1"/>
  <c r="N8576" i="1" a="1"/>
  <c r="N8576" i="1"/>
  <c r="N8577" i="1" a="1"/>
  <c r="N8577" i="1"/>
  <c r="N8578" i="1" a="1"/>
  <c r="N8578" i="1"/>
  <c r="N8579" i="1" a="1"/>
  <c r="N8579" i="1"/>
  <c r="N8580" i="1" a="1"/>
  <c r="N8580" i="1"/>
  <c r="N8581" i="1" a="1"/>
  <c r="N8581" i="1"/>
  <c r="N8582" i="1" a="1"/>
  <c r="N8582" i="1"/>
  <c r="N8583" i="1" a="1"/>
  <c r="N8583" i="1"/>
  <c r="N8584" i="1" a="1"/>
  <c r="N8584" i="1"/>
  <c r="N8585" i="1" a="1"/>
  <c r="N8585" i="1"/>
  <c r="N8586" i="1" a="1"/>
  <c r="N8586" i="1"/>
  <c r="N8587" i="1" a="1"/>
  <c r="N8587" i="1"/>
  <c r="N8588" i="1" a="1"/>
  <c r="N8588" i="1"/>
  <c r="N8589" i="1" a="1"/>
  <c r="N8589" i="1"/>
  <c r="N8590" i="1" a="1"/>
  <c r="N8590" i="1"/>
  <c r="N8591" i="1" a="1"/>
  <c r="N8591" i="1"/>
  <c r="N8592" i="1" a="1"/>
  <c r="N8592" i="1"/>
  <c r="N8593" i="1" a="1"/>
  <c r="N8593" i="1"/>
  <c r="N8594" i="1" a="1"/>
  <c r="N8594" i="1"/>
  <c r="N8595" i="1" a="1"/>
  <c r="N8595" i="1"/>
  <c r="N8596" i="1" a="1"/>
  <c r="N8596" i="1"/>
  <c r="N8597" i="1" a="1"/>
  <c r="N8597" i="1"/>
  <c r="N8598" i="1" a="1"/>
  <c r="N8598" i="1"/>
  <c r="N8599" i="1" a="1"/>
  <c r="N8599" i="1"/>
  <c r="N8600" i="1" a="1"/>
  <c r="N8600" i="1"/>
  <c r="N8601" i="1" a="1"/>
  <c r="N8601" i="1"/>
  <c r="N8602" i="1" a="1"/>
  <c r="N8602" i="1"/>
  <c r="N8603" i="1" a="1"/>
  <c r="N8603" i="1"/>
  <c r="N8604" i="1" a="1"/>
  <c r="N8604" i="1"/>
  <c r="N8605" i="1" a="1"/>
  <c r="N8605" i="1"/>
  <c r="N8606" i="1" a="1"/>
  <c r="N8606" i="1"/>
  <c r="N8607" i="1" a="1"/>
  <c r="N8607" i="1"/>
  <c r="N8608" i="1" a="1"/>
  <c r="N8608" i="1"/>
  <c r="N8609" i="1" a="1"/>
  <c r="N8609" i="1"/>
  <c r="N8610" i="1" a="1"/>
  <c r="N8610" i="1"/>
  <c r="N8611" i="1" a="1"/>
  <c r="N8611" i="1"/>
  <c r="N8612" i="1" a="1"/>
  <c r="N8612" i="1"/>
  <c r="N8613" i="1" a="1"/>
  <c r="N8613" i="1"/>
  <c r="N8614" i="1" a="1"/>
  <c r="N8614" i="1"/>
  <c r="N8615" i="1" a="1"/>
  <c r="N8615" i="1"/>
  <c r="N8616" i="1" a="1"/>
  <c r="N8616" i="1"/>
  <c r="N8617" i="1" a="1"/>
  <c r="N8617" i="1"/>
  <c r="N8618" i="1" a="1"/>
  <c r="N8618" i="1"/>
  <c r="N8619" i="1" a="1"/>
  <c r="N8619" i="1"/>
  <c r="N8620" i="1" a="1"/>
  <c r="N8620" i="1"/>
  <c r="N8621" i="1" a="1"/>
  <c r="N8621" i="1"/>
  <c r="N8622" i="1" a="1"/>
  <c r="N8622" i="1"/>
  <c r="N8623" i="1" a="1"/>
  <c r="N8623" i="1"/>
  <c r="N8624" i="1" a="1"/>
  <c r="N8624" i="1"/>
  <c r="N8625" i="1" a="1"/>
  <c r="N8625" i="1"/>
  <c r="N8626" i="1" a="1"/>
  <c r="N8626" i="1"/>
  <c r="N8627" i="1" a="1"/>
  <c r="N8627" i="1"/>
  <c r="N8628" i="1" a="1"/>
  <c r="N8628" i="1"/>
  <c r="N8629" i="1" a="1"/>
  <c r="N8629" i="1"/>
  <c r="N8630" i="1" a="1"/>
  <c r="N8630" i="1"/>
  <c r="N8631" i="1" a="1"/>
  <c r="N8631" i="1"/>
  <c r="N8632" i="1" a="1"/>
  <c r="N8632" i="1"/>
  <c r="N8633" i="1" a="1"/>
  <c r="N8633" i="1"/>
  <c r="N8634" i="1" a="1"/>
  <c r="N8634" i="1"/>
  <c r="N8635" i="1" a="1"/>
  <c r="N8635" i="1"/>
  <c r="N8636" i="1" a="1"/>
  <c r="N8636" i="1"/>
  <c r="N8637" i="1" a="1"/>
  <c r="N8637" i="1"/>
  <c r="N8638" i="1" a="1"/>
  <c r="N8638" i="1"/>
  <c r="N8639" i="1" a="1"/>
  <c r="N8639" i="1"/>
  <c r="N8640" i="1" a="1"/>
  <c r="N8640" i="1"/>
  <c r="N8641" i="1" a="1"/>
  <c r="N8641" i="1"/>
  <c r="N8642" i="1" a="1"/>
  <c r="N8642" i="1"/>
  <c r="N8643" i="1" a="1"/>
  <c r="N8643" i="1"/>
  <c r="N8644" i="1" a="1"/>
  <c r="N8644" i="1"/>
  <c r="N8645" i="1" a="1"/>
  <c r="N8645" i="1"/>
  <c r="N8646" i="1" a="1"/>
  <c r="N8646" i="1"/>
  <c r="N8647" i="1" a="1"/>
  <c r="N8647" i="1"/>
  <c r="N8648" i="1" a="1"/>
  <c r="N8648" i="1"/>
  <c r="N8649" i="1" a="1"/>
  <c r="N8649" i="1"/>
  <c r="N8650" i="1" a="1"/>
  <c r="N8650" i="1"/>
  <c r="N8651" i="1" a="1"/>
  <c r="N8651" i="1"/>
  <c r="N8652" i="1" a="1"/>
  <c r="N8652" i="1"/>
  <c r="N8653" i="1" a="1"/>
  <c r="N8653" i="1"/>
  <c r="N8654" i="1" a="1"/>
  <c r="N8654" i="1"/>
  <c r="N8655" i="1" a="1"/>
  <c r="N8655" i="1"/>
  <c r="N8656" i="1" a="1"/>
  <c r="N8656" i="1"/>
  <c r="N8657" i="1" a="1"/>
  <c r="N8657" i="1"/>
  <c r="N8658" i="1" a="1"/>
  <c r="N8658" i="1"/>
  <c r="N8659" i="1" a="1"/>
  <c r="N8659" i="1"/>
  <c r="N8660" i="1" a="1"/>
  <c r="N8660" i="1"/>
  <c r="N8661" i="1" a="1"/>
  <c r="N8661" i="1"/>
  <c r="N8662" i="1" a="1"/>
  <c r="N8662" i="1"/>
  <c r="N8663" i="1" a="1"/>
  <c r="N8663" i="1"/>
  <c r="N8664" i="1" a="1"/>
  <c r="N8664" i="1"/>
  <c r="N8665" i="1" a="1"/>
  <c r="N8665" i="1"/>
  <c r="N8666" i="1" a="1"/>
  <c r="N8666" i="1"/>
  <c r="N8667" i="1" a="1"/>
  <c r="N8667" i="1"/>
  <c r="N8668" i="1" a="1"/>
  <c r="N8668" i="1"/>
  <c r="N8669" i="1" a="1"/>
  <c r="N8669" i="1"/>
  <c r="N8670" i="1" a="1"/>
  <c r="N8670" i="1"/>
  <c r="N8671" i="1" a="1"/>
  <c r="N8671" i="1"/>
  <c r="N8672" i="1" a="1"/>
  <c r="N8672" i="1"/>
  <c r="N8673" i="1" a="1"/>
  <c r="N8673" i="1"/>
  <c r="N8674" i="1" a="1"/>
  <c r="N8674" i="1"/>
  <c r="N8675" i="1" a="1"/>
  <c r="N8675" i="1"/>
  <c r="N8676" i="1" a="1"/>
  <c r="N8676" i="1"/>
  <c r="N8677" i="1" a="1"/>
  <c r="N8677" i="1"/>
  <c r="N8678" i="1" a="1"/>
  <c r="N8678" i="1"/>
  <c r="N8679" i="1" a="1"/>
  <c r="N8679" i="1"/>
  <c r="N8680" i="1" a="1"/>
  <c r="N8680" i="1"/>
  <c r="N8681" i="1" a="1"/>
  <c r="N8681" i="1"/>
  <c r="N8682" i="1" a="1"/>
  <c r="N8682" i="1"/>
  <c r="N8683" i="1" a="1"/>
  <c r="N8683" i="1"/>
  <c r="N8684" i="1" a="1"/>
  <c r="N8684" i="1"/>
  <c r="N8685" i="1" a="1"/>
  <c r="N8685" i="1"/>
  <c r="N8686" i="1" a="1"/>
  <c r="N8686" i="1"/>
  <c r="N8687" i="1" a="1"/>
  <c r="N8687" i="1"/>
  <c r="N8688" i="1" a="1"/>
  <c r="N8688" i="1"/>
  <c r="N8689" i="1" a="1"/>
  <c r="N8689" i="1"/>
  <c r="N8690" i="1" a="1"/>
  <c r="N8690" i="1"/>
  <c r="N8691" i="1" a="1"/>
  <c r="N8691" i="1"/>
  <c r="N8692" i="1" a="1"/>
  <c r="N8692" i="1"/>
  <c r="N8693" i="1" a="1"/>
  <c r="N8693" i="1"/>
  <c r="N8694" i="1" a="1"/>
  <c r="N8694" i="1"/>
  <c r="N8695" i="1" a="1"/>
  <c r="N8695" i="1"/>
  <c r="N8696" i="1" a="1"/>
  <c r="N8696" i="1"/>
  <c r="N8697" i="1" a="1"/>
  <c r="N8697" i="1"/>
  <c r="N8698" i="1" a="1"/>
  <c r="N8698" i="1"/>
  <c r="N8699" i="1" a="1"/>
  <c r="N8699" i="1"/>
  <c r="N8700" i="1" a="1"/>
  <c r="N8700" i="1"/>
  <c r="N8701" i="1" a="1"/>
  <c r="N8701" i="1"/>
  <c r="N8702" i="1" a="1"/>
  <c r="N8702" i="1"/>
  <c r="N8703" i="1" a="1"/>
  <c r="N8703" i="1"/>
  <c r="N8704" i="1" a="1"/>
  <c r="N8704" i="1"/>
  <c r="N8705" i="1" a="1"/>
  <c r="N8705" i="1"/>
  <c r="N8706" i="1" a="1"/>
  <c r="N8706" i="1"/>
  <c r="N8707" i="1" a="1"/>
  <c r="N8707" i="1"/>
  <c r="N8708" i="1" a="1"/>
  <c r="N8708" i="1"/>
  <c r="N8709" i="1" a="1"/>
  <c r="N8709" i="1"/>
  <c r="N8710" i="1" a="1"/>
  <c r="N8710" i="1"/>
  <c r="N8711" i="1" a="1"/>
  <c r="N8711" i="1"/>
  <c r="N8712" i="1" a="1"/>
  <c r="N8712" i="1"/>
  <c r="N8713" i="1" a="1"/>
  <c r="N8713" i="1"/>
  <c r="N8714" i="1" a="1"/>
  <c r="N8714" i="1"/>
  <c r="N8715" i="1" a="1"/>
  <c r="N8715" i="1"/>
  <c r="N8716" i="1" a="1"/>
  <c r="N8716" i="1"/>
  <c r="N8717" i="1" a="1"/>
  <c r="N8717" i="1"/>
  <c r="N8718" i="1" a="1"/>
  <c r="N8718" i="1"/>
  <c r="N8719" i="1" a="1"/>
  <c r="N8719" i="1"/>
  <c r="N8720" i="1" a="1"/>
  <c r="N8720" i="1"/>
  <c r="N8721" i="1" a="1"/>
  <c r="N8721" i="1"/>
  <c r="N8722" i="1" a="1"/>
  <c r="N8722" i="1"/>
  <c r="N8723" i="1" a="1"/>
  <c r="N8723" i="1"/>
  <c r="N8724" i="1" a="1"/>
  <c r="N8724" i="1"/>
  <c r="N8725" i="1" a="1"/>
  <c r="N8725" i="1"/>
  <c r="N8726" i="1" a="1"/>
  <c r="N8726" i="1"/>
  <c r="N8727" i="1" a="1"/>
  <c r="N8727" i="1"/>
  <c r="N8728" i="1" a="1"/>
  <c r="N8728" i="1"/>
  <c r="N8729" i="1" a="1"/>
  <c r="N8729" i="1"/>
  <c r="N8730" i="1" a="1"/>
  <c r="N8730" i="1"/>
  <c r="N8731" i="1" a="1"/>
  <c r="N8731" i="1"/>
  <c r="N8732" i="1" a="1"/>
  <c r="N8732" i="1"/>
  <c r="N8733" i="1" a="1"/>
  <c r="N8733" i="1"/>
  <c r="N8734" i="1" a="1"/>
  <c r="N8734" i="1"/>
  <c r="N8735" i="1" a="1"/>
  <c r="N8735" i="1"/>
  <c r="N8736" i="1" a="1"/>
  <c r="N8736" i="1"/>
  <c r="N8737" i="1" a="1"/>
  <c r="N8737" i="1"/>
  <c r="N8738" i="1" a="1"/>
  <c r="N8738" i="1"/>
  <c r="N8739" i="1" a="1"/>
  <c r="N8739" i="1"/>
  <c r="N8740" i="1" a="1"/>
  <c r="N8740" i="1"/>
  <c r="N8741" i="1" a="1"/>
  <c r="N8741" i="1"/>
  <c r="N8742" i="1" a="1"/>
  <c r="N8742" i="1"/>
  <c r="N8743" i="1" a="1"/>
  <c r="N8743" i="1"/>
  <c r="N8744" i="1" a="1"/>
  <c r="N8744" i="1"/>
  <c r="N8745" i="1" a="1"/>
  <c r="N8745" i="1"/>
  <c r="N8746" i="1" a="1"/>
  <c r="N8746" i="1"/>
  <c r="N8747" i="1" a="1"/>
  <c r="N8747" i="1"/>
  <c r="N8748" i="1" a="1"/>
  <c r="N8748" i="1"/>
  <c r="N8749" i="1" a="1"/>
  <c r="N8749" i="1"/>
  <c r="N8750" i="1" a="1"/>
  <c r="N8750" i="1"/>
  <c r="N8751" i="1" a="1"/>
  <c r="N8751" i="1"/>
  <c r="N8752" i="1" a="1"/>
  <c r="N8752" i="1"/>
  <c r="N8753" i="1" a="1"/>
  <c r="N8753" i="1"/>
  <c r="N8754" i="1" a="1"/>
  <c r="N8754" i="1"/>
  <c r="N8755" i="1" a="1"/>
  <c r="N8755" i="1"/>
  <c r="N8756" i="1" a="1"/>
  <c r="N8756" i="1"/>
  <c r="N8757" i="1" a="1"/>
  <c r="N8757" i="1"/>
  <c r="N8758" i="1" a="1"/>
  <c r="N8758" i="1"/>
  <c r="N8759" i="1" a="1"/>
  <c r="N8759" i="1"/>
  <c r="N8760" i="1" a="1"/>
  <c r="N8760" i="1"/>
  <c r="N8761" i="1" a="1"/>
  <c r="N8761" i="1"/>
  <c r="N8762" i="1" a="1"/>
  <c r="N8762" i="1"/>
  <c r="N8763" i="1" a="1"/>
  <c r="N8763" i="1"/>
  <c r="N8764" i="1" a="1"/>
  <c r="N8764" i="1"/>
  <c r="N8765" i="1" a="1"/>
  <c r="N8765" i="1"/>
  <c r="N8766" i="1" a="1"/>
  <c r="N8766" i="1"/>
  <c r="N8767" i="1" a="1"/>
  <c r="N8767" i="1"/>
  <c r="N8768" i="1" a="1"/>
  <c r="N8768" i="1"/>
  <c r="N8769" i="1" a="1"/>
  <c r="N8769" i="1"/>
  <c r="N8770" i="1" a="1"/>
  <c r="N8770" i="1"/>
  <c r="N8771" i="1" a="1"/>
  <c r="N8771" i="1"/>
  <c r="N8772" i="1" a="1"/>
  <c r="N8772" i="1"/>
  <c r="N8773" i="1" a="1"/>
  <c r="N8773" i="1"/>
  <c r="N8774" i="1" a="1"/>
  <c r="N8774" i="1"/>
  <c r="N8775" i="1" a="1"/>
  <c r="N8775" i="1"/>
  <c r="N8776" i="1" a="1"/>
  <c r="N8776" i="1"/>
  <c r="N8777" i="1" a="1"/>
  <c r="N8777" i="1"/>
  <c r="N8778" i="1" a="1"/>
  <c r="N8778" i="1"/>
  <c r="N8779" i="1" a="1"/>
  <c r="N8779" i="1"/>
  <c r="N8780" i="1" a="1"/>
  <c r="N8780" i="1"/>
  <c r="N8781" i="1" a="1"/>
  <c r="N8781" i="1"/>
  <c r="N8782" i="1" a="1"/>
  <c r="N8782" i="1"/>
  <c r="N8783" i="1" a="1"/>
  <c r="N8783" i="1"/>
  <c r="N8784" i="1" a="1"/>
  <c r="N8784" i="1"/>
  <c r="N8785" i="1" a="1"/>
  <c r="N8785" i="1"/>
  <c r="N8786" i="1" a="1"/>
  <c r="N8786" i="1"/>
  <c r="N8787" i="1" a="1"/>
  <c r="N8787" i="1"/>
  <c r="N8788" i="1" a="1"/>
  <c r="N8788" i="1"/>
  <c r="N8789" i="1" a="1"/>
  <c r="N8789" i="1"/>
  <c r="N8790" i="1" a="1"/>
  <c r="N8790" i="1"/>
  <c r="N8791" i="1" a="1"/>
  <c r="N8791" i="1"/>
  <c r="N8792" i="1" a="1"/>
  <c r="N8792" i="1"/>
  <c r="N8793" i="1" a="1"/>
  <c r="N8793" i="1"/>
  <c r="N8794" i="1" a="1"/>
  <c r="N8794" i="1"/>
  <c r="N8795" i="1" a="1"/>
  <c r="N8795" i="1"/>
  <c r="N8796" i="1" a="1"/>
  <c r="N8796" i="1"/>
  <c r="N8797" i="1" a="1"/>
  <c r="N8797" i="1"/>
  <c r="N8798" i="1" a="1"/>
  <c r="N8798" i="1"/>
  <c r="N8799" i="1" a="1"/>
  <c r="N8799" i="1"/>
  <c r="N8800" i="1" a="1"/>
  <c r="N8800" i="1"/>
  <c r="N8801" i="1" a="1"/>
  <c r="N8801" i="1"/>
  <c r="N8802" i="1" a="1"/>
  <c r="N8802" i="1"/>
  <c r="N8803" i="1" a="1"/>
  <c r="N8803" i="1"/>
  <c r="N8804" i="1" a="1"/>
  <c r="N8804" i="1"/>
  <c r="N8805" i="1" a="1"/>
  <c r="N8805" i="1"/>
  <c r="N8806" i="1" a="1"/>
  <c r="N8806" i="1"/>
  <c r="N8807" i="1" a="1"/>
  <c r="N8807" i="1"/>
  <c r="N8808" i="1" a="1"/>
  <c r="N8808" i="1"/>
  <c r="N8809" i="1" a="1"/>
  <c r="N8809" i="1"/>
  <c r="N8810" i="1" a="1"/>
  <c r="N8810" i="1"/>
  <c r="N8811" i="1" a="1"/>
  <c r="N8811" i="1"/>
  <c r="N8812" i="1" a="1"/>
  <c r="N8812" i="1"/>
  <c r="N8813" i="1" a="1"/>
  <c r="N8813" i="1"/>
  <c r="N8814" i="1" a="1"/>
  <c r="N8814" i="1"/>
  <c r="N8815" i="1" a="1"/>
  <c r="N8815" i="1"/>
  <c r="N8816" i="1" a="1"/>
  <c r="N8816" i="1"/>
  <c r="N8817" i="1" a="1"/>
  <c r="N8817" i="1"/>
  <c r="N8818" i="1" a="1"/>
  <c r="N8818" i="1"/>
  <c r="N8819" i="1" a="1"/>
  <c r="N8819" i="1"/>
  <c r="N8820" i="1" a="1"/>
  <c r="N8820" i="1"/>
  <c r="N8821" i="1" a="1"/>
  <c r="N8821" i="1"/>
  <c r="N8822" i="1" a="1"/>
  <c r="N8822" i="1"/>
  <c r="N8823" i="1" a="1"/>
  <c r="N8823" i="1"/>
  <c r="N8824" i="1" a="1"/>
  <c r="N8824" i="1"/>
  <c r="N8825" i="1" a="1"/>
  <c r="N8825" i="1"/>
  <c r="N8826" i="1" a="1"/>
  <c r="N8826" i="1"/>
  <c r="N8827" i="1" a="1"/>
  <c r="N8827" i="1"/>
  <c r="N8828" i="1" a="1"/>
  <c r="N8828" i="1"/>
  <c r="N8829" i="1" a="1"/>
  <c r="N8829" i="1"/>
  <c r="N8830" i="1" a="1"/>
  <c r="N8830" i="1"/>
  <c r="N8831" i="1" a="1"/>
  <c r="N8831" i="1"/>
  <c r="N8832" i="1" a="1"/>
  <c r="N8832" i="1"/>
  <c r="N8833" i="1" a="1"/>
  <c r="N8833" i="1"/>
  <c r="N8834" i="1" a="1"/>
  <c r="N8834" i="1"/>
  <c r="N8835" i="1" a="1"/>
  <c r="N8835" i="1"/>
  <c r="N8836" i="1" a="1"/>
  <c r="N8836" i="1"/>
  <c r="N8837" i="1" a="1"/>
  <c r="N8837" i="1"/>
  <c r="N8838" i="1" a="1"/>
  <c r="N8838" i="1"/>
  <c r="N8839" i="1" a="1"/>
  <c r="N8839" i="1"/>
  <c r="N8840" i="1" a="1"/>
  <c r="N8840" i="1"/>
  <c r="N8841" i="1" a="1"/>
  <c r="N8841" i="1"/>
  <c r="N8842" i="1" a="1"/>
  <c r="N8842" i="1"/>
  <c r="N8843" i="1" a="1"/>
  <c r="N8843" i="1"/>
  <c r="N8844" i="1" a="1"/>
  <c r="N8844" i="1"/>
  <c r="N8845" i="1" a="1"/>
  <c r="N8845" i="1"/>
  <c r="N8846" i="1" a="1"/>
  <c r="N8846" i="1"/>
  <c r="N8847" i="1" a="1"/>
  <c r="N8847" i="1"/>
  <c r="N8848" i="1" a="1"/>
  <c r="N8848" i="1"/>
  <c r="N8849" i="1" a="1"/>
  <c r="N8849" i="1"/>
  <c r="N8850" i="1" a="1"/>
  <c r="N8850" i="1"/>
  <c r="N8851" i="1" a="1"/>
  <c r="N8851" i="1"/>
  <c r="N8852" i="1" a="1"/>
  <c r="N8852" i="1"/>
  <c r="N8853" i="1" a="1"/>
  <c r="N8853" i="1"/>
  <c r="N8854" i="1" a="1"/>
  <c r="N8854" i="1"/>
  <c r="N8855" i="1" a="1"/>
  <c r="N8855" i="1"/>
  <c r="N8856" i="1" a="1"/>
  <c r="N8856" i="1"/>
  <c r="N8857" i="1" a="1"/>
  <c r="N8857" i="1"/>
  <c r="N8858" i="1" a="1"/>
  <c r="N8858" i="1"/>
  <c r="N8859" i="1" a="1"/>
  <c r="N8859" i="1"/>
  <c r="N8860" i="1" a="1"/>
  <c r="N8860" i="1"/>
  <c r="N8861" i="1" a="1"/>
  <c r="N8861" i="1"/>
  <c r="N8862" i="1" a="1"/>
  <c r="N8862" i="1"/>
  <c r="N8863" i="1" a="1"/>
  <c r="N8863" i="1"/>
  <c r="N8864" i="1" a="1"/>
  <c r="N8864" i="1"/>
  <c r="N8865" i="1" a="1"/>
  <c r="N8865" i="1"/>
  <c r="N8866" i="1" a="1"/>
  <c r="N8866" i="1"/>
  <c r="N8867" i="1" a="1"/>
  <c r="N8867" i="1"/>
  <c r="N8868" i="1" a="1"/>
  <c r="N8868" i="1"/>
  <c r="N8869" i="1" a="1"/>
  <c r="N8869" i="1"/>
  <c r="N8870" i="1" a="1"/>
  <c r="N8870" i="1"/>
  <c r="N8871" i="1" a="1"/>
  <c r="N8871" i="1"/>
  <c r="N8872" i="1" a="1"/>
  <c r="N8872" i="1"/>
  <c r="N8873" i="1" a="1"/>
  <c r="N8873" i="1"/>
  <c r="N8874" i="1" a="1"/>
  <c r="N8874" i="1"/>
  <c r="N8875" i="1" a="1"/>
  <c r="N8875" i="1"/>
  <c r="N8876" i="1" a="1"/>
  <c r="N8876" i="1"/>
  <c r="N8877" i="1" a="1"/>
  <c r="N8877" i="1"/>
  <c r="N8878" i="1" a="1"/>
  <c r="N8878" i="1"/>
  <c r="N8879" i="1" a="1"/>
  <c r="N8879" i="1"/>
  <c r="N8880" i="1" a="1"/>
  <c r="N8880" i="1"/>
  <c r="N8881" i="1" a="1"/>
  <c r="N8881" i="1"/>
  <c r="N8882" i="1" a="1"/>
  <c r="N8882" i="1"/>
  <c r="N8883" i="1" a="1"/>
  <c r="N8883" i="1"/>
  <c r="N8884" i="1" a="1"/>
  <c r="N8884" i="1"/>
  <c r="N8885" i="1" a="1"/>
  <c r="N8885" i="1"/>
  <c r="N8886" i="1" a="1"/>
  <c r="N8886" i="1"/>
  <c r="N8887" i="1" a="1"/>
  <c r="N8887" i="1"/>
  <c r="N8888" i="1" a="1"/>
  <c r="N8888" i="1"/>
  <c r="N8889" i="1" a="1"/>
  <c r="N8889" i="1"/>
  <c r="N8890" i="1" a="1"/>
  <c r="N8890" i="1"/>
  <c r="N8891" i="1" a="1"/>
  <c r="N8891" i="1"/>
  <c r="N8892" i="1" a="1"/>
  <c r="N8892" i="1"/>
  <c r="N8893" i="1" a="1"/>
  <c r="N8893" i="1"/>
  <c r="N8894" i="1" a="1"/>
  <c r="N8894" i="1"/>
  <c r="N8895" i="1" a="1"/>
  <c r="N8895" i="1"/>
  <c r="N8896" i="1" a="1"/>
  <c r="N8896" i="1"/>
  <c r="N8897" i="1" a="1"/>
  <c r="N8897" i="1"/>
  <c r="N8898" i="1" a="1"/>
  <c r="N8898" i="1"/>
  <c r="N8899" i="1" a="1"/>
  <c r="N8899" i="1"/>
  <c r="N8900" i="1" a="1"/>
  <c r="N8900" i="1"/>
  <c r="N8901" i="1" a="1"/>
  <c r="N8901" i="1"/>
  <c r="N8902" i="1" a="1"/>
  <c r="N8902" i="1"/>
  <c r="N8903" i="1" a="1"/>
  <c r="N8903" i="1"/>
  <c r="N8904" i="1" a="1"/>
  <c r="N8904" i="1"/>
  <c r="N8905" i="1" a="1"/>
  <c r="N8905" i="1"/>
  <c r="N8906" i="1" a="1"/>
  <c r="N8906" i="1"/>
  <c r="N8907" i="1" a="1"/>
  <c r="N8907" i="1"/>
  <c r="N8908" i="1" a="1"/>
  <c r="N8908" i="1"/>
  <c r="N8909" i="1" a="1"/>
  <c r="N8909" i="1"/>
  <c r="N8910" i="1" a="1"/>
  <c r="N8910" i="1"/>
  <c r="N8911" i="1" a="1"/>
  <c r="N8911" i="1"/>
  <c r="N8912" i="1" a="1"/>
  <c r="N8912" i="1"/>
  <c r="N8913" i="1" a="1"/>
  <c r="N8913" i="1"/>
  <c r="N8914" i="1" a="1"/>
  <c r="N8914" i="1"/>
  <c r="N8915" i="1" a="1"/>
  <c r="N8915" i="1"/>
  <c r="N8916" i="1" a="1"/>
  <c r="N8916" i="1"/>
  <c r="N8917" i="1" a="1"/>
  <c r="N8917" i="1"/>
  <c r="N8918" i="1" a="1"/>
  <c r="N8918" i="1"/>
  <c r="N8919" i="1" a="1"/>
  <c r="N8919" i="1"/>
  <c r="N8920" i="1" a="1"/>
  <c r="N8920" i="1"/>
  <c r="N8921" i="1" a="1"/>
  <c r="N8921" i="1"/>
  <c r="N8922" i="1" a="1"/>
  <c r="N8922" i="1"/>
  <c r="N8923" i="1" a="1"/>
  <c r="N8923" i="1"/>
  <c r="N8924" i="1" a="1"/>
  <c r="N8924" i="1"/>
  <c r="N8925" i="1" a="1"/>
  <c r="N8925" i="1"/>
  <c r="N8926" i="1" a="1"/>
  <c r="N8926" i="1"/>
  <c r="N8927" i="1" a="1"/>
  <c r="N8927" i="1"/>
  <c r="N8928" i="1" a="1"/>
  <c r="N8928" i="1"/>
  <c r="N8929" i="1" a="1"/>
  <c r="N8929" i="1"/>
  <c r="N8930" i="1" a="1"/>
  <c r="N8930" i="1"/>
  <c r="N8931" i="1" a="1"/>
  <c r="N8931" i="1"/>
  <c r="N8932" i="1" a="1"/>
  <c r="N8932" i="1"/>
  <c r="N8933" i="1" a="1"/>
  <c r="N8933" i="1"/>
  <c r="N8934" i="1" a="1"/>
  <c r="N8934" i="1"/>
  <c r="N8935" i="1" a="1"/>
  <c r="N8935" i="1"/>
  <c r="N8936" i="1" a="1"/>
  <c r="N8936" i="1"/>
  <c r="N8937" i="1" a="1"/>
  <c r="N8937" i="1"/>
  <c r="N8938" i="1" a="1"/>
  <c r="N8938" i="1"/>
  <c r="N8939" i="1" a="1"/>
  <c r="N8939" i="1"/>
  <c r="N8940" i="1" a="1"/>
  <c r="N8940" i="1"/>
  <c r="N8941" i="1" a="1"/>
  <c r="N8941" i="1"/>
  <c r="N8942" i="1" a="1"/>
  <c r="N8942" i="1"/>
  <c r="N8943" i="1" a="1"/>
  <c r="N8943" i="1"/>
  <c r="N8944" i="1" a="1"/>
  <c r="N8944" i="1"/>
  <c r="N8945" i="1" a="1"/>
  <c r="N8945" i="1"/>
  <c r="N8946" i="1" a="1"/>
  <c r="N8946" i="1"/>
  <c r="N8947" i="1" a="1"/>
  <c r="N8947" i="1"/>
  <c r="N8948" i="1" a="1"/>
  <c r="N8948" i="1"/>
  <c r="N8949" i="1" a="1"/>
  <c r="N8949" i="1"/>
  <c r="N8950" i="1" a="1"/>
  <c r="N8950" i="1"/>
  <c r="N8951" i="1" a="1"/>
  <c r="N8951" i="1"/>
  <c r="N8952" i="1" a="1"/>
  <c r="N8952" i="1"/>
  <c r="N8953" i="1" a="1"/>
  <c r="N8953" i="1"/>
  <c r="N8954" i="1" a="1"/>
  <c r="N8954" i="1"/>
  <c r="N8955" i="1" a="1"/>
  <c r="N8955" i="1"/>
  <c r="N8956" i="1" a="1"/>
  <c r="N8956" i="1"/>
  <c r="N8957" i="1" a="1"/>
  <c r="N8957" i="1"/>
  <c r="N8958" i="1" a="1"/>
  <c r="N8958" i="1"/>
  <c r="N8959" i="1" a="1"/>
  <c r="N8959" i="1"/>
  <c r="N8960" i="1" a="1"/>
  <c r="N8960" i="1"/>
  <c r="N8961" i="1" a="1"/>
  <c r="N8961" i="1"/>
  <c r="N8962" i="1" a="1"/>
  <c r="N8962" i="1"/>
  <c r="N8963" i="1" a="1"/>
  <c r="N8963" i="1"/>
  <c r="N8964" i="1" a="1"/>
  <c r="N8964" i="1"/>
  <c r="N8965" i="1" a="1"/>
  <c r="N8965" i="1"/>
  <c r="N8966" i="1" a="1"/>
  <c r="N8966" i="1"/>
  <c r="N8967" i="1" a="1"/>
  <c r="N8967" i="1"/>
  <c r="N8968" i="1" a="1"/>
  <c r="N8968" i="1"/>
  <c r="N8969" i="1" a="1"/>
  <c r="N8969" i="1"/>
  <c r="N8970" i="1" a="1"/>
  <c r="N8970" i="1"/>
  <c r="N8971" i="1" a="1"/>
  <c r="N8971" i="1"/>
  <c r="N8972" i="1" a="1"/>
  <c r="N8972" i="1"/>
  <c r="N8973" i="1" a="1"/>
  <c r="N8973" i="1"/>
  <c r="N8974" i="1" a="1"/>
  <c r="N8974" i="1"/>
  <c r="N8975" i="1" a="1"/>
  <c r="N8975" i="1"/>
  <c r="N8976" i="1" a="1"/>
  <c r="N8976" i="1"/>
  <c r="N8977" i="1" a="1"/>
  <c r="N8977" i="1"/>
  <c r="N8978" i="1" a="1"/>
  <c r="N8978" i="1"/>
  <c r="N8979" i="1" a="1"/>
  <c r="N8979" i="1"/>
  <c r="N8980" i="1" a="1"/>
  <c r="N8980" i="1"/>
  <c r="N8981" i="1" a="1"/>
  <c r="N8981" i="1"/>
  <c r="N8982" i="1" a="1"/>
  <c r="N8982" i="1"/>
  <c r="N8983" i="1" a="1"/>
  <c r="N8983" i="1"/>
  <c r="N8984" i="1" a="1"/>
  <c r="N8984" i="1"/>
  <c r="N8985" i="1" a="1"/>
  <c r="N8985" i="1"/>
  <c r="N8986" i="1" a="1"/>
  <c r="N8986" i="1"/>
  <c r="N8987" i="1" a="1"/>
  <c r="N8987" i="1"/>
  <c r="N8988" i="1" a="1"/>
  <c r="N8988" i="1"/>
  <c r="N8989" i="1" a="1"/>
  <c r="N8989" i="1"/>
  <c r="N8990" i="1" a="1"/>
  <c r="N8990" i="1"/>
  <c r="N8991" i="1" a="1"/>
  <c r="N8991" i="1"/>
  <c r="N8992" i="1" a="1"/>
  <c r="N8992" i="1"/>
  <c r="N8993" i="1" a="1"/>
  <c r="N8993" i="1"/>
  <c r="N8994" i="1" a="1"/>
  <c r="N8994" i="1"/>
  <c r="N8995" i="1" a="1"/>
  <c r="N8995" i="1"/>
  <c r="N8996" i="1" a="1"/>
  <c r="N8996" i="1"/>
  <c r="N8997" i="1" a="1"/>
  <c r="N8997" i="1"/>
  <c r="N8998" i="1" a="1"/>
  <c r="N8998" i="1"/>
  <c r="N8999" i="1" a="1"/>
  <c r="N8999" i="1"/>
  <c r="N9000" i="1" a="1"/>
  <c r="N9000" i="1"/>
  <c r="N9001" i="1" a="1"/>
  <c r="N9001" i="1"/>
  <c r="N9002" i="1" a="1"/>
  <c r="N9002" i="1"/>
  <c r="N9003" i="1" a="1"/>
  <c r="N9003" i="1"/>
  <c r="N9004" i="1" a="1"/>
  <c r="N9004" i="1"/>
  <c r="N9005" i="1" a="1"/>
  <c r="N9005" i="1"/>
  <c r="N9006" i="1" a="1"/>
  <c r="N9006" i="1"/>
  <c r="N9007" i="1" a="1"/>
  <c r="N9007" i="1"/>
  <c r="N9008" i="1" a="1"/>
  <c r="N9008" i="1"/>
  <c r="N9009" i="1" a="1"/>
  <c r="N9009" i="1"/>
  <c r="N9010" i="1" a="1"/>
  <c r="N9010" i="1"/>
  <c r="N9011" i="1" a="1"/>
  <c r="N9011" i="1"/>
  <c r="N9012" i="1" a="1"/>
  <c r="N9012" i="1"/>
  <c r="N9013" i="1" a="1"/>
  <c r="N9013" i="1"/>
  <c r="N9014" i="1" a="1"/>
  <c r="N9014" i="1"/>
  <c r="N9015" i="1" a="1"/>
  <c r="N9015" i="1"/>
  <c r="N9016" i="1" a="1"/>
  <c r="N9016" i="1"/>
  <c r="N9017" i="1" a="1"/>
  <c r="N9017" i="1"/>
  <c r="N9018" i="1" a="1"/>
  <c r="N9018" i="1"/>
  <c r="N9019" i="1" a="1"/>
  <c r="N9019" i="1"/>
  <c r="N9020" i="1" a="1"/>
  <c r="N9020" i="1"/>
  <c r="N9021" i="1" a="1"/>
  <c r="N9021" i="1"/>
  <c r="N9022" i="1" a="1"/>
  <c r="N9022" i="1"/>
  <c r="N9023" i="1" a="1"/>
  <c r="N9023" i="1"/>
  <c r="N9024" i="1" a="1"/>
  <c r="N9024" i="1"/>
  <c r="N9025" i="1" a="1"/>
  <c r="N9025" i="1"/>
  <c r="N9026" i="1" a="1"/>
  <c r="N9026" i="1"/>
  <c r="N9027" i="1" a="1"/>
  <c r="N9027" i="1"/>
  <c r="N9028" i="1" a="1"/>
  <c r="N9028" i="1"/>
  <c r="N9029" i="1" a="1"/>
  <c r="N9029" i="1"/>
  <c r="N9030" i="1" a="1"/>
  <c r="N9030" i="1"/>
  <c r="N9031" i="1" a="1"/>
  <c r="N9031" i="1"/>
  <c r="N9032" i="1" a="1"/>
  <c r="N9032" i="1"/>
  <c r="N9033" i="1" a="1"/>
  <c r="N9033" i="1"/>
  <c r="N9034" i="1" a="1"/>
  <c r="N9034" i="1"/>
  <c r="N9035" i="1" a="1"/>
  <c r="N9035" i="1"/>
  <c r="N9036" i="1" a="1"/>
  <c r="N9036" i="1"/>
  <c r="N9037" i="1" a="1"/>
  <c r="N9037" i="1"/>
  <c r="N9038" i="1" a="1"/>
  <c r="N9038" i="1"/>
  <c r="N9039" i="1" a="1"/>
  <c r="N9039" i="1"/>
  <c r="N9040" i="1" a="1"/>
  <c r="N9040" i="1"/>
  <c r="N9041" i="1" a="1"/>
  <c r="N9041" i="1"/>
  <c r="N9042" i="1" a="1"/>
  <c r="N9042" i="1"/>
  <c r="N9043" i="1" a="1"/>
  <c r="N9043" i="1"/>
  <c r="N9044" i="1" a="1"/>
  <c r="N9044" i="1"/>
  <c r="N9045" i="1" a="1"/>
  <c r="N9045" i="1"/>
  <c r="N9046" i="1" a="1"/>
  <c r="N9046" i="1"/>
  <c r="N9047" i="1" a="1"/>
  <c r="N9047" i="1"/>
  <c r="N9048" i="1" a="1"/>
  <c r="N9048" i="1"/>
  <c r="N9049" i="1" a="1"/>
  <c r="N9049" i="1"/>
  <c r="N9050" i="1" a="1"/>
  <c r="N9050" i="1"/>
  <c r="N9051" i="1" a="1"/>
  <c r="N9051" i="1"/>
  <c r="N9052" i="1" a="1"/>
  <c r="N9052" i="1"/>
  <c r="N9053" i="1" a="1"/>
  <c r="N9053" i="1"/>
  <c r="N9054" i="1" a="1"/>
  <c r="N9054" i="1"/>
  <c r="N9055" i="1" a="1"/>
  <c r="N9055" i="1"/>
  <c r="N9056" i="1" a="1"/>
  <c r="N9056" i="1"/>
  <c r="N9057" i="1" a="1"/>
  <c r="N9057" i="1"/>
  <c r="N9058" i="1" a="1"/>
  <c r="N9058" i="1"/>
  <c r="N9059" i="1" a="1"/>
  <c r="N9059" i="1"/>
  <c r="N9060" i="1" a="1"/>
  <c r="N9060" i="1"/>
  <c r="N9061" i="1" a="1"/>
  <c r="N9061" i="1"/>
  <c r="N9062" i="1" a="1"/>
  <c r="N9062" i="1"/>
  <c r="N9063" i="1" a="1"/>
  <c r="N9063" i="1"/>
  <c r="N9064" i="1" a="1"/>
  <c r="N9064" i="1"/>
  <c r="N9065" i="1" a="1"/>
  <c r="N9065" i="1"/>
  <c r="N9066" i="1" a="1"/>
  <c r="N9066" i="1"/>
  <c r="N9067" i="1" a="1"/>
  <c r="N9067" i="1"/>
  <c r="N9068" i="1" a="1"/>
  <c r="N9068" i="1"/>
  <c r="N9069" i="1" a="1"/>
  <c r="N9069" i="1"/>
  <c r="N9070" i="1" a="1"/>
  <c r="N9070" i="1"/>
  <c r="N9071" i="1" a="1"/>
  <c r="N9071" i="1"/>
  <c r="N9072" i="1" a="1"/>
  <c r="N9072" i="1"/>
  <c r="N9073" i="1" a="1"/>
  <c r="N9073" i="1"/>
  <c r="N9074" i="1" a="1"/>
  <c r="N9074" i="1"/>
  <c r="N9075" i="1" a="1"/>
  <c r="N9075" i="1"/>
  <c r="N9076" i="1" a="1"/>
  <c r="N9076" i="1"/>
  <c r="N9077" i="1" a="1"/>
  <c r="N9077" i="1"/>
  <c r="N9078" i="1" a="1"/>
  <c r="N9078" i="1"/>
  <c r="N9079" i="1" a="1"/>
  <c r="N9079" i="1"/>
  <c r="N9080" i="1" a="1"/>
  <c r="N9080" i="1"/>
  <c r="N9081" i="1" a="1"/>
  <c r="N9081" i="1"/>
  <c r="N9082" i="1" a="1"/>
  <c r="N9082" i="1"/>
  <c r="N9083" i="1" a="1"/>
  <c r="N9083" i="1"/>
  <c r="N9084" i="1" a="1"/>
  <c r="N9084" i="1"/>
  <c r="N9085" i="1" a="1"/>
  <c r="N9085" i="1"/>
  <c r="N9086" i="1" a="1"/>
  <c r="N9086" i="1"/>
  <c r="N9087" i="1" a="1"/>
  <c r="N9087" i="1"/>
  <c r="N9088" i="1" a="1"/>
  <c r="N9088" i="1"/>
  <c r="N9089" i="1" a="1"/>
  <c r="N9089" i="1"/>
  <c r="N9090" i="1" a="1"/>
  <c r="N9090" i="1"/>
  <c r="N9091" i="1" a="1"/>
  <c r="N9091" i="1"/>
  <c r="N9092" i="1" a="1"/>
  <c r="N9092" i="1"/>
  <c r="N9093" i="1" a="1"/>
  <c r="N9093" i="1"/>
  <c r="N9094" i="1" a="1"/>
  <c r="N9094" i="1"/>
  <c r="N9095" i="1" a="1"/>
  <c r="N9095" i="1"/>
  <c r="N9096" i="1" a="1"/>
  <c r="N9096" i="1"/>
  <c r="N9097" i="1" a="1"/>
  <c r="N9097" i="1"/>
  <c r="N9098" i="1" a="1"/>
  <c r="N9098" i="1"/>
  <c r="N9099" i="1" a="1"/>
  <c r="N9099" i="1"/>
  <c r="N9100" i="1" a="1"/>
  <c r="N9100" i="1"/>
  <c r="N9101" i="1" a="1"/>
  <c r="N9101" i="1"/>
  <c r="N9102" i="1" a="1"/>
  <c r="N9102" i="1"/>
  <c r="N9103" i="1" a="1"/>
  <c r="N9103" i="1"/>
  <c r="N9104" i="1" a="1"/>
  <c r="N9104" i="1"/>
  <c r="N9105" i="1" a="1"/>
  <c r="N9105" i="1"/>
  <c r="N9106" i="1" a="1"/>
  <c r="N9106" i="1"/>
  <c r="N9107" i="1" a="1"/>
  <c r="N9107" i="1"/>
  <c r="N9108" i="1" a="1"/>
  <c r="N9108" i="1"/>
  <c r="N9109" i="1" a="1"/>
  <c r="N9109" i="1"/>
  <c r="N9110" i="1" a="1"/>
  <c r="N9110" i="1"/>
  <c r="N9111" i="1" a="1"/>
  <c r="N9111" i="1"/>
  <c r="N9112" i="1" a="1"/>
  <c r="N9112" i="1"/>
  <c r="N9113" i="1" a="1"/>
  <c r="N9113" i="1"/>
  <c r="N9114" i="1" a="1"/>
  <c r="N9114" i="1"/>
  <c r="N9115" i="1" a="1"/>
  <c r="N9115" i="1"/>
  <c r="N9116" i="1" a="1"/>
  <c r="N9116" i="1"/>
  <c r="N9117" i="1" a="1"/>
  <c r="N9117" i="1"/>
  <c r="N9118" i="1" a="1"/>
  <c r="N9118" i="1"/>
  <c r="N9119" i="1" a="1"/>
  <c r="N9119" i="1"/>
  <c r="N9120" i="1" a="1"/>
  <c r="N9120" i="1"/>
  <c r="N9121" i="1" a="1"/>
  <c r="N9121" i="1"/>
  <c r="N9122" i="1" a="1"/>
  <c r="N9122" i="1"/>
  <c r="N9123" i="1" a="1"/>
  <c r="N9123" i="1"/>
  <c r="N9124" i="1" a="1"/>
  <c r="N9124" i="1"/>
  <c r="N9125" i="1" a="1"/>
  <c r="N9125" i="1"/>
  <c r="N9126" i="1" a="1"/>
  <c r="N9126" i="1"/>
  <c r="N9127" i="1" a="1"/>
  <c r="N9127" i="1"/>
  <c r="N9128" i="1" a="1"/>
  <c r="N9128" i="1"/>
  <c r="N9129" i="1" a="1"/>
  <c r="N9129" i="1"/>
  <c r="N9130" i="1" a="1"/>
  <c r="N9130" i="1"/>
  <c r="N9131" i="1" a="1"/>
  <c r="N9131" i="1"/>
  <c r="N9132" i="1" a="1"/>
  <c r="N9132" i="1"/>
  <c r="N9133" i="1" a="1"/>
  <c r="N9133" i="1"/>
  <c r="N9134" i="1" a="1"/>
  <c r="N9134" i="1"/>
  <c r="N9135" i="1" a="1"/>
  <c r="N9135" i="1"/>
  <c r="N9136" i="1" a="1"/>
  <c r="N9136" i="1"/>
  <c r="N9137" i="1" a="1"/>
  <c r="N9137" i="1"/>
  <c r="N9138" i="1" a="1"/>
  <c r="N9138" i="1"/>
  <c r="N9139" i="1" a="1"/>
  <c r="N9139" i="1"/>
  <c r="N9140" i="1" a="1"/>
  <c r="N9140" i="1"/>
  <c r="N9141" i="1" a="1"/>
  <c r="N9141" i="1"/>
  <c r="N9142" i="1" a="1"/>
  <c r="N9142" i="1"/>
  <c r="N9143" i="1" a="1"/>
  <c r="N9143" i="1"/>
  <c r="N9144" i="1" a="1"/>
  <c r="N9144" i="1"/>
  <c r="N9145" i="1" a="1"/>
  <c r="N9145" i="1"/>
  <c r="N9146" i="1" a="1"/>
  <c r="N9146" i="1"/>
  <c r="N9147" i="1" a="1"/>
  <c r="N9147" i="1"/>
  <c r="N9148" i="1" a="1"/>
  <c r="N9148" i="1"/>
  <c r="N9149" i="1" a="1"/>
  <c r="N9149" i="1"/>
  <c r="N9150" i="1" a="1"/>
  <c r="N9150" i="1"/>
  <c r="N9151" i="1" a="1"/>
  <c r="N9151" i="1"/>
  <c r="N9152" i="1" a="1"/>
  <c r="N9152" i="1"/>
  <c r="N9153" i="1" a="1"/>
  <c r="N9153" i="1"/>
  <c r="N9154" i="1" a="1"/>
  <c r="N9154" i="1"/>
  <c r="N9155" i="1" a="1"/>
  <c r="N9155" i="1"/>
  <c r="N9156" i="1" a="1"/>
  <c r="N9156" i="1"/>
  <c r="N9157" i="1" a="1"/>
  <c r="N9157" i="1"/>
  <c r="N9158" i="1" a="1"/>
  <c r="N9158" i="1"/>
  <c r="N9159" i="1" a="1"/>
  <c r="N9159" i="1"/>
  <c r="N9160" i="1" a="1"/>
  <c r="N9160" i="1"/>
  <c r="N9161" i="1" a="1"/>
  <c r="N9161" i="1"/>
  <c r="N9162" i="1" a="1"/>
  <c r="N9162" i="1"/>
  <c r="N9163" i="1" a="1"/>
  <c r="N9163" i="1"/>
  <c r="N9164" i="1" a="1"/>
  <c r="N9164" i="1"/>
  <c r="N9165" i="1" a="1"/>
  <c r="N9165" i="1"/>
  <c r="N9166" i="1" a="1"/>
  <c r="N9166" i="1"/>
  <c r="N9167" i="1" a="1"/>
  <c r="N9167" i="1"/>
  <c r="N9168" i="1" a="1"/>
  <c r="N9168" i="1"/>
  <c r="N9169" i="1" a="1"/>
  <c r="N9169" i="1"/>
  <c r="N9170" i="1" a="1"/>
  <c r="N9170" i="1"/>
  <c r="N9171" i="1" a="1"/>
  <c r="N9171" i="1"/>
  <c r="N9172" i="1" a="1"/>
  <c r="N9172" i="1"/>
  <c r="N9173" i="1" a="1"/>
  <c r="N9173" i="1"/>
  <c r="N9174" i="1" a="1"/>
  <c r="N9174" i="1"/>
  <c r="N9175" i="1" a="1"/>
  <c r="N9175" i="1"/>
  <c r="N9176" i="1" a="1"/>
  <c r="N9176" i="1"/>
  <c r="N9177" i="1" a="1"/>
  <c r="N9177" i="1"/>
  <c r="N9178" i="1" a="1"/>
  <c r="N9178" i="1"/>
  <c r="N9179" i="1" a="1"/>
  <c r="N9179" i="1"/>
  <c r="N9180" i="1" a="1"/>
  <c r="N9180" i="1"/>
  <c r="N9181" i="1" a="1"/>
  <c r="N9181" i="1"/>
  <c r="N9182" i="1" a="1"/>
  <c r="N9182" i="1"/>
  <c r="N9183" i="1" a="1"/>
  <c r="N9183" i="1"/>
  <c r="N9184" i="1" a="1"/>
  <c r="N9184" i="1"/>
  <c r="N9185" i="1" a="1"/>
  <c r="N9185" i="1"/>
  <c r="N9186" i="1" a="1"/>
  <c r="N9186" i="1"/>
  <c r="N9187" i="1" a="1"/>
  <c r="N9187" i="1"/>
  <c r="N9188" i="1" a="1"/>
  <c r="N9188" i="1"/>
  <c r="N9189" i="1" a="1"/>
  <c r="N9189" i="1"/>
  <c r="N9190" i="1" a="1"/>
  <c r="N9190" i="1"/>
  <c r="N9191" i="1" a="1"/>
  <c r="N9191" i="1"/>
  <c r="N9192" i="1" a="1"/>
  <c r="N9192" i="1"/>
  <c r="N9193" i="1" a="1"/>
  <c r="N9193" i="1"/>
  <c r="N9194" i="1" a="1"/>
  <c r="N9194" i="1"/>
  <c r="N9195" i="1" a="1"/>
  <c r="N9195" i="1"/>
  <c r="N9196" i="1" a="1"/>
  <c r="N9196" i="1"/>
  <c r="N9197" i="1" a="1"/>
  <c r="N9197" i="1"/>
  <c r="N9198" i="1" a="1"/>
  <c r="N9198" i="1"/>
  <c r="N9199" i="1" a="1"/>
  <c r="N9199" i="1"/>
  <c r="N9200" i="1" a="1"/>
  <c r="N9200" i="1"/>
  <c r="N9201" i="1" a="1"/>
  <c r="N9201" i="1"/>
  <c r="N9202" i="1" a="1"/>
  <c r="N9202" i="1"/>
  <c r="N9203" i="1" a="1"/>
  <c r="N9203" i="1"/>
  <c r="N9204" i="1" a="1"/>
  <c r="N9204" i="1"/>
  <c r="N9205" i="1" a="1"/>
  <c r="N9205" i="1"/>
  <c r="N9206" i="1" a="1"/>
  <c r="N9206" i="1"/>
  <c r="N9207" i="1" a="1"/>
  <c r="N9207" i="1"/>
  <c r="N9208" i="1" a="1"/>
  <c r="N9208" i="1"/>
  <c r="N9209" i="1" a="1"/>
  <c r="N9209" i="1"/>
  <c r="N9210" i="1" a="1"/>
  <c r="N9210" i="1"/>
  <c r="N9211" i="1" a="1"/>
  <c r="N9211" i="1"/>
  <c r="N9212" i="1" a="1"/>
  <c r="N9212" i="1"/>
  <c r="N9213" i="1" a="1"/>
  <c r="N9213" i="1"/>
  <c r="N9214" i="1" a="1"/>
  <c r="N9214" i="1"/>
  <c r="N9215" i="1" a="1"/>
  <c r="N9215" i="1"/>
  <c r="N9216" i="1" a="1"/>
  <c r="N9216" i="1"/>
  <c r="N9217" i="1" a="1"/>
  <c r="N9217" i="1"/>
  <c r="N9218" i="1" a="1"/>
  <c r="N9218" i="1"/>
  <c r="N9219" i="1" a="1"/>
  <c r="N9219" i="1"/>
  <c r="N9220" i="1" a="1"/>
  <c r="N9220" i="1"/>
  <c r="N9221" i="1" a="1"/>
  <c r="N9221" i="1"/>
  <c r="N9222" i="1" a="1"/>
  <c r="N9222" i="1"/>
  <c r="N9223" i="1" a="1"/>
  <c r="N9223" i="1"/>
  <c r="N9224" i="1" a="1"/>
  <c r="N9224" i="1"/>
  <c r="N9225" i="1" a="1"/>
  <c r="N9225" i="1"/>
  <c r="N9226" i="1" a="1"/>
  <c r="N9226" i="1"/>
  <c r="N9227" i="1" a="1"/>
  <c r="N9227" i="1"/>
  <c r="N9228" i="1" a="1"/>
  <c r="N9228" i="1"/>
  <c r="N9229" i="1" a="1"/>
  <c r="N9229" i="1"/>
  <c r="N9230" i="1" a="1"/>
  <c r="N9230" i="1"/>
  <c r="N9231" i="1" a="1"/>
  <c r="N9231" i="1"/>
  <c r="N9232" i="1" a="1"/>
  <c r="N9232" i="1"/>
  <c r="N9233" i="1" a="1"/>
  <c r="N9233" i="1"/>
  <c r="N9234" i="1" a="1"/>
  <c r="N9234" i="1"/>
  <c r="N9235" i="1" a="1"/>
  <c r="N9235" i="1"/>
  <c r="N9236" i="1" a="1"/>
  <c r="N9236" i="1"/>
  <c r="N9237" i="1" a="1"/>
  <c r="N9237" i="1"/>
  <c r="N9238" i="1" a="1"/>
  <c r="N9238" i="1"/>
  <c r="N9239" i="1" a="1"/>
  <c r="N9239" i="1"/>
  <c r="N9240" i="1" a="1"/>
  <c r="N9240" i="1"/>
  <c r="N9241" i="1" a="1"/>
  <c r="N9241" i="1"/>
  <c r="N9242" i="1" a="1"/>
  <c r="N9242" i="1"/>
  <c r="N9243" i="1" a="1"/>
  <c r="N9243" i="1"/>
  <c r="N9244" i="1" a="1"/>
  <c r="N9244" i="1"/>
  <c r="N9245" i="1" a="1"/>
  <c r="N9245" i="1"/>
  <c r="N9246" i="1" a="1"/>
  <c r="N9246" i="1"/>
  <c r="N9247" i="1" a="1"/>
  <c r="N9247" i="1"/>
  <c r="N9248" i="1" a="1"/>
  <c r="N9248" i="1"/>
  <c r="N9249" i="1" a="1"/>
  <c r="N9249" i="1"/>
  <c r="N9250" i="1" a="1"/>
  <c r="N9250" i="1"/>
  <c r="N9251" i="1" a="1"/>
  <c r="N9251" i="1"/>
  <c r="N9252" i="1" a="1"/>
  <c r="N9252" i="1"/>
  <c r="N9253" i="1" a="1"/>
  <c r="N9253" i="1"/>
  <c r="N9254" i="1" a="1"/>
  <c r="N9254" i="1"/>
  <c r="N9255" i="1" a="1"/>
  <c r="N9255" i="1"/>
  <c r="N9256" i="1" a="1"/>
  <c r="N9256" i="1"/>
  <c r="N9257" i="1" a="1"/>
  <c r="N9257" i="1"/>
  <c r="N9258" i="1" a="1"/>
  <c r="N9258" i="1"/>
  <c r="N9259" i="1" a="1"/>
  <c r="N9259" i="1"/>
  <c r="N9260" i="1" a="1"/>
  <c r="N9260" i="1"/>
  <c r="N9261" i="1" a="1"/>
  <c r="N9261" i="1"/>
  <c r="N9262" i="1" a="1"/>
  <c r="N9262" i="1"/>
  <c r="N9263" i="1" a="1"/>
  <c r="N9263" i="1"/>
  <c r="N9264" i="1" a="1"/>
  <c r="N9264" i="1"/>
  <c r="N9265" i="1" a="1"/>
  <c r="N9265" i="1"/>
  <c r="N9266" i="1" a="1"/>
  <c r="N9266" i="1"/>
  <c r="N9267" i="1" a="1"/>
  <c r="N9267" i="1"/>
  <c r="N9268" i="1" a="1"/>
  <c r="N9268" i="1"/>
  <c r="N9269" i="1" a="1"/>
  <c r="N9269" i="1"/>
  <c r="N9270" i="1" a="1"/>
  <c r="N9270" i="1"/>
  <c r="N9271" i="1" a="1"/>
  <c r="N9271" i="1"/>
  <c r="N9272" i="1" a="1"/>
  <c r="N9272" i="1"/>
  <c r="N9273" i="1" a="1"/>
  <c r="N9273" i="1"/>
  <c r="N9274" i="1" a="1"/>
  <c r="N9274" i="1"/>
  <c r="N9275" i="1" a="1"/>
  <c r="N9275" i="1"/>
  <c r="N9276" i="1" a="1"/>
  <c r="N9276" i="1"/>
  <c r="N9277" i="1" a="1"/>
  <c r="N9277" i="1"/>
  <c r="N9278" i="1" a="1"/>
  <c r="N9278" i="1"/>
  <c r="N9279" i="1" a="1"/>
  <c r="N9279" i="1"/>
  <c r="N9280" i="1" a="1"/>
  <c r="N9280" i="1"/>
  <c r="N9281" i="1" a="1"/>
  <c r="N9281" i="1"/>
  <c r="N9282" i="1" a="1"/>
  <c r="N9282" i="1"/>
  <c r="N9283" i="1" a="1"/>
  <c r="N9283" i="1"/>
  <c r="N9284" i="1" a="1"/>
  <c r="N9284" i="1"/>
  <c r="N9285" i="1" a="1"/>
  <c r="N9285" i="1"/>
  <c r="N9286" i="1" a="1"/>
  <c r="N9286" i="1"/>
  <c r="N9287" i="1" a="1"/>
  <c r="N9287" i="1"/>
  <c r="N9288" i="1" a="1"/>
  <c r="N9288" i="1"/>
  <c r="N9289" i="1" a="1"/>
  <c r="N9289" i="1"/>
  <c r="N9290" i="1" a="1"/>
  <c r="N9290" i="1"/>
  <c r="N9291" i="1" a="1"/>
  <c r="N9291" i="1"/>
  <c r="N9292" i="1" a="1"/>
  <c r="N9292" i="1"/>
  <c r="N9293" i="1" a="1"/>
  <c r="N9293" i="1"/>
  <c r="N9294" i="1" a="1"/>
  <c r="N9294" i="1"/>
  <c r="N9295" i="1" a="1"/>
  <c r="N9295" i="1"/>
  <c r="N9296" i="1" a="1"/>
  <c r="N9296" i="1"/>
  <c r="N9297" i="1" a="1"/>
  <c r="N9297" i="1"/>
  <c r="N9298" i="1" a="1"/>
  <c r="N9298" i="1"/>
  <c r="N9299" i="1" a="1"/>
  <c r="N9299" i="1"/>
  <c r="N9300" i="1" a="1"/>
  <c r="N9300" i="1"/>
  <c r="N9301" i="1" a="1"/>
  <c r="N9301" i="1"/>
  <c r="N9302" i="1" a="1"/>
  <c r="N9302" i="1"/>
  <c r="N9303" i="1" a="1"/>
  <c r="N9303" i="1"/>
  <c r="N9304" i="1" a="1"/>
  <c r="N9304" i="1"/>
  <c r="N9305" i="1" a="1"/>
  <c r="N9305" i="1"/>
  <c r="N9306" i="1" a="1"/>
  <c r="N9306" i="1"/>
  <c r="N9307" i="1" a="1"/>
  <c r="N9307" i="1"/>
  <c r="N9308" i="1" a="1"/>
  <c r="N9308" i="1"/>
  <c r="N9309" i="1" a="1"/>
  <c r="N9309" i="1"/>
  <c r="N9310" i="1" a="1"/>
  <c r="N9310" i="1"/>
  <c r="N9311" i="1" a="1"/>
  <c r="N9311" i="1"/>
  <c r="N9312" i="1" a="1"/>
  <c r="N9312" i="1"/>
  <c r="N9313" i="1" a="1"/>
  <c r="N9313" i="1"/>
  <c r="N9314" i="1" a="1"/>
  <c r="N9314" i="1"/>
  <c r="N9315" i="1" a="1"/>
  <c r="N9315" i="1"/>
  <c r="N9316" i="1" a="1"/>
  <c r="N9316" i="1"/>
  <c r="N9317" i="1" a="1"/>
  <c r="N9317" i="1"/>
  <c r="N9318" i="1" a="1"/>
  <c r="N9318" i="1"/>
  <c r="N9319" i="1" a="1"/>
  <c r="N9319" i="1"/>
  <c r="N9320" i="1" a="1"/>
  <c r="N9320" i="1"/>
  <c r="N9321" i="1" a="1"/>
  <c r="N9321" i="1"/>
  <c r="N9322" i="1" a="1"/>
  <c r="N9322" i="1"/>
  <c r="N9323" i="1" a="1"/>
  <c r="N9323" i="1"/>
  <c r="N9324" i="1" a="1"/>
  <c r="N9324" i="1"/>
  <c r="N9325" i="1" a="1"/>
  <c r="N9325" i="1"/>
  <c r="N9326" i="1" a="1"/>
  <c r="N9326" i="1"/>
  <c r="N9327" i="1" a="1"/>
  <c r="N9327" i="1"/>
  <c r="N9328" i="1" a="1"/>
  <c r="N9328" i="1"/>
  <c r="N9329" i="1" a="1"/>
  <c r="N9329" i="1"/>
  <c r="N9330" i="1" a="1"/>
  <c r="N9330" i="1"/>
  <c r="N9331" i="1" a="1"/>
  <c r="N9331" i="1"/>
  <c r="N9332" i="1" a="1"/>
  <c r="N9332" i="1"/>
  <c r="N9333" i="1" a="1"/>
  <c r="N9333" i="1"/>
  <c r="N9334" i="1" a="1"/>
  <c r="N9334" i="1"/>
  <c r="N9335" i="1" a="1"/>
  <c r="N9335" i="1"/>
  <c r="N9336" i="1" a="1"/>
  <c r="N9336" i="1"/>
  <c r="N9337" i="1" a="1"/>
  <c r="N9337" i="1"/>
  <c r="N9338" i="1" a="1"/>
  <c r="N9338" i="1"/>
  <c r="N9339" i="1" a="1"/>
  <c r="N9339" i="1"/>
  <c r="N9340" i="1" a="1"/>
  <c r="N9340" i="1"/>
  <c r="N9341" i="1" a="1"/>
  <c r="N9341" i="1"/>
  <c r="N9342" i="1" a="1"/>
  <c r="N9342" i="1"/>
  <c r="N9343" i="1" a="1"/>
  <c r="N9343" i="1"/>
  <c r="N9344" i="1" a="1"/>
  <c r="N9344" i="1"/>
  <c r="N9345" i="1" a="1"/>
  <c r="N9345" i="1"/>
  <c r="N9346" i="1" a="1"/>
  <c r="N9346" i="1"/>
  <c r="N9347" i="1" a="1"/>
  <c r="N9347" i="1"/>
  <c r="N9348" i="1" a="1"/>
  <c r="N9348" i="1"/>
  <c r="N9349" i="1" a="1"/>
  <c r="N9349" i="1"/>
  <c r="N9350" i="1" a="1"/>
  <c r="N9350" i="1"/>
  <c r="N9351" i="1" a="1"/>
  <c r="N9351" i="1"/>
  <c r="N9352" i="1" a="1"/>
  <c r="N9352" i="1"/>
  <c r="N9353" i="1" a="1"/>
  <c r="N9353" i="1"/>
  <c r="N9354" i="1" a="1"/>
  <c r="N9354" i="1"/>
  <c r="N9355" i="1" a="1"/>
  <c r="N9355" i="1"/>
  <c r="N9356" i="1" a="1"/>
  <c r="N9356" i="1"/>
  <c r="N9357" i="1" a="1"/>
  <c r="N9357" i="1"/>
  <c r="N9358" i="1" a="1"/>
  <c r="N9358" i="1"/>
  <c r="N9359" i="1" a="1"/>
  <c r="N9359" i="1"/>
  <c r="N9360" i="1" a="1"/>
  <c r="N9360" i="1"/>
  <c r="N9361" i="1" a="1"/>
  <c r="N9361" i="1"/>
  <c r="N9362" i="1" a="1"/>
  <c r="N9362" i="1"/>
  <c r="N9363" i="1" a="1"/>
  <c r="N9363" i="1"/>
  <c r="N9364" i="1" a="1"/>
  <c r="N9364" i="1"/>
  <c r="N9365" i="1" a="1"/>
  <c r="N9365" i="1"/>
  <c r="N9366" i="1" a="1"/>
  <c r="N9366" i="1"/>
  <c r="N9367" i="1" a="1"/>
  <c r="N9367" i="1"/>
  <c r="N9368" i="1" a="1"/>
  <c r="N9368" i="1"/>
  <c r="N9369" i="1" a="1"/>
  <c r="N9369" i="1"/>
  <c r="N9370" i="1" a="1"/>
  <c r="N9370" i="1"/>
  <c r="N9371" i="1" a="1"/>
  <c r="N9371" i="1"/>
  <c r="N9372" i="1" a="1"/>
  <c r="N9372" i="1"/>
  <c r="N9373" i="1" a="1"/>
  <c r="N9373" i="1"/>
  <c r="N9374" i="1" a="1"/>
  <c r="N9374" i="1"/>
  <c r="N9375" i="1" a="1"/>
  <c r="N9375" i="1"/>
  <c r="N9376" i="1" a="1"/>
  <c r="N9376" i="1"/>
  <c r="N9377" i="1" a="1"/>
  <c r="N9377" i="1"/>
  <c r="N9378" i="1" a="1"/>
  <c r="N9378" i="1"/>
  <c r="N9379" i="1" a="1"/>
  <c r="N9379" i="1"/>
  <c r="N9380" i="1" a="1"/>
  <c r="N9380" i="1"/>
  <c r="N9381" i="1" a="1"/>
  <c r="N9381" i="1"/>
  <c r="N9382" i="1" a="1"/>
  <c r="N9382" i="1"/>
  <c r="N9383" i="1" a="1"/>
  <c r="N9383" i="1"/>
  <c r="N9384" i="1" a="1"/>
  <c r="N9384" i="1"/>
  <c r="N9385" i="1" a="1"/>
  <c r="N9385" i="1"/>
  <c r="N9386" i="1" a="1"/>
  <c r="N9386" i="1"/>
  <c r="N9387" i="1" a="1"/>
  <c r="N9387" i="1"/>
  <c r="N9388" i="1" a="1"/>
  <c r="N9388" i="1"/>
  <c r="N9389" i="1" a="1"/>
  <c r="N9389" i="1"/>
  <c r="N9390" i="1" a="1"/>
  <c r="N9390" i="1"/>
  <c r="N9391" i="1" a="1"/>
  <c r="N9391" i="1"/>
  <c r="N9392" i="1" a="1"/>
  <c r="N9392" i="1"/>
  <c r="N9393" i="1" a="1"/>
  <c r="N9393" i="1"/>
  <c r="N9394" i="1" a="1"/>
  <c r="N9394" i="1"/>
  <c r="N9395" i="1" a="1"/>
  <c r="N9395" i="1"/>
  <c r="N9396" i="1" a="1"/>
  <c r="N9396" i="1"/>
  <c r="N9397" i="1" a="1"/>
  <c r="N9397" i="1"/>
  <c r="N9398" i="1" a="1"/>
  <c r="N9398" i="1"/>
  <c r="N9399" i="1" a="1"/>
  <c r="N9399" i="1"/>
  <c r="N9400" i="1" a="1"/>
  <c r="N9400" i="1"/>
  <c r="N9401" i="1" a="1"/>
  <c r="N9401" i="1"/>
  <c r="N9402" i="1" a="1"/>
  <c r="N9402" i="1"/>
  <c r="N9403" i="1" a="1"/>
  <c r="N9403" i="1"/>
  <c r="N9404" i="1" a="1"/>
  <c r="N9404" i="1"/>
  <c r="N9405" i="1" a="1"/>
  <c r="N9405" i="1"/>
  <c r="N9406" i="1" a="1"/>
  <c r="N9406" i="1"/>
  <c r="N9407" i="1" a="1"/>
  <c r="N9407" i="1"/>
  <c r="N9408" i="1" a="1"/>
  <c r="N9408" i="1"/>
  <c r="N9409" i="1" a="1"/>
  <c r="N9409" i="1"/>
  <c r="N9410" i="1" a="1"/>
  <c r="N9410" i="1"/>
  <c r="N9411" i="1" a="1"/>
  <c r="N9411" i="1"/>
  <c r="N9412" i="1" a="1"/>
  <c r="N9412" i="1"/>
  <c r="N9413" i="1" a="1"/>
  <c r="N9413" i="1"/>
  <c r="N9414" i="1" a="1"/>
  <c r="N9414" i="1"/>
  <c r="N9415" i="1" a="1"/>
  <c r="N9415" i="1"/>
  <c r="N9416" i="1" a="1"/>
  <c r="N9416" i="1"/>
  <c r="N9417" i="1" a="1"/>
  <c r="N9417" i="1"/>
  <c r="N9418" i="1" a="1"/>
  <c r="N9418" i="1"/>
  <c r="N9419" i="1" a="1"/>
  <c r="N9419" i="1"/>
  <c r="N9420" i="1" a="1"/>
  <c r="N9420" i="1"/>
  <c r="N9421" i="1" a="1"/>
  <c r="N9421" i="1"/>
  <c r="N9422" i="1" a="1"/>
  <c r="N9422" i="1"/>
  <c r="N9423" i="1" a="1"/>
  <c r="N9423" i="1"/>
  <c r="N9424" i="1" a="1"/>
  <c r="N9424" i="1"/>
  <c r="N9425" i="1" a="1"/>
  <c r="N9425" i="1"/>
  <c r="N9426" i="1" a="1"/>
  <c r="N9426" i="1"/>
  <c r="N9427" i="1" a="1"/>
  <c r="N9427" i="1"/>
  <c r="N9428" i="1" a="1"/>
  <c r="N9428" i="1"/>
  <c r="N9429" i="1" a="1"/>
  <c r="N9429" i="1"/>
  <c r="N9430" i="1" a="1"/>
  <c r="N9430" i="1"/>
  <c r="N9431" i="1" a="1"/>
  <c r="N9431" i="1"/>
  <c r="N9432" i="1" a="1"/>
  <c r="N9432" i="1"/>
  <c r="N9433" i="1" a="1"/>
  <c r="N9433" i="1"/>
  <c r="N9434" i="1" a="1"/>
  <c r="N9434" i="1"/>
  <c r="N9435" i="1" a="1"/>
  <c r="N9435" i="1"/>
  <c r="N9436" i="1" a="1"/>
  <c r="N9436" i="1"/>
  <c r="N9437" i="1" a="1"/>
  <c r="N9437" i="1"/>
  <c r="N9438" i="1" a="1"/>
  <c r="N9438" i="1"/>
  <c r="N9439" i="1" a="1"/>
  <c r="N9439" i="1"/>
  <c r="N9440" i="1" a="1"/>
  <c r="N9440" i="1"/>
  <c r="N9441" i="1" a="1"/>
  <c r="N9441" i="1"/>
  <c r="N9442" i="1" a="1"/>
  <c r="N9442" i="1"/>
  <c r="N9443" i="1" a="1"/>
  <c r="N9443" i="1"/>
  <c r="N9444" i="1" a="1"/>
  <c r="N9444" i="1"/>
  <c r="N9445" i="1" a="1"/>
  <c r="N9445" i="1"/>
  <c r="N9446" i="1" a="1"/>
  <c r="N9446" i="1"/>
  <c r="N9447" i="1" a="1"/>
  <c r="N9447" i="1"/>
  <c r="N9448" i="1" a="1"/>
  <c r="N9448" i="1"/>
  <c r="N9449" i="1" a="1"/>
  <c r="N9449" i="1"/>
  <c r="N9450" i="1" a="1"/>
  <c r="N9450" i="1"/>
  <c r="N9451" i="1" a="1"/>
  <c r="N9451" i="1"/>
  <c r="N9452" i="1" a="1"/>
  <c r="N9452" i="1"/>
  <c r="N9453" i="1" a="1"/>
  <c r="N9453" i="1"/>
  <c r="N9454" i="1" a="1"/>
  <c r="N9454" i="1"/>
  <c r="N9455" i="1" a="1"/>
  <c r="N9455" i="1"/>
  <c r="N9456" i="1" a="1"/>
  <c r="N9456" i="1"/>
  <c r="N9457" i="1" a="1"/>
  <c r="N9457" i="1"/>
  <c r="N9458" i="1" a="1"/>
  <c r="N9458" i="1"/>
  <c r="N9459" i="1" a="1"/>
  <c r="N9459" i="1"/>
  <c r="N9460" i="1" a="1"/>
  <c r="N9460" i="1"/>
  <c r="N9461" i="1" a="1"/>
  <c r="N9461" i="1"/>
  <c r="N9462" i="1" a="1"/>
  <c r="N9462" i="1"/>
  <c r="N9463" i="1" a="1"/>
  <c r="N9463" i="1"/>
  <c r="N9464" i="1" a="1"/>
  <c r="N9464" i="1"/>
  <c r="N9465" i="1" a="1"/>
  <c r="N9465" i="1"/>
  <c r="N9466" i="1" a="1"/>
  <c r="N9466" i="1"/>
  <c r="N9467" i="1" a="1"/>
  <c r="N9467" i="1"/>
  <c r="N9468" i="1" a="1"/>
  <c r="N9468" i="1"/>
  <c r="N9469" i="1" a="1"/>
  <c r="N9469" i="1"/>
  <c r="N9470" i="1" a="1"/>
  <c r="N9470" i="1"/>
  <c r="N9471" i="1" a="1"/>
  <c r="N9471" i="1"/>
  <c r="N9472" i="1" a="1"/>
  <c r="N9472" i="1"/>
  <c r="N9473" i="1" a="1"/>
  <c r="N9473" i="1"/>
  <c r="N9474" i="1" a="1"/>
  <c r="N9474" i="1"/>
  <c r="N9475" i="1" a="1"/>
  <c r="N9475" i="1"/>
  <c r="N9476" i="1" a="1"/>
  <c r="N9476" i="1"/>
  <c r="N9477" i="1" a="1"/>
  <c r="N9477" i="1"/>
  <c r="N9478" i="1" a="1"/>
  <c r="N9478" i="1"/>
  <c r="N9479" i="1" a="1"/>
  <c r="N9479" i="1"/>
  <c r="N9480" i="1" a="1"/>
  <c r="N9480" i="1"/>
  <c r="N9481" i="1" a="1"/>
  <c r="N9481" i="1"/>
  <c r="N9482" i="1" a="1"/>
  <c r="N9482" i="1"/>
  <c r="N9483" i="1" a="1"/>
  <c r="N9483" i="1"/>
  <c r="N9484" i="1" a="1"/>
  <c r="N9484" i="1"/>
  <c r="N9485" i="1" a="1"/>
  <c r="N9485" i="1"/>
  <c r="N9486" i="1" a="1"/>
  <c r="N9486" i="1"/>
  <c r="N9487" i="1" a="1"/>
  <c r="N9487" i="1"/>
  <c r="N9488" i="1" a="1"/>
  <c r="N9488" i="1"/>
  <c r="N9489" i="1" a="1"/>
  <c r="N9489" i="1"/>
  <c r="N9490" i="1" a="1"/>
  <c r="N9490" i="1"/>
  <c r="N9491" i="1" a="1"/>
  <c r="N9491" i="1"/>
  <c r="N9492" i="1" a="1"/>
  <c r="N9492" i="1"/>
  <c r="N9493" i="1" a="1"/>
  <c r="N9493" i="1"/>
  <c r="N9494" i="1" a="1"/>
  <c r="N9494" i="1"/>
  <c r="N9495" i="1" a="1"/>
  <c r="N9495" i="1"/>
  <c r="N9496" i="1" a="1"/>
  <c r="N9496" i="1"/>
  <c r="N9497" i="1" a="1"/>
  <c r="N9497" i="1"/>
  <c r="N9498" i="1" a="1"/>
  <c r="N9498" i="1"/>
  <c r="N9499" i="1" a="1"/>
  <c r="N9499" i="1"/>
  <c r="N9500" i="1" a="1"/>
  <c r="N9500" i="1"/>
  <c r="N9501" i="1" a="1"/>
  <c r="N9501" i="1"/>
  <c r="N9502" i="1" a="1"/>
  <c r="N9502" i="1"/>
  <c r="N9503" i="1" a="1"/>
  <c r="N9503" i="1"/>
  <c r="N9504" i="1" a="1"/>
  <c r="N9504" i="1"/>
  <c r="N9505" i="1" a="1"/>
  <c r="N9505" i="1"/>
  <c r="N9506" i="1" a="1"/>
  <c r="N9506" i="1"/>
  <c r="N9507" i="1" a="1"/>
  <c r="N9507" i="1"/>
  <c r="N9508" i="1" a="1"/>
  <c r="N9508" i="1"/>
  <c r="N9509" i="1" a="1"/>
  <c r="N9509" i="1"/>
  <c r="N9510" i="1" a="1"/>
  <c r="N9510" i="1"/>
  <c r="N9511" i="1" a="1"/>
  <c r="N9511" i="1"/>
  <c r="N9512" i="1" a="1"/>
  <c r="N9512" i="1"/>
  <c r="N9513" i="1" a="1"/>
  <c r="N9513" i="1"/>
  <c r="N9514" i="1" a="1"/>
  <c r="N9514" i="1"/>
  <c r="N9515" i="1" a="1"/>
  <c r="N9515" i="1"/>
  <c r="N9516" i="1" a="1"/>
  <c r="N9516" i="1"/>
  <c r="N9517" i="1" a="1"/>
  <c r="N9517" i="1"/>
  <c r="N9518" i="1" a="1"/>
  <c r="N9518" i="1"/>
  <c r="N9519" i="1" a="1"/>
  <c r="N9519" i="1"/>
  <c r="N9520" i="1" a="1"/>
  <c r="N9520" i="1"/>
  <c r="N9521" i="1" a="1"/>
  <c r="N9521" i="1"/>
  <c r="N9522" i="1" a="1"/>
  <c r="N9522" i="1"/>
  <c r="N9523" i="1" a="1"/>
  <c r="N9523" i="1"/>
  <c r="N9524" i="1" a="1"/>
  <c r="N9524" i="1"/>
  <c r="N9525" i="1" a="1"/>
  <c r="N9525" i="1"/>
  <c r="N9526" i="1" a="1"/>
  <c r="N9526" i="1"/>
  <c r="N9527" i="1" a="1"/>
  <c r="N9527" i="1"/>
  <c r="N9528" i="1" a="1"/>
  <c r="N9528" i="1"/>
  <c r="N9529" i="1" a="1"/>
  <c r="N9529" i="1"/>
  <c r="N9530" i="1" a="1"/>
  <c r="N9530" i="1"/>
  <c r="N9531" i="1" a="1"/>
  <c r="N9531" i="1"/>
  <c r="N9532" i="1" a="1"/>
  <c r="N9532" i="1"/>
  <c r="N9533" i="1" a="1"/>
  <c r="N9533" i="1"/>
  <c r="N9534" i="1" a="1"/>
  <c r="N9534" i="1"/>
  <c r="N9535" i="1" a="1"/>
  <c r="N9535" i="1"/>
  <c r="N9536" i="1" a="1"/>
  <c r="N9536" i="1"/>
  <c r="N9537" i="1" a="1"/>
  <c r="N9537" i="1"/>
  <c r="N9538" i="1" a="1"/>
  <c r="N9538" i="1"/>
  <c r="N9539" i="1" a="1"/>
  <c r="N9539" i="1"/>
  <c r="N9540" i="1" a="1"/>
  <c r="N9540" i="1"/>
  <c r="N9541" i="1" a="1"/>
  <c r="N9541" i="1"/>
  <c r="N9542" i="1" a="1"/>
  <c r="N9542" i="1"/>
  <c r="N9543" i="1" a="1"/>
  <c r="N9543" i="1"/>
  <c r="N9544" i="1" a="1"/>
  <c r="N9544" i="1"/>
  <c r="N9545" i="1" a="1"/>
  <c r="N9545" i="1"/>
  <c r="N9546" i="1" a="1"/>
  <c r="N9546" i="1"/>
  <c r="N9547" i="1" a="1"/>
  <c r="N9547" i="1"/>
  <c r="N9548" i="1" a="1"/>
  <c r="N9548" i="1"/>
  <c r="N9549" i="1" a="1"/>
  <c r="N9549" i="1"/>
  <c r="N9550" i="1" a="1"/>
  <c r="N9550" i="1"/>
  <c r="N9551" i="1" a="1"/>
  <c r="N9551" i="1"/>
  <c r="N9552" i="1" a="1"/>
  <c r="N9552" i="1"/>
  <c r="N9553" i="1" a="1"/>
  <c r="N9553" i="1"/>
  <c r="N9554" i="1" a="1"/>
  <c r="N9554" i="1"/>
  <c r="N9555" i="1" a="1"/>
  <c r="N9555" i="1"/>
  <c r="N9556" i="1" a="1"/>
  <c r="N9556" i="1"/>
  <c r="N9557" i="1" a="1"/>
  <c r="N9557" i="1"/>
  <c r="N9558" i="1" a="1"/>
  <c r="N9558" i="1"/>
  <c r="N9559" i="1" a="1"/>
  <c r="N9559" i="1"/>
  <c r="N9560" i="1" a="1"/>
  <c r="N9560" i="1"/>
  <c r="N9561" i="1" a="1"/>
  <c r="N9561" i="1"/>
  <c r="N9562" i="1" a="1"/>
  <c r="N9562" i="1"/>
  <c r="N9563" i="1" a="1"/>
  <c r="N9563" i="1"/>
  <c r="N9564" i="1" a="1"/>
  <c r="N9564" i="1"/>
  <c r="N9565" i="1" a="1"/>
  <c r="N9565" i="1"/>
  <c r="N9566" i="1" a="1"/>
  <c r="N9566" i="1"/>
  <c r="N9567" i="1" a="1"/>
  <c r="N9567" i="1"/>
  <c r="N9568" i="1" a="1"/>
  <c r="N9568" i="1"/>
  <c r="N9569" i="1" a="1"/>
  <c r="N9569" i="1"/>
  <c r="N9570" i="1" a="1"/>
  <c r="N9570" i="1"/>
  <c r="N9571" i="1" a="1"/>
  <c r="N9571" i="1"/>
  <c r="N9572" i="1" a="1"/>
  <c r="N9572" i="1"/>
  <c r="N9573" i="1" a="1"/>
  <c r="N9573" i="1"/>
  <c r="N9574" i="1" a="1"/>
  <c r="N9574" i="1"/>
  <c r="N9575" i="1" a="1"/>
  <c r="N9575" i="1"/>
  <c r="N9576" i="1" a="1"/>
  <c r="N9576" i="1"/>
  <c r="N9577" i="1" a="1"/>
  <c r="N9577" i="1"/>
  <c r="N9578" i="1" a="1"/>
  <c r="N9578" i="1"/>
  <c r="N9579" i="1" a="1"/>
  <c r="N9579" i="1"/>
  <c r="N9580" i="1" a="1"/>
  <c r="N9580" i="1"/>
  <c r="N9581" i="1" a="1"/>
  <c r="N9581" i="1"/>
  <c r="N9582" i="1" a="1"/>
  <c r="N9582" i="1"/>
  <c r="N9583" i="1" a="1"/>
  <c r="N9583" i="1"/>
  <c r="N9584" i="1" a="1"/>
  <c r="N9584" i="1"/>
  <c r="N9585" i="1" a="1"/>
  <c r="N9585" i="1"/>
  <c r="N9586" i="1" a="1"/>
  <c r="N9586" i="1"/>
  <c r="N9587" i="1" a="1"/>
  <c r="N9587" i="1"/>
  <c r="N9588" i="1" a="1"/>
  <c r="N9588" i="1"/>
  <c r="N9589" i="1" a="1"/>
  <c r="N9589" i="1"/>
  <c r="N9590" i="1" a="1"/>
  <c r="N9590" i="1"/>
  <c r="N9591" i="1" a="1"/>
  <c r="N9591" i="1"/>
  <c r="N9592" i="1" a="1"/>
  <c r="N9592" i="1"/>
  <c r="N9593" i="1" a="1"/>
  <c r="N9593" i="1"/>
  <c r="N9594" i="1" a="1"/>
  <c r="N9594" i="1"/>
  <c r="N9595" i="1" a="1"/>
  <c r="N9595" i="1"/>
  <c r="N9596" i="1" a="1"/>
  <c r="N9596" i="1"/>
  <c r="N9597" i="1" a="1"/>
  <c r="N9597" i="1"/>
  <c r="N9598" i="1" a="1"/>
  <c r="N9598" i="1"/>
  <c r="N9599" i="1" a="1"/>
  <c r="N9599" i="1"/>
  <c r="N9600" i="1" a="1"/>
  <c r="N9600" i="1"/>
  <c r="N9601" i="1" a="1"/>
  <c r="N9601" i="1"/>
  <c r="N9602" i="1" a="1"/>
  <c r="N9602" i="1"/>
  <c r="N9603" i="1" a="1"/>
  <c r="N9603" i="1"/>
  <c r="N9604" i="1" a="1"/>
  <c r="N9604" i="1"/>
  <c r="N9605" i="1" a="1"/>
  <c r="N9605" i="1"/>
  <c r="N9606" i="1" a="1"/>
  <c r="N9606" i="1"/>
  <c r="N9607" i="1" a="1"/>
  <c r="N9607" i="1"/>
  <c r="N9608" i="1" a="1"/>
  <c r="N9608" i="1"/>
  <c r="N9609" i="1" a="1"/>
  <c r="N9609" i="1"/>
  <c r="N9610" i="1" a="1"/>
  <c r="N9610" i="1"/>
  <c r="N9611" i="1" a="1"/>
  <c r="N9611" i="1"/>
  <c r="N9612" i="1" a="1"/>
  <c r="N9612" i="1"/>
  <c r="N9613" i="1" a="1"/>
  <c r="N9613" i="1"/>
  <c r="N9614" i="1" a="1"/>
  <c r="N9614" i="1"/>
  <c r="N9615" i="1" a="1"/>
  <c r="N9615" i="1"/>
  <c r="N9616" i="1" a="1"/>
  <c r="N9616" i="1"/>
  <c r="N9617" i="1" a="1"/>
  <c r="N9617" i="1"/>
  <c r="N9618" i="1" a="1"/>
  <c r="N9618" i="1"/>
  <c r="N9619" i="1" a="1"/>
  <c r="N9619" i="1"/>
  <c r="N9620" i="1" a="1"/>
  <c r="N9620" i="1"/>
  <c r="N9621" i="1" a="1"/>
  <c r="N9621" i="1"/>
  <c r="N9622" i="1" a="1"/>
  <c r="N9622" i="1"/>
  <c r="N9623" i="1" a="1"/>
  <c r="N9623" i="1"/>
  <c r="N9624" i="1" a="1"/>
  <c r="N9624" i="1"/>
  <c r="N9625" i="1" a="1"/>
  <c r="N9625" i="1"/>
  <c r="N9626" i="1" a="1"/>
  <c r="N9626" i="1"/>
  <c r="N9627" i="1" a="1"/>
  <c r="N9627" i="1"/>
  <c r="N9628" i="1" a="1"/>
  <c r="N9628" i="1"/>
  <c r="N9629" i="1" a="1"/>
  <c r="N9629" i="1"/>
  <c r="N9630" i="1" a="1"/>
  <c r="N9630" i="1"/>
  <c r="N9631" i="1" a="1"/>
  <c r="N9631" i="1"/>
  <c r="N9632" i="1" a="1"/>
  <c r="N9632" i="1"/>
  <c r="N9633" i="1" a="1"/>
  <c r="N9633" i="1"/>
  <c r="N9634" i="1" a="1"/>
  <c r="N9634" i="1"/>
  <c r="N9635" i="1" a="1"/>
  <c r="N9635" i="1"/>
  <c r="N9636" i="1" a="1"/>
  <c r="N9636" i="1"/>
  <c r="N9637" i="1" a="1"/>
  <c r="N9637" i="1"/>
  <c r="N9638" i="1" a="1"/>
  <c r="N9638" i="1"/>
  <c r="N9639" i="1" a="1"/>
  <c r="N9639" i="1"/>
  <c r="N9640" i="1" a="1"/>
  <c r="N9640" i="1"/>
  <c r="N9641" i="1" a="1"/>
  <c r="N9641" i="1"/>
  <c r="N9642" i="1" a="1"/>
  <c r="N9642" i="1"/>
  <c r="N9643" i="1" a="1"/>
  <c r="N9643" i="1"/>
  <c r="N9644" i="1" a="1"/>
  <c r="N9644" i="1"/>
  <c r="N9645" i="1" a="1"/>
  <c r="N9645" i="1"/>
  <c r="N9646" i="1" a="1"/>
  <c r="N9646" i="1"/>
  <c r="N9647" i="1" a="1"/>
  <c r="N9647" i="1"/>
  <c r="N9648" i="1" a="1"/>
  <c r="N9648" i="1"/>
  <c r="N9649" i="1" a="1"/>
  <c r="N9649" i="1"/>
  <c r="N9650" i="1" a="1"/>
  <c r="N9650" i="1"/>
  <c r="N9651" i="1" a="1"/>
  <c r="N9651" i="1"/>
  <c r="N9652" i="1" a="1"/>
  <c r="N9652" i="1"/>
  <c r="N9653" i="1" a="1"/>
  <c r="N9653" i="1"/>
  <c r="N9654" i="1" a="1"/>
  <c r="N9654" i="1"/>
  <c r="N9655" i="1" a="1"/>
  <c r="N9655" i="1"/>
  <c r="N9656" i="1" a="1"/>
  <c r="N9656" i="1"/>
  <c r="N9657" i="1" a="1"/>
  <c r="N9657" i="1"/>
  <c r="N9658" i="1" a="1"/>
  <c r="N9658" i="1"/>
  <c r="N9659" i="1" a="1"/>
  <c r="N9659" i="1"/>
  <c r="N9660" i="1" a="1"/>
  <c r="N9660" i="1"/>
  <c r="N9661" i="1" a="1"/>
  <c r="N9661" i="1"/>
  <c r="N9662" i="1" a="1"/>
  <c r="N9662" i="1"/>
  <c r="N9663" i="1" a="1"/>
  <c r="N9663" i="1"/>
  <c r="N9664" i="1" a="1"/>
  <c r="N9664" i="1"/>
  <c r="N9665" i="1" a="1"/>
  <c r="N9665" i="1"/>
  <c r="N9666" i="1" a="1"/>
  <c r="N9666" i="1"/>
  <c r="N9667" i="1" a="1"/>
  <c r="N9667" i="1"/>
  <c r="N9668" i="1" a="1"/>
  <c r="N9668" i="1"/>
  <c r="N9669" i="1" a="1"/>
  <c r="N9669" i="1"/>
  <c r="N9670" i="1" a="1"/>
  <c r="N9670" i="1"/>
  <c r="N9671" i="1" a="1"/>
  <c r="N9671" i="1"/>
  <c r="N9672" i="1" a="1"/>
  <c r="N9672" i="1"/>
  <c r="N9673" i="1" a="1"/>
  <c r="N9673" i="1"/>
  <c r="N9674" i="1" a="1"/>
  <c r="N9674" i="1"/>
  <c r="N9675" i="1" a="1"/>
  <c r="N9675" i="1"/>
  <c r="N9676" i="1" a="1"/>
  <c r="N9676" i="1"/>
  <c r="N9677" i="1" a="1"/>
  <c r="N9677" i="1"/>
  <c r="N9678" i="1" a="1"/>
  <c r="N9678" i="1"/>
  <c r="N9679" i="1" a="1"/>
  <c r="N9679" i="1"/>
  <c r="N9680" i="1" a="1"/>
  <c r="N9680" i="1"/>
  <c r="N9681" i="1" a="1"/>
  <c r="N9681" i="1"/>
  <c r="N9682" i="1" a="1"/>
  <c r="N9682" i="1"/>
  <c r="N9683" i="1" a="1"/>
  <c r="N9683" i="1"/>
  <c r="N9684" i="1" a="1"/>
  <c r="N9684" i="1"/>
  <c r="N9685" i="1" a="1"/>
  <c r="N9685" i="1"/>
  <c r="N9686" i="1" a="1"/>
  <c r="N9686" i="1"/>
  <c r="N9687" i="1" a="1"/>
  <c r="N9687" i="1"/>
  <c r="N9688" i="1" a="1"/>
  <c r="N9688" i="1"/>
  <c r="N9689" i="1" a="1"/>
  <c r="N9689" i="1"/>
  <c r="N9690" i="1" a="1"/>
  <c r="N9690" i="1"/>
  <c r="N9691" i="1" a="1"/>
  <c r="N9691" i="1"/>
  <c r="N9692" i="1" a="1"/>
  <c r="N9692" i="1"/>
  <c r="N9693" i="1" a="1"/>
  <c r="N9693" i="1"/>
  <c r="N9694" i="1" a="1"/>
  <c r="N9694" i="1"/>
  <c r="N9695" i="1" a="1"/>
  <c r="N9695" i="1"/>
  <c r="N9696" i="1" a="1"/>
  <c r="N9696" i="1"/>
  <c r="N9697" i="1" a="1"/>
  <c r="N9697" i="1"/>
  <c r="N9698" i="1" a="1"/>
  <c r="N9698" i="1"/>
  <c r="N9699" i="1" a="1"/>
  <c r="N9699" i="1"/>
  <c r="N9700" i="1" a="1"/>
  <c r="N9700" i="1"/>
  <c r="N9701" i="1" a="1"/>
  <c r="N9701" i="1"/>
  <c r="N9702" i="1" a="1"/>
  <c r="N9702" i="1"/>
  <c r="N9703" i="1" a="1"/>
  <c r="N9703" i="1"/>
  <c r="N9704" i="1" a="1"/>
  <c r="N9704" i="1"/>
  <c r="N9705" i="1" a="1"/>
  <c r="N9705" i="1"/>
  <c r="N9706" i="1" a="1"/>
  <c r="N9706" i="1"/>
  <c r="N9707" i="1" a="1"/>
  <c r="N9707" i="1"/>
  <c r="N9708" i="1" a="1"/>
  <c r="N9708" i="1"/>
  <c r="N9709" i="1" a="1"/>
  <c r="N9709" i="1"/>
  <c r="N9710" i="1" a="1"/>
  <c r="N9710" i="1"/>
  <c r="N9711" i="1" a="1"/>
  <c r="N9711" i="1"/>
  <c r="N9712" i="1" a="1"/>
  <c r="N9712" i="1"/>
  <c r="N9713" i="1" a="1"/>
  <c r="N9713" i="1"/>
  <c r="N9714" i="1" a="1"/>
  <c r="N9714" i="1"/>
  <c r="N9715" i="1" a="1"/>
  <c r="N9715" i="1"/>
  <c r="N9716" i="1" a="1"/>
  <c r="N9716" i="1"/>
  <c r="N9717" i="1" a="1"/>
  <c r="N9717" i="1"/>
  <c r="N9718" i="1" a="1"/>
  <c r="N9718" i="1"/>
  <c r="N9719" i="1" a="1"/>
  <c r="N9719" i="1"/>
  <c r="N9720" i="1" a="1"/>
  <c r="N9720" i="1"/>
  <c r="N9721" i="1" a="1"/>
  <c r="N9721" i="1"/>
  <c r="N9722" i="1" a="1"/>
  <c r="N9722" i="1"/>
  <c r="N9723" i="1" a="1"/>
  <c r="N9723" i="1"/>
  <c r="N9724" i="1" a="1"/>
  <c r="N9724" i="1"/>
  <c r="N9725" i="1" a="1"/>
  <c r="N9725" i="1"/>
  <c r="N9726" i="1" a="1"/>
  <c r="N9726" i="1"/>
  <c r="N9727" i="1" a="1"/>
  <c r="N9727" i="1"/>
  <c r="N9728" i="1" a="1"/>
  <c r="N9728" i="1"/>
  <c r="N9729" i="1" a="1"/>
  <c r="N9729" i="1"/>
  <c r="N9730" i="1" a="1"/>
  <c r="N9730" i="1"/>
  <c r="N9731" i="1" a="1"/>
  <c r="N9731" i="1"/>
  <c r="N9732" i="1" a="1"/>
  <c r="N9732" i="1"/>
  <c r="N9733" i="1" a="1"/>
  <c r="N9733" i="1"/>
  <c r="N9734" i="1" a="1"/>
  <c r="N9734" i="1"/>
  <c r="N9735" i="1" a="1"/>
  <c r="N9735" i="1"/>
  <c r="N9736" i="1" a="1"/>
  <c r="N9736" i="1"/>
  <c r="N9737" i="1" a="1"/>
  <c r="N9737" i="1"/>
  <c r="N9738" i="1" a="1"/>
  <c r="N9738" i="1"/>
  <c r="N9739" i="1" a="1"/>
  <c r="N9739" i="1"/>
  <c r="N9740" i="1" a="1"/>
  <c r="N9740" i="1"/>
  <c r="N9741" i="1" a="1"/>
  <c r="N9741" i="1"/>
  <c r="N9742" i="1" a="1"/>
  <c r="N9742" i="1"/>
  <c r="N9743" i="1" a="1"/>
  <c r="N9743" i="1"/>
  <c r="N9744" i="1" a="1"/>
  <c r="N9744" i="1"/>
  <c r="N9745" i="1" a="1"/>
  <c r="N9745" i="1"/>
  <c r="N9746" i="1" a="1"/>
  <c r="N9746" i="1"/>
  <c r="N9747" i="1" a="1"/>
  <c r="N9747" i="1"/>
  <c r="N9748" i="1" a="1"/>
  <c r="N9748" i="1"/>
  <c r="N9749" i="1" a="1"/>
  <c r="N9749" i="1"/>
  <c r="N9750" i="1" a="1"/>
  <c r="N9750" i="1"/>
  <c r="N9751" i="1" a="1"/>
  <c r="N9751" i="1"/>
  <c r="N9752" i="1" a="1"/>
  <c r="N9752" i="1"/>
  <c r="N9753" i="1" a="1"/>
  <c r="N9753" i="1"/>
  <c r="N9754" i="1" a="1"/>
  <c r="N9754" i="1"/>
  <c r="N9755" i="1" a="1"/>
  <c r="N9755" i="1"/>
  <c r="N9756" i="1" a="1"/>
  <c r="N9756" i="1"/>
  <c r="N9757" i="1" a="1"/>
  <c r="N9757" i="1"/>
  <c r="N9758" i="1" a="1"/>
  <c r="N9758" i="1"/>
  <c r="N9759" i="1" a="1"/>
  <c r="N9759" i="1"/>
  <c r="N9760" i="1" a="1"/>
  <c r="N9760" i="1"/>
  <c r="N9761" i="1" a="1"/>
  <c r="N9761" i="1"/>
  <c r="N9762" i="1" a="1"/>
  <c r="N9762" i="1"/>
  <c r="N9763" i="1" a="1"/>
  <c r="N9763" i="1"/>
  <c r="N9764" i="1" a="1"/>
  <c r="N9764" i="1"/>
  <c r="N9765" i="1" a="1"/>
  <c r="N9765" i="1"/>
  <c r="N9766" i="1" a="1"/>
  <c r="N9766" i="1"/>
  <c r="N9767" i="1" a="1"/>
  <c r="N9767" i="1"/>
  <c r="N9768" i="1" a="1"/>
  <c r="N9768" i="1"/>
  <c r="N9769" i="1" a="1"/>
  <c r="N9769" i="1"/>
  <c r="N9770" i="1" a="1"/>
  <c r="N9770" i="1"/>
  <c r="N9771" i="1" a="1"/>
  <c r="N9771" i="1"/>
  <c r="N9772" i="1" a="1"/>
  <c r="N9772" i="1"/>
  <c r="N9773" i="1" a="1"/>
  <c r="N9773" i="1"/>
  <c r="N9774" i="1" a="1"/>
  <c r="N9774" i="1"/>
  <c r="N9775" i="1" a="1"/>
  <c r="N9775" i="1"/>
  <c r="N9776" i="1" a="1"/>
  <c r="N9776" i="1"/>
  <c r="N9777" i="1" a="1"/>
  <c r="N9777" i="1"/>
  <c r="N9778" i="1" a="1"/>
  <c r="N9778" i="1"/>
  <c r="N9779" i="1" a="1"/>
  <c r="N9779" i="1"/>
  <c r="N9780" i="1" a="1"/>
  <c r="N9780" i="1"/>
  <c r="N9781" i="1" a="1"/>
  <c r="N9781" i="1"/>
  <c r="N9782" i="1" a="1"/>
  <c r="N9782" i="1"/>
  <c r="N9783" i="1" a="1"/>
  <c r="N9783" i="1"/>
  <c r="N9784" i="1" a="1"/>
  <c r="N9784" i="1"/>
  <c r="N9785" i="1" a="1"/>
  <c r="N9785" i="1"/>
  <c r="N9786" i="1" a="1"/>
  <c r="N9786" i="1"/>
  <c r="N9787" i="1" a="1"/>
  <c r="N9787" i="1"/>
  <c r="N9788" i="1" a="1"/>
  <c r="N9788" i="1"/>
  <c r="N9789" i="1" a="1"/>
  <c r="N9789" i="1"/>
  <c r="N9790" i="1" a="1"/>
  <c r="N9790" i="1"/>
  <c r="N9791" i="1" a="1"/>
  <c r="N9791" i="1"/>
  <c r="N9792" i="1" a="1"/>
  <c r="N9792" i="1"/>
  <c r="N9793" i="1" a="1"/>
  <c r="N9793" i="1"/>
  <c r="N9794" i="1" a="1"/>
  <c r="N9794" i="1"/>
  <c r="N9795" i="1" a="1"/>
  <c r="N9795" i="1"/>
  <c r="N9796" i="1" a="1"/>
  <c r="N9796" i="1"/>
  <c r="N9797" i="1" a="1"/>
  <c r="N9797" i="1"/>
  <c r="N9798" i="1" a="1"/>
  <c r="N9798" i="1"/>
  <c r="N9799" i="1" a="1"/>
  <c r="N9799" i="1"/>
  <c r="N9800" i="1" a="1"/>
  <c r="N9800" i="1"/>
  <c r="N9801" i="1" a="1"/>
  <c r="N9801" i="1"/>
  <c r="N9802" i="1" a="1"/>
  <c r="N9802" i="1"/>
  <c r="N9803" i="1" a="1"/>
  <c r="N9803" i="1"/>
  <c r="N9804" i="1" a="1"/>
  <c r="N9804" i="1"/>
  <c r="N9805" i="1" a="1"/>
  <c r="N9805" i="1"/>
  <c r="N9806" i="1" a="1"/>
  <c r="N9806" i="1"/>
  <c r="N9807" i="1" a="1"/>
  <c r="N9807" i="1"/>
  <c r="N9808" i="1" a="1"/>
  <c r="N9808" i="1"/>
  <c r="N9809" i="1" a="1"/>
  <c r="N9809" i="1"/>
  <c r="N9810" i="1" a="1"/>
  <c r="N9810" i="1"/>
  <c r="N9811" i="1" a="1"/>
  <c r="N9811" i="1"/>
  <c r="N9812" i="1" a="1"/>
  <c r="N9812" i="1"/>
  <c r="N9813" i="1" a="1"/>
  <c r="N9813" i="1"/>
  <c r="N9814" i="1" a="1"/>
  <c r="N9814" i="1"/>
  <c r="N9815" i="1" a="1"/>
  <c r="N9815" i="1"/>
  <c r="N9816" i="1" a="1"/>
  <c r="N9816" i="1"/>
  <c r="N9817" i="1" a="1"/>
  <c r="N9817" i="1"/>
  <c r="N9818" i="1" a="1"/>
  <c r="N9818" i="1"/>
  <c r="N9819" i="1" a="1"/>
  <c r="N9819" i="1"/>
  <c r="N9820" i="1" a="1"/>
  <c r="N9820" i="1"/>
  <c r="N9821" i="1" a="1"/>
  <c r="N9821" i="1"/>
  <c r="N9822" i="1" a="1"/>
  <c r="N9822" i="1"/>
  <c r="N9823" i="1" a="1"/>
  <c r="N9823" i="1"/>
  <c r="N9824" i="1" a="1"/>
  <c r="N9824" i="1"/>
  <c r="N9825" i="1" a="1"/>
  <c r="N9825" i="1"/>
  <c r="N9826" i="1" a="1"/>
  <c r="N9826" i="1"/>
  <c r="N9827" i="1" a="1"/>
  <c r="N9827" i="1"/>
  <c r="N9828" i="1" a="1"/>
  <c r="N9828" i="1"/>
  <c r="N9829" i="1" a="1"/>
  <c r="N9829" i="1"/>
  <c r="N9830" i="1" a="1"/>
  <c r="N9830" i="1"/>
  <c r="N9831" i="1" a="1"/>
  <c r="N9831" i="1"/>
  <c r="N9832" i="1" a="1"/>
  <c r="N9832" i="1"/>
  <c r="N9833" i="1" a="1"/>
  <c r="N9833" i="1"/>
  <c r="N9834" i="1" a="1"/>
  <c r="N9834" i="1"/>
  <c r="N9835" i="1" a="1"/>
  <c r="N9835" i="1"/>
  <c r="N9836" i="1" a="1"/>
  <c r="N9836" i="1"/>
  <c r="N9837" i="1" a="1"/>
  <c r="N9837" i="1"/>
  <c r="N9838" i="1" a="1"/>
  <c r="N9838" i="1"/>
  <c r="N9839" i="1" a="1"/>
  <c r="N9839" i="1"/>
  <c r="N9840" i="1" a="1"/>
  <c r="N9840" i="1"/>
  <c r="N9841" i="1" a="1"/>
  <c r="N9841" i="1"/>
  <c r="N9842" i="1" a="1"/>
  <c r="N9842" i="1"/>
  <c r="N9843" i="1" a="1"/>
  <c r="N9843" i="1"/>
  <c r="N9844" i="1" a="1"/>
  <c r="N9844" i="1"/>
  <c r="N9845" i="1" a="1"/>
  <c r="N9845" i="1"/>
  <c r="N9846" i="1" a="1"/>
  <c r="N9846" i="1"/>
  <c r="N9847" i="1" a="1"/>
  <c r="N9847" i="1"/>
  <c r="N9848" i="1" a="1"/>
  <c r="N9848" i="1"/>
  <c r="N9849" i="1" a="1"/>
  <c r="N9849" i="1"/>
  <c r="N9850" i="1" a="1"/>
  <c r="N9850" i="1"/>
  <c r="N9851" i="1" a="1"/>
  <c r="N9851" i="1"/>
  <c r="N9852" i="1" a="1"/>
  <c r="N9852" i="1"/>
  <c r="N9853" i="1" a="1"/>
  <c r="N9853" i="1"/>
  <c r="N9854" i="1" a="1"/>
  <c r="N9854" i="1"/>
  <c r="N9855" i="1" a="1"/>
  <c r="N9855" i="1"/>
  <c r="N9856" i="1" a="1"/>
  <c r="N9856" i="1"/>
  <c r="N9857" i="1" a="1"/>
  <c r="N9857" i="1"/>
  <c r="N9858" i="1" a="1"/>
  <c r="N9858" i="1"/>
  <c r="N9859" i="1" a="1"/>
  <c r="N9859" i="1"/>
  <c r="N9860" i="1" a="1"/>
  <c r="N9860" i="1"/>
  <c r="N9861" i="1" a="1"/>
  <c r="N9861" i="1"/>
  <c r="N9862" i="1" a="1"/>
  <c r="N9862" i="1"/>
  <c r="N9863" i="1" a="1"/>
  <c r="N9863" i="1"/>
  <c r="N9864" i="1" a="1"/>
  <c r="N9864" i="1"/>
  <c r="N9865" i="1" a="1"/>
  <c r="N9865" i="1"/>
  <c r="N9866" i="1" a="1"/>
  <c r="N9866" i="1"/>
  <c r="N9867" i="1" a="1"/>
  <c r="N9867" i="1"/>
  <c r="N9868" i="1" a="1"/>
  <c r="N9868" i="1"/>
  <c r="N9869" i="1" a="1"/>
  <c r="N9869" i="1"/>
  <c r="N9870" i="1" a="1"/>
  <c r="N9870" i="1"/>
  <c r="N9871" i="1" a="1"/>
  <c r="N9871" i="1"/>
  <c r="N9872" i="1" a="1"/>
  <c r="N9872" i="1"/>
  <c r="N9873" i="1" a="1"/>
  <c r="N9873" i="1"/>
  <c r="N9874" i="1" a="1"/>
  <c r="N9874" i="1"/>
  <c r="N9875" i="1" a="1"/>
  <c r="N9875" i="1"/>
  <c r="N9876" i="1" a="1"/>
  <c r="N9876" i="1"/>
  <c r="N9877" i="1" a="1"/>
  <c r="N9877" i="1"/>
  <c r="N9878" i="1" a="1"/>
  <c r="N9878" i="1"/>
  <c r="N9879" i="1" a="1"/>
  <c r="N9879" i="1"/>
  <c r="N9880" i="1" a="1"/>
  <c r="N9880" i="1"/>
  <c r="N9881" i="1" a="1"/>
  <c r="N9881" i="1"/>
  <c r="N9882" i="1" a="1"/>
  <c r="N9882" i="1"/>
  <c r="N9883" i="1" a="1"/>
  <c r="N9883" i="1"/>
  <c r="N9884" i="1" a="1"/>
  <c r="N9884" i="1"/>
  <c r="N9885" i="1" a="1"/>
  <c r="N9885" i="1"/>
  <c r="N9886" i="1" a="1"/>
  <c r="N9886" i="1"/>
  <c r="N9887" i="1" a="1"/>
  <c r="N9887" i="1"/>
  <c r="N9888" i="1" a="1"/>
  <c r="N9888" i="1"/>
  <c r="N9889" i="1" a="1"/>
  <c r="N9889" i="1"/>
  <c r="N9890" i="1" a="1"/>
  <c r="N9890" i="1"/>
  <c r="N9891" i="1" a="1"/>
  <c r="N9891" i="1"/>
  <c r="N9892" i="1" a="1"/>
  <c r="N9892" i="1"/>
  <c r="N9893" i="1" a="1"/>
  <c r="N9893" i="1"/>
  <c r="N9894" i="1" a="1"/>
  <c r="N9894" i="1"/>
  <c r="N9895" i="1" a="1"/>
  <c r="N9895" i="1"/>
  <c r="N9896" i="1" a="1"/>
  <c r="N9896" i="1"/>
  <c r="N9897" i="1" a="1"/>
  <c r="N9897" i="1"/>
  <c r="N9898" i="1" a="1"/>
  <c r="N9898" i="1"/>
  <c r="N9899" i="1" a="1"/>
  <c r="N9899" i="1"/>
  <c r="N9900" i="1" a="1"/>
  <c r="N9900" i="1"/>
  <c r="N9901" i="1" a="1"/>
  <c r="N9901" i="1"/>
  <c r="N9902" i="1" a="1"/>
  <c r="N9902" i="1"/>
  <c r="N9903" i="1" a="1"/>
  <c r="N9903" i="1"/>
  <c r="N9904" i="1" a="1"/>
  <c r="N9904" i="1"/>
  <c r="N9905" i="1" a="1"/>
  <c r="N9905" i="1"/>
  <c r="N9906" i="1" a="1"/>
  <c r="N9906" i="1"/>
  <c r="N9907" i="1" a="1"/>
  <c r="N9907" i="1"/>
  <c r="N9908" i="1" a="1"/>
  <c r="N9908" i="1"/>
  <c r="N9909" i="1" a="1"/>
  <c r="N9909" i="1"/>
  <c r="N9910" i="1" a="1"/>
  <c r="N9910" i="1"/>
  <c r="N9911" i="1" a="1"/>
  <c r="N9911" i="1"/>
  <c r="N9912" i="1" a="1"/>
  <c r="N9912" i="1"/>
  <c r="N9913" i="1" a="1"/>
  <c r="N9913" i="1"/>
  <c r="N9914" i="1" a="1"/>
  <c r="N9914" i="1"/>
  <c r="N9915" i="1" a="1"/>
  <c r="N9915" i="1"/>
  <c r="N9916" i="1" a="1"/>
  <c r="N9916" i="1"/>
  <c r="N9917" i="1" a="1"/>
  <c r="N9917" i="1"/>
  <c r="N9918" i="1" a="1"/>
  <c r="N9918" i="1"/>
  <c r="N9919" i="1" a="1"/>
  <c r="N9919" i="1"/>
  <c r="N9920" i="1" a="1"/>
  <c r="N9920" i="1"/>
  <c r="N9921" i="1" a="1"/>
  <c r="N9921" i="1"/>
  <c r="N9922" i="1" a="1"/>
  <c r="N9922" i="1"/>
  <c r="N9923" i="1" a="1"/>
  <c r="N9923" i="1"/>
  <c r="N9924" i="1" a="1"/>
  <c r="N9924" i="1"/>
  <c r="N9925" i="1" a="1"/>
  <c r="N9925" i="1"/>
  <c r="N9926" i="1" a="1"/>
  <c r="N9926" i="1"/>
  <c r="N9927" i="1" a="1"/>
  <c r="N9927" i="1"/>
  <c r="N9928" i="1" a="1"/>
  <c r="N9928" i="1"/>
  <c r="N9929" i="1" a="1"/>
  <c r="N9929" i="1"/>
  <c r="N9930" i="1" a="1"/>
  <c r="N9930" i="1"/>
  <c r="N9931" i="1" a="1"/>
  <c r="N9931" i="1"/>
  <c r="N9932" i="1" a="1"/>
  <c r="N9932" i="1"/>
  <c r="N9933" i="1" a="1"/>
  <c r="N9933" i="1"/>
  <c r="N9934" i="1" a="1"/>
  <c r="N9934" i="1"/>
  <c r="N9935" i="1" a="1"/>
  <c r="N9935" i="1"/>
  <c r="N9936" i="1" a="1"/>
  <c r="N9936" i="1"/>
  <c r="N9937" i="1" a="1"/>
  <c r="N9937" i="1"/>
  <c r="N9938" i="1" a="1"/>
  <c r="N9938" i="1"/>
  <c r="N9939" i="1" a="1"/>
  <c r="N9939" i="1"/>
  <c r="N9940" i="1" a="1"/>
  <c r="N9940" i="1"/>
  <c r="N9941" i="1" a="1"/>
  <c r="N9941" i="1"/>
  <c r="N9942" i="1" a="1"/>
  <c r="N9942" i="1"/>
  <c r="N9943" i="1" a="1"/>
  <c r="N9943" i="1"/>
  <c r="N9944" i="1" a="1"/>
  <c r="N9944" i="1"/>
  <c r="N9945" i="1" a="1"/>
  <c r="N9945" i="1"/>
  <c r="N9946" i="1" a="1"/>
  <c r="N9946" i="1"/>
  <c r="N9947" i="1" a="1"/>
  <c r="N9947" i="1"/>
  <c r="N9948" i="1" a="1"/>
  <c r="N9948" i="1"/>
  <c r="N9949" i="1" a="1"/>
  <c r="N9949" i="1"/>
  <c r="N9950" i="1" a="1"/>
  <c r="N9950" i="1"/>
  <c r="N9951" i="1" a="1"/>
  <c r="N9951" i="1"/>
  <c r="N9952" i="1" a="1"/>
  <c r="N9952" i="1"/>
  <c r="N9953" i="1" a="1"/>
  <c r="N9953" i="1"/>
  <c r="N9954" i="1" a="1"/>
  <c r="N9954" i="1"/>
  <c r="N9955" i="1" a="1"/>
  <c r="N9955" i="1"/>
  <c r="N9956" i="1" a="1"/>
  <c r="N9956" i="1"/>
  <c r="N9957" i="1" a="1"/>
  <c r="N9957" i="1"/>
  <c r="N9958" i="1" a="1"/>
  <c r="N9958" i="1"/>
  <c r="N9959" i="1" a="1"/>
  <c r="N9959" i="1"/>
  <c r="N9960" i="1" a="1"/>
  <c r="N9960" i="1"/>
  <c r="N9961" i="1" a="1"/>
  <c r="N9961" i="1"/>
  <c r="N9962" i="1" a="1"/>
  <c r="N9962" i="1"/>
  <c r="N9963" i="1" a="1"/>
  <c r="N9963" i="1"/>
  <c r="N9964" i="1" a="1"/>
  <c r="N9964" i="1"/>
  <c r="N9965" i="1" a="1"/>
  <c r="N9965" i="1"/>
  <c r="N9966" i="1" a="1"/>
  <c r="N9966" i="1"/>
  <c r="N9967" i="1" a="1"/>
  <c r="N9967" i="1"/>
  <c r="N9968" i="1" a="1"/>
  <c r="N9968" i="1"/>
  <c r="N9969" i="1" a="1"/>
  <c r="N9969" i="1"/>
  <c r="N9970" i="1" a="1"/>
  <c r="N9970" i="1"/>
  <c r="N9971" i="1" a="1"/>
  <c r="N9971" i="1"/>
  <c r="N9972" i="1" a="1"/>
  <c r="N9972" i="1"/>
  <c r="N9973" i="1" a="1"/>
  <c r="N9973" i="1"/>
  <c r="N9974" i="1" a="1"/>
  <c r="N9974" i="1"/>
  <c r="N9975" i="1" a="1"/>
  <c r="N9975" i="1"/>
  <c r="N9976" i="1" a="1"/>
  <c r="N9976" i="1"/>
  <c r="N9977" i="1" a="1"/>
  <c r="N9977" i="1"/>
  <c r="N9978" i="1" a="1"/>
  <c r="N9978" i="1"/>
  <c r="N9979" i="1" a="1"/>
  <c r="N9979" i="1"/>
  <c r="N9980" i="1" a="1"/>
  <c r="N9980" i="1"/>
  <c r="N9981" i="1" a="1"/>
  <c r="N9981" i="1"/>
  <c r="N9982" i="1" a="1"/>
  <c r="N9982" i="1"/>
  <c r="N9983" i="1" a="1"/>
  <c r="N9983" i="1"/>
  <c r="N9984" i="1" a="1"/>
  <c r="N9984" i="1"/>
  <c r="N9985" i="1" a="1"/>
  <c r="N9985" i="1"/>
  <c r="N9986" i="1" a="1"/>
  <c r="N9986" i="1"/>
  <c r="N9987" i="1" a="1"/>
  <c r="N9987" i="1"/>
  <c r="N9988" i="1" a="1"/>
  <c r="N9988" i="1"/>
  <c r="N9989" i="1" a="1"/>
  <c r="N9989" i="1"/>
  <c r="N9990" i="1" a="1"/>
  <c r="N9990" i="1"/>
  <c r="N9991" i="1" a="1"/>
  <c r="N9991" i="1"/>
  <c r="N9992" i="1" a="1"/>
  <c r="N9992" i="1"/>
  <c r="N9993" i="1" a="1"/>
  <c r="N9993" i="1"/>
  <c r="N9994" i="1" a="1"/>
  <c r="N9994" i="1"/>
  <c r="N9995" i="1" a="1"/>
  <c r="N9995" i="1"/>
  <c r="N2" i="1" a="1"/>
  <c r="N2" i="1"/>
  <c r="L9" i="1"/>
  <c r="L6" i="1"/>
  <c r="L8" i="1"/>
  <c r="L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2" i="1"/>
  <c r="L4" i="1"/>
  <c r="L2" i="1"/>
  <c r="K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2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<sst xmlns="http://schemas.openxmlformats.org/spreadsheetml/2006/main" count="50255" uniqueCount="2796">
  <si>
    <t>REPORT</t>
  </si>
  <si>
    <t>Month</t>
  </si>
  <si>
    <t>Count of Order Date</t>
  </si>
  <si>
    <t>Sum of Sales</t>
  </si>
  <si>
    <t>Sum of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</si>
  <si>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</si>
  <si>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</si>
  <si>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</si>
  <si>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</si>
  <si>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</si>
  <si>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</si>
  <si>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</si>
  <si>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</si>
  <si>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</si>
  <si>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</si>
  <si>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</si>
  <si>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</si>
  <si>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</si>
  <si>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Category</t>
  </si>
  <si>
    <t>Sum of Quantity</t>
  </si>
  <si>
    <t>State</t>
  </si>
  <si>
    <t>Furniture</t>
  </si>
  <si>
    <t>California</t>
  </si>
  <si>
    <t>Office Supplies</t>
  </si>
  <si>
    <t>New York</t>
  </si>
  <si>
    <t>Technology</t>
  </si>
  <si>
    <t>Texas</t>
  </si>
  <si>
    <t>Pennsylvania</t>
  </si>
  <si>
    <t>Washington</t>
  </si>
  <si>
    <t>Illinois</t>
  </si>
  <si>
    <t>Ohio</t>
  </si>
  <si>
    <t>Florida</t>
  </si>
  <si>
    <t>Michigan</t>
  </si>
  <si>
    <t>North Carolina</t>
  </si>
  <si>
    <t>Sub-Category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</si>
  <si>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</si>
  <si>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</si>
  <si>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</si>
  <si>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</si>
  <si>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</si>
  <si>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</si>
  <si>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</si>
  <si>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</si>
  <si>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</si>
  <si>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</si>
  <si>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</si>
  <si>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</si>
  <si>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</si>
  <si>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</si>
  <si>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</si>
  <si>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</si>
  <si>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</si>
  <si>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Order Date</t>
  </si>
  <si>
    <t>Customer Name</t>
  </si>
  <si>
    <t>Product Name</t>
  </si>
  <si>
    <t>Sales</t>
  </si>
  <si>
    <t>Quantity</t>
  </si>
  <si>
    <t>Profit</t>
  </si>
  <si>
    <t>Net Profit Margin</t>
  </si>
  <si>
    <t>Sales revenue for Texas under Office Supplies</t>
  </si>
  <si>
    <t>FIRST NAME</t>
  </si>
  <si>
    <t>SALES CLASSIFICATION</t>
  </si>
  <si>
    <t>Sum of Net Profit Margin</t>
  </si>
  <si>
    <t>Darren Powers</t>
  </si>
  <si>
    <t>Message Book, Wirebound, Four 5 1/2" X 4" Forms/Pg., 200 Dupl. Sets/Book</t>
  </si>
  <si>
    <t>Alabama</t>
  </si>
  <si>
    <t>Phillina Ober</t>
  </si>
  <si>
    <t>Avery 508</t>
  </si>
  <si>
    <t>total quantity of items sold where the profit was less than 0</t>
  </si>
  <si>
    <t>SAFCO Boltless Steel Shelving</t>
  </si>
  <si>
    <t>Alabama Total</t>
  </si>
  <si>
    <t>GBC Standard Plastic Binding Systems Combs</t>
  </si>
  <si>
    <t>Category and Sub-Category using a specific product name</t>
  </si>
  <si>
    <t>Arizona</t>
  </si>
  <si>
    <t>Mick Brown</t>
  </si>
  <si>
    <t>Avery Hi-Liter EverBold Pen Style Fluorescent Highlighters, 4/Pack</t>
  </si>
  <si>
    <t>Lycoris Saunders</t>
  </si>
  <si>
    <t>Xerox 225</t>
  </si>
  <si>
    <t>Arizona Total</t>
  </si>
  <si>
    <t>Jack O'Briant</t>
  </si>
  <si>
    <t>Georgia</t>
  </si>
  <si>
    <t>Dixon Prang Watercolor Pencils, 10-Color Set with Brush</t>
  </si>
  <si>
    <t>Arkansas</t>
  </si>
  <si>
    <t>Maria Etezadi</t>
  </si>
  <si>
    <t>Kentucky</t>
  </si>
  <si>
    <t>Global Deluxe High-Back Manager's Chair</t>
  </si>
  <si>
    <t>Ibico Hi-Tech Manual Binding System</t>
  </si>
  <si>
    <t>sum of quan</t>
  </si>
  <si>
    <t>Arkansas Total</t>
  </si>
  <si>
    <t>Rogers Handheld Barrel Pencil Sharpener</t>
  </si>
  <si>
    <t>GE 30524EE4</t>
  </si>
  <si>
    <t>Wireless Extenders zBoost YX545 SOHO Signal Booster</t>
  </si>
  <si>
    <t>California Total</t>
  </si>
  <si>
    <t>Alliance Super-Size Bands, Assorted Sizes</t>
  </si>
  <si>
    <t>Colorado</t>
  </si>
  <si>
    <t>Southworth 25% Cotton Granite Paper &amp; Envelopes</t>
  </si>
  <si>
    <t>Vivek Sundaresam</t>
  </si>
  <si>
    <t>Howard Miller 14-1/2" Diameter Chrome Round Wall Clock</t>
  </si>
  <si>
    <t>Colorado Total</t>
  </si>
  <si>
    <t>Acco Four Pocket Poly Ring Binder with Label Holder, Smoke, 1"</t>
  </si>
  <si>
    <t>Connecticut</t>
  </si>
  <si>
    <t>Melanie Seite</t>
  </si>
  <si>
    <t>Newell 312</t>
  </si>
  <si>
    <t>Memorex Micro Travel Drive 8 GB</t>
  </si>
  <si>
    <t>Connecticut Total</t>
  </si>
  <si>
    <t>Anthony Jacobs</t>
  </si>
  <si>
    <t>Virginia</t>
  </si>
  <si>
    <t>Avery 482</t>
  </si>
  <si>
    <t>Delaware</t>
  </si>
  <si>
    <t>Howard Miller 11-1/2" Diameter Ridgewood Wall Clock</t>
  </si>
  <si>
    <t>Seth Vernon</t>
  </si>
  <si>
    <t>DAX Value U-Channel Document Frames, Easel Back</t>
  </si>
  <si>
    <t>Delaware Total</t>
  </si>
  <si>
    <t>Chris Selesnick</t>
  </si>
  <si>
    <t>Louisiana</t>
  </si>
  <si>
    <t>Staple envelope</t>
  </si>
  <si>
    <t>District of Columbia</t>
  </si>
  <si>
    <t>Brown Kraft Recycled Envelopes</t>
  </si>
  <si>
    <t>Plantronics S12 Corded Telephone Headset System</t>
  </si>
  <si>
    <t>District of Columbia Total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</si>
  <si>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</si>
  <si>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</si>
  <si>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</si>
  <si>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</si>
  <si>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</si>
  <si>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Florida Total</t>
  </si>
  <si>
    <t>Brian Dahlen</t>
  </si>
  <si>
    <t>Tennsco 6- and 18-Compartment Lockers</t>
  </si>
  <si>
    <t>O'Sullivan Elevations Bookcase, Cherry Finish</t>
  </si>
  <si>
    <t>4009 Highlighters by Sanford</t>
  </si>
  <si>
    <t>Georgia Total</t>
  </si>
  <si>
    <t>Michael Moore</t>
  </si>
  <si>
    <t>Xerox 1923</t>
  </si>
  <si>
    <t>Idaho</t>
  </si>
  <si>
    <t>Avery Metallic Poly Binders</t>
  </si>
  <si>
    <t>Brendan Sweed</t>
  </si>
  <si>
    <t>Sauder Cornerstone Collection Library</t>
  </si>
  <si>
    <t>Idaho Total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</si>
  <si>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</si>
  <si>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</si>
  <si>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</si>
  <si>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</si>
  <si>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</si>
  <si>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Illinois Total</t>
  </si>
  <si>
    <t>GBC Linen Binding Covers</t>
  </si>
  <si>
    <t>Indiana</t>
  </si>
  <si>
    <t>Round Specialty Laser Printer Labels</t>
  </si>
  <si>
    <t>David Wiener</t>
  </si>
  <si>
    <t>Oregon</t>
  </si>
  <si>
    <t>Fellowes Mighty 8 Compact Surge Protector</t>
  </si>
  <si>
    <t>Indiana Total</t>
  </si>
  <si>
    <t>Toby Swindell</t>
  </si>
  <si>
    <t>GBC Standard Recycled Report Covers, Clear Plastic Sheets</t>
  </si>
  <si>
    <t>Iowa</t>
  </si>
  <si>
    <t>TOPS Carbonless Receipt Book, Four 2-3/4 x 7-1/4 Money Receipts per Page</t>
  </si>
  <si>
    <t>Tyvek  Top-Opening Peel &amp; Seel Envelopes, Plain White</t>
  </si>
  <si>
    <t>Iowa Total</t>
  </si>
  <si>
    <t>O'Sullivan 4-Shelf Bookcase in Odessa Pine</t>
  </si>
  <si>
    <t>Kansas</t>
  </si>
  <si>
    <t>Hunter Lopez</t>
  </si>
  <si>
    <t>Apple iPhone 5C</t>
  </si>
  <si>
    <t>Newell 351</t>
  </si>
  <si>
    <t>Kansas Total</t>
  </si>
  <si>
    <t>Eldon Expressions Desk Accessory, Wood Pencil Holder, Oak</t>
  </si>
  <si>
    <t>Newell 327</t>
  </si>
  <si>
    <t>Kentucky Total</t>
  </si>
  <si>
    <t>Hon 4700 Series Mobuis Mid-Back Task Chairs with Adjustable Arms</t>
  </si>
  <si>
    <t>Mark Van Huff</t>
  </si>
  <si>
    <t>Wirebound Service Call Books, 5 1/2" x 4"</t>
  </si>
  <si>
    <t>Louisiana Total</t>
  </si>
  <si>
    <t>Xylona Preis</t>
  </si>
  <si>
    <t>Eldon Fold 'N Roll Cart System</t>
  </si>
  <si>
    <t>Maine</t>
  </si>
  <si>
    <t>Eldon ClusterMat Chair Mat with Cordless Antistatic Protection</t>
  </si>
  <si>
    <t>Acco Pressboard Covers with Storage Hooks, 9 1/2" x 11", Executive Red</t>
  </si>
  <si>
    <t>Maine Total</t>
  </si>
  <si>
    <t>Holmes Replacement Filter for HEPA Air Cleaner, Very Large Room, HEPA Filter</t>
  </si>
  <si>
    <t>Maryland</t>
  </si>
  <si>
    <t>Fellowes Bases and Tops For Staxonsteel/High-Stak Systems</t>
  </si>
  <si>
    <t>Panasonic KP-4ABK Battery-Operated Pencil Sharpener</t>
  </si>
  <si>
    <t>Maryland Total</t>
  </si>
  <si>
    <t>Ultra Door Push Plate</t>
  </si>
  <si>
    <t>Massachusetts</t>
  </si>
  <si>
    <t>Storex Dura Pro Binders</t>
  </si>
  <si>
    <t>Muhammed MacIntyre</t>
  </si>
  <si>
    <t>Tennessee</t>
  </si>
  <si>
    <t>GBC DocuBind TL200 Manual Binding Machine</t>
  </si>
  <si>
    <t>Massachusetts Total</t>
  </si>
  <si>
    <t>Tom Boeckenhauer</t>
  </si>
  <si>
    <t>Ultra Door Pull Handle</t>
  </si>
  <si>
    <t>Ionia McGrath</t>
  </si>
  <si>
    <t>Nevada</t>
  </si>
  <si>
    <t>Xerox 195</t>
  </si>
  <si>
    <t>Speros Goranitis</t>
  </si>
  <si>
    <t>Alliance Big Bands Rubber Bands, 12/Pack</t>
  </si>
  <si>
    <t>Michigan Total</t>
  </si>
  <si>
    <t>Shirley Daniels</t>
  </si>
  <si>
    <t>GE General Use Halogen Bulbs, 100 Watts, 1 Bulb per Pack</t>
  </si>
  <si>
    <t>Minnesota</t>
  </si>
  <si>
    <t>SAFCO Commercial Wire Shelving, 72h</t>
  </si>
  <si>
    <t>Eureka Recycled Copy Paper 8 1/2" x 11", Ream</t>
  </si>
  <si>
    <t>Minnesota Total</t>
  </si>
  <si>
    <t>REDIFORM Incoming/Outgoing Call Register, 11" X 8 1/2", 100 Messages</t>
  </si>
  <si>
    <t>Mississippi</t>
  </si>
  <si>
    <t>Macally Suction Cup Mount</t>
  </si>
  <si>
    <t>Eldon Image Series Black Desk Accessories</t>
  </si>
  <si>
    <t>Mississippi Total</t>
  </si>
  <si>
    <t>Jabra SPEAK 410</t>
  </si>
  <si>
    <t>Missouri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</si>
  <si>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</si>
  <si>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</si>
  <si>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</si>
  <si>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</si>
  <si>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Missouri Total</t>
  </si>
  <si>
    <t>Ed Jacobs</t>
  </si>
  <si>
    <t>Recycled Steel Personal File for Hanging File Folders</t>
  </si>
  <si>
    <t>Montana</t>
  </si>
  <si>
    <t>Balt Split Level Computer Training Table</t>
  </si>
  <si>
    <t>Dixon Ticonderoga Core-Lock Colored Pencils</t>
  </si>
  <si>
    <t>Montana Total</t>
  </si>
  <si>
    <t>Jasper Cacioppo</t>
  </si>
  <si>
    <t>Pressboard Covers with Storage Hooks, 9 1/2" x 11", Light Blue</t>
  </si>
  <si>
    <t>Nebraska</t>
  </si>
  <si>
    <t>Mike Vittorini</t>
  </si>
  <si>
    <t>Xerox 1972</t>
  </si>
  <si>
    <t>Space Solutions HD Industrial Steel Shelving.</t>
  </si>
  <si>
    <t>Nebraska Total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</si>
  <si>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</si>
  <si>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</si>
  <si>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</si>
  <si>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</si>
  <si>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</si>
  <si>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</si>
  <si>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</si>
  <si>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Nevada Total</t>
  </si>
  <si>
    <t>Eric Barreto</t>
  </si>
  <si>
    <t>Surelock Post Binders</t>
  </si>
  <si>
    <t>New Hampshire</t>
  </si>
  <si>
    <t>AT&amp;T 17929 Lendline Telephone</t>
  </si>
  <si>
    <t>Ibico Laser Imprintable Binding System Covers</t>
  </si>
  <si>
    <t>New Hampshire Total</t>
  </si>
  <si>
    <t>Avery Durable Poly Binders</t>
  </si>
  <si>
    <t>New Jersey</t>
  </si>
  <si>
    <t>Deborah Brumfield</t>
  </si>
  <si>
    <t>GBC Recycled Grain Textured Covers</t>
  </si>
  <si>
    <t>Message Book, Standard Line "While You Were Out", 5 1/2" X 4", 200 Sets/Book</t>
  </si>
  <si>
    <t>New Jersey Total</t>
  </si>
  <si>
    <t>Mark Haberlin</t>
  </si>
  <si>
    <t>New Mexico</t>
  </si>
  <si>
    <t>Neil Ducich</t>
  </si>
  <si>
    <t>Avery 480</t>
  </si>
  <si>
    <t>Aastra 57i VoIP phone</t>
  </si>
  <si>
    <t>New Mexico Total</t>
  </si>
  <si>
    <t>AT&amp;T CL82213</t>
  </si>
  <si>
    <t>Avery Flip-Chart Easel Binder, Black</t>
  </si>
  <si>
    <t>Cyma Kinney</t>
  </si>
  <si>
    <t>Maxell DVD-RAM Discs</t>
  </si>
  <si>
    <t>New York Total</t>
  </si>
  <si>
    <t>Acco Perma 4000 Stacking Storage Drawers</t>
  </si>
  <si>
    <t>Nathan Mautz</t>
  </si>
  <si>
    <t>Master Caster Door Stop, Large Brown</t>
  </si>
  <si>
    <t>Natalie Fritzler</t>
  </si>
  <si>
    <t>North Carolina Total</t>
  </si>
  <si>
    <t>Hon 2111 Invitation Series Corner Table</t>
  </si>
  <si>
    <t>Wilson Jones Leather-Like Binders with DublLock Round Rings</t>
  </si>
  <si>
    <t>Guy Armstrong</t>
  </si>
  <si>
    <t>Global Value Mid-Back Manager's Chair, Gray</t>
  </si>
  <si>
    <t>Ohio Total</t>
  </si>
  <si>
    <t>Avery 483</t>
  </si>
  <si>
    <t>Oklahoma</t>
  </si>
  <si>
    <t>Wilson Jones Turn Tabs Binder Tool for Ring Binders</t>
  </si>
  <si>
    <t>Rubbermaid ClusterMat Chairmats, Mat Size- 66" x 60", Lip 20" x 11" -90 Degree Angle</t>
  </si>
  <si>
    <t>Oklahoma Total</t>
  </si>
  <si>
    <t>VariCap6 Expandable Binder</t>
  </si>
  <si>
    <t>Fellowes Neat Ideas Storage Cubes</t>
  </si>
  <si>
    <t>Sanjit Chand</t>
  </si>
  <si>
    <t>Global Geo Office Task Chair, Gray</t>
  </si>
  <si>
    <t>Oregon Total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</si>
  <si>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</si>
  <si>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</si>
  <si>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</si>
  <si>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</si>
  <si>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</si>
  <si>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Pennsylvania Total</t>
  </si>
  <si>
    <t>Compact Automatic Electric Letter Opener</t>
  </si>
  <si>
    <t>Rhode Island</t>
  </si>
  <si>
    <t>Barry FranzÃ¶sisch</t>
  </si>
  <si>
    <t>Pressboard Data Binders by Wilson Jones</t>
  </si>
  <si>
    <t>Michael Nguyen</t>
  </si>
  <si>
    <t>Wilson Jones Easy Flow II Sheet Lifters</t>
  </si>
  <si>
    <t>Rhode Island Total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</si>
  <si>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</si>
  <si>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</si>
  <si>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</si>
  <si>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</si>
  <si>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South Carolina Total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</si>
  <si>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</si>
  <si>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</si>
  <si>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</si>
  <si>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</si>
  <si>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</si>
  <si>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South Dakota Total</t>
  </si>
  <si>
    <t>Steven Roelle</t>
  </si>
  <si>
    <t>Xerox 204</t>
  </si>
  <si>
    <t>Tamara Manning</t>
  </si>
  <si>
    <t>Sue Ann Reed</t>
  </si>
  <si>
    <t>Xerox 220</t>
  </si>
  <si>
    <t>Tennessee Total</t>
  </si>
  <si>
    <t>Michael Grace</t>
  </si>
  <si>
    <t>Staple-on labels</t>
  </si>
  <si>
    <t>GBC Plastic Binding Combs</t>
  </si>
  <si>
    <t>Jennifer Halladay</t>
  </si>
  <si>
    <t>Texas Total</t>
  </si>
  <si>
    <t>TOPS 4 x 6 Fluorescent Color Memo Sheets, 500 Sheets per Pack</t>
  </si>
  <si>
    <t>Utah</t>
  </si>
  <si>
    <t>Joy Smith</t>
  </si>
  <si>
    <t>Zebra Zazzle Fluorescent Highlighters</t>
  </si>
  <si>
    <t>Dave Brooks</t>
  </si>
  <si>
    <t>Utah Total</t>
  </si>
  <si>
    <t>Hallie Redmond</t>
  </si>
  <si>
    <t>Sannysis Cute Owl Design Soft Skin Case Cover for Samsung Galaxy S4</t>
  </si>
  <si>
    <t>Vermont</t>
  </si>
  <si>
    <t>Vicky Freymann</t>
  </si>
  <si>
    <t>Novimex Swivel Fabric Task Chair</t>
  </si>
  <si>
    <t>Black Print Carbonless 8 1/2" x 8 1/4" Rapid Memo Book</t>
  </si>
  <si>
    <t>Vermont Total</t>
  </si>
  <si>
    <t>Shahid Collister</t>
  </si>
  <si>
    <t>Plymouth Boxed Rubber Bands by Plymouth</t>
  </si>
  <si>
    <t>Harbour Creations Steel Folding Chair</t>
  </si>
  <si>
    <t>Virginia Total</t>
  </si>
  <si>
    <t>Fellowes Bankers Box Recycled Super Stor/Drawer</t>
  </si>
  <si>
    <t>Giulietta Weimer</t>
  </si>
  <si>
    <t>Bevis Round Conference Room Tables and Bases</t>
  </si>
  <si>
    <t>Washington Total</t>
  </si>
  <si>
    <t>Kristina Nunn</t>
  </si>
  <si>
    <t>West Virginia</t>
  </si>
  <si>
    <t>Array Parchment Paper, Assorted Colors</t>
  </si>
  <si>
    <t>West Virginia Total</t>
  </si>
  <si>
    <t>Nicole Hansen</t>
  </si>
  <si>
    <t>Xerox 1971</t>
  </si>
  <si>
    <t>Hypercom P1300 Pinpad</t>
  </si>
  <si>
    <t>Ashley Jarboe</t>
  </si>
  <si>
    <t>Wisconsin Total</t>
  </si>
  <si>
    <t>Anne Pryor</t>
  </si>
  <si>
    <t>PowerGen Dual USB Car Charger</t>
  </si>
  <si>
    <t>Wyoming</t>
  </si>
  <si>
    <t>Wyoming Total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</si>
  <si>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</si>
  <si>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</si>
  <si>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</si>
  <si>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</si>
  <si>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</si>
  <si>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</si>
  <si>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</si>
  <si>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</si>
  <si>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</si>
  <si>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</si>
  <si>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</si>
  <si>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</si>
  <si>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</si>
  <si>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</si>
  <si>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</si>
  <si>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</si>
  <si>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</si>
  <si>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</si>
  <si>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</si>
  <si>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</si>
  <si>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</si>
  <si>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</si>
  <si>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</si>
  <si>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</si>
  <si>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</si>
  <si>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</si>
  <si>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</si>
  <si>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</si>
  <si>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</si>
  <si>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</si>
  <si>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</si>
  <si>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</si>
  <si>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</si>
  <si>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</si>
  <si>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</si>
  <si>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</si>
  <si>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</si>
  <si>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</si>
  <si>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</si>
  <si>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</si>
  <si>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</si>
  <si>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</si>
  <si>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</si>
  <si>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</si>
  <si>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</si>
  <si>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</si>
  <si>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</si>
  <si>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</si>
  <si>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</si>
  <si>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</si>
  <si>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</si>
  <si>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</si>
  <si>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</si>
  <si>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</si>
  <si>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</si>
  <si>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</si>
  <si>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</si>
  <si>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</si>
  <si>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</si>
  <si>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</si>
  <si>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</si>
  <si>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</si>
  <si>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</si>
  <si>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</si>
  <si>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</si>
  <si>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</si>
  <si>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</si>
  <si>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</si>
  <si>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</si>
  <si>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</si>
  <si>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</si>
  <si>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</si>
  <si>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</si>
  <si>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</si>
  <si>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</si>
  <si>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</si>
  <si>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</si>
  <si>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</si>
  <si>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</si>
  <si>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</si>
  <si>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</si>
  <si>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</si>
  <si>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</si>
  <si>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</si>
  <si>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</si>
  <si>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</si>
  <si>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</si>
  <si>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</si>
  <si>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</si>
  <si>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</si>
  <si>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</si>
  <si>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</si>
  <si>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</si>
  <si>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</si>
  <si>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</si>
  <si>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</si>
  <si>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</si>
  <si>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</si>
  <si>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</si>
  <si>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</si>
  <si>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</si>
  <si>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</si>
  <si>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</si>
  <si>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</si>
  <si>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</si>
  <si>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</si>
  <si>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</si>
  <si>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</si>
  <si>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</si>
  <si>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</si>
  <si>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</si>
  <si>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</si>
  <si>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</si>
  <si>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</si>
  <si>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</si>
  <si>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</si>
  <si>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</si>
  <si>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</si>
  <si>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</si>
  <si>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</si>
  <si>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</si>
  <si>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</si>
  <si>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</si>
  <si>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</si>
  <si>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</si>
  <si>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</si>
  <si>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</si>
  <si>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</si>
  <si>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</si>
  <si>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</si>
  <si>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</si>
  <si>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</si>
  <si>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</si>
  <si>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</si>
  <si>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</si>
  <si>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</si>
  <si>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</si>
  <si>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</si>
  <si>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</si>
  <si>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</si>
  <si>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</si>
  <si>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</si>
  <si>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Poly String Tie Envelopes</t>
  </si>
  <si>
    <t>Hon 94000 Series Round Tables</t>
  </si>
  <si>
    <t>Daniel Raglin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</si>
  <si>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</si>
  <si>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</si>
  <si>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</si>
  <si>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</si>
  <si>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</si>
  <si>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</si>
  <si>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</si>
  <si>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</si>
  <si>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</si>
  <si>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</si>
  <si>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</si>
  <si>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</si>
  <si>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</si>
  <si>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</si>
  <si>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</si>
  <si>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</si>
  <si>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</si>
  <si>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</si>
  <si>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</si>
  <si>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</si>
  <si>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</si>
  <si>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</si>
  <si>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</si>
  <si>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</si>
  <si>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</si>
  <si>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</si>
  <si>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</si>
  <si>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</si>
  <si>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</si>
  <si>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</si>
  <si>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</si>
  <si>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</si>
  <si>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</si>
  <si>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</si>
  <si>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</si>
  <si>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</si>
  <si>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</si>
  <si>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</si>
  <si>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</si>
  <si>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</si>
  <si>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</si>
  <si>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</si>
  <si>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</si>
  <si>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</si>
  <si>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</si>
  <si>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</si>
  <si>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</si>
  <si>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</si>
  <si>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</si>
  <si>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</si>
  <si>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</si>
  <si>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</si>
  <si>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</si>
  <si>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</si>
  <si>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</si>
  <si>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</si>
  <si>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</si>
  <si>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</si>
  <si>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</si>
  <si>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</si>
  <si>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</si>
  <si>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</si>
  <si>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</si>
  <si>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</si>
  <si>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</si>
  <si>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</si>
  <si>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</si>
  <si>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</si>
  <si>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</si>
  <si>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</si>
  <si>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</si>
  <si>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</si>
  <si>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</si>
  <si>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</si>
  <si>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</si>
  <si>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</si>
  <si>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</si>
  <si>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</si>
  <si>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</si>
  <si>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</si>
  <si>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</si>
  <si>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</si>
  <si>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</si>
  <si>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</si>
  <si>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</si>
  <si>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</si>
  <si>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</si>
  <si>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</si>
  <si>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</si>
  <si>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</si>
  <si>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</si>
  <si>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</si>
  <si>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</si>
  <si>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</si>
  <si>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</si>
  <si>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</si>
  <si>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</si>
  <si>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</si>
  <si>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</si>
  <si>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</si>
  <si>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</si>
  <si>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</si>
  <si>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</si>
  <si>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</si>
  <si>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</si>
  <si>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</si>
  <si>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</si>
  <si>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</si>
  <si>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GBC Personal VeloBind Strips</t>
  </si>
  <si>
    <t>Gary Mitchum</t>
  </si>
  <si>
    <t>Jawbone JAMBOX Wireless Bluetooth Speaker</t>
  </si>
  <si>
    <t>Michelle Moray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</si>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</sst>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36"/>
      <color rgb="FF000000"/>
      <name val="Calibri"/>
      <family val="2"/>
      <charset val="1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3" fillId="0" borderId="0" xfId="0" applyFont="1"/>
    <xf numFmtId="10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[PRATICE.xlsx]Sheet1!PivotTable2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and orders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Count of Order 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381</c:v>
                </c:pt>
                <c:pt idx="1">
                  <c:v>300</c:v>
                </c:pt>
                <c:pt idx="2">
                  <c:v>696</c:v>
                </c:pt>
                <c:pt idx="3">
                  <c:v>668</c:v>
                </c:pt>
                <c:pt idx="4">
                  <c:v>735</c:v>
                </c:pt>
                <c:pt idx="5">
                  <c:v>717</c:v>
                </c:pt>
                <c:pt idx="6">
                  <c:v>710</c:v>
                </c:pt>
                <c:pt idx="7">
                  <c:v>706</c:v>
                </c:pt>
                <c:pt idx="8">
                  <c:v>1383</c:v>
                </c:pt>
                <c:pt idx="9">
                  <c:v>819</c:v>
                </c:pt>
                <c:pt idx="10">
                  <c:v>1471</c:v>
                </c:pt>
                <c:pt idx="11">
                  <c:v>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D-40AF-AA84-B5220C7768CD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Sheet1!$C$4:$C$16</c:f>
              <c:numCache>
                <c:formatCode>General</c:formatCode>
                <c:ptCount val="12"/>
                <c:pt idx="0">
                  <c:v>94924.87</c:v>
                </c:pt>
                <c:pt idx="1">
                  <c:v>59751.260000000017</c:v>
                </c:pt>
                <c:pt idx="2">
                  <c:v>205005.51000000036</c:v>
                </c:pt>
                <c:pt idx="3">
                  <c:v>137762.15999999986</c:v>
                </c:pt>
                <c:pt idx="4">
                  <c:v>155028.82999999993</c:v>
                </c:pt>
                <c:pt idx="5">
                  <c:v>152718.72000000006</c:v>
                </c:pt>
                <c:pt idx="6">
                  <c:v>147238.11000000004</c:v>
                </c:pt>
                <c:pt idx="7">
                  <c:v>159043.99000000008</c:v>
                </c:pt>
                <c:pt idx="8">
                  <c:v>307649.96000000049</c:v>
                </c:pt>
                <c:pt idx="9">
                  <c:v>200323.02999999994</c:v>
                </c:pt>
                <c:pt idx="10">
                  <c:v>352461.08999999944</c:v>
                </c:pt>
                <c:pt idx="11">
                  <c:v>325293.54000000033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FD-40AF-AA84-B5220C776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7616263"/>
        <c:axId val="1748619271"/>
      </c:barChart>
      <c:lineChart>
        <c:grouping val="standard"/>
        <c:varyColors val="0"/>
        <c:ser>
          <c:idx val="2"/>
          <c:order val="2"/>
          <c:tx>
            <c:strRef>
              <c:f>Sheet1!$D$3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Sheet1!$D$4:$D$16</c:f>
              <c:numCache>
                <c:formatCode>General</c:formatCode>
                <c:ptCount val="12"/>
                <c:pt idx="0">
                  <c:v>9134.48</c:v>
                </c:pt>
                <c:pt idx="1">
                  <c:v>10294.619999999992</c:v>
                </c:pt>
                <c:pt idx="2">
                  <c:v>28594.639999999996</c:v>
                </c:pt>
                <c:pt idx="3">
                  <c:v>11587.569999999992</c:v>
                </c:pt>
                <c:pt idx="4">
                  <c:v>22411.359999999982</c:v>
                </c:pt>
                <c:pt idx="5">
                  <c:v>21285.870000000021</c:v>
                </c:pt>
                <c:pt idx="6">
                  <c:v>13832.749999999995</c:v>
                </c:pt>
                <c:pt idx="7">
                  <c:v>21777.069999999989</c:v>
                </c:pt>
                <c:pt idx="8">
                  <c:v>36857.500000000015</c:v>
                </c:pt>
                <c:pt idx="9">
                  <c:v>31784.200000000012</c:v>
                </c:pt>
                <c:pt idx="10">
                  <c:v>35468.500000000036</c:v>
                </c:pt>
                <c:pt idx="11">
                  <c:v>43369.229999999989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FD-40AF-AA84-B5220C776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687431"/>
        <c:axId val="1771660807"/>
      </c:lineChart>
      <c:catAx>
        <c:axId val="1747616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619271"/>
        <c:crosses val="autoZero"/>
        <c:auto val="1"/>
        <c:lblAlgn val="ctr"/>
        <c:lblOffset val="100"/>
        <c:noMultiLvlLbl val="0"/>
      </c:catAx>
      <c:valAx>
        <c:axId val="174861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616263"/>
        <c:crosses val="autoZero"/>
        <c:crossBetween val="between"/>
      </c:valAx>
      <c:valAx>
        <c:axId val="177166080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687431"/>
        <c:crosses val="max"/>
        <c:crossBetween val="between"/>
      </c:valAx>
      <c:catAx>
        <c:axId val="17716874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71660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[PRATICE.xlsx]Sheet1!PivotTable5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14-4D1D-A5FE-223038DF9E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14-4D1D-A5FE-223038DF9E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14-4D1D-A5FE-223038DF9EAE}"/>
              </c:ext>
            </c:extLst>
          </c:dPt>
          <c:cat>
            <c:strRef>
              <c:f>Sheet1!$A$19:$A$22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Sheet1!$B$19:$B$22</c:f>
              <c:numCache>
                <c:formatCode>General</c:formatCode>
                <c:ptCount val="3"/>
                <c:pt idx="0">
                  <c:v>8028</c:v>
                </c:pt>
                <c:pt idx="1">
                  <c:v>22906</c:v>
                </c:pt>
                <c:pt idx="2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8-4D21-9BBC-2B396058C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[PRATICE.xlsx]Sheet1!PivotTable7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Sheet1!$I$18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Sheet1!$H$19:$H$29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Pennsylvania</c:v>
                </c:pt>
                <c:pt idx="4">
                  <c:v>Washington</c:v>
                </c:pt>
                <c:pt idx="5">
                  <c:v>Illinois</c:v>
                </c:pt>
                <c:pt idx="6">
                  <c:v>Ohio</c:v>
                </c:pt>
                <c:pt idx="7">
                  <c:v>Florida</c:v>
                </c:pt>
                <c:pt idx="8">
                  <c:v>Michigan</c:v>
                </c:pt>
                <c:pt idx="9">
                  <c:v>North Carolina</c:v>
                </c:pt>
              </c:strCache>
            </c:strRef>
          </c:cat>
          <c:val>
            <c:numRef>
              <c:f>Sheet1!$I$19:$I$29</c:f>
              <c:numCache>
                <c:formatCode>General</c:formatCode>
                <c:ptCount val="10"/>
                <c:pt idx="0">
                  <c:v>2001</c:v>
                </c:pt>
                <c:pt idx="1">
                  <c:v>1128</c:v>
                </c:pt>
                <c:pt idx="2">
                  <c:v>985</c:v>
                </c:pt>
                <c:pt idx="3">
                  <c:v>587</c:v>
                </c:pt>
                <c:pt idx="4">
                  <c:v>506</c:v>
                </c:pt>
                <c:pt idx="5">
                  <c:v>492</c:v>
                </c:pt>
                <c:pt idx="6">
                  <c:v>469</c:v>
                </c:pt>
                <c:pt idx="7">
                  <c:v>383</c:v>
                </c:pt>
                <c:pt idx="8">
                  <c:v>255</c:v>
                </c:pt>
                <c:pt idx="9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1-49FE-B0B5-FF067F207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1359239"/>
        <c:axId val="1771398151"/>
      </c:barChart>
      <c:catAx>
        <c:axId val="1771359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398151"/>
        <c:crosses val="autoZero"/>
        <c:auto val="1"/>
        <c:lblAlgn val="ctr"/>
        <c:lblOffset val="100"/>
        <c:noMultiLvlLbl val="0"/>
      </c:catAx>
      <c:valAx>
        <c:axId val="1771398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359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[PRATICE.xlsx]Sheet1!PivotTable10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Sheet1!$A$31:$A$43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Sheet1!$B$31:$B$43</c:f>
              <c:numCache>
                <c:formatCode>General</c:formatCode>
                <c:ptCount val="12"/>
                <c:pt idx="0">
                  <c:v>9134.48</c:v>
                </c:pt>
                <c:pt idx="1">
                  <c:v>10294.619999999992</c:v>
                </c:pt>
                <c:pt idx="2">
                  <c:v>28594.639999999996</c:v>
                </c:pt>
                <c:pt idx="3">
                  <c:v>11587.569999999992</c:v>
                </c:pt>
                <c:pt idx="4">
                  <c:v>22411.359999999982</c:v>
                </c:pt>
                <c:pt idx="5">
                  <c:v>21285.870000000021</c:v>
                </c:pt>
                <c:pt idx="6">
                  <c:v>13832.749999999995</c:v>
                </c:pt>
                <c:pt idx="7">
                  <c:v>21777.069999999989</c:v>
                </c:pt>
                <c:pt idx="8">
                  <c:v>36857.500000000015</c:v>
                </c:pt>
                <c:pt idx="9">
                  <c:v>31784.200000000012</c:v>
                </c:pt>
                <c:pt idx="10">
                  <c:v>35468.500000000036</c:v>
                </c:pt>
                <c:pt idx="11">
                  <c:v>43369.229999999989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4-4FDF-822F-128FC903F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1652615"/>
        <c:axId val="1771654663"/>
      </c:barChart>
      <c:catAx>
        <c:axId val="1771652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654663"/>
        <c:crosses val="autoZero"/>
        <c:auto val="1"/>
        <c:lblAlgn val="ctr"/>
        <c:lblOffset val="100"/>
        <c:noMultiLvlLbl val="0"/>
      </c:catAx>
      <c:valAx>
        <c:axId val="1771654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652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[PRATICE.xlsx]Sheet1!PivotTable13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Sheet1!$K$32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Sheet1!$J$33:$J$50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Sheet1!$K$33:$K$50</c:f>
              <c:numCache>
                <c:formatCode>General</c:formatCode>
                <c:ptCount val="17"/>
                <c:pt idx="0">
                  <c:v>167380.31000000017</c:v>
                </c:pt>
                <c:pt idx="1">
                  <c:v>107532.13999999996</c:v>
                </c:pt>
                <c:pt idx="2">
                  <c:v>27118.800000000007</c:v>
                </c:pt>
                <c:pt idx="3">
                  <c:v>203412.77000000008</c:v>
                </c:pt>
                <c:pt idx="4">
                  <c:v>114880.05000000012</c:v>
                </c:pt>
                <c:pt idx="5">
                  <c:v>328449.13000000053</c:v>
                </c:pt>
                <c:pt idx="6">
                  <c:v>149528.01000000004</c:v>
                </c:pt>
                <c:pt idx="7">
                  <c:v>16476.379999999997</c:v>
                </c:pt>
                <c:pt idx="8">
                  <c:v>3024.2500000000009</c:v>
                </c:pt>
                <c:pt idx="9">
                  <c:v>91705.12</c:v>
                </c:pt>
                <c:pt idx="10">
                  <c:v>12486.30000000001</c:v>
                </c:pt>
                <c:pt idx="11">
                  <c:v>189238.68000000005</c:v>
                </c:pt>
                <c:pt idx="12">
                  <c:v>78479.240000000122</c:v>
                </c:pt>
                <c:pt idx="13">
                  <c:v>330007.09999999969</c:v>
                </c:pt>
                <c:pt idx="14">
                  <c:v>223843.5900000002</c:v>
                </c:pt>
                <c:pt idx="15">
                  <c:v>46673.52000000004</c:v>
                </c:pt>
                <c:pt idx="16">
                  <c:v>206965.67999999988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F-4818-A7E4-4BFF0E0BA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902535"/>
        <c:axId val="1771313671"/>
      </c:lineChart>
      <c:catAx>
        <c:axId val="1770902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313671"/>
        <c:crosses val="autoZero"/>
        <c:auto val="1"/>
        <c:lblAlgn val="ctr"/>
        <c:lblOffset val="100"/>
        <c:noMultiLvlLbl val="0"/>
      </c:catAx>
      <c:valAx>
        <c:axId val="1771313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902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1</xdr:row>
      <xdr:rowOff>152400</xdr:rowOff>
    </xdr:from>
    <xdr:to>
      <xdr:col>10</xdr:col>
      <xdr:colOff>476250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85B6C4-9C8B-4E69-0B9B-B8813A265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247650</xdr:colOff>
      <xdr:row>16</xdr:row>
      <xdr:rowOff>95250</xdr:rowOff>
    </xdr:from>
    <xdr:to>
      <xdr:col>6</xdr:col>
      <xdr:colOff>542925</xdr:colOff>
      <xdr:row>28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5CCCB2-3036-BAD7-1FDA-55EFEFEE66CD}"/>
            </a:ext>
            <a:ext uri="{147F2762-F138-4A5C-976F-8EAC2B608ADB}">
              <a16:predDERef xmlns:a16="http://schemas.microsoft.com/office/drawing/2014/main" pred="{E585B6C4-9C8B-4E69-0B9B-B8813A265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85725</xdr:colOff>
      <xdr:row>16</xdr:row>
      <xdr:rowOff>104775</xdr:rowOff>
    </xdr:from>
    <xdr:to>
      <xdr:col>17</xdr:col>
      <xdr:colOff>57150</xdr:colOff>
      <xdr:row>29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3071E8-B8EC-640B-DCA5-76FF72507F11}"/>
            </a:ext>
            <a:ext uri="{147F2762-F138-4A5C-976F-8EAC2B608ADB}">
              <a16:predDERef xmlns:a16="http://schemas.microsoft.com/office/drawing/2014/main" pred="{765CCCB2-3036-BAD7-1FDA-55EFEFEE6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590550</xdr:colOff>
      <xdr:row>30</xdr:row>
      <xdr:rowOff>28575</xdr:rowOff>
    </xdr:from>
    <xdr:to>
      <xdr:col>8</xdr:col>
      <xdr:colOff>419100</xdr:colOff>
      <xdr:row>44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552FC1-DD4C-77AF-7E78-11FB9A7AEE7D}"/>
            </a:ext>
            <a:ext uri="{147F2762-F138-4A5C-976F-8EAC2B608ADB}">
              <a16:predDERef xmlns:a16="http://schemas.microsoft.com/office/drawing/2014/main" pred="{583071E8-B8EC-640B-DCA5-76FF72507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228600</xdr:colOff>
      <xdr:row>30</xdr:row>
      <xdr:rowOff>171450</xdr:rowOff>
    </xdr:from>
    <xdr:to>
      <xdr:col>18</xdr:col>
      <xdr:colOff>533400</xdr:colOff>
      <xdr:row>45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4088AA-53EA-6618-C200-3D428F928E23}"/>
            </a:ext>
            <a:ext uri="{147F2762-F138-4A5C-976F-8EAC2B608ADB}">
              <a16:predDERef xmlns:a16="http://schemas.microsoft.com/office/drawing/2014/main" pred="{96552FC1-DD4C-77AF-7E78-11FB9A7AE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9.550178124999" createdVersion="8" refreshedVersion="8" minRefreshableVersion="3" recordCount="9994" xr:uid="{88055EC5-6E52-4DE0-AC55-A02C3B13D1F7}">
  <cacheSource type="worksheet">
    <worksheetSource ref="A1:J9995" sheet="salesdata"/>
  </cacheSource>
  <cacheFields count="11">
    <cacheField name="Order Date" numFmtId="164">
      <sharedItems containsSemiMixedTypes="0" containsNonDate="0" containsDate="1" containsString="0" minDate="2014-01-03T00:00:00" maxDate="2017-12-31T00:00:00"/>
    </cacheField>
    <cacheField name="Month" numFmtId="164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Customer Name" numFmtId="0">
      <sharedItems/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 count="5457">
        <n v="16.45"/>
        <n v="11.78"/>
        <n v="272.74"/>
        <n v="3.54"/>
        <n v="19.54"/>
        <n v="19.440000000000001"/>
        <n v="12.78"/>
        <n v="2573.8200000000002"/>
        <n v="609.98"/>
        <n v="5.48"/>
        <n v="391.98"/>
        <n v="755.96"/>
        <n v="31.12"/>
        <n v="6.54"/>
        <n v="76.73"/>
        <n v="10.43"/>
        <n v="9.34"/>
        <n v="31.2"/>
        <n v="2.89"/>
        <n v="51.94"/>
        <n v="9.94"/>
        <n v="11.36"/>
        <n v="50.94"/>
        <n v="646.74"/>
        <n v="5.64"/>
        <n v="572.58000000000004"/>
        <n v="545.94000000000005"/>
        <n v="1325.85"/>
        <n v="334"/>
        <n v="19.899999999999999"/>
        <n v="37.409999999999997"/>
        <n v="3.44"/>
        <n v="61.96"/>
        <n v="149.94999999999999"/>
        <n v="127.1"/>
        <n v="124.2"/>
        <n v="18.59"/>
        <n v="30.07"/>
        <n v="64.86"/>
        <n v="32.340000000000003"/>
        <n v="56.06"/>
        <n v="108.72"/>
        <n v="181.47"/>
        <n v="699.93"/>
        <n v="22.96"/>
        <n v="38.6"/>
        <n v="6.63"/>
        <n v="23.34"/>
        <n v="1067.94"/>
        <n v="19.36"/>
        <n v="19.3"/>
        <n v="13.98"/>
        <n v="272.94"/>
        <n v="19.05"/>
        <n v="247.72"/>
        <n v="66.58"/>
        <n v="43.92"/>
        <n v="14.73"/>
        <n v="29.7"/>
        <n v="67.19"/>
        <n v="25.25"/>
        <n v="40.08"/>
        <n v="5.94"/>
        <n v="62.82"/>
        <n v="489.92"/>
        <n v="16.68"/>
        <n v="155.35"/>
        <n v="12.42"/>
        <n v="187.98"/>
        <n v="10.68"/>
        <n v="141.96"/>
        <n v="57.23"/>
        <n v="333"/>
        <n v="36.44"/>
        <n v="3.93"/>
        <n v="10.56"/>
        <n v="229.94"/>
        <n v="290.67"/>
        <n v="468.9"/>
        <n v="12.35"/>
        <n v="18.34"/>
        <n v="180.96"/>
        <n v="83.84"/>
        <n v="13.27"/>
        <n v="82.9"/>
        <n v="34.24"/>
        <n v="17.25"/>
        <n v="15"/>
        <n v="161.61000000000001"/>
        <n v="144.94999999999999"/>
        <n v="8.9499999999999993"/>
        <n v="115.36"/>
        <n v="64.959999999999994"/>
        <n v="14.56"/>
        <n v="234.45"/>
        <n v="1256.22"/>
        <n v="17.46"/>
        <n v="60.89"/>
        <n v="14.94"/>
        <n v="9.64"/>
        <n v="332.94"/>
        <n v="51.9"/>
        <n v="129.57"/>
        <n v="16.18"/>
        <n v="239.97"/>
        <n v="81.96"/>
        <n v="238.62"/>
        <n v="21.36"/>
        <n v="1.08"/>
        <n v="7.96"/>
        <n v="54.21"/>
        <n v="25.16"/>
        <n v="12.62"/>
        <n v="62.31"/>
        <n v="20.32"/>
        <n v="12.96"/>
        <n v="8.85"/>
        <n v="6.94"/>
        <n v="4.43"/>
        <n v="32.9"/>
        <n v="22.78"/>
        <n v="19.46"/>
        <n v="457.57"/>
        <n v="634.12"/>
        <n v="17.47"/>
        <n v="18.84"/>
        <n v="362.25"/>
        <n v="63.55"/>
        <n v="129.55000000000001"/>
        <n v="137.35"/>
        <n v="376.51"/>
        <n v="36.4"/>
        <n v="3.42"/>
        <n v="151.19999999999999"/>
        <n v="9.99"/>
        <n v="125.76"/>
        <n v="25.32"/>
        <n v="15.12"/>
        <n v="302.45"/>
        <n v="44.67"/>
        <n v="176.77"/>
        <n v="626.35"/>
        <n v="354.9"/>
        <n v="15.55"/>
        <n v="59.52"/>
        <n v="479.97"/>
        <n v="18.62"/>
        <n v="49.63"/>
        <n v="97.82"/>
        <n v="48.71"/>
        <n v="17.940000000000001"/>
        <n v="242.94"/>
        <n v="107.65"/>
        <n v="20.65"/>
        <n v="204.9"/>
        <n v="436.7"/>
        <n v="481.57"/>
        <n v="22.38"/>
        <n v="636.41"/>
        <n v="83.17"/>
        <n v="8.32"/>
        <n v="10.46"/>
        <n v="108.92"/>
        <n v="146.76"/>
        <n v="32.96"/>
        <n v="587.97"/>
        <n v="7.98"/>
        <n v="3.38"/>
        <n v="1139.92"/>
        <n v="33.090000000000003"/>
        <n v="80.98"/>
        <n v="82.8"/>
        <n v="62.05"/>
        <n v="574.91"/>
        <n v="8.4499999999999993"/>
        <n v="91.06"/>
        <n v="142.78"/>
        <n v="45.7"/>
        <n v="7.22"/>
        <n v="43.19"/>
        <n v="131.9"/>
        <n v="471.92"/>
        <n v="93.78"/>
        <n v="47.18"/>
        <n v="19.68"/>
        <n v="53.4"/>
        <n v="35.880000000000003"/>
        <n v="1579.75"/>
        <n v="1071.58"/>
        <n v="613.91"/>
        <n v="34.86"/>
        <n v="155.04"/>
        <n v="4.45"/>
        <n v="5.18"/>
        <n v="11.43"/>
        <n v="30.44"/>
        <n v="16"/>
        <n v="32.67"/>
        <n v="126.62"/>
        <n v="821.3"/>
        <n v="22638.48"/>
        <n v="21.38"/>
        <n v="8.02"/>
        <n v="30.77"/>
        <n v="18.940000000000001"/>
        <n v="122.35"/>
        <n v="1198.33"/>
        <n v="111"/>
        <n v="1279.97"/>
        <n v="1856.19"/>
        <n v="323.98"/>
        <n v="11.81"/>
        <n v="26.16"/>
        <n v="33.57"/>
        <n v="4.99"/>
        <n v="20.02"/>
        <n v="170.24"/>
        <n v="7.41"/>
        <n v="6.05"/>
        <n v="16.27"/>
        <n v="3499.93"/>
        <n v="14.4"/>
        <n v="122.97"/>
        <n v="9.32"/>
        <n v="122.94"/>
        <n v="59.2"/>
        <n v="32.950000000000003"/>
        <n v="218.38"/>
        <n v="7.64"/>
        <n v="51.47"/>
        <n v="74.349999999999994"/>
        <n v="314.35000000000002"/>
        <n v="16.28"/>
        <n v="330.4"/>
        <n v="604.75"/>
        <n v="9.91"/>
        <n v="24.9"/>
        <n v="40.479999999999997"/>
        <n v="366.79"/>
        <n v="6.56"/>
        <n v="14.88"/>
        <n v="45.48"/>
        <n v="25.44"/>
        <n v="66.3"/>
        <n v="3.36"/>
        <n v="27.94"/>
        <n v="28.78"/>
        <n v="18.75"/>
        <n v="6.12"/>
        <n v="1184.72"/>
        <n v="302.38"/>
        <n v="330.59"/>
        <n v="890.84"/>
        <n v="49.65"/>
        <n v="15.84"/>
        <n v="44.4"/>
        <n v="10.5"/>
        <n v="205.67"/>
        <n v="335.72"/>
        <n v="251.94"/>
        <n v="127.3"/>
        <n v="129.30000000000001"/>
        <n v="673.57"/>
        <n v="52.98"/>
        <n v="0.85"/>
        <n v="8.1300000000000008"/>
        <n v="79.98"/>
        <n v="1.87"/>
        <n v="1125.49"/>
        <n v="12.65"/>
        <n v="4.03"/>
        <n v="29.6"/>
        <n v="17.09"/>
        <n v="66.959999999999994"/>
        <n v="6.24"/>
        <n v="1049.93"/>
        <n v="154.9"/>
        <n v="26.72"/>
        <n v="33.49"/>
        <n v="177.68"/>
        <n v="11.16"/>
        <n v="159.97999999999999"/>
        <n v="18.899999999999999"/>
        <n v="5.47"/>
        <n v="79.36"/>
        <n v="7.18"/>
        <n v="232.55"/>
        <n v="99.98"/>
        <n v="55.48"/>
        <n v="28.99"/>
        <n v="4164.05"/>
        <n v="52.1"/>
        <n v="26.7"/>
        <n v="40.200000000000003"/>
        <n v="13.89"/>
        <n v="689.82"/>
        <n v="44.91"/>
        <n v="10.3"/>
        <n v="154.76"/>
        <n v="116.78"/>
        <n v="653.54999999999995"/>
        <n v="33.9"/>
        <n v="91.96"/>
        <n v="33.11"/>
        <n v="70.95"/>
        <n v="65.569999999999993"/>
        <n v="299.97000000000003"/>
        <n v="8.9600000000000009"/>
        <n v="629.95000000000005"/>
        <n v="58.32"/>
        <n v="200.97"/>
        <n v="2.37"/>
        <n v="19.010000000000002"/>
        <n v="1215.92"/>
        <n v="49.79"/>
        <n v="99.59"/>
        <n v="399.96"/>
        <n v="172.11"/>
        <n v="6.91"/>
        <n v="383.98"/>
        <n v="10.37"/>
        <n v="335.94"/>
        <n v="9.58"/>
        <n v="758.35"/>
        <n v="87.08"/>
        <n v="105.58"/>
        <n v="217.44"/>
        <n v="1075.0899999999999"/>
        <n v="438.37"/>
        <n v="18.09"/>
        <n v="308.5"/>
        <n v="32.4"/>
        <n v="39.68"/>
        <n v="17.86"/>
        <n v="509.97"/>
        <n v="30.99"/>
        <n v="71.930000000000007"/>
        <n v="7.83"/>
        <n v="106.96"/>
        <n v="187.76"/>
        <n v="39.07"/>
        <n v="287.97000000000003"/>
        <n v="13.12"/>
        <n v="10.75"/>
        <n v="11.62"/>
        <n v="2.69"/>
        <n v="317.06"/>
        <n v="149.35"/>
        <n v="227.98"/>
        <n v="76.14"/>
        <n v="58.05"/>
        <n v="71.28"/>
        <n v="744.1"/>
        <n v="44.84"/>
        <n v="401.59"/>
        <n v="59.92"/>
        <n v="16.52"/>
        <n v="828.84"/>
        <n v="247.84"/>
        <n v="2.5"/>
        <n v="281.37"/>
        <n v="7.49"/>
        <n v="22.34"/>
        <n v="48.91"/>
        <n v="303.25"/>
        <n v="270.72000000000003"/>
        <n v="1487.04"/>
        <n v="230.28"/>
        <n v="18.29"/>
        <n v="21.4"/>
        <n v="12.6"/>
        <n v="20.86"/>
        <n v="497.61"/>
        <n v="5.34"/>
        <n v="3.15"/>
        <n v="27.1"/>
        <n v="177.57"/>
        <n v="1679.96"/>
        <n v="51.96"/>
        <n v="561.58000000000004"/>
        <n v="99.92"/>
        <n v="19.98"/>
        <n v="47.79"/>
        <n v="174.95"/>
        <n v="826"/>
        <n v="26.14"/>
        <n v="479.98"/>
        <n v="21.56"/>
        <n v="40.18"/>
        <n v="10.9"/>
        <n v="46.8"/>
        <n v="27.46"/>
        <n v="37.840000000000003"/>
        <n v="12.18"/>
        <n v="57.68"/>
        <n v="9.42"/>
        <n v="24.56"/>
        <n v="127.87"/>
        <n v="45.25"/>
        <n v="11.88"/>
        <n v="35.44"/>
        <n v="140.74"/>
        <n v="5.78"/>
        <n v="107.94"/>
        <n v="16.14"/>
        <n v="194.25"/>
        <n v="8.64"/>
        <n v="872.32"/>
        <n v="1799.97"/>
        <n v="67.8"/>
        <n v="167.97"/>
        <n v="83.25"/>
        <n v="9.4499999999999993"/>
        <n v="45.36"/>
        <n v="158.13"/>
        <n v="43.6"/>
        <n v="349.97"/>
        <n v="22.32"/>
        <n v="39.96"/>
        <n v="1432"/>
        <n v="41.04"/>
        <n v="256.77999999999997"/>
        <n v="58.11"/>
        <n v="100.79"/>
        <n v="66.11"/>
        <n v="46.86"/>
        <n v="35.909999999999997"/>
        <n v="1212.96"/>
        <n v="104.58"/>
        <n v="34.79"/>
        <n v="700.06"/>
        <n v="55.5"/>
        <n v="7.1"/>
        <n v="398.35"/>
        <n v="149.97"/>
        <n v="279.45999999999998"/>
        <n v="8"/>
        <n v="310.88"/>
        <n v="232.88"/>
        <n v="56.4"/>
        <n v="91.68"/>
        <n v="779.8"/>
        <n v="149.22999999999999"/>
        <n v="15.94"/>
        <n v="3.98"/>
        <n v="57.42"/>
        <n v="34.200000000000003"/>
        <n v="33.28"/>
        <n v="38.520000000000003"/>
        <n v="139.86000000000001"/>
        <n v="10.33"/>
        <n v="20.78"/>
        <n v="2715.93"/>
        <n v="617.97"/>
        <n v="31.84"/>
        <n v="447.86"/>
        <n v="245.88"/>
        <n v="107.77"/>
        <n v="4.83"/>
        <n v="18.239999999999998"/>
        <n v="135.97999999999999"/>
        <n v="44.95"/>
        <n v="3.28"/>
        <n v="21.17"/>
        <n v="55.19"/>
        <n v="17.96"/>
        <n v="5.04"/>
        <n v="208.16"/>
        <n v="116.28"/>
        <n v="75.599999999999994"/>
        <n v="29.32"/>
        <n v="14.62"/>
        <n v="201.58"/>
        <n v="83.98"/>
        <n v="225.3"/>
        <n v="48.4"/>
        <n v="102.62"/>
        <n v="359.77"/>
        <n v="13.39"/>
        <n v="567.12"/>
        <n v="359.32"/>
        <n v="1113.5"/>
        <n v="99.99"/>
        <n v="57.41"/>
        <n v="27.6"/>
        <n v="136.96"/>
        <n v="13.62"/>
        <n v="355.46"/>
        <n v="70.37"/>
        <n v="25.58"/>
        <n v="464"/>
        <n v="235.95"/>
        <n v="719.98"/>
        <n v="659.97"/>
        <n v="113.73"/>
        <n v="2001.86"/>
        <n v="166.72"/>
        <n v="47.88"/>
        <n v="1503.25"/>
        <n v="25.92"/>
        <n v="289.2"/>
        <n v="22.2"/>
        <n v="881.93"/>
        <n v="138.56"/>
        <n v="65.52"/>
        <n v="59.81"/>
        <n v="73.319999999999993"/>
        <n v="8.56"/>
        <n v="356.94"/>
        <n v="515.88"/>
        <n v="15.28"/>
        <n v="61.54"/>
        <n v="132.69999999999999"/>
        <n v="16.22"/>
        <n v="56.96"/>
        <n v="15.56"/>
        <n v="353.57"/>
        <n v="13.96"/>
        <n v="13.36"/>
        <n v="149.54"/>
        <n v="17.14"/>
        <n v="991.76"/>
        <n v="24.59"/>
        <n v="100.24"/>
        <n v="1.37"/>
        <n v="62.02"/>
        <n v="12.46"/>
        <n v="268.94"/>
        <n v="585.54999999999995"/>
        <n v="170.35"/>
        <n v="68.48"/>
        <n v="1676.88"/>
        <n v="48.86"/>
        <n v="7.28"/>
        <n v="907.15"/>
        <n v="18.5"/>
        <n v="114.9"/>
        <n v="1706.18"/>
        <n v="911.42"/>
        <n v="7.99"/>
        <n v="63.98"/>
        <n v="7.36"/>
        <n v="23.1"/>
        <n v="1441.3"/>
        <n v="18.059999999999999"/>
        <n v="79.14"/>
        <n v="37.4"/>
        <n v="491.55"/>
        <n v="14.52"/>
        <n v="212.94"/>
        <n v="797.94"/>
        <n v="8.57"/>
        <n v="36.54"/>
        <n v="647.84"/>
        <n v="41.4"/>
        <n v="35"/>
        <n v="39.549999999999997"/>
        <n v="65.97"/>
        <n v="17.899999999999999"/>
        <n v="3266.38"/>
        <n v="139.80000000000001"/>
        <n v="3.39"/>
        <n v="193.07"/>
        <n v="11.65"/>
        <n v="418.8"/>
        <n v="509.49"/>
        <n v="471.9"/>
        <n v="3.52"/>
        <n v="104.01"/>
        <n v="284.82"/>
        <n v="36.840000000000003"/>
        <n v="1322.93"/>
        <n v="3.76"/>
        <n v="11.09"/>
        <n v="95.97"/>
        <n v="206.99"/>
        <n v="44.42"/>
        <n v="9.01"/>
        <n v="19.649999999999999"/>
        <n v="59.7"/>
        <n v="1214.8499999999999"/>
        <n v="196.75"/>
        <n v="501.81"/>
        <n v="161.94"/>
        <n v="170.06"/>
        <n v="82.78"/>
        <n v="853.93"/>
        <n v="8.23"/>
        <n v="86.38"/>
        <n v="3.1"/>
        <n v="4.2699999999999996"/>
        <n v="447.84"/>
        <n v="263.95999999999998"/>
        <n v="71.63"/>
        <n v="9.33"/>
        <n v="306.2"/>
        <n v="85.98"/>
        <n v="223.96"/>
        <n v="41.47"/>
        <n v="3.17"/>
        <n v="1228.47"/>
        <n v="31.09"/>
        <n v="335.52"/>
        <n v="6.08"/>
        <n v="32.76"/>
        <n v="13.92"/>
        <n v="334.77"/>
        <n v="5.25"/>
        <n v="21.31"/>
        <n v="6.6"/>
        <n v="310.69"/>
        <n v="19.920000000000002"/>
        <n v="575.91999999999996"/>
        <n v="73.98"/>
        <n v="5.58"/>
        <n v="177.54"/>
        <n v="32.43"/>
        <n v="21.84"/>
        <n v="15.6"/>
        <n v="220.78"/>
        <n v="281.42"/>
        <n v="4.37"/>
        <n v="19.52"/>
        <n v="9.81"/>
        <n v="213.22"/>
        <n v="559.99"/>
        <n v="478.48"/>
        <n v="172.19"/>
        <n v="69.010000000000005"/>
        <n v="63.88"/>
        <n v="502.49"/>
        <n v="196.7"/>
        <n v="14.35"/>
        <n v="2.88"/>
        <n v="41.9"/>
        <n v="23.92"/>
        <n v="14.3"/>
        <n v="119.83"/>
        <n v="5.56"/>
        <n v="177.2"/>
        <n v="197.97"/>
        <n v="854.94"/>
        <n v="124.11"/>
        <n v="575.97"/>
        <n v="49.12"/>
        <n v="18.28"/>
        <n v="164.85"/>
        <n v="7.71"/>
        <n v="698.35"/>
        <n v="249.75"/>
        <n v="255.94"/>
        <n v="123.14"/>
        <n v="11.26"/>
        <n v="35.86"/>
        <n v="23.84"/>
        <n v="512.36"/>
        <n v="3.49"/>
        <n v="22.29"/>
        <n v="16.03"/>
        <n v="351.22"/>
        <n v="29.93"/>
        <n v="38.270000000000003"/>
        <n v="55.92"/>
        <n v="13.49"/>
        <n v="23.99"/>
        <n v="31.98"/>
        <n v="41.58"/>
        <n v="39.479999999999997"/>
        <n v="2.97"/>
        <n v="259.14"/>
        <n v="13.9"/>
        <n v="359.98"/>
        <n v="70.56"/>
        <n v="20.88"/>
        <n v="3.81"/>
        <n v="6.1"/>
        <n v="342.86"/>
        <n v="16.739999999999998"/>
        <n v="981.37"/>
        <n v="25.98"/>
        <n v="27.36"/>
        <n v="104.85"/>
        <n v="8.6999999999999993"/>
        <n v="43.02"/>
        <n v="89.71"/>
        <n v="22.83"/>
        <n v="41.94"/>
        <n v="11.96"/>
        <n v="535.41"/>
        <n v="99.2"/>
        <n v="801.57"/>
        <n v="272.85000000000002"/>
        <n v="87.92"/>
        <n v="657.93"/>
        <n v="1.04"/>
        <n v="35.979999999999997"/>
        <n v="5.96"/>
        <n v="11.52"/>
        <n v="717.72"/>
        <n v="236.5"/>
        <n v="26.63"/>
        <n v="8.16"/>
        <n v="1023.94"/>
        <n v="9.24"/>
        <n v="479.04"/>
        <n v="40.700000000000003"/>
        <n v="45"/>
        <n v="53.72"/>
        <n v="8187.65"/>
        <n v="77.92"/>
        <n v="6.48"/>
        <n v="15.52"/>
        <n v="123.55"/>
        <n v="911.98"/>
        <n v="674.35"/>
        <n v="134.01"/>
        <n v="170.97"/>
        <n v="111.93"/>
        <n v="67.88"/>
        <n v="162.88999999999999"/>
        <n v="25.71"/>
        <n v="2177.58"/>
        <n v="17.5"/>
        <n v="16.78"/>
        <n v="431.14"/>
        <n v="8.8800000000000008"/>
        <n v="4.84"/>
        <n v="238"/>
        <n v="65.78"/>
        <n v="276.27999999999997"/>
        <n v="14.32"/>
        <n v="129.88999999999999"/>
        <n v="48.94"/>
        <n v="1367.84"/>
        <n v="17.54"/>
        <n v="44.13"/>
        <n v="62.92"/>
        <n v="78.3"/>
        <n v="19.75"/>
        <n v="5.68"/>
        <n v="21.2"/>
        <n v="838.38"/>
        <n v="218.75"/>
        <n v="2.6"/>
        <n v="102.3"/>
        <n v="93.02"/>
        <n v="1089.75"/>
        <n v="16.399999999999999"/>
        <n v="158.9"/>
        <n v="13.18"/>
        <n v="101.96"/>
        <n v="259.74"/>
        <n v="255.42"/>
        <n v="20.94"/>
        <n v="110.96"/>
        <n v="340.14"/>
        <n v="16.36"/>
        <n v="15.78"/>
        <n v="45.98"/>
        <n v="79.47"/>
        <n v="4.5599999999999996"/>
        <n v="1133.3499999999999"/>
        <n v="135.99"/>
        <n v="15.96"/>
        <n v="489.23"/>
        <n v="62.91"/>
        <n v="199.98"/>
        <n v="76.12"/>
        <n v="1199.98"/>
        <n v="445.96"/>
        <n v="327.76"/>
        <n v="121.38"/>
        <n v="95.98"/>
        <n v="423.28"/>
        <n v="549.99"/>
        <n v="167.54"/>
        <n v="38.340000000000003"/>
        <n v="53.88"/>
        <n v="299.98"/>
        <n v="155.46"/>
        <n v="178.38"/>
        <n v="1091.17"/>
        <n v="219.17"/>
        <n v="2060.7399999999998"/>
        <n v="5.98"/>
        <n v="4.46"/>
        <n v="9.35"/>
        <n v="40.97"/>
        <n v="375.34"/>
        <n v="196.21"/>
        <n v="806.34"/>
        <n v="85.44"/>
        <n v="31.1"/>
        <n v="47.96"/>
        <n v="158.93"/>
        <n v="211.25"/>
        <n v="5.55"/>
        <n v="2.95"/>
        <n v="14.04"/>
        <n v="272.61"/>
        <n v="30.96"/>
        <n v="62.94"/>
        <n v="91.36"/>
        <n v="152.24"/>
        <n v="152.91"/>
        <n v="92.94"/>
        <n v="46.44"/>
        <n v="195.14"/>
        <n v="853.09"/>
        <n v="114.2"/>
        <n v="12.67"/>
        <n v="339.96"/>
        <n v="10.72"/>
        <n v="76.78"/>
        <n v="9.18"/>
        <n v="638.82000000000005"/>
        <n v="289.24"/>
        <n v="69.459999999999994"/>
        <n v="344.91"/>
        <n v="421.37"/>
        <n v="500.24"/>
        <n v="20.12"/>
        <n v="896.99"/>
        <n v="3.91"/>
        <n v="7.63"/>
        <n v="11.56"/>
        <n v="45.92"/>
        <n v="49.57"/>
        <n v="6.8"/>
        <n v="4.22"/>
        <n v="143.63999999999999"/>
        <n v="223.06"/>
        <n v="8.2899999999999991"/>
        <n v="13.28"/>
        <n v="25.5"/>
        <n v="40.1"/>
        <n v="4.72"/>
        <n v="23.98"/>
        <n v="130.46"/>
        <n v="6.28"/>
        <n v="95.1"/>
        <n v="48.84"/>
        <n v="1007.94"/>
        <n v="25.68"/>
        <n v="12.38"/>
        <n v="6.53"/>
        <n v="2.86"/>
        <n v="176.8"/>
        <n v="17.34"/>
        <n v="213.48"/>
        <n v="22.72"/>
        <n v="579.95000000000005"/>
        <n v="29.12"/>
        <n v="1202.94"/>
        <n v="109.92"/>
        <n v="29.81"/>
        <n v="505.18"/>
        <n v="174.06"/>
        <n v="25.3"/>
        <n v="95.94"/>
        <n v="92.52"/>
        <n v="53.94"/>
        <n v="3.65"/>
        <n v="23.74"/>
        <n v="357"/>
        <n v="70.709999999999994"/>
        <n v="21.24"/>
        <n v="57.75"/>
        <n v="239.98"/>
        <n v="559.71"/>
        <n v="1793.98"/>
        <n v="475.94"/>
        <n v="7.68"/>
        <n v="264.32"/>
        <n v="41.88"/>
        <n v="58.48"/>
        <n v="64.78"/>
        <n v="32.380000000000003"/>
        <n v="42.37"/>
        <n v="399.54"/>
        <n v="57.69"/>
        <n v="42.81"/>
        <n v="821.88"/>
        <n v="377.97"/>
        <n v="196.78"/>
        <n v="2.92"/>
        <n v="200.8"/>
        <n v="46.69"/>
        <n v="21.86"/>
        <n v="429.9"/>
        <n v="32.06"/>
        <n v="161.96"/>
        <n v="19.86"/>
        <n v="20.56"/>
        <n v="83.92"/>
        <n v="13.16"/>
        <n v="3.83"/>
        <n v="304.99"/>
        <n v="8159.95"/>
        <n v="275.93"/>
        <n v="1740.06"/>
        <n v="177.98"/>
        <n v="143.97999999999999"/>
        <n v="49.98"/>
        <n v="51.18"/>
        <n v="32.97"/>
        <n v="83.88"/>
        <n v="56.65"/>
        <n v="14.97"/>
        <n v="4.0199999999999996"/>
        <n v="209.97"/>
        <n v="5.88"/>
        <n v="975.92"/>
        <n v="303.83999999999997"/>
        <n v="485.88"/>
        <n v="966.7"/>
        <n v="182.11"/>
        <n v="172.76"/>
        <n v="8.61"/>
        <n v="103.6"/>
        <n v="166.44"/>
        <n v="785.88"/>
        <n v="26.2"/>
        <n v="64.7"/>
        <n v="135.52000000000001"/>
        <n v="1299.99"/>
        <n v="60.67"/>
        <n v="30.82"/>
        <n v="21.73"/>
        <n v="81.92"/>
        <n v="254.9"/>
        <n v="127.95"/>
        <n v="69.989999999999995"/>
        <n v="166.84"/>
        <n v="15.22"/>
        <n v="63.92"/>
        <n v="357.93"/>
        <n v="57.4"/>
        <n v="331.96"/>
        <n v="40.56"/>
        <n v="3785.29"/>
        <n v="18.649999999999999"/>
        <n v="252"/>
        <n v="5.46"/>
        <n v="79.400000000000006"/>
        <n v="340.12"/>
        <n v="5.7"/>
        <n v="14.19"/>
        <n v="7.3"/>
        <n v="144.96"/>
        <n v="118"/>
        <n v="22.66"/>
        <n v="52.45"/>
        <n v="20.16"/>
        <n v="449.15"/>
        <n v="11.07"/>
        <n v="13"/>
        <n v="13.13"/>
        <n v="142.4"/>
        <n v="7.16"/>
        <n v="464.29"/>
        <n v="68.459999999999994"/>
        <n v="2799.96"/>
        <n v="601.29999999999995"/>
        <n v="16.989999999999998"/>
        <n v="44.82"/>
        <n v="6.85"/>
        <n v="9.9600000000000009"/>
        <n v="8.5500000000000007"/>
        <n v="103.94"/>
        <n v="33.549999999999997"/>
        <n v="5.89"/>
        <n v="47.98"/>
        <n v="4.62"/>
        <n v="30.28"/>
        <n v="57.93"/>
        <n v="35.340000000000003"/>
        <n v="137.24"/>
        <n v="182.94"/>
        <n v="38.26"/>
        <n v="40.24"/>
        <n v="148.69999999999999"/>
        <n v="3059.98"/>
        <n v="2519.96"/>
        <n v="67.34"/>
        <n v="2624.99"/>
        <n v="887.1"/>
        <n v="5.67"/>
        <n v="73.92"/>
        <n v="617.70000000000005"/>
        <n v="21.72"/>
        <n v="2.82"/>
        <n v="20.23"/>
        <n v="164.22"/>
        <n v="362.94"/>
        <n v="59.98"/>
        <n v="493.43"/>
        <n v="11.12"/>
        <n v="631.78"/>
        <n v="75.180000000000007"/>
        <n v="30.98"/>
        <n v="1349.91"/>
        <n v="246.38"/>
        <n v="25.96"/>
        <n v="36.270000000000003"/>
        <n v="78.349999999999994"/>
        <n v="19.350000000000001"/>
        <n v="11.35"/>
        <n v="20.81"/>
        <n v="8.5399999999999991"/>
        <n v="6.57"/>
        <n v="66.03"/>
        <n v="4.6100000000000003"/>
        <n v="331.54"/>
        <n v="169.45"/>
        <n v="40.68"/>
        <n v="97.44"/>
        <n v="13.04"/>
        <n v="579.53"/>
        <n v="436"/>
        <n v="139.44"/>
        <n v="404.9"/>
        <n v="9449.9500000000007"/>
        <n v="12.94"/>
        <n v="28.8"/>
        <n v="18.46"/>
        <n v="9.84"/>
        <n v="34.5"/>
        <n v="211.96"/>
        <n v="33.79"/>
        <n v="300.52999999999997"/>
        <n v="2.72"/>
        <n v="3.26"/>
        <n v="14.58"/>
        <n v="145.57"/>
        <n v="0.88"/>
        <n v="143.94999999999999"/>
        <n v="310.12"/>
        <n v="5.97"/>
        <n v="21.18"/>
        <n v="41.38"/>
        <n v="16.7"/>
        <n v="153.82"/>
        <n v="87.54"/>
        <n v="603.91999999999996"/>
        <n v="81.98"/>
        <n v="46.26"/>
        <n v="96.26"/>
        <n v="10.69"/>
        <n v="337.09"/>
        <n v="204.6"/>
        <n v="8.7200000000000006"/>
        <n v="686.32"/>
        <n v="62.18"/>
        <n v="409.27"/>
        <n v="55.44"/>
        <n v="20.93"/>
        <n v="1801.63"/>
        <n v="67.180000000000007"/>
        <n v="6.16"/>
        <n v="2348.8200000000002"/>
        <n v="1395.54"/>
        <n v="117.36"/>
        <n v="77.52"/>
        <n v="10.050000000000001"/>
        <n v="807.75"/>
        <n v="69.22"/>
        <n v="43.18"/>
        <n v="15.24"/>
        <n v="795.41"/>
        <n v="4.71"/>
        <n v="9.41"/>
        <n v="4.67"/>
        <n v="318.39999999999998"/>
        <n v="12.77"/>
        <n v="15.36"/>
        <n v="230.38"/>
        <n v="258.27999999999997"/>
        <n v="143.43"/>
        <n v="61.57"/>
        <n v="6.19"/>
        <n v="55.98"/>
        <n v="14.48"/>
        <n v="142.49"/>
        <n v="4.34"/>
        <n v="31.78"/>
        <n v="4.93"/>
        <n v="1.79"/>
        <n v="15.07"/>
        <n v="14.45"/>
        <n v="95.65"/>
        <n v="29.24"/>
        <n v="589.41"/>
        <n v="91.92"/>
        <n v="9.09"/>
        <n v="386.34"/>
        <n v="129.91999999999999"/>
        <n v="107.44"/>
        <n v="23.47"/>
        <n v="123.92"/>
        <n v="88.77"/>
        <n v="144.6"/>
        <n v="15.99"/>
        <n v="46.87"/>
        <n v="719.95"/>
        <n v="755.94"/>
        <n v="11.98"/>
        <n v="0.9"/>
        <n v="101.99"/>
        <n v="18.260000000000002"/>
        <n v="255.85"/>
        <n v="281.89999999999998"/>
        <n v="201.43"/>
        <n v="63.47"/>
        <n v="345"/>
        <n v="31.92"/>
        <n v="433.57"/>
        <n v="7.31"/>
        <n v="8.92"/>
        <n v="14.9"/>
        <n v="21.39"/>
        <n v="22.24"/>
        <n v="1298.55"/>
        <n v="213.92"/>
        <n v="25.78"/>
        <n v="245.98"/>
        <n v="7.75"/>
        <n v="315.2"/>
        <n v="15.18"/>
        <n v="22.92"/>
        <n v="269.89999999999998"/>
        <n v="3.16"/>
        <n v="1999.96"/>
        <n v="322.19"/>
        <n v="19.14"/>
        <n v="177"/>
        <n v="79.45"/>
        <n v="1628.82"/>
        <n v="15.38"/>
        <n v="183.37"/>
        <n v="7.97"/>
        <n v="179.97"/>
        <n v="10.78"/>
        <n v="119.98"/>
        <n v="5.31"/>
        <n v="275.97000000000003"/>
        <n v="1394.95"/>
        <n v="545.88"/>
        <n v="52.51"/>
        <n v="186.91"/>
        <n v="605.34"/>
        <n v="1.34"/>
        <n v="13.44"/>
        <n v="2.99"/>
        <n v="20.059999999999999"/>
        <n v="146.72999999999999"/>
        <n v="117.58"/>
        <n v="321.55"/>
        <n v="328.59"/>
        <n v="98.35"/>
        <n v="319.97000000000003"/>
        <n v="505.32"/>
        <n v="8.68"/>
        <n v="24.42"/>
        <n v="121.79"/>
        <n v="409.59"/>
        <n v="36.36"/>
        <n v="194.7"/>
        <n v="591.32000000000005"/>
        <n v="2.84"/>
        <n v="93.89"/>
        <n v="34.270000000000003"/>
        <n v="11.85"/>
        <n v="49.41"/>
        <n v="40.78"/>
        <n v="13.7"/>
        <n v="383.96"/>
        <n v="11.95"/>
        <n v="480.74"/>
        <n v="617"/>
        <n v="141.4"/>
        <n v="257.98"/>
        <n v="2735.95"/>
        <n v="1.98"/>
        <n v="75.88"/>
        <n v="11.34"/>
        <n v="80.3"/>
        <n v="15.97"/>
        <n v="64.739999999999995"/>
        <n v="405.64"/>
        <n v="146.35"/>
        <n v="251.91"/>
        <n v="12.39"/>
        <n v="49.25"/>
        <n v="10.16"/>
        <n v="14.76"/>
        <n v="34.08"/>
        <n v="17.670000000000002"/>
        <n v="1604.9"/>
        <n v="385.69"/>
        <n v="742.34"/>
        <n v="1421.66"/>
        <n v="73.58"/>
        <n v="1983.97"/>
        <n v="443.92"/>
        <n v="155.97999999999999"/>
        <n v="7.52"/>
        <n v="10.27"/>
        <n v="47.81"/>
        <n v="978.84"/>
        <n v="15.7"/>
        <n v="69.52"/>
        <n v="533.94000000000005"/>
        <n v="167.94"/>
        <n v="31.68"/>
        <n v="68.7"/>
        <n v="3.13"/>
        <n v="22.43"/>
        <n v="89.34"/>
        <n v="88.78"/>
        <n v="539.96"/>
        <n v="50.23"/>
        <n v="19.239999999999998"/>
        <n v="799.92"/>
        <n v="46.38"/>
        <n v="362.92"/>
        <n v="52.79"/>
        <n v="286.33999999999997"/>
        <n v="783.96"/>
        <n v="48.9"/>
        <n v="7.86"/>
        <n v="11.64"/>
        <n v="143.86000000000001"/>
        <n v="945.04"/>
        <n v="410.35"/>
        <n v="5.76"/>
        <n v="89.97"/>
        <n v="6.72"/>
        <n v="135.88"/>
        <n v="3991.98"/>
        <n v="275.94"/>
        <n v="360"/>
        <n v="43.57"/>
        <n v="8.3800000000000008"/>
        <n v="58.24"/>
        <n v="666.34"/>
        <n v="573.73"/>
        <n v="21.94"/>
        <n v="447.97"/>
        <n v="52.06"/>
        <n v="2.94"/>
        <n v="20.04"/>
        <n v="273.57"/>
        <n v="13.19"/>
        <n v="1080.0999999999999"/>
        <n v="51.56"/>
        <n v="58.42"/>
        <n v="149.9"/>
        <n v="43.68"/>
        <n v="26.05"/>
        <n v="683.14"/>
        <n v="1.48"/>
        <n v="40.71"/>
        <n v="36.630000000000003"/>
        <n v="22.58"/>
        <n v="5.92"/>
        <n v="30.18"/>
        <n v="120.77"/>
        <n v="333.58"/>
        <n v="340.92"/>
        <n v="222.67"/>
        <n v="703.97"/>
        <n v="62.65"/>
        <n v="94.85"/>
        <n v="56.52"/>
        <n v="601.54"/>
        <n v="10.99"/>
        <n v="39.880000000000003"/>
        <n v="62.24"/>
        <n v="53.2"/>
        <n v="39.840000000000003"/>
        <n v="3.9"/>
        <n v="12.84"/>
        <n v="563.94000000000005"/>
        <n v="665.88"/>
        <n v="559.98"/>
        <n v="1.23"/>
        <n v="67.56"/>
        <n v="262.33999999999997"/>
        <n v="148.47999999999999"/>
        <n v="241.18"/>
        <n v="30.48"/>
        <n v="112.65"/>
        <n v="23.97"/>
        <n v="521.96"/>
        <n v="575.92999999999995"/>
        <n v="7.78"/>
        <n v="22.98"/>
        <n v="102.13"/>
        <n v="2033.58"/>
        <n v="10.98"/>
        <n v="46.35"/>
        <n v="223.92"/>
        <n v="629.05999999999995"/>
        <n v="7.87"/>
        <n v="2.67"/>
        <n v="16.66"/>
        <n v="79.510000000000005"/>
        <n v="36.29"/>
        <n v="67.989999999999995"/>
        <n v="25.13"/>
        <n v="127.98"/>
        <n v="832.93"/>
        <n v="43.8"/>
        <n v="12.72"/>
        <n v="20.74"/>
        <n v="69.260000000000005"/>
        <n v="333.06"/>
        <n v="604.66"/>
        <n v="10.11"/>
        <n v="772.47"/>
        <n v="20.46"/>
        <n v="10.95"/>
        <n v="273.95999999999998"/>
        <n v="5.22"/>
        <n v="37.299999999999997"/>
        <n v="79.97"/>
        <n v="305.97000000000003"/>
        <n v="479.9"/>
        <n v="2934.33"/>
        <n v="124.41"/>
        <n v="733.95"/>
        <n v="241.44"/>
        <n v="12.45"/>
        <n v="7.08"/>
        <n v="2152.7800000000002"/>
        <n v="4007.84"/>
        <n v="34.44"/>
        <n v="145.97999999999999"/>
        <n v="35.81"/>
        <n v="51"/>
        <n v="76.790000000000006"/>
        <n v="60.31"/>
        <n v="1.94"/>
        <n v="9.59"/>
        <n v="21.98"/>
        <n v="292.10000000000002"/>
        <n v="424.12"/>
        <n v="381.72"/>
        <n v="67.150000000000006"/>
        <n v="392.94"/>
        <n v="137.54"/>
        <n v="730.2"/>
        <n v="503.96"/>
        <n v="29"/>
        <n v="4548.8100000000004"/>
        <n v="22.5"/>
        <n v="213.08"/>
        <n v="1025.8800000000001"/>
        <n v="47.5"/>
        <n v="221.16"/>
        <n v="281.97000000000003"/>
        <n v="34.74"/>
        <n v="833.94"/>
        <n v="36.99"/>
        <n v="629.1"/>
        <n v="193.95"/>
        <n v="1.63"/>
        <n v="267.95999999999998"/>
        <n v="6.58"/>
        <n v="94.99"/>
        <n v="16.23"/>
        <n v="319.89999999999998"/>
        <n v="675.12"/>
        <n v="6.93"/>
        <n v="9.98"/>
        <n v="53.82"/>
        <n v="29.99"/>
        <n v="381.44"/>
        <n v="23.68"/>
        <n v="6.37"/>
        <n v="34.18"/>
        <n v="5.54"/>
        <n v="62.81"/>
        <n v="155.37"/>
        <n v="14.67"/>
        <n v="2.62"/>
        <n v="151.72"/>
        <n v="12.1"/>
        <n v="197.58"/>
        <n v="111.79"/>
        <n v="120.71"/>
        <n v="1049.97"/>
        <n v="611.05999999999995"/>
        <n v="646.20000000000005"/>
        <n v="35.17"/>
        <n v="1502.38"/>
        <n v="151.91999999999999"/>
        <n v="196.62"/>
        <n v="144.12"/>
        <n v="111.15"/>
        <n v="5.74"/>
        <n v="320.88"/>
        <n v="23.88"/>
        <n v="26.76"/>
        <n v="24.67"/>
        <n v="2.52"/>
        <n v="1218.74"/>
        <n v="5.9"/>
        <n v="52.96"/>
        <n v="1117.92"/>
        <n v="275.95"/>
        <n v="51.02"/>
        <n v="539.91999999999996"/>
        <n v="725.34"/>
        <n v="7.44"/>
        <n v="669.08"/>
        <n v="438.34"/>
        <n v="279.95999999999998"/>
        <n v="12.91"/>
        <n v="93.15"/>
        <n v="4.32"/>
        <n v="40.54"/>
        <n v="199.9"/>
        <n v="397.6"/>
        <n v="85.96"/>
        <n v="45.66"/>
        <n v="411.33"/>
        <n v="139.93"/>
        <n v="998.85"/>
        <n v="64.02"/>
        <n v="30.4"/>
        <n v="25.06"/>
        <n v="62.28"/>
        <n v="6.64"/>
        <n v="47.99"/>
        <n v="102.24"/>
        <n v="2807.84"/>
        <n v="46.64"/>
        <n v="58.2"/>
        <n v="659.99"/>
        <n v="909.72"/>
        <n v="674.06"/>
        <n v="271.89999999999998"/>
        <n v="45.84"/>
        <n v="9.82"/>
        <n v="119.96"/>
        <n v="883.92"/>
        <n v="46.72"/>
        <n v="58.36"/>
        <n v="16.46"/>
        <n v="119.8"/>
        <n v="2.39"/>
        <n v="60.72"/>
        <n v="146.82"/>
        <n v="239.84"/>
        <n v="15.66"/>
        <n v="5.95"/>
        <n v="479.96"/>
        <n v="129.97999999999999"/>
        <n v="1113.02"/>
        <n v="24.82"/>
        <n v="408.74"/>
        <n v="348.49"/>
        <n v="172.74"/>
        <n v="98.38"/>
        <n v="29.94"/>
        <n v="36.74"/>
        <n v="179.94"/>
        <n v="26.46"/>
        <n v="250.26"/>
        <n v="53.42"/>
        <n v="275.49"/>
        <n v="14.02"/>
        <n v="214.95"/>
        <n v="35.04"/>
        <n v="4.5999999999999996"/>
        <n v="1261.33"/>
        <n v="42.21"/>
        <n v="105.52"/>
        <n v="269.36"/>
        <n v="164.88"/>
        <n v="60.42"/>
        <n v="27.89"/>
        <n v="6.46"/>
        <n v="52.68"/>
        <n v="13.88"/>
        <n v="103.92"/>
        <n v="45.68"/>
        <n v="79.44"/>
        <n v="34.68"/>
        <n v="100.7"/>
        <n v="237.1"/>
        <n v="20.39"/>
        <n v="30.67"/>
        <n v="1079.98"/>
        <n v="106.34"/>
        <n v="338.35"/>
        <n v="764.69"/>
        <n v="3610.85"/>
        <n v="254.97"/>
        <n v="43.31"/>
        <n v="210.39"/>
        <n v="12.54"/>
        <n v="8.94"/>
        <n v="90.24"/>
        <n v="94.43"/>
        <n v="87.96"/>
        <n v="5.21"/>
        <n v="5.0999999999999996"/>
        <n v="2.9"/>
        <n v="35.020000000000003"/>
        <n v="186.3"/>
        <n v="136.53"/>
        <n v="6999.96"/>
        <n v="9.26"/>
        <n v="763.28"/>
        <n v="445.8"/>
        <n v="1.17"/>
        <n v="44.46"/>
        <n v="241.57"/>
        <n v="395"/>
        <n v="627.16999999999996"/>
        <n v="1013.83"/>
        <n v="56.57"/>
        <n v="1403.92"/>
        <n v="29.46"/>
        <n v="8.6199999999999992"/>
        <n v="40.049999999999997"/>
        <n v="4.8099999999999996"/>
        <n v="247.8"/>
        <n v="152.76"/>
        <n v="7.27"/>
        <n v="1819.86"/>
        <n v="22.55"/>
        <n v="583.79999999999995"/>
        <n v="211.17"/>
        <n v="32.590000000000003"/>
        <n v="122.48"/>
        <n v="2244.48"/>
        <n v="455.1"/>
        <n v="31.05"/>
        <n v="43.51"/>
        <n v="662.88"/>
        <n v="487.98"/>
        <n v="47.3"/>
        <n v="4.13"/>
        <n v="155.12"/>
        <n v="447.94"/>
        <n v="3.69"/>
        <n v="1103.97"/>
        <n v="190.85"/>
        <n v="51.97"/>
        <n v="71.98"/>
        <n v="242.35"/>
        <n v="221.92"/>
        <n v="19.43"/>
        <n v="65.44"/>
        <n v="192.19"/>
        <n v="1325.76"/>
        <n v="572.16"/>
        <n v="17.28"/>
        <n v="11.76"/>
        <n v="216.4"/>
        <n v="132.16"/>
        <n v="124.03"/>
        <n v="296.70999999999998"/>
        <n v="207.24"/>
        <n v="53.32"/>
        <n v="45.53"/>
        <n v="424.27"/>
        <n v="9.57"/>
        <n v="30.36"/>
        <n v="142.86000000000001"/>
        <n v="292.27"/>
        <n v="173.66"/>
        <n v="361.96"/>
        <n v="62.85"/>
        <n v="818.38"/>
        <n v="20.34"/>
        <n v="13.97"/>
        <n v="600.55999999999995"/>
        <n v="300.42"/>
        <n v="230.35"/>
        <n v="218.35"/>
        <n v="78.599999999999994"/>
        <n v="27.55"/>
        <n v="8.69"/>
        <n v="11.91"/>
        <n v="3.48"/>
        <n v="34.659999999999997"/>
        <n v="81.55"/>
        <n v="227.14"/>
        <n v="191.88"/>
        <n v="30.02"/>
        <n v="767.21"/>
        <n v="51.45"/>
        <n v="37.06"/>
        <n v="498"/>
        <n v="4.9800000000000004"/>
        <n v="182.35"/>
        <n v="118.16"/>
        <n v="946.76"/>
        <n v="99.14"/>
        <n v="1737.18"/>
        <n v="704.25"/>
        <n v="141.76"/>
        <n v="998.82"/>
        <n v="51.15"/>
        <n v="21.12"/>
        <n v="767.95"/>
        <n v="191.98"/>
        <n v="274.77"/>
        <n v="33.29"/>
        <n v="38.979999999999997"/>
        <n v="8.74"/>
        <n v="88.8"/>
        <n v="48.36"/>
        <n v="12.98"/>
        <n v="217.58"/>
        <n v="328.78"/>
        <n v="2.29"/>
        <n v="551.99"/>
        <n v="27.97"/>
        <n v="251.96"/>
        <n v="523.76"/>
        <n v="35.450000000000003"/>
        <n v="39.130000000000003"/>
        <n v="1573.49"/>
        <n v="29.68"/>
        <n v="47.53"/>
        <n v="63.2"/>
        <n v="113.97"/>
        <n v="195.64"/>
        <n v="1687.8"/>
        <n v="341.96"/>
        <n v="605.88"/>
        <n v="34.770000000000003"/>
        <n v="452.45"/>
        <n v="62.98"/>
        <n v="1188"/>
        <n v="89.58"/>
        <n v="85.52"/>
        <n v="398.4"/>
        <n v="7.06"/>
        <n v="1352.4"/>
        <n v="39.9"/>
        <n v="192.22"/>
        <n v="61.58"/>
        <n v="17.48"/>
        <n v="13.17"/>
        <n v="87.36"/>
        <n v="56.16"/>
        <n v="106.32"/>
        <n v="163.44"/>
        <n v="42.76"/>
        <n v="51.55"/>
        <n v="1018.1"/>
        <n v="465.18"/>
        <n v="235.19"/>
        <n v="26.38"/>
        <n v="10.38"/>
        <n v="107.12"/>
        <n v="70.010000000000005"/>
        <n v="77.599999999999994"/>
        <n v="464.85"/>
        <n v="254.74"/>
        <n v="6.68"/>
        <n v="88.96"/>
        <n v="102.44"/>
        <n v="199.3"/>
        <n v="29.04"/>
        <n v="182.72"/>
        <n v="181.99"/>
        <n v="431.98"/>
        <n v="2803.92"/>
        <n v="4297.6400000000003"/>
        <n v="227.36"/>
        <n v="1919.98"/>
        <n v="53.34"/>
        <n v="28.4"/>
        <n v="136.91999999999999"/>
        <n v="12.14"/>
        <n v="74.52"/>
        <n v="90.88"/>
        <n v="5.28"/>
        <n v="1268.82"/>
        <n v="283.92"/>
        <n v="2.93"/>
        <n v="18.53"/>
        <n v="670.75"/>
        <n v="29.9"/>
        <n v="311.14999999999998"/>
        <n v="107.98"/>
        <n v="9.5399999999999991"/>
        <n v="5.81"/>
        <n v="20.8"/>
        <n v="203.92"/>
        <n v="479.95"/>
        <n v="77.239999999999995"/>
        <n v="14.95"/>
        <n v="26.42"/>
        <n v="625.99"/>
        <n v="134.97"/>
        <n v="699.98"/>
        <n v="139.94999999999999"/>
        <n v="41.72"/>
        <n v="541.44000000000005"/>
        <n v="87.71"/>
        <n v="61.06"/>
        <n v="35.54"/>
        <n v="286.79000000000002"/>
        <n v="2541.98"/>
        <n v="26.88"/>
        <n v="4.42"/>
        <n v="105.98"/>
        <n v="493.92"/>
        <n v="538.91999999999996"/>
        <n v="161.57"/>
        <n v="389.7"/>
        <n v="58.72"/>
        <n v="15.98"/>
        <n v="184.75"/>
        <n v="3.55"/>
        <n v="55.33"/>
        <n v="1228"/>
        <n v="95.84"/>
        <n v="787.53"/>
        <n v="101.88"/>
        <n v="29.34"/>
        <n v="383.61"/>
        <n v="563.4"/>
        <n v="60.69"/>
        <n v="466.16"/>
        <n v="10.31"/>
        <n v="2.56"/>
        <n v="99.37"/>
        <n v="11.21"/>
        <n v="180.98"/>
        <n v="435.26"/>
        <n v="1119.98"/>
        <n v="119.85"/>
        <n v="69.28"/>
        <n v="512.94000000000005"/>
        <n v="860.93"/>
        <n v="769.95"/>
        <n v="14.98"/>
        <n v="373.08"/>
        <n v="3.41"/>
        <n v="113.52"/>
        <n v="359.88"/>
        <n v="1.1100000000000001"/>
        <n v="89.82"/>
        <n v="30.88"/>
        <n v="6.41"/>
        <n v="915.14"/>
        <n v="671.94"/>
        <n v="2.74"/>
        <n v="8.34"/>
        <n v="46.74"/>
        <n v="6354.95"/>
        <n v="171.96"/>
        <n v="43.13"/>
        <n v="85.9"/>
        <n v="7.38"/>
        <n v="17.52"/>
        <n v="15.02"/>
        <n v="33.82"/>
        <n v="453.58"/>
        <n v="1247.6400000000001"/>
        <n v="3149.93"/>
        <n v="209.7"/>
        <n v="17.57"/>
        <n v="33.36"/>
        <n v="40.14"/>
        <n v="14.5"/>
        <n v="65.58"/>
        <n v="383.47"/>
        <n v="51.84"/>
        <n v="2.5099999999999998"/>
        <n v="18.86"/>
        <n v="29.3"/>
        <n v="49.85"/>
        <n v="1087.94"/>
        <n v="962.08"/>
        <n v="295.45999999999998"/>
        <n v="18.39"/>
        <n v="14.11"/>
        <n v="1487.98"/>
        <n v="19.559999999999999"/>
        <n v="150.41"/>
        <n v="31.56"/>
        <n v="27.92"/>
        <n v="192.72"/>
        <n v="359.06"/>
        <n v="6.99"/>
        <n v="46.9"/>
        <n v="40.03"/>
        <n v="3393.68"/>
        <n v="1085.42"/>
        <n v="13.11"/>
        <n v="83.7"/>
        <n v="166.24"/>
        <n v="33.4"/>
        <n v="5.23"/>
        <n v="1166.92"/>
        <n v="73.28"/>
        <n v="212.64"/>
        <n v="9.8699999999999992"/>
        <n v="53.25"/>
        <n v="17.64"/>
        <n v="23.52"/>
        <n v="366.74"/>
        <n v="79.959999999999994"/>
        <n v="32.19"/>
        <n v="50.12"/>
        <n v="9.16"/>
        <n v="87.8"/>
        <n v="108.4"/>
        <n v="82.34"/>
        <n v="644.08000000000004"/>
        <n v="5.84"/>
        <n v="12.76"/>
        <n v="599.98"/>
        <n v="157.79"/>
        <n v="98.11"/>
        <n v="563.80999999999995"/>
        <n v="547.14"/>
        <n v="14.85"/>
        <n v="41.99"/>
        <n v="7.58"/>
        <n v="352.45"/>
        <n v="23.9"/>
        <n v="892.22"/>
        <n v="239.94"/>
        <n v="42.05"/>
        <n v="25.49"/>
        <n v="6.9"/>
        <n v="9.65"/>
        <n v="47.95"/>
        <n v="463.25"/>
        <n v="383.95"/>
        <n v="11.74"/>
        <n v="369.91"/>
        <n v="370.14"/>
        <n v="12.83"/>
        <n v="142.04"/>
        <n v="85.14"/>
        <n v="21.99"/>
        <n v="406.6"/>
        <n v="67.36"/>
        <n v="54.53"/>
        <n v="639.97"/>
        <n v="52.76"/>
        <n v="40.74"/>
        <n v="199.96"/>
        <n v="710.83"/>
        <n v="12.88"/>
        <n v="54.82"/>
        <n v="37.68"/>
        <n v="258.58"/>
        <n v="75.84"/>
        <n v="17.43"/>
        <n v="479.92"/>
        <n v="10.74"/>
        <n v="211.37"/>
        <n v="35.21"/>
        <n v="45.22"/>
        <n v="10.42"/>
        <n v="118.78"/>
        <n v="1.45"/>
        <n v="55.47"/>
        <n v="12.58"/>
        <n v="1439.97"/>
        <n v="43.56"/>
        <n v="569.64"/>
        <n v="9.14"/>
        <n v="1196.8599999999999"/>
        <n v="523.26"/>
        <n v="127.76"/>
        <n v="323.37"/>
        <n v="1447.65"/>
        <n v="99.6"/>
        <n v="62.3"/>
        <n v="10.71"/>
        <n v="38.22"/>
        <n v="89.99"/>
        <n v="106.5"/>
        <n v="21.93"/>
        <n v="947.17"/>
        <n v="115.44"/>
        <n v="41.42"/>
        <n v="244.77"/>
        <n v="4.3099999999999996"/>
        <n v="56.69"/>
        <n v="97.97"/>
        <n v="19.57"/>
        <n v="310.39"/>
        <n v="595.38"/>
        <n v="117.46"/>
        <n v="191.96"/>
        <n v="21.3"/>
        <n v="469.95"/>
        <n v="209.88"/>
        <n v="64.14"/>
        <n v="25.99"/>
        <n v="13.94"/>
        <n v="206.43"/>
        <n v="272.39999999999998"/>
        <n v="221.02"/>
        <n v="128.06"/>
        <n v="21.34"/>
        <n v="831.94"/>
        <n v="97.04"/>
        <n v="72.78"/>
        <n v="408.42"/>
        <n v="63.94"/>
        <n v="311.98"/>
        <n v="50.35"/>
        <n v="191.52"/>
        <n v="22.74"/>
        <n v="1267.53"/>
        <n v="1379.92"/>
        <n v="8.65"/>
        <n v="23.83"/>
        <n v="186.73"/>
        <n v="3812.97"/>
        <n v="213.12"/>
        <n v="1022.97"/>
        <n v="34.65"/>
        <n v="19.8"/>
        <n v="31.4"/>
        <n v="9.48"/>
        <n v="209.5"/>
        <n v="24.3"/>
        <n v="88.75"/>
        <n v="172.7"/>
        <n v="37.32"/>
        <n v="35.06"/>
        <n v="8.86"/>
        <n v="158.38"/>
        <n v="59.9"/>
        <n v="23.7"/>
        <n v="18.2"/>
        <n v="844.12"/>
        <n v="76.75"/>
        <n v="8.82"/>
        <n v="62.5"/>
        <n v="13.85"/>
        <n v="26.8"/>
        <n v="946.34"/>
        <n v="125.93"/>
        <n v="244.01"/>
        <n v="8.35"/>
        <n v="43.98"/>
        <n v="123.96"/>
        <n v="37.94"/>
        <n v="2799.94"/>
        <n v="48.81"/>
        <n v="70.97"/>
        <n v="36.78"/>
        <n v="191.97"/>
        <n v="14.59"/>
        <n v="21.97"/>
        <n v="619.15"/>
        <n v="127.9"/>
        <n v="222.38"/>
        <n v="198.27"/>
        <n v="47.36"/>
        <n v="200.98"/>
        <n v="97.7"/>
        <n v="2.7"/>
        <n v="4.9000000000000004"/>
        <n v="509.96"/>
        <n v="122.91"/>
        <n v="97.57"/>
        <n v="722.35"/>
        <n v="255.97"/>
        <n v="14.09"/>
        <n v="31.5"/>
        <n v="55.6"/>
        <n v="10.86"/>
        <n v="163.13999999999999"/>
        <n v="20.77"/>
        <n v="26.98"/>
        <n v="8.26"/>
        <n v="2973.32"/>
        <n v="104.79"/>
        <n v="775.73"/>
        <n v="186.69"/>
        <n v="19.190000000000001"/>
        <n v="850.5"/>
        <n v="75.33"/>
        <n v="602.65"/>
        <n v="7.66"/>
        <n v="845.73"/>
        <n v="127.96"/>
        <n v="467.04"/>
        <n v="22.37"/>
        <n v="32.369999999999997"/>
        <n v="207.98"/>
        <n v="18.27"/>
        <n v="153.72999999999999"/>
        <n v="12.22"/>
        <n v="20.239999999999998"/>
        <n v="105.69"/>
        <n v="104.93"/>
        <n v="47.82"/>
        <n v="13.05"/>
        <n v="45.99"/>
        <n v="16.239999999999998"/>
        <n v="77.55"/>
        <n v="540.57000000000005"/>
        <n v="167.76"/>
        <n v="41.57"/>
        <n v="8.0399999999999991"/>
        <n v="85.06"/>
        <n v="160.32"/>
        <n v="128.85"/>
        <n v="151.96"/>
        <n v="58.38"/>
        <n v="80.88"/>
        <n v="1406.86"/>
        <n v="15.75"/>
        <n v="323.10000000000002"/>
        <n v="2567.84"/>
        <n v="7.56"/>
        <n v="173.49"/>
        <n v="3.56"/>
        <n v="274.8"/>
        <n v="8.2799999999999994"/>
        <n v="5.73"/>
        <n v="42.24"/>
        <n v="403.68"/>
        <n v="28.91"/>
        <n v="35.28"/>
        <n v="989.97"/>
        <n v="1522.64"/>
        <n v="18.309999999999999"/>
        <n v="2.38"/>
        <n v="143.13"/>
        <n v="516.96"/>
        <n v="173.21"/>
        <n v="9"/>
        <n v="113.1"/>
        <n v="355.36"/>
        <n v="140.38"/>
        <n v="64.2"/>
        <n v="72.599999999999994"/>
        <n v="53.7"/>
        <n v="36.26"/>
        <n v="56.3"/>
        <n v="29.16"/>
        <n v="1123.92"/>
        <n v="249.58"/>
        <n v="48.67"/>
        <n v="60.77"/>
        <n v="3.77"/>
        <n v="1036.6199999999999"/>
        <n v="43.3"/>
        <n v="36.619999999999997"/>
        <n v="24.78"/>
        <n v="899.97"/>
        <n v="29.84"/>
        <n v="67.98"/>
        <n v="51.07"/>
        <n v="82.37"/>
        <n v="364.7"/>
        <n v="40.26"/>
        <n v="11.67"/>
        <n v="225.58"/>
        <n v="6.21"/>
        <n v="28.75"/>
        <n v="27.22"/>
        <n v="197.37"/>
        <n v="3050.38"/>
        <n v="133.97999999999999"/>
        <n v="4.54"/>
        <n v="75.36"/>
        <n v="51.98"/>
        <n v="13.63"/>
        <n v="6.13"/>
        <n v="643.14"/>
        <n v="60.84"/>
        <n v="450.04"/>
        <n v="34.6"/>
        <n v="467.97"/>
        <n v="33.020000000000003"/>
        <n v="12.56"/>
        <n v="5.79"/>
        <n v="228.92"/>
        <n v="257.64"/>
        <n v="125.98"/>
        <n v="125.94"/>
        <n v="319.98"/>
        <n v="4.96"/>
        <n v="796.43"/>
        <n v="1217.57"/>
        <n v="201.57"/>
        <n v="5.43"/>
        <n v="27.42"/>
        <n v="165.98"/>
        <n v="75"/>
        <n v="78.260000000000005"/>
        <n v="204.85"/>
        <n v="20.96"/>
        <n v="304.23"/>
        <n v="0.98"/>
        <n v="75.38"/>
        <n v="143.96"/>
        <n v="15.42"/>
        <n v="43.04"/>
        <n v="971.88"/>
        <n v="43.06"/>
        <n v="621.76"/>
        <n v="482.94"/>
        <n v="119.56"/>
        <n v="140.75"/>
        <n v="20.100000000000001"/>
        <n v="24.96"/>
        <n v="117.88"/>
        <n v="269.98"/>
        <n v="32.78"/>
        <n v="382.12"/>
        <n v="68.599999999999994"/>
        <n v="435.5"/>
        <n v="11.17"/>
        <n v="74.239999999999995"/>
        <n v="159.84"/>
        <n v="9.39"/>
        <n v="70.98"/>
        <n v="294.93"/>
        <n v="168.46"/>
        <n v="282.89"/>
        <n v="1099.96"/>
        <n v="15.48"/>
        <n v="22.85"/>
        <n v="7.23"/>
        <n v="19"/>
        <n v="34.799999999999997"/>
        <n v="155.82"/>
        <n v="124.95"/>
        <n v="601.65"/>
        <n v="301.95999999999998"/>
        <n v="5.16"/>
        <n v="15.8"/>
        <n v="464.97"/>
        <n v="181.96"/>
        <n v="84.09"/>
        <n v="153.36000000000001"/>
        <n v="98.21"/>
        <n v="48.63"/>
        <n v="3.37"/>
        <n v="39.92"/>
        <n v="289.8"/>
        <n v="341.49"/>
        <n v="25.34"/>
        <n v="29.97"/>
        <n v="199.84"/>
        <n v="716"/>
        <n v="221.06"/>
        <n v="537.54"/>
        <n v="1.93"/>
        <n v="7.76"/>
        <n v="659.17"/>
        <n v="307.17"/>
        <n v="1931.04"/>
        <n v="38.880000000000003"/>
        <n v="441.92"/>
        <n v="1348.7"/>
        <n v="700.15"/>
        <n v="599.9"/>
        <n v="150.97999999999999"/>
        <n v="137.25"/>
        <n v="195.47"/>
        <n v="231.92"/>
        <n v="6.26"/>
        <n v="14.43"/>
        <n v="519.96"/>
        <n v="3.33"/>
        <n v="2.0299999999999998"/>
        <n v="34.76"/>
        <n v="831.2"/>
        <n v="26.4"/>
        <n v="106.75"/>
        <n v="384.94"/>
        <n v="153.58000000000001"/>
        <n v="913.43"/>
        <n v="68.94"/>
        <n v="128.82"/>
        <n v="10.51"/>
        <n v="135.09"/>
        <n v="279.86"/>
        <n v="90.06"/>
        <n v="25.18"/>
        <n v="704.9"/>
        <n v="561.57000000000005"/>
        <n v="98.46"/>
        <n v="358.58"/>
        <n v="623.96"/>
        <n v="393.17"/>
        <n v="167.86"/>
        <n v="23.14"/>
        <n v="266.35000000000002"/>
        <n v="209.93"/>
        <n v="10.92"/>
        <n v="61.79"/>
        <n v="155.88"/>
        <n v="2309.65"/>
        <n v="1090.78"/>
        <n v="239.7"/>
        <n v="52.59"/>
        <n v="1004.98"/>
        <n v="558.4"/>
        <n v="8.4"/>
        <n v="110.98"/>
        <n v="277.5"/>
        <n v="23.04"/>
        <n v="1.36"/>
        <n v="35.520000000000003"/>
        <n v="6.23"/>
        <n v="56.7"/>
        <n v="369.2"/>
        <n v="3.3"/>
        <n v="19.149999999999999"/>
        <n v="106.8"/>
        <n v="77.58"/>
        <n v="494.97"/>
        <n v="6.61"/>
        <n v="144.78"/>
        <n v="39.659999999999997"/>
        <n v="113.92"/>
        <n v="79.989999999999995"/>
        <n v="2.2000000000000002"/>
        <n v="622.45000000000005"/>
        <n v="307.98"/>
        <n v="382.81"/>
        <n v="41.96"/>
        <n v="47.04"/>
        <n v="979.95"/>
        <n v="143.69999999999999"/>
        <n v="10.65"/>
        <n v="687.4"/>
        <n v="10.02"/>
        <n v="3.75"/>
        <n v="29.79"/>
        <n v="139.94"/>
        <n v="133.47"/>
        <n v="64.75"/>
        <n v="46.15"/>
        <n v="138"/>
        <n v="50.8"/>
        <n v="422.86"/>
        <n v="64.680000000000007"/>
        <n v="104.23"/>
        <n v="70.260000000000005"/>
        <n v="2.2999999999999998"/>
        <n v="1879.96"/>
        <n v="313.02"/>
        <n v="519.79"/>
        <n v="31.18"/>
        <n v="254.35"/>
        <n v="44.69"/>
        <n v="301.47000000000003"/>
        <n v="52.2"/>
        <n v="30.08"/>
        <n v="252.8"/>
        <n v="544.01"/>
        <n v="59.94"/>
        <n v="4.28"/>
        <n v="586.4"/>
        <n v="598.46"/>
        <n v="35.76"/>
        <n v="663.07"/>
        <n v="50.11"/>
        <n v="12.03"/>
        <n v="5.77"/>
        <n v="542.94000000000005"/>
        <n v="193.8"/>
        <n v="97.88"/>
        <n v="25.86"/>
        <n v="999.43"/>
        <n v="724.08"/>
        <n v="918.79"/>
        <n v="284.36"/>
        <n v="26"/>
        <n v="3080"/>
        <n v="14.91"/>
        <n v="7.15"/>
        <n v="105.96"/>
        <n v="3.8"/>
        <n v="7.88"/>
        <n v="484.65"/>
        <n v="32.94"/>
        <n v="3.08"/>
        <n v="892.35"/>
        <n v="307.67"/>
        <n v="728.82"/>
        <n v="41.36"/>
        <n v="4.16"/>
        <n v="103.48"/>
        <n v="470.36"/>
        <n v="131.97999999999999"/>
        <n v="114.52"/>
        <n v="1552.83"/>
        <n v="36.51"/>
        <n v="555.96"/>
        <n v="4.75"/>
        <n v="959.98"/>
        <n v="14.37"/>
        <n v="114.6"/>
        <n v="60.74"/>
        <n v="124.36"/>
        <n v="1088.76"/>
        <n v="36.340000000000003"/>
        <n v="666.25"/>
        <n v="31.44"/>
        <n v="129.44999999999999"/>
        <n v="137.62"/>
        <n v="100.49"/>
        <n v="120.33"/>
        <n v="238.15"/>
        <n v="7.5"/>
        <n v="279.89999999999998"/>
        <n v="619.95000000000005"/>
        <n v="4.3600000000000003"/>
        <n v="9.76"/>
        <n v="134.38"/>
        <n v="293.2"/>
        <n v="69.12"/>
        <n v="4.47"/>
        <n v="67.959999999999994"/>
        <n v="191.82"/>
        <n v="46.32"/>
        <n v="271.76"/>
        <n v="7.24"/>
        <n v="8.39"/>
        <n v="337.98"/>
        <n v="46.62"/>
        <n v="671.93"/>
        <n v="47.52"/>
        <n v="27.41"/>
        <n v="9.52"/>
        <n v="791.96"/>
        <n v="4.92"/>
        <n v="559.92999999999995"/>
        <n v="90"/>
        <n v="481.18"/>
        <n v="51.52"/>
        <n v="278.82"/>
        <n v="353.88"/>
        <n v="106.68"/>
        <n v="179.89"/>
        <n v="181.35"/>
        <n v="265.86"/>
        <n v="210.68"/>
        <n v="78.8"/>
        <n v="19.989999999999998"/>
        <n v="772.68"/>
        <n v="24.64"/>
        <n v="209.6"/>
        <n v="111.04"/>
        <n v="1.24"/>
        <n v="20.7"/>
        <n v="28.9"/>
        <n v="27.18"/>
        <n v="1516.2"/>
        <n v="2.41"/>
        <n v="129.93"/>
        <n v="69.930000000000007"/>
        <n v="7.82"/>
        <n v="170.07"/>
        <n v="13.09"/>
        <n v="131.88"/>
        <n v="25.03"/>
        <n v="207.35"/>
        <n v="912.75"/>
        <n v="170.14"/>
        <n v="269.49"/>
        <n v="991.2"/>
        <n v="879.98"/>
        <n v="25.9"/>
        <n v="15.71"/>
        <n v="55.97"/>
        <n v="190.86"/>
        <n v="24.32"/>
        <n v="79.87"/>
        <n v="801.96"/>
        <n v="59.97"/>
        <n v="1056.8599999999999"/>
        <n v="3.58"/>
        <n v="147.18"/>
        <n v="3083.43"/>
        <n v="9.6199999999999992"/>
        <n v="86.3"/>
        <n v="6.86"/>
        <n v="15.76"/>
        <n v="6.59"/>
        <n v="344.22"/>
        <n v="87.17"/>
        <n v="199.76"/>
        <n v="94.6"/>
        <n v="4228.7"/>
        <n v="2003.92"/>
        <n v="659.9"/>
        <n v="160.72"/>
        <n v="636.86"/>
        <n v="499.99"/>
        <n v="1259.93"/>
        <n v="65.08"/>
        <n v="11.68"/>
        <n v="16.899999999999999"/>
        <n v="24.4"/>
        <n v="717.12"/>
        <n v="18.54"/>
        <n v="66.36"/>
        <n v="61.4"/>
        <n v="24.45"/>
        <n v="1369.76"/>
        <n v="294.37"/>
        <n v="45.58"/>
        <n v="2.81"/>
        <n v="199.74"/>
        <n v="7.9"/>
        <n v="194.32"/>
        <n v="85.3"/>
        <n v="589.9"/>
        <n v="1690.04"/>
        <n v="121.96"/>
        <n v="63.96"/>
        <n v="14.6"/>
        <n v="887.84"/>
        <n v="12"/>
        <n v="720.06"/>
        <n v="25.42"/>
        <n v="3.2"/>
        <n v="617.98"/>
        <n v="61.44"/>
        <n v="517.5"/>
        <n v="1408.1"/>
        <n v="821.94"/>
        <n v="35.96"/>
        <n v="1158.1199999999999"/>
        <n v="35.119999999999997"/>
        <n v="23.2"/>
        <n v="6.73"/>
        <n v="17.12"/>
        <n v="39.979999999999997"/>
        <n v="1044.6300000000001"/>
        <n v="14.46"/>
        <n v="104.98"/>
        <n v="68.62"/>
        <n v="899.91"/>
        <n v="10.76"/>
        <n v="6.7"/>
        <n v="128.74"/>
        <n v="307.14"/>
        <n v="6.34"/>
        <n v="10.48"/>
        <n v="2.4700000000000002"/>
        <n v="102.58"/>
        <n v="2.08"/>
        <n v="1114.4000000000001"/>
        <n v="239.8"/>
        <n v="86.27"/>
        <n v="72.59"/>
        <n v="77.03"/>
        <n v="119.9"/>
        <n v="363.65"/>
        <n v="121.1"/>
        <n v="45.89"/>
        <n v="64.17"/>
        <n v="124.46"/>
        <n v="50"/>
        <n v="629.92999999999995"/>
        <n v="79.06"/>
        <n v="15.08"/>
        <n v="24.29"/>
        <n v="15.51"/>
        <n v="1871.88"/>
        <n v="43.26"/>
        <n v="4.51"/>
        <n v="293.52"/>
        <n v="186.15"/>
        <n v="81.790000000000006"/>
        <n v="47.19"/>
        <n v="139.41999999999999"/>
        <n v="22.45"/>
        <n v="108.77"/>
        <n v="572.79999999999995"/>
        <n v="57.5"/>
        <n v="51.12"/>
        <n v="270.33999999999997"/>
        <n v="53.57"/>
        <n v="26.9"/>
        <n v="10.94"/>
        <n v="11.03"/>
        <n v="53.04"/>
        <n v="32.07"/>
        <n v="24"/>
        <n v="35.49"/>
        <n v="15.01"/>
        <n v="120.67"/>
        <n v="26.96"/>
        <n v="64.94"/>
        <n v="46.2"/>
        <n v="28.84"/>
        <n v="66.290000000000006"/>
        <n v="291.17"/>
        <n v="288"/>
        <n v="145.9"/>
        <n v="30.84"/>
        <n v="631.96"/>
        <n v="57.96"/>
        <n v="29.4"/>
        <n v="37.380000000000003"/>
        <n v="389.97"/>
        <n v="269.91000000000003"/>
        <n v="362.14"/>
        <n v="957.58"/>
        <n v="31.95"/>
        <n v="899.14"/>
        <n v="71.760000000000005"/>
        <n v="209.67"/>
        <n v="135.72"/>
        <n v="83.72"/>
        <n v="287.94"/>
        <n v="263.88"/>
        <n v="2453.4299999999998"/>
        <n v="131.38"/>
        <n v="3.96"/>
        <n v="824.97"/>
        <n v="77.88"/>
        <n v="27.7"/>
        <n v="73.16"/>
        <n v="38.28"/>
        <n v="1640.7"/>
        <n v="270"/>
        <n v="1.72"/>
        <n v="16.02"/>
        <n v="74.760000000000005"/>
        <n v="364.78"/>
        <n v="9.9499999999999993"/>
        <n v="148.32"/>
        <n v="240.78"/>
        <n v="11.8"/>
        <n v="842.35"/>
        <n v="55.94"/>
        <n v="11.82"/>
        <n v="3.59"/>
        <n v="150.38"/>
        <n v="347.36"/>
        <n v="454.27"/>
        <n v="60.45"/>
        <n v="253.18"/>
        <n v="158.99"/>
        <n v="291.10000000000002"/>
        <n v="582.34"/>
        <n v="68.72"/>
        <n v="146.54"/>
        <n v="203.88"/>
        <n v="718.64"/>
        <n v="10.67"/>
        <n v="24.1"/>
        <n v="210.84"/>
        <n v="299.89999999999998"/>
        <n v="59.99"/>
        <n v="439.99"/>
        <n v="15.49"/>
        <n v="182.91"/>
        <n v="1035.8"/>
        <n v="14.28"/>
        <n v="70.12"/>
        <n v="2.78"/>
        <n v="9.73"/>
        <n v="14.75"/>
        <n v="29.8"/>
        <n v="427.42"/>
        <n v="17.45"/>
        <n v="323.14"/>
        <n v="1295.8399999999999"/>
        <n v="46.84"/>
        <n v="425.83"/>
        <n v="35.36"/>
        <n v="4.95"/>
        <n v="13.52"/>
        <n v="259.7"/>
        <n v="42.95"/>
        <n v="1399.93"/>
        <n v="327.56"/>
        <n v="205.16"/>
        <n v="1038.8399999999999"/>
        <n v="447.93"/>
        <n v="109.76"/>
        <n v="96.96"/>
        <n v="117.49"/>
        <n v="512.5"/>
        <n v="2621.3200000000002"/>
        <n v="29.37"/>
        <n v="344.7"/>
        <n v="197.72"/>
        <n v="1212.8499999999999"/>
        <n v="42.6"/>
        <n v="1448.82"/>
        <n v="207"/>
        <n v="387.14"/>
        <n v="19.82"/>
        <n v="62.8"/>
        <n v="27.2"/>
        <n v="4.4000000000000004"/>
        <n v="190.72"/>
        <n v="26.18"/>
        <n v="715.2"/>
        <n v="16.149999999999999"/>
        <n v="1345.49"/>
        <n v="76.64"/>
        <n v="23.64"/>
        <n v="84.78"/>
        <n v="177.65"/>
        <n v="287.91000000000003"/>
        <n v="5"/>
        <n v="371.97"/>
        <n v="66.69"/>
        <n v="52.27"/>
        <n v="44.43"/>
        <n v="226.2"/>
        <n v="186.54"/>
        <n v="27.9"/>
        <n v="549.98"/>
        <n v="4643.8"/>
        <n v="577.76"/>
        <n v="4404.8999999999996"/>
        <n v="17.22"/>
        <n v="1024.3800000000001"/>
        <n v="26.22"/>
        <n v="2321.9"/>
        <n v="244.55"/>
        <n v="12.24"/>
        <n v="899.95"/>
        <n v="2.48"/>
        <n v="79.900000000000006"/>
        <n v="714.3"/>
        <n v="715.64"/>
        <n v="795.51"/>
        <n v="29.22"/>
        <n v="577.58000000000004"/>
        <n v="418.32"/>
        <n v="123.86"/>
        <n v="5.24"/>
        <n v="4.66"/>
        <n v="523.91999999999996"/>
        <n v="146.13999999999999"/>
        <n v="223.89"/>
        <n v="238.9"/>
        <n v="102.36"/>
        <n v="36.880000000000003"/>
        <n v="115.3"/>
        <n v="42.28"/>
        <n v="89.98"/>
        <n v="63.77"/>
        <n v="50.97"/>
        <n v="96.08"/>
        <n v="84.96"/>
        <n v="111.96"/>
        <n v="614"/>
        <n v="683.33"/>
        <n v="29.96"/>
        <n v="37.6"/>
        <n v="37"/>
        <n v="33.96"/>
        <n v="826.11"/>
        <n v="19.96"/>
        <n v="91.18"/>
        <n v="159.97"/>
        <n v="883.84"/>
        <n v="250.27"/>
        <n v="34.94"/>
        <n v="119.04"/>
        <n v="166.92"/>
        <n v="523.25"/>
        <n v="179.82"/>
        <n v="185.58"/>
        <n v="214.11"/>
        <n v="999.96"/>
        <n v="696.42"/>
        <n v="304.77999999999997"/>
        <n v="21.49"/>
        <n v="40.92"/>
        <n v="415.97"/>
        <n v="304.89999999999998"/>
        <n v="80.959999999999994"/>
        <n v="777.21"/>
        <n v="225.57"/>
        <n v="36.6"/>
        <n v="541.24"/>
        <n v="1323.9"/>
        <n v="31.08"/>
        <n v="861.76"/>
        <n v="186.05"/>
        <n v="72.739999999999995"/>
        <n v="24.19"/>
        <n v="22.14"/>
        <n v="63.82"/>
        <n v="141.55000000000001"/>
        <n v="479.99"/>
        <n v="17.440000000000001"/>
        <n v="62.88"/>
        <n v="290.35000000000002"/>
        <n v="344.37"/>
        <n v="145.76"/>
        <n v="9.61"/>
        <n v="89.7"/>
        <n v="32.04"/>
        <n v="396.8"/>
        <n v="15.88"/>
        <n v="66.05"/>
        <n v="246.13"/>
        <n v="11.7"/>
        <n v="83.9"/>
        <n v="393.54"/>
        <n v="325.63"/>
        <n v="1252.7"/>
        <n v="110.97"/>
        <n v="1.7"/>
        <n v="18.18"/>
        <n v="68.81"/>
        <n v="2.54"/>
        <n v="11.61"/>
        <n v="206.96"/>
        <n v="27.17"/>
        <n v="55.1"/>
        <n v="42.8"/>
        <n v="33.630000000000003"/>
        <n v="32.99"/>
        <n v="23.91"/>
        <n v="27.06"/>
        <n v="2625.12"/>
        <n v="44.1"/>
        <n v="16.559999999999999"/>
        <n v="25.82"/>
        <n v="79.760000000000005"/>
        <n v="368.91"/>
        <n v="14.7"/>
        <n v="454.86"/>
        <n v="91.39"/>
        <n v="104.9"/>
        <n v="61.04"/>
        <n v="692.47"/>
        <n v="599.99"/>
        <n v="375.46"/>
        <n v="83.97"/>
        <n v="104.97"/>
        <n v="107.97"/>
        <n v="113.82"/>
        <n v="748.75"/>
        <n v="259.98"/>
        <n v="170.98"/>
        <n v="38.97"/>
        <n v="446.07"/>
        <n v="12.13"/>
        <n v="53.92"/>
        <n v="647.9"/>
        <n v="322.58999999999997"/>
        <n v="68.16"/>
        <n v="45.28"/>
        <n v="71.12"/>
        <n v="3.01"/>
        <n v="555.21"/>
        <n v="523.48"/>
        <n v="161.82"/>
        <n v="1106.9100000000001"/>
        <n v="21.48"/>
        <n v="8.7799999999999994"/>
        <n v="4.3"/>
        <n v="152.99"/>
        <n v="10.58"/>
        <n v="94.92"/>
        <n v="3.88"/>
        <n v="71.88"/>
        <n v="177.48"/>
        <n v="23.66"/>
        <n v="681.41"/>
        <n v="335.74"/>
        <n v="55.42"/>
        <n v="6.69"/>
        <n v="61.68"/>
        <n v="1913.4"/>
        <n v="2676.67"/>
        <n v="3.64"/>
        <n v="482.34"/>
        <n v="2.96"/>
        <n v="590.35"/>
        <n v="359.5"/>
        <n v="77.95"/>
        <n v="184.66"/>
        <n v="28.44"/>
        <n v="364.41"/>
        <n v="361.76"/>
        <n v="384.17"/>
        <n v="1799.75"/>
        <n v="1598.06"/>
        <n v="36.96"/>
        <n v="271.44"/>
        <n v="110.35"/>
        <n v="25.08"/>
        <n v="26.06"/>
        <n v="152.80000000000001"/>
        <n v="45.04"/>
        <n v="232.4"/>
        <n v="164.65"/>
        <n v="22.68"/>
        <n v="39"/>
        <n v="97.42"/>
        <n v="120.15"/>
        <n v="219.18"/>
        <n v="2.77"/>
        <n v="206.11"/>
        <n v="247.1"/>
        <n v="485.94"/>
        <n v="70.69"/>
        <n v="32.75"/>
        <n v="41.86"/>
        <n v="1619.91"/>
        <n v="999.98"/>
        <n v="173.94"/>
        <n v="14.83"/>
        <n v="152.94"/>
        <n v="2.61"/>
        <n v="79.92"/>
        <n v="773.94"/>
        <n v="360.71"/>
        <n v="1718.4"/>
        <n v="221.96"/>
        <n v="236"/>
        <n v="34.020000000000003"/>
        <n v="1.78"/>
        <n v="101.94"/>
        <n v="799.98"/>
        <n v="41.28"/>
        <n v="44.75"/>
        <n v="134.99"/>
        <n v="53.09"/>
        <n v="46.34"/>
        <n v="69.58"/>
        <n v="58.08"/>
        <n v="52.42"/>
        <n v="54.92"/>
        <n v="364.95"/>
        <n v="110.53"/>
        <n v="175.23"/>
        <n v="125.99"/>
        <n v="23"/>
        <n v="348.93"/>
        <n v="8.2200000000000006"/>
        <n v="2.21"/>
        <n v="166.5"/>
        <n v="360.38"/>
        <n v="299.94"/>
        <n v="25.76"/>
        <n v="134.47999999999999"/>
        <n v="494.38"/>
        <n v="29.2"/>
        <n v="248.85"/>
        <n v="36.24"/>
        <n v="37.880000000000003"/>
        <n v="8.1"/>
        <n v="55.26"/>
        <n v="34.25"/>
        <n v="51.31"/>
        <n v="2025.36"/>
        <n v="1799.99"/>
        <n v="262.86"/>
        <n v="246.17"/>
        <n v="29.52"/>
        <n v="302.94"/>
        <n v="142.36000000000001"/>
        <n v="546.66"/>
        <n v="212.13"/>
        <n v="180.02"/>
        <n v="41.55"/>
        <n v="92.96"/>
        <n v="646.78"/>
        <n v="18.43"/>
        <n v="675.96"/>
        <n v="1265.8499999999999"/>
        <n v="434.35"/>
        <n v="88.83"/>
        <n v="7.04"/>
        <n v="2249.91"/>
        <n v="1053.1600000000001"/>
        <n v="7.92"/>
        <n v="100.8"/>
        <n v="1618.37"/>
        <n v="60.98"/>
        <n v="50.88"/>
        <n v="27.31"/>
        <n v="600.53"/>
        <n v="637.44000000000005"/>
        <n v="51.76"/>
        <n v="422.63"/>
        <n v="22.7"/>
        <n v="19.78"/>
        <n v="72.7"/>
        <n v="132.79"/>
        <n v="590.05999999999995"/>
        <n v="106.23"/>
        <n v="111.98"/>
        <n v="19.940000000000001"/>
        <n v="9.68"/>
        <n v="4899.93"/>
        <n v="9.2200000000000006"/>
        <n v="160.97999999999999"/>
        <n v="414.96"/>
        <n v="1199.96"/>
        <n v="275.88"/>
        <n v="157.9"/>
        <n v="843.9"/>
        <n v="449.57"/>
        <n v="51.59"/>
        <n v="275.06"/>
        <n v="113.33"/>
        <n v="532.4"/>
        <n v="212.06"/>
        <n v="371.17"/>
        <n v="105.42"/>
        <n v="355.96"/>
        <n v="239.9"/>
        <n v="1548.99"/>
        <n v="19.87"/>
        <n v="4.7300000000000004"/>
        <n v="53.35"/>
        <n v="131.1"/>
        <n v="22.51"/>
        <n v="668.16"/>
        <n v="54.38"/>
        <n v="6.36"/>
        <n v="68.52"/>
        <n v="74.94"/>
        <n v="2548.56"/>
        <n v="287.88"/>
        <n v="3.66"/>
        <n v="94.74"/>
        <n v="60.64"/>
        <n v="76.3"/>
        <n v="364.8"/>
        <n v="152.69"/>
        <n v="116.4"/>
        <n v="231.98"/>
        <n v="114.46"/>
        <n v="165.6"/>
        <n v="1592.85"/>
        <n v="959.97"/>
        <n v="191.47"/>
        <n v="59.18"/>
        <n v="34.58"/>
        <n v="23.08"/>
        <n v="1565.88"/>
        <n v="106.05"/>
        <n v="30.83"/>
        <n v="47.62"/>
        <n v="108.78"/>
        <n v="349.95"/>
        <n v="377.93"/>
        <n v="15.17"/>
        <n v="69.98"/>
        <n v="24.85"/>
        <n v="63.31"/>
        <n v="15.59"/>
        <n v="54.99"/>
        <n v="89.57"/>
        <n v="315.77999999999997"/>
        <n v="52.34"/>
        <n v="181.8"/>
        <n v="60.12"/>
        <n v="49.54"/>
        <n v="90.57"/>
        <n v="316"/>
        <n v="153.57"/>
        <n v="1013.49"/>
        <n v="14.27"/>
        <n v="451.14"/>
        <n v="109.9"/>
        <n v="110.38"/>
        <n v="55.18"/>
        <n v="26.34"/>
        <n v="1564.29"/>
        <n v="31.36"/>
        <n v="9.2100000000000009"/>
        <n v="18"/>
        <n v="43.12"/>
        <n v="313.72000000000003"/>
        <n v="428.68"/>
        <n v="305.01"/>
        <n v="50.78"/>
        <n v="26.01"/>
        <n v="435.17"/>
        <n v="48.58"/>
        <n v="156.51"/>
        <n v="1.73"/>
        <n v="626.1"/>
        <n v="109.59"/>
        <n v="23.36"/>
        <n v="1270.99"/>
        <n v="125.36"/>
        <n v="56.45"/>
        <n v="117.96"/>
        <n v="8749.9500000000007"/>
        <n v="18.690000000000001"/>
        <n v="73.78"/>
        <n v="866.4"/>
        <n v="90.48"/>
        <n v="348.84"/>
        <n v="167.96"/>
        <n v="484.83"/>
        <n v="154.44"/>
        <n v="342.37"/>
        <n v="557.73"/>
        <n v="132.22"/>
        <n v="100"/>
        <n v="30.35"/>
        <n v="1127.98"/>
        <n v="241.5"/>
        <n v="31.86"/>
        <n v="1350.12"/>
        <n v="15.92"/>
        <n v="4.7699999999999996"/>
        <n v="550.42999999999995"/>
        <n v="264.18"/>
        <n v="92.06"/>
        <n v="6.98"/>
        <n v="62.96"/>
        <n v="227.96"/>
        <n v="318.08"/>
        <n v="5.8"/>
        <n v="326.64999999999998"/>
        <n v="8.67"/>
        <n v="70.88"/>
        <n v="16.5"/>
        <n v="12.99"/>
        <n v="18.559999999999999"/>
        <n v="31.25"/>
        <n v="68.95"/>
        <n v="296.37"/>
        <n v="432.46"/>
        <n v="135.80000000000001"/>
        <n v="490.32"/>
        <n v="57.58"/>
        <n v="170.88"/>
        <n v="56.82"/>
        <n v="16.190000000000001"/>
        <n v="36.479999999999997"/>
        <n v="111.1"/>
        <n v="836.59"/>
        <n v="42.78"/>
        <n v="563.42999999999995"/>
        <n v="134.85"/>
        <n v="637.9"/>
        <n v="25.35"/>
        <n v="3930.07"/>
        <n v="10.08"/>
        <n v="128.4"/>
        <n v="431.94"/>
        <n v="2.04"/>
        <n v="68.239999999999995"/>
        <n v="2.33"/>
        <n v="159.04"/>
        <n v="21.07"/>
        <n v="1363.96"/>
        <n v="9.6999999999999993"/>
        <n v="108.58"/>
        <n v="113.6"/>
        <n v="27.96"/>
        <n v="207.14"/>
        <n v="199.75"/>
        <n v="51.8"/>
        <n v="176.78"/>
        <n v="39.99"/>
        <n v="4158.91"/>
        <n v="26.85"/>
        <n v="3357.6"/>
        <n v="104.7"/>
        <n v="76.92"/>
        <n v="481.32"/>
        <n v="30.34"/>
        <n v="676.55"/>
        <n v="30.56"/>
        <n v="770.35"/>
        <n v="157.91999999999999"/>
        <n v="203.18"/>
        <n v="70.08"/>
        <n v="1.27"/>
        <n v="557.59"/>
        <n v="127.88"/>
        <n v="46"/>
        <n v="28.28"/>
        <n v="4912.59"/>
        <n v="386.68"/>
        <n v="379.96"/>
        <n v="539.91"/>
        <n v="41.24"/>
        <n v="552.55999999999995"/>
        <n v="23.16"/>
        <n v="126.08"/>
        <n v="449.1"/>
        <n v="21.88"/>
        <n v="241.33"/>
        <n v="145.54"/>
        <n v="1352.03"/>
        <n v="319.76"/>
        <n v="528.42999999999995"/>
        <n v="22.39"/>
        <n v="32.54"/>
        <n v="901.95"/>
        <n v="971.5"/>
        <n v="189.88"/>
        <n v="871.8"/>
        <n v="72.290000000000006"/>
        <n v="16.82"/>
        <n v="11.99"/>
        <n v="697.16"/>
        <n v="86.45"/>
        <n v="58.58"/>
        <n v="167.89"/>
        <n v="403.17"/>
        <n v="22.48"/>
        <n v="18.66"/>
        <n v="1287.45"/>
        <n v="459.95"/>
        <n v="67.64"/>
        <n v="17.04"/>
        <n v="812.74"/>
        <n v="13.48"/>
        <n v="414"/>
        <n v="41.33"/>
        <n v="280.77999999999997"/>
        <n v="328"/>
        <n v="30.14"/>
        <n v="88.04"/>
        <n v="1317.49"/>
        <n v="63.84"/>
        <n v="1454.9"/>
        <n v="99.85"/>
        <n v="259.95999999999998"/>
        <n v="27.81"/>
        <n v="588.78"/>
        <n v="82.64"/>
        <n v="31.02"/>
        <n v="158.37"/>
        <n v="769.18"/>
        <n v="1294.75"/>
        <n v="658.75"/>
        <n v="33.53"/>
        <n v="388.7"/>
        <n v="34.4"/>
        <n v="431.93"/>
        <n v="1088.79"/>
        <n v="8.8699999999999992"/>
        <n v="24.7"/>
        <n v="17.920000000000002"/>
        <n v="30"/>
        <n v="159.91999999999999"/>
        <n v="35.35"/>
        <n v="517.9"/>
        <n v="556.66999999999996"/>
        <n v="8.9"/>
        <n v="113.76"/>
        <n v="579.51"/>
        <n v="150.66"/>
        <n v="48.03"/>
        <n v="13.57"/>
        <n v="343.92"/>
        <n v="40.99"/>
        <n v="63.9"/>
        <n v="638.29"/>
        <n v="13.21"/>
        <n v="194.35"/>
        <n v="383.8"/>
        <n v="933.54"/>
        <n v="42.98"/>
        <n v="81.2"/>
        <n v="189.59"/>
        <n v="291.95999999999998"/>
        <n v="1121.57"/>
        <n v="9099.93"/>
        <n v="123.09"/>
        <n v="36.79"/>
        <n v="29.05"/>
        <n v="257.5"/>
        <n v="79.12"/>
        <n v="9.66"/>
        <n v="29.56"/>
        <n v="1554.94"/>
        <n v="6.84"/>
        <n v="205.18"/>
        <n v="419.4"/>
        <n v="73.2"/>
        <n v="459.88"/>
        <n v="71.959999999999994"/>
        <n v="54.9"/>
        <n v="9.2799999999999994"/>
        <n v="102.34"/>
        <n v="48.79"/>
        <n v="44.85"/>
        <n v="23.56"/>
        <n v="1272.6300000000001"/>
        <n v="28.49"/>
        <n v="185.38"/>
        <n v="78.27"/>
        <n v="86.62"/>
        <n v="23.95"/>
        <n v="32.130000000000003"/>
        <n v="251.52"/>
        <n v="108.34"/>
        <n v="71.97"/>
        <n v="258.7"/>
        <n v="3.11"/>
        <n v="20.72"/>
        <n v="434.65"/>
        <n v="369.58"/>
        <n v="29.47"/>
        <n v="22.61"/>
        <n v="111.89"/>
        <n v="370.62"/>
        <n v="86.35"/>
        <n v="44.94"/>
        <n v="187.06"/>
        <n v="13.08"/>
        <n v="214.7"/>
        <n v="2.1800000000000002"/>
        <n v="27.38"/>
        <n v="26.41"/>
        <n v="132.52000000000001"/>
        <n v="224.94"/>
        <n v="6"/>
        <n v="298.77999999999997"/>
        <n v="16.72"/>
        <n v="71.09"/>
        <n v="1685.88"/>
        <n v="93.25"/>
        <n v="54.71"/>
        <n v="3.21"/>
        <n v="54.48"/>
        <n v="41.6"/>
        <n v="85.23"/>
        <n v="442.76"/>
        <n v="3999.95"/>
        <n v="199.95"/>
        <n v="63.68"/>
        <n v="1006.06"/>
        <n v="25.12"/>
        <n v="93.98"/>
        <n v="27.86"/>
        <n v="856.66"/>
        <n v="48.78"/>
        <n v="743.99"/>
        <n v="7.07"/>
        <n v="10.96"/>
        <n v="120"/>
        <n v="79.38"/>
        <n v="30.19"/>
        <n v="185.53"/>
        <n v="511.84"/>
        <n v="13.78"/>
        <n v="15.23"/>
        <n v="282.83999999999997"/>
        <n v="27.72"/>
        <n v="27.02"/>
        <n v="65.17"/>
        <n v="173.24"/>
        <n v="30.53"/>
        <n v="104.28"/>
        <n v="641.96"/>
        <n v="242.9"/>
        <n v="454.9"/>
        <n v="35.92"/>
        <n v="39.76"/>
        <n v="47.74"/>
        <n v="87.84"/>
        <n v="1049.2"/>
        <n v="40.64"/>
        <n v="66.260000000000005"/>
        <n v="2396.4"/>
        <n v="1.96"/>
        <n v="82.66"/>
        <n v="174.29"/>
        <n v="662.84"/>
        <n v="37.049999999999997"/>
        <n v="1979.93"/>
        <n v="8399.98"/>
        <n v="6.29"/>
        <n v="122.38"/>
        <n v="69.5"/>
        <n v="191.6"/>
        <n v="1267.6500000000001"/>
        <n v="388.43"/>
        <n v="63.99"/>
        <n v="12.7"/>
        <n v="41.37"/>
        <n v="1.5"/>
        <n v="34.85"/>
        <n v="484.7"/>
        <n v="371.98"/>
        <n v="184.7"/>
        <n v="47.92"/>
        <n v="26.94"/>
        <n v="3504.9"/>
        <n v="314.55"/>
        <n v="1297.3699999999999"/>
        <n v="13.38"/>
        <n v="185.88"/>
        <n v="390.27"/>
        <n v="62.19"/>
        <n v="262.24"/>
        <n v="131.6"/>
        <n v="286.39999999999998"/>
        <n v="22.75"/>
        <n v="11.28"/>
        <n v="44.76"/>
        <n v="22.62"/>
        <n v="32.79"/>
        <n v="839.99"/>
        <n v="2275.5"/>
        <n v="1979.7"/>
        <n v="62.1"/>
        <n v="364.74"/>
        <n v="47.4"/>
        <n v="49.76"/>
        <n v="167.84"/>
        <n v="26.55"/>
        <n v="191.08"/>
        <n v="179.7"/>
        <n v="51.65"/>
        <n v="11.23"/>
        <n v="419.68"/>
        <n v="11.69"/>
        <n v="177.23"/>
        <n v="4.04"/>
        <n v="1349.85"/>
        <n v="136.78"/>
        <n v="61.12"/>
        <n v="124.61"/>
        <n v="21.55"/>
        <n v="61.38"/>
        <n v="328.22"/>
        <n v="22.05"/>
        <n v="99.9"/>
        <n v="3023.93"/>
        <n v="477.6"/>
        <n v="466.32"/>
        <n v="4.78"/>
        <n v="695.7"/>
        <n v="692.94"/>
        <n v="1335.68"/>
        <n v="23.62"/>
        <n v="8.27"/>
        <n v="53.98"/>
        <n v="902.71"/>
        <n v="226.56"/>
        <n v="115.02"/>
        <n v="68.040000000000006"/>
        <n v="1007.98"/>
        <n v="313.49"/>
        <n v="23.12"/>
        <n v="52.56"/>
        <n v="64.38"/>
        <n v="379.37"/>
        <n v="67.540000000000006"/>
        <n v="1.52"/>
        <n v="8.73"/>
        <n v="29.29"/>
        <n v="599.16999999999996"/>
        <n v="1293.49"/>
        <n v="337.18"/>
        <n v="39.94"/>
        <n v="1115.17"/>
        <n v="91.48"/>
        <n v="208.56"/>
        <n v="319.41000000000003"/>
        <n v="48.48"/>
        <n v="1.68"/>
        <n v="239.67"/>
        <n v="219.84"/>
        <n v="483.14"/>
        <n v="566.97"/>
        <n v="376.87"/>
        <n v="76.86"/>
        <n v="4.63"/>
        <n v="453.6"/>
        <n v="21.8"/>
        <n v="45.06"/>
        <n v="29.72"/>
        <n v="447.7"/>
        <n v="46.76"/>
        <n v="17.71"/>
        <n v="21.78"/>
        <n v="36.56"/>
        <n v="186.14"/>
        <n v="0.84"/>
        <n v="122.12"/>
        <n v="18.45"/>
        <n v="324.89999999999998"/>
        <n v="835.17"/>
        <n v="93.68"/>
        <n v="862.34"/>
        <n v="25.83"/>
        <n v="38.24"/>
        <n v="440.91"/>
        <n v="8.7100000000000009"/>
        <n v="4476.8"/>
        <n v="422.06"/>
        <n v="38.090000000000003"/>
        <n v="60.81"/>
        <n v="85.25"/>
        <n v="32.71"/>
        <n v="5.3"/>
        <n v="171.04"/>
        <n v="231.72"/>
        <n v="12.48"/>
        <n v="20.97"/>
        <n v="139.96"/>
        <n v="37.74"/>
        <n v="135.94999999999999"/>
        <n v="37.46"/>
        <n v="539.66"/>
        <n v="275.24"/>
        <n v="35.97"/>
        <n v="1266.8599999999999"/>
        <n v="14.2"/>
        <n v="58.34"/>
        <n v="1499.95"/>
        <n v="75.06"/>
        <n v="195.18"/>
        <n v="7.7"/>
        <n v="706.86"/>
        <n v="25.4"/>
        <n v="43.96"/>
        <n v="1279.17"/>
        <n v="215.65"/>
        <n v="60.29"/>
        <n v="2.63"/>
        <n v="23.69"/>
        <n v="253.37"/>
        <n v="5.72"/>
        <n v="863.64"/>
        <n v="19.97"/>
        <n v="823.96"/>
        <n v="408.01"/>
        <n v="165.28"/>
        <n v="16.77"/>
        <n v="338.04"/>
        <n v="154.24"/>
        <n v="44.86"/>
        <n v="341.99"/>
        <n v="95.76"/>
        <n v="380.86"/>
        <n v="11.63"/>
        <n v="14.07"/>
        <n v="579.14"/>
        <n v="419.94"/>
        <n v="14.16"/>
        <n v="29.61"/>
        <n v="51.75"/>
        <n v="151.62"/>
        <n v="30.8"/>
        <n v="37.22"/>
        <n v="9.5500000000000007"/>
        <n v="10.199999999999999"/>
        <n v="75.98"/>
        <n v="162.63999999999999"/>
        <n v="597"/>
        <n v="265.17"/>
        <n v="428.4"/>
        <n v="24.75"/>
        <n v="12.82"/>
        <n v="45.96"/>
        <n v="854.35"/>
        <n v="593.57000000000005"/>
        <n v="140.81"/>
        <n v="33.799999999999997"/>
        <n v="15.58"/>
        <n v="55.99"/>
        <n v="284.08"/>
        <n v="77.56"/>
        <n v="245.94"/>
        <n v="8.6"/>
        <n v="504.9"/>
        <n v="89.95"/>
        <n v="99.49"/>
        <n v="363.92"/>
        <n v="419.9"/>
        <n v="6.3"/>
        <n v="109.95"/>
        <n v="965.85"/>
        <n v="86.2"/>
        <n v="5.4"/>
        <n v="35.22"/>
        <n v="265.48"/>
        <n v="11.42"/>
        <n v="175.92"/>
        <n v="13.34"/>
        <n v="115.14"/>
        <n v="253.76"/>
        <n v="119.62"/>
        <n v="255.76"/>
        <n v="69.3"/>
        <n v="1439.98"/>
        <n v="243.88"/>
        <n v="7.89"/>
        <n v="65.5"/>
        <n v="2430.08"/>
        <n v="10.44"/>
        <n v="37.17"/>
        <n v="20.62"/>
        <n v="124.25"/>
        <n v="297.55"/>
        <n v="403.56"/>
        <n v="95.2"/>
        <n v="20.440000000000001"/>
        <n v="177.45"/>
        <n v="302.72000000000003"/>
        <n v="704.76"/>
        <n v="27.4"/>
        <n v="9.25"/>
        <n v="283.14"/>
        <n v="635.96"/>
        <n v="118.99"/>
        <n v="863.13"/>
        <n v="1039.73"/>
        <n v="19.309999999999999"/>
        <n v="136.46"/>
        <n v="81.540000000000006"/>
        <n v="167.28"/>
        <n v="109.8"/>
        <n v="20.95"/>
        <n v="197.05"/>
        <n v="53.95"/>
        <n v="513.02"/>
        <n v="487.92"/>
        <n v="44.78"/>
        <n v="569.54"/>
        <n v="1399.94"/>
        <n v="562.29"/>
        <n v="209.15"/>
        <n v="1591.02"/>
        <n v="37.31"/>
        <n v="241.96"/>
        <n v="8.52"/>
        <n v="58.92"/>
        <n v="15.54"/>
        <n v="105.55"/>
        <n v="259.89999999999998"/>
        <n v="247.19"/>
        <n v="18.88"/>
        <n v="122.33"/>
        <n v="705.54"/>
        <n v="312.02999999999997"/>
        <n v="37.520000000000003"/>
        <n v="161.28"/>
        <n v="355.32"/>
        <n v="2.0699999999999998"/>
        <n v="146.69"/>
        <n v="276.77999999999997"/>
        <n v="14.78"/>
        <n v="28.05"/>
        <n v="815.29"/>
        <n v="2887.06"/>
        <n v="33.44"/>
        <n v="573.16999999999996"/>
        <n v="113.55"/>
        <n v="3.32"/>
        <n v="134.29"/>
        <n v="26.35"/>
        <n v="98.33"/>
        <n v="727.3"/>
        <n v="666.4"/>
        <n v="837.6"/>
        <n v="135.9"/>
        <n v="532.70000000000005"/>
        <n v="43.1"/>
        <n v="1040.8"/>
        <n v="25.2"/>
        <n v="37.590000000000003"/>
        <n v="10.23"/>
        <n v="1024.72"/>
        <n v="1603.14"/>
        <n v="33"/>
        <n v="249.95"/>
        <n v="47.97"/>
        <n v="31.01"/>
        <n v="3.53"/>
        <n v="55.17"/>
        <n v="244.62"/>
        <n v="13.14"/>
        <n v="156.37"/>
        <n v="64.62"/>
        <n v="27.93"/>
        <n v="22"/>
        <n v="241.92"/>
        <n v="163.88"/>
        <n v="290.89999999999998"/>
        <n v="54.22"/>
        <n v="786.74"/>
        <n v="37.76"/>
        <n v="6.79"/>
        <n v="3.05"/>
        <n v="4355.17"/>
        <n v="16.690000000000001"/>
        <n v="72.48"/>
        <n v="376.74"/>
        <n v="75.48"/>
        <n v="1.81"/>
        <n v="46.53"/>
        <n v="1362.9"/>
        <n v="84.27"/>
        <n v="22.91"/>
        <n v="309.45999999999998"/>
        <n v="472.52"/>
        <n v="1012.68"/>
        <n v="159.56"/>
        <n v="215.98"/>
        <n v="65.94"/>
        <n v="94.68"/>
        <n v="23.67"/>
        <n v="568.73"/>
        <n v="1141.47"/>
        <n v="83.95"/>
        <n v="8.81"/>
        <n v="48.16"/>
        <n v="54.5"/>
        <n v="87.28"/>
        <n v="344.94"/>
        <n v="198.74"/>
        <n v="62.38"/>
        <n v="60.6"/>
        <n v="12.19"/>
        <n v="31.74"/>
        <n v="113.94"/>
        <n v="279.95"/>
        <n v="239.5"/>
        <n v="24.27"/>
        <n v="194.94"/>
        <n v="278.39999999999998"/>
        <n v="347.8"/>
        <n v="116"/>
        <n v="9.56"/>
        <n v="86.06"/>
        <n v="62.79"/>
        <n v="15.81"/>
        <n v="192.16"/>
        <n v="93.46"/>
        <n v="1652.94"/>
        <n v="58.25"/>
        <n v="71.25"/>
        <n v="887.27"/>
        <n v="95.95"/>
        <n v="41.92"/>
        <n v="329.58"/>
        <n v="35.950000000000003"/>
        <n v="2396.27"/>
        <n v="131.13999999999999"/>
        <n v="67.14"/>
        <n v="14.14"/>
        <n v="601.47"/>
        <n v="207.48"/>
        <n v="59.96"/>
        <n v="146.04"/>
        <n v="30.87"/>
        <n v="261.74"/>
        <n v="55.36"/>
        <n v="59.48"/>
        <n v="300.93"/>
        <n v="719.96"/>
        <n v="519.67999999999995"/>
        <n v="14.26"/>
        <n v="39.619999999999997"/>
        <n v="7.61"/>
        <n v="3347.37"/>
        <n v="728.95"/>
        <n v="1599.92"/>
        <n v="39.869999999999997"/>
        <n v="224.75"/>
        <n v="1.91"/>
        <n v="2.91"/>
        <n v="99.57"/>
        <n v="15.14"/>
        <n v="466.77"/>
        <n v="10.47"/>
        <n v="67.900000000000006"/>
        <n v="1059.1199999999999"/>
        <n v="146.94999999999999"/>
        <n v="83.14"/>
        <n v="17.61"/>
        <n v="378"/>
        <n v="1336.44"/>
        <n v="437.85"/>
        <n v="841.57"/>
        <n v="48.66"/>
        <n v="20.420000000000002"/>
        <n v="1128.3900000000001"/>
        <n v="35.4"/>
        <n v="273.67"/>
        <n v="121.78"/>
        <n v="396"/>
        <n v="109.48"/>
        <n v="113.89"/>
        <n v="14.82"/>
        <n v="295.39999999999998"/>
        <n v="12.32"/>
        <n v="383.44"/>
        <n v="350.98"/>
        <n v="900.08"/>
        <n v="5.35"/>
        <n v="3"/>
        <n v="885.53"/>
        <n v="701.37"/>
        <n v="2.31"/>
        <n v="1606.23"/>
        <n v="49.53"/>
        <n v="159.88"/>
        <n v="25.63"/>
        <n v="8.93"/>
        <n v="65.790000000000006"/>
        <n v="271.98"/>
        <n v="48.64"/>
        <n v="98.39"/>
        <n v="393.25"/>
        <n v="7.51"/>
        <n v="128.34"/>
        <n v="68.430000000000007"/>
        <n v="18.96"/>
        <n v="63.97"/>
        <n v="35.56"/>
        <n v="97.98"/>
        <n v="4.91"/>
        <n v="118.25"/>
        <n v="368.97"/>
        <n v="13.68"/>
        <n v="4.08"/>
        <n v="10.53"/>
        <n v="28"/>
        <n v="12.2"/>
        <n v="13.22"/>
        <n v="41.7"/>
        <n v="21.44"/>
        <n v="511.06"/>
        <n v="6.38"/>
        <n v="442.37"/>
        <n v="563.24"/>
        <n v="60.05"/>
        <n v="5.0199999999999996"/>
        <n v="499.95"/>
        <n v="3.04"/>
        <n v="201.96"/>
        <n v="68.64"/>
        <n v="286.26"/>
        <n v="24.22"/>
        <n v="477.67"/>
        <n v="44.74"/>
        <n v="747.56"/>
        <n v="424.96"/>
        <n v="236.88"/>
        <n v="15.62"/>
        <n v="93.03"/>
        <n v="454.97"/>
        <n v="6.82"/>
        <n v="956.66"/>
        <n v="1001.58"/>
        <n v="40.880000000000003"/>
        <n v="18.97"/>
        <n v="27.24"/>
        <n v="859.2"/>
        <n v="194.85"/>
        <n v="69.900000000000006"/>
        <n v="41.85"/>
        <n v="28.35"/>
        <n v="5.39"/>
        <n v="54.79"/>
        <n v="32.479999999999997"/>
        <n v="17499.95"/>
        <n v="735.98"/>
        <n v="34.369999999999997"/>
        <n v="15.65"/>
        <n v="599.29"/>
        <n v="38.08"/>
        <n v="59.75"/>
        <n v="5399.91"/>
        <n v="119.1"/>
        <n v="239.37"/>
        <n v="11.57"/>
        <n v="28.85"/>
        <n v="703.71"/>
        <n v="27.26"/>
        <n v="93.36"/>
        <n v="51.71"/>
        <n v="60.14"/>
        <n v="387.72"/>
        <n v="332.83"/>
        <n v="1.41"/>
        <n v="169.57"/>
        <n v="20.61"/>
        <n v="4.0999999999999996"/>
        <n v="120.78"/>
        <n v="14"/>
        <n v="16.39"/>
        <n v="76.180000000000007"/>
        <n v="65.88"/>
        <n v="727.45"/>
        <n v="139.91999999999999"/>
        <n v="15.87"/>
        <n v="34.700000000000003"/>
        <n v="99.87"/>
        <n v="82.26"/>
        <n v="102.59"/>
        <n v="35.01"/>
        <n v="39.15"/>
        <n v="1091.93"/>
        <n v="1649.75"/>
        <n v="71.599999999999994"/>
        <n v="868.59"/>
        <n v="5.5"/>
        <n v="121.6"/>
        <n v="232.96"/>
        <n v="66.540000000000006"/>
        <n v="142.18"/>
        <n v="18.16"/>
        <n v="449.97"/>
        <n v="1927.59"/>
        <n v="120.98"/>
        <n v="315.98"/>
        <n v="307.92"/>
        <n v="125.7"/>
        <n v="61.1"/>
        <n v="1043.92"/>
        <n v="98.16"/>
        <n v="235.15"/>
        <n v="661.18"/>
        <n v="113.22"/>
        <n v="4535.9799999999996"/>
        <n v="111.67"/>
        <n v="106.08"/>
        <n v="242.14"/>
        <n v="45.57"/>
        <n v="379.4"/>
        <n v="16.16"/>
        <n v="17.05"/>
        <n v="199.99"/>
        <n v="450"/>
        <n v="290.98"/>
        <n v="427.64"/>
        <n v="40.67"/>
        <n v="33.479999999999997"/>
        <n v="93.06"/>
        <n v="1082.48"/>
        <n v="56.91"/>
        <n v="50.96"/>
        <n v="37.43"/>
        <n v="165.05"/>
        <n v="17.62"/>
        <n v="38.19"/>
        <n v="756.8"/>
        <n v="67"/>
        <n v="114.95"/>
        <n v="3.62"/>
        <n v="492.84"/>
        <n v="21.96"/>
        <n v="251.79"/>
        <n v="68.11"/>
        <n v="75.959999999999994"/>
        <n v="82.95"/>
        <n v="1101.48"/>
        <n v="20"/>
        <n v="8.75"/>
        <n v="842.94"/>
        <n v="15.26"/>
        <n v="43.32"/>
        <n v="43.58"/>
        <n v="9.3000000000000007"/>
        <n v="179.99"/>
        <n v="72"/>
        <n v="470.16"/>
        <n v="38.29"/>
        <n v="192.8"/>
        <n v="17.579999999999998"/>
        <n v="104.78"/>
        <n v="650.35"/>
        <n v="629.17999999999995"/>
        <n v="50.5"/>
        <n v="4.18"/>
        <n v="876.3"/>
        <n v="686.4"/>
        <n v="11.38"/>
        <n v="12.59"/>
        <n v="11.84"/>
        <n v="479.72"/>
        <n v="81.42"/>
        <n v="238.56"/>
        <n v="36.11"/>
        <n v="35.57"/>
        <n v="84.84"/>
        <n v="27.68"/>
        <n v="37.44"/>
        <n v="14.96"/>
        <n v="12.9"/>
        <n v="359.97"/>
        <n v="116.82"/>
        <n v="314.08999999999997"/>
        <n v="261.95999999999998"/>
        <n v="731.94"/>
        <n v="14.72"/>
        <n v="22.25"/>
        <n v="334.88"/>
        <n v="148.29"/>
        <n v="178.92"/>
        <n v="69.89"/>
        <n v="279.94"/>
        <n v="20.37"/>
        <n v="67.709999999999994"/>
        <n v="467.46"/>
        <n v="720.76"/>
        <n v="29.74"/>
        <n v="221.98"/>
        <n v="83.36"/>
        <n v="6.96"/>
        <n v="9.89"/>
        <n v="671.54"/>
        <n v="28.14"/>
        <n v="36"/>
        <n v="245.65"/>
        <n v="55.01"/>
        <n v="35.229999999999997"/>
        <n v="451.15"/>
        <n v="2678.94"/>
        <n v="6.27"/>
        <n v="287.52"/>
        <n v="20.58"/>
        <n v="17.38"/>
        <n v="1474.8"/>
        <n v="110.1"/>
        <n v="16.75"/>
        <n v="1537.07"/>
        <n v="449.37"/>
        <n v="203.98"/>
        <n v="44.02"/>
        <n v="52.14"/>
        <n v="217.06"/>
        <n v="3.14"/>
        <n v="24.88"/>
        <n v="2279.96"/>
        <n v="499.98"/>
        <n v="40.44"/>
        <n v="380.06"/>
        <n v="23.65"/>
        <n v="99.39"/>
        <n v="1016.79"/>
        <n v="38.14"/>
        <n v="361.38"/>
        <n v="630.02"/>
        <n v="49.5"/>
        <n v="48.85"/>
        <n v="255.11"/>
        <n v="103.97"/>
        <n v="61.19"/>
        <n v="67.84"/>
        <n v="1319.96"/>
        <n v="595"/>
        <n v="58.37"/>
        <n v="1.19"/>
        <n v="54.96"/>
        <n v="18.48"/>
        <n v="31.96"/>
        <n v="944.93"/>
        <n v="19.100000000000001"/>
        <n v="255.98"/>
        <n v="86.97"/>
        <n v="318.43"/>
        <n v="122.92"/>
        <n v="9.08"/>
        <n v="151.19"/>
        <n v="289.57"/>
        <n v="39.72"/>
        <n v="27.88"/>
        <n v="40.46"/>
        <n v="404.94"/>
        <n v="127.55"/>
        <n v="38.43"/>
        <n v="21.57"/>
        <n v="81.58"/>
        <n v="113.57"/>
        <n v="20.82"/>
        <n v="49.44"/>
        <n v="6.22"/>
        <n v="24.03"/>
        <n v="2.09"/>
        <n v="4.49"/>
        <n v="134.27000000000001"/>
        <n v="70.45"/>
        <n v="88.4"/>
        <n v="33.520000000000003"/>
        <n v="297.58"/>
        <n v="657.55"/>
        <n v="1684.75"/>
        <n v="559.91999999999996"/>
        <n v="1219.96"/>
        <n v="207.76"/>
        <n v="40.75"/>
        <n v="339.92"/>
        <n v="42.38"/>
        <n v="5.08"/>
        <n v="319.92"/>
        <n v="1568.61"/>
        <n v="17.3"/>
        <n v="160"/>
        <n v="456.59"/>
        <n v="4499.99"/>
        <n v="73.36"/>
        <n v="33.75"/>
        <n v="3040"/>
        <n v="494.98"/>
        <n v="3.74"/>
        <n v="313.18"/>
        <n v="78.760000000000005"/>
        <n v="3406.66"/>
        <n v="62.4"/>
        <n v="271.99"/>
        <n v="167.29"/>
        <n v="34.950000000000003"/>
        <n v="152"/>
        <n v="116.76"/>
        <n v="331.02"/>
        <n v="39.81"/>
        <n v="204.95"/>
        <n v="79.95"/>
        <n v="7.43"/>
        <n v="182.67"/>
        <n v="101.7"/>
        <n v="1126.02"/>
        <n v="1263.3"/>
        <n v="340.18"/>
        <n v="6.89"/>
        <n v="242.18"/>
        <n v="36.19"/>
        <n v="13.76"/>
        <n v="496.86"/>
        <n v="172.5"/>
        <n v="17.309999999999999"/>
        <n v="4.7"/>
        <n v="88.08"/>
        <n v="751.92"/>
        <n v="863.93"/>
        <n v="248.43"/>
        <n v="137.94"/>
        <n v="366.01"/>
        <n v="2104.5500000000002"/>
        <n v="47.9"/>
        <n v="1112.94"/>
        <n v="33.869999999999997"/>
        <n v="104.18"/>
        <n v="2079.4"/>
        <n v="72.42"/>
        <n v="415.18"/>
        <n v="115.84"/>
        <n v="781.86"/>
        <n v="400.03"/>
        <n v="542.65"/>
        <n v="394.82"/>
        <n v="18.190000000000001"/>
        <n v="1649.95"/>
        <n v="111.9"/>
        <n v="581.96"/>
        <n v="29.98"/>
        <n v="268.7"/>
        <n v="21.92"/>
        <n v="48.72"/>
        <n v="113.79"/>
        <n v="78.150000000000006"/>
        <n v="193.86"/>
        <n v="212.88"/>
        <n v="15.53"/>
        <n v="407.98"/>
        <n v="384.45"/>
        <n v="1951.84"/>
        <n v="171.55"/>
        <n v="81.94"/>
        <n v="33.92"/>
        <n v="584.82000000000005"/>
        <n v="13.4"/>
        <n v="109.69"/>
        <n v="156.79"/>
        <n v="35.89"/>
        <n v="47.21"/>
        <n v="248.08"/>
        <n v="189.7"/>
        <n v="968.74"/>
        <n v="222.35"/>
        <n v="271.95999999999998"/>
        <n v="13.86"/>
        <n v="437.47"/>
        <n v="1097.54"/>
        <n v="190.92"/>
        <n v="34.049999999999997"/>
        <n v="352.38"/>
        <n v="405.86"/>
        <n v="680.01"/>
        <n v="60.34"/>
        <n v="61.93"/>
        <n v="20.57"/>
        <n v="19.04"/>
        <n v="273.92"/>
        <n v="321.57"/>
        <n v="80.58"/>
        <n v="361.92"/>
        <n v="153.55000000000001"/>
        <n v="65.34"/>
        <n v="35.1"/>
        <n v="1424.9"/>
        <n v="80.28"/>
        <n v="679.96"/>
        <n v="1029.95"/>
        <n v="243.38"/>
        <n v="300.77"/>
        <n v="14.8"/>
        <n v="85.22"/>
        <n v="6.67"/>
        <n v="458.43"/>
        <n v="403.92"/>
        <n v="23.32"/>
        <n v="122.69"/>
        <n v="892.14"/>
        <n v="50.22"/>
        <n v="83.42"/>
        <n v="5.87"/>
        <n v="73.540000000000006"/>
        <n v="26.86"/>
        <n v="383.64"/>
        <n v="60.35"/>
        <n v="11.2"/>
        <n v="1114.27"/>
        <n v="133.38"/>
        <n v="396.92"/>
        <n v="17.149999999999999"/>
        <n v="134.80000000000001"/>
        <n v="564.20000000000005"/>
        <n v="4.79"/>
        <n v="3.68"/>
        <n v="563.91999999999996"/>
        <n v="21.21"/>
        <n v="2003.52"/>
        <n v="9892.74"/>
        <n v="254.06"/>
        <n v="194.53"/>
        <n v="961.48"/>
        <n v="183.84"/>
        <n v="579.29999999999995"/>
        <n v="72.64"/>
        <n v="45.24"/>
        <n v="112.78"/>
        <n v="377.45"/>
        <n v="28.68"/>
        <n v="66.98"/>
        <n v="455.97"/>
        <n v="1.8"/>
        <n v="303.92"/>
        <n v="18.920000000000002"/>
        <n v="31.32"/>
        <n v="842.72"/>
        <n v="572.76"/>
        <n v="286.38"/>
        <n v="141.37"/>
        <n v="4.2"/>
        <n v="227.28"/>
        <n v="1499.97"/>
        <n v="540.04999999999995"/>
        <n v="255.68"/>
        <n v="799.56"/>
        <n v="2575.94"/>
        <n v="254.24"/>
        <n v="1747.25"/>
        <n v="269.97000000000003"/>
        <n v="45.12"/>
        <n v="866.65"/>
        <n v="19.89"/>
        <n v="399.98"/>
        <n v="343.85"/>
        <n v="2563.06"/>
        <n v="18.72"/>
        <n v="11.33"/>
        <n v="17.760000000000002"/>
        <n v="53.97"/>
        <n v="26.49"/>
        <n v="845.49"/>
        <n v="40"/>
        <n v="17.18"/>
        <n v="754.45"/>
        <n v="27.79"/>
        <n v="14.03"/>
        <n v="6.92"/>
        <n v="13.71"/>
        <n v="170.79"/>
        <n v="72.22"/>
        <n v="159.77000000000001"/>
        <n v="23.48"/>
        <n v="38.380000000000003"/>
        <n v="474.43"/>
        <n v="3.6"/>
        <n v="454.56"/>
        <n v="141.41999999999999"/>
        <n v="310.74"/>
        <n v="12.74"/>
        <n v="6.47"/>
        <n v="13.75"/>
        <n v="372.14"/>
        <n v="16.59"/>
        <n v="2022.27"/>
        <n v="9.1199999999999992"/>
        <n v="33.74"/>
        <n v="153.78"/>
        <n v="61.02"/>
        <n v="110.11"/>
        <n v="892.98"/>
        <n v="274.49"/>
        <n v="9.7799999999999994"/>
        <n v="760.98"/>
        <n v="209.94"/>
        <n v="21.74"/>
        <n v="169.06"/>
        <n v="168.62"/>
        <n v="67.400000000000006"/>
        <n v="18.760000000000002"/>
        <n v="12.12"/>
        <n v="159.80000000000001"/>
        <n v="34.380000000000003"/>
        <n v="1924.16"/>
        <n v="62.59"/>
        <n v="399.67"/>
        <n v="5443.96"/>
        <n v="302.67"/>
        <n v="56.07"/>
        <n v="429.6"/>
        <n v="31.97"/>
        <n v="21.7"/>
        <n v="12.28"/>
        <n v="207.85"/>
        <n v="160.78"/>
        <n v="24.2"/>
        <n v="99.7"/>
        <n v="84.98"/>
        <n v="348.21"/>
        <n v="35.78"/>
        <n v="89.52"/>
        <n v="350.97"/>
        <n v="164.99"/>
        <n v="268.58"/>
        <n v="2999.95"/>
        <n v="210.98"/>
        <n v="4.9400000000000004"/>
        <n v="15.47"/>
        <n v="62.72"/>
        <n v="2939.93"/>
        <n v="449.91"/>
        <n v="32.35"/>
        <n v="40.299999999999997"/>
        <n v="419.14"/>
        <n v="69.38"/>
        <n v="2003.17"/>
        <n v="604.77"/>
        <n v="21.46"/>
        <n v="86.26"/>
        <n v="139.04"/>
        <n v="210.58"/>
        <n v="285.55"/>
        <n v="243.99"/>
        <n v="7.12"/>
        <n v="371.2"/>
        <n v="227.46"/>
        <n v="46.24"/>
        <n v="252.78"/>
        <n v="963.14"/>
        <n v="147.57"/>
        <n v="799.96"/>
        <n v="107.53"/>
        <n v="25.02"/>
        <n v="90.64"/>
        <n v="14.99"/>
        <n v="18.37"/>
        <n v="28.03"/>
        <n v="7.69"/>
        <n v="480.96"/>
        <n v="124.79"/>
        <n v="166.45"/>
        <n v="89.07"/>
        <n v="175.44"/>
        <n v="57.59"/>
        <n v="899.43"/>
        <n v="167.98"/>
        <n v="109.53"/>
        <n v="1245.8599999999999"/>
        <n v="11.22"/>
        <n v="22.23"/>
        <n v="215.97"/>
        <n v="9.43"/>
        <n v="31.99"/>
        <n v="51.17"/>
        <n v="10.64"/>
        <n v="386.91"/>
        <n v="1319.8"/>
        <n v="889.54"/>
        <n v="356.79"/>
        <n v="479.94"/>
        <n v="441.96"/>
        <n v="0.56000000000000005"/>
        <n v="72.8"/>
        <n v="1049.44"/>
        <n v="15.25"/>
        <n v="103.5"/>
        <n v="2.46"/>
        <n v="42.68"/>
        <n v="234.36"/>
        <n v="67.78"/>
        <n v="286.93"/>
        <n v="206.38"/>
        <n v="63.49"/>
        <n v="49.08"/>
        <n v="91.59"/>
        <n v="171.2"/>
        <n v="43.87"/>
        <n v="933.41"/>
        <n v="895.92"/>
        <n v="776.85"/>
        <n v="12.29"/>
        <n v="43.28"/>
        <n v="40.409999999999997"/>
        <n v="90.8"/>
        <n v="288.24"/>
        <n v="1332.5"/>
        <n v="209.99"/>
        <n v="29.76"/>
        <n v="89.77"/>
        <n v="34.36"/>
        <n v="465.16"/>
        <n v="27.12"/>
        <n v="174.3"/>
        <n v="49.62"/>
        <n v="46.51"/>
        <n v="659.98"/>
        <n v="445.44"/>
        <n v="44.38"/>
        <n v="51.26"/>
        <n v="5.19"/>
        <n v="70.459999999999994"/>
        <n v="140.66999999999999"/>
        <n v="119.7"/>
        <n v="57.06"/>
        <n v="59.1"/>
        <n v="27.82"/>
        <n v="82.52"/>
        <n v="182.99"/>
        <n v="19.399999999999999"/>
        <n v="90.86"/>
        <n v="657.5"/>
        <n v="99.54"/>
        <n v="30.93"/>
        <n v="27.5"/>
        <n v="381.36"/>
        <n v="265.93"/>
        <n v="274.06"/>
        <n v="277.39999999999998"/>
        <n v="1805.88"/>
        <n v="725.84"/>
        <n v="30.58"/>
        <n v="13.02"/>
        <n v="211.84"/>
        <n v="143.72999999999999"/>
        <n v="347.58"/>
        <n v="13999.96"/>
        <n v="47.01"/>
        <n v="469.99"/>
        <n v="470.38"/>
        <n v="176.04"/>
        <n v="185.92"/>
        <n v="90.99"/>
        <n v="1526.56"/>
        <n v="11.05"/>
        <n v="257.57"/>
        <n v="19.829999999999998"/>
        <n v="2399.96"/>
        <n v="32.229999999999997"/>
        <n v="11.94"/>
        <n v="206.1"/>
        <n v="1023.33"/>
        <n v="68.739999999999995"/>
        <n v="26.48"/>
        <n v="532.72"/>
        <n v="795.48"/>
        <n v="81.400000000000006"/>
        <n v="325.86"/>
        <n v="59.76"/>
        <n v="164.79"/>
        <n v="94.2"/>
        <n v="205.33"/>
        <n v="29.78"/>
        <n v="677.58"/>
        <n v="75.040000000000006"/>
        <n v="84.95"/>
        <n v="61"/>
        <n v="13.47"/>
        <n v="34.54"/>
        <n v="64.12"/>
        <n v="33.619999999999997"/>
        <n v="121.68"/>
        <n v="482.66"/>
        <n v="4799.9799999999996"/>
        <n v="42.93"/>
        <n v="25.11"/>
        <n v="411.8"/>
        <n v="25.47"/>
        <n v="383.84"/>
        <n v="41.22"/>
        <n v="240.37"/>
        <n v="119.02"/>
        <n v="16.98"/>
        <n v="233.86"/>
        <n v="620.61"/>
        <n v="5.33"/>
        <n v="258.07"/>
        <n v="16.260000000000002"/>
        <n v="56.28"/>
        <n v="2690.97"/>
        <n v="2591.56"/>
        <n v="41.95"/>
        <n v="195.76"/>
        <n v="306.89999999999998"/>
        <n v="251.64"/>
        <n v="478.24"/>
        <n v="37.9"/>
        <n v="95.74"/>
        <n v="286.14999999999998"/>
        <n v="195.1"/>
        <n v="36.67"/>
        <n v="1.75"/>
        <n v="20.99"/>
        <n v="89.86"/>
        <n v="13.87"/>
        <n v="8.76"/>
        <n v="74.45"/>
        <n v="4.8899999999999997"/>
        <n v="196.45"/>
        <n v="15.57"/>
        <n v="205.92"/>
        <n v="102.83"/>
        <n v="477.24"/>
        <n v="2549.9899999999998"/>
        <n v="21.59"/>
        <n v="274.89"/>
        <n v="51.34"/>
        <n v="332.7"/>
        <n v="42.41"/>
        <n v="146.86000000000001"/>
        <n v="848.54"/>
        <n v="97.26"/>
        <n v="11.54"/>
        <n v="162.6"/>
        <n v="908.82"/>
        <n v="675.06"/>
        <n v="121.94"/>
        <n v="122.71"/>
        <n v="155.34"/>
        <n v="92.88"/>
        <n v="24.14"/>
        <n v="45.41"/>
        <n v="11.66"/>
        <n v="99.28"/>
        <n v="552"/>
        <n v="67.92"/>
        <n v="73.34"/>
        <n v="344.98"/>
        <n v="1.99"/>
        <n v="39.28"/>
        <n v="33.119999999999997"/>
        <n v="220.27"/>
        <n v="139.58000000000001"/>
        <n v="28.08"/>
        <n v="751.98"/>
        <n v="1048.3499999999999"/>
        <n v="43.37"/>
        <n v="163.96"/>
        <n v="23.24"/>
        <n v="220.7"/>
        <n v="933.26"/>
        <n v="763.44"/>
        <n v="32.450000000000003"/>
        <n v="26.39"/>
        <n v="373.47"/>
        <n v="183.96"/>
        <n v="300.89999999999998"/>
        <n v="9.11"/>
        <n v="571.44000000000005"/>
        <n v="16.91"/>
        <n v="9.4"/>
        <n v="243.16"/>
        <n v="54.66"/>
        <n v="11.06"/>
        <n v="623.46"/>
        <n v="68.540000000000006"/>
        <n v="84.42"/>
        <n v="1458.65"/>
        <n v="26.64"/>
        <n v="476.8"/>
        <n v="87.44"/>
        <n v="3359.95"/>
        <n v="81.08"/>
        <n v="65.23"/>
        <n v="147.91999999999999"/>
        <n v="286.85000000000002"/>
        <n v="26.03"/>
        <n v="74.42"/>
        <n v="209.98"/>
        <n v="127.92"/>
        <n v="87.6"/>
        <n v="7.77"/>
        <n v="285.48"/>
        <n v="19.170000000000002"/>
        <n v="42.85"/>
        <n v="17"/>
        <n v="87.4"/>
        <n v="914.97"/>
        <n v="530.34"/>
        <n v="299.52"/>
        <n v="48.69"/>
        <n v="539.97"/>
        <n v="440.19"/>
        <n v="64.400000000000006"/>
        <n v="37.200000000000003"/>
        <n v="74"/>
        <n v="58.17"/>
        <n v="29.59"/>
        <n v="42.62"/>
        <n v="220.96"/>
        <n v="36.049999999999997"/>
        <n v="6.87"/>
        <n v="2"/>
        <n v="17.239999999999998"/>
        <n v="34.75"/>
        <n v="1.89"/>
        <n v="97.16"/>
        <n v="281.33999999999997"/>
        <n v="36.32"/>
        <n v="38.020000000000003"/>
        <n v="95.99"/>
        <n v="133.12"/>
        <n v="131.94"/>
        <n v="21.5"/>
        <n v="518.27"/>
        <n v="343.2"/>
        <n v="1123.1300000000001"/>
        <n v="64.900000000000006"/>
        <n v="520.04999999999995"/>
        <n v="17.97"/>
        <n v="1.59"/>
        <n v="49.56"/>
        <n v="171.29"/>
        <n v="1.82"/>
        <n v="18.32"/>
        <n v="48.82"/>
        <n v="663.92"/>
        <n v="3.29"/>
        <n v="50.14"/>
        <n v="208.44"/>
        <n v="477.15"/>
        <n v="477.3"/>
        <n v="27.19"/>
        <n v="12.06"/>
        <n v="54.37"/>
        <n v="247.44"/>
        <n v="106.87"/>
        <n v="195.96"/>
        <n v="271.97000000000003"/>
        <n v="125.13"/>
        <n v="115.96"/>
        <n v="65.42"/>
        <n v="23.55"/>
        <n v="43.41"/>
        <n v="3.89"/>
        <n v="8.01"/>
        <n v="13.59"/>
        <n v="204.67"/>
        <n v="27.74"/>
        <n v="53.9"/>
        <n v="324.74"/>
        <n v="1925.88"/>
        <n v="2405.1999999999998"/>
        <n v="39.89"/>
        <n v="27.44"/>
        <n v="1099.5"/>
        <n v="4.55"/>
        <n v="5.2"/>
        <n v="205.99"/>
        <n v="24.47"/>
        <n v="110.4"/>
        <n v="384.77"/>
        <n v="78.66"/>
        <n v="136.26"/>
        <n v="108.08"/>
        <n v="1.62"/>
        <n v="23.76"/>
        <n v="381.58"/>
        <n v="10.36"/>
        <n v="1497.67"/>
        <n v="89.54"/>
        <n v="108.93"/>
        <n v="36.35"/>
        <n v="514.16999999999996"/>
        <n v="1347.52"/>
        <n v="14.13"/>
        <n v="280.79000000000002"/>
        <n v="68.45"/>
        <n v="215.59"/>
        <n v="385.8"/>
        <n v="102.96"/>
        <n v="174.42"/>
        <n v="4.57"/>
        <n v="91.2"/>
        <n v="452.94"/>
        <n v="858.24"/>
        <n v="164.74"/>
        <n v="470.3"/>
        <n v="181.86"/>
        <n v="291.14"/>
        <n v="4.26"/>
        <n v="84.55"/>
        <n v="31.17"/>
        <n v="120.96"/>
        <n v="2239.94"/>
        <n v="76.61"/>
        <n v="77.73"/>
        <n v="180.66"/>
        <n v="65.989999999999995"/>
        <n v="155.25"/>
        <n v="9.36"/>
        <n v="3404.5"/>
        <n v="101.34"/>
        <n v="917.92"/>
        <n v="103.12"/>
        <n v="11.18"/>
        <n v="2.2599999999999998"/>
        <n v="0.44"/>
        <n v="146.18"/>
        <n v="760.12"/>
        <n v="38.78"/>
        <n v="457.49"/>
        <n v="50.32"/>
        <n v="41.26"/>
        <n v="82.4"/>
        <n v="37.61"/>
        <n v="31.16"/>
        <n v="487.96"/>
        <n v="95.92"/>
        <n v="385.6"/>
        <n v="35.82"/>
        <n v="276.69"/>
        <n v="102.93"/>
        <n v="71.040000000000006"/>
        <n v="11.3"/>
        <n v="871.4"/>
        <n v="400.78"/>
        <n v="83.76"/>
        <n v="543.91999999999996"/>
        <n v="526.45000000000005"/>
        <n v="358.2"/>
        <n v="545.91999999999996"/>
        <n v="273.55"/>
        <n v="102.37"/>
        <n v="713.88"/>
        <n v="191.65"/>
        <n v="20.07"/>
        <n v="126.3"/>
        <n v="1295.78"/>
        <n v="312.55"/>
        <n v="130.71"/>
        <n v="30.69"/>
        <n v="307.31"/>
        <n v="410"/>
        <n v="75.790000000000006"/>
        <n v="248.57"/>
        <n v="569.05999999999995"/>
        <n v="14.22"/>
        <n v="169.99"/>
        <n v="273.89999999999998"/>
        <n v="597.13"/>
        <n v="545.85"/>
        <n v="215.15"/>
        <n v="2395.1999999999998"/>
        <n v="258.89999999999998"/>
        <n v="129.38999999999999"/>
        <n v="332.03"/>
        <n v="11.39"/>
        <n v="6.32"/>
        <n v="16.059999999999999"/>
        <n v="239.24"/>
        <n v="122.14"/>
        <n v="87.21"/>
        <n v="683.99"/>
        <n v="527.91999999999996"/>
        <n v="198.46"/>
        <n v="786.48"/>
        <n v="23.17"/>
        <n v="141.9"/>
        <n v="8.84"/>
        <n v="58.46"/>
        <n v="298.45999999999998"/>
        <n v="41.91"/>
        <n v="132.6"/>
        <n v="30.32"/>
        <n v="168.1"/>
        <n v="71.95"/>
        <n v="3.82"/>
        <n v="39.590000000000003"/>
        <n v="91.01"/>
        <n v="13.56"/>
        <n v="71.92"/>
        <n v="140.97"/>
        <n v="1889.95"/>
        <n v="62.04"/>
        <n v="239.46"/>
        <n v="310.44"/>
        <n v="664.15"/>
        <n v="872.94"/>
        <n v="71.37"/>
        <n v="39.08"/>
        <n v="57.9"/>
        <n v="1194.17"/>
        <n v="801.6"/>
        <n v="16.100000000000001"/>
        <n v="599.97"/>
        <n v="69.709999999999994"/>
        <n v="8.7899999999999991"/>
        <n v="416.32"/>
        <n v="43"/>
        <n v="60.83"/>
        <n v="163.76"/>
        <n v="183.92"/>
        <n v="33.93"/>
        <n v="222.32"/>
        <n v="210.56"/>
        <n v="8.8000000000000007"/>
        <n v="16.34"/>
        <n v="1626.19"/>
        <n v="124.4"/>
        <n v="94.19"/>
        <n v="2.11"/>
        <n v="526.34"/>
        <n v="159.75"/>
        <n v="399.95"/>
        <n v="15.19"/>
        <n v="121.54"/>
        <n v="37.75"/>
        <n v="138.59"/>
        <n v="259.92"/>
        <n v="298.12"/>
        <n v="362.35"/>
        <n v="91.03"/>
        <n v="14.89"/>
        <n v="234.95"/>
        <n v="1145.5999999999999"/>
        <n v="461.97"/>
        <n v="26.25"/>
        <n v="56.56"/>
        <n v="285.58"/>
        <n v="849.95"/>
        <n v="11.01"/>
        <n v="39.82"/>
        <n v="151.06"/>
        <n v="125.88"/>
        <n v="79.78"/>
        <n v="133.19999999999999"/>
        <n v="145.74"/>
        <n v="15.4"/>
        <n v="824.95"/>
        <n v="227.88"/>
        <n v="104.8"/>
        <n v="159.96"/>
        <n v="119.45"/>
        <n v="707.88"/>
        <n v="31.13"/>
        <n v="55.76"/>
        <n v="207.18"/>
        <n v="1473.1"/>
        <n v="121.3"/>
        <n v="1454.49"/>
        <n v="29.66"/>
        <n v="12.86"/>
        <n v="477.51"/>
        <n v="1779.9"/>
        <n v="219.9"/>
        <n v="299.99"/>
        <n v="242.62"/>
        <n v="83.79"/>
        <n v="36.020000000000003"/>
        <n v="272.05"/>
        <n v="1614.58"/>
        <n v="1.58"/>
        <n v="423.65"/>
        <n v="418.3"/>
        <n v="97.84"/>
        <n v="50.4"/>
        <n v="13.43"/>
        <n v="462.56"/>
        <n v="74.59"/>
        <n v="38.86"/>
        <n v="4416.17"/>
        <n v="2518.29"/>
        <n v="107.42"/>
        <n v="37.909999999999997"/>
        <n v="88.02"/>
        <n v="200.06"/>
        <n v="6.74"/>
        <n v="1496.16"/>
        <n v="2793.53"/>
        <n v="1000.02"/>
        <n v="23.18"/>
        <n v="387.99"/>
        <n v="102.72"/>
        <n v="239.12"/>
        <n v="40.29"/>
        <n v="107.88"/>
        <n v="37.24"/>
        <n v="431.97"/>
        <n v="117.14"/>
        <n v="203.52"/>
        <n v="33.18"/>
        <n v="32.090000000000003"/>
        <n v="4305.55"/>
        <n v="210.01"/>
        <n v="314.52999999999997"/>
        <n v="4367.8999999999996"/>
        <n v="161.38"/>
        <n v="646.27"/>
        <n v="25.7"/>
        <n v="130.97999999999999"/>
        <n v="1488.42"/>
        <n v="347.97"/>
        <n v="37.01"/>
        <n v="321.92"/>
        <n v="14.34"/>
        <n v="1119.8900000000001"/>
        <n v="120.58"/>
        <n v="1137.75"/>
        <n v="99.68"/>
        <n v="21.81"/>
        <n v="91.6"/>
        <n v="3.24"/>
        <n v="148.02000000000001"/>
        <n v="229.54"/>
        <n v="638.73"/>
        <n v="689.41"/>
        <n v="569.57000000000005"/>
        <n v="149.72999999999999"/>
        <n v="498.26"/>
        <n v="314.60000000000002"/>
        <n v="283.56"/>
        <n v="1199.8"/>
        <n v="1928.78"/>
        <n v="254.53"/>
        <n v="26.43"/>
        <n v="1282.4100000000001"/>
        <n v="5.59"/>
        <n v="235.92"/>
        <n v="236.53"/>
        <n v="1577.94"/>
        <n v="511.5"/>
        <n v="82.56"/>
        <n v="284.97000000000003"/>
        <n v="181.76"/>
        <n v="10.19"/>
        <n v="1322.35"/>
        <n v="825.17"/>
        <n v="25.56"/>
        <n v="217.85"/>
        <n v="54.32"/>
        <n v="1478.27"/>
        <n v="421.1"/>
        <n v="97.18"/>
        <n v="30.38"/>
        <n v="88.07"/>
        <n v="47.94"/>
        <n v="478.08"/>
        <n v="73.010000000000005"/>
        <n v="126.56"/>
        <n v="19.760000000000002"/>
        <n v="135.30000000000001"/>
        <n v="81.569999999999993"/>
        <n v="455.71"/>
        <n v="765.63"/>
        <n v="258.52999999999997"/>
        <n v="9.1"/>
        <n v="116.83"/>
        <n v="85.2"/>
        <n v="213.43"/>
        <n v="65.12"/>
        <n v="4.5"/>
        <n v="95.88"/>
        <n v="17.02"/>
        <n v="1931.96"/>
        <n v="628.80999999999995"/>
        <n v="8.83"/>
        <n v="258.48"/>
        <n v="243.92"/>
        <n v="9.86"/>
        <n v="4.8600000000000003"/>
        <n v="147.16999999999999"/>
        <n v="16.2"/>
        <n v="33.99"/>
        <n v="296.85000000000002"/>
        <n v="112.8"/>
        <n v="286.29000000000002"/>
        <n v="24.18"/>
        <n v="762.59"/>
        <n v="22.18"/>
        <n v="2054.27"/>
        <n v="20.54"/>
        <n v="32.36"/>
        <n v="1471.96"/>
        <n v="512.19000000000005"/>
        <n v="1.56"/>
        <n v="195.68"/>
        <n v="8.36"/>
        <n v="45.78"/>
        <n v="113.37"/>
        <n v="127.94"/>
        <n v="241.17"/>
        <n v="942.78"/>
        <n v="1079.8499999999999"/>
        <n v="29.95"/>
        <n v="895.94"/>
        <n v="31.87"/>
        <n v="782.94"/>
        <n v="242.48"/>
        <n v="2357.4899999999998"/>
        <n v="369.54"/>
        <n v="529.9"/>
        <n v="99.3"/>
        <n v="108.96"/>
        <n v="512.96"/>
        <n v="395.94"/>
        <n v="38.619999999999997"/>
        <n v="295.06"/>
        <n v="538.19000000000005"/>
        <n v="723.92"/>
        <n v="1292.94"/>
        <n v="1415.76"/>
        <n v="480"/>
        <n v="47.58"/>
        <n v="95.68"/>
        <n v="411.98"/>
        <n v="34.479999999999997"/>
        <n v="114.85"/>
        <n v="95.62"/>
        <n v="409.22"/>
        <n v="272.64999999999998"/>
        <n v="212.8"/>
        <n v="45.4"/>
        <n v="80.989999999999995"/>
        <n v="2888.13"/>
        <n v="1299.6600000000001"/>
        <n v="2254.41"/>
        <n v="80.48"/>
        <n v="55.86"/>
        <n v="33.04"/>
        <n v="5.61"/>
        <n v="4663.74"/>
        <n v="691.96"/>
        <n v="1071"/>
        <n v="12.07"/>
        <n v="6.88"/>
        <n v="29.33"/>
        <n v="180.59"/>
        <n v="160.96"/>
        <n v="73.180000000000007"/>
        <n v="211.04"/>
        <n v="594.82000000000005"/>
        <n v="72.959999999999994"/>
        <n v="17.88"/>
        <n v="235.94"/>
        <n v="103.06"/>
        <n v="655.9"/>
        <n v="1169.69"/>
        <n v="38.71"/>
        <n v="506.28"/>
        <n v="199.8"/>
        <n v="89.9"/>
        <n v="520.46"/>
        <n v="488.65"/>
        <n v="47.12"/>
        <n v="10.61"/>
        <n v="177.55"/>
        <n v="190.9"/>
        <n v="931.18"/>
        <n v="2.2200000000000002"/>
        <n v="1.74"/>
        <n v="209.79"/>
        <n v="2.66"/>
        <n v="336.51"/>
        <n v="63.69"/>
        <n v="21.25"/>
        <n v="46.67"/>
        <n v="97.3"/>
        <n v="20.66"/>
        <n v="91.84"/>
        <n v="81.09"/>
        <n v="1.44"/>
        <n v="61.78"/>
        <n v="108.61"/>
        <n v="1704.89"/>
        <n v="104.75"/>
        <n v="157.74"/>
        <n v="56.98"/>
        <n v="112.12"/>
        <n v="1575.14"/>
        <n v="2314.12"/>
        <n v="217.76"/>
        <n v="22.64"/>
        <n v="95.14"/>
        <n v="369.16"/>
        <n v="20.64"/>
        <n v="160.93"/>
        <n v="221.38"/>
        <n v="5199.96"/>
        <n v="72.900000000000006"/>
        <n v="206.35"/>
        <n v="227.84"/>
        <n v="319.95999999999998"/>
        <n v="290.33999999999997"/>
        <n v="1115.9100000000001"/>
        <n v="580.66999999999996"/>
        <n v="50.45"/>
        <n v="4.24"/>
        <n v="103.19"/>
        <n v="239.96"/>
        <n v="10.82"/>
        <n v="652.45000000000005"/>
        <n v="66.650000000000006"/>
        <n v="18.98"/>
        <n v="35.200000000000003"/>
        <n v="239.36"/>
        <n v="254.6"/>
        <n v="0.99"/>
        <n v="101.84"/>
        <n v="435.84"/>
        <n v="2154.9"/>
        <n v="791.88"/>
        <n v="673.34"/>
        <n v="59.71"/>
        <n v="24.84"/>
        <n v="904.9"/>
        <n v="96.78"/>
        <n v="5083.96"/>
        <n v="348.56"/>
        <n v="1504.52"/>
        <n v="37.659999999999997"/>
        <n v="9.4600000000000009"/>
        <n v="13.46"/>
        <n v="46.36"/>
        <n v="510.24"/>
        <n v="152.65"/>
        <n v="124.75"/>
        <n v="547.29999999999995"/>
        <n v="307.77999999999997"/>
        <n v="1875.26"/>
        <n v="49.96"/>
        <n v="32.700000000000003"/>
        <n v="123.26"/>
        <n v="309.58"/>
        <n v="1633.19"/>
        <n v="24.37"/>
        <n v="91.28"/>
        <n v="328.4"/>
        <n v="665.41"/>
        <n v="145.85"/>
        <n v="24.55"/>
        <n v="43.94"/>
        <n v="683.95"/>
        <n v="1439.92"/>
        <n v="262.11"/>
        <n v="909.12"/>
        <n v="4.0599999999999996"/>
        <n v="329.99"/>
        <n v="71.38"/>
        <n v="38.82"/>
        <n v="21.9"/>
        <n v="11199.97"/>
        <n v="2399.6"/>
        <n v="52.99"/>
        <n v="333.09"/>
        <n v="248.98"/>
        <n v="863.88"/>
        <n v="69.08"/>
        <n v="13.72"/>
        <n v="55.2"/>
        <n v="240.74"/>
        <n v="43.44"/>
        <n v="517.41"/>
        <n v="356.85"/>
        <n v="251.58"/>
        <n v="81.44"/>
        <n v="118.65"/>
        <n v="55.62"/>
        <n v="189.58"/>
        <n v="56.78"/>
        <n v="46.96"/>
        <n v="43.86"/>
        <n v="7.42"/>
        <n v="71.989999999999995"/>
        <n v="1702.12"/>
        <n v="7.17"/>
        <n v="442.4"/>
        <n v="614.27"/>
        <n v="251.01"/>
        <n v="54.19"/>
        <n v="33.94"/>
        <n v="508.77"/>
        <n v="2665.62"/>
        <n v="23.85"/>
        <n v="27.78"/>
        <n v="76.58"/>
        <n v="452.55"/>
        <n v="5.32"/>
        <n v="3.31"/>
        <n v="20.14"/>
        <n v="384.59"/>
        <n v="54.34"/>
        <n v="52.4"/>
        <n v="43.5"/>
        <n v="1673.18"/>
        <n v="486.37"/>
        <n v="4.09"/>
        <n v="7999.98"/>
        <n v="167.44"/>
        <n v="1359.96"/>
        <n v="143.93"/>
        <n v="7.54"/>
        <n v="4.1399999999999997"/>
        <n v="52.75"/>
        <n v="70.72"/>
        <n v="159.99"/>
        <n v="390.75"/>
        <n v="492.77"/>
        <n v="164.69"/>
        <n v="128.12"/>
        <n v="101.4"/>
        <n v="4.41"/>
        <n v="499.58"/>
        <n v="28.27"/>
        <n v="127.37"/>
        <n v="16.95"/>
        <n v="318.95999999999998"/>
        <n v="2036.86"/>
        <n v="1.25"/>
        <n v="761.54"/>
        <n v="350.35"/>
        <n v="21.79"/>
        <n v="439.8"/>
        <n v="100.94"/>
        <n v="272.97000000000003"/>
        <n v="38.159999999999997"/>
        <n v="274.2"/>
        <n v="96.53"/>
        <n v="63.56"/>
        <n v="826.62"/>
        <n v="1633.14"/>
        <n v="544.38"/>
        <n v="523.39"/>
        <n v="499.17"/>
        <n v="38.39"/>
        <n v="239.95"/>
        <n v="430.88"/>
        <n v="7.8"/>
        <n v="400.8"/>
        <n v="28.79"/>
        <n v="241.42"/>
        <n v="10.89"/>
        <n v="35.479999999999997"/>
        <n v="88.92"/>
        <n v="34.92"/>
        <n v="35.18"/>
        <n v="370.78"/>
        <n v="671.98"/>
        <n v="10.85"/>
        <n v="62.35"/>
        <n v="60.86"/>
        <n v="653"/>
        <n v="2404.6999999999998"/>
        <n v="563.02"/>
        <n v="2.06"/>
        <n v="206"/>
        <n v="154.94999999999999"/>
        <n v="239.92"/>
        <n v="119.94"/>
        <n v="167.95"/>
        <n v="96.36"/>
        <n v="220.06"/>
        <n v="339.14"/>
        <n v="811.28"/>
        <n v="52.44"/>
        <n v="73.680000000000007"/>
        <n v="899.98"/>
        <n v="327.73"/>
        <n v="10499.97"/>
        <n v="19.61"/>
        <n v="268.24"/>
        <n v="431.16"/>
        <n v="169.68"/>
        <n v="74.95"/>
        <n v="81.36"/>
        <n v="389.06"/>
        <n v="55.58"/>
        <n v="127.39"/>
        <n v="5.82"/>
        <n v="219.08"/>
        <n v="233.06"/>
        <n v="305.31"/>
        <n v="18.7"/>
        <n v="2504.7399999999998"/>
        <n v="718.12"/>
        <n v="191.06"/>
        <n v="1525.19"/>
        <n v="59.91"/>
        <n v="58.41"/>
        <n v="84.06"/>
        <n v="28.73"/>
        <n v="183.97"/>
        <n v="1259.97"/>
        <n v="68.97"/>
        <n v="209.57"/>
        <n v="27.58"/>
        <n v="569.99"/>
        <n v="9.02"/>
        <n v="39.299999999999997"/>
        <n v="150.80000000000001"/>
        <n v="1039.99"/>
        <n v="35.71"/>
        <n v="74.11"/>
        <n v="27.99"/>
        <n v="287.92"/>
        <n v="24.05"/>
        <n v="7.48"/>
        <n v="127.79"/>
        <n v="977.29"/>
        <n v="79.099999999999994"/>
        <n v="327.84"/>
        <n v="1443.96"/>
        <n v="415.87"/>
        <n v="16.38"/>
        <n v="27.76"/>
        <n v="64.849999999999994"/>
        <n v="364.08"/>
        <n v="223.58"/>
        <n v="48.87"/>
        <n v="299.95999999999998"/>
        <n v="701.96"/>
        <n v="38.04"/>
        <n v="220.75"/>
        <n v="213.14"/>
        <n v="58.73"/>
        <n v="93.34"/>
        <n v="257.94"/>
        <n v="828.6"/>
        <n v="46.94"/>
        <n v="166.16"/>
        <n v="57.57"/>
        <n v="158.28"/>
        <n v="497.94"/>
        <n v="516.49"/>
        <n v="1007.23"/>
        <n v="2065.3200000000002"/>
        <n v="1979.89"/>
        <n v="1.64"/>
        <n v="20.9"/>
        <n v="390.37"/>
        <n v="101.52"/>
        <n v="68.47"/>
        <n v="1242.9000000000001"/>
        <n v="173.8"/>
        <n v="155.94"/>
        <n v="663.94"/>
        <n v="1781.68"/>
        <n v="83.56"/>
        <n v="546.05999999999995"/>
        <n v="1079.32"/>
        <n v="52.29"/>
        <n v="91.99"/>
        <n v="221.55"/>
        <n v="31.15"/>
        <n v="6.78"/>
        <n v="406.37"/>
        <n v="104.68"/>
        <n v="219.8"/>
        <n v="10.130000000000001"/>
        <n v="37.39"/>
        <n v="897.15"/>
        <n v="70.680000000000007"/>
        <n v="629.64"/>
        <n v="398.97"/>
        <n v="559.62"/>
        <n v="294.62"/>
        <n v="631.17999999999995"/>
        <n v="2479.96"/>
        <n v="1159.06"/>
        <n v="179.9"/>
        <n v="12.16"/>
        <n v="114.29"/>
        <n v="508.7"/>
        <n v="57.36"/>
        <n v="906.68"/>
        <n v="67.86"/>
        <n v="19.73"/>
        <n v="286.86"/>
        <n v="136.99"/>
        <n v="10.32"/>
        <n v="47.32"/>
        <n v="23.38"/>
        <n v="188.55"/>
        <n v="54.77"/>
        <n v="142.80000000000001"/>
        <n v="649"/>
        <n v="182.22"/>
        <n v="38.9"/>
        <n v="205.03"/>
        <n v="58.68"/>
        <n v="172.75"/>
        <n v="21.6"/>
        <n v="374.38"/>
        <n v="82.38"/>
        <n v="1889.99"/>
        <n v="320.64"/>
        <n v="52"/>
        <n v="50.04"/>
        <n v="179.95"/>
        <n v="27.15"/>
        <n v="1004.02"/>
        <n v="1336.83"/>
        <n v="128.9"/>
        <n v="69.48"/>
        <n v="22.42"/>
        <n v="178.11"/>
        <n v="459.92"/>
        <n v="27.52"/>
        <n v="592.74"/>
        <n v="215.54"/>
        <n v="13.25"/>
        <n v="83.99"/>
        <n v="9.7100000000000009"/>
        <n v="444.77"/>
        <n v="37.21"/>
        <n v="41.54"/>
        <n v="33.450000000000003"/>
        <n v="10.4"/>
        <n v="104.88"/>
        <n v="33.72"/>
        <n v="896.33"/>
        <n v="189"/>
        <n v="13.01"/>
        <n v="148.26"/>
        <n v="29.36"/>
        <n v="214.9"/>
        <n v="146.44999999999999"/>
        <n v="1399.98"/>
        <n v="1669.6"/>
        <n v="426.79"/>
        <n v="3.27"/>
        <n v="77.72"/>
        <n v="116.31"/>
        <n v="116.98"/>
        <n v="1.39"/>
        <n v="721.88"/>
        <n v="73.569999999999993"/>
        <n v="13.58"/>
        <n v="287.98"/>
        <n v="201.04"/>
        <n v="43.7"/>
        <n v="974.99"/>
        <n v="56.33"/>
        <n v="39.26"/>
        <n v="95.23"/>
        <n v="73.849999999999994"/>
        <n v="526.58000000000004"/>
        <n v="22.77"/>
        <n v="10.8"/>
        <n v="33.380000000000003"/>
        <n v="189.95"/>
        <n v="66.28"/>
        <n v="13.23"/>
        <n v="28.16"/>
        <n v="32.56"/>
        <n v="1141.94"/>
        <n v="1704.56"/>
        <n v="4.82"/>
        <n v="130.11000000000001"/>
        <n v="99.95"/>
        <n v="1665.62"/>
        <n v="102.02"/>
        <n v="71"/>
        <n v="839.43"/>
        <n v="1586.69"/>
        <n v="84.99"/>
        <n v="4.17"/>
        <n v="67.040000000000006"/>
        <n v="629.96"/>
        <n v="695.16"/>
        <n v="220.98"/>
        <n v="6.33"/>
        <n v="182.55"/>
        <n v="474.95"/>
        <n v="607.52"/>
        <n v="934.96"/>
        <n v="23.13"/>
        <n v="59.24"/>
        <n v="181.95"/>
        <n v="28.67"/>
        <n v="29.31"/>
        <n v="12.26"/>
        <n v="367.96"/>
        <n v="44.96"/>
        <n v="13.84"/>
        <n v="175.87"/>
        <n v="1003.62"/>
        <n v="14.38"/>
        <n v="37.93"/>
        <n v="2879.95"/>
        <n v="842.38"/>
        <n v="12.3"/>
        <n v="304.45"/>
        <n v="273.06"/>
        <n v="39.31"/>
        <n v="270.62"/>
        <n v="3.86"/>
        <n v="39.58"/>
        <n v="40.98"/>
        <n v="21"/>
        <n v="31.8"/>
        <n v="750.68"/>
        <n v="164.39"/>
        <n v="72.45"/>
        <n v="33.26"/>
        <n v="78.849999999999994"/>
        <n v="7.4"/>
        <n v="340.7"/>
        <n v="393.57"/>
        <n v="6.03"/>
        <n v="101.12"/>
        <n v="19.600000000000001"/>
        <n v="1207.8399999999999"/>
        <n v="12.53"/>
        <n v="300.98"/>
        <n v="258.75"/>
        <n v="209.3"/>
        <n v="90.93"/>
        <n v="52.78"/>
        <n v="3.02"/>
      </sharedItems>
    </cacheField>
    <cacheField name="Quantity" numFmtId="0">
      <sharedItems containsSemiMixedTypes="0" containsString="0" containsNumber="1" containsInteger="1" minValue="1" maxValue="14" count="14">
        <n v="2"/>
        <n v="3"/>
        <n v="9"/>
        <n v="4"/>
        <n v="1"/>
        <n v="7"/>
        <n v="6"/>
        <n v="5"/>
        <n v="10"/>
        <n v="8"/>
        <n v="13"/>
        <n v="14"/>
        <n v="12"/>
        <n v="11"/>
      </sharedItems>
    </cacheField>
    <cacheField name="Profit" numFmtId="0">
      <sharedItems containsSemiMixedTypes="0" containsString="0" containsNumber="1" minValue="-6599.98" maxValue="8399.98"/>
    </cacheField>
    <cacheField name="sum of quan" numFmtId="0">
      <sharedItems containsString="0" containsBlank="1" containsNumber="1" containsInteger="1" minValue="37873" maxValue="378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9.655146643519" createdVersion="8" refreshedVersion="8" minRefreshableVersion="3" recordCount="9994" xr:uid="{49CE951C-E55B-4B1A-87FF-6DDF63384EBD}">
  <cacheSource type="worksheet">
    <worksheetSource ref="A1:N9995" sheet="salesdata"/>
  </cacheSource>
  <cacheFields count="15">
    <cacheField name="Order Date" numFmtId="164">
      <sharedItems containsSemiMixedTypes="0" containsNonDate="0" containsDate="1" containsString="0" minDate="2014-01-03T00:00:00" maxDate="2017-12-31T00:00:00"/>
    </cacheField>
    <cacheField name="Month" numFmtId="164">
      <sharedItems/>
    </cacheField>
    <cacheField name="Customer Name" numFmtId="0">
      <sharedItems/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  <cacheField name="sum of quan" numFmtId="0">
      <sharedItems containsString="0" containsBlank="1" containsNumber="1" containsInteger="1" minValue="37873" maxValue="37873"/>
    </cacheField>
    <cacheField name="Net Profit Margin" numFmtId="10">
      <sharedItems containsSemiMixedTypes="0" containsString="0" containsNumber="1" minValue="-2.7592592592592591" maxValue="0.50021978021978031"/>
    </cacheField>
    <cacheField name="Sales revenue for Texas under Office Supplies" numFmtId="0">
      <sharedItems containsBlank="1" containsMixedTypes="1" containsNumber="1" minValue="7040" maxValue="44490.430000000015"/>
    </cacheField>
    <cacheField name="FIRST NAME" numFmtId="0">
      <sharedItems/>
    </cacheField>
    <cacheField name="SALES CLASSIFI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d v="2014-01-03T00:00:00"/>
    <x v="0"/>
    <s v="Darren Powers"/>
    <x v="0"/>
    <x v="0"/>
    <x v="0"/>
    <s v="Message Book, Wirebound, Four 5 1/2&quot; X 4&quot; Forms/Pg., 200 Dupl. Sets/Book"/>
    <x v="0"/>
    <x v="0"/>
    <n v="5.55"/>
    <n v="37873"/>
  </r>
  <r>
    <d v="2014-01-04T00:00:00"/>
    <x v="0"/>
    <s v="Phillina Ober"/>
    <x v="1"/>
    <x v="0"/>
    <x v="1"/>
    <s v="Avery 508"/>
    <x v="1"/>
    <x v="1"/>
    <n v="4.2699999999999996"/>
    <m/>
  </r>
  <r>
    <d v="2014-01-04T00:00:00"/>
    <x v="0"/>
    <s v="Phillina Ober"/>
    <x v="1"/>
    <x v="0"/>
    <x v="2"/>
    <s v="SAFCO Boltless Steel Shelving"/>
    <x v="2"/>
    <x v="1"/>
    <n v="-64.77"/>
    <m/>
  </r>
  <r>
    <d v="2014-01-04T00:00:00"/>
    <x v="0"/>
    <s v="Phillina Ober"/>
    <x v="1"/>
    <x v="0"/>
    <x v="3"/>
    <s v="GBC Standard Plastic Binding Systems Combs"/>
    <x v="3"/>
    <x v="0"/>
    <n v="-5.49"/>
    <m/>
  </r>
  <r>
    <d v="2014-01-05T00:00:00"/>
    <x v="0"/>
    <s v="Mick Brown"/>
    <x v="2"/>
    <x v="0"/>
    <x v="4"/>
    <s v="Avery Hi-Liter EverBold Pen Style Fluorescent Highlighters, 4/Pack"/>
    <x v="4"/>
    <x v="1"/>
    <n v="4.88"/>
    <m/>
  </r>
  <r>
    <d v="2014-01-06T00:00:00"/>
    <x v="0"/>
    <s v="Lycoris Saunders"/>
    <x v="3"/>
    <x v="0"/>
    <x v="0"/>
    <s v="Xerox 225"/>
    <x v="5"/>
    <x v="1"/>
    <n v="9.33"/>
    <m/>
  </r>
  <r>
    <d v="2014-01-06T00:00:00"/>
    <x v="0"/>
    <s v="Jack O'Briant"/>
    <x v="4"/>
    <x v="0"/>
    <x v="4"/>
    <s v="Dixon Prang Watercolor Pencils, 10-Color Set with Brush"/>
    <x v="6"/>
    <x v="1"/>
    <n v="5.24"/>
    <m/>
  </r>
  <r>
    <d v="2014-01-06T00:00:00"/>
    <x v="0"/>
    <s v="Maria Etezadi"/>
    <x v="5"/>
    <x v="1"/>
    <x v="5"/>
    <s v="Global Deluxe High-Back Manager's Chair"/>
    <x v="7"/>
    <x v="2"/>
    <n v="746.41"/>
    <m/>
  </r>
  <r>
    <d v="2014-01-06T00:00:00"/>
    <x v="0"/>
    <s v="Maria Etezadi"/>
    <x v="5"/>
    <x v="0"/>
    <x v="3"/>
    <s v="Ibico Hi-Tech Manual Binding System"/>
    <x v="8"/>
    <x v="0"/>
    <n v="274.49"/>
    <m/>
  </r>
  <r>
    <d v="2014-01-06T00:00:00"/>
    <x v="0"/>
    <s v="Maria Etezadi"/>
    <x v="5"/>
    <x v="0"/>
    <x v="4"/>
    <s v="Rogers Handheld Barrel Pencil Sharpener"/>
    <x v="9"/>
    <x v="0"/>
    <n v="1.48"/>
    <m/>
  </r>
  <r>
    <d v="2014-01-06T00:00:00"/>
    <x v="0"/>
    <s v="Maria Etezadi"/>
    <x v="5"/>
    <x v="2"/>
    <x v="6"/>
    <s v="GE 30524EE4"/>
    <x v="10"/>
    <x v="0"/>
    <n v="113.67"/>
    <m/>
  </r>
  <r>
    <d v="2014-01-06T00:00:00"/>
    <x v="0"/>
    <s v="Maria Etezadi"/>
    <x v="5"/>
    <x v="2"/>
    <x v="6"/>
    <s v="Wireless Extenders zBoost YX545 SOHO Signal Booster"/>
    <x v="11"/>
    <x v="3"/>
    <n v="204.11"/>
    <m/>
  </r>
  <r>
    <d v="2014-01-06T00:00:00"/>
    <x v="0"/>
    <s v="Maria Etezadi"/>
    <x v="5"/>
    <x v="0"/>
    <x v="7"/>
    <s v="Alliance Super-Size Bands, Assorted Sizes"/>
    <x v="12"/>
    <x v="3"/>
    <n v="0.31"/>
    <m/>
  </r>
  <r>
    <d v="2014-01-06T00:00:00"/>
    <x v="0"/>
    <s v="Maria Etezadi"/>
    <x v="5"/>
    <x v="0"/>
    <x v="0"/>
    <s v="Southworth 25% Cotton Granite Paper &amp; Envelopes"/>
    <x v="13"/>
    <x v="4"/>
    <n v="3.01"/>
    <m/>
  </r>
  <r>
    <d v="2014-01-07T00:00:00"/>
    <x v="0"/>
    <s v="Vivek Sundaresam"/>
    <x v="0"/>
    <x v="1"/>
    <x v="8"/>
    <s v="Howard Miller 14-1/2&quot; Diameter Chrome Round Wall Clock"/>
    <x v="14"/>
    <x v="1"/>
    <n v="-53.71"/>
    <m/>
  </r>
  <r>
    <d v="2014-01-07T00:00:00"/>
    <x v="0"/>
    <s v="Vivek Sundaresam"/>
    <x v="0"/>
    <x v="0"/>
    <x v="3"/>
    <s v="Acco Four Pocket Poly Ring Binder with Label Holder, Smoke, 1&quot;"/>
    <x v="15"/>
    <x v="5"/>
    <n v="-18.25"/>
    <m/>
  </r>
  <r>
    <d v="2014-01-09T00:00:00"/>
    <x v="0"/>
    <s v="Melanie Seite"/>
    <x v="0"/>
    <x v="0"/>
    <x v="4"/>
    <s v="Newell 312"/>
    <x v="16"/>
    <x v="0"/>
    <n v="1.17"/>
    <m/>
  </r>
  <r>
    <d v="2014-01-09T00:00:00"/>
    <x v="0"/>
    <s v="Melanie Seite"/>
    <x v="0"/>
    <x v="2"/>
    <x v="9"/>
    <s v="Memorex Micro Travel Drive 8 GB"/>
    <x v="17"/>
    <x v="1"/>
    <n v="9.75"/>
    <m/>
  </r>
  <r>
    <d v="2014-01-10T00:00:00"/>
    <x v="0"/>
    <s v="Anthony Jacobs"/>
    <x v="6"/>
    <x v="0"/>
    <x v="1"/>
    <s v="Avery 482"/>
    <x v="18"/>
    <x v="4"/>
    <n v="1.36"/>
    <m/>
  </r>
  <r>
    <d v="2014-01-10T00:00:00"/>
    <x v="0"/>
    <s v="Anthony Jacobs"/>
    <x v="6"/>
    <x v="1"/>
    <x v="8"/>
    <s v="Howard Miller 11-1/2&quot; Diameter Ridgewood Wall Clock"/>
    <x v="19"/>
    <x v="4"/>
    <n v="21.3"/>
    <m/>
  </r>
  <r>
    <d v="2014-01-11T00:00:00"/>
    <x v="0"/>
    <s v="Seth Vernon"/>
    <x v="7"/>
    <x v="1"/>
    <x v="8"/>
    <s v="DAX Value U-Channel Document Frames, Easel Back"/>
    <x v="20"/>
    <x v="0"/>
    <n v="3.08"/>
    <m/>
  </r>
  <r>
    <d v="2014-01-13T00:00:00"/>
    <x v="0"/>
    <s v="Chris Selesnick"/>
    <x v="8"/>
    <x v="0"/>
    <x v="10"/>
    <s v="Staple envelope"/>
    <x v="21"/>
    <x v="0"/>
    <n v="5.34"/>
    <m/>
  </r>
  <r>
    <d v="2014-01-13T00:00:00"/>
    <x v="0"/>
    <s v="Chris Selesnick"/>
    <x v="8"/>
    <x v="0"/>
    <x v="10"/>
    <s v="Brown Kraft Recycled Envelopes"/>
    <x v="22"/>
    <x v="1"/>
    <n v="25.47"/>
    <m/>
  </r>
  <r>
    <d v="2014-01-13T00:00:00"/>
    <x v="0"/>
    <s v="Chris Selesnick"/>
    <x v="8"/>
    <x v="2"/>
    <x v="9"/>
    <s v="Plantronics S12 Corded Telephone Headset System"/>
    <x v="23"/>
    <x v="6"/>
    <n v="258.7"/>
    <m/>
  </r>
  <r>
    <d v="2014-01-13T00:00:00"/>
    <x v="0"/>
    <s v="Chris Selesnick"/>
    <x v="8"/>
    <x v="0"/>
    <x v="3"/>
    <s v="3-ring staple pack"/>
    <x v="24"/>
    <x v="1"/>
    <n v="2.71"/>
    <m/>
  </r>
  <r>
    <d v="2014-01-13T00:00:00"/>
    <x v="0"/>
    <s v="Chris Selesnick"/>
    <x v="8"/>
    <x v="0"/>
    <x v="2"/>
    <s v="Fellowes Stor/Drawer Steel Plus Storage Drawers"/>
    <x v="25"/>
    <x v="6"/>
    <n v="34.35"/>
    <m/>
  </r>
  <r>
    <d v="2014-01-13T00:00:00"/>
    <x v="0"/>
    <s v="Natalie DeCherney"/>
    <x v="9"/>
    <x v="1"/>
    <x v="5"/>
    <s v="Global Highback Leather Tilter in Burgundy"/>
    <x v="26"/>
    <x v="6"/>
    <n v="87.35"/>
    <m/>
  </r>
  <r>
    <d v="2014-01-13T00:00:00"/>
    <x v="0"/>
    <s v="Brian Dahlen"/>
    <x v="3"/>
    <x v="0"/>
    <x v="2"/>
    <s v="Tennsco 6- and 18-Compartment Lockers"/>
    <x v="27"/>
    <x v="7"/>
    <n v="238.65"/>
    <m/>
  </r>
  <r>
    <d v="2014-01-13T00:00:00"/>
    <x v="0"/>
    <s v="Brian Dahlen"/>
    <x v="3"/>
    <x v="1"/>
    <x v="11"/>
    <s v="O'Sullivan Elevations Bookcase, Cherry Finish"/>
    <x v="28"/>
    <x v="1"/>
    <n v="3.93"/>
    <m/>
  </r>
  <r>
    <d v="2014-01-13T00:00:00"/>
    <x v="0"/>
    <s v="Brian Dahlen"/>
    <x v="3"/>
    <x v="0"/>
    <x v="4"/>
    <s v="4009 Highlighters by Sanford"/>
    <x v="29"/>
    <x v="7"/>
    <n v="6.57"/>
    <m/>
  </r>
  <r>
    <d v="2014-01-13T00:00:00"/>
    <x v="0"/>
    <s v="Michael Moore"/>
    <x v="10"/>
    <x v="0"/>
    <x v="0"/>
    <s v="Xerox 1923"/>
    <x v="30"/>
    <x v="5"/>
    <n v="13.09"/>
    <m/>
  </r>
  <r>
    <d v="2014-01-13T00:00:00"/>
    <x v="0"/>
    <s v="Michael Moore"/>
    <x v="10"/>
    <x v="0"/>
    <x v="3"/>
    <s v="Avery Metallic Poly Binders"/>
    <x v="31"/>
    <x v="0"/>
    <n v="-2.52"/>
    <m/>
  </r>
  <r>
    <d v="2014-01-14T00:00:00"/>
    <x v="0"/>
    <s v="Brendan Sweed"/>
    <x v="2"/>
    <x v="1"/>
    <x v="11"/>
    <s v="Sauder Cornerstone Collection Library"/>
    <x v="32"/>
    <x v="3"/>
    <n v="-53.29"/>
    <m/>
  </r>
  <r>
    <d v="2014-01-15T00:00:00"/>
    <x v="0"/>
    <s v="Erica Hackney"/>
    <x v="4"/>
    <x v="2"/>
    <x v="9"/>
    <s v="Logitech 910-002974 M325 Wireless Mouse for Web Scrolling"/>
    <x v="33"/>
    <x v="7"/>
    <n v="65.98"/>
    <m/>
  </r>
  <r>
    <d v="2014-01-16T00:00:00"/>
    <x v="0"/>
    <s v="Delfina Latchford"/>
    <x v="2"/>
    <x v="1"/>
    <x v="8"/>
    <s v="DAX Black Cherry Wood-Tone Poster Frame"/>
    <x v="34"/>
    <x v="6"/>
    <n v="28.6"/>
    <m/>
  </r>
  <r>
    <d v="2014-01-16T00:00:00"/>
    <x v="0"/>
    <s v="Delfina Latchford"/>
    <x v="2"/>
    <x v="2"/>
    <x v="6"/>
    <s v="AT&amp;T 841000 Phone"/>
    <x v="35"/>
    <x v="1"/>
    <n v="-31.05"/>
    <m/>
  </r>
  <r>
    <d v="2014-01-16T00:00:00"/>
    <x v="0"/>
    <s v="Delfina Latchford"/>
    <x v="2"/>
    <x v="0"/>
    <x v="3"/>
    <s v="GBC Linen Binding Covers"/>
    <x v="36"/>
    <x v="0"/>
    <n v="-13.63"/>
    <m/>
  </r>
  <r>
    <d v="2014-01-16T00:00:00"/>
    <x v="0"/>
    <s v="Delfina Latchford"/>
    <x v="2"/>
    <x v="0"/>
    <x v="1"/>
    <s v="Round Specialty Laser Printer Labels"/>
    <x v="37"/>
    <x v="1"/>
    <n v="10.15"/>
    <m/>
  </r>
  <r>
    <d v="2014-01-18T00:00:00"/>
    <x v="0"/>
    <s v="David Wiener"/>
    <x v="11"/>
    <x v="0"/>
    <x v="12"/>
    <s v="Fellowes Mighty 8 Compact Surge Protector"/>
    <x v="38"/>
    <x v="3"/>
    <n v="6.49"/>
    <m/>
  </r>
  <r>
    <d v="2014-01-19T00:00:00"/>
    <x v="0"/>
    <s v="Toby Swindell"/>
    <x v="12"/>
    <x v="0"/>
    <x v="3"/>
    <s v="GBC Standard Recycled Report Covers, Clear Plastic Sheets"/>
    <x v="39"/>
    <x v="8"/>
    <n v="-23.72"/>
    <m/>
  </r>
  <r>
    <d v="2014-01-19T00:00:00"/>
    <x v="0"/>
    <s v="Toby Swindell"/>
    <x v="12"/>
    <x v="0"/>
    <x v="0"/>
    <s v="TOPS Carbonless Receipt Book, Four 2-3/4 x 7-1/4 Money Receipts per Page"/>
    <x v="40"/>
    <x v="3"/>
    <n v="19.62"/>
    <m/>
  </r>
  <r>
    <d v="2014-01-19T00:00:00"/>
    <x v="0"/>
    <s v="Toby Swindell"/>
    <x v="12"/>
    <x v="0"/>
    <x v="10"/>
    <s v="Tyvek  Top-Opening Peel &amp; Seel Envelopes, Plain White"/>
    <x v="41"/>
    <x v="7"/>
    <n v="36.69"/>
    <m/>
  </r>
  <r>
    <d v="2014-01-19T00:00:00"/>
    <x v="0"/>
    <s v="Toby Swindell"/>
    <x v="12"/>
    <x v="1"/>
    <x v="11"/>
    <s v="O'Sullivan 4-Shelf Bookcase in Odessa Pine"/>
    <x v="42"/>
    <x v="7"/>
    <n v="-320.60000000000002"/>
    <m/>
  </r>
  <r>
    <d v="2014-01-20T00:00:00"/>
    <x v="0"/>
    <s v="Hunter Lopez"/>
    <x v="13"/>
    <x v="2"/>
    <x v="6"/>
    <s v="Apple iPhone 5C"/>
    <x v="43"/>
    <x v="5"/>
    <n v="181.98"/>
    <m/>
  </r>
  <r>
    <d v="2014-01-20T00:00:00"/>
    <x v="0"/>
    <s v="Hunter Lopez"/>
    <x v="13"/>
    <x v="0"/>
    <x v="4"/>
    <s v="Newell 351"/>
    <x v="44"/>
    <x v="5"/>
    <n v="6.66"/>
    <m/>
  </r>
  <r>
    <d v="2014-01-20T00:00:00"/>
    <x v="0"/>
    <s v="Hunter Lopez"/>
    <x v="13"/>
    <x v="1"/>
    <x v="8"/>
    <s v="Eldon Expressions Desk Accessory, Wood Pencil Holder, Oak"/>
    <x v="45"/>
    <x v="3"/>
    <n v="11.58"/>
    <m/>
  </r>
  <r>
    <d v="2014-01-20T00:00:00"/>
    <x v="0"/>
    <s v="Hunter Lopez"/>
    <x v="13"/>
    <x v="0"/>
    <x v="4"/>
    <s v="Newell 327"/>
    <x v="46"/>
    <x v="1"/>
    <n v="1.79"/>
    <m/>
  </r>
  <r>
    <d v="2014-01-20T00:00:00"/>
    <x v="0"/>
    <s v="Hunter Lopez"/>
    <x v="13"/>
    <x v="0"/>
    <x v="10"/>
    <s v="Staple envelope"/>
    <x v="47"/>
    <x v="1"/>
    <n v="10.97"/>
    <m/>
  </r>
  <r>
    <d v="2014-01-20T00:00:00"/>
    <x v="0"/>
    <s v="Hunter Lopez"/>
    <x v="13"/>
    <x v="1"/>
    <x v="5"/>
    <s v="Hon 4700 Series Mobuis Mid-Back Task Chairs with Adjustable Arms"/>
    <x v="48"/>
    <x v="1"/>
    <n v="224.27"/>
    <m/>
  </r>
  <r>
    <d v="2014-01-20T00:00:00"/>
    <x v="0"/>
    <s v="Mark Van Huff"/>
    <x v="3"/>
    <x v="0"/>
    <x v="0"/>
    <s v="Wirebound Service Call Books, 5 1/2&quot; x 4&quot;"/>
    <x v="49"/>
    <x v="0"/>
    <n v="9.2899999999999991"/>
    <m/>
  </r>
  <r>
    <d v="2014-01-20T00:00:00"/>
    <x v="0"/>
    <s v="Mark Van Huff"/>
    <x v="3"/>
    <x v="1"/>
    <x v="8"/>
    <s v="Eldon Expressions Desk Accessory, Wood Pencil Holder, Oak"/>
    <x v="50"/>
    <x v="0"/>
    <n v="5.79"/>
    <m/>
  </r>
  <r>
    <d v="2014-01-20T00:00:00"/>
    <x v="0"/>
    <s v="Xylona Preis"/>
    <x v="14"/>
    <x v="0"/>
    <x v="2"/>
    <s v="Eldon Fold 'N Roll Cart System"/>
    <x v="51"/>
    <x v="4"/>
    <n v="4.05"/>
    <m/>
  </r>
  <r>
    <d v="2014-01-20T00:00:00"/>
    <x v="0"/>
    <s v="Xylona Preis"/>
    <x v="14"/>
    <x v="1"/>
    <x v="8"/>
    <s v="Eldon ClusterMat Chair Mat with Cordless Antistatic Protection"/>
    <x v="52"/>
    <x v="1"/>
    <n v="30.02"/>
    <m/>
  </r>
  <r>
    <d v="2014-01-20T00:00:00"/>
    <x v="0"/>
    <s v="Xylona Preis"/>
    <x v="14"/>
    <x v="0"/>
    <x v="3"/>
    <s v="Acco Pressboard Covers with Storage Hooks, 9 1/2&quot; x 11&quot;, Executive Red"/>
    <x v="53"/>
    <x v="7"/>
    <n v="8.9499999999999993"/>
    <m/>
  </r>
  <r>
    <d v="2014-01-20T00:00:00"/>
    <x v="0"/>
    <s v="Xylona Preis"/>
    <x v="14"/>
    <x v="0"/>
    <x v="12"/>
    <s v="Holmes Replacement Filter for HEPA Air Cleaner, Very Large Room, HEPA Filter"/>
    <x v="54"/>
    <x v="3"/>
    <n v="93.58"/>
    <m/>
  </r>
  <r>
    <d v="2014-01-20T00:00:00"/>
    <x v="0"/>
    <s v="Xylona Preis"/>
    <x v="14"/>
    <x v="0"/>
    <x v="2"/>
    <s v="Fellowes Bases and Tops For Staxonsteel/High-Stak Systems"/>
    <x v="55"/>
    <x v="0"/>
    <n v="15.98"/>
    <m/>
  </r>
  <r>
    <d v="2014-01-20T00:00:00"/>
    <x v="0"/>
    <s v="Xylona Preis"/>
    <x v="14"/>
    <x v="0"/>
    <x v="4"/>
    <s v="Panasonic KP-4ABK Battery-Operated Pencil Sharpener"/>
    <x v="56"/>
    <x v="1"/>
    <n v="12.74"/>
    <m/>
  </r>
  <r>
    <d v="2014-01-20T00:00:00"/>
    <x v="0"/>
    <s v="Xylona Preis"/>
    <x v="14"/>
    <x v="1"/>
    <x v="8"/>
    <s v="Ultra Door Push Plate"/>
    <x v="57"/>
    <x v="1"/>
    <n v="4.8600000000000003"/>
    <m/>
  </r>
  <r>
    <d v="2014-01-20T00:00:00"/>
    <x v="0"/>
    <s v="Xylona Preis"/>
    <x v="14"/>
    <x v="0"/>
    <x v="3"/>
    <s v="Storex Dura Pro Binders"/>
    <x v="58"/>
    <x v="7"/>
    <n v="13.37"/>
    <m/>
  </r>
  <r>
    <d v="2014-01-20T00:00:00"/>
    <x v="0"/>
    <s v="Muhammed MacIntyre"/>
    <x v="15"/>
    <x v="0"/>
    <x v="3"/>
    <s v="GBC DocuBind TL200 Manual Binding Machine"/>
    <x v="59"/>
    <x v="4"/>
    <n v="-51.52"/>
    <m/>
  </r>
  <r>
    <d v="2014-01-21T00:00:00"/>
    <x v="0"/>
    <s v="Tom Boeckenhauer"/>
    <x v="16"/>
    <x v="1"/>
    <x v="8"/>
    <s v="Ultra Door Pull Handle"/>
    <x v="60"/>
    <x v="1"/>
    <n v="4.0999999999999996"/>
    <m/>
  </r>
  <r>
    <d v="2014-01-23T00:00:00"/>
    <x v="0"/>
    <s v="Ionia McGrath"/>
    <x v="17"/>
    <x v="0"/>
    <x v="0"/>
    <s v="Xerox 195"/>
    <x v="61"/>
    <x v="6"/>
    <n v="19.239999999999998"/>
    <m/>
  </r>
  <r>
    <d v="2014-01-23T00:00:00"/>
    <x v="0"/>
    <s v="Speros Goranitis"/>
    <x v="18"/>
    <x v="0"/>
    <x v="7"/>
    <s v="Alliance Big Bands Rubber Bands, 12/Pack"/>
    <x v="62"/>
    <x v="1"/>
    <n v="0"/>
    <m/>
  </r>
  <r>
    <d v="2014-01-26T00:00:00"/>
    <x v="0"/>
    <s v="Shirley Daniels"/>
    <x v="6"/>
    <x v="1"/>
    <x v="8"/>
    <s v="GE General Use Halogen Bulbs, 100 Watts, 1 Bulb per Pack"/>
    <x v="63"/>
    <x v="1"/>
    <n v="30.78"/>
    <m/>
  </r>
  <r>
    <d v="2014-01-26T00:00:00"/>
    <x v="0"/>
    <s v="Shirley Daniels"/>
    <x v="6"/>
    <x v="0"/>
    <x v="2"/>
    <s v="SAFCO Commercial Wire Shelving, 72h"/>
    <x v="64"/>
    <x v="9"/>
    <n v="0"/>
    <m/>
  </r>
  <r>
    <d v="2014-01-26T00:00:00"/>
    <x v="0"/>
    <s v="Shirley Daniels"/>
    <x v="6"/>
    <x v="0"/>
    <x v="0"/>
    <s v="Eureka Recycled Copy Paper 8 1/2&quot; x 11&quot;, Ream"/>
    <x v="5"/>
    <x v="1"/>
    <n v="9.33"/>
    <m/>
  </r>
  <r>
    <d v="2014-01-26T00:00:00"/>
    <x v="0"/>
    <s v="Shirley Daniels"/>
    <x v="6"/>
    <x v="0"/>
    <x v="0"/>
    <s v="REDIFORM Incoming/Outgoing Call Register, 11&quot; X 8 1/2&quot;, 100 Messages"/>
    <x v="65"/>
    <x v="0"/>
    <n v="8.34"/>
    <m/>
  </r>
  <r>
    <d v="2014-01-26T00:00:00"/>
    <x v="0"/>
    <s v="Shirley Daniels"/>
    <x v="6"/>
    <x v="2"/>
    <x v="6"/>
    <s v="Macally Suction Cup Mount"/>
    <x v="66"/>
    <x v="10"/>
    <n v="0"/>
    <m/>
  </r>
  <r>
    <d v="2014-01-26T00:00:00"/>
    <x v="0"/>
    <s v="Shirley Daniels"/>
    <x v="6"/>
    <x v="1"/>
    <x v="8"/>
    <s v="Eldon Image Series Black Desk Accessories"/>
    <x v="67"/>
    <x v="1"/>
    <n v="4.47"/>
    <m/>
  </r>
  <r>
    <d v="2014-01-26T00:00:00"/>
    <x v="0"/>
    <s v="Shirley Daniels"/>
    <x v="6"/>
    <x v="2"/>
    <x v="6"/>
    <s v="Jabra SPEAK 410"/>
    <x v="68"/>
    <x v="0"/>
    <n v="52.63"/>
    <m/>
  </r>
  <r>
    <d v="2014-01-26T00:00:00"/>
    <x v="0"/>
    <s v="Carol Adams"/>
    <x v="19"/>
    <x v="0"/>
    <x v="3"/>
    <s v="Wilson Jones 14 Line Acrylic Coated Pressboard Data Binders"/>
    <x v="69"/>
    <x v="0"/>
    <n v="5.0199999999999996"/>
    <m/>
  </r>
  <r>
    <d v="2014-01-26T00:00:00"/>
    <x v="0"/>
    <s v="Carol Adams"/>
    <x v="19"/>
    <x v="1"/>
    <x v="11"/>
    <s v="Safco Value Mate Series Steel Bookcases, Baked Enamel Finish on Steel, Gray"/>
    <x v="70"/>
    <x v="0"/>
    <n v="39.75"/>
    <m/>
  </r>
  <r>
    <d v="2014-01-27T00:00:00"/>
    <x v="0"/>
    <s v="Ed Jacobs"/>
    <x v="3"/>
    <x v="0"/>
    <x v="2"/>
    <s v="Recycled Steel Personal File for Hanging File Folders"/>
    <x v="71"/>
    <x v="4"/>
    <n v="14.31"/>
    <m/>
  </r>
  <r>
    <d v="2014-01-27T00:00:00"/>
    <x v="0"/>
    <s v="Ed Jacobs"/>
    <x v="3"/>
    <x v="1"/>
    <x v="13"/>
    <s v="Balt Split Level Computer Training Table"/>
    <x v="72"/>
    <x v="1"/>
    <n v="-16.649999999999999"/>
    <m/>
  </r>
  <r>
    <d v="2014-01-27T00:00:00"/>
    <x v="0"/>
    <s v="Ed Jacobs"/>
    <x v="3"/>
    <x v="0"/>
    <x v="4"/>
    <s v="Dixon Ticonderoga Core-Lock Colored Pencils"/>
    <x v="73"/>
    <x v="3"/>
    <n v="12.03"/>
    <m/>
  </r>
  <r>
    <d v="2014-01-28T00:00:00"/>
    <x v="0"/>
    <s v="Jasper Cacioppo"/>
    <x v="20"/>
    <x v="0"/>
    <x v="3"/>
    <s v="Pressboard Covers with Storage Hooks, 9 1/2&quot; x 11&quot;, Light Blue"/>
    <x v="74"/>
    <x v="4"/>
    <n v="1.33"/>
    <m/>
  </r>
  <r>
    <d v="2014-01-30T00:00:00"/>
    <x v="0"/>
    <s v="Mike Vittorini"/>
    <x v="14"/>
    <x v="0"/>
    <x v="0"/>
    <s v="Xerox 1972"/>
    <x v="75"/>
    <x v="0"/>
    <n v="4.75"/>
    <m/>
  </r>
  <r>
    <d v="2014-01-30T00:00:00"/>
    <x v="0"/>
    <s v="Mike Vittorini"/>
    <x v="14"/>
    <x v="0"/>
    <x v="2"/>
    <s v="Space Solutions HD Industrial Steel Shelving."/>
    <x v="76"/>
    <x v="0"/>
    <n v="6.9"/>
    <m/>
  </r>
  <r>
    <d v="2014-01-31T00:00:00"/>
    <x v="0"/>
    <s v="Liz Carlisle"/>
    <x v="3"/>
    <x v="1"/>
    <x v="11"/>
    <s v="Sauder Facets Collection Library, Sky Alder Finish"/>
    <x v="77"/>
    <x v="0"/>
    <n v="3.42"/>
    <m/>
  </r>
  <r>
    <d v="2014-02-01T00:00:00"/>
    <x v="1"/>
    <s v="Bradley Drucker"/>
    <x v="21"/>
    <x v="2"/>
    <x v="9"/>
    <s v="Enermax Aurora Lite Keyboard"/>
    <x v="78"/>
    <x v="6"/>
    <n v="206.32"/>
    <m/>
  </r>
  <r>
    <d v="2014-02-02T00:00:00"/>
    <x v="1"/>
    <s v="Cynthia Delaney"/>
    <x v="3"/>
    <x v="0"/>
    <x v="7"/>
    <s v="Staples"/>
    <x v="79"/>
    <x v="7"/>
    <n v="5.8"/>
    <m/>
  </r>
  <r>
    <d v="2014-02-02T00:00:00"/>
    <x v="1"/>
    <s v="Eric Barreto"/>
    <x v="16"/>
    <x v="0"/>
    <x v="3"/>
    <s v="Surelock Post Binders"/>
    <x v="80"/>
    <x v="0"/>
    <n v="-12.22"/>
    <m/>
  </r>
  <r>
    <d v="2014-02-02T00:00:00"/>
    <x v="1"/>
    <s v="Eric Barreto"/>
    <x v="16"/>
    <x v="2"/>
    <x v="6"/>
    <s v="AT&amp;T 17929 Lendline Telephone"/>
    <x v="81"/>
    <x v="7"/>
    <n v="13.57"/>
    <m/>
  </r>
  <r>
    <d v="2014-02-03T00:00:00"/>
    <x v="1"/>
    <s v="Tom Boeckenhauer"/>
    <x v="22"/>
    <x v="0"/>
    <x v="3"/>
    <s v="Ibico Laser Imprintable Binding System Covers"/>
    <x v="82"/>
    <x v="0"/>
    <n v="27.25"/>
    <m/>
  </r>
  <r>
    <d v="2014-02-03T00:00:00"/>
    <x v="1"/>
    <s v="Tom Boeckenhauer"/>
    <x v="22"/>
    <x v="0"/>
    <x v="3"/>
    <s v="Avery Durable Poly Binders"/>
    <x v="83"/>
    <x v="1"/>
    <n v="4.3099999999999996"/>
    <m/>
  </r>
  <r>
    <d v="2014-02-04T00:00:00"/>
    <x v="1"/>
    <s v="Deborah Brumfield"/>
    <x v="3"/>
    <x v="0"/>
    <x v="3"/>
    <s v="GBC Recycled Grain Textured Covers"/>
    <x v="84"/>
    <x v="1"/>
    <n v="29.01"/>
    <m/>
  </r>
  <r>
    <d v="2014-02-04T00:00:00"/>
    <x v="1"/>
    <s v="Deborah Brumfield"/>
    <x v="3"/>
    <x v="0"/>
    <x v="0"/>
    <s v="Message Book, Standard Line &quot;While You Were Out&quot;, 5 1/2&quot; X 4&quot;, 200 Sets/Book"/>
    <x v="85"/>
    <x v="3"/>
    <n v="16.09"/>
    <m/>
  </r>
  <r>
    <d v="2014-02-04T00:00:00"/>
    <x v="1"/>
    <s v="Mark Haberlin"/>
    <x v="3"/>
    <x v="0"/>
    <x v="3"/>
    <s v="GBC Standard Recycled Report Covers, Clear Plastic Sheets"/>
    <x v="86"/>
    <x v="0"/>
    <n v="6.04"/>
    <m/>
  </r>
  <r>
    <d v="2014-02-06T00:00:00"/>
    <x v="1"/>
    <s v="Neil Ducich"/>
    <x v="6"/>
    <x v="0"/>
    <x v="1"/>
    <s v="Avery 480"/>
    <x v="87"/>
    <x v="3"/>
    <n v="7.2"/>
    <m/>
  </r>
  <r>
    <d v="2014-02-06T00:00:00"/>
    <x v="1"/>
    <s v="Neil Ducich"/>
    <x v="6"/>
    <x v="2"/>
    <x v="6"/>
    <s v="Aastra 57i VoIP phone"/>
    <x v="88"/>
    <x v="4"/>
    <n v="42.02"/>
    <m/>
  </r>
  <r>
    <d v="2014-02-06T00:00:00"/>
    <x v="1"/>
    <s v="Neil Ducich"/>
    <x v="6"/>
    <x v="2"/>
    <x v="6"/>
    <s v="AT&amp;T CL82213"/>
    <x v="89"/>
    <x v="7"/>
    <n v="42.04"/>
    <m/>
  </r>
  <r>
    <d v="2014-02-06T00:00:00"/>
    <x v="1"/>
    <s v="Delfina Latchford"/>
    <x v="1"/>
    <x v="0"/>
    <x v="3"/>
    <s v="Avery Flip-Chart Easel Binder, Black"/>
    <x v="90"/>
    <x v="0"/>
    <n v="-14.77"/>
    <m/>
  </r>
  <r>
    <d v="2014-02-07T00:00:00"/>
    <x v="1"/>
    <s v="Cyma Kinney"/>
    <x v="23"/>
    <x v="2"/>
    <x v="9"/>
    <s v="Maxell DVD-RAM Discs"/>
    <x v="91"/>
    <x v="5"/>
    <n v="49.6"/>
    <m/>
  </r>
  <r>
    <d v="2014-02-07T00:00:00"/>
    <x v="1"/>
    <s v="Chris Selesnick"/>
    <x v="20"/>
    <x v="0"/>
    <x v="2"/>
    <s v="Acco Perma 4000 Stacking Storage Drawers"/>
    <x v="92"/>
    <x v="3"/>
    <n v="9.74"/>
    <m/>
  </r>
  <r>
    <d v="2014-02-08T00:00:00"/>
    <x v="1"/>
    <s v="Nathan Mautz"/>
    <x v="17"/>
    <x v="1"/>
    <x v="8"/>
    <s v="Master Caster Door Stop, Large Brown"/>
    <x v="93"/>
    <x v="0"/>
    <n v="5.53"/>
    <m/>
  </r>
  <r>
    <d v="2014-02-11T00:00:00"/>
    <x v="1"/>
    <s v="Natalie Fritzler"/>
    <x v="6"/>
    <x v="2"/>
    <x v="9"/>
    <s v="Enermax Aurora Lite Keyboard"/>
    <x v="94"/>
    <x v="1"/>
    <n v="103.16"/>
    <m/>
  </r>
  <r>
    <d v="2014-02-11T00:00:00"/>
    <x v="1"/>
    <s v="Natalie Fritzler"/>
    <x v="6"/>
    <x v="1"/>
    <x v="13"/>
    <s v="Hon 2111 Invitation Series Corner Table"/>
    <x v="95"/>
    <x v="6"/>
    <n v="75.37"/>
    <m/>
  </r>
  <r>
    <d v="2014-02-11T00:00:00"/>
    <x v="1"/>
    <s v="Natalie Fritzler"/>
    <x v="6"/>
    <x v="0"/>
    <x v="3"/>
    <s v="Wilson Jones Leather-Like Binders with DublLock Round Rings"/>
    <x v="96"/>
    <x v="0"/>
    <n v="8.2100000000000009"/>
    <m/>
  </r>
  <r>
    <d v="2014-02-11T00:00:00"/>
    <x v="1"/>
    <s v="Guy Armstrong"/>
    <x v="24"/>
    <x v="1"/>
    <x v="5"/>
    <s v="Global Value Mid-Back Manager's Chair, Gray"/>
    <x v="97"/>
    <x v="4"/>
    <n v="15.22"/>
    <m/>
  </r>
  <r>
    <d v="2014-02-11T00:00:00"/>
    <x v="1"/>
    <s v="Guy Armstrong"/>
    <x v="24"/>
    <x v="0"/>
    <x v="1"/>
    <s v="Avery 483"/>
    <x v="98"/>
    <x v="1"/>
    <n v="6.87"/>
    <m/>
  </r>
  <r>
    <d v="2014-02-11T00:00:00"/>
    <x v="1"/>
    <s v="Guy Armstrong"/>
    <x v="24"/>
    <x v="0"/>
    <x v="3"/>
    <s v="Wilson Jones Turn Tabs Binder Tool for Ring Binders"/>
    <x v="99"/>
    <x v="0"/>
    <n v="4.43"/>
    <m/>
  </r>
  <r>
    <d v="2014-02-11T00:00:00"/>
    <x v="1"/>
    <s v="Guy Armstrong"/>
    <x v="24"/>
    <x v="1"/>
    <x v="8"/>
    <s v="Rubbermaid ClusterMat Chairmats, Mat Size- 66&quot; x 60&quot;, Lip 20&quot; x 11&quot; -90 Degree Angle"/>
    <x v="100"/>
    <x v="1"/>
    <n v="53.27"/>
    <m/>
  </r>
  <r>
    <d v="2014-02-11T00:00:00"/>
    <x v="1"/>
    <s v="Guy Armstrong"/>
    <x v="24"/>
    <x v="0"/>
    <x v="3"/>
    <s v="VariCap6 Expandable Binder"/>
    <x v="101"/>
    <x v="1"/>
    <n v="24.39"/>
    <m/>
  </r>
  <r>
    <d v="2014-02-11T00:00:00"/>
    <x v="1"/>
    <s v="Guy Armstrong"/>
    <x v="24"/>
    <x v="0"/>
    <x v="2"/>
    <s v="Fellowes Neat Ideas Storage Cubes"/>
    <x v="92"/>
    <x v="0"/>
    <n v="2.6"/>
    <m/>
  </r>
  <r>
    <d v="2014-02-12T00:00:00"/>
    <x v="1"/>
    <s v="Sanjit Chand"/>
    <x v="3"/>
    <x v="1"/>
    <x v="5"/>
    <s v="Global Geo Office Task Chair, Gray"/>
    <x v="102"/>
    <x v="0"/>
    <n v="-24.29"/>
    <m/>
  </r>
  <r>
    <d v="2014-02-14T00:00:00"/>
    <x v="1"/>
    <s v="Shui Tom"/>
    <x v="0"/>
    <x v="0"/>
    <x v="0"/>
    <s v="Memo Book, 100 Message Capacity, 5 3/8Â” x 11Â”"/>
    <x v="103"/>
    <x v="1"/>
    <n v="6.07"/>
    <m/>
  </r>
  <r>
    <d v="2014-02-14T00:00:00"/>
    <x v="1"/>
    <s v="Marina Lichtenstein"/>
    <x v="22"/>
    <x v="2"/>
    <x v="9"/>
    <s v="Logitech G600 MMO Gaming Mouse"/>
    <x v="104"/>
    <x v="1"/>
    <n v="86.39"/>
    <m/>
  </r>
  <r>
    <d v="2014-02-14T00:00:00"/>
    <x v="1"/>
    <s v="Marina Lichtenstein"/>
    <x v="22"/>
    <x v="0"/>
    <x v="12"/>
    <s v="Belkin 8 Outlet Surge Protector"/>
    <x v="105"/>
    <x v="0"/>
    <n v="22.95"/>
    <m/>
  </r>
  <r>
    <d v="2014-02-14T00:00:00"/>
    <x v="1"/>
    <s v="Marina Lichtenstein"/>
    <x v="22"/>
    <x v="0"/>
    <x v="14"/>
    <s v="Compact Automatic Electric Letter Opener"/>
    <x v="106"/>
    <x v="0"/>
    <n v="4.7699999999999996"/>
    <m/>
  </r>
  <r>
    <d v="2014-02-15T00:00:00"/>
    <x v="1"/>
    <s v="Barry FranzÃ¶sisch"/>
    <x v="22"/>
    <x v="0"/>
    <x v="3"/>
    <s v="Pressboard Data Binders by Wilson Jones"/>
    <x v="107"/>
    <x v="7"/>
    <n v="7.21"/>
    <m/>
  </r>
  <r>
    <d v="2014-02-16T00:00:00"/>
    <x v="1"/>
    <s v="Michael Nguyen"/>
    <x v="0"/>
    <x v="0"/>
    <x v="3"/>
    <s v="Wilson Jones Easy Flow II Sheet Lifters"/>
    <x v="108"/>
    <x v="1"/>
    <n v="-1.73"/>
    <m/>
  </r>
  <r>
    <d v="2014-02-16T00:00:00"/>
    <x v="1"/>
    <s v="Michael Nguyen"/>
    <x v="0"/>
    <x v="0"/>
    <x v="12"/>
    <s v="Holmes Cool Mist Humidifier for the Whole House with 8-Gallon Output per Day, Extended Life Filter"/>
    <x v="109"/>
    <x v="0"/>
    <n v="-13.93"/>
    <m/>
  </r>
  <r>
    <d v="2014-02-17T00:00:00"/>
    <x v="1"/>
    <s v="Delfina Latchford"/>
    <x v="1"/>
    <x v="0"/>
    <x v="4"/>
    <s v="Staples in misc. colors"/>
    <x v="110"/>
    <x v="11"/>
    <n v="8.81"/>
    <m/>
  </r>
  <r>
    <d v="2014-02-18T00:00:00"/>
    <x v="1"/>
    <s v="Troy Blackwell"/>
    <x v="0"/>
    <x v="1"/>
    <x v="8"/>
    <s v="DAX Copper Panel Document Frame, 5 x 7 Size"/>
    <x v="111"/>
    <x v="7"/>
    <n v="-11.32"/>
    <m/>
  </r>
  <r>
    <d v="2014-02-18T00:00:00"/>
    <x v="1"/>
    <s v="Aaron Bergman"/>
    <x v="0"/>
    <x v="0"/>
    <x v="2"/>
    <s v="Akro Stacking Bins"/>
    <x v="112"/>
    <x v="0"/>
    <n v="-2.52"/>
    <m/>
  </r>
  <r>
    <d v="2014-02-20T00:00:00"/>
    <x v="1"/>
    <s v="Linda Cazamias"/>
    <x v="18"/>
    <x v="2"/>
    <x v="9"/>
    <s v="Enermax Briskie RF Wireless Keyboard and Mouse Combo"/>
    <x v="113"/>
    <x v="1"/>
    <n v="22.43"/>
    <m/>
  </r>
  <r>
    <d v="2014-02-20T00:00:00"/>
    <x v="1"/>
    <s v="Linda Cazamias"/>
    <x v="18"/>
    <x v="1"/>
    <x v="8"/>
    <s v="Master Caster Door Stop, Brown"/>
    <x v="114"/>
    <x v="3"/>
    <n v="6.91"/>
    <m/>
  </r>
  <r>
    <d v="2014-02-20T00:00:00"/>
    <x v="1"/>
    <s v="Steven Roelle"/>
    <x v="3"/>
    <x v="0"/>
    <x v="0"/>
    <s v="Xerox 204"/>
    <x v="115"/>
    <x v="0"/>
    <n v="6.22"/>
    <m/>
  </r>
  <r>
    <d v="2014-02-21T00:00:00"/>
    <x v="1"/>
    <s v="Tamara Manning"/>
    <x v="1"/>
    <x v="0"/>
    <x v="3"/>
    <s v="GBC Standard Plastic Binding Systems Combs"/>
    <x v="116"/>
    <x v="7"/>
    <n v="-13.72"/>
    <m/>
  </r>
  <r>
    <d v="2014-02-22T00:00:00"/>
    <x v="1"/>
    <s v="Sue Ann Reed"/>
    <x v="3"/>
    <x v="0"/>
    <x v="0"/>
    <s v="Xerox 220"/>
    <x v="5"/>
    <x v="1"/>
    <n v="9.33"/>
    <m/>
  </r>
  <r>
    <d v="2014-02-23T00:00:00"/>
    <x v="1"/>
    <s v="Michael Grace"/>
    <x v="0"/>
    <x v="0"/>
    <x v="1"/>
    <s v="Staple-on labels"/>
    <x v="117"/>
    <x v="1"/>
    <n v="2.34"/>
    <m/>
  </r>
  <r>
    <d v="2014-02-23T00:00:00"/>
    <x v="1"/>
    <s v="Michael Grace"/>
    <x v="0"/>
    <x v="0"/>
    <x v="3"/>
    <s v="GBC Plastic Binding Combs"/>
    <x v="118"/>
    <x v="1"/>
    <n v="-6.86"/>
    <m/>
  </r>
  <r>
    <d v="2014-02-24T00:00:00"/>
    <x v="1"/>
    <s v="Jennifer Halladay"/>
    <x v="11"/>
    <x v="0"/>
    <x v="0"/>
    <s v="Message Book, Wirebound, Four 5 1/2&quot; X 4&quot; Forms/Pg., 200 Dupl. Sets/Book"/>
    <x v="119"/>
    <x v="3"/>
    <n v="11.1"/>
    <m/>
  </r>
  <r>
    <d v="2014-02-24T00:00:00"/>
    <x v="1"/>
    <s v="Jennifer Halladay"/>
    <x v="11"/>
    <x v="0"/>
    <x v="0"/>
    <s v="TOPS 4 x 6 Fluorescent Color Memo Sheets, 500 Sheets per Pack"/>
    <x v="120"/>
    <x v="1"/>
    <n v="7.69"/>
    <m/>
  </r>
  <r>
    <d v="2014-02-27T00:00:00"/>
    <x v="1"/>
    <s v="Joy Smith"/>
    <x v="10"/>
    <x v="0"/>
    <x v="4"/>
    <s v="Zebra Zazzle Fluorescent Highlighters"/>
    <x v="121"/>
    <x v="3"/>
    <n v="3.4"/>
    <m/>
  </r>
  <r>
    <d v="2014-03-01T00:00:00"/>
    <x v="2"/>
    <s v="Dave Brooks"/>
    <x v="22"/>
    <x v="1"/>
    <x v="5"/>
    <s v="Global Deluxe High-Back Manager's Chair"/>
    <x v="122"/>
    <x v="0"/>
    <n v="51.48"/>
    <m/>
  </r>
  <r>
    <d v="2014-03-01T00:00:00"/>
    <x v="2"/>
    <s v="Hallie Redmond"/>
    <x v="20"/>
    <x v="2"/>
    <x v="6"/>
    <s v="Sannysis Cute Owl Design Soft Skin Case Cover for Samsung Galaxy S4"/>
    <x v="62"/>
    <x v="1"/>
    <n v="1.6"/>
    <m/>
  </r>
  <r>
    <d v="2014-03-01T00:00:00"/>
    <x v="2"/>
    <s v="Vicky Freymann"/>
    <x v="1"/>
    <x v="1"/>
    <x v="5"/>
    <s v="Novimex Swivel Fabric Task Chair"/>
    <x v="123"/>
    <x v="6"/>
    <n v="-172.12"/>
    <m/>
  </r>
  <r>
    <d v="2014-03-01T00:00:00"/>
    <x v="2"/>
    <s v="Vicky Freymann"/>
    <x v="1"/>
    <x v="0"/>
    <x v="0"/>
    <s v="Black Print Carbonless 8 1/2&quot; x 8 1/4&quot; Rapid Memo Book"/>
    <x v="124"/>
    <x v="1"/>
    <n v="5.68"/>
    <m/>
  </r>
  <r>
    <d v="2014-03-01T00:00:00"/>
    <x v="2"/>
    <s v="Shahid Collister"/>
    <x v="0"/>
    <x v="0"/>
    <x v="7"/>
    <s v="Plymouth Boxed Rubber Bands by Plymouth"/>
    <x v="125"/>
    <x v="7"/>
    <n v="-3.53"/>
    <m/>
  </r>
  <r>
    <d v="2014-03-01T00:00:00"/>
    <x v="2"/>
    <s v="Shahid Collister"/>
    <x v="0"/>
    <x v="1"/>
    <x v="5"/>
    <s v="Harbour Creations Steel Folding Chair"/>
    <x v="126"/>
    <x v="6"/>
    <n v="0"/>
    <m/>
  </r>
  <r>
    <d v="2014-03-01T00:00:00"/>
    <x v="2"/>
    <s v="Shahid Collister"/>
    <x v="0"/>
    <x v="1"/>
    <x v="8"/>
    <s v="DAX Black Cherry Wood-Tone Poster Frame"/>
    <x v="127"/>
    <x v="6"/>
    <n v="-34.950000000000003"/>
    <m/>
  </r>
  <r>
    <d v="2014-03-01T00:00:00"/>
    <x v="2"/>
    <s v="Shahid Collister"/>
    <x v="0"/>
    <x v="0"/>
    <x v="2"/>
    <s v="Fellowes Bankers Box Recycled Super Stor/Drawer"/>
    <x v="128"/>
    <x v="1"/>
    <n v="-22.67"/>
    <m/>
  </r>
  <r>
    <d v="2014-03-01T00:00:00"/>
    <x v="2"/>
    <s v="Giulietta Weimer"/>
    <x v="0"/>
    <x v="0"/>
    <x v="2"/>
    <s v="Recycled Steel Personal File for Hanging File Folders"/>
    <x v="129"/>
    <x v="1"/>
    <n v="8.58"/>
    <m/>
  </r>
  <r>
    <d v="2014-03-01T00:00:00"/>
    <x v="2"/>
    <s v="Giulietta Weimer"/>
    <x v="0"/>
    <x v="1"/>
    <x v="13"/>
    <s v="Bevis Round Conference Room Tables and Bases"/>
    <x v="130"/>
    <x v="1"/>
    <n v="-43.03"/>
    <m/>
  </r>
  <r>
    <d v="2014-03-02T00:00:00"/>
    <x v="2"/>
    <s v="Kristina Nunn"/>
    <x v="20"/>
    <x v="0"/>
    <x v="10"/>
    <s v="Staple envelope"/>
    <x v="21"/>
    <x v="0"/>
    <n v="5.34"/>
    <m/>
  </r>
  <r>
    <d v="2014-03-02T00:00:00"/>
    <x v="2"/>
    <s v="Kristina Nunn"/>
    <x v="20"/>
    <x v="0"/>
    <x v="0"/>
    <s v="Array Parchment Paper, Assorted Colors"/>
    <x v="131"/>
    <x v="7"/>
    <n v="17.47"/>
    <m/>
  </r>
  <r>
    <d v="2014-03-02T00:00:00"/>
    <x v="2"/>
    <s v="Nicole Hansen"/>
    <x v="2"/>
    <x v="0"/>
    <x v="0"/>
    <s v="Xerox 1971"/>
    <x v="132"/>
    <x v="4"/>
    <n v="1.07"/>
    <m/>
  </r>
  <r>
    <d v="2014-03-02T00:00:00"/>
    <x v="2"/>
    <s v="Nicole Hansen"/>
    <x v="2"/>
    <x v="2"/>
    <x v="9"/>
    <s v="Hypercom P1300 Pinpad"/>
    <x v="133"/>
    <x v="1"/>
    <n v="32.130000000000003"/>
    <m/>
  </r>
  <r>
    <d v="2014-03-03T00:00:00"/>
    <x v="2"/>
    <s v="Ashley Jarboe"/>
    <x v="25"/>
    <x v="0"/>
    <x v="4"/>
    <s v="Zebra Zazzle Fluorescent Highlighters"/>
    <x v="121"/>
    <x v="3"/>
    <n v="3.4"/>
    <m/>
  </r>
  <r>
    <d v="2014-03-03T00:00:00"/>
    <x v="2"/>
    <s v="Anne Pryor"/>
    <x v="20"/>
    <x v="2"/>
    <x v="6"/>
    <s v="PowerGen Dual USB Car Charger"/>
    <x v="134"/>
    <x v="4"/>
    <n v="4.5999999999999996"/>
    <m/>
  </r>
  <r>
    <d v="2014-03-03T00:00:00"/>
    <x v="2"/>
    <s v="Anne Pryor"/>
    <x v="20"/>
    <x v="0"/>
    <x v="3"/>
    <s v="Ibico Laser Imprintable Binding System Covers"/>
    <x v="135"/>
    <x v="1"/>
    <n v="40.869999999999997"/>
    <m/>
  </r>
  <r>
    <d v="2014-03-03T00:00:00"/>
    <x v="2"/>
    <s v="Anne Pryor"/>
    <x v="20"/>
    <x v="0"/>
    <x v="3"/>
    <s v="Cardinal HOLDit! Binder Insert Strips,Extra Strips"/>
    <x v="136"/>
    <x v="7"/>
    <n v="9.18"/>
    <m/>
  </r>
  <r>
    <d v="2014-03-03T00:00:00"/>
    <x v="2"/>
    <s v="Jill Stevenson"/>
    <x v="10"/>
    <x v="0"/>
    <x v="1"/>
    <s v="Avery 495"/>
    <x v="137"/>
    <x v="1"/>
    <n v="4.91"/>
    <m/>
  </r>
  <r>
    <d v="2014-03-03T00:00:00"/>
    <x v="2"/>
    <s v="Jill Stevenson"/>
    <x v="10"/>
    <x v="1"/>
    <x v="11"/>
    <s v="O'Sullivan 4-Shelf Bookcase in Odessa Pine"/>
    <x v="138"/>
    <x v="7"/>
    <n v="-199.62"/>
    <m/>
  </r>
  <r>
    <d v="2014-03-03T00:00:00"/>
    <x v="2"/>
    <s v="Jill Stevenson"/>
    <x v="10"/>
    <x v="0"/>
    <x v="2"/>
    <s v="Eldon Shelf Savers Cubes and Bins"/>
    <x v="139"/>
    <x v="9"/>
    <n v="-10.050000000000001"/>
    <m/>
  </r>
  <r>
    <d v="2014-03-03T00:00:00"/>
    <x v="2"/>
    <s v="Sam Craven"/>
    <x v="0"/>
    <x v="0"/>
    <x v="12"/>
    <s v="3.6 Cubic Foot Counter Height Office Refrigerator"/>
    <x v="140"/>
    <x v="1"/>
    <n v="-459.61"/>
    <m/>
  </r>
  <r>
    <d v="2014-03-03T00:00:00"/>
    <x v="2"/>
    <s v="Eva Jacobs"/>
    <x v="3"/>
    <x v="1"/>
    <x v="13"/>
    <s v="Bevis Oval Conference Table, Walnut"/>
    <x v="141"/>
    <x v="1"/>
    <n v="-23.49"/>
    <m/>
  </r>
  <r>
    <d v="2014-03-04T00:00:00"/>
    <x v="2"/>
    <s v="Clay Ludtke"/>
    <x v="9"/>
    <x v="0"/>
    <x v="2"/>
    <s v="Sensible Storage WireTech Storage Systems"/>
    <x v="142"/>
    <x v="7"/>
    <n v="17.75"/>
    <m/>
  </r>
  <r>
    <d v="2014-03-04T00:00:00"/>
    <x v="2"/>
    <s v="Sanjit Chand"/>
    <x v="16"/>
    <x v="0"/>
    <x v="4"/>
    <s v="BIC Brite Liner Highlighters, Chisel Tip"/>
    <x v="143"/>
    <x v="1"/>
    <n v="2.33"/>
    <m/>
  </r>
  <r>
    <d v="2014-03-05T00:00:00"/>
    <x v="2"/>
    <s v="Aimee Bixby"/>
    <x v="20"/>
    <x v="0"/>
    <x v="4"/>
    <s v="Newell 345"/>
    <x v="144"/>
    <x v="1"/>
    <n v="15.48"/>
    <m/>
  </r>
  <r>
    <d v="2014-03-05T00:00:00"/>
    <x v="2"/>
    <s v="Aimee Bixby"/>
    <x v="20"/>
    <x v="2"/>
    <x v="9"/>
    <s v="Logitech Wireless Gaming Headset G930"/>
    <x v="145"/>
    <x v="1"/>
    <n v="177.59"/>
    <m/>
  </r>
  <r>
    <d v="2014-03-05T00:00:00"/>
    <x v="2"/>
    <s v="Aimee Bixby"/>
    <x v="20"/>
    <x v="0"/>
    <x v="14"/>
    <s v="Acme Forged Steel Scissors with Black Enamel Handles"/>
    <x v="146"/>
    <x v="0"/>
    <n v="5.4"/>
    <m/>
  </r>
  <r>
    <d v="2014-03-05T00:00:00"/>
    <x v="2"/>
    <s v="Aimee Bixby"/>
    <x v="20"/>
    <x v="0"/>
    <x v="3"/>
    <s v="GBC Wire Binding Combs"/>
    <x v="147"/>
    <x v="6"/>
    <n v="16.75"/>
    <m/>
  </r>
  <r>
    <d v="2014-03-05T00:00:00"/>
    <x v="2"/>
    <s v="Aimee Bixby"/>
    <x v="20"/>
    <x v="0"/>
    <x v="0"/>
    <s v="Xerox 1891"/>
    <x v="148"/>
    <x v="0"/>
    <n v="45.98"/>
    <m/>
  </r>
  <r>
    <d v="2014-03-07T00:00:00"/>
    <x v="2"/>
    <s v="Aaron Bergman"/>
    <x v="22"/>
    <x v="1"/>
    <x v="5"/>
    <s v="Global Push Button Manager's Chair, Indigo"/>
    <x v="149"/>
    <x v="4"/>
    <n v="5.48"/>
    <m/>
  </r>
  <r>
    <d v="2014-03-07T00:00:00"/>
    <x v="2"/>
    <s v="Aaron Bergman"/>
    <x v="22"/>
    <x v="0"/>
    <x v="4"/>
    <s v="Newell 330"/>
    <x v="150"/>
    <x v="1"/>
    <n v="4.66"/>
    <m/>
  </r>
  <r>
    <d v="2014-03-07T00:00:00"/>
    <x v="2"/>
    <s v="Aaron Bergman"/>
    <x v="22"/>
    <x v="0"/>
    <x v="2"/>
    <s v="Carina 42&quot;Hx23 3/4&quot;W Media Storage Unit"/>
    <x v="151"/>
    <x v="1"/>
    <n v="4.8600000000000003"/>
    <m/>
  </r>
  <r>
    <d v="2014-03-07T00:00:00"/>
    <x v="2"/>
    <s v="Nora Pelletier"/>
    <x v="22"/>
    <x v="0"/>
    <x v="3"/>
    <s v="Catalog Binders with Expanding Posts"/>
    <x v="152"/>
    <x v="0"/>
    <n v="33.64"/>
    <m/>
  </r>
  <r>
    <d v="2014-03-07T00:00:00"/>
    <x v="2"/>
    <s v="Craig Molinari"/>
    <x v="22"/>
    <x v="0"/>
    <x v="4"/>
    <s v="Newell Chalk Holder"/>
    <x v="153"/>
    <x v="7"/>
    <n v="9.5"/>
    <m/>
  </r>
  <r>
    <d v="2014-03-07T00:00:00"/>
    <x v="2"/>
    <s v="Craig Molinari"/>
    <x v="22"/>
    <x v="0"/>
    <x v="2"/>
    <s v="Contico 72&quot;H Heavy-Duty Storage System"/>
    <x v="154"/>
    <x v="7"/>
    <n v="0"/>
    <m/>
  </r>
  <r>
    <d v="2014-03-07T00:00:00"/>
    <x v="2"/>
    <s v="Craig Molinari"/>
    <x v="22"/>
    <x v="1"/>
    <x v="5"/>
    <s v="Office Star - Task Chair with Contemporary Loop Arms"/>
    <x v="155"/>
    <x v="6"/>
    <n v="21.84"/>
    <m/>
  </r>
  <r>
    <d v="2014-03-07T00:00:00"/>
    <x v="2"/>
    <s v="Craig Molinari"/>
    <x v="22"/>
    <x v="1"/>
    <x v="5"/>
    <s v="Global Leather and Oak Executive Chair, Black"/>
    <x v="156"/>
    <x v="0"/>
    <n v="54.18"/>
    <m/>
  </r>
  <r>
    <d v="2014-03-10T00:00:00"/>
    <x v="2"/>
    <s v="Scott Williamson"/>
    <x v="14"/>
    <x v="0"/>
    <x v="0"/>
    <s v="Geographics Note Cards, Blank, White, 8 1/2&quot; x 11&quot;"/>
    <x v="157"/>
    <x v="0"/>
    <n v="10.74"/>
    <m/>
  </r>
  <r>
    <d v="2014-03-10T00:00:00"/>
    <x v="2"/>
    <s v="Kean Thornton"/>
    <x v="26"/>
    <x v="0"/>
    <x v="2"/>
    <s v="Tennsco 6- and 18-Compartment Lockers"/>
    <x v="158"/>
    <x v="1"/>
    <n v="-15.91"/>
    <m/>
  </r>
  <r>
    <d v="2014-03-10T00:00:00"/>
    <x v="2"/>
    <s v="Kean Thornton"/>
    <x v="26"/>
    <x v="0"/>
    <x v="4"/>
    <s v="BOSTON Ranger #55 Pencil Sharpener, Black"/>
    <x v="159"/>
    <x v="3"/>
    <n v="9.36"/>
    <m/>
  </r>
  <r>
    <d v="2014-03-11T00:00:00"/>
    <x v="2"/>
    <s v="Chloris Kastensmidt"/>
    <x v="10"/>
    <x v="1"/>
    <x v="8"/>
    <s v="Eldon Wave Desk Accessories"/>
    <x v="160"/>
    <x v="7"/>
    <n v="2.29"/>
    <m/>
  </r>
  <r>
    <d v="2014-03-11T00:00:00"/>
    <x v="2"/>
    <s v="Chloris Kastensmidt"/>
    <x v="10"/>
    <x v="0"/>
    <x v="7"/>
    <s v="Stockwell Push Pins"/>
    <x v="161"/>
    <x v="6"/>
    <n v="1.7"/>
    <m/>
  </r>
  <r>
    <d v="2014-03-11T00:00:00"/>
    <x v="2"/>
    <s v="Kelly Andreada"/>
    <x v="20"/>
    <x v="0"/>
    <x v="0"/>
    <s v="Southworth 100% RÃ©sumÃ© Paper, 24lb."/>
    <x v="162"/>
    <x v="11"/>
    <n v="49.01"/>
    <m/>
  </r>
  <r>
    <d v="2014-03-11T00:00:00"/>
    <x v="2"/>
    <s v="Filia McAdams"/>
    <x v="5"/>
    <x v="0"/>
    <x v="12"/>
    <s v="Fellowes Premier Superior Surge Suppressor, 10-Outlet, With Phone and Remote"/>
    <x v="163"/>
    <x v="1"/>
    <n v="38.159999999999997"/>
    <m/>
  </r>
  <r>
    <d v="2014-03-11T00:00:00"/>
    <x v="2"/>
    <s v="Filia McAdams"/>
    <x v="5"/>
    <x v="2"/>
    <x v="9"/>
    <s v="Maxell DVD-RAM Discs"/>
    <x v="164"/>
    <x v="0"/>
    <n v="14.17"/>
    <m/>
  </r>
  <r>
    <d v="2014-03-11T00:00:00"/>
    <x v="2"/>
    <s v="Filia McAdams"/>
    <x v="5"/>
    <x v="2"/>
    <x v="6"/>
    <s v="Panasonic KX-TG9471B"/>
    <x v="165"/>
    <x v="1"/>
    <n v="164.63"/>
    <m/>
  </r>
  <r>
    <d v="2014-03-11T00:00:00"/>
    <x v="2"/>
    <s v="Filia McAdams"/>
    <x v="5"/>
    <x v="0"/>
    <x v="0"/>
    <s v="Xerox 198"/>
    <x v="98"/>
    <x v="1"/>
    <n v="7.02"/>
    <m/>
  </r>
  <r>
    <d v="2014-03-11T00:00:00"/>
    <x v="2"/>
    <s v="Richard Bierner"/>
    <x v="3"/>
    <x v="0"/>
    <x v="4"/>
    <s v="Economy #2 Pencils"/>
    <x v="166"/>
    <x v="1"/>
    <n v="2.0699999999999998"/>
    <m/>
  </r>
  <r>
    <d v="2014-03-14T00:00:00"/>
    <x v="2"/>
    <s v="Dean Katz"/>
    <x v="3"/>
    <x v="0"/>
    <x v="0"/>
    <s v="Xerox 1972"/>
    <x v="75"/>
    <x v="0"/>
    <n v="4.75"/>
    <m/>
  </r>
  <r>
    <d v="2014-03-14T00:00:00"/>
    <x v="2"/>
    <s v="Dean Katz"/>
    <x v="3"/>
    <x v="0"/>
    <x v="4"/>
    <s v="Avery Hi-Liter Fluorescent Desk Style Markers"/>
    <x v="167"/>
    <x v="4"/>
    <n v="1.25"/>
    <m/>
  </r>
  <r>
    <d v="2014-03-14T00:00:00"/>
    <x v="2"/>
    <s v="Christine Kargatis"/>
    <x v="6"/>
    <x v="1"/>
    <x v="5"/>
    <s v="Global Commerce Series High-Back Swivel/Tilt Chairs"/>
    <x v="168"/>
    <x v="3"/>
    <n v="284.98"/>
    <m/>
  </r>
  <r>
    <d v="2014-03-14T00:00:00"/>
    <x v="2"/>
    <s v="Jason Fortune-"/>
    <x v="27"/>
    <x v="0"/>
    <x v="3"/>
    <s v="GBC Wire Binding Combs"/>
    <x v="169"/>
    <x v="3"/>
    <n v="11.17"/>
    <m/>
  </r>
  <r>
    <d v="2014-03-14T00:00:00"/>
    <x v="2"/>
    <s v="Jason Fortune-"/>
    <x v="27"/>
    <x v="0"/>
    <x v="2"/>
    <s v="Carina Double Wide Media Storage Towers in Natural &amp; Black"/>
    <x v="170"/>
    <x v="4"/>
    <n v="3.24"/>
    <m/>
  </r>
  <r>
    <d v="2014-03-14T00:00:00"/>
    <x v="2"/>
    <s v="Jason Fortune-"/>
    <x v="27"/>
    <x v="2"/>
    <x v="9"/>
    <s v="ImationÂ 30456 USBÂ Flash DriveÂ 8GB"/>
    <x v="171"/>
    <x v="12"/>
    <n v="6.62"/>
    <m/>
  </r>
  <r>
    <d v="2014-03-14T00:00:00"/>
    <x v="2"/>
    <s v="Jason Fortune-"/>
    <x v="27"/>
    <x v="0"/>
    <x v="2"/>
    <s v="Staple magnet"/>
    <x v="107"/>
    <x v="0"/>
    <n v="5.77"/>
    <m/>
  </r>
  <r>
    <d v="2014-03-14T00:00:00"/>
    <x v="2"/>
    <s v="Jason Fortune-"/>
    <x v="27"/>
    <x v="0"/>
    <x v="3"/>
    <s v="Premium Transparent Presentation Covers, No Pattern/Clear, 8 1/2&quot; x 11&quot;"/>
    <x v="172"/>
    <x v="0"/>
    <n v="20.170000000000002"/>
    <m/>
  </r>
  <r>
    <d v="2014-03-14T00:00:00"/>
    <x v="2"/>
    <s v="Rick Bensley"/>
    <x v="1"/>
    <x v="2"/>
    <x v="15"/>
    <s v="Hewlett-Packard Deskjet 6540 Color Inkjet Printer"/>
    <x v="173"/>
    <x v="0"/>
    <n v="156.05000000000001"/>
    <m/>
  </r>
  <r>
    <d v="2014-03-14T00:00:00"/>
    <x v="2"/>
    <s v="Rick Bensley"/>
    <x v="1"/>
    <x v="0"/>
    <x v="0"/>
    <s v="Xerox 1963"/>
    <x v="174"/>
    <x v="0"/>
    <n v="2.64"/>
    <m/>
  </r>
  <r>
    <d v="2014-03-14T00:00:00"/>
    <x v="2"/>
    <s v="Neil FranzÃ¶sisch"/>
    <x v="16"/>
    <x v="0"/>
    <x v="0"/>
    <s v="Xerox 1887"/>
    <x v="175"/>
    <x v="6"/>
    <n v="31.87"/>
    <m/>
  </r>
  <r>
    <d v="2014-03-15T00:00:00"/>
    <x v="2"/>
    <s v="Alan Shonely"/>
    <x v="16"/>
    <x v="0"/>
    <x v="2"/>
    <s v="Hot File 7-Pocket, Floor Stand"/>
    <x v="176"/>
    <x v="4"/>
    <n v="17.850000000000001"/>
    <m/>
  </r>
  <r>
    <d v="2014-03-15T00:00:00"/>
    <x v="2"/>
    <s v="Alan Shonely"/>
    <x v="16"/>
    <x v="1"/>
    <x v="8"/>
    <s v="Eldon Expressions Desk Accessory, Wood Photo Frame, Mahogany"/>
    <x v="177"/>
    <x v="1"/>
    <n v="5.14"/>
    <m/>
  </r>
  <r>
    <d v="2014-03-15T00:00:00"/>
    <x v="2"/>
    <s v="Alan Shonely"/>
    <x v="16"/>
    <x v="0"/>
    <x v="3"/>
    <s v="Insertable Tab Post Binder Dividers"/>
    <x v="178"/>
    <x v="1"/>
    <n v="-5.53"/>
    <m/>
  </r>
  <r>
    <d v="2014-03-15T00:00:00"/>
    <x v="2"/>
    <s v="Alan Shonely"/>
    <x v="16"/>
    <x v="0"/>
    <x v="3"/>
    <s v="GBC VeloBinder Manual Binding System"/>
    <x v="179"/>
    <x v="3"/>
    <n v="-31.67"/>
    <m/>
  </r>
  <r>
    <d v="2014-03-15T00:00:00"/>
    <x v="2"/>
    <s v="Alan Shonely"/>
    <x v="16"/>
    <x v="0"/>
    <x v="0"/>
    <s v="Xerox 1889"/>
    <x v="180"/>
    <x v="1"/>
    <n v="47.82"/>
    <m/>
  </r>
  <r>
    <d v="2014-03-16T00:00:00"/>
    <x v="2"/>
    <s v="Kristina Nunn"/>
    <x v="25"/>
    <x v="2"/>
    <x v="6"/>
    <s v="Polycom VoiceStation 500 ConferenceÂ phone"/>
    <x v="181"/>
    <x v="0"/>
    <n v="29.5"/>
    <m/>
  </r>
  <r>
    <d v="2014-03-17T00:00:00"/>
    <x v="2"/>
    <s v="Bradley Nguyen"/>
    <x v="28"/>
    <x v="0"/>
    <x v="12"/>
    <s v="Bionaire Personal Warm Mist Humidifier/Vaporizer"/>
    <x v="182"/>
    <x v="0"/>
    <n v="36.57"/>
    <m/>
  </r>
  <r>
    <d v="2014-03-17T00:00:00"/>
    <x v="2"/>
    <s v="Bradley Nguyen"/>
    <x v="28"/>
    <x v="0"/>
    <x v="0"/>
    <s v="Memo Book, 100 Message Capacity, 5 3/8Â” x 11Â”"/>
    <x v="183"/>
    <x v="5"/>
    <n v="23.59"/>
    <m/>
  </r>
  <r>
    <d v="2014-03-17T00:00:00"/>
    <x v="2"/>
    <s v="Bradley Nguyen"/>
    <x v="28"/>
    <x v="0"/>
    <x v="4"/>
    <s v="Newell 35"/>
    <x v="184"/>
    <x v="6"/>
    <n v="5.71"/>
    <m/>
  </r>
  <r>
    <d v="2014-03-17T00:00:00"/>
    <x v="2"/>
    <s v="Bradley Nguyen"/>
    <x v="28"/>
    <x v="0"/>
    <x v="3"/>
    <s v="Wilson Jones 14 Line Acrylic Coated Pressboard Data Binders"/>
    <x v="185"/>
    <x v="8"/>
    <n v="25.1"/>
    <m/>
  </r>
  <r>
    <d v="2014-03-17T00:00:00"/>
    <x v="2"/>
    <s v="Bradley Nguyen"/>
    <x v="28"/>
    <x v="0"/>
    <x v="3"/>
    <s v="Avery Non-Stick Heavy Duty View Round Locking Ring Binders"/>
    <x v="186"/>
    <x v="6"/>
    <n v="17.22"/>
    <m/>
  </r>
  <r>
    <d v="2014-03-17T00:00:00"/>
    <x v="2"/>
    <s v="Christine Phan"/>
    <x v="20"/>
    <x v="1"/>
    <x v="13"/>
    <s v="Bretford Rectangular Conference Table Tops"/>
    <x v="187"/>
    <x v="5"/>
    <n v="-447.59"/>
    <m/>
  </r>
  <r>
    <d v="2014-03-17T00:00:00"/>
    <x v="2"/>
    <s v="Christine Phan"/>
    <x v="20"/>
    <x v="1"/>
    <x v="13"/>
    <s v="Balt Solid Wood Round Tables"/>
    <x v="188"/>
    <x v="3"/>
    <n v="-553.65"/>
    <m/>
  </r>
  <r>
    <d v="2014-03-17T00:00:00"/>
    <x v="2"/>
    <s v="Christine Phan"/>
    <x v="20"/>
    <x v="1"/>
    <x v="13"/>
    <s v="Hon 30&quot; x 60&quot; Table with Locking Drawer"/>
    <x v="189"/>
    <x v="1"/>
    <n v="-122.78"/>
    <m/>
  </r>
  <r>
    <d v="2014-03-17T00:00:00"/>
    <x v="2"/>
    <s v="Christine Phan"/>
    <x v="20"/>
    <x v="0"/>
    <x v="0"/>
    <s v="Xerox 1926"/>
    <x v="190"/>
    <x v="5"/>
    <n v="16.38"/>
    <m/>
  </r>
  <r>
    <d v="2014-03-17T00:00:00"/>
    <x v="2"/>
    <s v="Christine Phan"/>
    <x v="20"/>
    <x v="0"/>
    <x v="0"/>
    <s v="Xerox 1918"/>
    <x v="191"/>
    <x v="3"/>
    <n v="75.97"/>
    <m/>
  </r>
  <r>
    <d v="2014-03-17T00:00:00"/>
    <x v="2"/>
    <s v="Annie Zypern"/>
    <x v="0"/>
    <x v="0"/>
    <x v="4"/>
    <s v="Newell 333"/>
    <x v="192"/>
    <x v="0"/>
    <n v="0.33"/>
    <m/>
  </r>
  <r>
    <d v="2014-03-17T00:00:00"/>
    <x v="2"/>
    <s v="Annie Zypern"/>
    <x v="0"/>
    <x v="0"/>
    <x v="0"/>
    <s v="Xerox 1966"/>
    <x v="193"/>
    <x v="4"/>
    <n v="1.88"/>
    <m/>
  </r>
  <r>
    <d v="2014-03-17T00:00:00"/>
    <x v="2"/>
    <s v="Annie Zypern"/>
    <x v="0"/>
    <x v="0"/>
    <x v="0"/>
    <s v="Xerox 1967"/>
    <x v="143"/>
    <x v="1"/>
    <n v="5.44"/>
    <m/>
  </r>
  <r>
    <d v="2014-03-17T00:00:00"/>
    <x v="2"/>
    <s v="Mark Haberlin"/>
    <x v="29"/>
    <x v="0"/>
    <x v="3"/>
    <s v="Acco Pressboard Covers with Storage Hooks, 9 1/2&quot; x 11&quot;, Executive Red"/>
    <x v="194"/>
    <x v="1"/>
    <n v="5.37"/>
    <m/>
  </r>
  <r>
    <d v="2014-03-17T00:00:00"/>
    <x v="2"/>
    <s v="Mark Haberlin"/>
    <x v="29"/>
    <x v="0"/>
    <x v="3"/>
    <s v="GBC Twin Loop Wire Binding Elements, 9/16&quot; Spine, Black"/>
    <x v="195"/>
    <x v="0"/>
    <n v="14.92"/>
    <m/>
  </r>
  <r>
    <d v="2014-03-17T00:00:00"/>
    <x v="2"/>
    <s v="Mark Haberlin"/>
    <x v="29"/>
    <x v="0"/>
    <x v="0"/>
    <s v="Xerox 1957"/>
    <x v="115"/>
    <x v="0"/>
    <n v="6.35"/>
    <m/>
  </r>
  <r>
    <d v="2014-03-17T00:00:00"/>
    <x v="2"/>
    <s v="Mark Haberlin"/>
    <x v="29"/>
    <x v="0"/>
    <x v="0"/>
    <s v="EcoTones Memo Sheets"/>
    <x v="196"/>
    <x v="3"/>
    <n v="7.68"/>
    <m/>
  </r>
  <r>
    <d v="2014-03-17T00:00:00"/>
    <x v="2"/>
    <s v="Mark Haberlin"/>
    <x v="29"/>
    <x v="0"/>
    <x v="12"/>
    <s v="Belkin 6 Outlet Metallic Surge Strip"/>
    <x v="197"/>
    <x v="1"/>
    <n v="8.49"/>
    <m/>
  </r>
  <r>
    <d v="2014-03-17T00:00:00"/>
    <x v="2"/>
    <s v="Quincy Jones"/>
    <x v="2"/>
    <x v="0"/>
    <x v="0"/>
    <s v="Xerox 1909"/>
    <x v="198"/>
    <x v="6"/>
    <n v="41.15"/>
    <m/>
  </r>
  <r>
    <d v="2014-03-18T00:00:00"/>
    <x v="2"/>
    <s v="Sean Miller"/>
    <x v="16"/>
    <x v="2"/>
    <x v="15"/>
    <s v="Hewlett-Packard Deskjet 6540 Color Inkjet Printer"/>
    <x v="199"/>
    <x v="3"/>
    <n v="-16.43"/>
    <m/>
  </r>
  <r>
    <d v="2014-03-18T00:00:00"/>
    <x v="2"/>
    <s v="Sean Miller"/>
    <x v="16"/>
    <x v="2"/>
    <x v="15"/>
    <s v="Cisco TelePresence System EX90 Videoconferencing Unit"/>
    <x v="200"/>
    <x v="6"/>
    <n v="-1811.08"/>
    <m/>
  </r>
  <r>
    <d v="2014-03-18T00:00:00"/>
    <x v="2"/>
    <s v="Sean Miller"/>
    <x v="16"/>
    <x v="0"/>
    <x v="0"/>
    <s v="Xerox 195"/>
    <x v="201"/>
    <x v="3"/>
    <n v="7.48"/>
    <m/>
  </r>
  <r>
    <d v="2014-03-18T00:00:00"/>
    <x v="2"/>
    <s v="Sean Miller"/>
    <x v="16"/>
    <x v="0"/>
    <x v="4"/>
    <s v="Avery Fluorescent Highlighter Four-Color Set"/>
    <x v="202"/>
    <x v="1"/>
    <n v="1"/>
    <m/>
  </r>
  <r>
    <d v="2014-03-18T00:00:00"/>
    <x v="2"/>
    <s v="Sean Miller"/>
    <x v="16"/>
    <x v="1"/>
    <x v="8"/>
    <s v="Executive Impressions 13&quot; Clairmont Wall Clock"/>
    <x v="203"/>
    <x v="0"/>
    <n v="8.08"/>
    <m/>
  </r>
  <r>
    <d v="2014-03-18T00:00:00"/>
    <x v="2"/>
    <s v="Sean Miller"/>
    <x v="16"/>
    <x v="0"/>
    <x v="7"/>
    <s v="Staples"/>
    <x v="204"/>
    <x v="1"/>
    <n v="5.92"/>
    <m/>
  </r>
  <r>
    <d v="2014-03-18T00:00:00"/>
    <x v="2"/>
    <s v="Sean Miller"/>
    <x v="16"/>
    <x v="1"/>
    <x v="8"/>
    <s v="Dana Fluorescent Magnifying Lamp, White, 36&quot;"/>
    <x v="205"/>
    <x v="1"/>
    <n v="15.29"/>
    <m/>
  </r>
  <r>
    <d v="2014-03-18T00:00:00"/>
    <x v="2"/>
    <s v="Eileen Kiefer"/>
    <x v="3"/>
    <x v="1"/>
    <x v="11"/>
    <s v="Bush Heritage Pine Collection 5-Shelf Bookcase, Albany Pine Finish, *Special Order"/>
    <x v="206"/>
    <x v="8"/>
    <n v="70.489999999999995"/>
    <m/>
  </r>
  <r>
    <d v="2014-03-18T00:00:00"/>
    <x v="2"/>
    <s v="Sample Company A"/>
    <x v="3"/>
    <x v="1"/>
    <x v="8"/>
    <s v="Eldon Cleatmat Chair Mats for Medium Pile Carpets"/>
    <x v="207"/>
    <x v="0"/>
    <n v="14.43"/>
    <m/>
  </r>
  <r>
    <d v="2014-03-18T00:00:00"/>
    <x v="2"/>
    <s v="Sample Company A"/>
    <x v="3"/>
    <x v="2"/>
    <x v="15"/>
    <s v="Swingline SM12-08 MicroCut Jam Free Shredder"/>
    <x v="208"/>
    <x v="3"/>
    <n v="415.99"/>
    <m/>
  </r>
  <r>
    <d v="2014-03-18T00:00:00"/>
    <x v="2"/>
    <s v="Sample Company A"/>
    <x v="3"/>
    <x v="0"/>
    <x v="2"/>
    <s v="Tennsco 6- and 18-Compartment Lockers"/>
    <x v="209"/>
    <x v="5"/>
    <n v="334.11"/>
    <m/>
  </r>
  <r>
    <d v="2014-03-19T00:00:00"/>
    <x v="2"/>
    <s v="Matt Connell"/>
    <x v="16"/>
    <x v="2"/>
    <x v="6"/>
    <s v="Cisco 8x8 Inc. 6753i IP Business Phone System"/>
    <x v="210"/>
    <x v="1"/>
    <n v="28.35"/>
    <m/>
  </r>
  <r>
    <d v="2014-03-19T00:00:00"/>
    <x v="2"/>
    <s v="Matt Connell"/>
    <x v="16"/>
    <x v="0"/>
    <x v="1"/>
    <s v="Avery 501"/>
    <x v="211"/>
    <x v="3"/>
    <n v="3.99"/>
    <m/>
  </r>
  <r>
    <d v="2014-03-19T00:00:00"/>
    <x v="2"/>
    <s v="Matt Connell"/>
    <x v="16"/>
    <x v="0"/>
    <x v="2"/>
    <s v="Crate-A-Files"/>
    <x v="212"/>
    <x v="1"/>
    <n v="1.96"/>
    <m/>
  </r>
  <r>
    <d v="2014-03-19T00:00:00"/>
    <x v="2"/>
    <s v="Matt Connell"/>
    <x v="16"/>
    <x v="0"/>
    <x v="3"/>
    <s v="Avery Flip-Chart Easel Binder, Black"/>
    <x v="213"/>
    <x v="7"/>
    <n v="-25.74"/>
    <m/>
  </r>
  <r>
    <d v="2014-03-19T00:00:00"/>
    <x v="2"/>
    <s v="Matt Connell"/>
    <x v="16"/>
    <x v="1"/>
    <x v="8"/>
    <s v="Eldon Wave Desk Accessories"/>
    <x v="214"/>
    <x v="1"/>
    <n v="1.37"/>
    <m/>
  </r>
  <r>
    <d v="2014-03-19T00:00:00"/>
    <x v="2"/>
    <s v="Matt Connell"/>
    <x v="16"/>
    <x v="1"/>
    <x v="8"/>
    <s v="Document Clip Frames"/>
    <x v="215"/>
    <x v="1"/>
    <n v="5.5"/>
    <m/>
  </r>
  <r>
    <d v="2014-03-19T00:00:00"/>
    <x v="2"/>
    <s v="Matt Connell"/>
    <x v="16"/>
    <x v="2"/>
    <x v="9"/>
    <s v="LogitechÂ Wireless Boombox Speaker - portable - wireless, wired"/>
    <x v="216"/>
    <x v="0"/>
    <n v="53.2"/>
    <m/>
  </r>
  <r>
    <d v="2014-03-21T00:00:00"/>
    <x v="2"/>
    <s v="Cassandra Brandow"/>
    <x v="10"/>
    <x v="0"/>
    <x v="4"/>
    <s v="Binney &amp; Smith Crayola Metallic Colored Pencils, 8-Color Set"/>
    <x v="217"/>
    <x v="0"/>
    <n v="1.2"/>
    <m/>
  </r>
  <r>
    <d v="2014-03-21T00:00:00"/>
    <x v="2"/>
    <s v="Cassandra Brandow"/>
    <x v="10"/>
    <x v="0"/>
    <x v="4"/>
    <s v="Binney &amp; Smith inkTank Erasable Desk Highlighter, Chisel Tip, Yellow, 12/Box"/>
    <x v="218"/>
    <x v="1"/>
    <n v="1.59"/>
    <m/>
  </r>
  <r>
    <d v="2014-03-21T00:00:00"/>
    <x v="2"/>
    <s v="Thomas Seio"/>
    <x v="25"/>
    <x v="0"/>
    <x v="2"/>
    <s v="Tennsco Commercial Shelving"/>
    <x v="219"/>
    <x v="4"/>
    <n v="-3.86"/>
    <m/>
  </r>
  <r>
    <d v="2014-03-21T00:00:00"/>
    <x v="2"/>
    <s v="Kristen Hastings"/>
    <x v="6"/>
    <x v="2"/>
    <x v="6"/>
    <s v="Samsung Galaxy S4 Active"/>
    <x v="220"/>
    <x v="5"/>
    <n v="909.98"/>
    <m/>
  </r>
  <r>
    <d v="2014-03-21T00:00:00"/>
    <x v="2"/>
    <s v="Kristen Hastings"/>
    <x v="6"/>
    <x v="0"/>
    <x v="1"/>
    <s v="Avery 492"/>
    <x v="221"/>
    <x v="7"/>
    <n v="6.62"/>
    <m/>
  </r>
  <r>
    <d v="2014-03-21T00:00:00"/>
    <x v="2"/>
    <s v="Kristen Hastings"/>
    <x v="6"/>
    <x v="0"/>
    <x v="0"/>
    <s v="Xerox 1919"/>
    <x v="222"/>
    <x v="1"/>
    <n v="60.26"/>
    <m/>
  </r>
  <r>
    <d v="2014-03-21T00:00:00"/>
    <x v="2"/>
    <s v="Kristen Hastings"/>
    <x v="6"/>
    <x v="0"/>
    <x v="4"/>
    <s v="American Pencil"/>
    <x v="223"/>
    <x v="3"/>
    <n v="2.7"/>
    <m/>
  </r>
  <r>
    <d v="2014-03-21T00:00:00"/>
    <x v="2"/>
    <s v="Kristen Hastings"/>
    <x v="6"/>
    <x v="0"/>
    <x v="3"/>
    <s v="Wilson Jones Ledger-Size, Piano-Hinge Binder, 2&quot;, Blue"/>
    <x v="224"/>
    <x v="1"/>
    <n v="59.01"/>
    <m/>
  </r>
  <r>
    <d v="2014-03-21T00:00:00"/>
    <x v="2"/>
    <s v="Gary McGarr"/>
    <x v="15"/>
    <x v="0"/>
    <x v="1"/>
    <s v="Avery 505"/>
    <x v="225"/>
    <x v="7"/>
    <n v="22.2"/>
    <m/>
  </r>
  <r>
    <d v="2014-03-21T00:00:00"/>
    <x v="2"/>
    <s v="Gary McGarr"/>
    <x v="15"/>
    <x v="1"/>
    <x v="8"/>
    <s v="DAX Wood Document Frame"/>
    <x v="226"/>
    <x v="1"/>
    <n v="6.59"/>
    <m/>
  </r>
  <r>
    <d v="2014-03-21T00:00:00"/>
    <x v="2"/>
    <s v="Gary McGarr"/>
    <x v="15"/>
    <x v="1"/>
    <x v="5"/>
    <s v="Global Highback Leather Tilter in Burgundy"/>
    <x v="227"/>
    <x v="1"/>
    <n v="-10.92"/>
    <m/>
  </r>
  <r>
    <d v="2014-03-22T00:00:00"/>
    <x v="2"/>
    <s v="Craig Carroll"/>
    <x v="25"/>
    <x v="0"/>
    <x v="3"/>
    <s v="C-Line Peel &amp; Stick Add-On Filing Pockets, 8-3/4 x 5-1/8, 10/Pack"/>
    <x v="228"/>
    <x v="3"/>
    <n v="-5.86"/>
    <m/>
  </r>
  <r>
    <d v="2014-03-22T00:00:00"/>
    <x v="2"/>
    <s v="Craig Carroll"/>
    <x v="25"/>
    <x v="0"/>
    <x v="3"/>
    <s v="GBC Prestige Therm-A-Bind Covers"/>
    <x v="229"/>
    <x v="7"/>
    <n v="-39.46"/>
    <m/>
  </r>
  <r>
    <d v="2014-03-22T00:00:00"/>
    <x v="2"/>
    <s v="Beth Fritzler"/>
    <x v="12"/>
    <x v="0"/>
    <x v="0"/>
    <s v="Xerox 1951"/>
    <x v="230"/>
    <x v="1"/>
    <n v="23.24"/>
    <m/>
  </r>
  <r>
    <d v="2014-03-22T00:00:00"/>
    <x v="2"/>
    <s v="Beth Fritzler"/>
    <x v="12"/>
    <x v="1"/>
    <x v="5"/>
    <s v="Office Star - Mesh Screen back chair with Vinyl seat"/>
    <x v="231"/>
    <x v="1"/>
    <n v="-35.36"/>
    <m/>
  </r>
  <r>
    <d v="2014-03-22T00:00:00"/>
    <x v="2"/>
    <s v="Vivian Mathis"/>
    <x v="18"/>
    <x v="0"/>
    <x v="4"/>
    <s v="Avery Hi-Liter EverBold Pen Style Fluorescent Highlighters, 4/Pack"/>
    <x v="232"/>
    <x v="0"/>
    <n v="6.51"/>
    <m/>
  </r>
  <r>
    <d v="2014-03-23T00:00:00"/>
    <x v="2"/>
    <s v="Patrick O'Donnell"/>
    <x v="3"/>
    <x v="0"/>
    <x v="2"/>
    <s v="Economy Rollaway Files"/>
    <x v="233"/>
    <x v="0"/>
    <n v="85.9"/>
    <m/>
  </r>
  <r>
    <d v="2014-03-23T00:00:00"/>
    <x v="2"/>
    <s v="Patrick O'Donnell"/>
    <x v="3"/>
    <x v="2"/>
    <x v="6"/>
    <s v="Ooma Telo VoIP Home Phone System"/>
    <x v="234"/>
    <x v="6"/>
    <n v="37.799999999999997"/>
    <m/>
  </r>
  <r>
    <d v="2014-03-23T00:00:00"/>
    <x v="2"/>
    <s v="Bruce Geld"/>
    <x v="16"/>
    <x v="0"/>
    <x v="1"/>
    <s v="Avery 476"/>
    <x v="235"/>
    <x v="1"/>
    <n v="3.22"/>
    <m/>
  </r>
  <r>
    <d v="2014-03-24T00:00:00"/>
    <x v="2"/>
    <s v="Carlos Daly"/>
    <x v="20"/>
    <x v="0"/>
    <x v="0"/>
    <s v="Xerox 190"/>
    <x v="236"/>
    <x v="7"/>
    <n v="11.7"/>
    <m/>
  </r>
  <r>
    <d v="2014-03-24T00:00:00"/>
    <x v="2"/>
    <s v="Maurice Satty"/>
    <x v="3"/>
    <x v="1"/>
    <x v="8"/>
    <s v="DAX Contemporary Wood Frame with Silver Metal Mat, Desktop, 11 x 14 Size"/>
    <x v="237"/>
    <x v="0"/>
    <n v="14.57"/>
    <m/>
  </r>
  <r>
    <d v="2014-03-25T00:00:00"/>
    <x v="2"/>
    <s v="Annie Zypern"/>
    <x v="20"/>
    <x v="1"/>
    <x v="5"/>
    <s v="Iceberg Nesting Folding Chair, 19w x 6d x 43h"/>
    <x v="238"/>
    <x v="5"/>
    <n v="65.209999999999994"/>
    <m/>
  </r>
  <r>
    <d v="2014-03-25T00:00:00"/>
    <x v="2"/>
    <s v="Christina Anderson"/>
    <x v="3"/>
    <x v="0"/>
    <x v="4"/>
    <s v="Newell 35"/>
    <x v="239"/>
    <x v="0"/>
    <n v="1.9"/>
    <m/>
  </r>
  <r>
    <d v="2014-03-25T00:00:00"/>
    <x v="2"/>
    <s v="Christina Anderson"/>
    <x v="3"/>
    <x v="0"/>
    <x v="4"/>
    <s v="Eberhard Faber 3 1/2&quot; Golf Pencils"/>
    <x v="240"/>
    <x v="0"/>
    <n v="3.72"/>
    <m/>
  </r>
  <r>
    <d v="2014-03-25T00:00:00"/>
    <x v="2"/>
    <s v="Christina Anderson"/>
    <x v="3"/>
    <x v="2"/>
    <x v="9"/>
    <s v="ImationÂ SwivelÂ Flash DriveÂ USBÂ flash driveÂ - 8 GB"/>
    <x v="241"/>
    <x v="3"/>
    <n v="15.92"/>
    <m/>
  </r>
  <r>
    <d v="2014-03-25T00:00:00"/>
    <x v="2"/>
    <s v="Christina Anderson"/>
    <x v="3"/>
    <x v="0"/>
    <x v="4"/>
    <s v="BIC Brite Liner Grip Highlighters, Assorted, 5/Pack"/>
    <x v="242"/>
    <x v="6"/>
    <n v="9.92"/>
    <m/>
  </r>
  <r>
    <d v="2014-03-26T00:00:00"/>
    <x v="2"/>
    <s v="Jonathan Doherty"/>
    <x v="3"/>
    <x v="2"/>
    <x v="9"/>
    <s v="SanDisk Ultra 32 GB MicroSDHC Class 10 Memory Card"/>
    <x v="243"/>
    <x v="1"/>
    <n v="8.6199999999999992"/>
    <m/>
  </r>
  <r>
    <d v="2014-03-26T00:00:00"/>
    <x v="2"/>
    <s v="Damala Kotsonis"/>
    <x v="3"/>
    <x v="0"/>
    <x v="4"/>
    <s v="Newell 308"/>
    <x v="244"/>
    <x v="0"/>
    <n v="0.84"/>
    <m/>
  </r>
  <r>
    <d v="2014-03-26T00:00:00"/>
    <x v="2"/>
    <s v="Damala Kotsonis"/>
    <x v="3"/>
    <x v="0"/>
    <x v="3"/>
    <s v="Wilson Jones Leather-Like Binders with DublLock Round Rings"/>
    <x v="245"/>
    <x v="3"/>
    <n v="9.43"/>
    <m/>
  </r>
  <r>
    <d v="2014-03-26T00:00:00"/>
    <x v="2"/>
    <s v="Damala Kotsonis"/>
    <x v="3"/>
    <x v="2"/>
    <x v="6"/>
    <s v="Griffin GC17055 Auxiliary Audio Cable"/>
    <x v="246"/>
    <x v="0"/>
    <n v="2.88"/>
    <m/>
  </r>
  <r>
    <d v="2014-03-26T00:00:00"/>
    <x v="2"/>
    <s v="Cindy Stewart"/>
    <x v="3"/>
    <x v="0"/>
    <x v="1"/>
    <s v="Smead Alpha-Z Color-Coded Name Labels First Letter Starter Set"/>
    <x v="247"/>
    <x v="7"/>
    <n v="9"/>
    <m/>
  </r>
  <r>
    <d v="2014-03-28T00:00:00"/>
    <x v="2"/>
    <s v="Christina VanderZanden"/>
    <x v="30"/>
    <x v="0"/>
    <x v="10"/>
    <s v="Poly String Tie Envelopes"/>
    <x v="248"/>
    <x v="1"/>
    <n v="2.88"/>
    <m/>
  </r>
  <r>
    <d v="2014-03-28T00:00:00"/>
    <x v="2"/>
    <s v="Christina VanderZanden"/>
    <x v="30"/>
    <x v="1"/>
    <x v="13"/>
    <s v="Hon 94000 Series Round Tables"/>
    <x v="249"/>
    <x v="3"/>
    <n v="106.62"/>
    <m/>
  </r>
  <r>
    <d v="2014-03-28T00:00:00"/>
    <x v="2"/>
    <s v="Daniel Raglin"/>
    <x v="31"/>
    <x v="2"/>
    <x v="6"/>
    <s v="AT&amp;T TR1909W"/>
    <x v="250"/>
    <x v="1"/>
    <n v="22.68"/>
    <m/>
  </r>
  <r>
    <d v="2014-03-28T00:00:00"/>
    <x v="2"/>
    <s v="Mike Pelletier"/>
    <x v="10"/>
    <x v="1"/>
    <x v="13"/>
    <s v="Chromcraft Bull-Nose Wood Oval Conference Tables &amp; Bases"/>
    <x v="251"/>
    <x v="4"/>
    <n v="-143.25"/>
    <m/>
  </r>
  <r>
    <d v="2014-03-29T00:00:00"/>
    <x v="2"/>
    <s v="Mike Gockenbach"/>
    <x v="0"/>
    <x v="1"/>
    <x v="13"/>
    <s v="Bush Advantage Collection Racetrack Conference Table"/>
    <x v="252"/>
    <x v="1"/>
    <n v="-152.72"/>
    <m/>
  </r>
  <r>
    <d v="2014-03-30T00:00:00"/>
    <x v="2"/>
    <s v="Kunst Miller"/>
    <x v="20"/>
    <x v="0"/>
    <x v="4"/>
    <s v="Peel-Off China Markers"/>
    <x v="253"/>
    <x v="7"/>
    <n v="20.85"/>
    <m/>
  </r>
  <r>
    <d v="2014-03-30T00:00:00"/>
    <x v="2"/>
    <s v="Dorris liebe"/>
    <x v="22"/>
    <x v="0"/>
    <x v="2"/>
    <s v="Sterilite Show Offs Storage Containers"/>
    <x v="254"/>
    <x v="1"/>
    <n v="0"/>
    <m/>
  </r>
  <r>
    <d v="2014-03-30T00:00:00"/>
    <x v="2"/>
    <s v="Dorris liebe"/>
    <x v="22"/>
    <x v="0"/>
    <x v="1"/>
    <s v="Avery 490"/>
    <x v="255"/>
    <x v="1"/>
    <n v="22.2"/>
    <m/>
  </r>
  <r>
    <d v="2014-03-30T00:00:00"/>
    <x v="2"/>
    <s v="Susan Gilcrest"/>
    <x v="20"/>
    <x v="0"/>
    <x v="4"/>
    <s v="Sanford EarthWrite Recycled Pencils, Medium Soft, #2"/>
    <x v="256"/>
    <x v="7"/>
    <n v="2.94"/>
    <m/>
  </r>
  <r>
    <d v="2014-03-30T00:00:00"/>
    <x v="2"/>
    <s v="Guy Armstrong"/>
    <x v="3"/>
    <x v="1"/>
    <x v="11"/>
    <s v="O'Sullivan Living Dimensions 2-Shelf Bookcases"/>
    <x v="257"/>
    <x v="0"/>
    <n v="-12.1"/>
    <m/>
  </r>
  <r>
    <d v="2014-03-30T00:00:00"/>
    <x v="2"/>
    <s v="Mark Packer"/>
    <x v="0"/>
    <x v="0"/>
    <x v="10"/>
    <s v="Airmail Envelopes"/>
    <x v="258"/>
    <x v="7"/>
    <n v="113.31"/>
    <m/>
  </r>
  <r>
    <d v="2014-03-30T00:00:00"/>
    <x v="2"/>
    <s v="Mark Packer"/>
    <x v="0"/>
    <x v="2"/>
    <x v="6"/>
    <s v="Innergie mMini Combo Duo USB Travel Charging Kit"/>
    <x v="259"/>
    <x v="5"/>
    <n v="88.18"/>
    <m/>
  </r>
  <r>
    <d v="2014-03-30T00:00:00"/>
    <x v="2"/>
    <s v="Mark Packer"/>
    <x v="0"/>
    <x v="1"/>
    <x v="5"/>
    <s v="Global Stack Chair without Arms, Black"/>
    <x v="260"/>
    <x v="5"/>
    <n v="-9.09"/>
    <m/>
  </r>
  <r>
    <d v="2014-03-30T00:00:00"/>
    <x v="2"/>
    <s v="Nat Carroll"/>
    <x v="28"/>
    <x v="0"/>
    <x v="2"/>
    <s v="Space Solutions Commercial Steel Shelving"/>
    <x v="261"/>
    <x v="0"/>
    <n v="6.47"/>
    <m/>
  </r>
  <r>
    <d v="2014-03-31T00:00:00"/>
    <x v="2"/>
    <s v="Alex Avila"/>
    <x v="3"/>
    <x v="0"/>
    <x v="3"/>
    <s v="GBC DocuBind 200 Manual Binding Machine"/>
    <x v="262"/>
    <x v="0"/>
    <n v="252.59"/>
    <m/>
  </r>
  <r>
    <d v="2014-03-31T00:00:00"/>
    <x v="2"/>
    <s v="Alex Avila"/>
    <x v="3"/>
    <x v="0"/>
    <x v="12"/>
    <s v="Fellowes Advanced Computer Series Surge Protectors"/>
    <x v="263"/>
    <x v="0"/>
    <n v="14.83"/>
    <m/>
  </r>
  <r>
    <d v="2014-03-31T00:00:00"/>
    <x v="2"/>
    <s v="Jas O'Carroll"/>
    <x v="2"/>
    <x v="0"/>
    <x v="3"/>
    <s v="Avery Round Ring Poly Binders"/>
    <x v="264"/>
    <x v="4"/>
    <n v="-0.6"/>
    <m/>
  </r>
  <r>
    <d v="2014-03-31T00:00:00"/>
    <x v="2"/>
    <s v="Dorothy Dickinson"/>
    <x v="1"/>
    <x v="0"/>
    <x v="3"/>
    <s v="Fellowes Black Plastic Comb Bindings"/>
    <x v="265"/>
    <x v="5"/>
    <n v="-13.83"/>
    <m/>
  </r>
  <r>
    <d v="2014-03-31T00:00:00"/>
    <x v="2"/>
    <s v="Dorothy Dickinson"/>
    <x v="1"/>
    <x v="2"/>
    <x v="9"/>
    <s v="Kensington SlimBlade Notebook Wireless Mouse with Nano Receiver"/>
    <x v="266"/>
    <x v="0"/>
    <n v="14"/>
    <m/>
  </r>
  <r>
    <d v="2014-03-31T00:00:00"/>
    <x v="2"/>
    <s v="Karen Bern"/>
    <x v="16"/>
    <x v="0"/>
    <x v="3"/>
    <s v="Avery Hole Reinforcements"/>
    <x v="267"/>
    <x v="4"/>
    <n v="-1.31"/>
    <m/>
  </r>
  <r>
    <d v="2014-03-31T00:00:00"/>
    <x v="2"/>
    <s v="Trudy Glocke"/>
    <x v="16"/>
    <x v="1"/>
    <x v="5"/>
    <s v="Global Leather Highback Executive Chair with Pneumatic Height Adjustment, Black"/>
    <x v="268"/>
    <x v="5"/>
    <n v="98.48"/>
    <m/>
  </r>
  <r>
    <d v="2014-03-31T00:00:00"/>
    <x v="2"/>
    <s v="Trudy Glocke"/>
    <x v="16"/>
    <x v="0"/>
    <x v="3"/>
    <s v="Ibico Plastic and Wire Spiral Binding Combs"/>
    <x v="269"/>
    <x v="7"/>
    <n v="-10.119999999999999"/>
    <m/>
  </r>
  <r>
    <d v="2014-03-31T00:00:00"/>
    <x v="2"/>
    <s v="Trudy Glocke"/>
    <x v="16"/>
    <x v="0"/>
    <x v="4"/>
    <s v="Binney &amp; Smith inkTank Erasable Desk Highlighter, Chisel Tip, Yellow, 12/Box"/>
    <x v="270"/>
    <x v="0"/>
    <n v="1.06"/>
    <m/>
  </r>
  <r>
    <d v="2014-04-01T00:00:00"/>
    <x v="3"/>
    <s v="Kunst Miller"/>
    <x v="3"/>
    <x v="0"/>
    <x v="1"/>
    <s v="Avery 490"/>
    <x v="271"/>
    <x v="0"/>
    <n v="14.8"/>
    <m/>
  </r>
  <r>
    <d v="2014-04-01T00:00:00"/>
    <x v="3"/>
    <s v="Kunst Miller"/>
    <x v="3"/>
    <x v="0"/>
    <x v="3"/>
    <s v="Pressboard Data Binder, Crimson, 12&quot; X 8 1/2&quot;"/>
    <x v="272"/>
    <x v="3"/>
    <n v="5.55"/>
    <m/>
  </r>
  <r>
    <d v="2014-04-01T00:00:00"/>
    <x v="3"/>
    <s v="Katharine Harms"/>
    <x v="32"/>
    <x v="0"/>
    <x v="2"/>
    <s v="Rogers Profile Extra Capacity Storage Tub"/>
    <x v="273"/>
    <x v="3"/>
    <n v="2.68"/>
    <m/>
  </r>
  <r>
    <d v="2014-04-01T00:00:00"/>
    <x v="3"/>
    <s v="Katharine Harms"/>
    <x v="32"/>
    <x v="0"/>
    <x v="3"/>
    <s v="Zipper Ring Binder Pockets"/>
    <x v="274"/>
    <x v="0"/>
    <n v="3.06"/>
    <m/>
  </r>
  <r>
    <d v="2014-04-02T00:00:00"/>
    <x v="3"/>
    <s v="Rob Dowd"/>
    <x v="4"/>
    <x v="0"/>
    <x v="0"/>
    <s v="Xerox 1990"/>
    <x v="254"/>
    <x v="1"/>
    <n v="7.13"/>
    <m/>
  </r>
  <r>
    <d v="2014-04-02T00:00:00"/>
    <x v="3"/>
    <s v="Rob Dowd"/>
    <x v="4"/>
    <x v="2"/>
    <x v="6"/>
    <s v="Motorola Droid Maxx"/>
    <x v="275"/>
    <x v="5"/>
    <n v="293.98"/>
    <m/>
  </r>
  <r>
    <d v="2014-04-02T00:00:00"/>
    <x v="3"/>
    <s v="Rob Dowd"/>
    <x v="4"/>
    <x v="0"/>
    <x v="12"/>
    <s v="Euro-Pro Shark Turbo Vacuum"/>
    <x v="276"/>
    <x v="7"/>
    <n v="40.270000000000003"/>
    <m/>
  </r>
  <r>
    <d v="2014-04-02T00:00:00"/>
    <x v="3"/>
    <s v="Sam Craven"/>
    <x v="0"/>
    <x v="0"/>
    <x v="0"/>
    <s v="Xerox 1898"/>
    <x v="277"/>
    <x v="7"/>
    <n v="9.35"/>
    <m/>
  </r>
  <r>
    <d v="2014-04-02T00:00:00"/>
    <x v="3"/>
    <s v="Sam Craven"/>
    <x v="0"/>
    <x v="0"/>
    <x v="0"/>
    <s v="Xerox 1947"/>
    <x v="278"/>
    <x v="5"/>
    <n v="10.47"/>
    <m/>
  </r>
  <r>
    <d v="2014-04-02T00:00:00"/>
    <x v="3"/>
    <s v="Anna HÃ¤berlin"/>
    <x v="6"/>
    <x v="1"/>
    <x v="8"/>
    <s v="Luxo Adjustable Task Clamp Lamp"/>
    <x v="279"/>
    <x v="0"/>
    <n v="46.2"/>
    <m/>
  </r>
  <r>
    <d v="2014-04-03T00:00:00"/>
    <x v="3"/>
    <s v="Katrina Edelman"/>
    <x v="3"/>
    <x v="0"/>
    <x v="10"/>
    <s v="Staple envelope"/>
    <x v="280"/>
    <x v="0"/>
    <n v="5.58"/>
    <m/>
  </r>
  <r>
    <d v="2014-04-03T00:00:00"/>
    <x v="3"/>
    <s v="Katrina Edelman"/>
    <x v="3"/>
    <x v="2"/>
    <x v="9"/>
    <s v="Enermax Briskie RF Wireless Keyboard and Mouse Combo"/>
    <x v="113"/>
    <x v="1"/>
    <n v="22.43"/>
    <m/>
  </r>
  <r>
    <d v="2014-04-03T00:00:00"/>
    <x v="3"/>
    <s v="Katrina Edelman"/>
    <x v="3"/>
    <x v="2"/>
    <x v="9"/>
    <s v="Logitech G600 MMO Gaming Mouse"/>
    <x v="281"/>
    <x v="0"/>
    <n v="57.59"/>
    <m/>
  </r>
  <r>
    <d v="2014-04-04T00:00:00"/>
    <x v="3"/>
    <s v="Paul Knutson"/>
    <x v="3"/>
    <x v="0"/>
    <x v="1"/>
    <s v="Avery 518"/>
    <x v="282"/>
    <x v="6"/>
    <n v="9.07"/>
    <m/>
  </r>
  <r>
    <d v="2014-04-04T00:00:00"/>
    <x v="3"/>
    <s v="Maurice Satty"/>
    <x v="14"/>
    <x v="1"/>
    <x v="8"/>
    <s v="Advantus Panel Wall Acrylic Frame"/>
    <x v="283"/>
    <x v="4"/>
    <n v="2.35"/>
    <m/>
  </r>
  <r>
    <d v="2014-04-04T00:00:00"/>
    <x v="3"/>
    <s v="Maurice Satty"/>
    <x v="14"/>
    <x v="0"/>
    <x v="4"/>
    <s v="Newell 319"/>
    <x v="284"/>
    <x v="3"/>
    <n v="23.81"/>
    <m/>
  </r>
  <r>
    <d v="2014-04-04T00:00:00"/>
    <x v="3"/>
    <s v="Mary Zewe"/>
    <x v="3"/>
    <x v="0"/>
    <x v="3"/>
    <s v="Avery Non-Stick Binders"/>
    <x v="285"/>
    <x v="0"/>
    <n v="2.25"/>
    <m/>
  </r>
  <r>
    <d v="2014-04-04T00:00:00"/>
    <x v="3"/>
    <s v="Ken Black"/>
    <x v="8"/>
    <x v="0"/>
    <x v="2"/>
    <s v="Safco Commercial Shelving"/>
    <x v="286"/>
    <x v="7"/>
    <n v="9.3000000000000007"/>
    <m/>
  </r>
  <r>
    <d v="2014-04-04T00:00:00"/>
    <x v="3"/>
    <s v="Ken Black"/>
    <x v="8"/>
    <x v="2"/>
    <x v="9"/>
    <s v="Logitech Wireless Marathon Mouse M705"/>
    <x v="287"/>
    <x v="0"/>
    <n v="42.99"/>
    <m/>
  </r>
  <r>
    <d v="2014-04-04T00:00:00"/>
    <x v="3"/>
    <s v="Ken Black"/>
    <x v="8"/>
    <x v="0"/>
    <x v="0"/>
    <s v="Xerox 209"/>
    <x v="5"/>
    <x v="1"/>
    <n v="9.33"/>
    <m/>
  </r>
  <r>
    <d v="2014-04-04T00:00:00"/>
    <x v="3"/>
    <s v="Ken Black"/>
    <x v="8"/>
    <x v="0"/>
    <x v="0"/>
    <s v="Xerox 1966"/>
    <x v="115"/>
    <x v="0"/>
    <n v="6.35"/>
    <m/>
  </r>
  <r>
    <d v="2014-04-05T00:00:00"/>
    <x v="3"/>
    <s v="Tracy Hopkins"/>
    <x v="20"/>
    <x v="0"/>
    <x v="0"/>
    <s v="Eaton Premium Continuous-Feed Paper, 25% Cotton, Letter Size, White, 1000 Shts/Box"/>
    <x v="288"/>
    <x v="4"/>
    <n v="26.63"/>
    <m/>
  </r>
  <r>
    <d v="2014-04-05T00:00:00"/>
    <x v="3"/>
    <s v="Greg Maxwell"/>
    <x v="6"/>
    <x v="0"/>
    <x v="4"/>
    <s v="Crayola Colored Pencils"/>
    <x v="44"/>
    <x v="5"/>
    <n v="7.58"/>
    <m/>
  </r>
  <r>
    <d v="2014-04-05T00:00:00"/>
    <x v="3"/>
    <s v="Greg Maxwell"/>
    <x v="6"/>
    <x v="2"/>
    <x v="6"/>
    <s v="AT&amp;T CL82213"/>
    <x v="289"/>
    <x v="4"/>
    <n v="8.41"/>
    <m/>
  </r>
  <r>
    <d v="2014-04-05T00:00:00"/>
    <x v="3"/>
    <s v="Greg Maxwell"/>
    <x v="6"/>
    <x v="0"/>
    <x v="0"/>
    <s v="Xerox 1957"/>
    <x v="115"/>
    <x v="0"/>
    <n v="6.35"/>
    <m/>
  </r>
  <r>
    <d v="2014-04-05T00:00:00"/>
    <x v="3"/>
    <s v="Greg Maxwell"/>
    <x v="6"/>
    <x v="0"/>
    <x v="4"/>
    <s v="Newell 321"/>
    <x v="44"/>
    <x v="5"/>
    <n v="6.66"/>
    <m/>
  </r>
  <r>
    <d v="2014-04-05T00:00:00"/>
    <x v="3"/>
    <s v="Greg Maxwell"/>
    <x v="6"/>
    <x v="0"/>
    <x v="14"/>
    <s v="Martin Yale Chadless Opener Electric Letter Opener"/>
    <x v="290"/>
    <x v="7"/>
    <n v="83.28"/>
    <m/>
  </r>
  <r>
    <d v="2014-04-05T00:00:00"/>
    <x v="3"/>
    <s v="John Grady"/>
    <x v="1"/>
    <x v="0"/>
    <x v="2"/>
    <s v="Tenex File Box, Personal Filing Tote with Lid, Black"/>
    <x v="147"/>
    <x v="3"/>
    <n v="3.72"/>
    <m/>
  </r>
  <r>
    <d v="2014-04-05T00:00:00"/>
    <x v="3"/>
    <s v="John Grady"/>
    <x v="1"/>
    <x v="0"/>
    <x v="2"/>
    <s v="Adjustable Personal File Tote"/>
    <x v="291"/>
    <x v="3"/>
    <n v="3.91"/>
    <m/>
  </r>
  <r>
    <d v="2014-04-05T00:00:00"/>
    <x v="3"/>
    <s v="Ruben Dartt"/>
    <x v="14"/>
    <x v="0"/>
    <x v="4"/>
    <s v="Stanley Contemporary Battery Pencil Sharpeners"/>
    <x v="292"/>
    <x v="0"/>
    <n v="7.48"/>
    <m/>
  </r>
  <r>
    <d v="2014-04-05T00:00:00"/>
    <x v="3"/>
    <s v="Ruben Dartt"/>
    <x v="14"/>
    <x v="0"/>
    <x v="3"/>
    <s v="Fellowes Twister Kit, Gray/Clear, 3/pkg"/>
    <x v="293"/>
    <x v="7"/>
    <n v="18.09"/>
    <m/>
  </r>
  <r>
    <d v="2014-04-05T00:00:00"/>
    <x v="3"/>
    <s v="Ruben Dartt"/>
    <x v="14"/>
    <x v="0"/>
    <x v="4"/>
    <s v="Binney &amp; Smith Crayola Metallic Colored Pencils, 8-Color Set"/>
    <x v="294"/>
    <x v="1"/>
    <n v="4.58"/>
    <m/>
  </r>
  <r>
    <d v="2014-04-05T00:00:00"/>
    <x v="3"/>
    <s v="Ruben Dartt"/>
    <x v="14"/>
    <x v="0"/>
    <x v="2"/>
    <s v="Space Solutions HD Industrial Steel Shelving."/>
    <x v="295"/>
    <x v="6"/>
    <n v="20.69"/>
    <m/>
  </r>
  <r>
    <d v="2014-04-05T00:00:00"/>
    <x v="3"/>
    <s v="Roy Phan"/>
    <x v="5"/>
    <x v="0"/>
    <x v="3"/>
    <s v="Ibico Standard Transparent Covers"/>
    <x v="91"/>
    <x v="5"/>
    <n v="56.53"/>
    <m/>
  </r>
  <r>
    <d v="2014-04-06T00:00:00"/>
    <x v="3"/>
    <s v="Guy Phonely"/>
    <x v="2"/>
    <x v="0"/>
    <x v="3"/>
    <s v="Large Capacity Hanging Post Binders"/>
    <x v="296"/>
    <x v="6"/>
    <n v="-35.93"/>
    <m/>
  </r>
  <r>
    <d v="2014-04-06T00:00:00"/>
    <x v="3"/>
    <s v="Shirley Daniels"/>
    <x v="2"/>
    <x v="0"/>
    <x v="14"/>
    <s v="Martin-Yale Premier Letter Opener"/>
    <x v="297"/>
    <x v="4"/>
    <n v="-2.19"/>
    <m/>
  </r>
  <r>
    <d v="2014-04-06T00:00:00"/>
    <x v="3"/>
    <s v="Shirley Daniels"/>
    <x v="2"/>
    <x v="1"/>
    <x v="13"/>
    <s v="KI Adjustable-Height Table"/>
    <x v="298"/>
    <x v="1"/>
    <n v="-36.11"/>
    <m/>
  </r>
  <r>
    <d v="2014-04-06T00:00:00"/>
    <x v="3"/>
    <s v="Shirley Daniels"/>
    <x v="2"/>
    <x v="2"/>
    <x v="9"/>
    <s v="ImationÂ Secure+ Hardware Encrypted USB 2.0Â Flash Drive; 16GB"/>
    <x v="299"/>
    <x v="0"/>
    <n v="21.9"/>
    <m/>
  </r>
  <r>
    <d v="2014-04-06T00:00:00"/>
    <x v="3"/>
    <s v="Scott Cohen"/>
    <x v="22"/>
    <x v="1"/>
    <x v="13"/>
    <s v="Chromcraft Bull-Nose Wood Round Conference Table Top, Wood Base"/>
    <x v="300"/>
    <x v="1"/>
    <n v="111.1"/>
    <m/>
  </r>
  <r>
    <d v="2014-04-06T00:00:00"/>
    <x v="3"/>
    <s v="Scott Cohen"/>
    <x v="22"/>
    <x v="2"/>
    <x v="9"/>
    <s v="Kingston Digital DataTraveler 32GB USB 2.0"/>
    <x v="301"/>
    <x v="0"/>
    <n v="2.0299999999999998"/>
    <m/>
  </r>
  <r>
    <d v="2014-04-06T00:00:00"/>
    <x v="3"/>
    <s v="Andy Yotov"/>
    <x v="3"/>
    <x v="1"/>
    <x v="8"/>
    <s v="Tenex B1-RE Series Chair Mats for Low Pile Carpets"/>
    <x v="302"/>
    <x v="0"/>
    <n v="15.63"/>
    <m/>
  </r>
  <r>
    <d v="2014-04-06T00:00:00"/>
    <x v="3"/>
    <s v="Andy Yotov"/>
    <x v="3"/>
    <x v="1"/>
    <x v="8"/>
    <s v="C-Line Cubicle Keepers Polyproplyene Holder With Velcro Backings"/>
    <x v="303"/>
    <x v="5"/>
    <n v="12.91"/>
    <m/>
  </r>
  <r>
    <d v="2014-04-06T00:00:00"/>
    <x v="3"/>
    <s v="Andy Yotov"/>
    <x v="3"/>
    <x v="0"/>
    <x v="0"/>
    <s v="Xerox 211"/>
    <x v="5"/>
    <x v="1"/>
    <n v="9.33"/>
    <m/>
  </r>
  <r>
    <d v="2014-04-06T00:00:00"/>
    <x v="3"/>
    <s v="Andy Yotov"/>
    <x v="3"/>
    <x v="0"/>
    <x v="0"/>
    <s v="Xerox 194"/>
    <x v="288"/>
    <x v="4"/>
    <n v="26.63"/>
    <m/>
  </r>
  <r>
    <d v="2014-04-06T00:00:00"/>
    <x v="3"/>
    <s v="Frank Hawley"/>
    <x v="3"/>
    <x v="0"/>
    <x v="4"/>
    <s v="Boston Home &amp; Office Model 2000 Electric Pencil Sharpeners"/>
    <x v="304"/>
    <x v="1"/>
    <n v="18.45"/>
    <m/>
  </r>
  <r>
    <d v="2014-04-06T00:00:00"/>
    <x v="3"/>
    <s v="Frank Hawley"/>
    <x v="3"/>
    <x v="0"/>
    <x v="3"/>
    <s v="Avery Trapezoid Ring Binder, 3&quot; Capacity, Black, 1040 sheets"/>
    <x v="305"/>
    <x v="0"/>
    <n v="23.77"/>
    <m/>
  </r>
  <r>
    <d v="2014-04-06T00:00:00"/>
    <x v="3"/>
    <s v="Frank Hawley"/>
    <x v="3"/>
    <x v="2"/>
    <x v="9"/>
    <s v="Razer Kraken 7.1 Surround Sound Over Ear USB Gaming Headset"/>
    <x v="306"/>
    <x v="1"/>
    <n v="131.99"/>
    <m/>
  </r>
  <r>
    <d v="2014-04-07T00:00:00"/>
    <x v="3"/>
    <s v="Pauline Johnson"/>
    <x v="33"/>
    <x v="1"/>
    <x v="8"/>
    <s v="Stacking Tray, Side-Loading, Legal, Smoke"/>
    <x v="307"/>
    <x v="0"/>
    <n v="2.78"/>
    <m/>
  </r>
  <r>
    <d v="2014-04-07T00:00:00"/>
    <x v="3"/>
    <s v="Roland Schwarz"/>
    <x v="9"/>
    <x v="2"/>
    <x v="6"/>
    <s v="AT&amp;T TR1909W"/>
    <x v="308"/>
    <x v="7"/>
    <n v="163.79"/>
    <m/>
  </r>
  <r>
    <d v="2014-04-07T00:00:00"/>
    <x v="3"/>
    <s v="Roland Schwarz"/>
    <x v="9"/>
    <x v="0"/>
    <x v="0"/>
    <s v="Xerox 1945"/>
    <x v="222"/>
    <x v="1"/>
    <n v="60.26"/>
    <m/>
  </r>
  <r>
    <d v="2014-04-07T00:00:00"/>
    <x v="3"/>
    <s v="Valerie Mitchum"/>
    <x v="4"/>
    <x v="0"/>
    <x v="0"/>
    <s v="Xerox 226"/>
    <x v="309"/>
    <x v="2"/>
    <n v="27.99"/>
    <m/>
  </r>
  <r>
    <d v="2014-04-07T00:00:00"/>
    <x v="3"/>
    <s v="Valerie Mitchum"/>
    <x v="4"/>
    <x v="2"/>
    <x v="6"/>
    <s v="RCA Visys Integrated PBX 8-Line Router"/>
    <x v="310"/>
    <x v="1"/>
    <n v="50.24"/>
    <m/>
  </r>
  <r>
    <d v="2014-04-08T00:00:00"/>
    <x v="3"/>
    <s v="Jim Mitchum"/>
    <x v="12"/>
    <x v="0"/>
    <x v="7"/>
    <s v="Binder Clips by OIC"/>
    <x v="311"/>
    <x v="0"/>
    <n v="0.83"/>
    <m/>
  </r>
  <r>
    <d v="2014-04-08T00:00:00"/>
    <x v="3"/>
    <s v="Jim Mitchum"/>
    <x v="12"/>
    <x v="0"/>
    <x v="0"/>
    <s v="Things To Do Today Spiral Book"/>
    <x v="312"/>
    <x v="1"/>
    <n v="6.89"/>
    <m/>
  </r>
  <r>
    <d v="2014-04-08T00:00:00"/>
    <x v="3"/>
    <s v="Ruben Ausman"/>
    <x v="33"/>
    <x v="1"/>
    <x v="13"/>
    <s v="SAFCO PlanMaster Boards, 60w x 37-1/2d, White Melamine"/>
    <x v="313"/>
    <x v="9"/>
    <n v="316.14"/>
    <m/>
  </r>
  <r>
    <d v="2014-04-08T00:00:00"/>
    <x v="3"/>
    <s v="Pauline Chand"/>
    <x v="12"/>
    <x v="0"/>
    <x v="7"/>
    <s v="Alliance Super-Size Bands, Assorted Sizes"/>
    <x v="314"/>
    <x v="9"/>
    <n v="-11.83"/>
    <m/>
  </r>
  <r>
    <d v="2014-04-08T00:00:00"/>
    <x v="3"/>
    <s v="Nathan Mautz"/>
    <x v="3"/>
    <x v="1"/>
    <x v="13"/>
    <s v="Bevis 36 x 72 Conference Tables"/>
    <x v="315"/>
    <x v="4"/>
    <n v="2.4900000000000002"/>
    <m/>
  </r>
  <r>
    <d v="2014-04-08T00:00:00"/>
    <x v="3"/>
    <s v="Nathan Mautz"/>
    <x v="3"/>
    <x v="2"/>
    <x v="9"/>
    <s v="Logitech Wireless Headset h800"/>
    <x v="316"/>
    <x v="3"/>
    <n v="139.99"/>
    <m/>
  </r>
  <r>
    <d v="2014-04-08T00:00:00"/>
    <x v="3"/>
    <s v="John Stevenson"/>
    <x v="10"/>
    <x v="1"/>
    <x v="13"/>
    <s v="Riverside Furniture Stanwyck Manor Table Series"/>
    <x v="317"/>
    <x v="4"/>
    <n v="-94.66"/>
    <m/>
  </r>
  <r>
    <d v="2014-04-11T00:00:00"/>
    <x v="3"/>
    <s v="Jay Kimmel"/>
    <x v="16"/>
    <x v="0"/>
    <x v="7"/>
    <s v="Acco Banker's Clasps, 5 3/4&quot;-Long"/>
    <x v="318"/>
    <x v="1"/>
    <n v="2.33"/>
    <m/>
  </r>
  <r>
    <d v="2014-04-11T00:00:00"/>
    <x v="3"/>
    <s v="Jay Kimmel"/>
    <x v="16"/>
    <x v="2"/>
    <x v="9"/>
    <s v="Logitech Wireless Gaming Headset G930"/>
    <x v="319"/>
    <x v="1"/>
    <n v="81.59"/>
    <m/>
  </r>
  <r>
    <d v="2014-04-11T00:00:00"/>
    <x v="3"/>
    <s v="Jay Kimmel"/>
    <x v="16"/>
    <x v="0"/>
    <x v="0"/>
    <s v="Xerox 224"/>
    <x v="320"/>
    <x v="0"/>
    <n v="3.63"/>
    <m/>
  </r>
  <r>
    <d v="2014-04-11T00:00:00"/>
    <x v="3"/>
    <s v="Jay Kimmel"/>
    <x v="16"/>
    <x v="2"/>
    <x v="9"/>
    <s v="Logitech Wireless Anywhere Mouse MX for PC and Mac"/>
    <x v="321"/>
    <x v="5"/>
    <n v="41.99"/>
    <m/>
  </r>
  <r>
    <d v="2014-04-11T00:00:00"/>
    <x v="3"/>
    <s v="Sanjit Engle"/>
    <x v="34"/>
    <x v="0"/>
    <x v="3"/>
    <s v="GBC Personal VeloBind Strips"/>
    <x v="322"/>
    <x v="4"/>
    <n v="3.35"/>
    <m/>
  </r>
  <r>
    <d v="2014-04-11T00:00:00"/>
    <x v="3"/>
    <s v="Gary Mitchum"/>
    <x v="0"/>
    <x v="2"/>
    <x v="6"/>
    <s v="Jawbone JAMBOX Wireless Bluetooth Speaker"/>
    <x v="323"/>
    <x v="6"/>
    <n v="265.42"/>
    <m/>
  </r>
  <r>
    <d v="2014-04-11T00:00:00"/>
    <x v="3"/>
    <s v="Michelle Moray"/>
    <x v="35"/>
    <x v="0"/>
    <x v="2"/>
    <s v="Eldon Simplefile Box Office"/>
    <x v="324"/>
    <x v="5"/>
    <n v="24.38"/>
    <m/>
  </r>
  <r>
    <d v="2014-04-11T00:00:00"/>
    <x v="3"/>
    <s v="Michelle Moray"/>
    <x v="35"/>
    <x v="2"/>
    <x v="6"/>
    <s v="AT&amp;T SB67148 SynJ"/>
    <x v="325"/>
    <x v="0"/>
    <n v="9.24"/>
    <m/>
  </r>
  <r>
    <d v="2014-04-11T00:00:00"/>
    <x v="3"/>
    <s v="Michelle Moray"/>
    <x v="35"/>
    <x v="2"/>
    <x v="9"/>
    <s v="Memorex Mini Travel Drive 64 GB USB 2.0 Flash Drive"/>
    <x v="326"/>
    <x v="6"/>
    <n v="91.32"/>
    <m/>
  </r>
  <r>
    <d v="2014-04-12T00:00:00"/>
    <x v="3"/>
    <s v="Kean Nguyen"/>
    <x v="3"/>
    <x v="2"/>
    <x v="6"/>
    <s v="Pyle PMP37LED"/>
    <x v="327"/>
    <x v="11"/>
    <n v="94.07"/>
    <m/>
  </r>
  <r>
    <d v="2014-04-12T00:00:00"/>
    <x v="3"/>
    <s v="Kean Nguyen"/>
    <x v="3"/>
    <x v="2"/>
    <x v="6"/>
    <s v="AT&amp;T 1080 Corded phone"/>
    <x v="328"/>
    <x v="3"/>
    <n v="38.36"/>
    <m/>
  </r>
  <r>
    <d v="2014-04-12T00:00:00"/>
    <x v="3"/>
    <s v="Kean Nguyen"/>
    <x v="3"/>
    <x v="0"/>
    <x v="3"/>
    <s v="Recycled Pressboard Report Cover with Reinforced Top Hinge"/>
    <x v="329"/>
    <x v="5"/>
    <n v="6.56"/>
    <m/>
  </r>
  <r>
    <d v="2014-04-12T00:00:00"/>
    <x v="3"/>
    <s v="Kean Nguyen"/>
    <x v="3"/>
    <x v="1"/>
    <x v="11"/>
    <s v="O'Sullivan Living Dimensions 2-Shelf Bookcases"/>
    <x v="330"/>
    <x v="1"/>
    <n v="-18.149999999999999"/>
    <m/>
  </r>
  <r>
    <d v="2014-04-12T00:00:00"/>
    <x v="3"/>
    <s v="Stewart Visinsky"/>
    <x v="18"/>
    <x v="0"/>
    <x v="0"/>
    <s v="Xerox 213"/>
    <x v="331"/>
    <x v="7"/>
    <n v="15.55"/>
    <m/>
  </r>
  <r>
    <d v="2014-04-12T00:00:00"/>
    <x v="3"/>
    <s v="Edward Hooks"/>
    <x v="3"/>
    <x v="0"/>
    <x v="4"/>
    <s v="Prismacolor Color Pencil Set"/>
    <x v="332"/>
    <x v="0"/>
    <n v="16.27"/>
    <m/>
  </r>
  <r>
    <d v="2014-04-13T00:00:00"/>
    <x v="3"/>
    <s v="Jonathan Doherty"/>
    <x v="2"/>
    <x v="0"/>
    <x v="4"/>
    <s v="Newell 314"/>
    <x v="333"/>
    <x v="3"/>
    <n v="1.1200000000000001"/>
    <m/>
  </r>
  <r>
    <d v="2014-04-13T00:00:00"/>
    <x v="3"/>
    <s v="Jonathan Doherty"/>
    <x v="2"/>
    <x v="0"/>
    <x v="3"/>
    <s v="Fellowes PB200 Plastic Comb Binding Machine"/>
    <x v="334"/>
    <x v="8"/>
    <n v="-407.98"/>
    <m/>
  </r>
  <r>
    <d v="2014-04-13T00:00:00"/>
    <x v="3"/>
    <s v="Jonathan Doherty"/>
    <x v="2"/>
    <x v="0"/>
    <x v="7"/>
    <s v="Staples"/>
    <x v="335"/>
    <x v="10"/>
    <n v="10.07"/>
    <m/>
  </r>
  <r>
    <d v="2014-04-13T00:00:00"/>
    <x v="3"/>
    <s v="Jonathan Doherty"/>
    <x v="2"/>
    <x v="2"/>
    <x v="6"/>
    <s v="Square Credit Card Reader, 4 1/2&quot; x 4 1/2&quot; x 1&quot;, White"/>
    <x v="336"/>
    <x v="12"/>
    <n v="8.39"/>
    <m/>
  </r>
  <r>
    <d v="2014-04-13T00:00:00"/>
    <x v="3"/>
    <s v="Ben Ferrer"/>
    <x v="36"/>
    <x v="0"/>
    <x v="1"/>
    <s v="Avery 479"/>
    <x v="337"/>
    <x v="1"/>
    <n v="3.6"/>
    <m/>
  </r>
  <r>
    <d v="2014-04-15T00:00:00"/>
    <x v="3"/>
    <s v="Paul Stevenson"/>
    <x v="3"/>
    <x v="0"/>
    <x v="12"/>
    <s v="Belkin F9G930V10-GRY 9 Outlet Surge"/>
    <x v="338"/>
    <x v="0"/>
    <n v="31.02"/>
    <m/>
  </r>
  <r>
    <d v="2014-04-15T00:00:00"/>
    <x v="3"/>
    <s v="Paul Stevenson"/>
    <x v="3"/>
    <x v="1"/>
    <x v="8"/>
    <s v="Howard Miller 13&quot; Diameter Goldtone Round Wall Clock"/>
    <x v="339"/>
    <x v="3"/>
    <n v="76.98"/>
    <m/>
  </r>
  <r>
    <d v="2014-04-16T00:00:00"/>
    <x v="3"/>
    <s v="Stephanie Phelps"/>
    <x v="25"/>
    <x v="0"/>
    <x v="4"/>
    <s v="Avery Hi-Liter EverBold Pen Style Fluorescent Highlighters, 4/Pack"/>
    <x v="340"/>
    <x v="6"/>
    <n v="9.77"/>
    <m/>
  </r>
  <r>
    <d v="2014-04-18T00:00:00"/>
    <x v="3"/>
    <s v="John Lee"/>
    <x v="3"/>
    <x v="2"/>
    <x v="15"/>
    <s v="Ativa MDM8000 8-Sheet Micro-Cut Shredder"/>
    <x v="341"/>
    <x v="3"/>
    <n v="97.19"/>
    <m/>
  </r>
  <r>
    <d v="2014-04-18T00:00:00"/>
    <x v="3"/>
    <s v="John Lee"/>
    <x v="3"/>
    <x v="0"/>
    <x v="4"/>
    <s v="Newell 351"/>
    <x v="342"/>
    <x v="3"/>
    <n v="3.8"/>
    <m/>
  </r>
  <r>
    <d v="2014-04-18T00:00:00"/>
    <x v="3"/>
    <s v="John Lee"/>
    <x v="3"/>
    <x v="0"/>
    <x v="4"/>
    <s v="Binney &amp; Smith inkTank Desk Highlighter, Chisel Tip, Yellow, 12/Box"/>
    <x v="343"/>
    <x v="7"/>
    <n v="3.55"/>
    <m/>
  </r>
  <r>
    <d v="2014-04-18T00:00:00"/>
    <x v="3"/>
    <s v="John Lee"/>
    <x v="3"/>
    <x v="0"/>
    <x v="7"/>
    <s v="Advantus Push Pins, Aluminum Head"/>
    <x v="344"/>
    <x v="0"/>
    <n v="3.6"/>
    <m/>
  </r>
  <r>
    <d v="2014-04-18T00:00:00"/>
    <x v="3"/>
    <s v="Kunst Miller"/>
    <x v="0"/>
    <x v="0"/>
    <x v="4"/>
    <s v="Prang Dustless Chalk Sticks"/>
    <x v="345"/>
    <x v="0"/>
    <n v="1.01"/>
    <m/>
  </r>
  <r>
    <d v="2014-04-18T00:00:00"/>
    <x v="3"/>
    <s v="Kunst Miller"/>
    <x v="0"/>
    <x v="1"/>
    <x v="5"/>
    <s v="DMI Arturo Collection Mission-style Design Wood Chair"/>
    <x v="346"/>
    <x v="1"/>
    <n v="-18.12"/>
    <m/>
  </r>
  <r>
    <d v="2014-04-18T00:00:00"/>
    <x v="3"/>
    <s v="Kunst Miller"/>
    <x v="0"/>
    <x v="0"/>
    <x v="10"/>
    <s v="Cameo Buff Policy Envelopes"/>
    <x v="347"/>
    <x v="1"/>
    <n v="50.41"/>
    <m/>
  </r>
  <r>
    <d v="2014-04-18T00:00:00"/>
    <x v="3"/>
    <s v="Kunst Miller"/>
    <x v="0"/>
    <x v="2"/>
    <x v="9"/>
    <s v="Kensington Expert Mouse Optical USB Trackball for PC or Mac"/>
    <x v="348"/>
    <x v="1"/>
    <n v="28.5"/>
    <m/>
  </r>
  <r>
    <d v="2014-04-19T00:00:00"/>
    <x v="3"/>
    <s v="Nicole Fjeld"/>
    <x v="3"/>
    <x v="1"/>
    <x v="8"/>
    <s v="Executive Impressions 13&quot; Chairman Wall Clock"/>
    <x v="349"/>
    <x v="1"/>
    <n v="26.65"/>
    <m/>
  </r>
  <r>
    <d v="2014-04-19T00:00:00"/>
    <x v="3"/>
    <s v="Allen Goldenen"/>
    <x v="6"/>
    <x v="0"/>
    <x v="3"/>
    <s v="GBC Durable Plastic Covers"/>
    <x v="350"/>
    <x v="1"/>
    <n v="26.7"/>
    <m/>
  </r>
  <r>
    <d v="2014-04-19T00:00:00"/>
    <x v="3"/>
    <s v="Allen Goldenen"/>
    <x v="6"/>
    <x v="0"/>
    <x v="0"/>
    <s v="Xerox 232"/>
    <x v="351"/>
    <x v="13"/>
    <n v="34.21"/>
    <m/>
  </r>
  <r>
    <d v="2014-04-20T00:00:00"/>
    <x v="3"/>
    <s v="Seth Vernon"/>
    <x v="0"/>
    <x v="1"/>
    <x v="13"/>
    <s v="Bush Advantage Collection Round Conference Table"/>
    <x v="352"/>
    <x v="7"/>
    <n v="-95.67"/>
    <m/>
  </r>
  <r>
    <d v="2014-04-20T00:00:00"/>
    <x v="3"/>
    <s v="Seth Vernon"/>
    <x v="0"/>
    <x v="0"/>
    <x v="2"/>
    <s v="Personal Folder Holder, Ebony"/>
    <x v="353"/>
    <x v="7"/>
    <n v="5.61"/>
    <m/>
  </r>
  <r>
    <d v="2014-04-20T00:00:00"/>
    <x v="3"/>
    <s v="Seth Vernon"/>
    <x v="0"/>
    <x v="1"/>
    <x v="13"/>
    <s v="Riverside Furniture Stanwyck Manor Table Series"/>
    <x v="354"/>
    <x v="0"/>
    <n v="-131.94999999999999"/>
    <m/>
  </r>
  <r>
    <d v="2014-04-20T00:00:00"/>
    <x v="3"/>
    <s v="Benjamin Patterson"/>
    <x v="3"/>
    <x v="1"/>
    <x v="8"/>
    <s v="GE 4 Foot Flourescent Tube, 40 Watt"/>
    <x v="355"/>
    <x v="3"/>
    <n v="27.56"/>
    <m/>
  </r>
  <r>
    <d v="2014-04-21T00:00:00"/>
    <x v="3"/>
    <s v="Allen Armold"/>
    <x v="3"/>
    <x v="0"/>
    <x v="3"/>
    <s v="ACCOHIDE Binder by Acco"/>
    <x v="356"/>
    <x v="7"/>
    <n v="5.58"/>
    <m/>
  </r>
  <r>
    <d v="2014-04-21T00:00:00"/>
    <x v="3"/>
    <s v="Dorothy Badders"/>
    <x v="5"/>
    <x v="0"/>
    <x v="2"/>
    <s v="SAFCO Commercial Wire Shelving, Black"/>
    <x v="357"/>
    <x v="6"/>
    <n v="0"/>
    <m/>
  </r>
  <r>
    <d v="2014-04-22T00:00:00"/>
    <x v="3"/>
    <s v="Aaron Hawkins"/>
    <x v="20"/>
    <x v="0"/>
    <x v="10"/>
    <s v="Staple envelope"/>
    <x v="358"/>
    <x v="9"/>
    <n v="121.44"/>
    <m/>
  </r>
  <r>
    <d v="2014-04-22T00:00:00"/>
    <x v="3"/>
    <s v="Aaron Hawkins"/>
    <x v="20"/>
    <x v="0"/>
    <x v="3"/>
    <s v="ACCOHIDE 3-Ring Binder, Blue, 1&quot;"/>
    <x v="235"/>
    <x v="1"/>
    <n v="3.35"/>
    <m/>
  </r>
  <r>
    <d v="2014-04-23T00:00:00"/>
    <x v="3"/>
    <s v="Theresa Swint"/>
    <x v="2"/>
    <x v="0"/>
    <x v="3"/>
    <s v="Wilson Jones Suede Grain Vinyl Binders"/>
    <x v="359"/>
    <x v="1"/>
    <n v="-1.75"/>
    <m/>
  </r>
  <r>
    <d v="2014-04-23T00:00:00"/>
    <x v="3"/>
    <s v="Laurel Beltran"/>
    <x v="10"/>
    <x v="1"/>
    <x v="5"/>
    <s v="Global Leather Highback Executive Chair with Pneumatic Height Adjustment, Black"/>
    <x v="360"/>
    <x v="0"/>
    <n v="-12.06"/>
    <m/>
  </r>
  <r>
    <d v="2014-04-23T00:00:00"/>
    <x v="3"/>
    <s v="Laurel Beltran"/>
    <x v="10"/>
    <x v="1"/>
    <x v="5"/>
    <s v="Global Leather Highback Executive Chair with Pneumatic Height Adjustment, Black"/>
    <x v="360"/>
    <x v="0"/>
    <n v="-12.06"/>
    <m/>
  </r>
  <r>
    <d v="2014-04-23T00:00:00"/>
    <x v="3"/>
    <s v="Laurel Beltran"/>
    <x v="10"/>
    <x v="0"/>
    <x v="3"/>
    <s v="Zipper Ring Binder Pockets"/>
    <x v="361"/>
    <x v="9"/>
    <n v="-5.24"/>
    <m/>
  </r>
  <r>
    <d v="2014-04-23T00:00:00"/>
    <x v="3"/>
    <s v="Laurel Beltran"/>
    <x v="10"/>
    <x v="1"/>
    <x v="8"/>
    <s v="G.E. Halogen Desk Lamp Bulbs"/>
    <x v="362"/>
    <x v="3"/>
    <n v="7.82"/>
    <m/>
  </r>
  <r>
    <d v="2014-04-23T00:00:00"/>
    <x v="3"/>
    <s v="Nathan Mautz"/>
    <x v="3"/>
    <x v="0"/>
    <x v="0"/>
    <s v="Xerox 1891"/>
    <x v="363"/>
    <x v="4"/>
    <n v="22.99"/>
    <m/>
  </r>
  <r>
    <d v="2014-04-25T00:00:00"/>
    <x v="3"/>
    <s v="Dianna Arnett"/>
    <x v="0"/>
    <x v="0"/>
    <x v="0"/>
    <s v="Xerox 1985"/>
    <x v="320"/>
    <x v="0"/>
    <n v="3.63"/>
    <m/>
  </r>
  <r>
    <d v="2014-04-25T00:00:00"/>
    <x v="3"/>
    <s v="Dianna Arnett"/>
    <x v="0"/>
    <x v="0"/>
    <x v="4"/>
    <s v="12 Colored Short Pencils"/>
    <x v="274"/>
    <x v="1"/>
    <n v="0.55000000000000004"/>
    <m/>
  </r>
  <r>
    <d v="2014-04-25T00:00:00"/>
    <x v="3"/>
    <s v="Lena Creighton"/>
    <x v="25"/>
    <x v="2"/>
    <x v="6"/>
    <s v="AT&amp;T CL2909"/>
    <x v="250"/>
    <x v="1"/>
    <n v="37.799999999999997"/>
    <m/>
  </r>
  <r>
    <d v="2014-04-25T00:00:00"/>
    <x v="3"/>
    <s v="Beth Thompson"/>
    <x v="3"/>
    <x v="1"/>
    <x v="8"/>
    <s v="Tenex Traditional Chairmats for Medium Pile Carpet, Standard Lip, 36&quot; x 48&quot;"/>
    <x v="364"/>
    <x v="7"/>
    <n v="63.68"/>
    <m/>
  </r>
  <r>
    <d v="2014-04-25T00:00:00"/>
    <x v="3"/>
    <s v="Beth Thompson"/>
    <x v="3"/>
    <x v="0"/>
    <x v="12"/>
    <s v="Kensington 6 Outlet MasterPiece HOMEOFFICE Power Control Center"/>
    <x v="365"/>
    <x v="1"/>
    <n v="78.510000000000005"/>
    <m/>
  </r>
  <r>
    <d v="2014-04-25T00:00:00"/>
    <x v="3"/>
    <s v="Beth Thompson"/>
    <x v="3"/>
    <x v="1"/>
    <x v="5"/>
    <s v="GuestStacker Chair with Chrome Finish Legs"/>
    <x v="366"/>
    <x v="7"/>
    <n v="148.69999999999999"/>
    <m/>
  </r>
  <r>
    <d v="2014-04-26T00:00:00"/>
    <x v="3"/>
    <s v="Aleksandra Gannaway"/>
    <x v="3"/>
    <x v="1"/>
    <x v="5"/>
    <s v="Bevis Steel Folding Chairs"/>
    <x v="367"/>
    <x v="1"/>
    <n v="23.03"/>
    <m/>
  </r>
  <r>
    <d v="2014-04-26T00:00:00"/>
    <x v="3"/>
    <s v="Aleksandra Gannaway"/>
    <x v="3"/>
    <x v="0"/>
    <x v="3"/>
    <s v="Acco Pressboard Covers with Storage Hooks, 14 7/8&quot; x 11&quot;, Executive Red"/>
    <x v="368"/>
    <x v="6"/>
    <n v="5.72"/>
    <m/>
  </r>
  <r>
    <d v="2014-04-26T00:00:00"/>
    <x v="3"/>
    <s v="Marc Harrigan"/>
    <x v="3"/>
    <x v="0"/>
    <x v="4"/>
    <s v="Newell 347"/>
    <x v="369"/>
    <x v="7"/>
    <n v="6.21"/>
    <m/>
  </r>
  <r>
    <d v="2014-04-26T00:00:00"/>
    <x v="3"/>
    <s v="Marc Harrigan"/>
    <x v="3"/>
    <x v="0"/>
    <x v="1"/>
    <s v="Avery 495"/>
    <x v="370"/>
    <x v="0"/>
    <n v="5.8"/>
    <m/>
  </r>
  <r>
    <d v="2014-04-28T00:00:00"/>
    <x v="3"/>
    <s v="Muhammed Yedwab"/>
    <x v="36"/>
    <x v="0"/>
    <x v="3"/>
    <s v="Acco Data Flex Cable Posts For Top &amp; Bottom Load Binders, 6&quot; Capacity"/>
    <x v="371"/>
    <x v="0"/>
    <n v="9.39"/>
    <m/>
  </r>
  <r>
    <d v="2014-04-28T00:00:00"/>
    <x v="3"/>
    <s v="Muhammed Yedwab"/>
    <x v="36"/>
    <x v="0"/>
    <x v="2"/>
    <s v="Recycled Steel Personal File for Standard File Folders"/>
    <x v="372"/>
    <x v="2"/>
    <n v="129.38"/>
    <m/>
  </r>
  <r>
    <d v="2014-04-28T00:00:00"/>
    <x v="3"/>
    <s v="Muhammed Yedwab"/>
    <x v="36"/>
    <x v="0"/>
    <x v="4"/>
    <s v="Blackstonian Pencils"/>
    <x v="373"/>
    <x v="0"/>
    <n v="1.5"/>
    <m/>
  </r>
  <r>
    <d v="2014-04-28T00:00:00"/>
    <x v="3"/>
    <s v="Muhammed Yedwab"/>
    <x v="36"/>
    <x v="0"/>
    <x v="1"/>
    <s v="Avery 488"/>
    <x v="374"/>
    <x v="4"/>
    <n v="1.51"/>
    <m/>
  </r>
  <r>
    <d v="2014-04-28T00:00:00"/>
    <x v="3"/>
    <s v="George Bell"/>
    <x v="10"/>
    <x v="0"/>
    <x v="1"/>
    <s v="Avery File Folder Labels"/>
    <x v="318"/>
    <x v="1"/>
    <n v="2.5099999999999998"/>
    <m/>
  </r>
  <r>
    <d v="2014-04-28T00:00:00"/>
    <x v="3"/>
    <s v="George Bell"/>
    <x v="10"/>
    <x v="0"/>
    <x v="2"/>
    <s v="X-Rack File for Hanging Folders"/>
    <x v="375"/>
    <x v="1"/>
    <n v="2.0299999999999998"/>
    <m/>
  </r>
  <r>
    <d v="2014-04-28T00:00:00"/>
    <x v="3"/>
    <s v="George Bell"/>
    <x v="10"/>
    <x v="0"/>
    <x v="2"/>
    <s v="Carina Mini System Audio Rack, Model AR050B"/>
    <x v="376"/>
    <x v="0"/>
    <n v="-37.729999999999997"/>
    <m/>
  </r>
  <r>
    <d v="2014-04-28T00:00:00"/>
    <x v="3"/>
    <s v="Arianne Irving"/>
    <x v="3"/>
    <x v="2"/>
    <x v="6"/>
    <s v="Samsung Galaxy Mega 6.3"/>
    <x v="377"/>
    <x v="7"/>
    <n v="126"/>
    <m/>
  </r>
  <r>
    <d v="2014-04-28T00:00:00"/>
    <x v="3"/>
    <s v="David Smith"/>
    <x v="20"/>
    <x v="2"/>
    <x v="9"/>
    <s v="Logitech G600 MMO Gaming Mouse"/>
    <x v="281"/>
    <x v="0"/>
    <n v="57.59"/>
    <m/>
  </r>
  <r>
    <d v="2014-04-29T00:00:00"/>
    <x v="3"/>
    <s v="Lauren Leatherbury"/>
    <x v="20"/>
    <x v="1"/>
    <x v="8"/>
    <s v="Dax Clear Box Frame"/>
    <x v="96"/>
    <x v="0"/>
    <n v="5.94"/>
    <m/>
  </r>
  <r>
    <d v="2014-04-29T00:00:00"/>
    <x v="3"/>
    <s v="Harry Greene"/>
    <x v="8"/>
    <x v="1"/>
    <x v="5"/>
    <s v="Global Stack Chair without Arms, Black"/>
    <x v="378"/>
    <x v="0"/>
    <n v="12.99"/>
    <m/>
  </r>
  <r>
    <d v="2014-04-29T00:00:00"/>
    <x v="3"/>
    <s v="Harry Greene"/>
    <x v="8"/>
    <x v="0"/>
    <x v="3"/>
    <s v="Avery Non-Stick Heavy Duty View Round Locking Ring Binders"/>
    <x v="150"/>
    <x v="1"/>
    <n v="8.61"/>
    <m/>
  </r>
  <r>
    <d v="2014-04-29T00:00:00"/>
    <x v="3"/>
    <s v="Laura Armstrong"/>
    <x v="15"/>
    <x v="1"/>
    <x v="5"/>
    <s v="Global Leather Executive Chair"/>
    <x v="379"/>
    <x v="0"/>
    <n v="70.2"/>
    <m/>
  </r>
  <r>
    <d v="2014-04-29T00:00:00"/>
    <x v="3"/>
    <s v="Laura Armstrong"/>
    <x v="15"/>
    <x v="0"/>
    <x v="2"/>
    <s v="2300 Heavy-Duty Transfer File Systems by Perma"/>
    <x v="380"/>
    <x v="7"/>
    <n v="-1.25"/>
    <m/>
  </r>
  <r>
    <d v="2014-04-29T00:00:00"/>
    <x v="3"/>
    <s v="Katherine Hughes"/>
    <x v="7"/>
    <x v="2"/>
    <x v="6"/>
    <s v="Square Credit Card Reader"/>
    <x v="381"/>
    <x v="0"/>
    <n v="5.19"/>
    <m/>
  </r>
  <r>
    <d v="2014-04-30T00:00:00"/>
    <x v="3"/>
    <s v="Tamara Manning"/>
    <x v="29"/>
    <x v="2"/>
    <x v="9"/>
    <s v="Maxell 4.7GB DVD-RW 3/Pack"/>
    <x v="382"/>
    <x v="1"/>
    <n v="16.25"/>
    <m/>
  </r>
  <r>
    <d v="2014-04-30T00:00:00"/>
    <x v="3"/>
    <s v="Justin MacKendrick"/>
    <x v="5"/>
    <x v="0"/>
    <x v="4"/>
    <s v="Hunt Boston Vacuum Mount KS Pencil Sharpener"/>
    <x v="383"/>
    <x v="7"/>
    <n v="45.49"/>
    <m/>
  </r>
  <r>
    <d v="2014-04-30T00:00:00"/>
    <x v="3"/>
    <s v="Justin MacKendrick"/>
    <x v="5"/>
    <x v="0"/>
    <x v="2"/>
    <s v="Economy Rollaway Files"/>
    <x v="384"/>
    <x v="7"/>
    <n v="214.76"/>
    <m/>
  </r>
  <r>
    <d v="2014-05-02T00:00:00"/>
    <x v="4"/>
    <s v="Andrew Roberts"/>
    <x v="10"/>
    <x v="0"/>
    <x v="12"/>
    <s v="Belkin 6 Outlet Metallic Surge Strip"/>
    <x v="385"/>
    <x v="1"/>
    <n v="1.96"/>
    <m/>
  </r>
  <r>
    <d v="2014-05-02T00:00:00"/>
    <x v="4"/>
    <s v="Cari Schnelling"/>
    <x v="16"/>
    <x v="2"/>
    <x v="16"/>
    <s v="Brother DCP1000 Digital 3 in 1 Multifunction Machine"/>
    <x v="386"/>
    <x v="0"/>
    <n v="90"/>
    <m/>
  </r>
  <r>
    <d v="2014-05-03T00:00:00"/>
    <x v="4"/>
    <s v="Joni Sundaresam"/>
    <x v="21"/>
    <x v="0"/>
    <x v="1"/>
    <s v="Avery 481"/>
    <x v="387"/>
    <x v="5"/>
    <n v="10.35"/>
    <m/>
  </r>
  <r>
    <d v="2014-05-03T00:00:00"/>
    <x v="4"/>
    <s v="Nathan Cano"/>
    <x v="20"/>
    <x v="0"/>
    <x v="3"/>
    <s v="GBC Poly Designer Binding Covers"/>
    <x v="388"/>
    <x v="1"/>
    <n v="14.56"/>
    <m/>
  </r>
  <r>
    <d v="2014-05-03T00:00:00"/>
    <x v="4"/>
    <s v="Nathan Cano"/>
    <x v="20"/>
    <x v="0"/>
    <x v="3"/>
    <s v="Avery Durable Plastic 1&quot; Binders"/>
    <x v="389"/>
    <x v="1"/>
    <n v="3.95"/>
    <m/>
  </r>
  <r>
    <d v="2014-05-04T00:00:00"/>
    <x v="4"/>
    <s v="Paul MacIntyre"/>
    <x v="14"/>
    <x v="0"/>
    <x v="3"/>
    <s v="Fellowes Binding Cases"/>
    <x v="390"/>
    <x v="3"/>
    <n v="21.06"/>
    <m/>
  </r>
  <r>
    <d v="2014-05-04T00:00:00"/>
    <x v="4"/>
    <s v="Andrew Allen"/>
    <x v="37"/>
    <x v="1"/>
    <x v="8"/>
    <s v="DAX Wood Document Frame"/>
    <x v="391"/>
    <x v="0"/>
    <n v="9.89"/>
    <m/>
  </r>
  <r>
    <d v="2014-05-04T00:00:00"/>
    <x v="4"/>
    <s v="Nat Carroll"/>
    <x v="0"/>
    <x v="0"/>
    <x v="4"/>
    <s v="Boston Home &amp; Office Model 2000 Electric Pencil Sharpeners"/>
    <x v="392"/>
    <x v="0"/>
    <n v="2.84"/>
    <m/>
  </r>
  <r>
    <d v="2014-05-04T00:00:00"/>
    <x v="4"/>
    <s v="Nat Carroll"/>
    <x v="0"/>
    <x v="0"/>
    <x v="7"/>
    <s v="OIC Thumb-Tacks"/>
    <x v="283"/>
    <x v="6"/>
    <n v="1.85"/>
    <m/>
  </r>
  <r>
    <d v="2014-05-04T00:00:00"/>
    <x v="4"/>
    <s v="Bill Shonely"/>
    <x v="22"/>
    <x v="1"/>
    <x v="8"/>
    <s v="Eldon Regeneration Recycled Desk Accessories, Smoke"/>
    <x v="393"/>
    <x v="5"/>
    <n v="3.9"/>
    <m/>
  </r>
  <r>
    <d v="2014-05-04T00:00:00"/>
    <x v="4"/>
    <s v="Bill Shonely"/>
    <x v="22"/>
    <x v="0"/>
    <x v="12"/>
    <s v="Holmes Odor Grabber"/>
    <x v="394"/>
    <x v="3"/>
    <n v="19.03"/>
    <m/>
  </r>
  <r>
    <d v="2014-05-05T00:00:00"/>
    <x v="4"/>
    <s v="Peter Fuller"/>
    <x v="5"/>
    <x v="0"/>
    <x v="0"/>
    <s v="Adams &quot;While You Were Out&quot; Message Pads"/>
    <x v="395"/>
    <x v="1"/>
    <n v="4.24"/>
    <m/>
  </r>
  <r>
    <d v="2014-05-05T00:00:00"/>
    <x v="4"/>
    <s v="Peter Fuller"/>
    <x v="5"/>
    <x v="0"/>
    <x v="4"/>
    <s v="Newell 350"/>
    <x v="239"/>
    <x v="0"/>
    <n v="1.9"/>
    <m/>
  </r>
  <r>
    <d v="2014-05-05T00:00:00"/>
    <x v="4"/>
    <s v="Peter Fuller"/>
    <x v="5"/>
    <x v="0"/>
    <x v="0"/>
    <s v="Xerox 1933"/>
    <x v="396"/>
    <x v="0"/>
    <n v="11.54"/>
    <m/>
  </r>
  <r>
    <d v="2014-05-05T00:00:00"/>
    <x v="4"/>
    <s v="Emily Burns"/>
    <x v="0"/>
    <x v="1"/>
    <x v="5"/>
    <s v="Global Value Mid-Back Manager's Chair, Gray"/>
    <x v="397"/>
    <x v="1"/>
    <n v="-9.1300000000000008"/>
    <m/>
  </r>
  <r>
    <d v="2014-05-05T00:00:00"/>
    <x v="4"/>
    <s v="Katharine Harms"/>
    <x v="1"/>
    <x v="0"/>
    <x v="2"/>
    <s v="Eldon Portable Mobile Manager"/>
    <x v="398"/>
    <x v="0"/>
    <n v="3.96"/>
    <m/>
  </r>
  <r>
    <d v="2014-05-05T00:00:00"/>
    <x v="4"/>
    <s v="Giulietta Dortch"/>
    <x v="6"/>
    <x v="0"/>
    <x v="3"/>
    <s v="Storex Dura Pro Binders"/>
    <x v="399"/>
    <x v="0"/>
    <n v="5.35"/>
    <m/>
  </r>
  <r>
    <d v="2014-05-05T00:00:00"/>
    <x v="4"/>
    <s v="Giulietta Dortch"/>
    <x v="6"/>
    <x v="0"/>
    <x v="0"/>
    <s v="Easy-staple paper"/>
    <x v="400"/>
    <x v="4"/>
    <n v="16.66"/>
    <m/>
  </r>
  <r>
    <d v="2014-05-06T00:00:00"/>
    <x v="4"/>
    <s v="Harold Pawlan"/>
    <x v="3"/>
    <x v="0"/>
    <x v="3"/>
    <s v="Wilson Jones Legal Size Ring Binders"/>
    <x v="401"/>
    <x v="9"/>
    <n v="52.78"/>
    <m/>
  </r>
  <r>
    <d v="2014-05-06T00:00:00"/>
    <x v="4"/>
    <s v="Steve Nguyen"/>
    <x v="3"/>
    <x v="0"/>
    <x v="1"/>
    <s v="Staple-on labels"/>
    <x v="402"/>
    <x v="0"/>
    <n v="2.72"/>
    <m/>
  </r>
  <r>
    <d v="2014-05-06T00:00:00"/>
    <x v="4"/>
    <s v="Steve Nguyen"/>
    <x v="3"/>
    <x v="0"/>
    <x v="4"/>
    <s v="Model L Table or Wall-Mount Pencil Sharpener"/>
    <x v="403"/>
    <x v="6"/>
    <n v="30.22"/>
    <m/>
  </r>
  <r>
    <d v="2014-05-07T00:00:00"/>
    <x v="4"/>
    <s v="Carol Triggs"/>
    <x v="32"/>
    <x v="0"/>
    <x v="3"/>
    <s v="Acco PRESSTEX Data Binder with Storage Hooks, Dark Blue, 14 7/8&quot; X 11&quot;"/>
    <x v="404"/>
    <x v="1"/>
    <n v="7.91"/>
    <m/>
  </r>
  <r>
    <d v="2014-05-07T00:00:00"/>
    <x v="4"/>
    <s v="Carol Triggs"/>
    <x v="32"/>
    <x v="1"/>
    <x v="13"/>
    <s v="Balt Split Level Computer Training Table"/>
    <x v="405"/>
    <x v="0"/>
    <n v="-38.85"/>
    <m/>
  </r>
  <r>
    <d v="2014-05-07T00:00:00"/>
    <x v="4"/>
    <s v="Carol Triggs"/>
    <x v="32"/>
    <x v="0"/>
    <x v="4"/>
    <s v="Newell 335"/>
    <x v="406"/>
    <x v="1"/>
    <n v="2.5099999999999998"/>
    <m/>
  </r>
  <r>
    <d v="2014-05-07T00:00:00"/>
    <x v="4"/>
    <s v="Carol Triggs"/>
    <x v="32"/>
    <x v="1"/>
    <x v="5"/>
    <s v="Lifetime Advantage Folding Chairs, 4/Carton"/>
    <x v="407"/>
    <x v="3"/>
    <n v="244.25"/>
    <m/>
  </r>
  <r>
    <d v="2014-05-08T00:00:00"/>
    <x v="4"/>
    <s v="Kean Thornton"/>
    <x v="2"/>
    <x v="2"/>
    <x v="16"/>
    <s v="Hewlett Packard LaserJet 3310 Copier"/>
    <x v="408"/>
    <x v="7"/>
    <n v="240"/>
    <m/>
  </r>
  <r>
    <d v="2014-05-09T00:00:00"/>
    <x v="4"/>
    <s v="Patrick Gardner"/>
    <x v="3"/>
    <x v="2"/>
    <x v="9"/>
    <s v="Kingston Digital DataTraveler 32GB USB 2.0"/>
    <x v="409"/>
    <x v="3"/>
    <n v="4.07"/>
    <m/>
  </r>
  <r>
    <d v="2014-05-09T00:00:00"/>
    <x v="4"/>
    <s v="Patrick Gardner"/>
    <x v="3"/>
    <x v="2"/>
    <x v="9"/>
    <s v="Sony Micro Vault Click 16 GB USB 2.0 Flash Drive"/>
    <x v="410"/>
    <x v="1"/>
    <n v="40.31"/>
    <m/>
  </r>
  <r>
    <d v="2014-05-09T00:00:00"/>
    <x v="4"/>
    <s v="Sean Braxton"/>
    <x v="5"/>
    <x v="0"/>
    <x v="2"/>
    <s v="Fellowes Super Stor/Drawer"/>
    <x v="411"/>
    <x v="1"/>
    <n v="14.99"/>
    <m/>
  </r>
  <r>
    <d v="2014-05-09T00:00:00"/>
    <x v="4"/>
    <s v="Sean Braxton"/>
    <x v="5"/>
    <x v="0"/>
    <x v="1"/>
    <s v="Avery 518"/>
    <x v="412"/>
    <x v="1"/>
    <n v="4.54"/>
    <m/>
  </r>
  <r>
    <d v="2014-05-09T00:00:00"/>
    <x v="4"/>
    <s v="Sean Braxton"/>
    <x v="5"/>
    <x v="0"/>
    <x v="1"/>
    <s v="Avery 506"/>
    <x v="153"/>
    <x v="7"/>
    <n v="9.5"/>
    <m/>
  </r>
  <r>
    <d v="2014-05-09T00:00:00"/>
    <x v="4"/>
    <s v="Sean Braxton"/>
    <x v="5"/>
    <x v="0"/>
    <x v="0"/>
    <s v="Weyerhaeuser First Choice Laser/Copy Paper (20Lb. and 88 Bright)"/>
    <x v="413"/>
    <x v="5"/>
    <n v="21.77"/>
    <m/>
  </r>
  <r>
    <d v="2014-05-10T00:00:00"/>
    <x v="4"/>
    <s v="Arianne Irving"/>
    <x v="22"/>
    <x v="0"/>
    <x v="10"/>
    <s v="Strathmore #10 Envelopes, Ultimate White"/>
    <x v="414"/>
    <x v="1"/>
    <n v="77.48"/>
    <m/>
  </r>
  <r>
    <d v="2014-05-10T00:00:00"/>
    <x v="4"/>
    <s v="Arianne Irving"/>
    <x v="22"/>
    <x v="2"/>
    <x v="6"/>
    <s v="LF Elite 3D Dazzle Designer Hard Case Cover, Lf Stylus Pen and Wiper For Apple Iphone 5c Mini Lite"/>
    <x v="415"/>
    <x v="7"/>
    <n v="4.3600000000000003"/>
    <m/>
  </r>
  <r>
    <d v="2014-05-10T00:00:00"/>
    <x v="4"/>
    <s v="Art Foster"/>
    <x v="2"/>
    <x v="1"/>
    <x v="11"/>
    <s v="Bestar Classic Bookcase"/>
    <x v="416"/>
    <x v="5"/>
    <n v="-216.98"/>
    <m/>
  </r>
  <r>
    <d v="2014-05-10T00:00:00"/>
    <x v="4"/>
    <s v="Art Foster"/>
    <x v="2"/>
    <x v="0"/>
    <x v="4"/>
    <s v="DIXON Ticonderoga Erasable Checking Pencils"/>
    <x v="417"/>
    <x v="7"/>
    <n v="5.3"/>
    <m/>
  </r>
  <r>
    <d v="2014-05-10T00:00:00"/>
    <x v="4"/>
    <s v="Greg Matthias"/>
    <x v="3"/>
    <x v="0"/>
    <x v="0"/>
    <s v="Southworth 25% Cotton Premium Laser Paper and Envelopes"/>
    <x v="418"/>
    <x v="0"/>
    <n v="19.18"/>
    <m/>
  </r>
  <r>
    <d v="2014-05-10T00:00:00"/>
    <x v="4"/>
    <s v="Greg Matthias"/>
    <x v="3"/>
    <x v="2"/>
    <x v="6"/>
    <s v="Wilson Electronics DB Pro Signal Booster"/>
    <x v="419"/>
    <x v="7"/>
    <n v="125.3"/>
    <m/>
  </r>
  <r>
    <d v="2014-05-10T00:00:00"/>
    <x v="4"/>
    <s v="Greg Matthias"/>
    <x v="3"/>
    <x v="0"/>
    <x v="14"/>
    <s v="Acme Design Stainless Steel Bent Scissors"/>
    <x v="420"/>
    <x v="6"/>
    <n v="11.08"/>
    <m/>
  </r>
  <r>
    <d v="2014-05-10T00:00:00"/>
    <x v="4"/>
    <s v="Greg Matthias"/>
    <x v="3"/>
    <x v="1"/>
    <x v="5"/>
    <s v="Hon Pagoda Stacking Chairs"/>
    <x v="421"/>
    <x v="4"/>
    <n v="32.1"/>
    <m/>
  </r>
  <r>
    <d v="2014-05-11T00:00:00"/>
    <x v="4"/>
    <s v="Paul Gonzalez"/>
    <x v="0"/>
    <x v="2"/>
    <x v="9"/>
    <s v="SanDisk Cruzer 64 GB USB Flash Drive"/>
    <x v="422"/>
    <x v="0"/>
    <n v="7.26"/>
    <m/>
  </r>
  <r>
    <d v="2014-05-11T00:00:00"/>
    <x v="4"/>
    <s v="Paul Gonzalez"/>
    <x v="0"/>
    <x v="2"/>
    <x v="6"/>
    <s v="Xblue XB-1670-86 X16 SmallÂ Office TelephoneÂ - Titanium"/>
    <x v="423"/>
    <x v="4"/>
    <n v="6.3"/>
    <m/>
  </r>
  <r>
    <d v="2014-05-11T00:00:00"/>
    <x v="4"/>
    <s v="Paul Gonzalez"/>
    <x v="0"/>
    <x v="1"/>
    <x v="8"/>
    <s v="Deflect-o EconoMat Studded, No Bevel Mat for Low Pile Carpeting"/>
    <x v="424"/>
    <x v="3"/>
    <n v="-84.29"/>
    <m/>
  </r>
  <r>
    <d v="2014-05-11T00:00:00"/>
    <x v="4"/>
    <s v="Raymond Messe"/>
    <x v="0"/>
    <x v="2"/>
    <x v="9"/>
    <s v="Logitech ClearChat Comfort/USB Headset H390"/>
    <x v="425"/>
    <x v="0"/>
    <n v="7.62"/>
    <m/>
  </r>
  <r>
    <d v="2014-05-11T00:00:00"/>
    <x v="4"/>
    <s v="Brooke Gillingham"/>
    <x v="20"/>
    <x v="0"/>
    <x v="12"/>
    <s v="Staple holder"/>
    <x v="426"/>
    <x v="1"/>
    <n v="9.6999999999999993"/>
    <m/>
  </r>
  <r>
    <d v="2014-05-11T00:00:00"/>
    <x v="4"/>
    <s v="Victoria Wilson"/>
    <x v="0"/>
    <x v="1"/>
    <x v="5"/>
    <s v="Hon Multipurpose Stacking Arm Chairs"/>
    <x v="427"/>
    <x v="9"/>
    <n v="-69.31"/>
    <m/>
  </r>
  <r>
    <d v="2014-05-11T00:00:00"/>
    <x v="4"/>
    <s v="Harold Dahlen"/>
    <x v="1"/>
    <x v="0"/>
    <x v="0"/>
    <s v="Black Print Carbonless 8 1/2&quot; x 8 1/4&quot; Rapid Memo Book"/>
    <x v="124"/>
    <x v="1"/>
    <n v="5.68"/>
    <m/>
  </r>
  <r>
    <d v="2014-05-11T00:00:00"/>
    <x v="4"/>
    <s v="Harold Dahlen"/>
    <x v="1"/>
    <x v="0"/>
    <x v="3"/>
    <s v="Avery Arch Ring Binders"/>
    <x v="428"/>
    <x v="2"/>
    <n v="-172.56"/>
    <m/>
  </r>
  <r>
    <d v="2014-05-12T00:00:00"/>
    <x v="4"/>
    <s v="Hunter Lopez"/>
    <x v="21"/>
    <x v="1"/>
    <x v="8"/>
    <s v="DAX Value U-Channel Document Frames, Easel Back"/>
    <x v="429"/>
    <x v="5"/>
    <n v="10.78"/>
    <m/>
  </r>
  <r>
    <d v="2014-05-12T00:00:00"/>
    <x v="4"/>
    <s v="Kean Thornton"/>
    <x v="32"/>
    <x v="1"/>
    <x v="13"/>
    <s v="Bevis Traditional Conference Table Top, Plinth Base"/>
    <x v="430"/>
    <x v="1"/>
    <n v="-130.01"/>
    <m/>
  </r>
  <r>
    <d v="2014-05-13T00:00:00"/>
    <x v="4"/>
    <s v="Alejandro Grove"/>
    <x v="27"/>
    <x v="0"/>
    <x v="2"/>
    <s v="Fellowes Super Stor/Drawer"/>
    <x v="431"/>
    <x v="0"/>
    <n v="9.99"/>
    <m/>
  </r>
  <r>
    <d v="2014-05-13T00:00:00"/>
    <x v="4"/>
    <s v="Erica Hernandez"/>
    <x v="16"/>
    <x v="0"/>
    <x v="7"/>
    <s v="Staples"/>
    <x v="432"/>
    <x v="0"/>
    <n v="2.4"/>
    <m/>
  </r>
  <r>
    <d v="2014-05-13T00:00:00"/>
    <x v="4"/>
    <s v="Erica Hernandez"/>
    <x v="16"/>
    <x v="0"/>
    <x v="3"/>
    <s v="GBC DocuBind P100 Manual Binding Machine"/>
    <x v="433"/>
    <x v="9"/>
    <n v="-331.96"/>
    <m/>
  </r>
  <r>
    <d v="2014-05-13T00:00:00"/>
    <x v="4"/>
    <s v="Naresj Patel"/>
    <x v="3"/>
    <x v="2"/>
    <x v="9"/>
    <s v="Plantronics Audio 478 Stereo USB Headset"/>
    <x v="434"/>
    <x v="1"/>
    <n v="52.49"/>
    <m/>
  </r>
  <r>
    <d v="2014-05-13T00:00:00"/>
    <x v="4"/>
    <s v="Aaron Hawkins"/>
    <x v="3"/>
    <x v="1"/>
    <x v="5"/>
    <s v="Iceberg Nesting Folding Chair, 19w x 6d x 43h"/>
    <x v="435"/>
    <x v="6"/>
    <n v="20.96"/>
    <m/>
  </r>
  <r>
    <d v="2014-05-13T00:00:00"/>
    <x v="4"/>
    <s v="Aaron Hawkins"/>
    <x v="3"/>
    <x v="0"/>
    <x v="0"/>
    <s v="EcoTones Memo Sheets"/>
    <x v="436"/>
    <x v="0"/>
    <n v="3.84"/>
    <m/>
  </r>
  <r>
    <d v="2014-05-14T00:00:00"/>
    <x v="4"/>
    <s v="Anthony Johnson"/>
    <x v="16"/>
    <x v="1"/>
    <x v="8"/>
    <s v="Electrix Halogen Magnifier Lamp"/>
    <x v="437"/>
    <x v="0"/>
    <n v="23.32"/>
    <m/>
  </r>
  <r>
    <d v="2014-05-16T00:00:00"/>
    <x v="4"/>
    <s v="Pauline Webber"/>
    <x v="3"/>
    <x v="1"/>
    <x v="5"/>
    <s v="Iceberg Nesting Folding Chair, 19w x 6d x 43h"/>
    <x v="438"/>
    <x v="7"/>
    <n v="17.47"/>
    <m/>
  </r>
  <r>
    <d v="2014-05-16T00:00:00"/>
    <x v="4"/>
    <s v="Cindy Chapman"/>
    <x v="3"/>
    <x v="2"/>
    <x v="9"/>
    <s v="ImationÂ Clip USBÂ flash driveÂ - 8 GB"/>
    <x v="439"/>
    <x v="1"/>
    <n v="3.38"/>
    <m/>
  </r>
  <r>
    <d v="2014-05-17T00:00:00"/>
    <x v="4"/>
    <s v="Pete Armstrong"/>
    <x v="21"/>
    <x v="0"/>
    <x v="3"/>
    <s v="Surelock Post Binders"/>
    <x v="440"/>
    <x v="1"/>
    <n v="45.84"/>
    <m/>
  </r>
  <r>
    <d v="2014-05-18T00:00:00"/>
    <x v="4"/>
    <s v="Bruce Stewart"/>
    <x v="10"/>
    <x v="2"/>
    <x v="6"/>
    <s v="Apple iPhone 5"/>
    <x v="441"/>
    <x v="0"/>
    <n v="-168.96"/>
    <m/>
  </r>
  <r>
    <d v="2014-05-18T00:00:00"/>
    <x v="4"/>
    <s v="Ted Trevino"/>
    <x v="10"/>
    <x v="1"/>
    <x v="8"/>
    <s v="Deflect-o Glass Clear Studded Chair Mats"/>
    <x v="442"/>
    <x v="1"/>
    <n v="3.73"/>
    <m/>
  </r>
  <r>
    <d v="2014-05-18T00:00:00"/>
    <x v="4"/>
    <s v="Ted Trevino"/>
    <x v="10"/>
    <x v="0"/>
    <x v="0"/>
    <s v="Xerox 1949"/>
    <x v="443"/>
    <x v="3"/>
    <n v="5.78"/>
    <m/>
  </r>
  <r>
    <d v="2014-05-18T00:00:00"/>
    <x v="4"/>
    <s v="George Ashbrook"/>
    <x v="0"/>
    <x v="0"/>
    <x v="0"/>
    <s v="Xerox 1949"/>
    <x v="444"/>
    <x v="4"/>
    <n v="1.44"/>
    <m/>
  </r>
  <r>
    <d v="2014-05-19T00:00:00"/>
    <x v="4"/>
    <s v="John Huston"/>
    <x v="14"/>
    <x v="0"/>
    <x v="3"/>
    <s v="Avery Heavy-Duty EZD View Binder with Locking Rings"/>
    <x v="445"/>
    <x v="2"/>
    <n v="26.41"/>
    <m/>
  </r>
  <r>
    <d v="2014-05-19T00:00:00"/>
    <x v="4"/>
    <s v="Tamara Dahlen"/>
    <x v="6"/>
    <x v="0"/>
    <x v="14"/>
    <s v="Acme Design Stainless Steel Bent Scissors"/>
    <x v="446"/>
    <x v="7"/>
    <n v="9.23"/>
    <m/>
  </r>
  <r>
    <d v="2014-05-20T00:00:00"/>
    <x v="4"/>
    <s v="Randy Ferguson"/>
    <x v="38"/>
    <x v="0"/>
    <x v="12"/>
    <s v="Acco 6 Outlet Guardian Basic Surge Suppressor"/>
    <x v="447"/>
    <x v="3"/>
    <n v="9.32"/>
    <m/>
  </r>
  <r>
    <d v="2014-05-20T00:00:00"/>
    <x v="4"/>
    <s v="Randy Ferguson"/>
    <x v="38"/>
    <x v="0"/>
    <x v="4"/>
    <s v="Sanford Colorific Scented Colored Pencils, 12/Pack"/>
    <x v="448"/>
    <x v="2"/>
    <n v="11.94"/>
    <m/>
  </r>
  <r>
    <d v="2014-05-20T00:00:00"/>
    <x v="4"/>
    <s v="Randy Ferguson"/>
    <x v="38"/>
    <x v="1"/>
    <x v="8"/>
    <s v="24-Hour Round Wall Clock"/>
    <x v="449"/>
    <x v="5"/>
    <n v="60.14"/>
    <m/>
  </r>
  <r>
    <d v="2014-05-20T00:00:00"/>
    <x v="4"/>
    <s v="Matt Collister"/>
    <x v="0"/>
    <x v="1"/>
    <x v="8"/>
    <s v="Contemporary Borderless Frame"/>
    <x v="450"/>
    <x v="1"/>
    <n v="-5.94"/>
    <m/>
  </r>
  <r>
    <d v="2014-05-20T00:00:00"/>
    <x v="4"/>
    <s v="Matt Collister"/>
    <x v="0"/>
    <x v="0"/>
    <x v="0"/>
    <s v="Xerox 213"/>
    <x v="320"/>
    <x v="0"/>
    <n v="3.63"/>
    <m/>
  </r>
  <r>
    <d v="2014-05-20T00:00:00"/>
    <x v="4"/>
    <s v="Matt Collister"/>
    <x v="0"/>
    <x v="2"/>
    <x v="9"/>
    <s v="SanDisk Ultra 16 GB MicroSDHC Class 10 Memory Card"/>
    <x v="451"/>
    <x v="0"/>
    <n v="-3.64"/>
    <m/>
  </r>
  <r>
    <d v="2014-05-20T00:00:00"/>
    <x v="4"/>
    <s v="Matt Collister"/>
    <x v="0"/>
    <x v="0"/>
    <x v="2"/>
    <s v="Rogers Profile Extra Capacity Storage Tub"/>
    <x v="273"/>
    <x v="7"/>
    <n v="-13.39"/>
    <m/>
  </r>
  <r>
    <d v="2014-05-21T00:00:00"/>
    <x v="4"/>
    <s v="Mitch Willingham"/>
    <x v="6"/>
    <x v="0"/>
    <x v="3"/>
    <s v="Fellowes PB300 Plastic Comb Binding Machine"/>
    <x v="452"/>
    <x v="5"/>
    <n v="1276.49"/>
    <m/>
  </r>
  <r>
    <d v="2014-05-21T00:00:00"/>
    <x v="4"/>
    <s v="Mitch Willingham"/>
    <x v="6"/>
    <x v="2"/>
    <x v="6"/>
    <s v="Plantronics Voyager Pro Legend"/>
    <x v="453"/>
    <x v="1"/>
    <n v="173.03"/>
    <m/>
  </r>
  <r>
    <d v="2014-05-21T00:00:00"/>
    <x v="4"/>
    <s v="Bradley Talbott"/>
    <x v="3"/>
    <x v="0"/>
    <x v="4"/>
    <s v="4009 Highlighters by Sanford"/>
    <x v="454"/>
    <x v="9"/>
    <n v="10.51"/>
    <m/>
  </r>
  <r>
    <d v="2014-05-21T00:00:00"/>
    <x v="4"/>
    <s v="Frank Gastineau"/>
    <x v="32"/>
    <x v="0"/>
    <x v="3"/>
    <s v="GBC ProClick Punch Binding System"/>
    <x v="455"/>
    <x v="5"/>
    <n v="219.45"/>
    <m/>
  </r>
  <r>
    <d v="2014-05-21T00:00:00"/>
    <x v="4"/>
    <s v="Frank Gastineau"/>
    <x v="32"/>
    <x v="0"/>
    <x v="0"/>
    <s v="Xerox 1992"/>
    <x v="150"/>
    <x v="1"/>
    <n v="8.7899999999999991"/>
    <m/>
  </r>
  <r>
    <d v="2014-05-21T00:00:00"/>
    <x v="4"/>
    <s v="Frank Gastineau"/>
    <x v="32"/>
    <x v="0"/>
    <x v="12"/>
    <s v="Belkin 8 Outlet Surge Protector"/>
    <x v="456"/>
    <x v="6"/>
    <n v="68.849999999999994"/>
    <m/>
  </r>
  <r>
    <d v="2014-05-21T00:00:00"/>
    <x v="4"/>
    <s v="Katherine Hughes"/>
    <x v="0"/>
    <x v="0"/>
    <x v="10"/>
    <s v="Staple envelope"/>
    <x v="40"/>
    <x v="6"/>
    <n v="21.02"/>
    <m/>
  </r>
  <r>
    <d v="2014-05-21T00:00:00"/>
    <x v="4"/>
    <s v="Katherine Hughes"/>
    <x v="0"/>
    <x v="1"/>
    <x v="5"/>
    <s v="Global Deluxe Steno Chair"/>
    <x v="457"/>
    <x v="0"/>
    <n v="-29.25"/>
    <m/>
  </r>
  <r>
    <d v="2014-05-21T00:00:00"/>
    <x v="4"/>
    <s v="Katherine Hughes"/>
    <x v="0"/>
    <x v="0"/>
    <x v="0"/>
    <s v="Adams Telephone Message Books, 5 1/4Â” x 11Â”"/>
    <x v="458"/>
    <x v="4"/>
    <n v="1.63"/>
    <m/>
  </r>
  <r>
    <d v="2014-05-21T00:00:00"/>
    <x v="4"/>
    <s v="Katherine Hughes"/>
    <x v="0"/>
    <x v="0"/>
    <x v="3"/>
    <s v="Ibico Plastic Spiral Binding Combs"/>
    <x v="459"/>
    <x v="1"/>
    <n v="-31.01"/>
    <m/>
  </r>
  <r>
    <d v="2014-05-22T00:00:00"/>
    <x v="4"/>
    <s v="Evan Henry"/>
    <x v="33"/>
    <x v="2"/>
    <x v="6"/>
    <s v="Nortel Networks T7316 E Nt8 B27"/>
    <x v="460"/>
    <x v="0"/>
    <n v="34"/>
    <m/>
  </r>
  <r>
    <d v="2014-05-22T00:00:00"/>
    <x v="4"/>
    <s v="Evan Henry"/>
    <x v="33"/>
    <x v="2"/>
    <x v="6"/>
    <s v="Plantronics Encore H101 Dual EarpiecesÂ Headset"/>
    <x v="461"/>
    <x v="4"/>
    <n v="12.59"/>
    <m/>
  </r>
  <r>
    <d v="2014-05-23T00:00:00"/>
    <x v="4"/>
    <s v="Andrew Roberts"/>
    <x v="2"/>
    <x v="0"/>
    <x v="3"/>
    <s v="Angle-D Ring Binders"/>
    <x v="462"/>
    <x v="0"/>
    <n v="-2.63"/>
    <m/>
  </r>
  <r>
    <d v="2014-05-23T00:00:00"/>
    <x v="4"/>
    <s v="Andrew Roberts"/>
    <x v="2"/>
    <x v="0"/>
    <x v="4"/>
    <s v="Newell 317"/>
    <x v="463"/>
    <x v="2"/>
    <n v="2.38"/>
    <m/>
  </r>
  <r>
    <d v="2014-05-23T00:00:00"/>
    <x v="4"/>
    <s v="Andrew Roberts"/>
    <x v="2"/>
    <x v="2"/>
    <x v="6"/>
    <s v="Motorola L804"/>
    <x v="464"/>
    <x v="0"/>
    <n v="-10.119999999999999"/>
    <m/>
  </r>
  <r>
    <d v="2014-05-23T00:00:00"/>
    <x v="4"/>
    <s v="Erica Hackney"/>
    <x v="22"/>
    <x v="0"/>
    <x v="0"/>
    <s v="Xerox 1999"/>
    <x v="115"/>
    <x v="0"/>
    <n v="6.22"/>
    <m/>
  </r>
  <r>
    <d v="2014-05-23T00:00:00"/>
    <x v="4"/>
    <s v="Greg Tran"/>
    <x v="20"/>
    <x v="0"/>
    <x v="3"/>
    <s v="Avery Non-Stick Binders"/>
    <x v="465"/>
    <x v="7"/>
    <n v="5.84"/>
    <m/>
  </r>
  <r>
    <d v="2014-05-23T00:00:00"/>
    <x v="4"/>
    <s v="Greg Tran"/>
    <x v="20"/>
    <x v="0"/>
    <x v="14"/>
    <s v="Letter Slitter"/>
    <x v="466"/>
    <x v="0"/>
    <n v="0.15"/>
    <m/>
  </r>
  <r>
    <d v="2014-05-23T00:00:00"/>
    <x v="4"/>
    <s v="Greg Tran"/>
    <x v="20"/>
    <x v="0"/>
    <x v="12"/>
    <s v="1.7 Cubic Foot Compact &quot;Cube&quot; Office Refrigerators"/>
    <x v="467"/>
    <x v="4"/>
    <n v="56.2"/>
    <m/>
  </r>
  <r>
    <d v="2014-05-24T00:00:00"/>
    <x v="4"/>
    <s v="Resi PÃ¶lking"/>
    <x v="36"/>
    <x v="0"/>
    <x v="0"/>
    <s v="Xerox 1944"/>
    <x v="468"/>
    <x v="1"/>
    <n v="56.98"/>
    <m/>
  </r>
  <r>
    <d v="2014-05-25T00:00:00"/>
    <x v="4"/>
    <s v="Janet Lee"/>
    <x v="1"/>
    <x v="0"/>
    <x v="12"/>
    <s v="Harmony Air Purifier"/>
    <x v="469"/>
    <x v="0"/>
    <n v="-166.32"/>
    <m/>
  </r>
  <r>
    <d v="2014-05-25T00:00:00"/>
    <x v="4"/>
    <s v="Janet Lee"/>
    <x v="1"/>
    <x v="1"/>
    <x v="8"/>
    <s v="Electrix Incandescent Magnifying Lamp, Black"/>
    <x v="470"/>
    <x v="0"/>
    <n v="-24.19"/>
    <m/>
  </r>
  <r>
    <d v="2014-05-25T00:00:00"/>
    <x v="4"/>
    <s v="Barry Weirich"/>
    <x v="20"/>
    <x v="0"/>
    <x v="0"/>
    <s v="Strathmore Photo Frame Cards"/>
    <x v="471"/>
    <x v="0"/>
    <n v="6.73"/>
    <m/>
  </r>
  <r>
    <d v="2014-05-26T00:00:00"/>
    <x v="4"/>
    <s v="Marina Lichtenstein"/>
    <x v="3"/>
    <x v="1"/>
    <x v="11"/>
    <s v="Sauder Inglewood Library Bookcases"/>
    <x v="77"/>
    <x v="0"/>
    <n v="27.36"/>
    <m/>
  </r>
  <r>
    <d v="2014-05-26T00:00:00"/>
    <x v="4"/>
    <s v="Marina Lichtenstein"/>
    <x v="3"/>
    <x v="2"/>
    <x v="6"/>
    <s v="VTech DS6151"/>
    <x v="472"/>
    <x v="0"/>
    <n v="20.16"/>
    <m/>
  </r>
  <r>
    <d v="2014-05-26T00:00:00"/>
    <x v="4"/>
    <s v="Marina Lichtenstein"/>
    <x v="3"/>
    <x v="2"/>
    <x v="6"/>
    <s v="netTALK DUO VoIP Telephone Service"/>
    <x v="473"/>
    <x v="0"/>
    <n v="31.49"/>
    <m/>
  </r>
  <r>
    <d v="2014-05-26T00:00:00"/>
    <x v="4"/>
    <s v="Herbert Flentye"/>
    <x v="3"/>
    <x v="1"/>
    <x v="5"/>
    <s v="Hon Olson Stacker Stools"/>
    <x v="474"/>
    <x v="0"/>
    <n v="22.53"/>
    <m/>
  </r>
  <r>
    <d v="2014-05-26T00:00:00"/>
    <x v="4"/>
    <s v="Dean percer"/>
    <x v="27"/>
    <x v="0"/>
    <x v="0"/>
    <s v="Wirebound Service Call Books, 5 1/2&quot; x 4&quot;"/>
    <x v="475"/>
    <x v="7"/>
    <n v="23.23"/>
    <m/>
  </r>
  <r>
    <d v="2014-05-26T00:00:00"/>
    <x v="4"/>
    <s v="Michelle Moray"/>
    <x v="1"/>
    <x v="0"/>
    <x v="2"/>
    <s v="SAFCO Mobile Desk Side File, Wire Frame"/>
    <x v="476"/>
    <x v="1"/>
    <n v="7.7"/>
    <m/>
  </r>
  <r>
    <d v="2014-05-26T00:00:00"/>
    <x v="4"/>
    <s v="Michelle Moray"/>
    <x v="1"/>
    <x v="1"/>
    <x v="5"/>
    <s v="Global Commerce Series Low-Back Swivel/Tilt Chairs"/>
    <x v="477"/>
    <x v="0"/>
    <n v="-5.14"/>
    <m/>
  </r>
  <r>
    <d v="2014-05-26T00:00:00"/>
    <x v="4"/>
    <s v="Michelle Moray"/>
    <x v="1"/>
    <x v="0"/>
    <x v="4"/>
    <s v="DIXON Ticonderoga Erasable Checking Pencils"/>
    <x v="478"/>
    <x v="1"/>
    <n v="3.18"/>
    <m/>
  </r>
  <r>
    <d v="2014-05-27T00:00:00"/>
    <x v="4"/>
    <s v="Maya Herman"/>
    <x v="3"/>
    <x v="1"/>
    <x v="13"/>
    <s v="KI Conference Tables"/>
    <x v="479"/>
    <x v="8"/>
    <n v="-28.36"/>
    <m/>
  </r>
  <r>
    <d v="2014-05-27T00:00:00"/>
    <x v="4"/>
    <s v="Maya Herman"/>
    <x v="3"/>
    <x v="0"/>
    <x v="2"/>
    <s v="Fellowes Officeware Wire Shelving"/>
    <x v="480"/>
    <x v="3"/>
    <n v="7.19"/>
    <m/>
  </r>
  <r>
    <d v="2014-05-27T00:00:00"/>
    <x v="4"/>
    <s v="Lena Creighton"/>
    <x v="3"/>
    <x v="2"/>
    <x v="6"/>
    <s v="Plantronics HL10 Handset Lifter"/>
    <x v="481"/>
    <x v="12"/>
    <n v="125.27"/>
    <m/>
  </r>
  <r>
    <d v="2014-05-27T00:00:00"/>
    <x v="4"/>
    <s v="Lena Creighton"/>
    <x v="3"/>
    <x v="2"/>
    <x v="9"/>
    <s v="Logitech Wireless Performance Mouse MX for PC and Mac"/>
    <x v="482"/>
    <x v="4"/>
    <n v="38"/>
    <m/>
  </r>
  <r>
    <d v="2014-05-27T00:00:00"/>
    <x v="4"/>
    <s v="Laurel Elliston"/>
    <x v="1"/>
    <x v="0"/>
    <x v="3"/>
    <s v="Fellowes Presentation Covers for Comb Binding Machines"/>
    <x v="96"/>
    <x v="6"/>
    <n v="-30.56"/>
    <m/>
  </r>
  <r>
    <d v="2014-05-28T00:00:00"/>
    <x v="4"/>
    <s v="Patrick Jones"/>
    <x v="22"/>
    <x v="2"/>
    <x v="6"/>
    <s v="I Need's 3d Hello Kitty Hybrid Silicone Case Cover for HTC One X 4g with 3d Hello Kitty Stylus Pen Green/pink"/>
    <x v="483"/>
    <x v="6"/>
    <n v="5.74"/>
    <m/>
  </r>
  <r>
    <d v="2014-05-28T00:00:00"/>
    <x v="4"/>
    <s v="Patrick Jones"/>
    <x v="22"/>
    <x v="2"/>
    <x v="9"/>
    <s v="ImationÂ 30456 USBÂ Flash DriveÂ 8GB"/>
    <x v="484"/>
    <x v="3"/>
    <n v="2.21"/>
    <m/>
  </r>
  <r>
    <d v="2014-05-28T00:00:00"/>
    <x v="4"/>
    <s v="Magdelene Morse"/>
    <x v="22"/>
    <x v="0"/>
    <x v="3"/>
    <s v="Green Canvas Binder for 8-1/2&quot; x 14&quot; Sheets"/>
    <x v="485"/>
    <x v="3"/>
    <n v="51.36"/>
    <m/>
  </r>
  <r>
    <d v="2014-05-30T00:00:00"/>
    <x v="4"/>
    <s v="Ellis Ballard"/>
    <x v="6"/>
    <x v="0"/>
    <x v="0"/>
    <s v="Ampad Poly Cover Wirebound Steno Book, 6&quot; x 9&quot; Assorted Colors, Gregg Ruled"/>
    <x v="486"/>
    <x v="1"/>
    <n v="6.13"/>
    <m/>
  </r>
  <r>
    <d v="2014-05-30T00:00:00"/>
    <x v="4"/>
    <s v="Shahid Shariari"/>
    <x v="1"/>
    <x v="1"/>
    <x v="13"/>
    <s v="Chromcraft Rectangular Conference Tables"/>
    <x v="487"/>
    <x v="1"/>
    <n v="-184.84"/>
    <m/>
  </r>
  <r>
    <d v="2014-05-30T00:00:00"/>
    <x v="4"/>
    <s v="James Galang"/>
    <x v="20"/>
    <x v="0"/>
    <x v="3"/>
    <s v="Wilson Jones Legal Size Ring Binders"/>
    <x v="488"/>
    <x v="3"/>
    <n v="26.39"/>
    <m/>
  </r>
  <r>
    <d v="2014-05-30T00:00:00"/>
    <x v="4"/>
    <s v="Laurel Workman"/>
    <x v="20"/>
    <x v="0"/>
    <x v="3"/>
    <s v="GBC Pre-Punched Binding Paper, Plastic, White, 8-1/2&quot; x 11&quot;"/>
    <x v="489"/>
    <x v="0"/>
    <n v="8.9499999999999993"/>
    <m/>
  </r>
  <r>
    <d v="2014-05-30T00:00:00"/>
    <x v="4"/>
    <s v="Laurel Workman"/>
    <x v="20"/>
    <x v="2"/>
    <x v="6"/>
    <s v="Geemarc AmpliPOWER60"/>
    <x v="490"/>
    <x v="7"/>
    <n v="134.56"/>
    <m/>
  </r>
  <r>
    <d v="2014-05-30T00:00:00"/>
    <x v="4"/>
    <s v="Laurel Workman"/>
    <x v="20"/>
    <x v="0"/>
    <x v="12"/>
    <s v="Honeywell Quietcare HEPA Air Cleaner"/>
    <x v="491"/>
    <x v="1"/>
    <n v="77.86"/>
    <m/>
  </r>
  <r>
    <d v="2014-05-30T00:00:00"/>
    <x v="4"/>
    <s v="Laurel Workman"/>
    <x v="20"/>
    <x v="0"/>
    <x v="0"/>
    <s v="Xerox 1948"/>
    <x v="418"/>
    <x v="3"/>
    <n v="17.98"/>
    <m/>
  </r>
  <r>
    <d v="2014-05-30T00:00:00"/>
    <x v="4"/>
    <s v="Mark Cousins"/>
    <x v="1"/>
    <x v="2"/>
    <x v="16"/>
    <s v="Brother DCP1000 Digital 3 in 1 Multifunction Machine"/>
    <x v="492"/>
    <x v="1"/>
    <n v="135"/>
    <m/>
  </r>
  <r>
    <d v="2014-05-31T00:00:00"/>
    <x v="4"/>
    <s v="Jim Karlsson"/>
    <x v="29"/>
    <x v="2"/>
    <x v="6"/>
    <s v="Samsung Galaxy Note 3"/>
    <x v="493"/>
    <x v="1"/>
    <n v="197.99"/>
    <m/>
  </r>
  <r>
    <d v="2014-05-31T00:00:00"/>
    <x v="4"/>
    <s v="Jim Karlsson"/>
    <x v="29"/>
    <x v="2"/>
    <x v="6"/>
    <s v="Grandstream GXP1160 VoIP phone"/>
    <x v="494"/>
    <x v="1"/>
    <n v="32.979999999999997"/>
    <m/>
  </r>
  <r>
    <d v="2014-06-01T00:00:00"/>
    <x v="5"/>
    <s v="Dianna Wilson"/>
    <x v="28"/>
    <x v="1"/>
    <x v="5"/>
    <s v="Global Deluxe High-Back Manager's Chair"/>
    <x v="495"/>
    <x v="5"/>
    <n v="580.54"/>
    <m/>
  </r>
  <r>
    <d v="2014-06-01T00:00:00"/>
    <x v="5"/>
    <s v="Dianna Wilson"/>
    <x v="28"/>
    <x v="0"/>
    <x v="2"/>
    <s v="Safco Steel Mobile File Cart"/>
    <x v="496"/>
    <x v="0"/>
    <n v="41.68"/>
    <m/>
  </r>
  <r>
    <d v="2014-06-01T00:00:00"/>
    <x v="5"/>
    <s v="Dianna Wilson"/>
    <x v="28"/>
    <x v="0"/>
    <x v="0"/>
    <s v="Adams Telephone Message Book w/Frequently-Called Numbers Space, 400 Messages per Book"/>
    <x v="497"/>
    <x v="6"/>
    <n v="23.94"/>
    <m/>
  </r>
  <r>
    <d v="2014-06-01T00:00:00"/>
    <x v="5"/>
    <s v="Dianna Wilson"/>
    <x v="28"/>
    <x v="0"/>
    <x v="12"/>
    <s v="Honeywell Enviracaire Portable HEPA Air Cleaner for 17' x 22' Room"/>
    <x v="498"/>
    <x v="7"/>
    <n v="496.07"/>
    <m/>
  </r>
  <r>
    <d v="2014-06-01T00:00:00"/>
    <x v="5"/>
    <s v="Dianna Wilson"/>
    <x v="28"/>
    <x v="0"/>
    <x v="0"/>
    <s v="Xerox 205"/>
    <x v="499"/>
    <x v="3"/>
    <n v="12.44"/>
    <m/>
  </r>
  <r>
    <d v="2014-06-01T00:00:00"/>
    <x v="5"/>
    <s v="Corey Roper"/>
    <x v="23"/>
    <x v="0"/>
    <x v="3"/>
    <s v="GBC Clear Cover, 8-1/2 x 11, unpunched, 25 covers per pack"/>
    <x v="241"/>
    <x v="1"/>
    <n v="20.92"/>
    <m/>
  </r>
  <r>
    <d v="2014-06-01T00:00:00"/>
    <x v="5"/>
    <s v="Corey Roper"/>
    <x v="23"/>
    <x v="0"/>
    <x v="4"/>
    <s v="Boston Heavy-Duty Trimline Electric Pencil Sharpeners"/>
    <x v="500"/>
    <x v="6"/>
    <n v="83.87"/>
    <m/>
  </r>
  <r>
    <d v="2014-06-01T00:00:00"/>
    <x v="5"/>
    <s v="Liz Thompson"/>
    <x v="13"/>
    <x v="1"/>
    <x v="8"/>
    <s v="3M Hangers With Command Adhesive"/>
    <x v="501"/>
    <x v="6"/>
    <n v="9.1"/>
    <m/>
  </r>
  <r>
    <d v="2014-06-01T00:00:00"/>
    <x v="5"/>
    <s v="Liz Thompson"/>
    <x v="13"/>
    <x v="2"/>
    <x v="6"/>
    <s v="Adtran 1202752G1"/>
    <x v="502"/>
    <x v="5"/>
    <n v="229.3"/>
    <m/>
  </r>
  <r>
    <d v="2014-06-01T00:00:00"/>
    <x v="5"/>
    <s v="Quincy Jones"/>
    <x v="14"/>
    <x v="0"/>
    <x v="3"/>
    <s v="Wilson Jones Heavy-Duty Casebound Ring Binders with Metal Hinges"/>
    <x v="503"/>
    <x v="3"/>
    <n v="66.510000000000005"/>
    <m/>
  </r>
  <r>
    <d v="2014-06-01T00:00:00"/>
    <x v="5"/>
    <s v="Quincy Jones"/>
    <x v="14"/>
    <x v="0"/>
    <x v="12"/>
    <s v="Acco 6 Outlet Guardian Premium Surge Suppressor"/>
    <x v="504"/>
    <x v="7"/>
    <n v="12.38"/>
    <m/>
  </r>
  <r>
    <d v="2014-06-02T00:00:00"/>
    <x v="5"/>
    <s v="Christine Kargatis"/>
    <x v="27"/>
    <x v="0"/>
    <x v="3"/>
    <s v="GBC Standard Therm-A-Bind Covers"/>
    <x v="505"/>
    <x v="1"/>
    <n v="19.440000000000001"/>
    <m/>
  </r>
  <r>
    <d v="2014-06-02T00:00:00"/>
    <x v="5"/>
    <s v="Christine Kargatis"/>
    <x v="27"/>
    <x v="1"/>
    <x v="8"/>
    <s v="Aluminum Document Frame"/>
    <x v="506"/>
    <x v="6"/>
    <n v="22"/>
    <m/>
  </r>
  <r>
    <d v="2014-06-02T00:00:00"/>
    <x v="5"/>
    <s v="Stewart Visinsky"/>
    <x v="4"/>
    <x v="0"/>
    <x v="4"/>
    <s v="Sanford Colorific Scented Colored Pencils, 12/Pack"/>
    <x v="507"/>
    <x v="0"/>
    <n v="2.65"/>
    <m/>
  </r>
  <r>
    <d v="2014-06-02T00:00:00"/>
    <x v="5"/>
    <s v="Stewart Visinsky"/>
    <x v="4"/>
    <x v="2"/>
    <x v="6"/>
    <s v="Mophie Juice Pack Helium for iPhone"/>
    <x v="104"/>
    <x v="1"/>
    <n v="67.19"/>
    <m/>
  </r>
  <r>
    <d v="2014-06-02T00:00:00"/>
    <x v="5"/>
    <s v="Stewart Visinsky"/>
    <x v="4"/>
    <x v="0"/>
    <x v="2"/>
    <s v="Hot File 7-Pocket, Floor Stand"/>
    <x v="508"/>
    <x v="0"/>
    <n v="107.08"/>
    <m/>
  </r>
  <r>
    <d v="2014-06-03T00:00:00"/>
    <x v="5"/>
    <s v="Steven Cartwright"/>
    <x v="22"/>
    <x v="1"/>
    <x v="13"/>
    <s v="KI Adjustable-Height Table"/>
    <x v="509"/>
    <x v="6"/>
    <n v="113.49"/>
    <m/>
  </r>
  <r>
    <d v="2014-06-03T00:00:00"/>
    <x v="5"/>
    <s v="Ross Baird"/>
    <x v="14"/>
    <x v="0"/>
    <x v="10"/>
    <s v="Security-Tint Envelopes"/>
    <x v="510"/>
    <x v="0"/>
    <n v="7.49"/>
    <m/>
  </r>
  <r>
    <d v="2014-06-03T00:00:00"/>
    <x v="5"/>
    <s v="Richard Eichhorn"/>
    <x v="1"/>
    <x v="0"/>
    <x v="1"/>
    <s v="Avery 513"/>
    <x v="443"/>
    <x v="3"/>
    <n v="5.18"/>
    <m/>
  </r>
  <r>
    <d v="2014-06-03T00:00:00"/>
    <x v="5"/>
    <s v="Richard Eichhorn"/>
    <x v="1"/>
    <x v="1"/>
    <x v="8"/>
    <s v="Contract Clock, 14&quot;, Brown"/>
    <x v="511"/>
    <x v="5"/>
    <n v="-40"/>
    <m/>
  </r>
  <r>
    <d v="2014-06-03T00:00:00"/>
    <x v="5"/>
    <s v="Richard Eichhorn"/>
    <x v="1"/>
    <x v="0"/>
    <x v="2"/>
    <s v="Recycled Steel Personal File for Standard File Folders"/>
    <x v="512"/>
    <x v="1"/>
    <n v="9.9499999999999993"/>
    <m/>
  </r>
  <r>
    <d v="2014-06-04T00:00:00"/>
    <x v="5"/>
    <s v="Mark Packer"/>
    <x v="10"/>
    <x v="0"/>
    <x v="0"/>
    <s v="Easy-staple paper"/>
    <x v="513"/>
    <x v="0"/>
    <n v="5.88"/>
    <m/>
  </r>
  <r>
    <d v="2014-06-04T00:00:00"/>
    <x v="5"/>
    <s v="Bobby Trafton"/>
    <x v="20"/>
    <x v="1"/>
    <x v="8"/>
    <s v="Seth Thomas 14&quot; Day/Date Wall Clock"/>
    <x v="514"/>
    <x v="0"/>
    <n v="21.08"/>
    <m/>
  </r>
  <r>
    <d v="2014-06-04T00:00:00"/>
    <x v="5"/>
    <s v="Bobby Trafton"/>
    <x v="20"/>
    <x v="0"/>
    <x v="12"/>
    <s v="Commercial WindTunnel Clean Air Upright Vacuum, Replacement Belts, Filtration Bags"/>
    <x v="515"/>
    <x v="3"/>
    <n v="4.05"/>
    <m/>
  </r>
  <r>
    <d v="2014-06-04T00:00:00"/>
    <x v="5"/>
    <s v="Bobby Trafton"/>
    <x v="20"/>
    <x v="1"/>
    <x v="11"/>
    <s v="O'Sullivan Living Dimensions 5-Shelf Bookcases"/>
    <x v="516"/>
    <x v="0"/>
    <n v="-44.2"/>
    <m/>
  </r>
  <r>
    <d v="2014-06-04T00:00:00"/>
    <x v="5"/>
    <s v="Bobby Trafton"/>
    <x v="20"/>
    <x v="1"/>
    <x v="8"/>
    <s v="G.E. Halogen Desk Lamp Bulbs"/>
    <x v="517"/>
    <x v="0"/>
    <n v="6.7"/>
    <m/>
  </r>
  <r>
    <d v="2014-06-06T00:00:00"/>
    <x v="5"/>
    <s v="Bryan Mills"/>
    <x v="20"/>
    <x v="0"/>
    <x v="4"/>
    <s v="Sanford Liquid Accent Highlighters"/>
    <x v="518"/>
    <x v="0"/>
    <n v="4.9400000000000004"/>
    <m/>
  </r>
  <r>
    <d v="2014-06-06T00:00:00"/>
    <x v="5"/>
    <s v="Grant Thornton"/>
    <x v="20"/>
    <x v="0"/>
    <x v="3"/>
    <s v="Wilson Jones Century Plastic Molded Ring Binders"/>
    <x v="519"/>
    <x v="2"/>
    <n v="50.47"/>
    <m/>
  </r>
  <r>
    <d v="2014-06-06T00:00:00"/>
    <x v="5"/>
    <s v="Grant Thornton"/>
    <x v="20"/>
    <x v="0"/>
    <x v="14"/>
    <s v="Acme Office Executive Series Stainless Steel Trimmers"/>
    <x v="520"/>
    <x v="0"/>
    <n v="4.46"/>
    <m/>
  </r>
  <r>
    <d v="2014-06-06T00:00:00"/>
    <x v="5"/>
    <s v="Grant Thornton"/>
    <x v="20"/>
    <x v="1"/>
    <x v="13"/>
    <s v="Chromcraft Bull-Nose Wood 48&quot; x 96&quot; Rectangular Conference Tables"/>
    <x v="521"/>
    <x v="1"/>
    <n v="-347.12"/>
    <m/>
  </r>
  <r>
    <d v="2014-06-06T00:00:00"/>
    <x v="5"/>
    <s v="Sarah Bern"/>
    <x v="1"/>
    <x v="0"/>
    <x v="3"/>
    <s v="Avery Trapezoid Ring Binder, 3&quot; Capacity, Black, 1040 sheets"/>
    <x v="522"/>
    <x v="1"/>
    <n v="-38.11"/>
    <m/>
  </r>
  <r>
    <d v="2014-06-06T00:00:00"/>
    <x v="5"/>
    <s v="Sarah Bern"/>
    <x v="1"/>
    <x v="0"/>
    <x v="10"/>
    <s v="#10- 4 1/8&quot; x 9 1/2&quot; Recycled Envelopes"/>
    <x v="51"/>
    <x v="0"/>
    <n v="4.72"/>
    <m/>
  </r>
  <r>
    <d v="2014-06-06T00:00:00"/>
    <x v="5"/>
    <s v="Valerie Takahito"/>
    <x v="0"/>
    <x v="0"/>
    <x v="1"/>
    <s v="Round Specialty Laser Printer Labels"/>
    <x v="523"/>
    <x v="8"/>
    <n v="33.83"/>
    <m/>
  </r>
  <r>
    <d v="2014-06-06T00:00:00"/>
    <x v="5"/>
    <s v="Stewart Visinsky"/>
    <x v="16"/>
    <x v="0"/>
    <x v="3"/>
    <s v="Presstex Flexible Ring Binders"/>
    <x v="524"/>
    <x v="4"/>
    <n v="-0.91"/>
    <m/>
  </r>
  <r>
    <d v="2014-06-06T00:00:00"/>
    <x v="5"/>
    <s v="Stewart Visinsky"/>
    <x v="16"/>
    <x v="0"/>
    <x v="0"/>
    <s v="Xerox 1944"/>
    <x v="525"/>
    <x v="0"/>
    <n v="22.48"/>
    <m/>
  </r>
  <r>
    <d v="2014-06-07T00:00:00"/>
    <x v="5"/>
    <s v="Bart Pistole"/>
    <x v="1"/>
    <x v="0"/>
    <x v="3"/>
    <s v="Wilson Jones Century Plastic Molded Ring Binders"/>
    <x v="526"/>
    <x v="1"/>
    <n v="-20.56"/>
    <m/>
  </r>
  <r>
    <d v="2014-06-07T00:00:00"/>
    <x v="5"/>
    <s v="Nick Radford"/>
    <x v="1"/>
    <x v="1"/>
    <x v="13"/>
    <s v="Bevis Round Conference Table Top, X-Base"/>
    <x v="527"/>
    <x v="1"/>
    <n v="-209.77"/>
    <m/>
  </r>
  <r>
    <d v="2014-06-08T00:00:00"/>
    <x v="5"/>
    <s v="Carlos Soltero"/>
    <x v="22"/>
    <x v="1"/>
    <x v="5"/>
    <s v="Hon Deluxe Fabric Upholstered Stacking Chairs, Squared Back"/>
    <x v="528"/>
    <x v="1"/>
    <n v="73.19"/>
    <m/>
  </r>
  <r>
    <d v="2014-06-08T00:00:00"/>
    <x v="5"/>
    <s v="Katrina Edelman"/>
    <x v="15"/>
    <x v="1"/>
    <x v="5"/>
    <s v="Situations Contoured Folding Chairs, 4/Set"/>
    <x v="529"/>
    <x v="1"/>
    <n v="10.65"/>
    <m/>
  </r>
  <r>
    <d v="2014-06-08T00:00:00"/>
    <x v="5"/>
    <s v="Rick Duston"/>
    <x v="20"/>
    <x v="0"/>
    <x v="3"/>
    <s v="Green Canvas Binder for 8-1/2&quot; x 14&quot; Sheets"/>
    <x v="530"/>
    <x v="0"/>
    <n v="25.68"/>
    <m/>
  </r>
  <r>
    <d v="2014-06-08T00:00:00"/>
    <x v="5"/>
    <s v="Rick Duston"/>
    <x v="20"/>
    <x v="0"/>
    <x v="2"/>
    <s v="Tennsco Snap-Together Open Shelving Units, Starter Sets and Add-On Units"/>
    <x v="531"/>
    <x v="6"/>
    <n v="83.84"/>
    <m/>
  </r>
  <r>
    <d v="2014-06-09T00:00:00"/>
    <x v="5"/>
    <s v="Brosina Hoffman"/>
    <x v="3"/>
    <x v="1"/>
    <x v="8"/>
    <s v="Eldon Expressions Wood and Plastic Desk Accessories, Cherry Wood"/>
    <x v="532"/>
    <x v="5"/>
    <n v="14.17"/>
    <m/>
  </r>
  <r>
    <d v="2014-06-09T00:00:00"/>
    <x v="5"/>
    <s v="Brosina Hoffman"/>
    <x v="3"/>
    <x v="0"/>
    <x v="4"/>
    <s v="Newell 322"/>
    <x v="533"/>
    <x v="3"/>
    <n v="1.97"/>
    <m/>
  </r>
  <r>
    <d v="2014-06-09T00:00:00"/>
    <x v="5"/>
    <s v="Brosina Hoffman"/>
    <x v="3"/>
    <x v="2"/>
    <x v="6"/>
    <s v="Mitel 5320 IP Phone VoIP phone"/>
    <x v="534"/>
    <x v="6"/>
    <n v="90.72"/>
    <m/>
  </r>
  <r>
    <d v="2014-06-09T00:00:00"/>
    <x v="5"/>
    <s v="Brosina Hoffman"/>
    <x v="3"/>
    <x v="0"/>
    <x v="3"/>
    <s v="DXL Angle-View Binders with Locking Rings by Samsill"/>
    <x v="535"/>
    <x v="1"/>
    <n v="5.78"/>
    <m/>
  </r>
  <r>
    <d v="2014-06-09T00:00:00"/>
    <x v="5"/>
    <s v="Brosina Hoffman"/>
    <x v="3"/>
    <x v="0"/>
    <x v="12"/>
    <s v="Belkin F5C206VTEL 6 Outlet Surge"/>
    <x v="536"/>
    <x v="7"/>
    <n v="34.47"/>
    <m/>
  </r>
  <r>
    <d v="2014-06-09T00:00:00"/>
    <x v="5"/>
    <s v="Brosina Hoffman"/>
    <x v="3"/>
    <x v="1"/>
    <x v="13"/>
    <s v="Chromcraft Rectangular Conference Tables"/>
    <x v="537"/>
    <x v="2"/>
    <n v="85.31"/>
    <m/>
  </r>
  <r>
    <d v="2014-06-09T00:00:00"/>
    <x v="5"/>
    <s v="Brosina Hoffman"/>
    <x v="3"/>
    <x v="2"/>
    <x v="6"/>
    <s v="Konftel 250 ConferenceÂ phoneÂ - Charcoal black"/>
    <x v="538"/>
    <x v="3"/>
    <n v="68.36"/>
    <m/>
  </r>
  <r>
    <d v="2014-06-09T00:00:00"/>
    <x v="5"/>
    <s v="Carl Weiss"/>
    <x v="0"/>
    <x v="2"/>
    <x v="6"/>
    <s v="Square Credit Card Reader"/>
    <x v="539"/>
    <x v="4"/>
    <n v="0.6"/>
    <m/>
  </r>
  <r>
    <d v="2014-06-09T00:00:00"/>
    <x v="5"/>
    <s v="Carl Weiss"/>
    <x v="0"/>
    <x v="2"/>
    <x v="9"/>
    <s v="Logitech M510 Wireless Mouse"/>
    <x v="540"/>
    <x v="0"/>
    <n v="10.4"/>
    <m/>
  </r>
  <r>
    <d v="2014-06-09T00:00:00"/>
    <x v="5"/>
    <s v="Carl Weiss"/>
    <x v="0"/>
    <x v="0"/>
    <x v="4"/>
    <s v="Boston 1645 Deluxe Heavier-Duty Electric Pencil Sharpener"/>
    <x v="488"/>
    <x v="0"/>
    <n v="6.16"/>
    <m/>
  </r>
  <r>
    <d v="2014-06-09T00:00:00"/>
    <x v="5"/>
    <s v="Chuck Magee"/>
    <x v="3"/>
    <x v="0"/>
    <x v="14"/>
    <s v="Staple remover"/>
    <x v="541"/>
    <x v="0"/>
    <n v="0.15"/>
    <m/>
  </r>
  <r>
    <d v="2014-06-09T00:00:00"/>
    <x v="5"/>
    <s v="Chuck Magee"/>
    <x v="3"/>
    <x v="0"/>
    <x v="4"/>
    <s v="Deluxe Chalkboard Eraser Cleaner"/>
    <x v="542"/>
    <x v="0"/>
    <n v="10.63"/>
    <m/>
  </r>
  <r>
    <d v="2014-06-09T00:00:00"/>
    <x v="5"/>
    <s v="Frank Olsen"/>
    <x v="6"/>
    <x v="1"/>
    <x v="13"/>
    <s v="Bevis 44 x 96 Conference Tables"/>
    <x v="543"/>
    <x v="5"/>
    <n v="245.02"/>
    <m/>
  </r>
  <r>
    <d v="2014-06-09T00:00:00"/>
    <x v="5"/>
    <s v="Thomas Seio"/>
    <x v="17"/>
    <x v="0"/>
    <x v="4"/>
    <s v="DIXON Oriole Pencils"/>
    <x v="544"/>
    <x v="5"/>
    <n v="4.7"/>
    <m/>
  </r>
  <r>
    <d v="2014-06-09T00:00:00"/>
    <x v="5"/>
    <s v="Thomas Seio"/>
    <x v="17"/>
    <x v="0"/>
    <x v="0"/>
    <s v="Xerox 1909"/>
    <x v="545"/>
    <x v="1"/>
    <n v="36.4"/>
    <m/>
  </r>
  <r>
    <d v="2014-06-09T00:00:00"/>
    <x v="5"/>
    <s v="Thomas Seio"/>
    <x v="17"/>
    <x v="1"/>
    <x v="8"/>
    <s v="Executive Impressions 13-1/2&quot; Indoor/Outdoor Wall Clock"/>
    <x v="546"/>
    <x v="0"/>
    <n v="14.21"/>
    <m/>
  </r>
  <r>
    <d v="2014-06-10T00:00:00"/>
    <x v="5"/>
    <s v="Heather Kirkland"/>
    <x v="14"/>
    <x v="0"/>
    <x v="1"/>
    <s v="Dot Matrix Printer Tape Reel Labels, White, 5000/Box"/>
    <x v="547"/>
    <x v="7"/>
    <n v="240.86"/>
    <m/>
  </r>
  <r>
    <d v="2014-06-13T00:00:00"/>
    <x v="5"/>
    <s v="Filia McAdams"/>
    <x v="3"/>
    <x v="0"/>
    <x v="4"/>
    <s v="Staples in misc. colors"/>
    <x v="548"/>
    <x v="1"/>
    <n v="4.79"/>
    <m/>
  </r>
  <r>
    <d v="2014-06-14T00:00:00"/>
    <x v="5"/>
    <s v="Sharelle Roach"/>
    <x v="14"/>
    <x v="1"/>
    <x v="11"/>
    <s v="Hon Metal Bookcases, Gray"/>
    <x v="549"/>
    <x v="1"/>
    <n v="57.49"/>
    <m/>
  </r>
  <r>
    <d v="2014-06-15T00:00:00"/>
    <x v="5"/>
    <s v="Kelly Lampkin"/>
    <x v="0"/>
    <x v="1"/>
    <x v="13"/>
    <s v="Lesro Sheffield Collection Coffee Table, End Table, Center Table, Corner Table"/>
    <x v="380"/>
    <x v="0"/>
    <n v="-18.559999999999999"/>
    <m/>
  </r>
  <r>
    <d v="2014-06-15T00:00:00"/>
    <x v="5"/>
    <s v="Kelly Lampkin"/>
    <x v="0"/>
    <x v="1"/>
    <x v="5"/>
    <s v="Global Commerce Series High-Back Swivel/Tilt Chairs"/>
    <x v="550"/>
    <x v="3"/>
    <n v="-57"/>
    <m/>
  </r>
  <r>
    <d v="2014-06-15T00:00:00"/>
    <x v="5"/>
    <s v="Kelly Lampkin"/>
    <x v="0"/>
    <x v="0"/>
    <x v="3"/>
    <s v="Avery Premier Heavy-Duty Binder with Round Locking Rings"/>
    <x v="551"/>
    <x v="1"/>
    <n v="-14.57"/>
    <m/>
  </r>
  <r>
    <d v="2014-06-15T00:00:00"/>
    <x v="5"/>
    <s v="Pamela Stobb"/>
    <x v="0"/>
    <x v="0"/>
    <x v="0"/>
    <s v="Xerox 1902"/>
    <x v="552"/>
    <x v="0"/>
    <n v="11.88"/>
    <m/>
  </r>
  <r>
    <d v="2014-06-16T00:00:00"/>
    <x v="5"/>
    <s v="Sonia Cooley"/>
    <x v="18"/>
    <x v="1"/>
    <x v="5"/>
    <s v="Global Geo Office Task Chair, Gray"/>
    <x v="553"/>
    <x v="9"/>
    <n v="32.39"/>
    <m/>
  </r>
  <r>
    <d v="2014-06-16T00:00:00"/>
    <x v="5"/>
    <s v="Chloris Kastensmidt"/>
    <x v="20"/>
    <x v="0"/>
    <x v="10"/>
    <s v="Staple envelope"/>
    <x v="554"/>
    <x v="7"/>
    <n v="19.46"/>
    <m/>
  </r>
  <r>
    <d v="2014-06-16T00:00:00"/>
    <x v="5"/>
    <s v="Chloris Kastensmidt"/>
    <x v="20"/>
    <x v="0"/>
    <x v="4"/>
    <s v="Boston 16750 Black Compact Battery Pencil Sharpener"/>
    <x v="555"/>
    <x v="3"/>
    <n v="10.5"/>
    <m/>
  </r>
  <r>
    <d v="2014-06-16T00:00:00"/>
    <x v="5"/>
    <s v="Chloris Kastensmidt"/>
    <x v="20"/>
    <x v="0"/>
    <x v="3"/>
    <s v="Ibico Standard Transparent Covers"/>
    <x v="556"/>
    <x v="1"/>
    <n v="14.34"/>
    <m/>
  </r>
  <r>
    <d v="2014-06-17T00:00:00"/>
    <x v="5"/>
    <s v="Duane Benoit"/>
    <x v="7"/>
    <x v="2"/>
    <x v="15"/>
    <s v="Texas Instruments TI-34 Scientific Calculator"/>
    <x v="557"/>
    <x v="1"/>
    <n v="31.01"/>
    <m/>
  </r>
  <r>
    <d v="2014-06-17T00:00:00"/>
    <x v="5"/>
    <s v="Gary Hwang"/>
    <x v="22"/>
    <x v="1"/>
    <x v="8"/>
    <s v="Eldon Wave Desk Accessories"/>
    <x v="274"/>
    <x v="1"/>
    <n v="2.62"/>
    <m/>
  </r>
  <r>
    <d v="2014-06-17T00:00:00"/>
    <x v="5"/>
    <s v="Gary Hwang"/>
    <x v="22"/>
    <x v="0"/>
    <x v="7"/>
    <s v="OIC Binder Clips"/>
    <x v="558"/>
    <x v="7"/>
    <n v="8.9499999999999993"/>
    <m/>
  </r>
  <r>
    <d v="2014-06-17T00:00:00"/>
    <x v="5"/>
    <s v="Gary Hwang"/>
    <x v="22"/>
    <x v="0"/>
    <x v="3"/>
    <s v="GBC DocuBind P400 Electric Binding System"/>
    <x v="559"/>
    <x v="1"/>
    <n v="1061.57"/>
    <m/>
  </r>
  <r>
    <d v="2014-06-17T00:00:00"/>
    <x v="5"/>
    <s v="Jennifer Ferguson"/>
    <x v="1"/>
    <x v="0"/>
    <x v="0"/>
    <s v="Xerox 1892"/>
    <x v="525"/>
    <x v="0"/>
    <n v="22.48"/>
    <m/>
  </r>
  <r>
    <d v="2014-06-18T00:00:00"/>
    <x v="5"/>
    <s v="Mick Crebagga"/>
    <x v="3"/>
    <x v="2"/>
    <x v="6"/>
    <s v="Plantronics CordlessÂ Phone HeadsetÂ with In-line Volume - M214C"/>
    <x v="560"/>
    <x v="7"/>
    <n v="12.23"/>
    <m/>
  </r>
  <r>
    <d v="2014-06-20T00:00:00"/>
    <x v="5"/>
    <s v="Sam Craven"/>
    <x v="0"/>
    <x v="2"/>
    <x v="6"/>
    <s v="HTC One Mini"/>
    <x v="472"/>
    <x v="0"/>
    <n v="20.16"/>
    <m/>
  </r>
  <r>
    <d v="2014-06-20T00:00:00"/>
    <x v="5"/>
    <s v="Sam Craven"/>
    <x v="0"/>
    <x v="0"/>
    <x v="3"/>
    <s v="Storex DuraTech Recycled Plastic Frosted Binders"/>
    <x v="561"/>
    <x v="3"/>
    <n v="-5.09"/>
    <m/>
  </r>
  <r>
    <d v="2014-06-20T00:00:00"/>
    <x v="5"/>
    <s v="Sam Craven"/>
    <x v="0"/>
    <x v="1"/>
    <x v="11"/>
    <s v="Hon Metal Bookcases, Black"/>
    <x v="562"/>
    <x v="3"/>
    <n v="-19.87"/>
    <m/>
  </r>
  <r>
    <d v="2014-06-20T00:00:00"/>
    <x v="5"/>
    <s v="Sam Craven"/>
    <x v="0"/>
    <x v="0"/>
    <x v="0"/>
    <s v="Xerox 2"/>
    <x v="143"/>
    <x v="1"/>
    <n v="5.44"/>
    <m/>
  </r>
  <r>
    <d v="2014-06-20T00:00:00"/>
    <x v="5"/>
    <s v="Sam Craven"/>
    <x v="0"/>
    <x v="0"/>
    <x v="0"/>
    <s v="Array Parchment Paper, Assorted Colors"/>
    <x v="563"/>
    <x v="0"/>
    <n v="4.08"/>
    <m/>
  </r>
  <r>
    <d v="2014-06-20T00:00:00"/>
    <x v="5"/>
    <s v="Sam Craven"/>
    <x v="0"/>
    <x v="2"/>
    <x v="15"/>
    <s v="Okidata C331dn Printer"/>
    <x v="564"/>
    <x v="0"/>
    <n v="-97.72"/>
    <m/>
  </r>
  <r>
    <d v="2014-06-20T00:00:00"/>
    <x v="5"/>
    <s v="Sam Craven"/>
    <x v="0"/>
    <x v="0"/>
    <x v="2"/>
    <s v="Safco Industrial Wire Shelving System"/>
    <x v="565"/>
    <x v="5"/>
    <n v="-127.37"/>
    <m/>
  </r>
  <r>
    <d v="2014-06-20T00:00:00"/>
    <x v="5"/>
    <s v="Corey-Lock"/>
    <x v="39"/>
    <x v="0"/>
    <x v="12"/>
    <s v="Honeywell Quietcare HEPA Air Cleaner"/>
    <x v="566"/>
    <x v="6"/>
    <n v="155.72999999999999"/>
    <m/>
  </r>
  <r>
    <d v="2014-06-20T00:00:00"/>
    <x v="5"/>
    <s v="Corey-Lock"/>
    <x v="39"/>
    <x v="0"/>
    <x v="4"/>
    <s v="Nontoxic Chalk"/>
    <x v="567"/>
    <x v="0"/>
    <n v="1.69"/>
    <m/>
  </r>
  <r>
    <d v="2014-06-21T00:00:00"/>
    <x v="5"/>
    <s v="Naresj Patel"/>
    <x v="6"/>
    <x v="1"/>
    <x v="8"/>
    <s v="Luxo Professional Magnifying Clamp-On Fluorescent Lamps"/>
    <x v="568"/>
    <x v="4"/>
    <n v="14.56"/>
    <m/>
  </r>
  <r>
    <d v="2014-06-21T00:00:00"/>
    <x v="5"/>
    <s v="Naresj Patel"/>
    <x v="6"/>
    <x v="2"/>
    <x v="6"/>
    <s v="Konftel 250 ConferenceÂ phoneÂ - Charcoal black"/>
    <x v="569"/>
    <x v="4"/>
    <n v="74.05"/>
    <m/>
  </r>
  <r>
    <d v="2014-06-21T00:00:00"/>
    <x v="5"/>
    <s v="Naresj Patel"/>
    <x v="6"/>
    <x v="0"/>
    <x v="2"/>
    <s v="Recycled Eldon Regeneration Jumbo File"/>
    <x v="570"/>
    <x v="1"/>
    <n v="10.32"/>
    <m/>
  </r>
  <r>
    <d v="2014-06-21T00:00:00"/>
    <x v="5"/>
    <s v="Dave Brooks"/>
    <x v="23"/>
    <x v="2"/>
    <x v="6"/>
    <s v="Wireless Extenders zBoost YX545 SOHO Signal Booster"/>
    <x v="571"/>
    <x v="5"/>
    <n v="357.19"/>
    <m/>
  </r>
  <r>
    <d v="2014-06-21T00:00:00"/>
    <x v="5"/>
    <s v="Dave Brooks"/>
    <x v="23"/>
    <x v="0"/>
    <x v="4"/>
    <s v="OIC #2 Pencils, Medium Soft"/>
    <x v="572"/>
    <x v="0"/>
    <n v="1.0900000000000001"/>
    <m/>
  </r>
  <r>
    <d v="2014-06-21T00:00:00"/>
    <x v="5"/>
    <s v="Raymond Messe"/>
    <x v="37"/>
    <x v="0"/>
    <x v="4"/>
    <s v="Newell 341"/>
    <x v="369"/>
    <x v="7"/>
    <n v="6.21"/>
    <m/>
  </r>
  <r>
    <d v="2014-06-21T00:00:00"/>
    <x v="5"/>
    <s v="Stewart Visinsky"/>
    <x v="26"/>
    <x v="0"/>
    <x v="3"/>
    <s v="Wilson Jones 1&quot; Hanging DublLock Ring Binders"/>
    <x v="573"/>
    <x v="5"/>
    <n v="-8.1300000000000008"/>
    <m/>
  </r>
  <r>
    <d v="2014-06-21T00:00:00"/>
    <x v="5"/>
    <s v="Stewart Visinsky"/>
    <x v="26"/>
    <x v="0"/>
    <x v="3"/>
    <s v="Avery Trapezoid Extra Heavy Duty 4&quot; Binders"/>
    <x v="111"/>
    <x v="0"/>
    <n v="-16.78"/>
    <m/>
  </r>
  <r>
    <d v="2014-06-21T00:00:00"/>
    <x v="5"/>
    <s v="Natalie Webber"/>
    <x v="2"/>
    <x v="0"/>
    <x v="10"/>
    <s v="Staple envelope"/>
    <x v="236"/>
    <x v="3"/>
    <n v="8.4"/>
    <m/>
  </r>
  <r>
    <d v="2014-06-21T00:00:00"/>
    <x v="5"/>
    <s v="Natalie Webber"/>
    <x v="2"/>
    <x v="1"/>
    <x v="8"/>
    <s v="Stacking Trays by OIC"/>
    <x v="444"/>
    <x v="4"/>
    <n v="0.65"/>
    <m/>
  </r>
  <r>
    <d v="2014-06-21T00:00:00"/>
    <x v="5"/>
    <s v="Natalie Webber"/>
    <x v="2"/>
    <x v="2"/>
    <x v="9"/>
    <s v="Logitech 910-002974 M325 Wireless Mouse for Web Scrolling"/>
    <x v="574"/>
    <x v="3"/>
    <n v="28.79"/>
    <m/>
  </r>
  <r>
    <d v="2014-06-21T00:00:00"/>
    <x v="5"/>
    <s v="Natalie Webber"/>
    <x v="2"/>
    <x v="2"/>
    <x v="15"/>
    <s v="Epson Perfection V600 Photo Scanner"/>
    <x v="575"/>
    <x v="1"/>
    <n v="-172.49"/>
    <m/>
  </r>
  <r>
    <d v="2014-06-21T00:00:00"/>
    <x v="5"/>
    <s v="Natalie Webber"/>
    <x v="2"/>
    <x v="0"/>
    <x v="12"/>
    <s v="Fellowes Advanced 8 Outlet Surge Suppressor with Phone/Fax Protection"/>
    <x v="576"/>
    <x v="0"/>
    <n v="3.89"/>
    <m/>
  </r>
  <r>
    <d v="2014-06-21T00:00:00"/>
    <x v="5"/>
    <s v="Natalie Webber"/>
    <x v="2"/>
    <x v="0"/>
    <x v="3"/>
    <s v="GBC Prepunched Paper, 19-Hole, for Binding Systems, 24-lb"/>
    <x v="577"/>
    <x v="0"/>
    <n v="-7.2"/>
    <m/>
  </r>
  <r>
    <d v="2014-06-21T00:00:00"/>
    <x v="5"/>
    <s v="Toby Braunhardt"/>
    <x v="20"/>
    <x v="0"/>
    <x v="0"/>
    <s v="Message Book, Phone, Wirebound Standard Line Memo, 2 3/4&quot; X 5&quot;"/>
    <x v="578"/>
    <x v="1"/>
    <n v="9.0399999999999991"/>
    <m/>
  </r>
  <r>
    <d v="2014-06-21T00:00:00"/>
    <x v="5"/>
    <s v="Toby Braunhardt"/>
    <x v="20"/>
    <x v="2"/>
    <x v="6"/>
    <s v="GE 2-Jack Phone Line Splitter"/>
    <x v="453"/>
    <x v="1"/>
    <n v="160.66999999999999"/>
    <m/>
  </r>
  <r>
    <d v="2014-06-21T00:00:00"/>
    <x v="5"/>
    <s v="Toby Braunhardt"/>
    <x v="20"/>
    <x v="0"/>
    <x v="12"/>
    <s v="Holmes Cool Mist Humidifier for the Whole House with 8-Gallon Output per Day, Extended Life Filter"/>
    <x v="579"/>
    <x v="1"/>
    <n v="26.87"/>
    <m/>
  </r>
  <r>
    <d v="2014-06-21T00:00:00"/>
    <x v="5"/>
    <s v="James Galang"/>
    <x v="20"/>
    <x v="2"/>
    <x v="6"/>
    <s v="Polycom SoundStation2 EX ConferenceÂ phone"/>
    <x v="580"/>
    <x v="1"/>
    <n v="352.31"/>
    <m/>
  </r>
  <r>
    <d v="2014-06-22T00:00:00"/>
    <x v="5"/>
    <s v="Joel Eaton"/>
    <x v="26"/>
    <x v="2"/>
    <x v="9"/>
    <s v="KeyTronicÂ 6101 Series -Â KeyboardÂ - Black"/>
    <x v="581"/>
    <x v="6"/>
    <n v="56.57"/>
    <m/>
  </r>
  <r>
    <d v="2014-06-22T00:00:00"/>
    <x v="5"/>
    <s v="Dianna Vittorini"/>
    <x v="28"/>
    <x v="0"/>
    <x v="2"/>
    <s v="Office Impressions Heavy Duty Welded Shelving &amp; Multimedia Storage Drawers"/>
    <x v="582"/>
    <x v="1"/>
    <n v="0"/>
    <m/>
  </r>
  <r>
    <d v="2014-06-22T00:00:00"/>
    <x v="5"/>
    <s v="Dianna Vittorini"/>
    <x v="28"/>
    <x v="0"/>
    <x v="2"/>
    <s v="Fellowes Bankers Box Recycled Super Stor/Drawer"/>
    <x v="583"/>
    <x v="1"/>
    <n v="9.7200000000000006"/>
    <m/>
  </r>
  <r>
    <d v="2014-06-22T00:00:00"/>
    <x v="5"/>
    <s v="Anna Andreadi"/>
    <x v="2"/>
    <x v="1"/>
    <x v="5"/>
    <s v="Padded Folding Chairs, Black, 4/Carton"/>
    <x v="584"/>
    <x v="1"/>
    <n v="-4.8600000000000003"/>
    <m/>
  </r>
  <r>
    <d v="2014-06-22T00:00:00"/>
    <x v="5"/>
    <s v="Anna Andreadi"/>
    <x v="2"/>
    <x v="2"/>
    <x v="6"/>
    <s v="Panasonic Kx-TS550"/>
    <x v="585"/>
    <x v="1"/>
    <n v="-15.18"/>
    <m/>
  </r>
  <r>
    <d v="2014-06-22T00:00:00"/>
    <x v="5"/>
    <s v="Anna Andreadi"/>
    <x v="2"/>
    <x v="1"/>
    <x v="5"/>
    <s v="Hon Deluxe Fabric Upholstered Stacking Chairs, Rounded Back"/>
    <x v="586"/>
    <x v="7"/>
    <n v="0"/>
    <m/>
  </r>
  <r>
    <d v="2014-06-22T00:00:00"/>
    <x v="5"/>
    <s v="Toby Braunhardt"/>
    <x v="12"/>
    <x v="0"/>
    <x v="3"/>
    <s v="SpineVue Locking Slant-D Ring Binders by Cardinal"/>
    <x v="587"/>
    <x v="1"/>
    <n v="-6.03"/>
    <m/>
  </r>
  <r>
    <d v="2014-06-23T00:00:00"/>
    <x v="5"/>
    <s v="Brian Stugart"/>
    <x v="2"/>
    <x v="2"/>
    <x v="9"/>
    <s v="Sony 64GB Class 10 Micro SDHC R40 Memory Card"/>
    <x v="588"/>
    <x v="1"/>
    <n v="1.08"/>
    <m/>
  </r>
  <r>
    <d v="2014-06-23T00:00:00"/>
    <x v="5"/>
    <s v="Denise Leinenbach"/>
    <x v="25"/>
    <x v="0"/>
    <x v="4"/>
    <s v="Prang Drawing Pencil Set"/>
    <x v="215"/>
    <x v="2"/>
    <n v="1.75"/>
    <m/>
  </r>
  <r>
    <d v="2014-06-23T00:00:00"/>
    <x v="5"/>
    <s v="Denise Leinenbach"/>
    <x v="25"/>
    <x v="0"/>
    <x v="14"/>
    <s v="Acme Kleen Earth Office Shears"/>
    <x v="589"/>
    <x v="4"/>
    <n v="0.35"/>
    <m/>
  </r>
  <r>
    <d v="2014-06-24T00:00:00"/>
    <x v="5"/>
    <s v="Liz Pelletier"/>
    <x v="12"/>
    <x v="1"/>
    <x v="8"/>
    <s v="Acrylic Self-Standing Desk Frames"/>
    <x v="590"/>
    <x v="0"/>
    <n v="0.96"/>
    <m/>
  </r>
  <r>
    <d v="2014-06-25T00:00:00"/>
    <x v="5"/>
    <s v="Noel Staavos"/>
    <x v="3"/>
    <x v="1"/>
    <x v="13"/>
    <s v="Hon 4060 Series Tables"/>
    <x v="591"/>
    <x v="7"/>
    <n v="11.2"/>
    <m/>
  </r>
  <r>
    <d v="2014-06-25T00:00:00"/>
    <x v="5"/>
    <s v="Grace Kelly"/>
    <x v="11"/>
    <x v="2"/>
    <x v="6"/>
    <s v="Plantronics 81402"/>
    <x v="592"/>
    <x v="7"/>
    <n v="19.8"/>
    <m/>
  </r>
  <r>
    <d v="2014-06-25T00:00:00"/>
    <x v="5"/>
    <s v="Grace Kelly"/>
    <x v="11"/>
    <x v="0"/>
    <x v="4"/>
    <s v="Avery Hi-Liter EverBold Pen Style Fluorescent Highlighters, 4/Pack"/>
    <x v="593"/>
    <x v="13"/>
    <n v="17.91"/>
    <m/>
  </r>
  <r>
    <d v="2014-06-25T00:00:00"/>
    <x v="5"/>
    <s v="Grace Kelly"/>
    <x v="11"/>
    <x v="0"/>
    <x v="4"/>
    <s v="Hunt BOSTON Vista Battery-Operated Pencil Sharpener, Black"/>
    <x v="594"/>
    <x v="4"/>
    <n v="0.82"/>
    <m/>
  </r>
  <r>
    <d v="2014-06-27T00:00:00"/>
    <x v="5"/>
    <s v="Liz MacKendrick"/>
    <x v="29"/>
    <x v="0"/>
    <x v="2"/>
    <s v="SAFCO Commercial Wire Shelving, 72h"/>
    <x v="595"/>
    <x v="7"/>
    <n v="0"/>
    <m/>
  </r>
  <r>
    <d v="2014-06-27T00:00:00"/>
    <x v="5"/>
    <s v="Liz MacKendrick"/>
    <x v="29"/>
    <x v="1"/>
    <x v="13"/>
    <s v="KI Adjustable-Height Table"/>
    <x v="596"/>
    <x v="4"/>
    <n v="22.35"/>
    <m/>
  </r>
  <r>
    <d v="2014-06-27T00:00:00"/>
    <x v="5"/>
    <s v="Liz MacKendrick"/>
    <x v="29"/>
    <x v="2"/>
    <x v="9"/>
    <s v="Sony Micro Vault Click 16 GB USB 2.0 Flash Drive"/>
    <x v="597"/>
    <x v="3"/>
    <n v="53.75"/>
    <m/>
  </r>
  <r>
    <d v="2014-06-28T00:00:00"/>
    <x v="5"/>
    <s v="Cynthia Arntzen"/>
    <x v="2"/>
    <x v="0"/>
    <x v="0"/>
    <s v="Xerox 1995"/>
    <x v="598"/>
    <x v="9"/>
    <n v="14.52"/>
    <m/>
  </r>
  <r>
    <d v="2014-06-28T00:00:00"/>
    <x v="5"/>
    <s v="Cynthia Arntzen"/>
    <x v="2"/>
    <x v="0"/>
    <x v="3"/>
    <s v="Self-Adhesive Ring Binder Labels"/>
    <x v="599"/>
    <x v="1"/>
    <n v="-2.4300000000000002"/>
    <m/>
  </r>
  <r>
    <d v="2014-06-28T00:00:00"/>
    <x v="5"/>
    <s v="Cynthia Arntzen"/>
    <x v="2"/>
    <x v="1"/>
    <x v="5"/>
    <s v="Global Leather Executive Chair"/>
    <x v="600"/>
    <x v="7"/>
    <n v="0"/>
    <m/>
  </r>
  <r>
    <d v="2014-06-28T00:00:00"/>
    <x v="5"/>
    <s v="Cynthia Arntzen"/>
    <x v="2"/>
    <x v="0"/>
    <x v="3"/>
    <s v="GBC Recycled Grain Textured Covers"/>
    <x v="601"/>
    <x v="1"/>
    <n v="-22.8"/>
    <m/>
  </r>
  <r>
    <d v="2014-06-28T00:00:00"/>
    <x v="5"/>
    <s v="Cynthia Arntzen"/>
    <x v="2"/>
    <x v="0"/>
    <x v="0"/>
    <s v="Xerox 1941"/>
    <x v="602"/>
    <x v="3"/>
    <n v="117.43"/>
    <m/>
  </r>
  <r>
    <d v="2014-06-28T00:00:00"/>
    <x v="5"/>
    <s v="Rob Williams"/>
    <x v="14"/>
    <x v="0"/>
    <x v="7"/>
    <s v="Staples"/>
    <x v="603"/>
    <x v="4"/>
    <n v="3.04"/>
    <m/>
  </r>
  <r>
    <d v="2014-06-29T00:00:00"/>
    <x v="5"/>
    <s v="Dan Lawera"/>
    <x v="10"/>
    <x v="0"/>
    <x v="4"/>
    <s v="Dixon My First Ticonderoga Pencil, #2"/>
    <x v="604"/>
    <x v="5"/>
    <n v="3.69"/>
    <m/>
  </r>
  <r>
    <d v="2014-06-29T00:00:00"/>
    <x v="5"/>
    <s v="Jim Karlsson"/>
    <x v="20"/>
    <x v="0"/>
    <x v="3"/>
    <s v="Wilson Jones Clip &amp; Carry Folder Binder Tool for Ring Binders, Clear"/>
    <x v="605"/>
    <x v="1"/>
    <n v="4.87"/>
    <m/>
  </r>
  <r>
    <d v="2014-06-30T00:00:00"/>
    <x v="5"/>
    <s v="Helen Abelman"/>
    <x v="20"/>
    <x v="0"/>
    <x v="3"/>
    <s v="GBC Recycled Regency Composition Covers"/>
    <x v="606"/>
    <x v="5"/>
    <n v="108.8"/>
    <m/>
  </r>
  <r>
    <d v="2014-06-30T00:00:00"/>
    <x v="5"/>
    <s v="Russell Applegate"/>
    <x v="1"/>
    <x v="0"/>
    <x v="4"/>
    <s v="BIC Brite Liner Grip Highlighters"/>
    <x v="607"/>
    <x v="3"/>
    <n v="1.64"/>
    <m/>
  </r>
  <r>
    <d v="2014-06-30T00:00:00"/>
    <x v="5"/>
    <s v="Anthony Rawles"/>
    <x v="3"/>
    <x v="0"/>
    <x v="4"/>
    <s v="BIC Brite Liner Highlighters, Chisel Tip"/>
    <x v="331"/>
    <x v="7"/>
    <n v="10.37"/>
    <m/>
  </r>
  <r>
    <d v="2014-06-30T00:00:00"/>
    <x v="5"/>
    <s v="Michael Stewart"/>
    <x v="0"/>
    <x v="0"/>
    <x v="0"/>
    <s v="Xerox 225"/>
    <x v="499"/>
    <x v="7"/>
    <n v="9.07"/>
    <m/>
  </r>
  <r>
    <d v="2014-06-30T00:00:00"/>
    <x v="5"/>
    <s v="Michael Stewart"/>
    <x v="0"/>
    <x v="0"/>
    <x v="7"/>
    <s v="Staples"/>
    <x v="608"/>
    <x v="6"/>
    <n v="7.19"/>
    <m/>
  </r>
  <r>
    <d v="2014-06-30T00:00:00"/>
    <x v="5"/>
    <s v="Cari Schnelling"/>
    <x v="20"/>
    <x v="0"/>
    <x v="3"/>
    <s v="Cardinal Poly Pocket Divider Pockets for Ring Binders"/>
    <x v="345"/>
    <x v="4"/>
    <n v="0.84"/>
    <m/>
  </r>
  <r>
    <d v="2014-06-30T00:00:00"/>
    <x v="5"/>
    <s v="Cari Schnelling"/>
    <x v="20"/>
    <x v="0"/>
    <x v="4"/>
    <s v="Sanford Uni-Blazer View Highlighters, Chisel Tip, Yellow"/>
    <x v="609"/>
    <x v="1"/>
    <n v="2.9"/>
    <m/>
  </r>
  <r>
    <d v="2014-06-30T00:00:00"/>
    <x v="5"/>
    <s v="Brian DeCherney"/>
    <x v="25"/>
    <x v="0"/>
    <x v="0"/>
    <s v="Xerox 1913"/>
    <x v="610"/>
    <x v="5"/>
    <n v="108.74"/>
    <m/>
  </r>
  <r>
    <d v="2014-07-01T00:00:00"/>
    <x v="6"/>
    <s v="Dorris liebe"/>
    <x v="22"/>
    <x v="0"/>
    <x v="3"/>
    <s v="Cardinal Holdit Business Card Pockets"/>
    <x v="611"/>
    <x v="7"/>
    <n v="6.97"/>
    <m/>
  </r>
  <r>
    <d v="2014-07-01T00:00:00"/>
    <x v="6"/>
    <s v="Laurel Workman"/>
    <x v="16"/>
    <x v="2"/>
    <x v="6"/>
    <s v="Wilson SignalBoost 841262 DB PRO Amplifier Kit"/>
    <x v="612"/>
    <x v="0"/>
    <n v="71.989999999999995"/>
    <m/>
  </r>
  <r>
    <d v="2014-07-01T00:00:00"/>
    <x v="6"/>
    <s v="Laurel Workman"/>
    <x v="16"/>
    <x v="0"/>
    <x v="3"/>
    <s v="Avery Durable Binders"/>
    <x v="193"/>
    <x v="6"/>
    <n v="-3.63"/>
    <m/>
  </r>
  <r>
    <d v="2014-07-02T00:00:00"/>
    <x v="6"/>
    <s v="Eric Hoffmann"/>
    <x v="23"/>
    <x v="2"/>
    <x v="6"/>
    <s v="Logitech B530 USBÂ HeadsetÂ -Â headsetÂ - Full size, Binaural"/>
    <x v="613"/>
    <x v="0"/>
    <n v="19.97"/>
    <m/>
  </r>
  <r>
    <d v="2014-07-02T00:00:00"/>
    <x v="6"/>
    <s v="Eric Hoffmann"/>
    <x v="23"/>
    <x v="0"/>
    <x v="4"/>
    <s v="DIXON Ticonderoga Erasable Checking Pencils"/>
    <x v="614"/>
    <x v="4"/>
    <n v="2.1800000000000002"/>
    <m/>
  </r>
  <r>
    <d v="2014-07-04T00:00:00"/>
    <x v="6"/>
    <s v="Katrina Edelman"/>
    <x v="26"/>
    <x v="0"/>
    <x v="0"/>
    <s v="Xerox 194"/>
    <x v="615"/>
    <x v="3"/>
    <n v="62.14"/>
    <m/>
  </r>
  <r>
    <d v="2014-07-04T00:00:00"/>
    <x v="6"/>
    <s v="Katrina Edelman"/>
    <x v="26"/>
    <x v="0"/>
    <x v="12"/>
    <s v="Fellowes Mighty 8 Compact Surge Protector"/>
    <x v="616"/>
    <x v="0"/>
    <n v="3.24"/>
    <m/>
  </r>
  <r>
    <d v="2014-07-04T00:00:00"/>
    <x v="6"/>
    <s v="Maxwell Schwartz"/>
    <x v="6"/>
    <x v="0"/>
    <x v="0"/>
    <s v="Southworth Structures Collection"/>
    <x v="617"/>
    <x v="1"/>
    <n v="10.92"/>
    <m/>
  </r>
  <r>
    <d v="2014-07-04T00:00:00"/>
    <x v="6"/>
    <s v="Maxwell Schwartz"/>
    <x v="6"/>
    <x v="0"/>
    <x v="3"/>
    <s v="Zipper Ring Binder Pockets"/>
    <x v="618"/>
    <x v="7"/>
    <n v="7.64"/>
    <m/>
  </r>
  <r>
    <d v="2014-07-05T00:00:00"/>
    <x v="6"/>
    <s v="Michael Chen"/>
    <x v="29"/>
    <x v="2"/>
    <x v="9"/>
    <s v="NETGEAR AC1750 Dual Band GigabitÂ Smart WiFi Router"/>
    <x v="145"/>
    <x v="1"/>
    <n v="163.19"/>
    <m/>
  </r>
  <r>
    <d v="2014-07-05T00:00:00"/>
    <x v="6"/>
    <s v="Michael Chen"/>
    <x v="29"/>
    <x v="0"/>
    <x v="1"/>
    <s v="Avery 516"/>
    <x v="471"/>
    <x v="0"/>
    <n v="6.87"/>
    <m/>
  </r>
  <r>
    <d v="2014-07-05T00:00:00"/>
    <x v="6"/>
    <s v="Michael Chen"/>
    <x v="29"/>
    <x v="0"/>
    <x v="0"/>
    <s v="Xerox 1995"/>
    <x v="5"/>
    <x v="1"/>
    <n v="9.33"/>
    <m/>
  </r>
  <r>
    <d v="2014-07-05T00:00:00"/>
    <x v="6"/>
    <s v="Dan Campbell"/>
    <x v="0"/>
    <x v="0"/>
    <x v="2"/>
    <s v="Gould Plastics 18-Pocket Panel Bin, 34w x 5-1/4d x 20-1/2h"/>
    <x v="619"/>
    <x v="1"/>
    <n v="-44.16"/>
    <m/>
  </r>
  <r>
    <d v="2014-07-05T00:00:00"/>
    <x v="6"/>
    <s v="Dan Campbell"/>
    <x v="0"/>
    <x v="0"/>
    <x v="2"/>
    <s v="Fellowes Bankers Box Stor/Drawer Steel Plus"/>
    <x v="620"/>
    <x v="13"/>
    <n v="-35.18"/>
    <m/>
  </r>
  <r>
    <d v="2014-07-05T00:00:00"/>
    <x v="6"/>
    <s v="Dennis Pardue"/>
    <x v="3"/>
    <x v="0"/>
    <x v="3"/>
    <s v="Vinyl Sectional Post Binders"/>
    <x v="81"/>
    <x v="6"/>
    <n v="67.86"/>
    <m/>
  </r>
  <r>
    <d v="2014-07-05T00:00:00"/>
    <x v="6"/>
    <s v="David Wiener"/>
    <x v="15"/>
    <x v="0"/>
    <x v="4"/>
    <s v="Newell 322"/>
    <x v="621"/>
    <x v="1"/>
    <n v="0.38"/>
    <m/>
  </r>
  <r>
    <d v="2014-07-05T00:00:00"/>
    <x v="6"/>
    <s v="Don Miller"/>
    <x v="16"/>
    <x v="1"/>
    <x v="8"/>
    <s v="Advantus Panel Wall Certificate Holder - 8.5x11"/>
    <x v="622"/>
    <x v="0"/>
    <n v="5.37"/>
    <m/>
  </r>
  <r>
    <d v="2014-07-05T00:00:00"/>
    <x v="6"/>
    <s v="Don Miller"/>
    <x v="16"/>
    <x v="0"/>
    <x v="3"/>
    <s v="Wilson Jones Four-Pocket Poly Binders"/>
    <x v="623"/>
    <x v="7"/>
    <n v="-6.87"/>
    <m/>
  </r>
  <r>
    <d v="2014-07-05T00:00:00"/>
    <x v="6"/>
    <s v="Don Miller"/>
    <x v="16"/>
    <x v="1"/>
    <x v="8"/>
    <s v="Luxo Adjustable Task Clamp Lamp"/>
    <x v="624"/>
    <x v="1"/>
    <n v="15.99"/>
    <m/>
  </r>
  <r>
    <d v="2014-07-06T00:00:00"/>
    <x v="6"/>
    <s v="Emily Phan"/>
    <x v="20"/>
    <x v="2"/>
    <x v="16"/>
    <s v="Canon Imageclass D680 Copier / Fax"/>
    <x v="625"/>
    <x v="4"/>
    <n v="175"/>
    <m/>
  </r>
  <r>
    <d v="2014-07-06T00:00:00"/>
    <x v="6"/>
    <s v="Becky Castell"/>
    <x v="3"/>
    <x v="1"/>
    <x v="5"/>
    <s v="Global Comet Stacking Armless Chair"/>
    <x v="626"/>
    <x v="0"/>
    <n v="47.85"/>
    <m/>
  </r>
  <r>
    <d v="2014-07-07T00:00:00"/>
    <x v="6"/>
    <s v="John Lee"/>
    <x v="2"/>
    <x v="1"/>
    <x v="5"/>
    <s v="Global High-Back Leather Tilter, Burgundy"/>
    <x v="627"/>
    <x v="0"/>
    <n v="-46.74"/>
    <m/>
  </r>
  <r>
    <d v="2014-07-07T00:00:00"/>
    <x v="6"/>
    <s v="John Lee"/>
    <x v="2"/>
    <x v="1"/>
    <x v="8"/>
    <s v="Howard Miller 11-1/2&quot; Diameter Grantwood Wall Clock"/>
    <x v="628"/>
    <x v="0"/>
    <n v="12.08"/>
    <m/>
  </r>
  <r>
    <d v="2014-07-08T00:00:00"/>
    <x v="6"/>
    <s v="Michelle Huthwaite"/>
    <x v="20"/>
    <x v="1"/>
    <x v="5"/>
    <s v="Situations Contoured Folding Chairs, 4/Set"/>
    <x v="629"/>
    <x v="4"/>
    <n v="10.65"/>
    <m/>
  </r>
  <r>
    <d v="2014-07-08T00:00:00"/>
    <x v="6"/>
    <s v="Ed Braxton"/>
    <x v="3"/>
    <x v="1"/>
    <x v="13"/>
    <s v="Hon 2111 Invitation Series Corner Table"/>
    <x v="630"/>
    <x v="1"/>
    <n v="-87.94"/>
    <m/>
  </r>
  <r>
    <d v="2014-07-08T00:00:00"/>
    <x v="6"/>
    <s v="Ed Braxton"/>
    <x v="3"/>
    <x v="0"/>
    <x v="3"/>
    <s v="Wilson Jones Ledger-Size, Piano-Hinge Binder, 2&quot;, Blue"/>
    <x v="631"/>
    <x v="6"/>
    <n v="68.849999999999994"/>
    <m/>
  </r>
  <r>
    <d v="2014-07-09T00:00:00"/>
    <x v="6"/>
    <s v="Brian Moss"/>
    <x v="0"/>
    <x v="0"/>
    <x v="0"/>
    <s v="Eureka Recycled Copy Paper 8 1/2&quot; x 11&quot;, Ream"/>
    <x v="320"/>
    <x v="0"/>
    <n v="3.63"/>
    <m/>
  </r>
  <r>
    <d v="2014-07-09T00:00:00"/>
    <x v="6"/>
    <s v="Brian Moss"/>
    <x v="0"/>
    <x v="0"/>
    <x v="0"/>
    <s v="Xerox 1895"/>
    <x v="632"/>
    <x v="1"/>
    <n v="4.49"/>
    <m/>
  </r>
  <r>
    <d v="2014-07-09T00:00:00"/>
    <x v="6"/>
    <s v="Gary Hansen"/>
    <x v="3"/>
    <x v="0"/>
    <x v="1"/>
    <s v="Avery 49"/>
    <x v="633"/>
    <x v="4"/>
    <n v="1.41"/>
    <m/>
  </r>
  <r>
    <d v="2014-07-09T00:00:00"/>
    <x v="6"/>
    <s v="Gary Hansen"/>
    <x v="3"/>
    <x v="0"/>
    <x v="3"/>
    <s v="Wilson Jones Leather-Like Binders with DublLock Round Rings"/>
    <x v="634"/>
    <x v="6"/>
    <n v="14.14"/>
    <m/>
  </r>
  <r>
    <d v="2014-07-09T00:00:00"/>
    <x v="6"/>
    <s v="Gary Hansen"/>
    <x v="3"/>
    <x v="0"/>
    <x v="2"/>
    <s v="Perma STOR-ALL Hanging File Box, 13 1/8&quot;W x 12 1/4&quot;D x 10 1/2&quot;H"/>
    <x v="635"/>
    <x v="3"/>
    <n v="4.07"/>
    <m/>
  </r>
  <r>
    <d v="2014-07-09T00:00:00"/>
    <x v="6"/>
    <s v="Darrin Sayre"/>
    <x v="3"/>
    <x v="0"/>
    <x v="3"/>
    <s v="Avery Hidden Tab Dividers for Binding Systems"/>
    <x v="636"/>
    <x v="6"/>
    <n v="4.6500000000000004"/>
    <m/>
  </r>
  <r>
    <d v="2014-07-09T00:00:00"/>
    <x v="6"/>
    <s v="Darrin Sayre"/>
    <x v="3"/>
    <x v="1"/>
    <x v="11"/>
    <s v="Bush Heritage Pine Collection 5-Shelf Bookcase, Albany Pine Finish, *Special Order"/>
    <x v="637"/>
    <x v="4"/>
    <n v="7.05"/>
    <m/>
  </r>
  <r>
    <d v="2014-07-09T00:00:00"/>
    <x v="6"/>
    <s v="Darrin Sayre"/>
    <x v="3"/>
    <x v="0"/>
    <x v="4"/>
    <s v="Prang Drawing Pencil Set"/>
    <x v="638"/>
    <x v="0"/>
    <n v="2.2200000000000002"/>
    <m/>
  </r>
  <r>
    <d v="2014-07-09T00:00:00"/>
    <x v="6"/>
    <s v="Darrin Sayre"/>
    <x v="3"/>
    <x v="0"/>
    <x v="0"/>
    <s v="Xerox 1967"/>
    <x v="331"/>
    <x v="7"/>
    <n v="15.55"/>
    <m/>
  </r>
  <r>
    <d v="2014-07-11T00:00:00"/>
    <x v="6"/>
    <s v="Laura Armstrong"/>
    <x v="23"/>
    <x v="0"/>
    <x v="0"/>
    <s v="Easy-staple paper"/>
    <x v="639"/>
    <x v="7"/>
    <n v="83.28"/>
    <m/>
  </r>
  <r>
    <d v="2014-07-11T00:00:00"/>
    <x v="6"/>
    <s v="Laura Armstrong"/>
    <x v="23"/>
    <x v="2"/>
    <x v="6"/>
    <s v="Cisco SPA508G"/>
    <x v="640"/>
    <x v="1"/>
    <n v="57.41"/>
    <m/>
  </r>
  <r>
    <d v="2014-07-11T00:00:00"/>
    <x v="6"/>
    <s v="Laura Armstrong"/>
    <x v="23"/>
    <x v="1"/>
    <x v="5"/>
    <s v="Global Commerce Series High-Back Swivel/Tilt Chairs"/>
    <x v="641"/>
    <x v="1"/>
    <n v="213.74"/>
    <m/>
  </r>
  <r>
    <d v="2014-07-11T00:00:00"/>
    <x v="6"/>
    <s v="Laura Armstrong"/>
    <x v="23"/>
    <x v="1"/>
    <x v="8"/>
    <s v="9-3/4 Diameter Round Wall Clock"/>
    <x v="642"/>
    <x v="2"/>
    <n v="52.13"/>
    <m/>
  </r>
  <r>
    <d v="2014-07-11T00:00:00"/>
    <x v="6"/>
    <s v="Laura Armstrong"/>
    <x v="23"/>
    <x v="0"/>
    <x v="1"/>
    <s v="Avery 514"/>
    <x v="221"/>
    <x v="7"/>
    <n v="7.06"/>
    <m/>
  </r>
  <r>
    <d v="2014-07-11T00:00:00"/>
    <x v="6"/>
    <s v="Michael Nguyen"/>
    <x v="0"/>
    <x v="2"/>
    <x v="6"/>
    <s v="Polycom VVX 310 VoIP phone"/>
    <x v="643"/>
    <x v="3"/>
    <n v="43.2"/>
    <m/>
  </r>
  <r>
    <d v="2014-07-11T00:00:00"/>
    <x v="6"/>
    <s v="Michael Nguyen"/>
    <x v="0"/>
    <x v="0"/>
    <x v="0"/>
    <s v="Xerox 200"/>
    <x v="320"/>
    <x v="0"/>
    <n v="3.63"/>
    <m/>
  </r>
  <r>
    <d v="2014-07-11T00:00:00"/>
    <x v="6"/>
    <s v="Mark Hamilton"/>
    <x v="20"/>
    <x v="0"/>
    <x v="0"/>
    <s v="Xerox 1881"/>
    <x v="644"/>
    <x v="3"/>
    <n v="23.09"/>
    <m/>
  </r>
  <r>
    <d v="2014-07-11T00:00:00"/>
    <x v="6"/>
    <s v="Mark Hamilton"/>
    <x v="20"/>
    <x v="0"/>
    <x v="3"/>
    <s v="Newell 3-Hole Punched Plastic Slotted Magazine Holders for Binders"/>
    <x v="645"/>
    <x v="7"/>
    <n v="6.4"/>
    <m/>
  </r>
  <r>
    <d v="2014-07-11T00:00:00"/>
    <x v="6"/>
    <s v="Jamie Kunitz"/>
    <x v="20"/>
    <x v="2"/>
    <x v="6"/>
    <s v="Cisco SPA112 2 Port Phone Adapter"/>
    <x v="646"/>
    <x v="1"/>
    <n v="47.81"/>
    <m/>
  </r>
  <r>
    <d v="2014-07-12T00:00:00"/>
    <x v="6"/>
    <s v="Alyssa Crouse"/>
    <x v="3"/>
    <x v="0"/>
    <x v="3"/>
    <s v="Tuff Stuff Recycled Round Ring Binders"/>
    <x v="647"/>
    <x v="0"/>
    <n v="2.8"/>
    <m/>
  </r>
  <r>
    <d v="2014-07-12T00:00:00"/>
    <x v="6"/>
    <s v="Alyssa Crouse"/>
    <x v="3"/>
    <x v="1"/>
    <x v="13"/>
    <s v="Hon 5100 Series Wood Tables"/>
    <x v="648"/>
    <x v="1"/>
    <n v="-17.46"/>
    <m/>
  </r>
  <r>
    <d v="2014-07-12T00:00:00"/>
    <x v="6"/>
    <s v="Ben Ferrer"/>
    <x v="3"/>
    <x v="0"/>
    <x v="2"/>
    <s v="Fellowes Super Stor/Drawer"/>
    <x v="649"/>
    <x v="2"/>
    <n v="44.96"/>
    <m/>
  </r>
  <r>
    <d v="2014-07-12T00:00:00"/>
    <x v="6"/>
    <s v="Ben Ferrer"/>
    <x v="3"/>
    <x v="2"/>
    <x v="6"/>
    <s v="GE DSL Phone Line Filter"/>
    <x v="650"/>
    <x v="9"/>
    <n v="28.79"/>
    <m/>
  </r>
  <r>
    <d v="2014-07-12T00:00:00"/>
    <x v="6"/>
    <s v="Clay Ludtke"/>
    <x v="22"/>
    <x v="1"/>
    <x v="5"/>
    <s v="Safco Chair Connectors, 6/Carton"/>
    <x v="651"/>
    <x v="3"/>
    <n v="13.85"/>
    <m/>
  </r>
  <r>
    <d v="2014-07-12T00:00:00"/>
    <x v="6"/>
    <s v="Clay Ludtke"/>
    <x v="22"/>
    <x v="0"/>
    <x v="3"/>
    <s v="Self-Adhesive Ring Binder Labels"/>
    <x v="652"/>
    <x v="3"/>
    <n v="3.8"/>
    <m/>
  </r>
  <r>
    <d v="2014-07-12T00:00:00"/>
    <x v="6"/>
    <s v="Max Engle"/>
    <x v="1"/>
    <x v="0"/>
    <x v="0"/>
    <s v="Xerox 1949"/>
    <x v="653"/>
    <x v="2"/>
    <n v="13"/>
    <m/>
  </r>
  <r>
    <d v="2014-07-12T00:00:00"/>
    <x v="6"/>
    <s v="Max Engle"/>
    <x v="1"/>
    <x v="2"/>
    <x v="9"/>
    <s v="Verbatim 25 GB 6x Blu-ray Single Layer Recordable Disc, 1/Pack"/>
    <x v="654"/>
    <x v="3"/>
    <n v="3.28"/>
    <m/>
  </r>
  <r>
    <d v="2014-07-12T00:00:00"/>
    <x v="6"/>
    <s v="Paul Van Hugh"/>
    <x v="0"/>
    <x v="1"/>
    <x v="5"/>
    <s v="Hon Deluxe Fabric Upholstered Stacking Chairs"/>
    <x v="655"/>
    <x v="1"/>
    <n v="-14.64"/>
    <m/>
  </r>
  <r>
    <d v="2014-07-12T00:00:00"/>
    <x v="6"/>
    <s v="Paul Van Hugh"/>
    <x v="0"/>
    <x v="0"/>
    <x v="7"/>
    <s v="Stockwell Push Pins"/>
    <x v="656"/>
    <x v="0"/>
    <n v="0.56999999999999995"/>
    <m/>
  </r>
  <r>
    <d v="2014-07-12T00:00:00"/>
    <x v="6"/>
    <s v="Paul Van Hugh"/>
    <x v="0"/>
    <x v="0"/>
    <x v="4"/>
    <s v="Fluorescent Highlighters by Dixon"/>
    <x v="657"/>
    <x v="5"/>
    <n v="3.9"/>
    <m/>
  </r>
  <r>
    <d v="2014-07-12T00:00:00"/>
    <x v="6"/>
    <s v="Paul Van Hugh"/>
    <x v="0"/>
    <x v="0"/>
    <x v="0"/>
    <s v="Xerox 195"/>
    <x v="658"/>
    <x v="1"/>
    <n v="5.61"/>
    <m/>
  </r>
  <r>
    <d v="2014-07-13T00:00:00"/>
    <x v="6"/>
    <s v="Grace Kelly"/>
    <x v="3"/>
    <x v="1"/>
    <x v="13"/>
    <s v="Bevis Round Conference Table Top &amp; Single Column Base"/>
    <x v="659"/>
    <x v="1"/>
    <n v="4.3899999999999997"/>
    <m/>
  </r>
  <r>
    <d v="2014-07-14T00:00:00"/>
    <x v="6"/>
    <s v="Arthur Wiediger"/>
    <x v="1"/>
    <x v="0"/>
    <x v="3"/>
    <s v="Acco D-Ring Binder w/DublLock"/>
    <x v="660"/>
    <x v="5"/>
    <n v="-46.39"/>
    <m/>
  </r>
  <r>
    <d v="2014-07-14T00:00:00"/>
    <x v="6"/>
    <s v="Arthur Wiediger"/>
    <x v="1"/>
    <x v="2"/>
    <x v="6"/>
    <s v="I Need's 3d Hello Kitty Hybrid Silicone Case Cover for HTC One X 4g with 3d Hello Kitty Stylus Pen Green/pink"/>
    <x v="661"/>
    <x v="3"/>
    <n v="3.83"/>
    <m/>
  </r>
  <r>
    <d v="2014-07-14T00:00:00"/>
    <x v="6"/>
    <s v="Philip Brown"/>
    <x v="12"/>
    <x v="0"/>
    <x v="2"/>
    <s v="Eldon Fold 'N Roll Cart System"/>
    <x v="662"/>
    <x v="7"/>
    <n v="6.29"/>
    <m/>
  </r>
  <r>
    <d v="2014-07-14T00:00:00"/>
    <x v="6"/>
    <s v="Shui Tom"/>
    <x v="2"/>
    <x v="2"/>
    <x v="6"/>
    <s v="Griffin GC36547 PowerJolt SE Lightning Charger"/>
    <x v="663"/>
    <x v="4"/>
    <n v="-2.25"/>
    <m/>
  </r>
  <r>
    <d v="2014-07-14T00:00:00"/>
    <x v="6"/>
    <s v="Shui Tom"/>
    <x v="2"/>
    <x v="2"/>
    <x v="6"/>
    <s v="iOttie HLCRIO102 Car Mount"/>
    <x v="664"/>
    <x v="0"/>
    <n v="-13.99"/>
    <m/>
  </r>
  <r>
    <d v="2014-07-14T00:00:00"/>
    <x v="6"/>
    <s v="Shui Tom"/>
    <x v="2"/>
    <x v="1"/>
    <x v="8"/>
    <s v="Tensor Track Tree Floor Lamp"/>
    <x v="665"/>
    <x v="0"/>
    <n v="1.2"/>
    <m/>
  </r>
  <r>
    <d v="2014-07-14T00:00:00"/>
    <x v="6"/>
    <s v="Shui Tom"/>
    <x v="2"/>
    <x v="0"/>
    <x v="4"/>
    <s v="BOSTON Ranger #55 Pencil Sharpener, Black"/>
    <x v="666"/>
    <x v="0"/>
    <n v="4.68"/>
    <m/>
  </r>
  <r>
    <d v="2014-07-14T00:00:00"/>
    <x v="6"/>
    <s v="Shirley Schmidt"/>
    <x v="7"/>
    <x v="0"/>
    <x v="12"/>
    <s v="Belkin 7 Outlet SurgeMaster II"/>
    <x v="667"/>
    <x v="4"/>
    <n v="11.05"/>
    <m/>
  </r>
  <r>
    <d v="2014-07-14T00:00:00"/>
    <x v="6"/>
    <s v="Barbara Fisher"/>
    <x v="20"/>
    <x v="0"/>
    <x v="4"/>
    <s v="Newell 315"/>
    <x v="150"/>
    <x v="1"/>
    <n v="4.49"/>
    <m/>
  </r>
  <r>
    <d v="2014-07-15T00:00:00"/>
    <x v="6"/>
    <s v="Victoria Wilson"/>
    <x v="19"/>
    <x v="2"/>
    <x v="9"/>
    <s v="Maxell 4.7GB DVD-R 5/Pack"/>
    <x v="668"/>
    <x v="1"/>
    <n v="1.31"/>
    <m/>
  </r>
  <r>
    <d v="2014-07-15T00:00:00"/>
    <x v="6"/>
    <s v="Victoria Wilson"/>
    <x v="19"/>
    <x v="0"/>
    <x v="7"/>
    <s v="Advantus Push Pins"/>
    <x v="13"/>
    <x v="1"/>
    <n v="2.68"/>
    <m/>
  </r>
  <r>
    <d v="2014-07-18T00:00:00"/>
    <x v="6"/>
    <s v="Adrian Hane"/>
    <x v="12"/>
    <x v="1"/>
    <x v="5"/>
    <s v="Office Star - Ergonomically Designed Knee Chair"/>
    <x v="669"/>
    <x v="3"/>
    <n v="-25.91"/>
    <m/>
  </r>
  <r>
    <d v="2014-07-18T00:00:00"/>
    <x v="6"/>
    <s v="Jack Lebron"/>
    <x v="20"/>
    <x v="0"/>
    <x v="3"/>
    <s v="Cardinal Slant-D Ring Binder, Heavy Gauge Vinyl"/>
    <x v="670"/>
    <x v="0"/>
    <n v="4.5199999999999996"/>
    <m/>
  </r>
  <r>
    <d v="2014-07-19T00:00:00"/>
    <x v="6"/>
    <s v="Christine Abelman"/>
    <x v="37"/>
    <x v="2"/>
    <x v="6"/>
    <s v="Polycom VVX 310 VoIP phone"/>
    <x v="671"/>
    <x v="0"/>
    <n v="93.59"/>
    <m/>
  </r>
  <r>
    <d v="2014-07-19T00:00:00"/>
    <x v="6"/>
    <s v="Christine Abelman"/>
    <x v="37"/>
    <x v="1"/>
    <x v="13"/>
    <s v="Barricks 18&quot; x 48&quot; Non-Folding Utility Table with Bottom Storage Shelf"/>
    <x v="672"/>
    <x v="4"/>
    <n v="-4.03"/>
    <m/>
  </r>
  <r>
    <d v="2014-07-19T00:00:00"/>
    <x v="6"/>
    <s v="Christine Abelman"/>
    <x v="37"/>
    <x v="0"/>
    <x v="3"/>
    <s v="Avery 3 1/2&quot; Diskette Storage Pages, 10/Pack"/>
    <x v="673"/>
    <x v="0"/>
    <n v="9.6"/>
    <m/>
  </r>
  <r>
    <d v="2014-07-19T00:00:00"/>
    <x v="6"/>
    <s v="Christine Abelman"/>
    <x v="37"/>
    <x v="0"/>
    <x v="3"/>
    <s v="Acco Hanging Data Binders"/>
    <x v="674"/>
    <x v="4"/>
    <n v="1.83"/>
    <m/>
  </r>
  <r>
    <d v="2014-07-19T00:00:00"/>
    <x v="6"/>
    <s v="Eugene Moren"/>
    <x v="35"/>
    <x v="0"/>
    <x v="3"/>
    <s v="Acco Pressboard Covers with Storage Hooks, 14 7/8&quot; x 11&quot;, Dark Blue"/>
    <x v="675"/>
    <x v="0"/>
    <n v="2.21"/>
    <m/>
  </r>
  <r>
    <d v="2014-07-20T00:00:00"/>
    <x v="6"/>
    <s v="Katherine Murray"/>
    <x v="0"/>
    <x v="0"/>
    <x v="2"/>
    <s v="Letter Size Cart"/>
    <x v="676"/>
    <x v="1"/>
    <n v="38.57"/>
    <m/>
  </r>
  <r>
    <d v="2014-07-20T00:00:00"/>
    <x v="6"/>
    <s v="Katherine Murray"/>
    <x v="0"/>
    <x v="1"/>
    <x v="8"/>
    <s v="Westinghouse Clip-On Gooseneck Lamps"/>
    <x v="677"/>
    <x v="7"/>
    <n v="-14.23"/>
    <m/>
  </r>
  <r>
    <d v="2014-07-20T00:00:00"/>
    <x v="6"/>
    <s v="Katherine Murray"/>
    <x v="0"/>
    <x v="1"/>
    <x v="5"/>
    <s v="HON 5400 Series Task Chairs for Big and Tall"/>
    <x v="678"/>
    <x v="0"/>
    <n v="-140.19999999999999"/>
    <m/>
  </r>
  <r>
    <d v="2014-07-20T00:00:00"/>
    <x v="6"/>
    <s v="Scot Wooten"/>
    <x v="10"/>
    <x v="0"/>
    <x v="2"/>
    <s v="Fellowes Neat Ideas Storage Cubes"/>
    <x v="679"/>
    <x v="4"/>
    <n v="-5.2"/>
    <m/>
  </r>
  <r>
    <d v="2014-07-20T00:00:00"/>
    <x v="6"/>
    <s v="Scot Wooten"/>
    <x v="10"/>
    <x v="0"/>
    <x v="3"/>
    <s v="Ibico Plastic Spiral Binding Combs"/>
    <x v="680"/>
    <x v="1"/>
    <n v="-21.89"/>
    <m/>
  </r>
  <r>
    <d v="2014-07-20T00:00:00"/>
    <x v="6"/>
    <s v="Charles Crestani"/>
    <x v="3"/>
    <x v="0"/>
    <x v="0"/>
    <s v="Xerox 189"/>
    <x v="681"/>
    <x v="4"/>
    <n v="50.33"/>
    <m/>
  </r>
  <r>
    <d v="2014-07-20T00:00:00"/>
    <x v="6"/>
    <s v="Charles Crestani"/>
    <x v="3"/>
    <x v="0"/>
    <x v="3"/>
    <s v="Wilson Jones Custom Binder Spines &amp; Labels"/>
    <x v="682"/>
    <x v="0"/>
    <n v="3.16"/>
    <m/>
  </r>
  <r>
    <d v="2014-07-20T00:00:00"/>
    <x v="6"/>
    <s v="Charles Crestani"/>
    <x v="3"/>
    <x v="0"/>
    <x v="0"/>
    <s v="Xerox 1897"/>
    <x v="611"/>
    <x v="3"/>
    <n v="9.76"/>
    <m/>
  </r>
  <r>
    <d v="2014-07-20T00:00:00"/>
    <x v="6"/>
    <s v="Charles Crestani"/>
    <x v="3"/>
    <x v="1"/>
    <x v="8"/>
    <s v="Nu-Dell Leatherette Frames"/>
    <x v="683"/>
    <x v="1"/>
    <n v="15.49"/>
    <m/>
  </r>
  <r>
    <d v="2014-07-20T00:00:00"/>
    <x v="6"/>
    <s v="Roger Demir"/>
    <x v="3"/>
    <x v="0"/>
    <x v="3"/>
    <s v="Clear Mylar Reinforcing Strips"/>
    <x v="684"/>
    <x v="6"/>
    <n v="30.28"/>
    <m/>
  </r>
  <r>
    <d v="2014-07-20T00:00:00"/>
    <x v="6"/>
    <s v="Roger Demir"/>
    <x v="3"/>
    <x v="0"/>
    <x v="0"/>
    <s v="Wirebound Message Books, Two 4 1/4&quot; x 5&quot; Forms per Page"/>
    <x v="685"/>
    <x v="1"/>
    <n v="10.73"/>
    <m/>
  </r>
  <r>
    <d v="2014-07-20T00:00:00"/>
    <x v="6"/>
    <s v="Jonathan Doherty"/>
    <x v="3"/>
    <x v="2"/>
    <x v="9"/>
    <s v="Maxell 74 Minute CD-R Spindle, 50/Pack"/>
    <x v="686"/>
    <x v="0"/>
    <n v="15.1"/>
    <m/>
  </r>
  <r>
    <d v="2014-07-20T00:00:00"/>
    <x v="6"/>
    <s v="Jonathan Doherty"/>
    <x v="3"/>
    <x v="0"/>
    <x v="0"/>
    <s v="Xerox 1965"/>
    <x v="687"/>
    <x v="0"/>
    <n v="5.86"/>
    <m/>
  </r>
  <r>
    <d v="2014-07-20T00:00:00"/>
    <x v="6"/>
    <s v="Jonathan Doherty"/>
    <x v="3"/>
    <x v="0"/>
    <x v="4"/>
    <s v="Newell 348"/>
    <x v="342"/>
    <x v="3"/>
    <n v="3.8"/>
    <m/>
  </r>
  <r>
    <d v="2014-07-20T00:00:00"/>
    <x v="6"/>
    <s v="Jonathan Doherty"/>
    <x v="3"/>
    <x v="0"/>
    <x v="2"/>
    <s v="Hot File 7-Pocket, Floor Stand"/>
    <x v="688"/>
    <x v="1"/>
    <n v="160.62"/>
    <m/>
  </r>
  <r>
    <d v="2014-07-21T00:00:00"/>
    <x v="6"/>
    <s v="Michelle Ellison"/>
    <x v="3"/>
    <x v="0"/>
    <x v="4"/>
    <s v="Newell 334"/>
    <x v="689"/>
    <x v="7"/>
    <n v="25.79"/>
    <m/>
  </r>
  <r>
    <d v="2014-07-21T00:00:00"/>
    <x v="6"/>
    <s v="Michelle Ellison"/>
    <x v="3"/>
    <x v="1"/>
    <x v="5"/>
    <s v="Global Troy Executive Leather Low-Back Tilter"/>
    <x v="690"/>
    <x v="0"/>
    <n v="50.1"/>
    <m/>
  </r>
  <r>
    <d v="2014-07-21T00:00:00"/>
    <x v="6"/>
    <s v="Michelle Ellison"/>
    <x v="3"/>
    <x v="1"/>
    <x v="13"/>
    <s v="Hon 30&quot; x 60&quot; Table with Locking Drawer"/>
    <x v="691"/>
    <x v="4"/>
    <n v="27.28"/>
    <m/>
  </r>
  <r>
    <d v="2014-07-21T00:00:00"/>
    <x v="6"/>
    <s v="Harry Marie"/>
    <x v="0"/>
    <x v="0"/>
    <x v="12"/>
    <s v="Acco 6 Outlet Guardian Basic Surge Suppressor"/>
    <x v="214"/>
    <x v="1"/>
    <n v="-12.98"/>
    <m/>
  </r>
  <r>
    <d v="2014-07-21T00:00:00"/>
    <x v="6"/>
    <s v="Harry Marie"/>
    <x v="0"/>
    <x v="0"/>
    <x v="10"/>
    <s v="Inter-Office Recycled Envelopes, Brown Kraft, Button-String,10&quot; x 13&quot; , 100/Box"/>
    <x v="692"/>
    <x v="7"/>
    <n v="29.67"/>
    <m/>
  </r>
  <r>
    <d v="2014-07-21T00:00:00"/>
    <x v="6"/>
    <s v="Harry Marie"/>
    <x v="0"/>
    <x v="1"/>
    <x v="5"/>
    <s v="Hon Every-Day Series Multi-Task Chairs"/>
    <x v="693"/>
    <x v="7"/>
    <n v="-93.99"/>
    <m/>
  </r>
  <r>
    <d v="2014-07-21T00:00:00"/>
    <x v="6"/>
    <s v="Harry Marie"/>
    <x v="0"/>
    <x v="0"/>
    <x v="3"/>
    <s v="Acco Economy Flexible Poly Round Ring Binder"/>
    <x v="694"/>
    <x v="4"/>
    <n v="-1.83"/>
    <m/>
  </r>
  <r>
    <d v="2014-07-21T00:00:00"/>
    <x v="6"/>
    <s v="Patrick Gardner"/>
    <x v="40"/>
    <x v="2"/>
    <x v="6"/>
    <s v="Griffin GC17055 Auxiliary Audio Cable"/>
    <x v="695"/>
    <x v="0"/>
    <n v="10.07"/>
    <m/>
  </r>
  <r>
    <d v="2014-07-22T00:00:00"/>
    <x v="6"/>
    <s v="Erin Mull"/>
    <x v="20"/>
    <x v="0"/>
    <x v="4"/>
    <s v="Premium Writing Pencils, Soft, #2 by Central Association for the Blind"/>
    <x v="696"/>
    <x v="0"/>
    <n v="1.67"/>
    <m/>
  </r>
  <r>
    <d v="2014-07-22T00:00:00"/>
    <x v="6"/>
    <s v="Erin Mull"/>
    <x v="20"/>
    <x v="2"/>
    <x v="9"/>
    <s v="Logitech G602 Wireless Gaming Mouse"/>
    <x v="281"/>
    <x v="0"/>
    <n v="57.59"/>
    <m/>
  </r>
  <r>
    <d v="2014-07-22T00:00:00"/>
    <x v="6"/>
    <s v="Naresj Patel"/>
    <x v="3"/>
    <x v="0"/>
    <x v="4"/>
    <s v="Newell 32"/>
    <x v="697"/>
    <x v="3"/>
    <n v="3.23"/>
    <m/>
  </r>
  <r>
    <d v="2014-07-22T00:00:00"/>
    <x v="6"/>
    <s v="Naresj Patel"/>
    <x v="3"/>
    <x v="1"/>
    <x v="5"/>
    <s v="Global Comet Stacking Armless Chair"/>
    <x v="698"/>
    <x v="1"/>
    <n v="71.77"/>
    <m/>
  </r>
  <r>
    <d v="2014-07-22T00:00:00"/>
    <x v="6"/>
    <s v="Naresj Patel"/>
    <x v="3"/>
    <x v="0"/>
    <x v="2"/>
    <s v="Eldon Mobile Mega Data Cart  Mega Stackable  Add-On Trays"/>
    <x v="699"/>
    <x v="8"/>
    <n v="68.59"/>
    <m/>
  </r>
  <r>
    <d v="2014-07-22T00:00:00"/>
    <x v="6"/>
    <s v="Naresj Patel"/>
    <x v="3"/>
    <x v="1"/>
    <x v="13"/>
    <s v="Safco Drafting Table"/>
    <x v="529"/>
    <x v="1"/>
    <n v="19.16"/>
    <m/>
  </r>
  <r>
    <d v="2014-07-22T00:00:00"/>
    <x v="6"/>
    <s v="Alejandro Ballentine"/>
    <x v="3"/>
    <x v="0"/>
    <x v="4"/>
    <s v="Crayola Colored Pencils"/>
    <x v="184"/>
    <x v="6"/>
    <n v="6.49"/>
    <m/>
  </r>
  <r>
    <d v="2014-07-22T00:00:00"/>
    <x v="6"/>
    <s v="John Lucas"/>
    <x v="0"/>
    <x v="0"/>
    <x v="2"/>
    <s v="Fellowes Bases and Tops For Staxonsteel/High-Stak Systems"/>
    <x v="700"/>
    <x v="4"/>
    <n v="1.33"/>
    <m/>
  </r>
  <r>
    <d v="2014-07-23T00:00:00"/>
    <x v="6"/>
    <s v="Arthur Gainer"/>
    <x v="12"/>
    <x v="0"/>
    <x v="3"/>
    <s v="Wilson Jones Custom Binder Spines &amp; Labels"/>
    <x v="701"/>
    <x v="7"/>
    <n v="-5.71"/>
    <m/>
  </r>
  <r>
    <d v="2014-07-23T00:00:00"/>
    <x v="6"/>
    <s v="Arthur Gainer"/>
    <x v="12"/>
    <x v="2"/>
    <x v="9"/>
    <s v="NETGEAR AC1750 Dual Band GigabitÂ Smart WiFi Router"/>
    <x v="702"/>
    <x v="9"/>
    <n v="179.19"/>
    <m/>
  </r>
  <r>
    <d v="2014-07-23T00:00:00"/>
    <x v="6"/>
    <s v="Arthur Gainer"/>
    <x v="12"/>
    <x v="0"/>
    <x v="4"/>
    <s v="Newell 324"/>
    <x v="703"/>
    <x v="4"/>
    <n v="0.92"/>
    <m/>
  </r>
  <r>
    <d v="2014-07-23T00:00:00"/>
    <x v="6"/>
    <s v="Arthur Gainer"/>
    <x v="12"/>
    <x v="2"/>
    <x v="9"/>
    <s v="Microsoft Natural Keyboard Elite"/>
    <x v="704"/>
    <x v="8"/>
    <n v="-29.94"/>
    <m/>
  </r>
  <r>
    <d v="2014-07-23T00:00:00"/>
    <x v="6"/>
    <s v="Alejandro Grove"/>
    <x v="20"/>
    <x v="2"/>
    <x v="9"/>
    <s v="Case Logic 2.4GHz Wireless Keyboard"/>
    <x v="287"/>
    <x v="0"/>
    <n v="8"/>
    <m/>
  </r>
  <r>
    <d v="2014-07-23T00:00:00"/>
    <x v="6"/>
    <s v="Nick Crebassa"/>
    <x v="3"/>
    <x v="2"/>
    <x v="6"/>
    <s v="VTech DS6151"/>
    <x v="234"/>
    <x v="6"/>
    <n v="60.48"/>
    <m/>
  </r>
  <r>
    <d v="2014-07-23T00:00:00"/>
    <x v="6"/>
    <s v="Nick Crebassa"/>
    <x v="3"/>
    <x v="0"/>
    <x v="14"/>
    <s v="Acme Softgrip Scissors"/>
    <x v="705"/>
    <x v="7"/>
    <n v="11.8"/>
    <m/>
  </r>
  <r>
    <d v="2014-07-23T00:00:00"/>
    <x v="6"/>
    <s v="Nick Crebassa"/>
    <x v="3"/>
    <x v="2"/>
    <x v="6"/>
    <s v="AT&amp;T CL2909"/>
    <x v="250"/>
    <x v="1"/>
    <n v="37.799999999999997"/>
    <m/>
  </r>
  <r>
    <d v="2014-07-23T00:00:00"/>
    <x v="6"/>
    <s v="Nick Crebassa"/>
    <x v="3"/>
    <x v="2"/>
    <x v="9"/>
    <s v="ImationÂ 8gb Micro Traveldrive Usb 2.0Â Flash Drive"/>
    <x v="706"/>
    <x v="1"/>
    <n v="4.95"/>
    <m/>
  </r>
  <r>
    <d v="2014-07-25T00:00:00"/>
    <x v="6"/>
    <s v="Ken Lonsdale"/>
    <x v="3"/>
    <x v="0"/>
    <x v="2"/>
    <s v="Fellowes Personal Hanging Folder Files, Navy"/>
    <x v="707"/>
    <x v="3"/>
    <n v="15.04"/>
    <m/>
  </r>
  <r>
    <d v="2014-07-25T00:00:00"/>
    <x v="6"/>
    <s v="Ken Lonsdale"/>
    <x v="3"/>
    <x v="0"/>
    <x v="14"/>
    <s v="High Speed Automatic Electric Letter Opener"/>
    <x v="708"/>
    <x v="7"/>
    <n v="327.51"/>
    <m/>
  </r>
  <r>
    <d v="2014-07-25T00:00:00"/>
    <x v="6"/>
    <s v="Ken Lonsdale"/>
    <x v="3"/>
    <x v="1"/>
    <x v="8"/>
    <s v="Staple-based wall hangings"/>
    <x v="709"/>
    <x v="9"/>
    <n v="34.28"/>
    <m/>
  </r>
  <r>
    <d v="2014-07-25T00:00:00"/>
    <x v="6"/>
    <s v="Vicky Freymann"/>
    <x v="3"/>
    <x v="0"/>
    <x v="0"/>
    <s v="Xerox 1966"/>
    <x v="710"/>
    <x v="4"/>
    <n v="3.18"/>
    <m/>
  </r>
  <r>
    <d v="2014-07-25T00:00:00"/>
    <x v="6"/>
    <s v="Vicky Freymann"/>
    <x v="3"/>
    <x v="0"/>
    <x v="14"/>
    <s v="Acme Kleen Earth Office Shears"/>
    <x v="711"/>
    <x v="3"/>
    <n v="4.5"/>
    <m/>
  </r>
  <r>
    <d v="2014-07-26T00:00:00"/>
    <x v="6"/>
    <s v="Carl Ludwig"/>
    <x v="1"/>
    <x v="0"/>
    <x v="2"/>
    <s v="Belkin 19&quot; Vented Equipment Shelf, Black"/>
    <x v="712"/>
    <x v="1"/>
    <n v="-29.34"/>
    <m/>
  </r>
  <r>
    <d v="2014-07-26T00:00:00"/>
    <x v="6"/>
    <s v="Kunst Miller"/>
    <x v="17"/>
    <x v="2"/>
    <x v="6"/>
    <s v="Apple iPhone 5S"/>
    <x v="713"/>
    <x v="0"/>
    <n v="114"/>
    <m/>
  </r>
  <r>
    <d v="2014-07-26T00:00:00"/>
    <x v="6"/>
    <s v="Kunst Miller"/>
    <x v="17"/>
    <x v="1"/>
    <x v="5"/>
    <s v="Hon 2090 Â“Pillow SoftÂ” Series Mid Back Swivel/Tilt Chairs"/>
    <x v="714"/>
    <x v="1"/>
    <n v="-109.58"/>
    <m/>
  </r>
  <r>
    <d v="2014-07-26T00:00:00"/>
    <x v="6"/>
    <s v="Kunst Miller"/>
    <x v="17"/>
    <x v="1"/>
    <x v="8"/>
    <s v="Tensor Computer Mounted Lamp"/>
    <x v="715"/>
    <x v="2"/>
    <n v="36.18"/>
    <m/>
  </r>
  <r>
    <d v="2014-07-26T00:00:00"/>
    <x v="6"/>
    <s v="Kunst Miller"/>
    <x v="17"/>
    <x v="2"/>
    <x v="9"/>
    <s v="Logitech Illuminated Ultrathin Keyboard with Backlighting"/>
    <x v="716"/>
    <x v="1"/>
    <n v="70.099999999999994"/>
    <m/>
  </r>
  <r>
    <d v="2014-07-26T00:00:00"/>
    <x v="6"/>
    <s v="Jack O'Briant"/>
    <x v="27"/>
    <x v="2"/>
    <x v="9"/>
    <s v="Memorex Micro Travel Drive 16 GB"/>
    <x v="717"/>
    <x v="5"/>
    <n v="34.700000000000003"/>
    <m/>
  </r>
  <r>
    <d v="2014-07-26T00:00:00"/>
    <x v="6"/>
    <s v="Sheri Gordon"/>
    <x v="4"/>
    <x v="1"/>
    <x v="5"/>
    <s v="Metal Folding Chairs, Beige, 4/Carton"/>
    <x v="718"/>
    <x v="0"/>
    <n v="18.329999999999998"/>
    <m/>
  </r>
  <r>
    <d v="2014-07-26T00:00:00"/>
    <x v="6"/>
    <s v="Sheri Gordon"/>
    <x v="4"/>
    <x v="0"/>
    <x v="1"/>
    <s v="Avery 485"/>
    <x v="719"/>
    <x v="10"/>
    <n v="76.56"/>
    <m/>
  </r>
  <r>
    <d v="2014-07-26T00:00:00"/>
    <x v="6"/>
    <s v="Sheri Gordon"/>
    <x v="4"/>
    <x v="1"/>
    <x v="8"/>
    <s v="DAX Cubicle Frames, 8-1/2 x 11"/>
    <x v="720"/>
    <x v="1"/>
    <n v="9.26"/>
    <m/>
  </r>
  <r>
    <d v="2014-07-26T00:00:00"/>
    <x v="6"/>
    <s v="Luke Foster"/>
    <x v="0"/>
    <x v="0"/>
    <x v="3"/>
    <s v="GBC DocuBind P400 Electric Binding System"/>
    <x v="721"/>
    <x v="9"/>
    <n v="-3701.89"/>
    <m/>
  </r>
  <r>
    <d v="2014-07-26T00:00:00"/>
    <x v="6"/>
    <s v="Luke Foster"/>
    <x v="0"/>
    <x v="1"/>
    <x v="8"/>
    <s v="DAX Clear Channel Poster Frame"/>
    <x v="722"/>
    <x v="1"/>
    <n v="-10.06"/>
    <m/>
  </r>
  <r>
    <d v="2014-07-26T00:00:00"/>
    <x v="6"/>
    <s v="Luke Foster"/>
    <x v="0"/>
    <x v="0"/>
    <x v="3"/>
    <s v="GBC Premium Transparent Covers with Diagonal Lined Pattern"/>
    <x v="723"/>
    <x v="3"/>
    <n v="-26.85"/>
    <m/>
  </r>
  <r>
    <d v="2014-07-26T00:00:00"/>
    <x v="6"/>
    <s v="Luke Foster"/>
    <x v="0"/>
    <x v="2"/>
    <x v="9"/>
    <s v="Microsoft Natural Keyboard Elite"/>
    <x v="724"/>
    <x v="2"/>
    <n v="-26.95"/>
    <m/>
  </r>
  <r>
    <d v="2014-07-26T00:00:00"/>
    <x v="6"/>
    <s v="Luke Foster"/>
    <x v="0"/>
    <x v="0"/>
    <x v="3"/>
    <s v="GBC Instant Index System for Binding Systems"/>
    <x v="725"/>
    <x v="7"/>
    <n v="-13.32"/>
    <m/>
  </r>
  <r>
    <d v="2014-07-26T00:00:00"/>
    <x v="6"/>
    <s v="Luke Foster"/>
    <x v="0"/>
    <x v="0"/>
    <x v="12"/>
    <s v="Acco 6 Outlet Guardian Standard Surge Suppressor"/>
    <x v="726"/>
    <x v="0"/>
    <n v="-12.09"/>
    <m/>
  </r>
  <r>
    <d v="2014-07-27T00:00:00"/>
    <x v="6"/>
    <s v="Giulietta Weimer"/>
    <x v="3"/>
    <x v="2"/>
    <x v="9"/>
    <s v="WD My Passport Ultra 2TB Portable External Hard Drive"/>
    <x v="727"/>
    <x v="0"/>
    <n v="38.08"/>
    <m/>
  </r>
  <r>
    <d v="2014-07-27T00:00:00"/>
    <x v="6"/>
    <s v="Aaron Smayling"/>
    <x v="20"/>
    <x v="0"/>
    <x v="0"/>
    <s v="Xerox 1956"/>
    <x v="728"/>
    <x v="13"/>
    <n v="32.229999999999997"/>
    <m/>
  </r>
  <r>
    <d v="2014-07-27T00:00:00"/>
    <x v="6"/>
    <s v="Barry Blumstein"/>
    <x v="3"/>
    <x v="0"/>
    <x v="2"/>
    <s v="SAFCO Commercial Wire Shelving, Black"/>
    <x v="729"/>
    <x v="0"/>
    <n v="0"/>
    <m/>
  </r>
  <r>
    <d v="2014-07-28T00:00:00"/>
    <x v="6"/>
    <s v="Chloris Kastensmidt"/>
    <x v="16"/>
    <x v="0"/>
    <x v="7"/>
    <s v="OIC Colored Binder Clips, Assorted Sizes"/>
    <x v="730"/>
    <x v="7"/>
    <n v="5.19"/>
    <m/>
  </r>
  <r>
    <d v="2014-07-28T00:00:00"/>
    <x v="6"/>
    <s v="Chloris Kastensmidt"/>
    <x v="16"/>
    <x v="1"/>
    <x v="8"/>
    <s v="DataProducts Ampli Magnifier Task Lamp, Black,"/>
    <x v="731"/>
    <x v="6"/>
    <n v="12.99"/>
    <m/>
  </r>
  <r>
    <d v="2014-07-28T00:00:00"/>
    <x v="6"/>
    <s v="Chloris Kastensmidt"/>
    <x v="16"/>
    <x v="0"/>
    <x v="10"/>
    <s v="#10- 4 1/8&quot; x 9 1/2&quot; Recycled Envelopes"/>
    <x v="732"/>
    <x v="5"/>
    <n v="16.52"/>
    <m/>
  </r>
  <r>
    <d v="2014-07-30T00:00:00"/>
    <x v="6"/>
    <s v="Tom Stivers"/>
    <x v="22"/>
    <x v="1"/>
    <x v="11"/>
    <s v="Rush Hierlooms Collection 1&quot; Thick Stackable Bookcases"/>
    <x v="733"/>
    <x v="9"/>
    <n v="259.89"/>
    <m/>
  </r>
  <r>
    <d v="2014-08-01T00:00:00"/>
    <x v="7"/>
    <s v="Barbara Fisher"/>
    <x v="25"/>
    <x v="0"/>
    <x v="1"/>
    <s v="Self-Adhesive Address Labels for Typewriters by Universal"/>
    <x v="734"/>
    <x v="1"/>
    <n v="5.92"/>
    <m/>
  </r>
  <r>
    <d v="2014-08-01T00:00:00"/>
    <x v="7"/>
    <s v="Barbara Fisher"/>
    <x v="25"/>
    <x v="1"/>
    <x v="8"/>
    <s v="9-3/4 Diameter Round Wall Clock"/>
    <x v="735"/>
    <x v="3"/>
    <n v="12.14"/>
    <m/>
  </r>
  <r>
    <d v="2014-08-01T00:00:00"/>
    <x v="7"/>
    <s v="Barbara Fisher"/>
    <x v="25"/>
    <x v="0"/>
    <x v="12"/>
    <s v="Honeywell Quietcare HEPA Air Cleaner"/>
    <x v="736"/>
    <x v="4"/>
    <n v="10.220000000000001"/>
    <m/>
  </r>
  <r>
    <d v="2014-08-01T00:00:00"/>
    <x v="7"/>
    <s v="Barbara Fisher"/>
    <x v="25"/>
    <x v="0"/>
    <x v="0"/>
    <s v="Xerox 1916"/>
    <x v="737"/>
    <x v="0"/>
    <n v="29.36"/>
    <m/>
  </r>
  <r>
    <d v="2014-08-01T00:00:00"/>
    <x v="7"/>
    <s v="Ivan Liston"/>
    <x v="3"/>
    <x v="0"/>
    <x v="3"/>
    <s v="Wilson Jones data.warehouse D-Ring Binders with DublLock"/>
    <x v="738"/>
    <x v="1"/>
    <n v="6.91"/>
    <m/>
  </r>
  <r>
    <d v="2014-08-01T00:00:00"/>
    <x v="7"/>
    <s v="Ann Steele"/>
    <x v="2"/>
    <x v="0"/>
    <x v="7"/>
    <s v="Acco Clips to Go Binder Clips, 24 Clips in Two Sizes"/>
    <x v="739"/>
    <x v="0"/>
    <n v="1.92"/>
    <m/>
  </r>
  <r>
    <d v="2014-08-02T00:00:00"/>
    <x v="7"/>
    <s v="Nick Zandusky"/>
    <x v="24"/>
    <x v="0"/>
    <x v="3"/>
    <s v="Wilson Jones 14 Line Acrylic Coated Pressboard Data Binders"/>
    <x v="292"/>
    <x v="7"/>
    <n v="12.55"/>
    <m/>
  </r>
  <r>
    <d v="2014-08-02T00:00:00"/>
    <x v="7"/>
    <s v="Nick Zandusky"/>
    <x v="24"/>
    <x v="2"/>
    <x v="9"/>
    <s v="Memorex Micro Travel Drive 4 GB"/>
    <x v="740"/>
    <x v="0"/>
    <n v="9.1199999999999992"/>
    <m/>
  </r>
  <r>
    <d v="2014-08-02T00:00:00"/>
    <x v="7"/>
    <s v="Nick Zandusky"/>
    <x v="24"/>
    <x v="0"/>
    <x v="2"/>
    <s v="Smead Adjustable Mobile File Trolley with Lockable Top"/>
    <x v="741"/>
    <x v="0"/>
    <n v="226.36"/>
    <m/>
  </r>
  <r>
    <d v="2014-08-03T00:00:00"/>
    <x v="7"/>
    <s v="Bruce Stewart"/>
    <x v="26"/>
    <x v="1"/>
    <x v="13"/>
    <s v="BoxOffice By Design Rectangular and Half-Moon Meeting Room Tables"/>
    <x v="742"/>
    <x v="0"/>
    <n v="-161.88"/>
    <m/>
  </r>
  <r>
    <d v="2014-08-03T00:00:00"/>
    <x v="7"/>
    <s v="Bruce Stewart"/>
    <x v="26"/>
    <x v="0"/>
    <x v="12"/>
    <s v="Bravo II Megaboss 12-Amp Hard Body Upright, Replacement Belts, 2 Belts per Pack"/>
    <x v="743"/>
    <x v="4"/>
    <n v="0.28999999999999998"/>
    <m/>
  </r>
  <r>
    <d v="2014-08-03T00:00:00"/>
    <x v="7"/>
    <s v="Berenike Kampe"/>
    <x v="20"/>
    <x v="0"/>
    <x v="0"/>
    <s v="Xerox 1884"/>
    <x v="418"/>
    <x v="0"/>
    <n v="18.78"/>
    <m/>
  </r>
  <r>
    <d v="2014-08-03T00:00:00"/>
    <x v="7"/>
    <s v="Berenike Kampe"/>
    <x v="20"/>
    <x v="0"/>
    <x v="14"/>
    <s v="Acme Box Cutter Scissors"/>
    <x v="744"/>
    <x v="8"/>
    <n v="26.6"/>
    <m/>
  </r>
  <r>
    <d v="2014-08-03T00:00:00"/>
    <x v="7"/>
    <s v="Berenike Kampe"/>
    <x v="20"/>
    <x v="0"/>
    <x v="2"/>
    <s v="Staple magnet"/>
    <x v="107"/>
    <x v="0"/>
    <n v="5.77"/>
    <m/>
  </r>
  <r>
    <d v="2014-08-03T00:00:00"/>
    <x v="7"/>
    <s v="Gary Hansen"/>
    <x v="12"/>
    <x v="0"/>
    <x v="0"/>
    <s v="White Computer Printout Paper by Universal"/>
    <x v="745"/>
    <x v="1"/>
    <n v="33.72"/>
    <m/>
  </r>
  <r>
    <d v="2014-08-04T00:00:00"/>
    <x v="7"/>
    <s v="Valerie Dominguez"/>
    <x v="27"/>
    <x v="0"/>
    <x v="12"/>
    <s v="Hoover WindTunnel Plus Canister Vacuum"/>
    <x v="746"/>
    <x v="1"/>
    <n v="305.13"/>
    <m/>
  </r>
  <r>
    <d v="2014-08-04T00:00:00"/>
    <x v="7"/>
    <s v="Valerie Dominguez"/>
    <x v="27"/>
    <x v="0"/>
    <x v="0"/>
    <s v="Xerox 1934"/>
    <x v="591"/>
    <x v="9"/>
    <n v="219.44"/>
    <m/>
  </r>
  <r>
    <d v="2014-08-04T00:00:00"/>
    <x v="7"/>
    <s v="Valerie Dominguez"/>
    <x v="27"/>
    <x v="0"/>
    <x v="4"/>
    <s v="Newell 329"/>
    <x v="747"/>
    <x v="7"/>
    <n v="4.26"/>
    <m/>
  </r>
  <r>
    <d v="2014-08-04T00:00:00"/>
    <x v="7"/>
    <s v="Valerie Dominguez"/>
    <x v="27"/>
    <x v="2"/>
    <x v="6"/>
    <s v="Panasonic KX T7731-B Digital phone"/>
    <x v="316"/>
    <x v="7"/>
    <n v="35"/>
    <m/>
  </r>
  <r>
    <d v="2014-08-04T00:00:00"/>
    <x v="7"/>
    <s v="Valerie Dominguez"/>
    <x v="27"/>
    <x v="0"/>
    <x v="2"/>
    <s v="Safco Wire Cube Shelving System, For Use as 4 or 5 14&quot; Cubes, Black"/>
    <x v="748"/>
    <x v="7"/>
    <n v="7.95"/>
    <m/>
  </r>
  <r>
    <d v="2014-08-04T00:00:00"/>
    <x v="7"/>
    <s v="Valerie Dominguez"/>
    <x v="27"/>
    <x v="0"/>
    <x v="3"/>
    <s v="Ibico Standard Transparent Covers"/>
    <x v="749"/>
    <x v="4"/>
    <n v="4.78"/>
    <m/>
  </r>
  <r>
    <d v="2014-08-04T00:00:00"/>
    <x v="7"/>
    <s v="Marina Lichtenstein"/>
    <x v="41"/>
    <x v="0"/>
    <x v="12"/>
    <s v="Eureka The Boss Cordless Rechargeable Stick Vac"/>
    <x v="750"/>
    <x v="0"/>
    <n v="27.53"/>
    <m/>
  </r>
  <r>
    <d v="2014-08-04T00:00:00"/>
    <x v="7"/>
    <s v="Marina Lichtenstein"/>
    <x v="41"/>
    <x v="0"/>
    <x v="0"/>
    <s v="Southworth 25% Cotton Premium Laser Paper and Envelopes"/>
    <x v="751"/>
    <x v="10"/>
    <n v="124.68"/>
    <m/>
  </r>
  <r>
    <d v="2014-08-04T00:00:00"/>
    <x v="7"/>
    <s v="Marina Lichtenstein"/>
    <x v="41"/>
    <x v="2"/>
    <x v="9"/>
    <s v="Maxell 4.7GB DVD-R"/>
    <x v="752"/>
    <x v="2"/>
    <n v="104.72"/>
    <m/>
  </r>
  <r>
    <d v="2014-08-05T00:00:00"/>
    <x v="7"/>
    <s v="Chad Sievert"/>
    <x v="3"/>
    <x v="0"/>
    <x v="0"/>
    <s v="Adams Phone Message Book, Professional, 400 Message Capacity, 5 3/6Â” x 11Â”"/>
    <x v="753"/>
    <x v="1"/>
    <n v="9.84"/>
    <m/>
  </r>
  <r>
    <d v="2014-08-05T00:00:00"/>
    <x v="7"/>
    <s v="Chad Sievert"/>
    <x v="3"/>
    <x v="0"/>
    <x v="0"/>
    <s v="Xerox 1913"/>
    <x v="754"/>
    <x v="0"/>
    <n v="53.26"/>
    <m/>
  </r>
  <r>
    <d v="2014-08-05T00:00:00"/>
    <x v="7"/>
    <s v="Chad Sievert"/>
    <x v="3"/>
    <x v="1"/>
    <x v="5"/>
    <s v="Global Value Steno Chair, Gray"/>
    <x v="755"/>
    <x v="5"/>
    <n v="21.26"/>
    <m/>
  </r>
  <r>
    <d v="2014-08-05T00:00:00"/>
    <x v="7"/>
    <s v="Sonia Sunley"/>
    <x v="3"/>
    <x v="2"/>
    <x v="9"/>
    <s v="Logitech Desktop MK120 Mouse and keyboard Combo"/>
    <x v="756"/>
    <x v="4"/>
    <n v="1.64"/>
    <m/>
  </r>
  <r>
    <d v="2014-08-05T00:00:00"/>
    <x v="7"/>
    <s v="Sonia Sunley"/>
    <x v="3"/>
    <x v="0"/>
    <x v="2"/>
    <s v="Akro Stacking Bins"/>
    <x v="757"/>
    <x v="0"/>
    <n v="0.63"/>
    <m/>
  </r>
  <r>
    <d v="2014-08-05T00:00:00"/>
    <x v="7"/>
    <s v="Sonia Sunley"/>
    <x v="3"/>
    <x v="0"/>
    <x v="4"/>
    <s v="Boston KS Multi-Size Manual Pencil Sharpener"/>
    <x v="758"/>
    <x v="0"/>
    <n v="12.87"/>
    <m/>
  </r>
  <r>
    <d v="2014-08-05T00:00:00"/>
    <x v="7"/>
    <s v="Ricardo Sperren"/>
    <x v="37"/>
    <x v="0"/>
    <x v="12"/>
    <s v="Fellowes Advanced Computer Series Surge Protectors"/>
    <x v="759"/>
    <x v="1"/>
    <n v="22.25"/>
    <m/>
  </r>
  <r>
    <d v="2014-08-05T00:00:00"/>
    <x v="7"/>
    <s v="Ricardo Sperren"/>
    <x v="37"/>
    <x v="0"/>
    <x v="4"/>
    <s v="Binney &amp; Smith inkTank Erasable Pocket Highlighter, Chisel Tip, Yellow"/>
    <x v="760"/>
    <x v="0"/>
    <n v="2.0099999999999998"/>
    <m/>
  </r>
  <r>
    <d v="2014-08-05T00:00:00"/>
    <x v="7"/>
    <s v="Ricardo Sperren"/>
    <x v="37"/>
    <x v="1"/>
    <x v="5"/>
    <s v="Hon GuestStacker Chair"/>
    <x v="761"/>
    <x v="7"/>
    <n v="294.67"/>
    <m/>
  </r>
  <r>
    <d v="2014-08-05T00:00:00"/>
    <x v="7"/>
    <s v="Stephanie Phelps"/>
    <x v="20"/>
    <x v="2"/>
    <x v="6"/>
    <s v="Plantronics CS 50-USB -Â headsetÂ - Convertible, Monaural"/>
    <x v="762"/>
    <x v="4"/>
    <n v="36.72"/>
    <m/>
  </r>
  <r>
    <d v="2014-08-05T00:00:00"/>
    <x v="7"/>
    <s v="Stephanie Phelps"/>
    <x v="20"/>
    <x v="0"/>
    <x v="4"/>
    <s v="Binney &amp; Smith inkTank Erasable Pocket Highlighter, Chisel Tip, Yellow"/>
    <x v="763"/>
    <x v="5"/>
    <n v="7.02"/>
    <m/>
  </r>
  <r>
    <d v="2014-08-05T00:00:00"/>
    <x v="7"/>
    <s v="Gary Zandusky"/>
    <x v="0"/>
    <x v="1"/>
    <x v="13"/>
    <s v="SAFCO PlanMaster Heigh-Adjustable Drafting Table Base, 43w x 30d x 30-37h, Black"/>
    <x v="764"/>
    <x v="0"/>
    <n v="41.93"/>
    <m/>
  </r>
  <r>
    <d v="2014-08-06T00:00:00"/>
    <x v="7"/>
    <s v="Roland Fjeld"/>
    <x v="9"/>
    <x v="2"/>
    <x v="9"/>
    <s v="Maxell 74 Minute CD-R Spindle, 50/Pack"/>
    <x v="765"/>
    <x v="1"/>
    <n v="22.65"/>
    <m/>
  </r>
  <r>
    <d v="2014-08-06T00:00:00"/>
    <x v="7"/>
    <s v="Trudy Brown"/>
    <x v="20"/>
    <x v="2"/>
    <x v="9"/>
    <s v="Logitech G700s Rechargeable Gaming Mouse"/>
    <x v="766"/>
    <x v="0"/>
    <n v="83.99"/>
    <m/>
  </r>
  <r>
    <d v="2014-08-08T00:00:00"/>
    <x v="7"/>
    <s v="Lena Radford"/>
    <x v="3"/>
    <x v="0"/>
    <x v="12"/>
    <s v="Fellowes Superior 10 Outlet Split Surge Protector"/>
    <x v="767"/>
    <x v="0"/>
    <n v="22.07"/>
    <m/>
  </r>
  <r>
    <d v="2014-08-08T00:00:00"/>
    <x v="7"/>
    <s v="Lena Radford"/>
    <x v="3"/>
    <x v="2"/>
    <x v="16"/>
    <s v="Sharp AL-1530CS Digital Copier"/>
    <x v="768"/>
    <x v="1"/>
    <n v="434.99"/>
    <m/>
  </r>
  <r>
    <d v="2014-08-08T00:00:00"/>
    <x v="7"/>
    <s v="Lena Radford"/>
    <x v="3"/>
    <x v="2"/>
    <x v="6"/>
    <s v="AT&amp;T 1070 Corded Phone"/>
    <x v="769"/>
    <x v="7"/>
    <n v="55.75"/>
    <m/>
  </r>
  <r>
    <d v="2014-08-08T00:00:00"/>
    <x v="7"/>
    <s v="Lena Radford"/>
    <x v="3"/>
    <x v="1"/>
    <x v="8"/>
    <s v="Dana Halogen Swing-Arm Architect Lamp"/>
    <x v="770"/>
    <x v="9"/>
    <n v="91.77"/>
    <m/>
  </r>
  <r>
    <d v="2014-08-08T00:00:00"/>
    <x v="7"/>
    <s v="Maria Bertelson"/>
    <x v="12"/>
    <x v="1"/>
    <x v="8"/>
    <s v="Eldon Delta Triangular Chair Mat, 52&quot; x 58&quot;, Clear"/>
    <x v="771"/>
    <x v="3"/>
    <n v="-3.03"/>
    <m/>
  </r>
  <r>
    <d v="2014-08-08T00:00:00"/>
    <x v="7"/>
    <s v="Maria Bertelson"/>
    <x v="12"/>
    <x v="2"/>
    <x v="9"/>
    <s v="SanDisk Ultra 64 GB MicroSDHC Class 10 Memory Card"/>
    <x v="772"/>
    <x v="1"/>
    <n v="-10.8"/>
    <m/>
  </r>
  <r>
    <d v="2014-08-08T00:00:00"/>
    <x v="7"/>
    <s v="Tamara Manning"/>
    <x v="3"/>
    <x v="0"/>
    <x v="2"/>
    <s v="Advantus Rolling Drawer Organizers"/>
    <x v="773"/>
    <x v="13"/>
    <n v="110.05"/>
    <m/>
  </r>
  <r>
    <d v="2014-08-08T00:00:00"/>
    <x v="7"/>
    <s v="Matt Abelman"/>
    <x v="14"/>
    <x v="2"/>
    <x v="16"/>
    <s v="Sharp 1540cs Digital Laser Copier"/>
    <x v="774"/>
    <x v="4"/>
    <n v="275"/>
    <m/>
  </r>
  <r>
    <d v="2014-08-08T00:00:00"/>
    <x v="7"/>
    <s v="Matt Abelman"/>
    <x v="14"/>
    <x v="0"/>
    <x v="12"/>
    <s v="Acco Smartsocket Table Surge Protector, 6 Color-Coded Adapter Outlets"/>
    <x v="775"/>
    <x v="1"/>
    <n v="37.229999999999997"/>
    <m/>
  </r>
  <r>
    <d v="2014-08-08T00:00:00"/>
    <x v="7"/>
    <s v="Matt Abelman"/>
    <x v="14"/>
    <x v="0"/>
    <x v="10"/>
    <s v="Globe Weis Peel &amp; Seel First Class Envelopes"/>
    <x v="776"/>
    <x v="1"/>
    <n v="17.25"/>
    <m/>
  </r>
  <r>
    <d v="2014-08-08T00:00:00"/>
    <x v="7"/>
    <s v="Matt Abelman"/>
    <x v="14"/>
    <x v="1"/>
    <x v="8"/>
    <s v="Nu-Dell Float Frame 11 x 14 1/2"/>
    <x v="777"/>
    <x v="6"/>
    <n v="22.63"/>
    <m/>
  </r>
  <r>
    <d v="2014-08-08T00:00:00"/>
    <x v="7"/>
    <s v="Matt Abelman"/>
    <x v="14"/>
    <x v="2"/>
    <x v="6"/>
    <s v="Motorola Droid Maxx"/>
    <x v="778"/>
    <x v="0"/>
    <n v="83.99"/>
    <m/>
  </r>
  <r>
    <d v="2014-08-08T00:00:00"/>
    <x v="7"/>
    <s v="Vivek Gonzalez"/>
    <x v="16"/>
    <x v="1"/>
    <x v="11"/>
    <s v="O'Sullivan 2-Shelf Heavy-Duty Bookcases"/>
    <x v="779"/>
    <x v="3"/>
    <n v="-7.77"/>
    <m/>
  </r>
  <r>
    <d v="2014-08-09T00:00:00"/>
    <x v="7"/>
    <s v="Andy Gerbode"/>
    <x v="16"/>
    <x v="2"/>
    <x v="6"/>
    <s v="AT&amp;T 1070 Corded Phone"/>
    <x v="780"/>
    <x v="0"/>
    <n v="22.3"/>
    <m/>
  </r>
  <r>
    <d v="2014-08-09T00:00:00"/>
    <x v="7"/>
    <s v="Andy Gerbode"/>
    <x v="16"/>
    <x v="0"/>
    <x v="0"/>
    <s v="Xerox 21"/>
    <x v="143"/>
    <x v="1"/>
    <n v="5.44"/>
    <m/>
  </r>
  <r>
    <d v="2014-08-09T00:00:00"/>
    <x v="7"/>
    <s v="Emily Ducich"/>
    <x v="3"/>
    <x v="0"/>
    <x v="1"/>
    <s v="Avery 494"/>
    <x v="673"/>
    <x v="9"/>
    <n v="9.6"/>
    <m/>
  </r>
  <r>
    <d v="2014-08-09T00:00:00"/>
    <x v="7"/>
    <s v="Matthew Grinstein"/>
    <x v="22"/>
    <x v="2"/>
    <x v="6"/>
    <s v="Cisco Unified IP Phone 7945G VoIP phone"/>
    <x v="781"/>
    <x v="3"/>
    <n v="68.2"/>
    <m/>
  </r>
  <r>
    <d v="2014-08-09T00:00:00"/>
    <x v="7"/>
    <s v="Matthew Grinstein"/>
    <x v="22"/>
    <x v="2"/>
    <x v="6"/>
    <s v="Jawbone MINI JAMBOX Wireless Bluetooth Speaker"/>
    <x v="782"/>
    <x v="0"/>
    <n v="-43.83"/>
    <m/>
  </r>
  <r>
    <d v="2014-08-09T00:00:00"/>
    <x v="7"/>
    <s v="Joseph Holt"/>
    <x v="22"/>
    <x v="0"/>
    <x v="3"/>
    <s v="Ibico Ibimaster 300 Manual Binding System"/>
    <x v="783"/>
    <x v="5"/>
    <n v="643.98"/>
    <m/>
  </r>
  <r>
    <d v="2014-08-09T00:00:00"/>
    <x v="7"/>
    <s v="Gene McClure"/>
    <x v="3"/>
    <x v="0"/>
    <x v="0"/>
    <s v="Great White Multi-Use Recycled Paper (20Lb. and 84 Bright)"/>
    <x v="784"/>
    <x v="4"/>
    <n v="2.69"/>
    <m/>
  </r>
  <r>
    <d v="2014-08-09T00:00:00"/>
    <x v="7"/>
    <s v="Roger Demir"/>
    <x v="12"/>
    <x v="0"/>
    <x v="7"/>
    <s v="Super Bands, 12/Pack"/>
    <x v="785"/>
    <x v="1"/>
    <n v="-0.95"/>
    <m/>
  </r>
  <r>
    <d v="2014-08-09T00:00:00"/>
    <x v="7"/>
    <s v="Roger Demir"/>
    <x v="12"/>
    <x v="0"/>
    <x v="3"/>
    <s v="Avery Hole Reinforcements"/>
    <x v="786"/>
    <x v="7"/>
    <n v="-6.54"/>
    <m/>
  </r>
  <r>
    <d v="2014-08-11T00:00:00"/>
    <x v="7"/>
    <s v="Greg Matthias"/>
    <x v="22"/>
    <x v="1"/>
    <x v="8"/>
    <s v="Eldon Image Series Desk Accessories, Ebony"/>
    <x v="79"/>
    <x v="4"/>
    <n v="5.43"/>
    <m/>
  </r>
  <r>
    <d v="2014-08-11T00:00:00"/>
    <x v="7"/>
    <s v="Greg Matthias"/>
    <x v="22"/>
    <x v="0"/>
    <x v="4"/>
    <s v="Sanford 52201 APSCO Electric Pencil Sharpener"/>
    <x v="787"/>
    <x v="4"/>
    <n v="10.65"/>
    <m/>
  </r>
  <r>
    <d v="2014-08-11T00:00:00"/>
    <x v="7"/>
    <s v="Greg Matthias"/>
    <x v="22"/>
    <x v="0"/>
    <x v="7"/>
    <s v="Vinyl Coated Wire Paper Clips in Organizer Box, 800/Box"/>
    <x v="44"/>
    <x v="0"/>
    <n v="10.79"/>
    <m/>
  </r>
  <r>
    <d v="2014-08-11T00:00:00"/>
    <x v="7"/>
    <s v="Ken Lonsdale"/>
    <x v="20"/>
    <x v="0"/>
    <x v="2"/>
    <s v="Tennsco Single-Tier Lockers"/>
    <x v="788"/>
    <x v="4"/>
    <n v="18.77"/>
    <m/>
  </r>
  <r>
    <d v="2014-08-12T00:00:00"/>
    <x v="7"/>
    <s v="Charles Sheldon"/>
    <x v="23"/>
    <x v="0"/>
    <x v="3"/>
    <s v="Performers Binder/Pad Holder, Black"/>
    <x v="789"/>
    <x v="5"/>
    <n v="98.11"/>
    <m/>
  </r>
  <r>
    <d v="2014-08-12T00:00:00"/>
    <x v="7"/>
    <s v="Ben Wallace"/>
    <x v="3"/>
    <x v="2"/>
    <x v="6"/>
    <s v="BlackBerry Q10"/>
    <x v="790"/>
    <x v="9"/>
    <n v="50.4"/>
    <m/>
  </r>
  <r>
    <d v="2014-08-12T00:00:00"/>
    <x v="7"/>
    <s v="Ben Wallace"/>
    <x v="3"/>
    <x v="1"/>
    <x v="8"/>
    <s v="Seth Thomas 14&quot; Day/Date Wall Clock"/>
    <x v="791"/>
    <x v="1"/>
    <n v="31.61"/>
    <m/>
  </r>
  <r>
    <d v="2014-08-12T00:00:00"/>
    <x v="7"/>
    <s v="Duane Huffman"/>
    <x v="16"/>
    <x v="0"/>
    <x v="0"/>
    <s v="Xerox 229"/>
    <x v="792"/>
    <x v="6"/>
    <n v="10.89"/>
    <m/>
  </r>
  <r>
    <d v="2014-08-12T00:00:00"/>
    <x v="7"/>
    <s v="Duane Huffman"/>
    <x v="16"/>
    <x v="0"/>
    <x v="4"/>
    <s v="Bulldog Vacuum Base Pencil Sharpener"/>
    <x v="793"/>
    <x v="7"/>
    <n v="4.2"/>
    <m/>
  </r>
  <r>
    <d v="2014-08-12T00:00:00"/>
    <x v="7"/>
    <s v="Duane Huffman"/>
    <x v="16"/>
    <x v="2"/>
    <x v="9"/>
    <s v="Maxell 4.7GB DVD-R"/>
    <x v="794"/>
    <x v="5"/>
    <n v="41.72"/>
    <m/>
  </r>
  <r>
    <d v="2014-08-12T00:00:00"/>
    <x v="7"/>
    <s v="Duane Huffman"/>
    <x v="16"/>
    <x v="0"/>
    <x v="12"/>
    <s v="Acco Smartsocket Color-Coded Six-Outlet AC Adapter Model Surge Protectors"/>
    <x v="795"/>
    <x v="6"/>
    <n v="15.84"/>
    <m/>
  </r>
  <r>
    <d v="2014-08-12T00:00:00"/>
    <x v="7"/>
    <s v="Duane Huffman"/>
    <x v="16"/>
    <x v="0"/>
    <x v="14"/>
    <s v="Acco Side-Punched Conventional Columnar Pads"/>
    <x v="796"/>
    <x v="0"/>
    <n v="-1.04"/>
    <m/>
  </r>
  <r>
    <d v="2014-08-12T00:00:00"/>
    <x v="7"/>
    <s v="Duane Huffman"/>
    <x v="16"/>
    <x v="0"/>
    <x v="1"/>
    <s v="Avery 501"/>
    <x v="797"/>
    <x v="4"/>
    <n v="1"/>
    <m/>
  </r>
  <r>
    <d v="2014-08-12T00:00:00"/>
    <x v="7"/>
    <s v="Lauren Leatherbury"/>
    <x v="4"/>
    <x v="0"/>
    <x v="3"/>
    <s v="Acco Translucent Poly Ring Binders"/>
    <x v="798"/>
    <x v="1"/>
    <n v="6.74"/>
    <m/>
  </r>
  <r>
    <d v="2014-08-12T00:00:00"/>
    <x v="7"/>
    <s v="Lauren Leatherbury"/>
    <x v="4"/>
    <x v="2"/>
    <x v="9"/>
    <s v="Maxell 74 Minute CD-R Spindle, 50/Pack"/>
    <x v="799"/>
    <x v="10"/>
    <n v="98.14"/>
    <m/>
  </r>
  <r>
    <d v="2014-08-15T00:00:00"/>
    <x v="7"/>
    <s v="Keith Herrera"/>
    <x v="0"/>
    <x v="0"/>
    <x v="3"/>
    <s v="GBC Durable Plastic Covers"/>
    <x v="800"/>
    <x v="9"/>
    <n v="-52.63"/>
    <m/>
  </r>
  <r>
    <d v="2014-08-15T00:00:00"/>
    <x v="7"/>
    <s v="Christine Sundaresam"/>
    <x v="37"/>
    <x v="0"/>
    <x v="3"/>
    <s v="Premium Transparent Presentation Covers by GBC"/>
    <x v="801"/>
    <x v="1"/>
    <n v="30.21"/>
    <m/>
  </r>
  <r>
    <d v="2014-08-15T00:00:00"/>
    <x v="7"/>
    <s v="Christine Sundaresam"/>
    <x v="16"/>
    <x v="0"/>
    <x v="0"/>
    <s v="Xerox 1955"/>
    <x v="802"/>
    <x v="7"/>
    <n v="29.69"/>
    <m/>
  </r>
  <r>
    <d v="2014-08-15T00:00:00"/>
    <x v="7"/>
    <s v="Christine Sundaresam"/>
    <x v="16"/>
    <x v="0"/>
    <x v="12"/>
    <s v="Fellowes Superior 10 Outlet Split Surge Protector"/>
    <x v="803"/>
    <x v="7"/>
    <n v="17.13"/>
    <m/>
  </r>
  <r>
    <d v="2014-08-15T00:00:00"/>
    <x v="7"/>
    <s v="Brian Dahlen"/>
    <x v="3"/>
    <x v="0"/>
    <x v="12"/>
    <s v="Tripp Lite TLP810NET Broadband Surge for Modem/Fax"/>
    <x v="804"/>
    <x v="1"/>
    <n v="42.81"/>
    <m/>
  </r>
  <r>
    <d v="2014-08-15T00:00:00"/>
    <x v="7"/>
    <s v="Brian Dahlen"/>
    <x v="3"/>
    <x v="0"/>
    <x v="0"/>
    <s v="Xerox 1925"/>
    <x v="805"/>
    <x v="1"/>
    <n v="41.82"/>
    <m/>
  </r>
  <r>
    <d v="2014-08-15T00:00:00"/>
    <x v="7"/>
    <s v="Brian Dahlen"/>
    <x v="3"/>
    <x v="0"/>
    <x v="3"/>
    <s v="Avery Heavy-Duty EZD  Binder With Locking Rings"/>
    <x v="333"/>
    <x v="3"/>
    <n v="6.25"/>
    <m/>
  </r>
  <r>
    <d v="2014-08-15T00:00:00"/>
    <x v="7"/>
    <s v="Brian Dahlen"/>
    <x v="3"/>
    <x v="0"/>
    <x v="3"/>
    <s v="GBC Durable Plastic Covers"/>
    <x v="806"/>
    <x v="1"/>
    <n v="15.09"/>
    <m/>
  </r>
  <r>
    <d v="2014-08-15T00:00:00"/>
    <x v="7"/>
    <s v="Brian Dahlen"/>
    <x v="3"/>
    <x v="1"/>
    <x v="5"/>
    <s v="Novimex Fabric Task Chair"/>
    <x v="807"/>
    <x v="3"/>
    <n v="-12.2"/>
    <m/>
  </r>
  <r>
    <d v="2014-08-16T00:00:00"/>
    <x v="7"/>
    <s v="Troy Staebel"/>
    <x v="2"/>
    <x v="1"/>
    <x v="13"/>
    <s v="Chromcraft Rectangular Conference Tables"/>
    <x v="808"/>
    <x v="6"/>
    <n v="-227.49"/>
    <m/>
  </r>
  <r>
    <d v="2014-08-17T00:00:00"/>
    <x v="7"/>
    <s v="Ken Black"/>
    <x v="0"/>
    <x v="0"/>
    <x v="0"/>
    <s v="Xerox 203"/>
    <x v="143"/>
    <x v="1"/>
    <n v="5.44"/>
    <m/>
  </r>
  <r>
    <d v="2014-08-17T00:00:00"/>
    <x v="7"/>
    <s v="Don Jones"/>
    <x v="13"/>
    <x v="0"/>
    <x v="0"/>
    <s v="Xerox 1929"/>
    <x v="809"/>
    <x v="7"/>
    <n v="52.53"/>
    <m/>
  </r>
  <r>
    <d v="2014-08-17T00:00:00"/>
    <x v="7"/>
    <s v="Don Jones"/>
    <x v="13"/>
    <x v="0"/>
    <x v="3"/>
    <s v="Avery Non-Stick Binders"/>
    <x v="465"/>
    <x v="3"/>
    <n v="8.26"/>
    <m/>
  </r>
  <r>
    <d v="2014-08-17T00:00:00"/>
    <x v="7"/>
    <s v="Don Jones"/>
    <x v="13"/>
    <x v="0"/>
    <x v="7"/>
    <s v="Colored Push Pins"/>
    <x v="810"/>
    <x v="5"/>
    <n v="4.5599999999999996"/>
    <m/>
  </r>
  <r>
    <d v="2014-08-17T00:00:00"/>
    <x v="7"/>
    <s v="Don Jones"/>
    <x v="13"/>
    <x v="2"/>
    <x v="9"/>
    <s v="LogitechÂ Gaming G510s - Keyboard"/>
    <x v="811"/>
    <x v="3"/>
    <n v="122.39"/>
    <m/>
  </r>
  <r>
    <d v="2014-08-19T00:00:00"/>
    <x v="7"/>
    <s v="Jim Karlsson"/>
    <x v="10"/>
    <x v="0"/>
    <x v="4"/>
    <s v="Turquoise Lead Holder with Pocket Clip"/>
    <x v="812"/>
    <x v="0"/>
    <n v="1.74"/>
    <m/>
  </r>
  <r>
    <d v="2014-08-19T00:00:00"/>
    <x v="7"/>
    <s v="Maxwell Schwartz"/>
    <x v="10"/>
    <x v="0"/>
    <x v="3"/>
    <s v="GBC DocuBind P50 Personal Binding Machine"/>
    <x v="813"/>
    <x v="3"/>
    <n v="-58.86"/>
    <m/>
  </r>
  <r>
    <d v="2014-08-19T00:00:00"/>
    <x v="7"/>
    <s v="Maxwell Schwartz"/>
    <x v="10"/>
    <x v="0"/>
    <x v="14"/>
    <s v="Acme Kleencut Forged Steel Scissors"/>
    <x v="814"/>
    <x v="0"/>
    <n v="1.1499999999999999"/>
    <m/>
  </r>
  <r>
    <d v="2014-08-19T00:00:00"/>
    <x v="7"/>
    <s v="Lena Hernandez"/>
    <x v="13"/>
    <x v="1"/>
    <x v="11"/>
    <s v="Hon Metal Bookcases, Gray"/>
    <x v="815"/>
    <x v="2"/>
    <n v="172.48"/>
    <m/>
  </r>
  <r>
    <d v="2014-08-19T00:00:00"/>
    <x v="7"/>
    <s v="David Wiener"/>
    <x v="3"/>
    <x v="1"/>
    <x v="8"/>
    <s v="Deflect-o EconoMat Studded, No Bevel Mat for Low Pile Carpeting"/>
    <x v="816"/>
    <x v="5"/>
    <n v="26.03"/>
    <m/>
  </r>
  <r>
    <d v="2014-08-19T00:00:00"/>
    <x v="7"/>
    <s v="David Wiener"/>
    <x v="3"/>
    <x v="0"/>
    <x v="3"/>
    <s v="Satellite Sectional Post Binders"/>
    <x v="817"/>
    <x v="0"/>
    <n v="22.57"/>
    <m/>
  </r>
  <r>
    <d v="2014-08-19T00:00:00"/>
    <x v="7"/>
    <s v="Bill Shonely"/>
    <x v="4"/>
    <x v="0"/>
    <x v="2"/>
    <s v="Space Solutions HD Industrial Steel Shelving."/>
    <x v="818"/>
    <x v="1"/>
    <n v="10.35"/>
    <m/>
  </r>
  <r>
    <d v="2014-08-20T00:00:00"/>
    <x v="7"/>
    <s v="Craig Reiter"/>
    <x v="1"/>
    <x v="1"/>
    <x v="5"/>
    <s v="Global Leather and Oak Executive Chair, Black"/>
    <x v="819"/>
    <x v="0"/>
    <n v="-6.02"/>
    <m/>
  </r>
  <r>
    <d v="2014-08-20T00:00:00"/>
    <x v="7"/>
    <s v="Nick Crebassa"/>
    <x v="6"/>
    <x v="1"/>
    <x v="5"/>
    <s v="Safco Chair Connectors, 6/Carton"/>
    <x v="820"/>
    <x v="10"/>
    <n v="145.07"/>
    <m/>
  </r>
  <r>
    <d v="2014-08-20T00:00:00"/>
    <x v="7"/>
    <s v="Nick Crebassa"/>
    <x v="6"/>
    <x v="0"/>
    <x v="0"/>
    <s v="Riverleaf Stik-Withit Designer Note Cubes"/>
    <x v="821"/>
    <x v="0"/>
    <n v="9.26"/>
    <m/>
  </r>
  <r>
    <d v="2014-08-20T00:00:00"/>
    <x v="7"/>
    <s v="Nick Crebassa"/>
    <x v="6"/>
    <x v="0"/>
    <x v="3"/>
    <s v="GBC DocuBind TL300 Electric Binding System"/>
    <x v="822"/>
    <x v="4"/>
    <n v="421.59"/>
    <m/>
  </r>
  <r>
    <d v="2014-08-22T00:00:00"/>
    <x v="7"/>
    <s v="Deanra Eno"/>
    <x v="10"/>
    <x v="0"/>
    <x v="4"/>
    <s v="Faber Castell Col-Erase Pencils"/>
    <x v="823"/>
    <x v="4"/>
    <n v="1.03"/>
    <m/>
  </r>
  <r>
    <d v="2014-08-22T00:00:00"/>
    <x v="7"/>
    <s v="Jeremy Pistek"/>
    <x v="16"/>
    <x v="0"/>
    <x v="14"/>
    <s v="Acme Serrated Blade Letter Opener"/>
    <x v="824"/>
    <x v="1"/>
    <n v="-1.81"/>
    <m/>
  </r>
  <r>
    <d v="2014-08-22T00:00:00"/>
    <x v="7"/>
    <s v="Jennifer Ferguson"/>
    <x v="24"/>
    <x v="0"/>
    <x v="0"/>
    <s v="Xerox 1899"/>
    <x v="825"/>
    <x v="0"/>
    <n v="5.66"/>
    <m/>
  </r>
  <r>
    <d v="2014-08-23T00:00:00"/>
    <x v="7"/>
    <s v="Rick Hansen"/>
    <x v="20"/>
    <x v="0"/>
    <x v="0"/>
    <s v="Xerox 1994"/>
    <x v="499"/>
    <x v="3"/>
    <n v="12.44"/>
    <m/>
  </r>
  <r>
    <d v="2014-08-23T00:00:00"/>
    <x v="7"/>
    <s v="Rick Hansen"/>
    <x v="20"/>
    <x v="0"/>
    <x v="0"/>
    <s v="Personal Creations Ink Jet Cards and Labels"/>
    <x v="826"/>
    <x v="3"/>
    <n v="22.5"/>
    <m/>
  </r>
  <r>
    <d v="2014-08-23T00:00:00"/>
    <x v="7"/>
    <s v="Robert Barroso"/>
    <x v="3"/>
    <x v="0"/>
    <x v="3"/>
    <s v="GBC Linen Binding Covers"/>
    <x v="827"/>
    <x v="0"/>
    <n v="17.350000000000001"/>
    <m/>
  </r>
  <r>
    <d v="2014-08-23T00:00:00"/>
    <x v="7"/>
    <s v="Arthur Prichep"/>
    <x v="26"/>
    <x v="0"/>
    <x v="0"/>
    <s v="Xerox 1976"/>
    <x v="143"/>
    <x v="1"/>
    <n v="5.44"/>
    <m/>
  </r>
  <r>
    <d v="2014-08-23T00:00:00"/>
    <x v="7"/>
    <s v="Arthur Prichep"/>
    <x v="26"/>
    <x v="0"/>
    <x v="14"/>
    <s v="Acme Titanium Bonded Scissors"/>
    <x v="828"/>
    <x v="4"/>
    <n v="0.51"/>
    <m/>
  </r>
  <r>
    <d v="2014-08-23T00:00:00"/>
    <x v="7"/>
    <s v="Arthur Prichep"/>
    <x v="26"/>
    <x v="1"/>
    <x v="8"/>
    <s v="Regeneration Desk Collection"/>
    <x v="829"/>
    <x v="1"/>
    <n v="1.27"/>
    <m/>
  </r>
  <r>
    <d v="2014-08-23T00:00:00"/>
    <x v="7"/>
    <s v="Arthur Prichep"/>
    <x v="26"/>
    <x v="2"/>
    <x v="6"/>
    <s v="Cisco SPA525G2 IP Phone - Wireless"/>
    <x v="830"/>
    <x v="2"/>
    <n v="10.77"/>
    <m/>
  </r>
  <r>
    <d v="2014-08-23T00:00:00"/>
    <x v="7"/>
    <s v="Arthur Prichep"/>
    <x v="26"/>
    <x v="0"/>
    <x v="0"/>
    <s v="Xerox 1931"/>
    <x v="792"/>
    <x v="6"/>
    <n v="10.89"/>
    <m/>
  </r>
  <r>
    <d v="2014-08-23T00:00:00"/>
    <x v="7"/>
    <s v="Arthur Prichep"/>
    <x v="26"/>
    <x v="0"/>
    <x v="0"/>
    <s v="Xerox 1988"/>
    <x v="831"/>
    <x v="2"/>
    <n v="69.709999999999994"/>
    <m/>
  </r>
  <r>
    <d v="2014-08-23T00:00:00"/>
    <x v="7"/>
    <s v="Corey Roper"/>
    <x v="14"/>
    <x v="0"/>
    <x v="0"/>
    <s v="Xerox 1993"/>
    <x v="5"/>
    <x v="1"/>
    <n v="9.5299999999999994"/>
    <m/>
  </r>
  <r>
    <d v="2014-08-24T00:00:00"/>
    <x v="7"/>
    <s v="Robert Barroso"/>
    <x v="35"/>
    <x v="0"/>
    <x v="3"/>
    <s v="SlimView Poly Binder, 3/8&quot;"/>
    <x v="832"/>
    <x v="0"/>
    <n v="2.69"/>
    <m/>
  </r>
  <r>
    <d v="2014-08-24T00:00:00"/>
    <x v="7"/>
    <s v="Jennifer Patt"/>
    <x v="20"/>
    <x v="1"/>
    <x v="8"/>
    <s v="G.E. Longer-Life Indoor Recessed Floodlight Bulbs"/>
    <x v="833"/>
    <x v="0"/>
    <n v="6.37"/>
    <m/>
  </r>
  <r>
    <d v="2014-08-24T00:00:00"/>
    <x v="7"/>
    <s v="Jennifer Patt"/>
    <x v="20"/>
    <x v="0"/>
    <x v="3"/>
    <s v="Wilson Jones 1&quot; Hanging DublLock Ring Binders"/>
    <x v="810"/>
    <x v="1"/>
    <n v="4.4400000000000004"/>
    <m/>
  </r>
  <r>
    <d v="2014-08-24T00:00:00"/>
    <x v="7"/>
    <s v="Dorothy Wardle"/>
    <x v="5"/>
    <x v="0"/>
    <x v="14"/>
    <s v="Acme Titanium Bonded Scissors"/>
    <x v="834"/>
    <x v="1"/>
    <n v="6.63"/>
    <m/>
  </r>
  <r>
    <d v="2014-08-25T00:00:00"/>
    <x v="7"/>
    <s v="Ryan Crowe"/>
    <x v="10"/>
    <x v="0"/>
    <x v="7"/>
    <s v="OIC Colored Binder Clips, Assorted Sizes"/>
    <x v="835"/>
    <x v="11"/>
    <n v="14.53"/>
    <m/>
  </r>
  <r>
    <d v="2014-08-25T00:00:00"/>
    <x v="7"/>
    <s v="Ryan Crowe"/>
    <x v="10"/>
    <x v="0"/>
    <x v="10"/>
    <s v="Redi-Strip #10 Envelopes, 4 1/8 x 9 1/2"/>
    <x v="836"/>
    <x v="0"/>
    <n v="1.65"/>
    <m/>
  </r>
  <r>
    <d v="2014-08-25T00:00:00"/>
    <x v="7"/>
    <s v="Ryan Crowe"/>
    <x v="10"/>
    <x v="0"/>
    <x v="0"/>
    <s v="Xerox 1921"/>
    <x v="837"/>
    <x v="1"/>
    <n v="7.49"/>
    <m/>
  </r>
  <r>
    <d v="2014-08-25T00:00:00"/>
    <x v="7"/>
    <s v="Ryan Crowe"/>
    <x v="10"/>
    <x v="0"/>
    <x v="10"/>
    <s v="Tyvek  Top-Opening Peel &amp; Seel Envelopes, Plain White"/>
    <x v="838"/>
    <x v="6"/>
    <n v="44.03"/>
    <m/>
  </r>
  <r>
    <d v="2014-08-25T00:00:00"/>
    <x v="7"/>
    <s v="Janet Molinari"/>
    <x v="3"/>
    <x v="1"/>
    <x v="8"/>
    <s v="Eldon 200 Class Desk Accessories, Smoke"/>
    <x v="839"/>
    <x v="4"/>
    <n v="2.64"/>
    <m/>
  </r>
  <r>
    <d v="2014-08-25T00:00:00"/>
    <x v="7"/>
    <s v="Janet Molinari"/>
    <x v="3"/>
    <x v="2"/>
    <x v="9"/>
    <s v="SanDisk Cruzer 32 GB USB Flash Drive"/>
    <x v="840"/>
    <x v="7"/>
    <n v="30.43"/>
    <m/>
  </r>
  <r>
    <d v="2014-08-25T00:00:00"/>
    <x v="7"/>
    <s v="Janet Molinari"/>
    <x v="3"/>
    <x v="0"/>
    <x v="0"/>
    <s v="Xerox 23"/>
    <x v="499"/>
    <x v="3"/>
    <n v="12.44"/>
    <m/>
  </r>
  <r>
    <d v="2014-08-25T00:00:00"/>
    <x v="7"/>
    <s v="Janet Molinari"/>
    <x v="3"/>
    <x v="0"/>
    <x v="2"/>
    <s v="Portable Personal File Box"/>
    <x v="841"/>
    <x v="3"/>
    <n v="13.19"/>
    <m/>
  </r>
  <r>
    <d v="2014-08-25T00:00:00"/>
    <x v="7"/>
    <s v="Mitch Webber"/>
    <x v="22"/>
    <x v="2"/>
    <x v="6"/>
    <s v="Polycom VVX 310 VoIP phone"/>
    <x v="842"/>
    <x v="5"/>
    <n v="75.599999999999994"/>
    <m/>
  </r>
  <r>
    <d v="2014-08-25T00:00:00"/>
    <x v="7"/>
    <s v="Joe Elijah"/>
    <x v="0"/>
    <x v="0"/>
    <x v="3"/>
    <s v="Wilson Jones Elliptical Ring 3 1/2&quot; Capacity Binders, 800 sheets"/>
    <x v="843"/>
    <x v="1"/>
    <n v="-39.799999999999997"/>
    <m/>
  </r>
  <r>
    <d v="2014-08-25T00:00:00"/>
    <x v="7"/>
    <s v="Joe Elijah"/>
    <x v="0"/>
    <x v="0"/>
    <x v="3"/>
    <s v="Square Ring Data Binders, Rigid 75 Pt. Covers, 11&quot; x 14-7/8&quot;"/>
    <x v="844"/>
    <x v="1"/>
    <n v="-19.809999999999999"/>
    <m/>
  </r>
  <r>
    <d v="2014-08-25T00:00:00"/>
    <x v="7"/>
    <s v="Brendan Sweed"/>
    <x v="10"/>
    <x v="0"/>
    <x v="3"/>
    <s v="Wilson Jones Custom Binder Spines &amp; Labels"/>
    <x v="845"/>
    <x v="3"/>
    <n v="-4.57"/>
    <m/>
  </r>
  <r>
    <d v="2014-08-25T00:00:00"/>
    <x v="7"/>
    <s v="Brendan Sweed"/>
    <x v="10"/>
    <x v="0"/>
    <x v="3"/>
    <s v="Insertable Tab Indexes For Data Binders"/>
    <x v="846"/>
    <x v="1"/>
    <n v="-2.29"/>
    <m/>
  </r>
  <r>
    <d v="2014-08-25T00:00:00"/>
    <x v="7"/>
    <s v="Brendan Sweed"/>
    <x v="10"/>
    <x v="0"/>
    <x v="3"/>
    <s v="Cardinal Slant-D Ring Binder, Heavy Gauge Vinyl"/>
    <x v="371"/>
    <x v="9"/>
    <n v="-16.68"/>
    <m/>
  </r>
  <r>
    <d v="2014-08-26T00:00:00"/>
    <x v="7"/>
    <s v="Frank Merwin"/>
    <x v="3"/>
    <x v="2"/>
    <x v="9"/>
    <s v="SanDisk Ultra 32 GB MicroSDHC Class 10 Memory Card"/>
    <x v="847"/>
    <x v="9"/>
    <n v="22.98"/>
    <m/>
  </r>
  <r>
    <d v="2014-08-26T00:00:00"/>
    <x v="7"/>
    <s v="Karl Braun"/>
    <x v="7"/>
    <x v="1"/>
    <x v="8"/>
    <s v="Acrylic Self-Standing Desk Frames"/>
    <x v="69"/>
    <x v="3"/>
    <n v="4.0599999999999996"/>
    <m/>
  </r>
  <r>
    <d v="2014-08-26T00:00:00"/>
    <x v="7"/>
    <s v="Karl Braun"/>
    <x v="7"/>
    <x v="0"/>
    <x v="0"/>
    <s v="Xerox 1978"/>
    <x v="848"/>
    <x v="1"/>
    <n v="8.5"/>
    <m/>
  </r>
  <r>
    <d v="2014-08-26T00:00:00"/>
    <x v="7"/>
    <s v="Karl Braun"/>
    <x v="7"/>
    <x v="0"/>
    <x v="0"/>
    <s v="Avoid Verbal Orders Carbonless Minifold Book"/>
    <x v="167"/>
    <x v="4"/>
    <n v="1.55"/>
    <m/>
  </r>
  <r>
    <d v="2014-08-26T00:00:00"/>
    <x v="7"/>
    <s v="Paul Prost"/>
    <x v="7"/>
    <x v="0"/>
    <x v="4"/>
    <s v="Newell 340"/>
    <x v="406"/>
    <x v="1"/>
    <n v="2.5099999999999998"/>
    <m/>
  </r>
  <r>
    <d v="2014-08-26T00:00:00"/>
    <x v="7"/>
    <s v="Paul Prost"/>
    <x v="7"/>
    <x v="2"/>
    <x v="9"/>
    <s v="Plantronics Audio 478 Stereo USB Headset"/>
    <x v="434"/>
    <x v="1"/>
    <n v="52.49"/>
    <m/>
  </r>
  <r>
    <d v="2014-08-27T00:00:00"/>
    <x v="7"/>
    <s v="Zuschuss Donatelli"/>
    <x v="3"/>
    <x v="0"/>
    <x v="4"/>
    <s v="Newell 341"/>
    <x v="507"/>
    <x v="0"/>
    <n v="2.48"/>
    <m/>
  </r>
  <r>
    <d v="2014-08-27T00:00:00"/>
    <x v="7"/>
    <s v="Zuschuss Donatelli"/>
    <x v="3"/>
    <x v="2"/>
    <x v="6"/>
    <s v="Cisco SPA 501G IP Phone"/>
    <x v="849"/>
    <x v="1"/>
    <n v="16.010000000000002"/>
    <m/>
  </r>
  <r>
    <d v="2014-08-27T00:00:00"/>
    <x v="7"/>
    <s v="Zuschuss Donatelli"/>
    <x v="3"/>
    <x v="0"/>
    <x v="3"/>
    <s v="Wilson Jones Hanging View Binder, White, 1&quot;"/>
    <x v="850"/>
    <x v="3"/>
    <n v="7.38"/>
    <m/>
  </r>
  <r>
    <d v="2014-08-27T00:00:00"/>
    <x v="7"/>
    <s v="Corey Catlett"/>
    <x v="6"/>
    <x v="2"/>
    <x v="6"/>
    <s v="GE 30522EE2"/>
    <x v="851"/>
    <x v="7"/>
    <n v="168.19"/>
    <m/>
  </r>
  <r>
    <d v="2014-08-27T00:00:00"/>
    <x v="7"/>
    <s v="Corey Catlett"/>
    <x v="6"/>
    <x v="1"/>
    <x v="8"/>
    <s v="Master Caster Door Stop, Large Neon Orange"/>
    <x v="852"/>
    <x v="3"/>
    <n v="12.52"/>
    <m/>
  </r>
  <r>
    <d v="2014-08-27T00:00:00"/>
    <x v="7"/>
    <s v="Corey Catlett"/>
    <x v="6"/>
    <x v="1"/>
    <x v="13"/>
    <s v="Bretford CR8500 Series Meeting Room Furniture"/>
    <x v="853"/>
    <x v="1"/>
    <n v="300.74"/>
    <m/>
  </r>
  <r>
    <d v="2014-08-27T00:00:00"/>
    <x v="7"/>
    <s v="Michael Moore"/>
    <x v="6"/>
    <x v="0"/>
    <x v="0"/>
    <s v="Xerox 1898"/>
    <x v="518"/>
    <x v="0"/>
    <n v="6.41"/>
    <m/>
  </r>
  <r>
    <d v="2014-08-29T00:00:00"/>
    <x v="7"/>
    <s v="Hilary Holden"/>
    <x v="3"/>
    <x v="0"/>
    <x v="0"/>
    <s v="Xerox 1940"/>
    <x v="854"/>
    <x v="0"/>
    <n v="53.86"/>
    <m/>
  </r>
  <r>
    <d v="2014-08-29T00:00:00"/>
    <x v="7"/>
    <s v="Hilary Holden"/>
    <x v="3"/>
    <x v="0"/>
    <x v="0"/>
    <s v="Xerox 1986"/>
    <x v="518"/>
    <x v="0"/>
    <n v="6.41"/>
    <m/>
  </r>
  <r>
    <d v="2014-08-29T00:00:00"/>
    <x v="7"/>
    <s v="Ryan Akin"/>
    <x v="16"/>
    <x v="0"/>
    <x v="10"/>
    <s v="Jiffy Padded Mailers with Self-Seal Closure"/>
    <x v="855"/>
    <x v="0"/>
    <n v="10.81"/>
    <m/>
  </r>
  <r>
    <d v="2014-08-29T00:00:00"/>
    <x v="7"/>
    <s v="Ryan Akin"/>
    <x v="16"/>
    <x v="0"/>
    <x v="3"/>
    <s v="GBC DocuBind 200 Manual Binding Machine"/>
    <x v="856"/>
    <x v="3"/>
    <n v="-336.78"/>
    <m/>
  </r>
  <r>
    <d v="2014-08-29T00:00:00"/>
    <x v="7"/>
    <s v="Ryan Akin"/>
    <x v="16"/>
    <x v="1"/>
    <x v="13"/>
    <s v="Balt Solid Wood Rectangular Table"/>
    <x v="857"/>
    <x v="1"/>
    <n v="-110.76"/>
    <m/>
  </r>
  <r>
    <d v="2014-08-30T00:00:00"/>
    <x v="7"/>
    <s v="Annie Thurman"/>
    <x v="37"/>
    <x v="0"/>
    <x v="3"/>
    <s v="Wilson Jones Standard D-Ring Binders"/>
    <x v="858"/>
    <x v="7"/>
    <n v="11.89"/>
    <m/>
  </r>
  <r>
    <d v="2014-08-30T00:00:00"/>
    <x v="7"/>
    <s v="Annie Thurman"/>
    <x v="37"/>
    <x v="0"/>
    <x v="2"/>
    <s v="Fellowes Bankers Box Stor/Drawer Steel Plus"/>
    <x v="859"/>
    <x v="1"/>
    <n v="9.59"/>
    <m/>
  </r>
  <r>
    <d v="2014-08-31T00:00:00"/>
    <x v="7"/>
    <s v="Shirley Jackson"/>
    <x v="31"/>
    <x v="2"/>
    <x v="9"/>
    <s v="KeyTronicÂ KT400U2 -Â KeyboardÂ - Black"/>
    <x v="860"/>
    <x v="2"/>
    <n v="18.5"/>
    <m/>
  </r>
  <r>
    <d v="2014-09-01T00:00:00"/>
    <x v="8"/>
    <s v="Larry Tron"/>
    <x v="3"/>
    <x v="0"/>
    <x v="4"/>
    <s v="BOSTON Model 1800 Electric Pencil Sharpeners, Putty/Woodgrain"/>
    <x v="861"/>
    <x v="1"/>
    <n v="15.64"/>
    <m/>
  </r>
  <r>
    <d v="2014-09-01T00:00:00"/>
    <x v="8"/>
    <s v="Jack Lebron"/>
    <x v="0"/>
    <x v="0"/>
    <x v="3"/>
    <s v="Prestige Round Ring Binders"/>
    <x v="862"/>
    <x v="1"/>
    <n v="-6.02"/>
    <m/>
  </r>
  <r>
    <d v="2014-09-01T00:00:00"/>
    <x v="8"/>
    <s v="Jack Lebron"/>
    <x v="0"/>
    <x v="0"/>
    <x v="0"/>
    <s v="Xerox 216"/>
    <x v="792"/>
    <x v="6"/>
    <n v="10.89"/>
    <m/>
  </r>
  <r>
    <d v="2014-09-01T00:00:00"/>
    <x v="8"/>
    <s v="Lena Hernandez"/>
    <x v="20"/>
    <x v="0"/>
    <x v="3"/>
    <s v="Wilson Jones Hanging Recycled Pressboard Data Binders"/>
    <x v="863"/>
    <x v="0"/>
    <n v="8.31"/>
    <m/>
  </r>
  <r>
    <d v="2014-09-01T00:00:00"/>
    <x v="8"/>
    <s v="Lena Hernandez"/>
    <x v="20"/>
    <x v="2"/>
    <x v="9"/>
    <s v="WD My Passport Ultra 2TB Portable External Hard Drive"/>
    <x v="864"/>
    <x v="1"/>
    <n v="57.12"/>
    <m/>
  </r>
  <r>
    <d v="2014-09-02T00:00:00"/>
    <x v="8"/>
    <s v="Justin MacKendrick"/>
    <x v="20"/>
    <x v="0"/>
    <x v="12"/>
    <s v="Holmes Cool Mist Humidifier for the Whole House with 8-Gallon Output per Day, Extended Life Filter"/>
    <x v="29"/>
    <x v="4"/>
    <n v="8.9600000000000009"/>
    <m/>
  </r>
  <r>
    <d v="2014-09-02T00:00:00"/>
    <x v="8"/>
    <s v="Justin MacKendrick"/>
    <x v="20"/>
    <x v="1"/>
    <x v="8"/>
    <s v="Tenex Carpeted, Granite-Look or Clear Contemporary Contour Shape Chair Mats"/>
    <x v="865"/>
    <x v="4"/>
    <n v="4.95"/>
    <m/>
  </r>
  <r>
    <d v="2014-09-02T00:00:00"/>
    <x v="8"/>
    <s v="Clay Ludtke"/>
    <x v="20"/>
    <x v="0"/>
    <x v="4"/>
    <s v="SANFORD Major Accent Highlighters"/>
    <x v="866"/>
    <x v="1"/>
    <n v="8.07"/>
    <m/>
  </r>
  <r>
    <d v="2014-09-02T00:00:00"/>
    <x v="8"/>
    <s v="Katherine Ducich"/>
    <x v="20"/>
    <x v="0"/>
    <x v="4"/>
    <s v="Newell 324"/>
    <x v="867"/>
    <x v="7"/>
    <n v="16.170000000000002"/>
    <m/>
  </r>
  <r>
    <d v="2014-09-02T00:00:00"/>
    <x v="8"/>
    <s v="Katherine Ducich"/>
    <x v="20"/>
    <x v="0"/>
    <x v="0"/>
    <s v="Easy-staple paper"/>
    <x v="98"/>
    <x v="1"/>
    <n v="7.02"/>
    <m/>
  </r>
  <r>
    <d v="2014-09-02T00:00:00"/>
    <x v="8"/>
    <s v="Christina VanderZanden"/>
    <x v="1"/>
    <x v="2"/>
    <x v="9"/>
    <s v="Logitech Wireless Performance Mouse MX for PC and Mac"/>
    <x v="868"/>
    <x v="1"/>
    <n v="53.99"/>
    <m/>
  </r>
  <r>
    <d v="2014-09-02T00:00:00"/>
    <x v="8"/>
    <s v="Andy Gerbode"/>
    <x v="0"/>
    <x v="2"/>
    <x v="15"/>
    <s v="Epson TM-T88V Direct Thermal Printer - Monochrome - Desktop"/>
    <x v="869"/>
    <x v="1"/>
    <n v="-121.27"/>
    <m/>
  </r>
  <r>
    <d v="2014-09-02T00:00:00"/>
    <x v="8"/>
    <s v="Sanjit Chand"/>
    <x v="13"/>
    <x v="0"/>
    <x v="3"/>
    <s v="GBC DocuBind TL300 Electric Binding System"/>
    <x v="870"/>
    <x v="0"/>
    <n v="843.17"/>
    <m/>
  </r>
  <r>
    <d v="2014-09-02T00:00:00"/>
    <x v="8"/>
    <s v="Bryan Mills"/>
    <x v="1"/>
    <x v="2"/>
    <x v="9"/>
    <s v="LogitechÂ Gaming G510s - Keyboard"/>
    <x v="871"/>
    <x v="5"/>
    <n v="95.19"/>
    <m/>
  </r>
  <r>
    <d v="2014-09-03T00:00:00"/>
    <x v="8"/>
    <s v="Allen Goldenen"/>
    <x v="20"/>
    <x v="0"/>
    <x v="1"/>
    <s v="Avery 514"/>
    <x v="221"/>
    <x v="7"/>
    <n v="7.06"/>
    <m/>
  </r>
  <r>
    <d v="2014-09-03T00:00:00"/>
    <x v="8"/>
    <s v="Mathew Reese"/>
    <x v="0"/>
    <x v="0"/>
    <x v="3"/>
    <s v="GBC VeloBinder Strips"/>
    <x v="872"/>
    <x v="7"/>
    <n v="-11.52"/>
    <m/>
  </r>
  <r>
    <d v="2014-09-05T00:00:00"/>
    <x v="8"/>
    <s v="Nora Preis"/>
    <x v="10"/>
    <x v="0"/>
    <x v="2"/>
    <s v="Economy Rollaway Files"/>
    <x v="873"/>
    <x v="0"/>
    <n v="19.82"/>
    <m/>
  </r>
  <r>
    <d v="2014-09-05T00:00:00"/>
    <x v="8"/>
    <s v="Patrick Ryan"/>
    <x v="16"/>
    <x v="1"/>
    <x v="8"/>
    <s v="Telescoping Adjustable Floor Lamp"/>
    <x v="665"/>
    <x v="0"/>
    <n v="2"/>
    <m/>
  </r>
  <r>
    <d v="2014-09-06T00:00:00"/>
    <x v="8"/>
    <s v="Victoria Pisteka"/>
    <x v="3"/>
    <x v="1"/>
    <x v="8"/>
    <s v="Eldon Expressions Wood and Plastic Desk Accessories, Cherry Wood"/>
    <x v="874"/>
    <x v="6"/>
    <n v="12.15"/>
    <m/>
  </r>
  <r>
    <d v="2014-09-06T00:00:00"/>
    <x v="8"/>
    <s v="Victoria Pisteka"/>
    <x v="3"/>
    <x v="0"/>
    <x v="1"/>
    <s v="Avery 516"/>
    <x v="875"/>
    <x v="9"/>
    <n v="27.49"/>
    <m/>
  </r>
  <r>
    <d v="2014-09-07T00:00:00"/>
    <x v="8"/>
    <s v="Sean Braxton"/>
    <x v="2"/>
    <x v="0"/>
    <x v="2"/>
    <s v="Carina 42&quot;Hx23 3/4&quot;W Media Storage Unit"/>
    <x v="876"/>
    <x v="4"/>
    <n v="-14.58"/>
    <m/>
  </r>
  <r>
    <d v="2014-09-07T00:00:00"/>
    <x v="8"/>
    <s v="Sean Braxton"/>
    <x v="2"/>
    <x v="2"/>
    <x v="6"/>
    <s v="invisibleSHIELD by ZAGG Smudge-Free Screen Protector"/>
    <x v="877"/>
    <x v="1"/>
    <n v="4.32"/>
    <m/>
  </r>
  <r>
    <d v="2014-09-07T00:00:00"/>
    <x v="8"/>
    <s v="Sean Braxton"/>
    <x v="2"/>
    <x v="1"/>
    <x v="8"/>
    <s v="DAX Natural Wood-Tone Poster Frame"/>
    <x v="878"/>
    <x v="0"/>
    <n v="8.4700000000000006"/>
    <m/>
  </r>
  <r>
    <d v="2014-09-07T00:00:00"/>
    <x v="8"/>
    <s v="Sean Braxton"/>
    <x v="2"/>
    <x v="2"/>
    <x v="15"/>
    <s v="StarTech.com 10/100 VDSL2 Ethernet Extender Kit"/>
    <x v="879"/>
    <x v="3"/>
    <n v="-559.36"/>
    <m/>
  </r>
  <r>
    <d v="2014-09-07T00:00:00"/>
    <x v="8"/>
    <s v="Tom Boeckenhauer"/>
    <x v="39"/>
    <x v="1"/>
    <x v="8"/>
    <s v="Executive Impressions 13&quot; Clairmont Wall Clock"/>
    <x v="880"/>
    <x v="1"/>
    <n v="23.65"/>
    <m/>
  </r>
  <r>
    <d v="2014-09-07T00:00:00"/>
    <x v="8"/>
    <s v="Tom Boeckenhauer"/>
    <x v="39"/>
    <x v="0"/>
    <x v="3"/>
    <s v="GBC Laser Imprintable Binding System Covers, Desert Sand"/>
    <x v="881"/>
    <x v="1"/>
    <n v="20.12"/>
    <m/>
  </r>
  <r>
    <d v="2014-09-07T00:00:00"/>
    <x v="8"/>
    <s v="Tom Boeckenhauer"/>
    <x v="39"/>
    <x v="0"/>
    <x v="0"/>
    <s v="Xerox 2000"/>
    <x v="115"/>
    <x v="0"/>
    <n v="6.22"/>
    <m/>
  </r>
  <r>
    <d v="2014-09-07T00:00:00"/>
    <x v="8"/>
    <s v="Tom Boeckenhauer"/>
    <x v="39"/>
    <x v="1"/>
    <x v="8"/>
    <s v="3M Polarizing Task Lamp with Clamp Arm, Light Gray"/>
    <x v="882"/>
    <x v="6"/>
    <n v="213.69"/>
    <m/>
  </r>
  <r>
    <d v="2014-09-07T00:00:00"/>
    <x v="8"/>
    <s v="Tom Boeckenhauer"/>
    <x v="39"/>
    <x v="2"/>
    <x v="6"/>
    <s v="Plantronics CordlessÂ Phone HeadsetÂ with In-line Volume - M214C"/>
    <x v="681"/>
    <x v="1"/>
    <n v="28.31"/>
    <m/>
  </r>
  <r>
    <d v="2014-09-07T00:00:00"/>
    <x v="8"/>
    <s v="Dennis Kane"/>
    <x v="20"/>
    <x v="2"/>
    <x v="6"/>
    <s v="AT&amp;T EL51110 DECT"/>
    <x v="883"/>
    <x v="1"/>
    <n v="109.61"/>
    <m/>
  </r>
  <r>
    <d v="2014-09-07T00:00:00"/>
    <x v="8"/>
    <s v="Sam Zeldin"/>
    <x v="0"/>
    <x v="2"/>
    <x v="6"/>
    <s v="Panasonic KX TS3282B Corded phone"/>
    <x v="884"/>
    <x v="1"/>
    <n v="14.76"/>
    <m/>
  </r>
  <r>
    <d v="2014-09-07T00:00:00"/>
    <x v="8"/>
    <s v="Sam Zeldin"/>
    <x v="0"/>
    <x v="0"/>
    <x v="3"/>
    <s v="Angle-D Binders with Locking Rings, Label Holders"/>
    <x v="885"/>
    <x v="0"/>
    <n v="-4.82"/>
    <m/>
  </r>
  <r>
    <d v="2014-09-07T00:00:00"/>
    <x v="8"/>
    <s v="Sam Zeldin"/>
    <x v="0"/>
    <x v="1"/>
    <x v="13"/>
    <s v="Riverside Furniture Oval Coffee Table, Oval End Table, End Table with Drawer"/>
    <x v="886"/>
    <x v="4"/>
    <n v="-22.95"/>
    <m/>
  </r>
  <r>
    <d v="2014-09-07T00:00:00"/>
    <x v="8"/>
    <s v="Sam Zeldin"/>
    <x v="0"/>
    <x v="2"/>
    <x v="9"/>
    <s v="Belkin Standard 104 key USB Keyboard"/>
    <x v="887"/>
    <x v="3"/>
    <n v="-2.92"/>
    <m/>
  </r>
  <r>
    <d v="2014-09-07T00:00:00"/>
    <x v="8"/>
    <s v="Sam Zeldin"/>
    <x v="0"/>
    <x v="0"/>
    <x v="4"/>
    <s v="Dixon Ticonderoga Core-Lock Colored Pencils"/>
    <x v="888"/>
    <x v="1"/>
    <n v="3.55"/>
    <m/>
  </r>
  <r>
    <d v="2014-09-07T00:00:00"/>
    <x v="8"/>
    <s v="Rick Bensley"/>
    <x v="39"/>
    <x v="1"/>
    <x v="13"/>
    <s v="KI Adjustable-Height Table"/>
    <x v="889"/>
    <x v="7"/>
    <n v="111.77"/>
    <m/>
  </r>
  <r>
    <d v="2014-09-07T00:00:00"/>
    <x v="8"/>
    <s v="Rick Bensley"/>
    <x v="39"/>
    <x v="0"/>
    <x v="3"/>
    <s v="Avery Recycled Flexi-View Covers for Binding Systems"/>
    <x v="890"/>
    <x v="0"/>
    <n v="15.39"/>
    <m/>
  </r>
  <r>
    <d v="2014-09-07T00:00:00"/>
    <x v="8"/>
    <s v="Rick Bensley"/>
    <x v="39"/>
    <x v="1"/>
    <x v="5"/>
    <s v="Padded Folding Chairs, Black, 4/Carton"/>
    <x v="891"/>
    <x v="0"/>
    <n v="45.35"/>
    <m/>
  </r>
  <r>
    <d v="2014-09-07T00:00:00"/>
    <x v="8"/>
    <s v="Rick Bensley"/>
    <x v="39"/>
    <x v="0"/>
    <x v="2"/>
    <s v="Akro-Mils 12-Gallon Tote"/>
    <x v="892"/>
    <x v="0"/>
    <n v="5.76"/>
    <m/>
  </r>
  <r>
    <d v="2014-09-07T00:00:00"/>
    <x v="8"/>
    <s v="Lisa Ryan"/>
    <x v="3"/>
    <x v="0"/>
    <x v="14"/>
    <s v="Acme Design Line 8&quot; Stainless Steel Bent Scissors w/Champagne Handles, 3-1/8&quot; Cut"/>
    <x v="680"/>
    <x v="3"/>
    <n v="7.39"/>
    <m/>
  </r>
  <r>
    <d v="2014-09-07T00:00:00"/>
    <x v="8"/>
    <s v="Lisa Ryan"/>
    <x v="3"/>
    <x v="0"/>
    <x v="0"/>
    <s v="Message Book, Wirebound, Four 5 1/2&quot; X 4&quot; Forms/Pg., 200 Dupl. Sets/Book"/>
    <x v="893"/>
    <x v="0"/>
    <n v="9.66"/>
    <m/>
  </r>
  <r>
    <d v="2014-09-07T00:00:00"/>
    <x v="8"/>
    <s v="Lisa Ryan"/>
    <x v="3"/>
    <x v="0"/>
    <x v="3"/>
    <s v="Avery Legal 4-Ring Binder"/>
    <x v="894"/>
    <x v="7"/>
    <n v="31.47"/>
    <m/>
  </r>
  <r>
    <d v="2014-09-07T00:00:00"/>
    <x v="8"/>
    <s v="Shahid Shariari"/>
    <x v="1"/>
    <x v="0"/>
    <x v="7"/>
    <s v="Acco Hot Clips Clips to Go"/>
    <x v="895"/>
    <x v="7"/>
    <n v="4.1100000000000003"/>
    <m/>
  </r>
  <r>
    <d v="2014-09-07T00:00:00"/>
    <x v="8"/>
    <s v="Shahid Shariari"/>
    <x v="1"/>
    <x v="0"/>
    <x v="3"/>
    <s v="Avery Heavy-Duty EZD View Binder with Locking Rings"/>
    <x v="896"/>
    <x v="1"/>
    <n v="-6.51"/>
    <m/>
  </r>
  <r>
    <d v="2014-09-07T00:00:00"/>
    <x v="8"/>
    <s v="Shahid Shariari"/>
    <x v="1"/>
    <x v="0"/>
    <x v="3"/>
    <s v="Ibico Hi-Tech Manual Binding System"/>
    <x v="897"/>
    <x v="7"/>
    <n v="-533.73"/>
    <m/>
  </r>
  <r>
    <d v="2014-09-08T00:00:00"/>
    <x v="8"/>
    <s v="Becky Martin"/>
    <x v="0"/>
    <x v="0"/>
    <x v="4"/>
    <s v="BIC Brite Liner Highlighters"/>
    <x v="20"/>
    <x v="1"/>
    <n v="2.73"/>
    <m/>
  </r>
  <r>
    <d v="2014-09-08T00:00:00"/>
    <x v="8"/>
    <s v="Becky Martin"/>
    <x v="0"/>
    <x v="2"/>
    <x v="15"/>
    <s v="Lexmark MX611dhe Monochrome Laser Printer"/>
    <x v="898"/>
    <x v="9"/>
    <n v="-1359.99"/>
    <m/>
  </r>
  <r>
    <d v="2014-09-08T00:00:00"/>
    <x v="8"/>
    <s v="Becky Martin"/>
    <x v="0"/>
    <x v="0"/>
    <x v="2"/>
    <s v="Space Solutions HD Industrial Steel Shelving."/>
    <x v="899"/>
    <x v="1"/>
    <n v="-58.63"/>
    <m/>
  </r>
  <r>
    <d v="2014-09-08T00:00:00"/>
    <x v="8"/>
    <s v="Becky Martin"/>
    <x v="0"/>
    <x v="1"/>
    <x v="5"/>
    <s v="SAFCO Arco Folding Chair"/>
    <x v="900"/>
    <x v="2"/>
    <n v="-24.86"/>
    <m/>
  </r>
  <r>
    <d v="2014-09-08T00:00:00"/>
    <x v="8"/>
    <s v="Becky Martin"/>
    <x v="0"/>
    <x v="0"/>
    <x v="4"/>
    <s v="Sanford Liquid Accent Highlighters"/>
    <x v="890"/>
    <x v="6"/>
    <n v="6.81"/>
    <m/>
  </r>
  <r>
    <d v="2014-09-08T00:00:00"/>
    <x v="8"/>
    <s v="Becky Martin"/>
    <x v="0"/>
    <x v="0"/>
    <x v="12"/>
    <s v="Kensington 7 Outlet MasterPiece Power Center"/>
    <x v="901"/>
    <x v="7"/>
    <n v="-453.85"/>
    <m/>
  </r>
  <r>
    <d v="2014-09-08T00:00:00"/>
    <x v="8"/>
    <s v="Becky Martin"/>
    <x v="0"/>
    <x v="2"/>
    <x v="6"/>
    <s v="JBL Micro Wireless Portable Bluetooth Speaker"/>
    <x v="902"/>
    <x v="1"/>
    <n v="9"/>
    <m/>
  </r>
  <r>
    <d v="2014-09-08T00:00:00"/>
    <x v="8"/>
    <s v="Gary Zandusky"/>
    <x v="3"/>
    <x v="2"/>
    <x v="9"/>
    <s v="Logitech Wireless Touch Keyboard K400"/>
    <x v="903"/>
    <x v="0"/>
    <n v="8.5"/>
    <m/>
  </r>
  <r>
    <d v="2014-09-08T00:00:00"/>
    <x v="8"/>
    <s v="Lisa Hazard"/>
    <x v="0"/>
    <x v="0"/>
    <x v="3"/>
    <s v="GBC ProClick Punch Binding System"/>
    <x v="904"/>
    <x v="3"/>
    <n v="-79.34"/>
    <m/>
  </r>
  <r>
    <d v="2014-09-08T00:00:00"/>
    <x v="8"/>
    <s v="Karen Carlisle"/>
    <x v="4"/>
    <x v="2"/>
    <x v="9"/>
    <s v="Memorex Froggy Flash Drive 4 GB"/>
    <x v="905"/>
    <x v="1"/>
    <n v="12.86"/>
    <m/>
  </r>
  <r>
    <d v="2014-09-08T00:00:00"/>
    <x v="8"/>
    <s v="Karen Carlisle"/>
    <x v="4"/>
    <x v="2"/>
    <x v="9"/>
    <s v="Maxell 74 Minute CD-R Spindle, 50/Pack"/>
    <x v="906"/>
    <x v="3"/>
    <n v="30.2"/>
    <m/>
  </r>
  <r>
    <d v="2014-09-08T00:00:00"/>
    <x v="8"/>
    <s v="Dennis Pardue"/>
    <x v="3"/>
    <x v="0"/>
    <x v="12"/>
    <s v="Holmes Replacement Filter for HEPA Air Cleaner, Medium Room"/>
    <x v="907"/>
    <x v="7"/>
    <n v="24.36"/>
    <m/>
  </r>
  <r>
    <d v="2014-09-08T00:00:00"/>
    <x v="8"/>
    <s v="Dennis Pardue"/>
    <x v="3"/>
    <x v="0"/>
    <x v="2"/>
    <s v="Pizazz Global Quick File"/>
    <x v="908"/>
    <x v="4"/>
    <n v="4.1900000000000004"/>
    <m/>
  </r>
  <r>
    <d v="2014-09-08T00:00:00"/>
    <x v="8"/>
    <s v="Dennis Pardue"/>
    <x v="3"/>
    <x v="0"/>
    <x v="7"/>
    <s v="Ideal Clamps"/>
    <x v="909"/>
    <x v="0"/>
    <n v="1.97"/>
    <m/>
  </r>
  <r>
    <d v="2014-09-08T00:00:00"/>
    <x v="8"/>
    <s v="Ted Trevino"/>
    <x v="6"/>
    <x v="0"/>
    <x v="7"/>
    <s v="Advantus Plastic Paper Clips"/>
    <x v="706"/>
    <x v="2"/>
    <n v="21.6"/>
    <m/>
  </r>
  <r>
    <d v="2014-09-08T00:00:00"/>
    <x v="8"/>
    <s v="Ted Trevino"/>
    <x v="6"/>
    <x v="2"/>
    <x v="15"/>
    <s v="Epson WorkForce WF-2530 All-in-One Printer, Copier Scanner"/>
    <x v="910"/>
    <x v="1"/>
    <n v="90.29"/>
    <m/>
  </r>
  <r>
    <d v="2014-09-08T00:00:00"/>
    <x v="8"/>
    <s v="Stefania Perrino"/>
    <x v="20"/>
    <x v="0"/>
    <x v="12"/>
    <s v="Black &amp; Decker Filter for Double Action Dustbuster Cordless Vac BLDV7210"/>
    <x v="723"/>
    <x v="0"/>
    <n v="4.2"/>
    <m/>
  </r>
  <r>
    <d v="2014-09-08T00:00:00"/>
    <x v="8"/>
    <s v="Marc Crier"/>
    <x v="22"/>
    <x v="0"/>
    <x v="4"/>
    <s v="Prang Colored Pencils"/>
    <x v="911"/>
    <x v="0"/>
    <n v="2.65"/>
    <m/>
  </r>
  <r>
    <d v="2014-09-08T00:00:00"/>
    <x v="8"/>
    <s v="Marc Crier"/>
    <x v="22"/>
    <x v="1"/>
    <x v="5"/>
    <s v="Hon Deluxe Fabric Upholstered Stacking Chairs, Rounded Back"/>
    <x v="912"/>
    <x v="7"/>
    <n v="121.99"/>
    <m/>
  </r>
  <r>
    <d v="2014-09-08T00:00:00"/>
    <x v="8"/>
    <s v="Marc Crier"/>
    <x v="22"/>
    <x v="0"/>
    <x v="4"/>
    <s v="Hunt PowerHouse Electric Pencil Sharpener, Blue"/>
    <x v="913"/>
    <x v="9"/>
    <n v="91.15"/>
    <m/>
  </r>
  <r>
    <d v="2014-09-08T00:00:00"/>
    <x v="8"/>
    <s v="Marc Crier"/>
    <x v="22"/>
    <x v="0"/>
    <x v="2"/>
    <s v="Carina Double Wide Media Storage Towers in Natural &amp; Black"/>
    <x v="914"/>
    <x v="6"/>
    <n v="19.440000000000001"/>
    <m/>
  </r>
  <r>
    <d v="2014-09-08T00:00:00"/>
    <x v="8"/>
    <s v="Kean Takahito"/>
    <x v="0"/>
    <x v="0"/>
    <x v="0"/>
    <s v="Geographics Note Cards, Blank, White, 8 1/2&quot; x 11&quot;"/>
    <x v="558"/>
    <x v="0"/>
    <n v="6.27"/>
    <m/>
  </r>
  <r>
    <d v="2014-09-08T00:00:00"/>
    <x v="8"/>
    <s v="Kean Takahito"/>
    <x v="0"/>
    <x v="1"/>
    <x v="5"/>
    <s v="SAFCO Arco Folding Chair"/>
    <x v="915"/>
    <x v="7"/>
    <n v="-13.81"/>
    <m/>
  </r>
  <r>
    <d v="2014-09-08T00:00:00"/>
    <x v="8"/>
    <s v="Kean Takahito"/>
    <x v="0"/>
    <x v="0"/>
    <x v="0"/>
    <s v="Snap-A-Way Black Print Carbonless Ruled Speed Letter, Triplicate"/>
    <x v="916"/>
    <x v="6"/>
    <n v="61.46"/>
    <m/>
  </r>
  <r>
    <d v="2014-09-08T00:00:00"/>
    <x v="8"/>
    <s v="Paul Prost"/>
    <x v="20"/>
    <x v="1"/>
    <x v="5"/>
    <s v="Global Super Steno Chair"/>
    <x v="917"/>
    <x v="0"/>
    <n v="13.44"/>
    <m/>
  </r>
  <r>
    <d v="2014-09-08T00:00:00"/>
    <x v="8"/>
    <s v="Paul Prost"/>
    <x v="20"/>
    <x v="0"/>
    <x v="4"/>
    <s v="Nontoxic Chalk"/>
    <x v="567"/>
    <x v="0"/>
    <n v="1.69"/>
    <m/>
  </r>
  <r>
    <d v="2014-09-08T00:00:00"/>
    <x v="8"/>
    <s v="Toby Swindell"/>
    <x v="3"/>
    <x v="0"/>
    <x v="3"/>
    <s v="Acco PRESSTEX Data Binder with Storage Hooks, Light Blue, 9 1/2&quot; X 11&quot;"/>
    <x v="918"/>
    <x v="0"/>
    <n v="3.01"/>
    <m/>
  </r>
  <r>
    <d v="2014-09-09T00:00:00"/>
    <x v="8"/>
    <s v="Maribeth Schnelling"/>
    <x v="14"/>
    <x v="0"/>
    <x v="1"/>
    <s v="Alphabetical Labels for Top Tab Filing"/>
    <x v="919"/>
    <x v="5"/>
    <n v="51.8"/>
    <m/>
  </r>
  <r>
    <d v="2014-09-09T00:00:00"/>
    <x v="8"/>
    <s v="Rick Reed"/>
    <x v="32"/>
    <x v="0"/>
    <x v="0"/>
    <s v="Xerox 1913"/>
    <x v="920"/>
    <x v="1"/>
    <n v="79.89"/>
    <m/>
  </r>
  <r>
    <d v="2014-09-09T00:00:00"/>
    <x v="8"/>
    <s v="Rick Reed"/>
    <x v="32"/>
    <x v="1"/>
    <x v="5"/>
    <s v="Global Italian Leather Office Chair"/>
    <x v="921"/>
    <x v="6"/>
    <n v="212.19"/>
    <m/>
  </r>
  <r>
    <d v="2014-09-09T00:00:00"/>
    <x v="8"/>
    <s v="Rick Reed"/>
    <x v="32"/>
    <x v="0"/>
    <x v="0"/>
    <s v="Advantus Motivational Note Cards"/>
    <x v="922"/>
    <x v="0"/>
    <n v="12.84"/>
    <m/>
  </r>
  <r>
    <d v="2014-09-09T00:00:00"/>
    <x v="8"/>
    <s v="Rick Reed"/>
    <x v="32"/>
    <x v="0"/>
    <x v="2"/>
    <s v="Tennsco 6- and 18-Compartment Lockers"/>
    <x v="27"/>
    <x v="7"/>
    <n v="238.65"/>
    <m/>
  </r>
  <r>
    <d v="2014-09-09T00:00:00"/>
    <x v="8"/>
    <s v="Logan Currie"/>
    <x v="2"/>
    <x v="0"/>
    <x v="0"/>
    <s v="Xerox 210"/>
    <x v="143"/>
    <x v="1"/>
    <n v="5.44"/>
    <m/>
  </r>
  <r>
    <d v="2014-09-09T00:00:00"/>
    <x v="8"/>
    <s v="Logan Currie"/>
    <x v="2"/>
    <x v="2"/>
    <x v="9"/>
    <s v="Rosewill 107 Normal Keys USB Wired Standard Keyboard"/>
    <x v="923"/>
    <x v="6"/>
    <n v="-4.8499999999999996"/>
    <m/>
  </r>
  <r>
    <d v="2014-09-09T00:00:00"/>
    <x v="8"/>
    <s v="Logan Currie"/>
    <x v="2"/>
    <x v="1"/>
    <x v="8"/>
    <s v="Master Caster Door Stop, Large Neon Orange"/>
    <x v="124"/>
    <x v="1"/>
    <n v="5.0199999999999996"/>
    <m/>
  </r>
  <r>
    <d v="2014-09-09T00:00:00"/>
    <x v="8"/>
    <s v="Logan Currie"/>
    <x v="2"/>
    <x v="2"/>
    <x v="6"/>
    <s v="Polycom SoundPoint IP 450 VoIP phone"/>
    <x v="924"/>
    <x v="4"/>
    <n v="-31.62"/>
    <m/>
  </r>
  <r>
    <d v="2014-09-09T00:00:00"/>
    <x v="8"/>
    <s v="Daniel Lacy"/>
    <x v="25"/>
    <x v="2"/>
    <x v="15"/>
    <s v="3D Systems Cube Printer, 2nd Generation, White"/>
    <x v="925"/>
    <x v="0"/>
    <n v="-572"/>
    <m/>
  </r>
  <r>
    <d v="2014-09-09T00:00:00"/>
    <x v="8"/>
    <s v="Nicole Fjeld"/>
    <x v="10"/>
    <x v="1"/>
    <x v="8"/>
    <s v="Nu-Dell Executive Frame"/>
    <x v="926"/>
    <x v="6"/>
    <n v="12.89"/>
    <m/>
  </r>
  <r>
    <d v="2014-09-09T00:00:00"/>
    <x v="8"/>
    <s v="Nicole Fjeld"/>
    <x v="10"/>
    <x v="0"/>
    <x v="4"/>
    <s v="Newell 320"/>
    <x v="927"/>
    <x v="2"/>
    <n v="2.7"/>
    <m/>
  </r>
  <r>
    <d v="2014-09-09T00:00:00"/>
    <x v="8"/>
    <s v="Chris Cortes"/>
    <x v="1"/>
    <x v="0"/>
    <x v="0"/>
    <s v="Ampad Poly Cover Wirebound Steno Book, 6&quot; x 9&quot; Assorted Colors, Gregg Ruled"/>
    <x v="389"/>
    <x v="1"/>
    <n v="3.41"/>
    <m/>
  </r>
  <r>
    <d v="2014-09-10T00:00:00"/>
    <x v="8"/>
    <s v="Dianna Arnett"/>
    <x v="6"/>
    <x v="0"/>
    <x v="3"/>
    <s v="Tuff Stuff Recycled Round Ring Binders"/>
    <x v="99"/>
    <x v="0"/>
    <n v="4.72"/>
    <m/>
  </r>
  <r>
    <d v="2014-09-10T00:00:00"/>
    <x v="8"/>
    <s v="Clay Ludtke"/>
    <x v="11"/>
    <x v="0"/>
    <x v="10"/>
    <s v="Peel &amp; Seel Envelopes"/>
    <x v="928"/>
    <x v="5"/>
    <n v="7.6"/>
    <m/>
  </r>
  <r>
    <d v="2014-09-10T00:00:00"/>
    <x v="8"/>
    <s v="Clay Ludtke"/>
    <x v="11"/>
    <x v="1"/>
    <x v="5"/>
    <s v="GuestStacker Chair with Chrome Finish Legs"/>
    <x v="366"/>
    <x v="7"/>
    <n v="148.69999999999999"/>
    <m/>
  </r>
  <r>
    <d v="2014-09-10T00:00:00"/>
    <x v="8"/>
    <s v="Sandra Flanagan"/>
    <x v="23"/>
    <x v="0"/>
    <x v="12"/>
    <s v="Kensington 6 Outlet Guardian Standard Surge Protector"/>
    <x v="929"/>
    <x v="3"/>
    <n v="22.12"/>
    <m/>
  </r>
  <r>
    <d v="2014-09-10T00:00:00"/>
    <x v="8"/>
    <s v="Sandra Flanagan"/>
    <x v="23"/>
    <x v="1"/>
    <x v="8"/>
    <s v="Dana Fluorescent Magnifying Lamp, White, 36&quot;"/>
    <x v="930"/>
    <x v="7"/>
    <n v="76.47"/>
    <m/>
  </r>
  <r>
    <d v="2014-09-11T00:00:00"/>
    <x v="8"/>
    <s v="Liz Willingham"/>
    <x v="3"/>
    <x v="1"/>
    <x v="8"/>
    <s v="Deflect-o DuraMat Lighweight, Studded, Beveled Mat for Low Pile Carpeting"/>
    <x v="931"/>
    <x v="1"/>
    <n v="21.75"/>
    <m/>
  </r>
  <r>
    <d v="2014-09-12T00:00:00"/>
    <x v="8"/>
    <s v="Shirley Daniels"/>
    <x v="20"/>
    <x v="2"/>
    <x v="15"/>
    <s v="Epson WorkForce WF-2530 All-in-One Printer, Copier Scanner"/>
    <x v="932"/>
    <x v="4"/>
    <n v="30.1"/>
    <m/>
  </r>
  <r>
    <d v="2014-09-12T00:00:00"/>
    <x v="8"/>
    <s v="Brad Norvell"/>
    <x v="25"/>
    <x v="0"/>
    <x v="0"/>
    <s v="Xerox 220"/>
    <x v="320"/>
    <x v="0"/>
    <n v="3.63"/>
    <m/>
  </r>
  <r>
    <d v="2014-09-12T00:00:00"/>
    <x v="8"/>
    <s v="Brad Norvell"/>
    <x v="25"/>
    <x v="0"/>
    <x v="12"/>
    <s v="Fellowes 8 Outlet Superior Workstation Surge Protector"/>
    <x v="933"/>
    <x v="7"/>
    <n v="18.77"/>
    <m/>
  </r>
  <r>
    <d v="2014-09-12T00:00:00"/>
    <x v="8"/>
    <s v="Brad Norvell"/>
    <x v="25"/>
    <x v="2"/>
    <x v="9"/>
    <s v="SanDisk Cruzer 32 GB USB Flash Drive"/>
    <x v="934"/>
    <x v="4"/>
    <n v="2.2799999999999998"/>
    <m/>
  </r>
  <r>
    <d v="2014-09-12T00:00:00"/>
    <x v="8"/>
    <s v="Pete Takahito"/>
    <x v="0"/>
    <x v="0"/>
    <x v="3"/>
    <s v="Wilson Jones Impact Binders"/>
    <x v="193"/>
    <x v="7"/>
    <n v="-8.0299999999999994"/>
    <m/>
  </r>
  <r>
    <d v="2014-09-12T00:00:00"/>
    <x v="8"/>
    <s v="Art Foster"/>
    <x v="10"/>
    <x v="0"/>
    <x v="3"/>
    <s v="Premier Elliptical Ring Binder, Black"/>
    <x v="935"/>
    <x v="5"/>
    <n v="-46.88"/>
    <m/>
  </r>
  <r>
    <d v="2014-09-12T00:00:00"/>
    <x v="8"/>
    <s v="Tom Ashbrook"/>
    <x v="42"/>
    <x v="0"/>
    <x v="14"/>
    <s v="Compact Automatic Electric Letter Opener"/>
    <x v="936"/>
    <x v="1"/>
    <n v="7.16"/>
    <m/>
  </r>
  <r>
    <d v="2014-09-12T00:00:00"/>
    <x v="8"/>
    <s v="Tom Ashbrook"/>
    <x v="42"/>
    <x v="2"/>
    <x v="9"/>
    <s v="SanDisk Cruzer 16 GB USB Flash Drive"/>
    <x v="937"/>
    <x v="7"/>
    <n v="10.91"/>
    <m/>
  </r>
  <r>
    <d v="2014-09-12T00:00:00"/>
    <x v="8"/>
    <s v="Tom Ashbrook"/>
    <x v="42"/>
    <x v="0"/>
    <x v="3"/>
    <s v="GBC DocuBind P100 Manual Binding Machine"/>
    <x v="938"/>
    <x v="0"/>
    <n v="149.38"/>
    <m/>
  </r>
  <r>
    <d v="2014-09-12T00:00:00"/>
    <x v="8"/>
    <s v="Tom Ashbrook"/>
    <x v="42"/>
    <x v="1"/>
    <x v="8"/>
    <s v="Seth Thomas 8 1/2&quot; Cubicle Clock"/>
    <x v="939"/>
    <x v="0"/>
    <n v="12.98"/>
    <m/>
  </r>
  <r>
    <d v="2014-09-12T00:00:00"/>
    <x v="8"/>
    <s v="Luke Weiss"/>
    <x v="20"/>
    <x v="1"/>
    <x v="5"/>
    <s v="HON 5400 Series Task Chairs for Big and Tall"/>
    <x v="940"/>
    <x v="6"/>
    <n v="420.59"/>
    <m/>
  </r>
  <r>
    <d v="2014-09-13T00:00:00"/>
    <x v="8"/>
    <s v="Erin Ashbrook"/>
    <x v="25"/>
    <x v="0"/>
    <x v="3"/>
    <s v="GBC Instant Index System for Binding Systems"/>
    <x v="941"/>
    <x v="5"/>
    <n v="-12.43"/>
    <m/>
  </r>
  <r>
    <d v="2014-09-13T00:00:00"/>
    <x v="8"/>
    <s v="Jessica Myrick"/>
    <x v="2"/>
    <x v="0"/>
    <x v="0"/>
    <s v="Xerox 1985"/>
    <x v="143"/>
    <x v="1"/>
    <n v="5.44"/>
    <m/>
  </r>
  <r>
    <d v="2014-09-13T00:00:00"/>
    <x v="8"/>
    <s v="Jessica Myrick"/>
    <x v="2"/>
    <x v="2"/>
    <x v="9"/>
    <s v="Hypercom P1300 Pinpad"/>
    <x v="942"/>
    <x v="7"/>
    <n v="53.55"/>
    <m/>
  </r>
  <r>
    <d v="2014-09-13T00:00:00"/>
    <x v="8"/>
    <s v="Dan Campbell"/>
    <x v="20"/>
    <x v="0"/>
    <x v="4"/>
    <s v="Newell 322"/>
    <x v="943"/>
    <x v="1"/>
    <n v="1.47"/>
    <m/>
  </r>
  <r>
    <d v="2014-09-13T00:00:00"/>
    <x v="8"/>
    <s v="Odella Nelson"/>
    <x v="12"/>
    <x v="0"/>
    <x v="2"/>
    <s v="Eldon File Chest Portable File"/>
    <x v="944"/>
    <x v="7"/>
    <n v="5.96"/>
    <m/>
  </r>
  <r>
    <d v="2014-09-13T00:00:00"/>
    <x v="8"/>
    <s v="Becky Castell"/>
    <x v="0"/>
    <x v="1"/>
    <x v="5"/>
    <s v="Padded Folding Chairs, Black, 4/Carton"/>
    <x v="945"/>
    <x v="6"/>
    <n v="-9.7200000000000006"/>
    <m/>
  </r>
  <r>
    <d v="2014-09-13T00:00:00"/>
    <x v="8"/>
    <s v="Lena Hernandez"/>
    <x v="10"/>
    <x v="0"/>
    <x v="3"/>
    <s v="Acco Suede Grain Vinyl Round Ring Binder"/>
    <x v="359"/>
    <x v="1"/>
    <n v="-2"/>
    <m/>
  </r>
  <r>
    <d v="2014-09-13T00:00:00"/>
    <x v="8"/>
    <s v="Resi PÃ¶lking"/>
    <x v="22"/>
    <x v="0"/>
    <x v="7"/>
    <s v="OIC Thumb-Tacks"/>
    <x v="946"/>
    <x v="7"/>
    <n v="2.68"/>
    <m/>
  </r>
  <r>
    <d v="2014-09-13T00:00:00"/>
    <x v="8"/>
    <s v="Resi PÃ¶lking"/>
    <x v="22"/>
    <x v="1"/>
    <x v="8"/>
    <s v="C-Line Cubicle Keepers Polyproplyene Holder With Velcro Backings"/>
    <x v="947"/>
    <x v="1"/>
    <n v="5.53"/>
    <m/>
  </r>
  <r>
    <d v="2014-09-13T00:00:00"/>
    <x v="8"/>
    <s v="Resi PÃ¶lking"/>
    <x v="22"/>
    <x v="0"/>
    <x v="14"/>
    <s v="Acme Value Line Scissors"/>
    <x v="948"/>
    <x v="0"/>
    <n v="2.19"/>
    <m/>
  </r>
  <r>
    <d v="2014-09-13T00:00:00"/>
    <x v="8"/>
    <s v="Resi PÃ¶lking"/>
    <x v="22"/>
    <x v="2"/>
    <x v="9"/>
    <s v="Logitech Wireless Performance Mouse MX for PC and Mac"/>
    <x v="766"/>
    <x v="0"/>
    <n v="75.989999999999995"/>
    <m/>
  </r>
  <r>
    <d v="2014-09-13T00:00:00"/>
    <x v="8"/>
    <s v="Resi PÃ¶lking"/>
    <x v="22"/>
    <x v="2"/>
    <x v="9"/>
    <s v="Memorex Mini Travel Drive 64 GB USB 2.0 Flash Drive"/>
    <x v="949"/>
    <x v="3"/>
    <n v="60.88"/>
    <m/>
  </r>
  <r>
    <d v="2014-09-13T00:00:00"/>
    <x v="8"/>
    <s v="Resi PÃ¶lking"/>
    <x v="22"/>
    <x v="2"/>
    <x v="9"/>
    <s v="WD My Passport Ultra 500GB Portable External Hard Drive"/>
    <x v="950"/>
    <x v="0"/>
    <n v="20.059999999999999"/>
    <m/>
  </r>
  <r>
    <d v="2014-09-13T00:00:00"/>
    <x v="8"/>
    <s v="Resi PÃ¶lking"/>
    <x v="22"/>
    <x v="0"/>
    <x v="0"/>
    <s v="Xerox 1942"/>
    <x v="732"/>
    <x v="4"/>
    <n v="24.47"/>
    <m/>
  </r>
  <r>
    <d v="2014-09-13T00:00:00"/>
    <x v="8"/>
    <s v="Resi PÃ¶lking"/>
    <x v="22"/>
    <x v="0"/>
    <x v="12"/>
    <s v="Holmes Replacement Filter for HEPA Air Cleaner, Medium Room"/>
    <x v="951"/>
    <x v="0"/>
    <n v="9.74"/>
    <m/>
  </r>
  <r>
    <d v="2014-09-14T00:00:00"/>
    <x v="8"/>
    <s v="Jennifer Braxton"/>
    <x v="1"/>
    <x v="0"/>
    <x v="12"/>
    <s v="Kensington 7 Outlet MasterPiece HOMEOFFICE Power Control Center"/>
    <x v="952"/>
    <x v="0"/>
    <n v="-131.12"/>
    <m/>
  </r>
  <r>
    <d v="2014-09-14T00:00:00"/>
    <x v="8"/>
    <s v="Jennifer Braxton"/>
    <x v="1"/>
    <x v="0"/>
    <x v="1"/>
    <s v="Avery 51"/>
    <x v="953"/>
    <x v="3"/>
    <n v="6.55"/>
    <m/>
  </r>
  <r>
    <d v="2014-09-14T00:00:00"/>
    <x v="8"/>
    <s v="Astrea Jones"/>
    <x v="20"/>
    <x v="0"/>
    <x v="2"/>
    <s v="Fellowes Officeware Wire Shelving"/>
    <x v="954"/>
    <x v="7"/>
    <n v="8.98"/>
    <m/>
  </r>
  <r>
    <d v="2014-09-14T00:00:00"/>
    <x v="8"/>
    <s v="Astrea Jones"/>
    <x v="20"/>
    <x v="0"/>
    <x v="10"/>
    <s v="Colored Envelopes"/>
    <x v="955"/>
    <x v="1"/>
    <n v="5.09"/>
    <m/>
  </r>
  <r>
    <d v="2014-09-14T00:00:00"/>
    <x v="8"/>
    <s v="Cynthia Arntzen"/>
    <x v="16"/>
    <x v="0"/>
    <x v="12"/>
    <s v="Sanitaire Vibra Groomer IR Commercial Upright Vacuum, Replacement Belts"/>
    <x v="956"/>
    <x v="7"/>
    <n v="1.3"/>
    <m/>
  </r>
  <r>
    <d v="2014-09-14T00:00:00"/>
    <x v="8"/>
    <s v="Cynthia Arntzen"/>
    <x v="16"/>
    <x v="1"/>
    <x v="8"/>
    <s v="Advantus Panel Wall Acrylic Frame"/>
    <x v="957"/>
    <x v="1"/>
    <n v="3.77"/>
    <m/>
  </r>
  <r>
    <d v="2014-09-14T00:00:00"/>
    <x v="8"/>
    <s v="John Castell"/>
    <x v="4"/>
    <x v="1"/>
    <x v="8"/>
    <s v="Seth Thomas 14&quot; Day/Date Wall Clock"/>
    <x v="958"/>
    <x v="7"/>
    <n v="52.69"/>
    <m/>
  </r>
  <r>
    <d v="2014-09-14T00:00:00"/>
    <x v="8"/>
    <s v="John Castell"/>
    <x v="4"/>
    <x v="0"/>
    <x v="3"/>
    <s v="Avery Poly Binder Pockets"/>
    <x v="959"/>
    <x v="0"/>
    <n v="3.44"/>
    <m/>
  </r>
  <r>
    <d v="2014-09-14T00:00:00"/>
    <x v="8"/>
    <s v="Darrin Martin"/>
    <x v="20"/>
    <x v="1"/>
    <x v="13"/>
    <s v="KI Adjustable-Height Table"/>
    <x v="960"/>
    <x v="2"/>
    <n v="-108.33"/>
    <m/>
  </r>
  <r>
    <d v="2014-09-14T00:00:00"/>
    <x v="8"/>
    <s v="Darrin Martin"/>
    <x v="20"/>
    <x v="0"/>
    <x v="10"/>
    <s v="Staple envelope"/>
    <x v="961"/>
    <x v="5"/>
    <n v="31.49"/>
    <m/>
  </r>
  <r>
    <d v="2014-09-14T00:00:00"/>
    <x v="8"/>
    <s v="Darrin Martin"/>
    <x v="20"/>
    <x v="2"/>
    <x v="15"/>
    <s v="Ativa V4110MDD Micro-Cut Shredder"/>
    <x v="962"/>
    <x v="3"/>
    <n v="1371.98"/>
    <m/>
  </r>
  <r>
    <d v="2014-09-14T00:00:00"/>
    <x v="8"/>
    <s v="Darrin Martin"/>
    <x v="20"/>
    <x v="0"/>
    <x v="12"/>
    <s v="Honeywell Enviracaire Portable HEPA Air Cleaner for 17' x 22' Room"/>
    <x v="963"/>
    <x v="0"/>
    <n v="198.43"/>
    <m/>
  </r>
  <r>
    <d v="2014-09-14T00:00:00"/>
    <x v="8"/>
    <s v="Darrin Martin"/>
    <x v="20"/>
    <x v="2"/>
    <x v="6"/>
    <s v="Spigen Samsung Galaxy S5 Case Wallet"/>
    <x v="964"/>
    <x v="4"/>
    <n v="4.42"/>
    <m/>
  </r>
  <r>
    <d v="2014-09-14T00:00:00"/>
    <x v="8"/>
    <s v="Darrin Martin"/>
    <x v="20"/>
    <x v="2"/>
    <x v="6"/>
    <s v="Vtech CS6719"/>
    <x v="341"/>
    <x v="1"/>
    <n v="80.63"/>
    <m/>
  </r>
  <r>
    <d v="2014-09-14T00:00:00"/>
    <x v="8"/>
    <s v="Darrin Martin"/>
    <x v="20"/>
    <x v="0"/>
    <x v="0"/>
    <s v="Xerox 198"/>
    <x v="965"/>
    <x v="2"/>
    <n v="21.07"/>
    <m/>
  </r>
  <r>
    <d v="2014-09-14T00:00:00"/>
    <x v="8"/>
    <s v="Scott Cohen"/>
    <x v="0"/>
    <x v="0"/>
    <x v="7"/>
    <s v="Revere Boxed Rubber Bands by Revere"/>
    <x v="218"/>
    <x v="3"/>
    <n v="-1.36"/>
    <m/>
  </r>
  <r>
    <d v="2014-09-14T00:00:00"/>
    <x v="8"/>
    <s v="Scott Cohen"/>
    <x v="0"/>
    <x v="0"/>
    <x v="0"/>
    <s v="Xerox 1900"/>
    <x v="966"/>
    <x v="0"/>
    <n v="2.14"/>
    <m/>
  </r>
  <r>
    <d v="2014-09-14T00:00:00"/>
    <x v="8"/>
    <s v="Scott Cohen"/>
    <x v="0"/>
    <x v="1"/>
    <x v="8"/>
    <s v="Stacking Trays by OIC"/>
    <x v="967"/>
    <x v="7"/>
    <n v="-6.72"/>
    <m/>
  </r>
  <r>
    <d v="2014-09-14T00:00:00"/>
    <x v="8"/>
    <s v="Scott Cohen"/>
    <x v="0"/>
    <x v="0"/>
    <x v="3"/>
    <s v="Trimflex Flexible Post Binders"/>
    <x v="968"/>
    <x v="0"/>
    <n v="-13.68"/>
    <m/>
  </r>
  <r>
    <d v="2014-09-15T00:00:00"/>
    <x v="8"/>
    <s v="Monica Federle"/>
    <x v="2"/>
    <x v="1"/>
    <x v="8"/>
    <s v="Seth Thomas 16&quot; Steel Case Clock"/>
    <x v="969"/>
    <x v="3"/>
    <n v="16.89"/>
    <m/>
  </r>
  <r>
    <d v="2014-09-15T00:00:00"/>
    <x v="8"/>
    <s v="Alex Avila"/>
    <x v="20"/>
    <x v="0"/>
    <x v="0"/>
    <s v="Easy-staple paper"/>
    <x v="98"/>
    <x v="1"/>
    <n v="7.02"/>
    <m/>
  </r>
  <r>
    <d v="2014-09-15T00:00:00"/>
    <x v="8"/>
    <s v="Alex Avila"/>
    <x v="20"/>
    <x v="1"/>
    <x v="8"/>
    <s v="Master Caster Door Stop, Large Neon Orange"/>
    <x v="93"/>
    <x v="0"/>
    <n v="6.26"/>
    <m/>
  </r>
  <r>
    <d v="2014-09-16T00:00:00"/>
    <x v="8"/>
    <s v="Randy Ferguson"/>
    <x v="20"/>
    <x v="0"/>
    <x v="3"/>
    <s v="Avery Trapezoid Extra Heavy Duty 4&quot; Binders"/>
    <x v="970"/>
    <x v="4"/>
    <n v="12.58"/>
    <m/>
  </r>
  <r>
    <d v="2014-09-17T00:00:00"/>
    <x v="8"/>
    <s v="Anthony Garverick"/>
    <x v="2"/>
    <x v="0"/>
    <x v="3"/>
    <s v="Acco Pressboard Covers with Storage Hooks, 14 7/8&quot; x 11&quot;, Light Blue"/>
    <x v="971"/>
    <x v="3"/>
    <n v="-4.12"/>
    <m/>
  </r>
  <r>
    <d v="2014-09-17T00:00:00"/>
    <x v="8"/>
    <s v="Kean Takahito"/>
    <x v="25"/>
    <x v="2"/>
    <x v="9"/>
    <s v="Logitech Trackman Marble Mouse"/>
    <x v="972"/>
    <x v="0"/>
    <n v="13.2"/>
    <m/>
  </r>
  <r>
    <d v="2014-09-17T00:00:00"/>
    <x v="8"/>
    <s v="Kean Takahito"/>
    <x v="25"/>
    <x v="0"/>
    <x v="0"/>
    <s v="Xerox 1924"/>
    <x v="973"/>
    <x v="4"/>
    <n v="1.68"/>
    <m/>
  </r>
  <r>
    <d v="2014-09-17T00:00:00"/>
    <x v="8"/>
    <s v="Bradley Nguyen"/>
    <x v="22"/>
    <x v="0"/>
    <x v="2"/>
    <s v="Eldon Gobal File Keepers"/>
    <x v="974"/>
    <x v="0"/>
    <n v="1.21"/>
    <m/>
  </r>
  <r>
    <d v="2014-09-17T00:00:00"/>
    <x v="8"/>
    <s v="Bradley Nguyen"/>
    <x v="22"/>
    <x v="0"/>
    <x v="2"/>
    <s v="Eldon ProFile File 'N Store Portable File Tub Letter/Legal Size Black"/>
    <x v="975"/>
    <x v="1"/>
    <n v="16.22"/>
    <m/>
  </r>
  <r>
    <d v="2014-09-17T00:00:00"/>
    <x v="8"/>
    <s v="Bradley Nguyen"/>
    <x v="22"/>
    <x v="1"/>
    <x v="8"/>
    <s v="Executive Impressions 12&quot; Wall Clock"/>
    <x v="976"/>
    <x v="0"/>
    <n v="13.43"/>
    <m/>
  </r>
  <r>
    <d v="2014-09-17T00:00:00"/>
    <x v="8"/>
    <s v="Bradley Nguyen"/>
    <x v="22"/>
    <x v="0"/>
    <x v="3"/>
    <s v="GBC Prestige Therm-A-Bind Covers"/>
    <x v="977"/>
    <x v="7"/>
    <n v="46.32"/>
    <m/>
  </r>
  <r>
    <d v="2014-09-17T00:00:00"/>
    <x v="8"/>
    <s v="Nick Radford"/>
    <x v="3"/>
    <x v="0"/>
    <x v="10"/>
    <s v="Tyvek Interoffice Envelopes, 9 1/2&quot; x 12 1/2&quot;, 100/Box"/>
    <x v="978"/>
    <x v="1"/>
    <n v="85.98"/>
    <m/>
  </r>
  <r>
    <d v="2014-09-17T00:00:00"/>
    <x v="8"/>
    <s v="Joseph Airdo"/>
    <x v="11"/>
    <x v="0"/>
    <x v="4"/>
    <s v="Newell 313"/>
    <x v="607"/>
    <x v="0"/>
    <n v="0.46"/>
    <m/>
  </r>
  <r>
    <d v="2014-09-17T00:00:00"/>
    <x v="8"/>
    <s v="Joseph Airdo"/>
    <x v="11"/>
    <x v="0"/>
    <x v="4"/>
    <s v="Boston 16701 Slimline Battery Pencil Sharpener"/>
    <x v="979"/>
    <x v="1"/>
    <n v="4.78"/>
    <m/>
  </r>
  <r>
    <d v="2014-09-17T00:00:00"/>
    <x v="8"/>
    <s v="Joseph Airdo"/>
    <x v="11"/>
    <x v="0"/>
    <x v="0"/>
    <s v="Riverleaf Stik-Withit Designer Note Cubes"/>
    <x v="980"/>
    <x v="7"/>
    <n v="13.08"/>
    <m/>
  </r>
  <r>
    <d v="2014-09-17T00:00:00"/>
    <x v="8"/>
    <s v="Joseph Airdo"/>
    <x v="11"/>
    <x v="2"/>
    <x v="15"/>
    <s v="Plantronics Single Ear Headset"/>
    <x v="660"/>
    <x v="7"/>
    <n v="-21.95"/>
    <m/>
  </r>
  <r>
    <d v="2014-09-17T00:00:00"/>
    <x v="8"/>
    <s v="Joseph Airdo"/>
    <x v="11"/>
    <x v="0"/>
    <x v="0"/>
    <s v="Xerox 1960"/>
    <x v="981"/>
    <x v="6"/>
    <n v="46.47"/>
    <m/>
  </r>
  <r>
    <d v="2014-09-17T00:00:00"/>
    <x v="8"/>
    <s v="Joseph Airdo"/>
    <x v="11"/>
    <x v="2"/>
    <x v="9"/>
    <s v="Verbatim 25 GB 6x Blu-ray Single Layer Recordable Disc, 3/Pack"/>
    <x v="662"/>
    <x v="8"/>
    <n v="16.78"/>
    <m/>
  </r>
  <r>
    <d v="2014-09-19T00:00:00"/>
    <x v="8"/>
    <s v="Sean Braxton"/>
    <x v="0"/>
    <x v="2"/>
    <x v="15"/>
    <s v="Lexmark MX611dhe Monochrome Laser Printer"/>
    <x v="982"/>
    <x v="1"/>
    <n v="-510"/>
    <m/>
  </r>
  <r>
    <d v="2014-09-19T00:00:00"/>
    <x v="8"/>
    <s v="Sean Braxton"/>
    <x v="0"/>
    <x v="2"/>
    <x v="15"/>
    <s v="Xerox WorkCentre 6505DN Laser Multifunction Printer"/>
    <x v="983"/>
    <x v="5"/>
    <n v="-252"/>
    <m/>
  </r>
  <r>
    <d v="2014-09-19T00:00:00"/>
    <x v="8"/>
    <s v="Frank Atkinson"/>
    <x v="3"/>
    <x v="0"/>
    <x v="7"/>
    <s v="OIC Binder Clips"/>
    <x v="959"/>
    <x v="0"/>
    <n v="3.58"/>
    <m/>
  </r>
  <r>
    <d v="2014-09-19T00:00:00"/>
    <x v="8"/>
    <s v="John Lee"/>
    <x v="25"/>
    <x v="0"/>
    <x v="2"/>
    <s v="Project Tote Personal File"/>
    <x v="984"/>
    <x v="6"/>
    <n v="7.58"/>
    <m/>
  </r>
  <r>
    <d v="2014-09-19T00:00:00"/>
    <x v="8"/>
    <s v="John Lee"/>
    <x v="25"/>
    <x v="2"/>
    <x v="15"/>
    <s v="HP Designjet T520 Inkjet Large Format Printer - 24&quot; Color"/>
    <x v="985"/>
    <x v="1"/>
    <n v="-944.99"/>
    <m/>
  </r>
  <r>
    <d v="2014-09-19T00:00:00"/>
    <x v="8"/>
    <s v="Bill Shonely"/>
    <x v="20"/>
    <x v="1"/>
    <x v="5"/>
    <s v="Hon Olson Stacker Stools"/>
    <x v="986"/>
    <x v="5"/>
    <n v="177.42"/>
    <m/>
  </r>
  <r>
    <d v="2014-09-19T00:00:00"/>
    <x v="8"/>
    <s v="Mike Caudle"/>
    <x v="22"/>
    <x v="0"/>
    <x v="2"/>
    <s v="Decoflex Hanging Personal Folder File, Blue"/>
    <x v="860"/>
    <x v="6"/>
    <n v="24.98"/>
    <m/>
  </r>
  <r>
    <d v="2014-09-19T00:00:00"/>
    <x v="8"/>
    <s v="Jim Kriz"/>
    <x v="3"/>
    <x v="0"/>
    <x v="7"/>
    <s v="Revere Boxed Rubber Bands by Revere"/>
    <x v="987"/>
    <x v="1"/>
    <n v="0.11"/>
    <m/>
  </r>
  <r>
    <d v="2014-09-19T00:00:00"/>
    <x v="8"/>
    <s v="Neil Ducich"/>
    <x v="12"/>
    <x v="1"/>
    <x v="13"/>
    <s v="Hon 2111 Invitation Series Straight Table"/>
    <x v="988"/>
    <x v="4"/>
    <n v="-45.83"/>
    <m/>
  </r>
  <r>
    <d v="2014-09-20T00:00:00"/>
    <x v="8"/>
    <s v="Philip Fox"/>
    <x v="1"/>
    <x v="1"/>
    <x v="13"/>
    <s v="Bevis 44 x 96 Conference Tables"/>
    <x v="989"/>
    <x v="6"/>
    <n v="-407.68"/>
    <m/>
  </r>
  <r>
    <d v="2014-09-20T00:00:00"/>
    <x v="8"/>
    <s v="Erica Smith"/>
    <x v="3"/>
    <x v="0"/>
    <x v="1"/>
    <s v="Avery 499"/>
    <x v="967"/>
    <x v="0"/>
    <n v="4.58"/>
    <m/>
  </r>
  <r>
    <d v="2014-09-20T00:00:00"/>
    <x v="8"/>
    <s v="Erica Smith"/>
    <x v="3"/>
    <x v="0"/>
    <x v="0"/>
    <s v="Wirebound Message Book, 4 per Page"/>
    <x v="990"/>
    <x v="3"/>
    <n v="10.64"/>
    <m/>
  </r>
  <r>
    <d v="2014-09-20T00:00:00"/>
    <x v="8"/>
    <s v="Dorothy Badders"/>
    <x v="16"/>
    <x v="0"/>
    <x v="4"/>
    <s v="Nontoxic Chalk"/>
    <x v="991"/>
    <x v="0"/>
    <n v="0.99"/>
    <m/>
  </r>
  <r>
    <d v="2014-09-20T00:00:00"/>
    <x v="8"/>
    <s v="Michelle Arnett"/>
    <x v="3"/>
    <x v="0"/>
    <x v="12"/>
    <s v="Staple holder"/>
    <x v="56"/>
    <x v="3"/>
    <n v="11.86"/>
    <m/>
  </r>
  <r>
    <d v="2014-09-20T00:00:00"/>
    <x v="8"/>
    <s v="Michelle Arnett"/>
    <x v="3"/>
    <x v="0"/>
    <x v="3"/>
    <s v="Ibico Plastic and Wire Spiral Binding Combs"/>
    <x v="992"/>
    <x v="1"/>
    <n v="6.58"/>
    <m/>
  </r>
  <r>
    <d v="2014-09-20T00:00:00"/>
    <x v="8"/>
    <s v="Duane Noonan"/>
    <x v="36"/>
    <x v="1"/>
    <x v="8"/>
    <s v="C-Line Cubicle Keepers Polyproplyene Holder w/Velcro Back, 8-1/2x11, 25/Bx"/>
    <x v="993"/>
    <x v="1"/>
    <n v="50.91"/>
    <m/>
  </r>
  <r>
    <d v="2014-09-20T00:00:00"/>
    <x v="8"/>
    <s v="Duane Noonan"/>
    <x v="36"/>
    <x v="1"/>
    <x v="11"/>
    <s v="O'Sullivan Living Dimensions 2-Shelf Bookcases"/>
    <x v="994"/>
    <x v="1"/>
    <n v="36.29"/>
    <m/>
  </r>
  <r>
    <d v="2014-09-20T00:00:00"/>
    <x v="8"/>
    <s v="Duane Noonan"/>
    <x v="36"/>
    <x v="2"/>
    <x v="9"/>
    <s v="Logitech 910-002974 M325 Wireless Mouse for Web Scrolling"/>
    <x v="995"/>
    <x v="0"/>
    <n v="26.39"/>
    <m/>
  </r>
  <r>
    <d v="2014-09-20T00:00:00"/>
    <x v="8"/>
    <s v="Sarah Brown"/>
    <x v="1"/>
    <x v="1"/>
    <x v="11"/>
    <s v="Bush Heritage Pine Collection 5-Shelf Bookcase, Albany Pine Finish, *Special Order"/>
    <x v="996"/>
    <x v="7"/>
    <n v="-70.489999999999995"/>
    <m/>
  </r>
  <r>
    <d v="2014-09-20T00:00:00"/>
    <x v="8"/>
    <s v="Sarah Brown"/>
    <x v="1"/>
    <x v="2"/>
    <x v="6"/>
    <s v="QVS USB Car Charger 2-Port 2.1Amp for iPod/iPhone/iPad/iPad 2/iPad 3"/>
    <x v="997"/>
    <x v="0"/>
    <n v="3.48"/>
    <m/>
  </r>
  <r>
    <d v="2014-09-20T00:00:00"/>
    <x v="8"/>
    <s v="Henry Goldwyn"/>
    <x v="3"/>
    <x v="0"/>
    <x v="0"/>
    <s v="Xerox 1900"/>
    <x v="507"/>
    <x v="0"/>
    <n v="3.85"/>
    <m/>
  </r>
  <r>
    <d v="2014-09-20T00:00:00"/>
    <x v="8"/>
    <s v="Mitch Webber"/>
    <x v="20"/>
    <x v="2"/>
    <x v="6"/>
    <s v="Ooma Telo VoIP Home Phone System"/>
    <x v="308"/>
    <x v="7"/>
    <n v="157.49"/>
    <m/>
  </r>
  <r>
    <d v="2014-09-20T00:00:00"/>
    <x v="8"/>
    <s v="Mitch Webber"/>
    <x v="20"/>
    <x v="1"/>
    <x v="5"/>
    <s v="Global Leather Executive Chair"/>
    <x v="998"/>
    <x v="0"/>
    <n v="140.4"/>
    <m/>
  </r>
  <r>
    <d v="2014-09-20T00:00:00"/>
    <x v="8"/>
    <s v="Mitch Webber"/>
    <x v="20"/>
    <x v="1"/>
    <x v="11"/>
    <s v="DMI Eclipse Executive Suite Bookcases"/>
    <x v="690"/>
    <x v="0"/>
    <n v="-10.02"/>
    <m/>
  </r>
  <r>
    <d v="2014-09-20T00:00:00"/>
    <x v="8"/>
    <s v="Mitch Webber"/>
    <x v="20"/>
    <x v="0"/>
    <x v="1"/>
    <s v="Avery 485"/>
    <x v="999"/>
    <x v="6"/>
    <n v="35.33"/>
    <m/>
  </r>
  <r>
    <d v="2014-09-20T00:00:00"/>
    <x v="8"/>
    <s v="Mitch Webber"/>
    <x v="20"/>
    <x v="0"/>
    <x v="12"/>
    <s v="Euro-Pro Shark Turbo Vacuum"/>
    <x v="1000"/>
    <x v="4"/>
    <n v="8.0500000000000007"/>
    <m/>
  </r>
  <r>
    <d v="2014-09-20T00:00:00"/>
    <x v="8"/>
    <s v="Mitch Webber"/>
    <x v="20"/>
    <x v="2"/>
    <x v="6"/>
    <s v="Panasonic KX-TG9541B DECT 6.0 Digital 2-Line Expandable Cordless Phone With Digital Answering System"/>
    <x v="1001"/>
    <x v="2"/>
    <n v="661.46"/>
    <m/>
  </r>
  <r>
    <d v="2014-09-21T00:00:00"/>
    <x v="8"/>
    <s v="Jack Garza"/>
    <x v="22"/>
    <x v="2"/>
    <x v="6"/>
    <s v="Nortel Meridian M3904 Professional Digital phone"/>
    <x v="1002"/>
    <x v="0"/>
    <n v="27.72"/>
    <m/>
  </r>
  <r>
    <d v="2014-09-21T00:00:00"/>
    <x v="8"/>
    <s v="Jack Garza"/>
    <x v="22"/>
    <x v="2"/>
    <x v="16"/>
    <s v="Canon PC1080F Personal Copier"/>
    <x v="408"/>
    <x v="1"/>
    <n v="701.99"/>
    <m/>
  </r>
  <r>
    <d v="2014-09-21T00:00:00"/>
    <x v="8"/>
    <s v="Brian Moss"/>
    <x v="40"/>
    <x v="0"/>
    <x v="12"/>
    <s v="Fellowes Basic Home/Office Series Surge Protectors"/>
    <x v="1003"/>
    <x v="0"/>
    <n v="7.53"/>
    <m/>
  </r>
  <r>
    <d v="2014-09-21T00:00:00"/>
    <x v="8"/>
    <s v="Brian Moss"/>
    <x v="40"/>
    <x v="0"/>
    <x v="12"/>
    <s v="Acco 6 Outlet Guardian Standard Surge Suppressor"/>
    <x v="1004"/>
    <x v="1"/>
    <n v="10.88"/>
    <m/>
  </r>
  <r>
    <d v="2014-09-21T00:00:00"/>
    <x v="8"/>
    <s v="Brian Moss"/>
    <x v="40"/>
    <x v="0"/>
    <x v="0"/>
    <s v="Xerox 224"/>
    <x v="710"/>
    <x v="4"/>
    <n v="3.11"/>
    <m/>
  </r>
  <r>
    <d v="2014-09-21T00:00:00"/>
    <x v="8"/>
    <s v="Herbert Flentye"/>
    <x v="3"/>
    <x v="0"/>
    <x v="10"/>
    <s v="Staple envelope"/>
    <x v="515"/>
    <x v="0"/>
    <n v="7.31"/>
    <m/>
  </r>
  <r>
    <d v="2014-09-21T00:00:00"/>
    <x v="8"/>
    <s v="Herbert Flentye"/>
    <x v="3"/>
    <x v="0"/>
    <x v="10"/>
    <s v="#10 White Business Envelopes,4 1/8 x 9 1/2"/>
    <x v="1005"/>
    <x v="7"/>
    <n v="36.82"/>
    <m/>
  </r>
  <r>
    <d v="2014-09-21T00:00:00"/>
    <x v="8"/>
    <s v="Herbert Flentye"/>
    <x v="3"/>
    <x v="0"/>
    <x v="4"/>
    <s v="Newell 34"/>
    <x v="144"/>
    <x v="1"/>
    <n v="15.48"/>
    <m/>
  </r>
  <r>
    <d v="2014-09-21T00:00:00"/>
    <x v="8"/>
    <s v="Herbert Flentye"/>
    <x v="3"/>
    <x v="0"/>
    <x v="0"/>
    <s v="Xerox 1971"/>
    <x v="448"/>
    <x v="2"/>
    <n v="17.329999999999998"/>
    <m/>
  </r>
  <r>
    <d v="2014-09-21T00:00:00"/>
    <x v="8"/>
    <s v="Herbert Flentye"/>
    <x v="3"/>
    <x v="2"/>
    <x v="6"/>
    <s v="Polycom CX300 Desktop Phone USB VoIP phone"/>
    <x v="868"/>
    <x v="0"/>
    <n v="24"/>
    <m/>
  </r>
  <r>
    <d v="2014-09-21T00:00:00"/>
    <x v="8"/>
    <s v="Herbert Flentye"/>
    <x v="3"/>
    <x v="0"/>
    <x v="0"/>
    <s v="Wirebound Four 2-3/4 x 5 Forms per Page, 400 Sets per Book"/>
    <x v="1006"/>
    <x v="1"/>
    <n v="9.48"/>
    <m/>
  </r>
  <r>
    <d v="2014-09-21T00:00:00"/>
    <x v="8"/>
    <s v="Matt Abelman"/>
    <x v="2"/>
    <x v="0"/>
    <x v="0"/>
    <s v="While You Were Out Pads, 50 per Pad, 4 x 5 1/4, Green Cycle"/>
    <x v="1007"/>
    <x v="1"/>
    <n v="4.12"/>
    <m/>
  </r>
  <r>
    <d v="2014-09-21T00:00:00"/>
    <x v="8"/>
    <s v="Matt Abelman"/>
    <x v="2"/>
    <x v="0"/>
    <x v="1"/>
    <s v="Staple-on labels"/>
    <x v="1008"/>
    <x v="2"/>
    <n v="7.02"/>
    <m/>
  </r>
  <r>
    <d v="2014-09-21T00:00:00"/>
    <x v="8"/>
    <s v="Joni Sundaresam"/>
    <x v="0"/>
    <x v="1"/>
    <x v="8"/>
    <s v="Dana Swing-Arm Lamps"/>
    <x v="1009"/>
    <x v="0"/>
    <n v="-7.48"/>
    <m/>
  </r>
  <r>
    <d v="2014-09-21T00:00:00"/>
    <x v="8"/>
    <s v="Larry Hughes"/>
    <x v="2"/>
    <x v="0"/>
    <x v="3"/>
    <s v="Angle-D Binders with Locking Rings, Label Holders"/>
    <x v="1010"/>
    <x v="1"/>
    <n v="-5.04"/>
    <m/>
  </r>
  <r>
    <d v="2014-09-21T00:00:00"/>
    <x v="8"/>
    <s v="Sara Luxemburg"/>
    <x v="20"/>
    <x v="0"/>
    <x v="4"/>
    <s v="Boston 16801 Nautilus Battery Pencil Sharpener"/>
    <x v="1011"/>
    <x v="1"/>
    <n v="17.170000000000002"/>
    <m/>
  </r>
  <r>
    <d v="2014-09-22T00:00:00"/>
    <x v="8"/>
    <s v="Maribeth Schnelling"/>
    <x v="16"/>
    <x v="0"/>
    <x v="1"/>
    <s v="Avery File Folder Labels"/>
    <x v="1012"/>
    <x v="0"/>
    <n v="1.67"/>
    <m/>
  </r>
  <r>
    <d v="2014-09-22T00:00:00"/>
    <x v="8"/>
    <s v="Vivek Grady"/>
    <x v="1"/>
    <x v="0"/>
    <x v="2"/>
    <s v="SAFCO Commercial Wire Shelving, Black"/>
    <x v="1013"/>
    <x v="1"/>
    <n v="-82.88"/>
    <m/>
  </r>
  <r>
    <d v="2014-09-22T00:00:00"/>
    <x v="8"/>
    <s v="Sanjit Engle"/>
    <x v="3"/>
    <x v="0"/>
    <x v="2"/>
    <s v="File Shuttle II and Handi-File, Black"/>
    <x v="1014"/>
    <x v="7"/>
    <n v="42.36"/>
    <m/>
  </r>
  <r>
    <d v="2014-09-22T00:00:00"/>
    <x v="8"/>
    <s v="Sanjit Engle"/>
    <x v="3"/>
    <x v="0"/>
    <x v="2"/>
    <s v="Tennsco Commercial Shelving"/>
    <x v="1015"/>
    <x v="0"/>
    <n v="0.41"/>
    <m/>
  </r>
  <r>
    <d v="2014-09-22T00:00:00"/>
    <x v="8"/>
    <s v="Adam Shillingsburg"/>
    <x v="20"/>
    <x v="1"/>
    <x v="8"/>
    <s v="Computer Room Manger, 14&quot;"/>
    <x v="1016"/>
    <x v="1"/>
    <n v="35.08"/>
    <m/>
  </r>
  <r>
    <d v="2014-09-22T00:00:00"/>
    <x v="8"/>
    <s v="Adam Shillingsburg"/>
    <x v="20"/>
    <x v="0"/>
    <x v="3"/>
    <s v="Cardinal Holdit Business Card Pockets"/>
    <x v="444"/>
    <x v="4"/>
    <n v="1.39"/>
    <m/>
  </r>
  <r>
    <d v="2014-09-22T00:00:00"/>
    <x v="8"/>
    <s v="Adam Shillingsburg"/>
    <x v="20"/>
    <x v="0"/>
    <x v="4"/>
    <s v="Avery Hi-Liter GlideStik Fluorescent Highlighter, Yellow Ink"/>
    <x v="1017"/>
    <x v="3"/>
    <n v="5.74"/>
    <m/>
  </r>
  <r>
    <d v="2014-09-22T00:00:00"/>
    <x v="8"/>
    <s v="Adam Shillingsburg"/>
    <x v="20"/>
    <x v="1"/>
    <x v="5"/>
    <s v="Office Star - Mid Back Dual function Ergonomic High Back Chair with 2-Way Adjustable Arms"/>
    <x v="1018"/>
    <x v="3"/>
    <n v="83.71"/>
    <m/>
  </r>
  <r>
    <d v="2014-09-23T00:00:00"/>
    <x v="8"/>
    <s v="Brian Moss"/>
    <x v="3"/>
    <x v="1"/>
    <x v="11"/>
    <s v="Rush Hierlooms Collection 1&quot; Thick Stackable Bookcases"/>
    <x v="1019"/>
    <x v="1"/>
    <n v="20.52"/>
    <m/>
  </r>
  <r>
    <d v="2014-09-23T00:00:00"/>
    <x v="8"/>
    <s v="Brian Moss"/>
    <x v="3"/>
    <x v="2"/>
    <x v="6"/>
    <s v="netTALK DUO VoIP Telephone Service"/>
    <x v="473"/>
    <x v="0"/>
    <n v="31.49"/>
    <m/>
  </r>
  <r>
    <d v="2014-09-23T00:00:00"/>
    <x v="8"/>
    <s v="Shui Tom"/>
    <x v="20"/>
    <x v="0"/>
    <x v="3"/>
    <s v="Avery Arch Ring Binders"/>
    <x v="1020"/>
    <x v="1"/>
    <n v="47.06"/>
    <m/>
  </r>
  <r>
    <d v="2014-09-23T00:00:00"/>
    <x v="8"/>
    <s v="Sanjit Chand"/>
    <x v="28"/>
    <x v="0"/>
    <x v="0"/>
    <s v="Xerox 217"/>
    <x v="331"/>
    <x v="7"/>
    <n v="15.55"/>
    <m/>
  </r>
  <r>
    <d v="2014-09-23T00:00:00"/>
    <x v="8"/>
    <s v="Sanjit Chand"/>
    <x v="28"/>
    <x v="0"/>
    <x v="2"/>
    <s v="Carina Double Wide Media Storage Towers in Natural &amp; Black"/>
    <x v="1021"/>
    <x v="7"/>
    <n v="16.2"/>
    <m/>
  </r>
  <r>
    <d v="2014-09-23T00:00:00"/>
    <x v="8"/>
    <s v="Sanjit Chand"/>
    <x v="28"/>
    <x v="0"/>
    <x v="3"/>
    <s v="Ibico EPK-21 Electric Binding System"/>
    <x v="1022"/>
    <x v="7"/>
    <n v="4630.4799999999996"/>
    <m/>
  </r>
  <r>
    <d v="2014-09-23T00:00:00"/>
    <x v="8"/>
    <s v="Sanjit Chand"/>
    <x v="28"/>
    <x v="0"/>
    <x v="3"/>
    <s v="GBC Instant Report Kit"/>
    <x v="1023"/>
    <x v="0"/>
    <n v="6.47"/>
    <m/>
  </r>
  <r>
    <d v="2014-09-23T00:00:00"/>
    <x v="8"/>
    <s v="Jim Kriz"/>
    <x v="10"/>
    <x v="0"/>
    <x v="0"/>
    <s v="EcoTones Memo Sheets"/>
    <x v="1024"/>
    <x v="2"/>
    <n v="10.08"/>
    <m/>
  </r>
  <r>
    <d v="2014-09-23T00:00:00"/>
    <x v="8"/>
    <s v="Thea Hudgings"/>
    <x v="7"/>
    <x v="0"/>
    <x v="3"/>
    <s v="Wilson Jones Suede Grain Vinyl Binders"/>
    <x v="997"/>
    <x v="3"/>
    <n v="5.45"/>
    <m/>
  </r>
  <r>
    <d v="2014-09-23T00:00:00"/>
    <x v="8"/>
    <s v="Julie Prescott"/>
    <x v="20"/>
    <x v="0"/>
    <x v="3"/>
    <s v="Avery Binding System Hidden Tab Executive Style Index Sets"/>
    <x v="1025"/>
    <x v="3"/>
    <n v="6.92"/>
    <m/>
  </r>
  <r>
    <d v="2014-09-23T00:00:00"/>
    <x v="8"/>
    <s v="Thomas Thornton"/>
    <x v="7"/>
    <x v="0"/>
    <x v="4"/>
    <s v="Newell 351"/>
    <x v="1026"/>
    <x v="1"/>
    <n v="2.85"/>
    <m/>
  </r>
  <r>
    <d v="2014-09-23T00:00:00"/>
    <x v="8"/>
    <s v="Thomas Thornton"/>
    <x v="7"/>
    <x v="0"/>
    <x v="3"/>
    <s v="Ibico Covers for Plastic or Wire Binding Elements"/>
    <x v="1027"/>
    <x v="1"/>
    <n v="15.53"/>
    <m/>
  </r>
  <r>
    <d v="2014-09-24T00:00:00"/>
    <x v="8"/>
    <s v="Julia Dunbar"/>
    <x v="3"/>
    <x v="0"/>
    <x v="2"/>
    <s v="Gould Plastics 9-Pocket Panel Bin, 18-3/8w x 5-1/4d x 20-1/2h, Black"/>
    <x v="1028"/>
    <x v="3"/>
    <n v="8.48"/>
    <m/>
  </r>
  <r>
    <d v="2014-09-25T00:00:00"/>
    <x v="8"/>
    <s v="Michelle Tran"/>
    <x v="0"/>
    <x v="0"/>
    <x v="0"/>
    <s v="Xerox 1954"/>
    <x v="1029"/>
    <x v="9"/>
    <n v="10.56"/>
    <m/>
  </r>
  <r>
    <d v="2014-09-25T00:00:00"/>
    <x v="8"/>
    <s v="Michelle Tran"/>
    <x v="0"/>
    <x v="1"/>
    <x v="11"/>
    <s v="O'Sullivan Living Dimensions 5-Shelf Bookcases"/>
    <x v="1030"/>
    <x v="0"/>
    <n v="-97.23"/>
    <m/>
  </r>
  <r>
    <d v="2014-09-25T00:00:00"/>
    <x v="8"/>
    <s v="Michelle Tran"/>
    <x v="0"/>
    <x v="0"/>
    <x v="3"/>
    <s v="Avery Self-Adhesive Photo Pockets for Polaroid Photos"/>
    <x v="1031"/>
    <x v="0"/>
    <n v="-4.3600000000000003"/>
    <m/>
  </r>
  <r>
    <d v="2014-09-25T00:00:00"/>
    <x v="8"/>
    <s v="Michelle Tran"/>
    <x v="0"/>
    <x v="0"/>
    <x v="10"/>
    <s v="Poly String Tie Envelopes"/>
    <x v="1032"/>
    <x v="0"/>
    <n v="1.1000000000000001"/>
    <m/>
  </r>
  <r>
    <d v="2014-09-25T00:00:00"/>
    <x v="8"/>
    <s v="Barry Franz"/>
    <x v="26"/>
    <x v="0"/>
    <x v="4"/>
    <s v="Dixon Ticonderoga Core-Lock Colored Pencils"/>
    <x v="1033"/>
    <x v="0"/>
    <n v="2.37"/>
    <m/>
  </r>
  <r>
    <d v="2014-09-26T00:00:00"/>
    <x v="8"/>
    <s v="Kean Takahito"/>
    <x v="3"/>
    <x v="1"/>
    <x v="5"/>
    <s v="Leather Task Chair, Black"/>
    <x v="1034"/>
    <x v="0"/>
    <n v="0"/>
    <m/>
  </r>
  <r>
    <d v="2014-09-26T00:00:00"/>
    <x v="8"/>
    <s v="Henry Goldwyn"/>
    <x v="0"/>
    <x v="0"/>
    <x v="3"/>
    <s v="Acco 3-Hole Punch"/>
    <x v="1035"/>
    <x v="4"/>
    <n v="-1.4"/>
    <m/>
  </r>
  <r>
    <d v="2014-09-26T00:00:00"/>
    <x v="8"/>
    <s v="Nicole Brennan"/>
    <x v="2"/>
    <x v="0"/>
    <x v="12"/>
    <s v="Belkin 8 Outlet SurgeMaster II Gold Surge Protector"/>
    <x v="1036"/>
    <x v="1"/>
    <n v="14.4"/>
    <m/>
  </r>
  <r>
    <d v="2014-09-26T00:00:00"/>
    <x v="8"/>
    <s v="Christopher Schild"/>
    <x v="22"/>
    <x v="0"/>
    <x v="2"/>
    <s v="Dual Level, Single-Width Filing Carts"/>
    <x v="1037"/>
    <x v="0"/>
    <n v="80.63"/>
    <m/>
  </r>
  <r>
    <d v="2014-09-26T00:00:00"/>
    <x v="8"/>
    <s v="Karen Ferguson"/>
    <x v="3"/>
    <x v="1"/>
    <x v="5"/>
    <s v="Hon Deluxe Fabric Upholstered Stacking Chairs, Rounded Back"/>
    <x v="528"/>
    <x v="1"/>
    <n v="73.19"/>
    <m/>
  </r>
  <r>
    <d v="2014-09-26T00:00:00"/>
    <x v="8"/>
    <s v="Karen Ferguson"/>
    <x v="3"/>
    <x v="0"/>
    <x v="0"/>
    <s v="Xerox 217"/>
    <x v="5"/>
    <x v="1"/>
    <n v="9.33"/>
    <m/>
  </r>
  <r>
    <d v="2014-09-26T00:00:00"/>
    <x v="8"/>
    <s v="Craig Molinari"/>
    <x v="2"/>
    <x v="0"/>
    <x v="3"/>
    <s v="Avery Durable Slant Ring Binders, No Labels"/>
    <x v="1038"/>
    <x v="7"/>
    <n v="-4.58"/>
    <m/>
  </r>
  <r>
    <d v="2014-09-26T00:00:00"/>
    <x v="8"/>
    <s v="Craig Molinari"/>
    <x v="2"/>
    <x v="1"/>
    <x v="8"/>
    <s v="DAX Black Cherry Wood-Tone Poster Frame"/>
    <x v="1039"/>
    <x v="4"/>
    <n v="4.7699999999999996"/>
    <m/>
  </r>
  <r>
    <d v="2014-09-26T00:00:00"/>
    <x v="8"/>
    <s v="Craig Molinari"/>
    <x v="2"/>
    <x v="0"/>
    <x v="12"/>
    <s v="Acco Six-Outlet Power Strip, 4' Cord Length"/>
    <x v="1040"/>
    <x v="6"/>
    <n v="3.1"/>
    <m/>
  </r>
  <r>
    <d v="2014-09-26T00:00:00"/>
    <x v="8"/>
    <s v="Dianna Arnett"/>
    <x v="10"/>
    <x v="0"/>
    <x v="12"/>
    <s v="Hoover Commercial Lightweight Upright Vacuum"/>
    <x v="1041"/>
    <x v="6"/>
    <n v="1.25"/>
    <m/>
  </r>
  <r>
    <d v="2014-09-26T00:00:00"/>
    <x v="8"/>
    <s v="Dianna Arnett"/>
    <x v="10"/>
    <x v="2"/>
    <x v="9"/>
    <s v="Maxell CD-R Discs"/>
    <x v="374"/>
    <x v="0"/>
    <n v="0.47"/>
    <m/>
  </r>
  <r>
    <d v="2014-09-26T00:00:00"/>
    <x v="8"/>
    <s v="Dianna Arnett"/>
    <x v="10"/>
    <x v="0"/>
    <x v="0"/>
    <s v="Message Book, Wirebound, Four 5 1/2&quot; X 4&quot; Forms/Pg., 200 Dupl. Sets/Book"/>
    <x v="119"/>
    <x v="3"/>
    <n v="11.1"/>
    <m/>
  </r>
  <r>
    <d v="2014-09-26T00:00:00"/>
    <x v="8"/>
    <s v="Michael Moore"/>
    <x v="1"/>
    <x v="2"/>
    <x v="9"/>
    <s v="Maxell Pro 80 Minute CD-R, 10/Pack"/>
    <x v="1042"/>
    <x v="13"/>
    <n v="38.46"/>
    <m/>
  </r>
  <r>
    <d v="2014-09-27T00:00:00"/>
    <x v="8"/>
    <s v="Thomas Seio"/>
    <x v="23"/>
    <x v="1"/>
    <x v="8"/>
    <s v="Deflect-o SuperTray Unbreakable Stackable Tray, Letter, Black"/>
    <x v="1043"/>
    <x v="1"/>
    <n v="37.64"/>
    <m/>
  </r>
  <r>
    <d v="2014-09-27T00:00:00"/>
    <x v="8"/>
    <s v="Thea Hendricks"/>
    <x v="3"/>
    <x v="1"/>
    <x v="5"/>
    <s v="DMI Arturo Collection Mission-style Design Wood Chair"/>
    <x v="1044"/>
    <x v="7"/>
    <n v="45.29"/>
    <m/>
  </r>
  <r>
    <d v="2014-09-27T00:00:00"/>
    <x v="8"/>
    <s v="Thea Hendricks"/>
    <x v="3"/>
    <x v="0"/>
    <x v="0"/>
    <s v="Xerox 1919"/>
    <x v="1045"/>
    <x v="0"/>
    <n v="40.17"/>
    <m/>
  </r>
  <r>
    <d v="2014-09-28T00:00:00"/>
    <x v="8"/>
    <s v="George Zrebassa"/>
    <x v="32"/>
    <x v="0"/>
    <x v="2"/>
    <s v="Decoflex Hanging Personal Folder File, Blue"/>
    <x v="1046"/>
    <x v="1"/>
    <n v="12.49"/>
    <m/>
  </r>
  <r>
    <d v="2014-09-28T00:00:00"/>
    <x v="8"/>
    <s v="Keith Dawkins"/>
    <x v="25"/>
    <x v="0"/>
    <x v="0"/>
    <s v="White GlueTop Scratch Pads"/>
    <x v="1047"/>
    <x v="9"/>
    <n v="31.28"/>
    <m/>
  </r>
  <r>
    <d v="2014-09-28T00:00:00"/>
    <x v="8"/>
    <s v="Keith Dawkins"/>
    <x v="25"/>
    <x v="0"/>
    <x v="0"/>
    <s v="Xerox 195"/>
    <x v="1048"/>
    <x v="0"/>
    <n v="3.74"/>
    <m/>
  </r>
  <r>
    <d v="2014-09-28T00:00:00"/>
    <x v="8"/>
    <s v="Xylona Preis"/>
    <x v="16"/>
    <x v="1"/>
    <x v="8"/>
    <s v="Deflect-o DuraMat Antistatic Studded Beveled Mat for Medium Pile Carpeting"/>
    <x v="1049"/>
    <x v="3"/>
    <n v="16.850000000000001"/>
    <m/>
  </r>
  <r>
    <d v="2014-09-29T00:00:00"/>
    <x v="8"/>
    <s v="Arthur Prichep"/>
    <x v="3"/>
    <x v="1"/>
    <x v="8"/>
    <s v="Luxo Professional Combination Clamp-On Lamps"/>
    <x v="1050"/>
    <x v="0"/>
    <n v="53.2"/>
    <m/>
  </r>
  <r>
    <d v="2014-09-29T00:00:00"/>
    <x v="8"/>
    <s v="Arthur Prichep"/>
    <x v="3"/>
    <x v="0"/>
    <x v="7"/>
    <s v="Stockwell Push Pins"/>
    <x v="1051"/>
    <x v="3"/>
    <n v="2.88"/>
    <m/>
  </r>
  <r>
    <d v="2014-09-29T00:00:00"/>
    <x v="8"/>
    <s v="Arthur Prichep"/>
    <x v="3"/>
    <x v="0"/>
    <x v="0"/>
    <s v="Xerox 223"/>
    <x v="710"/>
    <x v="4"/>
    <n v="3.11"/>
    <m/>
  </r>
  <r>
    <d v="2014-09-29T00:00:00"/>
    <x v="8"/>
    <s v="Arthur Prichep"/>
    <x v="3"/>
    <x v="2"/>
    <x v="15"/>
    <s v="Star Micronics TSP800 TSP847IIU Receipt Printer"/>
    <x v="1052"/>
    <x v="0"/>
    <n v="223.05"/>
    <m/>
  </r>
  <r>
    <d v="2014-09-29T00:00:00"/>
    <x v="8"/>
    <s v="Arthur Prichep"/>
    <x v="3"/>
    <x v="0"/>
    <x v="2"/>
    <s v="Fellowes Mobile File Cart, Black"/>
    <x v="1053"/>
    <x v="4"/>
    <n v="16.79"/>
    <m/>
  </r>
  <r>
    <d v="2014-09-29T00:00:00"/>
    <x v="8"/>
    <s v="Suzanne McNair"/>
    <x v="2"/>
    <x v="0"/>
    <x v="4"/>
    <s v="Nontoxic Chalk"/>
    <x v="829"/>
    <x v="1"/>
    <n v="1.48"/>
    <m/>
  </r>
  <r>
    <d v="2014-09-29T00:00:00"/>
    <x v="8"/>
    <s v="Suzanne McNair"/>
    <x v="2"/>
    <x v="1"/>
    <x v="13"/>
    <s v="Hon 30&quot; x 60&quot; Table with Locking Drawer"/>
    <x v="1054"/>
    <x v="0"/>
    <n v="-81.849999999999994"/>
    <m/>
  </r>
  <r>
    <d v="2014-09-29T00:00:00"/>
    <x v="8"/>
    <s v="Suzanne McNair"/>
    <x v="2"/>
    <x v="0"/>
    <x v="1"/>
    <s v="Permanent Self-Adhesive File Folder Labels for Typewriters, 1 1/8 x 3 1/2, White"/>
    <x v="1055"/>
    <x v="13"/>
    <n v="18.02"/>
    <m/>
  </r>
  <r>
    <d v="2014-09-29T00:00:00"/>
    <x v="8"/>
    <s v="Suzanne McNair"/>
    <x v="2"/>
    <x v="0"/>
    <x v="0"/>
    <s v="Southworth Parchment Paper &amp; Envelopes"/>
    <x v="1056"/>
    <x v="3"/>
    <n v="6.8"/>
    <m/>
  </r>
  <r>
    <d v="2014-09-29T00:00:00"/>
    <x v="8"/>
    <s v="Suzanne McNair"/>
    <x v="2"/>
    <x v="0"/>
    <x v="2"/>
    <s v="Tennsco Single-Tier Lockers"/>
    <x v="1057"/>
    <x v="6"/>
    <n v="-337.81"/>
    <m/>
  </r>
  <r>
    <d v="2014-09-29T00:00:00"/>
    <x v="8"/>
    <s v="Suzanne McNair"/>
    <x v="2"/>
    <x v="1"/>
    <x v="13"/>
    <s v="Hon 4060 Series Tables"/>
    <x v="1058"/>
    <x v="4"/>
    <n v="-20.149999999999999"/>
    <m/>
  </r>
  <r>
    <d v="2014-09-29T00:00:00"/>
    <x v="8"/>
    <s v="Paul Prost"/>
    <x v="22"/>
    <x v="1"/>
    <x v="8"/>
    <s v="Longer-Life Soft White Bulbs"/>
    <x v="1059"/>
    <x v="0"/>
    <n v="2.96"/>
    <m/>
  </r>
  <r>
    <d v="2014-09-29T00:00:00"/>
    <x v="8"/>
    <s v="Paul Prost"/>
    <x v="22"/>
    <x v="1"/>
    <x v="13"/>
    <s v="Bevis Oval Conference Table, Walnut"/>
    <x v="1060"/>
    <x v="2"/>
    <n v="399.3"/>
    <m/>
  </r>
  <r>
    <d v="2014-09-29T00:00:00"/>
    <x v="8"/>
    <s v="Lisa DeCherney"/>
    <x v="20"/>
    <x v="0"/>
    <x v="2"/>
    <s v="Dual Level, Single-Width Filing Carts"/>
    <x v="1061"/>
    <x v="2"/>
    <n v="362.84"/>
    <m/>
  </r>
  <r>
    <d v="2014-09-29T00:00:00"/>
    <x v="8"/>
    <s v="Lisa DeCherney"/>
    <x v="20"/>
    <x v="1"/>
    <x v="8"/>
    <s v="Seth Thomas 14&quot; Putty-Colored Wall Clock"/>
    <x v="1062"/>
    <x v="3"/>
    <n v="36.380000000000003"/>
    <m/>
  </r>
  <r>
    <d v="2014-09-29T00:00:00"/>
    <x v="8"/>
    <s v="Lisa DeCherney"/>
    <x v="20"/>
    <x v="0"/>
    <x v="1"/>
    <s v="Avery 48"/>
    <x v="282"/>
    <x v="1"/>
    <n v="8.69"/>
    <m/>
  </r>
  <r>
    <d v="2014-09-29T00:00:00"/>
    <x v="8"/>
    <s v="Lisa DeCherney"/>
    <x v="20"/>
    <x v="0"/>
    <x v="0"/>
    <s v="White Computer Printout Paper by Universal"/>
    <x v="1063"/>
    <x v="0"/>
    <n v="37.979999999999997"/>
    <m/>
  </r>
  <r>
    <d v="2014-09-29T00:00:00"/>
    <x v="8"/>
    <s v="Evan Bailliet"/>
    <x v="22"/>
    <x v="0"/>
    <x v="3"/>
    <s v="GBC Standard Plastic Binding Systems' Combs"/>
    <x v="1064"/>
    <x v="0"/>
    <n v="3.14"/>
    <m/>
  </r>
  <r>
    <d v="2014-09-29T00:00:00"/>
    <x v="8"/>
    <s v="Evan Bailliet"/>
    <x v="22"/>
    <x v="0"/>
    <x v="2"/>
    <s v="Fellowes Super Stor/Drawer Files"/>
    <x v="1065"/>
    <x v="7"/>
    <n v="153.47"/>
    <m/>
  </r>
  <r>
    <d v="2014-09-30T00:00:00"/>
    <x v="8"/>
    <s v="Russell Applegate"/>
    <x v="20"/>
    <x v="0"/>
    <x v="0"/>
    <s v="Tops Green Bar Computer Printout Paper"/>
    <x v="732"/>
    <x v="4"/>
    <n v="24.47"/>
    <m/>
  </r>
  <r>
    <d v="2014-09-30T00:00:00"/>
    <x v="8"/>
    <s v="Ben Wallace"/>
    <x v="16"/>
    <x v="0"/>
    <x v="0"/>
    <s v="Xerox 217"/>
    <x v="143"/>
    <x v="1"/>
    <n v="5.44"/>
    <m/>
  </r>
  <r>
    <d v="2014-09-30T00:00:00"/>
    <x v="8"/>
    <s v="Kelly Williams"/>
    <x v="15"/>
    <x v="0"/>
    <x v="12"/>
    <s v="Holmes Odor Grabber"/>
    <x v="1066"/>
    <x v="6"/>
    <n v="11.25"/>
    <m/>
  </r>
  <r>
    <d v="2014-09-30T00:00:00"/>
    <x v="8"/>
    <s v="Doug Bickford"/>
    <x v="22"/>
    <x v="0"/>
    <x v="3"/>
    <s v="DXL Angle-View Binders with Locking Rings by Samsill"/>
    <x v="1067"/>
    <x v="5"/>
    <n v="13.49"/>
    <m/>
  </r>
  <r>
    <d v="2014-09-30T00:00:00"/>
    <x v="8"/>
    <s v="Maya Herman"/>
    <x v="20"/>
    <x v="1"/>
    <x v="8"/>
    <s v="Master Caster Door Stop, Brown"/>
    <x v="1068"/>
    <x v="1"/>
    <n v="5.18"/>
    <m/>
  </r>
  <r>
    <d v="2014-09-30T00:00:00"/>
    <x v="8"/>
    <s v="Dario Medina"/>
    <x v="10"/>
    <x v="0"/>
    <x v="12"/>
    <s v="Eureka Sanitaire  Commercial Upright"/>
    <x v="1069"/>
    <x v="6"/>
    <n v="59.66"/>
    <m/>
  </r>
  <r>
    <d v="2014-10-01T00:00:00"/>
    <x v="9"/>
    <s v="Neil FranzÃ¶sisch"/>
    <x v="17"/>
    <x v="0"/>
    <x v="7"/>
    <s v="Sterling Rubber Bands by Alliance"/>
    <x v="1070"/>
    <x v="4"/>
    <n v="0"/>
    <m/>
  </r>
  <r>
    <d v="2014-10-02T00:00:00"/>
    <x v="9"/>
    <s v="Erin Smith"/>
    <x v="12"/>
    <x v="0"/>
    <x v="0"/>
    <s v="Adams Telephone Message Book W/Dividers/Space For Phone Numbers, 5 1/4&quot;X8 1/2&quot;, 300/Messages"/>
    <x v="1071"/>
    <x v="0"/>
    <n v="3.41"/>
    <m/>
  </r>
  <r>
    <d v="2014-10-02T00:00:00"/>
    <x v="9"/>
    <s v="Erin Smith"/>
    <x v="12"/>
    <x v="0"/>
    <x v="7"/>
    <s v="Staples"/>
    <x v="1072"/>
    <x v="0"/>
    <n v="1.46"/>
    <m/>
  </r>
  <r>
    <d v="2014-10-02T00:00:00"/>
    <x v="9"/>
    <s v="Erin Smith"/>
    <x v="12"/>
    <x v="2"/>
    <x v="6"/>
    <s v="Bose SoundLink Bluetooth Speaker"/>
    <x v="1073"/>
    <x v="0"/>
    <n v="107.46"/>
    <m/>
  </r>
  <r>
    <d v="2014-10-02T00:00:00"/>
    <x v="9"/>
    <s v="Erin Smith"/>
    <x v="12"/>
    <x v="0"/>
    <x v="10"/>
    <s v="Letter or Legal Size Expandable Poly String Tie Envelopes"/>
    <x v="1074"/>
    <x v="6"/>
    <n v="4.63"/>
    <m/>
  </r>
  <r>
    <d v="2014-10-02T00:00:00"/>
    <x v="9"/>
    <s v="Erin Smith"/>
    <x v="12"/>
    <x v="0"/>
    <x v="14"/>
    <s v="Stiletto Hand Letter Openers"/>
    <x v="1075"/>
    <x v="0"/>
    <n v="-3.26"/>
    <m/>
  </r>
  <r>
    <d v="2014-10-02T00:00:00"/>
    <x v="9"/>
    <s v="Erin Smith"/>
    <x v="12"/>
    <x v="2"/>
    <x v="6"/>
    <s v="Pyle PMP37LED"/>
    <x v="1076"/>
    <x v="1"/>
    <n v="20.16"/>
    <m/>
  </r>
  <r>
    <d v="2014-10-02T00:00:00"/>
    <x v="9"/>
    <s v="Erin Smith"/>
    <x v="12"/>
    <x v="2"/>
    <x v="9"/>
    <s v="Kingston Digital DataTraveler 16GB USB 2.0"/>
    <x v="959"/>
    <x v="4"/>
    <n v="-0.09"/>
    <m/>
  </r>
  <r>
    <d v="2014-10-03T00:00:00"/>
    <x v="9"/>
    <s v="Beth Paige"/>
    <x v="1"/>
    <x v="1"/>
    <x v="5"/>
    <s v="Global High-Back Leather Tilter, Burgundy"/>
    <x v="1077"/>
    <x v="1"/>
    <n v="-70.099999999999994"/>
    <m/>
  </r>
  <r>
    <d v="2014-10-03T00:00:00"/>
    <x v="9"/>
    <s v="Allen Rosenblatt"/>
    <x v="3"/>
    <x v="1"/>
    <x v="13"/>
    <s v="Bevis Round Conference Room Tables and Bases"/>
    <x v="1078"/>
    <x v="4"/>
    <n v="3.59"/>
    <m/>
  </r>
  <r>
    <d v="2014-10-03T00:00:00"/>
    <x v="9"/>
    <s v="Allen Rosenblatt"/>
    <x v="3"/>
    <x v="1"/>
    <x v="5"/>
    <s v="Global Deluxe Stacking Chair, Gray"/>
    <x v="205"/>
    <x v="1"/>
    <n v="13.76"/>
    <m/>
  </r>
  <r>
    <d v="2014-10-03T00:00:00"/>
    <x v="9"/>
    <s v="Sara Luxemburg"/>
    <x v="25"/>
    <x v="0"/>
    <x v="2"/>
    <s v="Advantus Rolling Drawer Organizers"/>
    <x v="1079"/>
    <x v="0"/>
    <n v="4.62"/>
    <m/>
  </r>
  <r>
    <d v="2014-10-03T00:00:00"/>
    <x v="9"/>
    <s v="Sara Luxemburg"/>
    <x v="25"/>
    <x v="0"/>
    <x v="4"/>
    <s v="DIXON Oriole Pencils"/>
    <x v="1080"/>
    <x v="1"/>
    <n v="0.46"/>
    <m/>
  </r>
  <r>
    <d v="2014-10-03T00:00:00"/>
    <x v="9"/>
    <s v="Denny Ordway"/>
    <x v="10"/>
    <x v="0"/>
    <x v="4"/>
    <s v="Hunt Boston Vacuum Mount KS Pencil Sharpener"/>
    <x v="1081"/>
    <x v="0"/>
    <n v="4.2"/>
    <m/>
  </r>
  <r>
    <d v="2014-10-03T00:00:00"/>
    <x v="9"/>
    <s v="Denny Ordway"/>
    <x v="10"/>
    <x v="0"/>
    <x v="10"/>
    <s v="Convenience Packs of Business Envelopes"/>
    <x v="1082"/>
    <x v="7"/>
    <n v="4.8899999999999997"/>
    <m/>
  </r>
  <r>
    <d v="2014-10-03T00:00:00"/>
    <x v="9"/>
    <s v="Denny Ordway"/>
    <x v="10"/>
    <x v="2"/>
    <x v="9"/>
    <s v="Logitech G105 Gaming Keyboard"/>
    <x v="1083"/>
    <x v="1"/>
    <n v="-3.56"/>
    <m/>
  </r>
  <r>
    <d v="2014-10-03T00:00:00"/>
    <x v="9"/>
    <s v="Russell D'Ascenzo"/>
    <x v="0"/>
    <x v="0"/>
    <x v="7"/>
    <s v="Colored Push Pins"/>
    <x v="1084"/>
    <x v="1"/>
    <n v="0.87"/>
    <m/>
  </r>
  <r>
    <d v="2014-10-03T00:00:00"/>
    <x v="9"/>
    <s v="Russell D'Ascenzo"/>
    <x v="0"/>
    <x v="1"/>
    <x v="8"/>
    <s v="DAX Natural Wood-Tone Poster Frame"/>
    <x v="1085"/>
    <x v="1"/>
    <n v="-19.07"/>
    <m/>
  </r>
  <r>
    <d v="2014-10-03T00:00:00"/>
    <x v="9"/>
    <s v="Russell D'Ascenzo"/>
    <x v="0"/>
    <x v="0"/>
    <x v="1"/>
    <s v="Smead Alpha-Z Color-Coded Second Alphabetical Labels and Starter Set"/>
    <x v="1086"/>
    <x v="0"/>
    <n v="1.72"/>
    <m/>
  </r>
  <r>
    <d v="2014-10-03T00:00:00"/>
    <x v="9"/>
    <s v="Russell D'Ascenzo"/>
    <x v="0"/>
    <x v="0"/>
    <x v="3"/>
    <s v="Avery Hidden Tab Dividers for Binding Systems"/>
    <x v="1087"/>
    <x v="1"/>
    <n v="-3.04"/>
    <m/>
  </r>
  <r>
    <d v="2014-10-03T00:00:00"/>
    <x v="9"/>
    <s v="Russell D'Ascenzo"/>
    <x v="0"/>
    <x v="0"/>
    <x v="7"/>
    <s v="Sterling Rubber Bands by Alliance"/>
    <x v="1088"/>
    <x v="3"/>
    <n v="-3.77"/>
    <m/>
  </r>
  <r>
    <d v="2014-10-04T00:00:00"/>
    <x v="9"/>
    <s v="David Flashing"/>
    <x v="3"/>
    <x v="0"/>
    <x v="1"/>
    <s v="Avery 512"/>
    <x v="1089"/>
    <x v="7"/>
    <n v="6.79"/>
    <m/>
  </r>
  <r>
    <d v="2014-10-04T00:00:00"/>
    <x v="9"/>
    <s v="David Flashing"/>
    <x v="3"/>
    <x v="0"/>
    <x v="3"/>
    <s v="GBC Recycled Regency Composition Covers"/>
    <x v="1090"/>
    <x v="0"/>
    <n v="31.09"/>
    <m/>
  </r>
  <r>
    <d v="2014-10-04T00:00:00"/>
    <x v="9"/>
    <s v="Joy Daniels"/>
    <x v="22"/>
    <x v="0"/>
    <x v="1"/>
    <s v="Avery 519"/>
    <x v="1091"/>
    <x v="3"/>
    <n v="13.74"/>
    <m/>
  </r>
  <r>
    <d v="2014-10-04T00:00:00"/>
    <x v="9"/>
    <s v="Chris Cortes"/>
    <x v="20"/>
    <x v="1"/>
    <x v="5"/>
    <s v="Office Star - Contemporary Task Swivel chair with Loop Arms, Charcoal"/>
    <x v="1092"/>
    <x v="7"/>
    <n v="-6.55"/>
    <m/>
  </r>
  <r>
    <d v="2014-10-05T00:00:00"/>
    <x v="9"/>
    <s v="Brian Derr"/>
    <x v="10"/>
    <x v="0"/>
    <x v="12"/>
    <s v="Belkin F5C206VTEL 6 Outlet Surge"/>
    <x v="1093"/>
    <x v="7"/>
    <n v="11.49"/>
    <m/>
  </r>
  <r>
    <d v="2014-10-05T00:00:00"/>
    <x v="9"/>
    <s v="Keith Herrera"/>
    <x v="3"/>
    <x v="2"/>
    <x v="9"/>
    <s v="Plantronics Audio 478 Stereo USB Headset"/>
    <x v="287"/>
    <x v="0"/>
    <n v="34.99"/>
    <m/>
  </r>
  <r>
    <d v="2014-10-06T00:00:00"/>
    <x v="9"/>
    <s v="Xylona Preis"/>
    <x v="3"/>
    <x v="2"/>
    <x v="9"/>
    <s v="ImationÂ USB 2.0 SwivelÂ Flash DriveÂ USBÂ flash driveÂ - 4 GB - Pink"/>
    <x v="1094"/>
    <x v="1"/>
    <n v="1.91"/>
    <m/>
  </r>
  <r>
    <d v="2014-10-06T00:00:00"/>
    <x v="9"/>
    <s v="Alice McCarthy"/>
    <x v="40"/>
    <x v="0"/>
    <x v="3"/>
    <s v="GBC VeloBinder Strips"/>
    <x v="1075"/>
    <x v="0"/>
    <n v="7.68"/>
    <m/>
  </r>
  <r>
    <d v="2014-10-06T00:00:00"/>
    <x v="9"/>
    <s v="Joy Daniels"/>
    <x v="2"/>
    <x v="0"/>
    <x v="2"/>
    <s v="Tennsco Lockers, Gray"/>
    <x v="894"/>
    <x v="7"/>
    <n v="-13.64"/>
    <m/>
  </r>
  <r>
    <d v="2014-10-06T00:00:00"/>
    <x v="9"/>
    <s v="Victoria Pisteka"/>
    <x v="18"/>
    <x v="0"/>
    <x v="2"/>
    <s v="Fellowes Staxonsteel Drawer Files"/>
    <x v="1095"/>
    <x v="0"/>
    <n v="54.09"/>
    <m/>
  </r>
  <r>
    <d v="2014-10-07T00:00:00"/>
    <x v="9"/>
    <s v="Mathew Reese"/>
    <x v="2"/>
    <x v="1"/>
    <x v="8"/>
    <s v="Seth Thomas 16&quot; Steel Case Clock"/>
    <x v="1096"/>
    <x v="7"/>
    <n v="21.11"/>
    <m/>
  </r>
  <r>
    <d v="2014-10-07T00:00:00"/>
    <x v="9"/>
    <s v="John Grady"/>
    <x v="0"/>
    <x v="0"/>
    <x v="2"/>
    <s v="Fellowes Personal Hanging Folder Files, Navy"/>
    <x v="1097"/>
    <x v="8"/>
    <n v="10.74"/>
    <m/>
  </r>
  <r>
    <d v="2014-10-08T00:00:00"/>
    <x v="9"/>
    <s v="Jack Garza"/>
    <x v="25"/>
    <x v="2"/>
    <x v="9"/>
    <s v="Maxell 74 Minute CDR, 10/Pack"/>
    <x v="1098"/>
    <x v="1"/>
    <n v="4.99"/>
    <m/>
  </r>
  <r>
    <d v="2014-10-08T00:00:00"/>
    <x v="9"/>
    <s v="Duane Noonan"/>
    <x v="20"/>
    <x v="0"/>
    <x v="0"/>
    <s v="Xerox 197"/>
    <x v="1099"/>
    <x v="3"/>
    <n v="55.76"/>
    <m/>
  </r>
  <r>
    <d v="2014-10-09T00:00:00"/>
    <x v="9"/>
    <s v="Bart Pistole"/>
    <x v="25"/>
    <x v="0"/>
    <x v="0"/>
    <s v="Eaton Premium Continuous-Feed Paper, 25% Cotton, Letter Size, White, 1000 Shts/Box"/>
    <x v="1100"/>
    <x v="0"/>
    <n v="31.07"/>
    <m/>
  </r>
  <r>
    <d v="2014-10-09T00:00:00"/>
    <x v="9"/>
    <s v="Shirley Jackson"/>
    <x v="3"/>
    <x v="0"/>
    <x v="4"/>
    <s v="Boston Heavy-Duty Trimline Electric Pencil Sharpeners"/>
    <x v="1101"/>
    <x v="1"/>
    <n v="41.93"/>
    <m/>
  </r>
  <r>
    <d v="2014-10-09T00:00:00"/>
    <x v="9"/>
    <s v="Shirley Jackson"/>
    <x v="3"/>
    <x v="2"/>
    <x v="6"/>
    <s v="iOttie HLCRIO102 Car Mount"/>
    <x v="1102"/>
    <x v="4"/>
    <n v="-3"/>
    <m/>
  </r>
  <r>
    <d v="2014-10-10T00:00:00"/>
    <x v="9"/>
    <s v="Tanja Norvell"/>
    <x v="3"/>
    <x v="1"/>
    <x v="5"/>
    <s v="Global Deluxe Stacking Chair, Gray"/>
    <x v="205"/>
    <x v="1"/>
    <n v="13.76"/>
    <m/>
  </r>
  <r>
    <d v="2014-10-10T00:00:00"/>
    <x v="9"/>
    <s v="Tanja Norvell"/>
    <x v="3"/>
    <x v="0"/>
    <x v="10"/>
    <s v="#10- 4 1/8&quot; x 9 1/2&quot; Security-Tint Envelopes"/>
    <x v="510"/>
    <x v="0"/>
    <n v="7.49"/>
    <m/>
  </r>
  <r>
    <d v="2014-10-10T00:00:00"/>
    <x v="9"/>
    <s v="Shirley Daniels"/>
    <x v="12"/>
    <x v="1"/>
    <x v="8"/>
    <s v="Westinghouse Clip-On Gooseneck Lamps"/>
    <x v="1103"/>
    <x v="5"/>
    <n v="3.52"/>
    <m/>
  </r>
  <r>
    <d v="2014-10-10T00:00:00"/>
    <x v="9"/>
    <s v="Craig Molinari"/>
    <x v="0"/>
    <x v="2"/>
    <x v="6"/>
    <s v="Motorola Droid Maxx"/>
    <x v="1104"/>
    <x v="6"/>
    <n v="72"/>
    <m/>
  </r>
  <r>
    <d v="2014-10-10T00:00:00"/>
    <x v="9"/>
    <s v="Craig Molinari"/>
    <x v="0"/>
    <x v="2"/>
    <x v="6"/>
    <s v="Cisco 8x8 Inc. 6753i IP Business Phone System"/>
    <x v="1105"/>
    <x v="5"/>
    <n v="66.150000000000006"/>
    <m/>
  </r>
  <r>
    <d v="2014-10-10T00:00:00"/>
    <x v="9"/>
    <s v="Craig Molinari"/>
    <x v="0"/>
    <x v="0"/>
    <x v="3"/>
    <s v="GBC Personal VeloBind Strips"/>
    <x v="1106"/>
    <x v="7"/>
    <n v="-19.170000000000002"/>
    <m/>
  </r>
  <r>
    <d v="2014-10-10T00:00:00"/>
    <x v="9"/>
    <s v="Craig Molinari"/>
    <x v="0"/>
    <x v="0"/>
    <x v="3"/>
    <s v="Avery Non-Stick Binders"/>
    <x v="1107"/>
    <x v="4"/>
    <n v="-1.57"/>
    <m/>
  </r>
  <r>
    <d v="2014-10-10T00:00:00"/>
    <x v="9"/>
    <s v="Richard Bierner"/>
    <x v="10"/>
    <x v="2"/>
    <x v="15"/>
    <s v="Hewlett-Packard Deskjet F4180 All-in-One Color Ink-jet - Printer / copier / scanner"/>
    <x v="1108"/>
    <x v="0"/>
    <n v="-71.400000000000006"/>
    <m/>
  </r>
  <r>
    <d v="2014-10-10T00:00:00"/>
    <x v="9"/>
    <s v="Richard Bierner"/>
    <x v="10"/>
    <x v="0"/>
    <x v="3"/>
    <s v="Premier Elliptical Ring Binder, Black"/>
    <x v="1109"/>
    <x v="0"/>
    <n v="-13.39"/>
    <m/>
  </r>
  <r>
    <d v="2014-10-10T00:00:00"/>
    <x v="9"/>
    <s v="Fred Chung"/>
    <x v="31"/>
    <x v="0"/>
    <x v="4"/>
    <s v="Dixon Ticonderoga Core-Lock Colored Pencils, 48-Color Set"/>
    <x v="1110"/>
    <x v="5"/>
    <n v="112.57"/>
    <m/>
  </r>
  <r>
    <d v="2014-10-11T00:00:00"/>
    <x v="9"/>
    <s v="Jill Fjeld"/>
    <x v="2"/>
    <x v="0"/>
    <x v="2"/>
    <s v="Fellowes High-Stak Drawer Files"/>
    <x v="1111"/>
    <x v="0"/>
    <n v="10.57"/>
    <m/>
  </r>
  <r>
    <d v="2014-10-11T00:00:00"/>
    <x v="9"/>
    <s v="Jill Fjeld"/>
    <x v="2"/>
    <x v="0"/>
    <x v="10"/>
    <s v="Airmail Envelopes"/>
    <x v="1112"/>
    <x v="1"/>
    <n v="67.98"/>
    <m/>
  </r>
  <r>
    <d v="2014-10-11T00:00:00"/>
    <x v="9"/>
    <s v="Dean percer"/>
    <x v="22"/>
    <x v="1"/>
    <x v="8"/>
    <s v="DAX Cubicle Frames - 8x10"/>
    <x v="1113"/>
    <x v="13"/>
    <n v="19.04"/>
    <m/>
  </r>
  <r>
    <d v="2014-10-11T00:00:00"/>
    <x v="9"/>
    <s v="Dean percer"/>
    <x v="22"/>
    <x v="2"/>
    <x v="9"/>
    <s v="WD My Passport Ultra 1TB Portable External Hard Drive"/>
    <x v="1114"/>
    <x v="7"/>
    <n v="58.65"/>
    <m/>
  </r>
  <r>
    <d v="2014-10-11T00:00:00"/>
    <x v="9"/>
    <s v="Helen Andreada"/>
    <x v="3"/>
    <x v="0"/>
    <x v="2"/>
    <s v="Iris Project Case"/>
    <x v="1115"/>
    <x v="3"/>
    <n v="8.3000000000000007"/>
    <m/>
  </r>
  <r>
    <d v="2014-10-11T00:00:00"/>
    <x v="9"/>
    <s v="Helen Andreada"/>
    <x v="3"/>
    <x v="1"/>
    <x v="5"/>
    <s v="Global Enterprise Series Seating High-Back Swivel/Tilt Chairs"/>
    <x v="1116"/>
    <x v="0"/>
    <n v="-65.040000000000006"/>
    <m/>
  </r>
  <r>
    <d v="2014-10-11T00:00:00"/>
    <x v="9"/>
    <s v="Dorothy Badders"/>
    <x v="13"/>
    <x v="0"/>
    <x v="1"/>
    <s v="Self-Adhesive Address Labels for Typewriters by Universal"/>
    <x v="1117"/>
    <x v="4"/>
    <n v="3.44"/>
    <m/>
  </r>
  <r>
    <d v="2014-10-11T00:00:00"/>
    <x v="9"/>
    <s v="Dorothy Badders"/>
    <x v="13"/>
    <x v="1"/>
    <x v="8"/>
    <s v="Eldon Pizzaz Desk Accessories"/>
    <x v="1118"/>
    <x v="3"/>
    <n v="3.92"/>
    <m/>
  </r>
  <r>
    <d v="2014-10-11T00:00:00"/>
    <x v="9"/>
    <s v="Alan Shonely"/>
    <x v="3"/>
    <x v="0"/>
    <x v="10"/>
    <s v="#10- 4 1/8&quot; x 9 1/2&quot; Security-Tint Envelopes"/>
    <x v="228"/>
    <x v="4"/>
    <n v="3.74"/>
    <m/>
  </r>
  <r>
    <d v="2014-10-12T00:00:00"/>
    <x v="9"/>
    <s v="Duane Noonan"/>
    <x v="3"/>
    <x v="0"/>
    <x v="4"/>
    <s v="Premium Writing Pencils, Soft, #2 by Central Association for the Blind"/>
    <x v="1119"/>
    <x v="7"/>
    <n v="4.17"/>
    <m/>
  </r>
  <r>
    <d v="2014-10-12T00:00:00"/>
    <x v="9"/>
    <s v="Duane Noonan"/>
    <x v="3"/>
    <x v="0"/>
    <x v="2"/>
    <s v="Sortfiler Multipurpose Personal File Organizer, Black"/>
    <x v="1120"/>
    <x v="4"/>
    <n v="6.2"/>
    <m/>
  </r>
  <r>
    <d v="2014-10-12T00:00:00"/>
    <x v="9"/>
    <s v="Barry Pond"/>
    <x v="1"/>
    <x v="0"/>
    <x v="14"/>
    <s v="Acme Hot Forged Carbon Steel Scissors with Nickel-Plated Handles, 3 7/8&quot; Cut, 8&quot;L"/>
    <x v="1121"/>
    <x v="0"/>
    <n v="2.5"/>
    <m/>
  </r>
  <r>
    <d v="2014-10-13T00:00:00"/>
    <x v="9"/>
    <s v="Zuschuss Carroll"/>
    <x v="22"/>
    <x v="0"/>
    <x v="4"/>
    <s v="Newell 32"/>
    <x v="697"/>
    <x v="3"/>
    <n v="3.23"/>
    <m/>
  </r>
  <r>
    <d v="2014-10-13T00:00:00"/>
    <x v="9"/>
    <s v="Zuschuss Carroll"/>
    <x v="22"/>
    <x v="1"/>
    <x v="13"/>
    <s v="Bevis Round Bullnose 29&quot; High Table Top"/>
    <x v="1122"/>
    <x v="7"/>
    <n v="311.64999999999998"/>
    <m/>
  </r>
  <r>
    <d v="2014-10-13T00:00:00"/>
    <x v="9"/>
    <s v="Zuschuss Carroll"/>
    <x v="22"/>
    <x v="0"/>
    <x v="12"/>
    <s v="Belkin F9G930V10-GRY 9 Outlet Surge"/>
    <x v="1123"/>
    <x v="3"/>
    <n v="62.04"/>
    <m/>
  </r>
  <r>
    <d v="2014-10-13T00:00:00"/>
    <x v="9"/>
    <s v="Zuschuss Carroll"/>
    <x v="22"/>
    <x v="2"/>
    <x v="9"/>
    <s v="Sony 16GB Class 10 Micro SDHC R40 Memory Card"/>
    <x v="1124"/>
    <x v="0"/>
    <n v="2.58"/>
    <m/>
  </r>
  <r>
    <d v="2014-10-13T00:00:00"/>
    <x v="9"/>
    <s v="Marina Lichtenstein"/>
    <x v="23"/>
    <x v="1"/>
    <x v="5"/>
    <s v="Global High-Back Leather Tilter, Burgundy"/>
    <x v="1125"/>
    <x v="0"/>
    <n v="27.06"/>
    <m/>
  </r>
  <r>
    <d v="2014-10-13T00:00:00"/>
    <x v="9"/>
    <s v="Marina Lichtenstein"/>
    <x v="23"/>
    <x v="0"/>
    <x v="3"/>
    <s v="Flexible Leather- Look Classic Collection Ring Binder"/>
    <x v="204"/>
    <x v="4"/>
    <n v="9.4700000000000006"/>
    <m/>
  </r>
  <r>
    <d v="2014-10-13T00:00:00"/>
    <x v="9"/>
    <s v="Sibella Parks"/>
    <x v="20"/>
    <x v="0"/>
    <x v="3"/>
    <s v="Recycled Pressboard Report Cover with Reinforced Top Hinge"/>
    <x v="1126"/>
    <x v="1"/>
    <n v="2.81"/>
    <m/>
  </r>
  <r>
    <d v="2014-10-13T00:00:00"/>
    <x v="9"/>
    <s v="Michelle Arnett"/>
    <x v="6"/>
    <x v="0"/>
    <x v="10"/>
    <s v="Pastel Pink Envelopes"/>
    <x v="131"/>
    <x v="7"/>
    <n v="17.47"/>
    <m/>
  </r>
  <r>
    <d v="2014-10-13T00:00:00"/>
    <x v="9"/>
    <s v="Michelle Arnett"/>
    <x v="6"/>
    <x v="2"/>
    <x v="9"/>
    <s v="SanDisk Cruzer 16 GB USB Flash Drive"/>
    <x v="44"/>
    <x v="0"/>
    <n v="4.3600000000000003"/>
    <m/>
  </r>
  <r>
    <d v="2014-10-13T00:00:00"/>
    <x v="9"/>
    <s v="Michelle Arnett"/>
    <x v="6"/>
    <x v="0"/>
    <x v="2"/>
    <s v="Space Solutions Industrial Galvanized Steel Shelving."/>
    <x v="1127"/>
    <x v="3"/>
    <n v="6.3"/>
    <m/>
  </r>
  <r>
    <d v="2014-10-13T00:00:00"/>
    <x v="9"/>
    <s v="Michelle Arnett"/>
    <x v="6"/>
    <x v="0"/>
    <x v="3"/>
    <s v="Wilson Jones Standard D-Ring Binders"/>
    <x v="1128"/>
    <x v="1"/>
    <n v="7.13"/>
    <m/>
  </r>
  <r>
    <d v="2014-10-14T00:00:00"/>
    <x v="9"/>
    <s v="Jim Epp"/>
    <x v="38"/>
    <x v="0"/>
    <x v="3"/>
    <s v="Avery Metallic Poly Binders"/>
    <x v="1129"/>
    <x v="3"/>
    <n v="11"/>
    <m/>
  </r>
  <r>
    <d v="2014-10-14T00:00:00"/>
    <x v="9"/>
    <s v="Jim Epp"/>
    <x v="38"/>
    <x v="0"/>
    <x v="2"/>
    <s v="Fellowes Bankers Box Recycled Super Stor/Drawer"/>
    <x v="1130"/>
    <x v="7"/>
    <n v="16.190000000000001"/>
    <m/>
  </r>
  <r>
    <d v="2014-10-14T00:00:00"/>
    <x v="9"/>
    <s v="Hunter Glantz"/>
    <x v="0"/>
    <x v="0"/>
    <x v="12"/>
    <s v="Hoover Replacement Belts For Soft Guard &amp; Commercial Ltweight Upright Vacs, 2/Pk"/>
    <x v="1131"/>
    <x v="3"/>
    <n v="-8.5299999999999994"/>
    <m/>
  </r>
  <r>
    <d v="2014-10-14T00:00:00"/>
    <x v="9"/>
    <s v="Hunter Glantz"/>
    <x v="0"/>
    <x v="2"/>
    <x v="16"/>
    <s v="Hewlett Packard 610 Color Digital Copier / Printer"/>
    <x v="1132"/>
    <x v="7"/>
    <n v="624.99"/>
    <m/>
  </r>
  <r>
    <d v="2014-10-14T00:00:00"/>
    <x v="9"/>
    <s v="Bradley Drucker"/>
    <x v="1"/>
    <x v="0"/>
    <x v="0"/>
    <s v="Xerox 1951"/>
    <x v="1133"/>
    <x v="10"/>
    <n v="100.69"/>
    <m/>
  </r>
  <r>
    <d v="2014-10-14T00:00:00"/>
    <x v="9"/>
    <s v="Bradley Drucker"/>
    <x v="1"/>
    <x v="0"/>
    <x v="3"/>
    <s v="Pressboard Covers with Storage Hooks, 9 1/2&quot; x 11&quot;, Light Blue"/>
    <x v="797"/>
    <x v="1"/>
    <n v="-4.8600000000000003"/>
    <m/>
  </r>
  <r>
    <d v="2014-10-14T00:00:00"/>
    <x v="9"/>
    <s v="Bradley Drucker"/>
    <x v="1"/>
    <x v="0"/>
    <x v="0"/>
    <s v="Xerox 1903"/>
    <x v="1134"/>
    <x v="3"/>
    <n v="6.94"/>
    <m/>
  </r>
  <r>
    <d v="2014-10-14T00:00:00"/>
    <x v="9"/>
    <s v="Toby Carlisle"/>
    <x v="32"/>
    <x v="2"/>
    <x v="9"/>
    <s v="WD My Passport Ultra 500GB Portable External Hard Drive"/>
    <x v="1135"/>
    <x v="1"/>
    <n v="30.09"/>
    <m/>
  </r>
  <r>
    <d v="2014-10-14T00:00:00"/>
    <x v="9"/>
    <s v="Toby Carlisle"/>
    <x v="32"/>
    <x v="0"/>
    <x v="2"/>
    <s v="SimpliFile Personal File, Black Granite, 15w x 6-15/16d x 11-1/4h"/>
    <x v="1136"/>
    <x v="5"/>
    <n v="22.25"/>
    <m/>
  </r>
  <r>
    <d v="2014-10-14T00:00:00"/>
    <x v="9"/>
    <s v="Toby Carlisle"/>
    <x v="32"/>
    <x v="1"/>
    <x v="5"/>
    <s v="Office Star - Ergonomic Mid Back Chair with 2-Way Adjustable Arms"/>
    <x v="1137"/>
    <x v="2"/>
    <n v="260.61"/>
    <m/>
  </r>
  <r>
    <d v="2014-10-15T00:00:00"/>
    <x v="9"/>
    <s v="Dan Lawera"/>
    <x v="16"/>
    <x v="1"/>
    <x v="8"/>
    <s v="Executive Impressions 13&quot; Clairmont Wall Clock"/>
    <x v="1138"/>
    <x v="4"/>
    <n v="4.04"/>
    <m/>
  </r>
  <r>
    <d v="2014-10-15T00:00:00"/>
    <x v="9"/>
    <s v="Anna Chung"/>
    <x v="10"/>
    <x v="1"/>
    <x v="5"/>
    <s v="Global Italian Leather Office Chair"/>
    <x v="1139"/>
    <x v="0"/>
    <n v="-7.86"/>
    <m/>
  </r>
  <r>
    <d v="2014-10-15T00:00:00"/>
    <x v="9"/>
    <s v="Anna Chung"/>
    <x v="10"/>
    <x v="0"/>
    <x v="0"/>
    <s v="Xerox 1897"/>
    <x v="1140"/>
    <x v="0"/>
    <n v="2.89"/>
    <m/>
  </r>
  <r>
    <d v="2014-10-16T00:00:00"/>
    <x v="9"/>
    <s v="Lynn Smith"/>
    <x v="3"/>
    <x v="0"/>
    <x v="3"/>
    <s v="Avery Non-Stick Heavy Duty View Round Locking Ring Binders"/>
    <x v="632"/>
    <x v="1"/>
    <n v="5.0199999999999996"/>
    <m/>
  </r>
  <r>
    <d v="2014-10-16T00:00:00"/>
    <x v="9"/>
    <s v="Lynn Smith"/>
    <x v="3"/>
    <x v="2"/>
    <x v="9"/>
    <s v="LogitechÂ Illuminated - Keyboard"/>
    <x v="1141"/>
    <x v="1"/>
    <n v="86.39"/>
    <m/>
  </r>
  <r>
    <d v="2014-10-17T00:00:00"/>
    <x v="9"/>
    <s v="Tracy Blumstein"/>
    <x v="0"/>
    <x v="0"/>
    <x v="3"/>
    <s v="GBC Standard Recycled Report Covers, Clear Plastic Sheets"/>
    <x v="1142"/>
    <x v="7"/>
    <n v="-17.25"/>
    <m/>
  </r>
  <r>
    <d v="2014-10-17T00:00:00"/>
    <x v="9"/>
    <s v="Tracy Blumstein"/>
    <x v="0"/>
    <x v="2"/>
    <x v="9"/>
    <s v="Case Logic 2.4GHz Wireless Keyboard"/>
    <x v="1143"/>
    <x v="1"/>
    <n v="-18"/>
    <m/>
  </r>
  <r>
    <d v="2014-10-17T00:00:00"/>
    <x v="9"/>
    <s v="Evan Bailliet"/>
    <x v="0"/>
    <x v="1"/>
    <x v="8"/>
    <s v="G.E. Longer-Life Indoor Recessed Floodlight Bulbs"/>
    <x v="1144"/>
    <x v="0"/>
    <n v="-1.59"/>
    <m/>
  </r>
  <r>
    <d v="2014-10-18T00:00:00"/>
    <x v="9"/>
    <s v="Alan Schoenberger"/>
    <x v="33"/>
    <x v="0"/>
    <x v="2"/>
    <s v="Gould Plastics 18-Pocket Panel Bin, 34w x 5-1/4d x 20-1/2h"/>
    <x v="1145"/>
    <x v="1"/>
    <n v="11.04"/>
    <m/>
  </r>
  <r>
    <d v="2014-10-18T00:00:00"/>
    <x v="9"/>
    <s v="Alan Schoenberger"/>
    <x v="33"/>
    <x v="2"/>
    <x v="6"/>
    <s v="Avaya IP Phone 1140E VoIP phone"/>
    <x v="1146"/>
    <x v="7"/>
    <n v="362.69"/>
    <m/>
  </r>
  <r>
    <d v="2014-10-18T00:00:00"/>
    <x v="9"/>
    <s v="Alan Schoenberger"/>
    <x v="33"/>
    <x v="1"/>
    <x v="5"/>
    <s v="Global Wood Trimmed Manager's Task Chair, Khaki"/>
    <x v="1147"/>
    <x v="6"/>
    <n v="70.959999999999994"/>
    <m/>
  </r>
  <r>
    <d v="2014-10-18T00:00:00"/>
    <x v="9"/>
    <s v="Edward Hooks"/>
    <x v="2"/>
    <x v="0"/>
    <x v="10"/>
    <s v="White Business Envelopes with Contemporary Seam, Recycled White Business Envelopes"/>
    <x v="1148"/>
    <x v="6"/>
    <n v="19.690000000000001"/>
    <m/>
  </r>
  <r>
    <d v="2014-10-18T00:00:00"/>
    <x v="9"/>
    <s v="Edward Hooks"/>
    <x v="2"/>
    <x v="0"/>
    <x v="2"/>
    <s v="Eldon Base for stackable storage shelf, platinum"/>
    <x v="1149"/>
    <x v="6"/>
    <n v="-35.049999999999997"/>
    <m/>
  </r>
  <r>
    <d v="2014-10-18T00:00:00"/>
    <x v="9"/>
    <s v="Edward Hooks"/>
    <x v="2"/>
    <x v="0"/>
    <x v="0"/>
    <s v="Adams &quot;While You Were Out&quot; Message Pads"/>
    <x v="1064"/>
    <x v="3"/>
    <n v="3.14"/>
    <m/>
  </r>
  <r>
    <d v="2014-10-18T00:00:00"/>
    <x v="9"/>
    <s v="Luke Schmidt"/>
    <x v="13"/>
    <x v="1"/>
    <x v="5"/>
    <s v="Office Star Flex Back Scooter Chair with Aluminum Finish Frame"/>
    <x v="1150"/>
    <x v="6"/>
    <n v="145.28"/>
    <m/>
  </r>
  <r>
    <d v="2014-10-18T00:00:00"/>
    <x v="9"/>
    <s v="Ivan Gibson"/>
    <x v="22"/>
    <x v="0"/>
    <x v="0"/>
    <s v="Xerox 1925"/>
    <x v="32"/>
    <x v="0"/>
    <n v="27.88"/>
    <m/>
  </r>
  <r>
    <d v="2014-10-18T00:00:00"/>
    <x v="9"/>
    <s v="Ivan Gibson"/>
    <x v="22"/>
    <x v="0"/>
    <x v="3"/>
    <s v="Computer Printout Index Tabs"/>
    <x v="1151"/>
    <x v="4"/>
    <n v="0.47"/>
    <m/>
  </r>
  <r>
    <d v="2014-10-19T00:00:00"/>
    <x v="9"/>
    <s v="Jeremy Farry"/>
    <x v="3"/>
    <x v="0"/>
    <x v="0"/>
    <s v="Spiral Phone Message Books with Labels by Adams"/>
    <x v="1152"/>
    <x v="1"/>
    <n v="6.59"/>
    <m/>
  </r>
  <r>
    <d v="2014-10-19T00:00:00"/>
    <x v="9"/>
    <s v="Rachel Payne"/>
    <x v="3"/>
    <x v="0"/>
    <x v="3"/>
    <s v="Accohide Poly Flexible Ring Binders"/>
    <x v="1153"/>
    <x v="4"/>
    <n v="1.1200000000000001"/>
    <m/>
  </r>
  <r>
    <d v="2014-10-19T00:00:00"/>
    <x v="9"/>
    <s v="Rachel Payne"/>
    <x v="3"/>
    <x v="0"/>
    <x v="3"/>
    <s v="Avery Durable Slant Ring Binders With Label Holder"/>
    <x v="1154"/>
    <x v="6"/>
    <n v="7.02"/>
    <m/>
  </r>
  <r>
    <d v="2014-10-19T00:00:00"/>
    <x v="9"/>
    <s v="Rachel Payne"/>
    <x v="3"/>
    <x v="0"/>
    <x v="0"/>
    <s v="Xerox 1917"/>
    <x v="1155"/>
    <x v="1"/>
    <n v="68.959999999999994"/>
    <m/>
  </r>
  <r>
    <d v="2014-10-19T00:00:00"/>
    <x v="9"/>
    <s v="Rachel Payne"/>
    <x v="3"/>
    <x v="0"/>
    <x v="1"/>
    <s v="Avery 480"/>
    <x v="247"/>
    <x v="7"/>
    <n v="9"/>
    <m/>
  </r>
  <r>
    <d v="2014-10-19T00:00:00"/>
    <x v="9"/>
    <s v="Rachel Payne"/>
    <x v="3"/>
    <x v="2"/>
    <x v="6"/>
    <s v="Panasonic KX TS208W Corded phone"/>
    <x v="1156"/>
    <x v="1"/>
    <n v="11.76"/>
    <m/>
  </r>
  <r>
    <d v="2014-10-19T00:00:00"/>
    <x v="9"/>
    <s v="Eugene Hildebrand"/>
    <x v="3"/>
    <x v="2"/>
    <x v="6"/>
    <s v="RCA Visys Integrated PBX 8-Line Router"/>
    <x v="1157"/>
    <x v="6"/>
    <n v="20.100000000000001"/>
    <m/>
  </r>
  <r>
    <d v="2014-10-20T00:00:00"/>
    <x v="9"/>
    <s v="Patrick O'Donnell"/>
    <x v="14"/>
    <x v="0"/>
    <x v="2"/>
    <s v="Gould Plastics 9-Pocket Panel Bin, 18-3/8w x 5-1/4d x 20-1/2h, Black"/>
    <x v="1028"/>
    <x v="3"/>
    <n v="8.48"/>
    <m/>
  </r>
  <r>
    <d v="2014-10-20T00:00:00"/>
    <x v="9"/>
    <s v="Fred Hopkins"/>
    <x v="15"/>
    <x v="1"/>
    <x v="13"/>
    <s v="Lesro Round Back Collection Coffee Table, End Table"/>
    <x v="1158"/>
    <x v="1"/>
    <n v="-147.87"/>
    <m/>
  </r>
  <r>
    <d v="2014-10-20T00:00:00"/>
    <x v="9"/>
    <s v="Fred Hopkins"/>
    <x v="15"/>
    <x v="0"/>
    <x v="2"/>
    <s v="Contico 72&quot;H Heavy-Duty Storage System"/>
    <x v="1159"/>
    <x v="1"/>
    <n v="-24.59"/>
    <m/>
  </r>
  <r>
    <d v="2014-10-20T00:00:00"/>
    <x v="9"/>
    <s v="Lindsay Shagiari"/>
    <x v="1"/>
    <x v="2"/>
    <x v="9"/>
    <s v="Logitech Wireless Performance Mouse MX for PC and Mac"/>
    <x v="1160"/>
    <x v="3"/>
    <n v="71.989999999999995"/>
    <m/>
  </r>
  <r>
    <d v="2014-10-20T00:00:00"/>
    <x v="9"/>
    <s v="Lindsay Shagiari"/>
    <x v="1"/>
    <x v="0"/>
    <x v="2"/>
    <s v="24 Capacity Maxi Data Binder Racks, Pearl"/>
    <x v="1161"/>
    <x v="1"/>
    <n v="31.58"/>
    <m/>
  </r>
  <r>
    <d v="2014-10-20T00:00:00"/>
    <x v="9"/>
    <s v="Lindsay Shagiari"/>
    <x v="1"/>
    <x v="0"/>
    <x v="0"/>
    <s v="Wirebound Voice Message Log Book"/>
    <x v="674"/>
    <x v="4"/>
    <n v="1.24"/>
    <m/>
  </r>
  <r>
    <d v="2014-10-20T00:00:00"/>
    <x v="9"/>
    <s v="Lindsay Shagiari"/>
    <x v="1"/>
    <x v="0"/>
    <x v="3"/>
    <s v="Satellite Sectional Post Binders"/>
    <x v="1162"/>
    <x v="4"/>
    <n v="-14.76"/>
    <m/>
  </r>
  <r>
    <d v="2014-10-20T00:00:00"/>
    <x v="9"/>
    <s v="Lindsay Shagiari"/>
    <x v="1"/>
    <x v="0"/>
    <x v="1"/>
    <s v="Avery 4027 File Folder Labels for Dot Matrix Printers, 5000 Labels per Box, White"/>
    <x v="1163"/>
    <x v="4"/>
    <n v="7.94"/>
    <m/>
  </r>
  <r>
    <d v="2014-10-21T00:00:00"/>
    <x v="9"/>
    <s v="Tracy Blumstein"/>
    <x v="10"/>
    <x v="0"/>
    <x v="12"/>
    <s v="Fellowes Superior 10 Outlet Split Surge Protector"/>
    <x v="1164"/>
    <x v="3"/>
    <n v="13.7"/>
    <m/>
  </r>
  <r>
    <d v="2014-10-21T00:00:00"/>
    <x v="9"/>
    <s v="Tracy Blumstein"/>
    <x v="10"/>
    <x v="1"/>
    <x v="13"/>
    <s v="Hon Practical Foundations 30 x 60 Training Table, Light Gray/Charcoal"/>
    <x v="1165"/>
    <x v="1"/>
    <n v="-122.88"/>
    <m/>
  </r>
  <r>
    <d v="2014-10-21T00:00:00"/>
    <x v="9"/>
    <s v="Sylvia Foulston"/>
    <x v="3"/>
    <x v="0"/>
    <x v="3"/>
    <s v="Plastic Binding Combs"/>
    <x v="1166"/>
    <x v="1"/>
    <n v="12.27"/>
    <m/>
  </r>
  <r>
    <d v="2014-10-21T00:00:00"/>
    <x v="9"/>
    <s v="Frank Hawley"/>
    <x v="6"/>
    <x v="0"/>
    <x v="2"/>
    <s v="Eldon Base for stackable storage shelf, platinum"/>
    <x v="1167"/>
    <x v="7"/>
    <n v="9.74"/>
    <m/>
  </r>
  <r>
    <d v="2014-10-21T00:00:00"/>
    <x v="9"/>
    <s v="Frank Hawley"/>
    <x v="6"/>
    <x v="1"/>
    <x v="13"/>
    <s v="Hon 2111 Invitation Series Straight Table"/>
    <x v="1168"/>
    <x v="3"/>
    <n v="112.35"/>
    <m/>
  </r>
  <r>
    <d v="2014-10-21T00:00:00"/>
    <x v="9"/>
    <s v="Frank Hawley"/>
    <x v="6"/>
    <x v="0"/>
    <x v="4"/>
    <s v="SANFORD Liquid Accent Tank-Style Highlighters"/>
    <x v="1169"/>
    <x v="4"/>
    <n v="0.88"/>
    <m/>
  </r>
  <r>
    <d v="2014-10-22T00:00:00"/>
    <x v="9"/>
    <s v="Maureen Gastineau"/>
    <x v="10"/>
    <x v="1"/>
    <x v="8"/>
    <s v="Seth Thomas 14&quot; Putty-Colored Wall Clock"/>
    <x v="1170"/>
    <x v="3"/>
    <n v="12.91"/>
    <m/>
  </r>
  <r>
    <d v="2014-10-22T00:00:00"/>
    <x v="9"/>
    <s v="Nicole Brennan"/>
    <x v="8"/>
    <x v="1"/>
    <x v="8"/>
    <s v="Tenex Chairmats For Use with Hard Floors"/>
    <x v="1096"/>
    <x v="3"/>
    <n v="10.39"/>
    <m/>
  </r>
  <r>
    <d v="2014-10-24T00:00:00"/>
    <x v="9"/>
    <s v="Daniel Byrd"/>
    <x v="16"/>
    <x v="0"/>
    <x v="0"/>
    <s v="Xerox 210"/>
    <x v="320"/>
    <x v="0"/>
    <n v="3.63"/>
    <m/>
  </r>
  <r>
    <d v="2014-10-24T00:00:00"/>
    <x v="9"/>
    <s v="Allen Armold"/>
    <x v="3"/>
    <x v="0"/>
    <x v="3"/>
    <s v="Avery Premier Heavy-Duty Binder with Round Locking Rings"/>
    <x v="1171"/>
    <x v="1"/>
    <n v="11.14"/>
    <m/>
  </r>
  <r>
    <d v="2014-10-24T00:00:00"/>
    <x v="9"/>
    <s v="Arthur Prichep"/>
    <x v="9"/>
    <x v="0"/>
    <x v="7"/>
    <s v="Advantus Map Pennant Flags and Round Head Tacks"/>
    <x v="1172"/>
    <x v="1"/>
    <n v="3.79"/>
    <m/>
  </r>
  <r>
    <d v="2014-10-25T00:00:00"/>
    <x v="9"/>
    <s v="Aaron Hawkins"/>
    <x v="3"/>
    <x v="0"/>
    <x v="3"/>
    <s v="GBC VeloBind Cover Sets"/>
    <x v="1173"/>
    <x v="3"/>
    <n v="18.53"/>
    <m/>
  </r>
  <r>
    <d v="2014-10-25T00:00:00"/>
    <x v="9"/>
    <s v="Evan Henry"/>
    <x v="2"/>
    <x v="2"/>
    <x v="9"/>
    <s v="Memorex 25GB 6X Branded Blu-Ray Recordable Disc, 15/Pack"/>
    <x v="1174"/>
    <x v="1"/>
    <n v="0.51"/>
    <m/>
  </r>
  <r>
    <d v="2014-10-25T00:00:00"/>
    <x v="9"/>
    <s v="Evan Henry"/>
    <x v="2"/>
    <x v="0"/>
    <x v="3"/>
    <s v="GBC Twin Loop Wire Binding Elements, 9/16&quot; Spine, Black"/>
    <x v="1175"/>
    <x v="1"/>
    <n v="-9.59"/>
    <m/>
  </r>
  <r>
    <d v="2014-10-26T00:00:00"/>
    <x v="9"/>
    <s v="Angele Hood"/>
    <x v="22"/>
    <x v="1"/>
    <x v="8"/>
    <s v="Tenex Chairmats For Use With Carpeted Floors"/>
    <x v="935"/>
    <x v="3"/>
    <n v="3.2"/>
    <m/>
  </r>
  <r>
    <d v="2014-10-26T00:00:00"/>
    <x v="9"/>
    <s v="Angele Hood"/>
    <x v="22"/>
    <x v="2"/>
    <x v="6"/>
    <s v="Vtech CS6719"/>
    <x v="1176"/>
    <x v="7"/>
    <n v="38.4"/>
    <m/>
  </r>
  <r>
    <d v="2014-10-27T00:00:00"/>
    <x v="9"/>
    <s v="Ross DeVincentis"/>
    <x v="25"/>
    <x v="0"/>
    <x v="0"/>
    <s v="Xerox 2"/>
    <x v="320"/>
    <x v="0"/>
    <n v="3.63"/>
    <m/>
  </r>
  <r>
    <d v="2014-10-27T00:00:00"/>
    <x v="9"/>
    <s v="Ross DeVincentis"/>
    <x v="25"/>
    <x v="0"/>
    <x v="0"/>
    <s v="Easy-staple paper"/>
    <x v="1177"/>
    <x v="1"/>
    <n v="4.03"/>
    <m/>
  </r>
  <r>
    <d v="2014-10-28T00:00:00"/>
    <x v="9"/>
    <s v="Todd Sumrall"/>
    <x v="3"/>
    <x v="0"/>
    <x v="3"/>
    <s v="Avery Non-Stick Binders"/>
    <x v="285"/>
    <x v="0"/>
    <n v="2.25"/>
    <m/>
  </r>
  <r>
    <d v="2014-10-28T00:00:00"/>
    <x v="9"/>
    <s v="Todd Sumrall"/>
    <x v="3"/>
    <x v="0"/>
    <x v="14"/>
    <s v="Serrated Blade or Curved Handle Hand Letter Openers"/>
    <x v="839"/>
    <x v="0"/>
    <n v="0.06"/>
    <m/>
  </r>
  <r>
    <d v="2014-10-28T00:00:00"/>
    <x v="9"/>
    <s v="Todd Sumrall"/>
    <x v="3"/>
    <x v="0"/>
    <x v="14"/>
    <s v="Premier Automatic Letter Opener"/>
    <x v="1178"/>
    <x v="0"/>
    <n v="14.42"/>
    <m/>
  </r>
  <r>
    <d v="2014-10-28T00:00:00"/>
    <x v="9"/>
    <s v="Todd Sumrall"/>
    <x v="3"/>
    <x v="1"/>
    <x v="11"/>
    <s v="O'Sullivan Living Dimensions 2-Shelf Bookcases"/>
    <x v="1179"/>
    <x v="6"/>
    <n v="-36.29"/>
    <m/>
  </r>
  <r>
    <d v="2014-10-28T00:00:00"/>
    <x v="9"/>
    <s v="Todd Sumrall"/>
    <x v="3"/>
    <x v="0"/>
    <x v="2"/>
    <s v="Eldon Portable Mobile Manager"/>
    <x v="1180"/>
    <x v="7"/>
    <n v="38.18"/>
    <m/>
  </r>
  <r>
    <d v="2014-10-28T00:00:00"/>
    <x v="9"/>
    <s v="Bill Tyler"/>
    <x v="42"/>
    <x v="2"/>
    <x v="6"/>
    <s v="Digium D40 VoIP phone"/>
    <x v="1181"/>
    <x v="0"/>
    <n v="74.81"/>
    <m/>
  </r>
  <r>
    <d v="2014-10-29T00:00:00"/>
    <x v="9"/>
    <s v="Sue Ann Reed"/>
    <x v="1"/>
    <x v="2"/>
    <x v="6"/>
    <s v="Apple iPhone 5S"/>
    <x v="1182"/>
    <x v="6"/>
    <n v="341.99"/>
    <m/>
  </r>
  <r>
    <d v="2014-10-29T00:00:00"/>
    <x v="9"/>
    <s v="Noah Childs"/>
    <x v="18"/>
    <x v="2"/>
    <x v="9"/>
    <s v="Maxell 4.7GB DVD+R 5/Pack"/>
    <x v="1183"/>
    <x v="0"/>
    <n v="0.89"/>
    <m/>
  </r>
  <r>
    <d v="2014-10-29T00:00:00"/>
    <x v="9"/>
    <s v="Noah Childs"/>
    <x v="18"/>
    <x v="0"/>
    <x v="0"/>
    <s v="Snap-A-Way Black Print Carbonless Ruled Speed Letter, Triplicate"/>
    <x v="1184"/>
    <x v="0"/>
    <n v="35.659999999999997"/>
    <m/>
  </r>
  <r>
    <d v="2014-10-31T00:00:00"/>
    <x v="9"/>
    <s v="Greg Guthrie"/>
    <x v="3"/>
    <x v="0"/>
    <x v="7"/>
    <s v="Staples"/>
    <x v="1185"/>
    <x v="1"/>
    <n v="5.22"/>
    <m/>
  </r>
  <r>
    <d v="2014-10-31T00:00:00"/>
    <x v="9"/>
    <s v="Greg Guthrie"/>
    <x v="3"/>
    <x v="0"/>
    <x v="2"/>
    <s v="Letter/Legal File Tote with Clear Snap-On Lid, Black Granite"/>
    <x v="1186"/>
    <x v="7"/>
    <n v="20.88"/>
    <m/>
  </r>
  <r>
    <d v="2014-10-31T00:00:00"/>
    <x v="9"/>
    <s v="Greg Guthrie"/>
    <x v="3"/>
    <x v="0"/>
    <x v="3"/>
    <s v="Avery Framed View Binder, EZD Ring (Locking), Navy, 1 1/2&quot;"/>
    <x v="1187"/>
    <x v="0"/>
    <n v="5.39"/>
    <m/>
  </r>
  <r>
    <d v="2014-10-31T00:00:00"/>
    <x v="9"/>
    <s v="Greg Guthrie"/>
    <x v="3"/>
    <x v="0"/>
    <x v="0"/>
    <s v="Xerox 1952"/>
    <x v="1188"/>
    <x v="10"/>
    <n v="30.43"/>
    <m/>
  </r>
  <r>
    <d v="2014-10-31T00:00:00"/>
    <x v="9"/>
    <s v="Greg Guthrie"/>
    <x v="3"/>
    <x v="0"/>
    <x v="3"/>
    <s v="Fellowes Twister Kit, Gray/Clear, 3/pkg"/>
    <x v="50"/>
    <x v="1"/>
    <n v="6.03"/>
    <m/>
  </r>
  <r>
    <d v="2014-10-31T00:00:00"/>
    <x v="9"/>
    <s v="Greg Guthrie"/>
    <x v="3"/>
    <x v="0"/>
    <x v="2"/>
    <s v="Tennsco Regal Shelving Units"/>
    <x v="1189"/>
    <x v="3"/>
    <n v="12.17"/>
    <m/>
  </r>
  <r>
    <d v="2014-10-31T00:00:00"/>
    <x v="9"/>
    <s v="Greg Guthrie"/>
    <x v="3"/>
    <x v="1"/>
    <x v="5"/>
    <s v="Novimex Fabric Task Chair"/>
    <x v="1190"/>
    <x v="1"/>
    <n v="-9.15"/>
    <m/>
  </r>
  <r>
    <d v="2014-10-31T00:00:00"/>
    <x v="9"/>
    <s v="Greg Guthrie"/>
    <x v="3"/>
    <x v="2"/>
    <x v="9"/>
    <s v="MaxellÂ LTO Ultrium - 800 GB"/>
    <x v="1191"/>
    <x v="2"/>
    <n v="47.86"/>
    <m/>
  </r>
  <r>
    <d v="2014-10-31T00:00:00"/>
    <x v="9"/>
    <s v="Greg Guthrie"/>
    <x v="3"/>
    <x v="0"/>
    <x v="4"/>
    <s v="Newell 325"/>
    <x v="1192"/>
    <x v="1"/>
    <n v="3.72"/>
    <m/>
  </r>
  <r>
    <d v="2014-10-31T00:00:00"/>
    <x v="9"/>
    <s v="Anne McFarland"/>
    <x v="43"/>
    <x v="0"/>
    <x v="4"/>
    <s v="Lumber Crayons"/>
    <x v="1193"/>
    <x v="7"/>
    <n v="18.72"/>
    <m/>
  </r>
  <r>
    <d v="2014-10-31T00:00:00"/>
    <x v="9"/>
    <s v="Anne McFarland"/>
    <x v="43"/>
    <x v="0"/>
    <x v="0"/>
    <s v="RSVP Cards &amp; Envelopes, Blank White, 8-1/2&quot; X 11&quot;, 24 Cards/25 Envelopes/Set"/>
    <x v="1194"/>
    <x v="0"/>
    <n v="4.78"/>
    <m/>
  </r>
  <r>
    <d v="2014-10-31T00:00:00"/>
    <x v="9"/>
    <s v="Anne McFarland"/>
    <x v="43"/>
    <x v="1"/>
    <x v="8"/>
    <s v="Eldon Expressions Wood Desk Accessories, Oak"/>
    <x v="1195"/>
    <x v="0"/>
    <n v="4.28"/>
    <m/>
  </r>
  <r>
    <d v="2014-10-31T00:00:00"/>
    <x v="9"/>
    <s v="Anne McFarland"/>
    <x v="43"/>
    <x v="0"/>
    <x v="3"/>
    <s v="GBC Recycled VeloBinder Covers"/>
    <x v="1196"/>
    <x v="0"/>
    <n v="15.68"/>
    <m/>
  </r>
  <r>
    <d v="2014-10-31T00:00:00"/>
    <x v="9"/>
    <s v="Anne McFarland"/>
    <x v="43"/>
    <x v="1"/>
    <x v="8"/>
    <s v="Eldon Wave Desk Accessories"/>
    <x v="1197"/>
    <x v="1"/>
    <n v="7.77"/>
    <m/>
  </r>
  <r>
    <d v="2014-10-31T00:00:00"/>
    <x v="9"/>
    <s v="Anne McFarland"/>
    <x v="43"/>
    <x v="1"/>
    <x v="5"/>
    <s v="Hon Pagoda Stacking Chairs"/>
    <x v="1198"/>
    <x v="7"/>
    <n v="481.47"/>
    <m/>
  </r>
  <r>
    <d v="2014-10-31T00:00:00"/>
    <x v="9"/>
    <s v="Anne McFarland"/>
    <x v="43"/>
    <x v="1"/>
    <x v="13"/>
    <s v="Chromcraft Bull-Nose Wood 48&quot; x 96&quot; Rectangular Conference Tables"/>
    <x v="1199"/>
    <x v="4"/>
    <n v="-60.61"/>
    <m/>
  </r>
  <r>
    <d v="2014-10-31T00:00:00"/>
    <x v="9"/>
    <s v="Amy Cox"/>
    <x v="12"/>
    <x v="2"/>
    <x v="6"/>
    <s v="Plantronics HL10 Handset Lifter"/>
    <x v="1200"/>
    <x v="9"/>
    <n v="83.51"/>
    <m/>
  </r>
  <r>
    <d v="2014-10-31T00:00:00"/>
    <x v="9"/>
    <s v="Anthony Jacobs"/>
    <x v="10"/>
    <x v="1"/>
    <x v="13"/>
    <s v="Hon 94000 Series Round Tables"/>
    <x v="1201"/>
    <x v="9"/>
    <n v="-734.53"/>
    <m/>
  </r>
  <r>
    <d v="2014-10-31T00:00:00"/>
    <x v="9"/>
    <s v="Nancy Lomonaco"/>
    <x v="3"/>
    <x v="2"/>
    <x v="6"/>
    <s v="Motorola L804"/>
    <x v="1202"/>
    <x v="0"/>
    <n v="8.2799999999999994"/>
    <m/>
  </r>
  <r>
    <d v="2014-11-01T00:00:00"/>
    <x v="10"/>
    <s v="Russell Applegate"/>
    <x v="26"/>
    <x v="0"/>
    <x v="4"/>
    <s v="Model L Table or Wall-Mount Pencil Sharpener"/>
    <x v="1067"/>
    <x v="1"/>
    <n v="4.32"/>
    <m/>
  </r>
  <r>
    <d v="2014-11-01T00:00:00"/>
    <x v="10"/>
    <s v="Russell Applegate"/>
    <x v="26"/>
    <x v="2"/>
    <x v="6"/>
    <s v="ClearOne CHATAttach 160 -Â speaker phone"/>
    <x v="1203"/>
    <x v="3"/>
    <n v="248"/>
    <m/>
  </r>
  <r>
    <d v="2014-11-01T00:00:00"/>
    <x v="10"/>
    <s v="Natalie DeCherney"/>
    <x v="11"/>
    <x v="0"/>
    <x v="2"/>
    <s v="Carina Mini System Audio Rack, Model AR050B"/>
    <x v="1204"/>
    <x v="7"/>
    <n v="-94.33"/>
    <m/>
  </r>
  <r>
    <d v="2014-11-01T00:00:00"/>
    <x v="10"/>
    <s v="Natalie DeCherney"/>
    <x v="11"/>
    <x v="2"/>
    <x v="6"/>
    <s v="Plantronics Voyager Pro HD - Bluetooth Headset"/>
    <x v="1205"/>
    <x v="1"/>
    <n v="54.59"/>
    <m/>
  </r>
  <r>
    <d v="2014-11-01T00:00:00"/>
    <x v="10"/>
    <s v="Ken Heidel"/>
    <x v="25"/>
    <x v="0"/>
    <x v="7"/>
    <s v="Staples"/>
    <x v="1206"/>
    <x v="7"/>
    <n v="1.41"/>
    <m/>
  </r>
  <r>
    <d v="2014-11-01T00:00:00"/>
    <x v="10"/>
    <s v="Ken Heidel"/>
    <x v="25"/>
    <x v="0"/>
    <x v="4"/>
    <s v="Newell 320"/>
    <x v="1207"/>
    <x v="1"/>
    <n v="0.9"/>
    <m/>
  </r>
  <r>
    <d v="2014-11-01T00:00:00"/>
    <x v="10"/>
    <s v="Ken Heidel"/>
    <x v="25"/>
    <x v="0"/>
    <x v="1"/>
    <s v="Avery 513"/>
    <x v="1208"/>
    <x v="12"/>
    <n v="15.54"/>
    <m/>
  </r>
  <r>
    <d v="2014-11-01T00:00:00"/>
    <x v="10"/>
    <s v="Ken Heidel"/>
    <x v="25"/>
    <x v="2"/>
    <x v="6"/>
    <s v="Cisco IPÂ PhoneÂ 7961G VoIPÂ phoneÂ - Dark gray"/>
    <x v="1209"/>
    <x v="2"/>
    <n v="110.12"/>
    <m/>
  </r>
  <r>
    <d v="2014-11-01T00:00:00"/>
    <x v="10"/>
    <s v="Suzanne McNair"/>
    <x v="1"/>
    <x v="0"/>
    <x v="0"/>
    <s v="Southworth Parchment Paper &amp; Envelopes"/>
    <x v="1210"/>
    <x v="1"/>
    <n v="5.0999999999999996"/>
    <m/>
  </r>
  <r>
    <d v="2014-11-01T00:00:00"/>
    <x v="10"/>
    <s v="Jack O'Briant"/>
    <x v="5"/>
    <x v="0"/>
    <x v="2"/>
    <s v="Multi-Use Personal File Cart and Caster Set, Three Stacking Bins"/>
    <x v="1211"/>
    <x v="0"/>
    <n v="19.47"/>
    <m/>
  </r>
  <r>
    <d v="2014-11-01T00:00:00"/>
    <x v="10"/>
    <s v="Jack O'Briant"/>
    <x v="5"/>
    <x v="0"/>
    <x v="4"/>
    <s v="OIC #2 Pencils, Medium Soft"/>
    <x v="24"/>
    <x v="1"/>
    <n v="1.64"/>
    <m/>
  </r>
  <r>
    <d v="2014-11-01T00:00:00"/>
    <x v="10"/>
    <s v="Paul Lucas"/>
    <x v="3"/>
    <x v="0"/>
    <x v="1"/>
    <s v="Avery 475"/>
    <x v="255"/>
    <x v="1"/>
    <n v="22.2"/>
    <m/>
  </r>
  <r>
    <d v="2014-11-01T00:00:00"/>
    <x v="10"/>
    <s v="Paul Lucas"/>
    <x v="3"/>
    <x v="0"/>
    <x v="0"/>
    <s v="Easy-staple paper"/>
    <x v="369"/>
    <x v="7"/>
    <n v="9.6300000000000008"/>
    <m/>
  </r>
  <r>
    <d v="2014-11-01T00:00:00"/>
    <x v="10"/>
    <s v="Daniel Lacy"/>
    <x v="20"/>
    <x v="0"/>
    <x v="12"/>
    <s v="Kensington 7 Outlet MasterPiece Power Center"/>
    <x v="1212"/>
    <x v="1"/>
    <n v="154.84"/>
    <m/>
  </r>
  <r>
    <d v="2014-11-01T00:00:00"/>
    <x v="10"/>
    <s v="Daniel Lacy"/>
    <x v="20"/>
    <x v="0"/>
    <x v="0"/>
    <s v="Xerox 1934"/>
    <x v="1213"/>
    <x v="1"/>
    <n v="82.29"/>
    <m/>
  </r>
  <r>
    <d v="2014-11-01T00:00:00"/>
    <x v="10"/>
    <s v="Daniel Lacy"/>
    <x v="20"/>
    <x v="1"/>
    <x v="8"/>
    <s v="Master Big Foot Doorstop, Beige"/>
    <x v="1214"/>
    <x v="6"/>
    <n v="9.82"/>
    <m/>
  </r>
  <r>
    <d v="2014-11-01T00:00:00"/>
    <x v="10"/>
    <s v="Deirdre Greer"/>
    <x v="23"/>
    <x v="0"/>
    <x v="12"/>
    <s v="Fellowes Superior 10 Outlet Split Surge Protector"/>
    <x v="767"/>
    <x v="0"/>
    <n v="22.07"/>
    <m/>
  </r>
  <r>
    <d v="2014-11-01T00:00:00"/>
    <x v="10"/>
    <s v="Erin Ashbrook"/>
    <x v="10"/>
    <x v="1"/>
    <x v="8"/>
    <s v="Howard Miller 13&quot; Diameter Pewter Finish Round Wall Clock"/>
    <x v="1215"/>
    <x v="0"/>
    <n v="16.32"/>
    <m/>
  </r>
  <r>
    <d v="2014-11-01T00:00:00"/>
    <x v="10"/>
    <s v="Erin Ashbrook"/>
    <x v="10"/>
    <x v="0"/>
    <x v="3"/>
    <s v="Acco Economy Flexible Poly Round Ring Binder"/>
    <x v="1216"/>
    <x v="0"/>
    <n v="-2.61"/>
    <m/>
  </r>
  <r>
    <d v="2014-11-01T00:00:00"/>
    <x v="10"/>
    <s v="Erin Ashbrook"/>
    <x v="10"/>
    <x v="0"/>
    <x v="3"/>
    <s v="GBC Standard Therm-A-Bind Covers"/>
    <x v="1217"/>
    <x v="1"/>
    <n v="-17.940000000000001"/>
    <m/>
  </r>
  <r>
    <d v="2014-11-02T00:00:00"/>
    <x v="10"/>
    <s v="Roger Demir"/>
    <x v="20"/>
    <x v="0"/>
    <x v="1"/>
    <s v="Avery 499"/>
    <x v="190"/>
    <x v="5"/>
    <n v="16.04"/>
    <m/>
  </r>
  <r>
    <d v="2014-11-02T00:00:00"/>
    <x v="10"/>
    <s v="Roger Demir"/>
    <x v="20"/>
    <x v="1"/>
    <x v="8"/>
    <s v="Tensor Computer Mounted Lamp"/>
    <x v="1218"/>
    <x v="6"/>
    <n v="24.12"/>
    <m/>
  </r>
  <r>
    <d v="2014-11-02T00:00:00"/>
    <x v="10"/>
    <s v="Patrick O'Brill"/>
    <x v="0"/>
    <x v="2"/>
    <x v="6"/>
    <s v="Logitech B530 USBÂ HeadsetÂ -Â headsetÂ - Full size, Binaural"/>
    <x v="1219"/>
    <x v="1"/>
    <n v="7.77"/>
    <m/>
  </r>
  <r>
    <d v="2014-11-02T00:00:00"/>
    <x v="10"/>
    <s v="Liz Carlisle"/>
    <x v="10"/>
    <x v="2"/>
    <x v="6"/>
    <s v="Polycom CX300 Desktop Phone USB VoIP phone"/>
    <x v="1220"/>
    <x v="6"/>
    <n v="-107.99"/>
    <m/>
  </r>
  <r>
    <d v="2014-11-02T00:00:00"/>
    <x v="10"/>
    <s v="Liz Carlisle"/>
    <x v="10"/>
    <x v="2"/>
    <x v="6"/>
    <s v="I Need's 3d Hello Kitty Hybrid Silicone Case Cover for HTC One X 4g with 3d Hello Kitty Stylus Pen Green/pink"/>
    <x v="1221"/>
    <x v="5"/>
    <n v="-10.050000000000001"/>
    <m/>
  </r>
  <r>
    <d v="2014-11-02T00:00:00"/>
    <x v="10"/>
    <s v="Liz Carlisle"/>
    <x v="10"/>
    <x v="0"/>
    <x v="3"/>
    <s v="Acco D-Ring Binder w/DublLock"/>
    <x v="1222"/>
    <x v="1"/>
    <n v="-13.47"/>
    <m/>
  </r>
  <r>
    <d v="2014-11-02T00:00:00"/>
    <x v="10"/>
    <s v="Julie Kriz"/>
    <x v="16"/>
    <x v="2"/>
    <x v="9"/>
    <s v="Razer Kraken 7.1 Surround Sound Over Ear USB Gaming Headset"/>
    <x v="1223"/>
    <x v="8"/>
    <n v="239.98"/>
    <m/>
  </r>
  <r>
    <d v="2014-11-02T00:00:00"/>
    <x v="10"/>
    <s v="Shahid Hopkins"/>
    <x v="3"/>
    <x v="2"/>
    <x v="6"/>
    <s v="AT&amp;T CL82213"/>
    <x v="1224"/>
    <x v="0"/>
    <n v="5.22"/>
    <m/>
  </r>
  <r>
    <d v="2014-11-02T00:00:00"/>
    <x v="10"/>
    <s v="Shahid Hopkins"/>
    <x v="3"/>
    <x v="0"/>
    <x v="2"/>
    <s v="Adjustable Depth Letter/Legal Cart"/>
    <x v="1225"/>
    <x v="0"/>
    <n v="105.25"/>
    <m/>
  </r>
  <r>
    <d v="2014-11-02T00:00:00"/>
    <x v="10"/>
    <s v="Steven Ward"/>
    <x v="22"/>
    <x v="2"/>
    <x v="9"/>
    <s v="Maxell 74 Minute CD-R Spindle, 50/Pack"/>
    <x v="686"/>
    <x v="0"/>
    <n v="15.1"/>
    <m/>
  </r>
  <r>
    <d v="2014-11-02T00:00:00"/>
    <x v="10"/>
    <s v="Steven Ward"/>
    <x v="22"/>
    <x v="2"/>
    <x v="6"/>
    <s v="Samsung Rugby III"/>
    <x v="1226"/>
    <x v="4"/>
    <n v="4.62"/>
    <m/>
  </r>
  <r>
    <d v="2014-11-03T00:00:00"/>
    <x v="10"/>
    <s v="Maxwell Schwartz"/>
    <x v="2"/>
    <x v="0"/>
    <x v="14"/>
    <s v="Compact Automatic Electric Letter Opener"/>
    <x v="1227"/>
    <x v="1"/>
    <n v="-64.430000000000007"/>
    <m/>
  </r>
  <r>
    <d v="2014-11-03T00:00:00"/>
    <x v="10"/>
    <s v="Speros Goranitis"/>
    <x v="20"/>
    <x v="2"/>
    <x v="6"/>
    <s v="Panasonic KX-TG9471B"/>
    <x v="1228"/>
    <x v="3"/>
    <n v="219.51"/>
    <m/>
  </r>
  <r>
    <d v="2014-11-03T00:00:00"/>
    <x v="10"/>
    <s v="Speros Goranitis"/>
    <x v="20"/>
    <x v="0"/>
    <x v="3"/>
    <s v="Surelock Post Binders"/>
    <x v="1229"/>
    <x v="0"/>
    <n v="18.34"/>
    <m/>
  </r>
  <r>
    <d v="2014-11-03T00:00:00"/>
    <x v="10"/>
    <s v="Speros Goranitis"/>
    <x v="20"/>
    <x v="0"/>
    <x v="3"/>
    <s v="Acco Pressboard Covers with Storage Hooks, 14 7/8&quot; x 11&quot;, Light Blue"/>
    <x v="1230"/>
    <x v="0"/>
    <n v="2.85"/>
    <m/>
  </r>
  <r>
    <d v="2014-11-03T00:00:00"/>
    <x v="10"/>
    <s v="Resi PÃ¶lking"/>
    <x v="37"/>
    <x v="0"/>
    <x v="14"/>
    <s v="Acme Kleen Earth Office Shears"/>
    <x v="1231"/>
    <x v="1"/>
    <n v="3.38"/>
    <m/>
  </r>
  <r>
    <d v="2014-11-03T00:00:00"/>
    <x v="10"/>
    <s v="Annie Thurman"/>
    <x v="15"/>
    <x v="0"/>
    <x v="0"/>
    <s v="Ampad Evidence Wirebond Steno Books, 6&quot; x 9&quot;"/>
    <x v="656"/>
    <x v="0"/>
    <n v="1.18"/>
    <m/>
  </r>
  <r>
    <d v="2014-11-03T00:00:00"/>
    <x v="10"/>
    <s v="Annie Thurman"/>
    <x v="15"/>
    <x v="0"/>
    <x v="0"/>
    <s v="Xerox 1884"/>
    <x v="1232"/>
    <x v="2"/>
    <n v="48.55"/>
    <m/>
  </r>
  <r>
    <d v="2014-11-03T00:00:00"/>
    <x v="10"/>
    <s v="Shahid Hopkins"/>
    <x v="25"/>
    <x v="0"/>
    <x v="2"/>
    <s v="Acco Perma 4000 Stacking Storage Drawers"/>
    <x v="679"/>
    <x v="0"/>
    <n v="-1.62"/>
    <m/>
  </r>
  <r>
    <d v="2014-11-03T00:00:00"/>
    <x v="10"/>
    <s v="Shahid Hopkins"/>
    <x v="25"/>
    <x v="1"/>
    <x v="13"/>
    <s v="Hon Racetrack Conference Tables"/>
    <x v="1233"/>
    <x v="6"/>
    <n v="-299.26"/>
    <m/>
  </r>
  <r>
    <d v="2014-11-03T00:00:00"/>
    <x v="10"/>
    <s v="Shahid Hopkins"/>
    <x v="25"/>
    <x v="0"/>
    <x v="3"/>
    <s v="Avery Self-Adhesive Photo Pockets for Polaroid Photos"/>
    <x v="636"/>
    <x v="5"/>
    <n v="-10.49"/>
    <m/>
  </r>
  <r>
    <d v="2014-11-03T00:00:00"/>
    <x v="10"/>
    <s v="Shahid Hopkins"/>
    <x v="25"/>
    <x v="1"/>
    <x v="8"/>
    <s v="Tenex Antistatic Computer Chair Mats"/>
    <x v="1234"/>
    <x v="1"/>
    <n v="-51.29"/>
    <m/>
  </r>
  <r>
    <d v="2014-11-03T00:00:00"/>
    <x v="10"/>
    <s v="Denise Monton"/>
    <x v="23"/>
    <x v="0"/>
    <x v="3"/>
    <s v="Avery Durable Binders"/>
    <x v="1235"/>
    <x v="0"/>
    <n v="2.82"/>
    <m/>
  </r>
  <r>
    <d v="2014-11-03T00:00:00"/>
    <x v="10"/>
    <s v="Stephanie Phelps"/>
    <x v="40"/>
    <x v="2"/>
    <x v="9"/>
    <s v="Belkin F8E887 USB Wired Ergonomic Keyboard"/>
    <x v="1236"/>
    <x v="1"/>
    <n v="18.89"/>
    <m/>
  </r>
  <r>
    <d v="2014-11-03T00:00:00"/>
    <x v="10"/>
    <s v="Tracy Collins"/>
    <x v="3"/>
    <x v="0"/>
    <x v="4"/>
    <s v="Prang Dustless Chalk Sticks"/>
    <x v="1237"/>
    <x v="3"/>
    <n v="3.36"/>
    <m/>
  </r>
  <r>
    <d v="2014-11-04T00:00:00"/>
    <x v="10"/>
    <s v="Nathan Mautz"/>
    <x v="20"/>
    <x v="1"/>
    <x v="5"/>
    <s v="DMI Arturo Collection Mission-style Design Wood Chair"/>
    <x v="1238"/>
    <x v="4"/>
    <n v="24.16"/>
    <m/>
  </r>
  <r>
    <d v="2014-11-04T00:00:00"/>
    <x v="10"/>
    <s v="Nathan Mautz"/>
    <x v="20"/>
    <x v="2"/>
    <x v="15"/>
    <s v="Canon imageCLASS MF7460 Monochrome Digital Laser Multifunction Copier"/>
    <x v="1239"/>
    <x v="0"/>
    <n v="1995.99"/>
    <m/>
  </r>
  <r>
    <d v="2014-11-04T00:00:00"/>
    <x v="10"/>
    <s v="Nathan Mautz"/>
    <x v="20"/>
    <x v="2"/>
    <x v="6"/>
    <s v="Panasonic Kx-TS550"/>
    <x v="1240"/>
    <x v="6"/>
    <n v="80.02"/>
    <m/>
  </r>
  <r>
    <d v="2014-11-04T00:00:00"/>
    <x v="10"/>
    <s v="Nathan Mautz"/>
    <x v="20"/>
    <x v="2"/>
    <x v="9"/>
    <s v="NETGEAR N750 Dual Band Wi-Fi Gigabit Router"/>
    <x v="1241"/>
    <x v="3"/>
    <n v="129.6"/>
    <m/>
  </r>
  <r>
    <d v="2014-11-04T00:00:00"/>
    <x v="10"/>
    <s v="Nathan Mautz"/>
    <x v="20"/>
    <x v="0"/>
    <x v="2"/>
    <s v="Trav-L-File Heavy-Duty Shuttle II, Black"/>
    <x v="1242"/>
    <x v="4"/>
    <n v="13.07"/>
    <m/>
  </r>
  <r>
    <d v="2014-11-04T00:00:00"/>
    <x v="10"/>
    <s v="Odella Nelson"/>
    <x v="25"/>
    <x v="0"/>
    <x v="7"/>
    <s v="OIC Bulk Pack Metal Binder Clips"/>
    <x v="1243"/>
    <x v="1"/>
    <n v="2.72"/>
    <m/>
  </r>
  <r>
    <d v="2014-11-04T00:00:00"/>
    <x v="10"/>
    <s v="Odella Nelson"/>
    <x v="25"/>
    <x v="0"/>
    <x v="12"/>
    <s v="Acco 6 Outlet Guardian Premium Surge Suppressor"/>
    <x v="1244"/>
    <x v="7"/>
    <n v="5.0999999999999996"/>
    <m/>
  </r>
  <r>
    <d v="2014-11-04T00:00:00"/>
    <x v="10"/>
    <s v="MaryBeth Skach"/>
    <x v="3"/>
    <x v="1"/>
    <x v="8"/>
    <s v="Executive Impressions 12&quot; Wall Clock"/>
    <x v="976"/>
    <x v="0"/>
    <n v="13.43"/>
    <m/>
  </r>
  <r>
    <d v="2014-11-04T00:00:00"/>
    <x v="10"/>
    <s v="William Brown"/>
    <x v="3"/>
    <x v="2"/>
    <x v="6"/>
    <s v="Polycom SoundPoint Pro SE-225 Corded phone"/>
    <x v="1245"/>
    <x v="5"/>
    <n v="66.63"/>
    <m/>
  </r>
  <r>
    <d v="2014-11-04T00:00:00"/>
    <x v="10"/>
    <s v="William Brown"/>
    <x v="3"/>
    <x v="1"/>
    <x v="13"/>
    <s v="Bevis Round Conference Table Top, X-Base"/>
    <x v="1246"/>
    <x v="3"/>
    <n v="-64.540000000000006"/>
    <m/>
  </r>
  <r>
    <d v="2014-11-04T00:00:00"/>
    <x v="10"/>
    <s v="William Brown"/>
    <x v="3"/>
    <x v="0"/>
    <x v="3"/>
    <s v="Cardinal EasyOpen D-Ring Binders"/>
    <x v="1247"/>
    <x v="1"/>
    <n v="8.23"/>
    <m/>
  </r>
  <r>
    <d v="2014-11-04T00:00:00"/>
    <x v="10"/>
    <s v="William Brown"/>
    <x v="3"/>
    <x v="0"/>
    <x v="0"/>
    <s v="Xerox 2000"/>
    <x v="5"/>
    <x v="1"/>
    <n v="9.33"/>
    <m/>
  </r>
  <r>
    <d v="2014-11-04T00:00:00"/>
    <x v="10"/>
    <s v="William Brown"/>
    <x v="3"/>
    <x v="2"/>
    <x v="15"/>
    <s v="Hewlett-Packard Deskjet D4360 Printer"/>
    <x v="1248"/>
    <x v="3"/>
    <n v="139.99"/>
    <m/>
  </r>
  <r>
    <d v="2014-11-04T00:00:00"/>
    <x v="10"/>
    <s v="Sam Zeldin"/>
    <x v="20"/>
    <x v="0"/>
    <x v="3"/>
    <s v="Acco Flexible ACCOHIDE Square Ring Data Binder, Dark Blue, 11 1/2&quot; X 14&quot; 7/8&quot;"/>
    <x v="1249"/>
    <x v="3"/>
    <n v="18.87"/>
    <m/>
  </r>
  <r>
    <d v="2014-11-04T00:00:00"/>
    <x v="10"/>
    <s v="Tiffany House"/>
    <x v="3"/>
    <x v="0"/>
    <x v="4"/>
    <s v="Newell 343"/>
    <x v="1250"/>
    <x v="4"/>
    <n v="0.79"/>
    <m/>
  </r>
  <r>
    <d v="2014-11-05T00:00:00"/>
    <x v="10"/>
    <s v="Deanra Eno"/>
    <x v="3"/>
    <x v="1"/>
    <x v="8"/>
    <s v="OIC Stacking Trays"/>
    <x v="1251"/>
    <x v="6"/>
    <n v="8.82"/>
    <m/>
  </r>
  <r>
    <d v="2014-11-05T00:00:00"/>
    <x v="10"/>
    <s v="Steven Roelle"/>
    <x v="6"/>
    <x v="2"/>
    <x v="9"/>
    <s v="Maxell 4.7GB DVD-RW 3/Pack"/>
    <x v="382"/>
    <x v="1"/>
    <n v="16.25"/>
    <m/>
  </r>
  <r>
    <d v="2014-11-05T00:00:00"/>
    <x v="10"/>
    <s v="Maribeth Dona"/>
    <x v="2"/>
    <x v="1"/>
    <x v="8"/>
    <s v="Tenex Antistatic Computer Chair Mats"/>
    <x v="1252"/>
    <x v="0"/>
    <n v="-34.200000000000003"/>
    <m/>
  </r>
  <r>
    <d v="2014-11-05T00:00:00"/>
    <x v="10"/>
    <s v="Maribeth Dona"/>
    <x v="2"/>
    <x v="0"/>
    <x v="3"/>
    <s v="Wilson Jones Legal Size Ring Binders"/>
    <x v="1253"/>
    <x v="0"/>
    <n v="-8.8000000000000007"/>
    <m/>
  </r>
  <r>
    <d v="2014-11-05T00:00:00"/>
    <x v="10"/>
    <s v="Maribeth Dona"/>
    <x v="2"/>
    <x v="0"/>
    <x v="2"/>
    <s v="Tennsco Double-Tier Lockers"/>
    <x v="1254"/>
    <x v="6"/>
    <n v="-94.51"/>
    <m/>
  </r>
  <r>
    <d v="2014-11-05T00:00:00"/>
    <x v="10"/>
    <s v="Maribeth Dona"/>
    <x v="2"/>
    <x v="2"/>
    <x v="9"/>
    <s v="Sony 16GB Class 10 Micro SDHC R40 Memory Card"/>
    <x v="1255"/>
    <x v="7"/>
    <n v="-6.45"/>
    <m/>
  </r>
  <r>
    <d v="2014-11-05T00:00:00"/>
    <x v="10"/>
    <s v="Maribeth Dona"/>
    <x v="2"/>
    <x v="2"/>
    <x v="9"/>
    <s v="Memorex Micro Travel Drive 32 GB"/>
    <x v="1256"/>
    <x v="0"/>
    <n v="16.79"/>
    <m/>
  </r>
  <r>
    <d v="2014-11-05T00:00:00"/>
    <x v="10"/>
    <s v="Barry Gonzalez"/>
    <x v="6"/>
    <x v="1"/>
    <x v="5"/>
    <s v="Global Stack Chair with Arms, Black"/>
    <x v="1257"/>
    <x v="7"/>
    <n v="40.47"/>
    <m/>
  </r>
  <r>
    <d v="2014-11-06T00:00:00"/>
    <x v="10"/>
    <s v="George Ashbrook"/>
    <x v="4"/>
    <x v="0"/>
    <x v="0"/>
    <s v="Array Parchment Paper, Assorted Colors"/>
    <x v="1258"/>
    <x v="6"/>
    <n v="20.97"/>
    <m/>
  </r>
  <r>
    <d v="2014-11-07T00:00:00"/>
    <x v="10"/>
    <s v="Tamara Chand"/>
    <x v="0"/>
    <x v="0"/>
    <x v="3"/>
    <s v="Satellite Sectional Post Binders"/>
    <x v="1259"/>
    <x v="1"/>
    <n v="-44.28"/>
    <m/>
  </r>
  <r>
    <d v="2014-11-07T00:00:00"/>
    <x v="10"/>
    <s v="Tamara Chand"/>
    <x v="0"/>
    <x v="0"/>
    <x v="10"/>
    <s v="Staple envelope"/>
    <x v="230"/>
    <x v="1"/>
    <n v="26.95"/>
    <m/>
  </r>
  <r>
    <d v="2014-11-07T00:00:00"/>
    <x v="10"/>
    <s v="Lena Hernandez"/>
    <x v="3"/>
    <x v="0"/>
    <x v="3"/>
    <s v="Wilson Jones Legal Size Ring Binders"/>
    <x v="651"/>
    <x v="5"/>
    <n v="46.18"/>
    <m/>
  </r>
  <r>
    <d v="2014-11-07T00:00:00"/>
    <x v="10"/>
    <s v="Steven Cartwright"/>
    <x v="0"/>
    <x v="1"/>
    <x v="5"/>
    <s v="Hon Deluxe Fabric Upholstered Stacking Chairs, Squared Back"/>
    <x v="1260"/>
    <x v="3"/>
    <n v="0"/>
    <m/>
  </r>
  <r>
    <d v="2014-11-07T00:00:00"/>
    <x v="10"/>
    <s v="Steven Cartwright"/>
    <x v="0"/>
    <x v="0"/>
    <x v="3"/>
    <s v="Avery Triangle Shaped Sheet Lifters, Black, 2/Pack"/>
    <x v="1261"/>
    <x v="1"/>
    <n v="-2.21"/>
    <m/>
  </r>
  <r>
    <d v="2014-11-07T00:00:00"/>
    <x v="10"/>
    <s v="Steven Cartwright"/>
    <x v="0"/>
    <x v="0"/>
    <x v="14"/>
    <s v="Acme Stainless Steel Office Snips"/>
    <x v="1262"/>
    <x v="5"/>
    <n v="3.56"/>
    <m/>
  </r>
  <r>
    <d v="2014-11-07T00:00:00"/>
    <x v="10"/>
    <s v="Maribeth Schnelling"/>
    <x v="21"/>
    <x v="0"/>
    <x v="12"/>
    <s v="Belkin 8 Outlet Surge Protector"/>
    <x v="456"/>
    <x v="6"/>
    <n v="68.849999999999994"/>
    <m/>
  </r>
  <r>
    <d v="2014-11-07T00:00:00"/>
    <x v="10"/>
    <s v="Maribeth Schnelling"/>
    <x v="21"/>
    <x v="0"/>
    <x v="2"/>
    <s v="Portable Personal File Box"/>
    <x v="1263"/>
    <x v="1"/>
    <n v="9.89"/>
    <m/>
  </r>
  <r>
    <d v="2014-11-07T00:00:00"/>
    <x v="10"/>
    <s v="Maribeth Schnelling"/>
    <x v="21"/>
    <x v="0"/>
    <x v="2"/>
    <s v="X-Rack File for Hanging Folders"/>
    <x v="1264"/>
    <x v="0"/>
    <n v="5.87"/>
    <m/>
  </r>
  <r>
    <d v="2014-11-07T00:00:00"/>
    <x v="10"/>
    <s v="Maribeth Schnelling"/>
    <x v="21"/>
    <x v="0"/>
    <x v="3"/>
    <s v="ACCOHIDE 3-Ring Binder, Blue, 1&quot;"/>
    <x v="1192"/>
    <x v="1"/>
    <n v="5.82"/>
    <m/>
  </r>
  <r>
    <d v="2014-11-07T00:00:00"/>
    <x v="10"/>
    <s v="Bart Pistole"/>
    <x v="20"/>
    <x v="0"/>
    <x v="7"/>
    <s v="Binder Clips by OIC"/>
    <x v="1265"/>
    <x v="3"/>
    <n v="2.84"/>
    <m/>
  </r>
  <r>
    <d v="2014-11-07T00:00:00"/>
    <x v="10"/>
    <s v="Bart Pistole"/>
    <x v="20"/>
    <x v="0"/>
    <x v="0"/>
    <s v="Riverleaf Stik-Withit Designer Note Cubes"/>
    <x v="1266"/>
    <x v="1"/>
    <n v="13.88"/>
    <m/>
  </r>
  <r>
    <d v="2014-11-07T00:00:00"/>
    <x v="10"/>
    <s v="Troy Blackwell"/>
    <x v="11"/>
    <x v="0"/>
    <x v="0"/>
    <s v="Xerox 1995"/>
    <x v="499"/>
    <x v="7"/>
    <n v="9.07"/>
    <m/>
  </r>
  <r>
    <d v="2014-11-07T00:00:00"/>
    <x v="10"/>
    <s v="Troy Blackwell"/>
    <x v="11"/>
    <x v="0"/>
    <x v="4"/>
    <s v="Panasonic KP-150 Electric Pencil Sharpener"/>
    <x v="1267"/>
    <x v="3"/>
    <n v="9.06"/>
    <m/>
  </r>
  <r>
    <d v="2014-11-08T00:00:00"/>
    <x v="10"/>
    <s v="Emily Burns"/>
    <x v="3"/>
    <x v="2"/>
    <x v="6"/>
    <s v="Toshiba IPT2010-SD IPÂ Telephone"/>
    <x v="1268"/>
    <x v="1"/>
    <n v="25.02"/>
    <m/>
  </r>
  <r>
    <d v="2014-11-09T00:00:00"/>
    <x v="10"/>
    <s v="Jeremy Pistek"/>
    <x v="3"/>
    <x v="0"/>
    <x v="2"/>
    <s v="SAFCO Boltless Steel Shelving"/>
    <x v="1269"/>
    <x v="1"/>
    <n v="3.41"/>
    <m/>
  </r>
  <r>
    <d v="2014-11-09T00:00:00"/>
    <x v="10"/>
    <s v="Jeremy Pistek"/>
    <x v="3"/>
    <x v="1"/>
    <x v="11"/>
    <s v="Sauder Mission Library with Doors, Fruitwood Finish"/>
    <x v="1270"/>
    <x v="0"/>
    <n v="10.48"/>
    <m/>
  </r>
  <r>
    <d v="2014-11-09T00:00:00"/>
    <x v="10"/>
    <s v="Jeremy Pistek"/>
    <x v="3"/>
    <x v="2"/>
    <x v="6"/>
    <s v="Samsung Galaxy Note 3"/>
    <x v="1271"/>
    <x v="3"/>
    <n v="88"/>
    <m/>
  </r>
  <r>
    <d v="2014-11-09T00:00:00"/>
    <x v="10"/>
    <s v="Jeremy Pistek"/>
    <x v="3"/>
    <x v="0"/>
    <x v="2"/>
    <s v="Decoflex Hanging Personal Folder File, Blue"/>
    <x v="860"/>
    <x v="6"/>
    <n v="24.98"/>
    <m/>
  </r>
  <r>
    <d v="2014-11-09T00:00:00"/>
    <x v="10"/>
    <s v="Jeremy Pistek"/>
    <x v="3"/>
    <x v="0"/>
    <x v="0"/>
    <s v="Recycled Desk Saver Line &quot;While You Were Out&quot; Book, 5 1/2&quot; X 4&quot;"/>
    <x v="1272"/>
    <x v="5"/>
    <n v="28.82"/>
    <m/>
  </r>
  <r>
    <d v="2014-11-09T00:00:00"/>
    <x v="10"/>
    <s v="Jeremy Pistek"/>
    <x v="3"/>
    <x v="0"/>
    <x v="0"/>
    <s v="Xerox 1912"/>
    <x v="1273"/>
    <x v="7"/>
    <n v="45.53"/>
    <m/>
  </r>
  <r>
    <d v="2014-11-09T00:00:00"/>
    <x v="10"/>
    <s v="Benjamin Farhat"/>
    <x v="20"/>
    <x v="1"/>
    <x v="8"/>
    <s v="Eldon 200 Class Desk Accessories, Black"/>
    <x v="1274"/>
    <x v="2"/>
    <n v="21.48"/>
    <m/>
  </r>
  <r>
    <d v="2014-11-10T00:00:00"/>
    <x v="10"/>
    <s v="Ruben Dartt"/>
    <x v="3"/>
    <x v="2"/>
    <x v="6"/>
    <s v="Jabra SPEAK 410"/>
    <x v="1275"/>
    <x v="9"/>
    <n v="60.15"/>
    <m/>
  </r>
  <r>
    <d v="2014-11-10T00:00:00"/>
    <x v="10"/>
    <s v="Ruben Dartt"/>
    <x v="3"/>
    <x v="2"/>
    <x v="9"/>
    <s v="Memorex Froggy Flash Drive 4 GB"/>
    <x v="1276"/>
    <x v="4"/>
    <n v="4.29"/>
    <m/>
  </r>
  <r>
    <d v="2014-11-10T00:00:00"/>
    <x v="10"/>
    <s v="Ruben Dartt"/>
    <x v="3"/>
    <x v="1"/>
    <x v="8"/>
    <s v="Luxo Economy Swing Arm Lamp"/>
    <x v="1277"/>
    <x v="0"/>
    <n v="11.17"/>
    <m/>
  </r>
  <r>
    <d v="2014-11-10T00:00:00"/>
    <x v="10"/>
    <s v="Ruben Dartt"/>
    <x v="3"/>
    <x v="0"/>
    <x v="0"/>
    <s v="Southworth 100% RÃ©sumÃ© Paper, 24lb."/>
    <x v="1278"/>
    <x v="9"/>
    <n v="28.01"/>
    <m/>
  </r>
  <r>
    <d v="2014-11-10T00:00:00"/>
    <x v="10"/>
    <s v="Ruben Dartt"/>
    <x v="3"/>
    <x v="1"/>
    <x v="8"/>
    <s v="Eldon Expressions Punched Metal &amp; Wood Desk Accessories, Pewter &amp; Cherry"/>
    <x v="1279"/>
    <x v="7"/>
    <n v="14.9"/>
    <m/>
  </r>
  <r>
    <d v="2014-11-10T00:00:00"/>
    <x v="10"/>
    <s v="Ruben Dartt"/>
    <x v="3"/>
    <x v="0"/>
    <x v="1"/>
    <s v="Avery White Multi-Purpose Labels"/>
    <x v="1280"/>
    <x v="9"/>
    <n v="18.329999999999998"/>
    <m/>
  </r>
  <r>
    <d v="2014-11-10T00:00:00"/>
    <x v="10"/>
    <s v="Sam Craven"/>
    <x v="14"/>
    <x v="0"/>
    <x v="4"/>
    <s v="Avery Hi-Liter Comfort Grip Fluorescent Highlighter, Yellow Ink"/>
    <x v="1281"/>
    <x v="0"/>
    <n v="1.52"/>
    <m/>
  </r>
  <r>
    <d v="2014-11-10T00:00:00"/>
    <x v="10"/>
    <s v="Sam Craven"/>
    <x v="14"/>
    <x v="0"/>
    <x v="0"/>
    <s v="Xerox 199"/>
    <x v="1282"/>
    <x v="1"/>
    <n v="5.78"/>
    <m/>
  </r>
  <r>
    <d v="2014-11-10T00:00:00"/>
    <x v="10"/>
    <s v="Sam Craven"/>
    <x v="14"/>
    <x v="0"/>
    <x v="0"/>
    <s v="Xerox 4200 Series MultiUse Premium Copy Paper (20Lb. and 84 Bright)"/>
    <x v="254"/>
    <x v="1"/>
    <n v="7.13"/>
    <m/>
  </r>
  <r>
    <d v="2014-11-10T00:00:00"/>
    <x v="10"/>
    <s v="Sam Craven"/>
    <x v="14"/>
    <x v="1"/>
    <x v="5"/>
    <s v="Hon Every-Day Series Multi-Task Chairs"/>
    <x v="1283"/>
    <x v="1"/>
    <n v="112.79"/>
    <m/>
  </r>
  <r>
    <d v="2014-11-10T00:00:00"/>
    <x v="10"/>
    <s v="Sam Craven"/>
    <x v="14"/>
    <x v="0"/>
    <x v="2"/>
    <s v="Acco Perma 3000 Stacking Storage Drawers"/>
    <x v="801"/>
    <x v="1"/>
    <n v="11.96"/>
    <m/>
  </r>
  <r>
    <d v="2014-11-10T00:00:00"/>
    <x v="10"/>
    <s v="Sam Craven"/>
    <x v="14"/>
    <x v="0"/>
    <x v="2"/>
    <s v="Hot File 7-Pocket, Floor Stand"/>
    <x v="688"/>
    <x v="1"/>
    <n v="160.62"/>
    <m/>
  </r>
  <r>
    <d v="2014-11-11T00:00:00"/>
    <x v="10"/>
    <s v="Pete Kriz"/>
    <x v="21"/>
    <x v="0"/>
    <x v="2"/>
    <s v="Stur-D-Stor Shelving, Vertical 5-Shelf: 72&quot;H x 36&quot;W x 18 1/2&quot;D"/>
    <x v="1284"/>
    <x v="6"/>
    <n v="13.32"/>
    <m/>
  </r>
  <r>
    <d v="2014-11-11T00:00:00"/>
    <x v="10"/>
    <s v="Tracy Zic"/>
    <x v="26"/>
    <x v="0"/>
    <x v="4"/>
    <s v="BIC Brite Liner Grip Highlighters, Assorted, 5/Pack"/>
    <x v="561"/>
    <x v="4"/>
    <n v="0.81"/>
    <m/>
  </r>
  <r>
    <d v="2014-11-11T00:00:00"/>
    <x v="10"/>
    <s v="Tracy Zic"/>
    <x v="26"/>
    <x v="2"/>
    <x v="6"/>
    <s v="Samsung Galaxy S III - 16GB - pebble blue (T-Mobile)"/>
    <x v="1285"/>
    <x v="0"/>
    <n v="56"/>
    <m/>
  </r>
  <r>
    <d v="2014-11-11T00:00:00"/>
    <x v="10"/>
    <s v="Tracy Zic"/>
    <x v="26"/>
    <x v="1"/>
    <x v="5"/>
    <s v="Global Airflow Leather Mesh Back Chair, Black"/>
    <x v="1044"/>
    <x v="7"/>
    <n v="75.489999999999995"/>
    <m/>
  </r>
  <r>
    <d v="2014-11-11T00:00:00"/>
    <x v="10"/>
    <s v="Karen Daniels"/>
    <x v="0"/>
    <x v="0"/>
    <x v="3"/>
    <s v="GBC DocuBind TL300 Electric Binding System"/>
    <x v="822"/>
    <x v="7"/>
    <n v="-1480.03"/>
    <m/>
  </r>
  <r>
    <d v="2014-11-11T00:00:00"/>
    <x v="10"/>
    <s v="Karen Daniels"/>
    <x v="0"/>
    <x v="0"/>
    <x v="3"/>
    <s v="Universal Recycled Hanging Pressboard Report Binders, Letter Size"/>
    <x v="1286"/>
    <x v="4"/>
    <n v="-1.97"/>
    <m/>
  </r>
  <r>
    <d v="2014-11-11T00:00:00"/>
    <x v="10"/>
    <s v="Karen Daniels"/>
    <x v="0"/>
    <x v="0"/>
    <x v="4"/>
    <s v="Boston Electric Pencil Sharpener, Model 1818, Charcoal Black"/>
    <x v="1287"/>
    <x v="1"/>
    <n v="6.76"/>
    <m/>
  </r>
  <r>
    <d v="2014-11-11T00:00:00"/>
    <x v="10"/>
    <s v="Karen Daniels"/>
    <x v="0"/>
    <x v="0"/>
    <x v="0"/>
    <s v="Wirebound Message Book, 4 per Page"/>
    <x v="990"/>
    <x v="7"/>
    <n v="7.87"/>
    <m/>
  </r>
  <r>
    <d v="2014-11-11T00:00:00"/>
    <x v="10"/>
    <s v="Karen Daniels"/>
    <x v="0"/>
    <x v="0"/>
    <x v="0"/>
    <s v="Xerox 1893"/>
    <x v="1288"/>
    <x v="9"/>
    <n v="95.1"/>
    <m/>
  </r>
  <r>
    <d v="2014-11-11T00:00:00"/>
    <x v="10"/>
    <s v="Karen Daniels"/>
    <x v="0"/>
    <x v="2"/>
    <x v="6"/>
    <s v="Geemarc AmpliPOWER60"/>
    <x v="1289"/>
    <x v="0"/>
    <n v="16.7"/>
    <m/>
  </r>
  <r>
    <d v="2014-11-11T00:00:00"/>
    <x v="10"/>
    <s v="Karen Daniels"/>
    <x v="0"/>
    <x v="2"/>
    <x v="6"/>
    <s v="Classic Ivory AntiqueÂ TelephoneÂ ZL1810"/>
    <x v="1290"/>
    <x v="1"/>
    <n v="15.07"/>
    <m/>
  </r>
  <r>
    <d v="2014-11-11T00:00:00"/>
    <x v="10"/>
    <s v="Arthur Prichep"/>
    <x v="3"/>
    <x v="0"/>
    <x v="4"/>
    <s v="50 Colored Long Pencils"/>
    <x v="1291"/>
    <x v="1"/>
    <n v="7.92"/>
    <m/>
  </r>
  <r>
    <d v="2014-11-11T00:00:00"/>
    <x v="10"/>
    <s v="Arthur Prichep"/>
    <x v="3"/>
    <x v="1"/>
    <x v="5"/>
    <s v="Hon Olson Stacker Stools"/>
    <x v="1292"/>
    <x v="4"/>
    <n v="11.26"/>
    <m/>
  </r>
  <r>
    <d v="2014-11-11T00:00:00"/>
    <x v="10"/>
    <s v="Tom Stivers"/>
    <x v="2"/>
    <x v="1"/>
    <x v="8"/>
    <s v="GE 4 Foot Flourescent Tube, 40 Watt"/>
    <x v="1293"/>
    <x v="0"/>
    <n v="7.79"/>
    <m/>
  </r>
  <r>
    <d v="2014-11-11T00:00:00"/>
    <x v="10"/>
    <s v="Tom Stivers"/>
    <x v="2"/>
    <x v="1"/>
    <x v="11"/>
    <s v="Atlantic Metals Mobile 3-Shelf Bookcases, Custom Colors"/>
    <x v="1294"/>
    <x v="3"/>
    <n v="-250.54"/>
    <m/>
  </r>
  <r>
    <d v="2014-11-11T00:00:00"/>
    <x v="10"/>
    <s v="Matt Abelman"/>
    <x v="3"/>
    <x v="2"/>
    <x v="6"/>
    <s v="Mophie Juice Pack Helium for iPhone"/>
    <x v="1295"/>
    <x v="2"/>
    <n v="57.59"/>
    <m/>
  </r>
  <r>
    <d v="2014-11-11T00:00:00"/>
    <x v="10"/>
    <s v="Matt Abelman"/>
    <x v="3"/>
    <x v="0"/>
    <x v="12"/>
    <s v="Commercial WindTunnel Clean Air Upright Vacuum, Replacement Belts, Filtration Bags"/>
    <x v="1296"/>
    <x v="0"/>
    <n v="2.02"/>
    <m/>
  </r>
  <r>
    <d v="2014-11-11T00:00:00"/>
    <x v="10"/>
    <s v="Matt Abelman"/>
    <x v="3"/>
    <x v="0"/>
    <x v="0"/>
    <s v="Xerox 1979"/>
    <x v="1099"/>
    <x v="3"/>
    <n v="55.76"/>
    <m/>
  </r>
  <r>
    <d v="2014-11-11T00:00:00"/>
    <x v="10"/>
    <s v="Mary Zewe"/>
    <x v="22"/>
    <x v="0"/>
    <x v="12"/>
    <s v="Belkin F5C206VTEL 6 Outlet Surge"/>
    <x v="1297"/>
    <x v="4"/>
    <n v="6.89"/>
    <m/>
  </r>
  <r>
    <d v="2014-11-11T00:00:00"/>
    <x v="10"/>
    <s v="Mary Zewe"/>
    <x v="22"/>
    <x v="2"/>
    <x v="9"/>
    <s v="Belkin Standard 104 key USB Keyboard"/>
    <x v="1298"/>
    <x v="5"/>
    <n v="15.32"/>
    <m/>
  </r>
  <r>
    <d v="2014-11-11T00:00:00"/>
    <x v="10"/>
    <s v="Mary Zewe"/>
    <x v="22"/>
    <x v="0"/>
    <x v="3"/>
    <s v="Fellowes PB500 Electric Punch Plastic Comb Binding Machine with Manual Bind"/>
    <x v="1299"/>
    <x v="0"/>
    <n v="762.59"/>
    <m/>
  </r>
  <r>
    <d v="2014-11-11T00:00:00"/>
    <x v="10"/>
    <s v="Brosina Hoffman"/>
    <x v="1"/>
    <x v="1"/>
    <x v="8"/>
    <s v="DAX Wood Document Frame."/>
    <x v="1300"/>
    <x v="0"/>
    <n v="-7.96"/>
    <m/>
  </r>
  <r>
    <d v="2014-11-11T00:00:00"/>
    <x v="10"/>
    <s v="Brosina Hoffman"/>
    <x v="1"/>
    <x v="1"/>
    <x v="5"/>
    <s v="Global Commerce Series High-Back Swivel/Tilt Chairs"/>
    <x v="550"/>
    <x v="3"/>
    <n v="-57"/>
    <m/>
  </r>
  <r>
    <d v="2014-11-11T00:00:00"/>
    <x v="10"/>
    <s v="Kristina Nunn"/>
    <x v="20"/>
    <x v="0"/>
    <x v="0"/>
    <s v="Wirebound Message Books, Four 2 3/4&quot; x 5&quot; Forms per Page, 600 Sets per Book"/>
    <x v="1301"/>
    <x v="7"/>
    <n v="21.78"/>
    <m/>
  </r>
  <r>
    <d v="2014-11-11T00:00:00"/>
    <x v="10"/>
    <s v="Kristina Nunn"/>
    <x v="20"/>
    <x v="0"/>
    <x v="0"/>
    <s v="Xerox 1882"/>
    <x v="1302"/>
    <x v="3"/>
    <n v="109.72"/>
    <m/>
  </r>
  <r>
    <d v="2014-11-11T00:00:00"/>
    <x v="10"/>
    <s v="Kristina Nunn"/>
    <x v="20"/>
    <x v="0"/>
    <x v="14"/>
    <s v="Acme Value Line Scissors"/>
    <x v="948"/>
    <x v="0"/>
    <n v="2.19"/>
    <m/>
  </r>
  <r>
    <d v="2014-11-12T00:00:00"/>
    <x v="10"/>
    <s v="Roy FranzÃ¶sisch"/>
    <x v="0"/>
    <x v="0"/>
    <x v="2"/>
    <s v="Personal Filing Tote with Lid, Black/Gray"/>
    <x v="147"/>
    <x v="3"/>
    <n v="4.96"/>
    <m/>
  </r>
  <r>
    <d v="2014-11-12T00:00:00"/>
    <x v="10"/>
    <s v="Joseph Airdo"/>
    <x v="3"/>
    <x v="0"/>
    <x v="0"/>
    <s v="Xerox 1974"/>
    <x v="687"/>
    <x v="0"/>
    <n v="5.86"/>
    <m/>
  </r>
  <r>
    <d v="2014-11-12T00:00:00"/>
    <x v="10"/>
    <s v="Joseph Airdo"/>
    <x v="3"/>
    <x v="1"/>
    <x v="13"/>
    <s v="Bevis Boat-Shaped Conference Table"/>
    <x v="1303"/>
    <x v="1"/>
    <n v="31.45"/>
    <m/>
  </r>
  <r>
    <d v="2014-11-12T00:00:00"/>
    <x v="10"/>
    <s v="Denise Monton"/>
    <x v="25"/>
    <x v="0"/>
    <x v="4"/>
    <s v="Newell 350"/>
    <x v="1304"/>
    <x v="1"/>
    <n v="0.89"/>
    <m/>
  </r>
  <r>
    <d v="2014-11-12T00:00:00"/>
    <x v="10"/>
    <s v="Darren Budd"/>
    <x v="0"/>
    <x v="0"/>
    <x v="4"/>
    <s v="Avery Fluorescent Highlighter Four-Color Set"/>
    <x v="1305"/>
    <x v="4"/>
    <n v="0.33"/>
    <m/>
  </r>
  <r>
    <d v="2014-11-12T00:00:00"/>
    <x v="10"/>
    <s v="Darren Budd"/>
    <x v="0"/>
    <x v="0"/>
    <x v="14"/>
    <s v="Acco Side-Punched Conventional Columnar Pads"/>
    <x v="1306"/>
    <x v="6"/>
    <n v="-3.12"/>
    <m/>
  </r>
  <r>
    <d v="2014-11-12T00:00:00"/>
    <x v="10"/>
    <s v="Darren Budd"/>
    <x v="0"/>
    <x v="2"/>
    <x v="9"/>
    <s v="ImationÂ 16GB Mini TravelDrive USB 2.0Â Flash Drive"/>
    <x v="1307"/>
    <x v="1"/>
    <n v="20.87"/>
    <m/>
  </r>
  <r>
    <d v="2014-11-12T00:00:00"/>
    <x v="10"/>
    <s v="Darren Budd"/>
    <x v="0"/>
    <x v="0"/>
    <x v="0"/>
    <s v="Xerox 216"/>
    <x v="1308"/>
    <x v="5"/>
    <n v="12.7"/>
    <m/>
  </r>
  <r>
    <d v="2014-11-12T00:00:00"/>
    <x v="10"/>
    <s v="Darren Budd"/>
    <x v="0"/>
    <x v="1"/>
    <x v="11"/>
    <s v="Bestar Classic Bookcase"/>
    <x v="1309"/>
    <x v="4"/>
    <n v="-13"/>
    <m/>
  </r>
  <r>
    <d v="2014-11-12T00:00:00"/>
    <x v="10"/>
    <s v="Darren Powers"/>
    <x v="0"/>
    <x v="1"/>
    <x v="8"/>
    <s v="GE General Use Halogen Bulbs, 100 Watts, 1 Bulb per Pack"/>
    <x v="1310"/>
    <x v="1"/>
    <n v="-6.91"/>
    <m/>
  </r>
  <r>
    <d v="2014-11-12T00:00:00"/>
    <x v="10"/>
    <s v="Darren Powers"/>
    <x v="0"/>
    <x v="2"/>
    <x v="9"/>
    <s v="Logitech G602 Wireless Gaming Mouse"/>
    <x v="1311"/>
    <x v="0"/>
    <n v="25.6"/>
    <m/>
  </r>
  <r>
    <d v="2014-11-14T00:00:00"/>
    <x v="10"/>
    <s v="Maris LaWare"/>
    <x v="37"/>
    <x v="2"/>
    <x v="6"/>
    <s v="Polycom SoundPoint Pro SE-225 Corded phone"/>
    <x v="1312"/>
    <x v="5"/>
    <n v="233.22"/>
    <m/>
  </r>
  <r>
    <d v="2014-11-14T00:00:00"/>
    <x v="10"/>
    <s v="Maris LaWare"/>
    <x v="37"/>
    <x v="0"/>
    <x v="3"/>
    <s v="Acco 3-Hole Punch"/>
    <x v="1313"/>
    <x v="8"/>
    <n v="21.02"/>
    <m/>
  </r>
  <r>
    <d v="2014-11-14T00:00:00"/>
    <x v="10"/>
    <s v="Jeremy Lonsdale"/>
    <x v="14"/>
    <x v="0"/>
    <x v="3"/>
    <s v="Storex DuraTech Recycled Plastic Frosted Binders"/>
    <x v="1314"/>
    <x v="1"/>
    <n v="6.36"/>
    <m/>
  </r>
  <r>
    <d v="2014-11-14T00:00:00"/>
    <x v="10"/>
    <s v="Jeremy Lonsdale"/>
    <x v="14"/>
    <x v="0"/>
    <x v="3"/>
    <s v="Avery Durable Binders"/>
    <x v="697"/>
    <x v="3"/>
    <n v="5.64"/>
    <m/>
  </r>
  <r>
    <d v="2014-11-14T00:00:00"/>
    <x v="10"/>
    <s v="Candace McMahon"/>
    <x v="0"/>
    <x v="0"/>
    <x v="0"/>
    <s v="Xerox 221"/>
    <x v="1315"/>
    <x v="3"/>
    <n v="7.26"/>
    <m/>
  </r>
  <r>
    <d v="2014-11-14T00:00:00"/>
    <x v="10"/>
    <s v="Robert Marley"/>
    <x v="20"/>
    <x v="0"/>
    <x v="0"/>
    <s v="Adams Write n' Stick Phone Message Book, 11&quot; X 5 1/4&quot;, 200 Messages"/>
    <x v="21"/>
    <x v="0"/>
    <n v="5.23"/>
    <m/>
  </r>
  <r>
    <d v="2014-11-14T00:00:00"/>
    <x v="10"/>
    <s v="Robert Marley"/>
    <x v="20"/>
    <x v="1"/>
    <x v="5"/>
    <s v="Safco Chair Connectors, 6/Carton"/>
    <x v="1316"/>
    <x v="0"/>
    <n v="14.62"/>
    <m/>
  </r>
  <r>
    <d v="2014-11-14T00:00:00"/>
    <x v="10"/>
    <s v="Chris Cortes"/>
    <x v="6"/>
    <x v="0"/>
    <x v="0"/>
    <s v="Xerox 192"/>
    <x v="331"/>
    <x v="7"/>
    <n v="15.55"/>
    <m/>
  </r>
  <r>
    <d v="2014-11-15T00:00:00"/>
    <x v="10"/>
    <s v="Jamie Frazer"/>
    <x v="15"/>
    <x v="0"/>
    <x v="4"/>
    <s v="Newell 310"/>
    <x v="829"/>
    <x v="1"/>
    <n v="0.48"/>
    <m/>
  </r>
  <r>
    <d v="2014-11-15T00:00:00"/>
    <x v="10"/>
    <s v="Jamie Frazer"/>
    <x v="15"/>
    <x v="0"/>
    <x v="12"/>
    <s v="1.7 Cubic Foot Compact &quot;Cube&quot; Office Refrigerators"/>
    <x v="1317"/>
    <x v="0"/>
    <n v="29.14"/>
    <m/>
  </r>
  <r>
    <d v="2014-11-15T00:00:00"/>
    <x v="10"/>
    <s v="Jamie Frazer"/>
    <x v="15"/>
    <x v="0"/>
    <x v="0"/>
    <s v="Southworth 100% RÃ©sumÃ© Paper, 24lb."/>
    <x v="236"/>
    <x v="3"/>
    <n v="7.78"/>
    <m/>
  </r>
  <r>
    <d v="2014-11-15T00:00:00"/>
    <x v="10"/>
    <s v="Peter BÃ¼hler"/>
    <x v="0"/>
    <x v="0"/>
    <x v="10"/>
    <s v="Ames Color-File Green Diamond Border X-ray Mailers"/>
    <x v="1318"/>
    <x v="2"/>
    <n v="204.07"/>
    <m/>
  </r>
  <r>
    <d v="2014-11-15T00:00:00"/>
    <x v="10"/>
    <s v="Shahid Shariari"/>
    <x v="3"/>
    <x v="1"/>
    <x v="8"/>
    <s v="Eldon 100 Class Desk Accessories"/>
    <x v="1319"/>
    <x v="1"/>
    <n v="3.24"/>
    <m/>
  </r>
  <r>
    <d v="2014-11-15T00:00:00"/>
    <x v="10"/>
    <s v="Shahid Shariari"/>
    <x v="3"/>
    <x v="2"/>
    <x v="9"/>
    <s v="LogitechÂ P710e Mobile Speakerphone"/>
    <x v="1320"/>
    <x v="1"/>
    <n v="146.77000000000001"/>
    <m/>
  </r>
  <r>
    <d v="2014-11-15T00:00:00"/>
    <x v="10"/>
    <s v="Shahid Shariari"/>
    <x v="3"/>
    <x v="0"/>
    <x v="14"/>
    <s v="Acme Box Cutter Scissors"/>
    <x v="1321"/>
    <x v="0"/>
    <n v="5.32"/>
    <m/>
  </r>
  <r>
    <d v="2014-11-15T00:00:00"/>
    <x v="10"/>
    <s v="Scott Cohen"/>
    <x v="3"/>
    <x v="0"/>
    <x v="14"/>
    <s v="Acme Value Line Scissors"/>
    <x v="1322"/>
    <x v="1"/>
    <n v="3.29"/>
    <m/>
  </r>
  <r>
    <d v="2014-11-16T00:00:00"/>
    <x v="10"/>
    <s v="Rick Huthwaite"/>
    <x v="42"/>
    <x v="2"/>
    <x v="6"/>
    <s v="Jawbone MINI JAMBOX Wireless Bluetooth Speaker"/>
    <x v="1323"/>
    <x v="0"/>
    <n v="10.96"/>
    <m/>
  </r>
  <r>
    <d v="2014-11-16T00:00:00"/>
    <x v="10"/>
    <s v="Steven Roelle"/>
    <x v="18"/>
    <x v="0"/>
    <x v="10"/>
    <s v="#10 White Business Envelopes,4 1/8 x 9 1/2"/>
    <x v="1005"/>
    <x v="7"/>
    <n v="36.82"/>
    <m/>
  </r>
  <r>
    <d v="2014-11-16T00:00:00"/>
    <x v="10"/>
    <s v="Steven Roelle"/>
    <x v="18"/>
    <x v="0"/>
    <x v="0"/>
    <s v="Xerox 1954"/>
    <x v="1214"/>
    <x v="6"/>
    <n v="14.26"/>
    <m/>
  </r>
  <r>
    <d v="2014-11-16T00:00:00"/>
    <x v="10"/>
    <s v="Steven Roelle"/>
    <x v="18"/>
    <x v="0"/>
    <x v="3"/>
    <s v="Wilson Jones Active Use Binders"/>
    <x v="852"/>
    <x v="3"/>
    <n v="14.27"/>
    <m/>
  </r>
  <r>
    <d v="2014-11-16T00:00:00"/>
    <x v="10"/>
    <s v="Steven Roelle"/>
    <x v="18"/>
    <x v="0"/>
    <x v="2"/>
    <s v="File Shuttle II and Handi-File, Black"/>
    <x v="1014"/>
    <x v="7"/>
    <n v="42.36"/>
    <m/>
  </r>
  <r>
    <d v="2014-11-16T00:00:00"/>
    <x v="10"/>
    <s v="Adam Hart"/>
    <x v="3"/>
    <x v="0"/>
    <x v="1"/>
    <s v="Permanent Self-Adhesive File Folder Labels for Typewriters by Universal"/>
    <x v="1324"/>
    <x v="0"/>
    <n v="2.4"/>
    <m/>
  </r>
  <r>
    <d v="2014-11-16T00:00:00"/>
    <x v="10"/>
    <s v="Alan Barnes"/>
    <x v="1"/>
    <x v="1"/>
    <x v="5"/>
    <s v="SAFCO Optional Arm Kit for Workspace Cribbage Stacking Chair"/>
    <x v="1325"/>
    <x v="0"/>
    <n v="-1.07"/>
    <m/>
  </r>
  <r>
    <d v="2014-11-16T00:00:00"/>
    <x v="10"/>
    <s v="Justin Deggeller"/>
    <x v="3"/>
    <x v="2"/>
    <x v="6"/>
    <s v="OtterBox Commuter Series Case - Samsung Galaxy S4"/>
    <x v="1326"/>
    <x v="3"/>
    <n v="-17.989999999999998"/>
    <m/>
  </r>
  <r>
    <d v="2014-11-16T00:00:00"/>
    <x v="10"/>
    <s v="Justin Deggeller"/>
    <x v="3"/>
    <x v="1"/>
    <x v="11"/>
    <s v="Bush Andora Bookcase, Maple/Graphite Gray Finish"/>
    <x v="1327"/>
    <x v="1"/>
    <n v="25.2"/>
    <m/>
  </r>
  <r>
    <d v="2014-11-16T00:00:00"/>
    <x v="10"/>
    <s v="Justin Deggeller"/>
    <x v="3"/>
    <x v="0"/>
    <x v="2"/>
    <s v="Space Solutions HD Industrial Steel Shelving."/>
    <x v="818"/>
    <x v="1"/>
    <n v="10.35"/>
    <m/>
  </r>
  <r>
    <d v="2014-11-17T00:00:00"/>
    <x v="10"/>
    <s v="Mark Packer"/>
    <x v="28"/>
    <x v="1"/>
    <x v="5"/>
    <s v="Global Super Steno Chair"/>
    <x v="1328"/>
    <x v="7"/>
    <n v="81.58"/>
    <m/>
  </r>
  <r>
    <d v="2014-11-17T00:00:00"/>
    <x v="10"/>
    <s v="Yoseph Carroll"/>
    <x v="7"/>
    <x v="0"/>
    <x v="2"/>
    <s v="Smead Adjustable Mobile File Trolley with Lockable Top"/>
    <x v="1329"/>
    <x v="5"/>
    <n v="792.27"/>
    <m/>
  </r>
  <r>
    <d v="2014-11-17T00:00:00"/>
    <x v="10"/>
    <s v="Yoseph Carroll"/>
    <x v="7"/>
    <x v="1"/>
    <x v="8"/>
    <s v="Eldon Econocleat Chair Mats for Low Pile Carpets"/>
    <x v="1330"/>
    <x v="1"/>
    <n v="14.93"/>
    <m/>
  </r>
  <r>
    <d v="2014-11-17T00:00:00"/>
    <x v="10"/>
    <s v="Yoseph Carroll"/>
    <x v="7"/>
    <x v="0"/>
    <x v="4"/>
    <s v="Deluxe Chalkboard Eraser Cleaner"/>
    <x v="867"/>
    <x v="7"/>
    <n v="26.57"/>
    <m/>
  </r>
  <r>
    <d v="2014-11-17T00:00:00"/>
    <x v="10"/>
    <s v="Thomas Seio"/>
    <x v="3"/>
    <x v="2"/>
    <x v="9"/>
    <s v="Case Logic 2.4GHz Wireless Keyboard"/>
    <x v="287"/>
    <x v="0"/>
    <n v="8"/>
    <m/>
  </r>
  <r>
    <d v="2014-11-17T00:00:00"/>
    <x v="10"/>
    <s v="Thomas Seio"/>
    <x v="3"/>
    <x v="0"/>
    <x v="0"/>
    <s v="Xerox 1941"/>
    <x v="1331"/>
    <x v="5"/>
    <n v="352.3"/>
    <m/>
  </r>
  <r>
    <d v="2014-11-17T00:00:00"/>
    <x v="10"/>
    <s v="Thomas Seio"/>
    <x v="3"/>
    <x v="0"/>
    <x v="12"/>
    <s v="APC 7 Outlet Network SurgeArrest Surge Protector"/>
    <x v="1332"/>
    <x v="1"/>
    <n v="72.430000000000007"/>
    <m/>
  </r>
  <r>
    <d v="2014-11-17T00:00:00"/>
    <x v="10"/>
    <s v="Randy Bradley"/>
    <x v="2"/>
    <x v="0"/>
    <x v="0"/>
    <s v="Southworth 100% RÃ©sumÃ© Paper, 24lb."/>
    <x v="1333"/>
    <x v="0"/>
    <n v="3.89"/>
    <m/>
  </r>
  <r>
    <d v="2014-11-17T00:00:00"/>
    <x v="10"/>
    <s v="Randy Bradley"/>
    <x v="2"/>
    <x v="1"/>
    <x v="5"/>
    <s v="Hon Every-Day Series Multi-Task Chairs"/>
    <x v="693"/>
    <x v="7"/>
    <n v="-93.99"/>
    <m/>
  </r>
  <r>
    <d v="2014-11-17T00:00:00"/>
    <x v="10"/>
    <s v="Cassandra Brandow"/>
    <x v="0"/>
    <x v="0"/>
    <x v="10"/>
    <s v="Redi-Strip #10 Envelopes, 4 1/8 x 9 1/2"/>
    <x v="1334"/>
    <x v="1"/>
    <n v="2.48"/>
    <m/>
  </r>
  <r>
    <d v="2014-11-17T00:00:00"/>
    <x v="10"/>
    <s v="Greg Tran"/>
    <x v="20"/>
    <x v="0"/>
    <x v="3"/>
    <s v="GBC DocuBind TL300 Electric Binding System"/>
    <x v="1335"/>
    <x v="1"/>
    <n v="726.56"/>
    <m/>
  </r>
  <r>
    <d v="2014-11-17T00:00:00"/>
    <x v="10"/>
    <s v="Greg Tran"/>
    <x v="20"/>
    <x v="1"/>
    <x v="11"/>
    <s v="DMI Eclipse Executive Suite Bookcases"/>
    <x v="1336"/>
    <x v="8"/>
    <n v="-50.1"/>
    <m/>
  </r>
  <r>
    <d v="2014-11-17T00:00:00"/>
    <x v="10"/>
    <s v="Frank Gastineau"/>
    <x v="20"/>
    <x v="0"/>
    <x v="0"/>
    <s v="Southworth 100% Cotton The Best Paper"/>
    <x v="1337"/>
    <x v="1"/>
    <n v="17.22"/>
    <m/>
  </r>
  <r>
    <d v="2014-11-18T00:00:00"/>
    <x v="10"/>
    <s v="Pierre Wener"/>
    <x v="26"/>
    <x v="1"/>
    <x v="13"/>
    <s v="Bevis Rectangular Conference Tables"/>
    <x v="1338"/>
    <x v="0"/>
    <n v="-99.27"/>
    <m/>
  </r>
  <r>
    <d v="2014-11-18T00:00:00"/>
    <x v="10"/>
    <s v="Pierre Wener"/>
    <x v="26"/>
    <x v="0"/>
    <x v="0"/>
    <s v="Geographics Note Cards, Blank, White, 8 1/2&quot; x 11&quot;"/>
    <x v="1339"/>
    <x v="3"/>
    <n v="12.53"/>
    <m/>
  </r>
  <r>
    <d v="2014-11-18T00:00:00"/>
    <x v="10"/>
    <s v="Carlos Soltero"/>
    <x v="2"/>
    <x v="0"/>
    <x v="3"/>
    <s v="Fellowes PB200 Plastic Comb Binding Machine"/>
    <x v="1340"/>
    <x v="4"/>
    <n v="-40.799999999999997"/>
    <m/>
  </r>
  <r>
    <d v="2014-11-18T00:00:00"/>
    <x v="10"/>
    <s v="Carlos Soltero"/>
    <x v="2"/>
    <x v="0"/>
    <x v="2"/>
    <s v="Safco Industrial Wire Shelving"/>
    <x v="1341"/>
    <x v="4"/>
    <n v="-16.32"/>
    <m/>
  </r>
  <r>
    <d v="2014-11-18T00:00:00"/>
    <x v="10"/>
    <s v="Carlos Soltero"/>
    <x v="2"/>
    <x v="2"/>
    <x v="6"/>
    <s v="Motorola Droid Maxx"/>
    <x v="1220"/>
    <x v="6"/>
    <n v="-107.99"/>
    <m/>
  </r>
  <r>
    <d v="2014-11-18T00:00:00"/>
    <x v="10"/>
    <s v="Carlos Soltero"/>
    <x v="2"/>
    <x v="1"/>
    <x v="8"/>
    <s v="Eldon Executive Woodline II Desk Accessories, Mahogany"/>
    <x v="1342"/>
    <x v="1"/>
    <n v="5.28"/>
    <m/>
  </r>
  <r>
    <d v="2014-11-18T00:00:00"/>
    <x v="10"/>
    <s v="Carlos Soltero"/>
    <x v="2"/>
    <x v="0"/>
    <x v="3"/>
    <s v="Peel &amp; Stick Add-On Corner Pockets"/>
    <x v="1343"/>
    <x v="1"/>
    <n v="-1.43"/>
    <m/>
  </r>
  <r>
    <d v="2014-11-18T00:00:00"/>
    <x v="10"/>
    <s v="Ann Blume"/>
    <x v="1"/>
    <x v="0"/>
    <x v="3"/>
    <s v="GBC White Gloss Covers, Plain Front"/>
    <x v="1082"/>
    <x v="7"/>
    <n v="-23.89"/>
    <m/>
  </r>
  <r>
    <d v="2014-11-18T00:00:00"/>
    <x v="10"/>
    <s v="MaryBeth Skach"/>
    <x v="10"/>
    <x v="0"/>
    <x v="3"/>
    <s v="Pressboard Hanging Data Binders for Unburst Sheets"/>
    <x v="211"/>
    <x v="9"/>
    <n v="-8.66"/>
    <m/>
  </r>
  <r>
    <d v="2014-11-18T00:00:00"/>
    <x v="10"/>
    <s v="MaryBeth Skach"/>
    <x v="10"/>
    <x v="2"/>
    <x v="6"/>
    <s v="PNY Rapid USB Car Charger - Black"/>
    <x v="1344"/>
    <x v="0"/>
    <n v="-2.08"/>
    <m/>
  </r>
  <r>
    <d v="2014-11-18T00:00:00"/>
    <x v="10"/>
    <s v="John Grady"/>
    <x v="27"/>
    <x v="0"/>
    <x v="0"/>
    <s v="Adams &quot;While You Were Out&quot; Message Pads"/>
    <x v="1345"/>
    <x v="5"/>
    <n v="9.89"/>
    <m/>
  </r>
  <r>
    <d v="2014-11-18T00:00:00"/>
    <x v="10"/>
    <s v="Joe Kamberova"/>
    <x v="1"/>
    <x v="1"/>
    <x v="13"/>
    <s v="BPI Conference Tables"/>
    <x v="1346"/>
    <x v="3"/>
    <n v="-175.26"/>
    <m/>
  </r>
  <r>
    <d v="2014-11-18T00:00:00"/>
    <x v="10"/>
    <s v="Joe Kamberova"/>
    <x v="1"/>
    <x v="1"/>
    <x v="8"/>
    <s v="Dana Swing-Arm Lamps"/>
    <x v="1009"/>
    <x v="0"/>
    <n v="-7.48"/>
    <m/>
  </r>
  <r>
    <d v="2014-11-18T00:00:00"/>
    <x v="10"/>
    <s v="Joe Kamberova"/>
    <x v="1"/>
    <x v="1"/>
    <x v="11"/>
    <s v="Hon 4-Shelf Metal Bookcases"/>
    <x v="1347"/>
    <x v="6"/>
    <n v="-30.29"/>
    <m/>
  </r>
  <r>
    <d v="2014-11-18T00:00:00"/>
    <x v="10"/>
    <s v="Joe Kamberova"/>
    <x v="1"/>
    <x v="0"/>
    <x v="3"/>
    <s v="Wilson Jones Turn Tabs Binder Tool for Ring Binders"/>
    <x v="18"/>
    <x v="1"/>
    <n v="-4.92"/>
    <m/>
  </r>
  <r>
    <d v="2014-11-18T00:00:00"/>
    <x v="10"/>
    <s v="Joe Kamberova"/>
    <x v="1"/>
    <x v="0"/>
    <x v="2"/>
    <s v="Fellowes Stor/Drawer Steel Plus Storage Drawers"/>
    <x v="1348"/>
    <x v="7"/>
    <n v="-66.8"/>
    <m/>
  </r>
  <r>
    <d v="2014-11-18T00:00:00"/>
    <x v="10"/>
    <s v="Julie Creighton"/>
    <x v="28"/>
    <x v="0"/>
    <x v="2"/>
    <s v="Fellowes Desktop Hanging File Manager"/>
    <x v="1349"/>
    <x v="7"/>
    <n v="16.79"/>
    <m/>
  </r>
  <r>
    <d v="2014-11-18T00:00:00"/>
    <x v="10"/>
    <s v="Michael Kennedy"/>
    <x v="21"/>
    <x v="1"/>
    <x v="5"/>
    <s v="Office Star - Mesh Screen back chair with Vinyl seat"/>
    <x v="1350"/>
    <x v="1"/>
    <n v="43.22"/>
    <m/>
  </r>
  <r>
    <d v="2014-11-18T00:00:00"/>
    <x v="10"/>
    <s v="Maya Herman"/>
    <x v="22"/>
    <x v="1"/>
    <x v="8"/>
    <s v="Howard Miller 13-1/2&quot; Diameter Rosebrook Wall Clock"/>
    <x v="1351"/>
    <x v="0"/>
    <n v="55.02"/>
    <m/>
  </r>
  <r>
    <d v="2014-11-18T00:00:00"/>
    <x v="10"/>
    <s v="Maya Herman"/>
    <x v="22"/>
    <x v="1"/>
    <x v="13"/>
    <s v="Lesro Round Back Collection Coffee Table, End Table"/>
    <x v="1352"/>
    <x v="3"/>
    <n v="94.93"/>
    <m/>
  </r>
  <r>
    <d v="2014-11-19T00:00:00"/>
    <x v="10"/>
    <s v="Robert Marley"/>
    <x v="8"/>
    <x v="2"/>
    <x v="6"/>
    <s v="AT&amp;T TR1909W"/>
    <x v="1353"/>
    <x v="3"/>
    <n v="131.03"/>
    <m/>
  </r>
  <r>
    <d v="2014-11-19T00:00:00"/>
    <x v="10"/>
    <s v="Robert Marley"/>
    <x v="8"/>
    <x v="2"/>
    <x v="6"/>
    <s v="Nokia Lumia 521 (T-Mobile)"/>
    <x v="33"/>
    <x v="7"/>
    <n v="41.99"/>
    <m/>
  </r>
  <r>
    <d v="2014-11-19T00:00:00"/>
    <x v="10"/>
    <s v="Robert Marley"/>
    <x v="8"/>
    <x v="2"/>
    <x v="9"/>
    <s v="HP Standard 104 key PS/2 Keyboard"/>
    <x v="1354"/>
    <x v="0"/>
    <n v="7.25"/>
    <m/>
  </r>
  <r>
    <d v="2014-11-19T00:00:00"/>
    <x v="10"/>
    <s v="John Murray"/>
    <x v="20"/>
    <x v="2"/>
    <x v="6"/>
    <s v="Apple iPhone 5"/>
    <x v="1355"/>
    <x v="5"/>
    <n v="1228.18"/>
    <m/>
  </r>
  <r>
    <d v="2014-11-19T00:00:00"/>
    <x v="10"/>
    <s v="Georgia Rosenberg"/>
    <x v="7"/>
    <x v="0"/>
    <x v="1"/>
    <s v="Avery 480"/>
    <x v="1356"/>
    <x v="6"/>
    <n v="10.8"/>
    <m/>
  </r>
  <r>
    <d v="2014-11-19T00:00:00"/>
    <x v="10"/>
    <s v="Georgia Rosenberg"/>
    <x v="7"/>
    <x v="0"/>
    <x v="1"/>
    <s v="Avery 499"/>
    <x v="967"/>
    <x v="0"/>
    <n v="4.58"/>
    <m/>
  </r>
  <r>
    <d v="2014-11-19T00:00:00"/>
    <x v="10"/>
    <s v="Georgia Rosenberg"/>
    <x v="7"/>
    <x v="0"/>
    <x v="3"/>
    <s v="Premier Elliptical Ring Binder, Black"/>
    <x v="1357"/>
    <x v="5"/>
    <n v="102.28"/>
    <m/>
  </r>
  <r>
    <d v="2014-11-19T00:00:00"/>
    <x v="10"/>
    <s v="Georgia Rosenberg"/>
    <x v="7"/>
    <x v="1"/>
    <x v="11"/>
    <s v="Sauder Inglewood Library Bookcases"/>
    <x v="1358"/>
    <x v="6"/>
    <n v="235.95"/>
    <m/>
  </r>
  <r>
    <d v="2014-11-19T00:00:00"/>
    <x v="10"/>
    <s v="Dennis Bolton"/>
    <x v="27"/>
    <x v="0"/>
    <x v="0"/>
    <s v="Xerox 1888"/>
    <x v="920"/>
    <x v="1"/>
    <n v="79.89"/>
    <m/>
  </r>
  <r>
    <d v="2014-11-19T00:00:00"/>
    <x v="10"/>
    <s v="Ruben Dartt"/>
    <x v="2"/>
    <x v="2"/>
    <x v="9"/>
    <s v="Logitech G105 Gaming Keyboard"/>
    <x v="1359"/>
    <x v="4"/>
    <n v="-1.19"/>
    <m/>
  </r>
  <r>
    <d v="2014-11-19T00:00:00"/>
    <x v="10"/>
    <s v="Mitch Webber"/>
    <x v="28"/>
    <x v="0"/>
    <x v="2"/>
    <s v="Recycled Steel Personal File for Standard File Folders"/>
    <x v="1360"/>
    <x v="3"/>
    <n v="57.5"/>
    <m/>
  </r>
  <r>
    <d v="2014-11-19T00:00:00"/>
    <x v="10"/>
    <s v="Mitch Webber"/>
    <x v="28"/>
    <x v="2"/>
    <x v="6"/>
    <s v="Jabra SPEAK 410"/>
    <x v="1361"/>
    <x v="1"/>
    <n v="78.95"/>
    <m/>
  </r>
  <r>
    <d v="2014-11-19T00:00:00"/>
    <x v="10"/>
    <s v="Alan Dominguez"/>
    <x v="2"/>
    <x v="0"/>
    <x v="0"/>
    <s v="1/4 Fold Party Design Invitations &amp; White Envelopes, 24 8-1/2&quot; X 11&quot; Cards, 25 Env./Pack"/>
    <x v="911"/>
    <x v="4"/>
    <n v="1.98"/>
    <m/>
  </r>
  <r>
    <d v="2014-11-20T00:00:00"/>
    <x v="10"/>
    <s v="Katharine Harms"/>
    <x v="20"/>
    <x v="0"/>
    <x v="10"/>
    <s v="Peel &amp; Seel Recycled Catalog Envelopes, Brown"/>
    <x v="1362"/>
    <x v="1"/>
    <n v="17.37"/>
    <m/>
  </r>
  <r>
    <d v="2014-11-20T00:00:00"/>
    <x v="10"/>
    <s v="Katharine Harms"/>
    <x v="20"/>
    <x v="2"/>
    <x v="6"/>
    <s v="Toshiba IPT2010-SD IPÂ Telephone"/>
    <x v="1363"/>
    <x v="6"/>
    <n v="216.82"/>
    <m/>
  </r>
  <r>
    <d v="2014-11-20T00:00:00"/>
    <x v="10"/>
    <s v="Katharine Harms"/>
    <x v="20"/>
    <x v="0"/>
    <x v="3"/>
    <s v="3M Organizer Strips"/>
    <x v="115"/>
    <x v="1"/>
    <n v="4.54"/>
    <m/>
  </r>
  <r>
    <d v="2014-11-20T00:00:00"/>
    <x v="10"/>
    <s v="Katharine Harms"/>
    <x v="20"/>
    <x v="0"/>
    <x v="0"/>
    <s v="Xerox 2000"/>
    <x v="499"/>
    <x v="3"/>
    <n v="12.44"/>
    <m/>
  </r>
  <r>
    <d v="2014-11-21T00:00:00"/>
    <x v="10"/>
    <s v="Dave Hallsten"/>
    <x v="5"/>
    <x v="2"/>
    <x v="6"/>
    <s v="Logitech B530 USBÂ HeadsetÂ -Â headsetÂ - Full size, Binaural"/>
    <x v="1364"/>
    <x v="4"/>
    <n v="9.99"/>
    <m/>
  </r>
  <r>
    <d v="2014-11-21T00:00:00"/>
    <x v="10"/>
    <s v="Dave Hallsten"/>
    <x v="5"/>
    <x v="0"/>
    <x v="0"/>
    <s v="Multicolor Computer Printout Paper"/>
    <x v="1365"/>
    <x v="6"/>
    <n v="301.97000000000003"/>
    <m/>
  </r>
  <r>
    <d v="2014-11-21T00:00:00"/>
    <x v="10"/>
    <s v="Dave Hallsten"/>
    <x v="5"/>
    <x v="0"/>
    <x v="2"/>
    <s v="Space Solutions Commercial Steel Shelving"/>
    <x v="1366"/>
    <x v="1"/>
    <n v="9.6999999999999993"/>
    <m/>
  </r>
  <r>
    <d v="2014-11-21T00:00:00"/>
    <x v="10"/>
    <s v="Dave Hallsten"/>
    <x v="5"/>
    <x v="0"/>
    <x v="4"/>
    <s v="Newell 322"/>
    <x v="943"/>
    <x v="1"/>
    <n v="1.47"/>
    <m/>
  </r>
  <r>
    <d v="2014-11-21T00:00:00"/>
    <x v="10"/>
    <s v="Georgia Rosenberg"/>
    <x v="3"/>
    <x v="0"/>
    <x v="0"/>
    <s v="Xerox 211"/>
    <x v="115"/>
    <x v="0"/>
    <n v="6.22"/>
    <m/>
  </r>
  <r>
    <d v="2014-11-21T00:00:00"/>
    <x v="10"/>
    <s v="Jason Klamczynski"/>
    <x v="0"/>
    <x v="0"/>
    <x v="10"/>
    <s v="Poly String Tie Envelopes"/>
    <x v="1367"/>
    <x v="4"/>
    <n v="0.55000000000000004"/>
    <m/>
  </r>
  <r>
    <d v="2014-11-21T00:00:00"/>
    <x v="10"/>
    <s v="Jason Klamczynski"/>
    <x v="0"/>
    <x v="2"/>
    <x v="6"/>
    <s v="RCA Visys Integrated PBX 8-Line Router"/>
    <x v="1368"/>
    <x v="7"/>
    <n v="16.75"/>
    <m/>
  </r>
  <r>
    <d v="2014-11-21T00:00:00"/>
    <x v="10"/>
    <s v="Steve Carroll"/>
    <x v="3"/>
    <x v="0"/>
    <x v="0"/>
    <s v="Tops Wirebound Message Log Books"/>
    <x v="1369"/>
    <x v="0"/>
    <n v="3.03"/>
    <m/>
  </r>
  <r>
    <d v="2014-11-21T00:00:00"/>
    <x v="10"/>
    <s v="Steve Carroll"/>
    <x v="3"/>
    <x v="2"/>
    <x v="9"/>
    <s v="Kensington Expert Mouse Optical USB Trackball for PC or Mac"/>
    <x v="1370"/>
    <x v="4"/>
    <n v="28.5"/>
    <m/>
  </r>
  <r>
    <d v="2014-11-22T00:00:00"/>
    <x v="10"/>
    <s v="Ruben Ausman"/>
    <x v="4"/>
    <x v="0"/>
    <x v="10"/>
    <s v="Fashion Color Clasp Envelopes"/>
    <x v="1371"/>
    <x v="1"/>
    <n v="7.95"/>
    <m/>
  </r>
  <r>
    <d v="2014-11-22T00:00:00"/>
    <x v="10"/>
    <s v="Ruben Ausman"/>
    <x v="4"/>
    <x v="0"/>
    <x v="3"/>
    <s v="GBC ProClick Punch Binding System"/>
    <x v="1372"/>
    <x v="7"/>
    <n v="156.75"/>
    <m/>
  </r>
  <r>
    <d v="2014-11-22T00:00:00"/>
    <x v="10"/>
    <s v="Ruben Ausman"/>
    <x v="4"/>
    <x v="0"/>
    <x v="10"/>
    <s v="Staple envelope"/>
    <x v="21"/>
    <x v="0"/>
    <n v="5.34"/>
    <m/>
  </r>
  <r>
    <d v="2014-11-22T00:00:00"/>
    <x v="10"/>
    <s v="Ruben Ausman"/>
    <x v="4"/>
    <x v="0"/>
    <x v="12"/>
    <s v="Holmes Harmony HEPA Air Purifier for 17 x 20 Room"/>
    <x v="1373"/>
    <x v="1"/>
    <n v="290.3"/>
    <m/>
  </r>
  <r>
    <d v="2014-11-22T00:00:00"/>
    <x v="10"/>
    <s v="Evan Henry"/>
    <x v="0"/>
    <x v="0"/>
    <x v="3"/>
    <s v="Wilson Jones Heavy-Duty Casebound Ring Binders with Metal Hinges"/>
    <x v="1374"/>
    <x v="4"/>
    <n v="-11.08"/>
    <m/>
  </r>
  <r>
    <d v="2014-11-22T00:00:00"/>
    <x v="10"/>
    <s v="Tony Chapman"/>
    <x v="1"/>
    <x v="0"/>
    <x v="3"/>
    <s v="Avery Framed View Binder, EZD Ring (Locking), Navy, 1 1/2&quot;"/>
    <x v="1375"/>
    <x v="7"/>
    <n v="-16.47"/>
    <m/>
  </r>
  <r>
    <d v="2014-11-22T00:00:00"/>
    <x v="10"/>
    <s v="Susan Pistek"/>
    <x v="3"/>
    <x v="0"/>
    <x v="0"/>
    <s v="Xerox 1895"/>
    <x v="1376"/>
    <x v="2"/>
    <n v="24.22"/>
    <m/>
  </r>
  <r>
    <d v="2014-11-22T00:00:00"/>
    <x v="10"/>
    <s v="Robert Barroso"/>
    <x v="4"/>
    <x v="0"/>
    <x v="0"/>
    <s v="Hammermill CopyPlus Copy Paper (20Lb. and 84 Bright)"/>
    <x v="967"/>
    <x v="0"/>
    <n v="4.88"/>
    <m/>
  </r>
  <r>
    <d v="2014-11-23T00:00:00"/>
    <x v="10"/>
    <s v="Sanjit Chand"/>
    <x v="3"/>
    <x v="1"/>
    <x v="5"/>
    <s v="Novimex Swivel Fabric Task Chair"/>
    <x v="1044"/>
    <x v="7"/>
    <n v="-67.94"/>
    <m/>
  </r>
  <r>
    <d v="2014-11-23T00:00:00"/>
    <x v="10"/>
    <s v="Sanjit Chand"/>
    <x v="3"/>
    <x v="0"/>
    <x v="10"/>
    <s v="Pastel Pink Envelopes"/>
    <x v="617"/>
    <x v="1"/>
    <n v="10.48"/>
    <m/>
  </r>
  <r>
    <d v="2014-11-23T00:00:00"/>
    <x v="10"/>
    <s v="Sanjit Chand"/>
    <x v="3"/>
    <x v="2"/>
    <x v="9"/>
    <s v="Belkin F8E887 USB Wired Ergonomic Keyboard"/>
    <x v="1377"/>
    <x v="4"/>
    <n v="6.3"/>
    <m/>
  </r>
  <r>
    <d v="2014-11-23T00:00:00"/>
    <x v="10"/>
    <s v="Sanjit Chand"/>
    <x v="3"/>
    <x v="1"/>
    <x v="5"/>
    <s v="Safco Contoured Stacking Chairs"/>
    <x v="1378"/>
    <x v="0"/>
    <n v="23.84"/>
    <m/>
  </r>
  <r>
    <d v="2014-11-23T00:00:00"/>
    <x v="10"/>
    <s v="Emily Ducich"/>
    <x v="0"/>
    <x v="0"/>
    <x v="1"/>
    <s v="Alphabetical Labels for Top Tab Filing"/>
    <x v="1379"/>
    <x v="0"/>
    <n v="8.8800000000000008"/>
    <m/>
  </r>
  <r>
    <d v="2014-11-23T00:00:00"/>
    <x v="10"/>
    <s v="Saphhira Shifley"/>
    <x v="0"/>
    <x v="1"/>
    <x v="8"/>
    <s v="Staple-based wall hangings"/>
    <x v="1380"/>
    <x v="0"/>
    <n v="-2.5499999999999998"/>
    <m/>
  </r>
  <r>
    <d v="2014-11-23T00:00:00"/>
    <x v="10"/>
    <s v="Saphhira Shifley"/>
    <x v="0"/>
    <x v="0"/>
    <x v="12"/>
    <s v="Conquest 14 Commercial Heavy-Duty Upright Vacuum, Collection System, Accessory Kit"/>
    <x v="1381"/>
    <x v="1"/>
    <n v="-87.15"/>
    <m/>
  </r>
  <r>
    <d v="2014-11-23T00:00:00"/>
    <x v="10"/>
    <s v="Saphhira Shifley"/>
    <x v="0"/>
    <x v="2"/>
    <x v="9"/>
    <s v="Maxell 4.7GB DVD-R 5/Pack"/>
    <x v="1382"/>
    <x v="5"/>
    <n v="1.66"/>
    <m/>
  </r>
  <r>
    <d v="2014-11-23T00:00:00"/>
    <x v="10"/>
    <s v="Phillip Breyer"/>
    <x v="2"/>
    <x v="0"/>
    <x v="10"/>
    <s v="Quality Park Security Envelopes"/>
    <x v="1383"/>
    <x v="1"/>
    <n v="21.2"/>
    <m/>
  </r>
  <r>
    <d v="2014-11-23T00:00:00"/>
    <x v="10"/>
    <s v="Sally Matthias"/>
    <x v="12"/>
    <x v="0"/>
    <x v="10"/>
    <s v="Staple envelope"/>
    <x v="1098"/>
    <x v="1"/>
    <n v="8.8000000000000007"/>
    <m/>
  </r>
  <r>
    <d v="2014-11-23T00:00:00"/>
    <x v="10"/>
    <s v="Damala Kotsonis"/>
    <x v="0"/>
    <x v="1"/>
    <x v="5"/>
    <s v="Office Star Flex Back Scooter Chair with White Frame"/>
    <x v="1384"/>
    <x v="0"/>
    <n v="-35.51"/>
    <m/>
  </r>
  <r>
    <d v="2014-11-23T00:00:00"/>
    <x v="10"/>
    <s v="Bobby Trafton"/>
    <x v="14"/>
    <x v="0"/>
    <x v="3"/>
    <s v="UniKeep View Case Binders"/>
    <x v="1385"/>
    <x v="1"/>
    <n v="6.75"/>
    <m/>
  </r>
  <r>
    <d v="2014-11-24T00:00:00"/>
    <x v="10"/>
    <s v="Nathan Gelder"/>
    <x v="10"/>
    <x v="0"/>
    <x v="4"/>
    <s v="Crayola Colored Pencils"/>
    <x v="1386"/>
    <x v="4"/>
    <n v="0.43"/>
    <m/>
  </r>
  <r>
    <d v="2014-11-24T00:00:00"/>
    <x v="10"/>
    <s v="Vivek Gonzalez"/>
    <x v="3"/>
    <x v="1"/>
    <x v="8"/>
    <s v="Eldon Delta Triangular Chair Mat, 52&quot; x 58&quot;, Clear"/>
    <x v="1387"/>
    <x v="3"/>
    <n v="27.31"/>
    <m/>
  </r>
  <r>
    <d v="2014-11-24T00:00:00"/>
    <x v="10"/>
    <s v="Harold Ryan"/>
    <x v="22"/>
    <x v="0"/>
    <x v="3"/>
    <s v="Peel &amp; Stick Add-On Corner Pockets"/>
    <x v="1388"/>
    <x v="5"/>
    <n v="4.2300000000000004"/>
    <m/>
  </r>
  <r>
    <d v="2014-11-24T00:00:00"/>
    <x v="10"/>
    <s v="Harold Ryan"/>
    <x v="22"/>
    <x v="0"/>
    <x v="2"/>
    <s v="Carina 42&quot;Hx23 3/4&quot;W Media Storage Unit"/>
    <x v="914"/>
    <x v="6"/>
    <n v="9.7200000000000006"/>
    <m/>
  </r>
  <r>
    <d v="2014-11-24T00:00:00"/>
    <x v="10"/>
    <s v="Harold Ryan"/>
    <x v="22"/>
    <x v="0"/>
    <x v="0"/>
    <s v="Xerox 220"/>
    <x v="499"/>
    <x v="3"/>
    <n v="12.44"/>
    <m/>
  </r>
  <r>
    <d v="2014-11-24T00:00:00"/>
    <x v="10"/>
    <s v="Harold Ryan"/>
    <x v="22"/>
    <x v="0"/>
    <x v="2"/>
    <s v="Recycled Data-Pak for Archival Bound Computer Printouts, 12-1/2 x 12-1/2 x 16"/>
    <x v="1389"/>
    <x v="0"/>
    <n v="53.35"/>
    <m/>
  </r>
  <r>
    <d v="2014-11-24T00:00:00"/>
    <x v="10"/>
    <s v="Richard Bierner"/>
    <x v="24"/>
    <x v="2"/>
    <x v="9"/>
    <s v="Memorex Mini Travel Drive 16 GB USB 2.0 Flash Drive"/>
    <x v="1390"/>
    <x v="5"/>
    <n v="43.6"/>
    <m/>
  </r>
  <r>
    <d v="2014-11-24T00:00:00"/>
    <x v="10"/>
    <s v="Erica Hackney"/>
    <x v="3"/>
    <x v="1"/>
    <x v="5"/>
    <s v="Global Leather &amp; Oak Executive Chair, Burgundy"/>
    <x v="1391"/>
    <x v="4"/>
    <n v="-18.11"/>
    <m/>
  </r>
  <r>
    <d v="2014-11-24T00:00:00"/>
    <x v="10"/>
    <s v="Muhammed Yedwab"/>
    <x v="10"/>
    <x v="2"/>
    <x v="6"/>
    <s v="Samsung Galaxy S III - 16GB - pebble blue (T-Mobile)"/>
    <x v="1392"/>
    <x v="7"/>
    <n v="-209.99"/>
    <m/>
  </r>
  <r>
    <d v="2014-11-24T00:00:00"/>
    <x v="10"/>
    <s v="Muhammed Yedwab"/>
    <x v="10"/>
    <x v="1"/>
    <x v="5"/>
    <s v="Global Executive Mid-Back Manager's Chair"/>
    <x v="1393"/>
    <x v="1"/>
    <n v="-34.92"/>
    <m/>
  </r>
  <r>
    <d v="2014-11-24T00:00:00"/>
    <x v="10"/>
    <s v="Darren Koutras"/>
    <x v="1"/>
    <x v="0"/>
    <x v="2"/>
    <s v="Fellowes Super Stor/Drawer Files"/>
    <x v="1394"/>
    <x v="7"/>
    <n v="-8.08"/>
    <m/>
  </r>
  <r>
    <d v="2014-11-24T00:00:00"/>
    <x v="10"/>
    <s v="Thea Hendricks"/>
    <x v="10"/>
    <x v="1"/>
    <x v="8"/>
    <s v="Eldon 200 Class Desk Accessories, Burgundy"/>
    <x v="1395"/>
    <x v="5"/>
    <n v="9.67"/>
    <m/>
  </r>
  <r>
    <d v="2014-11-24T00:00:00"/>
    <x v="10"/>
    <s v="Thea Hendricks"/>
    <x v="10"/>
    <x v="2"/>
    <x v="6"/>
    <s v="Samsung Galaxy S4"/>
    <x v="1396"/>
    <x v="3"/>
    <n v="-250.4"/>
    <m/>
  </r>
  <r>
    <d v="2014-11-24T00:00:00"/>
    <x v="10"/>
    <s v="Nat Gilpin"/>
    <x v="14"/>
    <x v="0"/>
    <x v="4"/>
    <s v="Hunt PowerHouse Electric Pencil Sharpener, Blue"/>
    <x v="1397"/>
    <x v="3"/>
    <n v="45.58"/>
    <m/>
  </r>
  <r>
    <d v="2014-11-24T00:00:00"/>
    <x v="10"/>
    <s v="Nat Gilpin"/>
    <x v="14"/>
    <x v="0"/>
    <x v="1"/>
    <s v="Dot Matrix Printer Tape Reel Labels, White, 5000/Box"/>
    <x v="1398"/>
    <x v="0"/>
    <n v="96.34"/>
    <m/>
  </r>
  <r>
    <d v="2014-11-24T00:00:00"/>
    <x v="10"/>
    <s v="Nat Gilpin"/>
    <x v="14"/>
    <x v="0"/>
    <x v="0"/>
    <s v="Xerox 1885"/>
    <x v="1399"/>
    <x v="1"/>
    <n v="69.180000000000007"/>
    <m/>
  </r>
  <r>
    <d v="2014-11-24T00:00:00"/>
    <x v="10"/>
    <s v="Nat Gilpin"/>
    <x v="14"/>
    <x v="0"/>
    <x v="0"/>
    <s v="Adams Telephone Message Book w/Frequently-Called Numbers Space, 400 Messages per Book"/>
    <x v="763"/>
    <x v="0"/>
    <n v="7.98"/>
    <m/>
  </r>
  <r>
    <d v="2014-11-24T00:00:00"/>
    <x v="10"/>
    <s v="Harold Pawlan"/>
    <x v="6"/>
    <x v="1"/>
    <x v="8"/>
    <s v="Executive Impressions 14&quot;"/>
    <x v="1400"/>
    <x v="7"/>
    <n v="48.91"/>
    <m/>
  </r>
  <r>
    <d v="2014-11-24T00:00:00"/>
    <x v="10"/>
    <s v="Alyssa Tate"/>
    <x v="10"/>
    <x v="0"/>
    <x v="3"/>
    <s v="Acco Expandable Hanging Binders"/>
    <x v="1401"/>
    <x v="1"/>
    <n v="-4.59"/>
    <m/>
  </r>
  <r>
    <d v="2014-11-25T00:00:00"/>
    <x v="10"/>
    <s v="Laurel Workman"/>
    <x v="3"/>
    <x v="0"/>
    <x v="12"/>
    <s v="Belkin F9G930V10-GRY 9 Outlet Surge"/>
    <x v="1402"/>
    <x v="6"/>
    <n v="93.06"/>
    <m/>
  </r>
  <r>
    <d v="2014-11-25T00:00:00"/>
    <x v="10"/>
    <s v="Laurel Workman"/>
    <x v="3"/>
    <x v="1"/>
    <x v="8"/>
    <s v="Staple-based wall hangings"/>
    <x v="1403"/>
    <x v="1"/>
    <n v="10.51"/>
    <m/>
  </r>
  <r>
    <d v="2014-11-25T00:00:00"/>
    <x v="10"/>
    <s v="Laurel Workman"/>
    <x v="3"/>
    <x v="0"/>
    <x v="0"/>
    <s v="Wirebound Message Books, Four 2 3/4 x 5 White Forms per Page"/>
    <x v="1404"/>
    <x v="3"/>
    <n v="12.31"/>
    <m/>
  </r>
  <r>
    <d v="2014-11-25T00:00:00"/>
    <x v="10"/>
    <s v="Matt Collister"/>
    <x v="0"/>
    <x v="2"/>
    <x v="9"/>
    <s v="KeyTronicÂ KT400U2 -Â KeyboardÂ - Black"/>
    <x v="1405"/>
    <x v="1"/>
    <n v="0"/>
    <m/>
  </r>
  <r>
    <d v="2014-11-25T00:00:00"/>
    <x v="10"/>
    <s v="Matt Collister"/>
    <x v="0"/>
    <x v="0"/>
    <x v="1"/>
    <s v="Avery 520"/>
    <x v="1406"/>
    <x v="4"/>
    <n v="0.88"/>
    <m/>
  </r>
  <r>
    <d v="2014-11-25T00:00:00"/>
    <x v="10"/>
    <s v="Matt Collister"/>
    <x v="0"/>
    <x v="1"/>
    <x v="13"/>
    <s v="Bretford CR4500 Series Slim Rectangular Table"/>
    <x v="1407"/>
    <x v="7"/>
    <n v="-121.87"/>
    <m/>
  </r>
  <r>
    <d v="2014-11-25T00:00:00"/>
    <x v="10"/>
    <s v="Matt Collister"/>
    <x v="0"/>
    <x v="0"/>
    <x v="1"/>
    <s v="Avery 52"/>
    <x v="1408"/>
    <x v="0"/>
    <n v="1.99"/>
    <m/>
  </r>
  <r>
    <d v="2014-11-25T00:00:00"/>
    <x v="10"/>
    <s v="Matt Collister"/>
    <x v="0"/>
    <x v="0"/>
    <x v="0"/>
    <s v="Southworth 25% Cotton Granite Paper &amp; Envelopes"/>
    <x v="1210"/>
    <x v="1"/>
    <n v="5.0999999999999996"/>
    <m/>
  </r>
  <r>
    <d v="2014-11-25T00:00:00"/>
    <x v="10"/>
    <s v="Matt Collister"/>
    <x v="0"/>
    <x v="1"/>
    <x v="8"/>
    <s v="Master Caster Door Stop, Brown"/>
    <x v="675"/>
    <x v="1"/>
    <n v="-3.96"/>
    <m/>
  </r>
  <r>
    <d v="2014-11-25T00:00:00"/>
    <x v="10"/>
    <s v="Andy Reiter"/>
    <x v="43"/>
    <x v="1"/>
    <x v="8"/>
    <s v="DAX Black Cherry Wood-Tone Poster Frame"/>
    <x v="1409"/>
    <x v="0"/>
    <n v="20.12"/>
    <m/>
  </r>
  <r>
    <d v="2014-11-25T00:00:00"/>
    <x v="10"/>
    <s v="Mike Pelletier"/>
    <x v="20"/>
    <x v="0"/>
    <x v="2"/>
    <s v="Tennsco Snap-Together Open Shelving Units, Starter Sets and Add-On Units"/>
    <x v="1410"/>
    <x v="3"/>
    <n v="55.9"/>
    <m/>
  </r>
  <r>
    <d v="2014-11-25T00:00:00"/>
    <x v="10"/>
    <s v="Mike Pelletier"/>
    <x v="20"/>
    <x v="1"/>
    <x v="11"/>
    <s v="Sauder Camden County Collection Libraries, Planked Cherry Finish"/>
    <x v="1411"/>
    <x v="1"/>
    <n v="-37.94"/>
    <m/>
  </r>
  <r>
    <d v="2014-11-25T00:00:00"/>
    <x v="10"/>
    <s v="Sanjit Engle"/>
    <x v="11"/>
    <x v="0"/>
    <x v="4"/>
    <s v="Dixon Ticonderoga Core-Lock Colored Pencils"/>
    <x v="1412"/>
    <x v="5"/>
    <n v="8.2899999999999991"/>
    <m/>
  </r>
  <r>
    <d v="2014-11-25T00:00:00"/>
    <x v="10"/>
    <s v="Richard Bierner"/>
    <x v="3"/>
    <x v="2"/>
    <x v="6"/>
    <s v="Logitech Mobile Speakerphone P710e -Â speaker phone"/>
    <x v="1413"/>
    <x v="7"/>
    <n v="47.24"/>
    <m/>
  </r>
  <r>
    <d v="2014-11-25T00:00:00"/>
    <x v="10"/>
    <s v="Richard Bierner"/>
    <x v="3"/>
    <x v="1"/>
    <x v="5"/>
    <s v="Hon GuestStacker Chair"/>
    <x v="1414"/>
    <x v="3"/>
    <n v="54.4"/>
    <m/>
  </r>
  <r>
    <d v="2014-11-25T00:00:00"/>
    <x v="10"/>
    <s v="Richard Bierner"/>
    <x v="3"/>
    <x v="0"/>
    <x v="4"/>
    <s v="Staples in misc. colors"/>
    <x v="1415"/>
    <x v="1"/>
    <n v="2.6"/>
    <m/>
  </r>
  <r>
    <d v="2014-11-26T00:00:00"/>
    <x v="10"/>
    <s v="Joel Eaton"/>
    <x v="0"/>
    <x v="1"/>
    <x v="8"/>
    <s v="Eldon Expressions Desk Accessory, Wood Pencil Holder, Oak"/>
    <x v="50"/>
    <x v="7"/>
    <n v="-14.48"/>
    <m/>
  </r>
  <r>
    <d v="2014-11-26T00:00:00"/>
    <x v="10"/>
    <s v="Natalie Webber"/>
    <x v="11"/>
    <x v="0"/>
    <x v="0"/>
    <s v="Xerox 2"/>
    <x v="143"/>
    <x v="1"/>
    <n v="5.44"/>
    <m/>
  </r>
  <r>
    <d v="2014-11-26T00:00:00"/>
    <x v="10"/>
    <s v="Natalie Webber"/>
    <x v="11"/>
    <x v="0"/>
    <x v="2"/>
    <s v="Office Impressions Heavy Duty Welded Shelving &amp; Multimedia Storage Drawers"/>
    <x v="1416"/>
    <x v="7"/>
    <n v="-167.27"/>
    <m/>
  </r>
  <r>
    <d v="2014-11-26T00:00:00"/>
    <x v="10"/>
    <s v="Natalie Webber"/>
    <x v="11"/>
    <x v="2"/>
    <x v="6"/>
    <s v="Jawbone MINI JAMBOX Wireless Bluetooth Speaker"/>
    <x v="1417"/>
    <x v="3"/>
    <n v="-87.67"/>
    <m/>
  </r>
  <r>
    <d v="2014-11-26T00:00:00"/>
    <x v="10"/>
    <s v="Lindsay Shagiari"/>
    <x v="3"/>
    <x v="0"/>
    <x v="0"/>
    <s v="Xerox 1893"/>
    <x v="1045"/>
    <x v="0"/>
    <n v="40.17"/>
    <m/>
  </r>
  <r>
    <d v="2014-11-26T00:00:00"/>
    <x v="10"/>
    <s v="Lynn Smith"/>
    <x v="20"/>
    <x v="2"/>
    <x v="6"/>
    <s v="ClearSounds CSC500 Amplified Spirit Phone Corded phone"/>
    <x v="1418"/>
    <x v="3"/>
    <n v="78.39"/>
    <m/>
  </r>
  <r>
    <d v="2014-11-26T00:00:00"/>
    <x v="10"/>
    <s v="Lynn Smith"/>
    <x v="20"/>
    <x v="0"/>
    <x v="3"/>
    <s v="Acco PRESSTEX Data Binder with Storage Hooks, Dark Blue, 14 7/8&quot; X 11&quot;"/>
    <x v="1419"/>
    <x v="1"/>
    <n v="4.68"/>
    <m/>
  </r>
  <r>
    <d v="2014-11-26T00:00:00"/>
    <x v="10"/>
    <s v="Lynn Smith"/>
    <x v="20"/>
    <x v="0"/>
    <x v="3"/>
    <s v="Pressboard Data Binders by Wilson Jones"/>
    <x v="272"/>
    <x v="3"/>
    <n v="5.77"/>
    <m/>
  </r>
  <r>
    <d v="2014-11-26T00:00:00"/>
    <x v="10"/>
    <s v="Lynn Smith"/>
    <x v="20"/>
    <x v="0"/>
    <x v="1"/>
    <s v="Avery Address/Shipping Labels for Typewriters, 4&quot; x 2&quot;"/>
    <x v="1420"/>
    <x v="2"/>
    <n v="44.71"/>
    <m/>
  </r>
  <r>
    <d v="2014-11-26T00:00:00"/>
    <x v="10"/>
    <s v="Lynn Smith"/>
    <x v="20"/>
    <x v="0"/>
    <x v="1"/>
    <s v="Avery File Folder Labels"/>
    <x v="697"/>
    <x v="3"/>
    <n v="5.64"/>
    <m/>
  </r>
  <r>
    <d v="2014-11-26T00:00:00"/>
    <x v="10"/>
    <s v="Luke Schmidt"/>
    <x v="3"/>
    <x v="0"/>
    <x v="3"/>
    <s v="Wilson Jones Easy Flow II Sheet Lifters"/>
    <x v="1421"/>
    <x v="1"/>
    <n v="1.51"/>
    <m/>
  </r>
  <r>
    <d v="2014-11-26T00:00:00"/>
    <x v="10"/>
    <s v="Luke Schmidt"/>
    <x v="3"/>
    <x v="0"/>
    <x v="0"/>
    <s v="Xerox 1970"/>
    <x v="98"/>
    <x v="1"/>
    <n v="7.02"/>
    <m/>
  </r>
  <r>
    <d v="2014-11-26T00:00:00"/>
    <x v="10"/>
    <s v="Luke Schmidt"/>
    <x v="3"/>
    <x v="0"/>
    <x v="12"/>
    <s v="Fellowes Mighty 8 Compact Surge Protector"/>
    <x v="1422"/>
    <x v="0"/>
    <n v="11.35"/>
    <m/>
  </r>
  <r>
    <d v="2014-11-26T00:00:00"/>
    <x v="10"/>
    <s v="Luke Schmidt"/>
    <x v="3"/>
    <x v="0"/>
    <x v="3"/>
    <s v="SpineVue Locking Slant-D Ring Binders by Cardinal"/>
    <x v="1117"/>
    <x v="4"/>
    <n v="2.56"/>
    <m/>
  </r>
  <r>
    <d v="2014-11-27T00:00:00"/>
    <x v="10"/>
    <s v="Maxwell Schwartz"/>
    <x v="20"/>
    <x v="0"/>
    <x v="7"/>
    <s v="Staples"/>
    <x v="572"/>
    <x v="0"/>
    <n v="1.32"/>
    <m/>
  </r>
  <r>
    <d v="2014-11-27T00:00:00"/>
    <x v="10"/>
    <s v="Jack O'Briant"/>
    <x v="20"/>
    <x v="1"/>
    <x v="8"/>
    <s v="Eldon Radial Chair Mat for Low to Medium Pile Carpets"/>
    <x v="1423"/>
    <x v="7"/>
    <n v="39.979999999999997"/>
    <m/>
  </r>
  <r>
    <d v="2014-11-28T00:00:00"/>
    <x v="10"/>
    <s v="Bart Folk"/>
    <x v="33"/>
    <x v="0"/>
    <x v="4"/>
    <s v="Newell 331"/>
    <x v="1385"/>
    <x v="1"/>
    <n v="3.96"/>
    <m/>
  </r>
  <r>
    <d v="2014-11-28T00:00:00"/>
    <x v="10"/>
    <s v="Mary O'Rourke"/>
    <x v="20"/>
    <x v="0"/>
    <x v="3"/>
    <s v="GBC Standard Recycled Report Covers, Clear Plastic Sheets"/>
    <x v="86"/>
    <x v="0"/>
    <n v="6.04"/>
    <m/>
  </r>
  <r>
    <d v="2014-11-28T00:00:00"/>
    <x v="10"/>
    <s v="Chris Selesnick"/>
    <x v="9"/>
    <x v="1"/>
    <x v="8"/>
    <s v="Eldon Cleatmat Plus Chair Mats for High Pile Carpets"/>
    <x v="1424"/>
    <x v="7"/>
    <n v="43.74"/>
    <m/>
  </r>
  <r>
    <d v="2014-11-28T00:00:00"/>
    <x v="10"/>
    <s v="Chris Selesnick"/>
    <x v="9"/>
    <x v="0"/>
    <x v="0"/>
    <s v="Xerox 1933"/>
    <x v="1425"/>
    <x v="5"/>
    <n v="40.4"/>
    <m/>
  </r>
  <r>
    <d v="2014-11-28T00:00:00"/>
    <x v="10"/>
    <s v="Chris Selesnick"/>
    <x v="9"/>
    <x v="0"/>
    <x v="4"/>
    <s v="Crayola Colored Pencils"/>
    <x v="342"/>
    <x v="3"/>
    <n v="4.33"/>
    <m/>
  </r>
  <r>
    <d v="2014-11-28T00:00:00"/>
    <x v="10"/>
    <s v="Chris Selesnick"/>
    <x v="9"/>
    <x v="0"/>
    <x v="3"/>
    <s v="GBC Twin Loop Wire Binding Elements, 9/16&quot; Spine, Black"/>
    <x v="1426"/>
    <x v="1"/>
    <n v="22.37"/>
    <m/>
  </r>
  <r>
    <d v="2014-11-28T00:00:00"/>
    <x v="10"/>
    <s v="Duane Huffman"/>
    <x v="3"/>
    <x v="0"/>
    <x v="14"/>
    <s v="Staple remover"/>
    <x v="541"/>
    <x v="0"/>
    <n v="0.15"/>
    <m/>
  </r>
  <r>
    <d v="2014-11-28T00:00:00"/>
    <x v="10"/>
    <s v="Duane Huffman"/>
    <x v="3"/>
    <x v="0"/>
    <x v="1"/>
    <s v="Avery 489"/>
    <x v="554"/>
    <x v="3"/>
    <n v="19.87"/>
    <m/>
  </r>
  <r>
    <d v="2014-11-28T00:00:00"/>
    <x v="10"/>
    <s v="Duane Huffman"/>
    <x v="3"/>
    <x v="1"/>
    <x v="11"/>
    <s v="Sauder Camden County Barrister Bookcase, Planked Cherry Finish"/>
    <x v="1427"/>
    <x v="3"/>
    <n v="-4.84"/>
    <m/>
  </r>
  <r>
    <d v="2014-11-28T00:00:00"/>
    <x v="10"/>
    <s v="Sheri Gordon"/>
    <x v="3"/>
    <x v="0"/>
    <x v="12"/>
    <s v="Acco 6 Outlet Guardian Premium Surge Suppressor"/>
    <x v="1258"/>
    <x v="1"/>
    <n v="11.79"/>
    <m/>
  </r>
  <r>
    <d v="2014-11-28T00:00:00"/>
    <x v="10"/>
    <s v="Sheri Gordon"/>
    <x v="3"/>
    <x v="2"/>
    <x v="9"/>
    <s v="Micropad Numeric Keypads"/>
    <x v="1428"/>
    <x v="5"/>
    <n v="34.979999999999997"/>
    <m/>
  </r>
  <r>
    <d v="2014-11-28T00:00:00"/>
    <x v="10"/>
    <s v="Brian Thompson"/>
    <x v="0"/>
    <x v="2"/>
    <x v="15"/>
    <s v="StarTech.com 10/100 VDSL2 Ethernet Extender Kit"/>
    <x v="1429"/>
    <x v="7"/>
    <n v="-199.77"/>
    <m/>
  </r>
  <r>
    <d v="2014-11-28T00:00:00"/>
    <x v="10"/>
    <s v="Matthew Clasen"/>
    <x v="18"/>
    <x v="0"/>
    <x v="10"/>
    <s v="Laser &amp; Ink Jet Business Envelopes"/>
    <x v="1430"/>
    <x v="6"/>
    <n v="29.45"/>
    <m/>
  </r>
  <r>
    <d v="2014-11-29T00:00:00"/>
    <x v="10"/>
    <s v="Corey-Lock"/>
    <x v="2"/>
    <x v="0"/>
    <x v="1"/>
    <s v="Avery 488"/>
    <x v="466"/>
    <x v="0"/>
    <n v="1.76"/>
    <m/>
  </r>
  <r>
    <d v="2014-11-29T00:00:00"/>
    <x v="10"/>
    <s v="Bill Stewart"/>
    <x v="1"/>
    <x v="0"/>
    <x v="7"/>
    <s v="Staples"/>
    <x v="112"/>
    <x v="0"/>
    <n v="3.95"/>
    <m/>
  </r>
  <r>
    <d v="2014-11-29T00:00:00"/>
    <x v="10"/>
    <s v="Alan Hwang"/>
    <x v="3"/>
    <x v="2"/>
    <x v="6"/>
    <s v="Wilson SignalBoost 841262 DB PRO Amplifier Kit"/>
    <x v="612"/>
    <x v="0"/>
    <n v="71.989999999999995"/>
    <m/>
  </r>
  <r>
    <d v="2014-11-29T00:00:00"/>
    <x v="10"/>
    <s v="Alan Hwang"/>
    <x v="3"/>
    <x v="0"/>
    <x v="7"/>
    <s v="Staples"/>
    <x v="1431"/>
    <x v="7"/>
    <n v="15.2"/>
    <m/>
  </r>
  <r>
    <d v="2014-11-29T00:00:00"/>
    <x v="10"/>
    <s v="Philip Brown"/>
    <x v="20"/>
    <x v="0"/>
    <x v="1"/>
    <s v="Avery 485"/>
    <x v="1432"/>
    <x v="0"/>
    <n v="11.78"/>
    <m/>
  </r>
  <r>
    <d v="2014-11-30T00:00:00"/>
    <x v="10"/>
    <s v="Jeremy Lonsdale"/>
    <x v="20"/>
    <x v="0"/>
    <x v="10"/>
    <s v="Park Ridge Embossed Executive Business Envelopes"/>
    <x v="1433"/>
    <x v="3"/>
    <n v="29.27"/>
    <m/>
  </r>
  <r>
    <d v="2014-11-30T00:00:00"/>
    <x v="10"/>
    <s v="Randy Ferguson"/>
    <x v="16"/>
    <x v="0"/>
    <x v="3"/>
    <s v="Avery Triangle Shaped Sheet Lifters, Black, 2/Pack"/>
    <x v="1434"/>
    <x v="2"/>
    <n v="-4.43"/>
    <m/>
  </r>
  <r>
    <d v="2014-11-30T00:00:00"/>
    <x v="10"/>
    <s v="Philip Brown"/>
    <x v="12"/>
    <x v="0"/>
    <x v="14"/>
    <s v="Acme Office Executive Series Stainless Steel Trimmers"/>
    <x v="1435"/>
    <x v="5"/>
    <n v="3.6"/>
    <m/>
  </r>
  <r>
    <d v="2014-11-30T00:00:00"/>
    <x v="10"/>
    <s v="Philip Brown"/>
    <x v="12"/>
    <x v="2"/>
    <x v="9"/>
    <s v="Memorex 25GB 6X Branded Blu-Ray Recordable Disc, 30/Pack"/>
    <x v="1436"/>
    <x v="3"/>
    <n v="-16.61"/>
    <m/>
  </r>
  <r>
    <d v="2014-12-01T00:00:00"/>
    <x v="11"/>
    <s v="Resi PÃ¶lking"/>
    <x v="21"/>
    <x v="1"/>
    <x v="5"/>
    <s v="Office Star - Professional Matrix Back Chair with 2-to-1 Synchro Tilt and Mesh Fabric Seat"/>
    <x v="1437"/>
    <x v="9"/>
    <n v="673.88"/>
    <m/>
  </r>
  <r>
    <d v="2014-12-01T00:00:00"/>
    <x v="11"/>
    <s v="Resi PÃ¶lking"/>
    <x v="21"/>
    <x v="0"/>
    <x v="4"/>
    <s v="Hunt BOSTON Vista Battery-Operated Pencil Sharpener, Black"/>
    <x v="1438"/>
    <x v="3"/>
    <n v="12.59"/>
    <m/>
  </r>
  <r>
    <d v="2014-12-01T00:00:00"/>
    <x v="11"/>
    <s v="Toby Ritter"/>
    <x v="3"/>
    <x v="1"/>
    <x v="8"/>
    <s v="Floodlight Indoor Halogen Bulbs, 1 Bulb per Pack, 60 Watts"/>
    <x v="1439"/>
    <x v="1"/>
    <n v="28.52"/>
    <m/>
  </r>
  <r>
    <d v="2014-12-01T00:00:00"/>
    <x v="11"/>
    <s v="Toby Braunhardt"/>
    <x v="25"/>
    <x v="2"/>
    <x v="6"/>
    <s v="BlueLounge Milo Smartphone Stand, White/Metallic"/>
    <x v="574"/>
    <x v="3"/>
    <n v="9.6"/>
    <m/>
  </r>
  <r>
    <d v="2014-12-01T00:00:00"/>
    <x v="11"/>
    <s v="Joe Kamberova"/>
    <x v="10"/>
    <x v="2"/>
    <x v="16"/>
    <s v="Sharp 1540cs Digital Laser Copier"/>
    <x v="1440"/>
    <x v="0"/>
    <n v="110"/>
    <m/>
  </r>
  <r>
    <d v="2014-12-01T00:00:00"/>
    <x v="11"/>
    <s v="Joe Kamberova"/>
    <x v="10"/>
    <x v="1"/>
    <x v="8"/>
    <s v="Master Caster Door Stop, Brown"/>
    <x v="265"/>
    <x v="0"/>
    <n v="1.42"/>
    <m/>
  </r>
  <r>
    <d v="2014-12-01T00:00:00"/>
    <x v="11"/>
    <s v="Joe Kamberova"/>
    <x v="10"/>
    <x v="0"/>
    <x v="0"/>
    <s v="Xerox 214"/>
    <x v="1308"/>
    <x v="5"/>
    <n v="12.7"/>
    <m/>
  </r>
  <r>
    <d v="2014-12-01T00:00:00"/>
    <x v="11"/>
    <s v="Joe Kamberova"/>
    <x v="10"/>
    <x v="1"/>
    <x v="5"/>
    <s v="Hon Multipurpose Stacking Arm Chairs"/>
    <x v="1441"/>
    <x v="6"/>
    <n v="-51.98"/>
    <m/>
  </r>
  <r>
    <d v="2014-12-01T00:00:00"/>
    <x v="11"/>
    <s v="Matt Connell"/>
    <x v="0"/>
    <x v="1"/>
    <x v="5"/>
    <s v="Hon 4070 Series Pagoda Round Back Stacking Chairs"/>
    <x v="1442"/>
    <x v="1"/>
    <n v="-19.260000000000002"/>
    <m/>
  </r>
  <r>
    <d v="2014-12-01T00:00:00"/>
    <x v="11"/>
    <s v="Anna Andreadi"/>
    <x v="32"/>
    <x v="2"/>
    <x v="6"/>
    <s v="Cisco IPÂ PhoneÂ 7961G VoIPÂ phoneÂ - Dark gray"/>
    <x v="1443"/>
    <x v="0"/>
    <n v="78.849999999999994"/>
    <m/>
  </r>
  <r>
    <d v="2014-12-01T00:00:00"/>
    <x v="11"/>
    <s v="Anna Andreadi"/>
    <x v="32"/>
    <x v="1"/>
    <x v="8"/>
    <s v="Linden 10&quot; Round Wall Clock, Black"/>
    <x v="1444"/>
    <x v="1"/>
    <n v="15.59"/>
    <m/>
  </r>
  <r>
    <d v="2014-12-01T00:00:00"/>
    <x v="11"/>
    <s v="Anna Andreadi"/>
    <x v="32"/>
    <x v="1"/>
    <x v="8"/>
    <s v="Ultra Door Push Plate"/>
    <x v="1445"/>
    <x v="0"/>
    <n v="3.24"/>
    <m/>
  </r>
  <r>
    <d v="2014-12-02T00:00:00"/>
    <x v="11"/>
    <s v="David Philippe"/>
    <x v="20"/>
    <x v="2"/>
    <x v="9"/>
    <s v="Logitech 910-002974 M325 Wireless Mouse for Web Scrolling"/>
    <x v="1446"/>
    <x v="3"/>
    <n v="52.78"/>
    <m/>
  </r>
  <r>
    <d v="2014-12-02T00:00:00"/>
    <x v="11"/>
    <s v="David Philippe"/>
    <x v="20"/>
    <x v="1"/>
    <x v="11"/>
    <s v="O'Sullivan Living Dimensions 5-Shelf Bookcases"/>
    <x v="1447"/>
    <x v="7"/>
    <n v="-110.49"/>
    <m/>
  </r>
  <r>
    <d v="2014-12-02T00:00:00"/>
    <x v="11"/>
    <s v="David Philippe"/>
    <x v="20"/>
    <x v="0"/>
    <x v="3"/>
    <s v="Angle-D Binders with Locking Rings, Label Holders"/>
    <x v="1448"/>
    <x v="9"/>
    <n v="15.77"/>
    <m/>
  </r>
  <r>
    <d v="2014-12-02T00:00:00"/>
    <x v="11"/>
    <s v="Michael Dominguez"/>
    <x v="0"/>
    <x v="1"/>
    <x v="8"/>
    <s v="Deflect-o SuperTray Unbreakable Stackable Tray, Letter, Black"/>
    <x v="1449"/>
    <x v="7"/>
    <n v="-24.8"/>
    <m/>
  </r>
  <r>
    <d v="2014-12-02T00:00:00"/>
    <x v="11"/>
    <s v="Michael Dominguez"/>
    <x v="0"/>
    <x v="0"/>
    <x v="4"/>
    <s v="Newell 343"/>
    <x v="1450"/>
    <x v="5"/>
    <n v="1.44"/>
    <m/>
  </r>
  <r>
    <d v="2014-12-02T00:00:00"/>
    <x v="11"/>
    <s v="Michael Dominguez"/>
    <x v="0"/>
    <x v="1"/>
    <x v="8"/>
    <s v="12-1/2 Diameter Round Wall Clock"/>
    <x v="418"/>
    <x v="7"/>
    <n v="-23.98"/>
    <m/>
  </r>
  <r>
    <d v="2014-12-02T00:00:00"/>
    <x v="11"/>
    <s v="Katherine Nockton"/>
    <x v="10"/>
    <x v="2"/>
    <x v="9"/>
    <s v="ImationÂ 32GB Pocket Pro USB 3.0Â Flash DriveÂ - 32 GB - Black - 1 P ..."/>
    <x v="1451"/>
    <x v="7"/>
    <n v="29.95"/>
    <m/>
  </r>
  <r>
    <d v="2014-12-02T00:00:00"/>
    <x v="11"/>
    <s v="Matt Collins"/>
    <x v="1"/>
    <x v="0"/>
    <x v="12"/>
    <s v="Staple holder"/>
    <x v="1452"/>
    <x v="4"/>
    <n v="-6.34"/>
    <m/>
  </r>
  <r>
    <d v="2014-12-02T00:00:00"/>
    <x v="11"/>
    <s v="Odella Nelson"/>
    <x v="36"/>
    <x v="1"/>
    <x v="8"/>
    <s v="DAX Metal Frame, Desktop, Stepped-Edge"/>
    <x v="1453"/>
    <x v="1"/>
    <n v="23.68"/>
    <m/>
  </r>
  <r>
    <d v="2014-12-02T00:00:00"/>
    <x v="11"/>
    <s v="Odella Nelson"/>
    <x v="36"/>
    <x v="0"/>
    <x v="0"/>
    <s v="Xerox 1942"/>
    <x v="1454"/>
    <x v="1"/>
    <n v="73.41"/>
    <m/>
  </r>
  <r>
    <d v="2014-12-02T00:00:00"/>
    <x v="11"/>
    <s v="Odella Nelson"/>
    <x v="36"/>
    <x v="1"/>
    <x v="5"/>
    <s v="Global Stack Chair with Arms, Black"/>
    <x v="1455"/>
    <x v="9"/>
    <n v="64.760000000000005"/>
    <m/>
  </r>
  <r>
    <d v="2014-12-02T00:00:00"/>
    <x v="11"/>
    <s v="Odella Nelson"/>
    <x v="36"/>
    <x v="0"/>
    <x v="1"/>
    <s v="Avery 509"/>
    <x v="1456"/>
    <x v="6"/>
    <n v="7.2"/>
    <m/>
  </r>
  <r>
    <d v="2014-12-02T00:00:00"/>
    <x v="11"/>
    <s v="Elizabeth Moffitt"/>
    <x v="4"/>
    <x v="2"/>
    <x v="9"/>
    <s v="Kingston Digital DataTraveler 8GB USB 2.0"/>
    <x v="1457"/>
    <x v="4"/>
    <n v="0.83"/>
    <m/>
  </r>
  <r>
    <d v="2014-12-02T00:00:00"/>
    <x v="11"/>
    <s v="Elizabeth Moffitt"/>
    <x v="4"/>
    <x v="0"/>
    <x v="0"/>
    <s v="RSVP Cards &amp; Envelopes, Blank White, 8-1/2&quot; X 11&quot;, 24 Cards/25 Envelopes/Set"/>
    <x v="1068"/>
    <x v="1"/>
    <n v="7.16"/>
    <m/>
  </r>
  <r>
    <d v="2014-12-03T00:00:00"/>
    <x v="11"/>
    <s v="Nathan Gelder"/>
    <x v="39"/>
    <x v="2"/>
    <x v="6"/>
    <s v="Jabra Supreme Plus Driver EditionÂ Headset"/>
    <x v="1458"/>
    <x v="3"/>
    <n v="134.38999999999999"/>
    <m/>
  </r>
  <r>
    <d v="2014-12-03T00:00:00"/>
    <x v="11"/>
    <s v="Matthew Clasen"/>
    <x v="24"/>
    <x v="0"/>
    <x v="0"/>
    <s v="Xerox 214"/>
    <x v="499"/>
    <x v="3"/>
    <n v="12.44"/>
    <m/>
  </r>
  <r>
    <d v="2014-12-04T00:00:00"/>
    <x v="11"/>
    <s v="Cathy Prescott"/>
    <x v="20"/>
    <x v="2"/>
    <x v="6"/>
    <s v="Plantronics Voyager Pro HD - Bluetooth Headset"/>
    <x v="1459"/>
    <x v="0"/>
    <n v="62.39"/>
    <m/>
  </r>
  <r>
    <d v="2014-12-05T00:00:00"/>
    <x v="11"/>
    <s v="Brendan Sweed"/>
    <x v="12"/>
    <x v="0"/>
    <x v="4"/>
    <s v="Hunt BOSTON Model 1606 High-Volume Electric Pencil Sharpener, Beige"/>
    <x v="1460"/>
    <x v="9"/>
    <n v="111.3"/>
    <m/>
  </r>
  <r>
    <d v="2014-12-05T00:00:00"/>
    <x v="11"/>
    <s v="Brendan Sweed"/>
    <x v="12"/>
    <x v="2"/>
    <x v="6"/>
    <s v="netTALK DUO VoIP Telephone Service"/>
    <x v="410"/>
    <x v="3"/>
    <n v="62.99"/>
    <m/>
  </r>
  <r>
    <d v="2014-12-05T00:00:00"/>
    <x v="11"/>
    <s v="David Kendrick"/>
    <x v="1"/>
    <x v="0"/>
    <x v="2"/>
    <s v="Tenex File Box, Personal Filing Tote with Lid, Black"/>
    <x v="1461"/>
    <x v="0"/>
    <n v="1.86"/>
    <m/>
  </r>
  <r>
    <d v="2014-12-05T00:00:00"/>
    <x v="11"/>
    <s v="David Kendrick"/>
    <x v="1"/>
    <x v="2"/>
    <x v="9"/>
    <s v="ImationÂ Secure+ Hardware Encrypted USB 2.0Â Flash Drive; 16GB"/>
    <x v="1462"/>
    <x v="5"/>
    <n v="76.64"/>
    <m/>
  </r>
  <r>
    <d v="2014-12-05T00:00:00"/>
    <x v="11"/>
    <s v="Roy Collins"/>
    <x v="6"/>
    <x v="0"/>
    <x v="2"/>
    <s v="Recycled Eldon Regeneration Jumbo File"/>
    <x v="396"/>
    <x v="0"/>
    <n v="6.88"/>
    <m/>
  </r>
  <r>
    <d v="2014-12-05T00:00:00"/>
    <x v="11"/>
    <s v="Nona Balk"/>
    <x v="2"/>
    <x v="0"/>
    <x v="10"/>
    <s v="Cameo Buff Policy Envelopes"/>
    <x v="1463"/>
    <x v="5"/>
    <n v="117.61"/>
    <m/>
  </r>
  <r>
    <d v="2014-12-05T00:00:00"/>
    <x v="11"/>
    <s v="Nona Balk"/>
    <x v="2"/>
    <x v="0"/>
    <x v="2"/>
    <s v="Fellowes Bankers Box Recycled Super Stor/Drawer"/>
    <x v="1464"/>
    <x v="3"/>
    <n v="-30.23"/>
    <m/>
  </r>
  <r>
    <d v="2014-12-05T00:00:00"/>
    <x v="11"/>
    <s v="Erin Ashbrook"/>
    <x v="10"/>
    <x v="0"/>
    <x v="0"/>
    <s v="Xerox 1893"/>
    <x v="1465"/>
    <x v="1"/>
    <n v="35.659999999999997"/>
    <m/>
  </r>
  <r>
    <d v="2014-12-05T00:00:00"/>
    <x v="11"/>
    <s v="Erin Ashbrook"/>
    <x v="10"/>
    <x v="0"/>
    <x v="3"/>
    <s v="Large Capacity Hanging Post Binders"/>
    <x v="1466"/>
    <x v="3"/>
    <n v="-23.95"/>
    <m/>
  </r>
  <r>
    <d v="2014-12-05T00:00:00"/>
    <x v="11"/>
    <s v="Erin Ashbrook"/>
    <x v="10"/>
    <x v="0"/>
    <x v="0"/>
    <s v="Black Print Carbonless 8 1/2&quot; x 8 1/4&quot; Rapid Memo Book"/>
    <x v="124"/>
    <x v="1"/>
    <n v="5.68"/>
    <m/>
  </r>
  <r>
    <d v="2014-12-05T00:00:00"/>
    <x v="11"/>
    <s v="Erin Ashbrook"/>
    <x v="10"/>
    <x v="2"/>
    <x v="6"/>
    <s v="Lunatik TT5L-002 Taktik Strike Impact Protection System for iPhone 5"/>
    <x v="1467"/>
    <x v="4"/>
    <n v="-9.18"/>
    <m/>
  </r>
  <r>
    <d v="2014-12-05T00:00:00"/>
    <x v="11"/>
    <s v="Erin Ashbrook"/>
    <x v="10"/>
    <x v="2"/>
    <x v="6"/>
    <s v="Panasonic KX T7736-B Digital phone"/>
    <x v="1468"/>
    <x v="0"/>
    <n v="-44.99"/>
    <m/>
  </r>
  <r>
    <d v="2014-12-05T00:00:00"/>
    <x v="11"/>
    <s v="Rob Lucas"/>
    <x v="3"/>
    <x v="0"/>
    <x v="4"/>
    <s v="Prang Colored Pencils"/>
    <x v="1469"/>
    <x v="2"/>
    <n v="11.91"/>
    <m/>
  </r>
  <r>
    <d v="2014-12-05T00:00:00"/>
    <x v="11"/>
    <s v="Rob Lucas"/>
    <x v="3"/>
    <x v="0"/>
    <x v="0"/>
    <s v="Xerox 1933"/>
    <x v="644"/>
    <x v="3"/>
    <n v="23.09"/>
    <m/>
  </r>
  <r>
    <d v="2014-12-05T00:00:00"/>
    <x v="11"/>
    <s v="Rob Lucas"/>
    <x v="3"/>
    <x v="0"/>
    <x v="7"/>
    <s v="Advantus Plastic Paper Clips"/>
    <x v="87"/>
    <x v="1"/>
    <n v="7.2"/>
    <m/>
  </r>
  <r>
    <d v="2014-12-05T00:00:00"/>
    <x v="11"/>
    <s v="Joni Blumstein"/>
    <x v="3"/>
    <x v="0"/>
    <x v="12"/>
    <s v="Fellowes 8 Outlet Superior Workstation Surge Protector"/>
    <x v="1470"/>
    <x v="6"/>
    <n v="72.58"/>
    <m/>
  </r>
  <r>
    <d v="2014-12-06T00:00:00"/>
    <x v="11"/>
    <s v="Luke Foster"/>
    <x v="0"/>
    <x v="1"/>
    <x v="8"/>
    <s v="12-1/2 Diameter Round Wall Clock"/>
    <x v="837"/>
    <x v="1"/>
    <n v="-14.39"/>
    <m/>
  </r>
  <r>
    <d v="2014-12-06T00:00:00"/>
    <x v="11"/>
    <s v="Ryan Crowe"/>
    <x v="11"/>
    <x v="0"/>
    <x v="2"/>
    <s v="File Shuttle I and Handi-File"/>
    <x v="1471"/>
    <x v="1"/>
    <n v="4.67"/>
    <m/>
  </r>
  <r>
    <d v="2014-12-06T00:00:00"/>
    <x v="11"/>
    <s v="Ryan Crowe"/>
    <x v="11"/>
    <x v="1"/>
    <x v="13"/>
    <s v="Chromcraft Bull-Nose Wood 48&quot; x 96&quot; Rectangular Conference Tables"/>
    <x v="1472"/>
    <x v="4"/>
    <n v="-170.8"/>
    <m/>
  </r>
  <r>
    <d v="2014-12-06T00:00:00"/>
    <x v="11"/>
    <s v="Berenike Kampe"/>
    <x v="1"/>
    <x v="0"/>
    <x v="12"/>
    <s v="Bionaire 99.97% HEPA Air Cleaner"/>
    <x v="1473"/>
    <x v="3"/>
    <n v="-31.54"/>
    <m/>
  </r>
  <r>
    <d v="2014-12-06T00:00:00"/>
    <x v="11"/>
    <s v="Berenike Kampe"/>
    <x v="1"/>
    <x v="1"/>
    <x v="13"/>
    <s v="KI Adjustable-Height Table"/>
    <x v="1474"/>
    <x v="7"/>
    <n v="-120.37"/>
    <m/>
  </r>
  <r>
    <d v="2014-12-06T00:00:00"/>
    <x v="11"/>
    <s v="Berenike Kampe"/>
    <x v="1"/>
    <x v="2"/>
    <x v="6"/>
    <s v="Shocksock Galaxy S4 Armband"/>
    <x v="1475"/>
    <x v="3"/>
    <n v="-7.01"/>
    <m/>
  </r>
  <r>
    <d v="2014-12-06T00:00:00"/>
    <x v="11"/>
    <s v="Berenike Kampe"/>
    <x v="1"/>
    <x v="1"/>
    <x v="8"/>
    <s v="Nu-Dell Float Frame 11 x 14 1/2"/>
    <x v="1142"/>
    <x v="1"/>
    <n v="-4.8499999999999996"/>
    <m/>
  </r>
  <r>
    <d v="2014-12-06T00:00:00"/>
    <x v="11"/>
    <s v="Berenike Kampe"/>
    <x v="1"/>
    <x v="0"/>
    <x v="3"/>
    <s v="Ibico Covers for Plastic or Wire Binding Elements"/>
    <x v="1476"/>
    <x v="0"/>
    <n v="-8.0500000000000007"/>
    <m/>
  </r>
  <r>
    <d v="2014-12-06T00:00:00"/>
    <x v="11"/>
    <s v="Berenike Kampe"/>
    <x v="1"/>
    <x v="0"/>
    <x v="2"/>
    <s v="Rogers Deluxe File Chest"/>
    <x v="1395"/>
    <x v="0"/>
    <n v="-8.35"/>
    <m/>
  </r>
  <r>
    <d v="2014-12-06T00:00:00"/>
    <x v="11"/>
    <s v="Roland Schwarz"/>
    <x v="3"/>
    <x v="0"/>
    <x v="2"/>
    <s v="Standard Rollaway File with Lock"/>
    <x v="1477"/>
    <x v="5"/>
    <n v="327.95"/>
    <m/>
  </r>
  <r>
    <d v="2014-12-06T00:00:00"/>
    <x v="11"/>
    <s v="Barry Gonzalez"/>
    <x v="15"/>
    <x v="0"/>
    <x v="0"/>
    <s v="Xerox 1909"/>
    <x v="1478"/>
    <x v="0"/>
    <n v="13.72"/>
    <m/>
  </r>
  <r>
    <d v="2014-12-07T00:00:00"/>
    <x v="11"/>
    <s v="Patrick O'Brill"/>
    <x v="6"/>
    <x v="0"/>
    <x v="0"/>
    <s v="Xerox 1909"/>
    <x v="1479"/>
    <x v="3"/>
    <n v="48.54"/>
    <m/>
  </r>
  <r>
    <d v="2014-12-07T00:00:00"/>
    <x v="11"/>
    <s v="Frank Preis"/>
    <x v="3"/>
    <x v="0"/>
    <x v="4"/>
    <s v="Newell 32"/>
    <x v="406"/>
    <x v="1"/>
    <n v="2.42"/>
    <m/>
  </r>
  <r>
    <d v="2014-12-07T00:00:00"/>
    <x v="11"/>
    <s v="Ann Steele"/>
    <x v="22"/>
    <x v="0"/>
    <x v="2"/>
    <s v="Advantus Rolling Drawer Organizers"/>
    <x v="1480"/>
    <x v="5"/>
    <n v="70.03"/>
    <m/>
  </r>
  <r>
    <d v="2014-12-07T00:00:00"/>
    <x v="11"/>
    <s v="Erica Hernandez"/>
    <x v="3"/>
    <x v="0"/>
    <x v="0"/>
    <s v="Green Bar Computer Printout Paper"/>
    <x v="1481"/>
    <x v="1"/>
    <n v="80.790000000000006"/>
    <m/>
  </r>
  <r>
    <d v="2014-12-08T00:00:00"/>
    <x v="11"/>
    <s v="Thomas Boland"/>
    <x v="0"/>
    <x v="0"/>
    <x v="2"/>
    <s v="Companion Letter/Legal File, Black"/>
    <x v="1482"/>
    <x v="0"/>
    <n v="6.04"/>
    <m/>
  </r>
  <r>
    <d v="2014-12-08T00:00:00"/>
    <x v="11"/>
    <s v="Tim Brockman"/>
    <x v="11"/>
    <x v="0"/>
    <x v="1"/>
    <s v="Avery 499"/>
    <x v="1483"/>
    <x v="5"/>
    <n v="9.06"/>
    <m/>
  </r>
  <r>
    <d v="2014-12-08T00:00:00"/>
    <x v="11"/>
    <s v="Tim Brockman"/>
    <x v="11"/>
    <x v="0"/>
    <x v="3"/>
    <s v="Acco PRESSTEX Data Binder with Storage Hooks, Dark Blue, 9 1/2&quot; X 11&quot;"/>
    <x v="1484"/>
    <x v="3"/>
    <n v="-4.5199999999999996"/>
    <m/>
  </r>
  <r>
    <d v="2014-12-08T00:00:00"/>
    <x v="11"/>
    <s v="Tim Brockman"/>
    <x v="11"/>
    <x v="2"/>
    <x v="6"/>
    <s v="Samsung HM1900 Bluetooth Headset"/>
    <x v="1485"/>
    <x v="1"/>
    <n v="19.760000000000002"/>
    <m/>
  </r>
  <r>
    <d v="2014-12-08T00:00:00"/>
    <x v="11"/>
    <s v="Tim Brockman"/>
    <x v="11"/>
    <x v="0"/>
    <x v="14"/>
    <s v="Acco Side-Punched Conventional Columnar Pads"/>
    <x v="1486"/>
    <x v="7"/>
    <n v="-2.6"/>
    <m/>
  </r>
  <r>
    <d v="2014-12-08T00:00:00"/>
    <x v="11"/>
    <s v="Tim Brockman"/>
    <x v="11"/>
    <x v="2"/>
    <x v="9"/>
    <s v="SanDisk Ultra 16 GB MicroSDHC Class 10 Memory Card"/>
    <x v="1487"/>
    <x v="8"/>
    <n v="-18.190000000000001"/>
    <m/>
  </r>
  <r>
    <d v="2014-12-08T00:00:00"/>
    <x v="11"/>
    <s v="Tim Brockman"/>
    <x v="11"/>
    <x v="0"/>
    <x v="1"/>
    <s v="Avery 492"/>
    <x v="697"/>
    <x v="7"/>
    <n v="3.74"/>
    <m/>
  </r>
  <r>
    <d v="2014-12-08T00:00:00"/>
    <x v="11"/>
    <s v="Tim Brockman"/>
    <x v="11"/>
    <x v="0"/>
    <x v="0"/>
    <s v="Xerox 232"/>
    <x v="320"/>
    <x v="0"/>
    <n v="3.63"/>
    <m/>
  </r>
  <r>
    <d v="2014-12-08T00:00:00"/>
    <x v="11"/>
    <s v="Tim Brockman"/>
    <x v="11"/>
    <x v="0"/>
    <x v="2"/>
    <s v="Adjustable Personal File Tote"/>
    <x v="340"/>
    <x v="1"/>
    <n v="2.93"/>
    <m/>
  </r>
  <r>
    <d v="2014-12-08T00:00:00"/>
    <x v="11"/>
    <s v="Jim Karlsson"/>
    <x v="22"/>
    <x v="0"/>
    <x v="0"/>
    <s v="Xerox 1964"/>
    <x v="1488"/>
    <x v="0"/>
    <n v="21.01"/>
    <m/>
  </r>
  <r>
    <d v="2014-12-08T00:00:00"/>
    <x v="11"/>
    <s v="Jim Karlsson"/>
    <x v="22"/>
    <x v="1"/>
    <x v="5"/>
    <s v="DMI Arturo Collection Mission-style Design Wood Chair"/>
    <x v="1044"/>
    <x v="7"/>
    <n v="45.29"/>
    <m/>
  </r>
  <r>
    <d v="2014-12-08T00:00:00"/>
    <x v="11"/>
    <s v="Denny Joy"/>
    <x v="3"/>
    <x v="1"/>
    <x v="8"/>
    <s v="Luxo Economy Swing Arm Lamp"/>
    <x v="1277"/>
    <x v="0"/>
    <n v="11.17"/>
    <m/>
  </r>
  <r>
    <d v="2014-12-08T00:00:00"/>
    <x v="11"/>
    <s v="Denny Joy"/>
    <x v="3"/>
    <x v="1"/>
    <x v="8"/>
    <s v="DAX Natural Wood-Tone Poster Frame"/>
    <x v="1489"/>
    <x v="1"/>
    <n v="28.6"/>
    <m/>
  </r>
  <r>
    <d v="2014-12-09T00:00:00"/>
    <x v="11"/>
    <s v="Cyma Kinney"/>
    <x v="3"/>
    <x v="0"/>
    <x v="0"/>
    <s v="Xerox 1987"/>
    <x v="1490"/>
    <x v="6"/>
    <n v="16.989999999999998"/>
    <m/>
  </r>
  <r>
    <d v="2014-12-09T00:00:00"/>
    <x v="11"/>
    <s v="Dario Medina"/>
    <x v="12"/>
    <x v="0"/>
    <x v="2"/>
    <s v="Acco Perma 3000 Stacking Storage Drawers"/>
    <x v="1491"/>
    <x v="6"/>
    <n v="-1.26"/>
    <m/>
  </r>
  <r>
    <d v="2014-12-09T00:00:00"/>
    <x v="11"/>
    <s v="Victoria Pisteka"/>
    <x v="0"/>
    <x v="0"/>
    <x v="0"/>
    <s v="Xerox 195"/>
    <x v="1048"/>
    <x v="0"/>
    <n v="3.74"/>
    <m/>
  </r>
  <r>
    <d v="2014-12-09T00:00:00"/>
    <x v="11"/>
    <s v="Victoria Pisteka"/>
    <x v="0"/>
    <x v="0"/>
    <x v="2"/>
    <s v="Recycled Data-Pak for Archival Bound Computer Printouts, 12-1/2 x 12-1/2 x 16"/>
    <x v="1492"/>
    <x v="1"/>
    <n v="20.75"/>
    <m/>
  </r>
  <r>
    <d v="2014-12-09T00:00:00"/>
    <x v="11"/>
    <s v="Thomas Seio"/>
    <x v="1"/>
    <x v="0"/>
    <x v="0"/>
    <s v="Astroparche Fine Business Paper"/>
    <x v="174"/>
    <x v="0"/>
    <n v="2.96"/>
    <m/>
  </r>
  <r>
    <d v="2014-12-09T00:00:00"/>
    <x v="11"/>
    <s v="Thomas Seio"/>
    <x v="1"/>
    <x v="0"/>
    <x v="12"/>
    <s v="Tripp Lite TLP810NET Broadband Surge for Modem/Fax"/>
    <x v="1493"/>
    <x v="0"/>
    <n v="-53.01"/>
    <m/>
  </r>
  <r>
    <d v="2014-12-09T00:00:00"/>
    <x v="11"/>
    <s v="Frank Preis"/>
    <x v="2"/>
    <x v="0"/>
    <x v="10"/>
    <s v="Globe Weis Peel &amp; Seel First Class Envelopes"/>
    <x v="1494"/>
    <x v="1"/>
    <n v="9.59"/>
    <m/>
  </r>
  <r>
    <d v="2014-12-09T00:00:00"/>
    <x v="11"/>
    <s v="Frank Preis"/>
    <x v="2"/>
    <x v="2"/>
    <x v="16"/>
    <s v="Canon PC940 Copier"/>
    <x v="1495"/>
    <x v="3"/>
    <n v="126"/>
    <m/>
  </r>
  <r>
    <d v="2014-12-10T00:00:00"/>
    <x v="11"/>
    <s v="Sally Matthias"/>
    <x v="20"/>
    <x v="0"/>
    <x v="0"/>
    <s v="Adams Write n' Stick Phone Message Book, 11&quot; X 5 1/4&quot;, 200 Messages"/>
    <x v="21"/>
    <x v="0"/>
    <n v="5.23"/>
    <m/>
  </r>
  <r>
    <d v="2014-12-10T00:00:00"/>
    <x v="11"/>
    <s v="Sally Matthias"/>
    <x v="20"/>
    <x v="0"/>
    <x v="3"/>
    <s v="Poly Designer Cover &amp; Back"/>
    <x v="1496"/>
    <x v="5"/>
    <n v="37.22"/>
    <m/>
  </r>
  <r>
    <d v="2014-12-10T00:00:00"/>
    <x v="11"/>
    <s v="Sally Hughsby"/>
    <x v="34"/>
    <x v="1"/>
    <x v="5"/>
    <s v="Office Star - Contemporary Swivel Chair with Padded Adjustable Arms and Flex Back"/>
    <x v="1497"/>
    <x v="1"/>
    <n v="4.2300000000000004"/>
    <m/>
  </r>
  <r>
    <d v="2014-12-10T00:00:00"/>
    <x v="11"/>
    <s v="Sally Hughsby"/>
    <x v="34"/>
    <x v="0"/>
    <x v="0"/>
    <s v="Xerox 1931"/>
    <x v="499"/>
    <x v="3"/>
    <n v="12.44"/>
    <m/>
  </r>
  <r>
    <d v="2014-12-10T00:00:00"/>
    <x v="11"/>
    <s v="Sally Hughsby"/>
    <x v="34"/>
    <x v="0"/>
    <x v="0"/>
    <s v="Xerox Color Copier Paper, 11&quot; x 17&quot;, Ream"/>
    <x v="802"/>
    <x v="3"/>
    <n v="42.03"/>
    <m/>
  </r>
  <r>
    <d v="2014-12-12T00:00:00"/>
    <x v="11"/>
    <s v="Nora Preis"/>
    <x v="3"/>
    <x v="1"/>
    <x v="13"/>
    <s v="Hon Non-Folding Utility Tables"/>
    <x v="1498"/>
    <x v="6"/>
    <n v="95.59"/>
    <m/>
  </r>
  <r>
    <d v="2014-12-12T00:00:00"/>
    <x v="11"/>
    <s v="Nora Preis"/>
    <x v="3"/>
    <x v="1"/>
    <x v="13"/>
    <s v="Bretford Rectangular Conference Table Tops"/>
    <x v="1499"/>
    <x v="12"/>
    <n v="135.41"/>
    <m/>
  </r>
  <r>
    <d v="2014-12-12T00:00:00"/>
    <x v="11"/>
    <s v="Nora Preis"/>
    <x v="3"/>
    <x v="1"/>
    <x v="11"/>
    <s v="Bestar Classic Bookcase"/>
    <x v="1500"/>
    <x v="1"/>
    <n v="12"/>
    <m/>
  </r>
  <r>
    <d v="2014-12-12T00:00:00"/>
    <x v="11"/>
    <s v="William Brown"/>
    <x v="3"/>
    <x v="1"/>
    <x v="8"/>
    <s v="Eldon Advantage Chair Mats for Low to Medium Pile Carpets"/>
    <x v="1501"/>
    <x v="4"/>
    <n v="4.33"/>
    <m/>
  </r>
  <r>
    <d v="2014-12-12T00:00:00"/>
    <x v="11"/>
    <s v="Craig Yedwab"/>
    <x v="0"/>
    <x v="0"/>
    <x v="3"/>
    <s v="GBC DocuBind 300 Electric Binding Machine"/>
    <x v="1502"/>
    <x v="0"/>
    <n v="-336.63"/>
    <m/>
  </r>
  <r>
    <d v="2014-12-12T00:00:00"/>
    <x v="11"/>
    <s v="Logan Haushalter"/>
    <x v="3"/>
    <x v="1"/>
    <x v="8"/>
    <s v="Eldon Image Series Desk Accessories, Burgundy"/>
    <x v="1503"/>
    <x v="1"/>
    <n v="4.51"/>
    <m/>
  </r>
  <r>
    <d v="2014-12-12T00:00:00"/>
    <x v="11"/>
    <s v="Logan Haushalter"/>
    <x v="3"/>
    <x v="0"/>
    <x v="2"/>
    <s v="Woodgrain Magazine Files by Perma"/>
    <x v="1504"/>
    <x v="1"/>
    <n v="0.63"/>
    <m/>
  </r>
  <r>
    <d v="2014-12-12T00:00:00"/>
    <x v="11"/>
    <s v="Logan Haushalter"/>
    <x v="3"/>
    <x v="1"/>
    <x v="8"/>
    <s v="Longer-Life Soft White Bulbs"/>
    <x v="703"/>
    <x v="1"/>
    <n v="4.4400000000000004"/>
    <m/>
  </r>
  <r>
    <d v="2014-12-12T00:00:00"/>
    <x v="11"/>
    <s v="Philip Brown"/>
    <x v="16"/>
    <x v="0"/>
    <x v="10"/>
    <s v="Staple envelope"/>
    <x v="1098"/>
    <x v="1"/>
    <n v="7.63"/>
    <m/>
  </r>
  <r>
    <d v="2014-12-13T00:00:00"/>
    <x v="11"/>
    <s v="Katherine Ducich"/>
    <x v="3"/>
    <x v="0"/>
    <x v="0"/>
    <s v="White GlueTop Scratch Pads"/>
    <x v="1505"/>
    <x v="6"/>
    <n v="41.51"/>
    <m/>
  </r>
  <r>
    <d v="2014-12-13T00:00:00"/>
    <x v="11"/>
    <s v="Ralph Arnett"/>
    <x v="0"/>
    <x v="0"/>
    <x v="14"/>
    <s v="Acme Value Line Scissors"/>
    <x v="885"/>
    <x v="4"/>
    <n v="0.37"/>
    <m/>
  </r>
  <r>
    <d v="2014-12-13T00:00:00"/>
    <x v="11"/>
    <s v="Ellis Ballard"/>
    <x v="1"/>
    <x v="1"/>
    <x v="8"/>
    <s v="Howard Miller 12-3/4 Diameter Accuwave DS  Wall Clock"/>
    <x v="1506"/>
    <x v="1"/>
    <n v="-42.49"/>
    <m/>
  </r>
  <r>
    <d v="2014-12-13T00:00:00"/>
    <x v="11"/>
    <s v="Randy Ferguson"/>
    <x v="12"/>
    <x v="1"/>
    <x v="8"/>
    <s v="Electrix Incandescent Magnifying Lamp, Black"/>
    <x v="1507"/>
    <x v="1"/>
    <n v="7.7"/>
    <m/>
  </r>
  <r>
    <d v="2014-12-13T00:00:00"/>
    <x v="11"/>
    <s v="Randy Ferguson"/>
    <x v="12"/>
    <x v="0"/>
    <x v="3"/>
    <s v="Cardinal Slant-D Ring Binder, Heavy Gauge Vinyl"/>
    <x v="1508"/>
    <x v="0"/>
    <n v="-4.17"/>
    <m/>
  </r>
  <r>
    <d v="2014-12-13T00:00:00"/>
    <x v="11"/>
    <s v="Kimberly Carter"/>
    <x v="5"/>
    <x v="0"/>
    <x v="3"/>
    <s v="ACCOHIDE 3-Ring Binder, Blue, 1&quot;"/>
    <x v="1192"/>
    <x v="1"/>
    <n v="5.82"/>
    <m/>
  </r>
  <r>
    <d v="2014-12-14T00:00:00"/>
    <x v="11"/>
    <s v="Joy Daniels"/>
    <x v="1"/>
    <x v="0"/>
    <x v="3"/>
    <s v="Avery Heavy-Duty EZD View Binder with Locking Rings"/>
    <x v="1509"/>
    <x v="3"/>
    <n v="-8.68"/>
    <m/>
  </r>
  <r>
    <d v="2014-12-14T00:00:00"/>
    <x v="11"/>
    <s v="Joy Daniels"/>
    <x v="1"/>
    <x v="0"/>
    <x v="7"/>
    <s v="Assorted Color Push Pins"/>
    <x v="1510"/>
    <x v="0"/>
    <n v="0.47"/>
    <m/>
  </r>
  <r>
    <d v="2014-12-14T00:00:00"/>
    <x v="11"/>
    <s v="Joy Daniels"/>
    <x v="1"/>
    <x v="2"/>
    <x v="9"/>
    <s v="Belkin Standard 104 key USB Keyboard"/>
    <x v="1511"/>
    <x v="1"/>
    <n v="-2.19"/>
    <m/>
  </r>
  <r>
    <d v="2014-12-14T00:00:00"/>
    <x v="11"/>
    <s v="Bryan Mills"/>
    <x v="16"/>
    <x v="1"/>
    <x v="5"/>
    <s v="Iceberg Nesting Folding Chair, 19w x 6d x 43h"/>
    <x v="1512"/>
    <x v="3"/>
    <n v="13.97"/>
    <m/>
  </r>
  <r>
    <d v="2014-12-14T00:00:00"/>
    <x v="11"/>
    <s v="Sung Shariari"/>
    <x v="10"/>
    <x v="0"/>
    <x v="4"/>
    <s v="Newell 35"/>
    <x v="1386"/>
    <x v="4"/>
    <n v="0.3"/>
    <m/>
  </r>
  <r>
    <d v="2014-12-14T00:00:00"/>
    <x v="11"/>
    <s v="Sung Shariari"/>
    <x v="10"/>
    <x v="1"/>
    <x v="13"/>
    <s v="Hon Rectangular Conference Tables"/>
    <x v="1513"/>
    <x v="4"/>
    <n v="-52.34"/>
    <m/>
  </r>
  <r>
    <d v="2014-12-14T00:00:00"/>
    <x v="11"/>
    <s v="Sung Shariari"/>
    <x v="10"/>
    <x v="2"/>
    <x v="9"/>
    <s v="Plantronics CS510 - Over-the-Head monaural Wireless Headset System"/>
    <x v="592"/>
    <x v="4"/>
    <n v="42.89"/>
    <m/>
  </r>
  <r>
    <d v="2014-12-14T00:00:00"/>
    <x v="11"/>
    <s v="Tom Boeckenhauer"/>
    <x v="20"/>
    <x v="2"/>
    <x v="15"/>
    <s v="HP Designjet T520 Inkjet Large Format Printer - 24&quot; Color"/>
    <x v="1514"/>
    <x v="3"/>
    <n v="2239.9899999999998"/>
    <m/>
  </r>
  <r>
    <d v="2014-12-14T00:00:00"/>
    <x v="11"/>
    <s v="Cari Sayre"/>
    <x v="1"/>
    <x v="0"/>
    <x v="3"/>
    <s v="GBC VeloBind Cover Sets"/>
    <x v="1515"/>
    <x v="1"/>
    <n v="-13.9"/>
    <m/>
  </r>
  <r>
    <d v="2014-12-15T00:00:00"/>
    <x v="11"/>
    <s v="Mick Crebagga"/>
    <x v="0"/>
    <x v="2"/>
    <x v="6"/>
    <s v="ARKON Windshield Dashboard Air Vent Car Mount Holder"/>
    <x v="1015"/>
    <x v="1"/>
    <n v="-9.15"/>
    <m/>
  </r>
  <r>
    <d v="2014-12-15T00:00:00"/>
    <x v="11"/>
    <s v="Mick Crebagga"/>
    <x v="0"/>
    <x v="1"/>
    <x v="5"/>
    <s v="Lifetime Advantage Folding Chairs, 4/Carton"/>
    <x v="1516"/>
    <x v="7"/>
    <n v="-21.81"/>
    <m/>
  </r>
  <r>
    <d v="2014-12-15T00:00:00"/>
    <x v="11"/>
    <s v="Jas O'Carroll"/>
    <x v="3"/>
    <x v="1"/>
    <x v="8"/>
    <s v="Stackable Trays"/>
    <x v="1059"/>
    <x v="0"/>
    <n v="1.97"/>
    <m/>
  </r>
  <r>
    <d v="2014-12-15T00:00:00"/>
    <x v="11"/>
    <s v="Sung Pak"/>
    <x v="1"/>
    <x v="1"/>
    <x v="8"/>
    <s v="Dana Swing-Arm Lamps"/>
    <x v="1009"/>
    <x v="0"/>
    <n v="-7.48"/>
    <m/>
  </r>
  <r>
    <d v="2014-12-15T00:00:00"/>
    <x v="11"/>
    <s v="Ed Braxton"/>
    <x v="2"/>
    <x v="1"/>
    <x v="5"/>
    <s v="Global Wood Trimmed Manager's Task Chair, Khaki"/>
    <x v="1517"/>
    <x v="5"/>
    <n v="-108.27"/>
    <m/>
  </r>
  <r>
    <d v="2014-12-16T00:00:00"/>
    <x v="11"/>
    <s v="Kean Nguyen"/>
    <x v="16"/>
    <x v="0"/>
    <x v="3"/>
    <s v="Avery Binder Labels"/>
    <x v="1518"/>
    <x v="4"/>
    <n v="-0.86"/>
    <m/>
  </r>
  <r>
    <d v="2014-12-16T00:00:00"/>
    <x v="11"/>
    <s v="Chad Cunningham"/>
    <x v="3"/>
    <x v="1"/>
    <x v="8"/>
    <s v="Executive Impressions 14&quot; Contract Wall Clock"/>
    <x v="1519"/>
    <x v="0"/>
    <n v="14.67"/>
    <m/>
  </r>
  <r>
    <d v="2014-12-16T00:00:00"/>
    <x v="11"/>
    <s v="Chad Cunningham"/>
    <x v="3"/>
    <x v="1"/>
    <x v="5"/>
    <s v="DMI Arturo Collection Mission-style Design Wood Chair"/>
    <x v="1520"/>
    <x v="0"/>
    <n v="18.12"/>
    <m/>
  </r>
  <r>
    <d v="2014-12-16T00:00:00"/>
    <x v="11"/>
    <s v="Chad Cunningham"/>
    <x v="3"/>
    <x v="2"/>
    <x v="9"/>
    <s v="First Data FD10 PIN Pad"/>
    <x v="1521"/>
    <x v="7"/>
    <n v="39.5"/>
    <m/>
  </r>
  <r>
    <d v="2014-12-16T00:00:00"/>
    <x v="11"/>
    <s v="Chad Cunningham"/>
    <x v="3"/>
    <x v="2"/>
    <x v="6"/>
    <s v="GE 30524EE4"/>
    <x v="1522"/>
    <x v="3"/>
    <n v="70.56"/>
    <m/>
  </r>
  <r>
    <d v="2014-12-16T00:00:00"/>
    <x v="11"/>
    <s v="Ken Black"/>
    <x v="16"/>
    <x v="1"/>
    <x v="5"/>
    <s v="Hon Olson Stacker Stools"/>
    <x v="1523"/>
    <x v="2"/>
    <n v="101.38"/>
    <m/>
  </r>
  <r>
    <d v="2014-12-16T00:00:00"/>
    <x v="11"/>
    <s v="Ken Black"/>
    <x v="16"/>
    <x v="0"/>
    <x v="7"/>
    <s v="OIC Binder Clips, Mini, 1/4&quot; Capacity, Black"/>
    <x v="1183"/>
    <x v="0"/>
    <n v="0.67"/>
    <m/>
  </r>
  <r>
    <d v="2014-12-16T00:00:00"/>
    <x v="11"/>
    <s v="Ed Jacobs"/>
    <x v="0"/>
    <x v="0"/>
    <x v="0"/>
    <s v="Xerox 224"/>
    <x v="1308"/>
    <x v="5"/>
    <n v="12.7"/>
    <m/>
  </r>
  <r>
    <d v="2014-12-16T00:00:00"/>
    <x v="11"/>
    <s v="Ed Jacobs"/>
    <x v="0"/>
    <x v="1"/>
    <x v="8"/>
    <s v="Tenex Carpeted, Granite-Look or Clear Contemporary Contour Shape Chair Mats"/>
    <x v="1524"/>
    <x v="0"/>
    <n v="-74.95"/>
    <m/>
  </r>
  <r>
    <d v="2014-12-16T00:00:00"/>
    <x v="11"/>
    <s v="Steve Chapman"/>
    <x v="14"/>
    <x v="0"/>
    <x v="0"/>
    <s v="Xerox 1929"/>
    <x v="809"/>
    <x v="7"/>
    <n v="52.53"/>
    <m/>
  </r>
  <r>
    <d v="2014-12-16T00:00:00"/>
    <x v="11"/>
    <s v="Stefanie Holloman"/>
    <x v="3"/>
    <x v="1"/>
    <x v="5"/>
    <s v="Office Star - Professional Matrix Back Chair with 2-to-1 Synchro Tilt and Mesh Fabric Seat"/>
    <x v="1525"/>
    <x v="7"/>
    <n v="70.2"/>
    <m/>
  </r>
  <r>
    <d v="2014-12-16T00:00:00"/>
    <x v="11"/>
    <s v="Laurel Elliston"/>
    <x v="6"/>
    <x v="2"/>
    <x v="9"/>
    <s v="Case Logic 2.4GHz Wireless Keyboard"/>
    <x v="287"/>
    <x v="0"/>
    <n v="8"/>
    <m/>
  </r>
  <r>
    <d v="2014-12-16T00:00:00"/>
    <x v="11"/>
    <s v="Laurel Elliston"/>
    <x v="6"/>
    <x v="1"/>
    <x v="8"/>
    <s v="Ultra Door Push Plate"/>
    <x v="1526"/>
    <x v="6"/>
    <n v="9.7200000000000006"/>
    <m/>
  </r>
  <r>
    <d v="2014-12-16T00:00:00"/>
    <x v="11"/>
    <s v="Sean Christensen"/>
    <x v="0"/>
    <x v="2"/>
    <x v="9"/>
    <s v="Razer Kraken 7.1 Surround Sound Over Ear USB Gaming Headset"/>
    <x v="1160"/>
    <x v="3"/>
    <n v="95.99"/>
    <m/>
  </r>
  <r>
    <d v="2014-12-16T00:00:00"/>
    <x v="11"/>
    <s v="Sean Christensen"/>
    <x v="0"/>
    <x v="1"/>
    <x v="8"/>
    <s v="Longer-Life Soft White Bulbs"/>
    <x v="1527"/>
    <x v="5"/>
    <n v="-2.59"/>
    <m/>
  </r>
  <r>
    <d v="2014-12-17T00:00:00"/>
    <x v="11"/>
    <s v="Roy FranzÃ¶sisch"/>
    <x v="4"/>
    <x v="0"/>
    <x v="4"/>
    <s v="Stanley Contemporary Battery Pencil Sharpeners"/>
    <x v="1528"/>
    <x v="1"/>
    <n v="11.21"/>
    <m/>
  </r>
  <r>
    <d v="2014-12-17T00:00:00"/>
    <x v="11"/>
    <s v="Erin Creighton"/>
    <x v="10"/>
    <x v="0"/>
    <x v="3"/>
    <s v="Newell 3-Hole Punched Plastic Slotted Magazine Holders for Binders"/>
    <x v="9"/>
    <x v="3"/>
    <n v="-4.0199999999999996"/>
    <m/>
  </r>
  <r>
    <d v="2014-12-19T00:00:00"/>
    <x v="11"/>
    <s v="Mike Kennedy"/>
    <x v="16"/>
    <x v="0"/>
    <x v="3"/>
    <s v="Insertable Tab Post Binder Dividers"/>
    <x v="1529"/>
    <x v="0"/>
    <n v="-3.69"/>
    <m/>
  </r>
  <r>
    <d v="2014-12-19T00:00:00"/>
    <x v="11"/>
    <s v="Mike Kennedy"/>
    <x v="16"/>
    <x v="2"/>
    <x v="9"/>
    <s v="Belkin QODE FastFit Bluetooth Keyboard"/>
    <x v="1530"/>
    <x v="7"/>
    <n v="-18.59"/>
    <m/>
  </r>
  <r>
    <d v="2014-12-19T00:00:00"/>
    <x v="11"/>
    <s v="Irene Maddox"/>
    <x v="33"/>
    <x v="0"/>
    <x v="3"/>
    <s v="Canvas Sectional Post Binders"/>
    <x v="1531"/>
    <x v="6"/>
    <n v="74.849999999999994"/>
    <m/>
  </r>
  <r>
    <d v="2014-12-19T00:00:00"/>
    <x v="11"/>
    <s v="Irene Maddox"/>
    <x v="33"/>
    <x v="0"/>
    <x v="14"/>
    <s v="Acme Stainless Steel Office Snips"/>
    <x v="1532"/>
    <x v="4"/>
    <n v="1.96"/>
    <m/>
  </r>
  <r>
    <d v="2014-12-19T00:00:00"/>
    <x v="11"/>
    <s v="Irene Maddox"/>
    <x v="33"/>
    <x v="1"/>
    <x v="5"/>
    <s v="High-Back Leather Manager's Chair"/>
    <x v="1533"/>
    <x v="11"/>
    <n v="163.79"/>
    <m/>
  </r>
  <r>
    <d v="2014-12-19T00:00:00"/>
    <x v="11"/>
    <s v="Bart Pistole"/>
    <x v="3"/>
    <x v="0"/>
    <x v="1"/>
    <s v="Avery 516"/>
    <x v="471"/>
    <x v="0"/>
    <n v="6.87"/>
    <m/>
  </r>
  <r>
    <d v="2014-12-19T00:00:00"/>
    <x v="11"/>
    <s v="Bart Pistole"/>
    <x v="3"/>
    <x v="0"/>
    <x v="7"/>
    <s v="Advantus T-Pin Paper Clips"/>
    <x v="1534"/>
    <x v="7"/>
    <n v="8.7899999999999991"/>
    <m/>
  </r>
  <r>
    <d v="2014-12-19T00:00:00"/>
    <x v="11"/>
    <s v="Bart Pistole"/>
    <x v="3"/>
    <x v="2"/>
    <x v="6"/>
    <s v="Wi-Ex zBoost YX540 Cellular Phone Signal Booster"/>
    <x v="1535"/>
    <x v="7"/>
    <n v="72.98"/>
    <m/>
  </r>
  <r>
    <d v="2014-12-19T00:00:00"/>
    <x v="11"/>
    <s v="Bart Pistole"/>
    <x v="3"/>
    <x v="2"/>
    <x v="6"/>
    <s v="Clarity 53712"/>
    <x v="1536"/>
    <x v="3"/>
    <n v="15.84"/>
    <m/>
  </r>
  <r>
    <d v="2014-12-19T00:00:00"/>
    <x v="11"/>
    <s v="Speros Goranitis"/>
    <x v="1"/>
    <x v="2"/>
    <x v="6"/>
    <s v="RCA ViSYS 25425RE1 Corded phone"/>
    <x v="210"/>
    <x v="1"/>
    <n v="36.450000000000003"/>
    <m/>
  </r>
  <r>
    <d v="2014-12-19T00:00:00"/>
    <x v="11"/>
    <s v="Speros Goranitis"/>
    <x v="1"/>
    <x v="0"/>
    <x v="0"/>
    <s v="Xerox 229"/>
    <x v="143"/>
    <x v="1"/>
    <n v="5.44"/>
    <m/>
  </r>
  <r>
    <d v="2014-12-19T00:00:00"/>
    <x v="11"/>
    <s v="Speros Goranitis"/>
    <x v="1"/>
    <x v="0"/>
    <x v="2"/>
    <s v="Rogers Jumbo File, Granite"/>
    <x v="1537"/>
    <x v="1"/>
    <n v="-7.74"/>
    <m/>
  </r>
  <r>
    <d v="2014-12-20T00:00:00"/>
    <x v="11"/>
    <s v="Penelope Sewall"/>
    <x v="6"/>
    <x v="0"/>
    <x v="2"/>
    <s v="SAFCO Commercial Wire Shelving, 72h"/>
    <x v="1538"/>
    <x v="0"/>
    <n v="0"/>
    <m/>
  </r>
  <r>
    <d v="2014-12-20T00:00:00"/>
    <x v="11"/>
    <s v="Penelope Sewall"/>
    <x v="6"/>
    <x v="1"/>
    <x v="13"/>
    <s v="Chromcraft 48&quot; x 96&quot; Racetrack Double Pedestal Table"/>
    <x v="1539"/>
    <x v="5"/>
    <n v="493.79"/>
    <m/>
  </r>
  <r>
    <d v="2014-12-20T00:00:00"/>
    <x v="11"/>
    <s v="Penelope Sewall"/>
    <x v="6"/>
    <x v="0"/>
    <x v="3"/>
    <s v="Wilson Jones Century Plastic Molded Ring Binders"/>
    <x v="113"/>
    <x v="1"/>
    <n v="29.29"/>
    <m/>
  </r>
  <r>
    <d v="2014-12-20T00:00:00"/>
    <x v="11"/>
    <s v="Penelope Sewall"/>
    <x v="6"/>
    <x v="1"/>
    <x v="13"/>
    <s v="Hon Practical Foundations 30 x 60 Training Table, Light Gray/Charcoal"/>
    <x v="1540"/>
    <x v="0"/>
    <n v="100.12"/>
    <m/>
  </r>
  <r>
    <d v="2014-12-20T00:00:00"/>
    <x v="11"/>
    <s v="Keith Herrera"/>
    <x v="22"/>
    <x v="0"/>
    <x v="1"/>
    <s v="Avery 489"/>
    <x v="1541"/>
    <x v="1"/>
    <n v="14.9"/>
    <m/>
  </r>
  <r>
    <d v="2014-12-20T00:00:00"/>
    <x v="11"/>
    <s v="Tony Sayre"/>
    <x v="15"/>
    <x v="0"/>
    <x v="12"/>
    <s v="Hoover Commercial Soft Guard Upright Vacuum And Disposable Filtration Bags"/>
    <x v="1542"/>
    <x v="5"/>
    <n v="3.81"/>
    <m/>
  </r>
  <r>
    <d v="2014-12-20T00:00:00"/>
    <x v="11"/>
    <s v="Tony Sayre"/>
    <x v="15"/>
    <x v="1"/>
    <x v="5"/>
    <s v="SAFCO Arco Folding Chair"/>
    <x v="1543"/>
    <x v="1"/>
    <n v="74.569999999999993"/>
    <m/>
  </r>
  <r>
    <d v="2014-12-20T00:00:00"/>
    <x v="11"/>
    <s v="Tony Sayre"/>
    <x v="15"/>
    <x v="0"/>
    <x v="0"/>
    <s v="Weyerhaeuser First Choice Laser/Copy Paper (20Lb. and 88 Bright)"/>
    <x v="499"/>
    <x v="7"/>
    <n v="9.07"/>
    <m/>
  </r>
  <r>
    <d v="2014-12-20T00:00:00"/>
    <x v="11"/>
    <s v="Michael Chen"/>
    <x v="3"/>
    <x v="0"/>
    <x v="3"/>
    <s v="Ibico Hi-Tech Manual Binding System"/>
    <x v="1544"/>
    <x v="0"/>
    <n v="152.5"/>
    <m/>
  </r>
  <r>
    <d v="2014-12-20T00:00:00"/>
    <x v="11"/>
    <s v="Michael Chen"/>
    <x v="3"/>
    <x v="0"/>
    <x v="4"/>
    <s v="Boston Home &amp; Office Model 2000 Electric Pencil Sharpeners"/>
    <x v="1545"/>
    <x v="0"/>
    <n v="12.3"/>
    <m/>
  </r>
  <r>
    <d v="2014-12-20T00:00:00"/>
    <x v="11"/>
    <s v="Michael Chen"/>
    <x v="3"/>
    <x v="0"/>
    <x v="4"/>
    <s v="Newell 31"/>
    <x v="1546"/>
    <x v="4"/>
    <n v="1.1599999999999999"/>
    <m/>
  </r>
  <r>
    <d v="2014-12-20T00:00:00"/>
    <x v="11"/>
    <s v="Michael Chen"/>
    <x v="3"/>
    <x v="0"/>
    <x v="3"/>
    <s v="Premium Transparent Presentation Covers, No Pattern/Clear, 8 1/2&quot; x 11&quot;"/>
    <x v="1547"/>
    <x v="7"/>
    <n v="50.41"/>
    <m/>
  </r>
  <r>
    <d v="2014-12-20T00:00:00"/>
    <x v="11"/>
    <s v="Toby Carlisle"/>
    <x v="26"/>
    <x v="2"/>
    <x v="9"/>
    <s v="Logitech G430 Surround Sound Gaming Headset with Dolby 7.1 Technology"/>
    <x v="1548"/>
    <x v="5"/>
    <n v="89.59"/>
    <m/>
  </r>
  <r>
    <d v="2014-12-20T00:00:00"/>
    <x v="11"/>
    <s v="Adrian Barton"/>
    <x v="18"/>
    <x v="0"/>
    <x v="1"/>
    <s v="Avery 487"/>
    <x v="1549"/>
    <x v="4"/>
    <n v="1.73"/>
    <m/>
  </r>
  <r>
    <d v="2014-12-20T00:00:00"/>
    <x v="11"/>
    <s v="Adrian Barton"/>
    <x v="18"/>
    <x v="0"/>
    <x v="3"/>
    <s v="Ibico Ibimaster 300 Manual Binding System"/>
    <x v="1550"/>
    <x v="1"/>
    <n v="496.79"/>
    <m/>
  </r>
  <r>
    <d v="2014-12-20T00:00:00"/>
    <x v="11"/>
    <s v="Mark Hamilton"/>
    <x v="10"/>
    <x v="1"/>
    <x v="8"/>
    <s v="Eldon Cleatmat Plus Chair Mats for High Pile Carpets"/>
    <x v="1551"/>
    <x v="1"/>
    <n v="-21.47"/>
    <m/>
  </r>
  <r>
    <d v="2014-12-20T00:00:00"/>
    <x v="11"/>
    <s v="Carol Triggs"/>
    <x v="12"/>
    <x v="1"/>
    <x v="8"/>
    <s v="Computer Room Manger, 14&quot;"/>
    <x v="1552"/>
    <x v="0"/>
    <n v="10.39"/>
    <m/>
  </r>
  <r>
    <d v="2014-12-20T00:00:00"/>
    <x v="11"/>
    <s v="Carol Triggs"/>
    <x v="12"/>
    <x v="2"/>
    <x v="9"/>
    <s v="Logitech 910-002974 M325 Wireless Mouse for Web Scrolling"/>
    <x v="1553"/>
    <x v="1"/>
    <n v="21.59"/>
    <m/>
  </r>
  <r>
    <d v="2014-12-20T00:00:00"/>
    <x v="11"/>
    <s v="Carol Triggs"/>
    <x v="12"/>
    <x v="1"/>
    <x v="5"/>
    <s v="Global Low Back Tilter Chair"/>
    <x v="1554"/>
    <x v="1"/>
    <n v="-42.41"/>
    <m/>
  </r>
  <r>
    <d v="2014-12-20T00:00:00"/>
    <x v="11"/>
    <s v="Carol Triggs"/>
    <x v="12"/>
    <x v="0"/>
    <x v="0"/>
    <s v="Xerox 1888"/>
    <x v="1555"/>
    <x v="7"/>
    <n v="77.67"/>
    <m/>
  </r>
  <r>
    <d v="2014-12-20T00:00:00"/>
    <x v="11"/>
    <s v="Carol Triggs"/>
    <x v="12"/>
    <x v="0"/>
    <x v="0"/>
    <s v="Xerox 1954"/>
    <x v="174"/>
    <x v="0"/>
    <n v="2.64"/>
    <m/>
  </r>
  <r>
    <d v="2014-12-20T00:00:00"/>
    <x v="11"/>
    <s v="William Brown"/>
    <x v="0"/>
    <x v="0"/>
    <x v="12"/>
    <s v="Belkin Premiere Surge Master II 8-outlet surge protector"/>
    <x v="1556"/>
    <x v="0"/>
    <n v="-49.55"/>
    <m/>
  </r>
  <r>
    <d v="2014-12-20T00:00:00"/>
    <x v="11"/>
    <s v="William Brown"/>
    <x v="0"/>
    <x v="2"/>
    <x v="9"/>
    <s v="Logitech Desktop MK120 Mouse and keyboard Combo"/>
    <x v="1557"/>
    <x v="7"/>
    <n v="-8.18"/>
    <m/>
  </r>
  <r>
    <d v="2014-12-20T00:00:00"/>
    <x v="11"/>
    <s v="Suzanne McNair"/>
    <x v="20"/>
    <x v="1"/>
    <x v="5"/>
    <s v="Harbour Creations 67200 Series Stacking Chairs"/>
    <x v="1558"/>
    <x v="1"/>
    <n v="36.299999999999997"/>
    <m/>
  </r>
  <r>
    <d v="2014-12-21T00:00:00"/>
    <x v="11"/>
    <s v="Gary McGarr"/>
    <x v="3"/>
    <x v="1"/>
    <x v="5"/>
    <s v="SAFCO Arco Folding Chair"/>
    <x v="1559"/>
    <x v="6"/>
    <n v="149.15"/>
    <m/>
  </r>
  <r>
    <d v="2014-12-21T00:00:00"/>
    <x v="11"/>
    <s v="Gary McGarr"/>
    <x v="3"/>
    <x v="1"/>
    <x v="5"/>
    <s v="Safco Contoured Stacking Chairs"/>
    <x v="1560"/>
    <x v="1"/>
    <n v="35.76"/>
    <m/>
  </r>
  <r>
    <d v="2014-12-21T00:00:00"/>
    <x v="11"/>
    <s v="Dennis Pardue"/>
    <x v="15"/>
    <x v="0"/>
    <x v="3"/>
    <s v="Ibico Plastic Spiral Binding Combs"/>
    <x v="459"/>
    <x v="0"/>
    <n v="-14.59"/>
    <m/>
  </r>
  <r>
    <d v="2014-12-21T00:00:00"/>
    <x v="11"/>
    <s v="John Castell"/>
    <x v="7"/>
    <x v="0"/>
    <x v="1"/>
    <s v="Avery 492"/>
    <x v="1561"/>
    <x v="6"/>
    <n v="7.95"/>
    <m/>
  </r>
  <r>
    <d v="2014-12-22T00:00:00"/>
    <x v="11"/>
    <s v="Khloe Miller"/>
    <x v="3"/>
    <x v="0"/>
    <x v="4"/>
    <s v="Newell 332"/>
    <x v="1562"/>
    <x v="3"/>
    <n v="3.18"/>
    <m/>
  </r>
  <r>
    <d v="2014-12-22T00:00:00"/>
    <x v="11"/>
    <s v="Bradley Talbott"/>
    <x v="20"/>
    <x v="0"/>
    <x v="2"/>
    <s v="Desktop 3-Pocket Hot File"/>
    <x v="1563"/>
    <x v="3"/>
    <n v="56.26"/>
    <m/>
  </r>
  <r>
    <d v="2014-12-22T00:00:00"/>
    <x v="11"/>
    <s v="Nora Preis"/>
    <x v="1"/>
    <x v="0"/>
    <x v="2"/>
    <s v="Economy Rollaway Files"/>
    <x v="1564"/>
    <x v="4"/>
    <n v="9.91"/>
    <m/>
  </r>
  <r>
    <d v="2014-12-22T00:00:00"/>
    <x v="11"/>
    <s v="Nora Preis"/>
    <x v="1"/>
    <x v="0"/>
    <x v="3"/>
    <s v="Recycled Easel Ring Binders"/>
    <x v="558"/>
    <x v="6"/>
    <n v="-31.33"/>
    <m/>
  </r>
  <r>
    <d v="2014-12-22T00:00:00"/>
    <x v="11"/>
    <s v="Nora Preis"/>
    <x v="1"/>
    <x v="0"/>
    <x v="0"/>
    <s v="White Computer Printout Paper by Universal"/>
    <x v="1565"/>
    <x v="3"/>
    <n v="44.96"/>
    <m/>
  </r>
  <r>
    <d v="2014-12-22T00:00:00"/>
    <x v="11"/>
    <s v="Tamara Willingham"/>
    <x v="20"/>
    <x v="0"/>
    <x v="3"/>
    <s v="Lock-Up Easel 'Spel-Binder'"/>
    <x v="1566"/>
    <x v="10"/>
    <n v="100.14"/>
    <m/>
  </r>
  <r>
    <d v="2014-12-23T00:00:00"/>
    <x v="11"/>
    <s v="Sarah Foster"/>
    <x v="18"/>
    <x v="0"/>
    <x v="12"/>
    <s v="Belkin F9H710-06 7 Outlet SurgeMaster Surge Protector"/>
    <x v="1567"/>
    <x v="13"/>
    <n v="58.03"/>
    <m/>
  </r>
  <r>
    <d v="2014-12-23T00:00:00"/>
    <x v="11"/>
    <s v="Tiffany House"/>
    <x v="20"/>
    <x v="1"/>
    <x v="13"/>
    <s v="Hon 61000 Series Interactive Training Tables"/>
    <x v="1568"/>
    <x v="0"/>
    <n v="-19.55"/>
    <m/>
  </r>
  <r>
    <d v="2014-12-23T00:00:00"/>
    <x v="11"/>
    <s v="Tiffany House"/>
    <x v="20"/>
    <x v="0"/>
    <x v="12"/>
    <s v="Belkin F9H710-06 7 Outlet SurgeMaster Surge Protector"/>
    <x v="1274"/>
    <x v="1"/>
    <n v="15.83"/>
    <m/>
  </r>
  <r>
    <d v="2014-12-23T00:00:00"/>
    <x v="11"/>
    <s v="Michelle Ellison"/>
    <x v="0"/>
    <x v="0"/>
    <x v="0"/>
    <s v="Xerox 2000"/>
    <x v="193"/>
    <x v="4"/>
    <n v="1.81"/>
    <m/>
  </r>
  <r>
    <d v="2014-12-23T00:00:00"/>
    <x v="11"/>
    <s v="Craig Carreira"/>
    <x v="16"/>
    <x v="0"/>
    <x v="0"/>
    <s v="Computer Printout Paper with Letter-Trim Perforations"/>
    <x v="1569"/>
    <x v="1"/>
    <n v="15.93"/>
    <m/>
  </r>
  <r>
    <d v="2014-12-23T00:00:00"/>
    <x v="11"/>
    <s v="Craig Carreira"/>
    <x v="16"/>
    <x v="1"/>
    <x v="5"/>
    <s v="Padded Folding Chairs, Black, 4/Carton"/>
    <x v="876"/>
    <x v="4"/>
    <n v="6.48"/>
    <m/>
  </r>
  <r>
    <d v="2014-12-23T00:00:00"/>
    <x v="11"/>
    <s v="Craig Carreira"/>
    <x v="16"/>
    <x v="0"/>
    <x v="2"/>
    <s v="Tennsco 6- and 18-Compartment Lockers"/>
    <x v="1570"/>
    <x v="0"/>
    <n v="-10.61"/>
    <m/>
  </r>
  <r>
    <d v="2014-12-23T00:00:00"/>
    <x v="11"/>
    <s v="Craig Carreira"/>
    <x v="16"/>
    <x v="0"/>
    <x v="4"/>
    <s v="Prang Dustless Chalk Sticks"/>
    <x v="1151"/>
    <x v="4"/>
    <n v="0.5"/>
    <m/>
  </r>
  <r>
    <d v="2014-12-23T00:00:00"/>
    <x v="11"/>
    <s v="Craig Carreira"/>
    <x v="16"/>
    <x v="0"/>
    <x v="2"/>
    <s v="Acco Perma 3000 Stacking Storage Drawers"/>
    <x v="894"/>
    <x v="7"/>
    <n v="-1.05"/>
    <m/>
  </r>
  <r>
    <d v="2014-12-24T00:00:00"/>
    <x v="11"/>
    <s v="Luke Foster"/>
    <x v="16"/>
    <x v="0"/>
    <x v="0"/>
    <s v="Xerox 1974"/>
    <x v="1571"/>
    <x v="0"/>
    <n v="3.47"/>
    <m/>
  </r>
  <r>
    <d v="2014-12-24T00:00:00"/>
    <x v="11"/>
    <s v="Resi PÃ¶lking"/>
    <x v="10"/>
    <x v="1"/>
    <x v="8"/>
    <s v="Master Giant Foot Doorstop, Safety Yellow"/>
    <x v="1572"/>
    <x v="7"/>
    <n v="8.73"/>
    <m/>
  </r>
  <r>
    <d v="2014-12-24T00:00:00"/>
    <x v="11"/>
    <s v="Julie Creighton"/>
    <x v="3"/>
    <x v="0"/>
    <x v="2"/>
    <s v="Letter Size Cart"/>
    <x v="1573"/>
    <x v="4"/>
    <n v="41.43"/>
    <m/>
  </r>
  <r>
    <d v="2014-12-24T00:00:00"/>
    <x v="11"/>
    <s v="Julie Creighton"/>
    <x v="3"/>
    <x v="1"/>
    <x v="5"/>
    <s v="Global Value Mid-Back Manager's Chair, Gray"/>
    <x v="1574"/>
    <x v="6"/>
    <n v="18.27"/>
    <m/>
  </r>
  <r>
    <d v="2014-12-24T00:00:00"/>
    <x v="11"/>
    <s v="Ben Ferrer"/>
    <x v="3"/>
    <x v="2"/>
    <x v="6"/>
    <s v="Seidio BD2-HK3IPH5-BK DILEX Case and Holster Combo for Apple iPhone 5/5s - Black"/>
    <x v="1575"/>
    <x v="5"/>
    <n v="17.37"/>
    <m/>
  </r>
  <r>
    <d v="2014-12-24T00:00:00"/>
    <x v="11"/>
    <s v="Ben Ferrer"/>
    <x v="3"/>
    <x v="0"/>
    <x v="12"/>
    <s v="Avanti 4.4 Cu. Ft. Refrigerator"/>
    <x v="1576"/>
    <x v="0"/>
    <n v="101.35"/>
    <m/>
  </r>
  <r>
    <d v="2014-12-24T00:00:00"/>
    <x v="11"/>
    <s v="Ben Ferrer"/>
    <x v="3"/>
    <x v="2"/>
    <x v="9"/>
    <s v="Sony 32GB Class 10 Micro SDHC R40 Memory Card"/>
    <x v="1577"/>
    <x v="1"/>
    <n v="13.2"/>
    <m/>
  </r>
  <r>
    <d v="2014-12-24T00:00:00"/>
    <x v="11"/>
    <s v="Ben Ferrer"/>
    <x v="3"/>
    <x v="2"/>
    <x v="6"/>
    <s v="Cisco Unified IP Phone 7945G VoIP phone"/>
    <x v="1578"/>
    <x v="1"/>
    <n v="51.15"/>
    <m/>
  </r>
  <r>
    <d v="2014-12-24T00:00:00"/>
    <x v="11"/>
    <s v="Ben Ferrer"/>
    <x v="3"/>
    <x v="0"/>
    <x v="2"/>
    <s v="Tennsco Commercial Shelving"/>
    <x v="1579"/>
    <x v="4"/>
    <n v="0.2"/>
    <m/>
  </r>
  <r>
    <d v="2014-12-24T00:00:00"/>
    <x v="11"/>
    <s v="Ben Ferrer"/>
    <x v="3"/>
    <x v="1"/>
    <x v="8"/>
    <s v="Westinghouse Floor Lamp with Metal Mesh Shade, Black"/>
    <x v="664"/>
    <x v="4"/>
    <n v="5.52"/>
    <m/>
  </r>
  <r>
    <d v="2014-12-24T00:00:00"/>
    <x v="11"/>
    <s v="Adam Shillingsburg"/>
    <x v="3"/>
    <x v="0"/>
    <x v="12"/>
    <s v="Belkin 7-Outlet SurgeMaster Home Series"/>
    <x v="1580"/>
    <x v="4"/>
    <n v="3.63"/>
    <m/>
  </r>
  <r>
    <d v="2014-12-26T00:00:00"/>
    <x v="11"/>
    <s v="Alan Dominguez"/>
    <x v="0"/>
    <x v="1"/>
    <x v="5"/>
    <s v="Global Deluxe High-Back Manager's Chair"/>
    <x v="1581"/>
    <x v="1"/>
    <n v="-8.58"/>
    <m/>
  </r>
  <r>
    <d v="2014-12-26T00:00:00"/>
    <x v="11"/>
    <s v="Kelly Lampkin"/>
    <x v="26"/>
    <x v="1"/>
    <x v="8"/>
    <s v="Howard Miller 13&quot; Diameter Goldtone Round Wall Clock"/>
    <x v="1582"/>
    <x v="9"/>
    <n v="78.86"/>
    <m/>
  </r>
  <r>
    <d v="2014-12-26T00:00:00"/>
    <x v="11"/>
    <s v="Kelly Lampkin"/>
    <x v="26"/>
    <x v="1"/>
    <x v="5"/>
    <s v="Global Deluxe Office Fabric Chairs"/>
    <x v="1583"/>
    <x v="1"/>
    <n v="20.16"/>
    <m/>
  </r>
  <r>
    <d v="2014-12-26T00:00:00"/>
    <x v="11"/>
    <s v="Kelly Lampkin"/>
    <x v="26"/>
    <x v="1"/>
    <x v="8"/>
    <s v="Eldon ClusterMat Chair Mat with Cordless Antistatic Protection"/>
    <x v="1584"/>
    <x v="1"/>
    <n v="-24.56"/>
    <m/>
  </r>
  <r>
    <d v="2014-12-26T00:00:00"/>
    <x v="11"/>
    <s v="Kelly Lampkin"/>
    <x v="26"/>
    <x v="0"/>
    <x v="3"/>
    <s v="Ibico Laser Imprintable Binding System Covers"/>
    <x v="1585"/>
    <x v="7"/>
    <n v="-62.88"/>
    <m/>
  </r>
  <r>
    <d v="2014-12-26T00:00:00"/>
    <x v="11"/>
    <s v="Kelly Lampkin"/>
    <x v="26"/>
    <x v="0"/>
    <x v="7"/>
    <s v="Vinyl Coated Wire Paper Clips in Organizer Box, 800/Box"/>
    <x v="1586"/>
    <x v="1"/>
    <n v="9.3000000000000007"/>
    <m/>
  </r>
  <r>
    <d v="2014-12-26T00:00:00"/>
    <x v="11"/>
    <s v="Christina Anderson"/>
    <x v="1"/>
    <x v="0"/>
    <x v="3"/>
    <s v="Cardinal Slant-D Ring Binder, Heavy Gauge Vinyl"/>
    <x v="1587"/>
    <x v="7"/>
    <n v="-14.77"/>
    <m/>
  </r>
  <r>
    <d v="2014-12-26T00:00:00"/>
    <x v="11"/>
    <s v="Clytie Kelty"/>
    <x v="3"/>
    <x v="0"/>
    <x v="14"/>
    <s v="Acme Rosewood Handle Letter Opener"/>
    <x v="1588"/>
    <x v="1"/>
    <n v="0.12"/>
    <m/>
  </r>
  <r>
    <d v="2014-12-26T00:00:00"/>
    <x v="11"/>
    <s v="Clytie Kelty"/>
    <x v="3"/>
    <x v="1"/>
    <x v="8"/>
    <s v="Eldon Regeneration Recycled Desk Accessories, Smoke"/>
    <x v="1589"/>
    <x v="0"/>
    <n v="1.1100000000000001"/>
    <m/>
  </r>
  <r>
    <d v="2014-12-26T00:00:00"/>
    <x v="11"/>
    <s v="Maureen Gnade"/>
    <x v="2"/>
    <x v="0"/>
    <x v="0"/>
    <s v="Wirebound Message Books, Two 4 1/4&quot; x 5&quot; Forms per Page"/>
    <x v="1109"/>
    <x v="1"/>
    <n v="6.16"/>
    <m/>
  </r>
  <r>
    <d v="2014-12-26T00:00:00"/>
    <x v="11"/>
    <s v="Maureen Gnade"/>
    <x v="2"/>
    <x v="0"/>
    <x v="12"/>
    <s v="Holmes 99% HEPA Air Purifier"/>
    <x v="1590"/>
    <x v="0"/>
    <n v="5.63"/>
    <m/>
  </r>
  <r>
    <d v="2014-12-26T00:00:00"/>
    <x v="11"/>
    <s v="Maureen Gnade"/>
    <x v="2"/>
    <x v="0"/>
    <x v="12"/>
    <s v="Tripp Lite TLP810NET Broadband Surge for Modem/Fax"/>
    <x v="1591"/>
    <x v="0"/>
    <n v="8.16"/>
    <m/>
  </r>
  <r>
    <d v="2014-12-26T00:00:00"/>
    <x v="11"/>
    <s v="Maureen Gnade"/>
    <x v="2"/>
    <x v="0"/>
    <x v="2"/>
    <s v="Sensible Storage WireTech Storage Systems"/>
    <x v="1592"/>
    <x v="3"/>
    <n v="-42.59"/>
    <m/>
  </r>
  <r>
    <d v="2014-12-26T00:00:00"/>
    <x v="11"/>
    <s v="Tracy Blumstein"/>
    <x v="20"/>
    <x v="0"/>
    <x v="2"/>
    <s v="Fellowes Bankers Box Stor/Drawer Steel Plus"/>
    <x v="1593"/>
    <x v="6"/>
    <n v="19.190000000000001"/>
    <m/>
  </r>
  <r>
    <d v="2014-12-26T00:00:00"/>
    <x v="11"/>
    <s v="Andy Yotov"/>
    <x v="2"/>
    <x v="0"/>
    <x v="4"/>
    <s v="Eldon Spacemaker Box, Quick-Snap Lid, Clear"/>
    <x v="202"/>
    <x v="1"/>
    <n v="1.1000000000000001"/>
    <m/>
  </r>
  <r>
    <d v="2014-12-27T00:00:00"/>
    <x v="11"/>
    <s v="Alyssa Tate"/>
    <x v="3"/>
    <x v="0"/>
    <x v="1"/>
    <s v="Staple-on labels"/>
    <x v="825"/>
    <x v="3"/>
    <n v="5.43"/>
    <m/>
  </r>
  <r>
    <d v="2014-12-27T00:00:00"/>
    <x v="11"/>
    <s v="Corey-Lock"/>
    <x v="1"/>
    <x v="1"/>
    <x v="8"/>
    <s v="DAX Wood Document Frame"/>
    <x v="226"/>
    <x v="6"/>
    <n v="-19.77"/>
    <m/>
  </r>
  <r>
    <d v="2014-12-27T00:00:00"/>
    <x v="11"/>
    <s v="Corey-Lock"/>
    <x v="1"/>
    <x v="0"/>
    <x v="2"/>
    <s v="Staple magnet"/>
    <x v="1594"/>
    <x v="3"/>
    <n v="3"/>
    <m/>
  </r>
  <r>
    <d v="2014-12-27T00:00:00"/>
    <x v="11"/>
    <s v="Jeremy Farry"/>
    <x v="3"/>
    <x v="1"/>
    <x v="5"/>
    <s v="Bevis Steel Folding Chairs"/>
    <x v="367"/>
    <x v="1"/>
    <n v="23.03"/>
    <m/>
  </r>
  <r>
    <d v="2014-12-27T00:00:00"/>
    <x v="11"/>
    <s v="Jeremy Farry"/>
    <x v="3"/>
    <x v="0"/>
    <x v="0"/>
    <s v="Xerox 1927"/>
    <x v="1282"/>
    <x v="1"/>
    <n v="5.78"/>
    <m/>
  </r>
  <r>
    <d v="2014-12-27T00:00:00"/>
    <x v="11"/>
    <s v="Thomas Brumley"/>
    <x v="20"/>
    <x v="1"/>
    <x v="5"/>
    <s v="Global Push Button Manager's Chair, Indigo"/>
    <x v="1595"/>
    <x v="11"/>
    <n v="161.97"/>
    <m/>
  </r>
  <r>
    <d v="2014-12-27T00:00:00"/>
    <x v="11"/>
    <s v="Cynthia Delaney"/>
    <x v="3"/>
    <x v="0"/>
    <x v="12"/>
    <s v="Staple holder"/>
    <x v="1300"/>
    <x v="4"/>
    <n v="2.96"/>
    <m/>
  </r>
  <r>
    <d v="2014-12-27T00:00:00"/>
    <x v="11"/>
    <s v="Cynthia Delaney"/>
    <x v="3"/>
    <x v="0"/>
    <x v="7"/>
    <s v="Staples"/>
    <x v="1230"/>
    <x v="1"/>
    <n v="3.62"/>
    <m/>
  </r>
  <r>
    <d v="2014-12-27T00:00:00"/>
    <x v="11"/>
    <s v="Cynthia Delaney"/>
    <x v="3"/>
    <x v="0"/>
    <x v="2"/>
    <s v="Advantus Rolling Storage Box"/>
    <x v="1596"/>
    <x v="1"/>
    <n v="13.89"/>
    <m/>
  </r>
  <r>
    <d v="2014-12-27T00:00:00"/>
    <x v="11"/>
    <s v="Cynthia Delaney"/>
    <x v="3"/>
    <x v="0"/>
    <x v="3"/>
    <s v="GBC VeloBind Cover Sets"/>
    <x v="1597"/>
    <x v="1"/>
    <n v="13.9"/>
    <m/>
  </r>
  <r>
    <d v="2014-12-27T00:00:00"/>
    <x v="11"/>
    <s v="Tamara Chand"/>
    <x v="33"/>
    <x v="0"/>
    <x v="0"/>
    <s v="Xerox 1983"/>
    <x v="635"/>
    <x v="3"/>
    <n v="11.72"/>
    <m/>
  </r>
  <r>
    <d v="2014-12-27T00:00:00"/>
    <x v="11"/>
    <s v="Tamara Chand"/>
    <x v="33"/>
    <x v="2"/>
    <x v="9"/>
    <s v="Enermax Acrylux Wireless Keyboard"/>
    <x v="1598"/>
    <x v="7"/>
    <n v="184.26"/>
    <m/>
  </r>
  <r>
    <d v="2014-12-27T00:00:00"/>
    <x v="11"/>
    <s v="Nathan Cano"/>
    <x v="0"/>
    <x v="0"/>
    <x v="3"/>
    <s v="GBC Standard Therm-A-Bind Covers"/>
    <x v="1599"/>
    <x v="4"/>
    <n v="-8.4700000000000006"/>
    <m/>
  </r>
  <r>
    <d v="2014-12-27T00:00:00"/>
    <x v="11"/>
    <s v="Karl Braun"/>
    <x v="10"/>
    <x v="1"/>
    <x v="8"/>
    <s v="Eldon &quot;L&quot; Workstation Diamond Chairmat"/>
    <x v="1600"/>
    <x v="1"/>
    <n v="-18.239999999999998"/>
    <m/>
  </r>
  <r>
    <d v="2014-12-27T00:00:00"/>
    <x v="11"/>
    <s v="Karl Braun"/>
    <x v="10"/>
    <x v="0"/>
    <x v="2"/>
    <s v="Safco Industrial Shelving"/>
    <x v="1601"/>
    <x v="0"/>
    <n v="-25.11"/>
    <m/>
  </r>
  <r>
    <d v="2014-12-27T00:00:00"/>
    <x v="11"/>
    <s v="Resi PÃ¶lking"/>
    <x v="12"/>
    <x v="0"/>
    <x v="3"/>
    <s v="GBC DocuBind 300 Electric Binding Machine"/>
    <x v="1602"/>
    <x v="6"/>
    <n v="-694.29"/>
    <m/>
  </r>
  <r>
    <d v="2014-12-28T00:00:00"/>
    <x v="11"/>
    <s v="Sung Pak"/>
    <x v="2"/>
    <x v="0"/>
    <x v="4"/>
    <s v="Boston School Pro Electric Pencil Sharpener, 1670"/>
    <x v="1603"/>
    <x v="3"/>
    <n v="8.67"/>
    <m/>
  </r>
  <r>
    <d v="2014-12-28T00:00:00"/>
    <x v="11"/>
    <s v="Anthony Jacobs"/>
    <x v="32"/>
    <x v="0"/>
    <x v="12"/>
    <s v="Hoover Upright Vacuum With Dirt Cup"/>
    <x v="1604"/>
    <x v="6"/>
    <n v="503.78"/>
    <m/>
  </r>
  <r>
    <d v="2014-12-28T00:00:00"/>
    <x v="11"/>
    <s v="Anthony Jacobs"/>
    <x v="32"/>
    <x v="0"/>
    <x v="2"/>
    <s v="Fellowes Strictly Business Drawer File, Letter/Legal Size"/>
    <x v="1605"/>
    <x v="7"/>
    <n v="84.51"/>
    <m/>
  </r>
  <r>
    <d v="2014-12-28T00:00:00"/>
    <x v="11"/>
    <s v="Anthony Jacobs"/>
    <x v="32"/>
    <x v="0"/>
    <x v="0"/>
    <s v="Xerox 1906"/>
    <x v="1606"/>
    <x v="3"/>
    <n v="66.63"/>
    <m/>
  </r>
  <r>
    <d v="2014-12-28T00:00:00"/>
    <x v="11"/>
    <s v="Maribeth Dona"/>
    <x v="3"/>
    <x v="0"/>
    <x v="2"/>
    <s v="Carina Mini System Audio Rack, Model AR050B"/>
    <x v="1607"/>
    <x v="2"/>
    <n v="29.96"/>
    <m/>
  </r>
  <r>
    <d v="2014-12-28T00:00:00"/>
    <x v="11"/>
    <s v="Maribeth Dona"/>
    <x v="3"/>
    <x v="0"/>
    <x v="14"/>
    <s v="Acme Box Cutter Scissors"/>
    <x v="1608"/>
    <x v="7"/>
    <n v="13.3"/>
    <m/>
  </r>
  <r>
    <d v="2014-12-29T00:00:00"/>
    <x v="11"/>
    <s v="Debra Catini"/>
    <x v="28"/>
    <x v="0"/>
    <x v="2"/>
    <s v="Recycled Eldon Regeneration Jumbo File"/>
    <x v="396"/>
    <x v="0"/>
    <n v="6.88"/>
    <m/>
  </r>
  <r>
    <d v="2014-12-29T00:00:00"/>
    <x v="11"/>
    <s v="Debra Catini"/>
    <x v="28"/>
    <x v="2"/>
    <x v="9"/>
    <s v="ImationÂ 32GB Pocket Pro USB 3.0Â Flash DriveÂ - 32 GB - Black - 1 P ..."/>
    <x v="1451"/>
    <x v="3"/>
    <n v="47.92"/>
    <m/>
  </r>
  <r>
    <d v="2014-12-29T00:00:00"/>
    <x v="11"/>
    <s v="Anthony Johnson"/>
    <x v="3"/>
    <x v="1"/>
    <x v="8"/>
    <s v="Stacking Trays by OIC"/>
    <x v="236"/>
    <x v="7"/>
    <n v="8.2200000000000006"/>
    <m/>
  </r>
  <r>
    <d v="2014-12-29T00:00:00"/>
    <x v="11"/>
    <s v="Anthony Johnson"/>
    <x v="3"/>
    <x v="0"/>
    <x v="0"/>
    <s v="Xerox 1981"/>
    <x v="1609"/>
    <x v="3"/>
    <n v="9.5"/>
    <m/>
  </r>
  <r>
    <d v="2014-12-29T00:00:00"/>
    <x v="11"/>
    <s v="Anthony Johnson"/>
    <x v="3"/>
    <x v="2"/>
    <x v="15"/>
    <s v="DYMO CardScan Personal V9 Business Card Scanner"/>
    <x v="1610"/>
    <x v="6"/>
    <n v="287.98"/>
    <m/>
  </r>
  <r>
    <d v="2014-12-29T00:00:00"/>
    <x v="11"/>
    <s v="Anthony Johnson"/>
    <x v="3"/>
    <x v="0"/>
    <x v="3"/>
    <s v="Avery Hanging File Binders"/>
    <x v="632"/>
    <x v="1"/>
    <n v="4.66"/>
    <m/>
  </r>
  <r>
    <d v="2014-12-29T00:00:00"/>
    <x v="11"/>
    <s v="Anthony Johnson"/>
    <x v="3"/>
    <x v="2"/>
    <x v="6"/>
    <s v="Mophie Juice Pack Helium for iPhone"/>
    <x v="1611"/>
    <x v="1"/>
    <n v="19.2"/>
    <m/>
  </r>
  <r>
    <d v="2014-12-29T00:00:00"/>
    <x v="11"/>
    <s v="Anthony Johnson"/>
    <x v="3"/>
    <x v="0"/>
    <x v="1"/>
    <s v="Avery 477"/>
    <x v="1612"/>
    <x v="2"/>
    <n v="126.39"/>
    <m/>
  </r>
  <r>
    <d v="2014-12-29T00:00:00"/>
    <x v="11"/>
    <s v="Anthony Johnson"/>
    <x v="3"/>
    <x v="1"/>
    <x v="8"/>
    <s v="Executive Impressions 10&quot; Spectator Wall Clock"/>
    <x v="672"/>
    <x v="6"/>
    <n v="23.99"/>
    <m/>
  </r>
  <r>
    <d v="2014-12-29T00:00:00"/>
    <x v="11"/>
    <s v="Shui Tom"/>
    <x v="31"/>
    <x v="2"/>
    <x v="6"/>
    <s v="Mediabridge Sport Armband iPhone 5s"/>
    <x v="837"/>
    <x v="1"/>
    <n v="-5.69"/>
    <m/>
  </r>
  <r>
    <d v="2014-12-29T00:00:00"/>
    <x v="11"/>
    <s v="Shui Tom"/>
    <x v="31"/>
    <x v="0"/>
    <x v="2"/>
    <s v="Fellowes Bases and Tops For Staxonsteel/High-Stak Systems"/>
    <x v="1613"/>
    <x v="4"/>
    <n v="7.99"/>
    <m/>
  </r>
  <r>
    <d v="2014-12-29T00:00:00"/>
    <x v="11"/>
    <s v="Zuschuss Carroll"/>
    <x v="1"/>
    <x v="1"/>
    <x v="8"/>
    <s v="Tenex Chairmats For Use with Hard Floors"/>
    <x v="1614"/>
    <x v="1"/>
    <n v="-50.67"/>
    <m/>
  </r>
  <r>
    <d v="2014-12-29T00:00:00"/>
    <x v="11"/>
    <s v="Michael Granlund"/>
    <x v="1"/>
    <x v="1"/>
    <x v="8"/>
    <s v="Master Caster Door Stop, Large Brown"/>
    <x v="1615"/>
    <x v="1"/>
    <n v="-4.8"/>
    <m/>
  </r>
  <r>
    <d v="2014-12-29T00:00:00"/>
    <x v="11"/>
    <s v="Arianne Irving"/>
    <x v="3"/>
    <x v="0"/>
    <x v="1"/>
    <s v="Alphabetical Labels for Top Tab Filing"/>
    <x v="1616"/>
    <x v="6"/>
    <n v="44.4"/>
    <m/>
  </r>
  <r>
    <d v="2014-12-29T00:00:00"/>
    <x v="11"/>
    <s v="Arianne Irving"/>
    <x v="3"/>
    <x v="2"/>
    <x v="6"/>
    <s v="HTC One"/>
    <x v="1160"/>
    <x v="3"/>
    <n v="36"/>
    <m/>
  </r>
  <r>
    <d v="2014-12-29T00:00:00"/>
    <x v="11"/>
    <s v="Ricardo Emerson"/>
    <x v="10"/>
    <x v="0"/>
    <x v="12"/>
    <s v="Acco 6 Outlet Guardian Standard Surge Suppressor"/>
    <x v="1617"/>
    <x v="7"/>
    <n v="6.05"/>
    <m/>
  </r>
  <r>
    <d v="2014-12-30T00:00:00"/>
    <x v="11"/>
    <s v="Ken Brennan"/>
    <x v="14"/>
    <x v="0"/>
    <x v="4"/>
    <s v="Newell 350"/>
    <x v="1026"/>
    <x v="1"/>
    <n v="2.85"/>
    <m/>
  </r>
  <r>
    <d v="2014-12-30T00:00:00"/>
    <x v="11"/>
    <s v="Stefania Perrino"/>
    <x v="0"/>
    <x v="0"/>
    <x v="10"/>
    <s v="Fashion Color Clasp Envelopes"/>
    <x v="1618"/>
    <x v="1"/>
    <n v="4.71"/>
    <m/>
  </r>
  <r>
    <d v="2014-12-30T00:00:00"/>
    <x v="11"/>
    <s v="Stefania Perrino"/>
    <x v="0"/>
    <x v="2"/>
    <x v="6"/>
    <s v="Plantronics CS 50-USB -Â headsetÂ - Convertible, Monaural"/>
    <x v="1619"/>
    <x v="0"/>
    <n v="19.04"/>
    <m/>
  </r>
  <r>
    <d v="2014-12-30T00:00:00"/>
    <x v="11"/>
    <s v="Stefania Perrino"/>
    <x v="0"/>
    <x v="2"/>
    <x v="6"/>
    <s v="AT&amp;T 1080 Corded phone"/>
    <x v="1620"/>
    <x v="1"/>
    <n v="28.77"/>
    <m/>
  </r>
  <r>
    <d v="2014-12-30T00:00:00"/>
    <x v="11"/>
    <s v="Stefania Perrino"/>
    <x v="0"/>
    <x v="0"/>
    <x v="3"/>
    <s v="Acco Hanging Data Binders"/>
    <x v="1621"/>
    <x v="1"/>
    <n v="-3.66"/>
    <m/>
  </r>
  <r>
    <d v="2014-12-30T00:00:00"/>
    <x v="11"/>
    <s v="Stefania Perrino"/>
    <x v="0"/>
    <x v="2"/>
    <x v="9"/>
    <s v="Logitech 910-002974 M325 Wireless Mouse for Web Scrolling"/>
    <x v="972"/>
    <x v="0"/>
    <n v="14.4"/>
    <m/>
  </r>
  <r>
    <d v="2014-12-30T00:00:00"/>
    <x v="11"/>
    <s v="Maureen Fritzler"/>
    <x v="12"/>
    <x v="0"/>
    <x v="3"/>
    <s v="Ibico Ibimaster 300 Manual Binding System"/>
    <x v="1622"/>
    <x v="7"/>
    <n v="-459.99"/>
    <m/>
  </r>
  <r>
    <d v="2014-12-30T00:00:00"/>
    <x v="11"/>
    <s v="Guy Armstrong"/>
    <x v="2"/>
    <x v="2"/>
    <x v="9"/>
    <s v="Maxell Pro 80 Minute CD-R, 10/Pack"/>
    <x v="1623"/>
    <x v="0"/>
    <n v="6.99"/>
    <m/>
  </r>
  <r>
    <d v="2014-12-30T00:00:00"/>
    <x v="11"/>
    <s v="Alex Russell"/>
    <x v="2"/>
    <x v="2"/>
    <x v="6"/>
    <s v="ClearSounds CSC500 Amplified Spirit Phone Corded phone"/>
    <x v="1624"/>
    <x v="6"/>
    <n v="-50.39"/>
    <m/>
  </r>
  <r>
    <d v="2014-12-30T00:00:00"/>
    <x v="11"/>
    <s v="Alex Russell"/>
    <x v="2"/>
    <x v="1"/>
    <x v="13"/>
    <s v="Hon 5100 Series Wood Tables"/>
    <x v="1625"/>
    <x v="1"/>
    <n v="-192.05"/>
    <m/>
  </r>
  <r>
    <d v="2014-12-30T00:00:00"/>
    <x v="11"/>
    <s v="Astrea Jones"/>
    <x v="20"/>
    <x v="0"/>
    <x v="12"/>
    <s v="Kensington 6 Outlet SmartSocket Surge Protector"/>
    <x v="224"/>
    <x v="1"/>
    <n v="30.74"/>
    <m/>
  </r>
  <r>
    <d v="2014-12-30T00:00:00"/>
    <x v="11"/>
    <s v="Astrea Jones"/>
    <x v="20"/>
    <x v="0"/>
    <x v="3"/>
    <s v="Cardinal HOLDit! Binder Insert Strips,Extra Strips"/>
    <x v="1626"/>
    <x v="5"/>
    <n v="12.85"/>
    <m/>
  </r>
  <r>
    <d v="2014-12-30T00:00:00"/>
    <x v="11"/>
    <s v="Dorothy Dickinson"/>
    <x v="15"/>
    <x v="0"/>
    <x v="2"/>
    <s v="Tennsco Industrial Shelving"/>
    <x v="1627"/>
    <x v="4"/>
    <n v="-8.8000000000000007"/>
    <m/>
  </r>
  <r>
    <d v="2014-12-31T00:00:00"/>
    <x v="11"/>
    <s v="Pamela Coakley"/>
    <x v="20"/>
    <x v="1"/>
    <x v="11"/>
    <s v="Atlantic Metals Mobile 4-Shelf Bookcases, Custom Colors"/>
    <x v="1628"/>
    <x v="5"/>
    <n v="196.69"/>
    <m/>
  </r>
  <r>
    <d v="2014-12-31T00:00:00"/>
    <x v="11"/>
    <s v="Rob Williams"/>
    <x v="24"/>
    <x v="0"/>
    <x v="4"/>
    <s v="BIC Brite Liner Grip Highlighters, Assorted, 5/Pack"/>
    <x v="1629"/>
    <x v="5"/>
    <n v="11.58"/>
    <m/>
  </r>
  <r>
    <d v="2014-12-31T00:00:00"/>
    <x v="11"/>
    <s v="Rob Williams"/>
    <x v="24"/>
    <x v="2"/>
    <x v="9"/>
    <s v="Sabrent 4-Port USB 2.0 Hub"/>
    <x v="1630"/>
    <x v="5"/>
    <n v="16.16"/>
    <m/>
  </r>
  <r>
    <d v="2014-12-31T00:00:00"/>
    <x v="11"/>
    <s v="Gary Mitchum"/>
    <x v="32"/>
    <x v="1"/>
    <x v="8"/>
    <s v="Nu-Dell Executive Frame"/>
    <x v="1631"/>
    <x v="7"/>
    <n v="23.38"/>
    <m/>
  </r>
  <r>
    <d v="2014-12-31T00:00:00"/>
    <x v="11"/>
    <s v="Gary Mitchum"/>
    <x v="32"/>
    <x v="2"/>
    <x v="9"/>
    <s v="ImationÂ SecureÂ DriveÂ + Hardware Encrypted USBÂ flash driveÂ - 16 GB"/>
    <x v="1632"/>
    <x v="1"/>
    <n v="27.35"/>
    <m/>
  </r>
  <r>
    <d v="2014-12-31T00:00:00"/>
    <x v="11"/>
    <s v="Candace McMahon"/>
    <x v="0"/>
    <x v="0"/>
    <x v="10"/>
    <s v="Staple envelope"/>
    <x v="827"/>
    <x v="0"/>
    <n v="17.97"/>
    <m/>
  </r>
  <r>
    <d v="2014-12-31T00:00:00"/>
    <x v="11"/>
    <s v="Katherine Murray"/>
    <x v="43"/>
    <x v="0"/>
    <x v="0"/>
    <s v="Xerox 1917"/>
    <x v="1633"/>
    <x v="3"/>
    <n v="91.95"/>
    <m/>
  </r>
  <r>
    <d v="2014-12-31T00:00:00"/>
    <x v="11"/>
    <s v="Katherine Murray"/>
    <x v="43"/>
    <x v="0"/>
    <x v="0"/>
    <s v="Xerox 1970"/>
    <x v="98"/>
    <x v="1"/>
    <n v="7.02"/>
    <m/>
  </r>
  <r>
    <d v="2014-12-31T00:00:00"/>
    <x v="11"/>
    <s v="Katherine Murray"/>
    <x v="43"/>
    <x v="2"/>
    <x v="9"/>
    <s v="Plantronics Savi W720 Multi-Device Wireless Headset System"/>
    <x v="1634"/>
    <x v="3"/>
    <n v="742.63"/>
    <m/>
  </r>
  <r>
    <d v="2014-12-31T00:00:00"/>
    <x v="11"/>
    <s v="Katherine Murray"/>
    <x v="43"/>
    <x v="1"/>
    <x v="11"/>
    <s v="Sauder Inglewood Library Bookcases"/>
    <x v="1635"/>
    <x v="0"/>
    <n v="78.650000000000006"/>
    <m/>
  </r>
  <r>
    <d v="2014-12-31T00:00:00"/>
    <x v="11"/>
    <s v="Katherine Murray"/>
    <x v="43"/>
    <x v="1"/>
    <x v="5"/>
    <s v="Global Fabric Manager's Chair, Dark Gray"/>
    <x v="1636"/>
    <x v="6"/>
    <n v="151.47"/>
    <m/>
  </r>
  <r>
    <d v="2014-12-31T00:00:00"/>
    <x v="11"/>
    <s v="James Lanier"/>
    <x v="17"/>
    <x v="2"/>
    <x v="6"/>
    <s v="Panasonic KX TS3282W Corded phone"/>
    <x v="871"/>
    <x v="5"/>
    <n v="59.49"/>
    <m/>
  </r>
  <r>
    <d v="2014-12-31T00:00:00"/>
    <x v="11"/>
    <s v="Aaron Hawkins"/>
    <x v="20"/>
    <x v="2"/>
    <x v="9"/>
    <s v="Verbatim 25 GB 6x Blu-ray Single Layer Recordable Disc, 10/Pack"/>
    <x v="1637"/>
    <x v="1"/>
    <n v="11.47"/>
    <m/>
  </r>
  <r>
    <d v="2014-12-31T00:00:00"/>
    <x v="11"/>
    <s v="Aaron Hawkins"/>
    <x v="20"/>
    <x v="0"/>
    <x v="1"/>
    <s v="Avery 51"/>
    <x v="282"/>
    <x v="1"/>
    <n v="8.69"/>
    <m/>
  </r>
  <r>
    <d v="2015-01-02T00:00:00"/>
    <x v="0"/>
    <s v="Victoria Wilson"/>
    <x v="10"/>
    <x v="0"/>
    <x v="1"/>
    <s v="Avery 505"/>
    <x v="1379"/>
    <x v="0"/>
    <n v="8.8800000000000008"/>
    <m/>
  </r>
  <r>
    <d v="2015-01-02T00:00:00"/>
    <x v="0"/>
    <s v="Victoria Wilson"/>
    <x v="10"/>
    <x v="1"/>
    <x v="11"/>
    <s v="O'Sullivan 2-Door Barrister Bookcase in Odessa Pine"/>
    <x v="1638"/>
    <x v="7"/>
    <n v="-244.32"/>
    <m/>
  </r>
  <r>
    <d v="2015-01-02T00:00:00"/>
    <x v="0"/>
    <s v="Victoria Wilson"/>
    <x v="10"/>
    <x v="2"/>
    <x v="6"/>
    <s v="Speck Products Candyshell Flip Case"/>
    <x v="1639"/>
    <x v="1"/>
    <n v="-14.7"/>
    <m/>
  </r>
  <r>
    <d v="2015-01-02T00:00:00"/>
    <x v="0"/>
    <s v="Victoria Wilson"/>
    <x v="10"/>
    <x v="2"/>
    <x v="15"/>
    <s v="Cisco 9971 IP Video Phone Charcoal"/>
    <x v="1640"/>
    <x v="2"/>
    <n v="-950.4"/>
    <m/>
  </r>
  <r>
    <d v="2015-01-02T00:00:00"/>
    <x v="0"/>
    <s v="Victoria Wilson"/>
    <x v="10"/>
    <x v="2"/>
    <x v="9"/>
    <s v="Sony Micro Vault Click 16 GB USB 2.0 Flash Drive"/>
    <x v="1641"/>
    <x v="0"/>
    <n v="4.4800000000000004"/>
    <m/>
  </r>
  <r>
    <d v="2015-01-02T00:00:00"/>
    <x v="0"/>
    <s v="Claudia Bergmann"/>
    <x v="7"/>
    <x v="0"/>
    <x v="2"/>
    <s v="SAFCO Mobile Desk Side File, Wire Frame"/>
    <x v="1642"/>
    <x v="0"/>
    <n v="22.24"/>
    <m/>
  </r>
  <r>
    <d v="2015-01-02T00:00:00"/>
    <x v="0"/>
    <s v="Claudia Bergmann"/>
    <x v="7"/>
    <x v="0"/>
    <x v="4"/>
    <s v="Newell 313"/>
    <x v="1026"/>
    <x v="1"/>
    <n v="2.66"/>
    <m/>
  </r>
  <r>
    <d v="2015-01-02T00:00:00"/>
    <x v="0"/>
    <s v="Claudia Bergmann"/>
    <x v="7"/>
    <x v="0"/>
    <x v="0"/>
    <s v="Xerox 1959"/>
    <x v="1251"/>
    <x v="1"/>
    <n v="9.6199999999999992"/>
    <m/>
  </r>
  <r>
    <d v="2015-01-03T00:00:00"/>
    <x v="0"/>
    <s v="Sylvia Foulston"/>
    <x v="0"/>
    <x v="0"/>
    <x v="0"/>
    <s v="Xerox 21"/>
    <x v="320"/>
    <x v="0"/>
    <n v="3.63"/>
    <m/>
  </r>
  <r>
    <d v="2015-01-03T00:00:00"/>
    <x v="0"/>
    <s v="Amy Hunt"/>
    <x v="0"/>
    <x v="2"/>
    <x v="9"/>
    <s v="Enermax Acrylux Wireless Keyboard"/>
    <x v="1643"/>
    <x v="7"/>
    <n v="84.66"/>
    <m/>
  </r>
  <r>
    <d v="2015-01-03T00:00:00"/>
    <x v="0"/>
    <s v="Amy Hunt"/>
    <x v="0"/>
    <x v="0"/>
    <x v="4"/>
    <s v="Newell 317"/>
    <x v="1644"/>
    <x v="1"/>
    <n v="0.79"/>
    <m/>
  </r>
  <r>
    <d v="2015-01-03T00:00:00"/>
    <x v="0"/>
    <s v="Amy Hunt"/>
    <x v="0"/>
    <x v="1"/>
    <x v="11"/>
    <s v="O'Sullivan Living Dimensions 5-Shelf Bookcases"/>
    <x v="1645"/>
    <x v="2"/>
    <n v="-437.54"/>
    <m/>
  </r>
  <r>
    <d v="2015-01-04T00:00:00"/>
    <x v="0"/>
    <s v="Chris Selesnick"/>
    <x v="28"/>
    <x v="0"/>
    <x v="3"/>
    <s v="GBC Standard Recycled Report Covers, Clear Plastic Sheets"/>
    <x v="39"/>
    <x v="1"/>
    <n v="15.52"/>
    <m/>
  </r>
  <r>
    <d v="2015-01-04T00:00:00"/>
    <x v="0"/>
    <s v="Chris Selesnick"/>
    <x v="28"/>
    <x v="0"/>
    <x v="0"/>
    <s v="Adams Telephone Message Book w/Frequently-Called Numbers Space, 400 Messages per Book"/>
    <x v="1646"/>
    <x v="7"/>
    <n v="19.95"/>
    <m/>
  </r>
  <r>
    <d v="2015-01-04T00:00:00"/>
    <x v="0"/>
    <s v="Andrew Gjertsen"/>
    <x v="6"/>
    <x v="1"/>
    <x v="8"/>
    <s v="DAX Wood Document Frame"/>
    <x v="1647"/>
    <x v="11"/>
    <n v="69.2"/>
    <m/>
  </r>
  <r>
    <d v="2015-01-05T00:00:00"/>
    <x v="0"/>
    <s v="Steven Roelle"/>
    <x v="22"/>
    <x v="1"/>
    <x v="5"/>
    <s v="Global Deluxe Steno Chair"/>
    <x v="1648"/>
    <x v="4"/>
    <n v="-6.93"/>
    <m/>
  </r>
  <r>
    <d v="2015-01-05T00:00:00"/>
    <x v="0"/>
    <s v="Brooke Gillingham"/>
    <x v="20"/>
    <x v="0"/>
    <x v="4"/>
    <s v="Newell 34"/>
    <x v="144"/>
    <x v="1"/>
    <n v="15.48"/>
    <m/>
  </r>
  <r>
    <d v="2015-01-05T00:00:00"/>
    <x v="0"/>
    <s v="Brooke Gillingham"/>
    <x v="20"/>
    <x v="0"/>
    <x v="10"/>
    <s v="#10- 4 1/8&quot; x 9 1/2&quot; Recycled Envelopes"/>
    <x v="1649"/>
    <x v="0"/>
    <n v="8.2200000000000006"/>
    <m/>
  </r>
  <r>
    <d v="2015-01-05T00:00:00"/>
    <x v="0"/>
    <s v="Brooke Gillingham"/>
    <x v="20"/>
    <x v="0"/>
    <x v="3"/>
    <s v="Wilson Jones data.warehouse D-Ring Binders with DublLock"/>
    <x v="1650"/>
    <x v="0"/>
    <n v="4.6100000000000003"/>
    <m/>
  </r>
  <r>
    <d v="2015-01-05T00:00:00"/>
    <x v="0"/>
    <s v="James Lanier"/>
    <x v="3"/>
    <x v="0"/>
    <x v="12"/>
    <s v="Acco 6 Outlet Guardian Premium Surge Suppressor"/>
    <x v="1651"/>
    <x v="6"/>
    <n v="23.59"/>
    <m/>
  </r>
  <r>
    <d v="2015-01-05T00:00:00"/>
    <x v="0"/>
    <s v="James Lanier"/>
    <x v="3"/>
    <x v="0"/>
    <x v="3"/>
    <s v="Fellowes Binding Cases"/>
    <x v="1652"/>
    <x v="6"/>
    <n v="17.55"/>
    <m/>
  </r>
  <r>
    <d v="2015-01-06T00:00:00"/>
    <x v="0"/>
    <s v="Stefania Perrino"/>
    <x v="26"/>
    <x v="0"/>
    <x v="0"/>
    <s v="It's Hot Message Books with Stickers, 2 3/4&quot; x 5&quot;"/>
    <x v="271"/>
    <x v="7"/>
    <n v="9.25"/>
    <m/>
  </r>
  <r>
    <d v="2015-01-06T00:00:00"/>
    <x v="0"/>
    <s v="Stefania Perrino"/>
    <x v="26"/>
    <x v="0"/>
    <x v="3"/>
    <s v="Recycled Pressboard Report Cover with Reinforced Top Hinge"/>
    <x v="1343"/>
    <x v="0"/>
    <n v="-1.36"/>
    <m/>
  </r>
  <r>
    <d v="2015-01-09T00:00:00"/>
    <x v="0"/>
    <s v="Craig Carroll"/>
    <x v="5"/>
    <x v="0"/>
    <x v="0"/>
    <s v="Easy-staple paper"/>
    <x v="1653"/>
    <x v="1"/>
    <n v="49.97"/>
    <m/>
  </r>
  <r>
    <d v="2015-01-09T00:00:00"/>
    <x v="0"/>
    <s v="Craig Carroll"/>
    <x v="5"/>
    <x v="0"/>
    <x v="12"/>
    <s v="Belkin 5 Outlet SurgeMaster Power Centers"/>
    <x v="1654"/>
    <x v="1"/>
    <n v="45.76"/>
    <m/>
  </r>
  <r>
    <d v="2015-01-09T00:00:00"/>
    <x v="0"/>
    <s v="Craig Carroll"/>
    <x v="5"/>
    <x v="0"/>
    <x v="4"/>
    <s v="Boston 1730 StandUp Electric Pencil Sharpener"/>
    <x v="1655"/>
    <x v="0"/>
    <n v="11.12"/>
    <m/>
  </r>
  <r>
    <d v="2015-01-09T00:00:00"/>
    <x v="0"/>
    <s v="Craig Carroll"/>
    <x v="5"/>
    <x v="0"/>
    <x v="0"/>
    <s v="Speediset Carbonless Redi-Letter 7&quot; x 8 1/2&quot;"/>
    <x v="1656"/>
    <x v="7"/>
    <n v="24.23"/>
    <m/>
  </r>
  <r>
    <d v="2015-01-10T00:00:00"/>
    <x v="0"/>
    <s v="Michael Moore"/>
    <x v="20"/>
    <x v="1"/>
    <x v="13"/>
    <s v="Bush Advantage Collection Racetrack Conference Table"/>
    <x v="1657"/>
    <x v="3"/>
    <n v="-373.3"/>
    <m/>
  </r>
  <r>
    <d v="2015-01-12T00:00:00"/>
    <x v="0"/>
    <s v="Yana Sorensen"/>
    <x v="7"/>
    <x v="0"/>
    <x v="2"/>
    <s v="Dual Level, Single-Width Filing Carts"/>
    <x v="1658"/>
    <x v="1"/>
    <n v="120.95"/>
    <m/>
  </r>
  <r>
    <d v="2015-01-12T00:00:00"/>
    <x v="0"/>
    <s v="Cindy Schnelling"/>
    <x v="10"/>
    <x v="0"/>
    <x v="4"/>
    <s v="BIC Brite Liner Highlighters, Chisel Tip"/>
    <x v="320"/>
    <x v="0"/>
    <n v="1.56"/>
    <m/>
  </r>
  <r>
    <d v="2015-01-12T00:00:00"/>
    <x v="0"/>
    <s v="Cindy Schnelling"/>
    <x v="10"/>
    <x v="2"/>
    <x v="6"/>
    <s v="GE 30524EE4"/>
    <x v="1659"/>
    <x v="0"/>
    <n v="-43.12"/>
    <m/>
  </r>
  <r>
    <d v="2015-01-12T00:00:00"/>
    <x v="0"/>
    <s v="Cindy Schnelling"/>
    <x v="10"/>
    <x v="2"/>
    <x v="6"/>
    <s v="Anker 24W Portable Micro USB Car Charger"/>
    <x v="1660"/>
    <x v="3"/>
    <n v="2.64"/>
    <m/>
  </r>
  <r>
    <d v="2015-01-12T00:00:00"/>
    <x v="0"/>
    <s v="Cindy Schnelling"/>
    <x v="10"/>
    <x v="2"/>
    <x v="9"/>
    <s v="SanDisk Cruzer 4 GB USB Flash Drive"/>
    <x v="1661"/>
    <x v="0"/>
    <n v="2.21"/>
    <m/>
  </r>
  <r>
    <d v="2015-01-12T00:00:00"/>
    <x v="0"/>
    <s v="Cindy Schnelling"/>
    <x v="10"/>
    <x v="2"/>
    <x v="6"/>
    <s v="LG Electronics Tone+ HBS-730 Bluetooth Headset"/>
    <x v="1662"/>
    <x v="1"/>
    <n v="-21.42"/>
    <m/>
  </r>
  <r>
    <d v="2015-01-13T00:00:00"/>
    <x v="0"/>
    <s v="Philip Brown"/>
    <x v="3"/>
    <x v="0"/>
    <x v="3"/>
    <s v="Binding Machine Supplies"/>
    <x v="1663"/>
    <x v="1"/>
    <n v="24.5"/>
    <m/>
  </r>
  <r>
    <d v="2015-01-13T00:00:00"/>
    <x v="0"/>
    <s v="Philip Brown"/>
    <x v="3"/>
    <x v="1"/>
    <x v="8"/>
    <s v="Floodlight Indoor Halogen Bulbs, 1 Bulb per Pack, 60 Watts"/>
    <x v="1664"/>
    <x v="3"/>
    <n v="38.020000000000003"/>
    <m/>
  </r>
  <r>
    <d v="2015-01-13T00:00:00"/>
    <x v="0"/>
    <s v="Philip Brown"/>
    <x v="3"/>
    <x v="1"/>
    <x v="8"/>
    <s v="Deflect-o EconoMat Nonstudded, No Bevel Mat"/>
    <x v="1665"/>
    <x v="2"/>
    <n v="92.97"/>
    <m/>
  </r>
  <r>
    <d v="2015-01-13T00:00:00"/>
    <x v="0"/>
    <s v="Karen Seio"/>
    <x v="4"/>
    <x v="0"/>
    <x v="1"/>
    <s v="Avery 508"/>
    <x v="1445"/>
    <x v="0"/>
    <n v="4.8099999999999996"/>
    <m/>
  </r>
  <r>
    <d v="2015-01-17T00:00:00"/>
    <x v="0"/>
    <s v="Joni Sundaresam"/>
    <x v="1"/>
    <x v="1"/>
    <x v="8"/>
    <s v="Eldon ClusterMat Chair Mat with Cordless Antistatic Protection"/>
    <x v="1666"/>
    <x v="5"/>
    <n v="-312.06"/>
    <m/>
  </r>
  <r>
    <d v="2015-01-17T00:00:00"/>
    <x v="0"/>
    <s v="Scott Cohen"/>
    <x v="32"/>
    <x v="0"/>
    <x v="4"/>
    <s v="Avery Fluorescent Highlighter Four-Color Set"/>
    <x v="1667"/>
    <x v="0"/>
    <n v="2"/>
    <m/>
  </r>
  <r>
    <d v="2015-01-17T00:00:00"/>
    <x v="0"/>
    <s v="Amy Hunt"/>
    <x v="15"/>
    <x v="0"/>
    <x v="14"/>
    <s v="Acme Hot Forged Carbon Steel Scissors with Nickel-Plated Handles, 3 7/8&quot; Cut, 8&quot;L"/>
    <x v="1668"/>
    <x v="9"/>
    <n v="10.01"/>
    <m/>
  </r>
  <r>
    <d v="2015-01-19T00:00:00"/>
    <x v="0"/>
    <s v="Paul MacIntyre"/>
    <x v="0"/>
    <x v="1"/>
    <x v="13"/>
    <s v="Bevis Round Conference Table Top &amp; Single Column Base"/>
    <x v="1669"/>
    <x v="4"/>
    <n v="-13.17"/>
    <m/>
  </r>
  <r>
    <d v="2015-01-19T00:00:00"/>
    <x v="0"/>
    <s v="Paul MacIntyre"/>
    <x v="0"/>
    <x v="1"/>
    <x v="5"/>
    <s v="Harbour Creations 67200 Series Stacking Chairs"/>
    <x v="1670"/>
    <x v="3"/>
    <n v="-8.5399999999999991"/>
    <m/>
  </r>
  <r>
    <d v="2015-01-23T00:00:00"/>
    <x v="0"/>
    <s v="Carl Weiss"/>
    <x v="35"/>
    <x v="0"/>
    <x v="0"/>
    <s v="Wirebound Service Call Books, 5 1/2&quot; x 4&quot;"/>
    <x v="1671"/>
    <x v="1"/>
    <n v="13.94"/>
    <m/>
  </r>
  <r>
    <d v="2015-01-23T00:00:00"/>
    <x v="0"/>
    <s v="Carl Weiss"/>
    <x v="35"/>
    <x v="0"/>
    <x v="1"/>
    <s v="Avery 500"/>
    <x v="471"/>
    <x v="0"/>
    <n v="6.87"/>
    <m/>
  </r>
  <r>
    <d v="2015-01-24T00:00:00"/>
    <x v="0"/>
    <s v="Cyra Reiten"/>
    <x v="16"/>
    <x v="0"/>
    <x v="4"/>
    <s v="Crayola Colored Pencils"/>
    <x v="342"/>
    <x v="7"/>
    <n v="2.13"/>
    <m/>
  </r>
  <r>
    <d v="2015-01-26T00:00:00"/>
    <x v="0"/>
    <s v="Elizabeth Moffitt"/>
    <x v="3"/>
    <x v="0"/>
    <x v="0"/>
    <s v="Xerox 1991"/>
    <x v="1672"/>
    <x v="9"/>
    <n v="84.05"/>
    <m/>
  </r>
  <r>
    <d v="2015-01-27T00:00:00"/>
    <x v="0"/>
    <s v="Seth Vernon"/>
    <x v="10"/>
    <x v="1"/>
    <x v="5"/>
    <s v="High-Back Leather Manager's Chair"/>
    <x v="1673"/>
    <x v="0"/>
    <n v="-54.6"/>
    <m/>
  </r>
  <r>
    <d v="2015-01-27T00:00:00"/>
    <x v="0"/>
    <s v="Seth Vernon"/>
    <x v="10"/>
    <x v="2"/>
    <x v="6"/>
    <s v="Polycom VVX 310 VoIP phone"/>
    <x v="1674"/>
    <x v="3"/>
    <n v="-100.79"/>
    <m/>
  </r>
  <r>
    <d v="2015-01-27T00:00:00"/>
    <x v="0"/>
    <s v="Seth Vernon"/>
    <x v="10"/>
    <x v="2"/>
    <x v="6"/>
    <s v="Nortel Meridian M5316 Digital phone"/>
    <x v="1384"/>
    <x v="4"/>
    <n v="-36.25"/>
    <m/>
  </r>
  <r>
    <d v="2015-01-27T00:00:00"/>
    <x v="0"/>
    <s v="Sean Christensen"/>
    <x v="3"/>
    <x v="1"/>
    <x v="5"/>
    <s v="HON 5400 Series Task Chairs for Big and Tall"/>
    <x v="1675"/>
    <x v="7"/>
    <n v="0"/>
    <m/>
  </r>
  <r>
    <d v="2015-01-28T00:00:00"/>
    <x v="0"/>
    <s v="Joseph Holt"/>
    <x v="25"/>
    <x v="1"/>
    <x v="13"/>
    <s v="Chromcraft Bull-Nose Wood Oval Conference Tables &amp; Bases"/>
    <x v="1676"/>
    <x v="10"/>
    <n v="-1862.31"/>
    <m/>
  </r>
  <r>
    <d v="2015-01-30T00:00:00"/>
    <x v="0"/>
    <s v="Jeremy Pistek"/>
    <x v="0"/>
    <x v="0"/>
    <x v="0"/>
    <s v="Rediform Voice Mail Log Books"/>
    <x v="636"/>
    <x v="6"/>
    <n v="5.01"/>
    <m/>
  </r>
  <r>
    <d v="2015-01-30T00:00:00"/>
    <x v="0"/>
    <s v="Charles Crestani"/>
    <x v="3"/>
    <x v="1"/>
    <x v="8"/>
    <s v="Computer Room Manger, 14&quot;"/>
    <x v="1677"/>
    <x v="5"/>
    <n v="81.849999999999994"/>
    <m/>
  </r>
  <r>
    <d v="2015-01-30T00:00:00"/>
    <x v="0"/>
    <s v="Charles Crestani"/>
    <x v="3"/>
    <x v="2"/>
    <x v="15"/>
    <s v="Bady BDG101FRU Card Printer"/>
    <x v="1678"/>
    <x v="1"/>
    <n v="216"/>
    <m/>
  </r>
  <r>
    <d v="2015-01-31T00:00:00"/>
    <x v="0"/>
    <s v="Karl Braun"/>
    <x v="28"/>
    <x v="0"/>
    <x v="0"/>
    <s v="Xerox 1999"/>
    <x v="115"/>
    <x v="0"/>
    <n v="6.22"/>
    <m/>
  </r>
  <r>
    <d v="2015-01-31T00:00:00"/>
    <x v="0"/>
    <s v="Karl Braun"/>
    <x v="28"/>
    <x v="1"/>
    <x v="8"/>
    <s v="Seth Thomas 13 1/2&quot; Wall Clock"/>
    <x v="1679"/>
    <x v="1"/>
    <n v="16.54"/>
    <m/>
  </r>
  <r>
    <d v="2015-01-31T00:00:00"/>
    <x v="0"/>
    <s v="Karl Braun"/>
    <x v="28"/>
    <x v="0"/>
    <x v="3"/>
    <s v="Ibico Standard Transparent Covers"/>
    <x v="164"/>
    <x v="0"/>
    <n v="16.149999999999999"/>
    <m/>
  </r>
  <r>
    <d v="2015-02-03T00:00:00"/>
    <x v="1"/>
    <s v="Allen Armold"/>
    <x v="40"/>
    <x v="1"/>
    <x v="8"/>
    <s v="Coloredge Poster Frame"/>
    <x v="1680"/>
    <x v="0"/>
    <n v="11.08"/>
    <m/>
  </r>
  <r>
    <d v="2015-02-03T00:00:00"/>
    <x v="1"/>
    <s v="Allen Armold"/>
    <x v="40"/>
    <x v="2"/>
    <x v="9"/>
    <s v="Kensington SlimBlade Notebook Wireless Mouse with Nano Receiver"/>
    <x v="434"/>
    <x v="1"/>
    <n v="50.99"/>
    <m/>
  </r>
  <r>
    <d v="2015-02-03T00:00:00"/>
    <x v="1"/>
    <s v="Rick Wilson"/>
    <x v="3"/>
    <x v="1"/>
    <x v="8"/>
    <s v="Hand-Finished Solid Wood Document Frame"/>
    <x v="1681"/>
    <x v="3"/>
    <n v="41.08"/>
    <m/>
  </r>
  <r>
    <d v="2015-02-03T00:00:00"/>
    <x v="1"/>
    <s v="Ken Heidel"/>
    <x v="27"/>
    <x v="0"/>
    <x v="3"/>
    <s v="Wilson Jones Standard D-Ring Binders"/>
    <x v="1682"/>
    <x v="1"/>
    <n v="4.0999999999999996"/>
    <m/>
  </r>
  <r>
    <d v="2015-02-03T00:00:00"/>
    <x v="1"/>
    <s v="Frank Olsen"/>
    <x v="4"/>
    <x v="0"/>
    <x v="10"/>
    <s v="Staple envelope"/>
    <x v="1683"/>
    <x v="2"/>
    <n v="35.020000000000003"/>
    <m/>
  </r>
  <r>
    <d v="2015-02-03T00:00:00"/>
    <x v="1"/>
    <s v="Pauline Webber"/>
    <x v="20"/>
    <x v="1"/>
    <x v="5"/>
    <s v="Global Fabric Manager's Chair, Dark Gray"/>
    <x v="1684"/>
    <x v="4"/>
    <n v="15.15"/>
    <m/>
  </r>
  <r>
    <d v="2015-02-06T00:00:00"/>
    <x v="1"/>
    <s v="Victoria Wilson"/>
    <x v="22"/>
    <x v="0"/>
    <x v="4"/>
    <s v="Newell 310"/>
    <x v="1685"/>
    <x v="1"/>
    <n v="1.53"/>
    <m/>
  </r>
  <r>
    <d v="2015-02-06T00:00:00"/>
    <x v="1"/>
    <s v="Ivan Liston"/>
    <x v="7"/>
    <x v="1"/>
    <x v="5"/>
    <s v="Office Star - Contemporary Swivel Chair with Padded Adjustable Arms and Flex Back"/>
    <x v="1686"/>
    <x v="2"/>
    <n v="266.45"/>
    <m/>
  </r>
  <r>
    <d v="2015-02-06T00:00:00"/>
    <x v="1"/>
    <s v="Ivan Liston"/>
    <x v="7"/>
    <x v="1"/>
    <x v="11"/>
    <s v="Hon Metal Bookcases, Putty"/>
    <x v="1687"/>
    <x v="3"/>
    <n v="82.34"/>
    <m/>
  </r>
  <r>
    <d v="2015-02-06T00:00:00"/>
    <x v="1"/>
    <s v="Ivan Liston"/>
    <x v="7"/>
    <x v="0"/>
    <x v="4"/>
    <s v="SANFORD Liquid Accent Tank-Style Highlighters"/>
    <x v="739"/>
    <x v="0"/>
    <n v="1.76"/>
    <m/>
  </r>
  <r>
    <d v="2015-02-06T00:00:00"/>
    <x v="1"/>
    <s v="Trudy Schmidt"/>
    <x v="0"/>
    <x v="0"/>
    <x v="3"/>
    <s v="UniKeep View Case Binders"/>
    <x v="1688"/>
    <x v="1"/>
    <n v="-4.99"/>
    <m/>
  </r>
  <r>
    <d v="2015-02-06T00:00:00"/>
    <x v="1"/>
    <s v="Trudy Schmidt"/>
    <x v="0"/>
    <x v="2"/>
    <x v="9"/>
    <s v="Memorex Mini Travel Drive 8 GB USB 2.0 Flash Drive"/>
    <x v="1689"/>
    <x v="0"/>
    <n v="4.4000000000000004"/>
    <m/>
  </r>
  <r>
    <d v="2015-02-06T00:00:00"/>
    <x v="1"/>
    <s v="Trudy Schmidt"/>
    <x v="0"/>
    <x v="0"/>
    <x v="2"/>
    <s v="Tennsco Snap-Together Open Shelving Units, Starter Sets and Add-On Units"/>
    <x v="1690"/>
    <x v="1"/>
    <n v="-125.77"/>
    <m/>
  </r>
  <r>
    <d v="2015-02-06T00:00:00"/>
    <x v="1"/>
    <s v="Lori Olson"/>
    <x v="6"/>
    <x v="0"/>
    <x v="2"/>
    <s v="Tennsco Industrial Shelving"/>
    <x v="1155"/>
    <x v="1"/>
    <n v="2.93"/>
    <m/>
  </r>
  <r>
    <d v="2015-02-06T00:00:00"/>
    <x v="1"/>
    <s v="Lori Olson"/>
    <x v="6"/>
    <x v="0"/>
    <x v="0"/>
    <s v="Xerox 1920"/>
    <x v="1691"/>
    <x v="7"/>
    <n v="13.46"/>
    <m/>
  </r>
  <r>
    <d v="2015-02-07T00:00:00"/>
    <x v="1"/>
    <s v="Damala Kotsonis"/>
    <x v="6"/>
    <x v="0"/>
    <x v="10"/>
    <s v="Cameo Buff Policy Envelopes"/>
    <x v="1692"/>
    <x v="7"/>
    <n v="146.24"/>
    <m/>
  </r>
  <r>
    <d v="2015-02-07T00:00:00"/>
    <x v="1"/>
    <s v="Damala Kotsonis"/>
    <x v="6"/>
    <x v="0"/>
    <x v="0"/>
    <s v="Xerox 1957"/>
    <x v="115"/>
    <x v="0"/>
    <n v="6.35"/>
    <m/>
  </r>
  <r>
    <d v="2015-02-08T00:00:00"/>
    <x v="1"/>
    <s v="Lisa Hazard"/>
    <x v="10"/>
    <x v="2"/>
    <x v="6"/>
    <s v="JBL Micro Wireless Portable Bluetooth Speaker"/>
    <x v="1693"/>
    <x v="1"/>
    <n v="-27"/>
    <m/>
  </r>
  <r>
    <d v="2015-02-08T00:00:00"/>
    <x v="1"/>
    <s v="Brosina Hoffman"/>
    <x v="42"/>
    <x v="0"/>
    <x v="0"/>
    <s v="Wirebound Message Books, Four 2 3/4 x 5 Forms per Page, 200 Sets per Book"/>
    <x v="1694"/>
    <x v="0"/>
    <n v="4.29"/>
    <m/>
  </r>
  <r>
    <d v="2015-02-08T00:00:00"/>
    <x v="1"/>
    <s v="Brosina Hoffman"/>
    <x v="42"/>
    <x v="0"/>
    <x v="7"/>
    <s v="Advantus Push Pins, Aluminum Head"/>
    <x v="1695"/>
    <x v="4"/>
    <n v="1.8"/>
    <m/>
  </r>
  <r>
    <d v="2015-02-08T00:00:00"/>
    <x v="1"/>
    <s v="Brosina Hoffman"/>
    <x v="42"/>
    <x v="0"/>
    <x v="4"/>
    <s v="Sanford Colorific Colored Pencils, 12/Box"/>
    <x v="1235"/>
    <x v="0"/>
    <n v="1.73"/>
    <m/>
  </r>
  <r>
    <d v="2015-02-09T00:00:00"/>
    <x v="1"/>
    <s v="Michael Stewart"/>
    <x v="0"/>
    <x v="2"/>
    <x v="9"/>
    <s v="Memorex Micro Travel Drive 8 GB"/>
    <x v="1696"/>
    <x v="0"/>
    <n v="6.5"/>
    <m/>
  </r>
  <r>
    <d v="2015-02-09T00:00:00"/>
    <x v="1"/>
    <s v="Frank Atkinson"/>
    <x v="0"/>
    <x v="0"/>
    <x v="1"/>
    <s v="Round Specialty Laser Printer Labels"/>
    <x v="835"/>
    <x v="3"/>
    <n v="13.53"/>
    <m/>
  </r>
  <r>
    <d v="2015-02-09T00:00:00"/>
    <x v="1"/>
    <s v="Frank Atkinson"/>
    <x v="0"/>
    <x v="1"/>
    <x v="8"/>
    <s v="Dana Fluorescent Magnifying Lamp, White, 36&quot;"/>
    <x v="1174"/>
    <x v="0"/>
    <n v="-30.59"/>
    <m/>
  </r>
  <r>
    <d v="2015-02-09T00:00:00"/>
    <x v="1"/>
    <s v="Sarah Jordon"/>
    <x v="3"/>
    <x v="1"/>
    <x v="5"/>
    <s v="Global Deluxe Stacking Chair, Gray"/>
    <x v="1697"/>
    <x v="7"/>
    <n v="22.94"/>
    <m/>
  </r>
  <r>
    <d v="2015-02-09T00:00:00"/>
    <x v="1"/>
    <s v="Jill Fjeld"/>
    <x v="1"/>
    <x v="2"/>
    <x v="9"/>
    <s v="Logitech Wireless Headset h800"/>
    <x v="1698"/>
    <x v="6"/>
    <n v="89.99"/>
    <m/>
  </r>
  <r>
    <d v="2015-02-10T00:00:00"/>
    <x v="1"/>
    <s v="Nona Balk"/>
    <x v="2"/>
    <x v="0"/>
    <x v="2"/>
    <s v="Eldon ProFile File 'N Store Portable File Tub Letter/Legal Size Black"/>
    <x v="1699"/>
    <x v="7"/>
    <n v="7.72"/>
    <m/>
  </r>
  <r>
    <d v="2015-02-14T00:00:00"/>
    <x v="1"/>
    <s v="Karl Braun"/>
    <x v="10"/>
    <x v="0"/>
    <x v="3"/>
    <s v="GBC Standard Therm-A-Bind Covers"/>
    <x v="1700"/>
    <x v="0"/>
    <n v="-11.96"/>
    <m/>
  </r>
  <r>
    <d v="2015-02-14T00:00:00"/>
    <x v="1"/>
    <s v="Karl Braun"/>
    <x v="10"/>
    <x v="2"/>
    <x v="6"/>
    <s v="Google Nexus 5"/>
    <x v="210"/>
    <x v="1"/>
    <n v="-81"/>
    <m/>
  </r>
  <r>
    <d v="2015-02-14T00:00:00"/>
    <x v="1"/>
    <s v="Karl Braun"/>
    <x v="10"/>
    <x v="0"/>
    <x v="3"/>
    <s v="Acco Hanging Data Binders"/>
    <x v="1621"/>
    <x v="0"/>
    <n v="-1.68"/>
    <m/>
  </r>
  <r>
    <d v="2015-02-14T00:00:00"/>
    <x v="1"/>
    <s v="Karl Braun"/>
    <x v="10"/>
    <x v="0"/>
    <x v="4"/>
    <s v="Newell 315"/>
    <x v="632"/>
    <x v="1"/>
    <n v="0.9"/>
    <m/>
  </r>
  <r>
    <d v="2015-02-14T00:00:00"/>
    <x v="1"/>
    <s v="Karl Braun"/>
    <x v="10"/>
    <x v="2"/>
    <x v="9"/>
    <s v="Belkin F8E887 USB Wired Ergonomic Keyboard"/>
    <x v="1553"/>
    <x v="1"/>
    <n v="0.9"/>
    <m/>
  </r>
  <r>
    <d v="2015-02-14T00:00:00"/>
    <x v="1"/>
    <s v="Ted Trevino"/>
    <x v="20"/>
    <x v="0"/>
    <x v="3"/>
    <s v="Black Avery Memo-Size 3-Ring Binder, 5 1/2&quot; x 8 1/2&quot;"/>
    <x v="1701"/>
    <x v="2"/>
    <n v="9.58"/>
    <m/>
  </r>
  <r>
    <d v="2015-02-14T00:00:00"/>
    <x v="1"/>
    <s v="Ted Trevino"/>
    <x v="20"/>
    <x v="2"/>
    <x v="6"/>
    <s v="Samsung Galaxy S4"/>
    <x v="1702"/>
    <x v="4"/>
    <n v="187.8"/>
    <m/>
  </r>
  <r>
    <d v="2015-02-15T00:00:00"/>
    <x v="1"/>
    <s v="Roy Phan"/>
    <x v="21"/>
    <x v="2"/>
    <x v="6"/>
    <s v="Innergie mMini Combo Duo USB Travel Charging Kit"/>
    <x v="1703"/>
    <x v="1"/>
    <n v="64.790000000000006"/>
    <m/>
  </r>
  <r>
    <d v="2015-02-15T00:00:00"/>
    <x v="1"/>
    <s v="Roy Phan"/>
    <x v="21"/>
    <x v="2"/>
    <x v="6"/>
    <s v="Samsung Galaxy S III - 16GB - pebble blue (T-Mobile)"/>
    <x v="1704"/>
    <x v="0"/>
    <n v="195.99"/>
    <m/>
  </r>
  <r>
    <d v="2015-02-15T00:00:00"/>
    <x v="1"/>
    <s v="Roy Phan"/>
    <x v="21"/>
    <x v="2"/>
    <x v="9"/>
    <s v="MaxellÂ LTO Ultrium - 800 GB"/>
    <x v="1705"/>
    <x v="7"/>
    <n v="26.59"/>
    <m/>
  </r>
  <r>
    <d v="2015-02-15T00:00:00"/>
    <x v="1"/>
    <s v="Justin MacKendrick"/>
    <x v="3"/>
    <x v="0"/>
    <x v="0"/>
    <s v="Xerox 1959"/>
    <x v="518"/>
    <x v="0"/>
    <n v="6.41"/>
    <m/>
  </r>
  <r>
    <d v="2015-02-15T00:00:00"/>
    <x v="1"/>
    <s v="Justin MacKendrick"/>
    <x v="3"/>
    <x v="0"/>
    <x v="3"/>
    <s v="Acco Data Flex Cable Posts For Top &amp; Bottom Load Binders, 6&quot; Capacity"/>
    <x v="1706"/>
    <x v="7"/>
    <n v="13.04"/>
    <m/>
  </r>
  <r>
    <d v="2015-02-15T00:00:00"/>
    <x v="1"/>
    <s v="Justin MacKendrick"/>
    <x v="3"/>
    <x v="0"/>
    <x v="3"/>
    <s v="Avery Durable Binders"/>
    <x v="697"/>
    <x v="7"/>
    <n v="4.18"/>
    <m/>
  </r>
  <r>
    <d v="2015-02-15T00:00:00"/>
    <x v="1"/>
    <s v="Justin MacKendrick"/>
    <x v="3"/>
    <x v="0"/>
    <x v="12"/>
    <s v="Kensington 6 Outlet MasterPiece HOMEOFFICE Power Control Center"/>
    <x v="1707"/>
    <x v="6"/>
    <n v="157.02000000000001"/>
    <m/>
  </r>
  <r>
    <d v="2015-02-15T00:00:00"/>
    <x v="1"/>
    <s v="Justin MacKendrick"/>
    <x v="3"/>
    <x v="0"/>
    <x v="0"/>
    <s v="Xerox 22"/>
    <x v="5"/>
    <x v="1"/>
    <n v="9.33"/>
    <m/>
  </r>
  <r>
    <d v="2015-02-16T00:00:00"/>
    <x v="1"/>
    <s v="Sung Pak"/>
    <x v="38"/>
    <x v="0"/>
    <x v="0"/>
    <s v="Xerox 1920"/>
    <x v="186"/>
    <x v="6"/>
    <n v="16.149999999999999"/>
    <m/>
  </r>
  <r>
    <d v="2015-02-16T00:00:00"/>
    <x v="1"/>
    <s v="Rob Dowd"/>
    <x v="3"/>
    <x v="0"/>
    <x v="0"/>
    <s v="Xerox 1881"/>
    <x v="570"/>
    <x v="1"/>
    <n v="17.309999999999999"/>
    <m/>
  </r>
  <r>
    <d v="2015-02-16T00:00:00"/>
    <x v="1"/>
    <s v="Rob Dowd"/>
    <x v="3"/>
    <x v="0"/>
    <x v="1"/>
    <s v="Avery 485"/>
    <x v="1708"/>
    <x v="5"/>
    <n v="41.22"/>
    <m/>
  </r>
  <r>
    <d v="2015-02-18T00:00:00"/>
    <x v="1"/>
    <s v="Ann Blume"/>
    <x v="3"/>
    <x v="0"/>
    <x v="1"/>
    <s v="Smead Alpha-Z Color-Coded Second Alphabetical Labels and Starter Set"/>
    <x v="703"/>
    <x v="1"/>
    <n v="4.4400000000000004"/>
    <m/>
  </r>
  <r>
    <d v="2015-02-18T00:00:00"/>
    <x v="1"/>
    <s v="Guy Thornton"/>
    <x v="3"/>
    <x v="0"/>
    <x v="1"/>
    <s v="Avery 4027 File Folder Labels for Dot Matrix Printers, 5000 Labels per Box, White"/>
    <x v="1709"/>
    <x v="0"/>
    <n v="28.09"/>
    <m/>
  </r>
  <r>
    <d v="2015-02-18T00:00:00"/>
    <x v="1"/>
    <s v="Guy Thornton"/>
    <x v="3"/>
    <x v="1"/>
    <x v="13"/>
    <s v="Hon 61000 Series Interactive Training Tables"/>
    <x v="1710"/>
    <x v="4"/>
    <n v="-0.89"/>
    <m/>
  </r>
  <r>
    <d v="2015-02-20T00:00:00"/>
    <x v="1"/>
    <s v="Liz MacKendrick"/>
    <x v="13"/>
    <x v="2"/>
    <x v="9"/>
    <s v="Anker Ultrathin Bluetooth Wireless Keyboard Aluminum Cover with Stand"/>
    <x v="1377"/>
    <x v="4"/>
    <n v="3"/>
    <m/>
  </r>
  <r>
    <d v="2015-02-20T00:00:00"/>
    <x v="1"/>
    <s v="Kelly Andreada"/>
    <x v="23"/>
    <x v="0"/>
    <x v="4"/>
    <s v="Sanford 52201 APSCO Electric Pencil Sharpener"/>
    <x v="1711"/>
    <x v="5"/>
    <n v="74.569999999999993"/>
    <m/>
  </r>
  <r>
    <d v="2015-02-21T00:00:00"/>
    <x v="1"/>
    <s v="Joe Elijah"/>
    <x v="31"/>
    <x v="0"/>
    <x v="0"/>
    <s v="Easy-staple paper"/>
    <x v="644"/>
    <x v="3"/>
    <n v="23.09"/>
    <m/>
  </r>
  <r>
    <d v="2015-02-21T00:00:00"/>
    <x v="1"/>
    <s v="Pierre Wener"/>
    <x v="36"/>
    <x v="0"/>
    <x v="3"/>
    <s v="Fellowes PB500 Electric Punch Plastic Comb Binding Machine with Manual Bind"/>
    <x v="1712"/>
    <x v="0"/>
    <n v="1270.99"/>
    <m/>
  </r>
  <r>
    <d v="2015-02-22T00:00:00"/>
    <x v="1"/>
    <s v="Penelope Sewall"/>
    <x v="14"/>
    <x v="0"/>
    <x v="4"/>
    <s v="Newell 34"/>
    <x v="284"/>
    <x v="3"/>
    <n v="20.63"/>
    <m/>
  </r>
  <r>
    <d v="2015-02-23T00:00:00"/>
    <x v="1"/>
    <s v="Lindsay Castell"/>
    <x v="20"/>
    <x v="0"/>
    <x v="12"/>
    <s v="Hoover Portapower Portable Vacuum"/>
    <x v="1713"/>
    <x v="6"/>
    <n v="6.72"/>
    <m/>
  </r>
  <r>
    <d v="2015-02-23T00:00:00"/>
    <x v="1"/>
    <s v="Lindsay Castell"/>
    <x v="20"/>
    <x v="0"/>
    <x v="3"/>
    <s v="Avery Self-Adhesive Photo Pockets for Polaroid Photos"/>
    <x v="389"/>
    <x v="0"/>
    <n v="3.81"/>
    <m/>
  </r>
  <r>
    <d v="2015-02-25T00:00:00"/>
    <x v="1"/>
    <s v="Sung Shariari"/>
    <x v="32"/>
    <x v="0"/>
    <x v="1"/>
    <s v="Avery 518"/>
    <x v="374"/>
    <x v="4"/>
    <n v="1.51"/>
    <m/>
  </r>
  <r>
    <d v="2015-02-25T00:00:00"/>
    <x v="1"/>
    <s v="Sung Shariari"/>
    <x v="32"/>
    <x v="0"/>
    <x v="0"/>
    <s v="Adams Telephone Message Book W/Dividers/Space For Phone Numbers, 5 1/4&quot;X8 1/2&quot;, 200/Messages"/>
    <x v="850"/>
    <x v="3"/>
    <n v="10.220000000000001"/>
    <m/>
  </r>
  <r>
    <d v="2015-02-27T00:00:00"/>
    <x v="1"/>
    <s v="Bill Tyler"/>
    <x v="2"/>
    <x v="0"/>
    <x v="3"/>
    <s v="Pressboard Covers with Storage Hooks, 9 1/2&quot; x 11&quot;, Light Blue"/>
    <x v="1714"/>
    <x v="1"/>
    <n v="-3.39"/>
    <m/>
  </r>
  <r>
    <d v="2015-02-27T00:00:00"/>
    <x v="1"/>
    <s v="Bill Tyler"/>
    <x v="2"/>
    <x v="0"/>
    <x v="4"/>
    <s v="Eldon Spacemaker Box, Quick-Snap Lid, Clear"/>
    <x v="658"/>
    <x v="6"/>
    <n v="2.2000000000000002"/>
    <m/>
  </r>
  <r>
    <d v="2015-02-27T00:00:00"/>
    <x v="1"/>
    <s v="Erin Smith"/>
    <x v="43"/>
    <x v="2"/>
    <x v="6"/>
    <s v="i.Sound Portable Power - 8000 mAh"/>
    <x v="1715"/>
    <x v="0"/>
    <n v="1.06"/>
    <m/>
  </r>
  <r>
    <d v="2015-02-27T00:00:00"/>
    <x v="1"/>
    <s v="Erin Smith"/>
    <x v="43"/>
    <x v="1"/>
    <x v="13"/>
    <s v="Barricks 18&quot; x 48&quot; Non-Folding Utility Table with Bottom Storage Shelf"/>
    <x v="1716"/>
    <x v="5"/>
    <n v="-28.22"/>
    <m/>
  </r>
  <r>
    <d v="2015-02-27T00:00:00"/>
    <x v="1"/>
    <s v="Nora Paige"/>
    <x v="22"/>
    <x v="2"/>
    <x v="9"/>
    <s v="Microsoft Natural Keyboard Elite"/>
    <x v="1717"/>
    <x v="2"/>
    <n v="80.84"/>
    <m/>
  </r>
  <r>
    <d v="2015-02-28T00:00:00"/>
    <x v="1"/>
    <s v="Valerie Dominguez"/>
    <x v="15"/>
    <x v="1"/>
    <x v="5"/>
    <s v="Global Low Back Tilter Chair"/>
    <x v="1718"/>
    <x v="0"/>
    <n v="-28.27"/>
    <m/>
  </r>
  <r>
    <d v="2015-02-28T00:00:00"/>
    <x v="1"/>
    <s v="Valerie Dominguez"/>
    <x v="15"/>
    <x v="1"/>
    <x v="5"/>
    <s v="Global Push Button Manager's Chair, Indigo"/>
    <x v="1719"/>
    <x v="9"/>
    <n v="43.84"/>
    <m/>
  </r>
  <r>
    <d v="2015-03-01T00:00:00"/>
    <x v="2"/>
    <s v="Shui Tom"/>
    <x v="4"/>
    <x v="0"/>
    <x v="3"/>
    <s v="XtraLife ClearVue Slant-D Ring Binder, White, 3&quot;"/>
    <x v="1720"/>
    <x v="3"/>
    <n v="27.01"/>
    <m/>
  </r>
  <r>
    <d v="2015-03-01T00:00:00"/>
    <x v="2"/>
    <s v="Dave Hallsten"/>
    <x v="3"/>
    <x v="2"/>
    <x v="6"/>
    <s v="Square Credit Card Reader"/>
    <x v="1721"/>
    <x v="0"/>
    <n v="1.2"/>
    <m/>
  </r>
  <r>
    <d v="2015-03-01T00:00:00"/>
    <x v="2"/>
    <s v="Dave Hallsten"/>
    <x v="3"/>
    <x v="1"/>
    <x v="5"/>
    <s v="Global Deluxe Steno Chair"/>
    <x v="1722"/>
    <x v="1"/>
    <n v="-20.78"/>
    <m/>
  </r>
  <r>
    <d v="2015-03-01T00:00:00"/>
    <x v="2"/>
    <s v="Resi PÃ¶lking"/>
    <x v="2"/>
    <x v="0"/>
    <x v="12"/>
    <s v="Hoover Replacement Belt for Commercial Guardsman Heavy-Duty Upright Vacuum"/>
    <x v="1723"/>
    <x v="0"/>
    <n v="0.44"/>
    <m/>
  </r>
  <r>
    <d v="2015-03-01T00:00:00"/>
    <x v="2"/>
    <s v="Craig Molinari"/>
    <x v="0"/>
    <x v="0"/>
    <x v="4"/>
    <s v="Panasonic KP-350BK Electric Pencil Sharpener with Auto Stop"/>
    <x v="1724"/>
    <x v="0"/>
    <n v="6.22"/>
    <m/>
  </r>
  <r>
    <d v="2015-03-01T00:00:00"/>
    <x v="2"/>
    <s v="Craig Molinari"/>
    <x v="0"/>
    <x v="1"/>
    <x v="11"/>
    <s v="Atlantic Metals Mobile 5-Shelf Bookcases, Custom Colors"/>
    <x v="1725"/>
    <x v="6"/>
    <n v="-36.119999999999997"/>
    <m/>
  </r>
  <r>
    <d v="2015-03-01T00:00:00"/>
    <x v="2"/>
    <s v="Tracy Poddar"/>
    <x v="0"/>
    <x v="2"/>
    <x v="6"/>
    <s v="Jackery Bar Premium Fast-charging Portable Charger"/>
    <x v="1726"/>
    <x v="3"/>
    <n v="34.74"/>
    <m/>
  </r>
  <r>
    <d v="2015-03-02T00:00:00"/>
    <x v="2"/>
    <s v="Dave Kipp"/>
    <x v="22"/>
    <x v="1"/>
    <x v="13"/>
    <s v="Hon Racetrack Conference Tables"/>
    <x v="1727"/>
    <x v="1"/>
    <n v="165.38"/>
    <m/>
  </r>
  <r>
    <d v="2015-03-02T00:00:00"/>
    <x v="2"/>
    <s v="Pete Armstrong"/>
    <x v="18"/>
    <x v="0"/>
    <x v="4"/>
    <s v="50 Colored Long Pencils"/>
    <x v="1194"/>
    <x v="4"/>
    <n v="2.64"/>
    <m/>
  </r>
  <r>
    <d v="2015-03-02T00:00:00"/>
    <x v="2"/>
    <s v="Pete Armstrong"/>
    <x v="18"/>
    <x v="0"/>
    <x v="10"/>
    <s v="Brown Kraft Recycled Envelopes"/>
    <x v="1728"/>
    <x v="6"/>
    <n v="50.94"/>
    <m/>
  </r>
  <r>
    <d v="2015-03-05T00:00:00"/>
    <x v="2"/>
    <s v="Luke Foster"/>
    <x v="20"/>
    <x v="0"/>
    <x v="10"/>
    <s v="Staple envelope"/>
    <x v="1729"/>
    <x v="1"/>
    <n v="14.67"/>
    <m/>
  </r>
  <r>
    <d v="2015-03-05T00:00:00"/>
    <x v="2"/>
    <s v="Luke Foster"/>
    <x v="20"/>
    <x v="1"/>
    <x v="5"/>
    <s v="Global Value Mid-Back Manager's Chair, Gray"/>
    <x v="1730"/>
    <x v="5"/>
    <n v="63.93"/>
    <m/>
  </r>
  <r>
    <d v="2015-03-05T00:00:00"/>
    <x v="2"/>
    <s v="Luke Foster"/>
    <x v="20"/>
    <x v="0"/>
    <x v="2"/>
    <s v="Fellowes Strictly Business Drawer File, Letter/Legal Size"/>
    <x v="1731"/>
    <x v="3"/>
    <n v="67.61"/>
    <m/>
  </r>
  <r>
    <d v="2015-03-05T00:00:00"/>
    <x v="2"/>
    <s v="Sarah Foster"/>
    <x v="18"/>
    <x v="2"/>
    <x v="6"/>
    <s v="I Need's 3d Hello Kitty Hybrid Silicone Case Cover for HTC One X 4g with 3d Hello Kitty Stylus Pen Green/pink"/>
    <x v="635"/>
    <x v="0"/>
    <n v="6.7"/>
    <m/>
  </r>
  <r>
    <d v="2015-03-05T00:00:00"/>
    <x v="2"/>
    <s v="Sarah Foster"/>
    <x v="18"/>
    <x v="0"/>
    <x v="12"/>
    <s v="Staple holder"/>
    <x v="1732"/>
    <x v="5"/>
    <n v="16.39"/>
    <m/>
  </r>
  <r>
    <d v="2015-03-05T00:00:00"/>
    <x v="2"/>
    <s v="Katherine Nockton"/>
    <x v="2"/>
    <x v="2"/>
    <x v="6"/>
    <s v="Samsung Convoy 3"/>
    <x v="1733"/>
    <x v="5"/>
    <n v="-93.23"/>
    <m/>
  </r>
  <r>
    <d v="2015-03-05T00:00:00"/>
    <x v="2"/>
    <s v="Katherine Nockton"/>
    <x v="2"/>
    <x v="2"/>
    <x v="9"/>
    <s v="Sony 16GB Class 10 Micro SDHC R40 Memory Card"/>
    <x v="1734"/>
    <x v="4"/>
    <n v="-1.29"/>
    <m/>
  </r>
  <r>
    <d v="2015-03-05T00:00:00"/>
    <x v="2"/>
    <s v="Katherine Nockton"/>
    <x v="2"/>
    <x v="0"/>
    <x v="3"/>
    <s v="Avery Round Ring Poly Binders"/>
    <x v="1735"/>
    <x v="1"/>
    <n v="-1.79"/>
    <m/>
  </r>
  <r>
    <d v="2015-03-05T00:00:00"/>
    <x v="2"/>
    <s v="Alan Haines"/>
    <x v="2"/>
    <x v="1"/>
    <x v="5"/>
    <s v="Situations Contoured Folding Chairs, 4/Set"/>
    <x v="1736"/>
    <x v="0"/>
    <n v="-7.1"/>
    <m/>
  </r>
  <r>
    <d v="2015-03-05T00:00:00"/>
    <x v="2"/>
    <s v="Alan Haines"/>
    <x v="2"/>
    <x v="1"/>
    <x v="8"/>
    <s v="36X48 HARDFLOOR CHAIRMAT"/>
    <x v="213"/>
    <x v="0"/>
    <n v="-5.45"/>
    <m/>
  </r>
  <r>
    <d v="2015-03-05T00:00:00"/>
    <x v="2"/>
    <s v="Mike Vittorini"/>
    <x v="0"/>
    <x v="2"/>
    <x v="6"/>
    <s v="Cisco SPA525G2 IP Phone - Wireless"/>
    <x v="1115"/>
    <x v="0"/>
    <n v="2.39"/>
    <m/>
  </r>
  <r>
    <d v="2015-03-05T00:00:00"/>
    <x v="2"/>
    <s v="Jennifer Jackson"/>
    <x v="1"/>
    <x v="0"/>
    <x v="7"/>
    <s v="Binder Clips by OIC"/>
    <x v="432"/>
    <x v="6"/>
    <n v="2.4900000000000002"/>
    <m/>
  </r>
  <r>
    <d v="2015-03-05T00:00:00"/>
    <x v="2"/>
    <s v="Maribeth Schnelling"/>
    <x v="1"/>
    <x v="0"/>
    <x v="3"/>
    <s v="Performers Binder/Pad Holder, Black"/>
    <x v="1737"/>
    <x v="0"/>
    <n v="-16.82"/>
    <m/>
  </r>
  <r>
    <d v="2015-03-05T00:00:00"/>
    <x v="2"/>
    <s v="Maribeth Schnelling"/>
    <x v="1"/>
    <x v="1"/>
    <x v="8"/>
    <s v="Eldon Wave Desk Accessories"/>
    <x v="1070"/>
    <x v="0"/>
    <n v="-1.88"/>
    <m/>
  </r>
  <r>
    <d v="2015-03-05T00:00:00"/>
    <x v="2"/>
    <s v="Maribeth Schnelling"/>
    <x v="1"/>
    <x v="0"/>
    <x v="12"/>
    <s v="Avanti 4.4 Cu. Ft. Refrigerator"/>
    <x v="1738"/>
    <x v="7"/>
    <n v="-470.55"/>
    <m/>
  </r>
  <r>
    <d v="2015-03-05T00:00:00"/>
    <x v="2"/>
    <s v="Maribeth Schnelling"/>
    <x v="1"/>
    <x v="0"/>
    <x v="2"/>
    <s v="Companion Letter/Legal File, Black"/>
    <x v="1482"/>
    <x v="0"/>
    <n v="6.04"/>
    <m/>
  </r>
  <r>
    <d v="2015-03-06T00:00:00"/>
    <x v="2"/>
    <s v="John Lucas"/>
    <x v="3"/>
    <x v="1"/>
    <x v="8"/>
    <s v="Deflect-o Glass Clear Studded Chair Mats"/>
    <x v="1739"/>
    <x v="5"/>
    <n v="95.76"/>
    <m/>
  </r>
  <r>
    <d v="2015-03-06T00:00:00"/>
    <x v="2"/>
    <s v="John Lucas"/>
    <x v="3"/>
    <x v="2"/>
    <x v="16"/>
    <s v="Canon PC1060 Personal Laser Copier"/>
    <x v="1740"/>
    <x v="0"/>
    <n v="377.99"/>
    <m/>
  </r>
  <r>
    <d v="2015-03-07T00:00:00"/>
    <x v="2"/>
    <s v="Eugene Moren"/>
    <x v="7"/>
    <x v="2"/>
    <x v="9"/>
    <s v="Microsoft Sculpt Comfort Mouse"/>
    <x v="1741"/>
    <x v="1"/>
    <n v="52.73"/>
    <m/>
  </r>
  <r>
    <d v="2015-03-07T00:00:00"/>
    <x v="2"/>
    <s v="Eugene Moren"/>
    <x v="7"/>
    <x v="0"/>
    <x v="3"/>
    <s v="GBC Twin Loop Wire Binding Elements, 9/16&quot; Spine, Black"/>
    <x v="195"/>
    <x v="0"/>
    <n v="14.92"/>
    <m/>
  </r>
  <r>
    <d v="2015-03-07T00:00:00"/>
    <x v="2"/>
    <s v="Eugene Moren"/>
    <x v="7"/>
    <x v="0"/>
    <x v="3"/>
    <s v="Wilson Jones Heavy-Duty Casebound Ring Binders with Metal Hinges"/>
    <x v="1742"/>
    <x v="0"/>
    <n v="33.25"/>
    <m/>
  </r>
  <r>
    <d v="2015-03-07T00:00:00"/>
    <x v="2"/>
    <s v="Eugene Moren"/>
    <x v="7"/>
    <x v="2"/>
    <x v="6"/>
    <s v="LG G3"/>
    <x v="165"/>
    <x v="1"/>
    <n v="170.51"/>
    <m/>
  </r>
  <r>
    <d v="2015-03-08T00:00:00"/>
    <x v="2"/>
    <s v="Dana Kaydos"/>
    <x v="21"/>
    <x v="1"/>
    <x v="11"/>
    <s v="Rush Hierlooms Collection 1&quot; Thick Stackable Bookcases"/>
    <x v="1743"/>
    <x v="1"/>
    <n v="97.46"/>
    <m/>
  </r>
  <r>
    <d v="2015-03-08T00:00:00"/>
    <x v="2"/>
    <s v="Dana Kaydos"/>
    <x v="21"/>
    <x v="1"/>
    <x v="5"/>
    <s v="Hon Mobius Operator's Chair"/>
    <x v="1744"/>
    <x v="5"/>
    <n v="189.4"/>
    <m/>
  </r>
  <r>
    <d v="2015-03-08T00:00:00"/>
    <x v="2"/>
    <s v="Dana Kaydos"/>
    <x v="21"/>
    <x v="2"/>
    <x v="6"/>
    <s v="Nortel Meridian M3904 Professional Digital phone"/>
    <x v="1745"/>
    <x v="7"/>
    <n v="223.29"/>
    <m/>
  </r>
  <r>
    <d v="2015-03-08T00:00:00"/>
    <x v="2"/>
    <s v="Dana Kaydos"/>
    <x v="21"/>
    <x v="0"/>
    <x v="4"/>
    <s v="Boston 1900 Electric Pencil Sharpener"/>
    <x v="1746"/>
    <x v="4"/>
    <n v="4.49"/>
    <m/>
  </r>
  <r>
    <d v="2015-03-08T00:00:00"/>
    <x v="2"/>
    <s v="Dana Kaydos"/>
    <x v="21"/>
    <x v="1"/>
    <x v="8"/>
    <s v="Deflect-o Glass Clear Studded Chair Mats"/>
    <x v="1747"/>
    <x v="6"/>
    <n v="82.08"/>
    <m/>
  </r>
  <r>
    <d v="2015-03-08T00:00:00"/>
    <x v="2"/>
    <s v="Anthony Rawles"/>
    <x v="20"/>
    <x v="0"/>
    <x v="0"/>
    <s v="Xerox 1997"/>
    <x v="5"/>
    <x v="1"/>
    <n v="9.33"/>
    <m/>
  </r>
  <r>
    <d v="2015-03-08T00:00:00"/>
    <x v="2"/>
    <s v="Fred Chung"/>
    <x v="26"/>
    <x v="0"/>
    <x v="4"/>
    <s v="Dixon Prang Watercolor Pencils, 10-Color Set with Brush"/>
    <x v="1748"/>
    <x v="4"/>
    <n v="0.89"/>
    <m/>
  </r>
  <r>
    <d v="2015-03-08T00:00:00"/>
    <x v="2"/>
    <s v="Frank Olsen"/>
    <x v="1"/>
    <x v="0"/>
    <x v="3"/>
    <s v="Avery Premier Heavy-Duty Binder with Round Locking Rings"/>
    <x v="551"/>
    <x v="1"/>
    <n v="-14.57"/>
    <m/>
  </r>
  <r>
    <d v="2015-03-09T00:00:00"/>
    <x v="2"/>
    <s v="Noel Staavos"/>
    <x v="0"/>
    <x v="2"/>
    <x v="9"/>
    <s v="Maxell 4.7GB DVD-R"/>
    <x v="1749"/>
    <x v="7"/>
    <n v="29.8"/>
    <m/>
  </r>
  <r>
    <d v="2015-03-09T00:00:00"/>
    <x v="2"/>
    <s v="Noel Staavos"/>
    <x v="0"/>
    <x v="2"/>
    <x v="6"/>
    <s v="Panasonic KX T7736-B Digital phone"/>
    <x v="1750"/>
    <x v="1"/>
    <n v="22.49"/>
    <m/>
  </r>
  <r>
    <d v="2015-03-09T00:00:00"/>
    <x v="2"/>
    <s v="Toby Gnade"/>
    <x v="25"/>
    <x v="0"/>
    <x v="1"/>
    <s v="Avery 514"/>
    <x v="1012"/>
    <x v="0"/>
    <n v="1.67"/>
    <m/>
  </r>
  <r>
    <d v="2015-03-10T00:00:00"/>
    <x v="2"/>
    <s v="Toby Swindell"/>
    <x v="0"/>
    <x v="0"/>
    <x v="3"/>
    <s v="Acco Suede Grain Vinyl Round Ring Binder"/>
    <x v="1751"/>
    <x v="0"/>
    <n v="-1.89"/>
    <m/>
  </r>
  <r>
    <d v="2015-03-10T00:00:00"/>
    <x v="2"/>
    <s v="Ken Black"/>
    <x v="36"/>
    <x v="0"/>
    <x v="2"/>
    <s v="Pizazz Global Quick File"/>
    <x v="1752"/>
    <x v="6"/>
    <n v="25.15"/>
    <m/>
  </r>
  <r>
    <d v="2015-03-12T00:00:00"/>
    <x v="2"/>
    <s v="Edward Becker"/>
    <x v="16"/>
    <x v="0"/>
    <x v="10"/>
    <s v="Convenience Packs of Business Envelopes"/>
    <x v="1587"/>
    <x v="1"/>
    <n v="2.93"/>
    <m/>
  </r>
  <r>
    <d v="2015-03-12T00:00:00"/>
    <x v="2"/>
    <s v="Edward Becker"/>
    <x v="16"/>
    <x v="1"/>
    <x v="8"/>
    <s v="Eldon Expressions Desk Accessory, Wood Pencil Holder, Oak"/>
    <x v="1753"/>
    <x v="3"/>
    <n v="3.86"/>
    <m/>
  </r>
  <r>
    <d v="2015-03-12T00:00:00"/>
    <x v="2"/>
    <s v="Edward Becker"/>
    <x v="16"/>
    <x v="1"/>
    <x v="8"/>
    <s v="Acrylic Self-Standing Desk Frames"/>
    <x v="1754"/>
    <x v="1"/>
    <n v="1.44"/>
    <m/>
  </r>
  <r>
    <d v="2015-03-12T00:00:00"/>
    <x v="2"/>
    <s v="Evan Bailliet"/>
    <x v="25"/>
    <x v="0"/>
    <x v="1"/>
    <s v="Avery 518"/>
    <x v="466"/>
    <x v="0"/>
    <n v="1.76"/>
    <m/>
  </r>
  <r>
    <d v="2015-03-13T00:00:00"/>
    <x v="2"/>
    <s v="Marc Crier"/>
    <x v="22"/>
    <x v="1"/>
    <x v="11"/>
    <s v="Safco Value Mate Series Steel Bookcases, Baked Enamel Finish on Steel, Gray"/>
    <x v="70"/>
    <x v="0"/>
    <n v="39.75"/>
    <m/>
  </r>
  <r>
    <d v="2015-03-13T00:00:00"/>
    <x v="2"/>
    <s v="Nicole Fjeld"/>
    <x v="3"/>
    <x v="1"/>
    <x v="5"/>
    <s v="Global Deluxe High-Back Manager's Chair"/>
    <x v="1755"/>
    <x v="3"/>
    <n v="102.95"/>
    <m/>
  </r>
  <r>
    <d v="2015-03-13T00:00:00"/>
    <x v="2"/>
    <s v="Nicole Fjeld"/>
    <x v="3"/>
    <x v="1"/>
    <x v="8"/>
    <s v="Dana Halogen Swing-Arm Architect Lamp"/>
    <x v="770"/>
    <x v="9"/>
    <n v="91.77"/>
    <m/>
  </r>
  <r>
    <d v="2015-03-14T00:00:00"/>
    <x v="2"/>
    <s v="Emily Phan"/>
    <x v="38"/>
    <x v="0"/>
    <x v="1"/>
    <s v="Avery 476"/>
    <x v="356"/>
    <x v="3"/>
    <n v="7.6"/>
    <m/>
  </r>
  <r>
    <d v="2015-03-14T00:00:00"/>
    <x v="2"/>
    <s v="Emily Phan"/>
    <x v="38"/>
    <x v="0"/>
    <x v="3"/>
    <s v="GBC DocuBind TL200 Manual Binding Machine"/>
    <x v="1756"/>
    <x v="1"/>
    <n v="315.81"/>
    <m/>
  </r>
  <r>
    <d v="2015-03-14T00:00:00"/>
    <x v="2"/>
    <s v="Arianne Irving"/>
    <x v="3"/>
    <x v="0"/>
    <x v="0"/>
    <s v="Xerox 223"/>
    <x v="5"/>
    <x v="1"/>
    <n v="9.33"/>
    <m/>
  </r>
  <r>
    <d v="2015-03-15T00:00:00"/>
    <x v="2"/>
    <s v="Karen Seio"/>
    <x v="27"/>
    <x v="2"/>
    <x v="6"/>
    <s v="SmartStand Mobile Device Holder, Assorted Colors"/>
    <x v="723"/>
    <x v="1"/>
    <n v="1.68"/>
    <m/>
  </r>
  <r>
    <d v="2015-03-16T00:00:00"/>
    <x v="2"/>
    <s v="Christopher Martinez"/>
    <x v="4"/>
    <x v="0"/>
    <x v="4"/>
    <s v="Rogers Handheld Barrel Pencil Sharpener"/>
    <x v="1757"/>
    <x v="4"/>
    <n v="0.74"/>
    <m/>
  </r>
  <r>
    <d v="2015-03-16T00:00:00"/>
    <x v="2"/>
    <s v="Christopher Martinez"/>
    <x v="4"/>
    <x v="0"/>
    <x v="4"/>
    <s v="Newell 344"/>
    <x v="1758"/>
    <x v="1"/>
    <n v="2.17"/>
    <m/>
  </r>
  <r>
    <d v="2015-03-16T00:00:00"/>
    <x v="2"/>
    <s v="Christopher Martinez"/>
    <x v="4"/>
    <x v="0"/>
    <x v="2"/>
    <s v="Personal File Boxes with Fold-Down Carry Handle"/>
    <x v="1759"/>
    <x v="1"/>
    <n v="11.69"/>
    <m/>
  </r>
  <r>
    <d v="2015-03-16T00:00:00"/>
    <x v="2"/>
    <s v="Christopher Martinez"/>
    <x v="4"/>
    <x v="0"/>
    <x v="3"/>
    <s v="Fellowes PB500 Electric Punch Plastic Comb Binding Machine with Manual Bind"/>
    <x v="1760"/>
    <x v="7"/>
    <n v="3177.48"/>
    <m/>
  </r>
  <r>
    <d v="2015-03-16T00:00:00"/>
    <x v="2"/>
    <s v="Jeremy Ellison"/>
    <x v="22"/>
    <x v="1"/>
    <x v="13"/>
    <s v="KI Adjustable-Height Table"/>
    <x v="1761"/>
    <x v="0"/>
    <n v="44.71"/>
    <m/>
  </r>
  <r>
    <d v="2015-03-16T00:00:00"/>
    <x v="2"/>
    <s v="Monica Federle"/>
    <x v="3"/>
    <x v="1"/>
    <x v="8"/>
    <s v="Howard Miller 11-1/2&quot; Diameter Brentwood Wall Clock"/>
    <x v="1762"/>
    <x v="4"/>
    <n v="18.11"/>
    <m/>
  </r>
  <r>
    <d v="2015-03-16T00:00:00"/>
    <x v="2"/>
    <s v="Michael Stewart"/>
    <x v="20"/>
    <x v="2"/>
    <x v="6"/>
    <s v="Plantronics MX500i Earset"/>
    <x v="1763"/>
    <x v="0"/>
    <n v="2.58"/>
    <m/>
  </r>
  <r>
    <d v="2015-03-16T00:00:00"/>
    <x v="2"/>
    <s v="Maurice Satty"/>
    <x v="33"/>
    <x v="0"/>
    <x v="1"/>
    <s v="Dot Matrix Printer Tape Reel Labels, White, 5000/Box"/>
    <x v="547"/>
    <x v="7"/>
    <n v="240.86"/>
    <m/>
  </r>
  <r>
    <d v="2015-03-16T00:00:00"/>
    <x v="2"/>
    <s v="Maurice Satty"/>
    <x v="33"/>
    <x v="0"/>
    <x v="10"/>
    <s v="Colored Envelopes"/>
    <x v="1764"/>
    <x v="0"/>
    <n v="3.39"/>
    <m/>
  </r>
  <r>
    <d v="2015-03-16T00:00:00"/>
    <x v="2"/>
    <s v="Jim Kriz"/>
    <x v="20"/>
    <x v="0"/>
    <x v="4"/>
    <s v="Avery Hi-Liter Smear-Safe Highlighters"/>
    <x v="1765"/>
    <x v="1"/>
    <n v="6.31"/>
    <m/>
  </r>
  <r>
    <d v="2015-03-17T00:00:00"/>
    <x v="2"/>
    <s v="Harold Ryan"/>
    <x v="20"/>
    <x v="2"/>
    <x v="9"/>
    <s v="KeyTronicÂ KT800P2 -Â KeyboardÂ - Black"/>
    <x v="1766"/>
    <x v="4"/>
    <n v="2.7"/>
    <m/>
  </r>
  <r>
    <d v="2015-03-17T00:00:00"/>
    <x v="2"/>
    <s v="Harold Ryan"/>
    <x v="20"/>
    <x v="0"/>
    <x v="2"/>
    <s v="Tenex Personal Self-Stacking Standard File Box, Black/Gray"/>
    <x v="1767"/>
    <x v="0"/>
    <n v="9.1300000000000008"/>
    <m/>
  </r>
  <r>
    <d v="2015-03-19T00:00:00"/>
    <x v="2"/>
    <s v="Jesus Ocampo"/>
    <x v="22"/>
    <x v="2"/>
    <x v="6"/>
    <s v="Wireless Extenders zBoost YX545 SOHO Signal Booster"/>
    <x v="1768"/>
    <x v="1"/>
    <n v="39.69"/>
    <m/>
  </r>
  <r>
    <d v="2015-03-19T00:00:00"/>
    <x v="2"/>
    <s v="Fred Hopkins"/>
    <x v="22"/>
    <x v="0"/>
    <x v="2"/>
    <s v="Deluxe Rollaway Locking File with Drawer"/>
    <x v="1769"/>
    <x v="1"/>
    <n v="349.34"/>
    <m/>
  </r>
  <r>
    <d v="2015-03-19T00:00:00"/>
    <x v="2"/>
    <s v="Fred Hopkins"/>
    <x v="22"/>
    <x v="2"/>
    <x v="16"/>
    <s v="Canon PC940 Copier"/>
    <x v="1770"/>
    <x v="5"/>
    <n v="1480.47"/>
    <m/>
  </r>
  <r>
    <d v="2015-03-19T00:00:00"/>
    <x v="2"/>
    <s v="Fred Hopkins"/>
    <x v="22"/>
    <x v="0"/>
    <x v="0"/>
    <s v="Multicolor Computer Printout Paper"/>
    <x v="1771"/>
    <x v="0"/>
    <n v="100.66"/>
    <m/>
  </r>
  <r>
    <d v="2015-03-19T00:00:00"/>
    <x v="2"/>
    <s v="Berenike Kampe"/>
    <x v="3"/>
    <x v="0"/>
    <x v="3"/>
    <s v="GBC Imprintable Covers"/>
    <x v="1772"/>
    <x v="0"/>
    <n v="6.37"/>
    <m/>
  </r>
  <r>
    <d v="2015-03-19T00:00:00"/>
    <x v="2"/>
    <s v="Berenike Kampe"/>
    <x v="3"/>
    <x v="0"/>
    <x v="1"/>
    <s v="Self-Adhesive Address Labels for Typewriters by Universal"/>
    <x v="471"/>
    <x v="0"/>
    <n v="6.87"/>
    <m/>
  </r>
  <r>
    <d v="2015-03-19T00:00:00"/>
    <x v="2"/>
    <s v="Berenike Kampe"/>
    <x v="3"/>
    <x v="0"/>
    <x v="14"/>
    <s v="Acme Elite Stainless Steel Scissors"/>
    <x v="1773"/>
    <x v="3"/>
    <n v="8.67"/>
    <m/>
  </r>
  <r>
    <d v="2015-03-19T00:00:00"/>
    <x v="2"/>
    <s v="Berenike Kampe"/>
    <x v="3"/>
    <x v="0"/>
    <x v="0"/>
    <s v="Wirebound Message Books, 5-1/2 x 4 Forms, 2 or 4 Forms per Page"/>
    <x v="1774"/>
    <x v="6"/>
    <n v="19.670000000000002"/>
    <m/>
  </r>
  <r>
    <d v="2015-03-19T00:00:00"/>
    <x v="2"/>
    <s v="Dan Campbell"/>
    <x v="16"/>
    <x v="0"/>
    <x v="0"/>
    <s v="Adams Telephone Message Books, 5 1/4Â” x 11Â”"/>
    <x v="1775"/>
    <x v="1"/>
    <n v="4.8899999999999997"/>
    <m/>
  </r>
  <r>
    <d v="2015-03-19T00:00:00"/>
    <x v="2"/>
    <s v="Mike Caudle"/>
    <x v="3"/>
    <x v="0"/>
    <x v="0"/>
    <s v="Xerox 1974"/>
    <x v="687"/>
    <x v="0"/>
    <n v="5.86"/>
    <m/>
  </r>
  <r>
    <d v="2015-03-19T00:00:00"/>
    <x v="2"/>
    <s v="Guy Armstrong"/>
    <x v="3"/>
    <x v="0"/>
    <x v="7"/>
    <s v="Stockwell Push Pins"/>
    <x v="389"/>
    <x v="7"/>
    <n v="3.6"/>
    <m/>
  </r>
  <r>
    <d v="2015-03-19T00:00:00"/>
    <x v="2"/>
    <s v="Corinna Mitchell"/>
    <x v="0"/>
    <x v="0"/>
    <x v="0"/>
    <s v="Xerox 1919"/>
    <x v="1776"/>
    <x v="0"/>
    <n v="23.77"/>
    <m/>
  </r>
  <r>
    <d v="2015-03-19T00:00:00"/>
    <x v="2"/>
    <s v="Corinna Mitchell"/>
    <x v="0"/>
    <x v="1"/>
    <x v="11"/>
    <s v="Bush Heritage Pine Collection 5-Shelf Bookcase, Albany Pine Finish, *Special Order"/>
    <x v="1777"/>
    <x v="3"/>
    <n v="-67.67"/>
    <m/>
  </r>
  <r>
    <d v="2015-03-20T00:00:00"/>
    <x v="2"/>
    <s v="Bart Watters"/>
    <x v="21"/>
    <x v="0"/>
    <x v="0"/>
    <s v="Xerox 205"/>
    <x v="1778"/>
    <x v="9"/>
    <n v="24.88"/>
    <m/>
  </r>
  <r>
    <d v="2015-03-20T00:00:00"/>
    <x v="2"/>
    <s v="Joe Kamberova"/>
    <x v="0"/>
    <x v="0"/>
    <x v="3"/>
    <s v="GBC Standard Plastic Binding Systems' Combs"/>
    <x v="1779"/>
    <x v="0"/>
    <n v="-4.4000000000000004"/>
    <m/>
  </r>
  <r>
    <d v="2015-03-20T00:00:00"/>
    <x v="2"/>
    <s v="Joe Kamberova"/>
    <x v="0"/>
    <x v="0"/>
    <x v="7"/>
    <s v="Staples"/>
    <x v="1780"/>
    <x v="2"/>
    <n v="6.13"/>
    <m/>
  </r>
  <r>
    <d v="2015-03-20T00:00:00"/>
    <x v="2"/>
    <s v="Bryan Mills"/>
    <x v="11"/>
    <x v="0"/>
    <x v="2"/>
    <s v="Portable Personal File Box"/>
    <x v="1781"/>
    <x v="1"/>
    <n v="2.56"/>
    <m/>
  </r>
  <r>
    <d v="2015-03-20T00:00:00"/>
    <x v="2"/>
    <s v="Dave Hallsten"/>
    <x v="20"/>
    <x v="0"/>
    <x v="3"/>
    <s v="Wilson Jones Century Plastic Molded Ring Binders"/>
    <x v="1782"/>
    <x v="1"/>
    <n v="16.82"/>
    <m/>
  </r>
  <r>
    <d v="2015-03-20T00:00:00"/>
    <x v="2"/>
    <s v="Dave Hallsten"/>
    <x v="20"/>
    <x v="0"/>
    <x v="10"/>
    <s v="Recycled Interoffice Envelopes with String and Button Closure, 10 x 13"/>
    <x v="664"/>
    <x v="4"/>
    <n v="12"/>
    <m/>
  </r>
  <r>
    <d v="2015-03-20T00:00:00"/>
    <x v="2"/>
    <s v="Dave Hallsten"/>
    <x v="20"/>
    <x v="0"/>
    <x v="3"/>
    <s v="Fellowes PB200 Plastic Comb Binding Machine"/>
    <x v="1783"/>
    <x v="9"/>
    <n v="353.58"/>
    <m/>
  </r>
  <r>
    <d v="2015-03-20T00:00:00"/>
    <x v="2"/>
    <s v="Dave Hallsten"/>
    <x v="20"/>
    <x v="2"/>
    <x v="6"/>
    <s v="Panasonic KX T7731-B Digital phone"/>
    <x v="766"/>
    <x v="0"/>
    <n v="53.99"/>
    <m/>
  </r>
  <r>
    <d v="2015-03-20T00:00:00"/>
    <x v="2"/>
    <s v="Dave Hallsten"/>
    <x v="20"/>
    <x v="0"/>
    <x v="2"/>
    <s v="Tennsco Lockers, Sand"/>
    <x v="894"/>
    <x v="3"/>
    <n v="20.14"/>
    <m/>
  </r>
  <r>
    <d v="2015-03-21T00:00:00"/>
    <x v="2"/>
    <s v="Julia West"/>
    <x v="25"/>
    <x v="0"/>
    <x v="12"/>
    <s v="Honeywell Enviracaire Portable HEPA Air Cleaner for 17' x 22' Room"/>
    <x v="1784"/>
    <x v="3"/>
    <n v="156.34"/>
    <m/>
  </r>
  <r>
    <d v="2015-03-21T00:00:00"/>
    <x v="2"/>
    <s v="Julia West"/>
    <x v="25"/>
    <x v="0"/>
    <x v="3"/>
    <s v="GBC Laser Imprintable Binding System Covers, Desert Sand"/>
    <x v="1282"/>
    <x v="1"/>
    <n v="-9.85"/>
    <m/>
  </r>
  <r>
    <d v="2015-03-21T00:00:00"/>
    <x v="2"/>
    <s v="Julia West"/>
    <x v="25"/>
    <x v="0"/>
    <x v="0"/>
    <s v="Xerox 1883"/>
    <x v="1785"/>
    <x v="11"/>
    <n v="96.02"/>
    <m/>
  </r>
  <r>
    <d v="2015-03-22T00:00:00"/>
    <x v="2"/>
    <s v="Dean Braden"/>
    <x v="0"/>
    <x v="2"/>
    <x v="9"/>
    <s v="Verbatim 25 GB 6x Blu-ray Single Layer Recordable Disc, 25/Pack"/>
    <x v="1786"/>
    <x v="4"/>
    <n v="5.29"/>
    <m/>
  </r>
  <r>
    <d v="2015-03-22T00:00:00"/>
    <x v="2"/>
    <s v="Dean Braden"/>
    <x v="0"/>
    <x v="0"/>
    <x v="2"/>
    <s v="Carina Double Wide Media Storage Towers in Natural &amp; Black"/>
    <x v="102"/>
    <x v="0"/>
    <n v="-25.91"/>
    <m/>
  </r>
  <r>
    <d v="2015-03-22T00:00:00"/>
    <x v="2"/>
    <s v="Dean Braden"/>
    <x v="0"/>
    <x v="0"/>
    <x v="3"/>
    <s v="XtraLife ClearVue Slant-D Ring Binders by Cardinal"/>
    <x v="1787"/>
    <x v="2"/>
    <n v="-21.17"/>
    <m/>
  </r>
  <r>
    <d v="2015-03-22T00:00:00"/>
    <x v="2"/>
    <s v="Ruben Dartt"/>
    <x v="3"/>
    <x v="2"/>
    <x v="6"/>
    <s v="Square Credit Card Reader"/>
    <x v="1721"/>
    <x v="0"/>
    <n v="1.2"/>
    <m/>
  </r>
  <r>
    <d v="2015-03-22T00:00:00"/>
    <x v="2"/>
    <s v="Justin Deggeller"/>
    <x v="3"/>
    <x v="0"/>
    <x v="0"/>
    <s v="Easy-staple paper"/>
    <x v="1479"/>
    <x v="3"/>
    <n v="48.54"/>
    <m/>
  </r>
  <r>
    <d v="2015-03-22T00:00:00"/>
    <x v="2"/>
    <s v="Justin Deggeller"/>
    <x v="3"/>
    <x v="1"/>
    <x v="8"/>
    <s v="Tenex B1-RE Series Chair Mats for Low Pile Carpets"/>
    <x v="302"/>
    <x v="0"/>
    <n v="15.63"/>
    <m/>
  </r>
  <r>
    <d v="2015-03-22T00:00:00"/>
    <x v="2"/>
    <s v="Justin Deggeller"/>
    <x v="3"/>
    <x v="2"/>
    <x v="6"/>
    <s v="ClearOne CHATAttach 160 -Â speaker phone"/>
    <x v="1788"/>
    <x v="1"/>
    <n v="186"/>
    <m/>
  </r>
  <r>
    <d v="2015-03-22T00:00:00"/>
    <x v="2"/>
    <s v="Fred Wasserman"/>
    <x v="33"/>
    <x v="0"/>
    <x v="4"/>
    <s v="Newell 316"/>
    <x v="1789"/>
    <x v="3"/>
    <n v="5.48"/>
    <m/>
  </r>
  <r>
    <d v="2015-03-22T00:00:00"/>
    <x v="2"/>
    <s v="Debra Catini"/>
    <x v="16"/>
    <x v="2"/>
    <x v="9"/>
    <s v="Logitech G602 Wireless Gaming Mouse"/>
    <x v="1548"/>
    <x v="5"/>
    <n v="89.59"/>
    <m/>
  </r>
  <r>
    <d v="2015-03-22T00:00:00"/>
    <x v="2"/>
    <s v="Debra Catini"/>
    <x v="16"/>
    <x v="0"/>
    <x v="2"/>
    <s v="Iris 3-Drawer Stacking Bin, Black"/>
    <x v="1790"/>
    <x v="2"/>
    <n v="-33.840000000000003"/>
    <m/>
  </r>
  <r>
    <d v="2015-03-23T00:00:00"/>
    <x v="2"/>
    <s v="Julia Dunbar"/>
    <x v="0"/>
    <x v="1"/>
    <x v="5"/>
    <s v="Global Deluxe Steno Chair"/>
    <x v="457"/>
    <x v="0"/>
    <n v="-29.25"/>
    <m/>
  </r>
  <r>
    <d v="2015-03-23T00:00:00"/>
    <x v="2"/>
    <s v="Sheri Gordon"/>
    <x v="9"/>
    <x v="0"/>
    <x v="7"/>
    <s v="Staples"/>
    <x v="1791"/>
    <x v="3"/>
    <n v="14.2"/>
    <m/>
  </r>
  <r>
    <d v="2015-03-23T00:00:00"/>
    <x v="2"/>
    <s v="Sheri Gordon"/>
    <x v="9"/>
    <x v="0"/>
    <x v="2"/>
    <s v="Eldon Shelf Savers Cubes and Bins"/>
    <x v="1792"/>
    <x v="3"/>
    <n v="0.56000000000000005"/>
    <m/>
  </r>
  <r>
    <d v="2015-03-23T00:00:00"/>
    <x v="2"/>
    <s v="Bart Pistole"/>
    <x v="3"/>
    <x v="0"/>
    <x v="0"/>
    <s v="REDIFORM Incoming/Outgoing Call Register, 11&quot; X 8 1/2&quot;, 100 Messages"/>
    <x v="1773"/>
    <x v="3"/>
    <n v="16.68"/>
    <m/>
  </r>
  <r>
    <d v="2015-03-23T00:00:00"/>
    <x v="2"/>
    <s v="Alice McCarthy"/>
    <x v="3"/>
    <x v="0"/>
    <x v="0"/>
    <s v="TOPS Carbonless Receipt Book, Four 2-3/4 x 7-1/4 Money Receipts per Page"/>
    <x v="1793"/>
    <x v="13"/>
    <n v="92.51"/>
    <m/>
  </r>
  <r>
    <d v="2015-03-23T00:00:00"/>
    <x v="2"/>
    <s v="Alice McCarthy"/>
    <x v="3"/>
    <x v="2"/>
    <x v="9"/>
    <s v="Logitech G600 MMO Gaming Mouse"/>
    <x v="104"/>
    <x v="1"/>
    <n v="86.39"/>
    <m/>
  </r>
  <r>
    <d v="2015-03-24T00:00:00"/>
    <x v="2"/>
    <s v="Dennis Pardue"/>
    <x v="1"/>
    <x v="1"/>
    <x v="11"/>
    <s v="Sauder Inglewood Library Bookcases"/>
    <x v="1794"/>
    <x v="1"/>
    <n v="-35.909999999999997"/>
    <m/>
  </r>
  <r>
    <d v="2015-03-24T00:00:00"/>
    <x v="2"/>
    <s v="Ben Peterman"/>
    <x v="16"/>
    <x v="0"/>
    <x v="12"/>
    <s v="Eureka Sanitaire  Multi-Pro Heavy-Duty Upright, Disposable Bags"/>
    <x v="1795"/>
    <x v="0"/>
    <n v="0.52"/>
    <m/>
  </r>
  <r>
    <d v="2015-03-24T00:00:00"/>
    <x v="2"/>
    <s v="Cathy Prescott"/>
    <x v="22"/>
    <x v="1"/>
    <x v="8"/>
    <s v="Eldon Expressions Punched Metal &amp; Wood Desk Accessories, Black &amp; Cherry"/>
    <x v="1796"/>
    <x v="7"/>
    <n v="13.13"/>
    <m/>
  </r>
  <r>
    <d v="2015-03-26T00:00:00"/>
    <x v="2"/>
    <s v="Benjamin Venier"/>
    <x v="16"/>
    <x v="0"/>
    <x v="0"/>
    <s v="Xerox 1988"/>
    <x v="230"/>
    <x v="1"/>
    <n v="23.24"/>
    <m/>
  </r>
  <r>
    <d v="2015-03-26T00:00:00"/>
    <x v="2"/>
    <s v="Gene McClure"/>
    <x v="2"/>
    <x v="0"/>
    <x v="0"/>
    <s v="Southworth 25% Cotton Antique Laid Paper &amp; Envelopes"/>
    <x v="1797"/>
    <x v="6"/>
    <n v="12.51"/>
    <m/>
  </r>
  <r>
    <d v="2015-03-26T00:00:00"/>
    <x v="2"/>
    <s v="Gene McClure"/>
    <x v="2"/>
    <x v="2"/>
    <x v="9"/>
    <s v="Verbatim 25 GB 6x Blu-ray Single Layer Recordable Disc, 3/Pack"/>
    <x v="723"/>
    <x v="1"/>
    <n v="5.03"/>
    <m/>
  </r>
  <r>
    <d v="2015-03-26T00:00:00"/>
    <x v="2"/>
    <s v="Ellis Ballard"/>
    <x v="22"/>
    <x v="1"/>
    <x v="13"/>
    <s v="Bush Advantage Collection Racetrack Conference Table"/>
    <x v="1798"/>
    <x v="9"/>
    <n v="610.86"/>
    <m/>
  </r>
  <r>
    <d v="2015-03-26T00:00:00"/>
    <x v="2"/>
    <s v="Suzanne McNair"/>
    <x v="20"/>
    <x v="0"/>
    <x v="2"/>
    <s v="Dual Level, Single-Width Filing Carts"/>
    <x v="1799"/>
    <x v="5"/>
    <n v="282.20999999999998"/>
    <m/>
  </r>
  <r>
    <d v="2015-03-26T00:00:00"/>
    <x v="2"/>
    <s v="Suzanne McNair"/>
    <x v="20"/>
    <x v="0"/>
    <x v="12"/>
    <s v="Disposable Triple-Filter Dust Bags"/>
    <x v="1800"/>
    <x v="1"/>
    <n v="3.41"/>
    <m/>
  </r>
  <r>
    <d v="2015-03-27T00:00:00"/>
    <x v="2"/>
    <s v="Mark Van Huff"/>
    <x v="22"/>
    <x v="0"/>
    <x v="2"/>
    <s v="Rogers Profile Extra Capacity Storage Tub"/>
    <x v="1801"/>
    <x v="7"/>
    <n v="3.35"/>
    <m/>
  </r>
  <r>
    <d v="2015-03-28T00:00:00"/>
    <x v="2"/>
    <s v="Alan Barnes"/>
    <x v="3"/>
    <x v="2"/>
    <x v="9"/>
    <s v="Imation Bio 8GB USBÂ Flash Drive ImationÂ Corp"/>
    <x v="1802"/>
    <x v="4"/>
    <n v="24.94"/>
    <m/>
  </r>
  <r>
    <d v="2015-03-28T00:00:00"/>
    <x v="2"/>
    <s v="Alan Barnes"/>
    <x v="3"/>
    <x v="0"/>
    <x v="0"/>
    <s v="Xerox 1977"/>
    <x v="1803"/>
    <x v="7"/>
    <n v="16.03"/>
    <m/>
  </r>
  <r>
    <d v="2015-03-28T00:00:00"/>
    <x v="2"/>
    <s v="Chloris Kastensmidt"/>
    <x v="2"/>
    <x v="0"/>
    <x v="0"/>
    <s v="Xerox 1999"/>
    <x v="143"/>
    <x v="1"/>
    <n v="5.44"/>
    <m/>
  </r>
  <r>
    <d v="2015-03-28T00:00:00"/>
    <x v="2"/>
    <s v="Chloris Kastensmidt"/>
    <x v="2"/>
    <x v="0"/>
    <x v="0"/>
    <s v="Southworth Parchment Paper &amp; Envelopes"/>
    <x v="1804"/>
    <x v="4"/>
    <n v="1.7"/>
    <m/>
  </r>
  <r>
    <d v="2015-03-28T00:00:00"/>
    <x v="2"/>
    <s v="John Huston"/>
    <x v="20"/>
    <x v="0"/>
    <x v="10"/>
    <s v="Security-Tint Envelopes"/>
    <x v="1129"/>
    <x v="1"/>
    <n v="11.23"/>
    <m/>
  </r>
  <r>
    <d v="2015-03-29T00:00:00"/>
    <x v="2"/>
    <s v="Sara Luxemburg"/>
    <x v="16"/>
    <x v="1"/>
    <x v="5"/>
    <s v="Hon 4070 Series Pagoda Armless Upholstered Stacking Chairs"/>
    <x v="1805"/>
    <x v="7"/>
    <n v="131.28"/>
    <m/>
  </r>
  <r>
    <d v="2015-03-29T00:00:00"/>
    <x v="2"/>
    <s v="Denny Ordway"/>
    <x v="22"/>
    <x v="0"/>
    <x v="12"/>
    <s v="Acco 6 Outlet Guardian Premium Plus Surge Suppressor"/>
    <x v="1806"/>
    <x v="3"/>
    <n v="21.25"/>
    <m/>
  </r>
  <r>
    <d v="2015-03-29T00:00:00"/>
    <x v="2"/>
    <s v="Richard Bierner"/>
    <x v="3"/>
    <x v="0"/>
    <x v="0"/>
    <s v="Xerox 1880"/>
    <x v="1807"/>
    <x v="6"/>
    <n v="99.94"/>
    <m/>
  </r>
  <r>
    <d v="2015-03-29T00:00:00"/>
    <x v="2"/>
    <s v="Richard Bierner"/>
    <x v="3"/>
    <x v="0"/>
    <x v="0"/>
    <s v="Tops Wirebound Message Log Books"/>
    <x v="1808"/>
    <x v="1"/>
    <n v="4.54"/>
    <m/>
  </r>
  <r>
    <d v="2015-03-29T00:00:00"/>
    <x v="2"/>
    <s v="Richard Bierner"/>
    <x v="3"/>
    <x v="2"/>
    <x v="9"/>
    <s v="Memorex Froggy Flash Drive 8 GB"/>
    <x v="1809"/>
    <x v="1"/>
    <n v="20.77"/>
    <m/>
  </r>
  <r>
    <d v="2015-03-29T00:00:00"/>
    <x v="2"/>
    <s v="Richard Bierner"/>
    <x v="3"/>
    <x v="1"/>
    <x v="8"/>
    <s v="G.E. Longer-Life Indoor Recessed Floodlight Bulbs"/>
    <x v="611"/>
    <x v="1"/>
    <n v="9.56"/>
    <m/>
  </r>
  <r>
    <d v="2015-03-29T00:00:00"/>
    <x v="2"/>
    <s v="Alan Shonely"/>
    <x v="6"/>
    <x v="0"/>
    <x v="4"/>
    <s v="Newell 333"/>
    <x v="638"/>
    <x v="0"/>
    <n v="1.45"/>
    <m/>
  </r>
  <r>
    <d v="2015-03-29T00:00:00"/>
    <x v="2"/>
    <s v="Chad McGuire"/>
    <x v="20"/>
    <x v="0"/>
    <x v="0"/>
    <s v="Ampad Gold Fibre Wirebound Steno Books, 6&quot; x 9&quot;, Gregg Ruled"/>
    <x v="1810"/>
    <x v="3"/>
    <n v="8.11"/>
    <m/>
  </r>
  <r>
    <d v="2015-03-30T00:00:00"/>
    <x v="2"/>
    <s v="Fred Chung"/>
    <x v="1"/>
    <x v="0"/>
    <x v="0"/>
    <s v="Adams Telephone Message Book W/Dividers/Space For Phone Numbers, 5 1/4&quot;X8 1/2&quot;, 300/Messages"/>
    <x v="1811"/>
    <x v="7"/>
    <n v="8.5299999999999994"/>
    <m/>
  </r>
  <r>
    <d v="2015-03-30T00:00:00"/>
    <x v="2"/>
    <s v="Fred Chung"/>
    <x v="1"/>
    <x v="2"/>
    <x v="6"/>
    <s v="AT&amp;T 17929 Lendline Telephone"/>
    <x v="81"/>
    <x v="7"/>
    <n v="13.57"/>
    <m/>
  </r>
  <r>
    <d v="2015-03-30T00:00:00"/>
    <x v="2"/>
    <s v="Daniel Raglin"/>
    <x v="1"/>
    <x v="1"/>
    <x v="5"/>
    <s v="Office Star - Contemporary Task Swivel chair with Loop Arms, Charcoal"/>
    <x v="1812"/>
    <x v="3"/>
    <n v="-110.02"/>
    <m/>
  </r>
  <r>
    <d v="2015-03-31T00:00:00"/>
    <x v="2"/>
    <s v="Scott Cohen"/>
    <x v="16"/>
    <x v="2"/>
    <x v="6"/>
    <s v="PureGear Roll-On Screen Protector"/>
    <x v="1813"/>
    <x v="7"/>
    <n v="27.99"/>
    <m/>
  </r>
  <r>
    <d v="2015-03-31T00:00:00"/>
    <x v="2"/>
    <s v="Ed Braxton"/>
    <x v="0"/>
    <x v="0"/>
    <x v="0"/>
    <s v="White Dual Perf Computer Printout Paper, 2700 Sheets, 1 Part, Heavyweight, 20 lbs., 14 7/8 x 11"/>
    <x v="1465"/>
    <x v="1"/>
    <n v="35.659999999999997"/>
    <m/>
  </r>
  <r>
    <d v="2015-03-31T00:00:00"/>
    <x v="2"/>
    <s v="Ed Braxton"/>
    <x v="0"/>
    <x v="1"/>
    <x v="8"/>
    <s v="3M Polarizing Light Filter Sleeves"/>
    <x v="157"/>
    <x v="1"/>
    <n v="-7.83"/>
    <m/>
  </r>
  <r>
    <d v="2015-04-02T00:00:00"/>
    <x v="3"/>
    <s v="Michael Oakman"/>
    <x v="0"/>
    <x v="0"/>
    <x v="12"/>
    <s v="APC 7 Outlet Network SurgeArrest Surge Protector"/>
    <x v="1814"/>
    <x v="0"/>
    <n v="-80.48"/>
    <m/>
  </r>
  <r>
    <d v="2015-04-02T00:00:00"/>
    <x v="3"/>
    <s v="Michael Oakman"/>
    <x v="0"/>
    <x v="2"/>
    <x v="9"/>
    <s v="Kingston Digital DataTraveler 16GB USB 2.0"/>
    <x v="1815"/>
    <x v="5"/>
    <n v="-0.63"/>
    <m/>
  </r>
  <r>
    <d v="2015-04-02T00:00:00"/>
    <x v="3"/>
    <s v="Michael Oakman"/>
    <x v="0"/>
    <x v="2"/>
    <x v="9"/>
    <s v="Anker Ultra-Slim Mini Bluetooth 3.0 Wireless Keyboard"/>
    <x v="972"/>
    <x v="1"/>
    <n v="1.8"/>
    <m/>
  </r>
  <r>
    <d v="2015-04-02T00:00:00"/>
    <x v="3"/>
    <s v="Cari Sayre"/>
    <x v="0"/>
    <x v="0"/>
    <x v="3"/>
    <s v="Aluminum Screw Posts"/>
    <x v="1816"/>
    <x v="1"/>
    <n v="-13.73"/>
    <m/>
  </r>
  <r>
    <d v="2015-04-02T00:00:00"/>
    <x v="3"/>
    <s v="John Dryer"/>
    <x v="3"/>
    <x v="2"/>
    <x v="15"/>
    <s v="Vtech AT&amp;T CL2940 Corded Speakerphone, Black"/>
    <x v="1553"/>
    <x v="1"/>
    <n v="24.29"/>
    <m/>
  </r>
  <r>
    <d v="2015-04-02T00:00:00"/>
    <x v="3"/>
    <s v="John Lucas"/>
    <x v="12"/>
    <x v="2"/>
    <x v="6"/>
    <s v="Samsung HM1900 Bluetooth Headset"/>
    <x v="1817"/>
    <x v="7"/>
    <n v="32.93"/>
    <m/>
  </r>
  <r>
    <d v="2015-04-04T00:00:00"/>
    <x v="3"/>
    <s v="Nicole Fjeld"/>
    <x v="20"/>
    <x v="0"/>
    <x v="4"/>
    <s v="DIXON Ticonderoga Erasable Checking Pencils"/>
    <x v="280"/>
    <x v="0"/>
    <n v="4.3499999999999996"/>
    <m/>
  </r>
  <r>
    <d v="2015-04-04T00:00:00"/>
    <x v="3"/>
    <s v="Nicole Fjeld"/>
    <x v="20"/>
    <x v="1"/>
    <x v="8"/>
    <s v="Eldon Advantage Foldable Chair Mats for Low Pile Carpets"/>
    <x v="1818"/>
    <x v="0"/>
    <n v="22.76"/>
    <m/>
  </r>
  <r>
    <d v="2015-04-04T00:00:00"/>
    <x v="3"/>
    <s v="Nicole Fjeld"/>
    <x v="20"/>
    <x v="0"/>
    <x v="3"/>
    <s v="GBC Prestige Therm-A-Bind Covers"/>
    <x v="1819"/>
    <x v="1"/>
    <n v="27.79"/>
    <m/>
  </r>
  <r>
    <d v="2015-04-04T00:00:00"/>
    <x v="3"/>
    <s v="Nicole Fjeld"/>
    <x v="20"/>
    <x v="0"/>
    <x v="3"/>
    <s v="Avery Round Ring Poly Binders"/>
    <x v="1094"/>
    <x v="3"/>
    <n v="3.29"/>
    <m/>
  </r>
  <r>
    <d v="2015-04-04T00:00:00"/>
    <x v="3"/>
    <s v="Nat Carroll"/>
    <x v="14"/>
    <x v="0"/>
    <x v="12"/>
    <s v="Hoover Shoulder Vac Commercial Portable Vacuum"/>
    <x v="1820"/>
    <x v="0"/>
    <n v="107.35"/>
    <m/>
  </r>
  <r>
    <d v="2015-04-04T00:00:00"/>
    <x v="3"/>
    <s v="Nat Carroll"/>
    <x v="14"/>
    <x v="0"/>
    <x v="7"/>
    <s v="Staples"/>
    <x v="1821"/>
    <x v="0"/>
    <n v="2.63"/>
    <m/>
  </r>
  <r>
    <d v="2015-04-04T00:00:00"/>
    <x v="3"/>
    <s v="Nat Carroll"/>
    <x v="14"/>
    <x v="0"/>
    <x v="3"/>
    <s v="Acco Expandable Hanging Binders"/>
    <x v="1822"/>
    <x v="0"/>
    <n v="5.87"/>
    <m/>
  </r>
  <r>
    <d v="2015-04-04T00:00:00"/>
    <x v="3"/>
    <s v="Nat Carroll"/>
    <x v="14"/>
    <x v="2"/>
    <x v="6"/>
    <s v="Shocksock Galaxy S4 Armband"/>
    <x v="1322"/>
    <x v="4"/>
    <n v="0.44"/>
    <m/>
  </r>
  <r>
    <d v="2015-04-04T00:00:00"/>
    <x v="3"/>
    <s v="Nat Carroll"/>
    <x v="14"/>
    <x v="2"/>
    <x v="16"/>
    <s v="Brother DCP1000 Digital 3 in 1 Multifunction Machine"/>
    <x v="1823"/>
    <x v="0"/>
    <n v="209.99"/>
    <m/>
  </r>
  <r>
    <d v="2015-04-05T00:00:00"/>
    <x v="3"/>
    <s v="Greg Guthrie"/>
    <x v="15"/>
    <x v="0"/>
    <x v="3"/>
    <s v="GBC DocuBind 300 Electric Binding Machine"/>
    <x v="1824"/>
    <x v="4"/>
    <n v="-115.72"/>
    <m/>
  </r>
  <r>
    <d v="2015-04-05T00:00:00"/>
    <x v="3"/>
    <s v="Valerie Takahito"/>
    <x v="2"/>
    <x v="0"/>
    <x v="12"/>
    <s v="Bionaire 99.97% HEPA Air Cleaner"/>
    <x v="1825"/>
    <x v="5"/>
    <n v="18.399999999999999"/>
    <m/>
  </r>
  <r>
    <d v="2015-04-05T00:00:00"/>
    <x v="3"/>
    <s v="Valerie Takahito"/>
    <x v="2"/>
    <x v="0"/>
    <x v="2"/>
    <s v="Fellowes High-Stak Drawer Files"/>
    <x v="1826"/>
    <x v="3"/>
    <n v="21.14"/>
    <m/>
  </r>
  <r>
    <d v="2015-04-05T00:00:00"/>
    <x v="3"/>
    <s v="Valerie Takahito"/>
    <x v="2"/>
    <x v="0"/>
    <x v="3"/>
    <s v="Cardinal Slant-D Ring Binders"/>
    <x v="15"/>
    <x v="3"/>
    <n v="-6.95"/>
    <m/>
  </r>
  <r>
    <d v="2015-04-05T00:00:00"/>
    <x v="3"/>
    <s v="Valerie Takahito"/>
    <x v="2"/>
    <x v="1"/>
    <x v="8"/>
    <s v="Tenex Antistatic Computer Chair Mats"/>
    <x v="1827"/>
    <x v="3"/>
    <n v="-68.39"/>
    <m/>
  </r>
  <r>
    <d v="2015-04-05T00:00:00"/>
    <x v="3"/>
    <s v="Valerie Takahito"/>
    <x v="2"/>
    <x v="2"/>
    <x v="6"/>
    <s v="Cush Cases Heavy Duty Rugged Cover Case for Samsung Galaxy S5 - Purple"/>
    <x v="1828"/>
    <x v="7"/>
    <n v="-3.22"/>
    <m/>
  </r>
  <r>
    <d v="2015-04-05T00:00:00"/>
    <x v="3"/>
    <s v="Valerie Takahito"/>
    <x v="2"/>
    <x v="2"/>
    <x v="6"/>
    <s v="Speck Products Candyshell Flip Case"/>
    <x v="1829"/>
    <x v="0"/>
    <n v="-9.8000000000000007"/>
    <m/>
  </r>
  <r>
    <d v="2015-04-05T00:00:00"/>
    <x v="3"/>
    <s v="Valerie Takahito"/>
    <x v="2"/>
    <x v="1"/>
    <x v="8"/>
    <s v="DAX Charcoal/Nickel-Tone Document Frame, 5 x 7"/>
    <x v="1830"/>
    <x v="4"/>
    <n v="2.37"/>
    <m/>
  </r>
  <r>
    <d v="2015-04-05T00:00:00"/>
    <x v="3"/>
    <s v="Valerie Takahito"/>
    <x v="2"/>
    <x v="1"/>
    <x v="11"/>
    <s v="Bush Heritage Pine Collection 5-Shelf Bookcase, Albany Pine Finish, *Special Order"/>
    <x v="1831"/>
    <x v="7"/>
    <n v="-211.47"/>
    <m/>
  </r>
  <r>
    <d v="2015-04-05T00:00:00"/>
    <x v="3"/>
    <s v="Ted Trevino"/>
    <x v="2"/>
    <x v="0"/>
    <x v="1"/>
    <s v="Avery 499"/>
    <x v="1832"/>
    <x v="6"/>
    <n v="7.77"/>
    <m/>
  </r>
  <r>
    <d v="2015-04-05T00:00:00"/>
    <x v="3"/>
    <s v="Carol Adams"/>
    <x v="3"/>
    <x v="1"/>
    <x v="5"/>
    <s v="GuestStacker Chair with Chrome Finish Legs"/>
    <x v="1833"/>
    <x v="1"/>
    <n v="89.22"/>
    <m/>
  </r>
  <r>
    <d v="2015-04-05T00:00:00"/>
    <x v="3"/>
    <s v="Jennifer Ferguson"/>
    <x v="22"/>
    <x v="2"/>
    <x v="9"/>
    <s v="SanDisk Ultra 64 GB MicroSDHC Class 10 Memory Card"/>
    <x v="1834"/>
    <x v="6"/>
    <n v="26.39"/>
    <m/>
  </r>
  <r>
    <d v="2015-04-05T00:00:00"/>
    <x v="3"/>
    <s v="Jennifer Ferguson"/>
    <x v="22"/>
    <x v="0"/>
    <x v="4"/>
    <s v="Dixon Ticonderoga Pencils"/>
    <x v="654"/>
    <x v="9"/>
    <n v="6.44"/>
    <m/>
  </r>
  <r>
    <d v="2015-04-06T00:00:00"/>
    <x v="3"/>
    <s v="Thomas Thornton"/>
    <x v="0"/>
    <x v="0"/>
    <x v="4"/>
    <s v="Newell 312"/>
    <x v="1835"/>
    <x v="2"/>
    <n v="5.26"/>
    <m/>
  </r>
  <r>
    <d v="2015-04-06T00:00:00"/>
    <x v="3"/>
    <s v="Thomas Thornton"/>
    <x v="0"/>
    <x v="2"/>
    <x v="9"/>
    <s v="Maxell 4.7GB DVD-RW 3/Pack"/>
    <x v="1836"/>
    <x v="0"/>
    <n v="4.46"/>
    <m/>
  </r>
  <r>
    <d v="2015-04-06T00:00:00"/>
    <x v="3"/>
    <s v="Thomas Thornton"/>
    <x v="0"/>
    <x v="0"/>
    <x v="3"/>
    <s v="Ibico Covers for Plastic or Wire Binding Elements"/>
    <x v="1837"/>
    <x v="1"/>
    <n v="-12.08"/>
    <m/>
  </r>
  <r>
    <d v="2015-04-06T00:00:00"/>
    <x v="3"/>
    <s v="Thomas Thornton"/>
    <x v="0"/>
    <x v="0"/>
    <x v="3"/>
    <s v="Fellowes Twister Kit, Gray/Clear, 3/pkg"/>
    <x v="1838"/>
    <x v="6"/>
    <n v="-16.88"/>
    <m/>
  </r>
  <r>
    <d v="2015-04-06T00:00:00"/>
    <x v="3"/>
    <s v="Thomas Thornton"/>
    <x v="0"/>
    <x v="0"/>
    <x v="0"/>
    <s v="Xerox 1949"/>
    <x v="1140"/>
    <x v="0"/>
    <n v="2.89"/>
    <m/>
  </r>
  <r>
    <d v="2015-04-06T00:00:00"/>
    <x v="3"/>
    <s v="Mark Hamilton"/>
    <x v="25"/>
    <x v="0"/>
    <x v="0"/>
    <s v="Xerox 1884"/>
    <x v="1839"/>
    <x v="1"/>
    <n v="16.18"/>
    <m/>
  </r>
  <r>
    <d v="2015-04-07T00:00:00"/>
    <x v="3"/>
    <s v="Peter Fuller"/>
    <x v="0"/>
    <x v="0"/>
    <x v="12"/>
    <s v="Hoover Upright Vacuum With Dirt Cup"/>
    <x v="1840"/>
    <x v="9"/>
    <n v="-1181.28"/>
    <m/>
  </r>
  <r>
    <d v="2015-04-07T00:00:00"/>
    <x v="3"/>
    <s v="Peter Fuller"/>
    <x v="0"/>
    <x v="2"/>
    <x v="9"/>
    <s v="Razer Kraken PRO Over Ear PC and Music Headset"/>
    <x v="1841"/>
    <x v="6"/>
    <n v="47.99"/>
    <m/>
  </r>
  <r>
    <d v="2015-04-07T00:00:00"/>
    <x v="3"/>
    <s v="Frank Merwin"/>
    <x v="2"/>
    <x v="0"/>
    <x v="4"/>
    <s v="Newell 331"/>
    <x v="1842"/>
    <x v="1"/>
    <n v="1.03"/>
    <m/>
  </r>
  <r>
    <d v="2015-04-07T00:00:00"/>
    <x v="3"/>
    <s v="Resi PÃ¶lking"/>
    <x v="20"/>
    <x v="0"/>
    <x v="0"/>
    <s v="Xerox 192"/>
    <x v="499"/>
    <x v="3"/>
    <n v="12.44"/>
    <m/>
  </r>
  <r>
    <d v="2015-04-07T00:00:00"/>
    <x v="3"/>
    <s v="Resi PÃ¶lking"/>
    <x v="20"/>
    <x v="0"/>
    <x v="2"/>
    <s v="X-Rack File for Hanging Folders"/>
    <x v="1264"/>
    <x v="0"/>
    <n v="5.87"/>
    <m/>
  </r>
  <r>
    <d v="2015-04-09T00:00:00"/>
    <x v="3"/>
    <s v="Jay Kimmel"/>
    <x v="3"/>
    <x v="1"/>
    <x v="13"/>
    <s v="Laminate Occasional Tables"/>
    <x v="1843"/>
    <x v="1"/>
    <n v="-13.87"/>
    <m/>
  </r>
  <r>
    <d v="2015-04-09T00:00:00"/>
    <x v="3"/>
    <s v="Mick Crebagga"/>
    <x v="20"/>
    <x v="0"/>
    <x v="2"/>
    <s v="Perma STOR-ALL Hanging File Box, 13 1/8&quot;W x 12 1/4&quot;D x 10 1/2&quot;H"/>
    <x v="150"/>
    <x v="1"/>
    <n v="3.05"/>
    <m/>
  </r>
  <r>
    <d v="2015-04-09T00:00:00"/>
    <x v="3"/>
    <s v="Ivan Gibson"/>
    <x v="37"/>
    <x v="0"/>
    <x v="12"/>
    <s v="Honeywell Enviracaire Portable HEPA Air Cleaner for up to 10 x 16 Room"/>
    <x v="1844"/>
    <x v="1"/>
    <n v="144.35"/>
    <m/>
  </r>
  <r>
    <d v="2015-04-10T00:00:00"/>
    <x v="3"/>
    <s v="Dario Medina"/>
    <x v="3"/>
    <x v="0"/>
    <x v="3"/>
    <s v="Insertable Tab Post Binder Dividers"/>
    <x v="1845"/>
    <x v="0"/>
    <n v="4.33"/>
    <m/>
  </r>
  <r>
    <d v="2015-04-10T00:00:00"/>
    <x v="3"/>
    <s v="Eugene Hildebrand"/>
    <x v="20"/>
    <x v="0"/>
    <x v="2"/>
    <s v="Steel Personal Filing/Posting Tote"/>
    <x v="1846"/>
    <x v="3"/>
    <n v="38.35"/>
    <m/>
  </r>
  <r>
    <d v="2015-04-10T00:00:00"/>
    <x v="3"/>
    <s v="Eugene Hildebrand"/>
    <x v="20"/>
    <x v="0"/>
    <x v="4"/>
    <s v="Faber Castell Col-Erase Pencils"/>
    <x v="1385"/>
    <x v="1"/>
    <n v="6.01"/>
    <m/>
  </r>
  <r>
    <d v="2015-04-11T00:00:00"/>
    <x v="3"/>
    <s v="Sanjit Engle"/>
    <x v="20"/>
    <x v="2"/>
    <x v="9"/>
    <s v="Maxell 4.7GB DVD-R"/>
    <x v="1847"/>
    <x v="1"/>
    <n v="34.909999999999997"/>
    <m/>
  </r>
  <r>
    <d v="2015-04-11T00:00:00"/>
    <x v="3"/>
    <s v="Sanjit Engle"/>
    <x v="20"/>
    <x v="2"/>
    <x v="6"/>
    <s v="OtterBox Commuter Series Case - iPhone 5 &amp; 5s"/>
    <x v="1848"/>
    <x v="4"/>
    <n v="10.56"/>
    <m/>
  </r>
  <r>
    <d v="2015-04-11T00:00:00"/>
    <x v="3"/>
    <s v="Sanjit Engle"/>
    <x v="20"/>
    <x v="0"/>
    <x v="12"/>
    <s v="Kensington 4 Outlet MasterPiece Compact Power Control Center"/>
    <x v="1849"/>
    <x v="7"/>
    <n v="113.85"/>
    <m/>
  </r>
  <r>
    <d v="2015-04-11T00:00:00"/>
    <x v="3"/>
    <s v="Patrick Ryan"/>
    <x v="16"/>
    <x v="1"/>
    <x v="8"/>
    <s v="Executive Impressions Supervisor Wall Clock"/>
    <x v="1850"/>
    <x v="0"/>
    <n v="10.1"/>
    <m/>
  </r>
  <r>
    <d v="2015-04-11T00:00:00"/>
    <x v="3"/>
    <s v="Patrick Ryan"/>
    <x v="16"/>
    <x v="1"/>
    <x v="8"/>
    <s v="Executive Impressions 14&quot; Two-Color Numerals Wall Clock"/>
    <x v="1851"/>
    <x v="1"/>
    <n v="14.31"/>
    <m/>
  </r>
  <r>
    <d v="2015-04-11T00:00:00"/>
    <x v="3"/>
    <s v="Andy Reiter"/>
    <x v="3"/>
    <x v="2"/>
    <x v="16"/>
    <s v="Canon PC-428 Personal Copier"/>
    <x v="1852"/>
    <x v="3"/>
    <n v="215.99"/>
    <m/>
  </r>
  <r>
    <d v="2015-04-11T00:00:00"/>
    <x v="3"/>
    <s v="Andy Reiter"/>
    <x v="3"/>
    <x v="0"/>
    <x v="0"/>
    <s v="Easy-staple paper"/>
    <x v="1853"/>
    <x v="0"/>
    <n v="24.27"/>
    <m/>
  </r>
  <r>
    <d v="2015-04-12T00:00:00"/>
    <x v="3"/>
    <s v="Robert Dilbeck"/>
    <x v="22"/>
    <x v="0"/>
    <x v="2"/>
    <s v="Rogers Jumbo File, Granite"/>
    <x v="1854"/>
    <x v="1"/>
    <n v="0.41"/>
    <m/>
  </r>
  <r>
    <d v="2015-04-13T00:00:00"/>
    <x v="3"/>
    <s v="Zuschuss Carroll"/>
    <x v="3"/>
    <x v="2"/>
    <x v="9"/>
    <s v="Plantronics Audio 478 Stereo USB Headset"/>
    <x v="1855"/>
    <x v="3"/>
    <n v="69.989999999999995"/>
    <m/>
  </r>
  <r>
    <d v="2015-04-13T00:00:00"/>
    <x v="3"/>
    <s v="Zuschuss Carroll"/>
    <x v="3"/>
    <x v="1"/>
    <x v="13"/>
    <s v="Hon 94000 Series Round Tables"/>
    <x v="1856"/>
    <x v="1"/>
    <n v="-97.74"/>
    <m/>
  </r>
  <r>
    <d v="2015-04-13T00:00:00"/>
    <x v="3"/>
    <s v="Anthony Witt"/>
    <x v="31"/>
    <x v="0"/>
    <x v="14"/>
    <s v="Martin-Yale Premier Letter Opener"/>
    <x v="1857"/>
    <x v="4"/>
    <n v="0.39"/>
    <m/>
  </r>
  <r>
    <d v="2015-04-13T00:00:00"/>
    <x v="3"/>
    <s v="Heather Jas"/>
    <x v="12"/>
    <x v="0"/>
    <x v="0"/>
    <s v="Xerox 210"/>
    <x v="792"/>
    <x v="6"/>
    <n v="10.89"/>
    <m/>
  </r>
  <r>
    <d v="2015-04-13T00:00:00"/>
    <x v="3"/>
    <s v="Heather Jas"/>
    <x v="12"/>
    <x v="0"/>
    <x v="0"/>
    <s v="Xerox 1973"/>
    <x v="1858"/>
    <x v="1"/>
    <n v="17.82"/>
    <m/>
  </r>
  <r>
    <d v="2015-04-13T00:00:00"/>
    <x v="3"/>
    <s v="Bill Tyler"/>
    <x v="3"/>
    <x v="1"/>
    <x v="8"/>
    <s v="Flat Face Poster Frame"/>
    <x v="1859"/>
    <x v="0"/>
    <n v="15.83"/>
    <m/>
  </r>
  <r>
    <d v="2015-04-13T00:00:00"/>
    <x v="3"/>
    <s v="Bill Tyler"/>
    <x v="3"/>
    <x v="2"/>
    <x v="6"/>
    <s v="Aastra 57i VoIP phone"/>
    <x v="1860"/>
    <x v="0"/>
    <n v="19.39"/>
    <m/>
  </r>
  <r>
    <d v="2015-04-13T00:00:00"/>
    <x v="3"/>
    <s v="Bill Tyler"/>
    <x v="3"/>
    <x v="0"/>
    <x v="12"/>
    <s v="3M Replacement Filter for Office Air Cleaner for 20' x 33' Room"/>
    <x v="1861"/>
    <x v="0"/>
    <n v="29.58"/>
    <m/>
  </r>
  <r>
    <d v="2015-04-13T00:00:00"/>
    <x v="3"/>
    <s v="Sonia Sunley"/>
    <x v="40"/>
    <x v="0"/>
    <x v="3"/>
    <s v="Fellowes Black Plastic Comb Bindings"/>
    <x v="1862"/>
    <x v="1"/>
    <n v="8.02"/>
    <m/>
  </r>
  <r>
    <d v="2015-04-13T00:00:00"/>
    <x v="3"/>
    <s v="Eugene Barchas"/>
    <x v="3"/>
    <x v="1"/>
    <x v="13"/>
    <s v="Iceberg OfficeWorks 42&quot; Round Tables"/>
    <x v="1520"/>
    <x v="0"/>
    <n v="-15.1"/>
    <m/>
  </r>
  <r>
    <d v="2015-04-13T00:00:00"/>
    <x v="3"/>
    <s v="Eugene Barchas"/>
    <x v="3"/>
    <x v="2"/>
    <x v="6"/>
    <s v="Polycom CX600 IP Phone VoIP phone"/>
    <x v="1863"/>
    <x v="0"/>
    <n v="41.99"/>
    <m/>
  </r>
  <r>
    <d v="2015-04-13T00:00:00"/>
    <x v="3"/>
    <s v="Thea Hendricks"/>
    <x v="12"/>
    <x v="0"/>
    <x v="2"/>
    <s v="Neat Ideas Personal Hanging Folder Files, Black"/>
    <x v="1864"/>
    <x v="4"/>
    <n v="0.81"/>
    <m/>
  </r>
  <r>
    <d v="2015-04-13T00:00:00"/>
    <x v="3"/>
    <s v="Frank Preis"/>
    <x v="0"/>
    <x v="1"/>
    <x v="13"/>
    <s v="Chromcraft Bull-Nose Wood Round Conference Table Top, Wood Base"/>
    <x v="8"/>
    <x v="3"/>
    <n v="-113.28"/>
    <m/>
  </r>
  <r>
    <d v="2015-04-13T00:00:00"/>
    <x v="3"/>
    <s v="Frank Preis"/>
    <x v="0"/>
    <x v="1"/>
    <x v="13"/>
    <s v="Iceberg OfficeWorks 42&quot; Round Tables"/>
    <x v="1865"/>
    <x v="0"/>
    <n v="-45.29"/>
    <m/>
  </r>
  <r>
    <d v="2015-04-13T00:00:00"/>
    <x v="3"/>
    <s v="Frank Preis"/>
    <x v="0"/>
    <x v="2"/>
    <x v="6"/>
    <s v="Apple iPhone 5C"/>
    <x v="868"/>
    <x v="1"/>
    <n v="18"/>
    <m/>
  </r>
  <r>
    <d v="2015-04-14T00:00:00"/>
    <x v="3"/>
    <s v="Theone Pippenger"/>
    <x v="11"/>
    <x v="0"/>
    <x v="12"/>
    <s v="Acco Smartsocket Color-Coded Six-Outlet AC Adapter Model Surge Protectors"/>
    <x v="1866"/>
    <x v="4"/>
    <n v="2.64"/>
    <m/>
  </r>
  <r>
    <d v="2015-04-16T00:00:00"/>
    <x v="3"/>
    <s v="Theresa Swint"/>
    <x v="10"/>
    <x v="0"/>
    <x v="12"/>
    <s v="Belkin F9H710-06 7 Outlet SurgeMaster Surge Protector"/>
    <x v="1867"/>
    <x v="1"/>
    <n v="4.5199999999999996"/>
    <m/>
  </r>
  <r>
    <d v="2015-04-16T00:00:00"/>
    <x v="3"/>
    <s v="Theresa Swint"/>
    <x v="10"/>
    <x v="0"/>
    <x v="7"/>
    <s v="Super Bands, 12/Pack"/>
    <x v="1868"/>
    <x v="5"/>
    <n v="-2.21"/>
    <m/>
  </r>
  <r>
    <d v="2015-04-16T00:00:00"/>
    <x v="3"/>
    <s v="Theresa Swint"/>
    <x v="10"/>
    <x v="0"/>
    <x v="4"/>
    <s v="Crayola Colored Pencils"/>
    <x v="1304"/>
    <x v="1"/>
    <n v="1.28"/>
    <m/>
  </r>
  <r>
    <d v="2015-04-16T00:00:00"/>
    <x v="3"/>
    <s v="Theresa Swint"/>
    <x v="10"/>
    <x v="2"/>
    <x v="6"/>
    <s v="Plantronics 81402"/>
    <x v="1869"/>
    <x v="1"/>
    <n v="-27.72"/>
    <m/>
  </r>
  <r>
    <d v="2015-04-16T00:00:00"/>
    <x v="3"/>
    <s v="Theresa Swint"/>
    <x v="10"/>
    <x v="0"/>
    <x v="7"/>
    <s v="Assorted Color Push Pins"/>
    <x v="1870"/>
    <x v="4"/>
    <n v="0.24"/>
    <m/>
  </r>
  <r>
    <d v="2015-04-16T00:00:00"/>
    <x v="3"/>
    <s v="Theresa Swint"/>
    <x v="10"/>
    <x v="0"/>
    <x v="3"/>
    <s v="GBC Velobind Prepunched Cover Sets, Regency Series"/>
    <x v="1871"/>
    <x v="7"/>
    <n v="-46.23"/>
    <m/>
  </r>
  <r>
    <d v="2015-04-16T00:00:00"/>
    <x v="3"/>
    <s v="Brad Norvell"/>
    <x v="2"/>
    <x v="0"/>
    <x v="7"/>
    <s v="Staples"/>
    <x v="1872"/>
    <x v="3"/>
    <n v="4.09"/>
    <m/>
  </r>
  <r>
    <d v="2015-04-16T00:00:00"/>
    <x v="3"/>
    <s v="Sarah Brown"/>
    <x v="1"/>
    <x v="2"/>
    <x v="16"/>
    <s v="Canon PC940 Copier"/>
    <x v="1873"/>
    <x v="3"/>
    <n v="485.99"/>
    <m/>
  </r>
  <r>
    <d v="2015-04-16T00:00:00"/>
    <x v="3"/>
    <s v="Sarah Brown"/>
    <x v="1"/>
    <x v="2"/>
    <x v="9"/>
    <s v="Logitech Keyboard K120"/>
    <x v="1874"/>
    <x v="1"/>
    <n v="-4.9000000000000004"/>
    <m/>
  </r>
  <r>
    <d v="2015-04-16T00:00:00"/>
    <x v="3"/>
    <s v="Lauren Leatherbury"/>
    <x v="6"/>
    <x v="2"/>
    <x v="6"/>
    <s v="Konftel 250 ConferenceÂ phoneÂ - Charcoal black"/>
    <x v="1875"/>
    <x v="0"/>
    <n v="148.11000000000001"/>
    <m/>
  </r>
  <r>
    <d v="2015-04-16T00:00:00"/>
    <x v="3"/>
    <s v="Lauren Leatherbury"/>
    <x v="6"/>
    <x v="0"/>
    <x v="3"/>
    <s v="Cardinal EasyOpen D-Ring Binders"/>
    <x v="1876"/>
    <x v="4"/>
    <n v="4.57"/>
    <m/>
  </r>
  <r>
    <d v="2015-04-16T00:00:00"/>
    <x v="3"/>
    <s v="Lauren Leatherbury"/>
    <x v="6"/>
    <x v="1"/>
    <x v="8"/>
    <s v="Tenex Antistatic Computer Chair Mats"/>
    <x v="1877"/>
    <x v="5"/>
    <n v="119.69"/>
    <m/>
  </r>
  <r>
    <d v="2015-04-16T00:00:00"/>
    <x v="3"/>
    <s v="Lauren Leatherbury"/>
    <x v="6"/>
    <x v="1"/>
    <x v="11"/>
    <s v="O'Sullivan 3-Shelf Heavy-Duty Bookcases"/>
    <x v="1878"/>
    <x v="2"/>
    <n v="125.58"/>
    <m/>
  </r>
  <r>
    <d v="2015-04-16T00:00:00"/>
    <x v="3"/>
    <s v="Denise Monton"/>
    <x v="20"/>
    <x v="1"/>
    <x v="5"/>
    <s v="Novimex Turbo Task Chair"/>
    <x v="1879"/>
    <x v="0"/>
    <n v="2.84"/>
    <m/>
  </r>
  <r>
    <d v="2015-04-17T00:00:00"/>
    <x v="3"/>
    <s v="George Ashbrook"/>
    <x v="3"/>
    <x v="0"/>
    <x v="4"/>
    <s v="Prang Drawing Pencil Set"/>
    <x v="638"/>
    <x v="0"/>
    <n v="2.2200000000000002"/>
    <m/>
  </r>
  <r>
    <d v="2015-04-17T00:00:00"/>
    <x v="3"/>
    <s v="George Ashbrook"/>
    <x v="3"/>
    <x v="2"/>
    <x v="9"/>
    <s v="Plantronics S12 Corded Telephone Headset System"/>
    <x v="1880"/>
    <x v="1"/>
    <n v="129.35"/>
    <m/>
  </r>
  <r>
    <d v="2015-04-17T00:00:00"/>
    <x v="3"/>
    <s v="George Ashbrook"/>
    <x v="3"/>
    <x v="2"/>
    <x v="6"/>
    <s v="Plantronics Calisto P620-M USB Wireless Speakerphone System"/>
    <x v="1228"/>
    <x v="7"/>
    <n v="68.599999999999994"/>
    <m/>
  </r>
  <r>
    <d v="2015-04-17T00:00:00"/>
    <x v="3"/>
    <s v="George Ashbrook"/>
    <x v="3"/>
    <x v="0"/>
    <x v="12"/>
    <s v="Hoover Upright Vacuum With Dirt Cup"/>
    <x v="1881"/>
    <x v="7"/>
    <n v="419.82"/>
    <m/>
  </r>
  <r>
    <d v="2015-04-17T00:00:00"/>
    <x v="3"/>
    <s v="George Ashbrook"/>
    <x v="3"/>
    <x v="0"/>
    <x v="0"/>
    <s v="Xerox 1903"/>
    <x v="687"/>
    <x v="0"/>
    <n v="5.86"/>
    <m/>
  </r>
  <r>
    <d v="2015-04-17T00:00:00"/>
    <x v="3"/>
    <s v="Jessica Myrick"/>
    <x v="20"/>
    <x v="2"/>
    <x v="9"/>
    <s v="Enermax Acrylux Wireless Keyboard"/>
    <x v="1882"/>
    <x v="4"/>
    <n v="36.85"/>
    <m/>
  </r>
  <r>
    <d v="2015-04-17T00:00:00"/>
    <x v="3"/>
    <s v="Jessica Myrick"/>
    <x v="20"/>
    <x v="0"/>
    <x v="3"/>
    <s v="DXL Angle-View Binders with Locking Rings, Black"/>
    <x v="1883"/>
    <x v="10"/>
    <n v="21.02"/>
    <m/>
  </r>
  <r>
    <d v="2015-04-17T00:00:00"/>
    <x v="3"/>
    <s v="Jessica Myrick"/>
    <x v="20"/>
    <x v="0"/>
    <x v="4"/>
    <s v="Barrel Sharpener"/>
    <x v="1884"/>
    <x v="1"/>
    <n v="2.78"/>
    <m/>
  </r>
  <r>
    <d v="2015-04-18T00:00:00"/>
    <x v="3"/>
    <s v="Darren Powers"/>
    <x v="18"/>
    <x v="0"/>
    <x v="3"/>
    <s v="C-Line Peel &amp; Stick Add-On Filing Pockets, 8-3/4 x 5-1/8, 10/Pack"/>
    <x v="1885"/>
    <x v="6"/>
    <n v="17.96"/>
    <m/>
  </r>
  <r>
    <d v="2015-04-18T00:00:00"/>
    <x v="3"/>
    <s v="Darren Powers"/>
    <x v="18"/>
    <x v="0"/>
    <x v="1"/>
    <s v="Avery 485"/>
    <x v="999"/>
    <x v="6"/>
    <n v="35.33"/>
    <m/>
  </r>
  <r>
    <d v="2015-04-18T00:00:00"/>
    <x v="3"/>
    <s v="Darren Powers"/>
    <x v="18"/>
    <x v="1"/>
    <x v="8"/>
    <s v="Longer-Life Soft White Bulbs"/>
    <x v="1059"/>
    <x v="0"/>
    <n v="2.96"/>
    <m/>
  </r>
  <r>
    <d v="2015-04-18T00:00:00"/>
    <x v="3"/>
    <s v="Darren Powers"/>
    <x v="18"/>
    <x v="1"/>
    <x v="5"/>
    <s v="Global Leather Task Chair, Black"/>
    <x v="1886"/>
    <x v="4"/>
    <n v="17.100000000000001"/>
    <m/>
  </r>
  <r>
    <d v="2015-04-18T00:00:00"/>
    <x v="3"/>
    <s v="Kelly Williams"/>
    <x v="8"/>
    <x v="2"/>
    <x v="9"/>
    <s v="Memorex Froggy Flash Drive 8 GB"/>
    <x v="1887"/>
    <x v="6"/>
    <n v="41.54"/>
    <m/>
  </r>
  <r>
    <d v="2015-04-18T00:00:00"/>
    <x v="3"/>
    <s v="Roland Fjeld"/>
    <x v="20"/>
    <x v="0"/>
    <x v="1"/>
    <s v="Avery 486"/>
    <x v="1888"/>
    <x v="1"/>
    <n v="10.31"/>
    <m/>
  </r>
  <r>
    <d v="2015-04-18T00:00:00"/>
    <x v="3"/>
    <s v="Deanra Eno"/>
    <x v="3"/>
    <x v="0"/>
    <x v="2"/>
    <s v="Tennsco Stur-D-Stor Boltless Shelving, 5 Shelves, 24&quot; Deep, Sand"/>
    <x v="1889"/>
    <x v="5"/>
    <n v="9.4700000000000006"/>
    <m/>
  </r>
  <r>
    <d v="2015-04-18T00:00:00"/>
    <x v="3"/>
    <s v="Deanra Eno"/>
    <x v="3"/>
    <x v="0"/>
    <x v="0"/>
    <s v="Xerox 19"/>
    <x v="32"/>
    <x v="0"/>
    <n v="27.88"/>
    <m/>
  </r>
  <r>
    <d v="2015-04-18T00:00:00"/>
    <x v="3"/>
    <s v="Nathan Cano"/>
    <x v="3"/>
    <x v="0"/>
    <x v="2"/>
    <s v="Advantus Rolling Drawer Organizers"/>
    <x v="1890"/>
    <x v="1"/>
    <n v="30.01"/>
    <m/>
  </r>
  <r>
    <d v="2015-04-18T00:00:00"/>
    <x v="3"/>
    <s v="Michael Paige"/>
    <x v="0"/>
    <x v="2"/>
    <x v="9"/>
    <s v="TRENDnet 56K USB 2.0 Phone, Internet and Fax Modem"/>
    <x v="1891"/>
    <x v="0"/>
    <n v="8.2799999999999994"/>
    <m/>
  </r>
  <r>
    <d v="2015-04-18T00:00:00"/>
    <x v="3"/>
    <s v="Michael Paige"/>
    <x v="0"/>
    <x v="2"/>
    <x v="6"/>
    <s v="Grandstream GXP2100 Mainstream Business Phone"/>
    <x v="1892"/>
    <x v="3"/>
    <n v="24.48"/>
    <m/>
  </r>
  <r>
    <d v="2015-04-18T00:00:00"/>
    <x v="3"/>
    <s v="Michael Paige"/>
    <x v="0"/>
    <x v="0"/>
    <x v="4"/>
    <s v="Boston School Pro Electric Pencil Sharpener, 1670"/>
    <x v="230"/>
    <x v="1"/>
    <n v="6.51"/>
    <m/>
  </r>
  <r>
    <d v="2015-04-18T00:00:00"/>
    <x v="3"/>
    <s v="Michael Paige"/>
    <x v="0"/>
    <x v="0"/>
    <x v="3"/>
    <s v="GBC Standard Recycled Report Covers, Clear Plastic Sheets"/>
    <x v="1893"/>
    <x v="0"/>
    <n v="-6.9"/>
    <m/>
  </r>
  <r>
    <d v="2015-04-18T00:00:00"/>
    <x v="3"/>
    <s v="Michael Paige"/>
    <x v="0"/>
    <x v="1"/>
    <x v="5"/>
    <s v="Global Geo Office Task Chair, Gray"/>
    <x v="1894"/>
    <x v="4"/>
    <n v="-20.25"/>
    <m/>
  </r>
  <r>
    <d v="2015-04-18T00:00:00"/>
    <x v="3"/>
    <s v="Michael Paige"/>
    <x v="0"/>
    <x v="2"/>
    <x v="6"/>
    <s v="Lunatik TT5L-002 Taktik Strike Impact Protection System for iPhone 5"/>
    <x v="1895"/>
    <x v="0"/>
    <n v="6.12"/>
    <m/>
  </r>
  <r>
    <d v="2015-04-18T00:00:00"/>
    <x v="3"/>
    <s v="Michael Paige"/>
    <x v="0"/>
    <x v="0"/>
    <x v="4"/>
    <s v="Newell 348"/>
    <x v="1304"/>
    <x v="1"/>
    <n v="0.89"/>
    <m/>
  </r>
  <r>
    <d v="2015-04-18T00:00:00"/>
    <x v="3"/>
    <s v="Michael Paige"/>
    <x v="0"/>
    <x v="0"/>
    <x v="0"/>
    <s v="Xerox 1994"/>
    <x v="143"/>
    <x v="1"/>
    <n v="5.44"/>
    <m/>
  </r>
  <r>
    <d v="2015-04-18T00:00:00"/>
    <x v="3"/>
    <s v="Michael Paige"/>
    <x v="0"/>
    <x v="0"/>
    <x v="3"/>
    <s v="GBC Plastic Binding Combs"/>
    <x v="1261"/>
    <x v="4"/>
    <n v="-2.29"/>
    <m/>
  </r>
  <r>
    <d v="2015-04-19T00:00:00"/>
    <x v="3"/>
    <s v="Patrick Gardner"/>
    <x v="0"/>
    <x v="0"/>
    <x v="12"/>
    <s v="Fellowes Premier Superior Surge Suppressor, 10-Outlet, With Phone and Remote"/>
    <x v="1896"/>
    <x v="0"/>
    <n v="-52.83"/>
    <m/>
  </r>
  <r>
    <d v="2015-04-19T00:00:00"/>
    <x v="3"/>
    <s v="Patrick Gardner"/>
    <x v="0"/>
    <x v="0"/>
    <x v="3"/>
    <s v="Fellowes PB300 Plastic Comb Binding Machine"/>
    <x v="1897"/>
    <x v="3"/>
    <n v="-512.15"/>
    <m/>
  </r>
  <r>
    <d v="2015-04-20T00:00:00"/>
    <x v="3"/>
    <s v="Theresa Swint"/>
    <x v="4"/>
    <x v="2"/>
    <x v="6"/>
    <s v="Pyle PMP37LED"/>
    <x v="341"/>
    <x v="1"/>
    <n v="77.75"/>
    <m/>
  </r>
  <r>
    <d v="2015-04-20T00:00:00"/>
    <x v="3"/>
    <s v="Theresa Swint"/>
    <x v="4"/>
    <x v="1"/>
    <x v="8"/>
    <s v="GE 48&quot; Fluorescent Tube, Cool White Energy Saver, 34 Watts, 30/Box"/>
    <x v="1898"/>
    <x v="6"/>
    <n v="297.69"/>
    <m/>
  </r>
  <r>
    <d v="2015-04-20T00:00:00"/>
    <x v="3"/>
    <s v="Theresa Swint"/>
    <x v="4"/>
    <x v="0"/>
    <x v="0"/>
    <s v="Xerox 2"/>
    <x v="115"/>
    <x v="0"/>
    <n v="6.22"/>
    <m/>
  </r>
  <r>
    <d v="2015-04-20T00:00:00"/>
    <x v="3"/>
    <s v="Erica Smith"/>
    <x v="0"/>
    <x v="0"/>
    <x v="0"/>
    <s v="Xerox 1916"/>
    <x v="1899"/>
    <x v="1"/>
    <n v="44.05"/>
    <m/>
  </r>
  <r>
    <d v="2015-04-20T00:00:00"/>
    <x v="3"/>
    <s v="Olvera Toch"/>
    <x v="14"/>
    <x v="0"/>
    <x v="10"/>
    <s v="Tyvek Side-Opening Peel &amp; Seel Expanding Envelopes"/>
    <x v="81"/>
    <x v="0"/>
    <n v="81.430000000000007"/>
    <m/>
  </r>
  <r>
    <d v="2015-04-21T00:00:00"/>
    <x v="3"/>
    <s v="Juliana Krohn"/>
    <x v="5"/>
    <x v="1"/>
    <x v="5"/>
    <s v="Global Deluxe Office Fabric Chairs"/>
    <x v="1900"/>
    <x v="0"/>
    <n v="51.83"/>
    <m/>
  </r>
  <r>
    <d v="2015-04-21T00:00:00"/>
    <x v="3"/>
    <s v="Juliana Krohn"/>
    <x v="5"/>
    <x v="0"/>
    <x v="3"/>
    <s v="Wilson Jones Hanging View Binder, White, 1&quot;"/>
    <x v="1901"/>
    <x v="1"/>
    <n v="9.8000000000000007"/>
    <m/>
  </r>
  <r>
    <d v="2015-04-21T00:00:00"/>
    <x v="3"/>
    <s v="Juliana Krohn"/>
    <x v="5"/>
    <x v="2"/>
    <x v="6"/>
    <s v="Jabra SPEAK 410"/>
    <x v="1902"/>
    <x v="7"/>
    <n v="131.59"/>
    <m/>
  </r>
  <r>
    <d v="2015-04-21T00:00:00"/>
    <x v="3"/>
    <s v="Juliana Krohn"/>
    <x v="5"/>
    <x v="1"/>
    <x v="8"/>
    <s v="Tenex &quot;The Solids&quot; Textured Chair Mats"/>
    <x v="1903"/>
    <x v="1"/>
    <n v="35.68"/>
    <m/>
  </r>
  <r>
    <d v="2015-04-22T00:00:00"/>
    <x v="3"/>
    <s v="Annie Zypern"/>
    <x v="3"/>
    <x v="2"/>
    <x v="6"/>
    <s v="Logitech B530 USBÂ HeadsetÂ -Â headsetÂ - Full size, Binaural"/>
    <x v="1219"/>
    <x v="1"/>
    <n v="7.77"/>
    <m/>
  </r>
  <r>
    <d v="2015-04-22T00:00:00"/>
    <x v="3"/>
    <s v="Annie Zypern"/>
    <x v="3"/>
    <x v="0"/>
    <x v="4"/>
    <s v="Boston 1730 StandUp Electric Pencil Sharpener"/>
    <x v="1904"/>
    <x v="1"/>
    <n v="16.68"/>
    <m/>
  </r>
  <r>
    <d v="2015-04-24T00:00:00"/>
    <x v="3"/>
    <s v="Deborah Brumfield"/>
    <x v="20"/>
    <x v="0"/>
    <x v="4"/>
    <s v="BOSTON Ranger #55 Pencil Sharpener, Black"/>
    <x v="1905"/>
    <x v="4"/>
    <n v="7.54"/>
    <m/>
  </r>
  <r>
    <d v="2015-04-25T00:00:00"/>
    <x v="3"/>
    <s v="Jill Stevenson"/>
    <x v="3"/>
    <x v="0"/>
    <x v="3"/>
    <s v="Fellowes Black Plastic Comb Bindings"/>
    <x v="1906"/>
    <x v="1"/>
    <n v="4.53"/>
    <m/>
  </r>
  <r>
    <d v="2015-04-25T00:00:00"/>
    <x v="3"/>
    <s v="John Lucas"/>
    <x v="20"/>
    <x v="0"/>
    <x v="12"/>
    <s v="Holmes Replacement Filter for HEPA Air Cleaner, Very Large Room, HEPA Filter"/>
    <x v="1907"/>
    <x v="1"/>
    <n v="90.83"/>
    <m/>
  </r>
  <r>
    <d v="2015-04-25T00:00:00"/>
    <x v="3"/>
    <s v="Trudy Schmidt"/>
    <x v="21"/>
    <x v="0"/>
    <x v="4"/>
    <s v="Newell 324"/>
    <x v="867"/>
    <x v="7"/>
    <n v="16.170000000000002"/>
    <m/>
  </r>
  <r>
    <d v="2015-04-25T00:00:00"/>
    <x v="3"/>
    <s v="Trudy Schmidt"/>
    <x v="21"/>
    <x v="0"/>
    <x v="12"/>
    <s v="Belkin 5 Outlet SurgeMaster Power Centers"/>
    <x v="1908"/>
    <x v="7"/>
    <n v="76.27"/>
    <m/>
  </r>
  <r>
    <d v="2015-04-25T00:00:00"/>
    <x v="3"/>
    <s v="Zuschuss Carroll"/>
    <x v="1"/>
    <x v="0"/>
    <x v="2"/>
    <s v="SAFCO Commercial Wire Shelving, Black"/>
    <x v="1909"/>
    <x v="0"/>
    <n v="-55.26"/>
    <m/>
  </r>
  <r>
    <d v="2015-04-25T00:00:00"/>
    <x v="3"/>
    <s v="Zuschuss Carroll"/>
    <x v="1"/>
    <x v="1"/>
    <x v="5"/>
    <s v="Global Armless Task Chair, Royal Blue"/>
    <x v="1910"/>
    <x v="1"/>
    <n v="-23.78"/>
    <m/>
  </r>
  <r>
    <d v="2015-04-25T00:00:00"/>
    <x v="3"/>
    <s v="Linda Southworth"/>
    <x v="3"/>
    <x v="0"/>
    <x v="10"/>
    <s v="Laser &amp; Ink Jet Business Envelopes"/>
    <x v="1911"/>
    <x v="0"/>
    <n v="9.82"/>
    <m/>
  </r>
  <r>
    <d v="2015-04-26T00:00:00"/>
    <x v="3"/>
    <s v="Joel Eaton"/>
    <x v="15"/>
    <x v="1"/>
    <x v="5"/>
    <s v="High-Back Leather Manager's Chair"/>
    <x v="1912"/>
    <x v="9"/>
    <n v="-114.39"/>
    <m/>
  </r>
  <r>
    <d v="2015-04-26T00:00:00"/>
    <x v="3"/>
    <s v="Joel Eaton"/>
    <x v="15"/>
    <x v="1"/>
    <x v="8"/>
    <s v="Tenex Traditional Chairmats for Medium Pile Carpet, Standard Lip, 36&quot; x 48&quot;"/>
    <x v="1913"/>
    <x v="0"/>
    <n v="1.21"/>
    <m/>
  </r>
  <r>
    <d v="2015-04-26T00:00:00"/>
    <x v="3"/>
    <s v="Joel Eaton"/>
    <x v="15"/>
    <x v="0"/>
    <x v="2"/>
    <s v="Safco Industrial Wire Shelving System"/>
    <x v="1914"/>
    <x v="4"/>
    <n v="-18.2"/>
    <m/>
  </r>
  <r>
    <d v="2015-04-26T00:00:00"/>
    <x v="3"/>
    <s v="Pierre Wener"/>
    <x v="0"/>
    <x v="1"/>
    <x v="5"/>
    <s v="Hon 4070 Series Pagoda Armless Upholstered Stacking Chairs"/>
    <x v="1915"/>
    <x v="0"/>
    <n v="-5.83"/>
    <m/>
  </r>
  <r>
    <d v="2015-04-26T00:00:00"/>
    <x v="3"/>
    <s v="Bart Watters"/>
    <x v="3"/>
    <x v="1"/>
    <x v="5"/>
    <s v="SAFCO Optional Arm Kit for Workspace Cribbage Stacking Chair"/>
    <x v="1916"/>
    <x v="1"/>
    <n v="6.39"/>
    <m/>
  </r>
  <r>
    <d v="2015-04-26T00:00:00"/>
    <x v="3"/>
    <s v="Bart Watters"/>
    <x v="3"/>
    <x v="0"/>
    <x v="4"/>
    <s v="Newell 345"/>
    <x v="144"/>
    <x v="1"/>
    <n v="15.48"/>
    <m/>
  </r>
  <r>
    <d v="2015-04-26T00:00:00"/>
    <x v="3"/>
    <s v="Bart Watters"/>
    <x v="3"/>
    <x v="2"/>
    <x v="6"/>
    <s v="RCA ViSYS 25825 Wireless digital phone"/>
    <x v="1917"/>
    <x v="1"/>
    <n v="39"/>
    <m/>
  </r>
  <r>
    <d v="2015-04-26T00:00:00"/>
    <x v="3"/>
    <s v="Bart Watters"/>
    <x v="3"/>
    <x v="0"/>
    <x v="3"/>
    <s v="GBC Premium Transparent Covers with Diagonal Lined Pattern"/>
    <x v="1918"/>
    <x v="1"/>
    <n v="17.62"/>
    <m/>
  </r>
  <r>
    <d v="2015-04-26T00:00:00"/>
    <x v="3"/>
    <s v="Sue Ann Reed"/>
    <x v="16"/>
    <x v="1"/>
    <x v="13"/>
    <s v="Bretford CR4500 Series Slim Rectangular Table"/>
    <x v="1919"/>
    <x v="4"/>
    <n v="-76.61"/>
    <m/>
  </r>
  <r>
    <d v="2015-04-26T00:00:00"/>
    <x v="3"/>
    <s v="Sue Ann Reed"/>
    <x v="16"/>
    <x v="0"/>
    <x v="4"/>
    <s v="Crayola Colored Pencils"/>
    <x v="1386"/>
    <x v="4"/>
    <n v="0.43"/>
    <m/>
  </r>
  <r>
    <d v="2015-04-27T00:00:00"/>
    <x v="3"/>
    <s v="Greg Tran"/>
    <x v="44"/>
    <x v="0"/>
    <x v="4"/>
    <s v="Staples in misc. colors"/>
    <x v="1920"/>
    <x v="1"/>
    <n v="8.8699999999999992"/>
    <m/>
  </r>
  <r>
    <d v="2015-04-27T00:00:00"/>
    <x v="3"/>
    <s v="Greg Tran"/>
    <x v="44"/>
    <x v="1"/>
    <x v="5"/>
    <s v="Global Comet Stacking Arm Chair"/>
    <x v="1921"/>
    <x v="1"/>
    <n v="316.88"/>
    <m/>
  </r>
  <r>
    <d v="2015-04-27T00:00:00"/>
    <x v="3"/>
    <s v="Greg Tran"/>
    <x v="44"/>
    <x v="2"/>
    <x v="15"/>
    <s v="Cisco SPA525G2 5-Line IP Phone"/>
    <x v="1922"/>
    <x v="9"/>
    <n v="648.55999999999995"/>
    <m/>
  </r>
  <r>
    <d v="2015-04-27T00:00:00"/>
    <x v="3"/>
    <s v="Tony Chapman"/>
    <x v="26"/>
    <x v="0"/>
    <x v="12"/>
    <s v="Belkin 6 Outlet Metallic Surge Strip"/>
    <x v="1874"/>
    <x v="7"/>
    <n v="3.27"/>
    <m/>
  </r>
  <r>
    <d v="2015-04-27T00:00:00"/>
    <x v="3"/>
    <s v="Tony Chapman"/>
    <x v="26"/>
    <x v="0"/>
    <x v="14"/>
    <s v="Acme Value Line Scissors"/>
    <x v="1821"/>
    <x v="0"/>
    <n v="0.73"/>
    <m/>
  </r>
  <r>
    <d v="2015-04-28T00:00:00"/>
    <x v="3"/>
    <s v="Russell Applegate"/>
    <x v="0"/>
    <x v="0"/>
    <x v="12"/>
    <s v="Holmes Odor Grabber"/>
    <x v="1923"/>
    <x v="1"/>
    <n v="-20.329999999999998"/>
    <m/>
  </r>
  <r>
    <d v="2015-04-28T00:00:00"/>
    <x v="3"/>
    <s v="Russell Applegate"/>
    <x v="0"/>
    <x v="0"/>
    <x v="2"/>
    <s v="Akro-Mils 12-Gallon Tote"/>
    <x v="1924"/>
    <x v="1"/>
    <n v="2.68"/>
    <m/>
  </r>
  <r>
    <d v="2015-04-28T00:00:00"/>
    <x v="3"/>
    <s v="Russell Applegate"/>
    <x v="0"/>
    <x v="0"/>
    <x v="3"/>
    <s v="GBC Twin Loop Wire Binding Elements, 9/16&quot; Spine, Black"/>
    <x v="393"/>
    <x v="3"/>
    <n v="-18.87"/>
    <m/>
  </r>
  <r>
    <d v="2015-04-28T00:00:00"/>
    <x v="3"/>
    <s v="Shirley Daniels"/>
    <x v="14"/>
    <x v="0"/>
    <x v="12"/>
    <s v="Kensington 7 Outlet MasterPiece Power Center with Fax/Phone Line Protection"/>
    <x v="1925"/>
    <x v="4"/>
    <n v="41.5"/>
    <m/>
  </r>
  <r>
    <d v="2015-04-28T00:00:00"/>
    <x v="3"/>
    <s v="Shirley Daniels"/>
    <x v="14"/>
    <x v="0"/>
    <x v="3"/>
    <s v="Fellowes PB500 Electric Punch Plastic Comb Binding Machine with Manual Bind"/>
    <x v="1926"/>
    <x v="1"/>
    <n v="1906.49"/>
    <m/>
  </r>
  <r>
    <d v="2015-04-29T00:00:00"/>
    <x v="3"/>
    <s v="Jim Kriz"/>
    <x v="2"/>
    <x v="0"/>
    <x v="0"/>
    <s v="Xerox 1949"/>
    <x v="1140"/>
    <x v="0"/>
    <n v="2.89"/>
    <m/>
  </r>
  <r>
    <d v="2015-04-30T00:00:00"/>
    <x v="3"/>
    <s v="Paul Stevenson"/>
    <x v="1"/>
    <x v="1"/>
    <x v="5"/>
    <s v="Global Value Mid-Back Manager's Chair, Gray"/>
    <x v="1927"/>
    <x v="7"/>
    <n v="-15.22"/>
    <m/>
  </r>
  <r>
    <d v="2015-04-30T00:00:00"/>
    <x v="3"/>
    <s v="Benjamin Patterson"/>
    <x v="10"/>
    <x v="2"/>
    <x v="6"/>
    <s v="Cisco Unified IP Phone 7945G VoIP phone"/>
    <x v="1928"/>
    <x v="7"/>
    <n v="-255.74"/>
    <m/>
  </r>
  <r>
    <d v="2015-04-30T00:00:00"/>
    <x v="3"/>
    <s v="Ken Black"/>
    <x v="3"/>
    <x v="0"/>
    <x v="4"/>
    <s v="Newell 324"/>
    <x v="1929"/>
    <x v="1"/>
    <n v="9.6999999999999993"/>
    <m/>
  </r>
  <r>
    <d v="2015-04-30T00:00:00"/>
    <x v="3"/>
    <s v="Ken Black"/>
    <x v="3"/>
    <x v="2"/>
    <x v="6"/>
    <s v="Cush Cases Heavy Duty Rugged Cover Case for Samsung Galaxy S5 - Purple"/>
    <x v="1930"/>
    <x v="7"/>
    <n v="1.73"/>
    <m/>
  </r>
  <r>
    <d v="2015-04-30T00:00:00"/>
    <x v="3"/>
    <s v="Jane Waco"/>
    <x v="32"/>
    <x v="1"/>
    <x v="8"/>
    <s v="Eldon 200 Class Desk Accessories, Burgundy"/>
    <x v="1931"/>
    <x v="7"/>
    <n v="13.19"/>
    <m/>
  </r>
  <r>
    <d v="2015-04-30T00:00:00"/>
    <x v="3"/>
    <s v="Jane Waco"/>
    <x v="32"/>
    <x v="1"/>
    <x v="8"/>
    <s v="DAX Two-Tone Rosewood/Black Document Frame, Desktop, 5 x 7"/>
    <x v="1932"/>
    <x v="4"/>
    <n v="3.79"/>
    <m/>
  </r>
  <r>
    <d v="2015-04-30T00:00:00"/>
    <x v="3"/>
    <s v="Jane Waco"/>
    <x v="32"/>
    <x v="2"/>
    <x v="6"/>
    <s v="iKross Bluetooth Portable Keyboard + Cell Phone Stand Holder + Brush for Apple iPhone 5S 5C 5, 4S 4"/>
    <x v="1933"/>
    <x v="8"/>
    <n v="58.66"/>
    <m/>
  </r>
  <r>
    <d v="2015-04-30T00:00:00"/>
    <x v="3"/>
    <s v="Jane Waco"/>
    <x v="32"/>
    <x v="1"/>
    <x v="8"/>
    <s v="Eldon ImÃ ge Series Desk Accessories, Clear"/>
    <x v="1934"/>
    <x v="7"/>
    <n v="10.45"/>
    <m/>
  </r>
  <r>
    <d v="2015-04-30T00:00:00"/>
    <x v="3"/>
    <s v="Jane Waco"/>
    <x v="32"/>
    <x v="0"/>
    <x v="0"/>
    <s v="Weyerhaeuser First Choice Laser/Copy Paper (20Lb. and 88 Bright)"/>
    <x v="710"/>
    <x v="4"/>
    <n v="3.11"/>
    <m/>
  </r>
  <r>
    <d v="2015-05-01T00:00:00"/>
    <x v="4"/>
    <s v="Jennifer Braxton"/>
    <x v="3"/>
    <x v="2"/>
    <x v="6"/>
    <s v="OtterBox Defender Series Case - iPhone 5c"/>
    <x v="1935"/>
    <x v="1"/>
    <n v="11.09"/>
    <m/>
  </r>
  <r>
    <d v="2015-05-01T00:00:00"/>
    <x v="4"/>
    <s v="David Bremer"/>
    <x v="16"/>
    <x v="1"/>
    <x v="8"/>
    <s v="DAX Black Cherry Wood-Tone Poster Frame"/>
    <x v="127"/>
    <x v="1"/>
    <n v="14.3"/>
    <m/>
  </r>
  <r>
    <d v="2015-05-01T00:00:00"/>
    <x v="4"/>
    <s v="David Bremer"/>
    <x v="16"/>
    <x v="0"/>
    <x v="14"/>
    <s v="Fiskars 8&quot; Scissors, 2/Pack"/>
    <x v="1040"/>
    <x v="1"/>
    <n v="4.6500000000000004"/>
    <m/>
  </r>
  <r>
    <d v="2015-05-01T00:00:00"/>
    <x v="4"/>
    <s v="David Bremer"/>
    <x v="16"/>
    <x v="0"/>
    <x v="4"/>
    <s v="Panasonic KP-380BK Classic Electric Pencil Sharpener"/>
    <x v="1936"/>
    <x v="6"/>
    <n v="10.79"/>
    <m/>
  </r>
  <r>
    <d v="2015-05-01T00:00:00"/>
    <x v="4"/>
    <s v="Patrick O'Brill"/>
    <x v="3"/>
    <x v="0"/>
    <x v="3"/>
    <s v="GBC Twin Loop Wire Binding Elements, 9/16&quot; Spine, Black"/>
    <x v="393"/>
    <x v="4"/>
    <n v="4.41"/>
    <m/>
  </r>
  <r>
    <d v="2015-05-01T00:00:00"/>
    <x v="4"/>
    <s v="Patrick O'Brill"/>
    <x v="3"/>
    <x v="0"/>
    <x v="2"/>
    <s v="Eldon Simplefile Box Office"/>
    <x v="1937"/>
    <x v="1"/>
    <n v="10.45"/>
    <m/>
  </r>
  <r>
    <d v="2015-05-01T00:00:00"/>
    <x v="4"/>
    <s v="Patrick O'Brill"/>
    <x v="3"/>
    <x v="0"/>
    <x v="14"/>
    <s v="Acme 10&quot; Easy Grip Assistive Scissors"/>
    <x v="1938"/>
    <x v="0"/>
    <n v="10.52"/>
    <m/>
  </r>
  <r>
    <d v="2015-05-02T00:00:00"/>
    <x v="4"/>
    <s v="Noah Childs"/>
    <x v="0"/>
    <x v="0"/>
    <x v="1"/>
    <s v="Avery 501"/>
    <x v="1939"/>
    <x v="1"/>
    <n v="2.99"/>
    <m/>
  </r>
  <r>
    <d v="2015-05-02T00:00:00"/>
    <x v="4"/>
    <s v="Noah Childs"/>
    <x v="0"/>
    <x v="2"/>
    <x v="6"/>
    <s v="Samsung Rugby III"/>
    <x v="1940"/>
    <x v="1"/>
    <n v="13.86"/>
    <m/>
  </r>
  <r>
    <d v="2015-05-03T00:00:00"/>
    <x v="4"/>
    <s v="Julia Barnett"/>
    <x v="3"/>
    <x v="1"/>
    <x v="8"/>
    <s v="Rubbermaid ClusterMat Chairmats, Mat Size- 66&quot; x 60&quot;, Lip 20&quot; x 11&quot; -90 Degree Angle"/>
    <x v="1284"/>
    <x v="6"/>
    <n v="106.54"/>
    <m/>
  </r>
  <r>
    <d v="2015-05-03T00:00:00"/>
    <x v="4"/>
    <s v="Stewart Visinsky"/>
    <x v="2"/>
    <x v="0"/>
    <x v="4"/>
    <s v="Sanford Prismacolor Professional Thick Lead Art Pencils, 36-Color Set"/>
    <x v="1941"/>
    <x v="0"/>
    <n v="14.23"/>
    <m/>
  </r>
  <r>
    <d v="2015-05-03T00:00:00"/>
    <x v="4"/>
    <s v="Stewart Visinsky"/>
    <x v="2"/>
    <x v="0"/>
    <x v="12"/>
    <s v="Holmes Replacement Filter for HEPA Air Cleaner, Large Room"/>
    <x v="1942"/>
    <x v="0"/>
    <n v="6.52"/>
    <m/>
  </r>
  <r>
    <d v="2015-05-03T00:00:00"/>
    <x v="4"/>
    <s v="Stewart Visinsky"/>
    <x v="2"/>
    <x v="0"/>
    <x v="0"/>
    <s v="Xerox 1897"/>
    <x v="1140"/>
    <x v="0"/>
    <n v="2.89"/>
    <m/>
  </r>
  <r>
    <d v="2015-05-03T00:00:00"/>
    <x v="4"/>
    <s v="Stewart Visinsky"/>
    <x v="2"/>
    <x v="0"/>
    <x v="12"/>
    <s v="Bravo II Megaboss 12-Amp Hard Body Upright, Replacement Belts, 2 Belts per Pack"/>
    <x v="1943"/>
    <x v="5"/>
    <n v="2.0499999999999998"/>
    <m/>
  </r>
  <r>
    <d v="2015-05-03T00:00:00"/>
    <x v="4"/>
    <s v="Stewart Visinsky"/>
    <x v="2"/>
    <x v="2"/>
    <x v="9"/>
    <s v="SanDisk Cruzer 16 GB USB Flash Drive"/>
    <x v="1586"/>
    <x v="1"/>
    <n v="-0.34"/>
    <m/>
  </r>
  <r>
    <d v="2015-05-03T00:00:00"/>
    <x v="4"/>
    <s v="Stewart Visinsky"/>
    <x v="2"/>
    <x v="1"/>
    <x v="5"/>
    <s v="Global Leather Highback Executive Chair with Pneumatic Height Adjustment, Black"/>
    <x v="1944"/>
    <x v="6"/>
    <n v="-36.18"/>
    <m/>
  </r>
  <r>
    <d v="2015-05-03T00:00:00"/>
    <x v="4"/>
    <s v="Stewart Visinsky"/>
    <x v="2"/>
    <x v="0"/>
    <x v="2"/>
    <s v="Fellowes Bankers Box Stor/Drawer Steel Plus"/>
    <x v="1945"/>
    <x v="1"/>
    <n v="-9.59"/>
    <m/>
  </r>
  <r>
    <d v="2015-05-03T00:00:00"/>
    <x v="4"/>
    <s v="Lena Cacioppo"/>
    <x v="3"/>
    <x v="0"/>
    <x v="4"/>
    <s v="Newell 317"/>
    <x v="1946"/>
    <x v="1"/>
    <n v="2.56"/>
    <m/>
  </r>
  <r>
    <d v="2015-05-03T00:00:00"/>
    <x v="4"/>
    <s v="Lena Cacioppo"/>
    <x v="3"/>
    <x v="0"/>
    <x v="3"/>
    <s v="Ibico Recycled Linen-Style Covers"/>
    <x v="1947"/>
    <x v="0"/>
    <n v="21.87"/>
    <m/>
  </r>
  <r>
    <d v="2015-05-03T00:00:00"/>
    <x v="4"/>
    <s v="Lena Cacioppo"/>
    <x v="3"/>
    <x v="2"/>
    <x v="9"/>
    <s v="LogitechÂ Gaming G510s - Keyboard"/>
    <x v="811"/>
    <x v="3"/>
    <n v="122.39"/>
    <m/>
  </r>
  <r>
    <d v="2015-05-03T00:00:00"/>
    <x v="4"/>
    <s v="Lena Cacioppo"/>
    <x v="3"/>
    <x v="0"/>
    <x v="3"/>
    <s v="GBC Linen Binding Covers"/>
    <x v="827"/>
    <x v="0"/>
    <n v="17.350000000000001"/>
    <m/>
  </r>
  <r>
    <d v="2015-05-03T00:00:00"/>
    <x v="4"/>
    <s v="Nicole Fjeld"/>
    <x v="3"/>
    <x v="0"/>
    <x v="3"/>
    <s v="Avery Binding System Hidden Tab Executive Style Index Sets"/>
    <x v="1948"/>
    <x v="1"/>
    <n v="5.19"/>
    <m/>
  </r>
  <r>
    <d v="2015-05-04T00:00:00"/>
    <x v="4"/>
    <s v="Alan Schoenberger"/>
    <x v="20"/>
    <x v="1"/>
    <x v="8"/>
    <s v="Electrix 20W Halogen Replacement Bulb for Zoom-In Desk Lamp"/>
    <x v="1949"/>
    <x v="0"/>
    <n v="12.86"/>
    <m/>
  </r>
  <r>
    <d v="2015-05-04T00:00:00"/>
    <x v="4"/>
    <s v="Laura Armstrong"/>
    <x v="1"/>
    <x v="1"/>
    <x v="8"/>
    <s v="Staple-based wall hangings"/>
    <x v="657"/>
    <x v="5"/>
    <n v="-8.92"/>
    <m/>
  </r>
  <r>
    <d v="2015-05-04T00:00:00"/>
    <x v="4"/>
    <s v="Anna HÃ¤berlin"/>
    <x v="0"/>
    <x v="2"/>
    <x v="6"/>
    <s v="ShoreTel ShorePhone IP 230 VoIP phone"/>
    <x v="1950"/>
    <x v="5"/>
    <n v="118.29"/>
    <m/>
  </r>
  <r>
    <d v="2015-05-04T00:00:00"/>
    <x v="4"/>
    <s v="Stuart Van"/>
    <x v="18"/>
    <x v="0"/>
    <x v="4"/>
    <s v="Model L Table or Wall-Mount Pencil Sharpener"/>
    <x v="1951"/>
    <x v="5"/>
    <n v="35.26"/>
    <m/>
  </r>
  <r>
    <d v="2015-05-07T00:00:00"/>
    <x v="4"/>
    <s v="Anna Gayman"/>
    <x v="0"/>
    <x v="1"/>
    <x v="13"/>
    <s v="Chromcraft Round Conference Tables"/>
    <x v="1952"/>
    <x v="0"/>
    <n v="-31.37"/>
    <m/>
  </r>
  <r>
    <d v="2015-05-07T00:00:00"/>
    <x v="4"/>
    <s v="Anna Gayman"/>
    <x v="0"/>
    <x v="0"/>
    <x v="0"/>
    <s v="Xerox 198"/>
    <x v="443"/>
    <x v="3"/>
    <n v="5.38"/>
    <m/>
  </r>
  <r>
    <d v="2015-05-07T00:00:00"/>
    <x v="4"/>
    <s v="Chris Cortes"/>
    <x v="5"/>
    <x v="0"/>
    <x v="0"/>
    <s v="Xerox 1902"/>
    <x v="1488"/>
    <x v="0"/>
    <n v="21.01"/>
    <m/>
  </r>
  <r>
    <d v="2015-05-08T00:00:00"/>
    <x v="4"/>
    <s v="Claudia Bergmann"/>
    <x v="10"/>
    <x v="1"/>
    <x v="8"/>
    <s v="Eldon Regeneration Recycled Desk Accessories, Smoke"/>
    <x v="1953"/>
    <x v="6"/>
    <n v="1.25"/>
    <m/>
  </r>
  <r>
    <d v="2015-05-08T00:00:00"/>
    <x v="4"/>
    <s v="Allen Armold"/>
    <x v="11"/>
    <x v="0"/>
    <x v="4"/>
    <s v="Newell 321"/>
    <x v="607"/>
    <x v="0"/>
    <n v="0.59"/>
    <m/>
  </r>
  <r>
    <d v="2015-05-08T00:00:00"/>
    <x v="4"/>
    <s v="Daniel Lacy"/>
    <x v="28"/>
    <x v="0"/>
    <x v="3"/>
    <s v="Wilson Jones Legal Size Ring Binders"/>
    <x v="1954"/>
    <x v="0"/>
    <n v="21.99"/>
    <m/>
  </r>
  <r>
    <d v="2015-05-08T00:00:00"/>
    <x v="4"/>
    <s v="Daniel Lacy"/>
    <x v="28"/>
    <x v="2"/>
    <x v="6"/>
    <s v="VTech DS6151"/>
    <x v="883"/>
    <x v="1"/>
    <n v="105.83"/>
    <m/>
  </r>
  <r>
    <d v="2015-05-08T00:00:00"/>
    <x v="4"/>
    <s v="Daniel Lacy"/>
    <x v="28"/>
    <x v="1"/>
    <x v="8"/>
    <s v="Deflect-o EconoMat Studded, No Bevel Mat for Low Pile Carpeting"/>
    <x v="1955"/>
    <x v="1"/>
    <n v="11.16"/>
    <m/>
  </r>
  <r>
    <d v="2015-05-08T00:00:00"/>
    <x v="4"/>
    <s v="Alejandro Ballentine"/>
    <x v="20"/>
    <x v="0"/>
    <x v="0"/>
    <s v="Xerox 1912"/>
    <x v="1956"/>
    <x v="0"/>
    <n v="18.21"/>
    <m/>
  </r>
  <r>
    <d v="2015-05-08T00:00:00"/>
    <x v="4"/>
    <s v="Natalie Webber"/>
    <x v="20"/>
    <x v="1"/>
    <x v="8"/>
    <s v="DAX Black Cherry Wood-Tone Poster Frame"/>
    <x v="1489"/>
    <x v="1"/>
    <n v="30.19"/>
    <m/>
  </r>
  <r>
    <d v="2015-05-08T00:00:00"/>
    <x v="4"/>
    <s v="Natalie Webber"/>
    <x v="20"/>
    <x v="0"/>
    <x v="14"/>
    <s v="Compact Automatic Electric Letter Opener"/>
    <x v="936"/>
    <x v="1"/>
    <n v="7.16"/>
    <m/>
  </r>
  <r>
    <d v="2015-05-08T00:00:00"/>
    <x v="4"/>
    <s v="Natalie Webber"/>
    <x v="20"/>
    <x v="1"/>
    <x v="5"/>
    <s v="Situations Contoured Folding Chairs, 4/Set"/>
    <x v="1879"/>
    <x v="0"/>
    <n v="21.29"/>
    <m/>
  </r>
  <r>
    <d v="2015-05-08T00:00:00"/>
    <x v="4"/>
    <s v="Natalie Webber"/>
    <x v="20"/>
    <x v="2"/>
    <x v="16"/>
    <s v="Sharp AL-1530CS Digital Copier"/>
    <x v="1957"/>
    <x v="5"/>
    <n v="1014.98"/>
    <m/>
  </r>
  <r>
    <d v="2015-05-08T00:00:00"/>
    <x v="4"/>
    <s v="Natalie Webber"/>
    <x v="20"/>
    <x v="0"/>
    <x v="0"/>
    <s v="Xerox 204"/>
    <x v="5"/>
    <x v="1"/>
    <n v="9.33"/>
    <m/>
  </r>
  <r>
    <d v="2015-05-09T00:00:00"/>
    <x v="4"/>
    <s v="Max Engle"/>
    <x v="5"/>
    <x v="0"/>
    <x v="3"/>
    <s v="Acco Flexible ACCOHIDE Square Ring Data Binder, Dark Blue, 11 1/2&quot; X 14&quot; 7/8&quot;"/>
    <x v="1958"/>
    <x v="1"/>
    <n v="23.92"/>
    <m/>
  </r>
  <r>
    <d v="2015-05-10T00:00:00"/>
    <x v="4"/>
    <s v="Dennis Pardue"/>
    <x v="1"/>
    <x v="0"/>
    <x v="12"/>
    <s v="Tripp Lite Isotel 8 Ultra 8 Outlet Metal Surge"/>
    <x v="1959"/>
    <x v="7"/>
    <n v="-191.62"/>
    <m/>
  </r>
  <r>
    <d v="2015-05-10T00:00:00"/>
    <x v="4"/>
    <s v="Dennis Pardue"/>
    <x v="1"/>
    <x v="0"/>
    <x v="4"/>
    <s v="Boston KS Multi-Size Manual Pencil Sharpener"/>
    <x v="1960"/>
    <x v="0"/>
    <n v="3.68"/>
    <m/>
  </r>
  <r>
    <d v="2015-05-10T00:00:00"/>
    <x v="4"/>
    <s v="Alan Barnes"/>
    <x v="26"/>
    <x v="2"/>
    <x v="9"/>
    <s v="Belkin Standard 104 key USB Keyboard"/>
    <x v="887"/>
    <x v="3"/>
    <n v="-2.92"/>
    <m/>
  </r>
  <r>
    <d v="2015-05-11T00:00:00"/>
    <x v="4"/>
    <s v="Paul Stevenson"/>
    <x v="12"/>
    <x v="1"/>
    <x v="5"/>
    <s v="Global Chrome Stack Chair"/>
    <x v="1961"/>
    <x v="5"/>
    <n v="16.8"/>
    <m/>
  </r>
  <r>
    <d v="2015-05-12T00:00:00"/>
    <x v="4"/>
    <s v="Cindy Stewart"/>
    <x v="3"/>
    <x v="0"/>
    <x v="0"/>
    <s v="Xerox 1962"/>
    <x v="1282"/>
    <x v="1"/>
    <n v="5.78"/>
    <m/>
  </r>
  <r>
    <d v="2015-05-12T00:00:00"/>
    <x v="4"/>
    <s v="Cindy Stewart"/>
    <x v="3"/>
    <x v="0"/>
    <x v="0"/>
    <s v="Xerox 1953"/>
    <x v="843"/>
    <x v="6"/>
    <n v="11.56"/>
    <m/>
  </r>
  <r>
    <d v="2015-05-12T00:00:00"/>
    <x v="4"/>
    <s v="Larry Tron"/>
    <x v="26"/>
    <x v="2"/>
    <x v="6"/>
    <s v="VTech DS6151"/>
    <x v="472"/>
    <x v="0"/>
    <n v="20.16"/>
    <m/>
  </r>
  <r>
    <d v="2015-05-12T00:00:00"/>
    <x v="4"/>
    <s v="Annie Zypern"/>
    <x v="20"/>
    <x v="0"/>
    <x v="2"/>
    <s v="Portable Personal File Box"/>
    <x v="1263"/>
    <x v="1"/>
    <n v="9.89"/>
    <m/>
  </r>
  <r>
    <d v="2015-05-12T00:00:00"/>
    <x v="4"/>
    <s v="Rose O'Brian"/>
    <x v="22"/>
    <x v="0"/>
    <x v="3"/>
    <s v="Prestige Round Ring Binders"/>
    <x v="1962"/>
    <x v="1"/>
    <n v="4.92"/>
    <m/>
  </r>
  <r>
    <d v="2015-05-12T00:00:00"/>
    <x v="4"/>
    <s v="James Galang"/>
    <x v="0"/>
    <x v="1"/>
    <x v="8"/>
    <s v="DAX Wood Document Frame."/>
    <x v="1963"/>
    <x v="3"/>
    <n v="-15.93"/>
    <m/>
  </r>
  <r>
    <d v="2015-05-12T00:00:00"/>
    <x v="4"/>
    <s v="James Galang"/>
    <x v="0"/>
    <x v="2"/>
    <x v="6"/>
    <s v="Digium D40 VoIP phone"/>
    <x v="1964"/>
    <x v="6"/>
    <n v="69.650000000000006"/>
    <m/>
  </r>
  <r>
    <d v="2015-05-12T00:00:00"/>
    <x v="4"/>
    <s v="James Galang"/>
    <x v="0"/>
    <x v="0"/>
    <x v="0"/>
    <s v="Xerox 1964"/>
    <x v="1965"/>
    <x v="5"/>
    <n v="41.57"/>
    <m/>
  </r>
  <r>
    <d v="2015-05-13T00:00:00"/>
    <x v="4"/>
    <s v="Ben Ferrer"/>
    <x v="1"/>
    <x v="2"/>
    <x v="6"/>
    <s v="Toshiba IPT2010-SD IPÂ Telephone"/>
    <x v="1966"/>
    <x v="0"/>
    <n v="16.68"/>
    <m/>
  </r>
  <r>
    <d v="2015-05-13T00:00:00"/>
    <x v="4"/>
    <s v="Ben Ferrer"/>
    <x v="1"/>
    <x v="0"/>
    <x v="7"/>
    <s v="Advantus Plastic Paper Clips"/>
    <x v="196"/>
    <x v="3"/>
    <n v="5.6"/>
    <m/>
  </r>
  <r>
    <d v="2015-05-14T00:00:00"/>
    <x v="4"/>
    <s v="Jesus Ocampo"/>
    <x v="2"/>
    <x v="0"/>
    <x v="4"/>
    <s v="Boston School Pro Electric Pencil Sharpener, 1670"/>
    <x v="1967"/>
    <x v="9"/>
    <n v="17.350000000000001"/>
    <m/>
  </r>
  <r>
    <d v="2015-05-14T00:00:00"/>
    <x v="4"/>
    <s v="Jesus Ocampo"/>
    <x v="2"/>
    <x v="0"/>
    <x v="1"/>
    <s v="Avery 490"/>
    <x v="1968"/>
    <x v="3"/>
    <n v="17.760000000000002"/>
    <m/>
  </r>
  <r>
    <d v="2015-05-14T00:00:00"/>
    <x v="4"/>
    <s v="Jesus Ocampo"/>
    <x v="2"/>
    <x v="0"/>
    <x v="10"/>
    <s v="Jet-Pak Recycled Peel 'N' Seal Padded Mailers"/>
    <x v="1969"/>
    <x v="5"/>
    <n v="62.81"/>
    <m/>
  </r>
  <r>
    <d v="2015-05-14T00:00:00"/>
    <x v="4"/>
    <s v="Jesus Ocampo"/>
    <x v="2"/>
    <x v="0"/>
    <x v="1"/>
    <s v="Avery 4027 File Folder Labels for Dot Matrix Printers, 5000 Labels per Box, White"/>
    <x v="1970"/>
    <x v="3"/>
    <n v="31.75"/>
    <m/>
  </r>
  <r>
    <d v="2015-05-14T00:00:00"/>
    <x v="4"/>
    <s v="Jesus Ocampo"/>
    <x v="2"/>
    <x v="0"/>
    <x v="4"/>
    <s v="Binney &amp; Smith Crayola Metallic Crayons, 16-Color Pack"/>
    <x v="1971"/>
    <x v="4"/>
    <n v="0.81"/>
    <m/>
  </r>
  <r>
    <d v="2015-05-14T00:00:00"/>
    <x v="4"/>
    <s v="Jesus Ocampo"/>
    <x v="2"/>
    <x v="0"/>
    <x v="3"/>
    <s v="GBC Linen Binding Covers"/>
    <x v="36"/>
    <x v="0"/>
    <n v="-13.63"/>
    <m/>
  </r>
  <r>
    <d v="2015-05-14T00:00:00"/>
    <x v="4"/>
    <s v="Jesus Ocampo"/>
    <x v="2"/>
    <x v="0"/>
    <x v="3"/>
    <s v="Wilson Jones Custom Binder Spines &amp; Labels"/>
    <x v="1972"/>
    <x v="1"/>
    <n v="-3.43"/>
    <m/>
  </r>
  <r>
    <d v="2015-05-14T00:00:00"/>
    <x v="4"/>
    <s v="Hunter Glantz"/>
    <x v="3"/>
    <x v="0"/>
    <x v="2"/>
    <s v="Tennsco Snap-Together Open Shelving Units, Starter Sets and Add-On Units"/>
    <x v="1410"/>
    <x v="3"/>
    <n v="55.9"/>
    <m/>
  </r>
  <r>
    <d v="2015-05-14T00:00:00"/>
    <x v="4"/>
    <s v="Claudia Bergmann"/>
    <x v="3"/>
    <x v="1"/>
    <x v="11"/>
    <s v="Bush Andora Bookcase, Maple/Graphite Gray Finish"/>
    <x v="1973"/>
    <x v="7"/>
    <n v="42"/>
    <m/>
  </r>
  <r>
    <d v="2015-05-14T00:00:00"/>
    <x v="4"/>
    <s v="Claudia Bergmann"/>
    <x v="3"/>
    <x v="1"/>
    <x v="8"/>
    <s v="Dana Halogen Swing-Arm Architect Lamp"/>
    <x v="1974"/>
    <x v="1"/>
    <n v="34.409999999999997"/>
    <m/>
  </r>
  <r>
    <d v="2015-05-14T00:00:00"/>
    <x v="4"/>
    <s v="Claudia Bergmann"/>
    <x v="3"/>
    <x v="1"/>
    <x v="5"/>
    <s v="Novimex Fabric Task Chair"/>
    <x v="1975"/>
    <x v="0"/>
    <n v="-6.1"/>
    <m/>
  </r>
  <r>
    <d v="2015-05-14T00:00:00"/>
    <x v="4"/>
    <s v="Claudia Bergmann"/>
    <x v="3"/>
    <x v="1"/>
    <x v="5"/>
    <s v="Global Leather and Oak Executive Chair, Black"/>
    <x v="1976"/>
    <x v="1"/>
    <n v="81.260000000000005"/>
    <m/>
  </r>
  <r>
    <d v="2015-05-15T00:00:00"/>
    <x v="4"/>
    <s v="Anna HÃ¤berlin"/>
    <x v="4"/>
    <x v="0"/>
    <x v="10"/>
    <s v="Wausau Papers Astrobrights Colored Envelopes"/>
    <x v="150"/>
    <x v="1"/>
    <n v="8.7899999999999991"/>
    <m/>
  </r>
  <r>
    <d v="2015-05-15T00:00:00"/>
    <x v="4"/>
    <s v="Fred Chung"/>
    <x v="2"/>
    <x v="0"/>
    <x v="2"/>
    <s v="Fellowes Neat Ideas Storage Cubes"/>
    <x v="1552"/>
    <x v="0"/>
    <n v="-10.39"/>
    <m/>
  </r>
  <r>
    <d v="2015-05-16T00:00:00"/>
    <x v="4"/>
    <s v="Tracy Hopkins"/>
    <x v="16"/>
    <x v="2"/>
    <x v="9"/>
    <s v="Razer Kraken PRO Over Ear PC and Music Headset"/>
    <x v="1977"/>
    <x v="3"/>
    <n v="32"/>
    <m/>
  </r>
  <r>
    <d v="2015-05-17T00:00:00"/>
    <x v="4"/>
    <s v="Odella Nelson"/>
    <x v="0"/>
    <x v="0"/>
    <x v="3"/>
    <s v="GBC Twin Loop Wire Binding Elements"/>
    <x v="447"/>
    <x v="7"/>
    <n v="-49.92"/>
    <m/>
  </r>
  <r>
    <d v="2015-05-17T00:00:00"/>
    <x v="4"/>
    <s v="Odella Nelson"/>
    <x v="0"/>
    <x v="0"/>
    <x v="0"/>
    <s v="Things To Do Today Pad"/>
    <x v="1978"/>
    <x v="1"/>
    <n v="4.93"/>
    <m/>
  </r>
  <r>
    <d v="2015-05-17T00:00:00"/>
    <x v="4"/>
    <s v="Dianna Vittorini"/>
    <x v="20"/>
    <x v="0"/>
    <x v="1"/>
    <s v="Self-Adhesive Removable Labels"/>
    <x v="1979"/>
    <x v="8"/>
    <n v="15.12"/>
    <m/>
  </r>
  <r>
    <d v="2015-05-17T00:00:00"/>
    <x v="4"/>
    <s v="Dianna Vittorini"/>
    <x v="20"/>
    <x v="0"/>
    <x v="14"/>
    <s v="Acme Hot Forged Carbon Steel Scissors with Nickel-Plated Handles, 3 7/8&quot; Cut, 8&quot;L"/>
    <x v="1980"/>
    <x v="3"/>
    <n v="16.12"/>
    <m/>
  </r>
  <r>
    <d v="2015-05-18T00:00:00"/>
    <x v="4"/>
    <s v="Anthony Jacobs"/>
    <x v="3"/>
    <x v="0"/>
    <x v="0"/>
    <s v="Wirebound Message Book, 4 per Page"/>
    <x v="1981"/>
    <x v="0"/>
    <n v="5.32"/>
    <m/>
  </r>
  <r>
    <d v="2015-05-20T00:00:00"/>
    <x v="4"/>
    <s v="Sheri Gordon"/>
    <x v="25"/>
    <x v="1"/>
    <x v="8"/>
    <s v="Dana Fluorescent Magnifying Lamp, White, 36&quot;"/>
    <x v="1982"/>
    <x v="3"/>
    <n v="20.39"/>
    <m/>
  </r>
  <r>
    <d v="2015-05-20T00:00:00"/>
    <x v="4"/>
    <s v="Sheri Gordon"/>
    <x v="25"/>
    <x v="0"/>
    <x v="3"/>
    <s v="Pressboard Data Binders by Wilson Jones"/>
    <x v="1754"/>
    <x v="3"/>
    <n v="-4.91"/>
    <m/>
  </r>
  <r>
    <d v="2015-05-21T00:00:00"/>
    <x v="4"/>
    <s v="Joel Eaton"/>
    <x v="1"/>
    <x v="0"/>
    <x v="12"/>
    <s v="Fellowes Basic Home/Office Series Surge Protectors"/>
    <x v="1983"/>
    <x v="9"/>
    <n v="-52.96"/>
    <m/>
  </r>
  <r>
    <d v="2015-05-21T00:00:00"/>
    <x v="4"/>
    <s v="Michelle Ellison"/>
    <x v="22"/>
    <x v="0"/>
    <x v="3"/>
    <s v="Ibico Plastic and Wire Spiral Binding Combs"/>
    <x v="1984"/>
    <x v="3"/>
    <n v="8.77"/>
    <m/>
  </r>
  <r>
    <d v="2015-05-21T00:00:00"/>
    <x v="4"/>
    <s v="Henry Goldwyn"/>
    <x v="2"/>
    <x v="0"/>
    <x v="3"/>
    <s v="Wilson Jones Ledger-Size, Piano-Hinge Binder, 2&quot;, Blue"/>
    <x v="522"/>
    <x v="0"/>
    <n v="-18.03"/>
    <m/>
  </r>
  <r>
    <d v="2015-05-22T00:00:00"/>
    <x v="4"/>
    <s v="Sarah Brown"/>
    <x v="3"/>
    <x v="0"/>
    <x v="1"/>
    <s v="Avery 476"/>
    <x v="1985"/>
    <x v="0"/>
    <n v="3.8"/>
    <m/>
  </r>
  <r>
    <d v="2015-05-22T00:00:00"/>
    <x v="4"/>
    <s v="Sarah Brown"/>
    <x v="3"/>
    <x v="2"/>
    <x v="15"/>
    <s v="Zebra GX420t Direct Thermal/Thermal Transfer Printer"/>
    <x v="1986"/>
    <x v="5"/>
    <n v="334.5"/>
    <m/>
  </r>
  <r>
    <d v="2015-05-22T00:00:00"/>
    <x v="4"/>
    <s v="Sarah Brown"/>
    <x v="3"/>
    <x v="0"/>
    <x v="2"/>
    <s v="Pizazz Global Quick File"/>
    <x v="1987"/>
    <x v="5"/>
    <n v="29.34"/>
    <m/>
  </r>
  <r>
    <d v="2015-05-22T00:00:00"/>
    <x v="4"/>
    <s v="Sarah Brown"/>
    <x v="3"/>
    <x v="2"/>
    <x v="6"/>
    <s v="Aastra 57i VoIP phone"/>
    <x v="1988"/>
    <x v="6"/>
    <n v="58.18"/>
    <m/>
  </r>
  <r>
    <d v="2015-05-23T00:00:00"/>
    <x v="4"/>
    <s v="Erin Ashbrook"/>
    <x v="9"/>
    <x v="0"/>
    <x v="10"/>
    <s v="Cameo Buff Policy Envelopes"/>
    <x v="1989"/>
    <x v="1"/>
    <n v="87.74"/>
    <m/>
  </r>
  <r>
    <d v="2015-05-23T00:00:00"/>
    <x v="4"/>
    <s v="Emily Burns"/>
    <x v="12"/>
    <x v="0"/>
    <x v="3"/>
    <s v="Cardinal EasyOpen D-Ring Binders"/>
    <x v="1990"/>
    <x v="5"/>
    <n v="-12.8"/>
    <m/>
  </r>
  <r>
    <d v="2015-05-23T00:00:00"/>
    <x v="4"/>
    <s v="Emily Burns"/>
    <x v="12"/>
    <x v="0"/>
    <x v="12"/>
    <s v="Fellowes Superior 10 Outlet Split Surge Protector"/>
    <x v="1164"/>
    <x v="3"/>
    <n v="13.7"/>
    <m/>
  </r>
  <r>
    <d v="2015-05-23T00:00:00"/>
    <x v="4"/>
    <s v="Kristen Hastings"/>
    <x v="43"/>
    <x v="0"/>
    <x v="2"/>
    <s v="Advantus Rolling Storage Box"/>
    <x v="1596"/>
    <x v="1"/>
    <n v="13.89"/>
    <m/>
  </r>
  <r>
    <d v="2015-05-23T00:00:00"/>
    <x v="4"/>
    <s v="Nathan Mautz"/>
    <x v="14"/>
    <x v="0"/>
    <x v="12"/>
    <s v="Harmony Air Purifier"/>
    <x v="1991"/>
    <x v="7"/>
    <n v="245.7"/>
    <m/>
  </r>
  <r>
    <d v="2015-05-23T00:00:00"/>
    <x v="4"/>
    <s v="Nathan Mautz"/>
    <x v="14"/>
    <x v="1"/>
    <x v="8"/>
    <s v="Westinghouse Clip-On Gooseneck Lamps"/>
    <x v="1992"/>
    <x v="2"/>
    <n v="19.59"/>
    <m/>
  </r>
  <r>
    <d v="2015-05-24T00:00:00"/>
    <x v="4"/>
    <s v="Vivek Sundaresam"/>
    <x v="1"/>
    <x v="1"/>
    <x v="5"/>
    <s v="Global High-Back Leather Tilter, Burgundy"/>
    <x v="1993"/>
    <x v="5"/>
    <n v="-163.58000000000001"/>
    <m/>
  </r>
  <r>
    <d v="2015-05-24T00:00:00"/>
    <x v="4"/>
    <s v="Vivek Sundaresam"/>
    <x v="1"/>
    <x v="0"/>
    <x v="3"/>
    <s v="Avery Heavy-Duty EZD View Binder with Locking Rings"/>
    <x v="1994"/>
    <x v="6"/>
    <n v="-13.02"/>
    <m/>
  </r>
  <r>
    <d v="2015-05-25T00:00:00"/>
    <x v="4"/>
    <s v="Justin Hirsh"/>
    <x v="26"/>
    <x v="0"/>
    <x v="12"/>
    <s v="Kensington 4 Outlet MasterPiece Compact Power Control Center"/>
    <x v="1995"/>
    <x v="10"/>
    <n v="84.57"/>
    <m/>
  </r>
  <r>
    <d v="2015-05-25T00:00:00"/>
    <x v="4"/>
    <s v="Nora Pelletier"/>
    <x v="3"/>
    <x v="1"/>
    <x v="8"/>
    <s v="Ultra Door Push Plate"/>
    <x v="57"/>
    <x v="1"/>
    <n v="4.8600000000000003"/>
    <m/>
  </r>
  <r>
    <d v="2015-05-25T00:00:00"/>
    <x v="4"/>
    <s v="Nathan Mautz"/>
    <x v="42"/>
    <x v="0"/>
    <x v="4"/>
    <s v="SANFORD Major Accent Highlighters"/>
    <x v="866"/>
    <x v="1"/>
    <n v="8.07"/>
    <m/>
  </r>
  <r>
    <d v="2015-05-25T00:00:00"/>
    <x v="4"/>
    <s v="Nathan Mautz"/>
    <x v="42"/>
    <x v="0"/>
    <x v="3"/>
    <s v="GBC DocuBind P50 Personal Binding Machine"/>
    <x v="1996"/>
    <x v="0"/>
    <n v="60.14"/>
    <m/>
  </r>
  <r>
    <d v="2015-05-25T00:00:00"/>
    <x v="4"/>
    <s v="Craig Yedwab"/>
    <x v="15"/>
    <x v="2"/>
    <x v="6"/>
    <s v="Wi-Ex zBoost YX540 Cellular Phone Signal Booster"/>
    <x v="1997"/>
    <x v="3"/>
    <n v="58.38"/>
    <m/>
  </r>
  <r>
    <d v="2015-05-25T00:00:00"/>
    <x v="4"/>
    <s v="Muhammed MacIntyre"/>
    <x v="0"/>
    <x v="0"/>
    <x v="14"/>
    <s v="Fiskars Spring-Action Scissors"/>
    <x v="1998"/>
    <x v="0"/>
    <n v="1.68"/>
    <m/>
  </r>
  <r>
    <d v="2015-05-25T00:00:00"/>
    <x v="4"/>
    <s v="Muhammed MacIntyre"/>
    <x v="0"/>
    <x v="0"/>
    <x v="0"/>
    <s v="Xerox 1978"/>
    <x v="1999"/>
    <x v="5"/>
    <n v="11.73"/>
    <m/>
  </r>
  <r>
    <d v="2015-05-25T00:00:00"/>
    <x v="4"/>
    <s v="Muhammed MacIntyre"/>
    <x v="0"/>
    <x v="2"/>
    <x v="9"/>
    <s v="Logitech G35 7.1-Channel Surround Sound Headset"/>
    <x v="2000"/>
    <x v="0"/>
    <n v="36.4"/>
    <m/>
  </r>
  <r>
    <d v="2015-05-26T00:00:00"/>
    <x v="4"/>
    <s v="Ben Ferrer"/>
    <x v="25"/>
    <x v="0"/>
    <x v="0"/>
    <s v="Xerox 1991"/>
    <x v="2001"/>
    <x v="4"/>
    <n v="5.94"/>
    <m/>
  </r>
  <r>
    <d v="2015-05-26T00:00:00"/>
    <x v="4"/>
    <s v="Ben Ferrer"/>
    <x v="25"/>
    <x v="0"/>
    <x v="0"/>
    <s v="Xerox 1937"/>
    <x v="2002"/>
    <x v="3"/>
    <n v="53.8"/>
    <m/>
  </r>
  <r>
    <d v="2015-05-26T00:00:00"/>
    <x v="4"/>
    <s v="Ben Ferrer"/>
    <x v="25"/>
    <x v="0"/>
    <x v="10"/>
    <s v="Security-Tint Envelopes"/>
    <x v="2003"/>
    <x v="0"/>
    <n v="4.43"/>
    <m/>
  </r>
  <r>
    <d v="2015-05-26T00:00:00"/>
    <x v="4"/>
    <s v="Ben Ferrer"/>
    <x v="25"/>
    <x v="2"/>
    <x v="9"/>
    <s v="Logitech 910-002974 M325 Wireless Mouse for Web Scrolling"/>
    <x v="1213"/>
    <x v="5"/>
    <n v="50.38"/>
    <m/>
  </r>
  <r>
    <d v="2015-05-26T00:00:00"/>
    <x v="4"/>
    <s v="Ruben Dartt"/>
    <x v="22"/>
    <x v="1"/>
    <x v="8"/>
    <s v="DAX Metal Frame, Desktop, Stepped-Edge"/>
    <x v="2004"/>
    <x v="4"/>
    <n v="7.89"/>
    <m/>
  </r>
  <r>
    <d v="2015-05-26T00:00:00"/>
    <x v="4"/>
    <s v="Pamela Stobb"/>
    <x v="0"/>
    <x v="1"/>
    <x v="5"/>
    <s v="Novimex Swivel Fabric Task Chair"/>
    <x v="2005"/>
    <x v="4"/>
    <n v="-28.69"/>
    <m/>
  </r>
  <r>
    <d v="2015-05-26T00:00:00"/>
    <x v="4"/>
    <s v="Pamela Stobb"/>
    <x v="0"/>
    <x v="2"/>
    <x v="15"/>
    <s v="StarTech.com 10/100 VDSL2 Ethernet Extender Kit"/>
    <x v="879"/>
    <x v="0"/>
    <n v="-79.91"/>
    <m/>
  </r>
  <r>
    <d v="2015-05-26T00:00:00"/>
    <x v="4"/>
    <s v="Pamela Stobb"/>
    <x v="0"/>
    <x v="1"/>
    <x v="5"/>
    <s v="Global Stack Chair with Arms, Black"/>
    <x v="2006"/>
    <x v="7"/>
    <n v="-4.5"/>
    <m/>
  </r>
  <r>
    <d v="2015-05-28T00:00:00"/>
    <x v="4"/>
    <s v="Neil Knudson"/>
    <x v="22"/>
    <x v="0"/>
    <x v="4"/>
    <s v="Newell 311"/>
    <x v="46"/>
    <x v="1"/>
    <n v="1.79"/>
    <m/>
  </r>
  <r>
    <d v="2015-05-28T00:00:00"/>
    <x v="4"/>
    <s v="Karl Braun"/>
    <x v="20"/>
    <x v="0"/>
    <x v="4"/>
    <s v="Boston 16701 Slimline Battery Pencil Sharpener"/>
    <x v="2007"/>
    <x v="1"/>
    <n v="14.35"/>
    <m/>
  </r>
  <r>
    <d v="2015-05-28T00:00:00"/>
    <x v="4"/>
    <s v="Karl Braun"/>
    <x v="20"/>
    <x v="0"/>
    <x v="1"/>
    <s v="Avery 494"/>
    <x v="2008"/>
    <x v="7"/>
    <n v="6"/>
    <m/>
  </r>
  <r>
    <d v="2015-05-28T00:00:00"/>
    <x v="4"/>
    <s v="Maxwell Schwartz"/>
    <x v="20"/>
    <x v="2"/>
    <x v="6"/>
    <s v="Panasonic Kx-TS550"/>
    <x v="2009"/>
    <x v="4"/>
    <n v="13.34"/>
    <m/>
  </r>
  <r>
    <d v="2015-05-28T00:00:00"/>
    <x v="4"/>
    <s v="Maxwell Schwartz"/>
    <x v="20"/>
    <x v="0"/>
    <x v="2"/>
    <s v="Hot File 7-Pocket, Floor Stand"/>
    <x v="688"/>
    <x v="1"/>
    <n v="160.62"/>
    <m/>
  </r>
  <r>
    <d v="2015-05-28T00:00:00"/>
    <x v="4"/>
    <s v="Maxwell Schwartz"/>
    <x v="20"/>
    <x v="0"/>
    <x v="3"/>
    <s v="Acco Pressboard Covers with Storage Hooks, 9 1/2&quot; x 11&quot;, Executive Red"/>
    <x v="675"/>
    <x v="0"/>
    <n v="2.06"/>
    <m/>
  </r>
  <r>
    <d v="2015-05-28T00:00:00"/>
    <x v="4"/>
    <s v="Maxwell Schwartz"/>
    <x v="20"/>
    <x v="0"/>
    <x v="0"/>
    <s v="Xerox 219"/>
    <x v="413"/>
    <x v="5"/>
    <n v="21.77"/>
    <m/>
  </r>
  <r>
    <d v="2015-05-28T00:00:00"/>
    <x v="4"/>
    <s v="Trudy Brown"/>
    <x v="37"/>
    <x v="0"/>
    <x v="2"/>
    <s v="Acco Perma 4000 Stacking Storage Drawers"/>
    <x v="2010"/>
    <x v="4"/>
    <n v="2.44"/>
    <m/>
  </r>
  <r>
    <d v="2015-05-28T00:00:00"/>
    <x v="4"/>
    <s v="Trudy Brown"/>
    <x v="37"/>
    <x v="0"/>
    <x v="2"/>
    <s v="Personal Filing Tote with Lid, Black/Gray"/>
    <x v="2011"/>
    <x v="7"/>
    <n v="21.71"/>
    <m/>
  </r>
  <r>
    <d v="2015-05-29T00:00:00"/>
    <x v="4"/>
    <s v="John Lucas"/>
    <x v="22"/>
    <x v="0"/>
    <x v="0"/>
    <s v="Xerox 1894"/>
    <x v="331"/>
    <x v="7"/>
    <n v="15.55"/>
    <m/>
  </r>
  <r>
    <d v="2015-05-29T00:00:00"/>
    <x v="4"/>
    <s v="John Lucas"/>
    <x v="22"/>
    <x v="0"/>
    <x v="2"/>
    <s v="Standard Rollaway File with Lock"/>
    <x v="2012"/>
    <x v="1"/>
    <n v="140.55000000000001"/>
    <m/>
  </r>
  <r>
    <d v="2015-05-29T00:00:00"/>
    <x v="4"/>
    <s v="John Lucas"/>
    <x v="22"/>
    <x v="0"/>
    <x v="3"/>
    <s v="Avery Trapezoid Extra Heavy Duty 4&quot; Binders"/>
    <x v="2013"/>
    <x v="7"/>
    <n v="62.91"/>
    <m/>
  </r>
  <r>
    <d v="2015-05-29T00:00:00"/>
    <x v="4"/>
    <s v="Victoria Pisteka"/>
    <x v="10"/>
    <x v="1"/>
    <x v="8"/>
    <s v="Tensor &quot;Hersey Kiss&quot; Styled Floor Lamp"/>
    <x v="2014"/>
    <x v="3"/>
    <n v="-4.16"/>
    <m/>
  </r>
  <r>
    <d v="2015-05-29T00:00:00"/>
    <x v="4"/>
    <s v="Victoria Pisteka"/>
    <x v="10"/>
    <x v="1"/>
    <x v="5"/>
    <s v="Novimex Swivel Fabric Task Chair"/>
    <x v="346"/>
    <x v="1"/>
    <n v="-86.06"/>
    <m/>
  </r>
  <r>
    <d v="2015-05-29T00:00:00"/>
    <x v="4"/>
    <s v="Victoria Pisteka"/>
    <x v="10"/>
    <x v="0"/>
    <x v="7"/>
    <s v="Ideal Clamps"/>
    <x v="2015"/>
    <x v="7"/>
    <n v="2.91"/>
    <m/>
  </r>
  <r>
    <d v="2015-05-29T00:00:00"/>
    <x v="4"/>
    <s v="Karl Braun"/>
    <x v="18"/>
    <x v="0"/>
    <x v="1"/>
    <s v="Avery 476"/>
    <x v="1192"/>
    <x v="1"/>
    <n v="5.7"/>
    <m/>
  </r>
  <r>
    <d v="2015-05-29T00:00:00"/>
    <x v="4"/>
    <s v="Chad Cunningham"/>
    <x v="10"/>
    <x v="0"/>
    <x v="0"/>
    <s v="Easy-staple paper"/>
    <x v="2016"/>
    <x v="1"/>
    <n v="28.71"/>
    <m/>
  </r>
  <r>
    <d v="2015-05-30T00:00:00"/>
    <x v="4"/>
    <s v="Edward Nazzal"/>
    <x v="20"/>
    <x v="2"/>
    <x v="6"/>
    <s v="RCA H5401RE1 DECT 6.0 4-Line Cordless Handset With Caller ID/Call Waiting"/>
    <x v="104"/>
    <x v="1"/>
    <n v="2.4"/>
    <m/>
  </r>
  <r>
    <d v="2015-05-30T00:00:00"/>
    <x v="4"/>
    <s v="Edward Nazzal"/>
    <x v="20"/>
    <x v="0"/>
    <x v="12"/>
    <s v="Eureka The Boss Lite 10-Amp Upright Vacuum, Blue"/>
    <x v="2017"/>
    <x v="0"/>
    <n v="44.89"/>
    <m/>
  </r>
  <r>
    <d v="2015-05-30T00:00:00"/>
    <x v="4"/>
    <s v="Edward Nazzal"/>
    <x v="20"/>
    <x v="2"/>
    <x v="6"/>
    <s v="Plantronics MX500i Earset"/>
    <x v="2018"/>
    <x v="1"/>
    <n v="3.87"/>
    <m/>
  </r>
  <r>
    <d v="2015-05-30T00:00:00"/>
    <x v="4"/>
    <s v="Brendan Dodson"/>
    <x v="6"/>
    <x v="2"/>
    <x v="9"/>
    <s v="ImationÂ SecureÂ DriveÂ + Hardware Encrypted USBÂ flash driveÂ - 16 GB"/>
    <x v="2019"/>
    <x v="3"/>
    <n v="36.47"/>
    <m/>
  </r>
  <r>
    <d v="2015-05-31T00:00:00"/>
    <x v="4"/>
    <s v="Stephanie Phelps"/>
    <x v="3"/>
    <x v="0"/>
    <x v="0"/>
    <s v="Southworth 25% Cotton Antique Laid Paper &amp; Envelopes"/>
    <x v="2020"/>
    <x v="5"/>
    <n v="26.27"/>
    <m/>
  </r>
  <r>
    <d v="2015-05-31T00:00:00"/>
    <x v="4"/>
    <s v="Stephanie Phelps"/>
    <x v="3"/>
    <x v="0"/>
    <x v="0"/>
    <s v="Xerox 1883"/>
    <x v="1479"/>
    <x v="3"/>
    <n v="48.54"/>
    <m/>
  </r>
  <r>
    <d v="2015-05-31T00:00:00"/>
    <x v="4"/>
    <s v="Stephanie Phelps"/>
    <x v="3"/>
    <x v="0"/>
    <x v="2"/>
    <s v="Tenex Personal Project File with Scoop Front Design, Black"/>
    <x v="2021"/>
    <x v="6"/>
    <n v="21.03"/>
    <m/>
  </r>
  <r>
    <d v="2015-05-31T00:00:00"/>
    <x v="4"/>
    <s v="Sample Company A"/>
    <x v="37"/>
    <x v="1"/>
    <x v="8"/>
    <s v="3M Hangers With Command Adhesive"/>
    <x v="501"/>
    <x v="6"/>
    <n v="9.1"/>
    <m/>
  </r>
  <r>
    <d v="2015-05-31T00:00:00"/>
    <x v="4"/>
    <s v="Tamara Manning"/>
    <x v="27"/>
    <x v="1"/>
    <x v="11"/>
    <s v="O'Sullivan Living Dimensions 3-Shelf Bookcases"/>
    <x v="2022"/>
    <x v="5"/>
    <n v="140.69"/>
    <m/>
  </r>
  <r>
    <d v="2015-05-31T00:00:00"/>
    <x v="4"/>
    <s v="Tamara Manning"/>
    <x v="27"/>
    <x v="0"/>
    <x v="1"/>
    <s v="Self-Adhesive Removable Labels"/>
    <x v="2023"/>
    <x v="7"/>
    <n v="7.56"/>
    <m/>
  </r>
  <r>
    <d v="2015-05-31T00:00:00"/>
    <x v="4"/>
    <s v="Tamara Manning"/>
    <x v="27"/>
    <x v="0"/>
    <x v="2"/>
    <s v="Fellowes Super Stor/Drawer Files"/>
    <x v="2024"/>
    <x v="0"/>
    <n v="61.39"/>
    <m/>
  </r>
  <r>
    <d v="2015-05-31T00:00:00"/>
    <x v="4"/>
    <s v="Bill Donatelli"/>
    <x v="28"/>
    <x v="1"/>
    <x v="5"/>
    <s v="Hon Pagoda Stacking Chairs"/>
    <x v="2025"/>
    <x v="9"/>
    <n v="770.35"/>
    <m/>
  </r>
  <r>
    <d v="2015-05-31T00:00:00"/>
    <x v="4"/>
    <s v="Muhammed Lee"/>
    <x v="25"/>
    <x v="0"/>
    <x v="4"/>
    <s v="Newell 347"/>
    <x v="1207"/>
    <x v="1"/>
    <n v="1.1599999999999999"/>
    <m/>
  </r>
  <r>
    <d v="2015-05-31T00:00:00"/>
    <x v="4"/>
    <s v="Carl Weiss"/>
    <x v="20"/>
    <x v="0"/>
    <x v="7"/>
    <s v="Bagged Rubber Bands"/>
    <x v="2026"/>
    <x v="6"/>
    <n v="0.3"/>
    <m/>
  </r>
  <r>
    <d v="2015-05-31T00:00:00"/>
    <x v="4"/>
    <s v="Janet Molinari"/>
    <x v="1"/>
    <x v="0"/>
    <x v="1"/>
    <s v="Avery 501"/>
    <x v="1408"/>
    <x v="0"/>
    <n v="1.99"/>
    <m/>
  </r>
  <r>
    <d v="2015-05-31T00:00:00"/>
    <x v="4"/>
    <s v="Janet Molinari"/>
    <x v="1"/>
    <x v="0"/>
    <x v="0"/>
    <s v="Xerox 1988"/>
    <x v="2027"/>
    <x v="5"/>
    <n v="54.22"/>
    <m/>
  </r>
  <r>
    <d v="2015-05-31T00:00:00"/>
    <x v="4"/>
    <s v="Janet Molinari"/>
    <x v="1"/>
    <x v="1"/>
    <x v="8"/>
    <s v="Tenex Traditional Chairmats for Hard Floors, Average Lip, 36&quot; x 48&quot;"/>
    <x v="1255"/>
    <x v="0"/>
    <n v="-61.87"/>
    <m/>
  </r>
  <r>
    <d v="2015-05-31T00:00:00"/>
    <x v="4"/>
    <s v="Janet Molinari"/>
    <x v="1"/>
    <x v="0"/>
    <x v="3"/>
    <s v="Storex Dura Pro Binders"/>
    <x v="2028"/>
    <x v="1"/>
    <n v="-6.24"/>
    <m/>
  </r>
  <r>
    <d v="2015-05-31T00:00:00"/>
    <x v="4"/>
    <s v="Elizabeth Moffitt"/>
    <x v="23"/>
    <x v="0"/>
    <x v="0"/>
    <s v="Xerox 1889"/>
    <x v="2029"/>
    <x v="7"/>
    <n v="134.65"/>
    <m/>
  </r>
  <r>
    <d v="2015-05-31T00:00:00"/>
    <x v="4"/>
    <s v="Elizabeth Moffitt"/>
    <x v="23"/>
    <x v="0"/>
    <x v="2"/>
    <s v="Fellowes Mobile File Cart, Black"/>
    <x v="1053"/>
    <x v="4"/>
    <n v="16.79"/>
    <m/>
  </r>
  <r>
    <d v="2015-05-31T00:00:00"/>
    <x v="4"/>
    <s v="Elizabeth Moffitt"/>
    <x v="23"/>
    <x v="1"/>
    <x v="8"/>
    <s v="Eldon Image Series Black Desk Accessories"/>
    <x v="2030"/>
    <x v="0"/>
    <n v="2.98"/>
    <m/>
  </r>
  <r>
    <d v="2015-06-01T00:00:00"/>
    <x v="5"/>
    <s v="Katrina Edelman"/>
    <x v="0"/>
    <x v="0"/>
    <x v="3"/>
    <s v="Avery Poly Binder Pockets"/>
    <x v="2031"/>
    <x v="9"/>
    <n v="-9.16"/>
    <m/>
  </r>
  <r>
    <d v="2015-06-01T00:00:00"/>
    <x v="5"/>
    <s v="Katrina Edelman"/>
    <x v="0"/>
    <x v="0"/>
    <x v="0"/>
    <s v="Xerox 1928"/>
    <x v="2032"/>
    <x v="8"/>
    <n v="13.2"/>
    <m/>
  </r>
  <r>
    <d v="2015-06-01T00:00:00"/>
    <x v="5"/>
    <s v="Ashley Jarboe"/>
    <x v="14"/>
    <x v="2"/>
    <x v="6"/>
    <s v="Polycom CX300 Desktop Phone USB VoIP phone"/>
    <x v="778"/>
    <x v="0"/>
    <n v="83.99"/>
    <m/>
  </r>
  <r>
    <d v="2015-06-01T00:00:00"/>
    <x v="5"/>
    <s v="Ashley Jarboe"/>
    <x v="14"/>
    <x v="0"/>
    <x v="3"/>
    <s v="Catalog Binders with Expanding Posts"/>
    <x v="2033"/>
    <x v="6"/>
    <n v="181.66"/>
    <m/>
  </r>
  <r>
    <d v="2015-06-01T00:00:00"/>
    <x v="5"/>
    <s v="Ashley Jarboe"/>
    <x v="14"/>
    <x v="2"/>
    <x v="6"/>
    <s v="iKross Bluetooth Portable Keyboard + Cell Phone Stand Holder + Brush for Apple iPhone 5S 5C 5, 4S 4"/>
    <x v="634"/>
    <x v="0"/>
    <n v="11.73"/>
    <m/>
  </r>
  <r>
    <d v="2015-06-01T00:00:00"/>
    <x v="5"/>
    <s v="Ashley Jarboe"/>
    <x v="14"/>
    <x v="0"/>
    <x v="1"/>
    <s v="Avery 491"/>
    <x v="2034"/>
    <x v="5"/>
    <n v="13.3"/>
    <m/>
  </r>
  <r>
    <d v="2015-06-01T00:00:00"/>
    <x v="5"/>
    <s v="Catherine Glotzbach"/>
    <x v="3"/>
    <x v="0"/>
    <x v="0"/>
    <s v="Adams Telephone Message Book W/Dividers/Space For Phone Numbers, 5 1/4&quot;X8 1/2&quot;, 300/Messages"/>
    <x v="1562"/>
    <x v="0"/>
    <n v="5.76"/>
    <m/>
  </r>
  <r>
    <d v="2015-06-04T00:00:00"/>
    <x v="5"/>
    <s v="Lauren Leatherbury"/>
    <x v="22"/>
    <x v="0"/>
    <x v="1"/>
    <s v="Avery 501"/>
    <x v="1764"/>
    <x v="0"/>
    <n v="3.47"/>
    <m/>
  </r>
  <r>
    <d v="2015-06-04T00:00:00"/>
    <x v="5"/>
    <s v="Lauren Leatherbury"/>
    <x v="22"/>
    <x v="0"/>
    <x v="4"/>
    <s v="Binney &amp; Smith Crayola Metallic Colored Pencils, 8-Color Set"/>
    <x v="1515"/>
    <x v="0"/>
    <n v="3.06"/>
    <m/>
  </r>
  <r>
    <d v="2015-06-04T00:00:00"/>
    <x v="5"/>
    <s v="Tracy Collins"/>
    <x v="20"/>
    <x v="0"/>
    <x v="0"/>
    <s v="Wirebound Message Books, Two 4 1/4&quot; x 5&quot; Forms per Page"/>
    <x v="195"/>
    <x v="3"/>
    <n v="14.31"/>
    <m/>
  </r>
  <r>
    <d v="2015-06-04T00:00:00"/>
    <x v="5"/>
    <s v="Tracy Collins"/>
    <x v="20"/>
    <x v="1"/>
    <x v="8"/>
    <s v="Executive Impressions 10&quot; Spectator Wall Clock"/>
    <x v="2035"/>
    <x v="1"/>
    <n v="12"/>
    <m/>
  </r>
  <r>
    <d v="2015-06-04T00:00:00"/>
    <x v="5"/>
    <s v="Becky Pak"/>
    <x v="3"/>
    <x v="2"/>
    <x v="9"/>
    <s v="Logitech Wireless Anywhere Mouse MX for PC and Mac"/>
    <x v="1143"/>
    <x v="0"/>
    <n v="35.99"/>
    <m/>
  </r>
  <r>
    <d v="2015-06-04T00:00:00"/>
    <x v="5"/>
    <s v="Becky Pak"/>
    <x v="3"/>
    <x v="2"/>
    <x v="9"/>
    <s v="LogitechÂ Z-906 Speaker sys - home theater - 5.1-CH"/>
    <x v="2036"/>
    <x v="1"/>
    <n v="395.99"/>
    <m/>
  </r>
  <r>
    <d v="2015-06-05T00:00:00"/>
    <x v="5"/>
    <s v="Edward Becker"/>
    <x v="20"/>
    <x v="1"/>
    <x v="5"/>
    <s v="Hon Every-Day Series Multi-Task Chairs"/>
    <x v="2037"/>
    <x v="2"/>
    <n v="169.18"/>
    <m/>
  </r>
  <r>
    <d v="2015-06-05T00:00:00"/>
    <x v="5"/>
    <s v="Brenda Bowman"/>
    <x v="24"/>
    <x v="0"/>
    <x v="0"/>
    <s v="Xerox 1981"/>
    <x v="75"/>
    <x v="0"/>
    <n v="4.75"/>
    <m/>
  </r>
  <r>
    <d v="2015-06-07T00:00:00"/>
    <x v="5"/>
    <s v="Eleni McCrary"/>
    <x v="3"/>
    <x v="0"/>
    <x v="3"/>
    <s v="3-ring staple pack"/>
    <x v="1206"/>
    <x v="7"/>
    <n v="2.63"/>
    <m/>
  </r>
  <r>
    <d v="2015-06-07T00:00:00"/>
    <x v="5"/>
    <s v="Harold Dahlen"/>
    <x v="2"/>
    <x v="0"/>
    <x v="3"/>
    <s v="Aluminum Screw Posts"/>
    <x v="2038"/>
    <x v="3"/>
    <n v="-12.21"/>
    <m/>
  </r>
  <r>
    <d v="2015-06-07T00:00:00"/>
    <x v="5"/>
    <s v="Harold Dahlen"/>
    <x v="2"/>
    <x v="0"/>
    <x v="0"/>
    <s v="Xerox 200"/>
    <x v="499"/>
    <x v="7"/>
    <n v="9.07"/>
    <m/>
  </r>
  <r>
    <d v="2015-06-07T00:00:00"/>
    <x v="5"/>
    <s v="Harold Dahlen"/>
    <x v="2"/>
    <x v="0"/>
    <x v="4"/>
    <s v="Avery Fluorescent Highlighter Four-Color Set"/>
    <x v="202"/>
    <x v="1"/>
    <n v="1"/>
    <m/>
  </r>
  <r>
    <d v="2015-06-08T00:00:00"/>
    <x v="5"/>
    <s v="Maureen Gnade"/>
    <x v="1"/>
    <x v="2"/>
    <x v="9"/>
    <s v="Maxell 4.7GB DVD+R 5/Pack"/>
    <x v="2039"/>
    <x v="1"/>
    <n v="0.74"/>
    <m/>
  </r>
  <r>
    <d v="2015-06-08T00:00:00"/>
    <x v="5"/>
    <s v="Maureen Gnade"/>
    <x v="1"/>
    <x v="0"/>
    <x v="12"/>
    <s v="Hoover Shoulder Vac Commercial Portable Vacuum"/>
    <x v="2040"/>
    <x v="0"/>
    <n v="-393.6"/>
    <m/>
  </r>
  <r>
    <d v="2015-06-08T00:00:00"/>
    <x v="5"/>
    <s v="Andrew Gjertsen"/>
    <x v="16"/>
    <x v="0"/>
    <x v="0"/>
    <s v="Xerox 1951"/>
    <x v="2027"/>
    <x v="5"/>
    <n v="54.22"/>
    <m/>
  </r>
  <r>
    <d v="2015-06-08T00:00:00"/>
    <x v="5"/>
    <s v="Andrew Gjertsen"/>
    <x v="16"/>
    <x v="0"/>
    <x v="2"/>
    <s v="Fellowes Super Stor/Drawer Files"/>
    <x v="2041"/>
    <x v="3"/>
    <n v="-6.46"/>
    <m/>
  </r>
  <r>
    <d v="2015-06-08T00:00:00"/>
    <x v="5"/>
    <s v="Andrew Gjertsen"/>
    <x v="16"/>
    <x v="1"/>
    <x v="8"/>
    <s v="Advantus Employee of the Month Certificate Frame, 11 x 13-1/2"/>
    <x v="2042"/>
    <x v="5"/>
    <n v="45.47"/>
    <m/>
  </r>
  <r>
    <d v="2015-06-08T00:00:00"/>
    <x v="5"/>
    <s v="Andrew Gjertsen"/>
    <x v="16"/>
    <x v="0"/>
    <x v="4"/>
    <s v="Newell 344"/>
    <x v="192"/>
    <x v="0"/>
    <n v="0.33"/>
    <m/>
  </r>
  <r>
    <d v="2015-06-08T00:00:00"/>
    <x v="5"/>
    <s v="Andrew Gjertsen"/>
    <x v="16"/>
    <x v="0"/>
    <x v="1"/>
    <s v="Smead Alpha-Z Color-Coded Name Labels First Letter Starter Set"/>
    <x v="2043"/>
    <x v="1"/>
    <n v="3.15"/>
    <m/>
  </r>
  <r>
    <d v="2015-06-08T00:00:00"/>
    <x v="5"/>
    <s v="Andrew Gjertsen"/>
    <x v="16"/>
    <x v="0"/>
    <x v="0"/>
    <s v="Xerox 1963"/>
    <x v="2032"/>
    <x v="8"/>
    <n v="13.2"/>
    <m/>
  </r>
  <r>
    <d v="2015-06-08T00:00:00"/>
    <x v="5"/>
    <s v="Andrew Gjertsen"/>
    <x v="16"/>
    <x v="0"/>
    <x v="3"/>
    <s v="Premier Elliptical Ring Binder, Black"/>
    <x v="1109"/>
    <x v="0"/>
    <n v="-13.39"/>
    <m/>
  </r>
  <r>
    <d v="2015-06-09T00:00:00"/>
    <x v="5"/>
    <s v="Anthony Garverick"/>
    <x v="6"/>
    <x v="0"/>
    <x v="3"/>
    <s v="Vinyl Sectional Post Binders"/>
    <x v="2044"/>
    <x v="1"/>
    <n v="56.55"/>
    <m/>
  </r>
  <r>
    <d v="2015-06-09T00:00:00"/>
    <x v="5"/>
    <s v="Nathan Cano"/>
    <x v="14"/>
    <x v="0"/>
    <x v="0"/>
    <s v="Xerox 1995"/>
    <x v="115"/>
    <x v="0"/>
    <n v="6.22"/>
    <m/>
  </r>
  <r>
    <d v="2015-06-09T00:00:00"/>
    <x v="5"/>
    <s v="Trudy Glocke"/>
    <x v="34"/>
    <x v="1"/>
    <x v="8"/>
    <s v="Luxo Adjustable Task Clamp Lamp"/>
    <x v="2045"/>
    <x v="3"/>
    <n v="92.39"/>
    <m/>
  </r>
  <r>
    <d v="2015-06-09T00:00:00"/>
    <x v="5"/>
    <s v="Trudy Glocke"/>
    <x v="34"/>
    <x v="2"/>
    <x v="6"/>
    <s v="Dexim XPower Skin Super-Thin Power Case for iPhone 5 - Black"/>
    <x v="2046"/>
    <x v="1"/>
    <n v="8.77"/>
    <m/>
  </r>
  <r>
    <d v="2015-06-09T00:00:00"/>
    <x v="5"/>
    <s v="Max Jones"/>
    <x v="16"/>
    <x v="0"/>
    <x v="3"/>
    <s v="Green Canvas Binder for 8-1/2&quot; x 14&quot; Sheets"/>
    <x v="2047"/>
    <x v="7"/>
    <n v="-42.8"/>
    <m/>
  </r>
  <r>
    <d v="2015-06-09T00:00:00"/>
    <x v="5"/>
    <s v="Max Jones"/>
    <x v="16"/>
    <x v="0"/>
    <x v="3"/>
    <s v="Wilson Jones Elliptical Ring 3 1/2&quot; Capacity Binders, 800 sheets"/>
    <x v="448"/>
    <x v="1"/>
    <n v="-26.96"/>
    <m/>
  </r>
  <r>
    <d v="2015-06-09T00:00:00"/>
    <x v="5"/>
    <s v="Max Jones"/>
    <x v="16"/>
    <x v="2"/>
    <x v="9"/>
    <s v="Logitech Keyboard K120"/>
    <x v="2048"/>
    <x v="7"/>
    <n v="-8.17"/>
    <m/>
  </r>
  <r>
    <d v="2015-06-11T00:00:00"/>
    <x v="5"/>
    <s v="Brian Dahlen"/>
    <x v="8"/>
    <x v="2"/>
    <x v="9"/>
    <s v="Kingston Digital DataTraveler 16GB USB 2.0"/>
    <x v="2049"/>
    <x v="6"/>
    <n v="10.199999999999999"/>
    <m/>
  </r>
  <r>
    <d v="2015-06-11T00:00:00"/>
    <x v="5"/>
    <s v="Brian Dahlen"/>
    <x v="8"/>
    <x v="0"/>
    <x v="3"/>
    <s v="SlimView Poly Binder, 3/8&quot;"/>
    <x v="2050"/>
    <x v="5"/>
    <n v="16.68"/>
    <m/>
  </r>
  <r>
    <d v="2015-06-11T00:00:00"/>
    <x v="5"/>
    <s v="Brian Dahlen"/>
    <x v="8"/>
    <x v="0"/>
    <x v="4"/>
    <s v="Boston Electric Pencil Sharpener, Model 1818, Charcoal Black"/>
    <x v="2051"/>
    <x v="0"/>
    <n v="15.76"/>
    <m/>
  </r>
  <r>
    <d v="2015-06-11T00:00:00"/>
    <x v="5"/>
    <s v="Brian Dahlen"/>
    <x v="8"/>
    <x v="0"/>
    <x v="0"/>
    <s v="Xerox 222"/>
    <x v="331"/>
    <x v="7"/>
    <n v="15.55"/>
    <m/>
  </r>
  <r>
    <d v="2015-06-11T00:00:00"/>
    <x v="5"/>
    <s v="Brian Dahlen"/>
    <x v="8"/>
    <x v="1"/>
    <x v="8"/>
    <s v="DAX Clear Channel Poster Frame"/>
    <x v="2052"/>
    <x v="0"/>
    <n v="10.79"/>
    <m/>
  </r>
  <r>
    <d v="2015-06-11T00:00:00"/>
    <x v="5"/>
    <s v="Jim Epp"/>
    <x v="16"/>
    <x v="1"/>
    <x v="5"/>
    <s v="Hon 2090 Â“Pillow SoftÂ” Series Mid Back Swivel/Tilt Chairs"/>
    <x v="2053"/>
    <x v="7"/>
    <n v="-182.64"/>
    <m/>
  </r>
  <r>
    <d v="2015-06-11T00:00:00"/>
    <x v="5"/>
    <s v="Jim Epp"/>
    <x v="16"/>
    <x v="2"/>
    <x v="6"/>
    <s v="Cisco SPA301"/>
    <x v="2054"/>
    <x v="0"/>
    <n v="31.2"/>
    <m/>
  </r>
  <r>
    <d v="2015-06-11T00:00:00"/>
    <x v="5"/>
    <s v="Jim Epp"/>
    <x v="16"/>
    <x v="1"/>
    <x v="8"/>
    <s v="Seth Thomas 8 1/2&quot; Cubicle Clock"/>
    <x v="2055"/>
    <x v="1"/>
    <n v="7.3"/>
    <m/>
  </r>
  <r>
    <d v="2015-06-11T00:00:00"/>
    <x v="5"/>
    <s v="Jim Epp"/>
    <x v="16"/>
    <x v="0"/>
    <x v="4"/>
    <s v="Hunt PowerHouse Electric Pencil Sharpener, Blue"/>
    <x v="2056"/>
    <x v="0"/>
    <n v="7.6"/>
    <m/>
  </r>
  <r>
    <d v="2015-06-11T00:00:00"/>
    <x v="5"/>
    <s v="Jim Epp"/>
    <x v="16"/>
    <x v="0"/>
    <x v="3"/>
    <s v="Ibico Laser Imprintable Binding System Covers"/>
    <x v="1585"/>
    <x v="7"/>
    <n v="-62.88"/>
    <m/>
  </r>
  <r>
    <d v="2015-06-11T00:00:00"/>
    <x v="5"/>
    <s v="Jim Epp"/>
    <x v="16"/>
    <x v="0"/>
    <x v="3"/>
    <s v="GBC Standard Plastic Binding Systems' Combs"/>
    <x v="2057"/>
    <x v="0"/>
    <n v="-3.14"/>
    <m/>
  </r>
  <r>
    <d v="2015-06-11T00:00:00"/>
    <x v="5"/>
    <s v="Jim Epp"/>
    <x v="16"/>
    <x v="0"/>
    <x v="2"/>
    <s v="Tennsco 16-Compartment Lockers with Coat Rack"/>
    <x v="2058"/>
    <x v="0"/>
    <n v="51.83"/>
    <m/>
  </r>
  <r>
    <d v="2015-06-11T00:00:00"/>
    <x v="5"/>
    <s v="Jim Epp"/>
    <x v="16"/>
    <x v="0"/>
    <x v="2"/>
    <s v="Fellowes High-Stak Drawer Files"/>
    <x v="1826"/>
    <x v="3"/>
    <n v="21.14"/>
    <m/>
  </r>
  <r>
    <d v="2015-06-12T00:00:00"/>
    <x v="5"/>
    <s v="Giulietta Baptist"/>
    <x v="2"/>
    <x v="0"/>
    <x v="0"/>
    <s v="Xerox 1997"/>
    <x v="1315"/>
    <x v="3"/>
    <n v="7.26"/>
    <m/>
  </r>
  <r>
    <d v="2015-06-12T00:00:00"/>
    <x v="5"/>
    <s v="Giulietta Baptist"/>
    <x v="2"/>
    <x v="1"/>
    <x v="8"/>
    <s v="DataProducts Ampli Magnifier Task Lamp, Black,"/>
    <x v="2059"/>
    <x v="0"/>
    <n v="4.33"/>
    <m/>
  </r>
  <r>
    <d v="2015-06-12T00:00:00"/>
    <x v="5"/>
    <s v="Laurel Elliston"/>
    <x v="7"/>
    <x v="0"/>
    <x v="2"/>
    <s v="Perma STOR-ALL Hanging File Box, 13 1/8&quot;W x 12 1/4&quot;D x 10 1/2&quot;H"/>
    <x v="1691"/>
    <x v="7"/>
    <n v="5.08"/>
    <m/>
  </r>
  <r>
    <d v="2015-06-12T00:00:00"/>
    <x v="5"/>
    <s v="Jonathan Howell"/>
    <x v="16"/>
    <x v="2"/>
    <x v="6"/>
    <s v="Speck Products Candyshell Flip Case"/>
    <x v="1081"/>
    <x v="0"/>
    <n v="4.2"/>
    <m/>
  </r>
  <r>
    <d v="2015-06-12T00:00:00"/>
    <x v="5"/>
    <s v="Sam Zeldin"/>
    <x v="18"/>
    <x v="0"/>
    <x v="2"/>
    <s v="Recycled Eldon Regeneration Jumbo File"/>
    <x v="396"/>
    <x v="0"/>
    <n v="6.88"/>
    <m/>
  </r>
  <r>
    <d v="2015-06-13T00:00:00"/>
    <x v="5"/>
    <s v="Jennifer Jackson"/>
    <x v="3"/>
    <x v="0"/>
    <x v="3"/>
    <s v="Aluminum Screw Posts"/>
    <x v="2060"/>
    <x v="1"/>
    <n v="13.73"/>
    <m/>
  </r>
  <r>
    <d v="2015-06-13T00:00:00"/>
    <x v="5"/>
    <s v="Dave Hallsten"/>
    <x v="33"/>
    <x v="0"/>
    <x v="4"/>
    <s v="Newell 31"/>
    <x v="2061"/>
    <x v="6"/>
    <n v="6.94"/>
    <m/>
  </r>
  <r>
    <d v="2015-06-13T00:00:00"/>
    <x v="5"/>
    <s v="Dave Hallsten"/>
    <x v="33"/>
    <x v="0"/>
    <x v="3"/>
    <s v="Avery Heavy-Duty EZD View Binder with Locking Rings"/>
    <x v="1134"/>
    <x v="1"/>
    <n v="8.8000000000000007"/>
    <m/>
  </r>
  <r>
    <d v="2015-06-13T00:00:00"/>
    <x v="5"/>
    <s v="Dave Hallsten"/>
    <x v="33"/>
    <x v="2"/>
    <x v="16"/>
    <s v="Brother DCP1000 Digital 3 in 1 Multifunction Machine"/>
    <x v="2062"/>
    <x v="1"/>
    <n v="314.99"/>
    <m/>
  </r>
  <r>
    <d v="2015-06-13T00:00:00"/>
    <x v="5"/>
    <s v="Dave Hallsten"/>
    <x v="33"/>
    <x v="0"/>
    <x v="0"/>
    <s v="Xerox 204"/>
    <x v="331"/>
    <x v="7"/>
    <n v="15.55"/>
    <m/>
  </r>
  <r>
    <d v="2015-06-13T00:00:00"/>
    <x v="5"/>
    <s v="Penelope Sewall"/>
    <x v="41"/>
    <x v="0"/>
    <x v="3"/>
    <s v="ACCOHIDE 3-Ring Binder, Blue, 1&quot;"/>
    <x v="1985"/>
    <x v="0"/>
    <n v="3.88"/>
    <m/>
  </r>
  <r>
    <d v="2015-06-13T00:00:00"/>
    <x v="5"/>
    <s v="Penelope Sewall"/>
    <x v="41"/>
    <x v="0"/>
    <x v="3"/>
    <s v="Recycled Easel Ring Binders"/>
    <x v="2063"/>
    <x v="0"/>
    <n v="13.43"/>
    <m/>
  </r>
  <r>
    <d v="2015-06-13T00:00:00"/>
    <x v="5"/>
    <s v="Penelope Sewall"/>
    <x v="41"/>
    <x v="2"/>
    <x v="9"/>
    <s v="Lenovo 17-Key USB Numeric Keypad"/>
    <x v="2064"/>
    <x v="0"/>
    <n v="14.96"/>
    <m/>
  </r>
  <r>
    <d v="2015-06-13T00:00:00"/>
    <x v="5"/>
    <s v="Barbara Fisher"/>
    <x v="4"/>
    <x v="0"/>
    <x v="0"/>
    <s v="Xerox 202"/>
    <x v="710"/>
    <x v="4"/>
    <n v="3.11"/>
    <m/>
  </r>
  <r>
    <d v="2015-06-13T00:00:00"/>
    <x v="5"/>
    <s v="Frank Carlisle"/>
    <x v="10"/>
    <x v="0"/>
    <x v="4"/>
    <s v="Newell 320"/>
    <x v="132"/>
    <x v="4"/>
    <n v="0.3"/>
    <m/>
  </r>
  <r>
    <d v="2015-06-14T00:00:00"/>
    <x v="5"/>
    <s v="Alan Dominguez"/>
    <x v="2"/>
    <x v="1"/>
    <x v="8"/>
    <s v="Eldon Expressions Punched Metal &amp; Wood Desk Accessories, Pewter &amp; Cherry"/>
    <x v="2065"/>
    <x v="6"/>
    <n v="5.1100000000000003"/>
    <m/>
  </r>
  <r>
    <d v="2015-06-15T00:00:00"/>
    <x v="5"/>
    <s v="Peter Fuller"/>
    <x v="12"/>
    <x v="0"/>
    <x v="0"/>
    <s v="Xerox 1895"/>
    <x v="1571"/>
    <x v="0"/>
    <n v="2.99"/>
    <m/>
  </r>
  <r>
    <d v="2015-06-15T00:00:00"/>
    <x v="5"/>
    <s v="Peter Fuller"/>
    <x v="12"/>
    <x v="0"/>
    <x v="2"/>
    <s v="Belkin 19&quot; Vented Equipment Shelf, Black"/>
    <x v="2066"/>
    <x v="0"/>
    <n v="-19.559999999999999"/>
    <m/>
  </r>
  <r>
    <d v="2015-06-15T00:00:00"/>
    <x v="5"/>
    <s v="Peter Fuller"/>
    <x v="12"/>
    <x v="1"/>
    <x v="8"/>
    <s v="Eldon &quot;L&quot; Workstation Diamond Chairmat"/>
    <x v="2067"/>
    <x v="6"/>
    <n v="-36.47"/>
    <m/>
  </r>
  <r>
    <d v="2015-06-15T00:00:00"/>
    <x v="5"/>
    <s v="Peter Fuller"/>
    <x v="12"/>
    <x v="1"/>
    <x v="8"/>
    <s v="DAX Copper Panel Document Frame, 5 x 7 Size"/>
    <x v="2068"/>
    <x v="3"/>
    <n v="11.07"/>
    <m/>
  </r>
  <r>
    <d v="2015-06-15T00:00:00"/>
    <x v="5"/>
    <s v="Amy Cox"/>
    <x v="16"/>
    <x v="2"/>
    <x v="9"/>
    <s v="Belkin Standard 104 key USB Keyboard"/>
    <x v="2069"/>
    <x v="4"/>
    <n v="-0.73"/>
    <m/>
  </r>
  <r>
    <d v="2015-06-15T00:00:00"/>
    <x v="5"/>
    <s v="Grace Kelly"/>
    <x v="3"/>
    <x v="2"/>
    <x v="6"/>
    <s v="Jabra SPEAK 410"/>
    <x v="2070"/>
    <x v="1"/>
    <n v="22.56"/>
    <m/>
  </r>
  <r>
    <d v="2015-06-16T00:00:00"/>
    <x v="5"/>
    <s v="Philip Brown"/>
    <x v="2"/>
    <x v="0"/>
    <x v="10"/>
    <s v="Peel &amp; Seel Envelopes"/>
    <x v="2071"/>
    <x v="0"/>
    <n v="2.17"/>
    <m/>
  </r>
  <r>
    <d v="2015-06-16T00:00:00"/>
    <x v="5"/>
    <s v="Lycoris Saunders"/>
    <x v="0"/>
    <x v="0"/>
    <x v="10"/>
    <s v="Staple envelope"/>
    <x v="2072"/>
    <x v="1"/>
    <n v="9.34"/>
    <m/>
  </r>
  <r>
    <d v="2015-06-16T00:00:00"/>
    <x v="5"/>
    <s v="Lycoris Saunders"/>
    <x v="0"/>
    <x v="0"/>
    <x v="0"/>
    <s v="Xerox 188"/>
    <x v="2073"/>
    <x v="1"/>
    <n v="9.8699999999999992"/>
    <m/>
  </r>
  <r>
    <d v="2015-06-16T00:00:00"/>
    <x v="5"/>
    <s v="Lycoris Saunders"/>
    <x v="0"/>
    <x v="1"/>
    <x v="5"/>
    <s v="Office Star - Contemporary Swivel Chair with Padded Adjustable Arms and Flex Back"/>
    <x v="2074"/>
    <x v="0"/>
    <n v="-25.38"/>
    <m/>
  </r>
  <r>
    <d v="2015-06-16T00:00:00"/>
    <x v="5"/>
    <s v="Lena Creighton"/>
    <x v="20"/>
    <x v="0"/>
    <x v="3"/>
    <s v="Fellowes PB500 Electric Punch Plastic Comb Binding Machine with Manual Bind"/>
    <x v="2075"/>
    <x v="1"/>
    <n v="1143.8900000000001"/>
    <m/>
  </r>
  <r>
    <d v="2015-06-16T00:00:00"/>
    <x v="5"/>
    <s v="Lena Creighton"/>
    <x v="20"/>
    <x v="2"/>
    <x v="6"/>
    <s v="RCA Visys Integrated PBX 8-Line Router"/>
    <x v="2076"/>
    <x v="0"/>
    <n v="33.5"/>
    <m/>
  </r>
  <r>
    <d v="2015-06-18T00:00:00"/>
    <x v="5"/>
    <s v="Skye Norling"/>
    <x v="12"/>
    <x v="0"/>
    <x v="0"/>
    <s v="Xerox 1922"/>
    <x v="1177"/>
    <x v="1"/>
    <n v="4.33"/>
    <m/>
  </r>
  <r>
    <d v="2015-06-18T00:00:00"/>
    <x v="5"/>
    <s v="Skye Norling"/>
    <x v="12"/>
    <x v="0"/>
    <x v="3"/>
    <s v="Peel &amp; Stick Add-On Corner Pockets"/>
    <x v="2077"/>
    <x v="5"/>
    <n v="-3.33"/>
    <m/>
  </r>
  <r>
    <d v="2015-06-18T00:00:00"/>
    <x v="5"/>
    <s v="Skye Norling"/>
    <x v="12"/>
    <x v="0"/>
    <x v="3"/>
    <s v="Aluminum Screw Posts"/>
    <x v="1816"/>
    <x v="0"/>
    <n v="-6.1"/>
    <m/>
  </r>
  <r>
    <d v="2015-06-18T00:00:00"/>
    <x v="5"/>
    <s v="Skye Norling"/>
    <x v="12"/>
    <x v="1"/>
    <x v="8"/>
    <s v="Flat Face Poster Frame"/>
    <x v="2078"/>
    <x v="7"/>
    <n v="20.72"/>
    <m/>
  </r>
  <r>
    <d v="2015-06-18T00:00:00"/>
    <x v="5"/>
    <s v="Bruce Geld"/>
    <x v="3"/>
    <x v="0"/>
    <x v="4"/>
    <s v="BOSTON Ranger #55 Pencil Sharpener, Black"/>
    <x v="2079"/>
    <x v="0"/>
    <n v="15.07"/>
    <m/>
  </r>
  <r>
    <d v="2015-06-18T00:00:00"/>
    <x v="5"/>
    <s v="Harold Ryan"/>
    <x v="16"/>
    <x v="0"/>
    <x v="4"/>
    <s v="Dixon Prang Watercolor Pencils, 10-Color Set with Brush"/>
    <x v="2080"/>
    <x v="3"/>
    <n v="3.58"/>
    <m/>
  </r>
  <r>
    <d v="2015-06-18T00:00:00"/>
    <x v="5"/>
    <s v="Benjamin Venier"/>
    <x v="15"/>
    <x v="0"/>
    <x v="3"/>
    <s v="Avery Self-Adhesive Photo Pockets for Polaroid Photos"/>
    <x v="2081"/>
    <x v="1"/>
    <n v="-4.49"/>
    <m/>
  </r>
  <r>
    <d v="2015-06-18T00:00:00"/>
    <x v="5"/>
    <s v="Benjamin Venier"/>
    <x v="15"/>
    <x v="1"/>
    <x v="5"/>
    <s v="Global Leather Highback Executive Chair with Pneumatic Height Adjustment, Black"/>
    <x v="2082"/>
    <x v="3"/>
    <n v="56.27"/>
    <m/>
  </r>
  <r>
    <d v="2015-06-18T00:00:00"/>
    <x v="5"/>
    <s v="Benjamin Venier"/>
    <x v="15"/>
    <x v="0"/>
    <x v="0"/>
    <s v="Xerox 21"/>
    <x v="1315"/>
    <x v="3"/>
    <n v="7.26"/>
    <m/>
  </r>
  <r>
    <d v="2015-06-18T00:00:00"/>
    <x v="5"/>
    <s v="Keith Herrera"/>
    <x v="6"/>
    <x v="1"/>
    <x v="8"/>
    <s v="Seth Thomas 8 1/2&quot; Cubicle Clock"/>
    <x v="2083"/>
    <x v="1"/>
    <n v="19.47"/>
    <m/>
  </r>
  <r>
    <d v="2015-06-18T00:00:00"/>
    <x v="5"/>
    <s v="Keith Herrera"/>
    <x v="6"/>
    <x v="0"/>
    <x v="2"/>
    <s v="Tennsco Double-Tier Lockers"/>
    <x v="2084"/>
    <x v="0"/>
    <n v="58.51"/>
    <m/>
  </r>
  <r>
    <d v="2015-06-18T00:00:00"/>
    <x v="5"/>
    <s v="Keith Herrera"/>
    <x v="6"/>
    <x v="0"/>
    <x v="3"/>
    <s v="Wilson Jones International Size A4 Ring Binders"/>
    <x v="2085"/>
    <x v="0"/>
    <n v="16.61"/>
    <m/>
  </r>
  <r>
    <d v="2015-06-18T00:00:00"/>
    <x v="5"/>
    <s v="Keith Herrera"/>
    <x v="6"/>
    <x v="2"/>
    <x v="6"/>
    <s v="Cisco SPA301"/>
    <x v="2086"/>
    <x v="1"/>
    <n v="140.38999999999999"/>
    <m/>
  </r>
  <r>
    <d v="2015-06-18T00:00:00"/>
    <x v="5"/>
    <s v="Keith Herrera"/>
    <x v="6"/>
    <x v="0"/>
    <x v="3"/>
    <s v="JM Magazine Binder"/>
    <x v="2087"/>
    <x v="0"/>
    <n v="15.85"/>
    <m/>
  </r>
  <r>
    <d v="2015-06-19T00:00:00"/>
    <x v="5"/>
    <s v="Logan Haushalter"/>
    <x v="3"/>
    <x v="1"/>
    <x v="8"/>
    <s v="Eldon 200 Class Desk Accessories"/>
    <x v="2088"/>
    <x v="0"/>
    <n v="4.0199999999999996"/>
    <m/>
  </r>
  <r>
    <d v="2015-06-19T00:00:00"/>
    <x v="5"/>
    <s v="Logan Haushalter"/>
    <x v="3"/>
    <x v="0"/>
    <x v="0"/>
    <s v="Xerox 231"/>
    <x v="710"/>
    <x v="4"/>
    <n v="3.11"/>
    <m/>
  </r>
  <r>
    <d v="2015-06-19T00:00:00"/>
    <x v="5"/>
    <s v="Logan Haushalter"/>
    <x v="3"/>
    <x v="0"/>
    <x v="10"/>
    <s v="Cameo Buff Policy Envelopes"/>
    <x v="1989"/>
    <x v="1"/>
    <n v="87.74"/>
    <m/>
  </r>
  <r>
    <d v="2015-06-19T00:00:00"/>
    <x v="5"/>
    <s v="Maria Etezadi"/>
    <x v="0"/>
    <x v="0"/>
    <x v="3"/>
    <s v="GBC White Gloss Covers, Plain Front"/>
    <x v="2089"/>
    <x v="0"/>
    <n v="-9.56"/>
    <m/>
  </r>
  <r>
    <d v="2015-06-19T00:00:00"/>
    <x v="5"/>
    <s v="Katherine Murray"/>
    <x v="0"/>
    <x v="0"/>
    <x v="2"/>
    <s v="Recycled Steel Personal File for Hanging File Folders"/>
    <x v="2090"/>
    <x v="7"/>
    <n v="14.31"/>
    <m/>
  </r>
  <r>
    <d v="2015-06-19T00:00:00"/>
    <x v="5"/>
    <s v="Paul Prost"/>
    <x v="2"/>
    <x v="0"/>
    <x v="1"/>
    <s v="Self-Adhesive Address Labels for Typewriters with Dispenser Box"/>
    <x v="1408"/>
    <x v="0"/>
    <n v="1.99"/>
    <m/>
  </r>
  <r>
    <d v="2015-06-20T00:00:00"/>
    <x v="5"/>
    <s v="Stewart Carmichael"/>
    <x v="3"/>
    <x v="1"/>
    <x v="8"/>
    <s v="Howard Miller 13&quot; Diameter Pewter Finish Round Wall Clock"/>
    <x v="2091"/>
    <x v="6"/>
    <n v="100.48"/>
    <m/>
  </r>
  <r>
    <d v="2015-06-20T00:00:00"/>
    <x v="5"/>
    <s v="Stewart Carmichael"/>
    <x v="3"/>
    <x v="2"/>
    <x v="6"/>
    <s v="netTALK DUO VoIP Telephone Service"/>
    <x v="2092"/>
    <x v="1"/>
    <n v="47.24"/>
    <m/>
  </r>
  <r>
    <d v="2015-06-20T00:00:00"/>
    <x v="5"/>
    <s v="Justin MacKendrick"/>
    <x v="26"/>
    <x v="2"/>
    <x v="6"/>
    <s v="Griffin GC36547 PowerJolt SE Lightning Charger"/>
    <x v="2093"/>
    <x v="5"/>
    <n v="15.74"/>
    <m/>
  </r>
  <r>
    <d v="2015-06-20T00:00:00"/>
    <x v="5"/>
    <s v="Becky Castell"/>
    <x v="2"/>
    <x v="2"/>
    <x v="9"/>
    <s v="Razer Tiamat Over Ear 7.1 Surround Sound PC Gaming Headset"/>
    <x v="2094"/>
    <x v="0"/>
    <n v="92"/>
    <m/>
  </r>
  <r>
    <d v="2015-06-21T00:00:00"/>
    <x v="5"/>
    <s v="Emily Phan"/>
    <x v="16"/>
    <x v="2"/>
    <x v="6"/>
    <s v="Innergie mMini Combo Duo USB Travel Charging Kit"/>
    <x v="1693"/>
    <x v="1"/>
    <n v="37.79"/>
    <m/>
  </r>
  <r>
    <d v="2015-06-22T00:00:00"/>
    <x v="5"/>
    <s v="Ken Lonsdale"/>
    <x v="27"/>
    <x v="0"/>
    <x v="7"/>
    <s v="OIC Binder Clips, Mini, 1/4&quot; Capacity, Black"/>
    <x v="2095"/>
    <x v="3"/>
    <n v="2.33"/>
    <m/>
  </r>
  <r>
    <d v="2015-06-22T00:00:00"/>
    <x v="5"/>
    <s v="Michael Grace"/>
    <x v="1"/>
    <x v="1"/>
    <x v="13"/>
    <s v="Hon Rectangular Conference Tables"/>
    <x v="2096"/>
    <x v="5"/>
    <n v="-525.64"/>
    <m/>
  </r>
  <r>
    <d v="2015-06-22T00:00:00"/>
    <x v="5"/>
    <s v="Shaun Weien"/>
    <x v="20"/>
    <x v="0"/>
    <x v="3"/>
    <s v="GBC Ibimaster 500 Manual ProClick Binding System"/>
    <x v="2097"/>
    <x v="0"/>
    <n v="456.59"/>
    <m/>
  </r>
  <r>
    <d v="2015-06-23T00:00:00"/>
    <x v="5"/>
    <s v="Rick Duston"/>
    <x v="22"/>
    <x v="2"/>
    <x v="6"/>
    <s v="Pyle PRT45 Retro HomeÂ Telephone"/>
    <x v="2098"/>
    <x v="3"/>
    <n v="22.68"/>
    <m/>
  </r>
  <r>
    <d v="2015-06-23T00:00:00"/>
    <x v="5"/>
    <s v="Christine Sundaresam"/>
    <x v="3"/>
    <x v="2"/>
    <x v="6"/>
    <s v="Plantronics CS 50-USB -Â headsetÂ - Convertible, Monaural"/>
    <x v="1619"/>
    <x v="0"/>
    <n v="19.04"/>
    <m/>
  </r>
  <r>
    <d v="2015-06-23T00:00:00"/>
    <x v="5"/>
    <s v="Christine Sundaresam"/>
    <x v="3"/>
    <x v="0"/>
    <x v="7"/>
    <s v="Assorted Color Push Pins"/>
    <x v="2099"/>
    <x v="1"/>
    <n v="1.79"/>
    <m/>
  </r>
  <r>
    <d v="2015-06-23T00:00:00"/>
    <x v="5"/>
    <s v="Christine Sundaresam"/>
    <x v="3"/>
    <x v="2"/>
    <x v="6"/>
    <s v="JBL Micro Wireless Portable Bluetooth Speaker"/>
    <x v="902"/>
    <x v="1"/>
    <n v="9"/>
    <m/>
  </r>
  <r>
    <d v="2015-06-23T00:00:00"/>
    <x v="5"/>
    <s v="Randy Ferguson"/>
    <x v="4"/>
    <x v="1"/>
    <x v="8"/>
    <s v="Eldon Stackable Tray, Side-Load, Legal, Smoke"/>
    <x v="2100"/>
    <x v="1"/>
    <n v="9.32"/>
    <m/>
  </r>
  <r>
    <d v="2015-06-23T00:00:00"/>
    <x v="5"/>
    <s v="Randy Ferguson"/>
    <x v="4"/>
    <x v="0"/>
    <x v="3"/>
    <s v="GBC DocuBind P100 Manual Binding Machine"/>
    <x v="2101"/>
    <x v="4"/>
    <n v="74.69"/>
    <m/>
  </r>
  <r>
    <d v="2015-06-23T00:00:00"/>
    <x v="5"/>
    <s v="Randy Ferguson"/>
    <x v="4"/>
    <x v="2"/>
    <x v="9"/>
    <s v="Dell Slim USB Multimedia Keyboard"/>
    <x v="2102"/>
    <x v="1"/>
    <n v="18"/>
    <m/>
  </r>
  <r>
    <d v="2015-06-25T00:00:00"/>
    <x v="5"/>
    <s v="Cathy Hwang"/>
    <x v="2"/>
    <x v="0"/>
    <x v="0"/>
    <s v="Xerox 211"/>
    <x v="792"/>
    <x v="6"/>
    <n v="10.89"/>
    <m/>
  </r>
  <r>
    <d v="2015-06-25T00:00:00"/>
    <x v="5"/>
    <s v="Cathy Hwang"/>
    <x v="2"/>
    <x v="0"/>
    <x v="2"/>
    <s v="Tennsco Industrial Shelving"/>
    <x v="2103"/>
    <x v="0"/>
    <n v="-17.61"/>
    <m/>
  </r>
  <r>
    <d v="2015-06-25T00:00:00"/>
    <x v="5"/>
    <s v="Jill Fjeld"/>
    <x v="3"/>
    <x v="1"/>
    <x v="8"/>
    <s v="Dana Halogen Swing-Arm Architect Lamp"/>
    <x v="2104"/>
    <x v="7"/>
    <n v="57.36"/>
    <m/>
  </r>
  <r>
    <d v="2015-06-25T00:00:00"/>
    <x v="5"/>
    <s v="Alan Barnes"/>
    <x v="3"/>
    <x v="0"/>
    <x v="4"/>
    <s v="Staples in misc. colors"/>
    <x v="2105"/>
    <x v="0"/>
    <n v="5.24"/>
    <m/>
  </r>
  <r>
    <d v="2015-06-25T00:00:00"/>
    <x v="5"/>
    <s v="Alan Barnes"/>
    <x v="3"/>
    <x v="0"/>
    <x v="3"/>
    <s v="GBC Velobind Prepunched Cover Sets, Regency Series"/>
    <x v="1935"/>
    <x v="1"/>
    <n v="27.74"/>
    <m/>
  </r>
  <r>
    <d v="2015-06-25T00:00:00"/>
    <x v="5"/>
    <s v="Alan Barnes"/>
    <x v="3"/>
    <x v="0"/>
    <x v="2"/>
    <s v="Tennsco Regal Shelving Units"/>
    <x v="2106"/>
    <x v="1"/>
    <n v="9.1300000000000008"/>
    <m/>
  </r>
  <r>
    <d v="2015-06-25T00:00:00"/>
    <x v="5"/>
    <s v="Mark Van Huff"/>
    <x v="0"/>
    <x v="0"/>
    <x v="0"/>
    <s v="Xerox 1884"/>
    <x v="1839"/>
    <x v="1"/>
    <n v="16.18"/>
    <m/>
  </r>
  <r>
    <d v="2015-06-25T00:00:00"/>
    <x v="5"/>
    <s v="Mark Van Huff"/>
    <x v="0"/>
    <x v="0"/>
    <x v="3"/>
    <s v="Avery Triangle Shaped Sheet Lifters, Black, 2/Pack"/>
    <x v="2107"/>
    <x v="0"/>
    <n v="-1.48"/>
    <m/>
  </r>
  <r>
    <d v="2015-06-25T00:00:00"/>
    <x v="5"/>
    <s v="Mark Van Huff"/>
    <x v="0"/>
    <x v="1"/>
    <x v="8"/>
    <s v="GE General Use Halogen Bulbs, 100 Watts, 1 Bulb per Pack"/>
    <x v="2108"/>
    <x v="2"/>
    <n v="-20.73"/>
    <m/>
  </r>
  <r>
    <d v="2015-06-25T00:00:00"/>
    <x v="5"/>
    <s v="Mark Van Huff"/>
    <x v="0"/>
    <x v="0"/>
    <x v="1"/>
    <s v="Avery File Folder Labels"/>
    <x v="1012"/>
    <x v="0"/>
    <n v="1.67"/>
    <m/>
  </r>
  <r>
    <d v="2015-06-26T00:00:00"/>
    <x v="5"/>
    <s v="Laura Armstrong"/>
    <x v="14"/>
    <x v="2"/>
    <x v="9"/>
    <s v="Sony 32GB Class 10 Micro SDHC R40 Memory Card"/>
    <x v="634"/>
    <x v="0"/>
    <n v="8.8000000000000007"/>
    <m/>
  </r>
  <r>
    <d v="2015-06-26T00:00:00"/>
    <x v="5"/>
    <s v="Sue Ann Reed"/>
    <x v="6"/>
    <x v="0"/>
    <x v="3"/>
    <s v="GBC VeloBinder Manual Binding System"/>
    <x v="2109"/>
    <x v="3"/>
    <n v="69.099999999999994"/>
    <m/>
  </r>
  <r>
    <d v="2015-06-26T00:00:00"/>
    <x v="5"/>
    <s v="Sue Ann Reed"/>
    <x v="6"/>
    <x v="0"/>
    <x v="2"/>
    <s v="Decoflex Hanging Personal Folder File, Blue"/>
    <x v="2110"/>
    <x v="4"/>
    <n v="4.16"/>
    <m/>
  </r>
  <r>
    <d v="2015-06-26T00:00:00"/>
    <x v="5"/>
    <s v="Sue Ann Reed"/>
    <x v="6"/>
    <x v="0"/>
    <x v="3"/>
    <s v="Acco PRESSTEX Data Binder with Storage Hooks, Dark Blue, 9 1/2&quot; X 11&quot;"/>
    <x v="2111"/>
    <x v="9"/>
    <n v="21.09"/>
    <m/>
  </r>
  <r>
    <d v="2015-06-26T00:00:00"/>
    <x v="5"/>
    <s v="Sue Ann Reed"/>
    <x v="6"/>
    <x v="1"/>
    <x v="5"/>
    <s v="Office Star - Contemporary Task Swivel Chair"/>
    <x v="100"/>
    <x v="1"/>
    <n v="79.91"/>
    <m/>
  </r>
  <r>
    <d v="2015-06-26T00:00:00"/>
    <x v="5"/>
    <s v="Valerie Dominguez"/>
    <x v="0"/>
    <x v="2"/>
    <x v="6"/>
    <s v="Polycom SoundStation2 EX ConferenceÂ phone"/>
    <x v="2112"/>
    <x v="1"/>
    <n v="109.34"/>
    <m/>
  </r>
  <r>
    <d v="2015-06-26T00:00:00"/>
    <x v="5"/>
    <s v="Dennis Bolton"/>
    <x v="10"/>
    <x v="0"/>
    <x v="0"/>
    <s v="Universal Premium White Copier/Laser Paper (20Lb. and 87 Bright)"/>
    <x v="2113"/>
    <x v="2"/>
    <n v="15.61"/>
    <m/>
  </r>
  <r>
    <d v="2015-06-28T00:00:00"/>
    <x v="5"/>
    <s v="Craig Yedwab"/>
    <x v="12"/>
    <x v="0"/>
    <x v="1"/>
    <s v="Avery 501"/>
    <x v="1408"/>
    <x v="0"/>
    <n v="1.99"/>
    <m/>
  </r>
  <r>
    <d v="2015-06-28T00:00:00"/>
    <x v="5"/>
    <s v="Craig Yedwab"/>
    <x v="12"/>
    <x v="1"/>
    <x v="8"/>
    <s v="Electrix Halogen Magnifier Lamp"/>
    <x v="2114"/>
    <x v="3"/>
    <n v="46.63"/>
    <m/>
  </r>
  <r>
    <d v="2015-06-28T00:00:00"/>
    <x v="5"/>
    <s v="Dorothy Wardle"/>
    <x v="10"/>
    <x v="0"/>
    <x v="0"/>
    <s v="Xerox 1999"/>
    <x v="143"/>
    <x v="1"/>
    <n v="5.44"/>
    <m/>
  </r>
  <r>
    <d v="2015-06-28T00:00:00"/>
    <x v="5"/>
    <s v="Dorothy Wardle"/>
    <x v="10"/>
    <x v="1"/>
    <x v="11"/>
    <s v="Sauder Forest Hills Library with Doors, Woodland Oak Finish"/>
    <x v="2115"/>
    <x v="6"/>
    <n v="-376.69"/>
    <m/>
  </r>
  <r>
    <d v="2015-06-28T00:00:00"/>
    <x v="5"/>
    <s v="Mark Packer"/>
    <x v="4"/>
    <x v="0"/>
    <x v="3"/>
    <s v="GBC Recycled Regency Composition Covers"/>
    <x v="2116"/>
    <x v="0"/>
    <n v="55"/>
    <m/>
  </r>
  <r>
    <d v="2015-06-28T00:00:00"/>
    <x v="5"/>
    <s v="Mark Packer"/>
    <x v="4"/>
    <x v="0"/>
    <x v="4"/>
    <s v="Boston Model 1800 Electric Pencil Sharpener, Gray"/>
    <x v="2117"/>
    <x v="7"/>
    <n v="42.23"/>
    <m/>
  </r>
  <r>
    <d v="2015-06-29T00:00:00"/>
    <x v="5"/>
    <s v="Steven Cartwright"/>
    <x v="2"/>
    <x v="1"/>
    <x v="8"/>
    <s v="Eldon Executive Woodline II Desk Accessories, Mahogany"/>
    <x v="2118"/>
    <x v="4"/>
    <n v="1.76"/>
    <m/>
  </r>
  <r>
    <d v="2015-06-29T00:00:00"/>
    <x v="5"/>
    <s v="Michelle Moray"/>
    <x v="20"/>
    <x v="0"/>
    <x v="0"/>
    <s v="Ampad Phone Message Book, Recycled, 400 Message Capacity, 5 Â¾Â” x 11Â”"/>
    <x v="2119"/>
    <x v="3"/>
    <n v="11.23"/>
    <m/>
  </r>
  <r>
    <d v="2015-06-29T00:00:00"/>
    <x v="5"/>
    <s v="Sheri Gordon"/>
    <x v="20"/>
    <x v="1"/>
    <x v="5"/>
    <s v="Office Star - Mesh Screen back chair with Vinyl seat"/>
    <x v="2120"/>
    <x v="4"/>
    <n v="1.31"/>
    <m/>
  </r>
  <r>
    <d v="2015-06-29T00:00:00"/>
    <x v="5"/>
    <s v="Neil FranzÃ¶sisch"/>
    <x v="40"/>
    <x v="2"/>
    <x v="6"/>
    <s v="Cisco 8x8 Inc. 6753i IP Business Phone System"/>
    <x v="2121"/>
    <x v="0"/>
    <n v="72.89"/>
    <m/>
  </r>
  <r>
    <d v="2015-07-02T00:00:00"/>
    <x v="6"/>
    <s v="Richard Bierner"/>
    <x v="0"/>
    <x v="0"/>
    <x v="12"/>
    <s v="Belkin 8 Outlet Surge Protector"/>
    <x v="2122"/>
    <x v="3"/>
    <n v="-85.24"/>
    <m/>
  </r>
  <r>
    <d v="2015-07-02T00:00:00"/>
    <x v="6"/>
    <s v="Rob Haberlin"/>
    <x v="1"/>
    <x v="1"/>
    <x v="5"/>
    <s v="Hon 4070 Series Pagoda Armless Upholstered Stacking Chairs"/>
    <x v="1915"/>
    <x v="0"/>
    <n v="-5.83"/>
    <m/>
  </r>
  <r>
    <d v="2015-07-02T00:00:00"/>
    <x v="6"/>
    <s v="Rob Haberlin"/>
    <x v="1"/>
    <x v="1"/>
    <x v="5"/>
    <s v="Global Wood Trimmed Manager's Task Chair, Khaki"/>
    <x v="2123"/>
    <x v="6"/>
    <n v="-92.8"/>
    <m/>
  </r>
  <r>
    <d v="2015-07-02T00:00:00"/>
    <x v="6"/>
    <s v="Rob Haberlin"/>
    <x v="1"/>
    <x v="0"/>
    <x v="2"/>
    <s v="Advantus Rolling Storage Box"/>
    <x v="2124"/>
    <x v="7"/>
    <n v="6"/>
    <m/>
  </r>
  <r>
    <d v="2015-07-02T00:00:00"/>
    <x v="6"/>
    <s v="Rob Haberlin"/>
    <x v="1"/>
    <x v="0"/>
    <x v="2"/>
    <s v="Adjustable Depth Letter/Legal Cart"/>
    <x v="2125"/>
    <x v="1"/>
    <n v="48.99"/>
    <m/>
  </r>
  <r>
    <d v="2015-07-02T00:00:00"/>
    <x v="6"/>
    <s v="Rob Haberlin"/>
    <x v="1"/>
    <x v="0"/>
    <x v="0"/>
    <s v="Adams Phone Message Book, Professional, 400 Message Capacity, 5 3/6Â” x 11Â”"/>
    <x v="2126"/>
    <x v="0"/>
    <n v="3.77"/>
    <m/>
  </r>
  <r>
    <d v="2015-07-02T00:00:00"/>
    <x v="6"/>
    <s v="Karl Braun"/>
    <x v="16"/>
    <x v="0"/>
    <x v="0"/>
    <s v="Easy-staple paper"/>
    <x v="1177"/>
    <x v="1"/>
    <n v="4.03"/>
    <m/>
  </r>
  <r>
    <d v="2015-07-02T00:00:00"/>
    <x v="6"/>
    <s v="Karl Braun"/>
    <x v="16"/>
    <x v="0"/>
    <x v="0"/>
    <s v="Xerox 1957"/>
    <x v="143"/>
    <x v="1"/>
    <n v="5.64"/>
    <m/>
  </r>
  <r>
    <d v="2015-07-02T00:00:00"/>
    <x v="6"/>
    <s v="Steven Roelle"/>
    <x v="20"/>
    <x v="0"/>
    <x v="0"/>
    <s v="Xerox 209"/>
    <x v="5"/>
    <x v="1"/>
    <n v="9.33"/>
    <m/>
  </r>
  <r>
    <d v="2015-07-02T00:00:00"/>
    <x v="6"/>
    <s v="Frank Atkinson"/>
    <x v="25"/>
    <x v="2"/>
    <x v="6"/>
    <s v="Geemarc AmpliPOWER60"/>
    <x v="2127"/>
    <x v="4"/>
    <n v="8.35"/>
    <m/>
  </r>
  <r>
    <d v="2015-07-02T00:00:00"/>
    <x v="6"/>
    <s v="Frank Atkinson"/>
    <x v="25"/>
    <x v="1"/>
    <x v="8"/>
    <s v="24-Hour Round Wall Clock"/>
    <x v="2128"/>
    <x v="8"/>
    <n v="45.95"/>
    <m/>
  </r>
  <r>
    <d v="2015-07-02T00:00:00"/>
    <x v="6"/>
    <s v="Frank Atkinson"/>
    <x v="25"/>
    <x v="0"/>
    <x v="3"/>
    <s v="Wilson Jones Turn Tabs Binder Tool for Ring Binders"/>
    <x v="18"/>
    <x v="0"/>
    <n v="-2.31"/>
    <m/>
  </r>
  <r>
    <d v="2015-07-02T00:00:00"/>
    <x v="6"/>
    <s v="Frank Atkinson"/>
    <x v="25"/>
    <x v="0"/>
    <x v="0"/>
    <s v="Things To Do Today Pad"/>
    <x v="2129"/>
    <x v="0"/>
    <n v="3.29"/>
    <m/>
  </r>
  <r>
    <d v="2015-07-03T00:00:00"/>
    <x v="6"/>
    <s v="Bruce Degenhardt"/>
    <x v="5"/>
    <x v="1"/>
    <x v="5"/>
    <s v="Novimex High-Tech Fabric Mesh Task Chair"/>
    <x v="2130"/>
    <x v="4"/>
    <n v="4.97"/>
    <m/>
  </r>
  <r>
    <d v="2015-07-03T00:00:00"/>
    <x v="6"/>
    <s v="Bruce Degenhardt"/>
    <x v="5"/>
    <x v="0"/>
    <x v="1"/>
    <s v="Dot Matrix Printer Tape Reel Labels, White, 5000/Box"/>
    <x v="2131"/>
    <x v="1"/>
    <n v="144.52000000000001"/>
    <m/>
  </r>
  <r>
    <d v="2015-07-03T00:00:00"/>
    <x v="6"/>
    <s v="Deirdre Greer"/>
    <x v="2"/>
    <x v="1"/>
    <x v="8"/>
    <s v="Eldon Antistatic Chair Mats for Low to Medium Pile Carpets"/>
    <x v="2132"/>
    <x v="0"/>
    <n v="-29.48"/>
    <m/>
  </r>
  <r>
    <d v="2015-07-03T00:00:00"/>
    <x v="6"/>
    <s v="Deirdre Greer"/>
    <x v="2"/>
    <x v="0"/>
    <x v="0"/>
    <s v="Important Message Pads, 50 4-1/4 x 5-1/2 Forms per Pad"/>
    <x v="1237"/>
    <x v="0"/>
    <n v="2.44"/>
    <m/>
  </r>
  <r>
    <d v="2015-07-03T00:00:00"/>
    <x v="6"/>
    <s v="Deirdre Greer"/>
    <x v="2"/>
    <x v="1"/>
    <x v="8"/>
    <s v="Howard Miller 12&quot; Round Wall Clock"/>
    <x v="2133"/>
    <x v="2"/>
    <n v="56.58"/>
    <m/>
  </r>
  <r>
    <d v="2015-07-04T00:00:00"/>
    <x v="6"/>
    <s v="Irene Maddox"/>
    <x v="21"/>
    <x v="2"/>
    <x v="6"/>
    <s v="Mitel MiVoice 5330e IP Phone"/>
    <x v="2134"/>
    <x v="3"/>
    <n v="285.99"/>
    <m/>
  </r>
  <r>
    <d v="2015-07-04T00:00:00"/>
    <x v="6"/>
    <s v="Alan Dominguez"/>
    <x v="20"/>
    <x v="0"/>
    <x v="4"/>
    <s v="Colorific Watercolor Pencils"/>
    <x v="2135"/>
    <x v="1"/>
    <n v="4.49"/>
    <m/>
  </r>
  <r>
    <d v="2015-07-04T00:00:00"/>
    <x v="6"/>
    <s v="Julie Prescott"/>
    <x v="3"/>
    <x v="0"/>
    <x v="3"/>
    <s v="Avery Premier Heavy-Duty Binder with Round Locking Rings"/>
    <x v="2136"/>
    <x v="0"/>
    <n v="7.43"/>
    <m/>
  </r>
  <r>
    <d v="2015-07-05T00:00:00"/>
    <x v="6"/>
    <s v="Barbara Fisher"/>
    <x v="25"/>
    <x v="1"/>
    <x v="8"/>
    <s v="Stackable Trays"/>
    <x v="1086"/>
    <x v="0"/>
    <n v="0.74"/>
    <m/>
  </r>
  <r>
    <d v="2015-07-05T00:00:00"/>
    <x v="6"/>
    <s v="Barbara Fisher"/>
    <x v="25"/>
    <x v="0"/>
    <x v="3"/>
    <s v="Wilson Jones Turn Tabs Binder Tool for Ring Binders"/>
    <x v="2137"/>
    <x v="7"/>
    <n v="-5.78"/>
    <m/>
  </r>
  <r>
    <d v="2015-07-05T00:00:00"/>
    <x v="6"/>
    <s v="Victor Preis"/>
    <x v="14"/>
    <x v="0"/>
    <x v="3"/>
    <s v="Durable Pressboard Binders"/>
    <x v="2138"/>
    <x v="7"/>
    <n v="8.93"/>
    <m/>
  </r>
  <r>
    <d v="2015-07-05T00:00:00"/>
    <x v="6"/>
    <s v="Mitch Webber"/>
    <x v="2"/>
    <x v="2"/>
    <x v="9"/>
    <s v="HP Standard 104 key PS/2 Keyboard"/>
    <x v="2139"/>
    <x v="1"/>
    <n v="2.1800000000000002"/>
    <m/>
  </r>
  <r>
    <d v="2015-07-05T00:00:00"/>
    <x v="6"/>
    <s v="Mitch Webber"/>
    <x v="2"/>
    <x v="0"/>
    <x v="2"/>
    <s v="Acco Perma 4000 Stacking Storage Drawers"/>
    <x v="1614"/>
    <x v="1"/>
    <n v="-2.44"/>
    <m/>
  </r>
  <r>
    <d v="2015-07-05T00:00:00"/>
    <x v="6"/>
    <s v="Roland Schwarz"/>
    <x v="25"/>
    <x v="1"/>
    <x v="8"/>
    <s v="Stackable Trays"/>
    <x v="1086"/>
    <x v="0"/>
    <n v="0.74"/>
    <m/>
  </r>
  <r>
    <d v="2015-07-05T00:00:00"/>
    <x v="6"/>
    <s v="Roland Schwarz"/>
    <x v="25"/>
    <x v="0"/>
    <x v="1"/>
    <s v="Avery 508"/>
    <x v="1"/>
    <x v="1"/>
    <n v="4.2699999999999996"/>
    <m/>
  </r>
  <r>
    <d v="2015-07-06T00:00:00"/>
    <x v="6"/>
    <s v="Kalyca Meade"/>
    <x v="20"/>
    <x v="1"/>
    <x v="8"/>
    <s v="G.E. Halogen Desk Lamp Bulbs"/>
    <x v="517"/>
    <x v="0"/>
    <n v="6.7"/>
    <m/>
  </r>
  <r>
    <d v="2015-07-06T00:00:00"/>
    <x v="6"/>
    <s v="Kalyca Meade"/>
    <x v="20"/>
    <x v="1"/>
    <x v="8"/>
    <s v="Howard Miller 11-1/2&quot; Diameter Ridgewood Wall Clock"/>
    <x v="2140"/>
    <x v="1"/>
    <n v="63.89"/>
    <m/>
  </r>
  <r>
    <d v="2015-07-06T00:00:00"/>
    <x v="6"/>
    <s v="Kalyca Meade"/>
    <x v="20"/>
    <x v="2"/>
    <x v="6"/>
    <s v="OtterBox Commuter Series Case - Samsung Galaxy S4"/>
    <x v="2141"/>
    <x v="7"/>
    <n v="2.5"/>
    <m/>
  </r>
  <r>
    <d v="2015-07-06T00:00:00"/>
    <x v="6"/>
    <s v="Kalyca Meade"/>
    <x v="20"/>
    <x v="0"/>
    <x v="2"/>
    <s v="Iceberg Mobile Mega Data/Printer Cart"/>
    <x v="2142"/>
    <x v="7"/>
    <n v="156.43"/>
    <m/>
  </r>
  <r>
    <d v="2015-07-06T00:00:00"/>
    <x v="6"/>
    <s v="Paul Prost"/>
    <x v="32"/>
    <x v="1"/>
    <x v="11"/>
    <s v="Bush Mission Pointe Library"/>
    <x v="2143"/>
    <x v="0"/>
    <n v="60.39"/>
    <m/>
  </r>
  <r>
    <d v="2015-07-06T00:00:00"/>
    <x v="6"/>
    <s v="Sarah Jordon"/>
    <x v="3"/>
    <x v="1"/>
    <x v="5"/>
    <s v="Novimex Turbo Task Chair"/>
    <x v="529"/>
    <x v="1"/>
    <n v="-17.04"/>
    <m/>
  </r>
  <r>
    <d v="2015-07-06T00:00:00"/>
    <x v="6"/>
    <s v="Barbara Fisher"/>
    <x v="23"/>
    <x v="0"/>
    <x v="4"/>
    <s v="Newell 333"/>
    <x v="997"/>
    <x v="3"/>
    <n v="2.89"/>
    <m/>
  </r>
  <r>
    <d v="2015-07-08T00:00:00"/>
    <x v="6"/>
    <s v="Darrin Martin"/>
    <x v="0"/>
    <x v="0"/>
    <x v="0"/>
    <s v="Xerox 1990"/>
    <x v="1609"/>
    <x v="7"/>
    <n v="6.6"/>
    <m/>
  </r>
  <r>
    <d v="2015-07-09T00:00:00"/>
    <x v="6"/>
    <s v="Claudia Bergmann"/>
    <x v="32"/>
    <x v="0"/>
    <x v="0"/>
    <s v="Tops Wirebound Message Log Books"/>
    <x v="1369"/>
    <x v="0"/>
    <n v="3.03"/>
    <m/>
  </r>
  <r>
    <d v="2015-07-09T00:00:00"/>
    <x v="6"/>
    <s v="Claudia Bergmann"/>
    <x v="32"/>
    <x v="0"/>
    <x v="3"/>
    <s v="Wilson Jones Ledger-Size, Piano-Hinge Binder, 2&quot;, Blue"/>
    <x v="224"/>
    <x v="1"/>
    <n v="59.01"/>
    <m/>
  </r>
  <r>
    <d v="2015-07-09T00:00:00"/>
    <x v="6"/>
    <s v="Emily Burns"/>
    <x v="15"/>
    <x v="0"/>
    <x v="4"/>
    <s v="Binney &amp; Smith inkTank Desk Highlighter, Chisel Tip, Yellow, 12/Box"/>
    <x v="2144"/>
    <x v="1"/>
    <n v="0.84"/>
    <m/>
  </r>
  <r>
    <d v="2015-07-09T00:00:00"/>
    <x v="6"/>
    <s v="Brian Thompson"/>
    <x v="36"/>
    <x v="0"/>
    <x v="7"/>
    <s v="Advantus Map Pennant Flags and Round Head Tacks"/>
    <x v="2145"/>
    <x v="3"/>
    <n v="5.0599999999999996"/>
    <m/>
  </r>
  <r>
    <d v="2015-07-09T00:00:00"/>
    <x v="6"/>
    <s v="Brian Thompson"/>
    <x v="36"/>
    <x v="2"/>
    <x v="15"/>
    <s v="Fellowes Powershred HS-440 4-Sheet High Security Shredder"/>
    <x v="2146"/>
    <x v="1"/>
    <n v="209.24"/>
    <m/>
  </r>
  <r>
    <d v="2015-07-09T00:00:00"/>
    <x v="6"/>
    <s v="Brian Thompson"/>
    <x v="36"/>
    <x v="1"/>
    <x v="8"/>
    <s v="Eldon ClusterMat Chair Mat with Cordless Antistatic Protection"/>
    <x v="2147"/>
    <x v="0"/>
    <n v="20.02"/>
    <m/>
  </r>
  <r>
    <d v="2015-07-09T00:00:00"/>
    <x v="6"/>
    <s v="Brian Thompson"/>
    <x v="36"/>
    <x v="0"/>
    <x v="1"/>
    <s v="Avery 05222 Permanent Self-Adhesive File Folder Labels for Typewriters, on Rolls, White, 250/Roll"/>
    <x v="1192"/>
    <x v="1"/>
    <n v="5.7"/>
    <m/>
  </r>
  <r>
    <d v="2015-07-09T00:00:00"/>
    <x v="6"/>
    <s v="Brian Thompson"/>
    <x v="36"/>
    <x v="0"/>
    <x v="3"/>
    <s v="Performers Binder/Pad Holder, Black"/>
    <x v="2148"/>
    <x v="1"/>
    <n v="42.05"/>
    <m/>
  </r>
  <r>
    <d v="2015-07-09T00:00:00"/>
    <x v="6"/>
    <s v="Brian Thompson"/>
    <x v="36"/>
    <x v="0"/>
    <x v="4"/>
    <s v="Prismacolor Color Pencil Set"/>
    <x v="284"/>
    <x v="3"/>
    <n v="32.54"/>
    <m/>
  </r>
  <r>
    <d v="2015-07-09T00:00:00"/>
    <x v="6"/>
    <s v="Brian Thompson"/>
    <x v="36"/>
    <x v="0"/>
    <x v="3"/>
    <s v="GBC Recycled VeloBinder Covers"/>
    <x v="2149"/>
    <x v="2"/>
    <n v="70.55"/>
    <m/>
  </r>
  <r>
    <d v="2015-07-09T00:00:00"/>
    <x v="6"/>
    <s v="Brian Thompson"/>
    <x v="36"/>
    <x v="0"/>
    <x v="3"/>
    <s v="Wilson Jones Active Use Binders"/>
    <x v="1258"/>
    <x v="6"/>
    <n v="21.4"/>
    <m/>
  </r>
  <r>
    <d v="2015-07-09T00:00:00"/>
    <x v="6"/>
    <s v="Brian Thompson"/>
    <x v="36"/>
    <x v="0"/>
    <x v="2"/>
    <s v="Project Tote Personal File"/>
    <x v="2150"/>
    <x v="5"/>
    <n v="28.48"/>
    <m/>
  </r>
  <r>
    <d v="2015-07-09T00:00:00"/>
    <x v="6"/>
    <s v="Matt Collins"/>
    <x v="2"/>
    <x v="2"/>
    <x v="6"/>
    <s v="Panasonic KX-TG9541B DECT 6.0 Digital 2-Line Expandable Cordless Phone With Digital Answering System"/>
    <x v="2121"/>
    <x v="1"/>
    <n v="40.5"/>
    <m/>
  </r>
  <r>
    <d v="2015-07-09T00:00:00"/>
    <x v="6"/>
    <s v="Kean Nguyen"/>
    <x v="0"/>
    <x v="0"/>
    <x v="12"/>
    <s v="Acco 7-Outlet Masterpiece Power Center, Wihtout Fax/Phone Line Protection"/>
    <x v="2151"/>
    <x v="0"/>
    <n v="-121.58"/>
    <m/>
  </r>
  <r>
    <d v="2015-07-10T00:00:00"/>
    <x v="6"/>
    <s v="Eric Hoffmann"/>
    <x v="12"/>
    <x v="0"/>
    <x v="3"/>
    <s v="Accohide Poly Flexible Ring Binders"/>
    <x v="2152"/>
    <x v="1"/>
    <n v="-2.2400000000000002"/>
    <m/>
  </r>
  <r>
    <d v="2015-07-10T00:00:00"/>
    <x v="6"/>
    <s v="Mike Vittorini"/>
    <x v="3"/>
    <x v="0"/>
    <x v="3"/>
    <s v="Large Capacity Hanging Post Binders"/>
    <x v="2153"/>
    <x v="0"/>
    <n v="12.97"/>
    <m/>
  </r>
  <r>
    <d v="2015-07-11T00:00:00"/>
    <x v="6"/>
    <s v="Clytie Kelty"/>
    <x v="2"/>
    <x v="1"/>
    <x v="8"/>
    <s v="Howard Miller 13-3/4&quot; Diameter Brushed Chrome Round Wall Clock"/>
    <x v="2154"/>
    <x v="5"/>
    <n v="36.229999999999997"/>
    <m/>
  </r>
  <r>
    <d v="2015-07-11T00:00:00"/>
    <x v="6"/>
    <s v="Clytie Kelty"/>
    <x v="2"/>
    <x v="0"/>
    <x v="3"/>
    <s v="Acco Suede Grain Vinyl Round Ring Binder"/>
    <x v="359"/>
    <x v="1"/>
    <n v="-2"/>
    <m/>
  </r>
  <r>
    <d v="2015-07-11T00:00:00"/>
    <x v="6"/>
    <s v="Clytie Kelty"/>
    <x v="2"/>
    <x v="0"/>
    <x v="3"/>
    <s v="3M Organizer Strips"/>
    <x v="710"/>
    <x v="3"/>
    <n v="-4.75"/>
    <m/>
  </r>
  <r>
    <d v="2015-07-11T00:00:00"/>
    <x v="6"/>
    <s v="Clytie Kelty"/>
    <x v="2"/>
    <x v="1"/>
    <x v="5"/>
    <s v="Novimex Fabric Task Chair"/>
    <x v="2155"/>
    <x v="9"/>
    <n v="-73.180000000000007"/>
    <m/>
  </r>
  <r>
    <d v="2015-07-11T00:00:00"/>
    <x v="6"/>
    <s v="Clytie Kelty"/>
    <x v="2"/>
    <x v="0"/>
    <x v="4"/>
    <s v="Newell 333"/>
    <x v="997"/>
    <x v="7"/>
    <n v="0.83"/>
    <m/>
  </r>
  <r>
    <d v="2015-07-11T00:00:00"/>
    <x v="6"/>
    <s v="Clytie Kelty"/>
    <x v="2"/>
    <x v="1"/>
    <x v="8"/>
    <s v="Master Big Foot Doorstop, Beige"/>
    <x v="2156"/>
    <x v="6"/>
    <n v="3.48"/>
    <m/>
  </r>
  <r>
    <d v="2015-07-11T00:00:00"/>
    <x v="6"/>
    <s v="Shahid Collister"/>
    <x v="22"/>
    <x v="0"/>
    <x v="0"/>
    <s v="Xerox 1896"/>
    <x v="2157"/>
    <x v="1"/>
    <n v="13.49"/>
    <m/>
  </r>
  <r>
    <d v="2015-07-11T00:00:00"/>
    <x v="6"/>
    <s v="Shahid Collister"/>
    <x v="22"/>
    <x v="0"/>
    <x v="3"/>
    <s v="Wilson Jones Ledger-Size, Piano-Hinge Binder, 2&quot;, Blue"/>
    <x v="1159"/>
    <x v="1"/>
    <n v="34.42"/>
    <m/>
  </r>
  <r>
    <d v="2015-07-11T00:00:00"/>
    <x v="6"/>
    <s v="Todd Sumrall"/>
    <x v="7"/>
    <x v="1"/>
    <x v="13"/>
    <s v="Lesro Sheffield Collection Coffee Table, End Table, Center Table, Corner Table"/>
    <x v="2158"/>
    <x v="3"/>
    <n v="-37.11"/>
    <m/>
  </r>
  <r>
    <d v="2015-07-11T00:00:00"/>
    <x v="6"/>
    <s v="Todd Sumrall"/>
    <x v="7"/>
    <x v="2"/>
    <x v="6"/>
    <s v="Wilson Electronics DB Pro Signal Booster"/>
    <x v="2159"/>
    <x v="0"/>
    <n v="193.32"/>
    <m/>
  </r>
  <r>
    <d v="2015-07-11T00:00:00"/>
    <x v="6"/>
    <s v="Todd Sumrall"/>
    <x v="7"/>
    <x v="0"/>
    <x v="3"/>
    <s v="Tuf-Vin Binders"/>
    <x v="2160"/>
    <x v="5"/>
    <n v="103.9"/>
    <m/>
  </r>
  <r>
    <d v="2015-07-12T00:00:00"/>
    <x v="6"/>
    <s v="Rob Lucas"/>
    <x v="1"/>
    <x v="1"/>
    <x v="5"/>
    <s v="Global Push Button Manager's Chair, Indigo"/>
    <x v="1730"/>
    <x v="2"/>
    <n v="-5.48"/>
    <m/>
  </r>
  <r>
    <d v="2015-07-12T00:00:00"/>
    <x v="6"/>
    <s v="Rob Lucas"/>
    <x v="1"/>
    <x v="2"/>
    <x v="6"/>
    <s v="Geemarc AmpliPOWER60"/>
    <x v="1289"/>
    <x v="0"/>
    <n v="16.7"/>
    <m/>
  </r>
  <r>
    <d v="2015-07-12T00:00:00"/>
    <x v="6"/>
    <s v="Rob Lucas"/>
    <x v="1"/>
    <x v="2"/>
    <x v="6"/>
    <s v="Vtech CS6719"/>
    <x v="2161"/>
    <x v="5"/>
    <n v="53.75"/>
    <m/>
  </r>
  <r>
    <d v="2015-07-12T00:00:00"/>
    <x v="6"/>
    <s v="Rob Lucas"/>
    <x v="1"/>
    <x v="0"/>
    <x v="3"/>
    <s v="Tuff Stuff Recycled Round Ring Binders"/>
    <x v="2162"/>
    <x v="0"/>
    <n v="-2.99"/>
    <m/>
  </r>
  <r>
    <d v="2015-07-12T00:00:00"/>
    <x v="6"/>
    <s v="Rob Lucas"/>
    <x v="1"/>
    <x v="0"/>
    <x v="4"/>
    <s v="Newell 32"/>
    <x v="318"/>
    <x v="1"/>
    <n v="0.69"/>
    <m/>
  </r>
  <r>
    <d v="2015-07-12T00:00:00"/>
    <x v="6"/>
    <s v="Rob Lucas"/>
    <x v="1"/>
    <x v="1"/>
    <x v="8"/>
    <s v="Floodlight Indoor Halogen Bulbs, 1 Bulb per Pack, 60 Watts"/>
    <x v="2163"/>
    <x v="4"/>
    <n v="-2.13"/>
    <m/>
  </r>
  <r>
    <d v="2015-07-12T00:00:00"/>
    <x v="6"/>
    <s v="Rob Lucas"/>
    <x v="1"/>
    <x v="2"/>
    <x v="6"/>
    <s v="GE 2-Jack Phone Line Splitter"/>
    <x v="2164"/>
    <x v="3"/>
    <n v="49.44"/>
    <m/>
  </r>
  <r>
    <d v="2015-07-12T00:00:00"/>
    <x v="6"/>
    <s v="Fred McMath"/>
    <x v="0"/>
    <x v="2"/>
    <x v="6"/>
    <s v="Vtech CS6719"/>
    <x v="2165"/>
    <x v="3"/>
    <n v="30.72"/>
    <m/>
  </r>
  <r>
    <d v="2015-07-13T00:00:00"/>
    <x v="6"/>
    <s v="Natalie DeCherney"/>
    <x v="20"/>
    <x v="0"/>
    <x v="3"/>
    <s v="GBC Plastic Binding Combs"/>
    <x v="211"/>
    <x v="0"/>
    <n v="4.28"/>
    <m/>
  </r>
  <r>
    <d v="2015-07-13T00:00:00"/>
    <x v="6"/>
    <s v="Natalie DeCherney"/>
    <x v="20"/>
    <x v="1"/>
    <x v="5"/>
    <s v="Safco Contoured Stacking Chairs"/>
    <x v="2166"/>
    <x v="2"/>
    <n v="321.83999999999997"/>
    <m/>
  </r>
  <r>
    <d v="2015-07-13T00:00:00"/>
    <x v="6"/>
    <s v="Natalie DeCherney"/>
    <x v="20"/>
    <x v="0"/>
    <x v="0"/>
    <s v="Easy-staple paper"/>
    <x v="967"/>
    <x v="0"/>
    <n v="4.68"/>
    <m/>
  </r>
  <r>
    <d v="2015-07-13T00:00:00"/>
    <x v="6"/>
    <s v="Sara Luxemburg"/>
    <x v="0"/>
    <x v="0"/>
    <x v="3"/>
    <s v="Wilson Jones Heavy-Duty Casebound Ring Binders with Metal Hinges"/>
    <x v="2014"/>
    <x v="6"/>
    <n v="-66.510000000000005"/>
    <m/>
  </r>
  <r>
    <d v="2015-07-13T00:00:00"/>
    <x v="6"/>
    <s v="Neil Ducich"/>
    <x v="4"/>
    <x v="0"/>
    <x v="0"/>
    <s v="Xerox 1931"/>
    <x v="2167"/>
    <x v="6"/>
    <n v="18.66"/>
    <m/>
  </r>
  <r>
    <d v="2015-07-14T00:00:00"/>
    <x v="6"/>
    <s v="Toby Gnade"/>
    <x v="12"/>
    <x v="0"/>
    <x v="2"/>
    <s v="SAFCO Boltless Steel Shelving"/>
    <x v="2"/>
    <x v="1"/>
    <n v="-64.77"/>
    <m/>
  </r>
  <r>
    <d v="2015-07-14T00:00:00"/>
    <x v="6"/>
    <s v="Toby Gnade"/>
    <x v="12"/>
    <x v="0"/>
    <x v="0"/>
    <s v="Xerox 1899"/>
    <x v="535"/>
    <x v="3"/>
    <n v="6.7"/>
    <m/>
  </r>
  <r>
    <d v="2015-07-14T00:00:00"/>
    <x v="6"/>
    <s v="Toby Gnade"/>
    <x v="12"/>
    <x v="1"/>
    <x v="5"/>
    <s v="SAFCO Arco Folding Chair"/>
    <x v="2168"/>
    <x v="0"/>
    <n v="49.72"/>
    <m/>
  </r>
  <r>
    <d v="2015-07-14T00:00:00"/>
    <x v="6"/>
    <s v="Toby Gnade"/>
    <x v="12"/>
    <x v="1"/>
    <x v="11"/>
    <s v="Hon Metal Bookcases, Black"/>
    <x v="1879"/>
    <x v="6"/>
    <n v="-191.65"/>
    <m/>
  </r>
  <r>
    <d v="2015-07-16T00:00:00"/>
    <x v="6"/>
    <s v="Eleni McCrary"/>
    <x v="3"/>
    <x v="1"/>
    <x v="5"/>
    <s v="Hon 2090 Â“Pillow SoftÂ” Series Mid Back Swivel/Tilt Chairs"/>
    <x v="2169"/>
    <x v="6"/>
    <n v="-219.16"/>
    <m/>
  </r>
  <r>
    <d v="2015-07-16T00:00:00"/>
    <x v="6"/>
    <s v="Eleni McCrary"/>
    <x v="3"/>
    <x v="1"/>
    <x v="5"/>
    <s v="Hon 4070 Series Pagoda Armless Upholstered Stacking Chairs"/>
    <x v="2170"/>
    <x v="1"/>
    <n v="78.77"/>
    <m/>
  </r>
  <r>
    <d v="2015-07-16T00:00:00"/>
    <x v="6"/>
    <s v="Katrina Edelman"/>
    <x v="20"/>
    <x v="0"/>
    <x v="0"/>
    <s v="Petty Cash Envelope"/>
    <x v="2021"/>
    <x v="1"/>
    <n v="39.630000000000003"/>
    <m/>
  </r>
  <r>
    <d v="2015-07-16T00:00:00"/>
    <x v="6"/>
    <s v="Katrina Edelman"/>
    <x v="20"/>
    <x v="2"/>
    <x v="9"/>
    <s v="Kensington Orbit Wireless Mobile Trackball for PC and Mac"/>
    <x v="2171"/>
    <x v="8"/>
    <n v="191.97"/>
    <m/>
  </r>
  <r>
    <d v="2015-07-16T00:00:00"/>
    <x v="6"/>
    <s v="Michael Granlund"/>
    <x v="36"/>
    <x v="1"/>
    <x v="5"/>
    <s v="Global Manager's Adjustable Task Chair, Storm"/>
    <x v="2172"/>
    <x v="4"/>
    <n v="43.78"/>
    <m/>
  </r>
  <r>
    <d v="2015-07-16T00:00:00"/>
    <x v="6"/>
    <s v="Michael Granlund"/>
    <x v="36"/>
    <x v="0"/>
    <x v="10"/>
    <s v="White Envelopes, White Envelopes with Clear Poly Window"/>
    <x v="2173"/>
    <x v="2"/>
    <n v="63.14"/>
    <m/>
  </r>
  <r>
    <d v="2015-07-16T00:00:00"/>
    <x v="6"/>
    <s v="Michael Granlund"/>
    <x v="36"/>
    <x v="0"/>
    <x v="7"/>
    <s v="Acco Banker's Clasps, 5 3/4&quot;-Long"/>
    <x v="697"/>
    <x v="3"/>
    <n v="5.41"/>
    <m/>
  </r>
  <r>
    <d v="2015-07-17T00:00:00"/>
    <x v="6"/>
    <s v="Jessica Myrick"/>
    <x v="3"/>
    <x v="1"/>
    <x v="11"/>
    <s v="Sauder Camden County Collection Libraries, Planked Cherry Finish"/>
    <x v="2174"/>
    <x v="0"/>
    <n v="-13.8"/>
    <m/>
  </r>
  <r>
    <d v="2015-07-17T00:00:00"/>
    <x v="6"/>
    <s v="Michael Paige"/>
    <x v="16"/>
    <x v="1"/>
    <x v="11"/>
    <s v="Bush Westfield Collection Bookcases, Medium Cherry Finish"/>
    <x v="2175"/>
    <x v="7"/>
    <n v="5.8"/>
    <m/>
  </r>
  <r>
    <d v="2015-07-17T00:00:00"/>
    <x v="6"/>
    <s v="Victoria Brennan"/>
    <x v="0"/>
    <x v="0"/>
    <x v="1"/>
    <s v="Avery 479"/>
    <x v="2176"/>
    <x v="1"/>
    <n v="2.04"/>
    <m/>
  </r>
  <r>
    <d v="2015-07-17T00:00:00"/>
    <x v="6"/>
    <s v="Victoria Brennan"/>
    <x v="0"/>
    <x v="0"/>
    <x v="7"/>
    <s v="Advantus T-Pin Paper Clips"/>
    <x v="2177"/>
    <x v="3"/>
    <n v="3.43"/>
    <m/>
  </r>
  <r>
    <d v="2015-07-18T00:00:00"/>
    <x v="6"/>
    <s v="Roland Fjeld"/>
    <x v="3"/>
    <x v="2"/>
    <x v="9"/>
    <s v="Logitech G35 7.1-Channel Surround Sound Headset"/>
    <x v="2178"/>
    <x v="3"/>
    <n v="176.79"/>
    <m/>
  </r>
  <r>
    <d v="2015-07-18T00:00:00"/>
    <x v="6"/>
    <s v="Karen Carlisle"/>
    <x v="20"/>
    <x v="0"/>
    <x v="4"/>
    <s v="Newell 32"/>
    <x v="1235"/>
    <x v="0"/>
    <n v="1.61"/>
    <m/>
  </r>
  <r>
    <d v="2015-07-18T00:00:00"/>
    <x v="6"/>
    <s v="Pauline Johnson"/>
    <x v="20"/>
    <x v="0"/>
    <x v="3"/>
    <s v="Economy Binders"/>
    <x v="2179"/>
    <x v="0"/>
    <n v="1.21"/>
    <m/>
  </r>
  <r>
    <d v="2015-07-18T00:00:00"/>
    <x v="6"/>
    <s v="Pauline Johnson"/>
    <x v="20"/>
    <x v="2"/>
    <x v="6"/>
    <s v="Plantronics CS 50-USB -Â headsetÂ - Convertible, Monaural"/>
    <x v="762"/>
    <x v="4"/>
    <n v="36.72"/>
    <m/>
  </r>
  <r>
    <d v="2015-07-18T00:00:00"/>
    <x v="6"/>
    <s v="Pauline Johnson"/>
    <x v="20"/>
    <x v="1"/>
    <x v="8"/>
    <s v="Eldon Expressions Wood Desk Accessories, Oak"/>
    <x v="1764"/>
    <x v="4"/>
    <n v="2.14"/>
    <m/>
  </r>
  <r>
    <d v="2015-07-19T00:00:00"/>
    <x v="6"/>
    <s v="Thais Sissman"/>
    <x v="12"/>
    <x v="0"/>
    <x v="3"/>
    <s v="Wilson Jones DublLock D-Ring Binders"/>
    <x v="2180"/>
    <x v="4"/>
    <n v="-1.35"/>
    <m/>
  </r>
  <r>
    <d v="2015-07-20T00:00:00"/>
    <x v="6"/>
    <s v="Ralph Kennedy"/>
    <x v="18"/>
    <x v="0"/>
    <x v="2"/>
    <s v="Multi-Use Personal File Cart and Caster Set, Three Stacking Bins"/>
    <x v="2181"/>
    <x v="4"/>
    <n v="9.73"/>
    <m/>
  </r>
  <r>
    <d v="2015-07-20T00:00:00"/>
    <x v="6"/>
    <s v="Ralph Kennedy"/>
    <x v="18"/>
    <x v="2"/>
    <x v="9"/>
    <s v="Imation Bio 8GB USBÂ Flash Drive ImationÂ Corp"/>
    <x v="2182"/>
    <x v="7"/>
    <n v="124.68"/>
    <m/>
  </r>
  <r>
    <d v="2015-07-20T00:00:00"/>
    <x v="6"/>
    <s v="Ralph Kennedy"/>
    <x v="18"/>
    <x v="0"/>
    <x v="0"/>
    <s v="Xerox 1981"/>
    <x v="2183"/>
    <x v="7"/>
    <n v="11.88"/>
    <m/>
  </r>
  <r>
    <d v="2015-07-20T00:00:00"/>
    <x v="6"/>
    <s v="Ralph Kennedy"/>
    <x v="18"/>
    <x v="0"/>
    <x v="10"/>
    <s v="White Envelopes, White Envelopes with Clear Poly Window"/>
    <x v="2184"/>
    <x v="5"/>
    <n v="49.11"/>
    <m/>
  </r>
  <r>
    <d v="2015-07-20T00:00:00"/>
    <x v="6"/>
    <s v="Ralph Kennedy"/>
    <x v="18"/>
    <x v="0"/>
    <x v="0"/>
    <s v="Tops White Computer Printout Paper"/>
    <x v="148"/>
    <x v="0"/>
    <n v="45.98"/>
    <m/>
  </r>
  <r>
    <d v="2015-07-20T00:00:00"/>
    <x v="6"/>
    <s v="Ralph Kennedy"/>
    <x v="18"/>
    <x v="0"/>
    <x v="2"/>
    <s v="Eldon Portable Mobile Manager"/>
    <x v="1180"/>
    <x v="7"/>
    <n v="38.18"/>
    <m/>
  </r>
  <r>
    <d v="2015-07-20T00:00:00"/>
    <x v="6"/>
    <s v="Russell Applegate"/>
    <x v="1"/>
    <x v="0"/>
    <x v="3"/>
    <s v="Avery Durable Binders"/>
    <x v="633"/>
    <x v="7"/>
    <n v="-4.46"/>
    <m/>
  </r>
  <r>
    <d v="2015-07-20T00:00:00"/>
    <x v="6"/>
    <s v="Russell Applegate"/>
    <x v="1"/>
    <x v="1"/>
    <x v="11"/>
    <s v="O'Sullivan Cherrywood Estates Traditional Barrister Bookcase"/>
    <x v="2185"/>
    <x v="3"/>
    <n v="-126.48"/>
    <m/>
  </r>
  <r>
    <d v="2015-07-20T00:00:00"/>
    <x v="6"/>
    <s v="Russell Applegate"/>
    <x v="1"/>
    <x v="2"/>
    <x v="6"/>
    <s v="Pyle PMP37LED"/>
    <x v="2186"/>
    <x v="0"/>
    <n v="13.44"/>
    <m/>
  </r>
  <r>
    <d v="2015-07-20T00:00:00"/>
    <x v="6"/>
    <s v="Russell Applegate"/>
    <x v="1"/>
    <x v="1"/>
    <x v="11"/>
    <s v="Atlantic Metals Mobile 3-Shelf Bookcases, Custom Colors"/>
    <x v="2187"/>
    <x v="7"/>
    <n v="-52.2"/>
    <m/>
  </r>
  <r>
    <d v="2015-07-23T00:00:00"/>
    <x v="6"/>
    <s v="Tracy Hopkins"/>
    <x v="20"/>
    <x v="0"/>
    <x v="12"/>
    <s v="Belkin F5C206VTEL 6 Outlet Surge"/>
    <x v="2188"/>
    <x v="1"/>
    <n v="20.68"/>
    <m/>
  </r>
  <r>
    <d v="2015-07-23T00:00:00"/>
    <x v="6"/>
    <s v="Tracy Hopkins"/>
    <x v="20"/>
    <x v="1"/>
    <x v="8"/>
    <s v="Howard Miller 13&quot; Diameter Pewter Finish Round Wall Clock"/>
    <x v="2189"/>
    <x v="1"/>
    <n v="50.24"/>
    <m/>
  </r>
  <r>
    <d v="2015-07-23T00:00:00"/>
    <x v="6"/>
    <s v="Melanie Seite"/>
    <x v="20"/>
    <x v="0"/>
    <x v="3"/>
    <s v="Acco 3-Hole Punch"/>
    <x v="2190"/>
    <x v="1"/>
    <n v="3.68"/>
    <m/>
  </r>
  <r>
    <d v="2015-07-24T00:00:00"/>
    <x v="6"/>
    <s v="Shirley Schmidt"/>
    <x v="5"/>
    <x v="1"/>
    <x v="8"/>
    <s v="Eldon Expressions Wood and Plastic Desk Accessories, Cherry Wood"/>
    <x v="753"/>
    <x v="1"/>
    <n v="6.07"/>
    <m/>
  </r>
  <r>
    <d v="2015-07-24T00:00:00"/>
    <x v="6"/>
    <s v="Shirley Schmidt"/>
    <x v="5"/>
    <x v="0"/>
    <x v="3"/>
    <s v="GBC Prepunched Paper, 19-Hole, for Binding Systems, 24-lb"/>
    <x v="2191"/>
    <x v="2"/>
    <n v="62.14"/>
    <m/>
  </r>
  <r>
    <d v="2015-07-24T00:00:00"/>
    <x v="6"/>
    <s v="Shirley Schmidt"/>
    <x v="5"/>
    <x v="2"/>
    <x v="9"/>
    <s v="Anker Ultra-Slim Mini Bluetooth 3.0 Wireless Keyboard"/>
    <x v="2192"/>
    <x v="11"/>
    <n v="64.37"/>
    <m/>
  </r>
  <r>
    <d v="2015-07-24T00:00:00"/>
    <x v="6"/>
    <s v="Shirley Schmidt"/>
    <x v="5"/>
    <x v="0"/>
    <x v="3"/>
    <s v="GBC Prepunched Paper, 19-Hole, for Binding Systems, 24-lb"/>
    <x v="2193"/>
    <x v="6"/>
    <n v="41.43"/>
    <m/>
  </r>
  <r>
    <d v="2015-07-25T00:00:00"/>
    <x v="6"/>
    <s v="Ross Baird"/>
    <x v="2"/>
    <x v="0"/>
    <x v="3"/>
    <s v="GBC Premium Transparent Covers with Diagonal Lined Pattern"/>
    <x v="2194"/>
    <x v="3"/>
    <n v="-18.46"/>
    <m/>
  </r>
  <r>
    <d v="2015-07-25T00:00:00"/>
    <x v="6"/>
    <s v="Michelle Huthwaite"/>
    <x v="22"/>
    <x v="0"/>
    <x v="7"/>
    <s v="Plymouth Boxed Rubber Bands by Plymouth"/>
    <x v="395"/>
    <x v="0"/>
    <n v="0.47"/>
    <m/>
  </r>
  <r>
    <d v="2015-07-25T00:00:00"/>
    <x v="6"/>
    <s v="Michelle Huthwaite"/>
    <x v="22"/>
    <x v="0"/>
    <x v="0"/>
    <s v="Xerox 228"/>
    <x v="115"/>
    <x v="0"/>
    <n v="6.22"/>
    <m/>
  </r>
  <r>
    <d v="2015-07-25T00:00:00"/>
    <x v="6"/>
    <s v="Michelle Huthwaite"/>
    <x v="22"/>
    <x v="1"/>
    <x v="11"/>
    <s v="Sauder Forest Hills Library, Woodland Oak Finish"/>
    <x v="2195"/>
    <x v="7"/>
    <n v="56.39"/>
    <m/>
  </r>
  <r>
    <d v="2015-07-25T00:00:00"/>
    <x v="6"/>
    <s v="Michelle Huthwaite"/>
    <x v="22"/>
    <x v="1"/>
    <x v="5"/>
    <s v="Office Star - Professional Matrix Back Chair with 2-to-1 Synchro Tilt and Mesh Fabric Seat"/>
    <x v="2196"/>
    <x v="0"/>
    <n v="28.08"/>
    <m/>
  </r>
  <r>
    <d v="2015-07-25T00:00:00"/>
    <x v="6"/>
    <s v="Yana Sorensen"/>
    <x v="33"/>
    <x v="0"/>
    <x v="10"/>
    <s v="White Business Envelopes with Contemporary Seam, Recycled White Business Envelopes"/>
    <x v="2197"/>
    <x v="2"/>
    <n v="49.23"/>
    <m/>
  </r>
  <r>
    <d v="2015-07-25T00:00:00"/>
    <x v="6"/>
    <s v="Yana Sorensen"/>
    <x v="33"/>
    <x v="1"/>
    <x v="13"/>
    <s v="Bevis Round Conference Table Top, X-Base"/>
    <x v="2198"/>
    <x v="0"/>
    <n v="39.44"/>
    <m/>
  </r>
  <r>
    <d v="2015-07-25T00:00:00"/>
    <x v="6"/>
    <s v="Russell D'Ascenzo"/>
    <x v="3"/>
    <x v="2"/>
    <x v="6"/>
    <s v="Motorola L703CM"/>
    <x v="2199"/>
    <x v="7"/>
    <n v="39"/>
    <m/>
  </r>
  <r>
    <d v="2015-07-26T00:00:00"/>
    <x v="6"/>
    <s v="Cynthia Arntzen"/>
    <x v="12"/>
    <x v="1"/>
    <x v="13"/>
    <s v="Bevis Boat-Shaped Conference Table"/>
    <x v="2200"/>
    <x v="1"/>
    <n v="-204.45"/>
    <m/>
  </r>
  <r>
    <d v="2015-07-26T00:00:00"/>
    <x v="6"/>
    <s v="Helen Andreada"/>
    <x v="3"/>
    <x v="0"/>
    <x v="10"/>
    <s v="Airmail Envelopes"/>
    <x v="2201"/>
    <x v="0"/>
    <n v="78.89"/>
    <m/>
  </r>
  <r>
    <d v="2015-07-26T00:00:00"/>
    <x v="6"/>
    <s v="Bart Pistole"/>
    <x v="3"/>
    <x v="0"/>
    <x v="3"/>
    <s v="Acco Pressboard Covers with Storage Hooks, 9 1/2&quot; x 11&quot;, Executive Red"/>
    <x v="1876"/>
    <x v="1"/>
    <n v="3.09"/>
    <m/>
  </r>
  <r>
    <d v="2015-07-26T00:00:00"/>
    <x v="6"/>
    <s v="Bart Pistole"/>
    <x v="3"/>
    <x v="0"/>
    <x v="3"/>
    <s v="Tuff Stuff Recycled Round Ring Binders"/>
    <x v="2202"/>
    <x v="6"/>
    <n v="8.39"/>
    <m/>
  </r>
  <r>
    <d v="2015-07-26T00:00:00"/>
    <x v="6"/>
    <s v="Bart Pistole"/>
    <x v="3"/>
    <x v="0"/>
    <x v="4"/>
    <s v="Newell 334"/>
    <x v="689"/>
    <x v="7"/>
    <n v="25.79"/>
    <m/>
  </r>
  <r>
    <d v="2015-07-26T00:00:00"/>
    <x v="6"/>
    <s v="Cyma Kinney"/>
    <x v="12"/>
    <x v="1"/>
    <x v="5"/>
    <s v="Office Star - Contemporary Task Swivel Chair"/>
    <x v="2203"/>
    <x v="1"/>
    <n v="13.32"/>
    <m/>
  </r>
  <r>
    <d v="2015-07-26T00:00:00"/>
    <x v="6"/>
    <s v="Alan Shonely"/>
    <x v="2"/>
    <x v="0"/>
    <x v="0"/>
    <s v="Eureka Recycled Copy Paper 8 1/2&quot; x 11&quot;, Ream"/>
    <x v="320"/>
    <x v="0"/>
    <n v="3.63"/>
    <m/>
  </r>
  <r>
    <d v="2015-07-27T00:00:00"/>
    <x v="6"/>
    <s v="Patrick Gardner"/>
    <x v="5"/>
    <x v="2"/>
    <x v="6"/>
    <s v="Mediabridge Sport Armband iPhone 5s"/>
    <x v="2157"/>
    <x v="1"/>
    <n v="0.3"/>
    <m/>
  </r>
  <r>
    <d v="2015-07-30T00:00:00"/>
    <x v="6"/>
    <s v="Helen Andreada"/>
    <x v="3"/>
    <x v="2"/>
    <x v="9"/>
    <s v="Logitech 910-002974 M325 Wireless Mouse for Web Scrolling"/>
    <x v="2204"/>
    <x v="5"/>
    <n v="92.37"/>
    <m/>
  </r>
  <r>
    <d v="2015-07-30T00:00:00"/>
    <x v="6"/>
    <s v="Helen Andreada"/>
    <x v="3"/>
    <x v="1"/>
    <x v="8"/>
    <s v="Regeneration Desk Collection"/>
    <x v="1685"/>
    <x v="1"/>
    <n v="2.3199999999999998"/>
    <m/>
  </r>
  <r>
    <d v="2015-07-30T00:00:00"/>
    <x v="6"/>
    <s v="Helen Andreada"/>
    <x v="3"/>
    <x v="0"/>
    <x v="3"/>
    <s v="Presstex Flexible Ring Binders"/>
    <x v="2205"/>
    <x v="1"/>
    <n v="4.0999999999999996"/>
    <m/>
  </r>
  <r>
    <d v="2015-07-30T00:00:00"/>
    <x v="6"/>
    <s v="Corey Catlett"/>
    <x v="0"/>
    <x v="0"/>
    <x v="2"/>
    <s v="Eldon ProFile File 'N Store Portable File Tub Letter/Legal Size Black"/>
    <x v="2206"/>
    <x v="3"/>
    <n v="6.18"/>
    <m/>
  </r>
  <r>
    <d v="2015-07-30T00:00:00"/>
    <x v="6"/>
    <s v="Gary Hansen"/>
    <x v="28"/>
    <x v="1"/>
    <x v="5"/>
    <s v="Global Stack Chair without Arms, Black"/>
    <x v="2207"/>
    <x v="6"/>
    <n v="38.97"/>
    <m/>
  </r>
  <r>
    <d v="2015-07-31T00:00:00"/>
    <x v="6"/>
    <s v="Rick Hansen"/>
    <x v="20"/>
    <x v="2"/>
    <x v="9"/>
    <s v="Plantronics CS510 - Over-the-Head monaural Wireless Headset System"/>
    <x v="2208"/>
    <x v="5"/>
    <n v="762.18"/>
    <m/>
  </r>
  <r>
    <d v="2015-07-31T00:00:00"/>
    <x v="6"/>
    <s v="Rick Hansen"/>
    <x v="20"/>
    <x v="1"/>
    <x v="13"/>
    <s v="Bevis Round Bullnose 29&quot; High Table Top"/>
    <x v="2209"/>
    <x v="5"/>
    <n v="-290.88"/>
    <m/>
  </r>
  <r>
    <d v="2015-07-31T00:00:00"/>
    <x v="6"/>
    <s v="Rick Hansen"/>
    <x v="20"/>
    <x v="0"/>
    <x v="0"/>
    <s v="Xerox 212"/>
    <x v="5"/>
    <x v="1"/>
    <n v="9.33"/>
    <m/>
  </r>
  <r>
    <d v="2015-07-31T00:00:00"/>
    <x v="6"/>
    <s v="Allen Rosenblatt"/>
    <x v="29"/>
    <x v="2"/>
    <x v="9"/>
    <s v="Microsoft Sculpt Comfort Mouse"/>
    <x v="2210"/>
    <x v="6"/>
    <n v="105.47"/>
    <m/>
  </r>
  <r>
    <d v="2015-07-31T00:00:00"/>
    <x v="6"/>
    <s v="Steve Chapman"/>
    <x v="24"/>
    <x v="0"/>
    <x v="14"/>
    <s v="Acme 10&quot; Easy Grip Assistive Scissors"/>
    <x v="2211"/>
    <x v="1"/>
    <n v="15.78"/>
    <m/>
  </r>
  <r>
    <d v="2015-08-01T00:00:00"/>
    <x v="7"/>
    <s v="Pauline Chand"/>
    <x v="3"/>
    <x v="0"/>
    <x v="4"/>
    <s v="Prang Dustless Chalk Sticks"/>
    <x v="1237"/>
    <x v="3"/>
    <n v="3.36"/>
    <m/>
  </r>
  <r>
    <d v="2015-08-01T00:00:00"/>
    <x v="7"/>
    <s v="Pauline Chand"/>
    <x v="3"/>
    <x v="1"/>
    <x v="13"/>
    <s v="Hon 2111 Invitation Series Corner Table"/>
    <x v="2212"/>
    <x v="6"/>
    <n v="-175.87"/>
    <m/>
  </r>
  <r>
    <d v="2015-08-02T00:00:00"/>
    <x v="7"/>
    <s v="Corey-Lock"/>
    <x v="22"/>
    <x v="0"/>
    <x v="3"/>
    <s v="Ibico Presentation Index for Binding Systems"/>
    <x v="1380"/>
    <x v="0"/>
    <n v="2.15"/>
    <m/>
  </r>
  <r>
    <d v="2015-08-02T00:00:00"/>
    <x v="7"/>
    <s v="Corey-Lock"/>
    <x v="22"/>
    <x v="2"/>
    <x v="15"/>
    <s v="Okidata C331dn Printer"/>
    <x v="2213"/>
    <x v="0"/>
    <n v="41.88"/>
    <m/>
  </r>
  <r>
    <d v="2015-08-02T00:00:00"/>
    <x v="7"/>
    <s v="Brad Eason"/>
    <x v="43"/>
    <x v="2"/>
    <x v="6"/>
    <s v="Plantronics MX500i Earset"/>
    <x v="2018"/>
    <x v="1"/>
    <n v="3.87"/>
    <m/>
  </r>
  <r>
    <d v="2015-08-02T00:00:00"/>
    <x v="7"/>
    <s v="Brad Eason"/>
    <x v="43"/>
    <x v="0"/>
    <x v="0"/>
    <s v="Important Message Pads, 50 4-1/4 x 5-1/2 Forms per Pad"/>
    <x v="2214"/>
    <x v="0"/>
    <n v="4.12"/>
    <m/>
  </r>
  <r>
    <d v="2015-08-02T00:00:00"/>
    <x v="7"/>
    <s v="Brad Eason"/>
    <x v="43"/>
    <x v="2"/>
    <x v="9"/>
    <s v="Logitech G700s Rechargeable Gaming Mouse"/>
    <x v="766"/>
    <x v="0"/>
    <n v="83.99"/>
    <m/>
  </r>
  <r>
    <d v="2015-08-02T00:00:00"/>
    <x v="7"/>
    <s v="Brad Eason"/>
    <x v="43"/>
    <x v="1"/>
    <x v="5"/>
    <s v="Office Star Flex Back Scooter Chair with White Frame"/>
    <x v="2215"/>
    <x v="4"/>
    <n v="15.54"/>
    <m/>
  </r>
  <r>
    <d v="2015-08-02T00:00:00"/>
    <x v="7"/>
    <s v="Darren Koutras"/>
    <x v="11"/>
    <x v="1"/>
    <x v="13"/>
    <s v="Balt Split Level Computer Training Table"/>
    <x v="2216"/>
    <x v="3"/>
    <n v="-188.7"/>
    <m/>
  </r>
  <r>
    <d v="2015-08-05T00:00:00"/>
    <x v="7"/>
    <s v="Anna HÃ¤berlin"/>
    <x v="0"/>
    <x v="0"/>
    <x v="2"/>
    <s v="Perma STOR-ALL Hanging File Box, 13 1/8&quot;W x 12 1/4&quot;D x 10 1/2&quot;H"/>
    <x v="278"/>
    <x v="5"/>
    <n v="-1.26"/>
    <m/>
  </r>
  <r>
    <d v="2015-08-05T00:00:00"/>
    <x v="7"/>
    <s v="Anna HÃ¤berlin"/>
    <x v="0"/>
    <x v="0"/>
    <x v="14"/>
    <s v="Stiletto Hand Letter Openers"/>
    <x v="2217"/>
    <x v="1"/>
    <n v="-4.9000000000000004"/>
    <m/>
  </r>
  <r>
    <d v="2015-08-05T00:00:00"/>
    <x v="7"/>
    <s v="Anna HÃ¤berlin"/>
    <x v="0"/>
    <x v="0"/>
    <x v="3"/>
    <s v="Avery Self-Adhesive Photo Pockets for Polaroid Photos"/>
    <x v="2218"/>
    <x v="4"/>
    <n v="-2.1800000000000002"/>
    <m/>
  </r>
  <r>
    <d v="2015-08-05T00:00:00"/>
    <x v="7"/>
    <s v="Anna HÃ¤berlin"/>
    <x v="0"/>
    <x v="1"/>
    <x v="8"/>
    <s v="Eldon Expressions Wood Desk Accessories, Oak"/>
    <x v="1195"/>
    <x v="7"/>
    <n v="-11.44"/>
    <m/>
  </r>
  <r>
    <d v="2015-08-06T00:00:00"/>
    <x v="7"/>
    <s v="Michael Stewart"/>
    <x v="0"/>
    <x v="0"/>
    <x v="0"/>
    <s v="Xerox 188"/>
    <x v="2073"/>
    <x v="1"/>
    <n v="9.8699999999999992"/>
    <m/>
  </r>
  <r>
    <d v="2015-08-06T00:00:00"/>
    <x v="7"/>
    <s v="Rachel Payne"/>
    <x v="0"/>
    <x v="0"/>
    <x v="1"/>
    <s v="Avery 505"/>
    <x v="2219"/>
    <x v="1"/>
    <n v="13.32"/>
    <m/>
  </r>
  <r>
    <d v="2015-08-06T00:00:00"/>
    <x v="7"/>
    <s v="Rachel Payne"/>
    <x v="0"/>
    <x v="0"/>
    <x v="3"/>
    <s v="Avery Hole Reinforcements"/>
    <x v="2220"/>
    <x v="7"/>
    <n v="-9.66"/>
    <m/>
  </r>
  <r>
    <d v="2015-08-06T00:00:00"/>
    <x v="7"/>
    <s v="Rachel Payne"/>
    <x v="0"/>
    <x v="0"/>
    <x v="0"/>
    <s v="Xerox 1906"/>
    <x v="2221"/>
    <x v="0"/>
    <n v="19.14"/>
    <m/>
  </r>
  <r>
    <d v="2015-08-06T00:00:00"/>
    <x v="7"/>
    <s v="Rachel Payne"/>
    <x v="0"/>
    <x v="1"/>
    <x v="11"/>
    <s v="O'Sullivan Manor Hill 2-Door Library in Brianna Oak"/>
    <x v="2222"/>
    <x v="1"/>
    <n v="-114.02"/>
    <m/>
  </r>
  <r>
    <d v="2015-08-07T00:00:00"/>
    <x v="7"/>
    <s v="Noel Staavos"/>
    <x v="34"/>
    <x v="0"/>
    <x v="3"/>
    <s v="ACCOHIDE 3-Ring Binder, Blue, 1&quot;"/>
    <x v="2223"/>
    <x v="4"/>
    <n v="1.1200000000000001"/>
    <m/>
  </r>
  <r>
    <d v="2015-08-07T00:00:00"/>
    <x v="7"/>
    <s v="Parhena Norris"/>
    <x v="3"/>
    <x v="0"/>
    <x v="3"/>
    <s v="Cardinal Hold-It CD Pocket"/>
    <x v="2224"/>
    <x v="1"/>
    <n v="6.46"/>
    <m/>
  </r>
  <r>
    <d v="2015-08-07T00:00:00"/>
    <x v="7"/>
    <s v="Kelly Williams"/>
    <x v="24"/>
    <x v="0"/>
    <x v="3"/>
    <s v="Wilson Jones Hanging View Binder, White, 1&quot;"/>
    <x v="1680"/>
    <x v="3"/>
    <n v="13.06"/>
    <m/>
  </r>
  <r>
    <d v="2015-08-07T00:00:00"/>
    <x v="7"/>
    <s v="Kelly Williams"/>
    <x v="24"/>
    <x v="1"/>
    <x v="8"/>
    <s v="Tenex V2T-RE Standard Weight Series Chair Mat, 45&quot; x 53&quot;, Lip 25&quot; x 12&quot;"/>
    <x v="549"/>
    <x v="1"/>
    <n v="34.07"/>
    <m/>
  </r>
  <r>
    <d v="2015-08-07T00:00:00"/>
    <x v="7"/>
    <s v="Jim Karlsson"/>
    <x v="2"/>
    <x v="0"/>
    <x v="4"/>
    <s v="Stanley Contemporary Battery Pencil Sharpeners"/>
    <x v="2225"/>
    <x v="8"/>
    <n v="10.68"/>
    <m/>
  </r>
  <r>
    <d v="2015-08-07T00:00:00"/>
    <x v="7"/>
    <s v="Noel Staavos"/>
    <x v="36"/>
    <x v="0"/>
    <x v="12"/>
    <s v="Acco Six-Outlet Power Strip, 4' Cord Length"/>
    <x v="2226"/>
    <x v="2"/>
    <n v="20.170000000000002"/>
    <m/>
  </r>
  <r>
    <d v="2015-08-07T00:00:00"/>
    <x v="7"/>
    <s v="Eudokia Martin"/>
    <x v="6"/>
    <x v="2"/>
    <x v="6"/>
    <s v="Ativa D5772 2-Line 5.8GHz Digital Expandable Corded/Cordless Phone System with Answering &amp; Caller ID/Call Waiting, Black/Silver"/>
    <x v="2227"/>
    <x v="1"/>
    <n v="148.49"/>
    <m/>
  </r>
  <r>
    <d v="2015-08-07T00:00:00"/>
    <x v="7"/>
    <s v="Eudokia Martin"/>
    <x v="6"/>
    <x v="0"/>
    <x v="1"/>
    <s v="Avery 50"/>
    <x v="1432"/>
    <x v="0"/>
    <n v="11.78"/>
    <m/>
  </r>
  <r>
    <d v="2015-08-08T00:00:00"/>
    <x v="7"/>
    <s v="Thomas Thornton"/>
    <x v="3"/>
    <x v="0"/>
    <x v="3"/>
    <s v="ACCOHIDE 3-Ring Binder, Blue, 1&quot;"/>
    <x v="2228"/>
    <x v="0"/>
    <n v="2.23"/>
    <m/>
  </r>
  <r>
    <d v="2015-08-08T00:00:00"/>
    <x v="7"/>
    <s v="Thomas Thornton"/>
    <x v="3"/>
    <x v="0"/>
    <x v="3"/>
    <s v="Presstex Flexible Ring Binders"/>
    <x v="533"/>
    <x v="0"/>
    <n v="2.73"/>
    <m/>
  </r>
  <r>
    <d v="2015-08-08T00:00:00"/>
    <x v="7"/>
    <s v="Thomas Thornton"/>
    <x v="3"/>
    <x v="1"/>
    <x v="5"/>
    <s v="Global Ergonomic Managers Chair"/>
    <x v="2229"/>
    <x v="4"/>
    <n v="10.86"/>
    <m/>
  </r>
  <r>
    <d v="2015-08-08T00:00:00"/>
    <x v="7"/>
    <s v="Denny Blanton"/>
    <x v="32"/>
    <x v="0"/>
    <x v="4"/>
    <s v="Boston 1827 Commercial Additional Cutter, Drive Gear &amp; Gear Rack for 1606"/>
    <x v="2230"/>
    <x v="0"/>
    <n v="11.9"/>
    <m/>
  </r>
  <r>
    <d v="2015-08-08T00:00:00"/>
    <x v="7"/>
    <s v="Denny Blanton"/>
    <x v="32"/>
    <x v="0"/>
    <x v="12"/>
    <s v="Conquest 14 Commercial Heavy-Duty Upright Vacuum, Collection System, Accessory Kit"/>
    <x v="2231"/>
    <x v="0"/>
    <n v="33.04"/>
    <m/>
  </r>
  <r>
    <d v="2015-08-08T00:00:00"/>
    <x v="7"/>
    <s v="Denny Blanton"/>
    <x v="32"/>
    <x v="0"/>
    <x v="3"/>
    <s v="GBC DocuBind P50 Personal Binding Machine"/>
    <x v="455"/>
    <x v="5"/>
    <n v="210.49"/>
    <m/>
  </r>
  <r>
    <d v="2015-08-08T00:00:00"/>
    <x v="7"/>
    <s v="Rob Dowd"/>
    <x v="20"/>
    <x v="2"/>
    <x v="9"/>
    <s v="Logitech G600 MMO Gaming Mouse"/>
    <x v="2232"/>
    <x v="4"/>
    <n v="28.8"/>
    <m/>
  </r>
  <r>
    <d v="2015-08-09T00:00:00"/>
    <x v="7"/>
    <s v="David Smith"/>
    <x v="14"/>
    <x v="0"/>
    <x v="4"/>
    <s v="Sanford Uni-Blazer View Highlighters, Chisel Tip, Yellow"/>
    <x v="2233"/>
    <x v="4"/>
    <n v="0.97"/>
    <m/>
  </r>
  <r>
    <d v="2015-08-09T00:00:00"/>
    <x v="7"/>
    <s v="David Smith"/>
    <x v="14"/>
    <x v="1"/>
    <x v="13"/>
    <s v="Bevis 36 x 72 Conference Tables"/>
    <x v="2234"/>
    <x v="7"/>
    <n v="136.94"/>
    <m/>
  </r>
  <r>
    <d v="2015-08-09T00:00:00"/>
    <x v="7"/>
    <s v="David Smith"/>
    <x v="14"/>
    <x v="0"/>
    <x v="2"/>
    <s v="Rogers Deluxe File Chest"/>
    <x v="1345"/>
    <x v="4"/>
    <n v="0.22"/>
    <m/>
  </r>
  <r>
    <d v="2015-08-09T00:00:00"/>
    <x v="7"/>
    <s v="Naresj Patel"/>
    <x v="20"/>
    <x v="2"/>
    <x v="6"/>
    <s v="Nortel Meridian M3904 Professional Digital phone"/>
    <x v="2235"/>
    <x v="0"/>
    <n v="89.31"/>
    <m/>
  </r>
  <r>
    <d v="2015-08-09T00:00:00"/>
    <x v="7"/>
    <s v="Naresj Patel"/>
    <x v="20"/>
    <x v="1"/>
    <x v="13"/>
    <s v="KI Conference Tables"/>
    <x v="2236"/>
    <x v="2"/>
    <n v="-153.12"/>
    <m/>
  </r>
  <r>
    <d v="2015-08-09T00:00:00"/>
    <x v="7"/>
    <s v="Naresj Patel"/>
    <x v="20"/>
    <x v="0"/>
    <x v="2"/>
    <s v="Tennsco Lockers, Gray"/>
    <x v="2237"/>
    <x v="0"/>
    <n v="2.94"/>
    <m/>
  </r>
  <r>
    <d v="2015-08-09T00:00:00"/>
    <x v="7"/>
    <s v="Naresj Patel"/>
    <x v="20"/>
    <x v="0"/>
    <x v="3"/>
    <s v="GBC Ibimaster 500 Manual ProClick Binding System"/>
    <x v="2097"/>
    <x v="0"/>
    <n v="456.59"/>
    <m/>
  </r>
  <r>
    <d v="2015-08-09T00:00:00"/>
    <x v="7"/>
    <s v="Naresj Patel"/>
    <x v="20"/>
    <x v="1"/>
    <x v="8"/>
    <s v="Artistic Insta-Plaque"/>
    <x v="2238"/>
    <x v="1"/>
    <n v="18.350000000000001"/>
    <m/>
  </r>
  <r>
    <d v="2015-08-09T00:00:00"/>
    <x v="7"/>
    <s v="Naresj Patel"/>
    <x v="20"/>
    <x v="1"/>
    <x v="8"/>
    <s v="Longer-Life Soft White Bulbs"/>
    <x v="1059"/>
    <x v="0"/>
    <n v="2.96"/>
    <m/>
  </r>
  <r>
    <d v="2015-08-09T00:00:00"/>
    <x v="7"/>
    <s v="Naresj Patel"/>
    <x v="20"/>
    <x v="2"/>
    <x v="6"/>
    <s v="Panasonic KX-TG9471B"/>
    <x v="2239"/>
    <x v="7"/>
    <n v="274.39"/>
    <m/>
  </r>
  <r>
    <d v="2015-08-09T00:00:00"/>
    <x v="7"/>
    <s v="Naresj Patel"/>
    <x v="20"/>
    <x v="0"/>
    <x v="0"/>
    <s v="Xerox 1886"/>
    <x v="2240"/>
    <x v="1"/>
    <n v="68.98"/>
    <m/>
  </r>
  <r>
    <d v="2015-08-09T00:00:00"/>
    <x v="7"/>
    <s v="Naresj Patel"/>
    <x v="20"/>
    <x v="0"/>
    <x v="7"/>
    <s v="Acco Clips to Go Binder Clips, 24 Clips in Two Sizes"/>
    <x v="2241"/>
    <x v="1"/>
    <n v="5.01"/>
    <m/>
  </r>
  <r>
    <d v="2015-08-09T00:00:00"/>
    <x v="7"/>
    <s v="Naresj Patel"/>
    <x v="20"/>
    <x v="2"/>
    <x v="9"/>
    <s v="Belkin QODE FastFit Bluetooth Keyboard"/>
    <x v="1530"/>
    <x v="3"/>
    <n v="34.69"/>
    <m/>
  </r>
  <r>
    <d v="2015-08-09T00:00:00"/>
    <x v="7"/>
    <s v="Ruben Ausman"/>
    <x v="16"/>
    <x v="0"/>
    <x v="1"/>
    <s v="Avery File Folder Labels"/>
    <x v="1012"/>
    <x v="0"/>
    <n v="1.67"/>
    <m/>
  </r>
  <r>
    <d v="2015-08-09T00:00:00"/>
    <x v="7"/>
    <s v="Hallie Redmond"/>
    <x v="21"/>
    <x v="1"/>
    <x v="11"/>
    <s v="O'Sullivan Cherrywood Estates Traditional Barrister Bookcase"/>
    <x v="2242"/>
    <x v="7"/>
    <n v="48.12"/>
    <m/>
  </r>
  <r>
    <d v="2015-08-09T00:00:00"/>
    <x v="7"/>
    <s v="Monica Federle"/>
    <x v="20"/>
    <x v="1"/>
    <x v="8"/>
    <s v="OIC Stacking Trays"/>
    <x v="2243"/>
    <x v="1"/>
    <n v="4.41"/>
    <m/>
  </r>
  <r>
    <d v="2015-08-09T00:00:00"/>
    <x v="7"/>
    <s v="Monica Federle"/>
    <x v="20"/>
    <x v="0"/>
    <x v="0"/>
    <s v="Xerox 1885"/>
    <x v="1399"/>
    <x v="1"/>
    <n v="69.180000000000007"/>
    <m/>
  </r>
  <r>
    <d v="2015-08-10T00:00:00"/>
    <x v="7"/>
    <s v="Julie Kriz"/>
    <x v="28"/>
    <x v="0"/>
    <x v="1"/>
    <s v="Avery 480"/>
    <x v="2244"/>
    <x v="4"/>
    <n v="1.8"/>
    <m/>
  </r>
  <r>
    <d v="2015-08-10T00:00:00"/>
    <x v="7"/>
    <s v="Julie Kriz"/>
    <x v="28"/>
    <x v="0"/>
    <x v="1"/>
    <s v="Avery 489"/>
    <x v="554"/>
    <x v="3"/>
    <n v="19.87"/>
    <m/>
  </r>
  <r>
    <d v="2015-08-10T00:00:00"/>
    <x v="7"/>
    <s v="Julie Kriz"/>
    <x v="28"/>
    <x v="0"/>
    <x v="4"/>
    <s v="Peel-Off China Markers"/>
    <x v="2245"/>
    <x v="1"/>
    <n v="12.51"/>
    <m/>
  </r>
  <r>
    <d v="2015-08-10T00:00:00"/>
    <x v="7"/>
    <s v="William Brown"/>
    <x v="11"/>
    <x v="2"/>
    <x v="6"/>
    <s v="AT&amp;T 1080 Corded phone"/>
    <x v="328"/>
    <x v="3"/>
    <n v="38.36"/>
    <m/>
  </r>
  <r>
    <d v="2015-08-10T00:00:00"/>
    <x v="7"/>
    <s v="William Brown"/>
    <x v="11"/>
    <x v="2"/>
    <x v="6"/>
    <s v="OtterBox Commuter Series Case - Samsung Galaxy S4"/>
    <x v="2246"/>
    <x v="5"/>
    <n v="-31.49"/>
    <m/>
  </r>
  <r>
    <d v="2015-08-10T00:00:00"/>
    <x v="7"/>
    <s v="William Brown"/>
    <x v="11"/>
    <x v="0"/>
    <x v="12"/>
    <s v="Fellowes 8 Outlet Superior Workstation Surge Protector"/>
    <x v="2247"/>
    <x v="3"/>
    <n v="15.02"/>
    <m/>
  </r>
  <r>
    <d v="2015-08-10T00:00:00"/>
    <x v="7"/>
    <s v="Bill Donatelli"/>
    <x v="14"/>
    <x v="0"/>
    <x v="3"/>
    <s v="GBC Binding covers"/>
    <x v="2248"/>
    <x v="7"/>
    <n v="29.14"/>
    <m/>
  </r>
  <r>
    <d v="2015-08-11T00:00:00"/>
    <x v="7"/>
    <s v="Barry Weirich"/>
    <x v="25"/>
    <x v="1"/>
    <x v="8"/>
    <s v="Executive Impressions 13&quot; Clairmont Wall Clock"/>
    <x v="2249"/>
    <x v="1"/>
    <n v="12.11"/>
    <m/>
  </r>
  <r>
    <d v="2015-08-11T00:00:00"/>
    <x v="7"/>
    <s v="Philisse Overcash"/>
    <x v="20"/>
    <x v="0"/>
    <x v="4"/>
    <s v="Newell 330"/>
    <x v="687"/>
    <x v="0"/>
    <n v="3.11"/>
    <m/>
  </r>
  <r>
    <d v="2015-08-11T00:00:00"/>
    <x v="7"/>
    <s v="Philisse Overcash"/>
    <x v="20"/>
    <x v="2"/>
    <x v="6"/>
    <s v="AT&amp;T 841000 Phone"/>
    <x v="2250"/>
    <x v="0"/>
    <n v="34.5"/>
    <m/>
  </r>
  <r>
    <d v="2015-08-13T00:00:00"/>
    <x v="7"/>
    <s v="Odella Nelson"/>
    <x v="3"/>
    <x v="0"/>
    <x v="4"/>
    <s v="50 Colored Long Pencils"/>
    <x v="2251"/>
    <x v="7"/>
    <n v="13.21"/>
    <m/>
  </r>
  <r>
    <d v="2015-08-13T00:00:00"/>
    <x v="7"/>
    <s v="Clytie Kelty"/>
    <x v="4"/>
    <x v="0"/>
    <x v="3"/>
    <s v="3-ring staple pack"/>
    <x v="24"/>
    <x v="1"/>
    <n v="2.71"/>
    <m/>
  </r>
  <r>
    <d v="2015-08-13T00:00:00"/>
    <x v="7"/>
    <s v="Ralph Arnett"/>
    <x v="18"/>
    <x v="0"/>
    <x v="3"/>
    <s v="Avery Round Ring Poly Binders"/>
    <x v="21"/>
    <x v="3"/>
    <n v="5.57"/>
    <m/>
  </r>
  <r>
    <d v="2015-08-13T00:00:00"/>
    <x v="7"/>
    <s v="Ed Jacobs"/>
    <x v="2"/>
    <x v="0"/>
    <x v="2"/>
    <s v="Fellowes High-Stak Drawer Files"/>
    <x v="2252"/>
    <x v="1"/>
    <n v="15.86"/>
    <m/>
  </r>
  <r>
    <d v="2015-08-13T00:00:00"/>
    <x v="7"/>
    <s v="Sandra Flanagan"/>
    <x v="3"/>
    <x v="1"/>
    <x v="8"/>
    <s v="Ultra Door Pull Handle"/>
    <x v="1791"/>
    <x v="1"/>
    <n v="10.41"/>
    <m/>
  </r>
  <r>
    <d v="2015-08-13T00:00:00"/>
    <x v="7"/>
    <s v="Grace Kelly"/>
    <x v="25"/>
    <x v="0"/>
    <x v="4"/>
    <s v="Newell 309"/>
    <x v="2253"/>
    <x v="5"/>
    <n v="8.09"/>
    <m/>
  </r>
  <r>
    <d v="2015-08-15T00:00:00"/>
    <x v="7"/>
    <s v="Tim Taslimi"/>
    <x v="3"/>
    <x v="0"/>
    <x v="2"/>
    <s v="Fellowes Super Stor/Drawer Files"/>
    <x v="2024"/>
    <x v="0"/>
    <n v="61.39"/>
    <m/>
  </r>
  <r>
    <d v="2015-08-15T00:00:00"/>
    <x v="7"/>
    <s v="Richard Eichhorn"/>
    <x v="3"/>
    <x v="1"/>
    <x v="8"/>
    <s v="Tensor Computer Mounted Lamp"/>
    <x v="2254"/>
    <x v="5"/>
    <n v="28.14"/>
    <m/>
  </r>
  <r>
    <d v="2015-08-15T00:00:00"/>
    <x v="7"/>
    <s v="Richard Eichhorn"/>
    <x v="3"/>
    <x v="0"/>
    <x v="2"/>
    <s v="Mobile Personal File Cube"/>
    <x v="2255"/>
    <x v="1"/>
    <n v="18.97"/>
    <m/>
  </r>
  <r>
    <d v="2015-08-16T00:00:00"/>
    <x v="7"/>
    <s v="John Murray"/>
    <x v="12"/>
    <x v="0"/>
    <x v="4"/>
    <s v="Newell 346"/>
    <x v="2256"/>
    <x v="4"/>
    <n v="0.26"/>
    <m/>
  </r>
  <r>
    <d v="2015-08-16T00:00:00"/>
    <x v="7"/>
    <s v="John Murray"/>
    <x v="12"/>
    <x v="2"/>
    <x v="6"/>
    <s v="Samsung Galaxy S4 Mini"/>
    <x v="2257"/>
    <x v="7"/>
    <n v="211.5"/>
    <m/>
  </r>
  <r>
    <d v="2015-08-16T00:00:00"/>
    <x v="7"/>
    <s v="John Murray"/>
    <x v="12"/>
    <x v="0"/>
    <x v="0"/>
    <s v="Xerox 1891"/>
    <x v="2258"/>
    <x v="9"/>
    <n v="105.65"/>
    <m/>
  </r>
  <r>
    <d v="2015-08-16T00:00:00"/>
    <x v="7"/>
    <s v="John Murray"/>
    <x v="12"/>
    <x v="0"/>
    <x v="1"/>
    <s v="Avery 488"/>
    <x v="466"/>
    <x v="0"/>
    <n v="1.76"/>
    <m/>
  </r>
  <r>
    <d v="2015-08-16T00:00:00"/>
    <x v="7"/>
    <s v="Sung Pak"/>
    <x v="2"/>
    <x v="2"/>
    <x v="6"/>
    <s v="Cisco IP Phone 7961G-GE VoIP phone"/>
    <x v="2259"/>
    <x v="3"/>
    <n v="-112.62"/>
    <m/>
  </r>
  <r>
    <d v="2015-08-16T00:00:00"/>
    <x v="7"/>
    <s v="Sung Pak"/>
    <x v="2"/>
    <x v="2"/>
    <x v="9"/>
    <s v="SanDisk Ultra 16 GB MicroSDHC Class 10 Memory Card"/>
    <x v="2260"/>
    <x v="1"/>
    <n v="-5.46"/>
    <m/>
  </r>
  <r>
    <d v="2015-08-16T00:00:00"/>
    <x v="7"/>
    <s v="Sung Pak"/>
    <x v="2"/>
    <x v="0"/>
    <x v="0"/>
    <s v="Xerox 227"/>
    <x v="320"/>
    <x v="0"/>
    <n v="3.63"/>
    <m/>
  </r>
  <r>
    <d v="2015-08-16T00:00:00"/>
    <x v="7"/>
    <s v="Sung Pak"/>
    <x v="2"/>
    <x v="0"/>
    <x v="3"/>
    <s v="Avery Durable Plastic 1&quot; Binders"/>
    <x v="1031"/>
    <x v="0"/>
    <n v="-1.91"/>
    <m/>
  </r>
  <r>
    <d v="2015-08-16T00:00:00"/>
    <x v="7"/>
    <s v="Sung Pak"/>
    <x v="2"/>
    <x v="1"/>
    <x v="8"/>
    <s v="Tenex 46&quot; x 60&quot; Computer Anti-Static Chairmat, Rectangular Shaped"/>
    <x v="2261"/>
    <x v="1"/>
    <n v="0"/>
    <m/>
  </r>
  <r>
    <d v="2015-08-16T00:00:00"/>
    <x v="7"/>
    <s v="Sung Pak"/>
    <x v="2"/>
    <x v="0"/>
    <x v="3"/>
    <s v="Avery Durable Slant Ring Binders With Label Holder"/>
    <x v="572"/>
    <x v="1"/>
    <n v="-2.76"/>
    <m/>
  </r>
  <r>
    <d v="2015-08-16T00:00:00"/>
    <x v="7"/>
    <s v="Sung Pak"/>
    <x v="2"/>
    <x v="0"/>
    <x v="0"/>
    <s v="Xerox 199"/>
    <x v="1207"/>
    <x v="1"/>
    <n v="3.21"/>
    <m/>
  </r>
  <r>
    <d v="2015-08-16T00:00:00"/>
    <x v="7"/>
    <s v="Joni Wasserman"/>
    <x v="2"/>
    <x v="0"/>
    <x v="2"/>
    <s v="Iris Project Case"/>
    <x v="2262"/>
    <x v="5"/>
    <n v="3.35"/>
    <m/>
  </r>
  <r>
    <d v="2015-08-16T00:00:00"/>
    <x v="7"/>
    <s v="Joni Wasserman"/>
    <x v="2"/>
    <x v="1"/>
    <x v="11"/>
    <s v="O'Sullivan Plantations 2-Door Library in Landvery Oak"/>
    <x v="2263"/>
    <x v="1"/>
    <n v="-205"/>
    <m/>
  </r>
  <r>
    <d v="2015-08-17T00:00:00"/>
    <x v="7"/>
    <s v="Shaun Chance"/>
    <x v="32"/>
    <x v="0"/>
    <x v="3"/>
    <s v="Wilson Jones Â“SnapÂ” Scratch Pad Binder Tool for Ring Binders"/>
    <x v="2264"/>
    <x v="2"/>
    <n v="23.49"/>
    <m/>
  </r>
  <r>
    <d v="2015-08-17T00:00:00"/>
    <x v="7"/>
    <s v="Steven Cartwright"/>
    <x v="12"/>
    <x v="2"/>
    <x v="9"/>
    <s v="ImationÂ Clip USBÂ flash driveÂ - 8 GB"/>
    <x v="2265"/>
    <x v="0"/>
    <n v="-5.26"/>
    <m/>
  </r>
  <r>
    <d v="2015-08-17T00:00:00"/>
    <x v="7"/>
    <s v="Steven Cartwright"/>
    <x v="12"/>
    <x v="0"/>
    <x v="0"/>
    <s v="Xerox 21"/>
    <x v="1308"/>
    <x v="5"/>
    <n v="12.7"/>
    <m/>
  </r>
  <r>
    <d v="2015-08-17T00:00:00"/>
    <x v="7"/>
    <s v="Steven Cartwright"/>
    <x v="12"/>
    <x v="0"/>
    <x v="4"/>
    <s v="Newell 336"/>
    <x v="1207"/>
    <x v="1"/>
    <n v="1.1599999999999999"/>
    <m/>
  </r>
  <r>
    <d v="2015-08-17T00:00:00"/>
    <x v="7"/>
    <s v="Steven Cartwright"/>
    <x v="12"/>
    <x v="2"/>
    <x v="9"/>
    <s v="First Data FD10 PIN Pad"/>
    <x v="2266"/>
    <x v="3"/>
    <n v="-31.6"/>
    <m/>
  </r>
  <r>
    <d v="2015-08-21T00:00:00"/>
    <x v="7"/>
    <s v="Nick Zandusky"/>
    <x v="3"/>
    <x v="1"/>
    <x v="5"/>
    <s v="Hon GuestStacker Chair"/>
    <x v="2267"/>
    <x v="1"/>
    <n v="40.799999999999997"/>
    <m/>
  </r>
  <r>
    <d v="2015-08-21T00:00:00"/>
    <x v="7"/>
    <s v="Nick Zandusky"/>
    <x v="3"/>
    <x v="0"/>
    <x v="0"/>
    <s v="Xerox 191"/>
    <x v="2268"/>
    <x v="1"/>
    <n v="28.17"/>
    <m/>
  </r>
  <r>
    <d v="2015-08-21T00:00:00"/>
    <x v="7"/>
    <s v="Nick Zandusky"/>
    <x v="3"/>
    <x v="0"/>
    <x v="0"/>
    <s v="Xerox 1974"/>
    <x v="635"/>
    <x v="3"/>
    <n v="11.72"/>
    <m/>
  </r>
  <r>
    <d v="2015-08-21T00:00:00"/>
    <x v="7"/>
    <s v="Nick Zandusky"/>
    <x v="3"/>
    <x v="0"/>
    <x v="0"/>
    <s v="Xerox 1927"/>
    <x v="2269"/>
    <x v="4"/>
    <n v="1.93"/>
    <m/>
  </r>
  <r>
    <d v="2015-08-21T00:00:00"/>
    <x v="7"/>
    <s v="David Smith"/>
    <x v="3"/>
    <x v="1"/>
    <x v="11"/>
    <s v="Sauder Camden County Collection Library"/>
    <x v="2270"/>
    <x v="6"/>
    <n v="34.49"/>
    <m/>
  </r>
  <r>
    <d v="2015-08-21T00:00:00"/>
    <x v="7"/>
    <s v="David Smith"/>
    <x v="3"/>
    <x v="0"/>
    <x v="2"/>
    <s v="Carina Double Wide Media Storage Towers in Natural &amp; Black"/>
    <x v="170"/>
    <x v="4"/>
    <n v="3.24"/>
    <m/>
  </r>
  <r>
    <d v="2015-08-21T00:00:00"/>
    <x v="7"/>
    <s v="Katherine Nockton"/>
    <x v="10"/>
    <x v="0"/>
    <x v="3"/>
    <s v="Acco D-Ring Binder w/DublLock"/>
    <x v="1845"/>
    <x v="0"/>
    <n v="-8.98"/>
    <m/>
  </r>
  <r>
    <d v="2015-08-21T00:00:00"/>
    <x v="7"/>
    <s v="Katherine Nockton"/>
    <x v="10"/>
    <x v="1"/>
    <x v="5"/>
    <s v="Global Commerce Series High-Back Swivel/Tilt Chairs"/>
    <x v="2271"/>
    <x v="1"/>
    <n v="-42.75"/>
    <m/>
  </r>
  <r>
    <d v="2015-08-21T00:00:00"/>
    <x v="7"/>
    <s v="Katherine Nockton"/>
    <x v="10"/>
    <x v="1"/>
    <x v="8"/>
    <s v="Tenex Chairmats For Use with Hard Floors"/>
    <x v="679"/>
    <x v="4"/>
    <n v="-3.9"/>
    <m/>
  </r>
  <r>
    <d v="2015-08-21T00:00:00"/>
    <x v="7"/>
    <s v="Henry Goldwyn"/>
    <x v="5"/>
    <x v="0"/>
    <x v="4"/>
    <s v="Quartet Omega Colored Chalk, 12/Pack"/>
    <x v="1765"/>
    <x v="1"/>
    <n v="8.23"/>
    <m/>
  </r>
  <r>
    <d v="2015-08-21T00:00:00"/>
    <x v="7"/>
    <s v="Henry Goldwyn"/>
    <x v="5"/>
    <x v="0"/>
    <x v="4"/>
    <s v="Premium Writing Pencils, Soft, #2 by Central Association for the Blind"/>
    <x v="2272"/>
    <x v="12"/>
    <n v="10.01"/>
    <m/>
  </r>
  <r>
    <d v="2015-08-21T00:00:00"/>
    <x v="7"/>
    <s v="Sean Miller"/>
    <x v="2"/>
    <x v="0"/>
    <x v="14"/>
    <s v="Staple remover"/>
    <x v="656"/>
    <x v="0"/>
    <n v="-0.7"/>
    <m/>
  </r>
  <r>
    <d v="2015-08-21T00:00:00"/>
    <x v="7"/>
    <s v="Sean Miller"/>
    <x v="2"/>
    <x v="2"/>
    <x v="9"/>
    <s v="Sabrent 4-Port USB 2.0 Hub"/>
    <x v="928"/>
    <x v="3"/>
    <n v="3.8"/>
    <m/>
  </r>
  <r>
    <d v="2015-08-21T00:00:00"/>
    <x v="7"/>
    <s v="Sean Miller"/>
    <x v="2"/>
    <x v="0"/>
    <x v="2"/>
    <s v="SAFCO Commercial Wire Shelving, Black"/>
    <x v="2273"/>
    <x v="6"/>
    <n v="-165.77"/>
    <m/>
  </r>
  <r>
    <d v="2015-08-21T00:00:00"/>
    <x v="7"/>
    <s v="Sean Miller"/>
    <x v="2"/>
    <x v="0"/>
    <x v="3"/>
    <s v="GBC DocuBind P100 Manual Binding Machine"/>
    <x v="315"/>
    <x v="0"/>
    <n v="-82.99"/>
    <m/>
  </r>
  <r>
    <d v="2015-08-21T00:00:00"/>
    <x v="7"/>
    <s v="Sean Miller"/>
    <x v="2"/>
    <x v="0"/>
    <x v="0"/>
    <s v="Xerox 1979"/>
    <x v="827"/>
    <x v="0"/>
    <n v="15.49"/>
    <m/>
  </r>
  <r>
    <d v="2015-08-22T00:00:00"/>
    <x v="7"/>
    <s v="Dave Poirier"/>
    <x v="20"/>
    <x v="0"/>
    <x v="3"/>
    <s v="Avery 3 1/2&quot; Diskette Storage Pages, 10/Pack"/>
    <x v="2274"/>
    <x v="6"/>
    <n v="16.29"/>
    <m/>
  </r>
  <r>
    <d v="2015-08-22T00:00:00"/>
    <x v="7"/>
    <s v="Roger Barcio"/>
    <x v="20"/>
    <x v="0"/>
    <x v="4"/>
    <s v="Newell Chalk Holder"/>
    <x v="356"/>
    <x v="3"/>
    <n v="7.6"/>
    <m/>
  </r>
  <r>
    <d v="2015-08-23T00:00:00"/>
    <x v="7"/>
    <s v="Tamara Dahlen"/>
    <x v="1"/>
    <x v="0"/>
    <x v="14"/>
    <s v="Acme Tagit Stainless Steel Antibacterial Scissors"/>
    <x v="1214"/>
    <x v="3"/>
    <n v="2.77"/>
    <m/>
  </r>
  <r>
    <d v="2015-08-23T00:00:00"/>
    <x v="7"/>
    <s v="Tamara Dahlen"/>
    <x v="1"/>
    <x v="0"/>
    <x v="0"/>
    <s v="Xerox 206"/>
    <x v="320"/>
    <x v="0"/>
    <n v="3.63"/>
    <m/>
  </r>
  <r>
    <d v="2015-08-23T00:00:00"/>
    <x v="7"/>
    <s v="Tamara Dahlen"/>
    <x v="1"/>
    <x v="0"/>
    <x v="7"/>
    <s v="Staples"/>
    <x v="2275"/>
    <x v="9"/>
    <n v="2.2599999999999998"/>
    <m/>
  </r>
  <r>
    <d v="2015-08-23T00:00:00"/>
    <x v="7"/>
    <s v="Tamara Dahlen"/>
    <x v="1"/>
    <x v="0"/>
    <x v="12"/>
    <s v="Holmes Odor Grabber"/>
    <x v="2276"/>
    <x v="0"/>
    <n v="-13.55"/>
    <m/>
  </r>
  <r>
    <d v="2015-08-23T00:00:00"/>
    <x v="7"/>
    <s v="Fred Harton"/>
    <x v="4"/>
    <x v="0"/>
    <x v="12"/>
    <s v="Avanti 4.4 Cu. Ft. Refrigerator"/>
    <x v="2277"/>
    <x v="1"/>
    <n v="152.02000000000001"/>
    <m/>
  </r>
  <r>
    <d v="2015-08-23T00:00:00"/>
    <x v="7"/>
    <s v="Fred Harton"/>
    <x v="4"/>
    <x v="0"/>
    <x v="1"/>
    <s v="Avery 474"/>
    <x v="406"/>
    <x v="1"/>
    <n v="4.2300000000000004"/>
    <m/>
  </r>
  <r>
    <d v="2015-08-23T00:00:00"/>
    <x v="7"/>
    <s v="Fred Harton"/>
    <x v="4"/>
    <x v="0"/>
    <x v="0"/>
    <s v="Xerox 1944"/>
    <x v="2278"/>
    <x v="7"/>
    <n v="94.96"/>
    <m/>
  </r>
  <r>
    <d v="2015-08-23T00:00:00"/>
    <x v="7"/>
    <s v="Fred Harton"/>
    <x v="4"/>
    <x v="0"/>
    <x v="0"/>
    <s v="Xerox 1962"/>
    <x v="369"/>
    <x v="7"/>
    <n v="9.6300000000000008"/>
    <m/>
  </r>
  <r>
    <d v="2015-08-23T00:00:00"/>
    <x v="7"/>
    <s v="Fred Harton"/>
    <x v="4"/>
    <x v="0"/>
    <x v="0"/>
    <s v="Xerox 1890"/>
    <x v="2279"/>
    <x v="0"/>
    <n v="48.94"/>
    <m/>
  </r>
  <r>
    <d v="2015-08-23T00:00:00"/>
    <x v="7"/>
    <s v="Fred Harton"/>
    <x v="4"/>
    <x v="2"/>
    <x v="9"/>
    <s v="MaxellÂ LTO Ultrium - 800 GB"/>
    <x v="1191"/>
    <x v="2"/>
    <n v="47.86"/>
    <m/>
  </r>
  <r>
    <d v="2015-08-23T00:00:00"/>
    <x v="7"/>
    <s v="Fred Harton"/>
    <x v="4"/>
    <x v="0"/>
    <x v="12"/>
    <s v="Acco Six-Outlet Power Strip, 4' Cord Length"/>
    <x v="2280"/>
    <x v="1"/>
    <n v="6.72"/>
    <m/>
  </r>
  <r>
    <d v="2015-08-24T00:00:00"/>
    <x v="7"/>
    <s v="Cassandra Brandow"/>
    <x v="0"/>
    <x v="0"/>
    <x v="2"/>
    <s v="Hot File 7-Pocket, Floor Stand"/>
    <x v="2281"/>
    <x v="5"/>
    <n v="124.93"/>
    <m/>
  </r>
  <r>
    <d v="2015-08-24T00:00:00"/>
    <x v="7"/>
    <s v="Cassandra Brandow"/>
    <x v="0"/>
    <x v="0"/>
    <x v="2"/>
    <s v="Space Solutions Commercial Steel Shelving"/>
    <x v="2282"/>
    <x v="11"/>
    <n v="-135.77000000000001"/>
    <m/>
  </r>
  <r>
    <d v="2015-08-24T00:00:00"/>
    <x v="7"/>
    <s v="Cassandra Brandow"/>
    <x v="0"/>
    <x v="1"/>
    <x v="13"/>
    <s v="Hon Racetrack Conference Tables"/>
    <x v="2283"/>
    <x v="7"/>
    <n v="-118.13"/>
    <m/>
  </r>
  <r>
    <d v="2015-08-24T00:00:00"/>
    <x v="7"/>
    <s v="Cassandra Brandow"/>
    <x v="0"/>
    <x v="0"/>
    <x v="3"/>
    <s v="Avery Durable Plastic 1&quot; Binders"/>
    <x v="1031"/>
    <x v="1"/>
    <n v="-4.22"/>
    <m/>
  </r>
  <r>
    <d v="2015-08-24T00:00:00"/>
    <x v="7"/>
    <s v="Eleni McCrary"/>
    <x v="20"/>
    <x v="1"/>
    <x v="13"/>
    <s v="Chromcraft Rectangular Conference Tables"/>
    <x v="2284"/>
    <x v="0"/>
    <n v="-75.83"/>
    <m/>
  </r>
  <r>
    <d v="2015-08-24T00:00:00"/>
    <x v="7"/>
    <s v="Eleni McCrary"/>
    <x v="20"/>
    <x v="2"/>
    <x v="9"/>
    <s v="Memorex Micro Travel Drive 8 GB"/>
    <x v="2285"/>
    <x v="0"/>
    <n v="11.7"/>
    <m/>
  </r>
  <r>
    <d v="2015-08-24T00:00:00"/>
    <x v="7"/>
    <s v="Katrina Willman"/>
    <x v="5"/>
    <x v="2"/>
    <x v="15"/>
    <s v="Cisco 9971 IP Video Phone Charcoal"/>
    <x v="2286"/>
    <x v="5"/>
    <n v="1416.8"/>
    <m/>
  </r>
  <r>
    <d v="2015-08-24T00:00:00"/>
    <x v="7"/>
    <s v="Katrina Willman"/>
    <x v="5"/>
    <x v="2"/>
    <x v="9"/>
    <s v="Anker Ultra-Slim Mini Bluetooth 3.0 Wireless Keyboard"/>
    <x v="1813"/>
    <x v="3"/>
    <n v="18.39"/>
    <m/>
  </r>
  <r>
    <d v="2015-08-24T00:00:00"/>
    <x v="7"/>
    <s v="Katrina Willman"/>
    <x v="5"/>
    <x v="2"/>
    <x v="6"/>
    <s v="LG G3"/>
    <x v="165"/>
    <x v="1"/>
    <n v="170.51"/>
    <m/>
  </r>
  <r>
    <d v="2015-08-24T00:00:00"/>
    <x v="7"/>
    <s v="Shahid Collister"/>
    <x v="20"/>
    <x v="1"/>
    <x v="8"/>
    <s v="DAX Value U-Channel Document Frames, Easel Back"/>
    <x v="2287"/>
    <x v="1"/>
    <n v="4.62"/>
    <m/>
  </r>
  <r>
    <d v="2015-08-24T00:00:00"/>
    <x v="7"/>
    <s v="Denny Ordway"/>
    <x v="11"/>
    <x v="0"/>
    <x v="4"/>
    <s v="Premium Writing Pencils, Soft, #2 by Central Association for the Blind"/>
    <x v="2288"/>
    <x v="1"/>
    <n v="0.72"/>
    <m/>
  </r>
  <r>
    <d v="2015-08-24T00:00:00"/>
    <x v="7"/>
    <s v="Maurice Satty"/>
    <x v="10"/>
    <x v="2"/>
    <x v="6"/>
    <s v="Belkin SportFit Armband For iPhone 5s/5c, Fuchsia"/>
    <x v="1984"/>
    <x v="1"/>
    <n v="4.05"/>
    <m/>
  </r>
  <r>
    <d v="2015-08-24T00:00:00"/>
    <x v="7"/>
    <s v="Maurice Satty"/>
    <x v="10"/>
    <x v="0"/>
    <x v="1"/>
    <s v="Avery 474"/>
    <x v="318"/>
    <x v="1"/>
    <n v="2.5099999999999998"/>
    <m/>
  </r>
  <r>
    <d v="2015-08-24T00:00:00"/>
    <x v="7"/>
    <s v="Maurice Satty"/>
    <x v="10"/>
    <x v="0"/>
    <x v="2"/>
    <s v="Adjustable Depth Letter/Legal Cart"/>
    <x v="2125"/>
    <x v="1"/>
    <n v="48.99"/>
    <m/>
  </r>
  <r>
    <d v="2015-08-25T00:00:00"/>
    <x v="7"/>
    <s v="Nancy Lomonaco"/>
    <x v="3"/>
    <x v="1"/>
    <x v="5"/>
    <s v="Global Deluxe Stacking Chair, Gray"/>
    <x v="1174"/>
    <x v="4"/>
    <n v="4.59"/>
    <m/>
  </r>
  <r>
    <d v="2015-08-25T00:00:00"/>
    <x v="7"/>
    <s v="Nancy Lomonaco"/>
    <x v="3"/>
    <x v="0"/>
    <x v="12"/>
    <s v="Fellowes Advanced Computer Series Surge Protectors"/>
    <x v="2289"/>
    <x v="3"/>
    <n v="29.67"/>
    <m/>
  </r>
  <r>
    <d v="2015-08-25T00:00:00"/>
    <x v="7"/>
    <s v="Mick Crebagga"/>
    <x v="0"/>
    <x v="1"/>
    <x v="8"/>
    <s v="Eldon Executive Woodline II Desk Accessories, Mahogany"/>
    <x v="2118"/>
    <x v="0"/>
    <n v="-16.59"/>
    <m/>
  </r>
  <r>
    <d v="2015-08-25T00:00:00"/>
    <x v="7"/>
    <s v="Mick Crebagga"/>
    <x v="0"/>
    <x v="0"/>
    <x v="3"/>
    <s v="Poly Designer Cover &amp; Back"/>
    <x v="2290"/>
    <x v="4"/>
    <n v="-6.08"/>
    <m/>
  </r>
  <r>
    <d v="2015-08-25T00:00:00"/>
    <x v="7"/>
    <s v="Mick Crebagga"/>
    <x v="0"/>
    <x v="1"/>
    <x v="8"/>
    <s v="Nu-Dell EZ-Mount Plastic Wall Frames"/>
    <x v="2291"/>
    <x v="7"/>
    <n v="-3.94"/>
    <m/>
  </r>
  <r>
    <d v="2015-08-27T00:00:00"/>
    <x v="7"/>
    <s v="Ryan Akin"/>
    <x v="3"/>
    <x v="0"/>
    <x v="2"/>
    <s v="Fellowes Super Stor/Drawer Files"/>
    <x v="2292"/>
    <x v="1"/>
    <n v="92.08"/>
    <m/>
  </r>
  <r>
    <d v="2015-08-27T00:00:00"/>
    <x v="7"/>
    <s v="Philip Fox"/>
    <x v="3"/>
    <x v="0"/>
    <x v="14"/>
    <s v="Fiskars Softgrip Scissors"/>
    <x v="2293"/>
    <x v="1"/>
    <n v="9.2200000000000006"/>
    <m/>
  </r>
  <r>
    <d v="2015-08-27T00:00:00"/>
    <x v="7"/>
    <s v="Philip Fox"/>
    <x v="3"/>
    <x v="0"/>
    <x v="0"/>
    <s v="Xerox 1973"/>
    <x v="809"/>
    <x v="7"/>
    <n v="52.53"/>
    <m/>
  </r>
  <r>
    <d v="2015-08-27T00:00:00"/>
    <x v="7"/>
    <s v="Philip Fox"/>
    <x v="3"/>
    <x v="0"/>
    <x v="1"/>
    <s v="Avery 511"/>
    <x v="2294"/>
    <x v="4"/>
    <n v="1.48"/>
    <m/>
  </r>
  <r>
    <d v="2015-08-27T00:00:00"/>
    <x v="7"/>
    <s v="Chad Cunningham"/>
    <x v="3"/>
    <x v="0"/>
    <x v="3"/>
    <s v="Avery Heavy-Duty EZD View Binder with Locking Rings"/>
    <x v="1509"/>
    <x v="4"/>
    <n v="1.66"/>
    <m/>
  </r>
  <r>
    <d v="2015-08-28T00:00:00"/>
    <x v="7"/>
    <s v="Todd Sumrall"/>
    <x v="1"/>
    <x v="2"/>
    <x v="16"/>
    <s v="Canon Imageclass D680 Copier / Fax"/>
    <x v="962"/>
    <x v="7"/>
    <n v="874.99"/>
    <m/>
  </r>
  <r>
    <d v="2015-08-28T00:00:00"/>
    <x v="7"/>
    <s v="Cassandra Brandow"/>
    <x v="3"/>
    <x v="0"/>
    <x v="2"/>
    <s v="Hot File 7-Pocket, Floor Stand"/>
    <x v="2295"/>
    <x v="7"/>
    <n v="267.70999999999998"/>
    <m/>
  </r>
  <r>
    <d v="2015-08-28T00:00:00"/>
    <x v="7"/>
    <s v="Cassandra Brandow"/>
    <x v="3"/>
    <x v="1"/>
    <x v="11"/>
    <s v="O'Sullivan 2-Door Barrister Bookcase in Odessa Pine"/>
    <x v="2296"/>
    <x v="0"/>
    <n v="28.96"/>
    <m/>
  </r>
  <r>
    <d v="2015-08-28T00:00:00"/>
    <x v="7"/>
    <s v="Cassandra Brandow"/>
    <x v="3"/>
    <x v="0"/>
    <x v="2"/>
    <s v="Carina Double Wide Media Storage Towers in Natural &amp; Black"/>
    <x v="2297"/>
    <x v="2"/>
    <n v="29.15"/>
    <m/>
  </r>
  <r>
    <d v="2015-08-28T00:00:00"/>
    <x v="7"/>
    <s v="Cassandra Brandow"/>
    <x v="3"/>
    <x v="0"/>
    <x v="3"/>
    <s v="GBC Wire Binding Combs"/>
    <x v="2298"/>
    <x v="7"/>
    <n v="13.96"/>
    <m/>
  </r>
  <r>
    <d v="2015-08-28T00:00:00"/>
    <x v="7"/>
    <s v="Cassandra Brandow"/>
    <x v="3"/>
    <x v="2"/>
    <x v="6"/>
    <s v="invisibleSHIELD by ZAGG Smudge-Free Screen Protector"/>
    <x v="1067"/>
    <x v="1"/>
    <n v="15.11"/>
    <m/>
  </r>
  <r>
    <d v="2015-08-28T00:00:00"/>
    <x v="7"/>
    <s v="Cassandra Brandow"/>
    <x v="3"/>
    <x v="1"/>
    <x v="8"/>
    <s v="Eldon Wave Desk Accessories"/>
    <x v="2299"/>
    <x v="0"/>
    <n v="1.75"/>
    <m/>
  </r>
  <r>
    <d v="2015-08-28T00:00:00"/>
    <x v="7"/>
    <s v="Ben Peterman"/>
    <x v="0"/>
    <x v="2"/>
    <x v="6"/>
    <s v="Mitel MiVoice 5330e IP Phone"/>
    <x v="2134"/>
    <x v="7"/>
    <n v="82.5"/>
    <m/>
  </r>
  <r>
    <d v="2015-08-28T00:00:00"/>
    <x v="7"/>
    <s v="Ben Peterman"/>
    <x v="0"/>
    <x v="1"/>
    <x v="13"/>
    <s v="Hon 2111 Invitation Series Straight Table"/>
    <x v="2300"/>
    <x v="4"/>
    <n v="-16.260000000000002"/>
    <m/>
  </r>
  <r>
    <d v="2015-08-28T00:00:00"/>
    <x v="7"/>
    <s v="Suzanne McNair"/>
    <x v="37"/>
    <x v="0"/>
    <x v="2"/>
    <s v="SAFCO Mobile Desk Side File, Wire Frame"/>
    <x v="2301"/>
    <x v="13"/>
    <n v="122.29"/>
    <m/>
  </r>
  <r>
    <d v="2015-08-29T00:00:00"/>
    <x v="7"/>
    <s v="Chad Cunningham"/>
    <x v="14"/>
    <x v="2"/>
    <x v="6"/>
    <s v="Samsung Rugby III"/>
    <x v="2302"/>
    <x v="0"/>
    <n v="35.630000000000003"/>
    <m/>
  </r>
  <r>
    <d v="2015-08-29T00:00:00"/>
    <x v="7"/>
    <s v="Chad Cunningham"/>
    <x v="14"/>
    <x v="2"/>
    <x v="9"/>
    <s v="Logitech Desktop MK120 Mouse and keyboard Combo"/>
    <x v="2303"/>
    <x v="5"/>
    <n v="11.45"/>
    <m/>
  </r>
  <r>
    <d v="2015-08-31T00:00:00"/>
    <x v="7"/>
    <s v="Andrew Roberts"/>
    <x v="3"/>
    <x v="0"/>
    <x v="0"/>
    <s v="Xerox 226"/>
    <x v="309"/>
    <x v="2"/>
    <n v="27.99"/>
    <m/>
  </r>
  <r>
    <d v="2015-08-31T00:00:00"/>
    <x v="7"/>
    <s v="Scott Cohen"/>
    <x v="3"/>
    <x v="1"/>
    <x v="11"/>
    <s v="Atlantic Metals Mobile 3-Shelf Bookcases, Custom Colors"/>
    <x v="2304"/>
    <x v="5"/>
    <n v="200.95"/>
    <m/>
  </r>
  <r>
    <d v="2015-08-31T00:00:00"/>
    <x v="7"/>
    <s v="Scott Cohen"/>
    <x v="3"/>
    <x v="0"/>
    <x v="3"/>
    <s v="GBC Prestige Therm-A-Bind Covers"/>
    <x v="977"/>
    <x v="7"/>
    <n v="46.32"/>
    <m/>
  </r>
  <r>
    <d v="2015-08-31T00:00:00"/>
    <x v="7"/>
    <s v="Scott Cohen"/>
    <x v="3"/>
    <x v="2"/>
    <x v="9"/>
    <s v="Memorex Micro Travel Drive 32 GB"/>
    <x v="2305"/>
    <x v="4"/>
    <n v="15.7"/>
    <m/>
  </r>
  <r>
    <d v="2015-08-31T00:00:00"/>
    <x v="7"/>
    <s v="Scott Cohen"/>
    <x v="3"/>
    <x v="2"/>
    <x v="15"/>
    <s v="Lexmark S315 Color Inkjet Printer"/>
    <x v="868"/>
    <x v="1"/>
    <n v="80.989999999999995"/>
    <m/>
  </r>
  <r>
    <d v="2015-08-31T00:00:00"/>
    <x v="7"/>
    <s v="Shirley Daniels"/>
    <x v="0"/>
    <x v="0"/>
    <x v="0"/>
    <s v="Message Book, Phone, Wirebound Standard Line Memo, 2 3/4&quot; X 5&quot;"/>
    <x v="2105"/>
    <x v="3"/>
    <n v="6.81"/>
    <m/>
  </r>
  <r>
    <d v="2015-08-31T00:00:00"/>
    <x v="7"/>
    <s v="Rick Huthwaite"/>
    <x v="3"/>
    <x v="2"/>
    <x v="6"/>
    <s v="Toshiba IPT2010-SD IPÂ Telephone"/>
    <x v="2306"/>
    <x v="7"/>
    <n v="41.7"/>
    <m/>
  </r>
  <r>
    <d v="2015-09-01T00:00:00"/>
    <x v="8"/>
    <s v="Doug Bickford"/>
    <x v="3"/>
    <x v="0"/>
    <x v="3"/>
    <s v="Storex Dura Pro Binders"/>
    <x v="2307"/>
    <x v="4"/>
    <n v="1.6"/>
    <m/>
  </r>
  <r>
    <d v="2015-09-01T00:00:00"/>
    <x v="8"/>
    <s v="Doug Bickford"/>
    <x v="3"/>
    <x v="2"/>
    <x v="16"/>
    <s v="Hewlett Packard LaserJet 3310 Copier"/>
    <x v="2308"/>
    <x v="0"/>
    <n v="335.99"/>
    <m/>
  </r>
  <r>
    <d v="2015-09-01T00:00:00"/>
    <x v="8"/>
    <s v="Doug Bickford"/>
    <x v="3"/>
    <x v="0"/>
    <x v="3"/>
    <s v="Avery Non-Stick Binders"/>
    <x v="2309"/>
    <x v="3"/>
    <n v="4.49"/>
    <m/>
  </r>
  <r>
    <d v="2015-09-01T00:00:00"/>
    <x v="8"/>
    <s v="Daniel Raglin"/>
    <x v="32"/>
    <x v="0"/>
    <x v="3"/>
    <s v="Deluxe Heavy-Duty Vinyl Round Ring Binder"/>
    <x v="2310"/>
    <x v="7"/>
    <n v="51.57"/>
    <m/>
  </r>
  <r>
    <d v="2015-09-01T00:00:00"/>
    <x v="8"/>
    <s v="Daniel Raglin"/>
    <x v="32"/>
    <x v="1"/>
    <x v="5"/>
    <s v="Global Value Steno Chair, Gray"/>
    <x v="2311"/>
    <x v="4"/>
    <n v="15.19"/>
    <m/>
  </r>
  <r>
    <d v="2015-09-01T00:00:00"/>
    <x v="8"/>
    <s v="Daniel Raglin"/>
    <x v="32"/>
    <x v="1"/>
    <x v="8"/>
    <s v="Deflect-o Glass Clear Studded Chair Mats"/>
    <x v="2312"/>
    <x v="0"/>
    <n v="27.36"/>
    <m/>
  </r>
  <r>
    <d v="2015-09-01T00:00:00"/>
    <x v="8"/>
    <s v="Daniel Raglin"/>
    <x v="32"/>
    <x v="0"/>
    <x v="2"/>
    <s v="Adjustable Depth Letter/Legal Cart"/>
    <x v="2313"/>
    <x v="6"/>
    <n v="315.74"/>
    <m/>
  </r>
  <r>
    <d v="2015-09-03T00:00:00"/>
    <x v="8"/>
    <s v="Julie Creighton"/>
    <x v="25"/>
    <x v="0"/>
    <x v="10"/>
    <s v="Jet-Pak Recycled Peel 'N' Seal Padded Mailers"/>
    <x v="1969"/>
    <x v="5"/>
    <n v="62.81"/>
    <m/>
  </r>
  <r>
    <d v="2015-09-03T00:00:00"/>
    <x v="8"/>
    <s v="Mike Gockenbach"/>
    <x v="2"/>
    <x v="0"/>
    <x v="2"/>
    <s v="Eldon Gobal File Keepers"/>
    <x v="2314"/>
    <x v="1"/>
    <n v="-7.27"/>
    <m/>
  </r>
  <r>
    <d v="2015-09-03T00:00:00"/>
    <x v="8"/>
    <s v="Mike Gockenbach"/>
    <x v="2"/>
    <x v="0"/>
    <x v="14"/>
    <s v="Martin Yale Chadless Opener Electric Letter Opener"/>
    <x v="2315"/>
    <x v="4"/>
    <n v="-149.91"/>
    <m/>
  </r>
  <r>
    <d v="2015-09-03T00:00:00"/>
    <x v="8"/>
    <s v="Mike Gockenbach"/>
    <x v="2"/>
    <x v="0"/>
    <x v="10"/>
    <s v="White Business Envelopes with Contemporary Seam, Recycled White Business Envelopes"/>
    <x v="1148"/>
    <x v="6"/>
    <n v="19.690000000000001"/>
    <m/>
  </r>
  <r>
    <d v="2015-09-03T00:00:00"/>
    <x v="8"/>
    <s v="David Bremer"/>
    <x v="3"/>
    <x v="0"/>
    <x v="2"/>
    <s v="Sterilite Officeware Hinged File Box"/>
    <x v="2316"/>
    <x v="1"/>
    <n v="8.49"/>
    <m/>
  </r>
  <r>
    <d v="2015-09-03T00:00:00"/>
    <x v="8"/>
    <s v="David Bremer"/>
    <x v="3"/>
    <x v="2"/>
    <x v="9"/>
    <s v="Kingston Digital DataTraveler 16GB USB 2.0"/>
    <x v="558"/>
    <x v="0"/>
    <n v="3.4"/>
    <m/>
  </r>
  <r>
    <d v="2015-09-03T00:00:00"/>
    <x v="8"/>
    <s v="David Bremer"/>
    <x v="3"/>
    <x v="2"/>
    <x v="9"/>
    <s v="TRENDnet 56K USB 2.0 Phone, Internet and Fax Modem"/>
    <x v="2317"/>
    <x v="7"/>
    <n v="46.6"/>
    <m/>
  </r>
  <r>
    <d v="2015-09-03T00:00:00"/>
    <x v="8"/>
    <s v="Jennifer Braxton"/>
    <x v="37"/>
    <x v="0"/>
    <x v="12"/>
    <s v="Holmes Replacement Filter for HEPA Air Cleaner, Very Large Room, HEPA Filter"/>
    <x v="2318"/>
    <x v="0"/>
    <n v="60.55"/>
    <m/>
  </r>
  <r>
    <d v="2015-09-03T00:00:00"/>
    <x v="8"/>
    <s v="Jennifer Braxton"/>
    <x v="37"/>
    <x v="2"/>
    <x v="6"/>
    <s v="Classic Ivory AntiqueÂ TelephoneÂ ZL1810"/>
    <x v="2319"/>
    <x v="4"/>
    <n v="25.12"/>
    <m/>
  </r>
  <r>
    <d v="2015-09-03T00:00:00"/>
    <x v="8"/>
    <s v="Jennifer Braxton"/>
    <x v="20"/>
    <x v="0"/>
    <x v="2"/>
    <s v="Iceberg Mobile Mega Data/Printer Cart"/>
    <x v="2320"/>
    <x v="4"/>
    <n v="31.29"/>
    <m/>
  </r>
  <r>
    <d v="2015-09-03T00:00:00"/>
    <x v="8"/>
    <s v="Ann Steele"/>
    <x v="3"/>
    <x v="1"/>
    <x v="5"/>
    <s v="Office Star - Ergonomically Designed Knee Chair"/>
    <x v="102"/>
    <x v="0"/>
    <n v="-12.96"/>
    <m/>
  </r>
  <r>
    <d v="2015-09-03T00:00:00"/>
    <x v="8"/>
    <s v="Ann Steele"/>
    <x v="3"/>
    <x v="0"/>
    <x v="3"/>
    <s v="Avery Durable Slant Ring Binders, No Labels"/>
    <x v="1380"/>
    <x v="0"/>
    <n v="2.15"/>
    <m/>
  </r>
  <r>
    <d v="2015-09-03T00:00:00"/>
    <x v="8"/>
    <s v="Cathy Prescott"/>
    <x v="12"/>
    <x v="1"/>
    <x v="8"/>
    <s v="GE 48&quot; Fluorescent Tube, Cool White Energy Saver, 34 Watts, 30/Box"/>
    <x v="2321"/>
    <x v="1"/>
    <n v="89.31"/>
    <m/>
  </r>
  <r>
    <d v="2015-09-03T00:00:00"/>
    <x v="8"/>
    <s v="John Huston"/>
    <x v="14"/>
    <x v="0"/>
    <x v="1"/>
    <s v="Smead Alpha-Z Color-Coded Name Labels First Letter Starter Set"/>
    <x v="2322"/>
    <x v="0"/>
    <n v="3.6"/>
    <m/>
  </r>
  <r>
    <d v="2015-09-04T00:00:00"/>
    <x v="8"/>
    <s v="Christine Sundaresam"/>
    <x v="4"/>
    <x v="0"/>
    <x v="0"/>
    <s v="Xerox 1908"/>
    <x v="2323"/>
    <x v="7"/>
    <n v="137.15"/>
    <m/>
  </r>
  <r>
    <d v="2015-09-04T00:00:00"/>
    <x v="8"/>
    <s v="Christine Sundaresam"/>
    <x v="4"/>
    <x v="2"/>
    <x v="9"/>
    <s v="Logitech G19 Programmable Gaming Keyboard"/>
    <x v="2324"/>
    <x v="7"/>
    <n v="111.59"/>
    <m/>
  </r>
  <r>
    <d v="2015-09-04T00:00:00"/>
    <x v="8"/>
    <s v="Christine Sundaresam"/>
    <x v="4"/>
    <x v="0"/>
    <x v="0"/>
    <s v="Ampad Evidence Wirebond Steno Books, 6&quot; x 9&quot;"/>
    <x v="2325"/>
    <x v="0"/>
    <n v="2.0499999999999998"/>
    <m/>
  </r>
  <r>
    <d v="2015-09-04T00:00:00"/>
    <x v="8"/>
    <s v="Christine Sundaresam"/>
    <x v="4"/>
    <x v="0"/>
    <x v="10"/>
    <s v="Security-Tint Envelopes"/>
    <x v="510"/>
    <x v="0"/>
    <n v="7.49"/>
    <m/>
  </r>
  <r>
    <d v="2015-09-04T00:00:00"/>
    <x v="8"/>
    <s v="Ken Black"/>
    <x v="11"/>
    <x v="0"/>
    <x v="3"/>
    <s v="Acco Flexible ACCOHIDE Square Ring Data Binder, Dark Blue, 11 1/2&quot; X 14&quot; 7/8&quot;"/>
    <x v="2326"/>
    <x v="0"/>
    <n v="-6.83"/>
    <m/>
  </r>
  <r>
    <d v="2015-09-04T00:00:00"/>
    <x v="8"/>
    <s v="David Smith"/>
    <x v="0"/>
    <x v="2"/>
    <x v="9"/>
    <s v="Sony Micro Vault Click 16 GB USB 2.0 Flash Drive"/>
    <x v="2327"/>
    <x v="1"/>
    <n v="6.72"/>
    <m/>
  </r>
  <r>
    <d v="2015-09-04T00:00:00"/>
    <x v="8"/>
    <s v="Shaun Chance"/>
    <x v="2"/>
    <x v="0"/>
    <x v="3"/>
    <s v="Avery Heavy-Duty EZD View Binder with Locking Rings"/>
    <x v="1994"/>
    <x v="3"/>
    <n v="-6.12"/>
    <m/>
  </r>
  <r>
    <d v="2015-09-05T00:00:00"/>
    <x v="8"/>
    <s v="Arthur Gainer"/>
    <x v="3"/>
    <x v="1"/>
    <x v="11"/>
    <s v="Sauder Camden County Barrister Bookcase, Planked Cherry Finish"/>
    <x v="1427"/>
    <x v="3"/>
    <n v="-4.84"/>
    <m/>
  </r>
  <r>
    <d v="2015-09-05T00:00:00"/>
    <x v="8"/>
    <s v="Arthur Gainer"/>
    <x v="3"/>
    <x v="0"/>
    <x v="3"/>
    <s v="DXL Angle-View Binders with Locking Rings, Black"/>
    <x v="2072"/>
    <x v="6"/>
    <n v="9.6999999999999993"/>
    <m/>
  </r>
  <r>
    <d v="2015-09-05T00:00:00"/>
    <x v="8"/>
    <s v="Arthur Gainer"/>
    <x v="3"/>
    <x v="1"/>
    <x v="11"/>
    <s v="Sauder Camden County Collection Libraries, Planked Cherry Finish"/>
    <x v="2328"/>
    <x v="1"/>
    <n v="-20.7"/>
    <m/>
  </r>
  <r>
    <d v="2015-09-05T00:00:00"/>
    <x v="8"/>
    <s v="Cathy Armstrong"/>
    <x v="0"/>
    <x v="0"/>
    <x v="3"/>
    <s v="Acco Flexible ACCOHIDE Square Ring Data Binder, Dark Blue, 11 1/2&quot; X 14&quot; 7/8&quot;"/>
    <x v="219"/>
    <x v="7"/>
    <n v="-25.22"/>
    <m/>
  </r>
  <r>
    <d v="2015-09-05T00:00:00"/>
    <x v="8"/>
    <s v="Cathy Armstrong"/>
    <x v="0"/>
    <x v="0"/>
    <x v="14"/>
    <s v="Stiletto Hand Letter Openers"/>
    <x v="2329"/>
    <x v="2"/>
    <n v="-14.69"/>
    <m/>
  </r>
  <r>
    <d v="2015-09-05T00:00:00"/>
    <x v="8"/>
    <s v="Cathy Armstrong"/>
    <x v="0"/>
    <x v="0"/>
    <x v="3"/>
    <s v="Acco Four Pocket Poly Ring Binder with Label Holder, Smoke, 1&quot;"/>
    <x v="2330"/>
    <x v="1"/>
    <n v="-7.82"/>
    <m/>
  </r>
  <r>
    <d v="2015-09-05T00:00:00"/>
    <x v="8"/>
    <s v="Sung Pak"/>
    <x v="28"/>
    <x v="1"/>
    <x v="8"/>
    <s v="Longer-Life Soft White Bulbs"/>
    <x v="1059"/>
    <x v="0"/>
    <n v="2.96"/>
    <m/>
  </r>
  <r>
    <d v="2015-09-05T00:00:00"/>
    <x v="8"/>
    <s v="Sung Pak"/>
    <x v="28"/>
    <x v="0"/>
    <x v="0"/>
    <s v="Xerox 1881"/>
    <x v="570"/>
    <x v="1"/>
    <n v="17.309999999999999"/>
    <m/>
  </r>
  <r>
    <d v="2015-09-05T00:00:00"/>
    <x v="8"/>
    <s v="Tamara Willingham"/>
    <x v="6"/>
    <x v="1"/>
    <x v="8"/>
    <s v="Tensor Brushed Steel Torchiere Floor Lamp"/>
    <x v="2331"/>
    <x v="3"/>
    <n v="12.23"/>
    <m/>
  </r>
  <r>
    <d v="2015-09-06T00:00:00"/>
    <x v="8"/>
    <s v="Beth Thompson"/>
    <x v="22"/>
    <x v="0"/>
    <x v="3"/>
    <s v="Acco Hanging Data Binders"/>
    <x v="675"/>
    <x v="0"/>
    <n v="2.13"/>
    <m/>
  </r>
  <r>
    <d v="2015-09-06T00:00:00"/>
    <x v="8"/>
    <s v="Beth Thompson"/>
    <x v="22"/>
    <x v="1"/>
    <x v="8"/>
    <s v="Howard Miller 16&quot; Diameter Gallery Wall Clock"/>
    <x v="2332"/>
    <x v="1"/>
    <n v="74.81"/>
    <m/>
  </r>
  <r>
    <d v="2015-09-06T00:00:00"/>
    <x v="8"/>
    <s v="Lori Olson"/>
    <x v="3"/>
    <x v="2"/>
    <x v="9"/>
    <s v="Memorex Mini Travel Drive 8 GB USB 2.0 Flash Drive"/>
    <x v="2333"/>
    <x v="3"/>
    <n v="18.059999999999999"/>
    <m/>
  </r>
  <r>
    <d v="2015-09-06T00:00:00"/>
    <x v="8"/>
    <s v="Chuck Clark"/>
    <x v="20"/>
    <x v="1"/>
    <x v="5"/>
    <s v="Global Airflow Leather Mesh Back Chair, Black"/>
    <x v="2334"/>
    <x v="0"/>
    <n v="60.39"/>
    <m/>
  </r>
  <r>
    <d v="2015-09-06T00:00:00"/>
    <x v="8"/>
    <s v="Cyma Kinney"/>
    <x v="15"/>
    <x v="0"/>
    <x v="7"/>
    <s v="Assorted Color Push Pins"/>
    <x v="2335"/>
    <x v="7"/>
    <n v="1.18"/>
    <m/>
  </r>
  <r>
    <d v="2015-09-06T00:00:00"/>
    <x v="8"/>
    <s v="Alyssa Tate"/>
    <x v="16"/>
    <x v="0"/>
    <x v="3"/>
    <s v="GBC Plasticlear Binding Covers"/>
    <x v="31"/>
    <x v="4"/>
    <n v="-2.5299999999999998"/>
    <m/>
  </r>
  <r>
    <d v="2015-09-06T00:00:00"/>
    <x v="8"/>
    <s v="Brendan Sweed"/>
    <x v="20"/>
    <x v="0"/>
    <x v="12"/>
    <s v="Black &amp; Decker Filter for Double Action Dustbuster Cordless Vac BLDV7210"/>
    <x v="2336"/>
    <x v="4"/>
    <n v="2.1"/>
    <m/>
  </r>
  <r>
    <d v="2015-09-06T00:00:00"/>
    <x v="8"/>
    <s v="Brendan Sweed"/>
    <x v="20"/>
    <x v="2"/>
    <x v="6"/>
    <s v="ShoreTel ShorePhone IP 230 VoIP phone"/>
    <x v="2337"/>
    <x v="0"/>
    <n v="101.39"/>
    <m/>
  </r>
  <r>
    <d v="2015-09-06T00:00:00"/>
    <x v="8"/>
    <s v="Andy Gerbode"/>
    <x v="6"/>
    <x v="0"/>
    <x v="3"/>
    <s v="SlimView Poly Binder, 3/8&quot;"/>
    <x v="2338"/>
    <x v="2"/>
    <n v="21.45"/>
    <m/>
  </r>
  <r>
    <d v="2015-09-06T00:00:00"/>
    <x v="8"/>
    <s v="Shaun Weien"/>
    <x v="8"/>
    <x v="1"/>
    <x v="13"/>
    <s v="KI Adjustable-Height Table"/>
    <x v="596"/>
    <x v="4"/>
    <n v="22.35"/>
    <m/>
  </r>
  <r>
    <d v="2015-09-07T00:00:00"/>
    <x v="8"/>
    <s v="Helen Andreada"/>
    <x v="3"/>
    <x v="0"/>
    <x v="2"/>
    <s v="Safco Industrial Wire Shelving"/>
    <x v="2339"/>
    <x v="5"/>
    <n v="20.16"/>
    <m/>
  </r>
  <r>
    <d v="2015-09-07T00:00:00"/>
    <x v="8"/>
    <s v="Charles Crestani"/>
    <x v="0"/>
    <x v="1"/>
    <x v="5"/>
    <s v="Metal Folding Chairs, Beige, 4/Carton"/>
    <x v="2340"/>
    <x v="0"/>
    <n v="-2.04"/>
    <m/>
  </r>
  <r>
    <d v="2015-09-07T00:00:00"/>
    <x v="8"/>
    <s v="Marc Crier"/>
    <x v="20"/>
    <x v="0"/>
    <x v="2"/>
    <s v="Eldon Shelf Savers Cubes and Bins"/>
    <x v="517"/>
    <x v="0"/>
    <n v="0.28000000000000003"/>
    <m/>
  </r>
  <r>
    <d v="2015-09-07T00:00:00"/>
    <x v="8"/>
    <s v="Marc Crier"/>
    <x v="20"/>
    <x v="1"/>
    <x v="13"/>
    <s v="Anderson Hickey Conga Table Tops &amp; Accessories"/>
    <x v="2341"/>
    <x v="1"/>
    <n v="-14.16"/>
    <m/>
  </r>
  <r>
    <d v="2015-09-07T00:00:00"/>
    <x v="8"/>
    <s v="Lisa Ryan"/>
    <x v="2"/>
    <x v="0"/>
    <x v="3"/>
    <s v="GBC Wire Binding Strips"/>
    <x v="2342"/>
    <x v="4"/>
    <n v="-6.98"/>
    <m/>
  </r>
  <r>
    <d v="2015-09-07T00:00:00"/>
    <x v="8"/>
    <s v="Lisa Ryan"/>
    <x v="2"/>
    <x v="2"/>
    <x v="6"/>
    <s v="Samsung Galaxy Note 3"/>
    <x v="2343"/>
    <x v="6"/>
    <n v="-131.99"/>
    <m/>
  </r>
  <r>
    <d v="2015-09-07T00:00:00"/>
    <x v="8"/>
    <s v="Lisa Ryan"/>
    <x v="2"/>
    <x v="0"/>
    <x v="3"/>
    <s v="Angle-D Ring Binders"/>
    <x v="2344"/>
    <x v="1"/>
    <n v="-3.94"/>
    <m/>
  </r>
  <r>
    <d v="2015-09-07T00:00:00"/>
    <x v="8"/>
    <s v="Corey Catlett"/>
    <x v="25"/>
    <x v="0"/>
    <x v="4"/>
    <s v="Boston 1645 Deluxe Heavier-Duty Electric Pencil Sharpener"/>
    <x v="401"/>
    <x v="3"/>
    <n v="12.31"/>
    <m/>
  </r>
  <r>
    <d v="2015-09-07T00:00:00"/>
    <x v="8"/>
    <s v="Tanja Norvell"/>
    <x v="20"/>
    <x v="2"/>
    <x v="9"/>
    <s v="Razer Kraken PRO Over Ear PC and Music Headset"/>
    <x v="2345"/>
    <x v="5"/>
    <n v="167.98"/>
    <m/>
  </r>
  <r>
    <d v="2015-09-07T00:00:00"/>
    <x v="8"/>
    <s v="Andy Gerbode"/>
    <x v="20"/>
    <x v="0"/>
    <x v="2"/>
    <s v="Mobile Personal File Cube"/>
    <x v="2255"/>
    <x v="1"/>
    <n v="18.97"/>
    <m/>
  </r>
  <r>
    <d v="2015-09-07T00:00:00"/>
    <x v="8"/>
    <s v="Andy Gerbode"/>
    <x v="20"/>
    <x v="2"/>
    <x v="9"/>
    <s v="KeyTronicÂ E03601U1 -Â KeyboardÂ - Beige"/>
    <x v="2346"/>
    <x v="7"/>
    <n v="16.2"/>
    <m/>
  </r>
  <r>
    <d v="2015-09-07T00:00:00"/>
    <x v="8"/>
    <s v="Andy Gerbode"/>
    <x v="20"/>
    <x v="0"/>
    <x v="3"/>
    <s v="Acco Pressboard Covers with Storage Hooks, 9 1/2&quot; x 11&quot;, Executive Red"/>
    <x v="675"/>
    <x v="0"/>
    <n v="2.06"/>
    <m/>
  </r>
  <r>
    <d v="2015-09-07T00:00:00"/>
    <x v="8"/>
    <s v="Andy Gerbode"/>
    <x v="20"/>
    <x v="1"/>
    <x v="13"/>
    <s v="Bretford CR8500 Series Meeting Room Furniture"/>
    <x v="2347"/>
    <x v="0"/>
    <n v="-120.29"/>
    <m/>
  </r>
  <r>
    <d v="2015-09-07T00:00:00"/>
    <x v="8"/>
    <s v="Andy Gerbode"/>
    <x v="20"/>
    <x v="0"/>
    <x v="7"/>
    <s v="Assorted Color Push Pins"/>
    <x v="2335"/>
    <x v="3"/>
    <n v="2.39"/>
    <m/>
  </r>
  <r>
    <d v="2015-09-08T00:00:00"/>
    <x v="8"/>
    <s v="Neoma Murray"/>
    <x v="3"/>
    <x v="0"/>
    <x v="0"/>
    <s v="Xerox 1928"/>
    <x v="2183"/>
    <x v="7"/>
    <n v="11.88"/>
    <m/>
  </r>
  <r>
    <d v="2015-09-08T00:00:00"/>
    <x v="8"/>
    <s v="Neoma Murray"/>
    <x v="3"/>
    <x v="0"/>
    <x v="2"/>
    <s v="Eldon Shelf Savers Cubes and Bins"/>
    <x v="874"/>
    <x v="6"/>
    <n v="0.84"/>
    <m/>
  </r>
  <r>
    <d v="2015-09-08T00:00:00"/>
    <x v="8"/>
    <s v="Victoria Wilson"/>
    <x v="33"/>
    <x v="1"/>
    <x v="8"/>
    <s v="Acrylic Self-Standing Desk Frames"/>
    <x v="107"/>
    <x v="9"/>
    <n v="8.1199999999999992"/>
    <m/>
  </r>
  <r>
    <d v="2015-09-10T00:00:00"/>
    <x v="8"/>
    <s v="Charles Crestani"/>
    <x v="3"/>
    <x v="0"/>
    <x v="14"/>
    <s v="Martin-Yale Premier Letter Opener"/>
    <x v="2348"/>
    <x v="3"/>
    <n v="1.55"/>
    <m/>
  </r>
  <r>
    <d v="2015-09-10T00:00:00"/>
    <x v="8"/>
    <s v="Aimee Bixby"/>
    <x v="39"/>
    <x v="0"/>
    <x v="0"/>
    <s v="Xerox 1952"/>
    <x v="98"/>
    <x v="1"/>
    <n v="7.02"/>
    <m/>
  </r>
  <r>
    <d v="2015-09-10T00:00:00"/>
    <x v="8"/>
    <s v="Edward Hooks"/>
    <x v="32"/>
    <x v="0"/>
    <x v="12"/>
    <s v="Euro-Pro Shark Turbo Vacuum"/>
    <x v="32"/>
    <x v="0"/>
    <n v="16.11"/>
    <m/>
  </r>
  <r>
    <d v="2015-09-10T00:00:00"/>
    <x v="8"/>
    <s v="Edward Hooks"/>
    <x v="32"/>
    <x v="1"/>
    <x v="11"/>
    <s v="O'Sullivan 2-Door Barrister Bookcase in Odessa Pine"/>
    <x v="1576"/>
    <x v="0"/>
    <n v="83.25"/>
    <m/>
  </r>
  <r>
    <d v="2015-09-10T00:00:00"/>
    <x v="8"/>
    <s v="Edward Hooks"/>
    <x v="32"/>
    <x v="0"/>
    <x v="0"/>
    <s v="Xerox 1960"/>
    <x v="2349"/>
    <x v="2"/>
    <n v="125.47"/>
    <m/>
  </r>
  <r>
    <d v="2015-09-10T00:00:00"/>
    <x v="8"/>
    <s v="Matt Collins"/>
    <x v="22"/>
    <x v="0"/>
    <x v="2"/>
    <s v="Belkin 19&quot; Center-Weighted Shelf, Gray"/>
    <x v="2350"/>
    <x v="6"/>
    <n v="17.690000000000001"/>
    <m/>
  </r>
  <r>
    <d v="2015-09-10T00:00:00"/>
    <x v="8"/>
    <s v="Bobby Odegard"/>
    <x v="20"/>
    <x v="0"/>
    <x v="4"/>
    <s v="Manco Dry-Lighter Erasable Highlighter"/>
    <x v="603"/>
    <x v="0"/>
    <n v="2.0699999999999998"/>
    <m/>
  </r>
  <r>
    <d v="2015-09-10T00:00:00"/>
    <x v="8"/>
    <s v="Frank Atkinson"/>
    <x v="3"/>
    <x v="1"/>
    <x v="8"/>
    <s v="Seth Thomas 13 1/2&quot; Wall Clock"/>
    <x v="2351"/>
    <x v="6"/>
    <n v="33.07"/>
    <m/>
  </r>
  <r>
    <d v="2015-09-10T00:00:00"/>
    <x v="8"/>
    <s v="Alex Russell"/>
    <x v="0"/>
    <x v="1"/>
    <x v="5"/>
    <s v="Global Commerce Series Low-Back Swivel/Tilt Chairs"/>
    <x v="2352"/>
    <x v="4"/>
    <n v="-2.57"/>
    <m/>
  </r>
  <r>
    <d v="2015-09-11T00:00:00"/>
    <x v="8"/>
    <s v="Steven Cartwright"/>
    <x v="3"/>
    <x v="0"/>
    <x v="4"/>
    <s v="Boston 19500 Mighty Mite Electric Pencil Sharpener"/>
    <x v="2353"/>
    <x v="2"/>
    <n v="48.96"/>
    <m/>
  </r>
  <r>
    <d v="2015-09-11T00:00:00"/>
    <x v="8"/>
    <s v="Steven Cartwright"/>
    <x v="3"/>
    <x v="0"/>
    <x v="1"/>
    <s v="Avery 474"/>
    <x v="406"/>
    <x v="1"/>
    <n v="4.2300000000000004"/>
    <m/>
  </r>
  <r>
    <d v="2015-09-11T00:00:00"/>
    <x v="8"/>
    <s v="Sean Braxton"/>
    <x v="3"/>
    <x v="0"/>
    <x v="4"/>
    <s v="Hunt PowerHouse Electric Pencil Sharpener, Blue"/>
    <x v="2354"/>
    <x v="5"/>
    <n v="79.760000000000005"/>
    <m/>
  </r>
  <r>
    <d v="2015-09-11T00:00:00"/>
    <x v="8"/>
    <s v="Don Miller"/>
    <x v="20"/>
    <x v="1"/>
    <x v="8"/>
    <s v="Deflect-o DuraMat Antistatic Studded Beveled Mat for Medium Pile Carpeting"/>
    <x v="2355"/>
    <x v="0"/>
    <n v="50.56"/>
    <m/>
  </r>
  <r>
    <d v="2015-09-11T00:00:00"/>
    <x v="8"/>
    <s v="Don Miller"/>
    <x v="20"/>
    <x v="0"/>
    <x v="2"/>
    <s v="Space Solutions Industrial Galvanized Steel Shelving."/>
    <x v="2356"/>
    <x v="4"/>
    <n v="1.58"/>
    <m/>
  </r>
  <r>
    <d v="2015-09-11T00:00:00"/>
    <x v="8"/>
    <s v="Don Miller"/>
    <x v="20"/>
    <x v="2"/>
    <x v="9"/>
    <s v="LogitechÂ LS21 Speaker System - PC Multimedia - 2.1-CH - Wired"/>
    <x v="2357"/>
    <x v="4"/>
    <n v="6.8"/>
    <m/>
  </r>
  <r>
    <d v="2015-09-11T00:00:00"/>
    <x v="8"/>
    <s v="Don Miller"/>
    <x v="20"/>
    <x v="0"/>
    <x v="2"/>
    <s v="Fellowes Staxonsteel Drawer Files"/>
    <x v="2358"/>
    <x v="3"/>
    <n v="108.18"/>
    <m/>
  </r>
  <r>
    <d v="2015-09-11T00:00:00"/>
    <x v="8"/>
    <s v="George Bell"/>
    <x v="26"/>
    <x v="1"/>
    <x v="8"/>
    <s v="Deflect-O Glasstique Clear Desk Accessories"/>
    <x v="2359"/>
    <x v="3"/>
    <n v="4"/>
    <m/>
  </r>
  <r>
    <d v="2015-09-11T00:00:00"/>
    <x v="8"/>
    <s v="Skye Norling"/>
    <x v="23"/>
    <x v="0"/>
    <x v="1"/>
    <s v="Avery 503"/>
    <x v="1541"/>
    <x v="1"/>
    <n v="14.9"/>
    <m/>
  </r>
  <r>
    <d v="2015-09-11T00:00:00"/>
    <x v="8"/>
    <s v="Skye Norling"/>
    <x v="23"/>
    <x v="1"/>
    <x v="8"/>
    <s v="Eldon Pizzaz Desk Accessories"/>
    <x v="1118"/>
    <x v="3"/>
    <n v="3.92"/>
    <m/>
  </r>
  <r>
    <d v="2015-09-11T00:00:00"/>
    <x v="8"/>
    <s v="Skye Norling"/>
    <x v="23"/>
    <x v="0"/>
    <x v="3"/>
    <s v="Ibico Laser Imprintable Binding System Covers"/>
    <x v="2360"/>
    <x v="3"/>
    <n v="96.42"/>
    <m/>
  </r>
  <r>
    <d v="2015-09-11T00:00:00"/>
    <x v="8"/>
    <s v="Skye Norling"/>
    <x v="23"/>
    <x v="0"/>
    <x v="12"/>
    <s v="Fellowes Advanced 8 Outlet Surge Suppressor with Phone/Fax Protection"/>
    <x v="2361"/>
    <x v="3"/>
    <n v="29.98"/>
    <m/>
  </r>
  <r>
    <d v="2015-09-11T00:00:00"/>
    <x v="8"/>
    <s v="Skye Norling"/>
    <x v="23"/>
    <x v="0"/>
    <x v="0"/>
    <s v="Xerox 208"/>
    <x v="2167"/>
    <x v="6"/>
    <n v="18.66"/>
    <m/>
  </r>
  <r>
    <d v="2015-09-12T00:00:00"/>
    <x v="8"/>
    <s v="Paul Gonzalez"/>
    <x v="20"/>
    <x v="2"/>
    <x v="16"/>
    <s v="Hewlett Packard 310 Color Digital Copier"/>
    <x v="386"/>
    <x v="0"/>
    <n v="60"/>
    <m/>
  </r>
  <r>
    <d v="2015-09-12T00:00:00"/>
    <x v="8"/>
    <s v="Paul Gonzalez"/>
    <x v="20"/>
    <x v="0"/>
    <x v="1"/>
    <s v="Avery 520"/>
    <x v="370"/>
    <x v="3"/>
    <n v="6.05"/>
    <m/>
  </r>
  <r>
    <d v="2015-09-12T00:00:00"/>
    <x v="8"/>
    <s v="Tamara Manning"/>
    <x v="20"/>
    <x v="0"/>
    <x v="4"/>
    <s v="Binney &amp; Smith Crayola Metallic Colored Pencils, 8-Color Set"/>
    <x v="1515"/>
    <x v="0"/>
    <n v="3.06"/>
    <m/>
  </r>
  <r>
    <d v="2015-09-12T00:00:00"/>
    <x v="8"/>
    <s v="Tamara Manning"/>
    <x v="20"/>
    <x v="0"/>
    <x v="2"/>
    <s v="Gould Plastics 9-Pocket Panel Bin, 18-3/8w x 5-1/4d x 20-1/2h, Black"/>
    <x v="1715"/>
    <x v="0"/>
    <n v="4.24"/>
    <m/>
  </r>
  <r>
    <d v="2015-09-12T00:00:00"/>
    <x v="8"/>
    <s v="Tamara Manning"/>
    <x v="20"/>
    <x v="0"/>
    <x v="7"/>
    <s v="OIC Binder Clips, Mini, 1/4&quot; Capacity, Black"/>
    <x v="2362"/>
    <x v="4"/>
    <n v="0.57999999999999996"/>
    <m/>
  </r>
  <r>
    <d v="2015-09-12T00:00:00"/>
    <x v="8"/>
    <s v="Tamara Manning"/>
    <x v="20"/>
    <x v="0"/>
    <x v="1"/>
    <s v="Avery 489"/>
    <x v="2363"/>
    <x v="0"/>
    <n v="9.94"/>
    <m/>
  </r>
  <r>
    <d v="2015-09-12T00:00:00"/>
    <x v="8"/>
    <s v="Tamara Manning"/>
    <x v="20"/>
    <x v="0"/>
    <x v="0"/>
    <s v="HP Office Recycled Paper (20Lb. and 87 Bright)"/>
    <x v="2364"/>
    <x v="7"/>
    <n v="14.16"/>
    <m/>
  </r>
  <r>
    <d v="2015-09-12T00:00:00"/>
    <x v="8"/>
    <s v="Tamara Manning"/>
    <x v="20"/>
    <x v="0"/>
    <x v="10"/>
    <s v="Tyvek  Top-Opening Peel &amp; Seel Envelopes, Plain White"/>
    <x v="2365"/>
    <x v="4"/>
    <n v="12.77"/>
    <m/>
  </r>
  <r>
    <d v="2015-09-12T00:00:00"/>
    <x v="8"/>
    <s v="Craig Carreira"/>
    <x v="22"/>
    <x v="2"/>
    <x v="9"/>
    <s v="Memorex Froggy Flash Drive 4 GB"/>
    <x v="1345"/>
    <x v="0"/>
    <n v="8.57"/>
    <m/>
  </r>
  <r>
    <d v="2015-09-13T00:00:00"/>
    <x v="8"/>
    <s v="Zuschuss Carroll"/>
    <x v="18"/>
    <x v="2"/>
    <x v="9"/>
    <s v="Case Logic 2.4GHz Wireless Keyboard"/>
    <x v="1855"/>
    <x v="3"/>
    <n v="16"/>
    <m/>
  </r>
  <r>
    <d v="2015-09-13T00:00:00"/>
    <x v="8"/>
    <s v="Zuschuss Carroll"/>
    <x v="18"/>
    <x v="1"/>
    <x v="5"/>
    <s v="Hon Multipurpose Stacking Arm Chairs"/>
    <x v="2366"/>
    <x v="5"/>
    <n v="394.21"/>
    <m/>
  </r>
  <r>
    <d v="2015-09-13T00:00:00"/>
    <x v="8"/>
    <s v="Harry Greene"/>
    <x v="2"/>
    <x v="0"/>
    <x v="3"/>
    <s v="Fellowes Twister Kit, Gray/Clear, 3/pkg"/>
    <x v="2367"/>
    <x v="4"/>
    <n v="-2.0099999999999998"/>
    <m/>
  </r>
  <r>
    <d v="2015-09-13T00:00:00"/>
    <x v="8"/>
    <s v="Jonathan Howell"/>
    <x v="4"/>
    <x v="1"/>
    <x v="8"/>
    <s v="Eldon Advantage Chair Mats for Low to Medium Pile Carpets"/>
    <x v="2368"/>
    <x v="1"/>
    <n v="12.99"/>
    <m/>
  </r>
  <r>
    <d v="2015-09-13T00:00:00"/>
    <x v="8"/>
    <s v="Jonathan Howell"/>
    <x v="4"/>
    <x v="0"/>
    <x v="0"/>
    <s v="Xerox 1948"/>
    <x v="2369"/>
    <x v="5"/>
    <n v="31.47"/>
    <m/>
  </r>
  <r>
    <d v="2015-09-13T00:00:00"/>
    <x v="8"/>
    <s v="Arthur Gainer"/>
    <x v="1"/>
    <x v="0"/>
    <x v="10"/>
    <s v="Staple envelope"/>
    <x v="2370"/>
    <x v="4"/>
    <n v="2.93"/>
    <m/>
  </r>
  <r>
    <d v="2015-09-13T00:00:00"/>
    <x v="8"/>
    <s v="Arthur Gainer"/>
    <x v="1"/>
    <x v="1"/>
    <x v="5"/>
    <s v="Global Value Steno Chair, Gray"/>
    <x v="2371"/>
    <x v="3"/>
    <n v="-12.15"/>
    <m/>
  </r>
  <r>
    <d v="2015-09-13T00:00:00"/>
    <x v="8"/>
    <s v="Anne McFarland"/>
    <x v="25"/>
    <x v="0"/>
    <x v="3"/>
    <s v="Heavy-Duty E-Z-D Binders"/>
    <x v="2372"/>
    <x v="3"/>
    <n v="-10.039999999999999"/>
    <m/>
  </r>
  <r>
    <d v="2015-09-13T00:00:00"/>
    <x v="8"/>
    <s v="Ken Dana"/>
    <x v="3"/>
    <x v="1"/>
    <x v="8"/>
    <s v="Flat Face Poster Frame"/>
    <x v="2373"/>
    <x v="5"/>
    <n v="55.39"/>
    <m/>
  </r>
  <r>
    <d v="2015-09-13T00:00:00"/>
    <x v="8"/>
    <s v="Ken Dana"/>
    <x v="3"/>
    <x v="0"/>
    <x v="3"/>
    <s v="Acco Data Flex Cable Posts For Top &amp; Bottom Load Binders, 6&quot; Capacity"/>
    <x v="2374"/>
    <x v="1"/>
    <n v="7.82"/>
    <m/>
  </r>
  <r>
    <d v="2015-09-13T00:00:00"/>
    <x v="8"/>
    <s v="Ken Dana"/>
    <x v="3"/>
    <x v="1"/>
    <x v="5"/>
    <s v="Global Comet Stacking Armless Chair"/>
    <x v="698"/>
    <x v="1"/>
    <n v="71.77"/>
    <m/>
  </r>
  <r>
    <d v="2015-09-13T00:00:00"/>
    <x v="8"/>
    <s v="Ken Dana"/>
    <x v="3"/>
    <x v="1"/>
    <x v="8"/>
    <s v="Eldon Econocleat Chair Mats for Low Pile Carpets"/>
    <x v="2375"/>
    <x v="7"/>
    <n v="24.88"/>
    <m/>
  </r>
  <r>
    <d v="2015-09-13T00:00:00"/>
    <x v="8"/>
    <s v="Ken Dana"/>
    <x v="3"/>
    <x v="1"/>
    <x v="8"/>
    <s v="Tensor Computer Mounted Lamp"/>
    <x v="139"/>
    <x v="1"/>
    <n v="12.06"/>
    <m/>
  </r>
  <r>
    <d v="2015-09-13T00:00:00"/>
    <x v="8"/>
    <s v="Ken Dana"/>
    <x v="3"/>
    <x v="0"/>
    <x v="0"/>
    <s v="Xerox 1915"/>
    <x v="1771"/>
    <x v="0"/>
    <n v="100.66"/>
    <m/>
  </r>
  <r>
    <d v="2015-09-14T00:00:00"/>
    <x v="8"/>
    <s v="Christina Anderson"/>
    <x v="27"/>
    <x v="1"/>
    <x v="13"/>
    <s v="Lesro Round Back Collection Coffee Table, End Table"/>
    <x v="2376"/>
    <x v="7"/>
    <n v="118.66"/>
    <m/>
  </r>
  <r>
    <d v="2015-09-14T00:00:00"/>
    <x v="8"/>
    <s v="Stefania Perrino"/>
    <x v="3"/>
    <x v="1"/>
    <x v="13"/>
    <s v="KI Conference Tables"/>
    <x v="2377"/>
    <x v="1"/>
    <n v="-8.51"/>
    <m/>
  </r>
  <r>
    <d v="2015-09-14T00:00:00"/>
    <x v="8"/>
    <s v="Christopher Martinez"/>
    <x v="9"/>
    <x v="0"/>
    <x v="2"/>
    <s v="Fellowes Officeware Wire Shelving"/>
    <x v="2378"/>
    <x v="1"/>
    <n v="5.39"/>
    <m/>
  </r>
  <r>
    <d v="2015-09-14T00:00:00"/>
    <x v="8"/>
    <s v="Craig Carroll"/>
    <x v="20"/>
    <x v="0"/>
    <x v="2"/>
    <s v="Economy Rollaway Files"/>
    <x v="2379"/>
    <x v="6"/>
    <n v="257.70999999999998"/>
    <m/>
  </r>
  <r>
    <d v="2015-09-14T00:00:00"/>
    <x v="8"/>
    <s v="Craig Carroll"/>
    <x v="20"/>
    <x v="2"/>
    <x v="16"/>
    <s v="Sharp 1540cs Digital Laser Copier"/>
    <x v="2380"/>
    <x v="0"/>
    <n v="329.99"/>
    <m/>
  </r>
  <r>
    <d v="2015-09-14T00:00:00"/>
    <x v="8"/>
    <s v="Craig Carroll"/>
    <x v="20"/>
    <x v="0"/>
    <x v="3"/>
    <s v="Wilson Jones Easy Flow II Sheet Lifters"/>
    <x v="115"/>
    <x v="2"/>
    <n v="4.54"/>
    <m/>
  </r>
  <r>
    <d v="2015-09-14T00:00:00"/>
    <x v="8"/>
    <s v="Brad Eason"/>
    <x v="30"/>
    <x v="0"/>
    <x v="3"/>
    <s v="Wilson Jones Impact Binders"/>
    <x v="2381"/>
    <x v="7"/>
    <n v="12.69"/>
    <m/>
  </r>
  <r>
    <d v="2015-09-15T00:00:00"/>
    <x v="8"/>
    <s v="Nat Gilpin"/>
    <x v="16"/>
    <x v="0"/>
    <x v="0"/>
    <s v="Xerox 21"/>
    <x v="143"/>
    <x v="1"/>
    <n v="5.44"/>
    <m/>
  </r>
  <r>
    <d v="2015-09-15T00:00:00"/>
    <x v="8"/>
    <s v="Nat Gilpin"/>
    <x v="16"/>
    <x v="1"/>
    <x v="8"/>
    <s v="Ultra Door Push Plate"/>
    <x v="2382"/>
    <x v="3"/>
    <n v="2.5499999999999998"/>
    <m/>
  </r>
  <r>
    <d v="2015-09-15T00:00:00"/>
    <x v="8"/>
    <s v="Nat Gilpin"/>
    <x v="16"/>
    <x v="0"/>
    <x v="2"/>
    <s v="Decoflex Hanging Personal Folder File, Blue"/>
    <x v="1405"/>
    <x v="0"/>
    <n v="2.16"/>
    <m/>
  </r>
  <r>
    <d v="2015-09-15T00:00:00"/>
    <x v="8"/>
    <s v="Nat Gilpin"/>
    <x v="16"/>
    <x v="1"/>
    <x v="8"/>
    <s v="Tenex &quot;The Solids&quot; Textured Chair Mats"/>
    <x v="2383"/>
    <x v="4"/>
    <n v="-2.1"/>
    <m/>
  </r>
  <r>
    <d v="2015-09-15T00:00:00"/>
    <x v="8"/>
    <s v="Carol Triggs"/>
    <x v="18"/>
    <x v="0"/>
    <x v="2"/>
    <s v="Fellowes Stor/Drawer Steel Plus Storage Drawers"/>
    <x v="2384"/>
    <x v="0"/>
    <n v="11.45"/>
    <m/>
  </r>
  <r>
    <d v="2015-09-15T00:00:00"/>
    <x v="8"/>
    <s v="Carol Triggs"/>
    <x v="18"/>
    <x v="0"/>
    <x v="4"/>
    <s v="Manco Dry-Lighter Erasable Highlighter"/>
    <x v="2385"/>
    <x v="9"/>
    <n v="8.27"/>
    <m/>
  </r>
  <r>
    <d v="2015-09-15T00:00:00"/>
    <x v="8"/>
    <s v="Brendan Murry"/>
    <x v="20"/>
    <x v="0"/>
    <x v="3"/>
    <s v="GBC Twin Loop Wire Binding Elements"/>
    <x v="2386"/>
    <x v="1"/>
    <n v="29.95"/>
    <m/>
  </r>
  <r>
    <d v="2015-09-15T00:00:00"/>
    <x v="8"/>
    <s v="Brendan Murry"/>
    <x v="20"/>
    <x v="1"/>
    <x v="11"/>
    <s v="Bush Westfield Collection Bookcases, Medium Cherry Finish"/>
    <x v="1224"/>
    <x v="4"/>
    <n v="1.1599999999999999"/>
    <m/>
  </r>
  <r>
    <d v="2015-09-15T00:00:00"/>
    <x v="8"/>
    <s v="Brendan Murry"/>
    <x v="20"/>
    <x v="0"/>
    <x v="0"/>
    <s v="Xerox 1967"/>
    <x v="115"/>
    <x v="0"/>
    <n v="6.22"/>
    <m/>
  </r>
  <r>
    <d v="2015-09-15T00:00:00"/>
    <x v="8"/>
    <s v="Natalie Webber"/>
    <x v="33"/>
    <x v="1"/>
    <x v="13"/>
    <s v="Bretford CR8500 Series Meeting Room Furniture"/>
    <x v="2387"/>
    <x v="0"/>
    <n v="200.49"/>
    <m/>
  </r>
  <r>
    <d v="2015-09-15T00:00:00"/>
    <x v="8"/>
    <s v="Natalie Webber"/>
    <x v="33"/>
    <x v="2"/>
    <x v="6"/>
    <s v="Anker Astro Mini 3000mAh Ultra-Compact Portable Charger"/>
    <x v="2388"/>
    <x v="1"/>
    <n v="0"/>
    <m/>
  </r>
  <r>
    <d v="2015-09-15T00:00:00"/>
    <x v="8"/>
    <s v="Natalie Webber"/>
    <x v="33"/>
    <x v="1"/>
    <x v="5"/>
    <s v="Global Manager's Adjustable Task Chair, Storm"/>
    <x v="2389"/>
    <x v="5"/>
    <n v="306.49"/>
    <m/>
  </r>
  <r>
    <d v="2015-09-15T00:00:00"/>
    <x v="8"/>
    <s v="Ann Chong"/>
    <x v="2"/>
    <x v="0"/>
    <x v="3"/>
    <s v="Avery Hidden Tab Dividers for Binding Systems"/>
    <x v="2390"/>
    <x v="3"/>
    <n v="-2.86"/>
    <m/>
  </r>
  <r>
    <d v="2015-09-15T00:00:00"/>
    <x v="8"/>
    <s v="Ann Chong"/>
    <x v="2"/>
    <x v="0"/>
    <x v="2"/>
    <s v="Gould Plastics 18-Pocket Panel Bin, 34w x 5-1/4d x 20-1/2h"/>
    <x v="2391"/>
    <x v="0"/>
    <n v="-29.44"/>
    <m/>
  </r>
  <r>
    <d v="2015-09-16T00:00:00"/>
    <x v="8"/>
    <s v="Bradley Drucker"/>
    <x v="6"/>
    <x v="0"/>
    <x v="10"/>
    <s v="Staple envelope"/>
    <x v="12"/>
    <x v="3"/>
    <n v="14.63"/>
    <m/>
  </r>
  <r>
    <d v="2015-09-17T00:00:00"/>
    <x v="8"/>
    <s v="Tracy Blumstein"/>
    <x v="2"/>
    <x v="1"/>
    <x v="11"/>
    <s v="Riverside Palais Royal Lawyers Bookcase, Royale Cherry Finish"/>
    <x v="2392"/>
    <x v="5"/>
    <n v="-1665.05"/>
    <m/>
  </r>
  <r>
    <d v="2015-09-17T00:00:00"/>
    <x v="8"/>
    <s v="Tracy Blumstein"/>
    <x v="2"/>
    <x v="0"/>
    <x v="3"/>
    <s v="Avery Recycled Flexi-View Covers for Binding Systems"/>
    <x v="2393"/>
    <x v="0"/>
    <n v="-7.05"/>
    <m/>
  </r>
  <r>
    <d v="2015-09-17T00:00:00"/>
    <x v="8"/>
    <s v="Tracy Blumstein"/>
    <x v="2"/>
    <x v="1"/>
    <x v="8"/>
    <s v="Howard Miller 13-3/4&quot; Diameter Brushed Chrome Round Wall Clock"/>
    <x v="35"/>
    <x v="1"/>
    <n v="15.53"/>
    <m/>
  </r>
  <r>
    <d v="2015-09-17T00:00:00"/>
    <x v="8"/>
    <s v="Tracy Blumstein"/>
    <x v="2"/>
    <x v="0"/>
    <x v="10"/>
    <s v="Poly String Tie Envelopes"/>
    <x v="1032"/>
    <x v="0"/>
    <n v="1.1000000000000001"/>
    <m/>
  </r>
  <r>
    <d v="2015-09-17T00:00:00"/>
    <x v="8"/>
    <s v="Tracy Blumstein"/>
    <x v="2"/>
    <x v="0"/>
    <x v="4"/>
    <s v="BOSTON Model 1800 Electric Pencil Sharpeners, Putty/Woodgrain"/>
    <x v="2394"/>
    <x v="6"/>
    <n v="9.7100000000000009"/>
    <m/>
  </r>
  <r>
    <d v="2015-09-17T00:00:00"/>
    <x v="8"/>
    <s v="Tracy Blumstein"/>
    <x v="2"/>
    <x v="0"/>
    <x v="3"/>
    <s v="Acco Pressboard Covers with Storage Hooks, 14 7/8&quot; x 11&quot;, Executive Red"/>
    <x v="2395"/>
    <x v="6"/>
    <n v="-5.72"/>
    <m/>
  </r>
  <r>
    <d v="2015-09-17T00:00:00"/>
    <x v="8"/>
    <s v="Tracy Blumstein"/>
    <x v="2"/>
    <x v="0"/>
    <x v="4"/>
    <s v="Lumber Crayons"/>
    <x v="2396"/>
    <x v="0"/>
    <n v="3.55"/>
    <m/>
  </r>
  <r>
    <d v="2015-09-17T00:00:00"/>
    <x v="8"/>
    <s v="Meg O'Connel"/>
    <x v="3"/>
    <x v="0"/>
    <x v="0"/>
    <s v="Xerox 216"/>
    <x v="331"/>
    <x v="7"/>
    <n v="15.55"/>
    <m/>
  </r>
  <r>
    <d v="2015-09-17T00:00:00"/>
    <x v="8"/>
    <s v="Sylvia Foulston"/>
    <x v="0"/>
    <x v="1"/>
    <x v="8"/>
    <s v="Howard Miller Distant Time Traveler Alarm Clock"/>
    <x v="1247"/>
    <x v="0"/>
    <n v="-10.42"/>
    <m/>
  </r>
  <r>
    <d v="2015-09-17T00:00:00"/>
    <x v="8"/>
    <s v="Sylvia Foulston"/>
    <x v="0"/>
    <x v="0"/>
    <x v="3"/>
    <s v="GBC Imprintable Covers"/>
    <x v="2397"/>
    <x v="1"/>
    <n v="-10.210000000000001"/>
    <m/>
  </r>
  <r>
    <d v="2015-09-17T00:00:00"/>
    <x v="8"/>
    <s v="Lindsay Shagiari"/>
    <x v="20"/>
    <x v="1"/>
    <x v="13"/>
    <s v="Riverside Furniture Oval Coffee Table, Oval End Table, End Table with Drawer"/>
    <x v="2398"/>
    <x v="0"/>
    <n v="-103.27"/>
    <m/>
  </r>
  <r>
    <d v="2015-09-17T00:00:00"/>
    <x v="8"/>
    <s v="Denny Blanton"/>
    <x v="16"/>
    <x v="2"/>
    <x v="9"/>
    <s v="SanDisk Cruzer 64 GB USB Flash Drive"/>
    <x v="2399"/>
    <x v="1"/>
    <n v="10.9"/>
    <m/>
  </r>
  <r>
    <d v="2015-09-17T00:00:00"/>
    <x v="8"/>
    <s v="Cari Sayre"/>
    <x v="22"/>
    <x v="0"/>
    <x v="3"/>
    <s v="Acco Data Flex Cable Posts For Top &amp; Bottom Load Binders, 6&quot; Capacity"/>
    <x v="2374"/>
    <x v="1"/>
    <n v="7.82"/>
    <m/>
  </r>
  <r>
    <d v="2015-09-17T00:00:00"/>
    <x v="8"/>
    <s v="Peter Fuller"/>
    <x v="20"/>
    <x v="0"/>
    <x v="2"/>
    <s v="Woodgrain Magazine Files by Perma"/>
    <x v="1119"/>
    <x v="7"/>
    <n v="1.04"/>
    <m/>
  </r>
  <r>
    <d v="2015-09-17T00:00:00"/>
    <x v="8"/>
    <s v="Peter Fuller"/>
    <x v="20"/>
    <x v="0"/>
    <x v="1"/>
    <s v="Avery 485"/>
    <x v="1708"/>
    <x v="5"/>
    <n v="41.22"/>
    <m/>
  </r>
  <r>
    <d v="2015-09-17T00:00:00"/>
    <x v="8"/>
    <s v="Peter Fuller"/>
    <x v="20"/>
    <x v="1"/>
    <x v="5"/>
    <s v="Office Star Flex Back Scooter Chair with White Frame"/>
    <x v="2400"/>
    <x v="0"/>
    <n v="8.8800000000000008"/>
    <m/>
  </r>
  <r>
    <d v="2015-09-17T00:00:00"/>
    <x v="8"/>
    <s v="Peter Fuller"/>
    <x v="20"/>
    <x v="0"/>
    <x v="2"/>
    <s v="Eldon Mobile Mega Data Cart  Mega Stackable  Add-On Trays"/>
    <x v="2401"/>
    <x v="3"/>
    <n v="27.43"/>
    <m/>
  </r>
  <r>
    <d v="2015-09-17T00:00:00"/>
    <x v="8"/>
    <s v="Peter Fuller"/>
    <x v="20"/>
    <x v="1"/>
    <x v="11"/>
    <s v="Riverside Palais Royal Lawyers Bookcase, Royale Cherry Finish"/>
    <x v="2402"/>
    <x v="6"/>
    <n v="158.58000000000001"/>
    <m/>
  </r>
  <r>
    <d v="2015-09-17T00:00:00"/>
    <x v="8"/>
    <s v="Peter Fuller"/>
    <x v="20"/>
    <x v="1"/>
    <x v="11"/>
    <s v="DMI Eclipse Executive Suite Bookcases"/>
    <x v="2403"/>
    <x v="7"/>
    <n v="-25.05"/>
    <m/>
  </r>
  <r>
    <d v="2015-09-17T00:00:00"/>
    <x v="8"/>
    <s v="Peter Fuller"/>
    <x v="20"/>
    <x v="2"/>
    <x v="6"/>
    <s v="ClearSounds CSC500 Amplified Spirit Phone Corded phone"/>
    <x v="910"/>
    <x v="1"/>
    <n v="58.79"/>
    <m/>
  </r>
  <r>
    <d v="2015-09-17T00:00:00"/>
    <x v="8"/>
    <s v="Peter Fuller"/>
    <x v="20"/>
    <x v="2"/>
    <x v="9"/>
    <s v="Plantronics CS510 - Over-the-Head monaural Wireless Headset System"/>
    <x v="2404"/>
    <x v="0"/>
    <n v="217.77"/>
    <m/>
  </r>
  <r>
    <d v="2015-09-17T00:00:00"/>
    <x v="8"/>
    <s v="Peter Fuller"/>
    <x v="20"/>
    <x v="0"/>
    <x v="0"/>
    <s v="Eaton Premium Continuous-Feed Paper, 25% Cotton, Letter Size, White, 1000 Shts/Box"/>
    <x v="754"/>
    <x v="0"/>
    <n v="53.26"/>
    <m/>
  </r>
  <r>
    <d v="2015-09-17T00:00:00"/>
    <x v="8"/>
    <s v="Peter Fuller"/>
    <x v="20"/>
    <x v="2"/>
    <x v="6"/>
    <s v="ARKON Windshield Dashboard Air Vent Car Mount Holder"/>
    <x v="409"/>
    <x v="3"/>
    <n v="1.36"/>
    <m/>
  </r>
  <r>
    <d v="2015-09-18T00:00:00"/>
    <x v="8"/>
    <s v="Trudy Glocke"/>
    <x v="3"/>
    <x v="0"/>
    <x v="0"/>
    <s v="Personal Creations Ink Jet Cards and Labels"/>
    <x v="2405"/>
    <x v="11"/>
    <n v="78.75"/>
    <m/>
  </r>
  <r>
    <d v="2015-09-18T00:00:00"/>
    <x v="8"/>
    <s v="Trudy Glocke"/>
    <x v="3"/>
    <x v="0"/>
    <x v="0"/>
    <s v="Rediform S.O.S. Phone Message Books"/>
    <x v="611"/>
    <x v="3"/>
    <n v="9.76"/>
    <m/>
  </r>
  <r>
    <d v="2015-09-18T00:00:00"/>
    <x v="8"/>
    <s v="Trudy Glocke"/>
    <x v="3"/>
    <x v="0"/>
    <x v="14"/>
    <s v="Acme Value Line Scissors"/>
    <x v="948"/>
    <x v="0"/>
    <n v="2.19"/>
    <m/>
  </r>
  <r>
    <d v="2015-09-18T00:00:00"/>
    <x v="8"/>
    <s v="Ken Heidel"/>
    <x v="36"/>
    <x v="0"/>
    <x v="2"/>
    <s v="Acco Perma 3000 Stacking Storage Drawers"/>
    <x v="2237"/>
    <x v="0"/>
    <n v="7.97"/>
    <m/>
  </r>
  <r>
    <d v="2015-09-18T00:00:00"/>
    <x v="8"/>
    <s v="Ken Heidel"/>
    <x v="36"/>
    <x v="0"/>
    <x v="2"/>
    <s v="Safco Industrial Wire Shelving System"/>
    <x v="2406"/>
    <x v="5"/>
    <n v="0"/>
    <m/>
  </r>
  <r>
    <d v="2015-09-18T00:00:00"/>
    <x v="8"/>
    <s v="Ken Heidel"/>
    <x v="36"/>
    <x v="2"/>
    <x v="6"/>
    <s v="Samsung Galaxy S4 Active"/>
    <x v="2407"/>
    <x v="4"/>
    <n v="130"/>
    <m/>
  </r>
  <r>
    <d v="2015-09-18T00:00:00"/>
    <x v="8"/>
    <s v="Ken Heidel"/>
    <x v="36"/>
    <x v="2"/>
    <x v="6"/>
    <s v="Polycom VVX 310 VoIP phone"/>
    <x v="2408"/>
    <x v="5"/>
    <n v="327.58"/>
    <m/>
  </r>
  <r>
    <d v="2015-09-18T00:00:00"/>
    <x v="8"/>
    <s v="Ken Heidel"/>
    <x v="36"/>
    <x v="0"/>
    <x v="3"/>
    <s v="Acco Flexible ACCOHIDE Square Ring Data Binder, Dark Blue, 11 1/2&quot; X 14&quot; 7/8&quot;"/>
    <x v="2409"/>
    <x v="3"/>
    <n v="31.89"/>
    <m/>
  </r>
  <r>
    <d v="2015-09-18T00:00:00"/>
    <x v="8"/>
    <s v="George Bell"/>
    <x v="3"/>
    <x v="0"/>
    <x v="4"/>
    <s v="Quartet Omega Colored Chalk, 12/Pack"/>
    <x v="2410"/>
    <x v="0"/>
    <n v="5.49"/>
    <m/>
  </r>
  <r>
    <d v="2015-09-18T00:00:00"/>
    <x v="8"/>
    <s v="George Bell"/>
    <x v="3"/>
    <x v="0"/>
    <x v="14"/>
    <s v="Elite 5&quot; Scissors"/>
    <x v="2411"/>
    <x v="0"/>
    <n v="5.07"/>
    <m/>
  </r>
  <r>
    <d v="2015-09-18T00:00:00"/>
    <x v="8"/>
    <s v="George Bell"/>
    <x v="3"/>
    <x v="1"/>
    <x v="8"/>
    <s v="Advantus Panel Wall Certificate Holder - 8.5x11"/>
    <x v="2412"/>
    <x v="0"/>
    <n v="10.25"/>
    <m/>
  </r>
  <r>
    <d v="2015-09-18T00:00:00"/>
    <x v="8"/>
    <s v="Justin Ritter"/>
    <x v="16"/>
    <x v="2"/>
    <x v="9"/>
    <s v="Enermax Acrylux Wireless Keyboard"/>
    <x v="2413"/>
    <x v="2"/>
    <n v="152.38999999999999"/>
    <m/>
  </r>
  <r>
    <d v="2015-09-18T00:00:00"/>
    <x v="8"/>
    <s v="Adam Bellavance"/>
    <x v="22"/>
    <x v="0"/>
    <x v="0"/>
    <s v="Wirebound Message Books, Four 2 3/4&quot; x 5&quot; Forms per Page, 600 Sets per Book"/>
    <x v="2414"/>
    <x v="0"/>
    <n v="8.7100000000000009"/>
    <m/>
  </r>
  <r>
    <d v="2015-09-18T00:00:00"/>
    <x v="8"/>
    <s v="Charlotte Melton"/>
    <x v="3"/>
    <x v="0"/>
    <x v="2"/>
    <s v="Stur-D-Stor Shelving, Vertical 5-Shelf: 72&quot;H x 36&quot;W x 18 1/2&quot;D"/>
    <x v="1204"/>
    <x v="3"/>
    <n v="8.8800000000000008"/>
    <m/>
  </r>
  <r>
    <d v="2015-09-19T00:00:00"/>
    <x v="8"/>
    <s v="Tracy Collins"/>
    <x v="6"/>
    <x v="1"/>
    <x v="11"/>
    <s v="Sauder Cornerstone Collection Library"/>
    <x v="32"/>
    <x v="0"/>
    <n v="4.34"/>
    <m/>
  </r>
  <r>
    <d v="2015-09-19T00:00:00"/>
    <x v="8"/>
    <s v="Nicole Hansen"/>
    <x v="4"/>
    <x v="2"/>
    <x v="9"/>
    <s v="Kensington K72356US Mouse-in-a-Box USB Desktop Mouse"/>
    <x v="2415"/>
    <x v="3"/>
    <n v="23.23"/>
    <m/>
  </r>
  <r>
    <d v="2015-09-19T00:00:00"/>
    <x v="8"/>
    <s v="Rick Wilson"/>
    <x v="3"/>
    <x v="0"/>
    <x v="0"/>
    <s v="Personal Creations Ink Jet Cards and Labels"/>
    <x v="44"/>
    <x v="0"/>
    <n v="11.25"/>
    <m/>
  </r>
  <r>
    <d v="2015-09-19T00:00:00"/>
    <x v="8"/>
    <s v="Giulietta Weimer"/>
    <x v="20"/>
    <x v="2"/>
    <x v="6"/>
    <s v="PureGear Roll-On Screen Protector"/>
    <x v="2192"/>
    <x v="11"/>
    <n v="134.33000000000001"/>
    <m/>
  </r>
  <r>
    <d v="2015-09-19T00:00:00"/>
    <x v="8"/>
    <s v="Marc Harrigan"/>
    <x v="31"/>
    <x v="0"/>
    <x v="4"/>
    <s v="Newell 323"/>
    <x v="2214"/>
    <x v="7"/>
    <n v="2.1800000000000002"/>
    <m/>
  </r>
  <r>
    <d v="2015-09-19T00:00:00"/>
    <x v="8"/>
    <s v="Frank Carlisle"/>
    <x v="3"/>
    <x v="1"/>
    <x v="8"/>
    <s v="Seth Thomas 8 1/2&quot; Cubicle Clock"/>
    <x v="2083"/>
    <x v="1"/>
    <n v="19.47"/>
    <m/>
  </r>
  <r>
    <d v="2015-09-20T00:00:00"/>
    <x v="8"/>
    <s v="Alejandro Grove"/>
    <x v="32"/>
    <x v="0"/>
    <x v="3"/>
    <s v="GBC Standard Plastic Binding Systems' Combs"/>
    <x v="1859"/>
    <x v="6"/>
    <n v="16.96"/>
    <m/>
  </r>
  <r>
    <d v="2015-09-20T00:00:00"/>
    <x v="8"/>
    <s v="Tamara Chand"/>
    <x v="20"/>
    <x v="0"/>
    <x v="0"/>
    <s v="Xerox 1881"/>
    <x v="2416"/>
    <x v="7"/>
    <n v="28.86"/>
    <m/>
  </r>
  <r>
    <d v="2015-09-20T00:00:00"/>
    <x v="8"/>
    <s v="Tamara Chand"/>
    <x v="20"/>
    <x v="0"/>
    <x v="3"/>
    <s v="Recycled Premium Regency Composition Covers"/>
    <x v="2417"/>
    <x v="0"/>
    <n v="8.86"/>
    <m/>
  </r>
  <r>
    <d v="2015-09-20T00:00:00"/>
    <x v="8"/>
    <s v="Barry Gonzalez"/>
    <x v="15"/>
    <x v="0"/>
    <x v="3"/>
    <s v="GBC Ibimaster 500 Manual ProClick Binding System"/>
    <x v="2418"/>
    <x v="6"/>
    <n v="-913.18"/>
    <m/>
  </r>
  <r>
    <d v="2015-09-20T00:00:00"/>
    <x v="8"/>
    <s v="Barry Gonzalez"/>
    <x v="15"/>
    <x v="0"/>
    <x v="2"/>
    <s v="Gould Plastics 18-Pocket Panel Bin, 34w x 5-1/4d x 20-1/2h"/>
    <x v="2419"/>
    <x v="3"/>
    <n v="-58.87"/>
    <m/>
  </r>
  <r>
    <d v="2015-09-20T00:00:00"/>
    <x v="8"/>
    <s v="Anne McFarland"/>
    <x v="17"/>
    <x v="0"/>
    <x v="3"/>
    <s v="Wilson Jones Impact Binders"/>
    <x v="2420"/>
    <x v="13"/>
    <n v="16.52"/>
    <m/>
  </r>
  <r>
    <d v="2015-09-20T00:00:00"/>
    <x v="8"/>
    <s v="Theone Pippenger"/>
    <x v="1"/>
    <x v="0"/>
    <x v="3"/>
    <s v="Acco Translucent Poly Ring Binders"/>
    <x v="2421"/>
    <x v="1"/>
    <n v="-4.49"/>
    <m/>
  </r>
  <r>
    <d v="2015-09-21T00:00:00"/>
    <x v="8"/>
    <s v="Stuart Van"/>
    <x v="0"/>
    <x v="2"/>
    <x v="6"/>
    <s v="ShoreTel ShorePhone IP 230 VoIP phone"/>
    <x v="1950"/>
    <x v="5"/>
    <n v="118.29"/>
    <m/>
  </r>
  <r>
    <d v="2015-09-21T00:00:00"/>
    <x v="8"/>
    <s v="Stuart Van"/>
    <x v="0"/>
    <x v="2"/>
    <x v="9"/>
    <s v="Hypercom P1300 Pinpad"/>
    <x v="133"/>
    <x v="1"/>
    <n v="32.130000000000003"/>
    <m/>
  </r>
  <r>
    <d v="2015-09-21T00:00:00"/>
    <x v="8"/>
    <s v="Stuart Van"/>
    <x v="0"/>
    <x v="1"/>
    <x v="8"/>
    <s v="Longer-Life Soft White Bulbs"/>
    <x v="1086"/>
    <x v="3"/>
    <n v="-1.48"/>
    <m/>
  </r>
  <r>
    <d v="2015-09-21T00:00:00"/>
    <x v="8"/>
    <s v="Chad Sievert"/>
    <x v="22"/>
    <x v="0"/>
    <x v="2"/>
    <s v="Fellowes Bases and Tops For Staxonsteel/High-Stak Systems"/>
    <x v="2422"/>
    <x v="6"/>
    <n v="47.94"/>
    <m/>
  </r>
  <r>
    <d v="2015-09-21T00:00:00"/>
    <x v="8"/>
    <s v="Cynthia Delaney"/>
    <x v="3"/>
    <x v="1"/>
    <x v="5"/>
    <s v="Hon Every-Day Series Multi-Task Chairs"/>
    <x v="1275"/>
    <x v="3"/>
    <n v="0"/>
    <m/>
  </r>
  <r>
    <d v="2015-09-21T00:00:00"/>
    <x v="8"/>
    <s v="Cynthia Delaney"/>
    <x v="3"/>
    <x v="0"/>
    <x v="7"/>
    <s v="Advantus Map Pennant Flags and Round Head Tacks"/>
    <x v="2423"/>
    <x v="0"/>
    <n v="2.5299999999999998"/>
    <m/>
  </r>
  <r>
    <d v="2015-09-21T00:00:00"/>
    <x v="8"/>
    <s v="Dario Medina"/>
    <x v="14"/>
    <x v="1"/>
    <x v="11"/>
    <s v="O'Sullivan 2-Shelf Heavy-Duty Bookcases"/>
    <x v="2424"/>
    <x v="3"/>
    <n v="31.09"/>
    <m/>
  </r>
  <r>
    <d v="2015-09-21T00:00:00"/>
    <x v="8"/>
    <s v="Dario Medina"/>
    <x v="14"/>
    <x v="0"/>
    <x v="4"/>
    <s v="BOSTON Ranger #55 Pencil Sharpener, Black"/>
    <x v="1905"/>
    <x v="4"/>
    <n v="7.54"/>
    <m/>
  </r>
  <r>
    <d v="2015-09-21T00:00:00"/>
    <x v="8"/>
    <s v="Duane Huffman"/>
    <x v="32"/>
    <x v="1"/>
    <x v="8"/>
    <s v="Deflect-o DuraMat Lighweight, Studded, Beveled Mat for Low Pile Carpeting"/>
    <x v="2425"/>
    <x v="0"/>
    <n v="14.5"/>
    <m/>
  </r>
  <r>
    <d v="2015-09-21T00:00:00"/>
    <x v="8"/>
    <s v="Tracy Hopkins"/>
    <x v="32"/>
    <x v="2"/>
    <x v="6"/>
    <s v="Polycom VoiceStation 500 ConferenceÂ phone"/>
    <x v="2426"/>
    <x v="0"/>
    <n v="147.47999999999999"/>
    <m/>
  </r>
  <r>
    <d v="2015-09-21T00:00:00"/>
    <x v="8"/>
    <s v="Tracy Hopkins"/>
    <x v="32"/>
    <x v="1"/>
    <x v="5"/>
    <s v="Global Ergonomic Managers Chair"/>
    <x v="2277"/>
    <x v="1"/>
    <n v="141.16"/>
    <m/>
  </r>
  <r>
    <d v="2015-09-21T00:00:00"/>
    <x v="8"/>
    <s v="Giulietta Baptist"/>
    <x v="9"/>
    <x v="1"/>
    <x v="5"/>
    <s v="Global Comet Stacking Arm Chair"/>
    <x v="2427"/>
    <x v="3"/>
    <n v="422.51"/>
    <m/>
  </r>
  <r>
    <d v="2015-09-21T00:00:00"/>
    <x v="8"/>
    <s v="Giulietta Baptist"/>
    <x v="9"/>
    <x v="0"/>
    <x v="2"/>
    <s v="Recycled Eldon Regeneration Jumbo File"/>
    <x v="1425"/>
    <x v="5"/>
    <n v="24.07"/>
    <m/>
  </r>
  <r>
    <d v="2015-09-21T00:00:00"/>
    <x v="8"/>
    <s v="Giulietta Baptist"/>
    <x v="9"/>
    <x v="0"/>
    <x v="10"/>
    <s v="Tyvek Interoffice Envelopes, 9 1/2&quot; x 12 1/2&quot;, 100/Box"/>
    <x v="2428"/>
    <x v="0"/>
    <n v="57.32"/>
    <m/>
  </r>
  <r>
    <d v="2015-09-21T00:00:00"/>
    <x v="8"/>
    <s v="Giulietta Baptist"/>
    <x v="9"/>
    <x v="0"/>
    <x v="0"/>
    <s v="Xerox 193"/>
    <x v="635"/>
    <x v="3"/>
    <n v="11.72"/>
    <m/>
  </r>
  <r>
    <d v="2015-09-21T00:00:00"/>
    <x v="8"/>
    <s v="Giulietta Baptist"/>
    <x v="9"/>
    <x v="0"/>
    <x v="2"/>
    <s v="Fellowes Bankers Box Stor/Drawer Steel Plus"/>
    <x v="2429"/>
    <x v="0"/>
    <n v="6.4"/>
    <m/>
  </r>
  <r>
    <d v="2015-09-21T00:00:00"/>
    <x v="8"/>
    <s v="Giulietta Baptist"/>
    <x v="9"/>
    <x v="2"/>
    <x v="6"/>
    <s v="HTC One Mini"/>
    <x v="308"/>
    <x v="7"/>
    <n v="176.39"/>
    <m/>
  </r>
  <r>
    <d v="2015-09-21T00:00:00"/>
    <x v="8"/>
    <s v="Giulietta Baptist"/>
    <x v="9"/>
    <x v="2"/>
    <x v="6"/>
    <s v="Grandstream GXP1160 VoIP phone"/>
    <x v="494"/>
    <x v="1"/>
    <n v="32.979999999999997"/>
    <m/>
  </r>
  <r>
    <d v="2015-09-21T00:00:00"/>
    <x v="8"/>
    <s v="Giulietta Baptist"/>
    <x v="9"/>
    <x v="0"/>
    <x v="3"/>
    <s v="Angle-D Binders with Locking Rings, Label Holders"/>
    <x v="2430"/>
    <x v="0"/>
    <n v="6.86"/>
    <m/>
  </r>
  <r>
    <d v="2015-09-21T00:00:00"/>
    <x v="8"/>
    <s v="Giulietta Baptist"/>
    <x v="9"/>
    <x v="0"/>
    <x v="2"/>
    <s v="Stur-D-Stor Shelving, Vertical 5-Shelf: 72&quot;H x 36&quot;W x 18 1/2&quot;D"/>
    <x v="2431"/>
    <x v="9"/>
    <n v="17.760000000000002"/>
    <m/>
  </r>
  <r>
    <d v="2015-09-22T00:00:00"/>
    <x v="8"/>
    <s v="Daniel Lacy"/>
    <x v="3"/>
    <x v="1"/>
    <x v="8"/>
    <s v="Luxo Professional Combination Clamp-On Lamps"/>
    <x v="1050"/>
    <x v="0"/>
    <n v="53.2"/>
    <m/>
  </r>
  <r>
    <d v="2015-09-22T00:00:00"/>
    <x v="8"/>
    <s v="Michael Grace"/>
    <x v="6"/>
    <x v="0"/>
    <x v="0"/>
    <s v="Xerox 214"/>
    <x v="331"/>
    <x v="7"/>
    <n v="15.55"/>
    <m/>
  </r>
  <r>
    <d v="2015-09-22T00:00:00"/>
    <x v="8"/>
    <s v="Michael Grace"/>
    <x v="6"/>
    <x v="1"/>
    <x v="8"/>
    <s v="Westinghouse Floor Lamp with Metal Mesh Shade, Black"/>
    <x v="972"/>
    <x v="0"/>
    <n v="11.04"/>
    <m/>
  </r>
  <r>
    <d v="2015-09-22T00:00:00"/>
    <x v="8"/>
    <s v="Sanjit Jacobs"/>
    <x v="15"/>
    <x v="0"/>
    <x v="1"/>
    <s v="Avery 510"/>
    <x v="2432"/>
    <x v="3"/>
    <n v="4.2"/>
    <m/>
  </r>
  <r>
    <d v="2015-09-22T00:00:00"/>
    <x v="8"/>
    <s v="Sanjit Jacobs"/>
    <x v="15"/>
    <x v="0"/>
    <x v="2"/>
    <s v="Tennsco Double-Tier Lockers"/>
    <x v="2433"/>
    <x v="3"/>
    <n v="-63.01"/>
    <m/>
  </r>
  <r>
    <d v="2015-09-22T00:00:00"/>
    <x v="8"/>
    <s v="Sanjit Jacobs"/>
    <x v="15"/>
    <x v="0"/>
    <x v="2"/>
    <s v="Safco Wire Cube Shelving System, For Use as 4 or 5 14&quot; Cubes, Black"/>
    <x v="2434"/>
    <x v="4"/>
    <n v="-4.7699999999999996"/>
    <m/>
  </r>
  <r>
    <d v="2015-09-22T00:00:00"/>
    <x v="8"/>
    <s v="Sanjit Jacobs"/>
    <x v="15"/>
    <x v="0"/>
    <x v="4"/>
    <s v="Newell 310"/>
    <x v="991"/>
    <x v="0"/>
    <n v="0.32"/>
    <m/>
  </r>
  <r>
    <d v="2015-09-22T00:00:00"/>
    <x v="8"/>
    <s v="Sanjit Jacobs"/>
    <x v="15"/>
    <x v="0"/>
    <x v="3"/>
    <s v="Pressboard Data Binder, Crimson, 12&quot; X 8 1/2&quot;"/>
    <x v="2435"/>
    <x v="0"/>
    <n v="-2.56"/>
    <m/>
  </r>
  <r>
    <d v="2015-09-22T00:00:00"/>
    <x v="8"/>
    <s v="Frank Olsen"/>
    <x v="2"/>
    <x v="0"/>
    <x v="14"/>
    <s v="Acme Hot Forged Carbon Steel Scissors with Nickel-Plated Handles, 3 7/8&quot; Cut, 8&quot;L"/>
    <x v="1980"/>
    <x v="7"/>
    <n v="6.26"/>
    <m/>
  </r>
  <r>
    <d v="2015-09-22T00:00:00"/>
    <x v="8"/>
    <s v="Frank Olsen"/>
    <x v="2"/>
    <x v="2"/>
    <x v="9"/>
    <s v="LogitechÂ P710e Mobile Speakerphone"/>
    <x v="2436"/>
    <x v="1"/>
    <n v="-7.72"/>
    <m/>
  </r>
  <r>
    <d v="2015-09-22T00:00:00"/>
    <x v="8"/>
    <s v="Muhammed MacIntyre"/>
    <x v="3"/>
    <x v="0"/>
    <x v="12"/>
    <s v="Kensington 6 Outlet Guardian Standard Surge Protector"/>
    <x v="2437"/>
    <x v="1"/>
    <n v="16.59"/>
    <m/>
  </r>
  <r>
    <d v="2015-09-24T00:00:00"/>
    <x v="8"/>
    <s v="Odella Nelson"/>
    <x v="2"/>
    <x v="0"/>
    <x v="4"/>
    <s v="Newell 320"/>
    <x v="966"/>
    <x v="0"/>
    <n v="0.6"/>
    <m/>
  </r>
  <r>
    <d v="2015-09-24T00:00:00"/>
    <x v="8"/>
    <s v="Marc Crier"/>
    <x v="8"/>
    <x v="1"/>
    <x v="5"/>
    <s v="Harbour Creations Steel Folding Chair"/>
    <x v="2438"/>
    <x v="6"/>
    <n v="155.25"/>
    <m/>
  </r>
  <r>
    <d v="2015-09-24T00:00:00"/>
    <x v="8"/>
    <s v="Deanra Eno"/>
    <x v="30"/>
    <x v="0"/>
    <x v="3"/>
    <s v="Acco Pressboard Covers with Storage Hooks, 14 7/8&quot; x 11&quot;, Executive Red"/>
    <x v="1068"/>
    <x v="3"/>
    <n v="6.86"/>
    <m/>
  </r>
  <r>
    <d v="2015-09-24T00:00:00"/>
    <x v="8"/>
    <s v="Deanra Eno"/>
    <x v="30"/>
    <x v="1"/>
    <x v="5"/>
    <s v="Hon Olson Stacker Stools"/>
    <x v="2439"/>
    <x v="8"/>
    <n v="394.27"/>
    <m/>
  </r>
  <r>
    <d v="2015-09-24T00:00:00"/>
    <x v="8"/>
    <s v="Steve Carroll"/>
    <x v="39"/>
    <x v="2"/>
    <x v="6"/>
    <s v="AT&amp;T 1080 Phone"/>
    <x v="2440"/>
    <x v="6"/>
    <n v="213.7"/>
    <m/>
  </r>
  <r>
    <d v="2015-09-24T00:00:00"/>
    <x v="8"/>
    <s v="Max Engle"/>
    <x v="22"/>
    <x v="0"/>
    <x v="4"/>
    <s v="BOSTON Model 1800 Electric Pencil Sharpeners, Putty/Woodgrain"/>
    <x v="2441"/>
    <x v="0"/>
    <n v="10.43"/>
    <m/>
  </r>
  <r>
    <d v="2015-09-24T00:00:00"/>
    <x v="8"/>
    <s v="Max Engle"/>
    <x v="22"/>
    <x v="0"/>
    <x v="3"/>
    <s v="Avery Hole Reinforcements"/>
    <x v="1700"/>
    <x v="1"/>
    <n v="5.42"/>
    <m/>
  </r>
  <r>
    <d v="2015-09-24T00:00:00"/>
    <x v="8"/>
    <s v="Shaun Chance"/>
    <x v="3"/>
    <x v="1"/>
    <x v="8"/>
    <s v="DAX Value U-Channel Document Frames, Easel Back"/>
    <x v="2287"/>
    <x v="1"/>
    <n v="4.62"/>
    <m/>
  </r>
  <r>
    <d v="2015-09-24T00:00:00"/>
    <x v="8"/>
    <s v="Shaun Chance"/>
    <x v="3"/>
    <x v="0"/>
    <x v="12"/>
    <s v="Hoover Upright Vacuum With Dirt Cup"/>
    <x v="2442"/>
    <x v="3"/>
    <n v="335.85"/>
    <m/>
  </r>
  <r>
    <d v="2015-09-24T00:00:00"/>
    <x v="8"/>
    <s v="Carlos Meador"/>
    <x v="12"/>
    <x v="2"/>
    <x v="6"/>
    <s v="Samsung HM1900 Bluetooth Headset"/>
    <x v="2443"/>
    <x v="0"/>
    <n v="13.17"/>
    <m/>
  </r>
  <r>
    <d v="2015-09-24T00:00:00"/>
    <x v="8"/>
    <s v="Kunst Miller"/>
    <x v="12"/>
    <x v="0"/>
    <x v="4"/>
    <s v="Dixon Ticonderoga Core-Lock Colored Pencils"/>
    <x v="1033"/>
    <x v="0"/>
    <n v="2.37"/>
    <m/>
  </r>
  <r>
    <d v="2015-09-24T00:00:00"/>
    <x v="8"/>
    <s v="Kunst Miller"/>
    <x v="12"/>
    <x v="2"/>
    <x v="9"/>
    <s v="HP Standard 104 key PS/2 Keyboard"/>
    <x v="2444"/>
    <x v="0"/>
    <n v="1.45"/>
    <m/>
  </r>
  <r>
    <d v="2015-09-24T00:00:00"/>
    <x v="8"/>
    <s v="Kunst Miller"/>
    <x v="12"/>
    <x v="0"/>
    <x v="4"/>
    <s v="Newell 317"/>
    <x v="1450"/>
    <x v="5"/>
    <n v="1.85"/>
    <m/>
  </r>
  <r>
    <d v="2015-09-24T00:00:00"/>
    <x v="8"/>
    <s v="Maria Bertelson"/>
    <x v="10"/>
    <x v="0"/>
    <x v="3"/>
    <s v="Accohide Poly Flexible Ring Binders"/>
    <x v="2445"/>
    <x v="6"/>
    <n v="-4.49"/>
    <m/>
  </r>
  <r>
    <d v="2015-09-24T00:00:00"/>
    <x v="8"/>
    <s v="Maria Bertelson"/>
    <x v="10"/>
    <x v="0"/>
    <x v="2"/>
    <s v="Tennsco Lockers, Sand"/>
    <x v="213"/>
    <x v="0"/>
    <n v="1.68"/>
    <m/>
  </r>
  <r>
    <d v="2015-09-24T00:00:00"/>
    <x v="8"/>
    <s v="Maria Bertelson"/>
    <x v="10"/>
    <x v="0"/>
    <x v="10"/>
    <s v="#6 3/4 Gummed Flap White Envelopes"/>
    <x v="254"/>
    <x v="0"/>
    <n v="5.54"/>
    <m/>
  </r>
  <r>
    <d v="2015-09-24T00:00:00"/>
    <x v="8"/>
    <s v="Maria Bertelson"/>
    <x v="10"/>
    <x v="0"/>
    <x v="1"/>
    <s v="Avery 4027 File Folder Labels for Dot Matrix Printers, 5000 Labels per Box, White"/>
    <x v="1163"/>
    <x v="4"/>
    <n v="7.94"/>
    <m/>
  </r>
  <r>
    <d v="2015-09-24T00:00:00"/>
    <x v="8"/>
    <s v="Maria Bertelson"/>
    <x v="10"/>
    <x v="0"/>
    <x v="4"/>
    <s v="Newell 347"/>
    <x v="2446"/>
    <x v="7"/>
    <n v="1.93"/>
    <m/>
  </r>
  <r>
    <d v="2015-09-24T00:00:00"/>
    <x v="8"/>
    <s v="Jamie Frazer"/>
    <x v="20"/>
    <x v="0"/>
    <x v="10"/>
    <s v="Blue String-Tie &amp; Button Interoffice Envelopes, 10 x 13"/>
    <x v="2447"/>
    <x v="4"/>
    <n v="17.989999999999998"/>
    <m/>
  </r>
  <r>
    <d v="2015-09-25T00:00:00"/>
    <x v="8"/>
    <s v="Emily Burns"/>
    <x v="27"/>
    <x v="1"/>
    <x v="13"/>
    <s v="Bretford CR4500 Series Slim Rectangular Table"/>
    <x v="2448"/>
    <x v="1"/>
    <n v="240.26"/>
    <m/>
  </r>
  <r>
    <d v="2015-09-25T00:00:00"/>
    <x v="8"/>
    <s v="Phillina Ober"/>
    <x v="23"/>
    <x v="2"/>
    <x v="9"/>
    <s v="Memorex Micro Travel Drive 16 GB"/>
    <x v="2429"/>
    <x v="3"/>
    <n v="19.829999999999998"/>
    <m/>
  </r>
  <r>
    <d v="2015-09-25T00:00:00"/>
    <x v="8"/>
    <s v="Phillina Ober"/>
    <x v="23"/>
    <x v="0"/>
    <x v="3"/>
    <s v="Tuff Stuff Recycled Round Ring Binders"/>
    <x v="2449"/>
    <x v="1"/>
    <n v="7.09"/>
    <m/>
  </r>
  <r>
    <d v="2015-09-25T00:00:00"/>
    <x v="8"/>
    <s v="Phillina Ober"/>
    <x v="23"/>
    <x v="2"/>
    <x v="6"/>
    <s v="netTALK DUO VoIP Telephone Service"/>
    <x v="2450"/>
    <x v="0"/>
    <n v="52.49"/>
    <m/>
  </r>
  <r>
    <d v="2015-09-25T00:00:00"/>
    <x v="8"/>
    <s v="Anne McFarland"/>
    <x v="3"/>
    <x v="0"/>
    <x v="10"/>
    <s v="#10- 4 1/8&quot; x 9 1/2&quot; Recycled Envelopes"/>
    <x v="1649"/>
    <x v="0"/>
    <n v="8.2200000000000006"/>
    <m/>
  </r>
  <r>
    <d v="2015-09-25T00:00:00"/>
    <x v="8"/>
    <s v="Sarah Brown"/>
    <x v="38"/>
    <x v="0"/>
    <x v="3"/>
    <s v="GBC Prestige Therm-A-Bind Covers"/>
    <x v="2451"/>
    <x v="0"/>
    <n v="32.25"/>
    <m/>
  </r>
  <r>
    <d v="2015-09-25T00:00:00"/>
    <x v="8"/>
    <s v="Dan Reichenbach"/>
    <x v="20"/>
    <x v="2"/>
    <x v="9"/>
    <s v="Razer Kraken 7.1 Surround Sound Over Ear USB Gaming Headset"/>
    <x v="2452"/>
    <x v="2"/>
    <n v="395.96"/>
    <m/>
  </r>
  <r>
    <d v="2015-09-25T00:00:00"/>
    <x v="8"/>
    <s v="Erica Hackney"/>
    <x v="37"/>
    <x v="0"/>
    <x v="3"/>
    <s v="Acco PRESSTEX Data Binder with Storage Hooks, Light Blue, 9 1/2&quot; X 11&quot;"/>
    <x v="2453"/>
    <x v="0"/>
    <n v="5.16"/>
    <m/>
  </r>
  <r>
    <d v="2015-09-25T00:00:00"/>
    <x v="8"/>
    <s v="Erica Hackney"/>
    <x v="37"/>
    <x v="0"/>
    <x v="0"/>
    <s v="Xerox Color Copier Paper, 11&quot; x 17&quot;, Ream"/>
    <x v="1488"/>
    <x v="0"/>
    <n v="21.01"/>
    <m/>
  </r>
  <r>
    <d v="2015-09-25T00:00:00"/>
    <x v="8"/>
    <s v="Erica Hackney"/>
    <x v="37"/>
    <x v="0"/>
    <x v="4"/>
    <s v="Turquoise Lead Holder with Pocket Clip"/>
    <x v="2454"/>
    <x v="4"/>
    <n v="2.21"/>
    <m/>
  </r>
  <r>
    <d v="2015-09-25T00:00:00"/>
    <x v="8"/>
    <s v="Dana Kaydos"/>
    <x v="1"/>
    <x v="0"/>
    <x v="4"/>
    <s v="Boston KS Multi-Size Manual Pencil Sharpener"/>
    <x v="2455"/>
    <x v="5"/>
    <n v="12.87"/>
    <m/>
  </r>
  <r>
    <d v="2015-09-25T00:00:00"/>
    <x v="8"/>
    <s v="Sally Hughsby"/>
    <x v="22"/>
    <x v="1"/>
    <x v="5"/>
    <s v="Global Super Steno Chair"/>
    <x v="2456"/>
    <x v="3"/>
    <n v="-11.52"/>
    <m/>
  </r>
  <r>
    <d v="2015-09-25T00:00:00"/>
    <x v="8"/>
    <s v="Sally Hughsby"/>
    <x v="22"/>
    <x v="0"/>
    <x v="1"/>
    <s v="Permanent Self-Adhesive File Folder Labels for Typewriters, 1 1/8 x 3 1/2, White"/>
    <x v="370"/>
    <x v="0"/>
    <n v="5.8"/>
    <m/>
  </r>
  <r>
    <d v="2015-09-25T00:00:00"/>
    <x v="8"/>
    <s v="Sally Hughsby"/>
    <x v="22"/>
    <x v="2"/>
    <x v="9"/>
    <s v="Logitech G602 Wireless Gaming Mouse"/>
    <x v="281"/>
    <x v="0"/>
    <n v="57.59"/>
    <m/>
  </r>
  <r>
    <d v="2015-09-25T00:00:00"/>
    <x v="8"/>
    <s v="Marina Lichtenstein"/>
    <x v="15"/>
    <x v="0"/>
    <x v="3"/>
    <s v="Wilson Jones 1&quot; Hanging DublLock Ring Binders"/>
    <x v="2457"/>
    <x v="3"/>
    <n v="-4.6500000000000004"/>
    <m/>
  </r>
  <r>
    <d v="2015-09-25T00:00:00"/>
    <x v="8"/>
    <s v="Marina Lichtenstein"/>
    <x v="15"/>
    <x v="0"/>
    <x v="0"/>
    <s v="Advantus Motivational Note Cards"/>
    <x v="2458"/>
    <x v="4"/>
    <n v="3.8"/>
    <m/>
  </r>
  <r>
    <d v="2015-09-25T00:00:00"/>
    <x v="8"/>
    <s v="Marina Lichtenstein"/>
    <x v="15"/>
    <x v="0"/>
    <x v="3"/>
    <s v="Wilson Jones data.warehouse D-Ring Binders with DublLock"/>
    <x v="2459"/>
    <x v="4"/>
    <n v="-1.81"/>
    <m/>
  </r>
  <r>
    <d v="2015-09-25T00:00:00"/>
    <x v="8"/>
    <s v="Marina Lichtenstein"/>
    <x v="15"/>
    <x v="0"/>
    <x v="3"/>
    <s v="Wilson Jones Custom Binder Spines &amp; Labels"/>
    <x v="1032"/>
    <x v="0"/>
    <n v="-2.2799999999999998"/>
    <m/>
  </r>
  <r>
    <d v="2015-09-25T00:00:00"/>
    <x v="8"/>
    <s v="Carlos Soltero"/>
    <x v="20"/>
    <x v="1"/>
    <x v="5"/>
    <s v="Hon Comfortask Task/Swivel Chairs"/>
    <x v="2460"/>
    <x v="4"/>
    <n v="6.84"/>
    <m/>
  </r>
  <r>
    <d v="2015-09-25T00:00:00"/>
    <x v="8"/>
    <s v="Carlos Soltero"/>
    <x v="20"/>
    <x v="0"/>
    <x v="0"/>
    <s v="Xerox 1923"/>
    <x v="1251"/>
    <x v="1"/>
    <n v="9.6199999999999992"/>
    <m/>
  </r>
  <r>
    <d v="2015-09-25T00:00:00"/>
    <x v="8"/>
    <s v="Bryan Mills"/>
    <x v="2"/>
    <x v="0"/>
    <x v="3"/>
    <s v="Acco Pressboard Covers with Storage Hooks, 14 7/8&quot; x 11&quot;, Light Blue"/>
    <x v="797"/>
    <x v="0"/>
    <n v="-2.06"/>
    <m/>
  </r>
  <r>
    <d v="2015-09-26T00:00:00"/>
    <x v="8"/>
    <s v="Steven Cartwright"/>
    <x v="0"/>
    <x v="0"/>
    <x v="3"/>
    <s v="Round Ring Binders"/>
    <x v="2461"/>
    <x v="7"/>
    <n v="-3.43"/>
    <m/>
  </r>
  <r>
    <d v="2015-09-26T00:00:00"/>
    <x v="8"/>
    <s v="Steven Cartwright"/>
    <x v="0"/>
    <x v="2"/>
    <x v="6"/>
    <s v="Bose SoundLink Bluetooth Speaker"/>
    <x v="2462"/>
    <x v="5"/>
    <n v="376.11"/>
    <m/>
  </r>
  <r>
    <d v="2015-09-26T00:00:00"/>
    <x v="8"/>
    <s v="Tracy Blumstein"/>
    <x v="11"/>
    <x v="0"/>
    <x v="0"/>
    <s v="Easy-staple paper"/>
    <x v="1606"/>
    <x v="7"/>
    <n v="47.84"/>
    <m/>
  </r>
  <r>
    <d v="2015-09-26T00:00:00"/>
    <x v="8"/>
    <s v="Tracy Blumstein"/>
    <x v="11"/>
    <x v="2"/>
    <x v="9"/>
    <s v="Microsoft Arc Touch Mouse"/>
    <x v="2463"/>
    <x v="7"/>
    <n v="47.96"/>
    <m/>
  </r>
  <r>
    <d v="2015-09-26T00:00:00"/>
    <x v="8"/>
    <s v="Tracy Blumstein"/>
    <x v="11"/>
    <x v="0"/>
    <x v="0"/>
    <s v="Xerox 216"/>
    <x v="792"/>
    <x v="6"/>
    <n v="10.89"/>
    <m/>
  </r>
  <r>
    <d v="2015-09-26T00:00:00"/>
    <x v="8"/>
    <s v="Rick Wilson"/>
    <x v="12"/>
    <x v="0"/>
    <x v="0"/>
    <s v="Petty Cash Envelope"/>
    <x v="2464"/>
    <x v="3"/>
    <n v="31.27"/>
    <m/>
  </r>
  <r>
    <d v="2015-09-26T00:00:00"/>
    <x v="8"/>
    <s v="Rick Wilson"/>
    <x v="12"/>
    <x v="0"/>
    <x v="3"/>
    <s v="GBC VeloBinder Electric Binding Machine"/>
    <x v="2465"/>
    <x v="0"/>
    <n v="-48.39"/>
    <m/>
  </r>
  <r>
    <d v="2015-09-26T00:00:00"/>
    <x v="8"/>
    <s v="Rick Wilson"/>
    <x v="12"/>
    <x v="0"/>
    <x v="12"/>
    <s v="3M Replacement Filter for Office Air Cleaner for 20' x 33' Room"/>
    <x v="926"/>
    <x v="0"/>
    <n v="14.41"/>
    <m/>
  </r>
  <r>
    <d v="2015-09-26T00:00:00"/>
    <x v="8"/>
    <s v="Rick Wilson"/>
    <x v="12"/>
    <x v="0"/>
    <x v="3"/>
    <s v="Lock-Up Easel 'Spel-Binder'"/>
    <x v="2466"/>
    <x v="2"/>
    <n v="-59.06"/>
    <m/>
  </r>
  <r>
    <d v="2015-09-26T00:00:00"/>
    <x v="8"/>
    <s v="Rick Wilson"/>
    <x v="12"/>
    <x v="0"/>
    <x v="2"/>
    <s v="2300 Heavy-Duty Transfer File Systems by Perma"/>
    <x v="2467"/>
    <x v="6"/>
    <n v="-1.5"/>
    <m/>
  </r>
  <r>
    <d v="2015-09-26T00:00:00"/>
    <x v="8"/>
    <s v="Rick Wilson"/>
    <x v="12"/>
    <x v="2"/>
    <x v="6"/>
    <s v="Samsung Rugby III"/>
    <x v="592"/>
    <x v="7"/>
    <n v="23.1"/>
    <m/>
  </r>
  <r>
    <d v="2015-09-26T00:00:00"/>
    <x v="8"/>
    <s v="Rick Wilson"/>
    <x v="12"/>
    <x v="0"/>
    <x v="2"/>
    <s v="SAFCO Boltless Steel Shelving"/>
    <x v="2468"/>
    <x v="3"/>
    <n v="-86.37"/>
    <m/>
  </r>
  <r>
    <d v="2015-09-26T00:00:00"/>
    <x v="8"/>
    <s v="Sarah Foster"/>
    <x v="2"/>
    <x v="0"/>
    <x v="3"/>
    <s v="Catalog Binders with Expanding Posts"/>
    <x v="2469"/>
    <x v="6"/>
    <n v="-100.92"/>
    <m/>
  </r>
  <r>
    <d v="2015-09-26T00:00:00"/>
    <x v="8"/>
    <s v="Sarah Foster"/>
    <x v="2"/>
    <x v="2"/>
    <x v="6"/>
    <s v="Grandstream GXP2100 Mainstream Business Phone"/>
    <x v="2470"/>
    <x v="4"/>
    <n v="-9.18"/>
    <m/>
  </r>
  <r>
    <d v="2015-09-26T00:00:00"/>
    <x v="8"/>
    <s v="Bryan Spruell"/>
    <x v="3"/>
    <x v="0"/>
    <x v="2"/>
    <s v="Sortfiler Multipurpose Personal File Organizer, Black"/>
    <x v="2471"/>
    <x v="1"/>
    <n v="18.61"/>
    <m/>
  </r>
  <r>
    <d v="2015-09-26T00:00:00"/>
    <x v="8"/>
    <s v="Bryan Spruell"/>
    <x v="3"/>
    <x v="0"/>
    <x v="10"/>
    <s v="Cameo Buff Policy Envelopes"/>
    <x v="2472"/>
    <x v="0"/>
    <n v="58.5"/>
    <m/>
  </r>
  <r>
    <d v="2015-09-26T00:00:00"/>
    <x v="8"/>
    <s v="Philip Fox"/>
    <x v="20"/>
    <x v="2"/>
    <x v="9"/>
    <s v="Dell Slim USB Multimedia Keyboard"/>
    <x v="2473"/>
    <x v="0"/>
    <n v="12"/>
    <m/>
  </r>
  <r>
    <d v="2015-09-26T00:00:00"/>
    <x v="8"/>
    <s v="Gene McClure"/>
    <x v="20"/>
    <x v="0"/>
    <x v="7"/>
    <s v="Vinyl Coated Wire Paper Clips in Organizer Box, 800/Box"/>
    <x v="1337"/>
    <x v="1"/>
    <n v="16.190000000000001"/>
    <m/>
  </r>
  <r>
    <d v="2015-09-26T00:00:00"/>
    <x v="8"/>
    <s v="Gene McClure"/>
    <x v="20"/>
    <x v="2"/>
    <x v="15"/>
    <s v="Ativa MDM8000 8-Sheet Micro-Cut Shredder"/>
    <x v="2474"/>
    <x v="5"/>
    <n v="296.07"/>
    <m/>
  </r>
  <r>
    <d v="2015-09-26T00:00:00"/>
    <x v="8"/>
    <s v="Gene McClure"/>
    <x v="20"/>
    <x v="0"/>
    <x v="3"/>
    <s v="GBC Imprintable Covers"/>
    <x v="2475"/>
    <x v="2"/>
    <n v="28.66"/>
    <m/>
  </r>
  <r>
    <d v="2015-09-27T00:00:00"/>
    <x v="8"/>
    <s v="Neoma Murray"/>
    <x v="1"/>
    <x v="0"/>
    <x v="3"/>
    <s v="Vinyl Sectional Post Binders"/>
    <x v="2476"/>
    <x v="0"/>
    <n v="-22.62"/>
    <m/>
  </r>
  <r>
    <d v="2015-09-27T00:00:00"/>
    <x v="8"/>
    <s v="Neoma Murray"/>
    <x v="1"/>
    <x v="1"/>
    <x v="8"/>
    <s v="DAX Metal Frame, Desktop, Stepped-Edge"/>
    <x v="2477"/>
    <x v="1"/>
    <n v="-12.75"/>
    <m/>
  </r>
  <r>
    <d v="2015-09-27T00:00:00"/>
    <x v="8"/>
    <s v="Rick Huthwaite"/>
    <x v="3"/>
    <x v="0"/>
    <x v="2"/>
    <s v="Personal Filing Tote with Lid, Black/Gray"/>
    <x v="2478"/>
    <x v="4"/>
    <n v="4.34"/>
    <m/>
  </r>
  <r>
    <d v="2015-09-27T00:00:00"/>
    <x v="8"/>
    <s v="Rick Huthwaite"/>
    <x v="3"/>
    <x v="0"/>
    <x v="0"/>
    <s v="Xerox 1916"/>
    <x v="1454"/>
    <x v="1"/>
    <n v="73.41"/>
    <m/>
  </r>
  <r>
    <d v="2015-09-27T00:00:00"/>
    <x v="8"/>
    <s v="Rick Huthwaite"/>
    <x v="3"/>
    <x v="0"/>
    <x v="0"/>
    <s v="Xerox 226"/>
    <x v="115"/>
    <x v="0"/>
    <n v="6.22"/>
    <m/>
  </r>
  <r>
    <d v="2015-09-27T00:00:00"/>
    <x v="8"/>
    <s v="Helen Wasserman"/>
    <x v="14"/>
    <x v="0"/>
    <x v="4"/>
    <s v="Newell 321"/>
    <x v="747"/>
    <x v="7"/>
    <n v="4.76"/>
    <m/>
  </r>
  <r>
    <d v="2015-09-27T00:00:00"/>
    <x v="8"/>
    <s v="Helen Wasserman"/>
    <x v="14"/>
    <x v="0"/>
    <x v="0"/>
    <s v="Xerox 1996"/>
    <x v="499"/>
    <x v="3"/>
    <n v="12.44"/>
    <m/>
  </r>
  <r>
    <d v="2015-09-27T00:00:00"/>
    <x v="8"/>
    <s v="Jamie Kunitz"/>
    <x v="6"/>
    <x v="0"/>
    <x v="0"/>
    <s v="Xerox 1988"/>
    <x v="276"/>
    <x v="7"/>
    <n v="69.709999999999994"/>
    <m/>
  </r>
  <r>
    <d v="2015-09-27T00:00:00"/>
    <x v="8"/>
    <s v="Jamie Kunitz"/>
    <x v="6"/>
    <x v="2"/>
    <x v="6"/>
    <s v="Cisco SPA301"/>
    <x v="2479"/>
    <x v="12"/>
    <n v="561.55999999999995"/>
    <m/>
  </r>
  <r>
    <d v="2015-09-27T00:00:00"/>
    <x v="8"/>
    <s v="Saphhira Shifley"/>
    <x v="22"/>
    <x v="0"/>
    <x v="4"/>
    <s v="Newell 334"/>
    <x v="689"/>
    <x v="7"/>
    <n v="25.79"/>
    <m/>
  </r>
  <r>
    <d v="2015-09-28T00:00:00"/>
    <x v="8"/>
    <s v="Henry Goldwyn"/>
    <x v="3"/>
    <x v="0"/>
    <x v="12"/>
    <s v="Holmes Odor Grabber"/>
    <x v="2480"/>
    <x v="1"/>
    <n v="14.28"/>
    <m/>
  </r>
  <r>
    <d v="2015-09-28T00:00:00"/>
    <x v="8"/>
    <s v="Henry Goldwyn"/>
    <x v="3"/>
    <x v="0"/>
    <x v="12"/>
    <s v="Holmes HEPA Air Purifier"/>
    <x v="1874"/>
    <x v="0"/>
    <n v="15.25"/>
    <m/>
  </r>
  <r>
    <d v="2015-09-28T00:00:00"/>
    <x v="8"/>
    <s v="Zuschuss Carroll"/>
    <x v="26"/>
    <x v="0"/>
    <x v="10"/>
    <s v="#10 White Business Envelopes,4 1/8 x 9 1/2"/>
    <x v="1503"/>
    <x v="4"/>
    <n v="4.2300000000000004"/>
    <m/>
  </r>
  <r>
    <d v="2015-09-28T00:00:00"/>
    <x v="8"/>
    <s v="Zuschuss Carroll"/>
    <x v="26"/>
    <x v="0"/>
    <x v="3"/>
    <s v="Wilson Jones Easy Flow II Sheet Lifters"/>
    <x v="108"/>
    <x v="0"/>
    <n v="-0.79"/>
    <m/>
  </r>
  <r>
    <d v="2015-09-28T00:00:00"/>
    <x v="8"/>
    <s v="Zuschuss Carroll"/>
    <x v="26"/>
    <x v="0"/>
    <x v="7"/>
    <s v="Staples"/>
    <x v="2481"/>
    <x v="1"/>
    <n v="0.85"/>
    <m/>
  </r>
  <r>
    <d v="2015-09-28T00:00:00"/>
    <x v="8"/>
    <s v="Jennifer Jackson"/>
    <x v="20"/>
    <x v="0"/>
    <x v="12"/>
    <s v="Fellowes Premier Superior Surge Suppressor, 10-Outlet, With Phone and Remote"/>
    <x v="2482"/>
    <x v="6"/>
    <n v="76.319999999999993"/>
    <m/>
  </r>
  <r>
    <d v="2015-09-28T00:00:00"/>
    <x v="8"/>
    <s v="Jennifer Jackson"/>
    <x v="20"/>
    <x v="2"/>
    <x v="6"/>
    <s v="Nortel Meridian M3904 Professional Digital phone"/>
    <x v="2235"/>
    <x v="0"/>
    <n v="89.31"/>
    <m/>
  </r>
  <r>
    <d v="2015-09-28T00:00:00"/>
    <x v="8"/>
    <s v="Roy Phan"/>
    <x v="3"/>
    <x v="0"/>
    <x v="12"/>
    <s v="Acco Smartsocket Table Surge Protector, 6 Color-Coded Adapter Outlets"/>
    <x v="2483"/>
    <x v="1"/>
    <n v="55.85"/>
    <m/>
  </r>
  <r>
    <d v="2015-09-28T00:00:00"/>
    <x v="8"/>
    <s v="Roy Phan"/>
    <x v="3"/>
    <x v="0"/>
    <x v="3"/>
    <s v="GBC Recycled VeloBinder Covers"/>
    <x v="2484"/>
    <x v="6"/>
    <n v="26.58"/>
    <m/>
  </r>
  <r>
    <d v="2015-09-28T00:00:00"/>
    <x v="8"/>
    <s v="Roy Phan"/>
    <x v="3"/>
    <x v="0"/>
    <x v="14"/>
    <s v="Acme Galleria Hot Forged Steel Scissors with Colored Handles"/>
    <x v="2485"/>
    <x v="1"/>
    <n v="13.69"/>
    <m/>
  </r>
  <r>
    <d v="2015-09-28T00:00:00"/>
    <x v="8"/>
    <s v="Roy Phan"/>
    <x v="3"/>
    <x v="2"/>
    <x v="6"/>
    <s v="Motorola HK250 Universal Bluetooth Headset"/>
    <x v="1960"/>
    <x v="0"/>
    <n v="-8.2799999999999994"/>
    <m/>
  </r>
  <r>
    <d v="2015-10-01T00:00:00"/>
    <x v="9"/>
    <s v="Shaun Chance"/>
    <x v="26"/>
    <x v="0"/>
    <x v="2"/>
    <s v="Trav-L-File Heavy-Duty Shuttle II, Black"/>
    <x v="2486"/>
    <x v="3"/>
    <n v="17.43"/>
    <m/>
  </r>
  <r>
    <d v="2015-10-01T00:00:00"/>
    <x v="9"/>
    <s v="Robert Marley"/>
    <x v="32"/>
    <x v="2"/>
    <x v="6"/>
    <s v="Cisco SPA301"/>
    <x v="1917"/>
    <x v="0"/>
    <n v="93.59"/>
    <m/>
  </r>
  <r>
    <d v="2015-10-01T00:00:00"/>
    <x v="9"/>
    <s v="Robert Marley"/>
    <x v="32"/>
    <x v="0"/>
    <x v="3"/>
    <s v="Avery Non-Stick Binders"/>
    <x v="2487"/>
    <x v="7"/>
    <n v="10.33"/>
    <m/>
  </r>
  <r>
    <d v="2015-10-01T00:00:00"/>
    <x v="9"/>
    <s v="Eric Murdock"/>
    <x v="1"/>
    <x v="0"/>
    <x v="3"/>
    <s v="Accohide Poly Flexible Ring Binders"/>
    <x v="1153"/>
    <x v="3"/>
    <n v="-4.49"/>
    <m/>
  </r>
  <r>
    <d v="2015-10-01T00:00:00"/>
    <x v="9"/>
    <s v="Eric Murdock"/>
    <x v="1"/>
    <x v="2"/>
    <x v="9"/>
    <s v="Lenovo 17-Key USB Numeric Keypad"/>
    <x v="2488"/>
    <x v="3"/>
    <n v="2.72"/>
    <m/>
  </r>
  <r>
    <d v="2015-10-01T00:00:00"/>
    <x v="9"/>
    <s v="Eric Murdock"/>
    <x v="11"/>
    <x v="2"/>
    <x v="6"/>
    <s v="Wilson Electronics DB Pro Signal Booster"/>
    <x v="2489"/>
    <x v="0"/>
    <n v="50.12"/>
    <m/>
  </r>
  <r>
    <d v="2015-10-02T00:00:00"/>
    <x v="9"/>
    <s v="Ed Braxton"/>
    <x v="3"/>
    <x v="0"/>
    <x v="3"/>
    <s v="GBC Personal VeloBind Strips"/>
    <x v="2490"/>
    <x v="6"/>
    <n v="20.13"/>
    <m/>
  </r>
  <r>
    <d v="2015-10-02T00:00:00"/>
    <x v="9"/>
    <s v="Jennifer Patt"/>
    <x v="23"/>
    <x v="0"/>
    <x v="0"/>
    <s v="Computer Printout Paper with Letter-Trim Perforations"/>
    <x v="1273"/>
    <x v="7"/>
    <n v="45.53"/>
    <m/>
  </r>
  <r>
    <d v="2015-10-02T00:00:00"/>
    <x v="9"/>
    <s v="Jennifer Patt"/>
    <x v="23"/>
    <x v="0"/>
    <x v="10"/>
    <s v="Globe Weis Peel &amp; Seel First Class Envelopes"/>
    <x v="2491"/>
    <x v="3"/>
    <n v="23"/>
    <m/>
  </r>
  <r>
    <d v="2015-10-02T00:00:00"/>
    <x v="9"/>
    <s v="Jennifer Patt"/>
    <x v="23"/>
    <x v="2"/>
    <x v="9"/>
    <s v="NETGEAR N750 Dual Band Wi-Fi Gigabit Router"/>
    <x v="2346"/>
    <x v="4"/>
    <n v="32.4"/>
    <m/>
  </r>
  <r>
    <d v="2015-10-02T00:00:00"/>
    <x v="9"/>
    <s v="Christopher Schild"/>
    <x v="3"/>
    <x v="0"/>
    <x v="2"/>
    <s v="Eldon ProFile File 'N Store Portable File Tub Letter/Legal Size Black"/>
    <x v="2492"/>
    <x v="11"/>
    <n v="75.7"/>
    <m/>
  </r>
  <r>
    <d v="2015-10-02T00:00:00"/>
    <x v="9"/>
    <s v="Nora Pelletier"/>
    <x v="25"/>
    <x v="0"/>
    <x v="3"/>
    <s v="Pressboard Hanging Data Binders for Unburst Sheets"/>
    <x v="1764"/>
    <x v="7"/>
    <n v="-5.41"/>
    <m/>
  </r>
  <r>
    <d v="2015-10-02T00:00:00"/>
    <x v="9"/>
    <s v="Henry MacAllister"/>
    <x v="3"/>
    <x v="0"/>
    <x v="3"/>
    <s v="Pressboard Hanging Data Binders for Unburst Sheets"/>
    <x v="211"/>
    <x v="1"/>
    <n v="4.13"/>
    <m/>
  </r>
  <r>
    <d v="2015-10-02T00:00:00"/>
    <x v="9"/>
    <s v="Henry MacAllister"/>
    <x v="3"/>
    <x v="0"/>
    <x v="3"/>
    <s v="GBC Poly Designer Binding Covers"/>
    <x v="2493"/>
    <x v="3"/>
    <n v="19.420000000000002"/>
    <m/>
  </r>
  <r>
    <d v="2015-10-02T00:00:00"/>
    <x v="9"/>
    <s v="Henry MacAllister"/>
    <x v="3"/>
    <x v="2"/>
    <x v="6"/>
    <s v="HTC One Mini"/>
    <x v="1353"/>
    <x v="7"/>
    <n v="50.4"/>
    <m/>
  </r>
  <r>
    <d v="2015-10-02T00:00:00"/>
    <x v="9"/>
    <s v="Michael Paige"/>
    <x v="37"/>
    <x v="0"/>
    <x v="3"/>
    <s v="Acco PRESSTEX Data Binder with Storage Hooks, Dark Blue, 14 7/8&quot; X 11&quot;"/>
    <x v="2494"/>
    <x v="7"/>
    <n v="13.18"/>
    <m/>
  </r>
  <r>
    <d v="2015-10-02T00:00:00"/>
    <x v="9"/>
    <s v="Sheri Gordon"/>
    <x v="36"/>
    <x v="0"/>
    <x v="0"/>
    <s v="Xerox 202"/>
    <x v="5"/>
    <x v="1"/>
    <n v="9.33"/>
    <m/>
  </r>
  <r>
    <d v="2015-10-02T00:00:00"/>
    <x v="9"/>
    <s v="Sheri Gordon"/>
    <x v="36"/>
    <x v="0"/>
    <x v="3"/>
    <s v="GBC Plastic Binding Combs"/>
    <x v="1764"/>
    <x v="4"/>
    <n v="3.62"/>
    <m/>
  </r>
  <r>
    <d v="2015-10-02T00:00:00"/>
    <x v="9"/>
    <s v="Resi PÃ¶lking"/>
    <x v="26"/>
    <x v="0"/>
    <x v="14"/>
    <s v="Acme Design Line 8&quot; Stainless Steel Bent Scissors w/Champagne Handles, 3-1/8&quot; Cut"/>
    <x v="2495"/>
    <x v="0"/>
    <n v="0.96"/>
    <m/>
  </r>
  <r>
    <d v="2015-10-02T00:00:00"/>
    <x v="9"/>
    <s v="Chloris Kastensmidt"/>
    <x v="11"/>
    <x v="1"/>
    <x v="8"/>
    <s v="9-3/4 Diameter Round Wall Clock"/>
    <x v="2496"/>
    <x v="4"/>
    <n v="3.03"/>
    <m/>
  </r>
  <r>
    <d v="2015-10-02T00:00:00"/>
    <x v="9"/>
    <s v="Chloris Kastensmidt"/>
    <x v="11"/>
    <x v="2"/>
    <x v="9"/>
    <s v="SanDisk Ultra 32 GB MicroSDHC Class 10 Memory Card"/>
    <x v="2497"/>
    <x v="1"/>
    <n v="-4.6399999999999997"/>
    <m/>
  </r>
  <r>
    <d v="2015-10-03T00:00:00"/>
    <x v="9"/>
    <s v="Bryan Mills"/>
    <x v="10"/>
    <x v="0"/>
    <x v="3"/>
    <s v="Acco D-Ring Binder w/DublLock"/>
    <x v="2498"/>
    <x v="7"/>
    <n v="-22.45"/>
    <m/>
  </r>
  <r>
    <d v="2015-10-03T00:00:00"/>
    <x v="9"/>
    <s v="Bryan Mills"/>
    <x v="10"/>
    <x v="2"/>
    <x v="9"/>
    <s v="ImationÂ 8gb Micro Traveldrive Usb 2.0Â Flash Drive"/>
    <x v="2499"/>
    <x v="0"/>
    <n v="-2.7"/>
    <m/>
  </r>
  <r>
    <d v="2015-10-03T00:00:00"/>
    <x v="9"/>
    <s v="Bryan Mills"/>
    <x v="10"/>
    <x v="1"/>
    <x v="11"/>
    <s v="Safco Value Mate Series Steel Bookcases, Baked Enamel Finish on Steel, Gray"/>
    <x v="2500"/>
    <x v="4"/>
    <n v="-15.62"/>
    <m/>
  </r>
  <r>
    <d v="2015-10-03T00:00:00"/>
    <x v="9"/>
    <s v="Bryan Mills"/>
    <x v="10"/>
    <x v="2"/>
    <x v="9"/>
    <s v="Microsoft Natural Ergonomic Keyboard 4000"/>
    <x v="972"/>
    <x v="0"/>
    <n v="0.6"/>
    <m/>
  </r>
  <r>
    <d v="2015-10-03T00:00:00"/>
    <x v="9"/>
    <s v="Mary Zewe"/>
    <x v="2"/>
    <x v="0"/>
    <x v="2"/>
    <s v="Staple magnet"/>
    <x v="2501"/>
    <x v="0"/>
    <n v="1.5"/>
    <m/>
  </r>
  <r>
    <d v="2015-10-03T00:00:00"/>
    <x v="9"/>
    <s v="Bruce Stewart"/>
    <x v="3"/>
    <x v="1"/>
    <x v="11"/>
    <s v="Safco Value Mate Series Steel Bookcases, Baked Enamel Finish on Steel, Gray"/>
    <x v="2502"/>
    <x v="0"/>
    <n v="18.45"/>
    <m/>
  </r>
  <r>
    <d v="2015-10-04T00:00:00"/>
    <x v="9"/>
    <s v="Denny Joy"/>
    <x v="4"/>
    <x v="1"/>
    <x v="5"/>
    <s v="Office Star - Mesh Screen back chair with Vinyl seat"/>
    <x v="1350"/>
    <x v="1"/>
    <n v="43.22"/>
    <m/>
  </r>
  <r>
    <d v="2015-10-04T00:00:00"/>
    <x v="9"/>
    <s v="Alex Avila"/>
    <x v="3"/>
    <x v="0"/>
    <x v="2"/>
    <s v="Tenex Personal Project File with Scoop Front Design, Black"/>
    <x v="2503"/>
    <x v="0"/>
    <n v="7.01"/>
    <m/>
  </r>
  <r>
    <d v="2015-10-04T00:00:00"/>
    <x v="9"/>
    <s v="Julie Kriz"/>
    <x v="2"/>
    <x v="1"/>
    <x v="8"/>
    <s v="DataProducts Ampli Magnifier Task Lamp, Black,"/>
    <x v="2504"/>
    <x v="1"/>
    <n v="6.49"/>
    <m/>
  </r>
  <r>
    <d v="2015-10-04T00:00:00"/>
    <x v="9"/>
    <s v="Julie Kriz"/>
    <x v="2"/>
    <x v="0"/>
    <x v="0"/>
    <s v="Xerox 1946"/>
    <x v="1315"/>
    <x v="3"/>
    <n v="7.26"/>
    <m/>
  </r>
  <r>
    <d v="2015-10-05T00:00:00"/>
    <x v="9"/>
    <s v="Joel Jenkins"/>
    <x v="6"/>
    <x v="0"/>
    <x v="4"/>
    <s v="Newell 324"/>
    <x v="2505"/>
    <x v="3"/>
    <n v="12.94"/>
    <m/>
  </r>
  <r>
    <d v="2015-10-05T00:00:00"/>
    <x v="9"/>
    <s v="Joel Jenkins"/>
    <x v="6"/>
    <x v="0"/>
    <x v="12"/>
    <s v="Holmes Odor Grabber"/>
    <x v="2506"/>
    <x v="0"/>
    <n v="9.52"/>
    <m/>
  </r>
  <r>
    <d v="2015-10-05T00:00:00"/>
    <x v="9"/>
    <s v="Sylvia Foulston"/>
    <x v="7"/>
    <x v="0"/>
    <x v="2"/>
    <s v="Personal Filing Tote with Lid, Black/Gray"/>
    <x v="2011"/>
    <x v="7"/>
    <n v="21.71"/>
    <m/>
  </r>
  <r>
    <d v="2015-10-05T00:00:00"/>
    <x v="9"/>
    <s v="Maria Bertelson"/>
    <x v="10"/>
    <x v="2"/>
    <x v="9"/>
    <s v="SanDisk Ultra 32 GB MicroSDHC Class 10 Memory Card"/>
    <x v="2497"/>
    <x v="1"/>
    <n v="-4.6399999999999997"/>
    <m/>
  </r>
  <r>
    <d v="2015-10-05T00:00:00"/>
    <x v="9"/>
    <s v="Jeremy Farry"/>
    <x v="11"/>
    <x v="1"/>
    <x v="11"/>
    <s v="Bush Cubix Collection Bookcases, Fully Assembled"/>
    <x v="2507"/>
    <x v="4"/>
    <n v="-103.86"/>
    <m/>
  </r>
  <r>
    <d v="2015-10-05T00:00:00"/>
    <x v="9"/>
    <s v="Jeremy Farry"/>
    <x v="11"/>
    <x v="1"/>
    <x v="5"/>
    <s v="Global Highback Leather Tilter in Burgundy"/>
    <x v="2508"/>
    <x v="3"/>
    <n v="-14.56"/>
    <m/>
  </r>
  <r>
    <d v="2015-10-05T00:00:00"/>
    <x v="9"/>
    <s v="Ivan Liston"/>
    <x v="10"/>
    <x v="2"/>
    <x v="9"/>
    <s v="NETGEAR N750 Dual Band Wi-Fi Gigabit Router"/>
    <x v="2509"/>
    <x v="3"/>
    <n v="57.6"/>
    <m/>
  </r>
  <r>
    <d v="2015-10-08T00:00:00"/>
    <x v="9"/>
    <s v="Maria Bertelson"/>
    <x v="3"/>
    <x v="1"/>
    <x v="8"/>
    <s v="Deflect-o SuperTray Unbreakable Stackable Tray, Letter, Black"/>
    <x v="2510"/>
    <x v="7"/>
    <n v="62.74"/>
    <m/>
  </r>
  <r>
    <d v="2015-10-08T00:00:00"/>
    <x v="9"/>
    <s v="Brian Thompson"/>
    <x v="0"/>
    <x v="0"/>
    <x v="4"/>
    <s v="Binney &amp; Smith inkTank Desk Highlighter, Chisel Tip, Yellow, 12/Box"/>
    <x v="31"/>
    <x v="0"/>
    <n v="0.56000000000000005"/>
    <m/>
  </r>
  <r>
    <d v="2015-10-08T00:00:00"/>
    <x v="9"/>
    <s v="Gene Hale"/>
    <x v="0"/>
    <x v="1"/>
    <x v="8"/>
    <s v="Tenex Traditional Chairmats for Medium Pile Carpet, Standard Lip, 36&quot; x 48&quot;"/>
    <x v="1914"/>
    <x v="1"/>
    <n v="-70.959999999999994"/>
    <m/>
  </r>
  <r>
    <d v="2015-10-09T00:00:00"/>
    <x v="9"/>
    <s v="Dave Kipp"/>
    <x v="6"/>
    <x v="0"/>
    <x v="2"/>
    <s v="Decoflex Hanging Personal Folder File, Blue"/>
    <x v="2511"/>
    <x v="0"/>
    <n v="8.33"/>
    <m/>
  </r>
  <r>
    <d v="2015-10-09T00:00:00"/>
    <x v="9"/>
    <s v="Tim Brockman"/>
    <x v="20"/>
    <x v="2"/>
    <x v="6"/>
    <s v="Jawbone JAMBOX Wireless Bluetooth Speaker"/>
    <x v="2512"/>
    <x v="3"/>
    <n v="303.33999999999997"/>
    <m/>
  </r>
  <r>
    <d v="2015-10-09T00:00:00"/>
    <x v="9"/>
    <s v="Tim Brockman"/>
    <x v="20"/>
    <x v="0"/>
    <x v="0"/>
    <s v="Xerox 1895"/>
    <x v="635"/>
    <x v="3"/>
    <n v="10.76"/>
    <m/>
  </r>
  <r>
    <d v="2015-10-09T00:00:00"/>
    <x v="9"/>
    <s v="Brian Moss"/>
    <x v="14"/>
    <x v="2"/>
    <x v="9"/>
    <s v="Logitech G19 Programmable Gaming Keyboard"/>
    <x v="2324"/>
    <x v="7"/>
    <n v="111.59"/>
    <m/>
  </r>
  <r>
    <d v="2015-10-09T00:00:00"/>
    <x v="9"/>
    <s v="Brian Moss"/>
    <x v="14"/>
    <x v="2"/>
    <x v="6"/>
    <s v="KLD Oscar II Style Snap-on Ultra Thin Side Flip Synthetic Leather Cover Case for HTC One HTC M7"/>
    <x v="2052"/>
    <x v="1"/>
    <n v="8.4600000000000009"/>
    <m/>
  </r>
  <r>
    <d v="2015-10-09T00:00:00"/>
    <x v="9"/>
    <s v="Brian Moss"/>
    <x v="14"/>
    <x v="0"/>
    <x v="10"/>
    <s v="Staple envelope"/>
    <x v="2513"/>
    <x v="5"/>
    <n v="27.24"/>
    <m/>
  </r>
  <r>
    <d v="2015-10-09T00:00:00"/>
    <x v="9"/>
    <s v="Brian Moss"/>
    <x v="14"/>
    <x v="0"/>
    <x v="12"/>
    <s v="Belkin 6 Outlet Metallic Surge Strip"/>
    <x v="2514"/>
    <x v="1"/>
    <n v="5.23"/>
    <m/>
  </r>
  <r>
    <d v="2015-10-09T00:00:00"/>
    <x v="9"/>
    <s v="Sonia Cooley"/>
    <x v="16"/>
    <x v="0"/>
    <x v="3"/>
    <s v="Zipper Ring Binder Pockets"/>
    <x v="267"/>
    <x v="0"/>
    <n v="-1.31"/>
    <m/>
  </r>
  <r>
    <d v="2015-10-09T00:00:00"/>
    <x v="9"/>
    <s v="Sonia Cooley"/>
    <x v="16"/>
    <x v="0"/>
    <x v="3"/>
    <s v="Clear Mylar Reinforcing Strips"/>
    <x v="1737"/>
    <x v="0"/>
    <n v="-8.6"/>
    <m/>
  </r>
  <r>
    <d v="2015-10-09T00:00:00"/>
    <x v="9"/>
    <s v="Sonia Cooley"/>
    <x v="16"/>
    <x v="0"/>
    <x v="4"/>
    <s v="Avery Hi-Liter Smear-Safe Highlighters"/>
    <x v="2515"/>
    <x v="9"/>
    <n v="7.48"/>
    <m/>
  </r>
  <r>
    <d v="2015-10-09T00:00:00"/>
    <x v="9"/>
    <s v="Fred McMath"/>
    <x v="14"/>
    <x v="1"/>
    <x v="5"/>
    <s v="High-Back Leather Manager's Chair"/>
    <x v="2516"/>
    <x v="1"/>
    <n v="35.1"/>
    <m/>
  </r>
  <r>
    <d v="2015-10-09T00:00:00"/>
    <x v="9"/>
    <s v="Fred McMath"/>
    <x v="14"/>
    <x v="0"/>
    <x v="12"/>
    <s v="Belkin 8 Outlet SurgeMaster II Gold Surge Protector"/>
    <x v="2517"/>
    <x v="7"/>
    <n v="53.98"/>
    <m/>
  </r>
  <r>
    <d v="2015-10-10T00:00:00"/>
    <x v="9"/>
    <s v="Denny Joy"/>
    <x v="3"/>
    <x v="0"/>
    <x v="0"/>
    <s v="Xerox 1894"/>
    <x v="413"/>
    <x v="5"/>
    <n v="21.77"/>
    <m/>
  </r>
  <r>
    <d v="2015-10-10T00:00:00"/>
    <x v="9"/>
    <s v="John Dryer"/>
    <x v="16"/>
    <x v="0"/>
    <x v="2"/>
    <s v="Tennsco Single-Tier Lockers"/>
    <x v="1057"/>
    <x v="6"/>
    <n v="-337.81"/>
    <m/>
  </r>
  <r>
    <d v="2015-10-10T00:00:00"/>
    <x v="9"/>
    <s v="David Philippe"/>
    <x v="1"/>
    <x v="0"/>
    <x v="4"/>
    <s v="Avery Fluorescent Highlighter Four-Color Set"/>
    <x v="202"/>
    <x v="1"/>
    <n v="1"/>
    <m/>
  </r>
  <r>
    <d v="2015-10-10T00:00:00"/>
    <x v="9"/>
    <s v="Katherine Nockton"/>
    <x v="3"/>
    <x v="1"/>
    <x v="5"/>
    <s v="Global Leather &amp; Oak Executive Chair, Burgundy"/>
    <x v="2518"/>
    <x v="1"/>
    <n v="-54.32"/>
    <m/>
  </r>
  <r>
    <d v="2015-10-10T00:00:00"/>
    <x v="9"/>
    <s v="Katherine Nockton"/>
    <x v="3"/>
    <x v="0"/>
    <x v="1"/>
    <s v="Avery 503"/>
    <x v="1541"/>
    <x v="1"/>
    <n v="14.9"/>
    <m/>
  </r>
  <r>
    <d v="2015-10-11T00:00:00"/>
    <x v="9"/>
    <s v="Sean O'Donnell"/>
    <x v="16"/>
    <x v="1"/>
    <x v="13"/>
    <s v="Bretford CR4500 Series Slim Rectangular Table"/>
    <x v="2519"/>
    <x v="7"/>
    <n v="-383.03"/>
    <m/>
  </r>
  <r>
    <d v="2015-10-11T00:00:00"/>
    <x v="9"/>
    <s v="Sean O'Donnell"/>
    <x v="16"/>
    <x v="0"/>
    <x v="2"/>
    <s v="Eldon Fold 'N Roll Cart System"/>
    <x v="1998"/>
    <x v="0"/>
    <n v="2.52"/>
    <m/>
  </r>
  <r>
    <d v="2015-10-11T00:00:00"/>
    <x v="9"/>
    <s v="Shahid Hopkins"/>
    <x v="20"/>
    <x v="2"/>
    <x v="9"/>
    <s v="Memorex 25GB 6X Branded Blu-Ray Recordable Disc, 30/Pack"/>
    <x v="2520"/>
    <x v="4"/>
    <n v="2.2400000000000002"/>
    <m/>
  </r>
  <r>
    <d v="2015-10-12T00:00:00"/>
    <x v="9"/>
    <s v="Mark Packer"/>
    <x v="20"/>
    <x v="1"/>
    <x v="11"/>
    <s v="Atlantic Metals Mobile 4-Shelf Bookcases, Custom Colors"/>
    <x v="2521"/>
    <x v="3"/>
    <n v="112.39"/>
    <m/>
  </r>
  <r>
    <d v="2015-10-12T00:00:00"/>
    <x v="9"/>
    <s v="Mark Packer"/>
    <x v="20"/>
    <x v="2"/>
    <x v="6"/>
    <s v="I Need's 3d Hello Kitty Hybrid Silicone Case Cover for HTC One X 4g with 3d Hello Kitty Stylus Pen Green/pink"/>
    <x v="2522"/>
    <x v="6"/>
    <n v="20.09"/>
    <m/>
  </r>
  <r>
    <d v="2015-10-12T00:00:00"/>
    <x v="9"/>
    <s v="Mark Packer"/>
    <x v="20"/>
    <x v="0"/>
    <x v="0"/>
    <s v="Xerox 205"/>
    <x v="1778"/>
    <x v="9"/>
    <n v="24.88"/>
    <m/>
  </r>
  <r>
    <d v="2015-10-12T00:00:00"/>
    <x v="9"/>
    <s v="Mark Packer"/>
    <x v="20"/>
    <x v="1"/>
    <x v="11"/>
    <s v="Atlantic Metals Mobile 3-Shelf Bookcases, Custom Colors"/>
    <x v="141"/>
    <x v="1"/>
    <n v="46.98"/>
    <m/>
  </r>
  <r>
    <d v="2015-10-12T00:00:00"/>
    <x v="9"/>
    <s v="Mark Packer"/>
    <x v="20"/>
    <x v="0"/>
    <x v="4"/>
    <s v="4009 Highlighters by Sanford"/>
    <x v="29"/>
    <x v="7"/>
    <n v="6.57"/>
    <m/>
  </r>
  <r>
    <d v="2015-10-12T00:00:00"/>
    <x v="9"/>
    <s v="Ralph Kennedy"/>
    <x v="20"/>
    <x v="1"/>
    <x v="13"/>
    <s v="SAFCO PlanMaster Heigh-Adjustable Drafting Table Base, 43w x 30d x 30-37h, Black"/>
    <x v="2523"/>
    <x v="4"/>
    <n v="-13.98"/>
    <m/>
  </r>
  <r>
    <d v="2015-10-12T00:00:00"/>
    <x v="9"/>
    <s v="Daniel Lacy"/>
    <x v="18"/>
    <x v="2"/>
    <x v="6"/>
    <s v="AT&amp;T 17929 Lendline Telephone"/>
    <x v="2524"/>
    <x v="1"/>
    <n v="35.29"/>
    <m/>
  </r>
  <r>
    <d v="2015-10-12T00:00:00"/>
    <x v="9"/>
    <s v="Daniel Lacy"/>
    <x v="18"/>
    <x v="0"/>
    <x v="3"/>
    <s v="GBC Standard Plastic Binding Systems' Combs"/>
    <x v="2088"/>
    <x v="0"/>
    <n v="5.65"/>
    <m/>
  </r>
  <r>
    <d v="2015-10-12T00:00:00"/>
    <x v="9"/>
    <s v="Daniel Lacy"/>
    <x v="18"/>
    <x v="2"/>
    <x v="6"/>
    <s v="Samsung Rugby III"/>
    <x v="592"/>
    <x v="3"/>
    <n v="71.27"/>
    <m/>
  </r>
  <r>
    <d v="2015-10-12T00:00:00"/>
    <x v="9"/>
    <s v="Kelly Andreada"/>
    <x v="22"/>
    <x v="2"/>
    <x v="9"/>
    <s v="Kingston Digital DataTraveler 16GB USB 2.0"/>
    <x v="558"/>
    <x v="0"/>
    <n v="3.4"/>
    <m/>
  </r>
  <r>
    <d v="2015-10-12T00:00:00"/>
    <x v="9"/>
    <s v="Kelly Andreada"/>
    <x v="22"/>
    <x v="0"/>
    <x v="2"/>
    <s v="Contico 72&quot;H Heavy-Duty Storage System"/>
    <x v="105"/>
    <x v="0"/>
    <n v="0"/>
    <m/>
  </r>
  <r>
    <d v="2015-10-13T00:00:00"/>
    <x v="9"/>
    <s v="Art Foster"/>
    <x v="5"/>
    <x v="2"/>
    <x v="6"/>
    <s v="I Need's 3d Hello Kitty Hybrid Silicone Case Cover for HTC One X 4g with 3d Hello Kitty Stylus Pen Green/pink"/>
    <x v="2525"/>
    <x v="5"/>
    <n v="23.44"/>
    <m/>
  </r>
  <r>
    <d v="2015-10-13T00:00:00"/>
    <x v="9"/>
    <s v="Art Foster"/>
    <x v="5"/>
    <x v="1"/>
    <x v="5"/>
    <s v="Global Deluxe Office Fabric Chairs"/>
    <x v="2526"/>
    <x v="1"/>
    <n v="77.739999999999995"/>
    <m/>
  </r>
  <r>
    <d v="2015-10-15T00:00:00"/>
    <x v="9"/>
    <s v="Pete Armstrong"/>
    <x v="1"/>
    <x v="2"/>
    <x v="9"/>
    <s v="LogitechÂ Gaming G510s - Keyboard"/>
    <x v="811"/>
    <x v="7"/>
    <n v="67.989999999999995"/>
    <m/>
  </r>
  <r>
    <d v="2015-10-15T00:00:00"/>
    <x v="9"/>
    <s v="Joel Eaton"/>
    <x v="0"/>
    <x v="2"/>
    <x v="9"/>
    <s v="Plantronics Audio 995 Wireless Stereo Headset"/>
    <x v="2527"/>
    <x v="1"/>
    <n v="42.88"/>
    <m/>
  </r>
  <r>
    <d v="2015-10-15T00:00:00"/>
    <x v="9"/>
    <s v="Joel Eaton"/>
    <x v="0"/>
    <x v="1"/>
    <x v="5"/>
    <s v="HON 5400 Series Task Chairs for Big and Tall"/>
    <x v="2528"/>
    <x v="7"/>
    <n v="-350.49"/>
    <m/>
  </r>
  <r>
    <d v="2015-10-15T00:00:00"/>
    <x v="9"/>
    <s v="Guy Armstrong"/>
    <x v="14"/>
    <x v="1"/>
    <x v="8"/>
    <s v="DAX Cubicle Frames, 8-1/2 x 11"/>
    <x v="520"/>
    <x v="0"/>
    <n v="6.17"/>
    <m/>
  </r>
  <r>
    <d v="2015-10-15T00:00:00"/>
    <x v="9"/>
    <s v="Claire Gute"/>
    <x v="0"/>
    <x v="1"/>
    <x v="8"/>
    <s v="C-Line Cubicle Keepers Polyproplyene Holder w/Velcro Back, 8-1/2x11, 25/Bx"/>
    <x v="2529"/>
    <x v="6"/>
    <n v="-95.25"/>
    <m/>
  </r>
  <r>
    <d v="2015-10-15T00:00:00"/>
    <x v="9"/>
    <s v="Claire Gute"/>
    <x v="0"/>
    <x v="0"/>
    <x v="0"/>
    <s v="Xerox 1986"/>
    <x v="373"/>
    <x v="4"/>
    <n v="1.87"/>
    <m/>
  </r>
  <r>
    <d v="2015-10-15T00:00:00"/>
    <x v="9"/>
    <s v="Lindsay Shagiari"/>
    <x v="0"/>
    <x v="0"/>
    <x v="10"/>
    <s v="Staple envelope"/>
    <x v="785"/>
    <x v="4"/>
    <n v="1.67"/>
    <m/>
  </r>
  <r>
    <d v="2015-10-15T00:00:00"/>
    <x v="9"/>
    <s v="Lindsay Shagiari"/>
    <x v="0"/>
    <x v="0"/>
    <x v="3"/>
    <s v="Avery Reinforcements for Hole-Punch Pages"/>
    <x v="2530"/>
    <x v="8"/>
    <n v="-6.93"/>
    <m/>
  </r>
  <r>
    <d v="2015-10-16T00:00:00"/>
    <x v="9"/>
    <s v="Michael Paige"/>
    <x v="20"/>
    <x v="2"/>
    <x v="6"/>
    <s v="Mitel MiVoice 5330e IP Phone"/>
    <x v="2531"/>
    <x v="1"/>
    <n v="214.49"/>
    <m/>
  </r>
  <r>
    <d v="2015-10-17T00:00:00"/>
    <x v="9"/>
    <s v="Charlotte Melton"/>
    <x v="3"/>
    <x v="0"/>
    <x v="2"/>
    <s v="Eldon Base for stackable storage shelf, platinum"/>
    <x v="2532"/>
    <x v="0"/>
    <n v="3.89"/>
    <m/>
  </r>
  <r>
    <d v="2015-10-18T00:00:00"/>
    <x v="9"/>
    <s v="Kristina Nunn"/>
    <x v="0"/>
    <x v="2"/>
    <x v="9"/>
    <s v="Verbatim Slim CD and DVD Storage Cases, 50/Pack"/>
    <x v="2533"/>
    <x v="1"/>
    <n v="3.46"/>
    <m/>
  </r>
  <r>
    <d v="2015-10-18T00:00:00"/>
    <x v="9"/>
    <s v="Kristina Nunn"/>
    <x v="0"/>
    <x v="0"/>
    <x v="12"/>
    <s v="Tripp Lite Isotel 6 Outlet Surge Protector with Fax/Modem Protection"/>
    <x v="2534"/>
    <x v="6"/>
    <n v="-186.57"/>
    <m/>
  </r>
  <r>
    <d v="2015-10-18T00:00:00"/>
    <x v="9"/>
    <s v="John Castell"/>
    <x v="22"/>
    <x v="2"/>
    <x v="6"/>
    <s v="Motorola L703CM"/>
    <x v="2054"/>
    <x v="0"/>
    <n v="15.6"/>
    <m/>
  </r>
  <r>
    <d v="2015-10-18T00:00:00"/>
    <x v="9"/>
    <s v="John Castell"/>
    <x v="22"/>
    <x v="0"/>
    <x v="0"/>
    <s v="Xerox 1903"/>
    <x v="150"/>
    <x v="1"/>
    <n v="8.7899999999999991"/>
    <m/>
  </r>
  <r>
    <d v="2015-10-18T00:00:00"/>
    <x v="9"/>
    <s v="John Castell"/>
    <x v="22"/>
    <x v="1"/>
    <x v="8"/>
    <s v="Eldon 100 Class Desk Accessories"/>
    <x v="1319"/>
    <x v="1"/>
    <n v="3.24"/>
    <m/>
  </r>
  <r>
    <d v="2015-10-19T00:00:00"/>
    <x v="9"/>
    <s v="Tracy Blumstein"/>
    <x v="38"/>
    <x v="0"/>
    <x v="0"/>
    <s v="Southworth 100% Cotton The Best Paper"/>
    <x v="1337"/>
    <x v="1"/>
    <n v="17.22"/>
    <m/>
  </r>
  <r>
    <d v="2015-10-19T00:00:00"/>
    <x v="9"/>
    <s v="Nicole Hansen"/>
    <x v="14"/>
    <x v="0"/>
    <x v="3"/>
    <s v="Avery Heavy-Duty EZD View Binder with Locking Rings"/>
    <x v="2535"/>
    <x v="6"/>
    <n v="17.61"/>
    <m/>
  </r>
  <r>
    <d v="2015-10-19T00:00:00"/>
    <x v="9"/>
    <s v="Nicole Hansen"/>
    <x v="14"/>
    <x v="2"/>
    <x v="6"/>
    <s v="OtterBox Defender Series Case - Samsung Galaxy S4"/>
    <x v="33"/>
    <x v="7"/>
    <n v="44.99"/>
    <m/>
  </r>
  <r>
    <d v="2015-10-19T00:00:00"/>
    <x v="9"/>
    <s v="Robert Marley"/>
    <x v="3"/>
    <x v="0"/>
    <x v="12"/>
    <s v="Sanyo Counter Height Refrigerator with Crisper, 3.6 Cubic Foot, Stainless Steel/Black"/>
    <x v="2536"/>
    <x v="7"/>
    <n v="459.4"/>
    <m/>
  </r>
  <r>
    <d v="2015-10-19T00:00:00"/>
    <x v="9"/>
    <s v="Robert Marley"/>
    <x v="3"/>
    <x v="2"/>
    <x v="9"/>
    <s v="NETGEAR N750 Dual Band Wi-Fi Gigabit Router"/>
    <x v="2537"/>
    <x v="1"/>
    <n v="97.2"/>
    <m/>
  </r>
  <r>
    <d v="2015-10-19T00:00:00"/>
    <x v="9"/>
    <s v="Cari Schnelling"/>
    <x v="0"/>
    <x v="0"/>
    <x v="3"/>
    <s v="Avery Printable Repositionable Plastic Tabs"/>
    <x v="2538"/>
    <x v="4"/>
    <n v="-2.84"/>
    <m/>
  </r>
  <r>
    <d v="2015-10-20T00:00:00"/>
    <x v="9"/>
    <s v="Noel Staavos"/>
    <x v="3"/>
    <x v="2"/>
    <x v="9"/>
    <s v="Logitech G602 Wireless Gaming Mouse"/>
    <x v="104"/>
    <x v="1"/>
    <n v="86.39"/>
    <m/>
  </r>
  <r>
    <d v="2015-10-20T00:00:00"/>
    <x v="9"/>
    <s v="Noel Staavos"/>
    <x v="3"/>
    <x v="1"/>
    <x v="8"/>
    <s v="Acrylic Self-Standing Desk Frames"/>
    <x v="2539"/>
    <x v="6"/>
    <n v="6.09"/>
    <m/>
  </r>
  <r>
    <d v="2015-10-20T00:00:00"/>
    <x v="9"/>
    <s v="Maxwell Schwartz"/>
    <x v="20"/>
    <x v="0"/>
    <x v="0"/>
    <s v="Easy-staple paper"/>
    <x v="396"/>
    <x v="0"/>
    <n v="11.54"/>
    <m/>
  </r>
  <r>
    <d v="2015-10-20T00:00:00"/>
    <x v="9"/>
    <s v="Stewart Visinsky"/>
    <x v="3"/>
    <x v="1"/>
    <x v="8"/>
    <s v="Nu-Dell Oak Frame"/>
    <x v="2540"/>
    <x v="5"/>
    <n v="23.92"/>
    <m/>
  </r>
  <r>
    <d v="2015-10-20T00:00:00"/>
    <x v="9"/>
    <s v="Stewart Visinsky"/>
    <x v="3"/>
    <x v="1"/>
    <x v="13"/>
    <s v="SAFCO PlanMaster Boards, 60w x 37-1/2d, White Melamine"/>
    <x v="2541"/>
    <x v="1"/>
    <n v="27.36"/>
    <m/>
  </r>
  <r>
    <d v="2015-10-22T00:00:00"/>
    <x v="9"/>
    <s v="Liz Thompson"/>
    <x v="1"/>
    <x v="0"/>
    <x v="3"/>
    <s v="GBC Instant Report Kit"/>
    <x v="193"/>
    <x v="3"/>
    <n v="-7.76"/>
    <m/>
  </r>
  <r>
    <d v="2015-10-22T00:00:00"/>
    <x v="9"/>
    <s v="Gene McClure"/>
    <x v="16"/>
    <x v="0"/>
    <x v="2"/>
    <s v="Eldon Simplefile Box Office"/>
    <x v="2542"/>
    <x v="4"/>
    <n v="1"/>
    <m/>
  </r>
  <r>
    <d v="2015-10-23T00:00:00"/>
    <x v="9"/>
    <s v="Jay Fein"/>
    <x v="3"/>
    <x v="2"/>
    <x v="9"/>
    <s v="Maxell DVD-RAM Discs"/>
    <x v="2543"/>
    <x v="2"/>
    <n v="63.78"/>
    <m/>
  </r>
  <r>
    <d v="2015-10-23T00:00:00"/>
    <x v="9"/>
    <s v="Jay Fein"/>
    <x v="3"/>
    <x v="1"/>
    <x v="5"/>
    <s v="Global Leather and Oak Executive Chair, Black"/>
    <x v="2544"/>
    <x v="4"/>
    <n v="27.09"/>
    <m/>
  </r>
  <r>
    <d v="2015-10-23T00:00:00"/>
    <x v="9"/>
    <s v="Jay Fein"/>
    <x v="3"/>
    <x v="1"/>
    <x v="5"/>
    <s v="Global Chrome Stack Chair"/>
    <x v="1961"/>
    <x v="5"/>
    <n v="16.8"/>
    <m/>
  </r>
  <r>
    <d v="2015-10-23T00:00:00"/>
    <x v="9"/>
    <s v="Jay Fein"/>
    <x v="3"/>
    <x v="0"/>
    <x v="0"/>
    <s v="Xerox 196"/>
    <x v="825"/>
    <x v="0"/>
    <n v="5.66"/>
    <m/>
  </r>
  <r>
    <d v="2015-10-23T00:00:00"/>
    <x v="9"/>
    <s v="Jay Fein"/>
    <x v="3"/>
    <x v="0"/>
    <x v="10"/>
    <s v="Redi-Strip #10 Envelopes, 4 1/8 x 9 1/2"/>
    <x v="2545"/>
    <x v="3"/>
    <n v="5.66"/>
    <m/>
  </r>
  <r>
    <d v="2015-10-23T00:00:00"/>
    <x v="9"/>
    <s v="Jay Fein"/>
    <x v="3"/>
    <x v="1"/>
    <x v="5"/>
    <s v="Office Star - Professional Matrix Back Chair with 2-to-1 Synchro Tilt and Mesh Fabric Seat"/>
    <x v="2546"/>
    <x v="1"/>
    <n v="42.12"/>
    <m/>
  </r>
  <r>
    <d v="2015-10-23T00:00:00"/>
    <x v="9"/>
    <s v="Ralph Arnett"/>
    <x v="16"/>
    <x v="2"/>
    <x v="6"/>
    <s v="Mediabridge Sport Armband iPhone 5s"/>
    <x v="2547"/>
    <x v="5"/>
    <n v="-13.29"/>
    <m/>
  </r>
  <r>
    <d v="2015-10-23T00:00:00"/>
    <x v="9"/>
    <s v="Ralph Arnett"/>
    <x v="16"/>
    <x v="0"/>
    <x v="4"/>
    <s v="Sanford Liquid Accent Highlighters"/>
    <x v="1048"/>
    <x v="0"/>
    <n v="2.27"/>
    <m/>
  </r>
  <r>
    <d v="2015-10-23T00:00:00"/>
    <x v="9"/>
    <s v="Ralph Arnett"/>
    <x v="16"/>
    <x v="2"/>
    <x v="6"/>
    <s v="SKILCRAFT Telephone Shoulder Rest, 2&quot; x 6.5&quot; x 2.5&quot;, Black"/>
    <x v="2548"/>
    <x v="0"/>
    <n v="1.03"/>
    <m/>
  </r>
  <r>
    <d v="2015-10-23T00:00:00"/>
    <x v="9"/>
    <s v="Andrew Gjertsen"/>
    <x v="22"/>
    <x v="0"/>
    <x v="3"/>
    <s v="Avery Non-Stick Binders"/>
    <x v="2549"/>
    <x v="4"/>
    <n v="1.1200000000000001"/>
    <m/>
  </r>
  <r>
    <d v="2015-10-23T00:00:00"/>
    <x v="9"/>
    <s v="Joe Elijah"/>
    <x v="0"/>
    <x v="0"/>
    <x v="0"/>
    <s v="Xerox 212"/>
    <x v="1308"/>
    <x v="5"/>
    <n v="12.7"/>
    <m/>
  </r>
  <r>
    <d v="2015-10-23T00:00:00"/>
    <x v="9"/>
    <s v="Joe Elijah"/>
    <x v="0"/>
    <x v="2"/>
    <x v="6"/>
    <s v="Jabra SPEAK 410"/>
    <x v="2550"/>
    <x v="0"/>
    <n v="15.04"/>
    <m/>
  </r>
  <r>
    <d v="2015-10-23T00:00:00"/>
    <x v="9"/>
    <s v="Craig Carroll"/>
    <x v="0"/>
    <x v="0"/>
    <x v="0"/>
    <s v="TOPS 4 x 6 Fluorescent Color Memo Sheets, 500 Sheets per Pack"/>
    <x v="2311"/>
    <x v="9"/>
    <n v="20.5"/>
    <m/>
  </r>
  <r>
    <d v="2015-10-23T00:00:00"/>
    <x v="9"/>
    <s v="Craig Carroll"/>
    <x v="0"/>
    <x v="2"/>
    <x v="16"/>
    <s v="Canon PC-428 Personal Copier"/>
    <x v="386"/>
    <x v="1"/>
    <n v="161.99"/>
    <m/>
  </r>
  <r>
    <d v="2015-10-23T00:00:00"/>
    <x v="9"/>
    <s v="Craig Carroll"/>
    <x v="0"/>
    <x v="0"/>
    <x v="3"/>
    <s v="Ibico Plastic Spiral Binding Combs"/>
    <x v="603"/>
    <x v="4"/>
    <n v="-10.34"/>
    <m/>
  </r>
  <r>
    <d v="2015-10-24T00:00:00"/>
    <x v="9"/>
    <s v="Andrew Gjertsen"/>
    <x v="0"/>
    <x v="0"/>
    <x v="0"/>
    <s v="Xerox 1999"/>
    <x v="143"/>
    <x v="1"/>
    <n v="5.44"/>
    <m/>
  </r>
  <r>
    <d v="2015-10-24T00:00:00"/>
    <x v="9"/>
    <s v="Andrew Gjertsen"/>
    <x v="0"/>
    <x v="1"/>
    <x v="13"/>
    <s v="KI Conference Tables"/>
    <x v="2551"/>
    <x v="5"/>
    <n v="-69.47"/>
    <m/>
  </r>
  <r>
    <d v="2015-10-24T00:00:00"/>
    <x v="9"/>
    <s v="Andrew Gjertsen"/>
    <x v="0"/>
    <x v="0"/>
    <x v="0"/>
    <s v="Xerox 2"/>
    <x v="320"/>
    <x v="0"/>
    <n v="3.63"/>
    <m/>
  </r>
  <r>
    <d v="2015-10-24T00:00:00"/>
    <x v="9"/>
    <s v="Michelle Tran"/>
    <x v="0"/>
    <x v="0"/>
    <x v="3"/>
    <s v="Avery Non-Stick Binders"/>
    <x v="2549"/>
    <x v="3"/>
    <n v="-6.29"/>
    <m/>
  </r>
  <r>
    <d v="2015-10-24T00:00:00"/>
    <x v="9"/>
    <s v="Robert Dilbeck"/>
    <x v="3"/>
    <x v="1"/>
    <x v="5"/>
    <s v="Novimex High-Tech Fabric Mesh Task Chair"/>
    <x v="2552"/>
    <x v="9"/>
    <n v="-73.819999999999993"/>
    <m/>
  </r>
  <r>
    <d v="2015-10-25T00:00:00"/>
    <x v="9"/>
    <s v="Trudy Brown"/>
    <x v="3"/>
    <x v="0"/>
    <x v="4"/>
    <s v="Boston 19500 Mighty Mite Electric Pencil Sharpener"/>
    <x v="2553"/>
    <x v="1"/>
    <n v="16.32"/>
    <m/>
  </r>
  <r>
    <d v="2015-10-25T00:00:00"/>
    <x v="9"/>
    <s v="Trudy Brown"/>
    <x v="3"/>
    <x v="1"/>
    <x v="13"/>
    <s v="Balt Solid Wood Rectangular Table"/>
    <x v="2554"/>
    <x v="1"/>
    <n v="-31.65"/>
    <m/>
  </r>
  <r>
    <d v="2015-10-25T00:00:00"/>
    <x v="9"/>
    <s v="Heather Kirkland"/>
    <x v="7"/>
    <x v="2"/>
    <x v="6"/>
    <s v="ClearOne Communications CHAT 70 OCÂ Speaker Phone"/>
    <x v="2555"/>
    <x v="4"/>
    <n v="41.34"/>
    <m/>
  </r>
  <r>
    <d v="2015-10-25T00:00:00"/>
    <x v="9"/>
    <s v="Heather Kirkland"/>
    <x v="7"/>
    <x v="1"/>
    <x v="5"/>
    <s v="Iceberg Nesting Folding Chair, 19w x 6d x 43h"/>
    <x v="2556"/>
    <x v="7"/>
    <n v="75.69"/>
    <m/>
  </r>
  <r>
    <d v="2015-10-25T00:00:00"/>
    <x v="9"/>
    <s v="Jennifer Ferguson"/>
    <x v="17"/>
    <x v="0"/>
    <x v="4"/>
    <s v="Newell 319"/>
    <x v="284"/>
    <x v="3"/>
    <n v="23.81"/>
    <m/>
  </r>
  <r>
    <d v="2015-10-25T00:00:00"/>
    <x v="9"/>
    <s v="Deirdre Greer"/>
    <x v="26"/>
    <x v="1"/>
    <x v="5"/>
    <s v="Global Highback Leather Tilter in Burgundy"/>
    <x v="2557"/>
    <x v="9"/>
    <n v="-29.12"/>
    <m/>
  </r>
  <r>
    <d v="2015-10-26T00:00:00"/>
    <x v="9"/>
    <s v="Maribeth Yedwab"/>
    <x v="3"/>
    <x v="0"/>
    <x v="1"/>
    <s v="Avery 507"/>
    <x v="1235"/>
    <x v="0"/>
    <n v="2.65"/>
    <m/>
  </r>
  <r>
    <d v="2015-10-26T00:00:00"/>
    <x v="9"/>
    <s v="Andrew Gjertsen"/>
    <x v="12"/>
    <x v="2"/>
    <x v="6"/>
    <s v="Panasonic KX-TG6844B Expandable Digital Cordless Telephone"/>
    <x v="325"/>
    <x v="0"/>
    <n v="9.24"/>
    <m/>
  </r>
  <r>
    <d v="2015-10-26T00:00:00"/>
    <x v="9"/>
    <s v="Andrew Gjertsen"/>
    <x v="12"/>
    <x v="2"/>
    <x v="6"/>
    <s v="Plantronics MX500i Earset"/>
    <x v="2558"/>
    <x v="0"/>
    <n v="-14.6"/>
    <m/>
  </r>
  <r>
    <d v="2015-10-26T00:00:00"/>
    <x v="9"/>
    <s v="Kristen Hastings"/>
    <x v="11"/>
    <x v="0"/>
    <x v="1"/>
    <s v="Avery 477"/>
    <x v="2559"/>
    <x v="6"/>
    <n v="47.63"/>
    <m/>
  </r>
  <r>
    <d v="2015-10-26T00:00:00"/>
    <x v="9"/>
    <s v="Kristen Hastings"/>
    <x v="11"/>
    <x v="0"/>
    <x v="0"/>
    <s v="Xerox 1914"/>
    <x v="180"/>
    <x v="1"/>
    <n v="47.82"/>
    <m/>
  </r>
  <r>
    <d v="2015-10-26T00:00:00"/>
    <x v="9"/>
    <s v="Kristen Hastings"/>
    <x v="11"/>
    <x v="0"/>
    <x v="12"/>
    <s v="Tripp Lite TLP810NET Broadband Surge for Modem/Fax"/>
    <x v="2560"/>
    <x v="7"/>
    <n v="20.39"/>
    <m/>
  </r>
  <r>
    <d v="2015-10-26T00:00:00"/>
    <x v="9"/>
    <s v="Kristen Hastings"/>
    <x v="11"/>
    <x v="0"/>
    <x v="3"/>
    <s v="Avery Self-Adhesive Photo Pockets for Polaroid Photos"/>
    <x v="636"/>
    <x v="5"/>
    <n v="-10.49"/>
    <m/>
  </r>
  <r>
    <d v="2015-10-26T00:00:00"/>
    <x v="9"/>
    <s v="Kristen Hastings"/>
    <x v="11"/>
    <x v="0"/>
    <x v="2"/>
    <s v="Fellowes Officeware Wire Shelving"/>
    <x v="2561"/>
    <x v="8"/>
    <n v="-161.69"/>
    <m/>
  </r>
  <r>
    <d v="2015-10-28T00:00:00"/>
    <x v="9"/>
    <s v="Rob Dowd"/>
    <x v="5"/>
    <x v="0"/>
    <x v="10"/>
    <s v="Laser &amp; Ink Jet Business Envelopes"/>
    <x v="2562"/>
    <x v="4"/>
    <n v="4.91"/>
    <m/>
  </r>
  <r>
    <d v="2015-10-28T00:00:00"/>
    <x v="9"/>
    <s v="Rob Dowd"/>
    <x v="5"/>
    <x v="0"/>
    <x v="2"/>
    <s v="Portable Personal File Box"/>
    <x v="1263"/>
    <x v="1"/>
    <n v="9.89"/>
    <m/>
  </r>
  <r>
    <d v="2015-10-28T00:00:00"/>
    <x v="9"/>
    <s v="Rob Dowd"/>
    <x v="5"/>
    <x v="1"/>
    <x v="8"/>
    <s v="Magna Visual Magnetic Picture Hangers"/>
    <x v="2563"/>
    <x v="7"/>
    <n v="9.16"/>
    <m/>
  </r>
  <r>
    <d v="2015-10-28T00:00:00"/>
    <x v="9"/>
    <s v="Rob Dowd"/>
    <x v="5"/>
    <x v="1"/>
    <x v="8"/>
    <s v="C-Line Cubicle Keepers Polyproplyene Holder With Velcro Backings"/>
    <x v="303"/>
    <x v="5"/>
    <n v="12.91"/>
    <m/>
  </r>
  <r>
    <d v="2015-10-29T00:00:00"/>
    <x v="9"/>
    <s v="Nona Balk"/>
    <x v="3"/>
    <x v="0"/>
    <x v="0"/>
    <s v="Xerox 1898"/>
    <x v="1803"/>
    <x v="7"/>
    <n v="16.03"/>
    <m/>
  </r>
  <r>
    <d v="2015-10-29T00:00:00"/>
    <x v="9"/>
    <s v="Nona Balk"/>
    <x v="3"/>
    <x v="0"/>
    <x v="10"/>
    <s v="Strathmore #10 Envelopes, Ultimate White"/>
    <x v="2564"/>
    <x v="3"/>
    <n v="103.31"/>
    <m/>
  </r>
  <r>
    <d v="2015-10-30T00:00:00"/>
    <x v="9"/>
    <s v="Cathy Hwang"/>
    <x v="14"/>
    <x v="2"/>
    <x v="6"/>
    <s v="Panasonic KX T7736-B Digital phone"/>
    <x v="2565"/>
    <x v="0"/>
    <n v="74.98"/>
    <m/>
  </r>
  <r>
    <d v="2015-10-30T00:00:00"/>
    <x v="9"/>
    <s v="Frank Atkinson"/>
    <x v="26"/>
    <x v="2"/>
    <x v="15"/>
    <s v="Lexmark S315 Color Inkjet Printer"/>
    <x v="2566"/>
    <x v="0"/>
    <n v="-46"/>
    <m/>
  </r>
  <r>
    <d v="2015-10-30T00:00:00"/>
    <x v="9"/>
    <s v="Frank Atkinson"/>
    <x v="26"/>
    <x v="2"/>
    <x v="16"/>
    <s v="Sharp 1540cs Digital Laser Copier"/>
    <x v="2567"/>
    <x v="4"/>
    <n v="165"/>
    <m/>
  </r>
  <r>
    <d v="2015-10-30T00:00:00"/>
    <x v="9"/>
    <s v="Frank Atkinson"/>
    <x v="26"/>
    <x v="2"/>
    <x v="6"/>
    <s v="OtterBox Commuter Series Case - iPhone 5 &amp; 5s"/>
    <x v="1507"/>
    <x v="7"/>
    <n v="30.79"/>
    <m/>
  </r>
  <r>
    <d v="2015-10-30T00:00:00"/>
    <x v="9"/>
    <s v="Frank Atkinson"/>
    <x v="26"/>
    <x v="1"/>
    <x v="8"/>
    <s v="Eldon Regeneration Recycled Desk Accessories, Black"/>
    <x v="2568"/>
    <x v="3"/>
    <n v="3.68"/>
    <m/>
  </r>
  <r>
    <d v="2015-10-30T00:00:00"/>
    <x v="9"/>
    <s v="Thomas Thornton"/>
    <x v="6"/>
    <x v="0"/>
    <x v="12"/>
    <s v="Tripp Lite Isotel 6 Outlet Surge Protector with Fax/Modem Protection"/>
    <x v="2569"/>
    <x v="1"/>
    <n v="53.04"/>
    <m/>
  </r>
  <r>
    <d v="2015-10-30T00:00:00"/>
    <x v="9"/>
    <s v="Barry FranzÃ¶sisch"/>
    <x v="20"/>
    <x v="2"/>
    <x v="15"/>
    <s v="Star Micronics TSP100 TSP143LAN Receipt Printer"/>
    <x v="2570"/>
    <x v="3"/>
    <n v="269.31"/>
    <m/>
  </r>
  <r>
    <d v="2015-10-31T00:00:00"/>
    <x v="9"/>
    <s v="Mary Zewe"/>
    <x v="3"/>
    <x v="0"/>
    <x v="10"/>
    <s v="Poly String Tie Envelopes"/>
    <x v="2571"/>
    <x v="5"/>
    <n v="6.71"/>
    <m/>
  </r>
  <r>
    <d v="2015-10-31T00:00:00"/>
    <x v="9"/>
    <s v="Harold Pawlan"/>
    <x v="14"/>
    <x v="0"/>
    <x v="14"/>
    <s v="Acme 10&quot; Easy Grip Assistive Scissors"/>
    <x v="2572"/>
    <x v="3"/>
    <n v="21.04"/>
    <m/>
  </r>
  <r>
    <d v="2015-10-31T00:00:00"/>
    <x v="9"/>
    <s v="Kean Thornton"/>
    <x v="20"/>
    <x v="0"/>
    <x v="4"/>
    <s v="Design Ebony Sketching Pencil"/>
    <x v="2573"/>
    <x v="0"/>
    <n v="0.72"/>
    <m/>
  </r>
  <r>
    <d v="2015-10-31T00:00:00"/>
    <x v="9"/>
    <s v="Kean Thornton"/>
    <x v="20"/>
    <x v="0"/>
    <x v="10"/>
    <s v="Blue String-Tie &amp; Button Interoffice Envelopes, 10 x 13"/>
    <x v="1813"/>
    <x v="0"/>
    <n v="35.979999999999997"/>
    <m/>
  </r>
  <r>
    <d v="2015-10-31T00:00:00"/>
    <x v="9"/>
    <s v="Damala Kotsonis"/>
    <x v="3"/>
    <x v="0"/>
    <x v="3"/>
    <s v="Prestige Round Ring Binders"/>
    <x v="2574"/>
    <x v="0"/>
    <n v="3.28"/>
    <m/>
  </r>
  <r>
    <d v="2015-10-31T00:00:00"/>
    <x v="9"/>
    <s v="Damala Kotsonis"/>
    <x v="3"/>
    <x v="0"/>
    <x v="10"/>
    <s v="Redi-Strip #10 Envelopes, 4 1/8 x 9 1/2"/>
    <x v="2575"/>
    <x v="7"/>
    <n v="7.08"/>
    <m/>
  </r>
  <r>
    <d v="2015-10-31T00:00:00"/>
    <x v="9"/>
    <s v="Damala Kotsonis"/>
    <x v="3"/>
    <x v="0"/>
    <x v="3"/>
    <s v="Acco Four Pocket Poly Ring Binder with Label Holder, Smoke, 1&quot;"/>
    <x v="2576"/>
    <x v="7"/>
    <n v="9.31"/>
    <m/>
  </r>
  <r>
    <d v="2015-10-31T00:00:00"/>
    <x v="9"/>
    <s v="Damala Kotsonis"/>
    <x v="3"/>
    <x v="0"/>
    <x v="1"/>
    <s v="Avery 4027 File Folder Labels for Dot Matrix Printers, 5000 Labels per Box, White"/>
    <x v="2577"/>
    <x v="11"/>
    <n v="196.61"/>
    <m/>
  </r>
  <r>
    <d v="2015-10-31T00:00:00"/>
    <x v="9"/>
    <s v="Sandra Glassco"/>
    <x v="3"/>
    <x v="0"/>
    <x v="0"/>
    <s v="Xerox 191"/>
    <x v="381"/>
    <x v="4"/>
    <n v="9.39"/>
    <m/>
  </r>
  <r>
    <d v="2015-10-31T00:00:00"/>
    <x v="9"/>
    <s v="Sandra Glassco"/>
    <x v="3"/>
    <x v="0"/>
    <x v="3"/>
    <s v="GBC DocuBind P100 Manual Binding Machine"/>
    <x v="433"/>
    <x v="1"/>
    <n v="124.49"/>
    <m/>
  </r>
  <r>
    <d v="2015-10-31T00:00:00"/>
    <x v="9"/>
    <s v="Sandra Glassco"/>
    <x v="3"/>
    <x v="0"/>
    <x v="4"/>
    <s v="Newell 308"/>
    <x v="466"/>
    <x v="1"/>
    <n v="1.26"/>
    <m/>
  </r>
  <r>
    <d v="2015-10-31T00:00:00"/>
    <x v="9"/>
    <s v="Sandra Glassco"/>
    <x v="3"/>
    <x v="0"/>
    <x v="7"/>
    <s v="OIC Bulk Pack Metal Binder Clips"/>
    <x v="2578"/>
    <x v="7"/>
    <n v="8.0299999999999994"/>
    <m/>
  </r>
  <r>
    <d v="2015-10-31T00:00:00"/>
    <x v="9"/>
    <s v="Sandra Glassco"/>
    <x v="3"/>
    <x v="1"/>
    <x v="5"/>
    <s v="Global Fabric Manager's Chair, Dark Gray"/>
    <x v="2579"/>
    <x v="3"/>
    <n v="20.2"/>
    <m/>
  </r>
  <r>
    <d v="2015-10-31T00:00:00"/>
    <x v="9"/>
    <s v="Sandra Glassco"/>
    <x v="3"/>
    <x v="0"/>
    <x v="14"/>
    <s v="Acme Tagit Stainless Steel Antibacterial Scissors"/>
    <x v="58"/>
    <x v="1"/>
    <n v="8.02"/>
    <m/>
  </r>
  <r>
    <d v="2015-10-31T00:00:00"/>
    <x v="9"/>
    <s v="Sandra Glassco"/>
    <x v="3"/>
    <x v="2"/>
    <x v="6"/>
    <s v="Polycom SoundStation2 EX ConferenceÂ phone"/>
    <x v="2580"/>
    <x v="3"/>
    <n v="145.78"/>
    <m/>
  </r>
  <r>
    <d v="2015-10-31T00:00:00"/>
    <x v="9"/>
    <s v="Sandra Glassco"/>
    <x v="3"/>
    <x v="0"/>
    <x v="2"/>
    <s v="Mobile Personal File Cube"/>
    <x v="2581"/>
    <x v="0"/>
    <n v="12.65"/>
    <m/>
  </r>
  <r>
    <d v="2015-10-31T00:00:00"/>
    <x v="9"/>
    <s v="Sandra Glassco"/>
    <x v="3"/>
    <x v="1"/>
    <x v="11"/>
    <s v="DMI Eclipse Executive Suite Bookcases"/>
    <x v="2582"/>
    <x v="4"/>
    <n v="20.04"/>
    <m/>
  </r>
  <r>
    <d v="2015-11-01T00:00:00"/>
    <x v="10"/>
    <s v="Valerie Mitchum"/>
    <x v="2"/>
    <x v="2"/>
    <x v="9"/>
    <s v="SanDisk Ultra 32 GB MicroSDHC Class 10 Memory Card"/>
    <x v="2583"/>
    <x v="0"/>
    <n v="-3.09"/>
    <m/>
  </r>
  <r>
    <d v="2015-11-01T00:00:00"/>
    <x v="10"/>
    <s v="Valerie Mitchum"/>
    <x v="2"/>
    <x v="0"/>
    <x v="7"/>
    <s v="Brites Rubber Bands, 1 1/2 oz. Box"/>
    <x v="599"/>
    <x v="0"/>
    <n v="-0.71"/>
    <m/>
  </r>
  <r>
    <d v="2015-11-01T00:00:00"/>
    <x v="10"/>
    <s v="Quincy Jones"/>
    <x v="20"/>
    <x v="2"/>
    <x v="6"/>
    <s v="Cush Cases Heavy Duty Rugged Cover Case for Samsung Galaxy S5 - Purple"/>
    <x v="2584"/>
    <x v="4"/>
    <n v="1.34"/>
    <m/>
  </r>
  <r>
    <d v="2015-11-01T00:00:00"/>
    <x v="10"/>
    <s v="Valerie Dominguez"/>
    <x v="20"/>
    <x v="0"/>
    <x v="0"/>
    <s v="Avoid Verbal Orders Carbonless Minifold Book"/>
    <x v="2585"/>
    <x v="3"/>
    <n v="6.22"/>
    <m/>
  </r>
  <r>
    <d v="2015-11-01T00:00:00"/>
    <x v="10"/>
    <s v="Valerie Dominguez"/>
    <x v="20"/>
    <x v="1"/>
    <x v="8"/>
    <s v="Howard Miller 11-1/2&quot; Diameter Ridgewood Wall Clock"/>
    <x v="2586"/>
    <x v="7"/>
    <n v="106.48"/>
    <m/>
  </r>
  <r>
    <d v="2015-11-01T00:00:00"/>
    <x v="10"/>
    <s v="Valerie Dominguez"/>
    <x v="20"/>
    <x v="2"/>
    <x v="6"/>
    <s v="Plantronics MX500i Earset"/>
    <x v="2587"/>
    <x v="4"/>
    <n v="1.29"/>
    <m/>
  </r>
  <r>
    <d v="2015-11-01T00:00:00"/>
    <x v="10"/>
    <s v="Valerie Dominguez"/>
    <x v="20"/>
    <x v="2"/>
    <x v="9"/>
    <s v="Razer Tiamat Over Ear 7.1 Surround Sound PC Gaming Headset"/>
    <x v="2588"/>
    <x v="5"/>
    <n v="601.97"/>
    <m/>
  </r>
  <r>
    <d v="2015-11-01T00:00:00"/>
    <x v="10"/>
    <s v="Valerie Dominguez"/>
    <x v="20"/>
    <x v="2"/>
    <x v="6"/>
    <s v="Xblue XB-1670-86 X16 SmallÂ Office TelephoneÂ - Titanium"/>
    <x v="1353"/>
    <x v="3"/>
    <n v="125.99"/>
    <m/>
  </r>
  <r>
    <d v="2015-11-01T00:00:00"/>
    <x v="10"/>
    <s v="Guy Armstrong"/>
    <x v="11"/>
    <x v="0"/>
    <x v="4"/>
    <s v="Lumber Crayons"/>
    <x v="2291"/>
    <x v="4"/>
    <n v="1.77"/>
    <m/>
  </r>
  <r>
    <d v="2015-11-01T00:00:00"/>
    <x v="10"/>
    <s v="MaryBeth Skach"/>
    <x v="13"/>
    <x v="1"/>
    <x v="13"/>
    <s v="Iceberg OfficeWorks 42&quot; Round Tables"/>
    <x v="2143"/>
    <x v="0"/>
    <n v="45.29"/>
    <m/>
  </r>
  <r>
    <d v="2015-11-01T00:00:00"/>
    <x v="10"/>
    <s v="Justin Hirsh"/>
    <x v="20"/>
    <x v="1"/>
    <x v="5"/>
    <s v="Global Highback Leather Tilter in Burgundy"/>
    <x v="2589"/>
    <x v="3"/>
    <n v="21.84"/>
    <m/>
  </r>
  <r>
    <d v="2015-11-01T00:00:00"/>
    <x v="10"/>
    <s v="Jeremy Farry"/>
    <x v="20"/>
    <x v="1"/>
    <x v="5"/>
    <s v="Hon Comfortask Task/Swivel Chairs"/>
    <x v="2590"/>
    <x v="0"/>
    <n v="13.68"/>
    <m/>
  </r>
  <r>
    <d v="2015-11-02T00:00:00"/>
    <x v="10"/>
    <s v="Jas O'Carroll"/>
    <x v="3"/>
    <x v="1"/>
    <x v="13"/>
    <s v="Bevis Round Bullnose 29&quot; High Table Top"/>
    <x v="2591"/>
    <x v="7"/>
    <n v="51.94"/>
    <m/>
  </r>
  <r>
    <d v="2015-11-02T00:00:00"/>
    <x v="10"/>
    <s v="Kelly Collister"/>
    <x v="22"/>
    <x v="2"/>
    <x v="9"/>
    <s v="Logitech K350 2.4Ghz Wireless Keyboard"/>
    <x v="2592"/>
    <x v="2"/>
    <n v="49.27"/>
    <m/>
  </r>
  <r>
    <d v="2015-11-02T00:00:00"/>
    <x v="10"/>
    <s v="Scot Wooten"/>
    <x v="20"/>
    <x v="1"/>
    <x v="5"/>
    <s v="Global Armless Task Chair, Royal Blue"/>
    <x v="2593"/>
    <x v="0"/>
    <n v="8.5399999999999991"/>
    <m/>
  </r>
  <r>
    <d v="2015-11-02T00:00:00"/>
    <x v="10"/>
    <s v="Liz Thompson"/>
    <x v="3"/>
    <x v="1"/>
    <x v="8"/>
    <s v="Contemporary Wood/Metal Frame"/>
    <x v="2594"/>
    <x v="6"/>
    <n v="33.94"/>
    <m/>
  </r>
  <r>
    <d v="2015-11-02T00:00:00"/>
    <x v="10"/>
    <s v="Liz Thompson"/>
    <x v="3"/>
    <x v="0"/>
    <x v="3"/>
    <s v="GBC Premium Transparent Covers with Diagonal Lined Pattern"/>
    <x v="2595"/>
    <x v="5"/>
    <n v="41.12"/>
    <m/>
  </r>
  <r>
    <d v="2015-11-02T00:00:00"/>
    <x v="10"/>
    <s v="Liz Thompson"/>
    <x v="3"/>
    <x v="0"/>
    <x v="3"/>
    <s v="Cardinal Holdit Business Card Pockets"/>
    <x v="1177"/>
    <x v="1"/>
    <n v="4.18"/>
    <m/>
  </r>
  <r>
    <d v="2015-11-02T00:00:00"/>
    <x v="10"/>
    <s v="Liz Thompson"/>
    <x v="3"/>
    <x v="1"/>
    <x v="11"/>
    <s v="O'Sullivan Living Dimensions 3-Shelf Bookcases"/>
    <x v="2596"/>
    <x v="1"/>
    <n v="-30.15"/>
    <m/>
  </r>
  <r>
    <d v="2015-11-02T00:00:00"/>
    <x v="10"/>
    <s v="Emily Ducich"/>
    <x v="20"/>
    <x v="1"/>
    <x v="5"/>
    <s v="Hon Olson Stacker Chairs"/>
    <x v="2597"/>
    <x v="13"/>
    <n v="553.39"/>
    <m/>
  </r>
  <r>
    <d v="2015-11-02T00:00:00"/>
    <x v="10"/>
    <s v="Barry Blumstein"/>
    <x v="0"/>
    <x v="0"/>
    <x v="3"/>
    <s v="GBC Premium Transparent Covers with Diagonal Lined Pattern"/>
    <x v="2598"/>
    <x v="5"/>
    <n v="-47"/>
    <m/>
  </r>
  <r>
    <d v="2015-11-02T00:00:00"/>
    <x v="10"/>
    <s v="Barry Blumstein"/>
    <x v="0"/>
    <x v="2"/>
    <x v="6"/>
    <s v="Aastra 6757i CT Wireless VoIP phone"/>
    <x v="2599"/>
    <x v="0"/>
    <n v="38.78"/>
    <m/>
  </r>
  <r>
    <d v="2015-11-02T00:00:00"/>
    <x v="10"/>
    <s v="Emily Grady"/>
    <x v="6"/>
    <x v="0"/>
    <x v="12"/>
    <s v="Eureka Hand Vacuum, Bagless"/>
    <x v="2600"/>
    <x v="3"/>
    <n v="55.36"/>
    <m/>
  </r>
  <r>
    <d v="2015-11-03T00:00:00"/>
    <x v="10"/>
    <s v="Corinna Mitchell"/>
    <x v="3"/>
    <x v="2"/>
    <x v="6"/>
    <s v="Cisco IP Phone 7961G-GE VoIP phone"/>
    <x v="2601"/>
    <x v="5"/>
    <n v="106.12"/>
    <m/>
  </r>
  <r>
    <d v="2015-11-03T00:00:00"/>
    <x v="10"/>
    <s v="Corinna Mitchell"/>
    <x v="3"/>
    <x v="2"/>
    <x v="9"/>
    <s v="Logitech Trackman Marble Mouse"/>
    <x v="1236"/>
    <x v="1"/>
    <n v="37.79"/>
    <m/>
  </r>
  <r>
    <d v="2015-11-03T00:00:00"/>
    <x v="10"/>
    <s v="Corinna Mitchell"/>
    <x v="3"/>
    <x v="1"/>
    <x v="8"/>
    <s v="Coloredge Poster Frame"/>
    <x v="2602"/>
    <x v="1"/>
    <n v="16.61"/>
    <m/>
  </r>
  <r>
    <d v="2015-11-03T00:00:00"/>
    <x v="10"/>
    <s v="Chris Selesnick"/>
    <x v="0"/>
    <x v="0"/>
    <x v="10"/>
    <s v="#10 Gummed Flap White Envelopes, 100/Box"/>
    <x v="2228"/>
    <x v="0"/>
    <n v="2.15"/>
    <m/>
  </r>
  <r>
    <d v="2015-11-03T00:00:00"/>
    <x v="10"/>
    <s v="Fred Hopkins"/>
    <x v="20"/>
    <x v="1"/>
    <x v="5"/>
    <s v="Office Star - Mid Back Dual function Ergonomic High Back Chair with 2-Way Adjustable Arms"/>
    <x v="2603"/>
    <x v="8"/>
    <n v="209.27"/>
    <m/>
  </r>
  <r>
    <d v="2015-11-05T00:00:00"/>
    <x v="10"/>
    <s v="George Bell"/>
    <x v="25"/>
    <x v="1"/>
    <x v="5"/>
    <s v="Harbour Creations Steel Folding Chair"/>
    <x v="2604"/>
    <x v="1"/>
    <n v="25.88"/>
    <m/>
  </r>
  <r>
    <d v="2015-11-05T00:00:00"/>
    <x v="10"/>
    <s v="Valerie Dominguez"/>
    <x v="16"/>
    <x v="0"/>
    <x v="12"/>
    <s v="Belkin 325VA UPS Surge Protector, 6'"/>
    <x v="2605"/>
    <x v="3"/>
    <n v="24.2"/>
    <m/>
  </r>
  <r>
    <d v="2015-11-05T00:00:00"/>
    <x v="10"/>
    <s v="Grant Thornton"/>
    <x v="20"/>
    <x v="0"/>
    <x v="3"/>
    <s v="Wilson Jones 1&quot; Hanging DublLock Ring Binders"/>
    <x v="2156"/>
    <x v="6"/>
    <n v="8.8699999999999992"/>
    <m/>
  </r>
  <r>
    <d v="2015-11-05T00:00:00"/>
    <x v="10"/>
    <s v="Nathan Gelder"/>
    <x v="1"/>
    <x v="0"/>
    <x v="1"/>
    <s v="Avery 476"/>
    <x v="2606"/>
    <x v="6"/>
    <n v="6.44"/>
    <m/>
  </r>
  <r>
    <d v="2015-11-05T00:00:00"/>
    <x v="10"/>
    <s v="Justin MacKendrick"/>
    <x v="3"/>
    <x v="0"/>
    <x v="2"/>
    <s v="Hanging Personal Folder File"/>
    <x v="2607"/>
    <x v="3"/>
    <n v="15.7"/>
    <m/>
  </r>
  <r>
    <d v="2015-11-05T00:00:00"/>
    <x v="10"/>
    <s v="Ken Lonsdale"/>
    <x v="22"/>
    <x v="0"/>
    <x v="3"/>
    <s v="Avery Trapezoid Ring Binder, 3&quot; Capacity, Black, 1040 sheets"/>
    <x v="1159"/>
    <x v="1"/>
    <n v="35.65"/>
    <m/>
  </r>
  <r>
    <d v="2015-11-05T00:00:00"/>
    <x v="10"/>
    <s v="Christy Brittain"/>
    <x v="10"/>
    <x v="0"/>
    <x v="3"/>
    <s v="Insertable Tab Post Binder Dividers"/>
    <x v="178"/>
    <x v="1"/>
    <n v="-5.53"/>
    <m/>
  </r>
  <r>
    <d v="2015-11-05T00:00:00"/>
    <x v="10"/>
    <s v="Christy Brittain"/>
    <x v="10"/>
    <x v="0"/>
    <x v="14"/>
    <s v="Acme Titanium Bonded Scissors"/>
    <x v="2608"/>
    <x v="3"/>
    <n v="2.04"/>
    <m/>
  </r>
  <r>
    <d v="2015-11-06T00:00:00"/>
    <x v="10"/>
    <s v="Meg Tillman"/>
    <x v="12"/>
    <x v="0"/>
    <x v="10"/>
    <s v="Redi-Strip #10 Envelopes, 4 1/8 x 9 1/2"/>
    <x v="1334"/>
    <x v="1"/>
    <n v="2.48"/>
    <m/>
  </r>
  <r>
    <d v="2015-11-06T00:00:00"/>
    <x v="10"/>
    <s v="Meg Tillman"/>
    <x v="12"/>
    <x v="0"/>
    <x v="3"/>
    <s v="UniKeep View Case Binders"/>
    <x v="2609"/>
    <x v="1"/>
    <n v="-3.52"/>
    <m/>
  </r>
  <r>
    <d v="2015-11-07T00:00:00"/>
    <x v="10"/>
    <s v="Karen Bern"/>
    <x v="3"/>
    <x v="1"/>
    <x v="5"/>
    <s v="Safco Contoured Stacking Chairs"/>
    <x v="2610"/>
    <x v="4"/>
    <n v="11.92"/>
    <m/>
  </r>
  <r>
    <d v="2015-11-07T00:00:00"/>
    <x v="10"/>
    <s v="Mike Caudle"/>
    <x v="7"/>
    <x v="0"/>
    <x v="7"/>
    <s v="Rubber Band Ball"/>
    <x v="2611"/>
    <x v="5"/>
    <n v="0.52"/>
    <m/>
  </r>
  <r>
    <d v="2015-11-07T00:00:00"/>
    <x v="10"/>
    <s v="Mike Caudle"/>
    <x v="7"/>
    <x v="0"/>
    <x v="0"/>
    <s v="Loose Memo Sheets"/>
    <x v="948"/>
    <x v="0"/>
    <n v="3.43"/>
    <m/>
  </r>
  <r>
    <d v="2015-11-07T00:00:00"/>
    <x v="10"/>
    <s v="Karen Bern"/>
    <x v="2"/>
    <x v="0"/>
    <x v="10"/>
    <s v="White Envelopes, White Envelopes with Clear Poly Window"/>
    <x v="2412"/>
    <x v="0"/>
    <n v="7.93"/>
    <m/>
  </r>
  <r>
    <d v="2015-11-07T00:00:00"/>
    <x v="10"/>
    <s v="Stewart Visinsky"/>
    <x v="45"/>
    <x v="1"/>
    <x v="5"/>
    <s v="Safco Contoured Stacking Chairs"/>
    <x v="2612"/>
    <x v="1"/>
    <n v="178.8"/>
    <m/>
  </r>
  <r>
    <d v="2015-11-07T00:00:00"/>
    <x v="10"/>
    <s v="Christine Phan"/>
    <x v="16"/>
    <x v="0"/>
    <x v="3"/>
    <s v="Avery Hanging File Binders"/>
    <x v="2613"/>
    <x v="2"/>
    <n v="-12.92"/>
    <m/>
  </r>
  <r>
    <d v="2015-11-07T00:00:00"/>
    <x v="10"/>
    <s v="Christine Phan"/>
    <x v="16"/>
    <x v="0"/>
    <x v="3"/>
    <s v="GBC DocuBind TL300 Electric Binding System"/>
    <x v="2614"/>
    <x v="7"/>
    <n v="-1031.54"/>
    <m/>
  </r>
  <r>
    <d v="2015-11-07T00:00:00"/>
    <x v="10"/>
    <s v="Doug O'Connell"/>
    <x v="0"/>
    <x v="0"/>
    <x v="0"/>
    <s v="Xerox 1886"/>
    <x v="2615"/>
    <x v="0"/>
    <n v="26.82"/>
    <m/>
  </r>
  <r>
    <d v="2015-11-07T00:00:00"/>
    <x v="10"/>
    <s v="Adrian Barton"/>
    <x v="0"/>
    <x v="0"/>
    <x v="4"/>
    <s v="Lumber Crayons"/>
    <x v="2616"/>
    <x v="1"/>
    <n v="5.32"/>
    <m/>
  </r>
  <r>
    <d v="2015-11-07T00:00:00"/>
    <x v="10"/>
    <s v="Adrian Barton"/>
    <x v="0"/>
    <x v="0"/>
    <x v="2"/>
    <s v="Gould Plastics 9-Pocket Panel Bin, 18-3/8w x 5-1/4d x 20-1/2h, Black"/>
    <x v="2617"/>
    <x v="0"/>
    <n v="-16.96"/>
    <m/>
  </r>
  <r>
    <d v="2015-11-07T00:00:00"/>
    <x v="10"/>
    <s v="Adrian Barton"/>
    <x v="0"/>
    <x v="1"/>
    <x v="8"/>
    <s v="Tenex Chairmats For Use with Hard Floors"/>
    <x v="92"/>
    <x v="7"/>
    <n v="-84.45"/>
    <m/>
  </r>
  <r>
    <d v="2015-11-07T00:00:00"/>
    <x v="10"/>
    <s v="Adrian Barton"/>
    <x v="0"/>
    <x v="0"/>
    <x v="3"/>
    <s v="Avery Recycled Flexi-View Covers for Binding Systems"/>
    <x v="890"/>
    <x v="8"/>
    <n v="-51.3"/>
    <m/>
  </r>
  <r>
    <d v="2015-11-07T00:00:00"/>
    <x v="10"/>
    <s v="Adrian Barton"/>
    <x v="0"/>
    <x v="0"/>
    <x v="2"/>
    <s v="Fellowes Recycled Storage Drawers"/>
    <x v="2618"/>
    <x v="0"/>
    <n v="-28.87"/>
    <m/>
  </r>
  <r>
    <d v="2015-11-07T00:00:00"/>
    <x v="10"/>
    <s v="Adrian Barton"/>
    <x v="0"/>
    <x v="2"/>
    <x v="15"/>
    <s v="Canon PC170 Desktop Personal Copier"/>
    <x v="2619"/>
    <x v="1"/>
    <n v="33.590000000000003"/>
    <m/>
  </r>
  <r>
    <d v="2015-11-08T00:00:00"/>
    <x v="10"/>
    <s v="Helen Abelman"/>
    <x v="32"/>
    <x v="0"/>
    <x v="4"/>
    <s v="American Pencil"/>
    <x v="563"/>
    <x v="7"/>
    <n v="3.38"/>
    <m/>
  </r>
  <r>
    <d v="2015-11-08T00:00:00"/>
    <x v="10"/>
    <s v="Maria Zettner"/>
    <x v="3"/>
    <x v="0"/>
    <x v="7"/>
    <s v="Advantus Plastic Paper Clips"/>
    <x v="2620"/>
    <x v="4"/>
    <n v="2.4"/>
    <m/>
  </r>
  <r>
    <d v="2015-11-08T00:00:00"/>
    <x v="10"/>
    <s v="Maria Zettner"/>
    <x v="3"/>
    <x v="2"/>
    <x v="9"/>
    <s v="Logitech G19 Programmable Gaming Keyboard"/>
    <x v="2621"/>
    <x v="1"/>
    <n v="66.95"/>
    <m/>
  </r>
  <r>
    <d v="2015-11-08T00:00:00"/>
    <x v="10"/>
    <s v="Sanjit Chand"/>
    <x v="27"/>
    <x v="0"/>
    <x v="7"/>
    <s v="Alliance Rubber Bands"/>
    <x v="466"/>
    <x v="1"/>
    <n v="0.2"/>
    <m/>
  </r>
  <r>
    <d v="2015-11-08T00:00:00"/>
    <x v="10"/>
    <s v="Sanjit Chand"/>
    <x v="27"/>
    <x v="0"/>
    <x v="0"/>
    <s v="Xerox 1988"/>
    <x v="805"/>
    <x v="1"/>
    <n v="41.82"/>
    <m/>
  </r>
  <r>
    <d v="2015-11-08T00:00:00"/>
    <x v="10"/>
    <s v="Sanjit Chand"/>
    <x v="27"/>
    <x v="1"/>
    <x v="8"/>
    <s v="Executive Impressions 14&quot; Contract Wall Clock"/>
    <x v="2622"/>
    <x v="1"/>
    <n v="22.01"/>
    <m/>
  </r>
  <r>
    <d v="2015-11-08T00:00:00"/>
    <x v="10"/>
    <s v="Sanjit Chand"/>
    <x v="27"/>
    <x v="0"/>
    <x v="3"/>
    <s v="Deluxe Heavy-Duty Vinyl Round Ring Binder"/>
    <x v="440"/>
    <x v="7"/>
    <n v="28.65"/>
    <m/>
  </r>
  <r>
    <d v="2015-11-08T00:00:00"/>
    <x v="10"/>
    <s v="Amy Cox"/>
    <x v="20"/>
    <x v="0"/>
    <x v="3"/>
    <s v="Storex Dura Pro Binders"/>
    <x v="2623"/>
    <x v="13"/>
    <n v="17.64"/>
    <m/>
  </r>
  <r>
    <d v="2015-11-08T00:00:00"/>
    <x v="10"/>
    <s v="Amy Cox"/>
    <x v="20"/>
    <x v="0"/>
    <x v="0"/>
    <s v="Great White Multi-Use Recycled Paper (20Lb. and 84 Bright)"/>
    <x v="150"/>
    <x v="1"/>
    <n v="8.07"/>
    <m/>
  </r>
  <r>
    <d v="2015-11-08T00:00:00"/>
    <x v="10"/>
    <s v="Duane Benoit"/>
    <x v="0"/>
    <x v="0"/>
    <x v="3"/>
    <s v="Wilson Jones Leather-Like Binders with DublLock Round Rings"/>
    <x v="2458"/>
    <x v="6"/>
    <n v="-17.29"/>
    <m/>
  </r>
  <r>
    <d v="2015-11-08T00:00:00"/>
    <x v="10"/>
    <s v="Shaun Weien"/>
    <x v="3"/>
    <x v="2"/>
    <x v="9"/>
    <s v="Microsoft Arc Touch Mouse"/>
    <x v="2467"/>
    <x v="0"/>
    <n v="43.16"/>
    <m/>
  </r>
  <r>
    <d v="2015-11-08T00:00:00"/>
    <x v="10"/>
    <s v="Rob Haberlin"/>
    <x v="6"/>
    <x v="0"/>
    <x v="12"/>
    <s v="Holmes Replacement Filter for HEPA Air Cleaner, Large Room"/>
    <x v="2624"/>
    <x v="1"/>
    <n v="18.66"/>
    <m/>
  </r>
  <r>
    <d v="2015-11-08T00:00:00"/>
    <x v="10"/>
    <s v="Rob Haberlin"/>
    <x v="6"/>
    <x v="2"/>
    <x v="6"/>
    <s v="AT&amp;T 17929 Lendline Telephone"/>
    <x v="2625"/>
    <x v="7"/>
    <n v="58.81"/>
    <m/>
  </r>
  <r>
    <d v="2015-11-08T00:00:00"/>
    <x v="10"/>
    <s v="Rob Haberlin"/>
    <x v="6"/>
    <x v="1"/>
    <x v="8"/>
    <s v="Deflect-o Glass Clear Studded Chair Mats"/>
    <x v="2626"/>
    <x v="1"/>
    <n v="41.04"/>
    <m/>
  </r>
  <r>
    <d v="2015-11-08T00:00:00"/>
    <x v="10"/>
    <s v="Rob Haberlin"/>
    <x v="6"/>
    <x v="0"/>
    <x v="4"/>
    <s v="Hunt PowerHouse Electric Pencil Sharpener, Blue"/>
    <x v="2354"/>
    <x v="5"/>
    <n v="79.760000000000005"/>
    <m/>
  </r>
  <r>
    <d v="2015-11-08T00:00:00"/>
    <x v="10"/>
    <s v="Rob Haberlin"/>
    <x v="6"/>
    <x v="0"/>
    <x v="4"/>
    <s v="Newell 314"/>
    <x v="2627"/>
    <x v="7"/>
    <n v="6.98"/>
    <m/>
  </r>
  <r>
    <d v="2015-11-08T00:00:00"/>
    <x v="10"/>
    <s v="Rob Dowd"/>
    <x v="30"/>
    <x v="2"/>
    <x v="6"/>
    <s v="Cisco SPA508G"/>
    <x v="592"/>
    <x v="3"/>
    <n v="76.55"/>
    <m/>
  </r>
  <r>
    <d v="2015-11-08T00:00:00"/>
    <x v="10"/>
    <s v="Keith Dawkins"/>
    <x v="20"/>
    <x v="0"/>
    <x v="2"/>
    <s v="Fellowes Desktop Hanging File Manager"/>
    <x v="1349"/>
    <x v="7"/>
    <n v="16.79"/>
    <m/>
  </r>
  <r>
    <d v="2015-11-08T00:00:00"/>
    <x v="10"/>
    <s v="Keith Dawkins"/>
    <x v="20"/>
    <x v="2"/>
    <x v="6"/>
    <s v="Mitel MiVoice 5330e IP Phone"/>
    <x v="2628"/>
    <x v="0"/>
    <n v="142.99"/>
    <m/>
  </r>
  <r>
    <d v="2015-11-08T00:00:00"/>
    <x v="10"/>
    <s v="Keith Dawkins"/>
    <x v="20"/>
    <x v="1"/>
    <x v="8"/>
    <s v="Nu-Dell EZ-Mount Plastic Wall Frames"/>
    <x v="2548"/>
    <x v="1"/>
    <n v="4.7300000000000004"/>
    <m/>
  </r>
  <r>
    <d v="2015-11-08T00:00:00"/>
    <x v="10"/>
    <s v="Keith Dawkins"/>
    <x v="20"/>
    <x v="2"/>
    <x v="15"/>
    <s v="Zebra ZM400 Thermal Label Printer"/>
    <x v="2629"/>
    <x v="3"/>
    <n v="2229.02"/>
    <m/>
  </r>
  <r>
    <d v="2015-11-08T00:00:00"/>
    <x v="10"/>
    <s v="Keith Dawkins"/>
    <x v="20"/>
    <x v="1"/>
    <x v="5"/>
    <s v="Hon 4070 Series Pagoda Round Back Stacking Chairs"/>
    <x v="2630"/>
    <x v="0"/>
    <n v="115.55"/>
    <m/>
  </r>
  <r>
    <d v="2015-11-08T00:00:00"/>
    <x v="10"/>
    <s v="Noel Staavos"/>
    <x v="25"/>
    <x v="0"/>
    <x v="7"/>
    <s v="OIC Binder Clips"/>
    <x v="1979"/>
    <x v="13"/>
    <n v="11.81"/>
    <m/>
  </r>
  <r>
    <d v="2015-11-08T00:00:00"/>
    <x v="10"/>
    <s v="Noel Staavos"/>
    <x v="25"/>
    <x v="0"/>
    <x v="1"/>
    <s v="Permanent Self-Adhesive File Folder Labels for Typewriters, 1 1/8 x 3 1/2, White"/>
    <x v="466"/>
    <x v="4"/>
    <n v="1.64"/>
    <m/>
  </r>
  <r>
    <d v="2015-11-08T00:00:00"/>
    <x v="10"/>
    <s v="Noel Staavos"/>
    <x v="25"/>
    <x v="0"/>
    <x v="3"/>
    <s v="Poly Designer Cover &amp; Back"/>
    <x v="1277"/>
    <x v="5"/>
    <n v="-29.24"/>
    <m/>
  </r>
  <r>
    <d v="2015-11-08T00:00:00"/>
    <x v="10"/>
    <s v="Noel Staavos"/>
    <x v="25"/>
    <x v="1"/>
    <x v="8"/>
    <s v="Eldon Wave Desk Accessories"/>
    <x v="1070"/>
    <x v="4"/>
    <n v="1.41"/>
    <m/>
  </r>
  <r>
    <d v="2015-11-08T00:00:00"/>
    <x v="10"/>
    <s v="Quincy Jones"/>
    <x v="45"/>
    <x v="1"/>
    <x v="11"/>
    <s v="Riverside Palais Royal Lawyers Bookcase, Royale Cherry Finish"/>
    <x v="2631"/>
    <x v="7"/>
    <n v="1013.13"/>
    <m/>
  </r>
  <r>
    <d v="2015-11-09T00:00:00"/>
    <x v="10"/>
    <s v="Charlotte Melton"/>
    <x v="2"/>
    <x v="0"/>
    <x v="0"/>
    <s v="While You Were Out Pads, 50 per Pad, 4 x 5 1/4, Green Cycle"/>
    <x v="1007"/>
    <x v="1"/>
    <n v="4.12"/>
    <m/>
  </r>
  <r>
    <d v="2015-11-09T00:00:00"/>
    <x v="10"/>
    <s v="Adam Shillingsburg"/>
    <x v="24"/>
    <x v="0"/>
    <x v="3"/>
    <s v="Binder Posts"/>
    <x v="2632"/>
    <x v="1"/>
    <n v="7.92"/>
    <m/>
  </r>
  <r>
    <d v="2015-11-09T00:00:00"/>
    <x v="10"/>
    <s v="Adam Shillingsburg"/>
    <x v="24"/>
    <x v="1"/>
    <x v="13"/>
    <s v="Bevis Round Conference Table Top &amp; Single Column Base"/>
    <x v="2633"/>
    <x v="5"/>
    <n v="215.12"/>
    <m/>
  </r>
  <r>
    <d v="2015-11-09T00:00:00"/>
    <x v="10"/>
    <s v="Adam Shillingsburg"/>
    <x v="24"/>
    <x v="0"/>
    <x v="10"/>
    <s v="#10- 4 1/8&quot; x 9 1/2&quot; Recycled Envelopes"/>
    <x v="2634"/>
    <x v="1"/>
    <n v="12.32"/>
    <m/>
  </r>
  <r>
    <d v="2015-11-09T00:00:00"/>
    <x v="10"/>
    <s v="Adam Shillingsburg"/>
    <x v="24"/>
    <x v="0"/>
    <x v="0"/>
    <s v="Xerox 1978"/>
    <x v="848"/>
    <x v="1"/>
    <n v="8.5"/>
    <m/>
  </r>
  <r>
    <d v="2015-11-09T00:00:00"/>
    <x v="10"/>
    <s v="Dean percer"/>
    <x v="20"/>
    <x v="2"/>
    <x v="15"/>
    <s v="Zebra ZM400 Thermal Label Printer"/>
    <x v="2635"/>
    <x v="0"/>
    <n v="1114.51"/>
    <m/>
  </r>
  <r>
    <d v="2015-11-09T00:00:00"/>
    <x v="10"/>
    <s v="Dean percer"/>
    <x v="20"/>
    <x v="0"/>
    <x v="2"/>
    <s v="Perma STOR-ALL Hanging File Box, 13 1/8&quot;W x 12 1/4&quot;D x 10 1/2&quot;H"/>
    <x v="150"/>
    <x v="1"/>
    <n v="3.05"/>
    <m/>
  </r>
  <r>
    <d v="2015-11-09T00:00:00"/>
    <x v="10"/>
    <s v="Dianna Vittorini"/>
    <x v="20"/>
    <x v="0"/>
    <x v="2"/>
    <s v="Tennsco Industrial Shelving"/>
    <x v="2636"/>
    <x v="7"/>
    <n v="4.8899999999999997"/>
    <m/>
  </r>
  <r>
    <d v="2015-11-09T00:00:00"/>
    <x v="10"/>
    <s v="Dianna Vittorini"/>
    <x v="20"/>
    <x v="0"/>
    <x v="10"/>
    <s v="Poly String Tie Envelopes"/>
    <x v="2637"/>
    <x v="6"/>
    <n v="5.75"/>
    <m/>
  </r>
  <r>
    <d v="2015-11-09T00:00:00"/>
    <x v="10"/>
    <s v="Dianna Vittorini"/>
    <x v="20"/>
    <x v="2"/>
    <x v="9"/>
    <s v="AmazonBasics 3-Button USB Wired Mouse"/>
    <x v="51"/>
    <x v="0"/>
    <n v="6.01"/>
    <m/>
  </r>
  <r>
    <d v="2015-11-09T00:00:00"/>
    <x v="10"/>
    <s v="Dianna Vittorini"/>
    <x v="20"/>
    <x v="2"/>
    <x v="9"/>
    <s v="LogitechÂ VX Revolution Cordless Laser Mouse for Notebooks (Black)"/>
    <x v="2638"/>
    <x v="7"/>
    <n v="54"/>
    <m/>
  </r>
  <r>
    <d v="2015-11-09T00:00:00"/>
    <x v="10"/>
    <s v="Jesus Ocampo"/>
    <x v="3"/>
    <x v="0"/>
    <x v="7"/>
    <s v="OIC Binder Clips, Mini, 1/4&quot; Capacity, Black"/>
    <x v="2639"/>
    <x v="0"/>
    <n v="1.17"/>
    <m/>
  </r>
  <r>
    <d v="2015-11-09T00:00:00"/>
    <x v="10"/>
    <s v="Anthony Garverick"/>
    <x v="18"/>
    <x v="0"/>
    <x v="3"/>
    <s v="Avery Poly Binder Pockets"/>
    <x v="1864"/>
    <x v="1"/>
    <n v="5.16"/>
    <m/>
  </r>
  <r>
    <d v="2015-11-10T00:00:00"/>
    <x v="10"/>
    <s v="Alan Hwang"/>
    <x v="3"/>
    <x v="2"/>
    <x v="9"/>
    <s v="Microsoft Sculpt Comfort Mouse"/>
    <x v="2640"/>
    <x v="0"/>
    <n v="35.159999999999997"/>
    <m/>
  </r>
  <r>
    <d v="2015-11-10T00:00:00"/>
    <x v="10"/>
    <s v="Steve Chapman"/>
    <x v="18"/>
    <x v="0"/>
    <x v="2"/>
    <s v="Letter Size Cart"/>
    <x v="2641"/>
    <x v="7"/>
    <n v="207.15"/>
    <m/>
  </r>
  <r>
    <d v="2015-11-10T00:00:00"/>
    <x v="10"/>
    <s v="Philisse Overcash"/>
    <x v="28"/>
    <x v="0"/>
    <x v="12"/>
    <s v="Hoover Shoulder Vac Commercial Portable Vacuum"/>
    <x v="2642"/>
    <x v="0"/>
    <n v="178.91"/>
    <m/>
  </r>
  <r>
    <d v="2015-11-10T00:00:00"/>
    <x v="10"/>
    <s v="Philisse Overcash"/>
    <x v="28"/>
    <x v="0"/>
    <x v="2"/>
    <s v="Tennsco 6- and 18-Compartment Lockers"/>
    <x v="2643"/>
    <x v="1"/>
    <n v="143.19"/>
    <m/>
  </r>
  <r>
    <d v="2015-11-10T00:00:00"/>
    <x v="10"/>
    <s v="Philisse Overcash"/>
    <x v="28"/>
    <x v="2"/>
    <x v="16"/>
    <s v="Sharp 1540cs Digital Laser Copier"/>
    <x v="774"/>
    <x v="4"/>
    <n v="275"/>
    <m/>
  </r>
  <r>
    <d v="2015-11-10T00:00:00"/>
    <x v="10"/>
    <s v="Philisse Overcash"/>
    <x v="28"/>
    <x v="0"/>
    <x v="3"/>
    <s v="GBC Standard Therm-A-Bind Covers"/>
    <x v="2540"/>
    <x v="1"/>
    <n v="34.39"/>
    <m/>
  </r>
  <r>
    <d v="2015-11-10T00:00:00"/>
    <x v="10"/>
    <s v="Philisse Overcash"/>
    <x v="28"/>
    <x v="1"/>
    <x v="8"/>
    <s v="Staple-based wall hangings"/>
    <x v="2644"/>
    <x v="1"/>
    <n v="12.86"/>
    <m/>
  </r>
  <r>
    <d v="2015-11-10T00:00:00"/>
    <x v="10"/>
    <s v="Sam Craven"/>
    <x v="2"/>
    <x v="0"/>
    <x v="2"/>
    <s v="Iceberg Mobile Mega Data/Printer Cart"/>
    <x v="2645"/>
    <x v="6"/>
    <n v="43.32"/>
    <m/>
  </r>
  <r>
    <d v="2015-11-11T00:00:00"/>
    <x v="10"/>
    <s v="Andrew Gjertsen"/>
    <x v="14"/>
    <x v="0"/>
    <x v="2"/>
    <s v="Advantus 10-Drawer Portable Organizer, Chrome Metal Frame, Smoke Drawers"/>
    <x v="2646"/>
    <x v="5"/>
    <n v="117.13"/>
    <m/>
  </r>
  <r>
    <d v="2015-11-11T00:00:00"/>
    <x v="10"/>
    <s v="Andrew Gjertsen"/>
    <x v="14"/>
    <x v="0"/>
    <x v="12"/>
    <s v="Holmes Replacement Filter for HEPA Air Cleaner, Very Large Room, HEPA Filter"/>
    <x v="2647"/>
    <x v="0"/>
    <n v="46.79"/>
    <m/>
  </r>
  <r>
    <d v="2015-11-12T00:00:00"/>
    <x v="10"/>
    <s v="Yoseph Carroll"/>
    <x v="3"/>
    <x v="0"/>
    <x v="0"/>
    <s v="Adams &quot;While You Were Out&quot; Message Pads"/>
    <x v="1210"/>
    <x v="7"/>
    <n v="7.07"/>
    <m/>
  </r>
  <r>
    <d v="2015-11-12T00:00:00"/>
    <x v="10"/>
    <s v="Anna HÃ¤berlin"/>
    <x v="16"/>
    <x v="0"/>
    <x v="4"/>
    <s v="Newell 317"/>
    <x v="1562"/>
    <x v="7"/>
    <n v="1.32"/>
    <m/>
  </r>
  <r>
    <d v="2015-11-12T00:00:00"/>
    <x v="10"/>
    <s v="Anna HÃ¤berlin"/>
    <x v="16"/>
    <x v="0"/>
    <x v="3"/>
    <s v="Wilson Jones Leather-Like Binders with DublLock Round Rings"/>
    <x v="2648"/>
    <x v="0"/>
    <n v="-4.0199999999999996"/>
    <m/>
  </r>
  <r>
    <d v="2015-11-12T00:00:00"/>
    <x v="10"/>
    <s v="Anna HÃ¤berlin"/>
    <x v="16"/>
    <x v="0"/>
    <x v="3"/>
    <s v="SlimView Poly Binder, 3/8&quot;"/>
    <x v="2649"/>
    <x v="1"/>
    <n v="-3.73"/>
    <m/>
  </r>
  <r>
    <d v="2015-11-12T00:00:00"/>
    <x v="10"/>
    <s v="Anna HÃ¤berlin"/>
    <x v="16"/>
    <x v="1"/>
    <x v="5"/>
    <s v="Office Star - Contemporary Task Swivel chair with Loop Arms, Charcoal"/>
    <x v="2650"/>
    <x v="7"/>
    <n v="-72.040000000000006"/>
    <m/>
  </r>
  <r>
    <d v="2015-11-12T00:00:00"/>
    <x v="10"/>
    <s v="Anna HÃ¤berlin"/>
    <x v="16"/>
    <x v="2"/>
    <x v="6"/>
    <s v="VTech DS6151"/>
    <x v="423"/>
    <x v="4"/>
    <n v="10.08"/>
    <m/>
  </r>
  <r>
    <d v="2015-11-12T00:00:00"/>
    <x v="10"/>
    <s v="Anna HÃ¤berlin"/>
    <x v="16"/>
    <x v="1"/>
    <x v="5"/>
    <s v="Global Push Button Manager's Chair, Indigo"/>
    <x v="2651"/>
    <x v="1"/>
    <n v="16.440000000000001"/>
    <m/>
  </r>
  <r>
    <d v="2015-11-12T00:00:00"/>
    <x v="10"/>
    <s v="Monica Federle"/>
    <x v="0"/>
    <x v="0"/>
    <x v="2"/>
    <s v="Carina 42&quot;Hx23 3/4&quot;W Media Storage Unit"/>
    <x v="876"/>
    <x v="4"/>
    <n v="-14.58"/>
    <m/>
  </r>
  <r>
    <d v="2015-11-12T00:00:00"/>
    <x v="10"/>
    <s v="Monica Federle"/>
    <x v="0"/>
    <x v="0"/>
    <x v="0"/>
    <s v="Xerox 1957"/>
    <x v="143"/>
    <x v="1"/>
    <n v="5.64"/>
    <m/>
  </r>
  <r>
    <d v="2015-11-12T00:00:00"/>
    <x v="10"/>
    <s v="Monica Federle"/>
    <x v="0"/>
    <x v="0"/>
    <x v="10"/>
    <s v="Blue String-Tie &amp; Button Interoffice Envelopes, 10 x 13"/>
    <x v="2652"/>
    <x v="5"/>
    <n v="69.97"/>
    <m/>
  </r>
  <r>
    <d v="2015-11-12T00:00:00"/>
    <x v="10"/>
    <s v="Eugene Barchas"/>
    <x v="20"/>
    <x v="0"/>
    <x v="10"/>
    <s v="Staple envelope"/>
    <x v="515"/>
    <x v="0"/>
    <n v="7.31"/>
    <m/>
  </r>
  <r>
    <d v="2015-11-13T00:00:00"/>
    <x v="10"/>
    <s v="Lena Cacioppo"/>
    <x v="26"/>
    <x v="2"/>
    <x v="9"/>
    <s v="Logitech K350 2.4Ghz Wireless Keyboard"/>
    <x v="2653"/>
    <x v="6"/>
    <n v="-26.88"/>
    <m/>
  </r>
  <r>
    <d v="2015-11-13T00:00:00"/>
    <x v="10"/>
    <s v="Lena Cacioppo"/>
    <x v="26"/>
    <x v="1"/>
    <x v="8"/>
    <s v="Deflect-o DuraMat Lighweight, Studded, Beveled Mat for Low Pile Carpeting"/>
    <x v="2654"/>
    <x v="1"/>
    <n v="-3.84"/>
    <m/>
  </r>
  <r>
    <d v="2015-11-13T00:00:00"/>
    <x v="10"/>
    <s v="Lena Cacioppo"/>
    <x v="26"/>
    <x v="0"/>
    <x v="3"/>
    <s v="Avery Trapezoid Ring Binder, 3&quot; Capacity, Black, 1040 sheets"/>
    <x v="2655"/>
    <x v="1"/>
    <n v="-25.82"/>
    <m/>
  </r>
  <r>
    <d v="2015-11-13T00:00:00"/>
    <x v="10"/>
    <s v="Joe Kamberova"/>
    <x v="25"/>
    <x v="0"/>
    <x v="0"/>
    <s v="Xerox 1910"/>
    <x v="2656"/>
    <x v="1"/>
    <n v="40.35"/>
    <m/>
  </r>
  <r>
    <d v="2015-11-13T00:00:00"/>
    <x v="10"/>
    <s v="Ken Lonsdale"/>
    <x v="7"/>
    <x v="2"/>
    <x v="6"/>
    <s v="BlackBerry Q10"/>
    <x v="883"/>
    <x v="1"/>
    <n v="94.49"/>
    <m/>
  </r>
  <r>
    <d v="2015-11-13T00:00:00"/>
    <x v="10"/>
    <s v="Ken Lonsdale"/>
    <x v="7"/>
    <x v="0"/>
    <x v="0"/>
    <s v="Adams Telephone Message Books, 5 1/4Â” x 11Â”"/>
    <x v="2657"/>
    <x v="5"/>
    <n v="19.87"/>
    <m/>
  </r>
  <r>
    <d v="2015-11-13T00:00:00"/>
    <x v="10"/>
    <s v="Ken Lonsdale"/>
    <x v="7"/>
    <x v="1"/>
    <x v="11"/>
    <s v="Bestar Classic Bookcase"/>
    <x v="306"/>
    <x v="1"/>
    <n v="56.99"/>
    <m/>
  </r>
  <r>
    <d v="2015-11-13T00:00:00"/>
    <x v="10"/>
    <s v="Ken Lonsdale"/>
    <x v="7"/>
    <x v="2"/>
    <x v="6"/>
    <s v="Innergie mMini Combo Duo USB Travel Charging Kit"/>
    <x v="2658"/>
    <x v="0"/>
    <n v="43.19"/>
    <m/>
  </r>
  <r>
    <d v="2015-11-13T00:00:00"/>
    <x v="10"/>
    <s v="Helen Abelman"/>
    <x v="1"/>
    <x v="1"/>
    <x v="8"/>
    <s v="Eldon ImÃ ge Series Desk Accessories, Clear"/>
    <x v="722"/>
    <x v="2"/>
    <n v="-7.44"/>
    <m/>
  </r>
  <r>
    <d v="2015-11-13T00:00:00"/>
    <x v="10"/>
    <s v="Russell Applegate"/>
    <x v="18"/>
    <x v="0"/>
    <x v="0"/>
    <s v="Black Print Carbonless Snap-Off Rapid Letter, 8 1/2&quot; x 7&quot;"/>
    <x v="2659"/>
    <x v="5"/>
    <n v="28.7"/>
    <m/>
  </r>
  <r>
    <d v="2015-11-13T00:00:00"/>
    <x v="10"/>
    <s v="Russell Applegate"/>
    <x v="18"/>
    <x v="2"/>
    <x v="6"/>
    <s v="Spigen Samsung Galaxy S5 Case Wallet"/>
    <x v="2660"/>
    <x v="1"/>
    <n v="13.25"/>
    <m/>
  </r>
  <r>
    <d v="2015-11-13T00:00:00"/>
    <x v="10"/>
    <s v="Russell Applegate"/>
    <x v="18"/>
    <x v="0"/>
    <x v="0"/>
    <s v="Xerox 1910"/>
    <x v="2661"/>
    <x v="0"/>
    <n v="46.12"/>
    <m/>
  </r>
  <r>
    <d v="2015-11-13T00:00:00"/>
    <x v="10"/>
    <s v="Allen Armold"/>
    <x v="15"/>
    <x v="0"/>
    <x v="2"/>
    <s v="Portfile Personal File Boxes"/>
    <x v="2662"/>
    <x v="6"/>
    <n v="6.37"/>
    <m/>
  </r>
  <r>
    <d v="2015-11-13T00:00:00"/>
    <x v="10"/>
    <s v="Arthur Wiediger"/>
    <x v="35"/>
    <x v="2"/>
    <x v="6"/>
    <s v="Panasonic KX TS3282W Corded phone"/>
    <x v="811"/>
    <x v="7"/>
    <n v="42.5"/>
    <m/>
  </r>
  <r>
    <d v="2015-11-13T00:00:00"/>
    <x v="10"/>
    <s v="Arthur Wiediger"/>
    <x v="35"/>
    <x v="1"/>
    <x v="8"/>
    <s v="Eldon Stackable Tray, Side-Load, Legal, Smoke"/>
    <x v="540"/>
    <x v="5"/>
    <n v="21.75"/>
    <m/>
  </r>
  <r>
    <d v="2015-11-13T00:00:00"/>
    <x v="10"/>
    <s v="Fred McMath"/>
    <x v="16"/>
    <x v="0"/>
    <x v="3"/>
    <s v="Catalog Binders with Expanding Posts"/>
    <x v="2469"/>
    <x v="6"/>
    <n v="-100.92"/>
    <m/>
  </r>
  <r>
    <d v="2015-11-13T00:00:00"/>
    <x v="10"/>
    <s v="Fred McMath"/>
    <x v="16"/>
    <x v="2"/>
    <x v="9"/>
    <s v="MaxellÂ LTO Ultrium - 800 GB"/>
    <x v="2663"/>
    <x v="7"/>
    <n v="-1.4"/>
    <m/>
  </r>
  <r>
    <d v="2015-11-13T00:00:00"/>
    <x v="10"/>
    <s v="Patrick O'Brill"/>
    <x v="0"/>
    <x v="1"/>
    <x v="11"/>
    <s v="Atlantic Metals Mobile 5-Shelf Bookcases, Custom Colors"/>
    <x v="2664"/>
    <x v="1"/>
    <n v="-18.059999999999999"/>
    <m/>
  </r>
  <r>
    <d v="2015-11-13T00:00:00"/>
    <x v="10"/>
    <s v="Keith Herrera"/>
    <x v="3"/>
    <x v="0"/>
    <x v="3"/>
    <s v="Universal Recycled Hanging Pressboard Report Binders, Letter Size"/>
    <x v="1808"/>
    <x v="0"/>
    <n v="3.46"/>
    <m/>
  </r>
  <r>
    <d v="2015-11-13T00:00:00"/>
    <x v="10"/>
    <s v="Keith Herrera"/>
    <x v="3"/>
    <x v="1"/>
    <x v="11"/>
    <s v="O'Sullivan Living Dimensions 3-Shelf Bookcases"/>
    <x v="2665"/>
    <x v="3"/>
    <n v="-40.200000000000003"/>
    <m/>
  </r>
  <r>
    <d v="2015-11-13T00:00:00"/>
    <x v="10"/>
    <s v="Keith Herrera"/>
    <x v="3"/>
    <x v="0"/>
    <x v="0"/>
    <s v="Xerox 1900"/>
    <x v="2666"/>
    <x v="5"/>
    <n v="13.48"/>
    <m/>
  </r>
  <r>
    <d v="2015-11-14T00:00:00"/>
    <x v="10"/>
    <s v="Patrick Jones"/>
    <x v="20"/>
    <x v="2"/>
    <x v="9"/>
    <s v="ImationÂ Clip USBÂ flash driveÂ - 8 GB"/>
    <x v="2667"/>
    <x v="0"/>
    <n v="2.2599999999999998"/>
    <m/>
  </r>
  <r>
    <d v="2015-11-14T00:00:00"/>
    <x v="10"/>
    <s v="Patrick Jones"/>
    <x v="20"/>
    <x v="2"/>
    <x v="9"/>
    <s v="ImationÂ 32GB Pocket Pro USB 3.0Â Flash DriveÂ - 32 GB - Black - 1 P ..."/>
    <x v="1941"/>
    <x v="0"/>
    <n v="23.96"/>
    <m/>
  </r>
  <r>
    <d v="2015-11-14T00:00:00"/>
    <x v="10"/>
    <s v="Patrick Jones"/>
    <x v="20"/>
    <x v="0"/>
    <x v="0"/>
    <s v="It's Hot Message Books with Stickers, 2 3/4&quot; x 5&quot;"/>
    <x v="2668"/>
    <x v="7"/>
    <n v="16.649999999999999"/>
    <m/>
  </r>
  <r>
    <d v="2015-11-14T00:00:00"/>
    <x v="10"/>
    <s v="Patrick Jones"/>
    <x v="6"/>
    <x v="0"/>
    <x v="10"/>
    <s v="Brown Kraft Recycled Envelopes"/>
    <x v="2669"/>
    <x v="0"/>
    <n v="16.98"/>
    <m/>
  </r>
  <r>
    <d v="2015-11-14T00:00:00"/>
    <x v="10"/>
    <s v="Patrick Jones"/>
    <x v="6"/>
    <x v="0"/>
    <x v="12"/>
    <s v="Honeywell Enviracaire Portable HEPA Air Cleaner for 16' x 20' Room"/>
    <x v="2670"/>
    <x v="1"/>
    <n v="322.18"/>
    <m/>
  </r>
  <r>
    <d v="2015-11-14T00:00:00"/>
    <x v="10"/>
    <s v="Lycoris Saunders"/>
    <x v="7"/>
    <x v="1"/>
    <x v="8"/>
    <s v="Executive Impressions 13&quot; Chairman Wall Clock"/>
    <x v="349"/>
    <x v="1"/>
    <n v="26.65"/>
    <m/>
  </r>
  <r>
    <d v="2015-11-14T00:00:00"/>
    <x v="10"/>
    <s v="Lycoris Saunders"/>
    <x v="7"/>
    <x v="0"/>
    <x v="3"/>
    <s v="Avery Framed View Binder, EZD Ring (Locking), Navy, 1 1/2&quot;"/>
    <x v="2671"/>
    <x v="0"/>
    <n v="9.3800000000000008"/>
    <m/>
  </r>
  <r>
    <d v="2015-11-14T00:00:00"/>
    <x v="10"/>
    <s v="Maureen Gastineau"/>
    <x v="2"/>
    <x v="2"/>
    <x v="9"/>
    <s v="Micro Innovations Wireless Classic Keyboard with Mouse"/>
    <x v="972"/>
    <x v="0"/>
    <n v="-1.2"/>
    <m/>
  </r>
  <r>
    <d v="2015-11-14T00:00:00"/>
    <x v="10"/>
    <s v="Ken Black"/>
    <x v="11"/>
    <x v="0"/>
    <x v="7"/>
    <s v="Advantus Push Pins"/>
    <x v="1051"/>
    <x v="7"/>
    <n v="2.29"/>
    <m/>
  </r>
  <r>
    <d v="2015-11-14T00:00:00"/>
    <x v="10"/>
    <s v="Ken Black"/>
    <x v="11"/>
    <x v="2"/>
    <x v="9"/>
    <s v="ImationÂ SecureÂ DriveÂ + Hardware Encrypted USBÂ flash driveÂ - 16 GB"/>
    <x v="2672"/>
    <x v="1"/>
    <n v="4.5599999999999996"/>
    <m/>
  </r>
  <r>
    <d v="2015-11-14T00:00:00"/>
    <x v="10"/>
    <s v="Ken Black"/>
    <x v="11"/>
    <x v="2"/>
    <x v="9"/>
    <s v="Plantronics Audio 478 Stereo USB Headset"/>
    <x v="2673"/>
    <x v="3"/>
    <n v="29.99"/>
    <m/>
  </r>
  <r>
    <d v="2015-11-14T00:00:00"/>
    <x v="10"/>
    <s v="Gary Zandusky"/>
    <x v="31"/>
    <x v="1"/>
    <x v="5"/>
    <s v="SAFCO Arco Folding Chair"/>
    <x v="2674"/>
    <x v="3"/>
    <n v="99.43"/>
    <m/>
  </r>
  <r>
    <d v="2015-11-14T00:00:00"/>
    <x v="10"/>
    <s v="Gary Zandusky"/>
    <x v="31"/>
    <x v="1"/>
    <x v="5"/>
    <s v="Global Deluxe Office Fabric Chairs"/>
    <x v="1583"/>
    <x v="1"/>
    <n v="20.16"/>
    <m/>
  </r>
  <r>
    <d v="2015-11-15T00:00:00"/>
    <x v="10"/>
    <s v="Dean Katz"/>
    <x v="1"/>
    <x v="0"/>
    <x v="2"/>
    <s v="Home/Office Personal File Carts"/>
    <x v="2675"/>
    <x v="2"/>
    <n v="15.64"/>
    <m/>
  </r>
  <r>
    <d v="2015-11-15T00:00:00"/>
    <x v="10"/>
    <s v="Dean Katz"/>
    <x v="1"/>
    <x v="0"/>
    <x v="3"/>
    <s v="Flexible Leather- Look Classic Collection Ring Binder"/>
    <x v="21"/>
    <x v="1"/>
    <n v="-17.05"/>
    <m/>
  </r>
  <r>
    <d v="2015-11-15T00:00:00"/>
    <x v="10"/>
    <s v="Dean Katz"/>
    <x v="1"/>
    <x v="0"/>
    <x v="14"/>
    <s v="Staple remover"/>
    <x v="1051"/>
    <x v="7"/>
    <n v="-1.74"/>
    <m/>
  </r>
  <r>
    <d v="2015-11-15T00:00:00"/>
    <x v="10"/>
    <s v="Maya Herman"/>
    <x v="20"/>
    <x v="0"/>
    <x v="2"/>
    <s v="Eldon Mobile Mega Data Cart  Mega Stackable  Add-On Trays"/>
    <x v="304"/>
    <x v="1"/>
    <n v="20.58"/>
    <m/>
  </r>
  <r>
    <d v="2015-11-15T00:00:00"/>
    <x v="10"/>
    <s v="Maya Herman"/>
    <x v="20"/>
    <x v="0"/>
    <x v="3"/>
    <s v="Cardinal Holdit Data Disk Pockets"/>
    <x v="2676"/>
    <x v="6"/>
    <n v="11.79"/>
    <m/>
  </r>
  <r>
    <d v="2015-11-15T00:00:00"/>
    <x v="10"/>
    <s v="Maya Herman"/>
    <x v="20"/>
    <x v="0"/>
    <x v="4"/>
    <s v="Newell 319"/>
    <x v="2677"/>
    <x v="6"/>
    <n v="35.71"/>
    <m/>
  </r>
  <r>
    <d v="2015-11-15T00:00:00"/>
    <x v="10"/>
    <s v="Duane Huffman"/>
    <x v="6"/>
    <x v="1"/>
    <x v="8"/>
    <s v="12-1/2 Diameter Round Wall Clock"/>
    <x v="418"/>
    <x v="0"/>
    <n v="14.39"/>
    <m/>
  </r>
  <r>
    <d v="2015-11-15T00:00:00"/>
    <x v="10"/>
    <s v="Victoria Pisteka"/>
    <x v="10"/>
    <x v="0"/>
    <x v="3"/>
    <s v="Wilson Jones Elliptical Ring 3 1/2&quot; Capacity Binders, 800 sheets"/>
    <x v="2678"/>
    <x v="10"/>
    <n v="-116.84"/>
    <m/>
  </r>
  <r>
    <d v="2015-11-16T00:00:00"/>
    <x v="10"/>
    <s v="Philisse Overcash"/>
    <x v="20"/>
    <x v="0"/>
    <x v="12"/>
    <s v="Eureka The Boss Plus 12-Amp Hard Box Upright Vacuum, Red"/>
    <x v="2679"/>
    <x v="7"/>
    <n v="141.28"/>
    <m/>
  </r>
  <r>
    <d v="2015-11-16T00:00:00"/>
    <x v="10"/>
    <s v="Mike Pelletier"/>
    <x v="21"/>
    <x v="0"/>
    <x v="0"/>
    <s v="Xerox 191"/>
    <x v="2680"/>
    <x v="2"/>
    <n v="84.52"/>
    <m/>
  </r>
  <r>
    <d v="2015-11-16T00:00:00"/>
    <x v="10"/>
    <s v="Mike Pelletier"/>
    <x v="21"/>
    <x v="1"/>
    <x v="8"/>
    <s v="Advantus Employee of the Month Certificate Frame, 11 x 13-1/2"/>
    <x v="2681"/>
    <x v="6"/>
    <n v="76.09"/>
    <m/>
  </r>
  <r>
    <d v="2015-11-16T00:00:00"/>
    <x v="10"/>
    <s v="Mike Pelletier"/>
    <x v="21"/>
    <x v="1"/>
    <x v="13"/>
    <s v="Lesro Sheffield Collection Coffee Table, End Table, Center Table, Corner Table"/>
    <x v="2682"/>
    <x v="1"/>
    <n v="36.4"/>
    <m/>
  </r>
  <r>
    <d v="2015-11-16T00:00:00"/>
    <x v="10"/>
    <s v="Mike Pelletier"/>
    <x v="21"/>
    <x v="2"/>
    <x v="9"/>
    <s v="Logitech diNovo Edge Keyboard"/>
    <x v="2683"/>
    <x v="3"/>
    <n v="229.99"/>
    <m/>
  </r>
  <r>
    <d v="2015-11-16T00:00:00"/>
    <x v="10"/>
    <s v="Mike Pelletier"/>
    <x v="21"/>
    <x v="1"/>
    <x v="13"/>
    <s v="Chromcraft Bull-Nose Wood Round Conference Table Top, Wood Base"/>
    <x v="300"/>
    <x v="1"/>
    <n v="111.1"/>
    <m/>
  </r>
  <r>
    <d v="2015-11-16T00:00:00"/>
    <x v="10"/>
    <s v="Heather Kirkland"/>
    <x v="34"/>
    <x v="1"/>
    <x v="13"/>
    <s v="Bretford CR4500 Series Slim Rectangular Table"/>
    <x v="2684"/>
    <x v="0"/>
    <n v="160.18"/>
    <m/>
  </r>
  <r>
    <d v="2015-11-16T00:00:00"/>
    <x v="10"/>
    <s v="Heather Kirkland"/>
    <x v="34"/>
    <x v="2"/>
    <x v="6"/>
    <s v="Jabra BIZ 2300 Duo QD Duo CordedÂ Headset"/>
    <x v="2685"/>
    <x v="1"/>
    <n v="22.86"/>
    <m/>
  </r>
  <r>
    <d v="2015-11-16T00:00:00"/>
    <x v="10"/>
    <s v="Matt Connell"/>
    <x v="1"/>
    <x v="0"/>
    <x v="2"/>
    <s v="Neat Ideas Personal Hanging Folder Files, Black"/>
    <x v="2686"/>
    <x v="0"/>
    <n v="1.61"/>
    <m/>
  </r>
  <r>
    <d v="2015-11-16T00:00:00"/>
    <x v="10"/>
    <s v="Matt Connell"/>
    <x v="1"/>
    <x v="2"/>
    <x v="6"/>
    <s v="HTC One"/>
    <x v="868"/>
    <x v="1"/>
    <n v="27"/>
    <m/>
  </r>
  <r>
    <d v="2015-11-16T00:00:00"/>
    <x v="10"/>
    <s v="Matt Connell"/>
    <x v="1"/>
    <x v="1"/>
    <x v="8"/>
    <s v="Howard Miller 11-1/2&quot; Diameter Brentwood Wall Clock"/>
    <x v="1027"/>
    <x v="0"/>
    <n v="-15.53"/>
    <m/>
  </r>
  <r>
    <d v="2015-11-16T00:00:00"/>
    <x v="10"/>
    <s v="John Grady"/>
    <x v="3"/>
    <x v="0"/>
    <x v="1"/>
    <s v="Avery 51"/>
    <x v="282"/>
    <x v="1"/>
    <n v="8.69"/>
    <m/>
  </r>
  <r>
    <d v="2015-11-17T00:00:00"/>
    <x v="10"/>
    <s v="Greg Hansen"/>
    <x v="1"/>
    <x v="0"/>
    <x v="14"/>
    <s v="Acme Box Cutter Scissors"/>
    <x v="2687"/>
    <x v="7"/>
    <n v="3.07"/>
    <m/>
  </r>
  <r>
    <d v="2015-11-17T00:00:00"/>
    <x v="10"/>
    <s v="Brian Stugart"/>
    <x v="3"/>
    <x v="2"/>
    <x v="6"/>
    <s v="RCA ViSYS 25825 Wireless digital phone"/>
    <x v="2688"/>
    <x v="3"/>
    <n v="52"/>
    <m/>
  </r>
  <r>
    <d v="2015-11-17T00:00:00"/>
    <x v="10"/>
    <s v="Brian Stugart"/>
    <x v="3"/>
    <x v="0"/>
    <x v="2"/>
    <s v="Carina Media Storage Towers in Natural &amp; Black"/>
    <x v="2689"/>
    <x v="7"/>
    <n v="6.1"/>
    <m/>
  </r>
  <r>
    <d v="2015-11-17T00:00:00"/>
    <x v="10"/>
    <s v="Brian Stugart"/>
    <x v="3"/>
    <x v="1"/>
    <x v="8"/>
    <s v="DAX Contemporary Wood Frame with Silver Metal Mat, Desktop, 11 x 14 Size"/>
    <x v="2690"/>
    <x v="3"/>
    <n v="29.15"/>
    <m/>
  </r>
  <r>
    <d v="2015-11-17T00:00:00"/>
    <x v="10"/>
    <s v="Brian Stugart"/>
    <x v="3"/>
    <x v="0"/>
    <x v="2"/>
    <s v="Fellowes Recycled Storage Drawers"/>
    <x v="2691"/>
    <x v="5"/>
    <n v="54.4"/>
    <m/>
  </r>
  <r>
    <d v="2015-11-17T00:00:00"/>
    <x v="10"/>
    <s v="Brian Stugart"/>
    <x v="3"/>
    <x v="0"/>
    <x v="0"/>
    <s v="Xerox 203"/>
    <x v="331"/>
    <x v="7"/>
    <n v="15.55"/>
    <m/>
  </r>
  <r>
    <d v="2015-11-17T00:00:00"/>
    <x v="10"/>
    <s v="Brian Stugart"/>
    <x v="3"/>
    <x v="1"/>
    <x v="5"/>
    <s v="Office Star - Contemporary Swivel Chair with Padded Adjustable Arms and Flex Back"/>
    <x v="2692"/>
    <x v="0"/>
    <n v="2.82"/>
    <m/>
  </r>
  <r>
    <d v="2015-11-17T00:00:00"/>
    <x v="10"/>
    <s v="Brian Stugart"/>
    <x v="3"/>
    <x v="1"/>
    <x v="8"/>
    <s v="Advantus Panel Wall Certificate Holder - 8.5x11"/>
    <x v="2693"/>
    <x v="1"/>
    <n v="15.37"/>
    <m/>
  </r>
  <r>
    <d v="2015-11-17T00:00:00"/>
    <x v="10"/>
    <s v="Anna Andreadi"/>
    <x v="39"/>
    <x v="0"/>
    <x v="2"/>
    <s v="Tennsco Stur-D-Stor Boltless Shelving, 5 Shelves, 24&quot; Deep, Sand"/>
    <x v="2694"/>
    <x v="3"/>
    <n v="5.41"/>
    <m/>
  </r>
  <r>
    <d v="2015-11-17T00:00:00"/>
    <x v="10"/>
    <s v="Anna Andreadi"/>
    <x v="39"/>
    <x v="0"/>
    <x v="0"/>
    <s v="Easy-staple paper"/>
    <x v="1653"/>
    <x v="1"/>
    <n v="49.97"/>
    <m/>
  </r>
  <r>
    <d v="2015-11-17T00:00:00"/>
    <x v="10"/>
    <s v="Anna Andreadi"/>
    <x v="39"/>
    <x v="1"/>
    <x v="5"/>
    <s v="Hon Olson Stacker Chairs"/>
    <x v="2695"/>
    <x v="7"/>
    <n v="383.93"/>
    <m/>
  </r>
  <r>
    <d v="2015-11-19T00:00:00"/>
    <x v="10"/>
    <s v="Tony Chapman"/>
    <x v="22"/>
    <x v="1"/>
    <x v="8"/>
    <s v="Tenex V2T-RE Standard Weight Series Chair Mat, 45&quot; x 53&quot;, Lip 25&quot; x 12&quot;"/>
    <x v="70"/>
    <x v="0"/>
    <n v="22.71"/>
    <m/>
  </r>
  <r>
    <d v="2015-11-19T00:00:00"/>
    <x v="10"/>
    <s v="Aleksandra Gannaway"/>
    <x v="17"/>
    <x v="0"/>
    <x v="12"/>
    <s v="Hoover Commercial Soft Guard Upright Vacuum And Disposable Filtration Bags"/>
    <x v="2696"/>
    <x v="3"/>
    <n v="8.39"/>
    <m/>
  </r>
  <r>
    <d v="2015-11-19T00:00:00"/>
    <x v="10"/>
    <s v="Katherine Ducich"/>
    <x v="20"/>
    <x v="0"/>
    <x v="3"/>
    <s v="Accohide Poly Flexible Ring Binders"/>
    <x v="784"/>
    <x v="0"/>
    <n v="2.2400000000000002"/>
    <m/>
  </r>
  <r>
    <d v="2015-11-19T00:00:00"/>
    <x v="10"/>
    <s v="Katherine Ducich"/>
    <x v="20"/>
    <x v="2"/>
    <x v="6"/>
    <s v="Aastra 6757i CT Wireless VoIP phone"/>
    <x v="2697"/>
    <x v="3"/>
    <n v="249.91"/>
    <m/>
  </r>
  <r>
    <d v="2015-11-20T00:00:00"/>
    <x v="10"/>
    <s v="Brian Moss"/>
    <x v="20"/>
    <x v="0"/>
    <x v="4"/>
    <s v="Boston 19500 Mighty Mite Electric Pencil Sharpener"/>
    <x v="2553"/>
    <x v="1"/>
    <n v="16.32"/>
    <m/>
  </r>
  <r>
    <d v="2015-11-20T00:00:00"/>
    <x v="10"/>
    <s v="Brian Moss"/>
    <x v="20"/>
    <x v="0"/>
    <x v="4"/>
    <s v="Newell 335"/>
    <x v="697"/>
    <x v="3"/>
    <n v="3.34"/>
    <m/>
  </r>
  <r>
    <d v="2015-11-20T00:00:00"/>
    <x v="10"/>
    <s v="Brian Moss"/>
    <x v="20"/>
    <x v="1"/>
    <x v="11"/>
    <s v="O'Sullivan 3-Shelf Heavy-Duty Bookcases"/>
    <x v="2698"/>
    <x v="3"/>
    <n v="9.3000000000000007"/>
    <m/>
  </r>
  <r>
    <d v="2015-11-20T00:00:00"/>
    <x v="10"/>
    <s v="Skye Norling"/>
    <x v="3"/>
    <x v="0"/>
    <x v="4"/>
    <s v="Newell 333"/>
    <x v="121"/>
    <x v="5"/>
    <n v="5.0599999999999996"/>
    <m/>
  </r>
  <r>
    <d v="2015-11-20T00:00:00"/>
    <x v="10"/>
    <s v="Dan Lawera"/>
    <x v="20"/>
    <x v="0"/>
    <x v="0"/>
    <s v="Message Book, Phone, Wirebound Standard Line Memo, 2 3/4&quot; X 5&quot;"/>
    <x v="578"/>
    <x v="1"/>
    <n v="9.0399999999999991"/>
    <m/>
  </r>
  <r>
    <d v="2015-11-20T00:00:00"/>
    <x v="10"/>
    <s v="Lena Creighton"/>
    <x v="3"/>
    <x v="2"/>
    <x v="6"/>
    <s v="Gear Head AU3700S Headset"/>
    <x v="2699"/>
    <x v="5"/>
    <n v="-15.46"/>
    <m/>
  </r>
  <r>
    <d v="2015-11-20T00:00:00"/>
    <x v="10"/>
    <s v="Lena Creighton"/>
    <x v="3"/>
    <x v="1"/>
    <x v="5"/>
    <s v="Safco Contoured Stacking Chairs"/>
    <x v="1560"/>
    <x v="1"/>
    <n v="35.76"/>
    <m/>
  </r>
  <r>
    <d v="2015-11-20T00:00:00"/>
    <x v="10"/>
    <s v="Patrick Bzostek"/>
    <x v="3"/>
    <x v="0"/>
    <x v="3"/>
    <s v="Cardinal Poly Pocket Divider Pockets for Ring Binders"/>
    <x v="2700"/>
    <x v="2"/>
    <n v="7.56"/>
    <m/>
  </r>
  <r>
    <d v="2015-11-20T00:00:00"/>
    <x v="10"/>
    <s v="Katrina Bavinger"/>
    <x v="22"/>
    <x v="0"/>
    <x v="4"/>
    <s v="Newell 334"/>
    <x v="2677"/>
    <x v="6"/>
    <n v="30.95"/>
    <m/>
  </r>
  <r>
    <d v="2015-11-20T00:00:00"/>
    <x v="10"/>
    <s v="Katrina Bavinger"/>
    <x v="22"/>
    <x v="1"/>
    <x v="8"/>
    <s v="Eldon Expressions Wood Desk Accessories, Oak"/>
    <x v="2701"/>
    <x v="1"/>
    <n v="6.42"/>
    <m/>
  </r>
  <r>
    <d v="2015-11-20T00:00:00"/>
    <x v="10"/>
    <s v="Katrina Bavinger"/>
    <x v="22"/>
    <x v="2"/>
    <x v="9"/>
    <s v="AmazonBasics 3-Button USB Wired Mouse"/>
    <x v="51"/>
    <x v="0"/>
    <n v="6.01"/>
    <m/>
  </r>
  <r>
    <d v="2015-11-20T00:00:00"/>
    <x v="10"/>
    <s v="Jamie Kunitz"/>
    <x v="10"/>
    <x v="1"/>
    <x v="8"/>
    <s v="Ultra Commercial Grade Dual Valve Door Closer"/>
    <x v="2702"/>
    <x v="0"/>
    <n v="9.57"/>
    <m/>
  </r>
  <r>
    <d v="2015-11-20T00:00:00"/>
    <x v="10"/>
    <s v="Jamie Kunitz"/>
    <x v="10"/>
    <x v="0"/>
    <x v="2"/>
    <s v="Belkin 19&quot; Center-Weighted Shelf, Gray"/>
    <x v="2703"/>
    <x v="1"/>
    <n v="-26.54"/>
    <m/>
  </r>
  <r>
    <d v="2015-11-20T00:00:00"/>
    <x v="10"/>
    <s v="Grace Kelly"/>
    <x v="0"/>
    <x v="2"/>
    <x v="15"/>
    <s v="NeatDesk Desktop Scanner &amp; Digital Filing System"/>
    <x v="2704"/>
    <x v="0"/>
    <n v="56"/>
    <m/>
  </r>
  <r>
    <d v="2015-11-20T00:00:00"/>
    <x v="10"/>
    <s v="Sung Shariari"/>
    <x v="16"/>
    <x v="0"/>
    <x v="3"/>
    <s v="Wilson Jones Turn Tabs Binder Tool for Ring Binders"/>
    <x v="2137"/>
    <x v="7"/>
    <n v="-5.78"/>
    <m/>
  </r>
  <r>
    <d v="2015-11-20T00:00:00"/>
    <x v="10"/>
    <s v="Sung Shariari"/>
    <x v="16"/>
    <x v="0"/>
    <x v="2"/>
    <s v="Crate-A-Files"/>
    <x v="2705"/>
    <x v="0"/>
    <n v="1.31"/>
    <m/>
  </r>
  <r>
    <d v="2015-11-20T00:00:00"/>
    <x v="10"/>
    <s v="Sung Shariari"/>
    <x v="16"/>
    <x v="0"/>
    <x v="3"/>
    <s v="Ibico Laser Imprintable Binding System Covers"/>
    <x v="2706"/>
    <x v="3"/>
    <n v="-50.3"/>
    <m/>
  </r>
  <r>
    <d v="2015-11-20T00:00:00"/>
    <x v="10"/>
    <s v="Sung Shariari"/>
    <x v="16"/>
    <x v="1"/>
    <x v="11"/>
    <s v="O'Sullivan Living Dimensions 2-Shelf Bookcases"/>
    <x v="2707"/>
    <x v="1"/>
    <n v="-36.29"/>
    <m/>
  </r>
  <r>
    <d v="2015-11-20T00:00:00"/>
    <x v="10"/>
    <s v="Phillina Ober"/>
    <x v="2"/>
    <x v="1"/>
    <x v="5"/>
    <s v="Global High-Back Leather Tilter, Burgundy"/>
    <x v="2708"/>
    <x v="3"/>
    <n v="-93.47"/>
    <m/>
  </r>
  <r>
    <d v="2015-11-20T00:00:00"/>
    <x v="10"/>
    <s v="Michelle Moray"/>
    <x v="26"/>
    <x v="0"/>
    <x v="3"/>
    <s v="Wilson Jones Custom Binder Spines &amp; Labels"/>
    <x v="1972"/>
    <x v="1"/>
    <n v="-3.43"/>
    <m/>
  </r>
  <r>
    <d v="2015-11-20T00:00:00"/>
    <x v="10"/>
    <s v="Michelle Moray"/>
    <x v="26"/>
    <x v="1"/>
    <x v="11"/>
    <s v="Sauder Barrister Bookcases"/>
    <x v="2709"/>
    <x v="6"/>
    <n v="-247.8"/>
    <m/>
  </r>
  <r>
    <d v="2015-11-20T00:00:00"/>
    <x v="10"/>
    <s v="Michelle Moray"/>
    <x v="26"/>
    <x v="0"/>
    <x v="3"/>
    <s v="Wilson Jones 14 Line Acrylic Coated Pressboard Data Binders"/>
    <x v="2710"/>
    <x v="6"/>
    <n v="-7.37"/>
    <m/>
  </r>
  <r>
    <d v="2015-11-20T00:00:00"/>
    <x v="10"/>
    <s v="Chris Selesnick"/>
    <x v="3"/>
    <x v="0"/>
    <x v="3"/>
    <s v="Performers Binder/Pad Holder, Black"/>
    <x v="2711"/>
    <x v="3"/>
    <n v="33.64"/>
    <m/>
  </r>
  <r>
    <d v="2015-11-20T00:00:00"/>
    <x v="10"/>
    <s v="Chris Selesnick"/>
    <x v="3"/>
    <x v="0"/>
    <x v="1"/>
    <s v="Avery 485"/>
    <x v="1815"/>
    <x v="3"/>
    <n v="23.56"/>
    <m/>
  </r>
  <r>
    <d v="2015-11-20T00:00:00"/>
    <x v="10"/>
    <s v="Kelly Williams"/>
    <x v="3"/>
    <x v="1"/>
    <x v="8"/>
    <s v="Dana Swing-Arm Lamps"/>
    <x v="2712"/>
    <x v="1"/>
    <n v="8.01"/>
    <m/>
  </r>
  <r>
    <d v="2015-11-21T00:00:00"/>
    <x v="10"/>
    <s v="Joel Eaton"/>
    <x v="10"/>
    <x v="1"/>
    <x v="5"/>
    <s v="Padded Folding Chairs, Black, 4/Carton"/>
    <x v="2713"/>
    <x v="5"/>
    <n v="-11.34"/>
    <m/>
  </r>
  <r>
    <d v="2015-11-21T00:00:00"/>
    <x v="10"/>
    <s v="Joel Eaton"/>
    <x v="10"/>
    <x v="0"/>
    <x v="14"/>
    <s v="Acme Rosewood Handle Letter Opener"/>
    <x v="2714"/>
    <x v="7"/>
    <n v="-3.77"/>
    <m/>
  </r>
  <r>
    <d v="2015-11-21T00:00:00"/>
    <x v="10"/>
    <s v="Natalie Webber"/>
    <x v="17"/>
    <x v="1"/>
    <x v="11"/>
    <s v="Hon Metal Bookcases, Putty"/>
    <x v="70"/>
    <x v="0"/>
    <n v="41.17"/>
    <m/>
  </r>
  <r>
    <d v="2015-11-21T00:00:00"/>
    <x v="10"/>
    <s v="Natalie Webber"/>
    <x v="17"/>
    <x v="0"/>
    <x v="3"/>
    <s v="Square Ring Data Binders, Rigid 75 Pt. Covers, 11&quot; x 14-7/8&quot;"/>
    <x v="2715"/>
    <x v="3"/>
    <n v="23.12"/>
    <m/>
  </r>
  <r>
    <d v="2015-11-21T00:00:00"/>
    <x v="10"/>
    <s v="Carol Adams"/>
    <x v="0"/>
    <x v="1"/>
    <x v="11"/>
    <s v="O'Sullivan Manor Hill 2-Door Library in Brianna Oak"/>
    <x v="2716"/>
    <x v="0"/>
    <n v="-76.010000000000005"/>
    <m/>
  </r>
  <r>
    <d v="2015-11-21T00:00:00"/>
    <x v="10"/>
    <s v="Carol Adams"/>
    <x v="0"/>
    <x v="0"/>
    <x v="1"/>
    <s v="Self-Adhesive Address Labels for Typewriters by Universal"/>
    <x v="2717"/>
    <x v="0"/>
    <n v="3.95"/>
    <m/>
  </r>
  <r>
    <d v="2015-11-21T00:00:00"/>
    <x v="10"/>
    <s v="Carol Adams"/>
    <x v="0"/>
    <x v="2"/>
    <x v="16"/>
    <s v="Sharp 1540cs Digital Laser Copier"/>
    <x v="2567"/>
    <x v="4"/>
    <n v="165"/>
    <m/>
  </r>
  <r>
    <d v="2015-11-21T00:00:00"/>
    <x v="10"/>
    <s v="Denise Leinenbach"/>
    <x v="18"/>
    <x v="0"/>
    <x v="4"/>
    <s v="Crayola Anti Dust Chalk, 12/Pack"/>
    <x v="2205"/>
    <x v="6"/>
    <n v="4.91"/>
    <m/>
  </r>
  <r>
    <d v="2015-11-21T00:00:00"/>
    <x v="10"/>
    <s v="Denise Leinenbach"/>
    <x v="18"/>
    <x v="2"/>
    <x v="15"/>
    <s v="Ricoh - Ink Collector Unit for GX3000 Series Printers"/>
    <x v="2718"/>
    <x v="0"/>
    <n v="22.65"/>
    <m/>
  </r>
  <r>
    <d v="2015-11-21T00:00:00"/>
    <x v="10"/>
    <s v="Denise Leinenbach"/>
    <x v="18"/>
    <x v="0"/>
    <x v="12"/>
    <s v="Hoover Replacement Belts For Soft Guard &amp; Commercial Ltweight Upright Vacs, 2/Pk"/>
    <x v="738"/>
    <x v="7"/>
    <n v="5.14"/>
    <m/>
  </r>
  <r>
    <d v="2015-11-21T00:00:00"/>
    <x v="10"/>
    <s v="Denise Leinenbach"/>
    <x v="18"/>
    <x v="2"/>
    <x v="9"/>
    <s v="Imation Bio 2GB USBÂ Flash Drive ImationÂ Corp"/>
    <x v="2719"/>
    <x v="1"/>
    <n v="165.29"/>
    <m/>
  </r>
  <r>
    <d v="2015-11-21T00:00:00"/>
    <x v="10"/>
    <s v="Eudokia Martin"/>
    <x v="12"/>
    <x v="0"/>
    <x v="12"/>
    <s v="Fellowes Command Center 5-outlet power strip"/>
    <x v="2720"/>
    <x v="6"/>
    <n v="28.49"/>
    <m/>
  </r>
  <r>
    <d v="2015-11-21T00:00:00"/>
    <x v="10"/>
    <s v="Eudokia Martin"/>
    <x v="12"/>
    <x v="2"/>
    <x v="9"/>
    <s v="Belkin Standard 104 key USB Keyboard"/>
    <x v="47"/>
    <x v="0"/>
    <n v="-1.46"/>
    <m/>
  </r>
  <r>
    <d v="2015-11-21T00:00:00"/>
    <x v="10"/>
    <s v="Eudokia Martin"/>
    <x v="12"/>
    <x v="0"/>
    <x v="1"/>
    <s v="Avery 506"/>
    <x v="356"/>
    <x v="7"/>
    <n v="5.37"/>
    <m/>
  </r>
  <r>
    <d v="2015-11-21T00:00:00"/>
    <x v="10"/>
    <s v="Shahid Shariari"/>
    <x v="2"/>
    <x v="1"/>
    <x v="13"/>
    <s v="Bevis Oval Conference Table, Walnut"/>
    <x v="2721"/>
    <x v="9"/>
    <n v="-480.2"/>
    <m/>
  </r>
  <r>
    <d v="2015-11-21T00:00:00"/>
    <x v="10"/>
    <s v="Shahid Shariari"/>
    <x v="2"/>
    <x v="2"/>
    <x v="6"/>
    <s v="Logitech B530 USBÂ HeadsetÂ -Â headsetÂ - Full size, Binaural"/>
    <x v="2722"/>
    <x v="7"/>
    <n v="-24.04"/>
    <m/>
  </r>
  <r>
    <d v="2015-11-21T00:00:00"/>
    <x v="10"/>
    <s v="Brenda Bowman"/>
    <x v="0"/>
    <x v="0"/>
    <x v="4"/>
    <s v="Eldon Spacemaker Box, Quick-Snap Lid, Clear"/>
    <x v="373"/>
    <x v="0"/>
    <n v="0.73"/>
    <m/>
  </r>
  <r>
    <d v="2015-11-21T00:00:00"/>
    <x v="10"/>
    <s v="Brenda Bowman"/>
    <x v="0"/>
    <x v="0"/>
    <x v="3"/>
    <s v="Storex DuraTech Recycled Plastic Frosted Binders"/>
    <x v="2723"/>
    <x v="0"/>
    <n v="-2.54"/>
    <m/>
  </r>
  <r>
    <d v="2015-11-21T00:00:00"/>
    <x v="10"/>
    <s v="Brenda Bowman"/>
    <x v="0"/>
    <x v="0"/>
    <x v="12"/>
    <s v="Kensington 6 Outlet SmartSocket Surge Protector"/>
    <x v="522"/>
    <x v="1"/>
    <n v="-67.62"/>
    <m/>
  </r>
  <r>
    <d v="2015-11-21T00:00:00"/>
    <x v="10"/>
    <s v="Brenda Bowman"/>
    <x v="0"/>
    <x v="0"/>
    <x v="3"/>
    <s v="Cardinal Hold-It CD Pocket"/>
    <x v="166"/>
    <x v="7"/>
    <n v="-13.17"/>
    <m/>
  </r>
  <r>
    <d v="2015-11-21T00:00:00"/>
    <x v="10"/>
    <s v="John Huston"/>
    <x v="25"/>
    <x v="1"/>
    <x v="8"/>
    <s v="Executive Impressions 14&quot; Two-Color Numerals Wall Clock"/>
    <x v="2724"/>
    <x v="4"/>
    <n v="4.7699999999999996"/>
    <m/>
  </r>
  <r>
    <d v="2015-11-22T00:00:00"/>
    <x v="10"/>
    <s v="Harold Pawlan"/>
    <x v="0"/>
    <x v="0"/>
    <x v="12"/>
    <s v="Holmes Replacement Filter for HEPA Air Cleaner, Very Large Room, HEPA Filter"/>
    <x v="2725"/>
    <x v="7"/>
    <n v="-123.86"/>
    <m/>
  </r>
  <r>
    <d v="2015-11-22T00:00:00"/>
    <x v="10"/>
    <s v="Harold Pawlan"/>
    <x v="0"/>
    <x v="0"/>
    <x v="3"/>
    <s v="Storex DuraTech Recycled Plastic Frosted Binders"/>
    <x v="2726"/>
    <x v="1"/>
    <n v="-3.82"/>
    <m/>
  </r>
  <r>
    <d v="2015-11-22T00:00:00"/>
    <x v="10"/>
    <s v="Irene Maddox"/>
    <x v="2"/>
    <x v="0"/>
    <x v="3"/>
    <s v="GBC Durable Plastic Covers"/>
    <x v="2727"/>
    <x v="0"/>
    <n v="-9.2899999999999991"/>
    <m/>
  </r>
  <r>
    <d v="2015-11-22T00:00:00"/>
    <x v="10"/>
    <s v="Meg O'Connel"/>
    <x v="0"/>
    <x v="1"/>
    <x v="13"/>
    <s v="Hon 2111 Invitation Series Straight Table"/>
    <x v="2728"/>
    <x v="0"/>
    <n v="-32.520000000000003"/>
    <m/>
  </r>
  <r>
    <d v="2015-11-22T00:00:00"/>
    <x v="10"/>
    <s v="Andy Reiter"/>
    <x v="32"/>
    <x v="0"/>
    <x v="0"/>
    <s v="Xerox 1970"/>
    <x v="98"/>
    <x v="1"/>
    <n v="7.02"/>
    <m/>
  </r>
  <r>
    <d v="2015-11-22T00:00:00"/>
    <x v="10"/>
    <s v="Anne Pryor"/>
    <x v="0"/>
    <x v="2"/>
    <x v="9"/>
    <s v="SanDisk Cruzer 8 GB USB Flash Drive"/>
    <x v="2729"/>
    <x v="3"/>
    <n v="-1.36"/>
    <m/>
  </r>
  <r>
    <d v="2015-11-22T00:00:00"/>
    <x v="10"/>
    <s v="Marc Crier"/>
    <x v="15"/>
    <x v="0"/>
    <x v="3"/>
    <s v="Acco Pressboard Covers with Storage Hooks, 14 7/8&quot; x 11&quot;, Light Blue"/>
    <x v="797"/>
    <x v="0"/>
    <n v="-2.06"/>
    <m/>
  </r>
  <r>
    <d v="2015-11-22T00:00:00"/>
    <x v="10"/>
    <s v="Marc Crier"/>
    <x v="15"/>
    <x v="0"/>
    <x v="7"/>
    <s v="Vinyl Coated Wire Paper Clips in Organizer Box, 800/Box"/>
    <x v="2730"/>
    <x v="6"/>
    <n v="18.600000000000001"/>
    <m/>
  </r>
  <r>
    <d v="2015-11-22T00:00:00"/>
    <x v="10"/>
    <s v="Nathan Gelder"/>
    <x v="3"/>
    <x v="0"/>
    <x v="0"/>
    <s v="Xerox 1887"/>
    <x v="1956"/>
    <x v="0"/>
    <n v="18.21"/>
    <m/>
  </r>
  <r>
    <d v="2015-11-22T00:00:00"/>
    <x v="10"/>
    <s v="Nathan Gelder"/>
    <x v="3"/>
    <x v="0"/>
    <x v="0"/>
    <s v="Xerox 1971"/>
    <x v="2731"/>
    <x v="8"/>
    <n v="19.260000000000002"/>
    <m/>
  </r>
  <r>
    <d v="2015-11-22T00:00:00"/>
    <x v="10"/>
    <s v="Nathan Gelder"/>
    <x v="3"/>
    <x v="0"/>
    <x v="2"/>
    <s v="Personal Folder Holder, Ebony"/>
    <x v="2732"/>
    <x v="1"/>
    <n v="10.09"/>
    <m/>
  </r>
  <r>
    <d v="2015-11-22T00:00:00"/>
    <x v="10"/>
    <s v="Brosina Hoffman"/>
    <x v="16"/>
    <x v="2"/>
    <x v="15"/>
    <s v="Texas Instruments TI-34 Scientific Calculator"/>
    <x v="2733"/>
    <x v="1"/>
    <n v="-1.98"/>
    <m/>
  </r>
  <r>
    <d v="2015-11-22T00:00:00"/>
    <x v="10"/>
    <s v="Harold Dahlen"/>
    <x v="32"/>
    <x v="0"/>
    <x v="4"/>
    <s v="Newell 341"/>
    <x v="2446"/>
    <x v="3"/>
    <n v="4.96"/>
    <m/>
  </r>
  <r>
    <d v="2015-11-22T00:00:00"/>
    <x v="10"/>
    <s v="Harold Dahlen"/>
    <x v="32"/>
    <x v="0"/>
    <x v="0"/>
    <s v="Xerox 1936"/>
    <x v="2268"/>
    <x v="1"/>
    <n v="28.17"/>
    <m/>
  </r>
  <r>
    <d v="2015-11-23T00:00:00"/>
    <x v="10"/>
    <s v="Victoria Brennan"/>
    <x v="0"/>
    <x v="0"/>
    <x v="0"/>
    <s v="Xerox 1915"/>
    <x v="602"/>
    <x v="3"/>
    <n v="117.43"/>
    <m/>
  </r>
  <r>
    <d v="2015-11-23T00:00:00"/>
    <x v="10"/>
    <s v="Victoria Brennan"/>
    <x v="0"/>
    <x v="0"/>
    <x v="3"/>
    <s v="GBC Recycled Regency Composition Covers"/>
    <x v="2734"/>
    <x v="0"/>
    <n v="-40.65"/>
    <m/>
  </r>
  <r>
    <d v="2015-11-23T00:00:00"/>
    <x v="10"/>
    <s v="Victoria Brennan"/>
    <x v="0"/>
    <x v="0"/>
    <x v="2"/>
    <s v="Tenex Personal Self-Stacking Standard File Box, Black/Gray"/>
    <x v="2735"/>
    <x v="0"/>
    <n v="2.37"/>
    <m/>
  </r>
  <r>
    <d v="2015-11-23T00:00:00"/>
    <x v="10"/>
    <s v="Annie Thurman"/>
    <x v="23"/>
    <x v="0"/>
    <x v="12"/>
    <s v="Sanyo Counter Height Refrigerator with Crisper, 3.6 Cubic Foot, Stainless Steel/Black"/>
    <x v="2736"/>
    <x v="9"/>
    <n v="735.03"/>
    <m/>
  </r>
  <r>
    <d v="2015-11-23T00:00:00"/>
    <x v="10"/>
    <s v="Annie Thurman"/>
    <x v="23"/>
    <x v="0"/>
    <x v="4"/>
    <s v="Newell 315"/>
    <x v="150"/>
    <x v="1"/>
    <n v="4.49"/>
    <m/>
  </r>
  <r>
    <d v="2015-11-23T00:00:00"/>
    <x v="10"/>
    <s v="Pierre Wener"/>
    <x v="7"/>
    <x v="2"/>
    <x v="6"/>
    <s v="Nortel Meridian M3904 Professional Digital phone"/>
    <x v="2235"/>
    <x v="0"/>
    <n v="89.31"/>
    <m/>
  </r>
  <r>
    <d v="2015-11-23T00:00:00"/>
    <x v="10"/>
    <s v="Pierre Wener"/>
    <x v="7"/>
    <x v="0"/>
    <x v="0"/>
    <s v="1/4 Fold Party Design Invitations &amp; White Envelopes, 24 8-1/2&quot; X 11&quot; Cards, 25 Env./Pack"/>
    <x v="2737"/>
    <x v="6"/>
    <n v="20.73"/>
    <m/>
  </r>
  <r>
    <d v="2015-11-23T00:00:00"/>
    <x v="10"/>
    <s v="Pierre Wener"/>
    <x v="7"/>
    <x v="0"/>
    <x v="4"/>
    <s v="Sanford Colorific Eraseable Coloring Pencils, 12 Count"/>
    <x v="342"/>
    <x v="3"/>
    <n v="5.64"/>
    <m/>
  </r>
  <r>
    <d v="2015-11-23T00:00:00"/>
    <x v="10"/>
    <s v="Pierre Wener"/>
    <x v="7"/>
    <x v="0"/>
    <x v="10"/>
    <s v="Staple envelope"/>
    <x v="2738"/>
    <x v="0"/>
    <n v="7.78"/>
    <m/>
  </r>
  <r>
    <d v="2015-11-23T00:00:00"/>
    <x v="10"/>
    <s v="Pierre Wener"/>
    <x v="7"/>
    <x v="0"/>
    <x v="0"/>
    <s v="Xerox 226"/>
    <x v="2167"/>
    <x v="6"/>
    <n v="18.66"/>
    <m/>
  </r>
  <r>
    <d v="2015-11-24T00:00:00"/>
    <x v="10"/>
    <s v="Kunst Miller"/>
    <x v="3"/>
    <x v="2"/>
    <x v="9"/>
    <s v="Verbatim 25 GB 6x Blu-ray Single Layer Recordable Disc, 3/Pack"/>
    <x v="51"/>
    <x v="0"/>
    <n v="6.15"/>
    <m/>
  </r>
  <r>
    <d v="2015-11-24T00:00:00"/>
    <x v="10"/>
    <s v="Kunst Miller"/>
    <x v="3"/>
    <x v="0"/>
    <x v="3"/>
    <s v="Acco PRESSTEX Data Binder with Storage Hooks, Dark Blue, 14 7/8&quot; X 11&quot;"/>
    <x v="2739"/>
    <x v="6"/>
    <n v="9.36"/>
    <m/>
  </r>
  <r>
    <d v="2015-11-24T00:00:00"/>
    <x v="10"/>
    <s v="Kunst Miller"/>
    <x v="3"/>
    <x v="0"/>
    <x v="0"/>
    <s v="Xerox 1943"/>
    <x v="1155"/>
    <x v="1"/>
    <n v="68.959999999999994"/>
    <m/>
  </r>
  <r>
    <d v="2015-11-24T00:00:00"/>
    <x v="10"/>
    <s v="Kunst Miller"/>
    <x v="3"/>
    <x v="1"/>
    <x v="8"/>
    <s v="Luxo Economy Swing Arm Lamp"/>
    <x v="2740"/>
    <x v="3"/>
    <n v="22.33"/>
    <m/>
  </r>
  <r>
    <d v="2015-11-24T00:00:00"/>
    <x v="10"/>
    <s v="Darren Powers"/>
    <x v="3"/>
    <x v="0"/>
    <x v="0"/>
    <s v="Xerox 1919"/>
    <x v="2741"/>
    <x v="2"/>
    <n v="180.77"/>
    <m/>
  </r>
  <r>
    <d v="2015-11-24T00:00:00"/>
    <x v="10"/>
    <s v="Darren Powers"/>
    <x v="3"/>
    <x v="0"/>
    <x v="4"/>
    <s v="Prang Colored Pencils"/>
    <x v="2742"/>
    <x v="7"/>
    <n v="6.62"/>
    <m/>
  </r>
  <r>
    <d v="2015-11-24T00:00:00"/>
    <x v="10"/>
    <s v="Toby Swindell"/>
    <x v="3"/>
    <x v="0"/>
    <x v="3"/>
    <s v="Avery Reinforcements for Hole-Punch Pages"/>
    <x v="599"/>
    <x v="0"/>
    <n v="0.99"/>
    <m/>
  </r>
  <r>
    <d v="2015-11-24T00:00:00"/>
    <x v="10"/>
    <s v="Toby Swindell"/>
    <x v="3"/>
    <x v="0"/>
    <x v="0"/>
    <s v="Xerox 225"/>
    <x v="5"/>
    <x v="1"/>
    <n v="9.33"/>
    <m/>
  </r>
  <r>
    <d v="2015-11-24T00:00:00"/>
    <x v="10"/>
    <s v="Toby Swindell"/>
    <x v="3"/>
    <x v="0"/>
    <x v="2"/>
    <s v="Fellowes Bankers Box Staxonsteel Drawer File/Stacking System"/>
    <x v="2743"/>
    <x v="5"/>
    <n v="54.58"/>
    <m/>
  </r>
  <r>
    <d v="2015-11-24T00:00:00"/>
    <x v="10"/>
    <s v="Toby Swindell"/>
    <x v="3"/>
    <x v="0"/>
    <x v="3"/>
    <s v="Avery Premier Heavy-Duty Binder with Round Locking Rings"/>
    <x v="2744"/>
    <x v="9"/>
    <n v="29.7"/>
    <m/>
  </r>
  <r>
    <d v="2015-11-25T00:00:00"/>
    <x v="10"/>
    <s v="Sandra Flanagan"/>
    <x v="25"/>
    <x v="0"/>
    <x v="4"/>
    <s v="Newell 349"/>
    <x v="342"/>
    <x v="7"/>
    <n v="1.48"/>
    <m/>
  </r>
  <r>
    <d v="2015-11-26T00:00:00"/>
    <x v="10"/>
    <s v="Guy Phonely"/>
    <x v="32"/>
    <x v="0"/>
    <x v="3"/>
    <s v="Pressboard Covers with Storage Hooks, 9 1/2&quot; x 11&quot;, Light Blue"/>
    <x v="57"/>
    <x v="1"/>
    <n v="6.92"/>
    <m/>
  </r>
  <r>
    <d v="2015-11-26T00:00:00"/>
    <x v="10"/>
    <s v="Guy Phonely"/>
    <x v="32"/>
    <x v="0"/>
    <x v="2"/>
    <s v="Tennsco Lockers, Sand"/>
    <x v="2745"/>
    <x v="7"/>
    <n v="25.18"/>
    <m/>
  </r>
  <r>
    <d v="2015-11-26T00:00:00"/>
    <x v="10"/>
    <s v="Guy Phonely"/>
    <x v="32"/>
    <x v="0"/>
    <x v="3"/>
    <s v="Aluminum Screw Posts"/>
    <x v="2746"/>
    <x v="3"/>
    <n v="30.52"/>
    <m/>
  </r>
  <r>
    <d v="2015-11-26T00:00:00"/>
    <x v="10"/>
    <s v="Guy Phonely"/>
    <x v="32"/>
    <x v="0"/>
    <x v="0"/>
    <s v="Loose Memo Sheets"/>
    <x v="1322"/>
    <x v="1"/>
    <n v="5.15"/>
    <m/>
  </r>
  <r>
    <d v="2015-11-26T00:00:00"/>
    <x v="10"/>
    <s v="Stefanie Holloman"/>
    <x v="15"/>
    <x v="1"/>
    <x v="8"/>
    <s v="Howard Miller 12-3/4 Diameter Accuwave DS  Wall Clock"/>
    <x v="2747"/>
    <x v="13"/>
    <n v="190.43"/>
    <m/>
  </r>
  <r>
    <d v="2015-11-26T00:00:00"/>
    <x v="10"/>
    <s v="Erin Ashbrook"/>
    <x v="24"/>
    <x v="2"/>
    <x v="16"/>
    <s v="Canon PC1080F Personal Copier"/>
    <x v="2748"/>
    <x v="4"/>
    <n v="234"/>
    <m/>
  </r>
  <r>
    <d v="2015-11-27T00:00:00"/>
    <x v="10"/>
    <s v="Denny Ordway"/>
    <x v="16"/>
    <x v="1"/>
    <x v="13"/>
    <s v="Hon Practical Foundations 30 x 60 Training Table, Light Gray/Charcoal"/>
    <x v="2749"/>
    <x v="1"/>
    <n v="-157.01"/>
    <m/>
  </r>
  <r>
    <d v="2015-11-27T00:00:00"/>
    <x v="10"/>
    <s v="Denny Ordway"/>
    <x v="16"/>
    <x v="2"/>
    <x v="9"/>
    <s v="Logitech Media Keyboard K200"/>
    <x v="473"/>
    <x v="1"/>
    <n v="-1.05"/>
    <m/>
  </r>
  <r>
    <d v="2015-11-27T00:00:00"/>
    <x v="10"/>
    <s v="Carlos Daly"/>
    <x v="3"/>
    <x v="1"/>
    <x v="5"/>
    <s v="Situations Contoured Folding Chairs, 4/Set"/>
    <x v="1687"/>
    <x v="7"/>
    <n v="17.75"/>
    <m/>
  </r>
  <r>
    <d v="2015-11-27T00:00:00"/>
    <x v="10"/>
    <s v="Thomas Brumley"/>
    <x v="13"/>
    <x v="0"/>
    <x v="3"/>
    <s v="Zipper Ring Binder Pockets"/>
    <x v="274"/>
    <x v="0"/>
    <n v="3.06"/>
    <m/>
  </r>
  <r>
    <d v="2015-11-27T00:00:00"/>
    <x v="10"/>
    <s v="Justin Deggeller"/>
    <x v="7"/>
    <x v="2"/>
    <x v="6"/>
    <s v="Apple EarPods with Remote and Mic"/>
    <x v="2750"/>
    <x v="1"/>
    <n v="23.51"/>
    <m/>
  </r>
  <r>
    <d v="2015-11-27T00:00:00"/>
    <x v="10"/>
    <s v="Justin Deggeller"/>
    <x v="7"/>
    <x v="2"/>
    <x v="9"/>
    <s v="Perixx PERIBOARD-512B, Ergonomic Split Keyboard"/>
    <x v="2751"/>
    <x v="1"/>
    <n v="7.35"/>
    <m/>
  </r>
  <r>
    <d v="2015-11-27T00:00:00"/>
    <x v="10"/>
    <s v="Jeremy Ellison"/>
    <x v="20"/>
    <x v="0"/>
    <x v="4"/>
    <s v="Peel-Off China Markers"/>
    <x v="2245"/>
    <x v="1"/>
    <n v="12.51"/>
    <m/>
  </r>
  <r>
    <d v="2015-11-27T00:00:00"/>
    <x v="10"/>
    <s v="Steve Nguyen"/>
    <x v="3"/>
    <x v="2"/>
    <x v="9"/>
    <s v="Sony 64GB Class 10 Micro SDHC R40 Memory Card"/>
    <x v="2752"/>
    <x v="1"/>
    <n v="22.67"/>
    <m/>
  </r>
  <r>
    <d v="2015-11-27T00:00:00"/>
    <x v="10"/>
    <s v="Steve Nguyen"/>
    <x v="3"/>
    <x v="0"/>
    <x v="0"/>
    <s v="Snap-A-Way Black Print Carbonless Ruled Speed Letter, Triplicate"/>
    <x v="2753"/>
    <x v="1"/>
    <n v="53.5"/>
    <m/>
  </r>
  <r>
    <d v="2015-11-27T00:00:00"/>
    <x v="10"/>
    <s v="Eugene Hildebrand"/>
    <x v="2"/>
    <x v="2"/>
    <x v="6"/>
    <s v="LG Exalt"/>
    <x v="2754"/>
    <x v="9"/>
    <n v="-162.22999999999999"/>
    <m/>
  </r>
  <r>
    <d v="2015-11-27T00:00:00"/>
    <x v="10"/>
    <s v="Matt Abelman"/>
    <x v="32"/>
    <x v="0"/>
    <x v="0"/>
    <s v="Xerox 1977"/>
    <x v="61"/>
    <x v="6"/>
    <n v="19.239999999999998"/>
    <m/>
  </r>
  <r>
    <d v="2015-11-27T00:00:00"/>
    <x v="10"/>
    <s v="Matt Abelman"/>
    <x v="32"/>
    <x v="0"/>
    <x v="0"/>
    <s v="Xerox 1884"/>
    <x v="2268"/>
    <x v="1"/>
    <n v="28.17"/>
    <m/>
  </r>
  <r>
    <d v="2015-11-27T00:00:00"/>
    <x v="10"/>
    <s v="Matt Abelman"/>
    <x v="32"/>
    <x v="2"/>
    <x v="9"/>
    <s v="Logitech G35 7.1-Channel Surround Sound Headset"/>
    <x v="2755"/>
    <x v="0"/>
    <n v="88.39"/>
    <m/>
  </r>
  <r>
    <d v="2015-11-27T00:00:00"/>
    <x v="10"/>
    <s v="Matt Abelman"/>
    <x v="32"/>
    <x v="1"/>
    <x v="11"/>
    <s v="Rush Hierlooms Collection 1&quot; Thick Stackable Bookcases"/>
    <x v="2756"/>
    <x v="4"/>
    <n v="32.49"/>
    <m/>
  </r>
  <r>
    <d v="2015-11-27T00:00:00"/>
    <x v="10"/>
    <s v="Matt Abelman"/>
    <x v="32"/>
    <x v="1"/>
    <x v="8"/>
    <s v="Tensor &quot;Hersey Kiss&quot; Styled Floor Lamp"/>
    <x v="2757"/>
    <x v="1"/>
    <n v="4.68"/>
    <m/>
  </r>
  <r>
    <d v="2015-11-27T00:00:00"/>
    <x v="10"/>
    <s v="Matt Abelman"/>
    <x v="32"/>
    <x v="0"/>
    <x v="0"/>
    <s v="Xerox 197"/>
    <x v="276"/>
    <x v="7"/>
    <n v="69.709999999999994"/>
    <m/>
  </r>
  <r>
    <d v="2015-11-27T00:00:00"/>
    <x v="10"/>
    <s v="Matt Abelman"/>
    <x v="32"/>
    <x v="1"/>
    <x v="13"/>
    <s v="Hon Non-Folding Utility Tables"/>
    <x v="2758"/>
    <x v="3"/>
    <n v="0"/>
    <m/>
  </r>
  <r>
    <d v="2015-11-28T00:00:00"/>
    <x v="10"/>
    <s v="Dan Reichenbach"/>
    <x v="1"/>
    <x v="1"/>
    <x v="8"/>
    <s v="Eldon 100 Class Desk Accessories"/>
    <x v="2759"/>
    <x v="2"/>
    <n v="-8.49"/>
    <m/>
  </r>
  <r>
    <d v="2015-11-28T00:00:00"/>
    <x v="10"/>
    <s v="Dan Reichenbach"/>
    <x v="1"/>
    <x v="0"/>
    <x v="2"/>
    <s v="Belkin 19&quot; Vented Equipment Shelf, Black"/>
    <x v="2066"/>
    <x v="0"/>
    <n v="-19.559999999999999"/>
    <m/>
  </r>
  <r>
    <d v="2015-11-28T00:00:00"/>
    <x v="10"/>
    <s v="Dan Reichenbach"/>
    <x v="1"/>
    <x v="0"/>
    <x v="2"/>
    <s v="Tenex Personal Project File with Scoop Front Design, Black"/>
    <x v="2760"/>
    <x v="7"/>
    <n v="4.04"/>
    <m/>
  </r>
  <r>
    <d v="2015-11-28T00:00:00"/>
    <x v="10"/>
    <s v="Dan Reichenbach"/>
    <x v="1"/>
    <x v="2"/>
    <x v="6"/>
    <s v="Logitech Mobile Speakerphone P710e -Â speaker phone"/>
    <x v="2761"/>
    <x v="6"/>
    <n v="56.69"/>
    <m/>
  </r>
  <r>
    <d v="2015-11-28T00:00:00"/>
    <x v="10"/>
    <s v="Lena Creighton"/>
    <x v="1"/>
    <x v="1"/>
    <x v="8"/>
    <s v="Eldon &quot;L&quot; Workstation Diamond Chairmat"/>
    <x v="2019"/>
    <x v="7"/>
    <n v="-182.35"/>
    <m/>
  </r>
  <r>
    <d v="2015-11-28T00:00:00"/>
    <x v="10"/>
    <s v="Tom Prescott"/>
    <x v="20"/>
    <x v="1"/>
    <x v="8"/>
    <s v="Tenex Contemporary Contur Chairmats for Low and Medium Pile Carpet, Computer, 39&quot; x 49&quot;"/>
    <x v="2762"/>
    <x v="1"/>
    <n v="64.52"/>
    <m/>
  </r>
  <r>
    <d v="2015-11-28T00:00:00"/>
    <x v="10"/>
    <s v="Mark Cousins"/>
    <x v="20"/>
    <x v="1"/>
    <x v="8"/>
    <s v="Executive Impressions 14&quot; Two-Color Numerals Wall Clock"/>
    <x v="2763"/>
    <x v="1"/>
    <n v="27.95"/>
    <m/>
  </r>
  <r>
    <d v="2015-11-28T00:00:00"/>
    <x v="10"/>
    <s v="Mark Cousins"/>
    <x v="20"/>
    <x v="0"/>
    <x v="10"/>
    <s v="Staple envelope"/>
    <x v="1278"/>
    <x v="9"/>
    <n v="29.25"/>
    <m/>
  </r>
  <r>
    <d v="2015-11-28T00:00:00"/>
    <x v="10"/>
    <s v="Evan Bailliet"/>
    <x v="0"/>
    <x v="0"/>
    <x v="0"/>
    <s v="Xerox 1941"/>
    <x v="602"/>
    <x v="3"/>
    <n v="117.43"/>
    <m/>
  </r>
  <r>
    <d v="2015-11-28T00:00:00"/>
    <x v="10"/>
    <s v="Michelle Arnett"/>
    <x v="31"/>
    <x v="0"/>
    <x v="4"/>
    <s v="BIC Brite Liner Highlighters"/>
    <x v="2030"/>
    <x v="0"/>
    <n v="3.48"/>
    <m/>
  </r>
  <r>
    <d v="2015-11-28T00:00:00"/>
    <x v="10"/>
    <s v="Ashley Jarboe"/>
    <x v="3"/>
    <x v="0"/>
    <x v="12"/>
    <s v="Holmes Visible Mist Ultrasonic Humidifier with 2.3-Gallon Output per Day, Replacement Filter"/>
    <x v="2764"/>
    <x v="3"/>
    <n v="15.4"/>
    <m/>
  </r>
  <r>
    <d v="2015-11-28T00:00:00"/>
    <x v="10"/>
    <s v="Eugene Barchas"/>
    <x v="10"/>
    <x v="1"/>
    <x v="8"/>
    <s v="Seth Thomas 13 1/2&quot; Wall Clock"/>
    <x v="2765"/>
    <x v="7"/>
    <n v="9.7799999999999994"/>
    <m/>
  </r>
  <r>
    <d v="2015-11-28T00:00:00"/>
    <x v="10"/>
    <s v="Eugene Barchas"/>
    <x v="10"/>
    <x v="0"/>
    <x v="7"/>
    <s v="Staples"/>
    <x v="2766"/>
    <x v="0"/>
    <n v="0.56000000000000005"/>
    <m/>
  </r>
  <r>
    <d v="2015-11-29T00:00:00"/>
    <x v="10"/>
    <s v="Sylvia Foulston"/>
    <x v="14"/>
    <x v="1"/>
    <x v="5"/>
    <s v="Global Manager's Adjustable Task Chair, Storm"/>
    <x v="2143"/>
    <x v="0"/>
    <n v="87.57"/>
    <m/>
  </r>
  <r>
    <d v="2015-11-29T00:00:00"/>
    <x v="10"/>
    <s v="Sylvia Foulston"/>
    <x v="14"/>
    <x v="0"/>
    <x v="12"/>
    <s v="Honeywell Enviracaire Portable HEPA Air Cleaner for up to 10 x 16 Room"/>
    <x v="2767"/>
    <x v="7"/>
    <n v="178.9"/>
    <m/>
  </r>
  <r>
    <d v="2015-11-29T00:00:00"/>
    <x v="10"/>
    <s v="Sylvia Foulston"/>
    <x v="14"/>
    <x v="0"/>
    <x v="2"/>
    <s v="Mini 13-1/2 Capacity Data Binder Rack, Pearl"/>
    <x v="2768"/>
    <x v="3"/>
    <n v="130.87"/>
    <m/>
  </r>
  <r>
    <d v="2015-11-29T00:00:00"/>
    <x v="10"/>
    <s v="Sylvia Foulston"/>
    <x v="14"/>
    <x v="0"/>
    <x v="4"/>
    <s v="BOSTON Model 1800 Electric Pencil Sharpeners, Putty/Woodgrain"/>
    <x v="2769"/>
    <x v="2"/>
    <n v="46.93"/>
    <m/>
  </r>
  <r>
    <d v="2015-11-29T00:00:00"/>
    <x v="10"/>
    <s v="Bill Tyler"/>
    <x v="14"/>
    <x v="0"/>
    <x v="0"/>
    <s v="Easy-staple paper"/>
    <x v="611"/>
    <x v="3"/>
    <n v="9.36"/>
    <m/>
  </r>
  <r>
    <d v="2015-11-29T00:00:00"/>
    <x v="10"/>
    <s v="Bill Tyler"/>
    <x v="14"/>
    <x v="1"/>
    <x v="5"/>
    <s v="Global High-Back Leather Tilter, Burgundy"/>
    <x v="2770"/>
    <x v="2"/>
    <n v="121.76"/>
    <m/>
  </r>
  <r>
    <d v="2015-11-29T00:00:00"/>
    <x v="10"/>
    <s v="Anthony Witt"/>
    <x v="0"/>
    <x v="2"/>
    <x v="9"/>
    <s v="Kingston Digital DataTraveler 16GB USB 2.0"/>
    <x v="2771"/>
    <x v="1"/>
    <n v="-0.27"/>
    <m/>
  </r>
  <r>
    <d v="2015-11-29T00:00:00"/>
    <x v="10"/>
    <s v="Anthony Witt"/>
    <x v="0"/>
    <x v="0"/>
    <x v="3"/>
    <s v="GBC Imprintable Covers"/>
    <x v="2772"/>
    <x v="3"/>
    <n v="-13.62"/>
    <m/>
  </r>
  <r>
    <d v="2015-11-29T00:00:00"/>
    <x v="10"/>
    <s v="Phillina Ober"/>
    <x v="3"/>
    <x v="0"/>
    <x v="3"/>
    <s v="Acco PRESSTEX Data Binder with Storage Hooks, Dark Blue, 14 7/8&quot; X 11&quot;"/>
    <x v="2773"/>
    <x v="4"/>
    <n v="1.56"/>
    <m/>
  </r>
  <r>
    <d v="2015-11-29T00:00:00"/>
    <x v="10"/>
    <s v="Eileen Kiefer"/>
    <x v="3"/>
    <x v="0"/>
    <x v="4"/>
    <s v="Boston Electric Pencil Sharpener, Model 1818, Charcoal Black"/>
    <x v="2051"/>
    <x v="0"/>
    <n v="15.76"/>
    <m/>
  </r>
  <r>
    <d v="2015-11-30T00:00:00"/>
    <x v="10"/>
    <s v="William Brown"/>
    <x v="2"/>
    <x v="0"/>
    <x v="3"/>
    <s v="Fellowes PB200 Plastic Comb Binding Machine"/>
    <x v="2774"/>
    <x v="1"/>
    <n v="-122.39"/>
    <m/>
  </r>
  <r>
    <d v="2015-11-30T00:00:00"/>
    <x v="10"/>
    <s v="William Brown"/>
    <x v="2"/>
    <x v="0"/>
    <x v="7"/>
    <s v="Revere Boxed Rubber Bands by Revere"/>
    <x v="2775"/>
    <x v="5"/>
    <n v="-2.38"/>
    <m/>
  </r>
  <r>
    <d v="2015-11-30T00:00:00"/>
    <x v="10"/>
    <s v="William Brown"/>
    <x v="2"/>
    <x v="2"/>
    <x v="6"/>
    <s v="Motorla HX550 Universal Bluetooth Headset"/>
    <x v="2776"/>
    <x v="3"/>
    <n v="15.82"/>
    <m/>
  </r>
  <r>
    <d v="2015-11-30T00:00:00"/>
    <x v="10"/>
    <s v="Deborah Brumfield"/>
    <x v="0"/>
    <x v="0"/>
    <x v="3"/>
    <s v="GBC Instant Report Kit"/>
    <x v="2777"/>
    <x v="1"/>
    <n v="-5.82"/>
    <m/>
  </r>
  <r>
    <d v="2015-11-30T00:00:00"/>
    <x v="10"/>
    <s v="Paul Stevenson"/>
    <x v="5"/>
    <x v="0"/>
    <x v="10"/>
    <s v="#10- 4 1/8&quot; x 9 1/2&quot; Recycled Envelopes"/>
    <x v="1649"/>
    <x v="0"/>
    <n v="8.2200000000000006"/>
    <m/>
  </r>
  <r>
    <d v="2015-11-30T00:00:00"/>
    <x v="10"/>
    <s v="Paul Stevenson"/>
    <x v="5"/>
    <x v="0"/>
    <x v="10"/>
    <s v="Tyvek  Top-Opening Peel &amp; Seel  Envelopes, Gray"/>
    <x v="2778"/>
    <x v="0"/>
    <n v="32.35"/>
    <m/>
  </r>
  <r>
    <d v="2015-11-30T00:00:00"/>
    <x v="10"/>
    <s v="Raymond Messe"/>
    <x v="25"/>
    <x v="2"/>
    <x v="6"/>
    <s v="Avaya 4621SW VoIP phone"/>
    <x v="2779"/>
    <x v="1"/>
    <n v="19.97"/>
    <m/>
  </r>
  <r>
    <d v="2015-11-30T00:00:00"/>
    <x v="10"/>
    <s v="Janet Lee"/>
    <x v="20"/>
    <x v="0"/>
    <x v="0"/>
    <s v="Avoid Verbal Orders Carbonless Minifold Book"/>
    <x v="2780"/>
    <x v="5"/>
    <n v="10.88"/>
    <m/>
  </r>
  <r>
    <d v="2015-11-30T00:00:00"/>
    <x v="10"/>
    <s v="Janet Lee"/>
    <x v="20"/>
    <x v="1"/>
    <x v="11"/>
    <s v="Hon Metal Bookcases, Black"/>
    <x v="2781"/>
    <x v="12"/>
    <n v="42.59"/>
    <m/>
  </r>
  <r>
    <d v="2015-11-30T00:00:00"/>
    <x v="10"/>
    <s v="John Murray"/>
    <x v="17"/>
    <x v="1"/>
    <x v="8"/>
    <s v="DAX Contemporary Wood Frame with Silver Metal Mat, Desktop, 11 x 14 Size"/>
    <x v="2690"/>
    <x v="3"/>
    <n v="29.15"/>
    <m/>
  </r>
  <r>
    <d v="2015-11-30T00:00:00"/>
    <x v="10"/>
    <s v="John Murray"/>
    <x v="17"/>
    <x v="0"/>
    <x v="0"/>
    <s v="Xerox 1997"/>
    <x v="499"/>
    <x v="3"/>
    <n v="12.44"/>
    <m/>
  </r>
  <r>
    <d v="2015-11-30T00:00:00"/>
    <x v="10"/>
    <s v="Ann Blume"/>
    <x v="25"/>
    <x v="1"/>
    <x v="8"/>
    <s v="Dana Swing-Arm Lamps"/>
    <x v="272"/>
    <x v="0"/>
    <n v="1.07"/>
    <m/>
  </r>
  <r>
    <d v="2015-11-30T00:00:00"/>
    <x v="10"/>
    <s v="Lena Radford"/>
    <x v="25"/>
    <x v="0"/>
    <x v="3"/>
    <s v="Avery Durable Binders"/>
    <x v="218"/>
    <x v="5"/>
    <n v="-4.2300000000000004"/>
    <m/>
  </r>
  <r>
    <d v="2015-11-30T00:00:00"/>
    <x v="10"/>
    <s v="Lena Radford"/>
    <x v="25"/>
    <x v="0"/>
    <x v="12"/>
    <s v="Belkin 8 Outlet Surge Protector"/>
    <x v="1159"/>
    <x v="1"/>
    <n v="9.84"/>
    <m/>
  </r>
  <r>
    <d v="2015-11-30T00:00:00"/>
    <x v="10"/>
    <s v="Lena Radford"/>
    <x v="25"/>
    <x v="1"/>
    <x v="8"/>
    <s v="Luxo Professional Fluorescent Magnifier Lamp with Clamp-Mount Base"/>
    <x v="2782"/>
    <x v="0"/>
    <n v="25.18"/>
    <m/>
  </r>
  <r>
    <d v="2015-12-01T00:00:00"/>
    <x v="11"/>
    <s v="Logan Currie"/>
    <x v="22"/>
    <x v="0"/>
    <x v="3"/>
    <s v="Wilson Jones Heavy-Duty Casebound Ring Binders with Metal Hinges"/>
    <x v="2783"/>
    <x v="0"/>
    <n v="19.399999999999999"/>
    <m/>
  </r>
  <r>
    <d v="2015-12-01T00:00:00"/>
    <x v="11"/>
    <s v="Neoma Murray"/>
    <x v="0"/>
    <x v="1"/>
    <x v="8"/>
    <s v="Eldon Image Series Desk Accessories, Burgundy"/>
    <x v="2784"/>
    <x v="3"/>
    <n v="-4.01"/>
    <m/>
  </r>
  <r>
    <d v="2015-12-01T00:00:00"/>
    <x v="11"/>
    <s v="Beth Thompson"/>
    <x v="22"/>
    <x v="0"/>
    <x v="4"/>
    <s v="Prang Drawing Pencil Set"/>
    <x v="670"/>
    <x v="7"/>
    <n v="5.56"/>
    <m/>
  </r>
  <r>
    <d v="2015-12-01T00:00:00"/>
    <x v="11"/>
    <s v="Keith Dawkins"/>
    <x v="6"/>
    <x v="0"/>
    <x v="2"/>
    <s v="Decoflex Hanging Personal Folder File, Blue"/>
    <x v="2785"/>
    <x v="3"/>
    <n v="16.649999999999999"/>
    <m/>
  </r>
  <r>
    <d v="2015-12-01T00:00:00"/>
    <x v="11"/>
    <s v="Keith Dawkins"/>
    <x v="6"/>
    <x v="0"/>
    <x v="3"/>
    <s v="GBC Pre-Punched Binding Paper, Plastic, White, 8-1/2&quot; x 11&quot;"/>
    <x v="2429"/>
    <x v="3"/>
    <n v="30.7"/>
    <m/>
  </r>
  <r>
    <d v="2015-12-01T00:00:00"/>
    <x v="11"/>
    <s v="Tamara Willingham"/>
    <x v="22"/>
    <x v="1"/>
    <x v="5"/>
    <s v="Global Troy Executive Leather Low-Back Tilter"/>
    <x v="2403"/>
    <x v="7"/>
    <n v="125.25"/>
    <m/>
  </r>
  <r>
    <d v="2015-12-01T00:00:00"/>
    <x v="11"/>
    <s v="Tamara Willingham"/>
    <x v="22"/>
    <x v="0"/>
    <x v="0"/>
    <s v="Xerox 219"/>
    <x v="331"/>
    <x v="7"/>
    <n v="15.55"/>
    <m/>
  </r>
  <r>
    <d v="2015-12-01T00:00:00"/>
    <x v="11"/>
    <s v="Tamara Willingham"/>
    <x v="22"/>
    <x v="1"/>
    <x v="13"/>
    <s v="Bush Advantage Collection Round Conference Table"/>
    <x v="2786"/>
    <x v="2"/>
    <n v="401.81"/>
    <m/>
  </r>
  <r>
    <d v="2015-12-01T00:00:00"/>
    <x v="11"/>
    <s v="Tamara Willingham"/>
    <x v="22"/>
    <x v="0"/>
    <x v="2"/>
    <s v="Tennsco Industrial Shelving"/>
    <x v="1155"/>
    <x v="1"/>
    <n v="2.93"/>
    <m/>
  </r>
  <r>
    <d v="2015-12-01T00:00:00"/>
    <x v="11"/>
    <s v="Tamara Willingham"/>
    <x v="22"/>
    <x v="0"/>
    <x v="0"/>
    <s v="Xerox Color Copier Paper, 11&quot; x 17&quot;, Ream"/>
    <x v="809"/>
    <x v="7"/>
    <n v="52.53"/>
    <m/>
  </r>
  <r>
    <d v="2015-12-01T00:00:00"/>
    <x v="11"/>
    <s v="Lindsay Castell"/>
    <x v="3"/>
    <x v="1"/>
    <x v="5"/>
    <s v="GuestStacker Chair with Chrome Finish Legs"/>
    <x v="2787"/>
    <x v="2"/>
    <n v="267.67"/>
    <m/>
  </r>
  <r>
    <d v="2015-12-01T00:00:00"/>
    <x v="11"/>
    <s v="Matt Abelman"/>
    <x v="14"/>
    <x v="0"/>
    <x v="0"/>
    <s v="Xerox 207"/>
    <x v="5"/>
    <x v="1"/>
    <n v="9.33"/>
    <m/>
  </r>
  <r>
    <d v="2015-12-01T00:00:00"/>
    <x v="11"/>
    <s v="Matt Abelman"/>
    <x v="14"/>
    <x v="0"/>
    <x v="4"/>
    <s v="Newell 307"/>
    <x v="2788"/>
    <x v="0"/>
    <n v="1.02"/>
    <m/>
  </r>
  <r>
    <d v="2015-12-01T00:00:00"/>
    <x v="11"/>
    <s v="Matt Abelman"/>
    <x v="14"/>
    <x v="0"/>
    <x v="0"/>
    <s v="Wirebound Message Books, Four 2 3/4&quot; x 5&quot; Forms per Page, 600 Sets per Book"/>
    <x v="2414"/>
    <x v="0"/>
    <n v="8.7100000000000009"/>
    <m/>
  </r>
  <r>
    <d v="2015-12-03T00:00:00"/>
    <x v="11"/>
    <s v="Dean Katz"/>
    <x v="2"/>
    <x v="2"/>
    <x v="15"/>
    <s v="Lexmark MarkNet N8150 Wireless Print Server"/>
    <x v="2789"/>
    <x v="3"/>
    <n v="-337.64"/>
    <m/>
  </r>
  <r>
    <d v="2015-12-03T00:00:00"/>
    <x v="11"/>
    <s v="Dean Katz"/>
    <x v="2"/>
    <x v="1"/>
    <x v="8"/>
    <s v="3M Hangers With Command Adhesive"/>
    <x v="2790"/>
    <x v="4"/>
    <n v="0.78"/>
    <m/>
  </r>
  <r>
    <d v="2015-12-03T00:00:00"/>
    <x v="11"/>
    <s v="Mark Packer"/>
    <x v="20"/>
    <x v="0"/>
    <x v="3"/>
    <s v="Cardinal Poly Pocket Divider Pockets for Ring Binders"/>
    <x v="343"/>
    <x v="3"/>
    <n v="3.36"/>
    <m/>
  </r>
  <r>
    <d v="2015-12-03T00:00:00"/>
    <x v="11"/>
    <s v="Alejandro Ballentine"/>
    <x v="2"/>
    <x v="0"/>
    <x v="0"/>
    <s v="Message Book, Wirebound, Four 5 1/2&quot; X 4&quot; Forms/Pg., 200 Dupl. Sets/Book"/>
    <x v="0"/>
    <x v="0"/>
    <n v="5.55"/>
    <m/>
  </r>
  <r>
    <d v="2015-12-03T00:00:00"/>
    <x v="11"/>
    <s v="Alejandro Ballentine"/>
    <x v="2"/>
    <x v="2"/>
    <x v="9"/>
    <s v="Verbatim 25 GB 6x Blu-ray Single Layer Recordable Disc, 25/Pack"/>
    <x v="1960"/>
    <x v="0"/>
    <n v="10.58"/>
    <m/>
  </r>
  <r>
    <d v="2015-12-03T00:00:00"/>
    <x v="11"/>
    <s v="Bill Stewart"/>
    <x v="20"/>
    <x v="0"/>
    <x v="3"/>
    <s v="GBC Therma-A-Bind 250T Electric Binding System"/>
    <x v="2791"/>
    <x v="6"/>
    <n v="206.62"/>
    <m/>
  </r>
  <r>
    <d v="2015-12-03T00:00:00"/>
    <x v="11"/>
    <s v="Pierre Wener"/>
    <x v="3"/>
    <x v="1"/>
    <x v="11"/>
    <s v="Sauder Forest Hills Library, Woodland Oak Finish"/>
    <x v="2792"/>
    <x v="1"/>
    <n v="-29.61"/>
    <m/>
  </r>
  <r>
    <d v="2015-12-03T00:00:00"/>
    <x v="11"/>
    <s v="Jack Garza"/>
    <x v="25"/>
    <x v="1"/>
    <x v="8"/>
    <s v="Seth Thomas 16&quot; Steel Case Clock"/>
    <x v="2793"/>
    <x v="1"/>
    <n v="12.67"/>
    <m/>
  </r>
  <r>
    <d v="2015-12-03T00:00:00"/>
    <x v="11"/>
    <s v="Jack Garza"/>
    <x v="25"/>
    <x v="0"/>
    <x v="3"/>
    <s v="GBC DocuBind P50 Personal Binding Machine"/>
    <x v="574"/>
    <x v="7"/>
    <n v="-73.58"/>
    <m/>
  </r>
  <r>
    <d v="2015-12-03T00:00:00"/>
    <x v="11"/>
    <s v="Jack Garza"/>
    <x v="25"/>
    <x v="2"/>
    <x v="6"/>
    <s v="Panasonic KX-TG6844B Expandable Digital Cordless Telephone"/>
    <x v="325"/>
    <x v="0"/>
    <n v="9.24"/>
    <m/>
  </r>
  <r>
    <d v="2015-12-03T00:00:00"/>
    <x v="11"/>
    <s v="Jack Garza"/>
    <x v="25"/>
    <x v="0"/>
    <x v="4"/>
    <s v="Newell 312"/>
    <x v="16"/>
    <x v="0"/>
    <n v="1.17"/>
    <m/>
  </r>
  <r>
    <d v="2015-12-03T00:00:00"/>
    <x v="11"/>
    <s v="Harold Pawlan"/>
    <x v="38"/>
    <x v="0"/>
    <x v="0"/>
    <s v="Xerox 1935"/>
    <x v="2794"/>
    <x v="5"/>
    <n v="84.94"/>
    <m/>
  </r>
  <r>
    <d v="2015-12-04T00:00:00"/>
    <x v="11"/>
    <s v="Ritsa Hightower"/>
    <x v="16"/>
    <x v="0"/>
    <x v="3"/>
    <s v="SpineVue Locking Slant-D Ring Binders by Cardinal"/>
    <x v="587"/>
    <x v="1"/>
    <n v="-6.03"/>
    <m/>
  </r>
  <r>
    <d v="2015-12-04T00:00:00"/>
    <x v="11"/>
    <s v="Sean O'Donnell"/>
    <x v="20"/>
    <x v="1"/>
    <x v="8"/>
    <s v="DAX Two-Tone Rosewood/Black Document Frame, Desktop, 5 x 7"/>
    <x v="2795"/>
    <x v="1"/>
    <n v="11.38"/>
    <m/>
  </r>
  <r>
    <d v="2015-12-04T00:00:00"/>
    <x v="11"/>
    <s v="Sean O'Donnell"/>
    <x v="20"/>
    <x v="1"/>
    <x v="5"/>
    <s v="Office Star - Ergonomically Designed Knee Chair"/>
    <x v="2796"/>
    <x v="7"/>
    <n v="8.1"/>
    <m/>
  </r>
  <r>
    <d v="2015-12-04T00:00:00"/>
    <x v="11"/>
    <s v="Sean O'Donnell"/>
    <x v="20"/>
    <x v="2"/>
    <x v="6"/>
    <s v="Square Credit Card Reader"/>
    <x v="418"/>
    <x v="3"/>
    <n v="10.39"/>
    <m/>
  </r>
  <r>
    <d v="2015-12-04T00:00:00"/>
    <x v="11"/>
    <s v="Sean O'Donnell"/>
    <x v="20"/>
    <x v="1"/>
    <x v="5"/>
    <s v="Global Leather Highback Executive Chair with Pneumatic Height Adjustment, Black"/>
    <x v="2797"/>
    <x v="0"/>
    <n v="68.33"/>
    <m/>
  </r>
  <r>
    <d v="2015-12-04T00:00:00"/>
    <x v="11"/>
    <s v="Maribeth Schnelling"/>
    <x v="20"/>
    <x v="0"/>
    <x v="10"/>
    <s v="Wausau Papers Astrobrights Colored Envelopes"/>
    <x v="150"/>
    <x v="1"/>
    <n v="8.7899999999999991"/>
    <m/>
  </r>
  <r>
    <d v="2015-12-04T00:00:00"/>
    <x v="11"/>
    <s v="Maribeth Schnelling"/>
    <x v="20"/>
    <x v="1"/>
    <x v="5"/>
    <s v="Global Armless Task Chair, Royal Blue"/>
    <x v="2798"/>
    <x v="5"/>
    <n v="29.88"/>
    <m/>
  </r>
  <r>
    <d v="2015-12-04T00:00:00"/>
    <x v="11"/>
    <s v="Maribeth Schnelling"/>
    <x v="20"/>
    <x v="2"/>
    <x v="6"/>
    <s v="Wilson SignalBoost 841262 DB PRO Amplifier Kit"/>
    <x v="2799"/>
    <x v="7"/>
    <n v="539.92999999999995"/>
    <m/>
  </r>
  <r>
    <d v="2015-12-04T00:00:00"/>
    <x v="11"/>
    <s v="Michael Stewart"/>
    <x v="24"/>
    <x v="0"/>
    <x v="0"/>
    <s v="Xerox 1881"/>
    <x v="1425"/>
    <x v="5"/>
    <n v="40.4"/>
    <m/>
  </r>
  <r>
    <d v="2015-12-04T00:00:00"/>
    <x v="11"/>
    <s v="Rose O'Brian"/>
    <x v="15"/>
    <x v="0"/>
    <x v="3"/>
    <s v="GBC Ibimaster 500 Manual ProClick Binding System"/>
    <x v="2800"/>
    <x v="5"/>
    <n v="-1065.3699999999999"/>
    <m/>
  </r>
  <r>
    <d v="2015-12-04T00:00:00"/>
    <x v="11"/>
    <s v="Rose O'Brian"/>
    <x v="15"/>
    <x v="0"/>
    <x v="4"/>
    <s v="Deluxe Chalkboard Eraser Cleaner"/>
    <x v="2801"/>
    <x v="3"/>
    <n v="12.01"/>
    <m/>
  </r>
  <r>
    <d v="2015-12-04T00:00:00"/>
    <x v="11"/>
    <s v="Harry Marie"/>
    <x v="3"/>
    <x v="0"/>
    <x v="10"/>
    <s v="Tyvek Side-Opening Peel &amp; Seel Expanding Envelopes"/>
    <x v="2802"/>
    <x v="1"/>
    <n v="122.15"/>
    <m/>
  </r>
  <r>
    <d v="2015-12-04T00:00:00"/>
    <x v="11"/>
    <s v="Harry Marie"/>
    <x v="3"/>
    <x v="2"/>
    <x v="6"/>
    <s v="Jensen SMPS-640 -Â speaker phone"/>
    <x v="2803"/>
    <x v="1"/>
    <n v="8.2799999999999994"/>
    <m/>
  </r>
  <r>
    <d v="2015-12-04T00:00:00"/>
    <x v="11"/>
    <s v="Harry Marie"/>
    <x v="3"/>
    <x v="1"/>
    <x v="8"/>
    <s v="Master Caster Door Stop, Large Brown"/>
    <x v="131"/>
    <x v="7"/>
    <n v="13.83"/>
    <m/>
  </r>
  <r>
    <d v="2015-12-04T00:00:00"/>
    <x v="11"/>
    <s v="Tracy Zic"/>
    <x v="3"/>
    <x v="0"/>
    <x v="4"/>
    <s v="Avery Hi-Liter Fluorescent Desk Style Markers"/>
    <x v="2411"/>
    <x v="7"/>
    <n v="6.25"/>
    <m/>
  </r>
  <r>
    <d v="2015-12-04T00:00:00"/>
    <x v="11"/>
    <s v="Tracy Zic"/>
    <x v="3"/>
    <x v="1"/>
    <x v="8"/>
    <s v="Eldon Image Series Desk Accessories, Burgundy"/>
    <x v="2804"/>
    <x v="6"/>
    <n v="9.0299999999999994"/>
    <m/>
  </r>
  <r>
    <d v="2015-12-05T00:00:00"/>
    <x v="11"/>
    <s v="Matt Hagelstein"/>
    <x v="3"/>
    <x v="1"/>
    <x v="8"/>
    <s v="Executive Impressions 14&quot; Contract Wall Clock"/>
    <x v="1519"/>
    <x v="0"/>
    <n v="14.67"/>
    <m/>
  </r>
  <r>
    <d v="2015-12-05T00:00:00"/>
    <x v="11"/>
    <s v="Scot Wooten"/>
    <x v="2"/>
    <x v="2"/>
    <x v="9"/>
    <s v="Belkin F8E887 USB Wired Ergonomic Keyboard"/>
    <x v="972"/>
    <x v="0"/>
    <n v="0.6"/>
    <m/>
  </r>
  <r>
    <d v="2015-12-05T00:00:00"/>
    <x v="11"/>
    <s v="Scot Wooten"/>
    <x v="2"/>
    <x v="0"/>
    <x v="3"/>
    <s v="GBC White Gloss Covers, Plain Front"/>
    <x v="2805"/>
    <x v="6"/>
    <n v="-19.98"/>
    <m/>
  </r>
  <r>
    <d v="2015-12-05T00:00:00"/>
    <x v="11"/>
    <s v="Stephanie Ulpright"/>
    <x v="14"/>
    <x v="0"/>
    <x v="3"/>
    <s v="Surelock Post Binders"/>
    <x v="2806"/>
    <x v="7"/>
    <n v="76.400000000000006"/>
    <m/>
  </r>
  <r>
    <d v="2015-12-05T00:00:00"/>
    <x v="11"/>
    <s v="Sandra Flanagan"/>
    <x v="0"/>
    <x v="0"/>
    <x v="4"/>
    <s v="Boston Electric Pencil Sharpener, Model 1818, Charcoal Black"/>
    <x v="2807"/>
    <x v="0"/>
    <n v="4.5"/>
    <m/>
  </r>
  <r>
    <d v="2015-12-05T00:00:00"/>
    <x v="11"/>
    <s v="Brian Derr"/>
    <x v="20"/>
    <x v="0"/>
    <x v="3"/>
    <s v="Avery Arch Ring Binders"/>
    <x v="2808"/>
    <x v="7"/>
    <n v="78.44"/>
    <m/>
  </r>
  <r>
    <d v="2015-12-05T00:00:00"/>
    <x v="11"/>
    <s v="Brian Derr"/>
    <x v="20"/>
    <x v="1"/>
    <x v="5"/>
    <s v="Global Armless Task Chair, Royal Blue"/>
    <x v="2809"/>
    <x v="1"/>
    <n v="12.81"/>
    <m/>
  </r>
  <r>
    <d v="2015-12-05T00:00:00"/>
    <x v="11"/>
    <s v="Brian Derr"/>
    <x v="20"/>
    <x v="0"/>
    <x v="0"/>
    <s v="Xerox 188"/>
    <x v="2810"/>
    <x v="0"/>
    <n v="11.11"/>
    <m/>
  </r>
  <r>
    <d v="2015-12-05T00:00:00"/>
    <x v="11"/>
    <s v="George Bell"/>
    <x v="3"/>
    <x v="2"/>
    <x v="9"/>
    <s v="Memorex Micro Travel Drive 8 GB"/>
    <x v="2811"/>
    <x v="1"/>
    <n v="17.55"/>
    <m/>
  </r>
  <r>
    <d v="2015-12-05T00:00:00"/>
    <x v="11"/>
    <s v="George Bell"/>
    <x v="3"/>
    <x v="0"/>
    <x v="1"/>
    <s v="Avery 488"/>
    <x v="370"/>
    <x v="3"/>
    <n v="6.05"/>
    <m/>
  </r>
  <r>
    <d v="2015-12-05T00:00:00"/>
    <x v="11"/>
    <s v="Rick Reed"/>
    <x v="15"/>
    <x v="1"/>
    <x v="5"/>
    <s v="Global Push Button Manager's Chair, Indigo"/>
    <x v="2812"/>
    <x v="0"/>
    <n v="10.96"/>
    <m/>
  </r>
  <r>
    <d v="2015-12-05T00:00:00"/>
    <x v="11"/>
    <s v="Tim Brockman"/>
    <x v="1"/>
    <x v="0"/>
    <x v="10"/>
    <s v="Security-Tint Envelopes"/>
    <x v="2003"/>
    <x v="0"/>
    <n v="4.43"/>
    <m/>
  </r>
  <r>
    <d v="2015-12-06T00:00:00"/>
    <x v="11"/>
    <s v="Naresj Patel"/>
    <x v="3"/>
    <x v="0"/>
    <x v="4"/>
    <s v="Stanley Contemporary Battery Pencil Sharpeners"/>
    <x v="2813"/>
    <x v="2"/>
    <n v="33.64"/>
    <m/>
  </r>
  <r>
    <d v="2015-12-06T00:00:00"/>
    <x v="11"/>
    <s v="Naresj Patel"/>
    <x v="3"/>
    <x v="2"/>
    <x v="6"/>
    <s v="AT&amp;T 1080 Corded phone"/>
    <x v="2814"/>
    <x v="0"/>
    <n v="19.18"/>
    <m/>
  </r>
  <r>
    <d v="2015-12-06T00:00:00"/>
    <x v="11"/>
    <s v="Katrina Willman"/>
    <x v="0"/>
    <x v="0"/>
    <x v="3"/>
    <s v="Avery Reinforcements for Hole-Punch Pages"/>
    <x v="2815"/>
    <x v="5"/>
    <n v="-4.8499999999999996"/>
    <m/>
  </r>
  <r>
    <d v="2015-12-06T00:00:00"/>
    <x v="11"/>
    <s v="Gary Hwang"/>
    <x v="12"/>
    <x v="1"/>
    <x v="8"/>
    <s v="Howard Miller 13&quot; Diameter Pewter Finish Round Wall Clock"/>
    <x v="2816"/>
    <x v="6"/>
    <n v="48.95"/>
    <m/>
  </r>
  <r>
    <d v="2015-12-06T00:00:00"/>
    <x v="11"/>
    <s v="Gary Hwang"/>
    <x v="12"/>
    <x v="0"/>
    <x v="0"/>
    <s v="Xerox 1970"/>
    <x v="611"/>
    <x v="7"/>
    <n v="6.72"/>
    <m/>
  </r>
  <r>
    <d v="2015-12-06T00:00:00"/>
    <x v="11"/>
    <s v="Gary Hwang"/>
    <x v="12"/>
    <x v="0"/>
    <x v="0"/>
    <s v="Xerox 1960"/>
    <x v="1967"/>
    <x v="9"/>
    <n v="61.96"/>
    <m/>
  </r>
  <r>
    <d v="2015-12-06T00:00:00"/>
    <x v="11"/>
    <s v="Gary Hwang"/>
    <x v="12"/>
    <x v="0"/>
    <x v="2"/>
    <s v="Belkin 19&quot; Vented Equipment Shelf, Black"/>
    <x v="2817"/>
    <x v="6"/>
    <n v="-58.69"/>
    <m/>
  </r>
  <r>
    <d v="2015-12-06T00:00:00"/>
    <x v="11"/>
    <s v="Gary Hwang"/>
    <x v="12"/>
    <x v="0"/>
    <x v="4"/>
    <s v="BOSTON Model 1800 Electric Pencil Sharpeners, Putty/Woodgrain"/>
    <x v="2394"/>
    <x v="6"/>
    <n v="9.7100000000000009"/>
    <m/>
  </r>
  <r>
    <d v="2015-12-06T00:00:00"/>
    <x v="11"/>
    <s v="Dennis Kane"/>
    <x v="10"/>
    <x v="2"/>
    <x v="6"/>
    <s v="Polycom SoundStation2 EX ConferenceÂ phone"/>
    <x v="2818"/>
    <x v="0"/>
    <n v="-89.09"/>
    <m/>
  </r>
  <r>
    <d v="2015-12-06T00:00:00"/>
    <x v="11"/>
    <s v="Dennis Kane"/>
    <x v="10"/>
    <x v="0"/>
    <x v="4"/>
    <s v="Newell 312"/>
    <x v="2515"/>
    <x v="9"/>
    <n v="4.67"/>
    <m/>
  </r>
  <r>
    <d v="2015-12-06T00:00:00"/>
    <x v="11"/>
    <s v="Dennis Kane"/>
    <x v="10"/>
    <x v="1"/>
    <x v="5"/>
    <s v="Global Low Back Tilter Chair"/>
    <x v="2819"/>
    <x v="4"/>
    <n v="-24.24"/>
    <m/>
  </r>
  <r>
    <d v="2015-12-06T00:00:00"/>
    <x v="11"/>
    <s v="Katherine Murray"/>
    <x v="3"/>
    <x v="0"/>
    <x v="0"/>
    <s v="Message Book, Phone, Wirebound Standard Line Memo, 2 3/4&quot; X 5&quot;"/>
    <x v="2820"/>
    <x v="7"/>
    <n v="15.07"/>
    <m/>
  </r>
  <r>
    <d v="2015-12-06T00:00:00"/>
    <x v="11"/>
    <s v="Speros Goranitis"/>
    <x v="20"/>
    <x v="0"/>
    <x v="0"/>
    <s v="Xerox 219"/>
    <x v="710"/>
    <x v="4"/>
    <n v="3.11"/>
    <m/>
  </r>
  <r>
    <d v="2015-12-06T00:00:00"/>
    <x v="11"/>
    <s v="Speros Goranitis"/>
    <x v="20"/>
    <x v="0"/>
    <x v="0"/>
    <s v="Xerox 1903"/>
    <x v="2821"/>
    <x v="5"/>
    <n v="20.51"/>
    <m/>
  </r>
  <r>
    <d v="2015-12-06T00:00:00"/>
    <x v="11"/>
    <s v="Speros Goranitis"/>
    <x v="20"/>
    <x v="2"/>
    <x v="9"/>
    <s v="LogitechÂ VX Revolution Cordless Laser Mouse for Notebooks (Black)"/>
    <x v="2822"/>
    <x v="2"/>
    <n v="97.19"/>
    <m/>
  </r>
  <r>
    <d v="2015-12-06T00:00:00"/>
    <x v="11"/>
    <s v="Speros Goranitis"/>
    <x v="20"/>
    <x v="1"/>
    <x v="8"/>
    <s v="Seth Thomas 14&quot; Day/Date Wall Clock"/>
    <x v="2231"/>
    <x v="3"/>
    <n v="42.15"/>
    <m/>
  </r>
  <r>
    <d v="2015-12-06T00:00:00"/>
    <x v="11"/>
    <s v="Nora Pelletier"/>
    <x v="18"/>
    <x v="2"/>
    <x v="16"/>
    <s v="Hewlett Packard 610 Color Digital Copier / Printer"/>
    <x v="2823"/>
    <x v="0"/>
    <n v="449.99"/>
    <m/>
  </r>
  <r>
    <d v="2015-12-06T00:00:00"/>
    <x v="11"/>
    <s v="Ivan Liston"/>
    <x v="17"/>
    <x v="0"/>
    <x v="0"/>
    <s v="Xerox 20"/>
    <x v="710"/>
    <x v="4"/>
    <n v="3.11"/>
    <m/>
  </r>
  <r>
    <d v="2015-12-06T00:00:00"/>
    <x v="11"/>
    <s v="Ivan Liston"/>
    <x v="17"/>
    <x v="0"/>
    <x v="2"/>
    <s v="Tennsco 6- and 18-Compartment Lockers"/>
    <x v="27"/>
    <x v="7"/>
    <n v="238.65"/>
    <m/>
  </r>
  <r>
    <d v="2015-12-06T00:00:00"/>
    <x v="11"/>
    <s v="Ivan Liston"/>
    <x v="17"/>
    <x v="0"/>
    <x v="1"/>
    <s v="Avery 483"/>
    <x v="98"/>
    <x v="1"/>
    <n v="6.87"/>
    <m/>
  </r>
  <r>
    <d v="2015-12-06T00:00:00"/>
    <x v="11"/>
    <s v="Art Ferguson"/>
    <x v="3"/>
    <x v="0"/>
    <x v="12"/>
    <s v="Commercial WindTunnel Clean Air Upright Vacuum, Replacement Belts, Filtration Bags"/>
    <x v="1296"/>
    <x v="0"/>
    <n v="2.02"/>
    <m/>
  </r>
  <r>
    <d v="2015-12-06T00:00:00"/>
    <x v="11"/>
    <s v="Rose O'Brian"/>
    <x v="6"/>
    <x v="2"/>
    <x v="6"/>
    <s v="AT&amp;T CL82213"/>
    <x v="2824"/>
    <x v="6"/>
    <n v="50.44"/>
    <m/>
  </r>
  <r>
    <d v="2015-12-06T00:00:00"/>
    <x v="11"/>
    <s v="Mike Pelletier"/>
    <x v="10"/>
    <x v="0"/>
    <x v="3"/>
    <s v="Ibico Standard Transparent Covers"/>
    <x v="2825"/>
    <x v="1"/>
    <n v="-10.38"/>
    <m/>
  </r>
  <r>
    <d v="2015-12-06T00:00:00"/>
    <x v="11"/>
    <s v="David Bremer"/>
    <x v="3"/>
    <x v="0"/>
    <x v="0"/>
    <s v="Spiral Phone Message Books with Labels by Adams"/>
    <x v="307"/>
    <x v="0"/>
    <n v="4.3899999999999997"/>
    <m/>
  </r>
  <r>
    <d v="2015-12-07T00:00:00"/>
    <x v="11"/>
    <s v="Darren Koutras"/>
    <x v="5"/>
    <x v="0"/>
    <x v="12"/>
    <s v="Eureka The Boss Cordless Rechargeable Stick Vac"/>
    <x v="2826"/>
    <x v="1"/>
    <n v="41.29"/>
    <m/>
  </r>
  <r>
    <d v="2015-12-07T00:00:00"/>
    <x v="11"/>
    <s v="Darren Koutras"/>
    <x v="5"/>
    <x v="1"/>
    <x v="5"/>
    <s v="Situations Contoured Folding Chairs, 4/Set"/>
    <x v="1687"/>
    <x v="3"/>
    <n v="70.98"/>
    <m/>
  </r>
  <r>
    <d v="2015-12-07T00:00:00"/>
    <x v="11"/>
    <s v="Jeremy Farry"/>
    <x v="22"/>
    <x v="0"/>
    <x v="7"/>
    <s v="Alliance Big Bands Rubber Bands, 12/Pack"/>
    <x v="2530"/>
    <x v="0"/>
    <n v="0"/>
    <m/>
  </r>
  <r>
    <d v="2015-12-07T00:00:00"/>
    <x v="11"/>
    <s v="Jeremy Farry"/>
    <x v="22"/>
    <x v="0"/>
    <x v="1"/>
    <s v="Avery 509"/>
    <x v="2827"/>
    <x v="4"/>
    <n v="1.2"/>
    <m/>
  </r>
  <r>
    <d v="2015-12-07T00:00:00"/>
    <x v="11"/>
    <s v="Melanie Seite"/>
    <x v="3"/>
    <x v="1"/>
    <x v="8"/>
    <s v="12-1/2 Diameter Round Wall Clock"/>
    <x v="2828"/>
    <x v="3"/>
    <n v="28.77"/>
    <m/>
  </r>
  <r>
    <d v="2015-12-07T00:00:00"/>
    <x v="11"/>
    <s v="Alan Hwang"/>
    <x v="20"/>
    <x v="0"/>
    <x v="3"/>
    <s v="Pressboard Data Binders by Wilson Jones"/>
    <x v="107"/>
    <x v="7"/>
    <n v="7.21"/>
    <m/>
  </r>
  <r>
    <d v="2015-12-07T00:00:00"/>
    <x v="11"/>
    <s v="Alan Hwang"/>
    <x v="20"/>
    <x v="0"/>
    <x v="3"/>
    <s v="Avery Durable Slant Ring Binders With Label Holder"/>
    <x v="2784"/>
    <x v="0"/>
    <n v="2.34"/>
    <m/>
  </r>
  <r>
    <d v="2015-12-07T00:00:00"/>
    <x v="11"/>
    <s v="Alan Hwang"/>
    <x v="20"/>
    <x v="2"/>
    <x v="6"/>
    <s v="Digium D40 VoIP phone"/>
    <x v="2829"/>
    <x v="6"/>
    <n v="224.44"/>
    <m/>
  </r>
  <r>
    <d v="2015-12-07T00:00:00"/>
    <x v="11"/>
    <s v="Kristen Hastings"/>
    <x v="3"/>
    <x v="0"/>
    <x v="0"/>
    <s v="Xerox 218"/>
    <x v="115"/>
    <x v="0"/>
    <n v="6.22"/>
    <m/>
  </r>
  <r>
    <d v="2015-12-08T00:00:00"/>
    <x v="11"/>
    <s v="Tonja Turnell"/>
    <x v="0"/>
    <x v="0"/>
    <x v="0"/>
    <s v="Xerox 1945"/>
    <x v="2830"/>
    <x v="13"/>
    <n v="130.76"/>
    <m/>
  </r>
  <r>
    <d v="2015-12-08T00:00:00"/>
    <x v="11"/>
    <s v="Tonja Turnell"/>
    <x v="0"/>
    <x v="2"/>
    <x v="6"/>
    <s v="Wilson Electronics DB Pro Signal Booster"/>
    <x v="2831"/>
    <x v="6"/>
    <n v="150.36000000000001"/>
    <m/>
  </r>
  <r>
    <d v="2015-12-08T00:00:00"/>
    <x v="11"/>
    <s v="Joel Jenkins"/>
    <x v="0"/>
    <x v="2"/>
    <x v="6"/>
    <s v="Nokia Lumia 521 (T-Mobile)"/>
    <x v="1446"/>
    <x v="7"/>
    <n v="12"/>
    <m/>
  </r>
  <r>
    <d v="2015-12-08T00:00:00"/>
    <x v="11"/>
    <s v="Yana Sorensen"/>
    <x v="3"/>
    <x v="0"/>
    <x v="2"/>
    <s v="Stur-D-Stor Shelving, Vertical 5-Shelf: 72&quot;H x 36&quot;W x 18 1/2&quot;D"/>
    <x v="2832"/>
    <x v="0"/>
    <n v="4.4400000000000004"/>
    <m/>
  </r>
  <r>
    <d v="2015-12-08T00:00:00"/>
    <x v="11"/>
    <s v="Yana Sorensen"/>
    <x v="3"/>
    <x v="2"/>
    <x v="9"/>
    <s v="WD My Passport Ultra 500GB Portable External Hard Drive"/>
    <x v="2833"/>
    <x v="3"/>
    <n v="40.119999999999997"/>
    <m/>
  </r>
  <r>
    <d v="2015-12-08T00:00:00"/>
    <x v="11"/>
    <s v="Henry Goldwyn"/>
    <x v="26"/>
    <x v="0"/>
    <x v="0"/>
    <s v="Southworth Parchment Paper &amp; Envelopes"/>
    <x v="1210"/>
    <x v="1"/>
    <n v="5.0999999999999996"/>
    <m/>
  </r>
  <r>
    <d v="2015-12-09T00:00:00"/>
    <x v="11"/>
    <s v="Ken Brennan"/>
    <x v="18"/>
    <x v="0"/>
    <x v="0"/>
    <s v="Xerox 188"/>
    <x v="2834"/>
    <x v="1"/>
    <n v="16.670000000000002"/>
    <m/>
  </r>
  <r>
    <d v="2015-12-10T00:00:00"/>
    <x v="11"/>
    <s v="Keith Dawkins"/>
    <x v="14"/>
    <x v="0"/>
    <x v="4"/>
    <s v="Avery Hi-Liter Comfort Grip Fluorescent Highlighter, Yellow Ink"/>
    <x v="1281"/>
    <x v="0"/>
    <n v="1.52"/>
    <m/>
  </r>
  <r>
    <d v="2015-12-10T00:00:00"/>
    <x v="11"/>
    <s v="Keith Dawkins"/>
    <x v="14"/>
    <x v="1"/>
    <x v="13"/>
    <s v="Bretford CR8500 Series Meeting Room Furniture"/>
    <x v="2387"/>
    <x v="0"/>
    <n v="200.49"/>
    <m/>
  </r>
  <r>
    <d v="2015-12-10T00:00:00"/>
    <x v="11"/>
    <s v="Keith Dawkins"/>
    <x v="14"/>
    <x v="1"/>
    <x v="5"/>
    <s v="Global Super Steno Chair"/>
    <x v="1900"/>
    <x v="0"/>
    <n v="32.630000000000003"/>
    <m/>
  </r>
  <r>
    <d v="2015-12-10T00:00:00"/>
    <x v="11"/>
    <s v="Keith Dawkins"/>
    <x v="14"/>
    <x v="0"/>
    <x v="1"/>
    <s v="Permanent Self-Adhesive File Folder Labels for Typewriters by Universal"/>
    <x v="2827"/>
    <x v="4"/>
    <n v="1.2"/>
    <m/>
  </r>
  <r>
    <d v="2015-12-10T00:00:00"/>
    <x v="11"/>
    <s v="Khloe Miller"/>
    <x v="4"/>
    <x v="0"/>
    <x v="4"/>
    <s v="Staples in misc. colors"/>
    <x v="2835"/>
    <x v="4"/>
    <n v="0.5"/>
    <m/>
  </r>
  <r>
    <d v="2015-12-10T00:00:00"/>
    <x v="11"/>
    <s v="Khloe Miller"/>
    <x v="4"/>
    <x v="0"/>
    <x v="0"/>
    <s v="Xerox 201"/>
    <x v="499"/>
    <x v="3"/>
    <n v="12.44"/>
    <m/>
  </r>
  <r>
    <d v="2015-12-10T00:00:00"/>
    <x v="11"/>
    <s v="Khloe Miller"/>
    <x v="4"/>
    <x v="2"/>
    <x v="9"/>
    <s v="Memorex 25GB 6X Branded Blu-Ray Recordable Disc, 15/Pack"/>
    <x v="2836"/>
    <x v="6"/>
    <n v="21.41"/>
    <m/>
  </r>
  <r>
    <d v="2015-12-10T00:00:00"/>
    <x v="11"/>
    <s v="Matt Abelman"/>
    <x v="20"/>
    <x v="0"/>
    <x v="1"/>
    <s v="Avery 486"/>
    <x v="1117"/>
    <x v="4"/>
    <n v="3.44"/>
    <m/>
  </r>
  <r>
    <d v="2015-12-10T00:00:00"/>
    <x v="11"/>
    <s v="Matt Abelman"/>
    <x v="20"/>
    <x v="2"/>
    <x v="16"/>
    <s v="Hewlett Packard 610 Color Digital Copier / Printer"/>
    <x v="2837"/>
    <x v="0"/>
    <n v="250"/>
    <m/>
  </r>
  <r>
    <d v="2015-12-10T00:00:00"/>
    <x v="11"/>
    <s v="Matt Abelman"/>
    <x v="20"/>
    <x v="0"/>
    <x v="0"/>
    <s v="Adams Phone Message Book, 200 Message Capacity, 8 1/16Â” x 11Â”"/>
    <x v="2838"/>
    <x v="6"/>
    <n v="18.989999999999998"/>
    <m/>
  </r>
  <r>
    <d v="2015-12-10T00:00:00"/>
    <x v="11"/>
    <s v="Matt Abelman"/>
    <x v="20"/>
    <x v="0"/>
    <x v="0"/>
    <s v="Xerox 1883"/>
    <x v="2794"/>
    <x v="5"/>
    <n v="84.94"/>
    <m/>
  </r>
  <r>
    <d v="2015-12-10T00:00:00"/>
    <x v="11"/>
    <s v="Kalyca Meade"/>
    <x v="36"/>
    <x v="0"/>
    <x v="4"/>
    <s v="Manco Dry-Lighter Erasable Highlighter"/>
    <x v="680"/>
    <x v="2"/>
    <n v="9.3000000000000007"/>
    <m/>
  </r>
  <r>
    <d v="2015-12-10T00:00:00"/>
    <x v="11"/>
    <s v="Kalyca Meade"/>
    <x v="36"/>
    <x v="0"/>
    <x v="0"/>
    <s v="Recycled Desk Saver Line &quot;While You Were Out&quot; Book, 5 1/2&quot; X 4&quot;"/>
    <x v="2839"/>
    <x v="7"/>
    <n v="20.59"/>
    <m/>
  </r>
  <r>
    <d v="2015-12-10T00:00:00"/>
    <x v="11"/>
    <s v="Kalyca Meade"/>
    <x v="36"/>
    <x v="2"/>
    <x v="6"/>
    <s v="Cisco 8x8 Inc. 6753i IP Business Phone System"/>
    <x v="2840"/>
    <x v="4"/>
    <n v="36.450000000000003"/>
    <m/>
  </r>
  <r>
    <d v="2015-12-10T00:00:00"/>
    <x v="11"/>
    <s v="Kalyca Meade"/>
    <x v="36"/>
    <x v="0"/>
    <x v="0"/>
    <s v="Astroparche Fine Business Paper"/>
    <x v="2183"/>
    <x v="7"/>
    <n v="12.67"/>
    <m/>
  </r>
  <r>
    <d v="2015-12-10T00:00:00"/>
    <x v="11"/>
    <s v="Kalyca Meade"/>
    <x v="36"/>
    <x v="1"/>
    <x v="5"/>
    <s v="Global Ergonomic Managers Chair"/>
    <x v="2277"/>
    <x v="1"/>
    <n v="141.16"/>
    <m/>
  </r>
  <r>
    <d v="2015-12-10T00:00:00"/>
    <x v="11"/>
    <s v="Frank Carlisle"/>
    <x v="3"/>
    <x v="0"/>
    <x v="4"/>
    <s v="Boston Electric Pencil Sharpener, Model 1818, Charcoal Black"/>
    <x v="2051"/>
    <x v="0"/>
    <n v="15.76"/>
    <m/>
  </r>
  <r>
    <d v="2015-12-10T00:00:00"/>
    <x v="11"/>
    <s v="Julia West"/>
    <x v="1"/>
    <x v="0"/>
    <x v="12"/>
    <s v="3M Replacement Filter for Office Air Cleaner for 20' x 33' Room"/>
    <x v="2841"/>
    <x v="5"/>
    <n v="-108.83"/>
    <m/>
  </r>
  <r>
    <d v="2015-12-10T00:00:00"/>
    <x v="11"/>
    <s v="Meg Tillman"/>
    <x v="3"/>
    <x v="0"/>
    <x v="1"/>
    <s v="Avery File Folder Labels"/>
    <x v="1235"/>
    <x v="0"/>
    <n v="2.82"/>
    <m/>
  </r>
  <r>
    <d v="2015-12-10T00:00:00"/>
    <x v="11"/>
    <s v="Ryan Akin"/>
    <x v="10"/>
    <x v="2"/>
    <x v="9"/>
    <s v="Maxell 4.7GB DVD-RW 3/Pack"/>
    <x v="1836"/>
    <x v="0"/>
    <n v="4.46"/>
    <m/>
  </r>
  <r>
    <d v="2015-12-11T00:00:00"/>
    <x v="11"/>
    <s v="Shaun Weien"/>
    <x v="6"/>
    <x v="0"/>
    <x v="1"/>
    <s v="Dot Matrix Printer Tape Reel Labels, White, 5000/Box"/>
    <x v="1398"/>
    <x v="0"/>
    <n v="96.34"/>
    <m/>
  </r>
  <r>
    <d v="2015-12-11T00:00:00"/>
    <x v="11"/>
    <s v="Stuart Calhoun"/>
    <x v="0"/>
    <x v="2"/>
    <x v="9"/>
    <s v="Logitech Wireless Performance Mouse MX for PC and Mac"/>
    <x v="281"/>
    <x v="0"/>
    <n v="36"/>
    <m/>
  </r>
  <r>
    <d v="2015-12-11T00:00:00"/>
    <x v="11"/>
    <s v="Stuart Calhoun"/>
    <x v="0"/>
    <x v="0"/>
    <x v="2"/>
    <s v="Eldon ProFile File 'N Store Portable File Tub Letter/Legal Size Black"/>
    <x v="2842"/>
    <x v="1"/>
    <n v="4.63"/>
    <m/>
  </r>
  <r>
    <d v="2015-12-11T00:00:00"/>
    <x v="11"/>
    <s v="Gary Hwang"/>
    <x v="16"/>
    <x v="0"/>
    <x v="3"/>
    <s v="Acco D-Ring Binder w/DublLock"/>
    <x v="1845"/>
    <x v="0"/>
    <n v="-8.98"/>
    <m/>
  </r>
  <r>
    <d v="2015-12-11T00:00:00"/>
    <x v="11"/>
    <s v="Irene Maddox"/>
    <x v="26"/>
    <x v="0"/>
    <x v="4"/>
    <s v="Newell 313"/>
    <x v="342"/>
    <x v="7"/>
    <n v="1.1499999999999999"/>
    <m/>
  </r>
  <r>
    <d v="2015-12-11T00:00:00"/>
    <x v="11"/>
    <s v="Irene Maddox"/>
    <x v="26"/>
    <x v="1"/>
    <x v="11"/>
    <s v="Bush Westfield Collection Bookcases, Dark Cherry Finish"/>
    <x v="2843"/>
    <x v="3"/>
    <n v="-143.79"/>
    <m/>
  </r>
  <r>
    <d v="2015-12-11T00:00:00"/>
    <x v="11"/>
    <s v="Irene Maddox"/>
    <x v="26"/>
    <x v="0"/>
    <x v="4"/>
    <s v="Newell 326"/>
    <x v="829"/>
    <x v="1"/>
    <n v="0.48"/>
    <m/>
  </r>
  <r>
    <d v="2015-12-11T00:00:00"/>
    <x v="11"/>
    <s v="Irene Maddox"/>
    <x v="26"/>
    <x v="2"/>
    <x v="9"/>
    <s v="Logitech Keyboard K120"/>
    <x v="2844"/>
    <x v="3"/>
    <n v="-6.53"/>
    <m/>
  </r>
  <r>
    <d v="2015-12-11T00:00:00"/>
    <x v="11"/>
    <s v="Irene Maddox"/>
    <x v="26"/>
    <x v="1"/>
    <x v="8"/>
    <s v="Master Caster Door Stop, Large Neon Orange"/>
    <x v="2845"/>
    <x v="2"/>
    <n v="15.07"/>
    <m/>
  </r>
  <r>
    <d v="2015-12-11T00:00:00"/>
    <x v="11"/>
    <s v="Irene Maddox"/>
    <x v="26"/>
    <x v="1"/>
    <x v="8"/>
    <s v="DAX Wood Document Frame"/>
    <x v="2846"/>
    <x v="7"/>
    <n v="10.98"/>
    <m/>
  </r>
  <r>
    <d v="2015-12-11T00:00:00"/>
    <x v="11"/>
    <s v="Irene Maddox"/>
    <x v="26"/>
    <x v="1"/>
    <x v="13"/>
    <s v="Bevis Rectangular Conference Tables"/>
    <x v="2847"/>
    <x v="7"/>
    <n v="-248.17"/>
    <m/>
  </r>
  <r>
    <d v="2015-12-11T00:00:00"/>
    <x v="11"/>
    <s v="Irene Maddox"/>
    <x v="26"/>
    <x v="0"/>
    <x v="0"/>
    <s v="Xerox 1932"/>
    <x v="2016"/>
    <x v="1"/>
    <n v="28.71"/>
    <m/>
  </r>
  <r>
    <d v="2015-12-11T00:00:00"/>
    <x v="11"/>
    <s v="Irene Maddox"/>
    <x v="26"/>
    <x v="0"/>
    <x v="0"/>
    <s v="Avery Personal Creations Heavyweight Cards"/>
    <x v="2533"/>
    <x v="1"/>
    <n v="9.69"/>
    <m/>
  </r>
  <r>
    <d v="2015-12-11T00:00:00"/>
    <x v="11"/>
    <s v="Lena Creighton"/>
    <x v="10"/>
    <x v="0"/>
    <x v="3"/>
    <s v="GBC Plasticlear Binding Covers"/>
    <x v="450"/>
    <x v="1"/>
    <n v="-7.58"/>
    <m/>
  </r>
  <r>
    <d v="2015-12-11T00:00:00"/>
    <x v="11"/>
    <s v="Jim Kriz"/>
    <x v="3"/>
    <x v="0"/>
    <x v="3"/>
    <s v="GBC Recycled Grain Textured Covers"/>
    <x v="2848"/>
    <x v="3"/>
    <n v="38.68"/>
    <m/>
  </r>
  <r>
    <d v="2015-12-11T00:00:00"/>
    <x v="11"/>
    <s v="Cynthia Arntzen"/>
    <x v="14"/>
    <x v="2"/>
    <x v="9"/>
    <s v="Maxell 4.7GB DVD+RW 3/Pack"/>
    <x v="2849"/>
    <x v="13"/>
    <n v="61.33"/>
    <m/>
  </r>
  <r>
    <d v="2015-12-11T00:00:00"/>
    <x v="11"/>
    <s v="Cynthia Arntzen"/>
    <x v="14"/>
    <x v="2"/>
    <x v="6"/>
    <s v="BlackBerry Q10"/>
    <x v="2850"/>
    <x v="4"/>
    <n v="31.5"/>
    <m/>
  </r>
  <r>
    <d v="2015-12-11T00:00:00"/>
    <x v="11"/>
    <s v="Cynthia Arntzen"/>
    <x v="14"/>
    <x v="0"/>
    <x v="3"/>
    <s v="Ibico Covers for Plastic or Wire Binding Elements"/>
    <x v="2851"/>
    <x v="0"/>
    <n v="10.35"/>
    <m/>
  </r>
  <r>
    <d v="2015-12-12T00:00:00"/>
    <x v="11"/>
    <s v="Liz Thompson"/>
    <x v="3"/>
    <x v="1"/>
    <x v="5"/>
    <s v="Lifetime Advantage Folding Chairs, 4/Carton"/>
    <x v="2852"/>
    <x v="0"/>
    <n v="34.89"/>
    <m/>
  </r>
  <r>
    <d v="2015-12-12T00:00:00"/>
    <x v="11"/>
    <s v="Dennis Kane"/>
    <x v="3"/>
    <x v="0"/>
    <x v="7"/>
    <s v="Staples"/>
    <x v="1230"/>
    <x v="0"/>
    <n v="3.62"/>
    <m/>
  </r>
  <r>
    <d v="2015-12-12T00:00:00"/>
    <x v="11"/>
    <s v="Dennis Kane"/>
    <x v="3"/>
    <x v="0"/>
    <x v="3"/>
    <s v="Recycled Premium Regency Composition Covers"/>
    <x v="2417"/>
    <x v="0"/>
    <n v="8.86"/>
    <m/>
  </r>
  <r>
    <d v="2015-12-12T00:00:00"/>
    <x v="11"/>
    <s v="Eric Murdock"/>
    <x v="36"/>
    <x v="0"/>
    <x v="4"/>
    <s v="Rogers Handheld Barrel Pencil Sharpener"/>
    <x v="2853"/>
    <x v="1"/>
    <n v="2.2200000000000002"/>
    <m/>
  </r>
  <r>
    <d v="2015-12-12T00:00:00"/>
    <x v="11"/>
    <s v="Joni Blumstein"/>
    <x v="0"/>
    <x v="2"/>
    <x v="9"/>
    <s v="AmazonBasics 3-Button USB Wired Mouse"/>
    <x v="1998"/>
    <x v="3"/>
    <n v="6.43"/>
    <m/>
  </r>
  <r>
    <d v="2015-12-12T00:00:00"/>
    <x v="11"/>
    <s v="Xylona Preis"/>
    <x v="3"/>
    <x v="0"/>
    <x v="4"/>
    <s v="Newell 311"/>
    <x v="2854"/>
    <x v="4"/>
    <n v="0.6"/>
    <m/>
  </r>
  <r>
    <d v="2015-12-12T00:00:00"/>
    <x v="11"/>
    <s v="Xylona Preis"/>
    <x v="3"/>
    <x v="0"/>
    <x v="10"/>
    <s v="Peel &amp; Seel Envelopes"/>
    <x v="711"/>
    <x v="3"/>
    <n v="7.45"/>
    <m/>
  </r>
  <r>
    <d v="2015-12-12T00:00:00"/>
    <x v="11"/>
    <s v="Xylona Preis"/>
    <x v="3"/>
    <x v="0"/>
    <x v="0"/>
    <s v="Black Print Carbonless Snap-Off Rapid Letter, 8 1/2&quot; x 7&quot;"/>
    <x v="73"/>
    <x v="3"/>
    <n v="16.399999999999999"/>
    <m/>
  </r>
  <r>
    <d v="2015-12-12T00:00:00"/>
    <x v="11"/>
    <s v="Helen Abelman"/>
    <x v="3"/>
    <x v="1"/>
    <x v="8"/>
    <s v="Eldon Cleatmat Chair Mats for Medium Pile Carpets"/>
    <x v="2855"/>
    <x v="1"/>
    <n v="21.65"/>
    <m/>
  </r>
  <r>
    <d v="2015-12-12T00:00:00"/>
    <x v="11"/>
    <s v="Helen Abelman"/>
    <x v="3"/>
    <x v="0"/>
    <x v="2"/>
    <s v="Standard Rollaway File with Lock"/>
    <x v="2856"/>
    <x v="0"/>
    <n v="93.7"/>
    <m/>
  </r>
  <r>
    <d v="2015-12-12T00:00:00"/>
    <x v="11"/>
    <s v="Jonathan Doherty"/>
    <x v="17"/>
    <x v="0"/>
    <x v="0"/>
    <s v="Xerox 1930"/>
    <x v="331"/>
    <x v="7"/>
    <n v="15.88"/>
    <m/>
  </r>
  <r>
    <d v="2015-12-12T00:00:00"/>
    <x v="11"/>
    <s v="Jonathan Doherty"/>
    <x v="17"/>
    <x v="0"/>
    <x v="0"/>
    <s v="Xerox 1916"/>
    <x v="2279"/>
    <x v="0"/>
    <n v="48.94"/>
    <m/>
  </r>
  <r>
    <d v="2015-12-12T00:00:00"/>
    <x v="11"/>
    <s v="Karen Daniels"/>
    <x v="3"/>
    <x v="2"/>
    <x v="9"/>
    <s v="Logitech Wireless Marathon Mouse M705"/>
    <x v="2857"/>
    <x v="6"/>
    <n v="128.97"/>
    <m/>
  </r>
  <r>
    <d v="2015-12-12T00:00:00"/>
    <x v="11"/>
    <s v="Karen Daniels"/>
    <x v="3"/>
    <x v="0"/>
    <x v="14"/>
    <s v="Staple remover"/>
    <x v="2858"/>
    <x v="5"/>
    <n v="0.52"/>
    <m/>
  </r>
  <r>
    <d v="2015-12-13T00:00:00"/>
    <x v="11"/>
    <s v="Rachel Payne"/>
    <x v="3"/>
    <x v="0"/>
    <x v="0"/>
    <s v="Xerox 213"/>
    <x v="115"/>
    <x v="0"/>
    <n v="6.22"/>
    <m/>
  </r>
  <r>
    <d v="2015-12-13T00:00:00"/>
    <x v="11"/>
    <s v="Rachel Payne"/>
    <x v="3"/>
    <x v="0"/>
    <x v="12"/>
    <s v="Fellowes 8 Outlet Superior Workstation Surge Protector w/o Phone/Fax/Modem Protection"/>
    <x v="2859"/>
    <x v="3"/>
    <n v="34.96"/>
    <m/>
  </r>
  <r>
    <d v="2015-12-13T00:00:00"/>
    <x v="11"/>
    <s v="Matt Collins"/>
    <x v="3"/>
    <x v="0"/>
    <x v="1"/>
    <s v="Avery 513"/>
    <x v="967"/>
    <x v="0"/>
    <n v="4.58"/>
    <m/>
  </r>
  <r>
    <d v="2015-12-13T00:00:00"/>
    <x v="11"/>
    <s v="Rob Dowd"/>
    <x v="3"/>
    <x v="2"/>
    <x v="6"/>
    <s v="Plantronics Voyager Pro Legend"/>
    <x v="2860"/>
    <x v="1"/>
    <n v="49.44"/>
    <m/>
  </r>
  <r>
    <d v="2015-12-13T00:00:00"/>
    <x v="11"/>
    <s v="Rob Dowd"/>
    <x v="3"/>
    <x v="0"/>
    <x v="3"/>
    <s v="Angle-D Binders with Locking Rings, Label Holders"/>
    <x v="2861"/>
    <x v="7"/>
    <n v="9.86"/>
    <m/>
  </r>
  <r>
    <d v="2015-12-13T00:00:00"/>
    <x v="11"/>
    <s v="Rob Dowd"/>
    <x v="3"/>
    <x v="2"/>
    <x v="9"/>
    <s v="Logitech K350 2.4Ghz Wireless Keyboard"/>
    <x v="2862"/>
    <x v="7"/>
    <n v="27.37"/>
    <m/>
  </r>
  <r>
    <d v="2015-12-13T00:00:00"/>
    <x v="11"/>
    <s v="Rob Dowd"/>
    <x v="3"/>
    <x v="2"/>
    <x v="9"/>
    <s v="Memorex Mini Travel Drive 64 GB USB 2.0 Flash Drive"/>
    <x v="2863"/>
    <x v="4"/>
    <n v="15.22"/>
    <m/>
  </r>
  <r>
    <d v="2015-12-13T00:00:00"/>
    <x v="11"/>
    <s v="Dean percer"/>
    <x v="32"/>
    <x v="0"/>
    <x v="0"/>
    <s v="Xerox 222"/>
    <x v="5"/>
    <x v="1"/>
    <n v="9.33"/>
    <m/>
  </r>
  <r>
    <d v="2015-12-13T00:00:00"/>
    <x v="11"/>
    <s v="Dean percer"/>
    <x v="32"/>
    <x v="0"/>
    <x v="3"/>
    <s v="Flexible Leather- Look Classic Collection Ring Binder"/>
    <x v="2864"/>
    <x v="0"/>
    <n v="18.940000000000001"/>
    <m/>
  </r>
  <r>
    <d v="2015-12-14T00:00:00"/>
    <x v="11"/>
    <s v="Muhammed MacIntyre"/>
    <x v="4"/>
    <x v="0"/>
    <x v="3"/>
    <s v="3-ring staple pack"/>
    <x v="572"/>
    <x v="0"/>
    <n v="1.8"/>
    <m/>
  </r>
  <r>
    <d v="2015-12-14T00:00:00"/>
    <x v="11"/>
    <s v="Doug Jacobs"/>
    <x v="11"/>
    <x v="2"/>
    <x v="6"/>
    <s v="HTC One"/>
    <x v="1160"/>
    <x v="3"/>
    <n v="36"/>
    <m/>
  </r>
  <r>
    <d v="2015-12-14T00:00:00"/>
    <x v="11"/>
    <s v="Rick Duston"/>
    <x v="3"/>
    <x v="0"/>
    <x v="3"/>
    <s v="Wilson Jones Standard D-Ring Binders"/>
    <x v="2865"/>
    <x v="0"/>
    <n v="2.73"/>
    <m/>
  </r>
  <r>
    <d v="2015-12-14T00:00:00"/>
    <x v="11"/>
    <s v="Keith Dawkins"/>
    <x v="29"/>
    <x v="1"/>
    <x v="8"/>
    <s v="Stackable Trays"/>
    <x v="1059"/>
    <x v="0"/>
    <n v="1.97"/>
    <m/>
  </r>
  <r>
    <d v="2015-12-14T00:00:00"/>
    <x v="11"/>
    <s v="Keith Dawkins"/>
    <x v="29"/>
    <x v="0"/>
    <x v="4"/>
    <s v="Boston Electric Pencil Sharpener, Model 1818, Charcoal Black"/>
    <x v="2051"/>
    <x v="0"/>
    <n v="15.76"/>
    <m/>
  </r>
  <r>
    <d v="2015-12-14T00:00:00"/>
    <x v="11"/>
    <s v="Paul Prost"/>
    <x v="3"/>
    <x v="1"/>
    <x v="8"/>
    <s v="Master Caster Door Stop, Gray"/>
    <x v="1068"/>
    <x v="1"/>
    <n v="5.18"/>
    <m/>
  </r>
  <r>
    <d v="2015-12-14T00:00:00"/>
    <x v="11"/>
    <s v="Eric Hoffmann"/>
    <x v="3"/>
    <x v="1"/>
    <x v="8"/>
    <s v="Staple-based wall hangings"/>
    <x v="2644"/>
    <x v="1"/>
    <n v="12.86"/>
    <m/>
  </r>
  <r>
    <d v="2015-12-14T00:00:00"/>
    <x v="11"/>
    <s v="Ashley Jarboe"/>
    <x v="3"/>
    <x v="2"/>
    <x v="9"/>
    <s v="Micro Innovations USB RF Wireless Keyboard with Mouse"/>
    <x v="2473"/>
    <x v="0"/>
    <n v="10.5"/>
    <m/>
  </r>
  <r>
    <d v="2015-12-14T00:00:00"/>
    <x v="11"/>
    <s v="Darren Budd"/>
    <x v="3"/>
    <x v="0"/>
    <x v="3"/>
    <s v="Ibico Recycled Grain-Textured Covers"/>
    <x v="2866"/>
    <x v="0"/>
    <n v="20.72"/>
    <m/>
  </r>
  <r>
    <d v="2015-12-14T00:00:00"/>
    <x v="11"/>
    <s v="Darren Budd"/>
    <x v="3"/>
    <x v="0"/>
    <x v="0"/>
    <s v="Xerox 23"/>
    <x v="710"/>
    <x v="4"/>
    <n v="3.11"/>
    <m/>
  </r>
  <r>
    <d v="2015-12-14T00:00:00"/>
    <x v="11"/>
    <s v="Darren Budd"/>
    <x v="3"/>
    <x v="0"/>
    <x v="3"/>
    <s v="GBC Laser Imprintable Binding System Covers, Desert Sand"/>
    <x v="2867"/>
    <x v="1"/>
    <n v="11.56"/>
    <m/>
  </r>
  <r>
    <d v="2015-12-14T00:00:00"/>
    <x v="11"/>
    <s v="Darren Budd"/>
    <x v="3"/>
    <x v="1"/>
    <x v="13"/>
    <s v="Bush Andora Conference Table, Maple/Graphite Gray Finish"/>
    <x v="1252"/>
    <x v="0"/>
    <n v="10.26"/>
    <m/>
  </r>
  <r>
    <d v="2015-12-15T00:00:00"/>
    <x v="11"/>
    <s v="Jim Kriz"/>
    <x v="20"/>
    <x v="0"/>
    <x v="4"/>
    <s v="Sanford Colorific Eraseable Coloring Pencils, 12 Count"/>
    <x v="462"/>
    <x v="4"/>
    <n v="1.41"/>
    <m/>
  </r>
  <r>
    <d v="2015-12-15T00:00:00"/>
    <x v="11"/>
    <s v="Joseph Holt"/>
    <x v="22"/>
    <x v="0"/>
    <x v="12"/>
    <s v="3M Office Air Cleaner"/>
    <x v="1487"/>
    <x v="3"/>
    <n v="36.369999999999997"/>
    <m/>
  </r>
  <r>
    <d v="2015-12-15T00:00:00"/>
    <x v="11"/>
    <s v="Joseph Holt"/>
    <x v="22"/>
    <x v="2"/>
    <x v="9"/>
    <s v="Logitech G700s Rechargeable Gaming Mouse"/>
    <x v="2452"/>
    <x v="2"/>
    <n v="377.96"/>
    <m/>
  </r>
  <r>
    <d v="2015-12-15T00:00:00"/>
    <x v="11"/>
    <s v="Joseph Holt"/>
    <x v="22"/>
    <x v="0"/>
    <x v="3"/>
    <s v="Acco D-Ring Binder w/DublLock"/>
    <x v="2868"/>
    <x v="1"/>
    <n v="18.600000000000001"/>
    <m/>
  </r>
  <r>
    <d v="2015-12-15T00:00:00"/>
    <x v="11"/>
    <s v="Natalie Fritzler"/>
    <x v="10"/>
    <x v="2"/>
    <x v="9"/>
    <s v="Plantronics Savi W720 Multi-Device Wireless Headset System"/>
    <x v="2869"/>
    <x v="6"/>
    <n v="607.61"/>
    <m/>
  </r>
  <r>
    <d v="2015-12-15T00:00:00"/>
    <x v="11"/>
    <s v="Natalie Fritzler"/>
    <x v="10"/>
    <x v="2"/>
    <x v="15"/>
    <s v="Cubify CubeX 3D Printer Double Head Print"/>
    <x v="2870"/>
    <x v="0"/>
    <n v="-2639.99"/>
    <m/>
  </r>
  <r>
    <d v="2015-12-15T00:00:00"/>
    <x v="11"/>
    <s v="Natalie Fritzler"/>
    <x v="10"/>
    <x v="2"/>
    <x v="6"/>
    <s v="Panasonic KX TS3282W Corded phone"/>
    <x v="1108"/>
    <x v="0"/>
    <n v="-17"/>
    <m/>
  </r>
  <r>
    <d v="2015-12-15T00:00:00"/>
    <x v="11"/>
    <s v="Natalie Fritzler"/>
    <x v="10"/>
    <x v="1"/>
    <x v="8"/>
    <s v="Howard Miller 13&quot; Diameter Goldtone Round Wall Clock"/>
    <x v="2871"/>
    <x v="5"/>
    <n v="69"/>
    <m/>
  </r>
  <r>
    <d v="2015-12-15T00:00:00"/>
    <x v="11"/>
    <s v="Rick Reed"/>
    <x v="25"/>
    <x v="2"/>
    <x v="6"/>
    <s v="Cisco Small Business SPA 502G VoIP phone"/>
    <x v="2872"/>
    <x v="1"/>
    <n v="21.54"/>
    <m/>
  </r>
  <r>
    <d v="2015-12-16T00:00:00"/>
    <x v="11"/>
    <s v="Sandra Glassco"/>
    <x v="22"/>
    <x v="0"/>
    <x v="0"/>
    <s v="Xerox 190"/>
    <x v="1599"/>
    <x v="4"/>
    <n v="2.34"/>
    <m/>
  </r>
  <r>
    <d v="2015-12-17T00:00:00"/>
    <x v="11"/>
    <s v="John Lee"/>
    <x v="14"/>
    <x v="0"/>
    <x v="3"/>
    <s v="GBC Plastic Binding Combs"/>
    <x v="2873"/>
    <x v="3"/>
    <n v="14.46"/>
    <m/>
  </r>
  <r>
    <d v="2015-12-17T00:00:00"/>
    <x v="11"/>
    <s v="John Lee"/>
    <x v="14"/>
    <x v="1"/>
    <x v="5"/>
    <s v="Hon Valutask Swivel Chairs"/>
    <x v="2874"/>
    <x v="1"/>
    <n v="48.47"/>
    <m/>
  </r>
  <r>
    <d v="2015-12-17T00:00:00"/>
    <x v="11"/>
    <s v="John Lee"/>
    <x v="14"/>
    <x v="1"/>
    <x v="5"/>
    <s v="Harbour Creations 67200 Series Stacking Chairs"/>
    <x v="2875"/>
    <x v="0"/>
    <n v="38.44"/>
    <m/>
  </r>
  <r>
    <d v="2015-12-17T00:00:00"/>
    <x v="11"/>
    <s v="John Lee"/>
    <x v="14"/>
    <x v="1"/>
    <x v="5"/>
    <s v="Global Value Steno Chair, Gray"/>
    <x v="2876"/>
    <x v="2"/>
    <n v="136.66999999999999"/>
    <m/>
  </r>
  <r>
    <d v="2015-12-17T00:00:00"/>
    <x v="11"/>
    <s v="John Lee"/>
    <x v="14"/>
    <x v="1"/>
    <x v="8"/>
    <s v="Tenex Carpeted, Granite-Look or Clear Contemporary Contour Shape Chair Mats"/>
    <x v="2877"/>
    <x v="1"/>
    <n v="14.85"/>
    <m/>
  </r>
  <r>
    <d v="2015-12-17T00:00:00"/>
    <x v="11"/>
    <s v="Mick Crebagga"/>
    <x v="1"/>
    <x v="0"/>
    <x v="2"/>
    <s v="Tennsco Double-Tier Lockers"/>
    <x v="2878"/>
    <x v="4"/>
    <n v="-15.75"/>
    <m/>
  </r>
  <r>
    <d v="2015-12-17T00:00:00"/>
    <x v="11"/>
    <s v="Mick Crebagga"/>
    <x v="1"/>
    <x v="1"/>
    <x v="8"/>
    <s v="Howard Miller 11-1/2&quot; Diameter Ridgewood Wall Clock"/>
    <x v="2879"/>
    <x v="0"/>
    <n v="-19.739999999999998"/>
    <m/>
  </r>
  <r>
    <d v="2015-12-17T00:00:00"/>
    <x v="11"/>
    <s v="Mick Crebagga"/>
    <x v="1"/>
    <x v="0"/>
    <x v="4"/>
    <s v="Newell 35"/>
    <x v="342"/>
    <x v="7"/>
    <n v="1.48"/>
    <m/>
  </r>
  <r>
    <d v="2015-12-17T00:00:00"/>
    <x v="11"/>
    <s v="Paul Gonzalez"/>
    <x v="3"/>
    <x v="0"/>
    <x v="4"/>
    <s v="Sanford 52201 APSCO Electric Pencil Sharpener"/>
    <x v="2104"/>
    <x v="7"/>
    <n v="53.26"/>
    <m/>
  </r>
  <r>
    <d v="2015-12-17T00:00:00"/>
    <x v="11"/>
    <s v="Paul Gonzalez"/>
    <x v="3"/>
    <x v="2"/>
    <x v="6"/>
    <s v="Panasonic KX TS3282W Corded phone"/>
    <x v="460"/>
    <x v="0"/>
    <n v="17"/>
    <m/>
  </r>
  <r>
    <d v="2015-12-17T00:00:00"/>
    <x v="11"/>
    <s v="Paul Gonzalez"/>
    <x v="3"/>
    <x v="0"/>
    <x v="4"/>
    <s v="Sanford Colorific Eraseable Coloring Pencils, 12 Count"/>
    <x v="747"/>
    <x v="7"/>
    <n v="7.05"/>
    <m/>
  </r>
  <r>
    <d v="2015-12-17T00:00:00"/>
    <x v="11"/>
    <s v="Paul Gonzalez"/>
    <x v="3"/>
    <x v="0"/>
    <x v="3"/>
    <s v="Avery Arch Ring Binders"/>
    <x v="2880"/>
    <x v="0"/>
    <n v="31.37"/>
    <m/>
  </r>
  <r>
    <d v="2015-12-18T00:00:00"/>
    <x v="11"/>
    <s v="Liz MacKendrick"/>
    <x v="10"/>
    <x v="0"/>
    <x v="2"/>
    <s v="Fellowes Officeware Wire Shelving"/>
    <x v="2881"/>
    <x v="2"/>
    <n v="-145.52000000000001"/>
    <m/>
  </r>
  <r>
    <d v="2015-12-18T00:00:00"/>
    <x v="11"/>
    <s v="Mitch Webber"/>
    <x v="20"/>
    <x v="2"/>
    <x v="9"/>
    <s v="Imation Bio 8GB USBÂ Flash Drive ImationÂ Corp"/>
    <x v="1802"/>
    <x v="4"/>
    <n v="24.94"/>
    <m/>
  </r>
  <r>
    <d v="2015-12-18T00:00:00"/>
    <x v="11"/>
    <s v="Michael Kennedy"/>
    <x v="26"/>
    <x v="0"/>
    <x v="4"/>
    <s v="Newell 320"/>
    <x v="966"/>
    <x v="0"/>
    <n v="0.6"/>
    <m/>
  </r>
  <r>
    <d v="2015-12-18T00:00:00"/>
    <x v="11"/>
    <s v="Robert Barroso"/>
    <x v="15"/>
    <x v="0"/>
    <x v="10"/>
    <s v="#10- 4 1/8&quot; x 9 1/2&quot; Recycled Envelopes"/>
    <x v="2547"/>
    <x v="9"/>
    <n v="18.88"/>
    <m/>
  </r>
  <r>
    <d v="2015-12-18T00:00:00"/>
    <x v="11"/>
    <s v="Robert Barroso"/>
    <x v="15"/>
    <x v="0"/>
    <x v="1"/>
    <s v="Avery 507"/>
    <x v="2882"/>
    <x v="9"/>
    <n v="5.99"/>
    <m/>
  </r>
  <r>
    <d v="2015-12-18T00:00:00"/>
    <x v="11"/>
    <s v="Robert Barroso"/>
    <x v="15"/>
    <x v="1"/>
    <x v="8"/>
    <s v="Master Caster Door Stop, Brown"/>
    <x v="114"/>
    <x v="7"/>
    <n v="3.56"/>
    <m/>
  </r>
  <r>
    <d v="2015-12-18T00:00:00"/>
    <x v="11"/>
    <s v="Jim Kriz"/>
    <x v="10"/>
    <x v="0"/>
    <x v="0"/>
    <s v="Xerox 226"/>
    <x v="1315"/>
    <x v="3"/>
    <n v="7.26"/>
    <m/>
  </r>
  <r>
    <d v="2015-12-19T00:00:00"/>
    <x v="11"/>
    <s v="James Galang"/>
    <x v="3"/>
    <x v="2"/>
    <x v="6"/>
    <s v="ShoreTel ShorePhone IP 230 VoIP phone"/>
    <x v="2883"/>
    <x v="7"/>
    <n v="84.5"/>
    <m/>
  </r>
  <r>
    <d v="2015-12-19T00:00:00"/>
    <x v="11"/>
    <s v="James Galang"/>
    <x v="3"/>
    <x v="2"/>
    <x v="9"/>
    <s v="Plantronics Savi W720 Multi-Device Wireless Headset System"/>
    <x v="2884"/>
    <x v="1"/>
    <n v="556.97"/>
    <m/>
  </r>
  <r>
    <d v="2015-12-19T00:00:00"/>
    <x v="11"/>
    <s v="Jay Kimmel"/>
    <x v="2"/>
    <x v="0"/>
    <x v="12"/>
    <s v="Avanti 4.4 Cu. Ft. Refrigerator"/>
    <x v="2885"/>
    <x v="1"/>
    <n v="43.44"/>
    <m/>
  </r>
  <r>
    <d v="2015-12-19T00:00:00"/>
    <x v="11"/>
    <s v="Jay Kimmel"/>
    <x v="2"/>
    <x v="0"/>
    <x v="12"/>
    <s v="Hoover Replacement Belt for Commercial Guardsman Heavy-Duty Upright Vacuum"/>
    <x v="1723"/>
    <x v="0"/>
    <n v="0.44"/>
    <m/>
  </r>
  <r>
    <d v="2015-12-19T00:00:00"/>
    <x v="11"/>
    <s v="Jay Kimmel"/>
    <x v="2"/>
    <x v="0"/>
    <x v="12"/>
    <s v="Fellowes Advanced 8 Outlet Surge Suppressor with Phone/Fax Protection"/>
    <x v="2886"/>
    <x v="3"/>
    <n v="7.77"/>
    <m/>
  </r>
  <r>
    <d v="2015-12-19T00:00:00"/>
    <x v="11"/>
    <s v="Suzanne McNair"/>
    <x v="40"/>
    <x v="0"/>
    <x v="3"/>
    <s v="Self-Adhesive Ring Binder Labels"/>
    <x v="2887"/>
    <x v="0"/>
    <n v="3.31"/>
    <m/>
  </r>
  <r>
    <d v="2015-12-19T00:00:00"/>
    <x v="11"/>
    <s v="Suzanne McNair"/>
    <x v="40"/>
    <x v="0"/>
    <x v="7"/>
    <s v="Bagged Rubber Bands"/>
    <x v="466"/>
    <x v="3"/>
    <n v="0.2"/>
    <m/>
  </r>
  <r>
    <d v="2015-12-19T00:00:00"/>
    <x v="11"/>
    <s v="Suzanne McNair"/>
    <x v="40"/>
    <x v="0"/>
    <x v="0"/>
    <s v="White Computer Printout Paper by Universal"/>
    <x v="468"/>
    <x v="1"/>
    <n v="56.98"/>
    <m/>
  </r>
  <r>
    <d v="2015-12-19T00:00:00"/>
    <x v="11"/>
    <s v="Patrick Ryan"/>
    <x v="1"/>
    <x v="2"/>
    <x v="6"/>
    <s v="Samsung Rugby III"/>
    <x v="1940"/>
    <x v="1"/>
    <n v="13.86"/>
    <m/>
  </r>
  <r>
    <d v="2015-12-19T00:00:00"/>
    <x v="11"/>
    <s v="Peter McVee"/>
    <x v="38"/>
    <x v="0"/>
    <x v="0"/>
    <s v="Xerox 1903"/>
    <x v="1691"/>
    <x v="7"/>
    <n v="14.65"/>
    <m/>
  </r>
  <r>
    <d v="2015-12-19T00:00:00"/>
    <x v="11"/>
    <s v="Peter McVee"/>
    <x v="38"/>
    <x v="2"/>
    <x v="9"/>
    <s v="Logitech diNovo Edge Keyboard"/>
    <x v="2888"/>
    <x v="2"/>
    <n v="517.48"/>
    <m/>
  </r>
  <r>
    <d v="2015-12-19T00:00:00"/>
    <x v="11"/>
    <s v="Peter McVee"/>
    <x v="38"/>
    <x v="1"/>
    <x v="13"/>
    <s v="Bretford Rectangular Conference Table Tops"/>
    <x v="2889"/>
    <x v="3"/>
    <n v="-105.32"/>
    <m/>
  </r>
  <r>
    <d v="2015-12-19T00:00:00"/>
    <x v="11"/>
    <s v="Eileen Kiefer"/>
    <x v="1"/>
    <x v="2"/>
    <x v="9"/>
    <s v="Maxell 4.7GB DVD+RW 3/Pack"/>
    <x v="1836"/>
    <x v="0"/>
    <n v="4.78"/>
    <m/>
  </r>
  <r>
    <d v="2015-12-19T00:00:00"/>
    <x v="11"/>
    <s v="Arthur Gainer"/>
    <x v="2"/>
    <x v="0"/>
    <x v="1"/>
    <s v="Avery 474"/>
    <x v="318"/>
    <x v="1"/>
    <n v="2.5099999999999998"/>
    <m/>
  </r>
  <r>
    <d v="2015-12-20T00:00:00"/>
    <x v="11"/>
    <s v="Chad Sievert"/>
    <x v="0"/>
    <x v="0"/>
    <x v="2"/>
    <s v="Fellowes Super Stor/Drawer"/>
    <x v="1616"/>
    <x v="3"/>
    <n v="-2.2200000000000002"/>
    <m/>
  </r>
  <r>
    <d v="2015-12-20T00:00:00"/>
    <x v="11"/>
    <s v="Maya Herman"/>
    <x v="20"/>
    <x v="0"/>
    <x v="0"/>
    <s v="Eaton Premium Continuous-Feed Paper, 25% Cotton, Letter Size, White, 1000 Shts/Box"/>
    <x v="288"/>
    <x v="4"/>
    <n v="26.63"/>
    <m/>
  </r>
  <r>
    <d v="2015-12-20T00:00:00"/>
    <x v="11"/>
    <s v="Katherine Ducich"/>
    <x v="1"/>
    <x v="2"/>
    <x v="6"/>
    <s v="Apple iPhone 5C"/>
    <x v="281"/>
    <x v="0"/>
    <n v="12"/>
    <m/>
  </r>
  <r>
    <d v="2015-12-20T00:00:00"/>
    <x v="11"/>
    <s v="Katherine Ducich"/>
    <x v="1"/>
    <x v="2"/>
    <x v="9"/>
    <s v="Logitech G600 MMO Gaming Mouse"/>
    <x v="1977"/>
    <x v="3"/>
    <n v="51.19"/>
    <m/>
  </r>
  <r>
    <d v="2015-12-20T00:00:00"/>
    <x v="11"/>
    <s v="Katherine Ducich"/>
    <x v="1"/>
    <x v="1"/>
    <x v="11"/>
    <s v="Sauder Facets Collection Library, Sky Alder Finish"/>
    <x v="1794"/>
    <x v="1"/>
    <n v="-71.81"/>
    <m/>
  </r>
  <r>
    <d v="2015-12-20T00:00:00"/>
    <x v="11"/>
    <s v="Gary Zandusky"/>
    <x v="12"/>
    <x v="0"/>
    <x v="10"/>
    <s v="#6 3/4 Gummed Flap White Envelopes"/>
    <x v="2890"/>
    <x v="4"/>
    <n v="2.77"/>
    <m/>
  </r>
  <r>
    <d v="2015-12-20T00:00:00"/>
    <x v="11"/>
    <s v="Gary Zandusky"/>
    <x v="12"/>
    <x v="1"/>
    <x v="8"/>
    <s v="Nu-Dell Float Frame 11 x 14 1/2"/>
    <x v="2309"/>
    <x v="0"/>
    <n v="3.95"/>
    <m/>
  </r>
  <r>
    <d v="2015-12-20T00:00:00"/>
    <x v="11"/>
    <s v="Evan Minnotte"/>
    <x v="16"/>
    <x v="0"/>
    <x v="1"/>
    <s v="Avery 486"/>
    <x v="2717"/>
    <x v="0"/>
    <n v="3.95"/>
    <m/>
  </r>
  <r>
    <d v="2015-12-20T00:00:00"/>
    <x v="11"/>
    <s v="Arianne Irving"/>
    <x v="3"/>
    <x v="0"/>
    <x v="0"/>
    <s v="Easy-staple paper"/>
    <x v="2446"/>
    <x v="3"/>
    <n v="7.7"/>
    <m/>
  </r>
  <r>
    <d v="2015-12-20T00:00:00"/>
    <x v="11"/>
    <s v="John Murray"/>
    <x v="6"/>
    <x v="0"/>
    <x v="12"/>
    <s v="Acco 6 Outlet Guardian Standard Surge Suppressor"/>
    <x v="1004"/>
    <x v="1"/>
    <n v="10.88"/>
    <m/>
  </r>
  <r>
    <d v="2015-12-20T00:00:00"/>
    <x v="11"/>
    <s v="Emily Ducich"/>
    <x v="0"/>
    <x v="2"/>
    <x v="9"/>
    <s v="Hypercom P1300 Pinpad"/>
    <x v="2891"/>
    <x v="0"/>
    <n v="21.42"/>
    <m/>
  </r>
  <r>
    <d v="2015-12-21T00:00:00"/>
    <x v="11"/>
    <s v="John Stevenson"/>
    <x v="22"/>
    <x v="1"/>
    <x v="13"/>
    <s v="Bevis 36 x 72 Conference Tables"/>
    <x v="2892"/>
    <x v="10"/>
    <n v="356.04"/>
    <m/>
  </r>
  <r>
    <d v="2015-12-21T00:00:00"/>
    <x v="11"/>
    <s v="John Stevenson"/>
    <x v="22"/>
    <x v="2"/>
    <x v="9"/>
    <s v="Enermax Acrylux Wireless Keyboard"/>
    <x v="1882"/>
    <x v="4"/>
    <n v="36.85"/>
    <m/>
  </r>
  <r>
    <d v="2015-12-21T00:00:00"/>
    <x v="11"/>
    <s v="Elpida Rittenbach"/>
    <x v="26"/>
    <x v="0"/>
    <x v="12"/>
    <s v="Belkin 6 Outlet Metallic Surge Strip"/>
    <x v="2893"/>
    <x v="5"/>
    <n v="4.57"/>
    <m/>
  </r>
  <r>
    <d v="2015-12-21T00:00:00"/>
    <x v="11"/>
    <s v="Lynn Smith"/>
    <x v="25"/>
    <x v="2"/>
    <x v="6"/>
    <s v="Anker 36W 4-Port USB Wall Charger Travel Power Adapter for iPhone 5s 5c 5"/>
    <x v="972"/>
    <x v="1"/>
    <n v="4.8"/>
    <m/>
  </r>
  <r>
    <d v="2015-12-21T00:00:00"/>
    <x v="11"/>
    <s v="Roger Demir"/>
    <x v="16"/>
    <x v="2"/>
    <x v="9"/>
    <s v="Memorex Micro Travel Drive 4 GB"/>
    <x v="2894"/>
    <x v="6"/>
    <n v="14.63"/>
    <m/>
  </r>
  <r>
    <d v="2015-12-21T00:00:00"/>
    <x v="11"/>
    <s v="Roger Demir"/>
    <x v="16"/>
    <x v="0"/>
    <x v="10"/>
    <s v="Recycled Interoffice Envelopes with Re-Use-A-Seal Closure, 10 x 13"/>
    <x v="2895"/>
    <x v="0"/>
    <n v="9.2200000000000006"/>
    <m/>
  </r>
  <r>
    <d v="2015-12-21T00:00:00"/>
    <x v="11"/>
    <s v="Adam Hart"/>
    <x v="10"/>
    <x v="0"/>
    <x v="4"/>
    <s v="OIC #2 Pencils, Medium Soft"/>
    <x v="2766"/>
    <x v="0"/>
    <n v="0.34"/>
    <m/>
  </r>
  <r>
    <d v="2015-12-21T00:00:00"/>
    <x v="11"/>
    <s v="Sam Zeldin"/>
    <x v="1"/>
    <x v="2"/>
    <x v="15"/>
    <s v="Star Micronics TSP800 TSP847IIU Receipt Printer"/>
    <x v="2896"/>
    <x v="0"/>
    <n v="137.26"/>
    <m/>
  </r>
  <r>
    <d v="2015-12-21T00:00:00"/>
    <x v="11"/>
    <s v="Sam Zeldin"/>
    <x v="1"/>
    <x v="0"/>
    <x v="4"/>
    <s v="Sanford Prismacolor Professional Thick Lead Art Pencils, 36-Color Set"/>
    <x v="1941"/>
    <x v="0"/>
    <n v="14.23"/>
    <m/>
  </r>
  <r>
    <d v="2015-12-21T00:00:00"/>
    <x v="11"/>
    <s v="Sam Zeldin"/>
    <x v="1"/>
    <x v="2"/>
    <x v="9"/>
    <s v="Enermax Acrylux Wireless Keyboard"/>
    <x v="2897"/>
    <x v="9"/>
    <n v="135.46"/>
    <m/>
  </r>
  <r>
    <d v="2015-12-21T00:00:00"/>
    <x v="11"/>
    <s v="Sam Zeldin"/>
    <x v="1"/>
    <x v="1"/>
    <x v="8"/>
    <s v="Howard Miller 11-1/2&quot; Diameter Grantwood Wall Clock"/>
    <x v="2898"/>
    <x v="1"/>
    <n v="-33.64"/>
    <m/>
  </r>
  <r>
    <d v="2015-12-22T00:00:00"/>
    <x v="11"/>
    <s v="Beth Thompson"/>
    <x v="21"/>
    <x v="0"/>
    <x v="4"/>
    <s v="Newell 336"/>
    <x v="2446"/>
    <x v="3"/>
    <n v="4.96"/>
    <m/>
  </r>
  <r>
    <d v="2015-12-22T00:00:00"/>
    <x v="11"/>
    <s v="Harold Ryan"/>
    <x v="2"/>
    <x v="0"/>
    <x v="2"/>
    <s v="Tennsco Lockers, Sand"/>
    <x v="213"/>
    <x v="0"/>
    <n v="1.68"/>
    <m/>
  </r>
  <r>
    <d v="2015-12-22T00:00:00"/>
    <x v="11"/>
    <s v="Harold Ryan"/>
    <x v="2"/>
    <x v="1"/>
    <x v="5"/>
    <s v="Harbour Creations Steel Folding Chair"/>
    <x v="2899"/>
    <x v="5"/>
    <n v="0"/>
    <m/>
  </r>
  <r>
    <d v="2015-12-23T00:00:00"/>
    <x v="11"/>
    <s v="Bradley Drucker"/>
    <x v="6"/>
    <x v="0"/>
    <x v="12"/>
    <s v="Belkin Premiere Surge Master II 8-outlet surge protector"/>
    <x v="2424"/>
    <x v="3"/>
    <n v="56.35"/>
    <m/>
  </r>
  <r>
    <d v="2015-12-24T00:00:00"/>
    <x v="11"/>
    <s v="Joni Blumstein"/>
    <x v="10"/>
    <x v="0"/>
    <x v="7"/>
    <s v="OIC Bulk Pack Metal Binder Clips"/>
    <x v="614"/>
    <x v="0"/>
    <n v="1.81"/>
    <m/>
  </r>
  <r>
    <d v="2015-12-24T00:00:00"/>
    <x v="11"/>
    <s v="Joni Blumstein"/>
    <x v="10"/>
    <x v="0"/>
    <x v="0"/>
    <s v="While You Were Out Pads, 50 per Pad, 4 x 5 1/4, Green Cycle"/>
    <x v="2900"/>
    <x v="6"/>
    <n v="8.23"/>
    <m/>
  </r>
  <r>
    <d v="2015-12-24T00:00:00"/>
    <x v="11"/>
    <s v="Joni Blumstein"/>
    <x v="10"/>
    <x v="0"/>
    <x v="3"/>
    <s v="Ibico Standard Transparent Covers"/>
    <x v="2901"/>
    <x v="3"/>
    <n v="-13.84"/>
    <m/>
  </r>
  <r>
    <d v="2015-12-24T00:00:00"/>
    <x v="11"/>
    <s v="Joni Blumstein"/>
    <x v="10"/>
    <x v="1"/>
    <x v="8"/>
    <s v="Executive Impressions 14&quot; Two-Color Numerals Wall Clock"/>
    <x v="2902"/>
    <x v="3"/>
    <n v="19.079999999999998"/>
    <m/>
  </r>
  <r>
    <d v="2015-12-24T00:00:00"/>
    <x v="11"/>
    <s v="Joni Blumstein"/>
    <x v="10"/>
    <x v="2"/>
    <x v="15"/>
    <s v="Swingline SM12-08 MicroCut Jam Free Shredder"/>
    <x v="2704"/>
    <x v="3"/>
    <n v="-383.99"/>
    <m/>
  </r>
  <r>
    <d v="2015-12-24T00:00:00"/>
    <x v="11"/>
    <s v="Joni Blumstein"/>
    <x v="10"/>
    <x v="0"/>
    <x v="4"/>
    <s v="Stanley Bostitch Contemporary Electric Pencil Sharpeners"/>
    <x v="2729"/>
    <x v="0"/>
    <n v="2.72"/>
    <m/>
  </r>
  <r>
    <d v="2015-12-24T00:00:00"/>
    <x v="11"/>
    <s v="David Bremer"/>
    <x v="20"/>
    <x v="0"/>
    <x v="0"/>
    <s v="Xerox 1887"/>
    <x v="2903"/>
    <x v="5"/>
    <n v="63.74"/>
    <m/>
  </r>
  <r>
    <d v="2015-12-24T00:00:00"/>
    <x v="11"/>
    <s v="David Bremer"/>
    <x v="20"/>
    <x v="0"/>
    <x v="0"/>
    <s v="Xerox 1967"/>
    <x v="115"/>
    <x v="0"/>
    <n v="6.22"/>
    <m/>
  </r>
  <r>
    <d v="2015-12-24T00:00:00"/>
    <x v="11"/>
    <s v="David Bremer"/>
    <x v="20"/>
    <x v="0"/>
    <x v="1"/>
    <s v="Smead Alpha-Z Color-Coded Second Alphabetical Labels and Starter Set"/>
    <x v="387"/>
    <x v="5"/>
    <n v="10.35"/>
    <m/>
  </r>
  <r>
    <d v="2015-12-24T00:00:00"/>
    <x v="11"/>
    <s v="Jim Radford"/>
    <x v="26"/>
    <x v="1"/>
    <x v="11"/>
    <s v="Atlantic Metals Mobile 4-Shelf Bookcases, Custom Colors"/>
    <x v="2904"/>
    <x v="5"/>
    <n v="-786.74"/>
    <m/>
  </r>
  <r>
    <d v="2015-12-24T00:00:00"/>
    <x v="11"/>
    <s v="Jim Radford"/>
    <x v="26"/>
    <x v="0"/>
    <x v="4"/>
    <s v="Dixon My First Ticonderoga Pencil, #2"/>
    <x v="798"/>
    <x v="1"/>
    <n v="1.58"/>
    <m/>
  </r>
  <r>
    <d v="2015-12-24T00:00:00"/>
    <x v="11"/>
    <s v="Maribeth Schnelling"/>
    <x v="12"/>
    <x v="0"/>
    <x v="0"/>
    <s v="Computer Printout Paper with Letter-Trim Perforations"/>
    <x v="2905"/>
    <x v="5"/>
    <n v="37.18"/>
    <m/>
  </r>
  <r>
    <d v="2015-12-24T00:00:00"/>
    <x v="11"/>
    <s v="Maribeth Schnelling"/>
    <x v="12"/>
    <x v="2"/>
    <x v="6"/>
    <s v="ClearSounds CSC500 Amplified Spirit Phone Corded phone"/>
    <x v="2906"/>
    <x v="0"/>
    <n v="11.2"/>
    <m/>
  </r>
  <r>
    <d v="2015-12-24T00:00:00"/>
    <x v="11"/>
    <s v="Maribeth Schnelling"/>
    <x v="12"/>
    <x v="1"/>
    <x v="8"/>
    <s v="Magna Visual Magnetic Picture Hangers"/>
    <x v="647"/>
    <x v="0"/>
    <n v="1.74"/>
    <m/>
  </r>
  <r>
    <d v="2015-12-24T00:00:00"/>
    <x v="11"/>
    <s v="Harold Ryan"/>
    <x v="12"/>
    <x v="1"/>
    <x v="5"/>
    <s v="SAFCO Arco Folding Chair"/>
    <x v="2674"/>
    <x v="3"/>
    <n v="99.43"/>
    <m/>
  </r>
  <r>
    <d v="2015-12-24T00:00:00"/>
    <x v="11"/>
    <s v="Kean Takahito"/>
    <x v="3"/>
    <x v="0"/>
    <x v="3"/>
    <s v="Avery Hole Reinforcements"/>
    <x v="2907"/>
    <x v="3"/>
    <n v="7.23"/>
    <m/>
  </r>
  <r>
    <d v="2015-12-24T00:00:00"/>
    <x v="11"/>
    <s v="Kean Takahito"/>
    <x v="3"/>
    <x v="0"/>
    <x v="7"/>
    <s v="Vinyl Coated Wire Paper Clips in Organizer Box, 800/Box"/>
    <x v="826"/>
    <x v="3"/>
    <n v="21.58"/>
    <m/>
  </r>
  <r>
    <d v="2015-12-24T00:00:00"/>
    <x v="11"/>
    <s v="Harry Marie"/>
    <x v="24"/>
    <x v="1"/>
    <x v="8"/>
    <s v="Eldon Regeneration Recycled Desk Accessories, Black"/>
    <x v="2908"/>
    <x v="0"/>
    <n v="3.78"/>
    <m/>
  </r>
  <r>
    <d v="2015-12-24T00:00:00"/>
    <x v="11"/>
    <s v="Harry Marie"/>
    <x v="24"/>
    <x v="2"/>
    <x v="16"/>
    <s v="Canon PC1060 Personal Laser Copier"/>
    <x v="2909"/>
    <x v="5"/>
    <n v="2302.9699999999998"/>
    <m/>
  </r>
  <r>
    <d v="2015-12-25T00:00:00"/>
    <x v="11"/>
    <s v="Justin Deggeller"/>
    <x v="2"/>
    <x v="1"/>
    <x v="8"/>
    <s v="Tenex Antistatic Computer Chair Mats"/>
    <x v="1827"/>
    <x v="3"/>
    <n v="-68.39"/>
    <m/>
  </r>
  <r>
    <d v="2015-12-25T00:00:00"/>
    <x v="11"/>
    <s v="Maria Bertelson"/>
    <x v="15"/>
    <x v="0"/>
    <x v="1"/>
    <s v="Avery 474"/>
    <x v="2910"/>
    <x v="3"/>
    <n v="3.34"/>
    <m/>
  </r>
  <r>
    <d v="2015-12-25T00:00:00"/>
    <x v="11"/>
    <s v="Maria Bertelson"/>
    <x v="15"/>
    <x v="0"/>
    <x v="0"/>
    <s v="Xerox 227"/>
    <x v="320"/>
    <x v="0"/>
    <n v="3.63"/>
    <m/>
  </r>
  <r>
    <d v="2015-12-25T00:00:00"/>
    <x v="11"/>
    <s v="Dionis Lloyd"/>
    <x v="14"/>
    <x v="2"/>
    <x v="6"/>
    <s v="Logitech B530 USBÂ HeadsetÂ -Â headsetÂ - Full size, Binaural"/>
    <x v="613"/>
    <x v="0"/>
    <n v="19.97"/>
    <m/>
  </r>
  <r>
    <d v="2015-12-25T00:00:00"/>
    <x v="11"/>
    <s v="Dionis Lloyd"/>
    <x v="14"/>
    <x v="1"/>
    <x v="11"/>
    <s v="Rush Hierlooms Collection Rich Wood Bookcases"/>
    <x v="2911"/>
    <x v="4"/>
    <n v="20.93"/>
    <m/>
  </r>
  <r>
    <d v="2015-12-25T00:00:00"/>
    <x v="11"/>
    <s v="Dionis Lloyd"/>
    <x v="14"/>
    <x v="0"/>
    <x v="0"/>
    <s v="Xerox 1978"/>
    <x v="848"/>
    <x v="1"/>
    <n v="8.5"/>
    <m/>
  </r>
  <r>
    <d v="2015-12-25T00:00:00"/>
    <x v="11"/>
    <s v="Dionis Lloyd"/>
    <x v="14"/>
    <x v="0"/>
    <x v="4"/>
    <s v="Newell 351"/>
    <x v="462"/>
    <x v="4"/>
    <n v="0.95"/>
    <m/>
  </r>
  <r>
    <d v="2015-12-25T00:00:00"/>
    <x v="11"/>
    <s v="Jim Kriz"/>
    <x v="20"/>
    <x v="0"/>
    <x v="12"/>
    <s v="Kensington 7 Outlet MasterPiece Power Center with Fax/Phone Line Protection"/>
    <x v="2912"/>
    <x v="0"/>
    <n v="124.49"/>
    <m/>
  </r>
  <r>
    <d v="2015-12-25T00:00:00"/>
    <x v="11"/>
    <s v="Ralph Arnett"/>
    <x v="3"/>
    <x v="2"/>
    <x v="16"/>
    <s v="Brother DCP1000 Digital 3 in 1 Multifunction Machine"/>
    <x v="2913"/>
    <x v="7"/>
    <n v="224.99"/>
    <m/>
  </r>
  <r>
    <d v="2015-12-25T00:00:00"/>
    <x v="11"/>
    <s v="Ralph Arnett"/>
    <x v="3"/>
    <x v="0"/>
    <x v="0"/>
    <s v="Important Message Pads, 50 4-1/4 x 5-1/2 Forms per Pad"/>
    <x v="370"/>
    <x v="1"/>
    <n v="6.17"/>
    <m/>
  </r>
  <r>
    <d v="2015-12-25T00:00:00"/>
    <x v="11"/>
    <s v="Ralph Arnett"/>
    <x v="3"/>
    <x v="0"/>
    <x v="0"/>
    <s v="Great White Multi-Use Recycled Paper (20Lb. and 84 Bright)"/>
    <x v="150"/>
    <x v="1"/>
    <n v="8.07"/>
    <m/>
  </r>
  <r>
    <d v="2015-12-25T00:00:00"/>
    <x v="11"/>
    <s v="Lena Hernandez"/>
    <x v="4"/>
    <x v="1"/>
    <x v="8"/>
    <s v="Tenex B1-RE Series Chair Mats for Low Pile Carpets"/>
    <x v="2914"/>
    <x v="6"/>
    <n v="46.9"/>
    <m/>
  </r>
  <r>
    <d v="2015-12-25T00:00:00"/>
    <x v="11"/>
    <s v="Lena Hernandez"/>
    <x v="4"/>
    <x v="0"/>
    <x v="3"/>
    <s v="Tuf-Vin Binders"/>
    <x v="2915"/>
    <x v="7"/>
    <n v="74.209999999999994"/>
    <m/>
  </r>
  <r>
    <d v="2015-12-25T00:00:00"/>
    <x v="11"/>
    <s v="Jim Karlsson"/>
    <x v="20"/>
    <x v="2"/>
    <x v="9"/>
    <s v="Plantronics Savi W720 Multi-Device Wireless Headset System"/>
    <x v="2916"/>
    <x v="0"/>
    <n v="371.32"/>
    <m/>
  </r>
  <r>
    <d v="2015-12-25T00:00:00"/>
    <x v="11"/>
    <s v="Jim Karlsson"/>
    <x v="20"/>
    <x v="1"/>
    <x v="11"/>
    <s v="Atlantic Metals Mobile 4-Shelf Bookcases, Custom Colors"/>
    <x v="2917"/>
    <x v="0"/>
    <n v="56.2"/>
    <m/>
  </r>
  <r>
    <d v="2015-12-25T00:00:00"/>
    <x v="11"/>
    <s v="Sean Miller"/>
    <x v="3"/>
    <x v="0"/>
    <x v="0"/>
    <s v="Xerox 1949"/>
    <x v="967"/>
    <x v="0"/>
    <n v="4.88"/>
    <m/>
  </r>
  <r>
    <d v="2015-12-26T00:00:00"/>
    <x v="11"/>
    <s v="Brian Dahlen"/>
    <x v="32"/>
    <x v="0"/>
    <x v="7"/>
    <s v="Staples"/>
    <x v="501"/>
    <x v="7"/>
    <n v="10.43"/>
    <m/>
  </r>
  <r>
    <d v="2015-12-26T00:00:00"/>
    <x v="11"/>
    <s v="Mick Crebagga"/>
    <x v="10"/>
    <x v="1"/>
    <x v="13"/>
    <s v="KI Adjustable-Height Table"/>
    <x v="2918"/>
    <x v="4"/>
    <n v="-15.48"/>
    <m/>
  </r>
  <r>
    <d v="2015-12-26T00:00:00"/>
    <x v="11"/>
    <s v="Roger Barcio"/>
    <x v="0"/>
    <x v="1"/>
    <x v="5"/>
    <s v="Office Star - Contemporary Task Swivel chair with 2-way adjustable arms, Plum"/>
    <x v="2919"/>
    <x v="1"/>
    <n v="-90.38"/>
    <m/>
  </r>
  <r>
    <d v="2015-12-26T00:00:00"/>
    <x v="11"/>
    <s v="David Flashing"/>
    <x v="20"/>
    <x v="0"/>
    <x v="0"/>
    <s v="Xerox 1906"/>
    <x v="1807"/>
    <x v="6"/>
    <n v="99.94"/>
    <m/>
  </r>
  <r>
    <d v="2015-12-27T00:00:00"/>
    <x v="11"/>
    <s v="Steve Nguyen"/>
    <x v="0"/>
    <x v="0"/>
    <x v="10"/>
    <s v="#10-4 1/8&quot; x 9 1/2&quot; Premium Diagonal Seam Envelopes"/>
    <x v="2920"/>
    <x v="2"/>
    <n v="35.42"/>
    <m/>
  </r>
  <r>
    <d v="2015-12-27T00:00:00"/>
    <x v="11"/>
    <s v="Steve Nguyen"/>
    <x v="0"/>
    <x v="1"/>
    <x v="11"/>
    <s v="Atlantic Metals Mobile 3-Shelf Bookcases, Custom Colors"/>
    <x v="2921"/>
    <x v="1"/>
    <n v="-46.98"/>
    <m/>
  </r>
  <r>
    <d v="2015-12-27T00:00:00"/>
    <x v="11"/>
    <s v="Steve Nguyen"/>
    <x v="0"/>
    <x v="1"/>
    <x v="5"/>
    <s v="Global Fabric Manager's Chair, Dark Gray"/>
    <x v="2922"/>
    <x v="1"/>
    <n v="-15.15"/>
    <m/>
  </r>
  <r>
    <d v="2015-12-27T00:00:00"/>
    <x v="11"/>
    <s v="Steve Nguyen"/>
    <x v="0"/>
    <x v="2"/>
    <x v="6"/>
    <s v="Plantronics HL10 Handset Lifter"/>
    <x v="2923"/>
    <x v="3"/>
    <n v="41.76"/>
    <m/>
  </r>
  <r>
    <d v="2015-12-27T00:00:00"/>
    <x v="11"/>
    <s v="Maribeth Dona"/>
    <x v="13"/>
    <x v="0"/>
    <x v="10"/>
    <s v="Strathmore #10 Envelopes, Ultimate White"/>
    <x v="2924"/>
    <x v="0"/>
    <n v="51.66"/>
    <m/>
  </r>
  <r>
    <d v="2015-12-27T00:00:00"/>
    <x v="11"/>
    <s v="Brad Thomas"/>
    <x v="36"/>
    <x v="0"/>
    <x v="0"/>
    <s v="Xerox 1950"/>
    <x v="2364"/>
    <x v="7"/>
    <n v="14.16"/>
    <m/>
  </r>
  <r>
    <d v="2015-12-27T00:00:00"/>
    <x v="11"/>
    <s v="Brad Thomas"/>
    <x v="36"/>
    <x v="0"/>
    <x v="12"/>
    <s v="Kensington 7 Outlet MasterPiece Power Center"/>
    <x v="2925"/>
    <x v="0"/>
    <n v="103.23"/>
    <m/>
  </r>
  <r>
    <d v="2015-12-27T00:00:00"/>
    <x v="11"/>
    <s v="Arthur Gainer"/>
    <x v="3"/>
    <x v="0"/>
    <x v="12"/>
    <s v="Belkin F9G930V10-GRY 9 Outlet Surge"/>
    <x v="338"/>
    <x v="0"/>
    <n v="31.02"/>
    <m/>
  </r>
  <r>
    <d v="2015-12-27T00:00:00"/>
    <x v="11"/>
    <s v="Arthur Gainer"/>
    <x v="3"/>
    <x v="0"/>
    <x v="1"/>
    <s v="Avery 497"/>
    <x v="387"/>
    <x v="5"/>
    <n v="10.35"/>
    <m/>
  </r>
  <r>
    <d v="2015-12-27T00:00:00"/>
    <x v="11"/>
    <s v="Daniel Raglin"/>
    <x v="1"/>
    <x v="0"/>
    <x v="2"/>
    <s v="Sterilite Show Offs Storage Containers"/>
    <x v="810"/>
    <x v="1"/>
    <n v="-3.17"/>
    <m/>
  </r>
  <r>
    <d v="2015-12-27T00:00:00"/>
    <x v="11"/>
    <s v="Kean Nguyen"/>
    <x v="3"/>
    <x v="2"/>
    <x v="9"/>
    <s v="Maxell 4.7GB DVD-R 5/Pack"/>
    <x v="2890"/>
    <x v="9"/>
    <n v="3.48"/>
    <m/>
  </r>
  <r>
    <d v="2015-12-27T00:00:00"/>
    <x v="11"/>
    <s v="Richard Eichhorn"/>
    <x v="21"/>
    <x v="0"/>
    <x v="0"/>
    <s v="Xerox 1917"/>
    <x v="1633"/>
    <x v="3"/>
    <n v="91.95"/>
    <m/>
  </r>
  <r>
    <d v="2015-12-27T00:00:00"/>
    <x v="11"/>
    <s v="Richard Eichhorn"/>
    <x v="21"/>
    <x v="2"/>
    <x v="6"/>
    <s v="Cisco SPA 502G IP Phone"/>
    <x v="2926"/>
    <x v="0"/>
    <n v="71.97"/>
    <m/>
  </r>
  <r>
    <d v="2015-12-27T00:00:00"/>
    <x v="11"/>
    <s v="David Bremer"/>
    <x v="10"/>
    <x v="1"/>
    <x v="13"/>
    <s v="Riverside Furniture Oval Coffee Table, Oval End Table, End Table with Drawer"/>
    <x v="2927"/>
    <x v="2"/>
    <n v="-464.7"/>
    <m/>
  </r>
  <r>
    <d v="2015-12-27T00:00:00"/>
    <x v="11"/>
    <s v="David Bremer"/>
    <x v="10"/>
    <x v="0"/>
    <x v="10"/>
    <s v="Staple envelope"/>
    <x v="2928"/>
    <x v="1"/>
    <n v="6.71"/>
    <m/>
  </r>
  <r>
    <d v="2015-12-27T00:00:00"/>
    <x v="11"/>
    <s v="Sung Pak"/>
    <x v="15"/>
    <x v="2"/>
    <x v="9"/>
    <s v="Maxell CD-R Discs"/>
    <x v="2929"/>
    <x v="1"/>
    <n v="0.71"/>
    <m/>
  </r>
  <r>
    <d v="2015-12-27T00:00:00"/>
    <x v="11"/>
    <s v="Sung Pak"/>
    <x v="15"/>
    <x v="1"/>
    <x v="8"/>
    <s v="Executive Impressions 14&quot; Contract Wall Clock with Quartz Movement"/>
    <x v="2930"/>
    <x v="1"/>
    <n v="16.010000000000002"/>
    <m/>
  </r>
  <r>
    <d v="2015-12-27T00:00:00"/>
    <x v="11"/>
    <s v="Sung Pak"/>
    <x v="15"/>
    <x v="1"/>
    <x v="11"/>
    <s v="O'Sullivan 5-Shelf Heavy-Duty Bookcases"/>
    <x v="2931"/>
    <x v="0"/>
    <n v="8.19"/>
    <m/>
  </r>
  <r>
    <d v="2015-12-27T00:00:00"/>
    <x v="11"/>
    <s v="Sung Pak"/>
    <x v="15"/>
    <x v="0"/>
    <x v="2"/>
    <s v="Staple magnet"/>
    <x v="2932"/>
    <x v="1"/>
    <n v="2.25"/>
    <m/>
  </r>
  <r>
    <d v="2015-12-27T00:00:00"/>
    <x v="11"/>
    <s v="Sung Pak"/>
    <x v="15"/>
    <x v="2"/>
    <x v="9"/>
    <s v="SanDisk Ultra 16 GB MicroSDHC Class 10 Memory Card"/>
    <x v="2699"/>
    <x v="5"/>
    <n v="-12.73"/>
    <m/>
  </r>
  <r>
    <d v="2015-12-27T00:00:00"/>
    <x v="11"/>
    <s v="Aaron Hawkins"/>
    <x v="3"/>
    <x v="0"/>
    <x v="2"/>
    <s v="Fellowes Super Stor/Drawer Files"/>
    <x v="2024"/>
    <x v="0"/>
    <n v="61.39"/>
    <m/>
  </r>
  <r>
    <d v="2015-12-27T00:00:00"/>
    <x v="11"/>
    <s v="Aaron Hawkins"/>
    <x v="3"/>
    <x v="2"/>
    <x v="6"/>
    <s v="Geemarc AmpliPOWER60"/>
    <x v="2933"/>
    <x v="2"/>
    <n v="75.17"/>
    <m/>
  </r>
  <r>
    <d v="2015-12-28T00:00:00"/>
    <x v="11"/>
    <s v="Eric Murdock"/>
    <x v="2"/>
    <x v="2"/>
    <x v="9"/>
    <s v="Lenovo 17-Key USB Numeric Keypad"/>
    <x v="2934"/>
    <x v="0"/>
    <n v="1.36"/>
    <m/>
  </r>
  <r>
    <d v="2015-12-28T00:00:00"/>
    <x v="11"/>
    <s v="Fred Harton"/>
    <x v="1"/>
    <x v="0"/>
    <x v="2"/>
    <s v="Tenex Personal Filing Tote With Secure Closure Lid, Black/Frost"/>
    <x v="1461"/>
    <x v="0"/>
    <n v="1.55"/>
    <m/>
  </r>
  <r>
    <d v="2015-12-29T00:00:00"/>
    <x v="11"/>
    <s v="Roy FranzÃ¶sisch"/>
    <x v="20"/>
    <x v="0"/>
    <x v="14"/>
    <s v="Acme Serrated Blade Letter Opener"/>
    <x v="2935"/>
    <x v="0"/>
    <n v="0.06"/>
    <m/>
  </r>
  <r>
    <d v="2015-12-30T00:00:00"/>
    <x v="11"/>
    <s v="Clay Ludtke"/>
    <x v="3"/>
    <x v="0"/>
    <x v="0"/>
    <s v="Xerox 1929"/>
    <x v="2936"/>
    <x v="1"/>
    <n v="31.52"/>
    <m/>
  </r>
  <r>
    <d v="2015-12-30T00:00:00"/>
    <x v="11"/>
    <s v="Clay Ludtke"/>
    <x v="3"/>
    <x v="0"/>
    <x v="2"/>
    <s v="2300 Heavy-Duty Transfer File Systems by Perma"/>
    <x v="2937"/>
    <x v="1"/>
    <n v="14.24"/>
    <m/>
  </r>
  <r>
    <d v="2015-12-30T00:00:00"/>
    <x v="11"/>
    <s v="Clay Ludtke"/>
    <x v="3"/>
    <x v="2"/>
    <x v="15"/>
    <s v="Zebra GX420t Direct Thermal/Thermal Transfer Printer"/>
    <x v="2938"/>
    <x v="6"/>
    <n v="286.70999999999998"/>
    <m/>
  </r>
  <r>
    <d v="2015-12-30T00:00:00"/>
    <x v="11"/>
    <s v="Clay Ludtke"/>
    <x v="3"/>
    <x v="0"/>
    <x v="10"/>
    <s v="Tyvek Side-Opening Peel &amp; Seel Expanding Envelopes"/>
    <x v="2802"/>
    <x v="1"/>
    <n v="122.15"/>
    <m/>
  </r>
  <r>
    <d v="2015-12-30T00:00:00"/>
    <x v="11"/>
    <s v="Clay Ludtke"/>
    <x v="3"/>
    <x v="2"/>
    <x v="6"/>
    <s v="Cisco SPA 502G IP Phone"/>
    <x v="2939"/>
    <x v="1"/>
    <n v="35.99"/>
    <m/>
  </r>
  <r>
    <d v="2015-12-31T00:00:00"/>
    <x v="11"/>
    <s v="Jas O'Carroll"/>
    <x v="35"/>
    <x v="0"/>
    <x v="3"/>
    <s v="Ibico Hi-Tech Manual Binding System"/>
    <x v="1544"/>
    <x v="0"/>
    <n v="152.5"/>
    <m/>
  </r>
  <r>
    <d v="2015-12-31T00:00:00"/>
    <x v="11"/>
    <s v="Trudy Brown"/>
    <x v="0"/>
    <x v="1"/>
    <x v="8"/>
    <s v="Eldon Expressions Wood Desk Accessories, Oak"/>
    <x v="1195"/>
    <x v="7"/>
    <n v="-11.44"/>
    <m/>
  </r>
  <r>
    <d v="2015-12-31T00:00:00"/>
    <x v="11"/>
    <s v="Trudy Brown"/>
    <x v="0"/>
    <x v="0"/>
    <x v="3"/>
    <s v="Newell 3-Hole Punched Plastic Slotted Magazine Holders for Binders"/>
    <x v="2940"/>
    <x v="3"/>
    <n v="-5.85"/>
    <m/>
  </r>
  <r>
    <d v="2015-12-31T00:00:00"/>
    <x v="11"/>
    <s v="Karen Carlisle"/>
    <x v="5"/>
    <x v="0"/>
    <x v="3"/>
    <s v="Tuf-Vin Binders"/>
    <x v="2941"/>
    <x v="1"/>
    <n v="44.53"/>
    <m/>
  </r>
  <r>
    <d v="2015-12-31T00:00:00"/>
    <x v="11"/>
    <s v="Karen Carlisle"/>
    <x v="5"/>
    <x v="0"/>
    <x v="3"/>
    <s v="GBC Clear Cover, 8-1/2 x 11, unpunched, 25 covers per pack"/>
    <x v="2942"/>
    <x v="3"/>
    <n v="27.89"/>
    <m/>
  </r>
  <r>
    <d v="2015-12-31T00:00:00"/>
    <x v="11"/>
    <s v="Karen Carlisle"/>
    <x v="5"/>
    <x v="0"/>
    <x v="3"/>
    <s v="Aluminum Screw Posts"/>
    <x v="2943"/>
    <x v="7"/>
    <n v="38.15"/>
    <m/>
  </r>
  <r>
    <d v="2015-12-31T00:00:00"/>
    <x v="11"/>
    <s v="Karen Carlisle"/>
    <x v="5"/>
    <x v="0"/>
    <x v="3"/>
    <s v="Ibico Plastic Spiral Binding Combs"/>
    <x v="2944"/>
    <x v="12"/>
    <n v="167.81"/>
    <m/>
  </r>
  <r>
    <d v="2015-12-31T00:00:00"/>
    <x v="11"/>
    <s v="Barry Gonzalez"/>
    <x v="0"/>
    <x v="0"/>
    <x v="2"/>
    <s v="Fellowes Stor/Drawer Steel Plus Storage Drawers"/>
    <x v="2945"/>
    <x v="0"/>
    <n v="-26.72"/>
    <m/>
  </r>
  <r>
    <d v="2015-12-31T00:00:00"/>
    <x v="11"/>
    <s v="Barry Gonzalez"/>
    <x v="0"/>
    <x v="0"/>
    <x v="7"/>
    <s v="Stockwell Push Pins"/>
    <x v="656"/>
    <x v="0"/>
    <n v="0.56999999999999995"/>
    <m/>
  </r>
  <r>
    <d v="2015-12-31T00:00:00"/>
    <x v="11"/>
    <s v="Barry Gonzalez"/>
    <x v="0"/>
    <x v="0"/>
    <x v="14"/>
    <s v="Staple remover"/>
    <x v="971"/>
    <x v="0"/>
    <n v="-1.32"/>
    <m/>
  </r>
  <r>
    <d v="2015-12-31T00:00:00"/>
    <x v="11"/>
    <s v="Anna HÃ¤berlin"/>
    <x v="14"/>
    <x v="0"/>
    <x v="3"/>
    <s v="Fellowes Presentation Covers for Comb Binding Machines"/>
    <x v="2946"/>
    <x v="9"/>
    <n v="52.38"/>
    <m/>
  </r>
  <r>
    <d v="2016-01-02T00:00:00"/>
    <x v="0"/>
    <s v="Brendan Murry"/>
    <x v="36"/>
    <x v="1"/>
    <x v="11"/>
    <s v="Bush Westfield Collection Bookcases, Medium Cherry Finish"/>
    <x v="2824"/>
    <x v="1"/>
    <n v="38.270000000000003"/>
    <m/>
  </r>
  <r>
    <d v="2016-01-02T00:00:00"/>
    <x v="0"/>
    <s v="Brendan Murry"/>
    <x v="36"/>
    <x v="2"/>
    <x v="6"/>
    <s v="GE 30522EE2"/>
    <x v="2947"/>
    <x v="0"/>
    <n v="67.27"/>
    <m/>
  </r>
  <r>
    <d v="2016-01-03T00:00:00"/>
    <x v="0"/>
    <s v="Lena Radford"/>
    <x v="3"/>
    <x v="0"/>
    <x v="2"/>
    <s v="Recycled Steel Personal File for Hanging File Folders"/>
    <x v="2948"/>
    <x v="0"/>
    <n v="28.62"/>
    <m/>
  </r>
  <r>
    <d v="2016-01-03T00:00:00"/>
    <x v="0"/>
    <s v="Christine Abelman"/>
    <x v="0"/>
    <x v="2"/>
    <x v="9"/>
    <s v="ImationÂ Clip USBÂ flash driveÂ - 8 GB"/>
    <x v="2265"/>
    <x v="0"/>
    <n v="-5.26"/>
    <m/>
  </r>
  <r>
    <d v="2016-01-03T00:00:00"/>
    <x v="0"/>
    <s v="Christine Abelman"/>
    <x v="0"/>
    <x v="2"/>
    <x v="9"/>
    <s v="WD My Passport Ultra 1TB Portable External Hard Drive"/>
    <x v="2949"/>
    <x v="1"/>
    <n v="-6.21"/>
    <m/>
  </r>
  <r>
    <d v="2016-01-03T00:00:00"/>
    <x v="0"/>
    <s v="Christine Abelman"/>
    <x v="0"/>
    <x v="2"/>
    <x v="6"/>
    <s v="AT&amp;T 17929 Lendline Telephone"/>
    <x v="81"/>
    <x v="7"/>
    <n v="13.57"/>
    <m/>
  </r>
  <r>
    <d v="2016-01-03T00:00:00"/>
    <x v="0"/>
    <s v="Bill Overfelt"/>
    <x v="39"/>
    <x v="1"/>
    <x v="13"/>
    <s v="Hon Practical Foundations 30 x 60 Training Table, Light Gray/Charcoal"/>
    <x v="2950"/>
    <x v="5"/>
    <n v="350.43"/>
    <m/>
  </r>
  <r>
    <d v="2016-01-03T00:00:00"/>
    <x v="0"/>
    <s v="Bill Overfelt"/>
    <x v="39"/>
    <x v="0"/>
    <x v="3"/>
    <s v="Storex Dura Pro Binders"/>
    <x v="399"/>
    <x v="0"/>
    <n v="5.35"/>
    <m/>
  </r>
  <r>
    <d v="2016-01-04T00:00:00"/>
    <x v="0"/>
    <s v="Erica Bern"/>
    <x v="25"/>
    <x v="2"/>
    <x v="16"/>
    <s v="Hewlett Packard 310 Color Digital Copier"/>
    <x v="2951"/>
    <x v="3"/>
    <n v="120"/>
    <m/>
  </r>
  <r>
    <d v="2016-01-04T00:00:00"/>
    <x v="0"/>
    <s v="Ben Peterman"/>
    <x v="2"/>
    <x v="0"/>
    <x v="4"/>
    <s v="Newell 312"/>
    <x v="1072"/>
    <x v="4"/>
    <n v="0.57999999999999996"/>
    <m/>
  </r>
  <r>
    <d v="2016-01-04T00:00:00"/>
    <x v="0"/>
    <s v="Ben Peterman"/>
    <x v="2"/>
    <x v="0"/>
    <x v="3"/>
    <s v="Avery Arch Ring Binders"/>
    <x v="428"/>
    <x v="6"/>
    <n v="-80.180000000000007"/>
    <m/>
  </r>
  <r>
    <d v="2016-01-05T00:00:00"/>
    <x v="0"/>
    <s v="Anthony Johnson"/>
    <x v="16"/>
    <x v="2"/>
    <x v="9"/>
    <s v="LogitechÂ MX Performance Wireless Mouse"/>
    <x v="2952"/>
    <x v="6"/>
    <n v="40.69"/>
    <m/>
  </r>
  <r>
    <d v="2016-01-05T00:00:00"/>
    <x v="0"/>
    <s v="Anthony Johnson"/>
    <x v="16"/>
    <x v="0"/>
    <x v="4"/>
    <s v="Newell 337"/>
    <x v="607"/>
    <x v="0"/>
    <n v="0.59"/>
    <m/>
  </r>
  <r>
    <d v="2016-01-05T00:00:00"/>
    <x v="0"/>
    <s v="Anthony Johnson"/>
    <x v="16"/>
    <x v="2"/>
    <x v="6"/>
    <s v="Logitech B530 USBÂ HeadsetÂ -Â headsetÂ - Full size, Binaural"/>
    <x v="2953"/>
    <x v="0"/>
    <n v="5.18"/>
    <m/>
  </r>
  <r>
    <d v="2016-01-07T00:00:00"/>
    <x v="0"/>
    <s v="Dianna Wilson"/>
    <x v="3"/>
    <x v="0"/>
    <x v="4"/>
    <s v="Panasonic KP-350BK Electric Pencil Sharpener with Auto Stop"/>
    <x v="2954"/>
    <x v="4"/>
    <n v="10.029999999999999"/>
    <m/>
  </r>
  <r>
    <d v="2016-01-07T00:00:00"/>
    <x v="0"/>
    <s v="Neoma Murray"/>
    <x v="0"/>
    <x v="1"/>
    <x v="8"/>
    <s v="Executive Impressions 13&quot; Clairmont Wall Clock"/>
    <x v="2955"/>
    <x v="1"/>
    <n v="-10.96"/>
    <m/>
  </r>
  <r>
    <d v="2016-01-07T00:00:00"/>
    <x v="0"/>
    <s v="Neoma Murray"/>
    <x v="0"/>
    <x v="0"/>
    <x v="0"/>
    <s v="Xerox 212"/>
    <x v="499"/>
    <x v="7"/>
    <n v="9.07"/>
    <m/>
  </r>
  <r>
    <d v="2016-01-08T00:00:00"/>
    <x v="0"/>
    <s v="Jack O'Briant"/>
    <x v="21"/>
    <x v="1"/>
    <x v="11"/>
    <s v="Atlantic Metals Mobile 3-Shelf Bookcases, Custom Colors"/>
    <x v="2956"/>
    <x v="6"/>
    <n v="407.13"/>
    <m/>
  </r>
  <r>
    <d v="2016-01-08T00:00:00"/>
    <x v="0"/>
    <s v="Jack O'Briant"/>
    <x v="21"/>
    <x v="0"/>
    <x v="3"/>
    <s v="Plastic Binding Combs"/>
    <x v="2957"/>
    <x v="5"/>
    <n v="49.84"/>
    <m/>
  </r>
  <r>
    <d v="2016-01-08T00:00:00"/>
    <x v="0"/>
    <s v="Vivek Sundaresam"/>
    <x v="25"/>
    <x v="0"/>
    <x v="3"/>
    <s v="XtraLife ClearVue Slant-D Ring Binder, White, 3&quot;"/>
    <x v="2958"/>
    <x v="5"/>
    <n v="-24.66"/>
    <m/>
  </r>
  <r>
    <d v="2016-01-08T00:00:00"/>
    <x v="0"/>
    <s v="Vivek Sundaresam"/>
    <x v="25"/>
    <x v="0"/>
    <x v="4"/>
    <s v="Newell 319"/>
    <x v="2959"/>
    <x v="1"/>
    <n v="5.95"/>
    <m/>
  </r>
  <r>
    <d v="2016-01-08T00:00:00"/>
    <x v="0"/>
    <s v="Vivek Sundaresam"/>
    <x v="25"/>
    <x v="2"/>
    <x v="6"/>
    <s v="Avaya 5410 Digital phone"/>
    <x v="2960"/>
    <x v="0"/>
    <n v="10.88"/>
    <m/>
  </r>
  <r>
    <d v="2016-01-09T00:00:00"/>
    <x v="0"/>
    <s v="Laura Armstrong"/>
    <x v="3"/>
    <x v="2"/>
    <x v="9"/>
    <s v="Logitech G500s Laser Gaming Mouse with Adjustable Weight Tuning"/>
    <x v="2961"/>
    <x v="7"/>
    <n v="118.98"/>
    <m/>
  </r>
  <r>
    <d v="2016-01-09T00:00:00"/>
    <x v="0"/>
    <s v="Laura Armstrong"/>
    <x v="3"/>
    <x v="2"/>
    <x v="6"/>
    <s v="netTALK DUO VoIP Telephone Service"/>
    <x v="2962"/>
    <x v="2"/>
    <n v="141.72"/>
    <m/>
  </r>
  <r>
    <d v="2016-01-09T00:00:00"/>
    <x v="0"/>
    <s v="Maureen Fritzler"/>
    <x v="10"/>
    <x v="1"/>
    <x v="8"/>
    <s v="DAX Two-Tone Rosewood/Black Document Frame, Desktop, 5 x 7"/>
    <x v="2963"/>
    <x v="0"/>
    <n v="3.79"/>
    <m/>
  </r>
  <r>
    <d v="2016-01-10T00:00:00"/>
    <x v="0"/>
    <s v="Ken Black"/>
    <x v="22"/>
    <x v="1"/>
    <x v="8"/>
    <s v="24-Hour Round Wall Clock"/>
    <x v="2828"/>
    <x v="3"/>
    <n v="34.369999999999997"/>
    <m/>
  </r>
  <r>
    <d v="2016-01-10T00:00:00"/>
    <x v="0"/>
    <s v="Ken Black"/>
    <x v="22"/>
    <x v="2"/>
    <x v="9"/>
    <s v="Logitech Media Keyboard K200"/>
    <x v="2964"/>
    <x v="0"/>
    <n v="13.3"/>
    <m/>
  </r>
  <r>
    <d v="2016-01-10T00:00:00"/>
    <x v="0"/>
    <s v="Joy Bell-"/>
    <x v="22"/>
    <x v="1"/>
    <x v="8"/>
    <s v="DAX Value U-Channel Document Frames, Easel Back"/>
    <x v="2965"/>
    <x v="7"/>
    <n v="7.7"/>
    <m/>
  </r>
  <r>
    <d v="2016-01-11T00:00:00"/>
    <x v="0"/>
    <s v="Deanra Eno"/>
    <x v="10"/>
    <x v="0"/>
    <x v="0"/>
    <s v="Xerox 2"/>
    <x v="143"/>
    <x v="1"/>
    <n v="5.44"/>
    <m/>
  </r>
  <r>
    <d v="2016-01-11T00:00:00"/>
    <x v="0"/>
    <s v="Deanra Eno"/>
    <x v="10"/>
    <x v="0"/>
    <x v="0"/>
    <s v="Xerox 1935"/>
    <x v="2966"/>
    <x v="1"/>
    <n v="20.58"/>
    <m/>
  </r>
  <r>
    <d v="2016-01-11T00:00:00"/>
    <x v="0"/>
    <s v="Deanra Eno"/>
    <x v="10"/>
    <x v="2"/>
    <x v="6"/>
    <s v="Cyber Acoustics AC-202b Speech Recognition Stereo Headset"/>
    <x v="2967"/>
    <x v="0"/>
    <n v="-9.8699999999999992"/>
    <m/>
  </r>
  <r>
    <d v="2016-01-11T00:00:00"/>
    <x v="0"/>
    <s v="Mark Packer"/>
    <x v="10"/>
    <x v="1"/>
    <x v="8"/>
    <s v="Ultra Door Push Plate"/>
    <x v="2968"/>
    <x v="11"/>
    <n v="8.94"/>
    <m/>
  </r>
  <r>
    <d v="2016-01-14T00:00:00"/>
    <x v="0"/>
    <s v="Anna Gayman"/>
    <x v="25"/>
    <x v="0"/>
    <x v="0"/>
    <s v="Xerox 1882"/>
    <x v="2969"/>
    <x v="0"/>
    <n v="32.47"/>
    <m/>
  </r>
  <r>
    <d v="2016-01-14T00:00:00"/>
    <x v="0"/>
    <s v="Anna Gayman"/>
    <x v="25"/>
    <x v="1"/>
    <x v="8"/>
    <s v="Electrix Fluorescent Magnifier Lamps &amp; Weighted Base"/>
    <x v="2970"/>
    <x v="9"/>
    <n v="31.58"/>
    <m/>
  </r>
  <r>
    <d v="2016-01-15T00:00:00"/>
    <x v="0"/>
    <s v="Dean percer"/>
    <x v="23"/>
    <x v="0"/>
    <x v="10"/>
    <s v="Quality Park Security Envelopes"/>
    <x v="2971"/>
    <x v="0"/>
    <n v="24.6"/>
    <m/>
  </r>
  <r>
    <d v="2016-01-15T00:00:00"/>
    <x v="0"/>
    <s v="Dean percer"/>
    <x v="23"/>
    <x v="0"/>
    <x v="4"/>
    <s v="American Pencil"/>
    <x v="2649"/>
    <x v="0"/>
    <n v="1.35"/>
    <m/>
  </r>
  <r>
    <d v="2016-01-15T00:00:00"/>
    <x v="0"/>
    <s v="Dean percer"/>
    <x v="23"/>
    <x v="2"/>
    <x v="9"/>
    <s v="LogitechÂ Gaming G510s - Keyboard"/>
    <x v="1500"/>
    <x v="1"/>
    <n v="91.79"/>
    <m/>
  </r>
  <r>
    <d v="2016-01-15T00:00:00"/>
    <x v="0"/>
    <s v="Roy Collins"/>
    <x v="37"/>
    <x v="1"/>
    <x v="13"/>
    <s v="Bevis Round Bullnose 29&quot; High Table Top"/>
    <x v="2972"/>
    <x v="4"/>
    <n v="-15.58"/>
    <m/>
  </r>
  <r>
    <d v="2016-01-15T00:00:00"/>
    <x v="0"/>
    <s v="William Brown"/>
    <x v="20"/>
    <x v="0"/>
    <x v="10"/>
    <s v="#10 Gummed Flap White Envelopes, 100/Box"/>
    <x v="356"/>
    <x v="3"/>
    <n v="7.6"/>
    <m/>
  </r>
  <r>
    <d v="2016-01-15T00:00:00"/>
    <x v="0"/>
    <s v="William Brown"/>
    <x v="20"/>
    <x v="0"/>
    <x v="0"/>
    <s v="Xerox 1959"/>
    <x v="2973"/>
    <x v="2"/>
    <n v="28.86"/>
    <m/>
  </r>
  <r>
    <d v="2016-01-15T00:00:00"/>
    <x v="0"/>
    <s v="William Brown"/>
    <x v="20"/>
    <x v="0"/>
    <x v="3"/>
    <s v="Square Ring Data Binders, Rigid 75 Pt. Covers, 11&quot; x 14-7/8&quot;"/>
    <x v="2974"/>
    <x v="1"/>
    <n v="17.34"/>
    <m/>
  </r>
  <r>
    <d v="2016-01-15T00:00:00"/>
    <x v="0"/>
    <s v="Bill Eplett"/>
    <x v="20"/>
    <x v="0"/>
    <x v="0"/>
    <s v="Xerox 1893"/>
    <x v="1045"/>
    <x v="0"/>
    <n v="40.17"/>
    <m/>
  </r>
  <r>
    <d v="2016-01-16T00:00:00"/>
    <x v="0"/>
    <s v="Eric Hoffmann"/>
    <x v="3"/>
    <x v="0"/>
    <x v="3"/>
    <s v="Wilson Jones Active Use Binders"/>
    <x v="563"/>
    <x v="0"/>
    <n v="4.22"/>
    <m/>
  </r>
  <r>
    <d v="2016-01-16T00:00:00"/>
    <x v="0"/>
    <s v="Eric Hoffmann"/>
    <x v="3"/>
    <x v="2"/>
    <x v="9"/>
    <s v="ImationÂ 8GB Mini TravelDrive USB 2.0Â Flash Drive"/>
    <x v="2975"/>
    <x v="1"/>
    <n v="11.77"/>
    <m/>
  </r>
  <r>
    <d v="2016-01-17T00:00:00"/>
    <x v="0"/>
    <s v="Chuck Clark"/>
    <x v="38"/>
    <x v="1"/>
    <x v="8"/>
    <s v="Tenex Contemporary Contur Chairmats for Low and Medium Pile Carpet, Computer, 39&quot; x 49&quot;"/>
    <x v="2762"/>
    <x v="1"/>
    <n v="64.52"/>
    <m/>
  </r>
  <r>
    <d v="2016-01-17T00:00:00"/>
    <x v="0"/>
    <s v="Chuck Clark"/>
    <x v="38"/>
    <x v="2"/>
    <x v="9"/>
    <s v="Logitech 910-002974 M325 Wireless Mouse for Web Scrolling"/>
    <x v="1377"/>
    <x v="4"/>
    <n v="13.2"/>
    <m/>
  </r>
  <r>
    <d v="2016-01-17T00:00:00"/>
    <x v="0"/>
    <s v="Chuck Clark"/>
    <x v="38"/>
    <x v="2"/>
    <x v="9"/>
    <s v="Logitech G19 Programmable Gaming Keyboard"/>
    <x v="2621"/>
    <x v="1"/>
    <n v="66.95"/>
    <m/>
  </r>
  <r>
    <d v="2016-01-17T00:00:00"/>
    <x v="0"/>
    <s v="Dionis Lloyd"/>
    <x v="4"/>
    <x v="2"/>
    <x v="9"/>
    <s v="First Data FD10 PIN Pad"/>
    <x v="2976"/>
    <x v="3"/>
    <n v="31.6"/>
    <m/>
  </r>
  <r>
    <d v="2016-01-21T00:00:00"/>
    <x v="0"/>
    <s v="Tamara Dahlen"/>
    <x v="3"/>
    <x v="1"/>
    <x v="5"/>
    <s v="Global Super Steno Chair"/>
    <x v="2977"/>
    <x v="0"/>
    <n v="-5.76"/>
    <m/>
  </r>
  <r>
    <d v="2016-01-21T00:00:00"/>
    <x v="0"/>
    <s v="Tamara Dahlen"/>
    <x v="3"/>
    <x v="1"/>
    <x v="5"/>
    <s v="Global Ergonomic Managers Chair"/>
    <x v="2978"/>
    <x v="5"/>
    <n v="76.010000000000005"/>
    <m/>
  </r>
  <r>
    <d v="2016-01-22T00:00:00"/>
    <x v="0"/>
    <s v="Paul Gonzalez"/>
    <x v="23"/>
    <x v="0"/>
    <x v="7"/>
    <s v="Bagged Rubber Bands"/>
    <x v="2026"/>
    <x v="6"/>
    <n v="0.3"/>
    <m/>
  </r>
  <r>
    <d v="2016-01-22T00:00:00"/>
    <x v="0"/>
    <s v="Carlos Meador"/>
    <x v="25"/>
    <x v="1"/>
    <x v="8"/>
    <s v="Eldon Pizzaz Desk Accessories"/>
    <x v="2979"/>
    <x v="9"/>
    <n v="4.28"/>
    <m/>
  </r>
  <r>
    <d v="2016-01-22T00:00:00"/>
    <x v="0"/>
    <s v="Carlos Meador"/>
    <x v="25"/>
    <x v="1"/>
    <x v="11"/>
    <s v="Sauder Forest Hills Library, Woodland Oak Finish"/>
    <x v="2980"/>
    <x v="3"/>
    <n v="-67.67"/>
    <m/>
  </r>
  <r>
    <d v="2016-01-22T00:00:00"/>
    <x v="0"/>
    <s v="Carlos Meador"/>
    <x v="25"/>
    <x v="0"/>
    <x v="12"/>
    <s v="Fellowes Mighty 8 Compact Surge Protector"/>
    <x v="38"/>
    <x v="3"/>
    <n v="6.49"/>
    <m/>
  </r>
  <r>
    <d v="2016-01-22T00:00:00"/>
    <x v="0"/>
    <s v="Anthony Johnson"/>
    <x v="22"/>
    <x v="1"/>
    <x v="8"/>
    <s v="Contract Clock, 14&quot;, Brown"/>
    <x v="2981"/>
    <x v="7"/>
    <n v="37.369999999999997"/>
    <m/>
  </r>
  <r>
    <d v="2016-01-22T00:00:00"/>
    <x v="0"/>
    <s v="Marc Crier"/>
    <x v="22"/>
    <x v="0"/>
    <x v="0"/>
    <s v="Xerox 218"/>
    <x v="115"/>
    <x v="0"/>
    <n v="6.22"/>
    <m/>
  </r>
  <r>
    <d v="2016-01-22T00:00:00"/>
    <x v="0"/>
    <s v="Frank Preis"/>
    <x v="3"/>
    <x v="0"/>
    <x v="1"/>
    <s v="Avery 475"/>
    <x v="255"/>
    <x v="1"/>
    <n v="22.2"/>
    <m/>
  </r>
  <r>
    <d v="2016-01-22T00:00:00"/>
    <x v="0"/>
    <s v="Frank Preis"/>
    <x v="3"/>
    <x v="0"/>
    <x v="1"/>
    <s v="Avery 476"/>
    <x v="153"/>
    <x v="7"/>
    <n v="9.5"/>
    <m/>
  </r>
  <r>
    <d v="2016-01-22T00:00:00"/>
    <x v="0"/>
    <s v="Bradley Talbott"/>
    <x v="10"/>
    <x v="2"/>
    <x v="6"/>
    <s v="Panasonic Kx-TS550"/>
    <x v="2982"/>
    <x v="3"/>
    <n v="-20.239999999999998"/>
    <m/>
  </r>
  <r>
    <d v="2016-01-22T00:00:00"/>
    <x v="0"/>
    <s v="Bradley Talbott"/>
    <x v="10"/>
    <x v="2"/>
    <x v="9"/>
    <s v="Verbatim 25 GB 6x Blu-ray Single Layer Recordable Disc, 25/Pack"/>
    <x v="2983"/>
    <x v="1"/>
    <n v="15.86"/>
    <m/>
  </r>
  <r>
    <d v="2016-01-22T00:00:00"/>
    <x v="0"/>
    <s v="Toby Braunhardt"/>
    <x v="20"/>
    <x v="0"/>
    <x v="3"/>
    <s v="Wilson Jones data.warehouse D-Ring Binders with DublLock"/>
    <x v="2984"/>
    <x v="3"/>
    <n v="9.2200000000000006"/>
    <m/>
  </r>
  <r>
    <d v="2016-01-23T00:00:00"/>
    <x v="0"/>
    <s v="Christy Brittain"/>
    <x v="3"/>
    <x v="1"/>
    <x v="8"/>
    <s v="DAX Cubicle Frames, 8-1/2 x 11"/>
    <x v="2566"/>
    <x v="5"/>
    <n v="21.6"/>
    <m/>
  </r>
  <r>
    <d v="2016-01-23T00:00:00"/>
    <x v="0"/>
    <s v="Claudia Bergmann"/>
    <x v="45"/>
    <x v="2"/>
    <x v="9"/>
    <s v="Logitech Wireless Marathon Mouse M705"/>
    <x v="287"/>
    <x v="0"/>
    <n v="42.99"/>
    <m/>
  </r>
  <r>
    <d v="2016-01-23T00:00:00"/>
    <x v="0"/>
    <s v="Claudia Bergmann"/>
    <x v="45"/>
    <x v="0"/>
    <x v="4"/>
    <s v="4009 Highlighters"/>
    <x v="2015"/>
    <x v="6"/>
    <n v="2.73"/>
    <m/>
  </r>
  <r>
    <d v="2016-01-23T00:00:00"/>
    <x v="0"/>
    <s v="Claudia Bergmann"/>
    <x v="45"/>
    <x v="0"/>
    <x v="2"/>
    <s v="Iceberg Mobile Mega Data/Printer Cart"/>
    <x v="2985"/>
    <x v="10"/>
    <n v="406.72"/>
    <m/>
  </r>
  <r>
    <d v="2016-01-24T00:00:00"/>
    <x v="0"/>
    <s v="Henry Goldwyn"/>
    <x v="29"/>
    <x v="0"/>
    <x v="3"/>
    <s v="XtraLife ClearVue Slant-D Ring Binders by Cardinal"/>
    <x v="2986"/>
    <x v="3"/>
    <n v="15.68"/>
    <m/>
  </r>
  <r>
    <d v="2016-01-25T00:00:00"/>
    <x v="0"/>
    <s v="Todd Boyes"/>
    <x v="23"/>
    <x v="0"/>
    <x v="4"/>
    <s v="Dixon Ticonderoga Maple Cedar Pencil, #2"/>
    <x v="2987"/>
    <x v="1"/>
    <n v="2.2999999999999998"/>
    <m/>
  </r>
  <r>
    <d v="2016-01-25T00:00:00"/>
    <x v="0"/>
    <s v="Todd Boyes"/>
    <x v="23"/>
    <x v="0"/>
    <x v="0"/>
    <s v="Telephone Message Books with Fax/Mobile Section, 4 1/4&quot; x 6&quot;"/>
    <x v="2988"/>
    <x v="7"/>
    <n v="8.2799999999999994"/>
    <m/>
  </r>
  <r>
    <d v="2016-01-25T00:00:00"/>
    <x v="0"/>
    <s v="Jonathan Doherty"/>
    <x v="20"/>
    <x v="0"/>
    <x v="3"/>
    <s v="GBC Standard Recycled Report Covers, Clear Plastic Sheets"/>
    <x v="2989"/>
    <x v="7"/>
    <n v="15.09"/>
    <m/>
  </r>
  <r>
    <d v="2016-01-25T00:00:00"/>
    <x v="0"/>
    <s v="Jonathan Doherty"/>
    <x v="20"/>
    <x v="1"/>
    <x v="13"/>
    <s v="Chromcraft Round Conference Tables"/>
    <x v="2990"/>
    <x v="1"/>
    <n v="-99.35"/>
    <m/>
  </r>
  <r>
    <d v="2016-01-25T00:00:00"/>
    <x v="0"/>
    <s v="Jonathan Doherty"/>
    <x v="20"/>
    <x v="1"/>
    <x v="8"/>
    <s v="Tenex B1-RE Series Chair Mats for Low Pile Carpets"/>
    <x v="758"/>
    <x v="4"/>
    <n v="7.82"/>
    <m/>
  </r>
  <r>
    <d v="2016-01-25T00:00:00"/>
    <x v="0"/>
    <s v="Jonathan Doherty"/>
    <x v="20"/>
    <x v="0"/>
    <x v="2"/>
    <s v="SAFCO Commercial Wire Shelving, 72h"/>
    <x v="2991"/>
    <x v="5"/>
    <n v="0"/>
    <m/>
  </r>
  <r>
    <d v="2016-01-28T00:00:00"/>
    <x v="0"/>
    <s v="Henry Goldwyn"/>
    <x v="3"/>
    <x v="0"/>
    <x v="4"/>
    <s v="Newell 345"/>
    <x v="332"/>
    <x v="0"/>
    <n v="10.32"/>
    <m/>
  </r>
  <r>
    <d v="2016-01-30T00:00:00"/>
    <x v="0"/>
    <s v="Jeremy Farry"/>
    <x v="3"/>
    <x v="0"/>
    <x v="3"/>
    <s v="Heavy-Duty E-Z-D Binders"/>
    <x v="96"/>
    <x v="0"/>
    <n v="5.89"/>
    <m/>
  </r>
  <r>
    <d v="2016-01-30T00:00:00"/>
    <x v="0"/>
    <s v="Steven Cartwright"/>
    <x v="3"/>
    <x v="0"/>
    <x v="2"/>
    <s v="File Shuttle II and Handi-File, Black"/>
    <x v="2992"/>
    <x v="2"/>
    <n v="76.25"/>
    <m/>
  </r>
  <r>
    <d v="2016-01-30T00:00:00"/>
    <x v="0"/>
    <s v="Steven Cartwright"/>
    <x v="3"/>
    <x v="0"/>
    <x v="3"/>
    <s v="GBC Wire Binding Strips"/>
    <x v="2993"/>
    <x v="0"/>
    <n v="17.77"/>
    <m/>
  </r>
  <r>
    <d v="2016-01-30T00:00:00"/>
    <x v="0"/>
    <s v="Steven Cartwright"/>
    <x v="3"/>
    <x v="0"/>
    <x v="1"/>
    <s v="Avery 512"/>
    <x v="2994"/>
    <x v="2"/>
    <n v="12.22"/>
    <m/>
  </r>
  <r>
    <d v="2016-01-30T00:00:00"/>
    <x v="0"/>
    <s v="Tim Brockman"/>
    <x v="22"/>
    <x v="1"/>
    <x v="5"/>
    <s v="Global Deluxe High-Back Office Chair in Storm"/>
    <x v="2995"/>
    <x v="3"/>
    <n v="-59.84"/>
    <m/>
  </r>
  <r>
    <d v="2016-01-30T00:00:00"/>
    <x v="0"/>
    <s v="Tim Brockman"/>
    <x v="22"/>
    <x v="1"/>
    <x v="11"/>
    <s v="O'Sullivan 2-Shelf Heavy-Duty Bookcases"/>
    <x v="2996"/>
    <x v="4"/>
    <n v="7.77"/>
    <m/>
  </r>
  <r>
    <d v="2016-01-30T00:00:00"/>
    <x v="0"/>
    <s v="Harold Engle"/>
    <x v="1"/>
    <x v="0"/>
    <x v="0"/>
    <s v="Xerox 1943"/>
    <x v="2997"/>
    <x v="3"/>
    <n v="52.82"/>
    <m/>
  </r>
  <r>
    <d v="2016-01-30T00:00:00"/>
    <x v="0"/>
    <s v="David Flashing"/>
    <x v="1"/>
    <x v="2"/>
    <x v="6"/>
    <s v="Nokia Lumia 1020"/>
    <x v="1873"/>
    <x v="3"/>
    <n v="144"/>
    <m/>
  </r>
  <r>
    <d v="2016-01-30T00:00:00"/>
    <x v="0"/>
    <s v="David Flashing"/>
    <x v="1"/>
    <x v="0"/>
    <x v="3"/>
    <s v="Avery Durable Binders"/>
    <x v="2998"/>
    <x v="1"/>
    <n v="-2.68"/>
    <m/>
  </r>
  <r>
    <d v="2016-01-30T00:00:00"/>
    <x v="0"/>
    <s v="David Flashing"/>
    <x v="1"/>
    <x v="1"/>
    <x v="13"/>
    <s v="Bretford Â“Just In TimeÂ” Height-Adjustable Multi-Task Work Tables"/>
    <x v="2999"/>
    <x v="1"/>
    <n v="-538.45000000000005"/>
    <m/>
  </r>
  <r>
    <d v="2016-01-31T00:00:00"/>
    <x v="0"/>
    <s v="Sample Company A"/>
    <x v="3"/>
    <x v="2"/>
    <x v="6"/>
    <s v="AT&amp;T 1080 Phone"/>
    <x v="3000"/>
    <x v="4"/>
    <n v="8.2200000000000006"/>
    <m/>
  </r>
  <r>
    <d v="2016-01-31T00:00:00"/>
    <x v="0"/>
    <s v="Sample Company A"/>
    <x v="3"/>
    <x v="0"/>
    <x v="0"/>
    <s v="Easy-staple paper"/>
    <x v="2221"/>
    <x v="7"/>
    <n v="27.78"/>
    <m/>
  </r>
  <r>
    <d v="2016-01-31T00:00:00"/>
    <x v="0"/>
    <s v="Aimee Bixby"/>
    <x v="0"/>
    <x v="0"/>
    <x v="0"/>
    <s v="Xerox 1994"/>
    <x v="143"/>
    <x v="1"/>
    <n v="5.44"/>
    <m/>
  </r>
  <r>
    <d v="2016-01-31T00:00:00"/>
    <x v="0"/>
    <s v="Jason Klamczynski"/>
    <x v="23"/>
    <x v="0"/>
    <x v="10"/>
    <s v="Staple envelope"/>
    <x v="3001"/>
    <x v="0"/>
    <n v="11.68"/>
    <m/>
  </r>
  <r>
    <d v="2016-01-31T00:00:00"/>
    <x v="0"/>
    <s v="Ben Ferrer"/>
    <x v="4"/>
    <x v="0"/>
    <x v="3"/>
    <s v="Fellowes PB500 Electric Punch Plastic Comb Binding Machine with Manual Bind"/>
    <x v="3002"/>
    <x v="4"/>
    <n v="635.5"/>
    <m/>
  </r>
  <r>
    <d v="2016-01-31T00:00:00"/>
    <x v="0"/>
    <s v="Ben Ferrer"/>
    <x v="4"/>
    <x v="0"/>
    <x v="10"/>
    <s v="#10 White Business Envelopes,4 1/8 x 9 1/2"/>
    <x v="3003"/>
    <x v="9"/>
    <n v="58.92"/>
    <m/>
  </r>
  <r>
    <d v="2016-02-01T00:00:00"/>
    <x v="1"/>
    <s v="Cyma Kinney"/>
    <x v="6"/>
    <x v="0"/>
    <x v="2"/>
    <s v="X-Rack File for Hanging Folders"/>
    <x v="3004"/>
    <x v="7"/>
    <n v="14.68"/>
    <m/>
  </r>
  <r>
    <d v="2016-02-01T00:00:00"/>
    <x v="1"/>
    <s v="Suzanne McNair"/>
    <x v="3"/>
    <x v="0"/>
    <x v="0"/>
    <s v="Xerox 1883"/>
    <x v="1479"/>
    <x v="3"/>
    <n v="48.54"/>
    <m/>
  </r>
  <r>
    <d v="2016-02-02T00:00:00"/>
    <x v="1"/>
    <s v="Adrian Barton"/>
    <x v="20"/>
    <x v="0"/>
    <x v="2"/>
    <s v="Belkin 19&quot; Center-Weighted Shelf, Gray"/>
    <x v="3005"/>
    <x v="0"/>
    <n v="5.9"/>
    <m/>
  </r>
  <r>
    <d v="2016-02-02T00:00:00"/>
    <x v="1"/>
    <s v="Sanjit Engle"/>
    <x v="6"/>
    <x v="2"/>
    <x v="15"/>
    <s v="HP Designjet T520 Inkjet Large Format Printer - 24&quot; Color"/>
    <x v="3006"/>
    <x v="7"/>
    <n v="2799.98"/>
    <m/>
  </r>
  <r>
    <d v="2016-02-02T00:00:00"/>
    <x v="1"/>
    <s v="Sanjit Engle"/>
    <x v="6"/>
    <x v="0"/>
    <x v="3"/>
    <s v="Presstex Flexible Ring Binders"/>
    <x v="131"/>
    <x v="9"/>
    <n v="18.2"/>
    <m/>
  </r>
  <r>
    <d v="2016-02-02T00:00:00"/>
    <x v="1"/>
    <s v="Sanjit Engle"/>
    <x v="6"/>
    <x v="1"/>
    <x v="8"/>
    <s v="Acrylic Self-Standing Desk Frames"/>
    <x v="3007"/>
    <x v="5"/>
    <n v="7.1"/>
    <m/>
  </r>
  <r>
    <d v="2016-02-02T00:00:00"/>
    <x v="1"/>
    <s v="Noel Staavos"/>
    <x v="0"/>
    <x v="1"/>
    <x v="8"/>
    <s v="Deflect-o RollaMat Studded, Beveled Mat for Medium Pile Carpeting"/>
    <x v="3008"/>
    <x v="0"/>
    <n v="-77.47"/>
    <m/>
  </r>
  <r>
    <d v="2016-02-03T00:00:00"/>
    <x v="1"/>
    <s v="Liz Carlisle"/>
    <x v="5"/>
    <x v="1"/>
    <x v="5"/>
    <s v="Hon Multipurpose Stacking Arm Chairs"/>
    <x v="3009"/>
    <x v="3"/>
    <n v="225.26"/>
    <m/>
  </r>
  <r>
    <d v="2016-02-04T00:00:00"/>
    <x v="1"/>
    <s v="Tracy Blumstein"/>
    <x v="12"/>
    <x v="1"/>
    <x v="8"/>
    <s v="Nu-Dell Float Frame 11 x 14 1/2"/>
    <x v="2309"/>
    <x v="0"/>
    <n v="3.95"/>
    <m/>
  </r>
  <r>
    <d v="2016-02-04T00:00:00"/>
    <x v="1"/>
    <s v="Maribeth Schnelling"/>
    <x v="36"/>
    <x v="2"/>
    <x v="6"/>
    <s v="AT&amp;T 17929 Lendline Telephone"/>
    <x v="3010"/>
    <x v="0"/>
    <n v="23.52"/>
    <m/>
  </r>
  <r>
    <d v="2016-02-04T00:00:00"/>
    <x v="1"/>
    <s v="Jennifer Braxton"/>
    <x v="3"/>
    <x v="0"/>
    <x v="2"/>
    <s v="Safco Commercial Shelving"/>
    <x v="745"/>
    <x v="0"/>
    <n v="3.72"/>
    <m/>
  </r>
  <r>
    <d v="2016-02-05T00:00:00"/>
    <x v="1"/>
    <s v="Paul Prost"/>
    <x v="4"/>
    <x v="0"/>
    <x v="2"/>
    <s v="Carina 42&quot;Hx23 3/4&quot;W Media Storage Unit"/>
    <x v="170"/>
    <x v="4"/>
    <n v="1.62"/>
    <m/>
  </r>
  <r>
    <d v="2016-02-05T00:00:00"/>
    <x v="1"/>
    <s v="Paul Prost"/>
    <x v="4"/>
    <x v="0"/>
    <x v="0"/>
    <s v="White Computer Printout Paper by Universal"/>
    <x v="3011"/>
    <x v="2"/>
    <n v="170.93"/>
    <m/>
  </r>
  <r>
    <d v="2016-02-05T00:00:00"/>
    <x v="1"/>
    <s v="Paul Prost"/>
    <x v="4"/>
    <x v="0"/>
    <x v="7"/>
    <s v="Revere Boxed Rubber Bands by Revere"/>
    <x v="412"/>
    <x v="7"/>
    <n v="0.19"/>
    <m/>
  </r>
  <r>
    <d v="2016-02-05T00:00:00"/>
    <x v="1"/>
    <s v="Paul Prost"/>
    <x v="4"/>
    <x v="1"/>
    <x v="8"/>
    <s v="Eldon 200 Class Desk Accessories, Black"/>
    <x v="125"/>
    <x v="1"/>
    <n v="7.16"/>
    <m/>
  </r>
  <r>
    <d v="2016-02-05T00:00:00"/>
    <x v="1"/>
    <s v="Paul Prost"/>
    <x v="4"/>
    <x v="1"/>
    <x v="11"/>
    <s v="Bush Andora Bookcase, Maple/Graphite Gray Finish"/>
    <x v="868"/>
    <x v="0"/>
    <n v="52.8"/>
    <m/>
  </r>
  <r>
    <d v="2016-02-05T00:00:00"/>
    <x v="1"/>
    <s v="Paul Prost"/>
    <x v="4"/>
    <x v="0"/>
    <x v="10"/>
    <s v="Ames Color-File Green Diamond Border X-ray Mailers"/>
    <x v="3012"/>
    <x v="0"/>
    <n v="78.94"/>
    <m/>
  </r>
  <r>
    <d v="2016-02-05T00:00:00"/>
    <x v="1"/>
    <s v="Paul Prost"/>
    <x v="4"/>
    <x v="2"/>
    <x v="6"/>
    <s v="Plantronics CordlessÂ Phone HeadsetÂ with In-line Volume - M214C"/>
    <x v="681"/>
    <x v="1"/>
    <n v="28.31"/>
    <m/>
  </r>
  <r>
    <d v="2016-02-05T00:00:00"/>
    <x v="1"/>
    <s v="Paul Prost"/>
    <x v="4"/>
    <x v="2"/>
    <x v="6"/>
    <s v="Aastra 57i VoIP phone"/>
    <x v="3013"/>
    <x v="1"/>
    <n v="126.06"/>
    <m/>
  </r>
  <r>
    <d v="2016-02-05T00:00:00"/>
    <x v="1"/>
    <s v="Paul Prost"/>
    <x v="4"/>
    <x v="0"/>
    <x v="0"/>
    <s v="White Dual Perf Computer Printout Paper, 2700 Sheets, 1 Part, Heavyweight, 20 lbs., 14 7/8 x 11"/>
    <x v="222"/>
    <x v="1"/>
    <n v="60.26"/>
    <m/>
  </r>
  <r>
    <d v="2016-02-05T00:00:00"/>
    <x v="1"/>
    <s v="Paul Prost"/>
    <x v="4"/>
    <x v="0"/>
    <x v="2"/>
    <s v="Belkin 19&quot; Vented Equipment Shelf, Black"/>
    <x v="3014"/>
    <x v="1"/>
    <n v="1.54"/>
    <m/>
  </r>
  <r>
    <d v="2016-02-05T00:00:00"/>
    <x v="1"/>
    <s v="Paul Prost"/>
    <x v="4"/>
    <x v="0"/>
    <x v="0"/>
    <s v="Xerox 1943"/>
    <x v="3015"/>
    <x v="5"/>
    <n v="160.91"/>
    <m/>
  </r>
  <r>
    <d v="2016-02-05T00:00:00"/>
    <x v="1"/>
    <s v="Annie Zypern"/>
    <x v="3"/>
    <x v="0"/>
    <x v="1"/>
    <s v="Avery 508"/>
    <x v="57"/>
    <x v="1"/>
    <n v="7.22"/>
    <m/>
  </r>
  <r>
    <d v="2016-02-05T00:00:00"/>
    <x v="1"/>
    <s v="Annie Zypern"/>
    <x v="3"/>
    <x v="0"/>
    <x v="2"/>
    <s v="Fellowes Mobile File Cart, Black"/>
    <x v="2626"/>
    <x v="1"/>
    <n v="50.37"/>
    <m/>
  </r>
  <r>
    <d v="2016-02-05T00:00:00"/>
    <x v="1"/>
    <s v="Annie Zypern"/>
    <x v="3"/>
    <x v="1"/>
    <x v="13"/>
    <s v="Chromcraft Round Conference Tables"/>
    <x v="3016"/>
    <x v="3"/>
    <n v="6.97"/>
    <m/>
  </r>
  <r>
    <d v="2016-02-05T00:00:00"/>
    <x v="1"/>
    <s v="Annie Zypern"/>
    <x v="3"/>
    <x v="2"/>
    <x v="6"/>
    <s v="Anker Astro 15000mAh USB Portable Charger"/>
    <x v="2673"/>
    <x v="3"/>
    <n v="-31.99"/>
    <m/>
  </r>
  <r>
    <d v="2016-02-06T00:00:00"/>
    <x v="1"/>
    <s v="Karen Bern"/>
    <x v="15"/>
    <x v="1"/>
    <x v="8"/>
    <s v="Deflect-o EconoMat Studded, No Bevel Mat for Low Pile Carpeting"/>
    <x v="3017"/>
    <x v="3"/>
    <n v="-18.18"/>
    <m/>
  </r>
  <r>
    <d v="2016-02-07T00:00:00"/>
    <x v="1"/>
    <s v="Christina Anderson"/>
    <x v="6"/>
    <x v="2"/>
    <x v="9"/>
    <s v="Micro Innovations USB RF Wireless Keyboard with Mouse"/>
    <x v="3018"/>
    <x v="3"/>
    <n v="21"/>
    <m/>
  </r>
  <r>
    <d v="2016-02-07T00:00:00"/>
    <x v="1"/>
    <s v="Christina Anderson"/>
    <x v="6"/>
    <x v="0"/>
    <x v="1"/>
    <s v="Permanent Self-Adhesive File Folder Labels for Typewriters by Universal"/>
    <x v="337"/>
    <x v="1"/>
    <n v="3.6"/>
    <m/>
  </r>
  <r>
    <d v="2016-02-07T00:00:00"/>
    <x v="1"/>
    <s v="Bobby Elias"/>
    <x v="10"/>
    <x v="0"/>
    <x v="0"/>
    <s v="Xerox 1912"/>
    <x v="3019"/>
    <x v="0"/>
    <n v="10.62"/>
    <m/>
  </r>
  <r>
    <d v="2016-02-07T00:00:00"/>
    <x v="1"/>
    <s v="Erica Bern"/>
    <x v="3"/>
    <x v="2"/>
    <x v="6"/>
    <s v="Motorola L703CM"/>
    <x v="2199"/>
    <x v="7"/>
    <n v="39"/>
    <m/>
  </r>
  <r>
    <d v="2016-02-08T00:00:00"/>
    <x v="1"/>
    <s v="Cathy Hwang"/>
    <x v="25"/>
    <x v="2"/>
    <x v="6"/>
    <s v="Samsung Galaxy S4 Mini"/>
    <x v="3020"/>
    <x v="1"/>
    <n v="126.9"/>
    <m/>
  </r>
  <r>
    <d v="2016-02-08T00:00:00"/>
    <x v="1"/>
    <s v="Mark Haberlin"/>
    <x v="0"/>
    <x v="1"/>
    <x v="5"/>
    <s v="Harbour Creations Steel Folding Chair"/>
    <x v="3021"/>
    <x v="3"/>
    <n v="0"/>
    <m/>
  </r>
  <r>
    <d v="2016-02-09T00:00:00"/>
    <x v="1"/>
    <s v="Justin Ritter"/>
    <x v="3"/>
    <x v="2"/>
    <x v="9"/>
    <s v="Logitech 910-002974 M325 Wireless Mouse for Web Scrolling"/>
    <x v="1236"/>
    <x v="1"/>
    <n v="39.590000000000003"/>
    <m/>
  </r>
  <r>
    <d v="2016-02-09T00:00:00"/>
    <x v="1"/>
    <s v="Justin Ritter"/>
    <x v="3"/>
    <x v="2"/>
    <x v="9"/>
    <s v="Maxell 4.7GB DVD+RW 3/Pack"/>
    <x v="3022"/>
    <x v="0"/>
    <n v="11.15"/>
    <m/>
  </r>
  <r>
    <d v="2016-02-11T00:00:00"/>
    <x v="1"/>
    <s v="Phillip Breyer"/>
    <x v="39"/>
    <x v="2"/>
    <x v="6"/>
    <s v="Mediabridge Sport Armband iPhone 5s"/>
    <x v="2369"/>
    <x v="5"/>
    <n v="0.7"/>
    <m/>
  </r>
  <r>
    <d v="2016-02-12T00:00:00"/>
    <x v="1"/>
    <s v="John Stevenson"/>
    <x v="4"/>
    <x v="0"/>
    <x v="2"/>
    <s v="Tennsco Double-Tier Lockers"/>
    <x v="3023"/>
    <x v="6"/>
    <n v="175.52"/>
    <m/>
  </r>
  <r>
    <d v="2016-02-12T00:00:00"/>
    <x v="1"/>
    <s v="John Stevenson"/>
    <x v="4"/>
    <x v="0"/>
    <x v="3"/>
    <s v="Avery Durable Slant Ring Binders, No Labels"/>
    <x v="3024"/>
    <x v="3"/>
    <n v="7.48"/>
    <m/>
  </r>
  <r>
    <d v="2016-02-13T00:00:00"/>
    <x v="1"/>
    <s v="Ross DeVincentis"/>
    <x v="3"/>
    <x v="0"/>
    <x v="0"/>
    <s v="Tops Green Bar Computer Printout Paper"/>
    <x v="1454"/>
    <x v="1"/>
    <n v="73.41"/>
    <m/>
  </r>
  <r>
    <d v="2016-02-14T00:00:00"/>
    <x v="1"/>
    <s v="Dave Kipp"/>
    <x v="36"/>
    <x v="0"/>
    <x v="0"/>
    <s v="Wirebound Message Books, Four 2 3/4 x 5 Forms per Page, 200 Sets per Book"/>
    <x v="3025"/>
    <x v="4"/>
    <n v="2.15"/>
    <m/>
  </r>
  <r>
    <d v="2016-02-14T00:00:00"/>
    <x v="1"/>
    <s v="Dave Kipp"/>
    <x v="36"/>
    <x v="0"/>
    <x v="4"/>
    <s v="Economy #2 Pencils"/>
    <x v="166"/>
    <x v="1"/>
    <n v="2.0699999999999998"/>
    <m/>
  </r>
  <r>
    <d v="2016-02-14T00:00:00"/>
    <x v="1"/>
    <s v="Dave Kipp"/>
    <x v="36"/>
    <x v="1"/>
    <x v="13"/>
    <s v="Bevis Boat-Shaped Conference Table"/>
    <x v="3026"/>
    <x v="1"/>
    <n v="-47.18"/>
    <m/>
  </r>
  <r>
    <d v="2016-02-14T00:00:00"/>
    <x v="1"/>
    <s v="Dave Kipp"/>
    <x v="36"/>
    <x v="1"/>
    <x v="8"/>
    <s v="Regeneration Desk Collection"/>
    <x v="75"/>
    <x v="6"/>
    <n v="4.6500000000000004"/>
    <m/>
  </r>
  <r>
    <d v="2016-02-14T00:00:00"/>
    <x v="1"/>
    <s v="Fred McMath"/>
    <x v="29"/>
    <x v="0"/>
    <x v="4"/>
    <s v="Panasonic KP-150 Electric Pencil Sharpener"/>
    <x v="3027"/>
    <x v="5"/>
    <n v="68.69"/>
    <m/>
  </r>
  <r>
    <d v="2016-02-15T00:00:00"/>
    <x v="1"/>
    <s v="Patrick Gardner"/>
    <x v="20"/>
    <x v="0"/>
    <x v="3"/>
    <s v="GBC DocuBind P100 Manual Binding Machine"/>
    <x v="433"/>
    <x v="1"/>
    <n v="124.49"/>
    <m/>
  </r>
  <r>
    <d v="2016-02-15T00:00:00"/>
    <x v="1"/>
    <s v="Patrick Gardner"/>
    <x v="20"/>
    <x v="0"/>
    <x v="7"/>
    <s v="Advantus Push Pins"/>
    <x v="1051"/>
    <x v="3"/>
    <n v="3.58"/>
    <m/>
  </r>
  <r>
    <d v="2016-02-16T00:00:00"/>
    <x v="1"/>
    <s v="Erin Ashbrook"/>
    <x v="1"/>
    <x v="0"/>
    <x v="12"/>
    <s v="Honeywell Enviracaire Portable Air Cleaner for up to 8 x 10 Room"/>
    <x v="3028"/>
    <x v="6"/>
    <n v="-225.56"/>
    <m/>
  </r>
  <r>
    <d v="2016-02-16T00:00:00"/>
    <x v="1"/>
    <s v="Erin Ashbrook"/>
    <x v="1"/>
    <x v="0"/>
    <x v="7"/>
    <s v="Advantus Push Pins"/>
    <x v="3029"/>
    <x v="3"/>
    <n v="1.83"/>
    <m/>
  </r>
  <r>
    <d v="2016-02-16T00:00:00"/>
    <x v="1"/>
    <s v="Erin Ashbrook"/>
    <x v="1"/>
    <x v="1"/>
    <x v="5"/>
    <s v="Global Stack Chair with Arms, Black"/>
    <x v="3030"/>
    <x v="1"/>
    <n v="-2.7"/>
    <m/>
  </r>
  <r>
    <d v="2016-02-16T00:00:00"/>
    <x v="1"/>
    <s v="Erin Ashbrook"/>
    <x v="1"/>
    <x v="0"/>
    <x v="0"/>
    <s v="Xerox 206"/>
    <x v="193"/>
    <x v="4"/>
    <n v="1.81"/>
    <m/>
  </r>
  <r>
    <d v="2016-02-16T00:00:00"/>
    <x v="1"/>
    <s v="John Dryer"/>
    <x v="23"/>
    <x v="1"/>
    <x v="5"/>
    <s v="Hon Comfortask Task/Swivel Chairs"/>
    <x v="3031"/>
    <x v="0"/>
    <n v="36.47"/>
    <m/>
  </r>
  <r>
    <d v="2016-02-16T00:00:00"/>
    <x v="1"/>
    <s v="Giulietta Weimer"/>
    <x v="5"/>
    <x v="1"/>
    <x v="8"/>
    <s v="Eldon Cleatmat Plus Chair Mats for High Pile Carpets"/>
    <x v="3032"/>
    <x v="3"/>
    <n v="34.99"/>
    <m/>
  </r>
  <r>
    <d v="2016-02-16T00:00:00"/>
    <x v="1"/>
    <s v="Giulietta Weimer"/>
    <x v="5"/>
    <x v="0"/>
    <x v="3"/>
    <s v="Wilson Jones Â“SnapÂ” Scratch Pad Binder Tool for Ring Binders"/>
    <x v="3033"/>
    <x v="4"/>
    <n v="2.61"/>
    <m/>
  </r>
  <r>
    <d v="2016-02-16T00:00:00"/>
    <x v="1"/>
    <s v="Jill Fjeld"/>
    <x v="20"/>
    <x v="1"/>
    <x v="5"/>
    <s v="Hon Every-Day Chair Series Swivel Task Chairs"/>
    <x v="3034"/>
    <x v="1"/>
    <n v="39.92"/>
    <m/>
  </r>
  <r>
    <d v="2016-02-16T00:00:00"/>
    <x v="1"/>
    <s v="Jill Fjeld"/>
    <x v="20"/>
    <x v="2"/>
    <x v="9"/>
    <s v="Logitech 910-002974 M325 Wireless Mouse for Web Scrolling"/>
    <x v="1236"/>
    <x v="1"/>
    <n v="39.590000000000003"/>
    <m/>
  </r>
  <r>
    <d v="2016-02-19T00:00:00"/>
    <x v="1"/>
    <s v="Greg Tran"/>
    <x v="20"/>
    <x v="1"/>
    <x v="8"/>
    <s v="Executive Impressions 14&quot; Contract Wall Clock"/>
    <x v="1519"/>
    <x v="0"/>
    <n v="14.67"/>
    <m/>
  </r>
  <r>
    <d v="2016-02-19T00:00:00"/>
    <x v="1"/>
    <s v="Greg Tran"/>
    <x v="20"/>
    <x v="0"/>
    <x v="2"/>
    <s v="Carina Double Wide Media Storage Towers in Natural &amp; Black"/>
    <x v="151"/>
    <x v="1"/>
    <n v="9.7200000000000006"/>
    <m/>
  </r>
  <r>
    <d v="2016-02-19T00:00:00"/>
    <x v="1"/>
    <s v="Cyma Kinney"/>
    <x v="20"/>
    <x v="0"/>
    <x v="1"/>
    <s v="Staple-on labels"/>
    <x v="3035"/>
    <x v="1"/>
    <n v="4.07"/>
    <m/>
  </r>
  <r>
    <d v="2016-02-19T00:00:00"/>
    <x v="1"/>
    <s v="Cyma Kinney"/>
    <x v="20"/>
    <x v="0"/>
    <x v="14"/>
    <s v="Acme Office Executive Series Stainless Steel Trimmers"/>
    <x v="720"/>
    <x v="1"/>
    <n v="6.68"/>
    <m/>
  </r>
  <r>
    <d v="2016-02-19T00:00:00"/>
    <x v="1"/>
    <s v="Greg Tran"/>
    <x v="3"/>
    <x v="0"/>
    <x v="0"/>
    <s v="Xerox 1880"/>
    <x v="3036"/>
    <x v="0"/>
    <n v="33.31"/>
    <m/>
  </r>
  <r>
    <d v="2016-02-20T00:00:00"/>
    <x v="1"/>
    <s v="Alan Hwang"/>
    <x v="15"/>
    <x v="0"/>
    <x v="0"/>
    <s v="Speediset Carbonless Redi-Letter 7&quot; x 8 1/2&quot;"/>
    <x v="3037"/>
    <x v="0"/>
    <n v="5.57"/>
    <m/>
  </r>
  <r>
    <d v="2016-02-21T00:00:00"/>
    <x v="1"/>
    <s v="Matthew Clasen"/>
    <x v="3"/>
    <x v="2"/>
    <x v="9"/>
    <s v="SanDisk Ultra 16 GB MicroSDHC Class 10 Memory Card"/>
    <x v="3038"/>
    <x v="4"/>
    <n v="0.78"/>
    <m/>
  </r>
  <r>
    <d v="2016-02-21T00:00:00"/>
    <x v="1"/>
    <s v="Matthew Clasen"/>
    <x v="3"/>
    <x v="0"/>
    <x v="3"/>
    <s v="Wilson Jones Clip &amp; Carry Folder Binder Tool for Ring Binders, Clear"/>
    <x v="3039"/>
    <x v="3"/>
    <n v="6.5"/>
    <m/>
  </r>
  <r>
    <d v="2016-02-21T00:00:00"/>
    <x v="1"/>
    <s v="Matthew Clasen"/>
    <x v="3"/>
    <x v="0"/>
    <x v="2"/>
    <s v="Fellowes Officeware Wire Shelving"/>
    <x v="954"/>
    <x v="7"/>
    <n v="8.98"/>
    <m/>
  </r>
  <r>
    <d v="2016-02-21T00:00:00"/>
    <x v="1"/>
    <s v="Matthew Clasen"/>
    <x v="3"/>
    <x v="0"/>
    <x v="3"/>
    <s v="Avery Heavy-Duty EZD  Binder With Locking Rings"/>
    <x v="3040"/>
    <x v="5"/>
    <n v="10.94"/>
    <m/>
  </r>
  <r>
    <d v="2016-02-21T00:00:00"/>
    <x v="1"/>
    <s v="Benjamin Venier"/>
    <x v="20"/>
    <x v="1"/>
    <x v="8"/>
    <s v="9-3/4 Diameter Round Wall Clock"/>
    <x v="3041"/>
    <x v="7"/>
    <n v="28.96"/>
    <m/>
  </r>
  <r>
    <d v="2016-02-21T00:00:00"/>
    <x v="1"/>
    <s v="Benjamin Venier"/>
    <x v="20"/>
    <x v="0"/>
    <x v="2"/>
    <s v="Recycled Data-Pak for Archival Bound Computer Printouts, 12-1/2 x 12-1/2 x 16"/>
    <x v="3042"/>
    <x v="1"/>
    <n v="80.02"/>
    <m/>
  </r>
  <r>
    <d v="2016-02-21T00:00:00"/>
    <x v="1"/>
    <s v="Benjamin Venier"/>
    <x v="20"/>
    <x v="2"/>
    <x v="6"/>
    <s v="iOttie HLCRIO102 Car Mount"/>
    <x v="2447"/>
    <x v="0"/>
    <n v="2"/>
    <m/>
  </r>
  <r>
    <d v="2016-02-21T00:00:00"/>
    <x v="1"/>
    <s v="Lindsay Castell"/>
    <x v="16"/>
    <x v="0"/>
    <x v="3"/>
    <s v="Avery Durable Slant Ring Binders With Label Holder"/>
    <x v="572"/>
    <x v="1"/>
    <n v="-2.76"/>
    <m/>
  </r>
  <r>
    <d v="2016-02-21T00:00:00"/>
    <x v="1"/>
    <s v="Lindsay Castell"/>
    <x v="16"/>
    <x v="0"/>
    <x v="3"/>
    <s v="Avery Arch Ring Binders"/>
    <x v="190"/>
    <x v="0"/>
    <n v="-26.73"/>
    <m/>
  </r>
  <r>
    <d v="2016-02-21T00:00:00"/>
    <x v="1"/>
    <s v="Lindsay Castell"/>
    <x v="16"/>
    <x v="0"/>
    <x v="2"/>
    <s v="Standard Rollaway File with Lock"/>
    <x v="3043"/>
    <x v="1"/>
    <n v="32.43"/>
    <m/>
  </r>
  <r>
    <d v="2016-02-21T00:00:00"/>
    <x v="1"/>
    <s v="Erin Ashbrook"/>
    <x v="20"/>
    <x v="1"/>
    <x v="8"/>
    <s v="Floodlight Indoor Halogen Bulbs, 1 Bulb per Pack, 60 Watts"/>
    <x v="3044"/>
    <x v="5"/>
    <n v="66.540000000000006"/>
    <m/>
  </r>
  <r>
    <d v="2016-02-22T00:00:00"/>
    <x v="1"/>
    <s v="Paul Van Hugh"/>
    <x v="21"/>
    <x v="0"/>
    <x v="12"/>
    <s v="Belkin 5 Outlet SurgeMaster Power Centers"/>
    <x v="3045"/>
    <x v="2"/>
    <n v="137.29"/>
    <m/>
  </r>
  <r>
    <d v="2016-02-22T00:00:00"/>
    <x v="1"/>
    <s v="Tracy Zic"/>
    <x v="3"/>
    <x v="2"/>
    <x v="6"/>
    <s v="AT&amp;T 1070 Corded Phone"/>
    <x v="769"/>
    <x v="7"/>
    <n v="55.75"/>
    <m/>
  </r>
  <r>
    <d v="2016-02-22T00:00:00"/>
    <x v="1"/>
    <s v="Tracy Zic"/>
    <x v="3"/>
    <x v="2"/>
    <x v="9"/>
    <s v="Memorex Mini Travel Drive 64 GB USB 2.0 Flash Drive"/>
    <x v="2863"/>
    <x v="4"/>
    <n v="15.22"/>
    <m/>
  </r>
  <r>
    <d v="2016-02-22T00:00:00"/>
    <x v="1"/>
    <s v="Tracy Zic"/>
    <x v="3"/>
    <x v="0"/>
    <x v="7"/>
    <s v="Acco Clips to Go Binder Clips, 24 Clips in Two Sizes"/>
    <x v="2241"/>
    <x v="1"/>
    <n v="5.01"/>
    <m/>
  </r>
  <r>
    <d v="2016-02-23T00:00:00"/>
    <x v="1"/>
    <s v="Alyssa Crouse"/>
    <x v="2"/>
    <x v="0"/>
    <x v="10"/>
    <s v="Recycled Interoffice Envelopes with String and Button Closure, 10 x 13"/>
    <x v="3046"/>
    <x v="1"/>
    <n v="21.59"/>
    <m/>
  </r>
  <r>
    <d v="2016-02-25T00:00:00"/>
    <x v="1"/>
    <s v="Bruce Degenhardt"/>
    <x v="10"/>
    <x v="0"/>
    <x v="10"/>
    <s v="Staple envelope"/>
    <x v="1448"/>
    <x v="7"/>
    <n v="17.52"/>
    <m/>
  </r>
  <r>
    <d v="2016-02-27T00:00:00"/>
    <x v="1"/>
    <s v="Dan Lawera"/>
    <x v="20"/>
    <x v="0"/>
    <x v="12"/>
    <s v="Conquest 14 Commercial Heavy-Duty Upright Vacuum, Collection System, Accessory Kit"/>
    <x v="3047"/>
    <x v="1"/>
    <n v="49.56"/>
    <m/>
  </r>
  <r>
    <d v="2016-02-27T00:00:00"/>
    <x v="1"/>
    <s v="Eric Barreto"/>
    <x v="21"/>
    <x v="0"/>
    <x v="3"/>
    <s v="Flexible Leather- Look Classic Collection Ring Binder"/>
    <x v="3048"/>
    <x v="1"/>
    <n v="28.41"/>
    <m/>
  </r>
  <r>
    <d v="2016-02-27T00:00:00"/>
    <x v="1"/>
    <s v="Don Weiss"/>
    <x v="0"/>
    <x v="1"/>
    <x v="8"/>
    <s v="DAX Two-Tone Silver Metal Document Frame"/>
    <x v="3049"/>
    <x v="0"/>
    <n v="-6.88"/>
    <m/>
  </r>
  <r>
    <d v="2016-02-28T00:00:00"/>
    <x v="1"/>
    <s v="Rick Reed"/>
    <x v="20"/>
    <x v="0"/>
    <x v="7"/>
    <s v="Staples"/>
    <x v="3050"/>
    <x v="6"/>
    <n v="18.239999999999998"/>
    <m/>
  </r>
  <r>
    <d v="2016-02-29T00:00:00"/>
    <x v="1"/>
    <s v="Lena Cacioppo"/>
    <x v="10"/>
    <x v="0"/>
    <x v="4"/>
    <s v="Newell 34"/>
    <x v="3051"/>
    <x v="5"/>
    <n v="8.33"/>
    <m/>
  </r>
  <r>
    <d v="2016-03-01T00:00:00"/>
    <x v="2"/>
    <s v="Karen Daniels"/>
    <x v="20"/>
    <x v="1"/>
    <x v="13"/>
    <s v="Chromcraft Round Conference Tables"/>
    <x v="3052"/>
    <x v="9"/>
    <n v="-264.92"/>
    <m/>
  </r>
  <r>
    <d v="2016-03-01T00:00:00"/>
    <x v="2"/>
    <s v="Karen Daniels"/>
    <x v="20"/>
    <x v="0"/>
    <x v="0"/>
    <s v="Easy-staple paper"/>
    <x v="1660"/>
    <x v="4"/>
    <n v="12.13"/>
    <m/>
  </r>
  <r>
    <d v="2016-03-01T00:00:00"/>
    <x v="2"/>
    <s v="Karen Daniels"/>
    <x v="20"/>
    <x v="0"/>
    <x v="2"/>
    <s v="Adjustable Depth Letter/Legal Cart"/>
    <x v="1225"/>
    <x v="0"/>
    <n v="105.25"/>
    <m/>
  </r>
  <r>
    <d v="2016-03-01T00:00:00"/>
    <x v="2"/>
    <s v="Karen Daniels"/>
    <x v="20"/>
    <x v="2"/>
    <x v="15"/>
    <s v="Ativa V4110MDD Micro-Cut Shredder"/>
    <x v="2909"/>
    <x v="5"/>
    <n v="2400.9699999999998"/>
    <m/>
  </r>
  <r>
    <d v="2016-03-01T00:00:00"/>
    <x v="2"/>
    <s v="Odella Nelson"/>
    <x v="26"/>
    <x v="2"/>
    <x v="6"/>
    <s v="RCA ViSYS 25423RE1 Corded phone"/>
    <x v="281"/>
    <x v="0"/>
    <n v="14"/>
    <m/>
  </r>
  <r>
    <d v="2016-03-03T00:00:00"/>
    <x v="2"/>
    <s v="Brosina Hoffman"/>
    <x v="7"/>
    <x v="0"/>
    <x v="3"/>
    <s v="GBC ProClick Punch Binding System"/>
    <x v="455"/>
    <x v="5"/>
    <n v="219.45"/>
    <m/>
  </r>
  <r>
    <d v="2016-03-03T00:00:00"/>
    <x v="2"/>
    <s v="Brosina Hoffman"/>
    <x v="7"/>
    <x v="2"/>
    <x v="6"/>
    <s v="Pyle PMP37LED"/>
    <x v="1698"/>
    <x v="7"/>
    <n v="129.59"/>
    <m/>
  </r>
  <r>
    <d v="2016-03-03T00:00:00"/>
    <x v="2"/>
    <s v="Brosina Hoffman"/>
    <x v="7"/>
    <x v="0"/>
    <x v="0"/>
    <s v="Xerox 194"/>
    <x v="920"/>
    <x v="1"/>
    <n v="79.89"/>
    <m/>
  </r>
  <r>
    <d v="2016-03-03T00:00:00"/>
    <x v="2"/>
    <s v="Jason Gross"/>
    <x v="0"/>
    <x v="0"/>
    <x v="0"/>
    <s v="Rediform Wirebound &quot;Phone Memo&quot; Message Book, 11 x 5-3/4"/>
    <x v="3053"/>
    <x v="5"/>
    <n v="15.51"/>
    <m/>
  </r>
  <r>
    <d v="2016-03-03T00:00:00"/>
    <x v="2"/>
    <s v="Jason Gross"/>
    <x v="0"/>
    <x v="1"/>
    <x v="5"/>
    <s v="Office Star - Mid Back Dual function Ergonomic High Back Chair with 2-Way Adjustable Arms"/>
    <x v="3054"/>
    <x v="7"/>
    <n v="-56.34"/>
    <m/>
  </r>
  <r>
    <d v="2016-03-03T00:00:00"/>
    <x v="2"/>
    <s v="Craig Carreira"/>
    <x v="18"/>
    <x v="2"/>
    <x v="6"/>
    <s v="Plantronics Encore H101 Dual EarpiecesÂ Headset"/>
    <x v="3055"/>
    <x v="1"/>
    <n v="37.76"/>
    <m/>
  </r>
  <r>
    <d v="2016-03-03T00:00:00"/>
    <x v="2"/>
    <s v="Chris Cortes"/>
    <x v="0"/>
    <x v="1"/>
    <x v="13"/>
    <s v="Office Impressions End Table, 20-1/2&quot;H x 24&quot;W x 20&quot;D"/>
    <x v="3056"/>
    <x v="1"/>
    <n v="-127.58"/>
    <m/>
  </r>
  <r>
    <d v="2016-03-03T00:00:00"/>
    <x v="2"/>
    <s v="Chris Cortes"/>
    <x v="0"/>
    <x v="2"/>
    <x v="15"/>
    <s v="Canon PC170 Desktop Personal Copier"/>
    <x v="2619"/>
    <x v="1"/>
    <n v="33.590000000000003"/>
    <m/>
  </r>
  <r>
    <d v="2016-03-03T00:00:00"/>
    <x v="2"/>
    <s v="Chris Cortes"/>
    <x v="0"/>
    <x v="0"/>
    <x v="10"/>
    <s v="White Envelopes, White Envelopes with Clear Poly Window"/>
    <x v="2693"/>
    <x v="1"/>
    <n v="11.9"/>
    <m/>
  </r>
  <r>
    <d v="2016-03-03T00:00:00"/>
    <x v="2"/>
    <s v="Theresa Swint"/>
    <x v="3"/>
    <x v="0"/>
    <x v="14"/>
    <s v="Elite 5&quot; Scissors"/>
    <x v="3057"/>
    <x v="1"/>
    <n v="7.61"/>
    <m/>
  </r>
  <r>
    <d v="2016-03-03T00:00:00"/>
    <x v="2"/>
    <s v="Theresa Swint"/>
    <x v="3"/>
    <x v="1"/>
    <x v="8"/>
    <s v="Executive Impressions 10&quot; Spectator Wall Clock"/>
    <x v="2035"/>
    <x v="1"/>
    <n v="12"/>
    <m/>
  </r>
  <r>
    <d v="2016-03-03T00:00:00"/>
    <x v="2"/>
    <s v="Alex Avila"/>
    <x v="0"/>
    <x v="0"/>
    <x v="14"/>
    <s v="High Speed Automatic Electric Letter Opener"/>
    <x v="3058"/>
    <x v="1"/>
    <n v="-786.01"/>
    <m/>
  </r>
  <r>
    <d v="2016-03-03T00:00:00"/>
    <x v="2"/>
    <s v="Alex Avila"/>
    <x v="0"/>
    <x v="0"/>
    <x v="7"/>
    <s v="Acco Banker's Clasps, 5 3/4&quot;-Long"/>
    <x v="2256"/>
    <x v="4"/>
    <n v="0.78"/>
    <m/>
  </r>
  <r>
    <d v="2016-03-03T00:00:00"/>
    <x v="2"/>
    <s v="Alex Avila"/>
    <x v="0"/>
    <x v="2"/>
    <x v="6"/>
    <s v="Polycom VVX 310 VoIP phone"/>
    <x v="1674"/>
    <x v="1"/>
    <n v="32.4"/>
    <m/>
  </r>
  <r>
    <d v="2016-03-03T00:00:00"/>
    <x v="2"/>
    <s v="Alex Avila"/>
    <x v="0"/>
    <x v="2"/>
    <x v="9"/>
    <s v="Verbatim 25 GB 6x Blu-ray Single Layer Recordable Disc, 1/Pack"/>
    <x v="1706"/>
    <x v="5"/>
    <n v="5.74"/>
    <m/>
  </r>
  <r>
    <d v="2016-03-04T00:00:00"/>
    <x v="2"/>
    <s v="Michael Granlund"/>
    <x v="3"/>
    <x v="0"/>
    <x v="4"/>
    <s v="Berol Giant Pencil Sharpener"/>
    <x v="964"/>
    <x v="4"/>
    <n v="4.93"/>
    <m/>
  </r>
  <r>
    <d v="2016-03-04T00:00:00"/>
    <x v="2"/>
    <s v="Randy Ferguson"/>
    <x v="16"/>
    <x v="0"/>
    <x v="1"/>
    <s v="Avery 518"/>
    <x v="3059"/>
    <x v="3"/>
    <n v="3.53"/>
    <m/>
  </r>
  <r>
    <d v="2016-03-04T00:00:00"/>
    <x v="2"/>
    <s v="Rick Duston"/>
    <x v="18"/>
    <x v="0"/>
    <x v="3"/>
    <s v="Green Canvas Binder for 8-1/2&quot; x 14&quot; Sheets"/>
    <x v="3060"/>
    <x v="1"/>
    <n v="64.2"/>
    <m/>
  </r>
  <r>
    <d v="2016-03-04T00:00:00"/>
    <x v="2"/>
    <s v="Eleni McCrary"/>
    <x v="38"/>
    <x v="2"/>
    <x v="9"/>
    <s v="Logitech G602 Wireless Gaming Mouse"/>
    <x v="281"/>
    <x v="0"/>
    <n v="57.59"/>
    <m/>
  </r>
  <r>
    <d v="2016-03-05T00:00:00"/>
    <x v="2"/>
    <s v="Rob Williams"/>
    <x v="0"/>
    <x v="0"/>
    <x v="10"/>
    <s v="Cameo Buff Policy Envelopes"/>
    <x v="347"/>
    <x v="1"/>
    <n v="50.41"/>
    <m/>
  </r>
  <r>
    <d v="2016-03-05T00:00:00"/>
    <x v="2"/>
    <s v="Rob Williams"/>
    <x v="0"/>
    <x v="0"/>
    <x v="2"/>
    <s v="Acco Perma 4000 Stacking Storage Drawers"/>
    <x v="3038"/>
    <x v="4"/>
    <n v="-0.81"/>
    <m/>
  </r>
  <r>
    <d v="2016-03-06T00:00:00"/>
    <x v="2"/>
    <s v="Julia Barnett"/>
    <x v="2"/>
    <x v="2"/>
    <x v="6"/>
    <s v="Wilson SignalBoost 841262 DB PRO Amplifier Kit"/>
    <x v="3061"/>
    <x v="0"/>
    <n v="-71.989999999999995"/>
    <m/>
  </r>
  <r>
    <d v="2016-03-06T00:00:00"/>
    <x v="2"/>
    <s v="Julia Barnett"/>
    <x v="2"/>
    <x v="0"/>
    <x v="3"/>
    <s v="Avery Self-Adhesive Photo Pockets for Polaroid Photos"/>
    <x v="3062"/>
    <x v="4"/>
    <n v="-1.5"/>
    <m/>
  </r>
  <r>
    <d v="2016-03-06T00:00:00"/>
    <x v="2"/>
    <s v="Julia Barnett"/>
    <x v="2"/>
    <x v="2"/>
    <x v="6"/>
    <s v="Grandstream GXP1160 VoIP phone"/>
    <x v="3063"/>
    <x v="1"/>
    <n v="-12.51"/>
    <m/>
  </r>
  <r>
    <d v="2016-03-06T00:00:00"/>
    <x v="2"/>
    <s v="Lena Cacioppo"/>
    <x v="1"/>
    <x v="0"/>
    <x v="12"/>
    <s v="Commercial WindTunnel Clean Air Upright Vacuum, Replacement Belts, Filtration Bags"/>
    <x v="3064"/>
    <x v="1"/>
    <n v="-6.3"/>
    <m/>
  </r>
  <r>
    <d v="2016-03-06T00:00:00"/>
    <x v="2"/>
    <s v="Lena Cacioppo"/>
    <x v="1"/>
    <x v="0"/>
    <x v="3"/>
    <s v="Peel &amp; Stick Add-On Corner Pockets"/>
    <x v="2998"/>
    <x v="3"/>
    <n v="-2.76"/>
    <m/>
  </r>
  <r>
    <d v="2016-03-06T00:00:00"/>
    <x v="2"/>
    <s v="Lena Cacioppo"/>
    <x v="1"/>
    <x v="1"/>
    <x v="8"/>
    <s v="Eldon Cleatmat Plus Chair Mats for High Pile Carpets"/>
    <x v="3065"/>
    <x v="7"/>
    <n v="-194.82"/>
    <m/>
  </r>
  <r>
    <d v="2016-03-06T00:00:00"/>
    <x v="2"/>
    <s v="Lena Cacioppo"/>
    <x v="1"/>
    <x v="1"/>
    <x v="13"/>
    <s v="Bevis Rectangular Conference Tables"/>
    <x v="1338"/>
    <x v="0"/>
    <n v="-99.27"/>
    <m/>
  </r>
  <r>
    <d v="2016-03-07T00:00:00"/>
    <x v="2"/>
    <s v="Ed Braxton"/>
    <x v="0"/>
    <x v="2"/>
    <x v="6"/>
    <s v="Belkin Grip Candy Sheer Case / Cover for iPhone 5 and 5S"/>
    <x v="3066"/>
    <x v="1"/>
    <n v="1.58"/>
    <m/>
  </r>
  <r>
    <d v="2016-03-08T00:00:00"/>
    <x v="2"/>
    <s v="Zuschuss Carroll"/>
    <x v="16"/>
    <x v="2"/>
    <x v="6"/>
    <s v="Cisco Unified IP Phone 7945G VoIP phone"/>
    <x v="3067"/>
    <x v="7"/>
    <n v="85.25"/>
    <m/>
  </r>
  <r>
    <d v="2016-03-08T00:00:00"/>
    <x v="2"/>
    <s v="Zuschuss Carroll"/>
    <x v="16"/>
    <x v="1"/>
    <x v="8"/>
    <s v="Deflect-o DuraMat Lighweight, Studded, Beveled Mat for Low Pile Carpeting"/>
    <x v="2654"/>
    <x v="1"/>
    <n v="-3.84"/>
    <m/>
  </r>
  <r>
    <d v="2016-03-08T00:00:00"/>
    <x v="2"/>
    <s v="Patrick Gardner"/>
    <x v="12"/>
    <x v="0"/>
    <x v="3"/>
    <s v="GBC Standard Recycled Report Covers, Clear Plastic Sheets"/>
    <x v="3068"/>
    <x v="1"/>
    <n v="-7.11"/>
    <m/>
  </r>
  <r>
    <d v="2016-03-08T00:00:00"/>
    <x v="2"/>
    <s v="Brian DeCherney"/>
    <x v="2"/>
    <x v="2"/>
    <x v="6"/>
    <s v="AT&amp;T 17929 Lendline Telephone"/>
    <x v="3069"/>
    <x v="3"/>
    <n v="-25.33"/>
    <m/>
  </r>
  <r>
    <d v="2016-03-08T00:00:00"/>
    <x v="2"/>
    <s v="Brian DeCherney"/>
    <x v="2"/>
    <x v="0"/>
    <x v="7"/>
    <s v="Rubber Band Ball"/>
    <x v="784"/>
    <x v="0"/>
    <n v="-1.35"/>
    <m/>
  </r>
  <r>
    <d v="2016-03-08T00:00:00"/>
    <x v="2"/>
    <s v="Giulietta Baptist"/>
    <x v="20"/>
    <x v="1"/>
    <x v="8"/>
    <s v="Coloredge Poster Frame"/>
    <x v="3070"/>
    <x v="9"/>
    <n v="44.3"/>
    <m/>
  </r>
  <r>
    <d v="2016-03-08T00:00:00"/>
    <x v="2"/>
    <s v="Giulietta Baptist"/>
    <x v="20"/>
    <x v="0"/>
    <x v="0"/>
    <s v="Xerox 1993"/>
    <x v="115"/>
    <x v="0"/>
    <n v="6.35"/>
    <m/>
  </r>
  <r>
    <d v="2016-03-08T00:00:00"/>
    <x v="2"/>
    <s v="Giulietta Baptist"/>
    <x v="20"/>
    <x v="0"/>
    <x v="3"/>
    <s v="Satellite Sectional Post Binders"/>
    <x v="817"/>
    <x v="0"/>
    <n v="22.57"/>
    <m/>
  </r>
  <r>
    <d v="2016-03-08T00:00:00"/>
    <x v="2"/>
    <s v="Sanjit Jacobs"/>
    <x v="0"/>
    <x v="0"/>
    <x v="3"/>
    <s v="Pressboard Hanging Data Binders for Unburst Sheets"/>
    <x v="1939"/>
    <x v="2"/>
    <n v="-14.17"/>
    <m/>
  </r>
  <r>
    <d v="2016-03-08T00:00:00"/>
    <x v="2"/>
    <s v="Sanjit Jacobs"/>
    <x v="0"/>
    <x v="2"/>
    <x v="9"/>
    <s v="Verbatim 25 GB 6x Blu-ray Single Layer Recordable Disc, 3/Pack"/>
    <x v="3071"/>
    <x v="7"/>
    <n v="8.39"/>
    <m/>
  </r>
  <r>
    <d v="2016-03-08T00:00:00"/>
    <x v="2"/>
    <s v="Sanjit Jacobs"/>
    <x v="0"/>
    <x v="0"/>
    <x v="10"/>
    <s v="Tyvek Interoffice Envelopes, 9 1/2&quot; x 12 1/2&quot;, 100/Box"/>
    <x v="1190"/>
    <x v="1"/>
    <n v="49.39"/>
    <m/>
  </r>
  <r>
    <d v="2016-03-08T00:00:00"/>
    <x v="2"/>
    <s v="Stephanie Phelps"/>
    <x v="14"/>
    <x v="0"/>
    <x v="12"/>
    <s v="Honeywell Enviracaire Portable Air Cleaner for up to 8 x 10 Room"/>
    <x v="3072"/>
    <x v="1"/>
    <n v="48.33"/>
    <m/>
  </r>
  <r>
    <d v="2016-03-08T00:00:00"/>
    <x v="2"/>
    <s v="Stephanie Phelps"/>
    <x v="14"/>
    <x v="0"/>
    <x v="4"/>
    <s v="Prang Drawing Pencil Set"/>
    <x v="670"/>
    <x v="7"/>
    <n v="3.75"/>
    <m/>
  </r>
  <r>
    <d v="2016-03-09T00:00:00"/>
    <x v="2"/>
    <s v="Rick Bensley"/>
    <x v="37"/>
    <x v="2"/>
    <x v="9"/>
    <s v="Microsoft Sculpt Comfort Mouse"/>
    <x v="3073"/>
    <x v="7"/>
    <n v="87.89"/>
    <m/>
  </r>
  <r>
    <d v="2016-03-09T00:00:00"/>
    <x v="2"/>
    <s v="Pamela Stobb"/>
    <x v="32"/>
    <x v="0"/>
    <x v="2"/>
    <s v="Personal Folder Holder, Ebony"/>
    <x v="1737"/>
    <x v="4"/>
    <n v="3.36"/>
    <m/>
  </r>
  <r>
    <d v="2016-03-09T00:00:00"/>
    <x v="2"/>
    <s v="Pamela Stobb"/>
    <x v="32"/>
    <x v="1"/>
    <x v="5"/>
    <s v="Situations Contoured Folding Chairs, 4/Set"/>
    <x v="142"/>
    <x v="7"/>
    <n v="88.73"/>
    <m/>
  </r>
  <r>
    <d v="2016-03-09T00:00:00"/>
    <x v="2"/>
    <s v="Pamela Stobb"/>
    <x v="32"/>
    <x v="0"/>
    <x v="0"/>
    <s v="Xerox 193"/>
    <x v="150"/>
    <x v="1"/>
    <n v="8.7899999999999991"/>
    <m/>
  </r>
  <r>
    <d v="2016-03-09T00:00:00"/>
    <x v="2"/>
    <s v="Pamela Stobb"/>
    <x v="32"/>
    <x v="0"/>
    <x v="3"/>
    <s v="GBC Binding covers"/>
    <x v="3074"/>
    <x v="3"/>
    <n v="23.31"/>
    <m/>
  </r>
  <r>
    <d v="2016-03-10T00:00:00"/>
    <x v="2"/>
    <s v="Caroline Jumper"/>
    <x v="20"/>
    <x v="1"/>
    <x v="11"/>
    <s v="O'Sullivan Living Dimensions 5-Shelf Bookcases"/>
    <x v="3075"/>
    <x v="4"/>
    <n v="-22.1"/>
    <m/>
  </r>
  <r>
    <d v="2016-03-10T00:00:00"/>
    <x v="2"/>
    <s v="Bryan Davis"/>
    <x v="2"/>
    <x v="2"/>
    <x v="9"/>
    <s v="Plantronics Audio 478 Stereo USB Headset"/>
    <x v="3076"/>
    <x v="4"/>
    <n v="7.5"/>
    <m/>
  </r>
  <r>
    <d v="2016-03-10T00:00:00"/>
    <x v="2"/>
    <s v="Karen Ferguson"/>
    <x v="3"/>
    <x v="0"/>
    <x v="0"/>
    <s v="Rediform Voice Mail Log Books"/>
    <x v="1119"/>
    <x v="7"/>
    <n v="7.15"/>
    <m/>
  </r>
  <r>
    <d v="2016-03-10T00:00:00"/>
    <x v="2"/>
    <s v="Karen Ferguson"/>
    <x v="3"/>
    <x v="2"/>
    <x v="6"/>
    <s v="Apple iPhone 5"/>
    <x v="3077"/>
    <x v="9"/>
    <n v="363.9"/>
    <m/>
  </r>
  <r>
    <d v="2016-03-10T00:00:00"/>
    <x v="2"/>
    <s v="Rick Huthwaite"/>
    <x v="3"/>
    <x v="2"/>
    <x v="9"/>
    <s v="Kingston Digital DataTraveler 16GB USB 2.0"/>
    <x v="3078"/>
    <x v="1"/>
    <n v="5.0999999999999996"/>
    <m/>
  </r>
  <r>
    <d v="2016-03-10T00:00:00"/>
    <x v="2"/>
    <s v="Rick Huthwaite"/>
    <x v="3"/>
    <x v="2"/>
    <x v="15"/>
    <s v="Okidata MB760 Printer"/>
    <x v="3079"/>
    <x v="1"/>
    <n v="377.73"/>
    <m/>
  </r>
  <r>
    <d v="2016-03-10T00:00:00"/>
    <x v="2"/>
    <s v="Maya Herman"/>
    <x v="12"/>
    <x v="0"/>
    <x v="2"/>
    <s v="Mini 13-1/2 Capacity Data Binder Rack, Pearl"/>
    <x v="3080"/>
    <x v="4"/>
    <n v="6.54"/>
    <m/>
  </r>
  <r>
    <d v="2016-03-11T00:00:00"/>
    <x v="2"/>
    <s v="Odella Nelson"/>
    <x v="28"/>
    <x v="2"/>
    <x v="9"/>
    <s v="Verbatim 25 GB 6x Blu-ray Single Layer Recordable Disc, 25/Pack"/>
    <x v="758"/>
    <x v="0"/>
    <n v="19.77"/>
    <m/>
  </r>
  <r>
    <d v="2016-03-11T00:00:00"/>
    <x v="2"/>
    <s v="Odella Nelson"/>
    <x v="28"/>
    <x v="0"/>
    <x v="3"/>
    <s v="Wilson Jones Leather-Like Binders with DublLock Round Rings"/>
    <x v="96"/>
    <x v="0"/>
    <n v="8.2100000000000009"/>
    <m/>
  </r>
  <r>
    <d v="2016-03-11T00:00:00"/>
    <x v="2"/>
    <s v="Mick Brown"/>
    <x v="23"/>
    <x v="1"/>
    <x v="13"/>
    <s v="Chromcraft Round Conference Tables"/>
    <x v="1952"/>
    <x v="0"/>
    <n v="-31.37"/>
    <m/>
  </r>
  <r>
    <d v="2016-03-11T00:00:00"/>
    <x v="2"/>
    <s v="Julie Prescott"/>
    <x v="4"/>
    <x v="1"/>
    <x v="8"/>
    <s v="Executive Impressions 13&quot; Clairmont Wall Clock"/>
    <x v="3081"/>
    <x v="3"/>
    <n v="31.54"/>
    <m/>
  </r>
  <r>
    <d v="2016-03-11T00:00:00"/>
    <x v="2"/>
    <s v="Julie Prescott"/>
    <x v="4"/>
    <x v="0"/>
    <x v="2"/>
    <s v="Iceberg Mobile Mega Data/Printer Cart"/>
    <x v="3082"/>
    <x v="3"/>
    <n v="125.14"/>
    <m/>
  </r>
  <r>
    <d v="2016-03-11T00:00:00"/>
    <x v="2"/>
    <s v="Brad Thomas"/>
    <x v="2"/>
    <x v="1"/>
    <x v="8"/>
    <s v="DAX Charcoal/Nickel-Tone Document Frame, 5 x 7"/>
    <x v="3083"/>
    <x v="3"/>
    <n v="9.48"/>
    <m/>
  </r>
  <r>
    <d v="2016-03-12T00:00:00"/>
    <x v="2"/>
    <s v="Mike Caudle"/>
    <x v="8"/>
    <x v="0"/>
    <x v="0"/>
    <s v="Xerox 218"/>
    <x v="115"/>
    <x v="0"/>
    <n v="6.22"/>
    <m/>
  </r>
  <r>
    <d v="2016-03-12T00:00:00"/>
    <x v="2"/>
    <s v="Clytie Kelty"/>
    <x v="20"/>
    <x v="0"/>
    <x v="10"/>
    <s v="Staple envelope"/>
    <x v="1729"/>
    <x v="1"/>
    <n v="13.5"/>
    <m/>
  </r>
  <r>
    <d v="2016-03-12T00:00:00"/>
    <x v="2"/>
    <s v="Dean Katz"/>
    <x v="3"/>
    <x v="0"/>
    <x v="2"/>
    <s v="Tennsco Stur-D-Stor Boltless Shelving, 5 Shelves, 24&quot; Deep, Sand"/>
    <x v="3084"/>
    <x v="7"/>
    <n v="6.77"/>
    <m/>
  </r>
  <r>
    <d v="2016-03-12T00:00:00"/>
    <x v="2"/>
    <s v="Dean Katz"/>
    <x v="3"/>
    <x v="0"/>
    <x v="12"/>
    <s v="Euro-Pro Shark Turbo Vacuum"/>
    <x v="276"/>
    <x v="7"/>
    <n v="40.270000000000003"/>
    <m/>
  </r>
  <r>
    <d v="2016-03-12T00:00:00"/>
    <x v="2"/>
    <s v="Dean Katz"/>
    <x v="3"/>
    <x v="0"/>
    <x v="10"/>
    <s v="Security-Tint Envelopes"/>
    <x v="3085"/>
    <x v="3"/>
    <n v="14.97"/>
    <m/>
  </r>
  <r>
    <d v="2016-03-12T00:00:00"/>
    <x v="2"/>
    <s v="Dean Katz"/>
    <x v="3"/>
    <x v="1"/>
    <x v="5"/>
    <s v="Hon 4070 Series Pagoda Round Back Stacking Chairs"/>
    <x v="3086"/>
    <x v="1"/>
    <n v="77.040000000000006"/>
    <m/>
  </r>
  <r>
    <d v="2016-03-12T00:00:00"/>
    <x v="2"/>
    <s v="Scot Wooten"/>
    <x v="3"/>
    <x v="0"/>
    <x v="0"/>
    <s v="Hammermill Color Copier Paper (28Lb. and 96 Bright)"/>
    <x v="381"/>
    <x v="0"/>
    <n v="8.99"/>
    <m/>
  </r>
  <r>
    <d v="2016-03-13T00:00:00"/>
    <x v="2"/>
    <s v="Tamara Willingham"/>
    <x v="12"/>
    <x v="0"/>
    <x v="12"/>
    <s v="Belkin 7 Outlet SurgeMaster Surge Protector with Phone Protection"/>
    <x v="3087"/>
    <x v="7"/>
    <n v="17.77"/>
    <m/>
  </r>
  <r>
    <d v="2016-03-13T00:00:00"/>
    <x v="2"/>
    <s v="Tamara Willingham"/>
    <x v="12"/>
    <x v="2"/>
    <x v="6"/>
    <s v="Jabra BIZ 2300 Duo QD Duo CordedÂ Headset"/>
    <x v="3088"/>
    <x v="0"/>
    <n v="15.24"/>
    <m/>
  </r>
  <r>
    <d v="2016-03-13T00:00:00"/>
    <x v="2"/>
    <s v="Liz Thompson"/>
    <x v="0"/>
    <x v="0"/>
    <x v="0"/>
    <s v="TOPS Carbonless Receipt Book, Four 2-3/4 x 7-1/4 Money Receipts per Page"/>
    <x v="3089"/>
    <x v="7"/>
    <n v="24.53"/>
    <m/>
  </r>
  <r>
    <d v="2016-03-13T00:00:00"/>
    <x v="2"/>
    <s v="Liz Thompson"/>
    <x v="0"/>
    <x v="0"/>
    <x v="3"/>
    <s v="Insertable Tab Indexes For Data Binders"/>
    <x v="3090"/>
    <x v="0"/>
    <n v="-2.16"/>
    <m/>
  </r>
  <r>
    <d v="2016-03-13T00:00:00"/>
    <x v="2"/>
    <s v="Liz Thompson"/>
    <x v="0"/>
    <x v="1"/>
    <x v="13"/>
    <s v="Hon Non-Folding Utility Tables"/>
    <x v="3091"/>
    <x v="7"/>
    <n v="0"/>
    <m/>
  </r>
  <r>
    <d v="2016-03-13T00:00:00"/>
    <x v="2"/>
    <s v="Adam Bellavance"/>
    <x v="6"/>
    <x v="1"/>
    <x v="8"/>
    <s v="Howard Miller 14-1/2&quot; Diameter Chrome Round Wall Clock"/>
    <x v="3092"/>
    <x v="0"/>
    <n v="40.92"/>
    <m/>
  </r>
  <r>
    <d v="2016-03-13T00:00:00"/>
    <x v="2"/>
    <s v="Adam Bellavance"/>
    <x v="6"/>
    <x v="0"/>
    <x v="12"/>
    <s v="Eureka The Boss Lite 10-Amp Upright Vacuum, Blue"/>
    <x v="2017"/>
    <x v="0"/>
    <n v="44.89"/>
    <m/>
  </r>
  <r>
    <d v="2016-03-13T00:00:00"/>
    <x v="2"/>
    <s v="Adam Bellavance"/>
    <x v="6"/>
    <x v="0"/>
    <x v="3"/>
    <s v="Ibico Covers for Plastic or Wire Binding Elements"/>
    <x v="3093"/>
    <x v="3"/>
    <n v="20.7"/>
    <m/>
  </r>
  <r>
    <d v="2016-03-13T00:00:00"/>
    <x v="2"/>
    <s v="Edward Hooks"/>
    <x v="3"/>
    <x v="1"/>
    <x v="8"/>
    <s v="Westinghouse Mesh Shade Clip-On Gooseneck Lamp, Black"/>
    <x v="3094"/>
    <x v="0"/>
    <n v="7.35"/>
    <m/>
  </r>
  <r>
    <d v="2016-03-13T00:00:00"/>
    <x v="2"/>
    <s v="Edward Hooks"/>
    <x v="3"/>
    <x v="0"/>
    <x v="14"/>
    <s v="High Speed Automatic Electric Letter Opener"/>
    <x v="3095"/>
    <x v="1"/>
    <n v="196.5"/>
    <m/>
  </r>
  <r>
    <d v="2016-03-13T00:00:00"/>
    <x v="2"/>
    <s v="Stewart Carmichael"/>
    <x v="2"/>
    <x v="1"/>
    <x v="5"/>
    <s v="SAFCO Arco Folding Chair"/>
    <x v="3096"/>
    <x v="0"/>
    <n v="-5.52"/>
    <m/>
  </r>
  <r>
    <d v="2016-03-13T00:00:00"/>
    <x v="2"/>
    <s v="Stewart Carmichael"/>
    <x v="2"/>
    <x v="2"/>
    <x v="9"/>
    <s v="Kensington Expert Mouse Optical USB Trackball for PC or Mac"/>
    <x v="3097"/>
    <x v="7"/>
    <n v="47.5"/>
    <m/>
  </r>
  <r>
    <d v="2016-03-13T00:00:00"/>
    <x v="2"/>
    <s v="Stewart Carmichael"/>
    <x v="2"/>
    <x v="2"/>
    <x v="6"/>
    <s v="Polycom CX600 IP Phone VoIP phone"/>
    <x v="3098"/>
    <x v="1"/>
    <n v="-116.98"/>
    <m/>
  </r>
  <r>
    <d v="2016-03-13T00:00:00"/>
    <x v="2"/>
    <s v="Stewart Carmichael"/>
    <x v="2"/>
    <x v="0"/>
    <x v="0"/>
    <s v="Speediset Carbonless Redi-Letter 7&quot; x 8 1/2&quot;"/>
    <x v="3099"/>
    <x v="7"/>
    <n v="13.92"/>
    <m/>
  </r>
  <r>
    <d v="2016-03-13T00:00:00"/>
    <x v="2"/>
    <s v="Stewart Carmichael"/>
    <x v="2"/>
    <x v="0"/>
    <x v="3"/>
    <s v="Ibico EB-19 Dual Function Manual Binding System"/>
    <x v="101"/>
    <x v="4"/>
    <n v="-41.52"/>
    <m/>
  </r>
  <r>
    <d v="2016-03-13T00:00:00"/>
    <x v="2"/>
    <s v="Stewart Carmichael"/>
    <x v="2"/>
    <x v="0"/>
    <x v="2"/>
    <s v="SAFCO Commercial Wire Shelving, Black"/>
    <x v="3100"/>
    <x v="7"/>
    <n v="-138.13999999999999"/>
    <m/>
  </r>
  <r>
    <d v="2016-03-13T00:00:00"/>
    <x v="2"/>
    <s v="Stewart Carmichael"/>
    <x v="2"/>
    <x v="0"/>
    <x v="3"/>
    <s v="GBC VeloBind Cover Sets"/>
    <x v="3101"/>
    <x v="7"/>
    <n v="-15.44"/>
    <m/>
  </r>
  <r>
    <d v="2016-03-13T00:00:00"/>
    <x v="2"/>
    <s v="Stewart Carmichael"/>
    <x v="2"/>
    <x v="0"/>
    <x v="2"/>
    <s v="Space Solutions Industrial Galvanized Steel Shelving."/>
    <x v="3102"/>
    <x v="0"/>
    <n v="-28.37"/>
    <m/>
  </r>
  <r>
    <d v="2016-03-13T00:00:00"/>
    <x v="2"/>
    <s v="Stewart Carmichael"/>
    <x v="2"/>
    <x v="2"/>
    <x v="15"/>
    <s v="Okidata MB491 Multifunction Printer"/>
    <x v="3103"/>
    <x v="1"/>
    <n v="-643.71"/>
    <m/>
  </r>
  <r>
    <d v="2016-03-13T00:00:00"/>
    <x v="2"/>
    <s v="Dennis Bolton"/>
    <x v="3"/>
    <x v="0"/>
    <x v="3"/>
    <s v="Cardinal EasyOpen D-Ring Binders"/>
    <x v="904"/>
    <x v="5"/>
    <n v="19.190000000000001"/>
    <m/>
  </r>
  <r>
    <d v="2016-03-14T00:00:00"/>
    <x v="2"/>
    <s v="Henia Zydlo"/>
    <x v="10"/>
    <x v="1"/>
    <x v="8"/>
    <s v="Advantus Panel Wall Acrylic Frame"/>
    <x v="3104"/>
    <x v="7"/>
    <n v="6.29"/>
    <m/>
  </r>
  <r>
    <d v="2016-03-14T00:00:00"/>
    <x v="2"/>
    <s v="John Stevenson"/>
    <x v="0"/>
    <x v="1"/>
    <x v="11"/>
    <s v="Safco Value Mate Series Steel Bookcases, Baked Enamel Finish on Steel, Gray"/>
    <x v="3105"/>
    <x v="7"/>
    <n v="-14.2"/>
    <m/>
  </r>
  <r>
    <d v="2016-03-14T00:00:00"/>
    <x v="2"/>
    <s v="John Stevenson"/>
    <x v="0"/>
    <x v="0"/>
    <x v="0"/>
    <s v="Xerox 1993"/>
    <x v="193"/>
    <x v="4"/>
    <n v="1.88"/>
    <m/>
  </r>
  <r>
    <d v="2016-03-14T00:00:00"/>
    <x v="2"/>
    <s v="John Stevenson"/>
    <x v="0"/>
    <x v="0"/>
    <x v="4"/>
    <s v="BOSTON Ranger #55 Pencil Sharpener, Black"/>
    <x v="3106"/>
    <x v="5"/>
    <n v="16.37"/>
    <m/>
  </r>
  <r>
    <d v="2016-03-14T00:00:00"/>
    <x v="2"/>
    <s v="Muhammed MacIntyre"/>
    <x v="22"/>
    <x v="1"/>
    <x v="5"/>
    <s v="Global High-Back Leather Tilter, Burgundy"/>
    <x v="884"/>
    <x v="0"/>
    <n v="-22.14"/>
    <m/>
  </r>
  <r>
    <d v="2016-03-14T00:00:00"/>
    <x v="2"/>
    <s v="Stephanie Phelps"/>
    <x v="3"/>
    <x v="0"/>
    <x v="3"/>
    <s v="Wilson Jones Leather-Like Binders with DublLock Round Rings"/>
    <x v="634"/>
    <x v="6"/>
    <n v="14.14"/>
    <m/>
  </r>
  <r>
    <d v="2016-03-14T00:00:00"/>
    <x v="2"/>
    <s v="Sibella Parks"/>
    <x v="21"/>
    <x v="1"/>
    <x v="8"/>
    <s v="Westinghouse Clip-On Gooseneck Lamps"/>
    <x v="677"/>
    <x v="0"/>
    <n v="4.3499999999999996"/>
    <m/>
  </r>
  <r>
    <d v="2016-03-15T00:00:00"/>
    <x v="2"/>
    <s v="Paul Lucas"/>
    <x v="2"/>
    <x v="2"/>
    <x v="9"/>
    <s v="V7 USB Numeric Keypad"/>
    <x v="473"/>
    <x v="1"/>
    <n v="-13.65"/>
    <m/>
  </r>
  <r>
    <d v="2016-03-15T00:00:00"/>
    <x v="2"/>
    <s v="Fred Chung"/>
    <x v="3"/>
    <x v="0"/>
    <x v="3"/>
    <s v="Avery Round Ring Poly Binders"/>
    <x v="2077"/>
    <x v="0"/>
    <n v="1.65"/>
    <m/>
  </r>
  <r>
    <d v="2016-03-15T00:00:00"/>
    <x v="2"/>
    <s v="Fred Chung"/>
    <x v="3"/>
    <x v="1"/>
    <x v="5"/>
    <s v="Global Comet Stacking Arm Chair"/>
    <x v="3107"/>
    <x v="3"/>
    <n v="84.5"/>
    <m/>
  </r>
  <r>
    <d v="2016-03-15T00:00:00"/>
    <x v="2"/>
    <s v="Sanjit Jacobs"/>
    <x v="29"/>
    <x v="0"/>
    <x v="0"/>
    <s v="Xerox 1964"/>
    <x v="3108"/>
    <x v="11"/>
    <n v="147.09"/>
    <m/>
  </r>
  <r>
    <d v="2016-03-15T00:00:00"/>
    <x v="2"/>
    <s v="Sanjit Jacobs"/>
    <x v="29"/>
    <x v="0"/>
    <x v="0"/>
    <s v="Xerox 1964"/>
    <x v="1488"/>
    <x v="0"/>
    <n v="21.01"/>
    <m/>
  </r>
  <r>
    <d v="2016-03-15T00:00:00"/>
    <x v="2"/>
    <s v="Muhammed Yedwab"/>
    <x v="0"/>
    <x v="1"/>
    <x v="5"/>
    <s v="Novimex Swivel Fabric Task Chair"/>
    <x v="3109"/>
    <x v="7"/>
    <n v="-143.43"/>
    <m/>
  </r>
  <r>
    <d v="2016-03-15T00:00:00"/>
    <x v="2"/>
    <s v="Muhammed Yedwab"/>
    <x v="0"/>
    <x v="0"/>
    <x v="3"/>
    <s v="GBC Pre-Punched Binding Paper, Plastic, White, 8-1/2&quot; x 11&quot;"/>
    <x v="3110"/>
    <x v="5"/>
    <n v="-35.82"/>
    <m/>
  </r>
  <r>
    <d v="2016-03-17T00:00:00"/>
    <x v="2"/>
    <s v="Christine Sundaresam"/>
    <x v="32"/>
    <x v="0"/>
    <x v="4"/>
    <s v="Newell 345"/>
    <x v="332"/>
    <x v="0"/>
    <n v="10.32"/>
    <m/>
  </r>
  <r>
    <d v="2016-03-17T00:00:00"/>
    <x v="2"/>
    <s v="Vivian Mathis"/>
    <x v="7"/>
    <x v="2"/>
    <x v="6"/>
    <s v="Plantronics Voyager Pro HD - Bluetooth Headset"/>
    <x v="1459"/>
    <x v="0"/>
    <n v="62.39"/>
    <m/>
  </r>
  <r>
    <d v="2016-03-17T00:00:00"/>
    <x v="2"/>
    <s v="Vivian Mathis"/>
    <x v="7"/>
    <x v="0"/>
    <x v="3"/>
    <s v="Acco Flexible ACCOHIDE Square Ring Data Binder, Dark Blue, 11 1/2&quot; X 14&quot; 7/8&quot;"/>
    <x v="3111"/>
    <x v="0"/>
    <n v="15.94"/>
    <m/>
  </r>
  <r>
    <d v="2016-03-17T00:00:00"/>
    <x v="2"/>
    <s v="Gary Zandusky"/>
    <x v="36"/>
    <x v="0"/>
    <x v="10"/>
    <s v="Blue String-Tie &amp; Button Interoffice Envelopes, 10 x 13"/>
    <x v="1423"/>
    <x v="7"/>
    <n v="89.96"/>
    <m/>
  </r>
  <r>
    <d v="2016-03-17T00:00:00"/>
    <x v="2"/>
    <s v="Gary Zandusky"/>
    <x v="36"/>
    <x v="0"/>
    <x v="12"/>
    <s v="Honeywell Enviracaire Portable HEPA Air Cleaner for 17' x 22' Room"/>
    <x v="3112"/>
    <x v="1"/>
    <n v="297.64"/>
    <m/>
  </r>
  <r>
    <d v="2016-03-17T00:00:00"/>
    <x v="2"/>
    <s v="Gary Zandusky"/>
    <x v="36"/>
    <x v="1"/>
    <x v="8"/>
    <s v="Electrix Halogen Magnifier Lamp"/>
    <x v="3113"/>
    <x v="7"/>
    <n v="252.59"/>
    <m/>
  </r>
  <r>
    <d v="2016-03-17T00:00:00"/>
    <x v="2"/>
    <s v="Anna Chung"/>
    <x v="3"/>
    <x v="2"/>
    <x v="6"/>
    <s v="i.Sound Portable Power - 8000 mAh"/>
    <x v="2617"/>
    <x v="0"/>
    <n v="-20.14"/>
    <m/>
  </r>
  <r>
    <d v="2016-03-18T00:00:00"/>
    <x v="2"/>
    <s v="Rose O'Brian"/>
    <x v="15"/>
    <x v="1"/>
    <x v="13"/>
    <s v="Balt Solid Wood Rectangular Table"/>
    <x v="3114"/>
    <x v="1"/>
    <n v="-94.94"/>
    <m/>
  </r>
  <r>
    <d v="2016-03-18T00:00:00"/>
    <x v="2"/>
    <s v="Dave Brooks"/>
    <x v="15"/>
    <x v="0"/>
    <x v="12"/>
    <s v="Hoover WindTunnel Plus Canister Vacuum"/>
    <x v="3115"/>
    <x v="1"/>
    <n v="87.18"/>
    <m/>
  </r>
  <r>
    <d v="2016-03-19T00:00:00"/>
    <x v="2"/>
    <s v="Bobby Trafton"/>
    <x v="26"/>
    <x v="1"/>
    <x v="11"/>
    <s v="Atlantic Metals Mobile 2-Shelf Bookcases, Custom Colors"/>
    <x v="3116"/>
    <x v="4"/>
    <n v="-98.8"/>
    <m/>
  </r>
  <r>
    <d v="2016-03-19T00:00:00"/>
    <x v="2"/>
    <s v="Susan Vittorini"/>
    <x v="20"/>
    <x v="1"/>
    <x v="8"/>
    <s v="GE 4 Foot Flourescent Tube, 40 Watt"/>
    <x v="1746"/>
    <x v="4"/>
    <n v="6.89"/>
    <m/>
  </r>
  <r>
    <d v="2016-03-19T00:00:00"/>
    <x v="2"/>
    <s v="Susan Vittorini"/>
    <x v="20"/>
    <x v="1"/>
    <x v="8"/>
    <s v="Master Caster Door Stop, Brown"/>
    <x v="114"/>
    <x v="3"/>
    <n v="6.91"/>
    <m/>
  </r>
  <r>
    <d v="2016-03-19T00:00:00"/>
    <x v="2"/>
    <s v="Corey Catlett"/>
    <x v="15"/>
    <x v="0"/>
    <x v="3"/>
    <s v="Ibico Recycled Grain-Textured Covers"/>
    <x v="601"/>
    <x v="1"/>
    <n v="-20.72"/>
    <m/>
  </r>
  <r>
    <d v="2016-03-20T00:00:00"/>
    <x v="2"/>
    <s v="Zuschuss Carroll"/>
    <x v="11"/>
    <x v="2"/>
    <x v="6"/>
    <s v="i.Sound Portable Power - 8000 mAh"/>
    <x v="2617"/>
    <x v="0"/>
    <n v="-20.14"/>
    <m/>
  </r>
  <r>
    <d v="2016-03-20T00:00:00"/>
    <x v="2"/>
    <s v="Zuschuss Carroll"/>
    <x v="11"/>
    <x v="0"/>
    <x v="0"/>
    <s v="Xerox 225"/>
    <x v="1315"/>
    <x v="3"/>
    <n v="7.26"/>
    <m/>
  </r>
  <r>
    <d v="2016-03-20T00:00:00"/>
    <x v="2"/>
    <s v="Zuschuss Carroll"/>
    <x v="11"/>
    <x v="0"/>
    <x v="3"/>
    <s v="Clear Mylar Reinforcing Strips"/>
    <x v="3117"/>
    <x v="1"/>
    <n v="-12.9"/>
    <m/>
  </r>
  <r>
    <d v="2016-03-20T00:00:00"/>
    <x v="2"/>
    <s v="Zuschuss Carroll"/>
    <x v="11"/>
    <x v="0"/>
    <x v="0"/>
    <s v="Xerox 1894"/>
    <x v="320"/>
    <x v="0"/>
    <n v="3.63"/>
    <m/>
  </r>
  <r>
    <d v="2016-03-20T00:00:00"/>
    <x v="2"/>
    <s v="Peter BÃ¼hler"/>
    <x v="1"/>
    <x v="2"/>
    <x v="6"/>
    <s v="Belkin iPhone and iPad Lightning Cable"/>
    <x v="3118"/>
    <x v="4"/>
    <n v="0.9"/>
    <m/>
  </r>
  <r>
    <d v="2016-03-20T00:00:00"/>
    <x v="2"/>
    <s v="Robert Dilbeck"/>
    <x v="24"/>
    <x v="1"/>
    <x v="13"/>
    <s v="Chromcraft Round Conference Tables"/>
    <x v="3119"/>
    <x v="3"/>
    <n v="146.4"/>
    <m/>
  </r>
  <r>
    <d v="2016-03-20T00:00:00"/>
    <x v="2"/>
    <s v="Aaron Hawkins"/>
    <x v="29"/>
    <x v="1"/>
    <x v="8"/>
    <s v="Eldon Image Series Desk Accessories, Ebony"/>
    <x v="3120"/>
    <x v="5"/>
    <n v="38.04"/>
    <m/>
  </r>
  <r>
    <d v="2016-03-21T00:00:00"/>
    <x v="2"/>
    <s v="Kean Takahito"/>
    <x v="1"/>
    <x v="0"/>
    <x v="3"/>
    <s v="Avery Durable Slant Ring Binders"/>
    <x v="599"/>
    <x v="0"/>
    <n v="-4.75"/>
    <m/>
  </r>
  <r>
    <d v="2016-03-21T00:00:00"/>
    <x v="2"/>
    <s v="Kean Takahito"/>
    <x v="1"/>
    <x v="1"/>
    <x v="5"/>
    <s v="Global Airflow Leather Mesh Back Chair, Black"/>
    <x v="3109"/>
    <x v="7"/>
    <n v="0"/>
    <m/>
  </r>
  <r>
    <d v="2016-03-21T00:00:00"/>
    <x v="2"/>
    <s v="Kean Takahito"/>
    <x v="1"/>
    <x v="0"/>
    <x v="4"/>
    <s v="Newell 33"/>
    <x v="478"/>
    <x v="1"/>
    <n v="1.51"/>
    <m/>
  </r>
  <r>
    <d v="2016-03-21T00:00:00"/>
    <x v="2"/>
    <s v="Dario Medina"/>
    <x v="0"/>
    <x v="1"/>
    <x v="13"/>
    <s v="Safco Drafting Table"/>
    <x v="1736"/>
    <x v="0"/>
    <n v="-1.42"/>
    <m/>
  </r>
  <r>
    <d v="2016-03-21T00:00:00"/>
    <x v="2"/>
    <s v="Dario Medina"/>
    <x v="0"/>
    <x v="0"/>
    <x v="4"/>
    <s v="Prang Dustless Chalk Sticks"/>
    <x v="1151"/>
    <x v="4"/>
    <n v="0.5"/>
    <m/>
  </r>
  <r>
    <d v="2016-03-22T00:00:00"/>
    <x v="2"/>
    <s v="Robert Barroso"/>
    <x v="17"/>
    <x v="2"/>
    <x v="9"/>
    <s v="Logitech ClearChat Comfort/USB Headset H390"/>
    <x v="3121"/>
    <x v="0"/>
    <n v="19.329999999999998"/>
    <m/>
  </r>
  <r>
    <d v="2016-03-22T00:00:00"/>
    <x v="2"/>
    <s v="Marc Crier"/>
    <x v="22"/>
    <x v="1"/>
    <x v="5"/>
    <s v="Global Stack Chair with Arms, Black"/>
    <x v="3122"/>
    <x v="5"/>
    <n v="14.69"/>
    <m/>
  </r>
  <r>
    <d v="2016-03-24T00:00:00"/>
    <x v="2"/>
    <s v="Dan Reichenbach"/>
    <x v="11"/>
    <x v="2"/>
    <x v="6"/>
    <s v="BlackBerry Q10"/>
    <x v="3123"/>
    <x v="3"/>
    <n v="25.2"/>
    <m/>
  </r>
  <r>
    <d v="2016-03-24T00:00:00"/>
    <x v="2"/>
    <s v="Vivek Grady"/>
    <x v="18"/>
    <x v="0"/>
    <x v="0"/>
    <s v="Ink Jet Note and Greeting Cards, 8-1/2&quot; x 5-1/2&quot; Card Size"/>
    <x v="3124"/>
    <x v="4"/>
    <n v="10.34"/>
    <m/>
  </r>
  <r>
    <d v="2016-03-24T00:00:00"/>
    <x v="2"/>
    <s v="Dan Campbell"/>
    <x v="10"/>
    <x v="1"/>
    <x v="11"/>
    <s v="O'Sullivan Living Dimensions 3-Shelf Bookcases"/>
    <x v="2263"/>
    <x v="1"/>
    <n v="-241.18"/>
    <m/>
  </r>
  <r>
    <d v="2016-03-24T00:00:00"/>
    <x v="2"/>
    <s v="Dan Campbell"/>
    <x v="10"/>
    <x v="0"/>
    <x v="4"/>
    <s v="Hunt BOSTON Vista Battery-Operated Pencil Sharpener, Black"/>
    <x v="3125"/>
    <x v="0"/>
    <n v="1.63"/>
    <m/>
  </r>
  <r>
    <d v="2016-03-25T00:00:00"/>
    <x v="2"/>
    <s v="Toby Braunhardt"/>
    <x v="39"/>
    <x v="2"/>
    <x v="9"/>
    <s v="LogitechÂ P710e Mobile Speakerphone"/>
    <x v="3126"/>
    <x v="7"/>
    <n v="244.62"/>
    <m/>
  </r>
  <r>
    <d v="2016-03-25T00:00:00"/>
    <x v="2"/>
    <s v="Damala Kotsonis"/>
    <x v="20"/>
    <x v="0"/>
    <x v="4"/>
    <s v="Newell 319"/>
    <x v="144"/>
    <x v="1"/>
    <n v="17.86"/>
    <m/>
  </r>
  <r>
    <d v="2016-03-26T00:00:00"/>
    <x v="2"/>
    <s v="Sibella Parks"/>
    <x v="20"/>
    <x v="0"/>
    <x v="2"/>
    <s v="Gould Plastics 18-Pocket Panel Bin, 34w x 5-1/4d x 20-1/2h"/>
    <x v="3127"/>
    <x v="7"/>
    <n v="18.399999999999999"/>
    <m/>
  </r>
  <r>
    <d v="2016-03-26T00:00:00"/>
    <x v="2"/>
    <s v="Dean Braden"/>
    <x v="25"/>
    <x v="0"/>
    <x v="2"/>
    <s v="Tenex Personal Self-Stacking Standard File Box, Black/Gray"/>
    <x v="3128"/>
    <x v="7"/>
    <n v="5.92"/>
    <m/>
  </r>
  <r>
    <d v="2016-03-26T00:00:00"/>
    <x v="2"/>
    <s v="Dean Braden"/>
    <x v="25"/>
    <x v="2"/>
    <x v="9"/>
    <s v="Case Logic 2.4GHz Wireless Keyboard"/>
    <x v="1143"/>
    <x v="1"/>
    <n v="-18"/>
    <m/>
  </r>
  <r>
    <d v="2016-03-26T00:00:00"/>
    <x v="2"/>
    <s v="Mark Van Huff"/>
    <x v="34"/>
    <x v="0"/>
    <x v="0"/>
    <s v="Adams Telephone Message Book W/Dividers/Space For Phone Numbers, 5 1/4&quot;X8 1/2&quot;, 300/Messages"/>
    <x v="1810"/>
    <x v="1"/>
    <n v="8.64"/>
    <m/>
  </r>
  <r>
    <d v="2016-03-26T00:00:00"/>
    <x v="2"/>
    <s v="Mark Van Huff"/>
    <x v="34"/>
    <x v="0"/>
    <x v="3"/>
    <s v="Wilson Jones Hanging View Binder, White, 1&quot;"/>
    <x v="3129"/>
    <x v="1"/>
    <n v="5.54"/>
    <m/>
  </r>
  <r>
    <d v="2016-03-27T00:00:00"/>
    <x v="2"/>
    <s v="David Smith"/>
    <x v="4"/>
    <x v="1"/>
    <x v="8"/>
    <s v="DAX Two-Tone Silver Metal Document Frame"/>
    <x v="2004"/>
    <x v="4"/>
    <n v="8.6999999999999993"/>
    <m/>
  </r>
  <r>
    <d v="2016-03-27T00:00:00"/>
    <x v="2"/>
    <s v="David Smith"/>
    <x v="4"/>
    <x v="1"/>
    <x v="8"/>
    <s v="Eldon Expressions Wood and Plastic Desk Accessories, Oak"/>
    <x v="2153"/>
    <x v="3"/>
    <n v="11.18"/>
    <m/>
  </r>
  <r>
    <d v="2016-03-27T00:00:00"/>
    <x v="2"/>
    <s v="David Smith"/>
    <x v="4"/>
    <x v="0"/>
    <x v="3"/>
    <s v="Acco Flexible ACCOHIDE Square Ring Data Binder, Dark Blue, 11 1/2&quot; X 14&quot; 7/8&quot;"/>
    <x v="3111"/>
    <x v="0"/>
    <n v="15.94"/>
    <m/>
  </r>
  <r>
    <d v="2016-03-28T00:00:00"/>
    <x v="2"/>
    <s v="Aaron Smayling"/>
    <x v="6"/>
    <x v="0"/>
    <x v="2"/>
    <s v="Hanging Personal Folder File"/>
    <x v="1931"/>
    <x v="0"/>
    <n v="7.85"/>
    <m/>
  </r>
  <r>
    <d v="2016-03-28T00:00:00"/>
    <x v="2"/>
    <s v="Chris Cortes"/>
    <x v="3"/>
    <x v="0"/>
    <x v="2"/>
    <s v="Rogers Deluxe File Chest"/>
    <x v="692"/>
    <x v="3"/>
    <n v="0.88"/>
    <m/>
  </r>
  <r>
    <d v="2016-03-28T00:00:00"/>
    <x v="2"/>
    <s v="Chris Cortes"/>
    <x v="3"/>
    <x v="0"/>
    <x v="0"/>
    <s v="Xerox 1983"/>
    <x v="784"/>
    <x v="4"/>
    <n v="2.93"/>
    <m/>
  </r>
  <r>
    <d v="2016-03-29T00:00:00"/>
    <x v="2"/>
    <s v="Maria Etezadi"/>
    <x v="1"/>
    <x v="0"/>
    <x v="0"/>
    <s v="Computer Printout Paper with Letter-Trim Perforations"/>
    <x v="1569"/>
    <x v="1"/>
    <n v="15.93"/>
    <m/>
  </r>
  <r>
    <d v="2016-03-29T00:00:00"/>
    <x v="2"/>
    <s v="Maria Etezadi"/>
    <x v="1"/>
    <x v="1"/>
    <x v="5"/>
    <s v="Global Leather Highback Executive Chair with Pneumatic Height Adjustment, Black"/>
    <x v="1944"/>
    <x v="6"/>
    <n v="-36.18"/>
    <m/>
  </r>
  <r>
    <d v="2016-03-29T00:00:00"/>
    <x v="2"/>
    <s v="Maria Etezadi"/>
    <x v="1"/>
    <x v="2"/>
    <x v="6"/>
    <s v="Jabra BIZ 2300 Duo QD Duo CordedÂ Headset"/>
    <x v="3130"/>
    <x v="9"/>
    <n v="60.96"/>
    <m/>
  </r>
  <r>
    <d v="2016-03-29T00:00:00"/>
    <x v="2"/>
    <s v="Janet Martin"/>
    <x v="20"/>
    <x v="0"/>
    <x v="0"/>
    <s v="Memo Book, 100 Message Capacity, 5 3/8Â” x 11Â”"/>
    <x v="3131"/>
    <x v="0"/>
    <n v="6.74"/>
    <m/>
  </r>
  <r>
    <d v="2016-03-29T00:00:00"/>
    <x v="2"/>
    <s v="Janet Martin"/>
    <x v="20"/>
    <x v="0"/>
    <x v="3"/>
    <s v="Acco Four Pocket Poly Ring Binder with Label Holder, Smoke, 1&quot;"/>
    <x v="2576"/>
    <x v="7"/>
    <n v="9.31"/>
    <m/>
  </r>
  <r>
    <d v="2016-03-29T00:00:00"/>
    <x v="2"/>
    <s v="Janet Martin"/>
    <x v="20"/>
    <x v="1"/>
    <x v="8"/>
    <s v="Howard Miller 13-3/4&quot; Diameter Brushed Chrome Round Wall Clock"/>
    <x v="3132"/>
    <x v="9"/>
    <n v="124.2"/>
    <m/>
  </r>
  <r>
    <d v="2016-03-29T00:00:00"/>
    <x v="2"/>
    <s v="Janet Martin"/>
    <x v="20"/>
    <x v="0"/>
    <x v="3"/>
    <s v="GBC Plastic Binding Combs"/>
    <x v="3133"/>
    <x v="5"/>
    <n v="14.98"/>
    <m/>
  </r>
  <r>
    <d v="2016-03-29T00:00:00"/>
    <x v="2"/>
    <s v="Troy Blackwell"/>
    <x v="10"/>
    <x v="1"/>
    <x v="11"/>
    <s v="Bush Andora Bookcase, Maple/Graphite Gray Finish"/>
    <x v="778"/>
    <x v="7"/>
    <n v="-167.99"/>
    <m/>
  </r>
  <r>
    <d v="2016-03-29T00:00:00"/>
    <x v="2"/>
    <s v="Troy Blackwell"/>
    <x v="10"/>
    <x v="2"/>
    <x v="6"/>
    <s v="Clearsounds A400"/>
    <x v="1940"/>
    <x v="3"/>
    <n v="-36.950000000000003"/>
    <m/>
  </r>
  <r>
    <d v="2016-03-30T00:00:00"/>
    <x v="2"/>
    <s v="Cathy Prescott"/>
    <x v="37"/>
    <x v="0"/>
    <x v="0"/>
    <s v="Xerox 188"/>
    <x v="1185"/>
    <x v="4"/>
    <n v="5.56"/>
    <m/>
  </r>
  <r>
    <d v="2016-03-31T00:00:00"/>
    <x v="2"/>
    <s v="Carlos Soltero"/>
    <x v="2"/>
    <x v="2"/>
    <x v="6"/>
    <s v="LG Exalt"/>
    <x v="3134"/>
    <x v="1"/>
    <n v="-60.84"/>
    <m/>
  </r>
  <r>
    <d v="2016-03-31T00:00:00"/>
    <x v="2"/>
    <s v="Carlos Soltero"/>
    <x v="2"/>
    <x v="2"/>
    <x v="9"/>
    <s v="Anker Ultra-Slim Mini Bluetooth 3.0 Wireless Keyboard"/>
    <x v="665"/>
    <x v="0"/>
    <n v="1.2"/>
    <m/>
  </r>
  <r>
    <d v="2016-03-31T00:00:00"/>
    <x v="2"/>
    <s v="Erica Hackney"/>
    <x v="20"/>
    <x v="1"/>
    <x v="5"/>
    <s v="Global Value Steno Chair, Gray"/>
    <x v="3135"/>
    <x v="6"/>
    <n v="54.67"/>
    <m/>
  </r>
  <r>
    <d v="2016-04-01T00:00:00"/>
    <x v="3"/>
    <s v="Raymond Buch"/>
    <x v="20"/>
    <x v="0"/>
    <x v="4"/>
    <s v="Newell 345"/>
    <x v="144"/>
    <x v="1"/>
    <n v="15.48"/>
    <m/>
  </r>
  <r>
    <d v="2016-04-01T00:00:00"/>
    <x v="3"/>
    <s v="Raymond Buch"/>
    <x v="20"/>
    <x v="0"/>
    <x v="2"/>
    <s v="Fellowes Bankers Box Recycled Super Stor/Drawer"/>
    <x v="583"/>
    <x v="1"/>
    <n v="9.7200000000000006"/>
    <m/>
  </r>
  <r>
    <d v="2016-04-01T00:00:00"/>
    <x v="3"/>
    <s v="Raymond Buch"/>
    <x v="20"/>
    <x v="0"/>
    <x v="4"/>
    <s v="Boston 1645 Deluxe Heavier-Duty Electric Pencil Sharpener"/>
    <x v="2527"/>
    <x v="6"/>
    <n v="71.25"/>
    <m/>
  </r>
  <r>
    <d v="2016-04-01T00:00:00"/>
    <x v="3"/>
    <s v="Raymond Buch"/>
    <x v="20"/>
    <x v="0"/>
    <x v="4"/>
    <s v="50 Colored Long Pencils"/>
    <x v="1291"/>
    <x v="1"/>
    <n v="7.92"/>
    <m/>
  </r>
  <r>
    <d v="2016-04-01T00:00:00"/>
    <x v="3"/>
    <s v="Raymond Buch"/>
    <x v="20"/>
    <x v="0"/>
    <x v="4"/>
    <s v="Newell 342"/>
    <x v="1026"/>
    <x v="1"/>
    <n v="2.85"/>
    <m/>
  </r>
  <r>
    <d v="2016-04-01T00:00:00"/>
    <x v="3"/>
    <s v="Raymond Buch"/>
    <x v="20"/>
    <x v="2"/>
    <x v="6"/>
    <s v="Belkin Grip Candy Sheer Case / Cover for iPhone 5 and 5S"/>
    <x v="2443"/>
    <x v="3"/>
    <n v="9.1300000000000008"/>
    <m/>
  </r>
  <r>
    <d v="2016-04-01T00:00:00"/>
    <x v="3"/>
    <s v="Barry Blumstein"/>
    <x v="12"/>
    <x v="0"/>
    <x v="7"/>
    <s v="Staples"/>
    <x v="1791"/>
    <x v="7"/>
    <n v="9.86"/>
    <m/>
  </r>
  <r>
    <d v="2016-04-01T00:00:00"/>
    <x v="3"/>
    <s v="Barry Blumstein"/>
    <x v="12"/>
    <x v="0"/>
    <x v="12"/>
    <s v="Belkin F9H710-06 7 Outlet SurgeMaster Surge Protector"/>
    <x v="3136"/>
    <x v="0"/>
    <n v="3.01"/>
    <m/>
  </r>
  <r>
    <d v="2016-04-01T00:00:00"/>
    <x v="3"/>
    <s v="Don Weiss"/>
    <x v="20"/>
    <x v="0"/>
    <x v="4"/>
    <s v="Boston 16801 Nautilus Battery Pencil Sharpener"/>
    <x v="3137"/>
    <x v="3"/>
    <n v="22.89"/>
    <m/>
  </r>
  <r>
    <d v="2016-04-01T00:00:00"/>
    <x v="3"/>
    <s v="Thomas Boland"/>
    <x v="20"/>
    <x v="0"/>
    <x v="1"/>
    <s v="Avery 473"/>
    <x v="2363"/>
    <x v="0"/>
    <n v="9.94"/>
    <m/>
  </r>
  <r>
    <d v="2016-04-01T00:00:00"/>
    <x v="3"/>
    <s v="Thomas Boland"/>
    <x v="20"/>
    <x v="0"/>
    <x v="14"/>
    <s v="Acme Value Line Scissors"/>
    <x v="1322"/>
    <x v="1"/>
    <n v="3.29"/>
    <m/>
  </r>
  <r>
    <d v="2016-04-01T00:00:00"/>
    <x v="3"/>
    <s v="Thomas Boland"/>
    <x v="20"/>
    <x v="0"/>
    <x v="3"/>
    <s v="Avery Hanging File Binders"/>
    <x v="632"/>
    <x v="1"/>
    <n v="4.66"/>
    <m/>
  </r>
  <r>
    <d v="2016-04-01T00:00:00"/>
    <x v="3"/>
    <s v="Frank Preis"/>
    <x v="20"/>
    <x v="1"/>
    <x v="5"/>
    <s v="Hon Deluxe Fabric Upholstered Stacking Chairs, Rounded Back"/>
    <x v="3138"/>
    <x v="6"/>
    <n v="292.77999999999997"/>
    <m/>
  </r>
  <r>
    <d v="2016-04-01T00:00:00"/>
    <x v="3"/>
    <s v="Frank Preis"/>
    <x v="20"/>
    <x v="0"/>
    <x v="14"/>
    <s v="Staple remover"/>
    <x v="3139"/>
    <x v="9"/>
    <n v="18.510000000000002"/>
    <m/>
  </r>
  <r>
    <d v="2016-04-01T00:00:00"/>
    <x v="3"/>
    <s v="Frank Preis"/>
    <x v="20"/>
    <x v="0"/>
    <x v="3"/>
    <s v="Avery Non-Stick Binders"/>
    <x v="2549"/>
    <x v="4"/>
    <n v="1.1200000000000001"/>
    <m/>
  </r>
  <r>
    <d v="2016-04-01T00:00:00"/>
    <x v="3"/>
    <s v="Daniel Byrd"/>
    <x v="4"/>
    <x v="1"/>
    <x v="8"/>
    <s v="Regeneration Desk Collection"/>
    <x v="2887"/>
    <x v="3"/>
    <n v="3.1"/>
    <m/>
  </r>
  <r>
    <d v="2016-04-01T00:00:00"/>
    <x v="3"/>
    <s v="Muhammed Yedwab"/>
    <x v="21"/>
    <x v="2"/>
    <x v="6"/>
    <s v="Cyber Acoustics AC-202b Speech Recognition Stereo Headset"/>
    <x v="3038"/>
    <x v="4"/>
    <n v="0.26"/>
    <m/>
  </r>
  <r>
    <d v="2016-04-02T00:00:00"/>
    <x v="3"/>
    <s v="Denny Joy"/>
    <x v="21"/>
    <x v="1"/>
    <x v="5"/>
    <s v="Global Executive Mid-Back Manager's Chair"/>
    <x v="3140"/>
    <x v="7"/>
    <n v="378.27"/>
    <m/>
  </r>
  <r>
    <d v="2016-04-03T00:00:00"/>
    <x v="3"/>
    <s v="Carlos Soltero"/>
    <x v="2"/>
    <x v="0"/>
    <x v="3"/>
    <s v="GBC Velobind Prepunched Cover Sets, Regency Series"/>
    <x v="3141"/>
    <x v="2"/>
    <n v="-83.21"/>
    <m/>
  </r>
  <r>
    <d v="2016-04-03T00:00:00"/>
    <x v="3"/>
    <s v="Zuschuss Donatelli"/>
    <x v="18"/>
    <x v="1"/>
    <x v="8"/>
    <s v="Seth Thomas 13 1/2&quot; Wall Clock"/>
    <x v="2765"/>
    <x v="3"/>
    <n v="22.05"/>
    <m/>
  </r>
  <r>
    <d v="2016-04-03T00:00:00"/>
    <x v="3"/>
    <s v="Zuschuss Donatelli"/>
    <x v="18"/>
    <x v="2"/>
    <x v="6"/>
    <s v="Plantronics Voyager Pro HD - Bluetooth Headset"/>
    <x v="3142"/>
    <x v="3"/>
    <n v="124.78"/>
    <m/>
  </r>
  <r>
    <d v="2016-04-03T00:00:00"/>
    <x v="3"/>
    <s v="Steven Roelle"/>
    <x v="0"/>
    <x v="0"/>
    <x v="0"/>
    <s v="Xerox 1962"/>
    <x v="1207"/>
    <x v="1"/>
    <n v="3.21"/>
    <m/>
  </r>
  <r>
    <d v="2016-04-04T00:00:00"/>
    <x v="3"/>
    <s v="Maria Etezadi"/>
    <x v="6"/>
    <x v="2"/>
    <x v="6"/>
    <s v="Anker Astro 15000mAh USB Portable Charger"/>
    <x v="434"/>
    <x v="1"/>
    <n v="6"/>
    <m/>
  </r>
  <r>
    <d v="2016-04-04T00:00:00"/>
    <x v="3"/>
    <s v="Maria Etezadi"/>
    <x v="6"/>
    <x v="0"/>
    <x v="0"/>
    <s v="Wirebound Message Books, Four 2 3/4&quot; x 5&quot; Forms per Page, 600 Sets per Book"/>
    <x v="3143"/>
    <x v="1"/>
    <n v="13.07"/>
    <m/>
  </r>
  <r>
    <d v="2016-04-04T00:00:00"/>
    <x v="3"/>
    <s v="Evan Henry"/>
    <x v="20"/>
    <x v="0"/>
    <x v="3"/>
    <s v="Ibico Ibimaster 300 Manual Binding System"/>
    <x v="3144"/>
    <x v="0"/>
    <n v="184"/>
    <m/>
  </r>
  <r>
    <d v="2016-04-04T00:00:00"/>
    <x v="3"/>
    <s v="Becky Castell"/>
    <x v="20"/>
    <x v="1"/>
    <x v="8"/>
    <s v="Deflect-o EconoMat Studded, No Bevel Mat for Low Pile Carpeting"/>
    <x v="3145"/>
    <x v="0"/>
    <n v="7.44"/>
    <m/>
  </r>
  <r>
    <d v="2016-04-04T00:00:00"/>
    <x v="3"/>
    <s v="Becky Castell"/>
    <x v="20"/>
    <x v="0"/>
    <x v="2"/>
    <s v="Tenex File Box, Personal Filing Tote with Lid, Black"/>
    <x v="3146"/>
    <x v="0"/>
    <n v="8.07"/>
    <m/>
  </r>
  <r>
    <d v="2016-04-04T00:00:00"/>
    <x v="3"/>
    <s v="Becky Castell"/>
    <x v="20"/>
    <x v="2"/>
    <x v="9"/>
    <s v="Logitech Trackman Marble Mouse"/>
    <x v="1236"/>
    <x v="1"/>
    <n v="37.79"/>
    <m/>
  </r>
  <r>
    <d v="2016-04-05T00:00:00"/>
    <x v="3"/>
    <s v="Gary Mitchum"/>
    <x v="0"/>
    <x v="0"/>
    <x v="2"/>
    <s v="Eldon Portable Mobile Manager"/>
    <x v="3147"/>
    <x v="5"/>
    <n v="13.86"/>
    <m/>
  </r>
  <r>
    <d v="2016-04-05T00:00:00"/>
    <x v="3"/>
    <s v="Justin Hirsh"/>
    <x v="2"/>
    <x v="2"/>
    <x v="6"/>
    <s v="Clearsounds A400"/>
    <x v="1869"/>
    <x v="1"/>
    <n v="-27.72"/>
    <m/>
  </r>
  <r>
    <d v="2016-04-05T00:00:00"/>
    <x v="3"/>
    <s v="Justin Hirsh"/>
    <x v="2"/>
    <x v="0"/>
    <x v="14"/>
    <s v="Premier Automatic Letter Opener"/>
    <x v="3148"/>
    <x v="3"/>
    <n v="-163.44999999999999"/>
    <m/>
  </r>
  <r>
    <d v="2016-04-06T00:00:00"/>
    <x v="3"/>
    <s v="Valerie Mitchum"/>
    <x v="45"/>
    <x v="2"/>
    <x v="6"/>
    <s v="Nortel Meridian M5316 Digital phone"/>
    <x v="3149"/>
    <x v="7"/>
    <n v="336.64"/>
    <m/>
  </r>
  <r>
    <d v="2016-04-07T00:00:00"/>
    <x v="3"/>
    <s v="Yoseph Carroll"/>
    <x v="3"/>
    <x v="2"/>
    <x v="16"/>
    <s v="Hewlett Packard 610 Color Digital Copier / Printer"/>
    <x v="768"/>
    <x v="1"/>
    <n v="374.99"/>
    <m/>
  </r>
  <r>
    <d v="2016-04-07T00:00:00"/>
    <x v="3"/>
    <s v="Dorris liebe"/>
    <x v="20"/>
    <x v="1"/>
    <x v="5"/>
    <s v="Hon Deluxe Fabric Upholstered Stacking Chairs, Rounded Back"/>
    <x v="3150"/>
    <x v="1"/>
    <n v="146.38999999999999"/>
    <m/>
  </r>
  <r>
    <d v="2016-04-07T00:00:00"/>
    <x v="3"/>
    <s v="Sarah Foster"/>
    <x v="20"/>
    <x v="0"/>
    <x v="4"/>
    <s v="Newell 322"/>
    <x v="2788"/>
    <x v="0"/>
    <n v="0.98"/>
    <m/>
  </r>
  <r>
    <d v="2016-04-07T00:00:00"/>
    <x v="3"/>
    <s v="Erin Smith"/>
    <x v="23"/>
    <x v="0"/>
    <x v="0"/>
    <s v="Xerox 1939"/>
    <x v="1956"/>
    <x v="0"/>
    <n v="18.21"/>
    <m/>
  </r>
  <r>
    <d v="2016-04-07T00:00:00"/>
    <x v="3"/>
    <s v="Alan Shonely"/>
    <x v="2"/>
    <x v="0"/>
    <x v="12"/>
    <s v="Belkin 7-Outlet SurgeMaster Home Series"/>
    <x v="3151"/>
    <x v="1"/>
    <n v="2.5099999999999998"/>
    <m/>
  </r>
  <r>
    <d v="2016-04-07T00:00:00"/>
    <x v="3"/>
    <s v="Alan Shonely"/>
    <x v="2"/>
    <x v="0"/>
    <x v="2"/>
    <s v="Eldon Jumbo ProFile Portable File Boxes Graphite/Black"/>
    <x v="1467"/>
    <x v="1"/>
    <n v="3.67"/>
    <m/>
  </r>
  <r>
    <d v="2016-04-08T00:00:00"/>
    <x v="3"/>
    <s v="Jeremy Lonsdale"/>
    <x v="20"/>
    <x v="1"/>
    <x v="11"/>
    <s v="Sauder Barrister Bookcases"/>
    <x v="3152"/>
    <x v="6"/>
    <n v="-4.8600000000000003"/>
    <m/>
  </r>
  <r>
    <d v="2016-04-08T00:00:00"/>
    <x v="3"/>
    <s v="Jeremy Lonsdale"/>
    <x v="20"/>
    <x v="0"/>
    <x v="10"/>
    <s v="#10 Gummed Flap White Envelopes, 100/Box"/>
    <x v="1985"/>
    <x v="0"/>
    <n v="3.8"/>
    <m/>
  </r>
  <r>
    <d v="2016-04-08T00:00:00"/>
    <x v="3"/>
    <s v="Jeremy Lonsdale"/>
    <x v="20"/>
    <x v="0"/>
    <x v="4"/>
    <s v="Dixon Prang Watercolor Pencils, 10-Color Set with Brush"/>
    <x v="3129"/>
    <x v="3"/>
    <n v="6.99"/>
    <m/>
  </r>
  <r>
    <d v="2016-04-08T00:00:00"/>
    <x v="3"/>
    <s v="Jeremy Lonsdale"/>
    <x v="20"/>
    <x v="0"/>
    <x v="0"/>
    <s v="Adams Phone Message Book, 200 Message Capacity, 8 1/16Â” x 11Â”"/>
    <x v="3153"/>
    <x v="7"/>
    <n v="15.82"/>
    <m/>
  </r>
  <r>
    <d v="2016-04-08T00:00:00"/>
    <x v="3"/>
    <s v="Logan Currie"/>
    <x v="3"/>
    <x v="0"/>
    <x v="0"/>
    <s v="Xerox 1923"/>
    <x v="1251"/>
    <x v="1"/>
    <n v="9.6199999999999992"/>
    <m/>
  </r>
  <r>
    <d v="2016-04-08T00:00:00"/>
    <x v="3"/>
    <s v="Logan Currie"/>
    <x v="3"/>
    <x v="0"/>
    <x v="2"/>
    <s v="Fellowes Neat Ideas Storage Cubes"/>
    <x v="92"/>
    <x v="0"/>
    <n v="2.6"/>
    <m/>
  </r>
  <r>
    <d v="2016-04-08T00:00:00"/>
    <x v="3"/>
    <s v="Logan Currie"/>
    <x v="3"/>
    <x v="0"/>
    <x v="0"/>
    <s v="Xerox 1931"/>
    <x v="115"/>
    <x v="0"/>
    <n v="6.22"/>
    <m/>
  </r>
  <r>
    <d v="2016-04-08T00:00:00"/>
    <x v="3"/>
    <s v="Zuschuss Carroll"/>
    <x v="0"/>
    <x v="2"/>
    <x v="9"/>
    <s v="Kensington Orbit Wireless Mobile Trackball for PC and Mac"/>
    <x v="3154"/>
    <x v="2"/>
    <n v="64.790000000000006"/>
    <m/>
  </r>
  <r>
    <d v="2016-04-08T00:00:00"/>
    <x v="3"/>
    <s v="Zuschuss Carroll"/>
    <x v="0"/>
    <x v="1"/>
    <x v="5"/>
    <s v="Global Chrome Stack Chair"/>
    <x v="772"/>
    <x v="3"/>
    <n v="-4.1100000000000003"/>
    <m/>
  </r>
  <r>
    <d v="2016-04-08T00:00:00"/>
    <x v="3"/>
    <s v="Zuschuss Carroll"/>
    <x v="0"/>
    <x v="0"/>
    <x v="3"/>
    <s v="GBC DocuBind P400 Electric Binding System"/>
    <x v="3155"/>
    <x v="3"/>
    <n v="-1850.95"/>
    <m/>
  </r>
  <r>
    <d v="2016-04-08T00:00:00"/>
    <x v="3"/>
    <s v="Eugene Hildebrand"/>
    <x v="10"/>
    <x v="0"/>
    <x v="10"/>
    <s v="#10 Self-Seal White Envelopes"/>
    <x v="3156"/>
    <x v="4"/>
    <n v="3.22"/>
    <m/>
  </r>
  <r>
    <d v="2016-04-08T00:00:00"/>
    <x v="3"/>
    <s v="Eugene Hildebrand"/>
    <x v="10"/>
    <x v="0"/>
    <x v="3"/>
    <s v="Catalog Binders with Expanding Posts"/>
    <x v="2469"/>
    <x v="6"/>
    <n v="-100.92"/>
    <m/>
  </r>
  <r>
    <d v="2016-04-08T00:00:00"/>
    <x v="3"/>
    <s v="Clytie Kelty"/>
    <x v="3"/>
    <x v="1"/>
    <x v="8"/>
    <s v="C-Line Magnetic Cubicle Keepers, Clear Polypropylene"/>
    <x v="3157"/>
    <x v="7"/>
    <n v="10.37"/>
    <m/>
  </r>
  <r>
    <d v="2016-04-08T00:00:00"/>
    <x v="3"/>
    <s v="Patrick Gardner"/>
    <x v="4"/>
    <x v="0"/>
    <x v="10"/>
    <s v="Ampad #10 Peel &amp; Seel Holiday Envelopes"/>
    <x v="3158"/>
    <x v="3"/>
    <n v="8.6"/>
    <m/>
  </r>
  <r>
    <d v="2016-04-08T00:00:00"/>
    <x v="3"/>
    <s v="Raymond Messe"/>
    <x v="4"/>
    <x v="1"/>
    <x v="11"/>
    <s v="Hon Metal Bookcases, Black"/>
    <x v="142"/>
    <x v="7"/>
    <n v="88.73"/>
    <m/>
  </r>
  <r>
    <d v="2016-04-08T00:00:00"/>
    <x v="3"/>
    <s v="Christine Kargatis"/>
    <x v="13"/>
    <x v="0"/>
    <x v="7"/>
    <s v="Advantus Plastic Paper Clips"/>
    <x v="3159"/>
    <x v="6"/>
    <n v="14.4"/>
    <m/>
  </r>
  <r>
    <d v="2016-04-08T00:00:00"/>
    <x v="3"/>
    <s v="Christine Kargatis"/>
    <x v="13"/>
    <x v="0"/>
    <x v="0"/>
    <s v="Xerox 1993"/>
    <x v="499"/>
    <x v="3"/>
    <n v="12.7"/>
    <m/>
  </r>
  <r>
    <d v="2016-04-08T00:00:00"/>
    <x v="3"/>
    <s v="Christine Kargatis"/>
    <x v="13"/>
    <x v="1"/>
    <x v="8"/>
    <s v="Eldon Radial Chair Mat for Low to Medium Pile Carpets"/>
    <x v="3160"/>
    <x v="3"/>
    <n v="31.98"/>
    <m/>
  </r>
  <r>
    <d v="2016-04-09T00:00:00"/>
    <x v="3"/>
    <s v="Edward Becker"/>
    <x v="22"/>
    <x v="0"/>
    <x v="3"/>
    <s v="Acco Pressboard Covers with Storage Hooks, 14 7/8&quot; x 11&quot;, Light Blue"/>
    <x v="3161"/>
    <x v="2"/>
    <n v="12.82"/>
    <m/>
  </r>
  <r>
    <d v="2016-04-09T00:00:00"/>
    <x v="3"/>
    <s v="Sean Wendt"/>
    <x v="14"/>
    <x v="2"/>
    <x v="6"/>
    <s v="Nortel Meridian M5316 Digital phone"/>
    <x v="3162"/>
    <x v="0"/>
    <n v="134.65"/>
    <m/>
  </r>
  <r>
    <d v="2016-04-09T00:00:00"/>
    <x v="3"/>
    <s v="Sean Wendt"/>
    <x v="14"/>
    <x v="0"/>
    <x v="3"/>
    <s v="Storex Flexible Poly Binders with Double Pockets"/>
    <x v="1685"/>
    <x v="0"/>
    <n v="2.4300000000000002"/>
    <m/>
  </r>
  <r>
    <d v="2016-04-09T00:00:00"/>
    <x v="3"/>
    <s v="Herbert Flentye"/>
    <x v="3"/>
    <x v="1"/>
    <x v="11"/>
    <s v="Bush Somerset Collection Bookcase"/>
    <x v="3163"/>
    <x v="7"/>
    <n v="6.55"/>
    <m/>
  </r>
  <r>
    <d v="2016-04-10T00:00:00"/>
    <x v="3"/>
    <s v="Justin Ritter"/>
    <x v="10"/>
    <x v="0"/>
    <x v="3"/>
    <s v="Wilson Jones Hanging Recycled Pressboard Data Binders"/>
    <x v="3164"/>
    <x v="0"/>
    <n v="-6.53"/>
    <m/>
  </r>
  <r>
    <d v="2016-04-10T00:00:00"/>
    <x v="3"/>
    <s v="Filia McAdams"/>
    <x v="3"/>
    <x v="0"/>
    <x v="0"/>
    <s v="Xerox 227"/>
    <x v="115"/>
    <x v="0"/>
    <n v="6.22"/>
    <m/>
  </r>
  <r>
    <d v="2016-04-10T00:00:00"/>
    <x v="3"/>
    <s v="Filia McAdams"/>
    <x v="3"/>
    <x v="0"/>
    <x v="3"/>
    <s v="Wilson Jones Clip &amp; Carry Folder Binder Tool for Ring Binders, Clear"/>
    <x v="2444"/>
    <x v="7"/>
    <n v="8.1199999999999992"/>
    <m/>
  </r>
  <r>
    <d v="2016-04-10T00:00:00"/>
    <x v="3"/>
    <s v="Brian Thompson"/>
    <x v="3"/>
    <x v="0"/>
    <x v="12"/>
    <s v="3M Replacement Filter for Office Air Cleaner for 20' x 33' Room"/>
    <x v="3165"/>
    <x v="1"/>
    <n v="44.37"/>
    <m/>
  </r>
  <r>
    <d v="2016-04-10T00:00:00"/>
    <x v="3"/>
    <s v="Brian Thompson"/>
    <x v="3"/>
    <x v="0"/>
    <x v="2"/>
    <s v="Fellowes Staxonsteel Drawer Files"/>
    <x v="3166"/>
    <x v="1"/>
    <n v="81.13"/>
    <m/>
  </r>
  <r>
    <d v="2016-04-10T00:00:00"/>
    <x v="3"/>
    <s v="Brian Thompson"/>
    <x v="3"/>
    <x v="0"/>
    <x v="2"/>
    <s v="Rogers Profile Extra Capacity Storage Tub"/>
    <x v="3167"/>
    <x v="2"/>
    <n v="6.03"/>
    <m/>
  </r>
  <r>
    <d v="2016-04-10T00:00:00"/>
    <x v="3"/>
    <s v="Brian Thompson"/>
    <x v="3"/>
    <x v="0"/>
    <x v="3"/>
    <s v="GBC Prepunched Paper, 19-Hole, for Binding Systems, 24-lb"/>
    <x v="3168"/>
    <x v="3"/>
    <n v="15.61"/>
    <m/>
  </r>
  <r>
    <d v="2016-04-10T00:00:00"/>
    <x v="3"/>
    <s v="Quincy Jones"/>
    <x v="1"/>
    <x v="0"/>
    <x v="4"/>
    <s v="BIC Brite Liner Grip Highlighters, Assorted, 5/Pack"/>
    <x v="3169"/>
    <x v="3"/>
    <n v="3.22"/>
    <m/>
  </r>
  <r>
    <d v="2016-04-12T00:00:00"/>
    <x v="3"/>
    <s v="Brian Dahlen"/>
    <x v="6"/>
    <x v="1"/>
    <x v="13"/>
    <s v="KI Adjustable-Height Table"/>
    <x v="3170"/>
    <x v="3"/>
    <n v="75.66"/>
    <m/>
  </r>
  <r>
    <d v="2016-04-12T00:00:00"/>
    <x v="3"/>
    <s v="Brian Dahlen"/>
    <x v="6"/>
    <x v="0"/>
    <x v="0"/>
    <s v="Xerox 1945"/>
    <x v="3171"/>
    <x v="4"/>
    <n v="20.09"/>
    <m/>
  </r>
  <r>
    <d v="2016-04-12T00:00:00"/>
    <x v="3"/>
    <s v="Brian Dahlen"/>
    <x v="6"/>
    <x v="0"/>
    <x v="10"/>
    <s v="Globe Weis Peel &amp; Seel First Class Envelopes"/>
    <x v="3172"/>
    <x v="7"/>
    <n v="28.76"/>
    <m/>
  </r>
  <r>
    <d v="2016-04-12T00:00:00"/>
    <x v="3"/>
    <s v="Beth Paige"/>
    <x v="3"/>
    <x v="1"/>
    <x v="5"/>
    <s v="Hon Comfortask Task/Swivel Chairs"/>
    <x v="3173"/>
    <x v="5"/>
    <n v="-31.91"/>
    <m/>
  </r>
  <r>
    <d v="2016-04-12T00:00:00"/>
    <x v="3"/>
    <s v="Beth Paige"/>
    <x v="3"/>
    <x v="0"/>
    <x v="3"/>
    <s v="JM Magazine Binder"/>
    <x v="3174"/>
    <x v="4"/>
    <n v="4.62"/>
    <m/>
  </r>
  <r>
    <d v="2016-04-12T00:00:00"/>
    <x v="3"/>
    <s v="Jason Fortune-"/>
    <x v="3"/>
    <x v="0"/>
    <x v="0"/>
    <s v="Xerox 206"/>
    <x v="5"/>
    <x v="1"/>
    <n v="9.33"/>
    <m/>
  </r>
  <r>
    <d v="2016-04-12T00:00:00"/>
    <x v="3"/>
    <s v="Jason Fortune-"/>
    <x v="3"/>
    <x v="1"/>
    <x v="5"/>
    <s v="Global Geo Office Task Chair, Gray"/>
    <x v="3175"/>
    <x v="1"/>
    <n v="-36.44"/>
    <m/>
  </r>
  <r>
    <d v="2016-04-12T00:00:00"/>
    <x v="3"/>
    <s v="Jason Fortune-"/>
    <x v="3"/>
    <x v="0"/>
    <x v="3"/>
    <s v="Aluminum Screw Posts"/>
    <x v="2060"/>
    <x v="1"/>
    <n v="13.73"/>
    <m/>
  </r>
  <r>
    <d v="2016-04-12T00:00:00"/>
    <x v="3"/>
    <s v="Thomas Boland"/>
    <x v="25"/>
    <x v="0"/>
    <x v="2"/>
    <s v="Fellowes Bankers Box Recycled Super Stor/Drawer"/>
    <x v="128"/>
    <x v="1"/>
    <n v="-22.67"/>
    <m/>
  </r>
  <r>
    <d v="2016-04-12T00:00:00"/>
    <x v="3"/>
    <s v="Thomas Boland"/>
    <x v="25"/>
    <x v="0"/>
    <x v="2"/>
    <s v="Fellowes Bankers Box Staxonsteel Drawer File/Stacking System"/>
    <x v="2079"/>
    <x v="4"/>
    <n v="-5.2"/>
    <m/>
  </r>
  <r>
    <d v="2016-04-12T00:00:00"/>
    <x v="3"/>
    <s v="Thomas Boland"/>
    <x v="25"/>
    <x v="0"/>
    <x v="0"/>
    <s v="TOPS &quot;Important Message&quot; Pads, Canary, 4-1/4 x 5-1/2, 50 Sheets per Pad"/>
    <x v="1207"/>
    <x v="1"/>
    <n v="3.47"/>
    <m/>
  </r>
  <r>
    <d v="2016-04-13T00:00:00"/>
    <x v="3"/>
    <s v="Susan Pistek"/>
    <x v="3"/>
    <x v="0"/>
    <x v="10"/>
    <s v="Poly String Tie Envelopes"/>
    <x v="248"/>
    <x v="1"/>
    <n v="2.88"/>
    <m/>
  </r>
  <r>
    <d v="2016-04-14T00:00:00"/>
    <x v="3"/>
    <s v="Philip Brown"/>
    <x v="3"/>
    <x v="1"/>
    <x v="5"/>
    <s v="Bevis Steel Folding Chairs"/>
    <x v="3176"/>
    <x v="7"/>
    <n v="38.380000000000003"/>
    <m/>
  </r>
  <r>
    <d v="2016-04-14T00:00:00"/>
    <x v="3"/>
    <s v="Kean Takahito"/>
    <x v="12"/>
    <x v="1"/>
    <x v="5"/>
    <s v="Hon 4070 Series Pagoda Armless Upholstered Stacking Chairs"/>
    <x v="3177"/>
    <x v="3"/>
    <n v="105.02"/>
    <m/>
  </r>
  <r>
    <d v="2016-04-14T00:00:00"/>
    <x v="3"/>
    <s v="Kean Takahito"/>
    <x v="12"/>
    <x v="0"/>
    <x v="2"/>
    <s v="Fellowes Personal Hanging Folder Files, Navy"/>
    <x v="3178"/>
    <x v="3"/>
    <n v="4.3"/>
    <m/>
  </r>
  <r>
    <d v="2016-04-14T00:00:00"/>
    <x v="3"/>
    <s v="Tom Boeckenhauer"/>
    <x v="6"/>
    <x v="0"/>
    <x v="2"/>
    <s v="Acco Perma 4000 Stacking Storage Drawers"/>
    <x v="3179"/>
    <x v="7"/>
    <n v="12.18"/>
    <m/>
  </r>
  <r>
    <d v="2016-04-14T00:00:00"/>
    <x v="3"/>
    <s v="Jill Matthias"/>
    <x v="36"/>
    <x v="0"/>
    <x v="3"/>
    <s v="GBC ProClick Spines for 32-Hole Punch"/>
    <x v="1432"/>
    <x v="0"/>
    <n v="11.78"/>
    <m/>
  </r>
  <r>
    <d v="2016-04-15T00:00:00"/>
    <x v="3"/>
    <s v="Ross Baird"/>
    <x v="25"/>
    <x v="0"/>
    <x v="3"/>
    <s v="GBC ProClick 150 Presentation Binding System"/>
    <x v="3180"/>
    <x v="0"/>
    <n v="-145.35"/>
    <m/>
  </r>
  <r>
    <d v="2016-04-15T00:00:00"/>
    <x v="3"/>
    <s v="Ross Baird"/>
    <x v="25"/>
    <x v="2"/>
    <x v="9"/>
    <s v="ImationÂ Secure+ Hardware Encrypted USB 2.0Â Flash Drive; 16GB"/>
    <x v="1462"/>
    <x v="5"/>
    <n v="76.64"/>
    <m/>
  </r>
  <r>
    <d v="2016-04-15T00:00:00"/>
    <x v="3"/>
    <s v="Ross Baird"/>
    <x v="25"/>
    <x v="2"/>
    <x v="9"/>
    <s v="ImationÂ Secure+ Hardware Encrypted USB 2.0Â Flash Drive; 16GB"/>
    <x v="3181"/>
    <x v="7"/>
    <n v="54.74"/>
    <m/>
  </r>
  <r>
    <d v="2016-04-15T00:00:00"/>
    <x v="3"/>
    <s v="Ross Baird"/>
    <x v="25"/>
    <x v="0"/>
    <x v="2"/>
    <s v="Woodgrain Magazine Files by Perma"/>
    <x v="3025"/>
    <x v="0"/>
    <n v="-0.77"/>
    <m/>
  </r>
  <r>
    <d v="2016-04-15T00:00:00"/>
    <x v="3"/>
    <s v="Bill Donatelli"/>
    <x v="3"/>
    <x v="1"/>
    <x v="5"/>
    <s v="HON 5400 Series Task Chairs for Big and Tall"/>
    <x v="3182"/>
    <x v="0"/>
    <n v="0"/>
    <m/>
  </r>
  <r>
    <d v="2016-04-15T00:00:00"/>
    <x v="3"/>
    <s v="Muhammed Yedwab"/>
    <x v="0"/>
    <x v="0"/>
    <x v="4"/>
    <s v="Dixon Ticonderoga Erasable Colored Pencil Set, 12-Color"/>
    <x v="278"/>
    <x v="5"/>
    <n v="5.86"/>
    <m/>
  </r>
  <r>
    <d v="2016-04-15T00:00:00"/>
    <x v="3"/>
    <s v="Muhammed Yedwab"/>
    <x v="0"/>
    <x v="0"/>
    <x v="7"/>
    <s v="Ideal Clamps"/>
    <x v="2015"/>
    <x v="7"/>
    <n v="2.91"/>
    <m/>
  </r>
  <r>
    <d v="2016-04-15T00:00:00"/>
    <x v="3"/>
    <s v="Julie Kriz"/>
    <x v="3"/>
    <x v="0"/>
    <x v="0"/>
    <s v="Xerox 1911"/>
    <x v="2240"/>
    <x v="1"/>
    <n v="68.98"/>
    <m/>
  </r>
  <r>
    <d v="2016-04-16T00:00:00"/>
    <x v="3"/>
    <s v="Arthur Prichep"/>
    <x v="4"/>
    <x v="0"/>
    <x v="4"/>
    <s v="Newell 341"/>
    <x v="1282"/>
    <x v="1"/>
    <n v="3.72"/>
    <m/>
  </r>
  <r>
    <d v="2016-04-16T00:00:00"/>
    <x v="3"/>
    <s v="Bill Shonely"/>
    <x v="23"/>
    <x v="2"/>
    <x v="15"/>
    <s v="3D Systems Cube Printer, 2nd Generation, Magenta"/>
    <x v="3183"/>
    <x v="5"/>
    <n v="2365.98"/>
    <m/>
  </r>
  <r>
    <d v="2016-04-16T00:00:00"/>
    <x v="3"/>
    <s v="Bill Shonely"/>
    <x v="23"/>
    <x v="1"/>
    <x v="8"/>
    <s v="Stacking Trays by OIC"/>
    <x v="967"/>
    <x v="0"/>
    <n v="3.29"/>
    <m/>
  </r>
  <r>
    <d v="2016-04-16T00:00:00"/>
    <x v="3"/>
    <s v="Bill Shonely"/>
    <x v="23"/>
    <x v="0"/>
    <x v="3"/>
    <s v="Wilson Jones Standard D-Ring Binders"/>
    <x v="858"/>
    <x v="7"/>
    <n v="11.89"/>
    <m/>
  </r>
  <r>
    <d v="2016-04-16T00:00:00"/>
    <x v="3"/>
    <s v="Bryan Mills"/>
    <x v="22"/>
    <x v="0"/>
    <x v="14"/>
    <s v="Stiletto Hand Letter Openers"/>
    <x v="1024"/>
    <x v="1"/>
    <n v="0.86"/>
    <m/>
  </r>
  <r>
    <d v="2016-04-16T00:00:00"/>
    <x v="3"/>
    <s v="Pete Kriz"/>
    <x v="15"/>
    <x v="2"/>
    <x v="9"/>
    <s v="Memorex Froggy Flash Drive 4 GB"/>
    <x v="1395"/>
    <x v="3"/>
    <n v="8.35"/>
    <m/>
  </r>
  <r>
    <d v="2016-04-16T00:00:00"/>
    <x v="3"/>
    <s v="Pete Kriz"/>
    <x v="15"/>
    <x v="0"/>
    <x v="0"/>
    <s v="Standard Line Â“While You Were OutÂ” Hardbound Telephone Message Book"/>
    <x v="3184"/>
    <x v="5"/>
    <n v="40"/>
    <m/>
  </r>
  <r>
    <d v="2016-04-17T00:00:00"/>
    <x v="3"/>
    <s v="Ben Ferrer"/>
    <x v="25"/>
    <x v="2"/>
    <x v="6"/>
    <s v="Motorola L804"/>
    <x v="3185"/>
    <x v="4"/>
    <n v="4.1399999999999997"/>
    <m/>
  </r>
  <r>
    <d v="2016-04-17T00:00:00"/>
    <x v="3"/>
    <s v="Ben Ferrer"/>
    <x v="25"/>
    <x v="1"/>
    <x v="8"/>
    <s v="GE General Purpose, Extra Long Life, Showcase &amp; Floodlight Incandescent Bulbs"/>
    <x v="146"/>
    <x v="9"/>
    <n v="6.29"/>
    <m/>
  </r>
  <r>
    <d v="2016-04-17T00:00:00"/>
    <x v="3"/>
    <s v="Sean Wendt"/>
    <x v="40"/>
    <x v="0"/>
    <x v="7"/>
    <s v="Advantus Push Pins, Aluminum Head"/>
    <x v="3186"/>
    <x v="7"/>
    <n v="9.01"/>
    <m/>
  </r>
  <r>
    <d v="2016-04-17T00:00:00"/>
    <x v="3"/>
    <s v="Jessica Myrick"/>
    <x v="3"/>
    <x v="1"/>
    <x v="11"/>
    <s v="Bush Westfield Collection Bookcases, Fully Assembled"/>
    <x v="3187"/>
    <x v="1"/>
    <n v="24.24"/>
    <m/>
  </r>
  <r>
    <d v="2016-04-17T00:00:00"/>
    <x v="3"/>
    <s v="Charles Sheldon"/>
    <x v="15"/>
    <x v="1"/>
    <x v="8"/>
    <s v="Ultra Door Kickplate, 8&quot;H x 34&quot;W"/>
    <x v="3188"/>
    <x v="7"/>
    <n v="13.85"/>
    <m/>
  </r>
  <r>
    <d v="2016-04-18T00:00:00"/>
    <x v="3"/>
    <s v="Clay Rozendal"/>
    <x v="1"/>
    <x v="0"/>
    <x v="2"/>
    <s v="Safco Industrial Wire Shelving"/>
    <x v="1076"/>
    <x v="1"/>
    <n v="-48.95"/>
    <m/>
  </r>
  <r>
    <d v="2016-04-18T00:00:00"/>
    <x v="3"/>
    <s v="Clay Rozendal"/>
    <x v="1"/>
    <x v="0"/>
    <x v="0"/>
    <s v="Adams Telephone Message Books, 5 1/4Â” x 11Â”"/>
    <x v="3189"/>
    <x v="0"/>
    <n v="3.26"/>
    <m/>
  </r>
  <r>
    <d v="2016-04-18T00:00:00"/>
    <x v="3"/>
    <s v="Roy FranzÃ¶sisch"/>
    <x v="6"/>
    <x v="0"/>
    <x v="12"/>
    <s v="Eureka The Boss Cordless Rechargeable Stick Vac"/>
    <x v="1697"/>
    <x v="3"/>
    <n v="55.06"/>
    <m/>
  </r>
  <r>
    <d v="2016-04-18T00:00:00"/>
    <x v="3"/>
    <s v="Roy FranzÃ¶sisch"/>
    <x v="6"/>
    <x v="2"/>
    <x v="6"/>
    <s v="SKILCRAFT Telephone Shoulder Rest, 2&quot; x 6.5&quot; x 2.5&quot;, Black"/>
    <x v="3190"/>
    <x v="3"/>
    <n v="7.98"/>
    <m/>
  </r>
  <r>
    <d v="2016-04-18T00:00:00"/>
    <x v="3"/>
    <s v="Thea Hudgings"/>
    <x v="0"/>
    <x v="1"/>
    <x v="5"/>
    <s v="Global High-Back Leather Tilter, Burgundy"/>
    <x v="2708"/>
    <x v="3"/>
    <n v="-93.47"/>
    <m/>
  </r>
  <r>
    <d v="2016-04-18T00:00:00"/>
    <x v="3"/>
    <s v="Thea Hudgings"/>
    <x v="0"/>
    <x v="0"/>
    <x v="2"/>
    <s v="Tennsco 16-Compartment Lockers with Coat Rack"/>
    <x v="3191"/>
    <x v="1"/>
    <n v="77.75"/>
    <m/>
  </r>
  <r>
    <d v="2016-04-18T00:00:00"/>
    <x v="3"/>
    <s v="Thea Hudgings"/>
    <x v="0"/>
    <x v="1"/>
    <x v="8"/>
    <s v="Howard Miller 16&quot; Diameter Gallery Wall Clock"/>
    <x v="3092"/>
    <x v="7"/>
    <n v="-67.14"/>
    <m/>
  </r>
  <r>
    <d v="2016-04-18T00:00:00"/>
    <x v="3"/>
    <s v="Cindy Schnelling"/>
    <x v="20"/>
    <x v="0"/>
    <x v="4"/>
    <s v="American Pencil"/>
    <x v="1795"/>
    <x v="1"/>
    <n v="2.0299999999999998"/>
    <m/>
  </r>
  <r>
    <d v="2016-04-18T00:00:00"/>
    <x v="3"/>
    <s v="Cindy Schnelling"/>
    <x v="20"/>
    <x v="0"/>
    <x v="14"/>
    <s v="Acme Design Line 8&quot; Stainless Steel Bent Scissors w/Champagne Handles, 3-1/8&quot; Cut"/>
    <x v="3192"/>
    <x v="4"/>
    <n v="1.85"/>
    <m/>
  </r>
  <r>
    <d v="2016-04-19T00:00:00"/>
    <x v="3"/>
    <s v="Gary Mitchum"/>
    <x v="10"/>
    <x v="1"/>
    <x v="13"/>
    <s v="Bush Andora Conference Table, Maple/Graphite Gray Finish"/>
    <x v="3193"/>
    <x v="0"/>
    <n v="-58.13"/>
    <m/>
  </r>
  <r>
    <d v="2016-04-19T00:00:00"/>
    <x v="3"/>
    <s v="Gary Mitchum"/>
    <x v="10"/>
    <x v="0"/>
    <x v="0"/>
    <s v="Xerox 189"/>
    <x v="3194"/>
    <x v="7"/>
    <n v="146.79"/>
    <m/>
  </r>
  <r>
    <d v="2016-04-19T00:00:00"/>
    <x v="3"/>
    <s v="Jas O'Carroll"/>
    <x v="3"/>
    <x v="2"/>
    <x v="6"/>
    <s v="PowerGen Dual USB Car Charger"/>
    <x v="418"/>
    <x v="7"/>
    <n v="12.99"/>
    <m/>
  </r>
  <r>
    <d v="2016-04-19T00:00:00"/>
    <x v="3"/>
    <s v="Jas O'Carroll"/>
    <x v="3"/>
    <x v="0"/>
    <x v="4"/>
    <s v="Newell 307"/>
    <x v="943"/>
    <x v="1"/>
    <n v="1.53"/>
    <m/>
  </r>
  <r>
    <d v="2016-04-19T00:00:00"/>
    <x v="3"/>
    <s v="Jas O'Carroll"/>
    <x v="3"/>
    <x v="0"/>
    <x v="4"/>
    <s v="Panasonic KP-4ABK Battery-Operated Pencil Sharpener"/>
    <x v="3195"/>
    <x v="7"/>
    <n v="21.23"/>
    <m/>
  </r>
  <r>
    <d v="2016-04-19T00:00:00"/>
    <x v="3"/>
    <s v="Jas O'Carroll"/>
    <x v="3"/>
    <x v="0"/>
    <x v="3"/>
    <s v="Angle-D Binders with Locking Rings, Label Holders"/>
    <x v="1821"/>
    <x v="4"/>
    <n v="1.97"/>
    <m/>
  </r>
  <r>
    <d v="2016-04-19T00:00:00"/>
    <x v="3"/>
    <s v="Jas O'Carroll"/>
    <x v="3"/>
    <x v="0"/>
    <x v="0"/>
    <s v="Adams Telephone Message Book W/Dividers/Space For Phone Numbers, 5 1/4&quot;X8 1/2&quot;, 200/Messages"/>
    <x v="850"/>
    <x v="3"/>
    <n v="10.220000000000001"/>
    <m/>
  </r>
  <r>
    <d v="2016-04-19T00:00:00"/>
    <x v="3"/>
    <s v="Jas O'Carroll"/>
    <x v="3"/>
    <x v="0"/>
    <x v="3"/>
    <s v="Avery Binder Labels"/>
    <x v="16"/>
    <x v="1"/>
    <n v="3.27"/>
    <m/>
  </r>
  <r>
    <d v="2016-04-19T00:00:00"/>
    <x v="3"/>
    <s v="Kunst Miller"/>
    <x v="20"/>
    <x v="2"/>
    <x v="6"/>
    <s v="Gear Head AU3700S Headset"/>
    <x v="679"/>
    <x v="0"/>
    <n v="0.78"/>
    <m/>
  </r>
  <r>
    <d v="2016-04-19T00:00:00"/>
    <x v="3"/>
    <s v="Kunst Miller"/>
    <x v="20"/>
    <x v="0"/>
    <x v="4"/>
    <s v="BIC Brite Liner Grip Highlighters"/>
    <x v="462"/>
    <x v="0"/>
    <n v="1.48"/>
    <m/>
  </r>
  <r>
    <d v="2016-04-19T00:00:00"/>
    <x v="3"/>
    <s v="Kunst Miller"/>
    <x v="20"/>
    <x v="0"/>
    <x v="2"/>
    <s v="Space Solutions HD Industrial Steel Shelving."/>
    <x v="3196"/>
    <x v="3"/>
    <n v="13.8"/>
    <m/>
  </r>
  <r>
    <d v="2016-04-19T00:00:00"/>
    <x v="3"/>
    <s v="Kunst Miller"/>
    <x v="20"/>
    <x v="0"/>
    <x v="14"/>
    <s v="Acme Kleen Earth Office Shears"/>
    <x v="2163"/>
    <x v="0"/>
    <n v="2.25"/>
    <m/>
  </r>
  <r>
    <d v="2016-04-19T00:00:00"/>
    <x v="3"/>
    <s v="Kunst Miller"/>
    <x v="20"/>
    <x v="0"/>
    <x v="4"/>
    <s v="Panasonic KP-380BK Classic Electric Pencil Sharpener"/>
    <x v="3197"/>
    <x v="0"/>
    <n v="17.989999999999998"/>
    <m/>
  </r>
  <r>
    <d v="2016-04-19T00:00:00"/>
    <x v="3"/>
    <s v="Kunst Miller"/>
    <x v="20"/>
    <x v="0"/>
    <x v="14"/>
    <s v="Fiskars Softgrip Scissors"/>
    <x v="3198"/>
    <x v="7"/>
    <n v="15.37"/>
    <m/>
  </r>
  <r>
    <d v="2016-04-19T00:00:00"/>
    <x v="3"/>
    <s v="Kunst Miller"/>
    <x v="20"/>
    <x v="0"/>
    <x v="3"/>
    <s v="Wilson Jones Clip &amp; Carry Folder Binder Tool for Ring Binders, Clear"/>
    <x v="3199"/>
    <x v="0"/>
    <n v="3.25"/>
    <m/>
  </r>
  <r>
    <d v="2016-04-21T00:00:00"/>
    <x v="3"/>
    <s v="Sibella Parks"/>
    <x v="1"/>
    <x v="0"/>
    <x v="2"/>
    <s v="Fellowes Bankers Box Stor/Drawer Steel Plus"/>
    <x v="3200"/>
    <x v="3"/>
    <n v="-12.79"/>
    <m/>
  </r>
  <r>
    <d v="2016-04-21T00:00:00"/>
    <x v="3"/>
    <s v="Sibella Parks"/>
    <x v="1"/>
    <x v="0"/>
    <x v="12"/>
    <s v="Kensington 4 Outlet MasterPiece Compact Power Control Center"/>
    <x v="3201"/>
    <x v="1"/>
    <n v="-126.86"/>
    <m/>
  </r>
  <r>
    <d v="2016-04-21T00:00:00"/>
    <x v="3"/>
    <s v="Sibella Parks"/>
    <x v="1"/>
    <x v="0"/>
    <x v="3"/>
    <s v="Performers Binder/Pad Holder, Black"/>
    <x v="3202"/>
    <x v="9"/>
    <n v="-67.27"/>
    <m/>
  </r>
  <r>
    <d v="2016-04-21T00:00:00"/>
    <x v="3"/>
    <s v="Duane Noonan"/>
    <x v="22"/>
    <x v="0"/>
    <x v="3"/>
    <s v="Round Ring Binders"/>
    <x v="160"/>
    <x v="7"/>
    <n v="2.81"/>
    <m/>
  </r>
  <r>
    <d v="2016-04-21T00:00:00"/>
    <x v="3"/>
    <s v="Brian Thompson"/>
    <x v="37"/>
    <x v="0"/>
    <x v="4"/>
    <s v="Colorific Watercolor Pencils"/>
    <x v="2135"/>
    <x v="1"/>
    <n v="4.49"/>
    <m/>
  </r>
  <r>
    <d v="2016-04-21T00:00:00"/>
    <x v="3"/>
    <s v="Brian Thompson"/>
    <x v="37"/>
    <x v="0"/>
    <x v="0"/>
    <s v="Xerox 209"/>
    <x v="1778"/>
    <x v="9"/>
    <n v="24.88"/>
    <m/>
  </r>
  <r>
    <d v="2016-04-22T00:00:00"/>
    <x v="3"/>
    <s v="Tanja Norvell"/>
    <x v="12"/>
    <x v="1"/>
    <x v="8"/>
    <s v="Eldon Wave Desk Accessories"/>
    <x v="3203"/>
    <x v="7"/>
    <n v="7.07"/>
    <m/>
  </r>
  <r>
    <d v="2016-04-22T00:00:00"/>
    <x v="3"/>
    <s v="Tanja Norvell"/>
    <x v="12"/>
    <x v="1"/>
    <x v="13"/>
    <s v="Bush Advantage Collection Racetrack Conference Table"/>
    <x v="3204"/>
    <x v="6"/>
    <n v="-814.48"/>
    <m/>
  </r>
  <r>
    <d v="2016-04-22T00:00:00"/>
    <x v="3"/>
    <s v="Tanja Norvell"/>
    <x v="12"/>
    <x v="0"/>
    <x v="3"/>
    <s v="Poly Designer Cover &amp; Back"/>
    <x v="3205"/>
    <x v="7"/>
    <n v="-20.89"/>
    <m/>
  </r>
  <r>
    <d v="2016-04-22T00:00:00"/>
    <x v="3"/>
    <s v="Tanja Norvell"/>
    <x v="12"/>
    <x v="0"/>
    <x v="14"/>
    <s v="Premier Electric Letter Opener"/>
    <x v="3206"/>
    <x v="0"/>
    <n v="-34.76"/>
    <m/>
  </r>
  <r>
    <d v="2016-04-22T00:00:00"/>
    <x v="3"/>
    <s v="Tanja Norvell"/>
    <x v="12"/>
    <x v="0"/>
    <x v="12"/>
    <s v="Fellowes Premier Superior Surge Suppressor, 10-Outlet, With Phone and Remote"/>
    <x v="3207"/>
    <x v="0"/>
    <n v="5.87"/>
    <m/>
  </r>
  <r>
    <d v="2016-04-22T00:00:00"/>
    <x v="3"/>
    <s v="Ed Ludwig"/>
    <x v="24"/>
    <x v="1"/>
    <x v="8"/>
    <s v="Eldon Advantage Chair Mats for Low to Medium Pile Carpets"/>
    <x v="3208"/>
    <x v="0"/>
    <n v="8.66"/>
    <m/>
  </r>
  <r>
    <d v="2016-04-22T00:00:00"/>
    <x v="3"/>
    <s v="Tonja Turnell"/>
    <x v="1"/>
    <x v="0"/>
    <x v="2"/>
    <s v="Pizazz Global Quick File"/>
    <x v="3209"/>
    <x v="0"/>
    <n v="2.4"/>
    <m/>
  </r>
  <r>
    <d v="2016-04-22T00:00:00"/>
    <x v="3"/>
    <s v="Paul Gonzalez"/>
    <x v="3"/>
    <x v="1"/>
    <x v="8"/>
    <s v="Ultra Door Pull Handle"/>
    <x v="1791"/>
    <x v="1"/>
    <n v="10.41"/>
    <m/>
  </r>
  <r>
    <d v="2016-04-22T00:00:00"/>
    <x v="3"/>
    <s v="Michael Moore"/>
    <x v="20"/>
    <x v="0"/>
    <x v="4"/>
    <s v="Barrel Sharpener"/>
    <x v="3210"/>
    <x v="2"/>
    <n v="8.35"/>
    <m/>
  </r>
  <r>
    <d v="2016-04-22T00:00:00"/>
    <x v="3"/>
    <s v="Michael Moore"/>
    <x v="20"/>
    <x v="0"/>
    <x v="4"/>
    <s v="Newell 32"/>
    <x v="633"/>
    <x v="4"/>
    <n v="0.81"/>
    <m/>
  </r>
  <r>
    <d v="2016-04-23T00:00:00"/>
    <x v="3"/>
    <s v="Grace Kelly"/>
    <x v="3"/>
    <x v="0"/>
    <x v="3"/>
    <s v="Ibico Laser Imprintable Binding System Covers"/>
    <x v="3211"/>
    <x v="6"/>
    <n v="81.739999999999995"/>
    <m/>
  </r>
  <r>
    <d v="2016-04-23T00:00:00"/>
    <x v="3"/>
    <s v="Grace Kelly"/>
    <x v="3"/>
    <x v="2"/>
    <x v="9"/>
    <s v="Logitech Wireless Headset h800"/>
    <x v="482"/>
    <x v="4"/>
    <n v="35"/>
    <m/>
  </r>
  <r>
    <d v="2016-04-23T00:00:00"/>
    <x v="3"/>
    <s v="Heather Kirkland"/>
    <x v="25"/>
    <x v="0"/>
    <x v="0"/>
    <s v="Southworth 25% Cotton Linen-Finish Paper &amp; Envelopes"/>
    <x v="2863"/>
    <x v="7"/>
    <n v="11.33"/>
    <m/>
  </r>
  <r>
    <d v="2016-04-23T00:00:00"/>
    <x v="3"/>
    <s v="Max Jones"/>
    <x v="10"/>
    <x v="0"/>
    <x v="0"/>
    <s v="Embossed Ink Jet Note Cards"/>
    <x v="3212"/>
    <x v="6"/>
    <n v="37.92"/>
    <m/>
  </r>
  <r>
    <d v="2016-04-23T00:00:00"/>
    <x v="3"/>
    <s v="Max Jones"/>
    <x v="10"/>
    <x v="0"/>
    <x v="2"/>
    <s v="Eldon Fold 'N Roll Cart System"/>
    <x v="662"/>
    <x v="7"/>
    <n v="6.29"/>
    <m/>
  </r>
  <r>
    <d v="2016-04-23T00:00:00"/>
    <x v="3"/>
    <s v="Max Jones"/>
    <x v="10"/>
    <x v="0"/>
    <x v="0"/>
    <s v="Xerox 1942"/>
    <x v="737"/>
    <x v="0"/>
    <n v="29.36"/>
    <m/>
  </r>
  <r>
    <d v="2016-04-23T00:00:00"/>
    <x v="3"/>
    <s v="Art Ferguson"/>
    <x v="3"/>
    <x v="0"/>
    <x v="3"/>
    <s v="Recycled Pressboard Report Cover with Reinforced Top Hinge"/>
    <x v="329"/>
    <x v="5"/>
    <n v="6.56"/>
    <m/>
  </r>
  <r>
    <d v="2016-04-23T00:00:00"/>
    <x v="3"/>
    <s v="Art Ferguson"/>
    <x v="3"/>
    <x v="0"/>
    <x v="10"/>
    <s v="Recycled Interoffice Envelopes with String and Button Closure, 10 x 13"/>
    <x v="3213"/>
    <x v="1"/>
    <n v="35.99"/>
    <m/>
  </r>
  <r>
    <d v="2016-04-24T00:00:00"/>
    <x v="3"/>
    <s v="Cathy Armstrong"/>
    <x v="0"/>
    <x v="2"/>
    <x v="9"/>
    <s v="Plantronics S12 Corded Telephone Headset System"/>
    <x v="3214"/>
    <x v="1"/>
    <n v="64.67"/>
    <m/>
  </r>
  <r>
    <d v="2016-04-24T00:00:00"/>
    <x v="3"/>
    <s v="Jack Lebron"/>
    <x v="3"/>
    <x v="0"/>
    <x v="3"/>
    <s v="Cardinal Holdit Business Card Pockets"/>
    <x v="444"/>
    <x v="4"/>
    <n v="1.39"/>
    <m/>
  </r>
  <r>
    <d v="2016-04-24T00:00:00"/>
    <x v="3"/>
    <s v="Craig Leslie"/>
    <x v="26"/>
    <x v="0"/>
    <x v="0"/>
    <s v="Xerox 226"/>
    <x v="143"/>
    <x v="1"/>
    <n v="5.44"/>
    <m/>
  </r>
  <r>
    <d v="2016-04-24T00:00:00"/>
    <x v="3"/>
    <s v="Craig Leslie"/>
    <x v="26"/>
    <x v="1"/>
    <x v="5"/>
    <s v="SAFCO Arco Folding Chair"/>
    <x v="1559"/>
    <x v="6"/>
    <n v="149.15"/>
    <m/>
  </r>
  <r>
    <d v="2016-04-24T00:00:00"/>
    <x v="3"/>
    <s v="Craig Leslie"/>
    <x v="26"/>
    <x v="0"/>
    <x v="3"/>
    <s v="Wilson Jones Impact Binders"/>
    <x v="3215"/>
    <x v="0"/>
    <n v="-2.1800000000000002"/>
    <m/>
  </r>
  <r>
    <d v="2016-04-25T00:00:00"/>
    <x v="3"/>
    <s v="John Lucas"/>
    <x v="2"/>
    <x v="2"/>
    <x v="6"/>
    <s v="AT&amp;T 841000 Phone"/>
    <x v="171"/>
    <x v="0"/>
    <n v="-20.7"/>
    <m/>
  </r>
  <r>
    <d v="2016-04-25T00:00:00"/>
    <x v="3"/>
    <s v="John Lucas"/>
    <x v="2"/>
    <x v="0"/>
    <x v="3"/>
    <s v="Ibico Recycled Grain-Textured Covers"/>
    <x v="3216"/>
    <x v="0"/>
    <n v="-13.82"/>
    <m/>
  </r>
  <r>
    <d v="2016-04-25T00:00:00"/>
    <x v="3"/>
    <s v="John Lucas"/>
    <x v="2"/>
    <x v="0"/>
    <x v="3"/>
    <s v="Wilson Jones Custom Binder Spines &amp; Labels"/>
    <x v="1972"/>
    <x v="1"/>
    <n v="-3.43"/>
    <m/>
  </r>
  <r>
    <d v="2016-04-26T00:00:00"/>
    <x v="3"/>
    <s v="Dennis Bolton"/>
    <x v="20"/>
    <x v="1"/>
    <x v="5"/>
    <s v="Office Star - Mid Back Dual function Ergonomic High Back Chair with 2-Way Adjustable Arms"/>
    <x v="3217"/>
    <x v="1"/>
    <n v="62.78"/>
    <m/>
  </r>
  <r>
    <d v="2016-04-28T00:00:00"/>
    <x v="3"/>
    <s v="Nona Balk"/>
    <x v="0"/>
    <x v="2"/>
    <x v="6"/>
    <s v="Nortel Meridian M3904 Professional Digital phone"/>
    <x v="3218"/>
    <x v="1"/>
    <n v="41.58"/>
    <m/>
  </r>
  <r>
    <d v="2016-04-28T00:00:00"/>
    <x v="3"/>
    <s v="Nona Balk"/>
    <x v="0"/>
    <x v="0"/>
    <x v="1"/>
    <s v="Avery 493"/>
    <x v="2382"/>
    <x v="3"/>
    <n v="5.7"/>
    <m/>
  </r>
  <r>
    <d v="2016-04-28T00:00:00"/>
    <x v="3"/>
    <s v="Erica Hernandez"/>
    <x v="26"/>
    <x v="0"/>
    <x v="0"/>
    <s v="Xerox 1881"/>
    <x v="3219"/>
    <x v="1"/>
    <n v="9.9499999999999993"/>
    <m/>
  </r>
  <r>
    <d v="2016-04-28T00:00:00"/>
    <x v="3"/>
    <s v="Bill Overfelt"/>
    <x v="3"/>
    <x v="1"/>
    <x v="5"/>
    <s v="Global Stack Chair without Arms, Black"/>
    <x v="2014"/>
    <x v="0"/>
    <n v="2.6"/>
    <m/>
  </r>
  <r>
    <d v="2016-04-28T00:00:00"/>
    <x v="3"/>
    <s v="Rob Beeghly"/>
    <x v="1"/>
    <x v="1"/>
    <x v="8"/>
    <s v="Eldon Delta Triangular Chair Mat, 52&quot; x 58&quot;, Clear"/>
    <x v="3083"/>
    <x v="0"/>
    <n v="-31.86"/>
    <m/>
  </r>
  <r>
    <d v="2016-04-30T00:00:00"/>
    <x v="3"/>
    <s v="John Lee"/>
    <x v="20"/>
    <x v="0"/>
    <x v="3"/>
    <s v="Tuff Stuff Recycled Round Ring Binders"/>
    <x v="647"/>
    <x v="0"/>
    <n v="2.8"/>
    <m/>
  </r>
  <r>
    <d v="2016-04-30T00:00:00"/>
    <x v="3"/>
    <s v="Ben Ferrer"/>
    <x v="0"/>
    <x v="1"/>
    <x v="8"/>
    <s v="Flat Face Poster Frame"/>
    <x v="3220"/>
    <x v="1"/>
    <n v="-10.17"/>
    <m/>
  </r>
  <r>
    <d v="2016-04-30T00:00:00"/>
    <x v="3"/>
    <s v="Ken Dana"/>
    <x v="12"/>
    <x v="1"/>
    <x v="8"/>
    <s v="12-1/2 Diameter Round Wall Clock"/>
    <x v="3221"/>
    <x v="5"/>
    <n v="22.38"/>
    <m/>
  </r>
  <r>
    <d v="2016-05-01T00:00:00"/>
    <x v="4"/>
    <s v="Herbert Flentye"/>
    <x v="15"/>
    <x v="0"/>
    <x v="1"/>
    <s v="Avery 499"/>
    <x v="444"/>
    <x v="4"/>
    <n v="1.29"/>
    <m/>
  </r>
  <r>
    <d v="2016-05-01T00:00:00"/>
    <x v="4"/>
    <s v="Herbert Flentye"/>
    <x v="15"/>
    <x v="1"/>
    <x v="13"/>
    <s v="Bevis 44 x 96 Conference Tables"/>
    <x v="3222"/>
    <x v="1"/>
    <n v="-142.07"/>
    <m/>
  </r>
  <r>
    <d v="2016-05-01T00:00:00"/>
    <x v="4"/>
    <s v="Herbert Flentye"/>
    <x v="15"/>
    <x v="0"/>
    <x v="3"/>
    <s v="Newell 3-Hole Punched Plastic Slotted Magazine Holders for Binders"/>
    <x v="1757"/>
    <x v="0"/>
    <n v="-2.0099999999999998"/>
    <m/>
  </r>
  <r>
    <d v="2016-05-01T00:00:00"/>
    <x v="4"/>
    <s v="Chris McAfee"/>
    <x v="13"/>
    <x v="0"/>
    <x v="0"/>
    <s v="Xerox 1914"/>
    <x v="854"/>
    <x v="0"/>
    <n v="53.86"/>
    <m/>
  </r>
  <r>
    <d v="2016-05-01T00:00:00"/>
    <x v="4"/>
    <s v="Chris McAfee"/>
    <x v="13"/>
    <x v="0"/>
    <x v="0"/>
    <s v="Xerox 1994"/>
    <x v="5"/>
    <x v="1"/>
    <n v="9.33"/>
    <m/>
  </r>
  <r>
    <d v="2016-05-01T00:00:00"/>
    <x v="4"/>
    <s v="Chris McAfee"/>
    <x v="13"/>
    <x v="0"/>
    <x v="4"/>
    <s v="DIXON Ticonderoga Erasable Checking Pencils"/>
    <x v="280"/>
    <x v="0"/>
    <n v="4.3499999999999996"/>
    <m/>
  </r>
  <r>
    <d v="2016-05-02T00:00:00"/>
    <x v="4"/>
    <s v="Bryan Davis"/>
    <x v="0"/>
    <x v="0"/>
    <x v="4"/>
    <s v="Panasonic KP-380BK Classic Electric Pencil Sharpener"/>
    <x v="3223"/>
    <x v="1"/>
    <n v="5.4"/>
    <m/>
  </r>
  <r>
    <d v="2016-05-02T00:00:00"/>
    <x v="4"/>
    <s v="Cindy Chapman"/>
    <x v="20"/>
    <x v="0"/>
    <x v="2"/>
    <s v="Super Decoflex Portable Personal File"/>
    <x v="3224"/>
    <x v="1"/>
    <n v="12.58"/>
    <m/>
  </r>
  <r>
    <d v="2016-05-02T00:00:00"/>
    <x v="4"/>
    <s v="Cindy Chapman"/>
    <x v="20"/>
    <x v="0"/>
    <x v="3"/>
    <s v="Poly Designer Cover &amp; Back"/>
    <x v="2420"/>
    <x v="1"/>
    <n v="15.95"/>
    <m/>
  </r>
  <r>
    <d v="2016-05-02T00:00:00"/>
    <x v="4"/>
    <s v="Dan Lawera"/>
    <x v="25"/>
    <x v="1"/>
    <x v="5"/>
    <s v="Global Stack Chair without Arms, Black"/>
    <x v="3225"/>
    <x v="2"/>
    <n v="11.69"/>
    <m/>
  </r>
  <r>
    <d v="2016-05-02T00:00:00"/>
    <x v="4"/>
    <s v="Adam Shillingsburg"/>
    <x v="0"/>
    <x v="0"/>
    <x v="2"/>
    <s v="Akro Stacking Bins"/>
    <x v="204"/>
    <x v="1"/>
    <n v="-3.79"/>
    <m/>
  </r>
  <r>
    <d v="2016-05-02T00:00:00"/>
    <x v="4"/>
    <s v="Adam Shillingsburg"/>
    <x v="0"/>
    <x v="0"/>
    <x v="2"/>
    <s v="Sterilite Show Offs Storage Containers"/>
    <x v="810"/>
    <x v="1"/>
    <n v="-3.17"/>
    <m/>
  </r>
  <r>
    <d v="2016-05-02T00:00:00"/>
    <x v="4"/>
    <s v="Adam Shillingsburg"/>
    <x v="0"/>
    <x v="0"/>
    <x v="1"/>
    <s v="Avery 502"/>
    <x v="466"/>
    <x v="0"/>
    <n v="1.76"/>
    <m/>
  </r>
  <r>
    <d v="2016-05-02T00:00:00"/>
    <x v="4"/>
    <s v="Nick Radford"/>
    <x v="0"/>
    <x v="1"/>
    <x v="5"/>
    <s v="Office Star - Contemporary Task Swivel chair with Loop Arms, Charcoal"/>
    <x v="1812"/>
    <x v="3"/>
    <n v="-110.02"/>
    <m/>
  </r>
  <r>
    <d v="2016-05-02T00:00:00"/>
    <x v="4"/>
    <s v="Edward Hooks"/>
    <x v="20"/>
    <x v="1"/>
    <x v="8"/>
    <s v="Eldon 200 Class Desk Accessories"/>
    <x v="2088"/>
    <x v="0"/>
    <n v="4.0199999999999996"/>
    <m/>
  </r>
  <r>
    <d v="2016-05-02T00:00:00"/>
    <x v="4"/>
    <s v="Edward Hooks"/>
    <x v="20"/>
    <x v="0"/>
    <x v="3"/>
    <s v="Vinyl Sectional Post Binders"/>
    <x v="3010"/>
    <x v="1"/>
    <n v="33.93"/>
    <m/>
  </r>
  <r>
    <d v="2016-05-02T00:00:00"/>
    <x v="4"/>
    <s v="Edward Hooks"/>
    <x v="20"/>
    <x v="0"/>
    <x v="0"/>
    <s v="Southworth Parchment Paper &amp; Envelopes"/>
    <x v="3226"/>
    <x v="0"/>
    <n v="6.02"/>
    <m/>
  </r>
  <r>
    <d v="2016-05-02T00:00:00"/>
    <x v="4"/>
    <s v="Edward Hooks"/>
    <x v="20"/>
    <x v="1"/>
    <x v="8"/>
    <s v="Howard Miller 13&quot; Diameter Pewter Finish Round Wall Clock"/>
    <x v="3227"/>
    <x v="7"/>
    <n v="83.73"/>
    <m/>
  </r>
  <r>
    <d v="2016-05-03T00:00:00"/>
    <x v="4"/>
    <s v="Christy Brittain"/>
    <x v="1"/>
    <x v="0"/>
    <x v="3"/>
    <s v="Heavy-Duty E-Z-D Binders"/>
    <x v="3228"/>
    <x v="4"/>
    <n v="-3.6"/>
    <m/>
  </r>
  <r>
    <d v="2016-05-03T00:00:00"/>
    <x v="4"/>
    <s v="Christy Brittain"/>
    <x v="1"/>
    <x v="0"/>
    <x v="4"/>
    <s v="Newell 316"/>
    <x v="3229"/>
    <x v="5"/>
    <n v="2.74"/>
    <m/>
  </r>
  <r>
    <d v="2016-05-03T00:00:00"/>
    <x v="4"/>
    <s v="Christy Brittain"/>
    <x v="1"/>
    <x v="0"/>
    <x v="12"/>
    <s v="Acco Smartsocket Color-Coded Six-Outlet AC Adapter Model Surge Protectors"/>
    <x v="3230"/>
    <x v="1"/>
    <n v="-71.3"/>
    <m/>
  </r>
  <r>
    <d v="2016-05-03T00:00:00"/>
    <x v="4"/>
    <s v="Susan MacKendrick"/>
    <x v="10"/>
    <x v="2"/>
    <x v="9"/>
    <s v="ImationÂ 16GB Mini TravelDrive USB 2.0Â Flash Drive"/>
    <x v="3231"/>
    <x v="7"/>
    <n v="34.79"/>
    <m/>
  </r>
  <r>
    <d v="2016-05-03T00:00:00"/>
    <x v="4"/>
    <s v="Susan MacKendrick"/>
    <x v="10"/>
    <x v="0"/>
    <x v="2"/>
    <s v="Tennsco Industrial Shelving"/>
    <x v="1633"/>
    <x v="7"/>
    <n v="-44.02"/>
    <m/>
  </r>
  <r>
    <d v="2016-05-03T00:00:00"/>
    <x v="4"/>
    <s v="Susan MacKendrick"/>
    <x v="10"/>
    <x v="1"/>
    <x v="8"/>
    <s v="Computer Room Manger, 14&quot;"/>
    <x v="1552"/>
    <x v="0"/>
    <n v="10.39"/>
    <m/>
  </r>
  <r>
    <d v="2016-05-03T00:00:00"/>
    <x v="4"/>
    <s v="Susan MacKendrick"/>
    <x v="10"/>
    <x v="2"/>
    <x v="9"/>
    <s v="LogitechÂ VX Revolution Cordless Laser Mouse for Notebooks (Black)"/>
    <x v="1674"/>
    <x v="1"/>
    <n v="-75.599999999999994"/>
    <m/>
  </r>
  <r>
    <d v="2016-05-03T00:00:00"/>
    <x v="4"/>
    <s v="Susan MacKendrick"/>
    <x v="10"/>
    <x v="2"/>
    <x v="15"/>
    <s v="Cisco 8961 IP Phone Charcoal"/>
    <x v="3232"/>
    <x v="1"/>
    <n v="-164.95"/>
    <m/>
  </r>
  <r>
    <d v="2016-05-03T00:00:00"/>
    <x v="4"/>
    <s v="Susan MacKendrick"/>
    <x v="10"/>
    <x v="0"/>
    <x v="1"/>
    <s v="Avery 496"/>
    <x v="3233"/>
    <x v="0"/>
    <n v="2.1"/>
    <m/>
  </r>
  <r>
    <d v="2016-05-05T00:00:00"/>
    <x v="4"/>
    <s v="Natalie DeCherney"/>
    <x v="5"/>
    <x v="0"/>
    <x v="0"/>
    <s v="Xerox 1909"/>
    <x v="545"/>
    <x v="1"/>
    <n v="36.4"/>
    <m/>
  </r>
  <r>
    <d v="2016-05-05T00:00:00"/>
    <x v="4"/>
    <s v="Patrick Jones"/>
    <x v="15"/>
    <x v="0"/>
    <x v="0"/>
    <s v="Xerox 1965"/>
    <x v="632"/>
    <x v="1"/>
    <n v="5.2"/>
    <m/>
  </r>
  <r>
    <d v="2016-05-05T00:00:00"/>
    <x v="4"/>
    <s v="Barry Franz"/>
    <x v="3"/>
    <x v="0"/>
    <x v="2"/>
    <s v="Perma STOR-ALL Hanging File Box, 13 1/8&quot;W x 12 1/4&quot;D x 10 1/2&quot;H"/>
    <x v="784"/>
    <x v="4"/>
    <n v="1.02"/>
    <m/>
  </r>
  <r>
    <d v="2016-05-05T00:00:00"/>
    <x v="4"/>
    <s v="Barry Franz"/>
    <x v="3"/>
    <x v="2"/>
    <x v="6"/>
    <s v="Cisco Small Business SPA 502G VoIP phone"/>
    <x v="2872"/>
    <x v="1"/>
    <n v="21.54"/>
    <m/>
  </r>
  <r>
    <d v="2016-05-05T00:00:00"/>
    <x v="4"/>
    <s v="Darrin Martin"/>
    <x v="3"/>
    <x v="0"/>
    <x v="3"/>
    <s v="Computer Printout Index Tabs"/>
    <x v="1237"/>
    <x v="7"/>
    <n v="2.35"/>
    <m/>
  </r>
  <r>
    <d v="2016-05-05T00:00:00"/>
    <x v="4"/>
    <s v="Darrin Martin"/>
    <x v="3"/>
    <x v="1"/>
    <x v="13"/>
    <s v="Bevis 36 x 72 Conference Tables"/>
    <x v="3234"/>
    <x v="1"/>
    <n v="7.47"/>
    <m/>
  </r>
  <r>
    <d v="2016-05-05T00:00:00"/>
    <x v="4"/>
    <s v="Zuschuss Donatelli"/>
    <x v="15"/>
    <x v="1"/>
    <x v="8"/>
    <s v="Eldon Image Series Desk Accessories, Burgundy"/>
    <x v="3235"/>
    <x v="7"/>
    <n v="3.34"/>
    <m/>
  </r>
  <r>
    <d v="2016-05-05T00:00:00"/>
    <x v="4"/>
    <s v="Amy Hunt"/>
    <x v="3"/>
    <x v="1"/>
    <x v="13"/>
    <s v="Hon 61000 Series Interactive Training Tables"/>
    <x v="3236"/>
    <x v="0"/>
    <n v="-1.78"/>
    <m/>
  </r>
  <r>
    <d v="2016-05-05T00:00:00"/>
    <x v="4"/>
    <s v="Lindsay Williams"/>
    <x v="17"/>
    <x v="1"/>
    <x v="13"/>
    <s v="Global Adaptabilities Conference Tables"/>
    <x v="3237"/>
    <x v="6"/>
    <n v="320.32"/>
    <m/>
  </r>
  <r>
    <d v="2016-05-05T00:00:00"/>
    <x v="4"/>
    <s v="Lindsay Williams"/>
    <x v="17"/>
    <x v="0"/>
    <x v="3"/>
    <s v="Avery Poly Binder Pockets"/>
    <x v="2031"/>
    <x v="0"/>
    <n v="2"/>
    <m/>
  </r>
  <r>
    <d v="2016-05-05T00:00:00"/>
    <x v="4"/>
    <s v="Rick Bensley"/>
    <x v="16"/>
    <x v="0"/>
    <x v="0"/>
    <s v="Snap-A-Way Black Print Carbonless Speed Message, No Reply Area, Duplicate"/>
    <x v="3238"/>
    <x v="3"/>
    <n v="31.47"/>
    <m/>
  </r>
  <r>
    <d v="2016-05-05T00:00:00"/>
    <x v="4"/>
    <s v="Rick Bensley"/>
    <x v="16"/>
    <x v="2"/>
    <x v="6"/>
    <s v="Avaya 4621SW VoIP phone"/>
    <x v="2779"/>
    <x v="1"/>
    <n v="19.97"/>
    <m/>
  </r>
  <r>
    <d v="2016-05-06T00:00:00"/>
    <x v="4"/>
    <s v="Brad Eason"/>
    <x v="10"/>
    <x v="0"/>
    <x v="7"/>
    <s v="Advantus T-Pin Paper Clips"/>
    <x v="178"/>
    <x v="0"/>
    <n v="1.71"/>
    <m/>
  </r>
  <r>
    <d v="2016-05-06T00:00:00"/>
    <x v="4"/>
    <s v="Brad Eason"/>
    <x v="10"/>
    <x v="0"/>
    <x v="0"/>
    <s v="Xerox 1951"/>
    <x v="827"/>
    <x v="0"/>
    <n v="15.49"/>
    <m/>
  </r>
  <r>
    <d v="2016-05-06T00:00:00"/>
    <x v="4"/>
    <s v="Brad Eason"/>
    <x v="10"/>
    <x v="1"/>
    <x v="8"/>
    <s v="DAX Solid Wood Frames"/>
    <x v="3239"/>
    <x v="5"/>
    <n v="11.63"/>
    <m/>
  </r>
  <r>
    <d v="2016-05-06T00:00:00"/>
    <x v="4"/>
    <s v="Art Ferguson"/>
    <x v="1"/>
    <x v="0"/>
    <x v="3"/>
    <s v="Insertable Tab Post Binder Dividers"/>
    <x v="3240"/>
    <x v="0"/>
    <n v="-5.29"/>
    <m/>
  </r>
  <r>
    <d v="2016-05-06T00:00:00"/>
    <x v="4"/>
    <s v="Art Ferguson"/>
    <x v="1"/>
    <x v="2"/>
    <x v="9"/>
    <s v="Logitech Desktop MK120 Mouse and keyboard Combo"/>
    <x v="2611"/>
    <x v="0"/>
    <n v="-3.27"/>
    <m/>
  </r>
  <r>
    <d v="2016-05-06T00:00:00"/>
    <x v="4"/>
    <s v="Brad Eason"/>
    <x v="24"/>
    <x v="0"/>
    <x v="12"/>
    <s v="Belkin 5 Outlet SurgeMaster Power Centers"/>
    <x v="3241"/>
    <x v="4"/>
    <n v="15.25"/>
    <m/>
  </r>
  <r>
    <d v="2016-05-06T00:00:00"/>
    <x v="4"/>
    <s v="Gene McClure"/>
    <x v="3"/>
    <x v="1"/>
    <x v="8"/>
    <s v="Executive Impressions 8-1/2&quot; Career Panel/Partition Cubicle Clock"/>
    <x v="3242"/>
    <x v="3"/>
    <n v="14.14"/>
    <m/>
  </r>
  <r>
    <d v="2016-05-07T00:00:00"/>
    <x v="4"/>
    <s v="Caroline Jumper"/>
    <x v="20"/>
    <x v="0"/>
    <x v="3"/>
    <s v="GBC Twin Loop Wire Binding Elements, 9/16&quot; Spine, Black"/>
    <x v="3243"/>
    <x v="5"/>
    <n v="30.9"/>
    <m/>
  </r>
  <r>
    <d v="2016-05-07T00:00:00"/>
    <x v="4"/>
    <s v="Caroline Jumper"/>
    <x v="20"/>
    <x v="0"/>
    <x v="1"/>
    <s v="Alphabetical Labels for Top Tab Filing"/>
    <x v="255"/>
    <x v="1"/>
    <n v="22.2"/>
    <m/>
  </r>
  <r>
    <d v="2016-05-07T00:00:00"/>
    <x v="4"/>
    <s v="Caroline Jumper"/>
    <x v="20"/>
    <x v="1"/>
    <x v="5"/>
    <s v="Hon Mobius Operator's Chair"/>
    <x v="3244"/>
    <x v="3"/>
    <n v="59.04"/>
    <m/>
  </r>
  <r>
    <d v="2016-05-07T00:00:00"/>
    <x v="4"/>
    <s v="Caroline Jumper"/>
    <x v="20"/>
    <x v="2"/>
    <x v="15"/>
    <s v="Bady BDG101FRU Card Printer"/>
    <x v="3245"/>
    <x v="7"/>
    <n v="1159.99"/>
    <m/>
  </r>
  <r>
    <d v="2016-05-07T00:00:00"/>
    <x v="4"/>
    <s v="Caroline Jumper"/>
    <x v="20"/>
    <x v="2"/>
    <x v="9"/>
    <s v="SanDisk Ultra 64 GB MicroSDHC Class 10 Memory Card"/>
    <x v="3246"/>
    <x v="7"/>
    <n v="21.99"/>
    <m/>
  </r>
  <r>
    <d v="2016-05-07T00:00:00"/>
    <x v="4"/>
    <s v="Caroline Jumper"/>
    <x v="20"/>
    <x v="1"/>
    <x v="8"/>
    <s v="Staple-based wall hangings"/>
    <x v="3247"/>
    <x v="9"/>
    <n v="28.02"/>
    <m/>
  </r>
  <r>
    <d v="2016-05-08T00:00:00"/>
    <x v="4"/>
    <s v="George Bell"/>
    <x v="7"/>
    <x v="1"/>
    <x v="8"/>
    <s v="Tenex 46&quot; x 60&quot; Computer Anti-Static Chairmat, Rectangular Shaped"/>
    <x v="1028"/>
    <x v="0"/>
    <n v="42.39"/>
    <m/>
  </r>
  <r>
    <d v="2016-05-08T00:00:00"/>
    <x v="4"/>
    <s v="Clay Ludtke"/>
    <x v="10"/>
    <x v="0"/>
    <x v="2"/>
    <s v="Smead Adjustable Mobile File Trolley with Lockable Top"/>
    <x v="3248"/>
    <x v="1"/>
    <n v="88.03"/>
    <m/>
  </r>
  <r>
    <d v="2016-05-08T00:00:00"/>
    <x v="4"/>
    <s v="Clay Ludtke"/>
    <x v="10"/>
    <x v="0"/>
    <x v="0"/>
    <s v="Xerox 1898"/>
    <x v="1048"/>
    <x v="0"/>
    <n v="3.74"/>
    <m/>
  </r>
  <r>
    <d v="2016-05-08T00:00:00"/>
    <x v="4"/>
    <s v="Clay Ludtke"/>
    <x v="10"/>
    <x v="0"/>
    <x v="0"/>
    <s v="Xerox 222"/>
    <x v="320"/>
    <x v="0"/>
    <n v="3.63"/>
    <m/>
  </r>
  <r>
    <d v="2016-05-08T00:00:00"/>
    <x v="4"/>
    <s v="Clay Ludtke"/>
    <x v="10"/>
    <x v="0"/>
    <x v="2"/>
    <s v="Hanging Personal Folder File"/>
    <x v="3249"/>
    <x v="0"/>
    <n v="1.57"/>
    <m/>
  </r>
  <r>
    <d v="2016-05-08T00:00:00"/>
    <x v="4"/>
    <s v="Clay Ludtke"/>
    <x v="10"/>
    <x v="2"/>
    <x v="9"/>
    <s v="SanDisk Cruzer 64 GB USB Flash Drive"/>
    <x v="422"/>
    <x v="0"/>
    <n v="7.26"/>
    <m/>
  </r>
  <r>
    <d v="2016-05-08T00:00:00"/>
    <x v="4"/>
    <s v="Trudy Brown"/>
    <x v="3"/>
    <x v="0"/>
    <x v="0"/>
    <s v="Xerox 1920"/>
    <x v="150"/>
    <x v="1"/>
    <n v="8.07"/>
    <m/>
  </r>
  <r>
    <d v="2016-05-09T00:00:00"/>
    <x v="4"/>
    <s v="Sonia Sunley"/>
    <x v="22"/>
    <x v="2"/>
    <x v="9"/>
    <s v="Sony Micro Vault Click 8 GB USB 2.0 Flash Drive"/>
    <x v="3250"/>
    <x v="0"/>
    <n v="13.16"/>
    <m/>
  </r>
  <r>
    <d v="2016-05-09T00:00:00"/>
    <x v="4"/>
    <s v="Julia West"/>
    <x v="2"/>
    <x v="0"/>
    <x v="10"/>
    <s v="Staple envelope"/>
    <x v="16"/>
    <x v="4"/>
    <n v="3.5"/>
    <m/>
  </r>
  <r>
    <d v="2016-05-09T00:00:00"/>
    <x v="4"/>
    <s v="Julia West"/>
    <x v="2"/>
    <x v="0"/>
    <x v="4"/>
    <s v="Newell 319"/>
    <x v="284"/>
    <x v="7"/>
    <n v="9.92"/>
    <m/>
  </r>
  <r>
    <d v="2016-05-09T00:00:00"/>
    <x v="4"/>
    <s v="Paul Stevenson"/>
    <x v="20"/>
    <x v="0"/>
    <x v="4"/>
    <s v="Sanford Pocket Accent Highlighters"/>
    <x v="436"/>
    <x v="7"/>
    <n v="3.44"/>
    <m/>
  </r>
  <r>
    <d v="2016-05-09T00:00:00"/>
    <x v="4"/>
    <s v="Ricardo Sperren"/>
    <x v="3"/>
    <x v="0"/>
    <x v="0"/>
    <s v="TOPS Money Receipt Book, Consecutively Numbered in Red,"/>
    <x v="2712"/>
    <x v="3"/>
    <n v="14.42"/>
    <m/>
  </r>
  <r>
    <d v="2016-05-09T00:00:00"/>
    <x v="4"/>
    <s v="Mick Brown"/>
    <x v="0"/>
    <x v="2"/>
    <x v="6"/>
    <s v="I Need's 3d Hello Kitty Hybrid Silicone Case Cover for HTC One X 4g with 3d Hello Kitty Stylus Pen Green/pink"/>
    <x v="1134"/>
    <x v="0"/>
    <n v="1.91"/>
    <m/>
  </r>
  <r>
    <d v="2016-05-09T00:00:00"/>
    <x v="4"/>
    <s v="Thea Hendricks"/>
    <x v="6"/>
    <x v="0"/>
    <x v="4"/>
    <s v="4009 Highlighters by Sanford"/>
    <x v="3251"/>
    <x v="5"/>
    <n v="9.19"/>
    <m/>
  </r>
  <r>
    <d v="2016-05-09T00:00:00"/>
    <x v="4"/>
    <s v="Cynthia Voltz"/>
    <x v="0"/>
    <x v="0"/>
    <x v="2"/>
    <s v="Hot File 7-Pocket, Floor Stand"/>
    <x v="3252"/>
    <x v="6"/>
    <n v="107.08"/>
    <m/>
  </r>
  <r>
    <d v="2016-05-09T00:00:00"/>
    <x v="4"/>
    <s v="Cynthia Voltz"/>
    <x v="0"/>
    <x v="0"/>
    <x v="3"/>
    <s v="Ibico Standard Transparent Covers"/>
    <x v="749"/>
    <x v="3"/>
    <n v="-20.440000000000001"/>
    <m/>
  </r>
  <r>
    <d v="2016-05-09T00:00:00"/>
    <x v="4"/>
    <s v="Cynthia Voltz"/>
    <x v="0"/>
    <x v="0"/>
    <x v="12"/>
    <s v="Euro Pro Shark Stick Mini Vacuum"/>
    <x v="3253"/>
    <x v="3"/>
    <n v="-131.72"/>
    <m/>
  </r>
  <r>
    <d v="2016-05-09T00:00:00"/>
    <x v="4"/>
    <s v="Cynthia Voltz"/>
    <x v="0"/>
    <x v="0"/>
    <x v="0"/>
    <s v="Xerox 1911"/>
    <x v="2615"/>
    <x v="0"/>
    <n v="26.82"/>
    <m/>
  </r>
  <r>
    <d v="2016-05-09T00:00:00"/>
    <x v="4"/>
    <s v="Cynthia Voltz"/>
    <x v="0"/>
    <x v="0"/>
    <x v="3"/>
    <s v="GBC VeloBind Cover Sets"/>
    <x v="1689"/>
    <x v="6"/>
    <n v="-27.79"/>
    <m/>
  </r>
  <r>
    <d v="2016-05-10T00:00:00"/>
    <x v="4"/>
    <s v="Roger Demir"/>
    <x v="22"/>
    <x v="0"/>
    <x v="0"/>
    <s v="Xerox 1965"/>
    <x v="687"/>
    <x v="0"/>
    <n v="5.86"/>
    <m/>
  </r>
  <r>
    <d v="2016-05-10T00:00:00"/>
    <x v="4"/>
    <s v="Christopher Schild"/>
    <x v="2"/>
    <x v="2"/>
    <x v="6"/>
    <s v="ClearOne CHATAttach 160 -Â speaker phone"/>
    <x v="3254"/>
    <x v="0"/>
    <n v="-124"/>
    <m/>
  </r>
  <r>
    <d v="2016-05-10T00:00:00"/>
    <x v="4"/>
    <s v="Gene McClure"/>
    <x v="1"/>
    <x v="0"/>
    <x v="10"/>
    <s v="Grip Seal Envelopes"/>
    <x v="3255"/>
    <x v="0"/>
    <n v="2.39"/>
    <m/>
  </r>
  <r>
    <d v="2016-05-11T00:00:00"/>
    <x v="4"/>
    <s v="Ted Trevino"/>
    <x v="3"/>
    <x v="0"/>
    <x v="0"/>
    <s v="Xerox 1920"/>
    <x v="784"/>
    <x v="4"/>
    <n v="2.69"/>
    <m/>
  </r>
  <r>
    <d v="2016-05-12T00:00:00"/>
    <x v="4"/>
    <s v="Vivek Grady"/>
    <x v="6"/>
    <x v="0"/>
    <x v="4"/>
    <s v="Rogers Handheld Barrel Pencil Sharpener"/>
    <x v="3256"/>
    <x v="3"/>
    <n v="2.96"/>
    <m/>
  </r>
  <r>
    <d v="2016-05-12T00:00:00"/>
    <x v="4"/>
    <s v="Filia McAdams"/>
    <x v="2"/>
    <x v="0"/>
    <x v="2"/>
    <s v="Belkin 19&quot; Vented Equipment Shelf, Black"/>
    <x v="2066"/>
    <x v="0"/>
    <n v="-19.559999999999999"/>
    <m/>
  </r>
  <r>
    <d v="2016-05-12T00:00:00"/>
    <x v="4"/>
    <s v="Jill Matthias"/>
    <x v="22"/>
    <x v="0"/>
    <x v="10"/>
    <s v="Manila Recycled Extra-Heavyweight Clasp Envelopes, 6&quot; x 9&quot;"/>
    <x v="3198"/>
    <x v="7"/>
    <n v="26.9"/>
    <m/>
  </r>
  <r>
    <d v="2016-05-12T00:00:00"/>
    <x v="4"/>
    <s v="Harry Marie"/>
    <x v="20"/>
    <x v="1"/>
    <x v="8"/>
    <s v="OIC Stacking Trays"/>
    <x v="2243"/>
    <x v="1"/>
    <n v="4.41"/>
    <m/>
  </r>
  <r>
    <d v="2016-05-12T00:00:00"/>
    <x v="4"/>
    <s v="Harry Marie"/>
    <x v="20"/>
    <x v="2"/>
    <x v="6"/>
    <s v="Jawbone JAMBOX Wireless Bluetooth Speaker"/>
    <x v="2512"/>
    <x v="3"/>
    <n v="303.33999999999997"/>
    <m/>
  </r>
  <r>
    <d v="2016-05-12T00:00:00"/>
    <x v="4"/>
    <s v="Vivian Mathis"/>
    <x v="3"/>
    <x v="2"/>
    <x v="9"/>
    <s v="Memorex Mini Travel Drive 32 GB USB 2.0 Flash Drive"/>
    <x v="3257"/>
    <x v="6"/>
    <n v="46.8"/>
    <m/>
  </r>
  <r>
    <d v="2016-05-12T00:00:00"/>
    <x v="4"/>
    <s v="Vivian Mathis"/>
    <x v="3"/>
    <x v="0"/>
    <x v="12"/>
    <s v="Staple holder"/>
    <x v="3035"/>
    <x v="4"/>
    <n v="2.34"/>
    <m/>
  </r>
  <r>
    <d v="2016-05-14T00:00:00"/>
    <x v="4"/>
    <s v="Logan Haushalter"/>
    <x v="10"/>
    <x v="1"/>
    <x v="8"/>
    <s v="GE 48&quot; Fluorescent Tube, Cool White Energy Saver, 34 Watts, 30/Box"/>
    <x v="3258"/>
    <x v="4"/>
    <n v="29.77"/>
    <m/>
  </r>
  <r>
    <d v="2016-05-14T00:00:00"/>
    <x v="4"/>
    <s v="Michael Kennedy"/>
    <x v="16"/>
    <x v="0"/>
    <x v="3"/>
    <s v="GBC DocuBind P50 Personal Binding Machine"/>
    <x v="3046"/>
    <x v="1"/>
    <n v="-44.15"/>
    <m/>
  </r>
  <r>
    <d v="2016-05-14T00:00:00"/>
    <x v="4"/>
    <s v="Michael Kennedy"/>
    <x v="16"/>
    <x v="0"/>
    <x v="0"/>
    <s v="Xerox 23"/>
    <x v="792"/>
    <x v="6"/>
    <n v="10.89"/>
    <m/>
  </r>
  <r>
    <d v="2016-05-14T00:00:00"/>
    <x v="4"/>
    <s v="Michael Kennedy"/>
    <x v="16"/>
    <x v="1"/>
    <x v="8"/>
    <s v="DAX Copper Panel Document Frame, 5 x 7 Size"/>
    <x v="3259"/>
    <x v="1"/>
    <n v="8.3000000000000007"/>
    <m/>
  </r>
  <r>
    <d v="2016-05-14T00:00:00"/>
    <x v="4"/>
    <s v="Michael Kennedy"/>
    <x v="16"/>
    <x v="2"/>
    <x v="6"/>
    <s v="LF Elite 3D Dazzle Designer Hard Case Cover, Lf Stylus Pen and Wiper For Apple Iphone 5c Mini Lite"/>
    <x v="415"/>
    <x v="7"/>
    <n v="4.3600000000000003"/>
    <m/>
  </r>
  <r>
    <d v="2016-05-14T00:00:00"/>
    <x v="4"/>
    <s v="Michael Kennedy"/>
    <x v="16"/>
    <x v="0"/>
    <x v="4"/>
    <s v="Dixon Ticonderoga Pencils"/>
    <x v="3025"/>
    <x v="0"/>
    <n v="0.42"/>
    <m/>
  </r>
  <r>
    <d v="2016-05-14T00:00:00"/>
    <x v="4"/>
    <s v="Michael Kennedy"/>
    <x v="16"/>
    <x v="0"/>
    <x v="3"/>
    <s v="Wilson Jones International Size A4 Ring Binders"/>
    <x v="1661"/>
    <x v="0"/>
    <n v="-7.61"/>
    <m/>
  </r>
  <r>
    <d v="2016-05-14T00:00:00"/>
    <x v="4"/>
    <s v="Michael Kennedy"/>
    <x v="16"/>
    <x v="0"/>
    <x v="3"/>
    <s v="Avery Heavy-Duty EZD  Binder With Locking Rings"/>
    <x v="478"/>
    <x v="9"/>
    <n v="-9.82"/>
    <m/>
  </r>
  <r>
    <d v="2016-05-14T00:00:00"/>
    <x v="4"/>
    <s v="Tiffany House"/>
    <x v="12"/>
    <x v="2"/>
    <x v="9"/>
    <s v="ImationÂ 16GB Mini TravelDrive USB 2.0Â Flash Drive"/>
    <x v="3260"/>
    <x v="5"/>
    <n v="48.7"/>
    <m/>
  </r>
  <r>
    <d v="2016-05-15T00:00:00"/>
    <x v="4"/>
    <s v="Steve Nguyen"/>
    <x v="29"/>
    <x v="0"/>
    <x v="3"/>
    <s v="GBC DocuBind P50 Personal Binding Machine"/>
    <x v="3261"/>
    <x v="9"/>
    <n v="240.56"/>
    <m/>
  </r>
  <r>
    <d v="2016-05-15T00:00:00"/>
    <x v="4"/>
    <s v="Steve Nguyen"/>
    <x v="29"/>
    <x v="0"/>
    <x v="4"/>
    <s v="Boston KS Multi-Size Manual Pencil Sharpener"/>
    <x v="302"/>
    <x v="3"/>
    <n v="25.75"/>
    <m/>
  </r>
  <r>
    <d v="2016-05-15T00:00:00"/>
    <x v="4"/>
    <s v="Steve Nguyen"/>
    <x v="29"/>
    <x v="0"/>
    <x v="4"/>
    <s v="Newell 344"/>
    <x v="1758"/>
    <x v="1"/>
    <n v="2.17"/>
    <m/>
  </r>
  <r>
    <d v="2016-05-15T00:00:00"/>
    <x v="4"/>
    <s v="Thomas Thornton"/>
    <x v="20"/>
    <x v="0"/>
    <x v="3"/>
    <s v="Binder Posts"/>
    <x v="3262"/>
    <x v="1"/>
    <n v="4.4800000000000004"/>
    <m/>
  </r>
  <r>
    <d v="2016-05-15T00:00:00"/>
    <x v="4"/>
    <s v="Darren Powers"/>
    <x v="16"/>
    <x v="0"/>
    <x v="3"/>
    <s v="GBC Instant Report Kit"/>
    <x v="2163"/>
    <x v="3"/>
    <n v="-5.18"/>
    <m/>
  </r>
  <r>
    <d v="2016-05-15T00:00:00"/>
    <x v="4"/>
    <s v="Michael Nguyen"/>
    <x v="10"/>
    <x v="0"/>
    <x v="0"/>
    <s v="TOPS Voice Message Log Book, Flash Format"/>
    <x v="3263"/>
    <x v="3"/>
    <n v="5.52"/>
    <m/>
  </r>
  <r>
    <d v="2016-05-16T00:00:00"/>
    <x v="4"/>
    <s v="Jim Radford"/>
    <x v="37"/>
    <x v="0"/>
    <x v="2"/>
    <s v="SAFCO Commercial Wire Shelving, Black"/>
    <x v="3100"/>
    <x v="3"/>
    <n v="0"/>
    <m/>
  </r>
  <r>
    <d v="2016-05-16T00:00:00"/>
    <x v="4"/>
    <s v="Denny Ordway"/>
    <x v="3"/>
    <x v="0"/>
    <x v="0"/>
    <s v="Xerox 196"/>
    <x v="848"/>
    <x v="1"/>
    <n v="8.5"/>
    <m/>
  </r>
  <r>
    <d v="2016-05-16T00:00:00"/>
    <x v="4"/>
    <s v="Sanjit Chand"/>
    <x v="3"/>
    <x v="1"/>
    <x v="8"/>
    <s v="Tenex Carpeted, Granite-Look or Clear Contemporary Contour Shape Chair Mats"/>
    <x v="3264"/>
    <x v="3"/>
    <n v="19.8"/>
    <m/>
  </r>
  <r>
    <d v="2016-05-16T00:00:00"/>
    <x v="4"/>
    <s v="Sanjit Chand"/>
    <x v="3"/>
    <x v="0"/>
    <x v="1"/>
    <s v="Avery 481"/>
    <x v="3265"/>
    <x v="2"/>
    <n v="13.31"/>
    <m/>
  </r>
  <r>
    <d v="2016-05-17T00:00:00"/>
    <x v="4"/>
    <s v="Roy Phan"/>
    <x v="16"/>
    <x v="0"/>
    <x v="3"/>
    <s v="Pressboard Hanging Data Binders for Unburst Sheets"/>
    <x v="797"/>
    <x v="0"/>
    <n v="-2.16"/>
    <m/>
  </r>
  <r>
    <d v="2016-05-17T00:00:00"/>
    <x v="4"/>
    <s v="Roy Phan"/>
    <x v="16"/>
    <x v="0"/>
    <x v="3"/>
    <s v="GBC Prepunched Paper, 19-Hole, for Binding Systems, 24-lb"/>
    <x v="3266"/>
    <x v="6"/>
    <n v="-21.61"/>
    <m/>
  </r>
  <r>
    <d v="2016-05-17T00:00:00"/>
    <x v="4"/>
    <s v="Arthur Gainer"/>
    <x v="37"/>
    <x v="0"/>
    <x v="14"/>
    <s v="Acme Forged Steel Scissors with Black Enamel Handles"/>
    <x v="3267"/>
    <x v="5"/>
    <n v="18.899999999999999"/>
    <m/>
  </r>
  <r>
    <d v="2016-05-17T00:00:00"/>
    <x v="4"/>
    <s v="Arthur Gainer"/>
    <x v="37"/>
    <x v="0"/>
    <x v="1"/>
    <s v="Avery 519"/>
    <x v="471"/>
    <x v="0"/>
    <n v="6.87"/>
    <m/>
  </r>
  <r>
    <d v="2016-05-17T00:00:00"/>
    <x v="4"/>
    <s v="Arthur Gainer"/>
    <x v="37"/>
    <x v="1"/>
    <x v="8"/>
    <s v="Eldon Advantage Chair Mats for Low to Medium Pile Carpets"/>
    <x v="3268"/>
    <x v="3"/>
    <n v="17.32"/>
    <m/>
  </r>
  <r>
    <d v="2016-05-17T00:00:00"/>
    <x v="4"/>
    <s v="Luke Weiss"/>
    <x v="1"/>
    <x v="0"/>
    <x v="3"/>
    <s v="Acco Recycled 2&quot; Capacity Laser Printer Hanging Data Binders"/>
    <x v="18"/>
    <x v="4"/>
    <n v="-4.7699999999999996"/>
    <m/>
  </r>
  <r>
    <d v="2016-05-17T00:00:00"/>
    <x v="4"/>
    <s v="Luke Weiss"/>
    <x v="1"/>
    <x v="0"/>
    <x v="7"/>
    <s v="Acco Hot Clips Clips to Go"/>
    <x v="2423"/>
    <x v="1"/>
    <n v="2.4700000000000002"/>
    <m/>
  </r>
  <r>
    <d v="2016-05-17T00:00:00"/>
    <x v="4"/>
    <s v="Luke Weiss"/>
    <x v="1"/>
    <x v="1"/>
    <x v="8"/>
    <s v="Flat Face Poster Frame"/>
    <x v="3220"/>
    <x v="1"/>
    <n v="-10.17"/>
    <m/>
  </r>
  <r>
    <d v="2016-05-17T00:00:00"/>
    <x v="4"/>
    <s v="Luke Weiss"/>
    <x v="1"/>
    <x v="0"/>
    <x v="0"/>
    <s v="Wirebound Message Books, Four 2 3/4 x 5 Forms per Page, 200 Sets per Book"/>
    <x v="3269"/>
    <x v="9"/>
    <n v="9.5399999999999991"/>
    <m/>
  </r>
  <r>
    <d v="2016-05-18T00:00:00"/>
    <x v="4"/>
    <s v="Eric Barreto"/>
    <x v="3"/>
    <x v="0"/>
    <x v="2"/>
    <s v="Home/Office Personal File Carts"/>
    <x v="3270"/>
    <x v="1"/>
    <n v="26.07"/>
    <m/>
  </r>
  <r>
    <d v="2016-05-18T00:00:00"/>
    <x v="4"/>
    <s v="Eric Barreto"/>
    <x v="3"/>
    <x v="0"/>
    <x v="0"/>
    <s v="Universal Premium White Copier/Laser Paper (20Lb. and 87 Bright)"/>
    <x v="150"/>
    <x v="1"/>
    <n v="8.7899999999999991"/>
    <m/>
  </r>
  <r>
    <d v="2016-05-19T00:00:00"/>
    <x v="4"/>
    <s v="Laurel Elliston"/>
    <x v="6"/>
    <x v="1"/>
    <x v="5"/>
    <s v="Hon 4070 Series Pagoda Round Back Stacking Chairs"/>
    <x v="3271"/>
    <x v="0"/>
    <n v="179.75"/>
    <m/>
  </r>
  <r>
    <d v="2016-05-19T00:00:00"/>
    <x v="4"/>
    <s v="Bradley Nguyen"/>
    <x v="20"/>
    <x v="0"/>
    <x v="12"/>
    <s v="Belkin Premiere Surge Master II 8-outlet surge protector"/>
    <x v="3272"/>
    <x v="7"/>
    <n v="70.44"/>
    <m/>
  </r>
  <r>
    <d v="2016-05-19T00:00:00"/>
    <x v="4"/>
    <s v="Bradley Nguyen"/>
    <x v="20"/>
    <x v="0"/>
    <x v="2"/>
    <s v="Safco Industrial Wire Shelving System"/>
    <x v="3273"/>
    <x v="7"/>
    <n v="0"/>
    <m/>
  </r>
  <r>
    <d v="2016-05-19T00:00:00"/>
    <x v="4"/>
    <s v="Bradley Nguyen"/>
    <x v="20"/>
    <x v="1"/>
    <x v="8"/>
    <s v="Nu-Dell Float Frame 11 x 14 1/2"/>
    <x v="3274"/>
    <x v="3"/>
    <n v="15.09"/>
    <m/>
  </r>
  <r>
    <d v="2016-05-19T00:00:00"/>
    <x v="4"/>
    <s v="Bradley Nguyen"/>
    <x v="20"/>
    <x v="1"/>
    <x v="8"/>
    <s v="DAX Value U-Channel Document Frames, Easel Back"/>
    <x v="3275"/>
    <x v="9"/>
    <n v="12.33"/>
    <m/>
  </r>
  <r>
    <d v="2016-05-19T00:00:00"/>
    <x v="4"/>
    <s v="Bradley Nguyen"/>
    <x v="20"/>
    <x v="0"/>
    <x v="3"/>
    <s v="Recycled Easel Ring Binders"/>
    <x v="3276"/>
    <x v="3"/>
    <n v="14.92"/>
    <m/>
  </r>
  <r>
    <d v="2016-05-19T00:00:00"/>
    <x v="4"/>
    <s v="Bill Tyler"/>
    <x v="3"/>
    <x v="0"/>
    <x v="3"/>
    <s v="GBC Personal VeloBind Strips"/>
    <x v="322"/>
    <x v="4"/>
    <n v="3.35"/>
    <m/>
  </r>
  <r>
    <d v="2016-05-19T00:00:00"/>
    <x v="4"/>
    <s v="Roy Phan"/>
    <x v="18"/>
    <x v="0"/>
    <x v="4"/>
    <s v="Newell 341"/>
    <x v="369"/>
    <x v="7"/>
    <n v="6.21"/>
    <m/>
  </r>
  <r>
    <d v="2016-05-19T00:00:00"/>
    <x v="4"/>
    <s v="Anna HÃ¤berlin"/>
    <x v="3"/>
    <x v="0"/>
    <x v="12"/>
    <s v="Staple holder"/>
    <x v="3277"/>
    <x v="9"/>
    <n v="23.72"/>
    <m/>
  </r>
  <r>
    <d v="2016-05-20T00:00:00"/>
    <x v="4"/>
    <s v="Rick Bensley"/>
    <x v="3"/>
    <x v="1"/>
    <x v="8"/>
    <s v="Luxo Professional Fluorescent Magnifier Lamp with Clamp-Mount Base"/>
    <x v="3278"/>
    <x v="7"/>
    <n v="272.79000000000002"/>
    <m/>
  </r>
  <r>
    <d v="2016-05-20T00:00:00"/>
    <x v="4"/>
    <s v="Rick Bensley"/>
    <x v="3"/>
    <x v="0"/>
    <x v="3"/>
    <s v="Wilson Jones Turn Tabs Binder Tool for Ring Binders"/>
    <x v="2110"/>
    <x v="3"/>
    <n v="5.01"/>
    <m/>
  </r>
  <r>
    <d v="2016-05-20T00:00:00"/>
    <x v="4"/>
    <s v="Joe Kamberova"/>
    <x v="25"/>
    <x v="2"/>
    <x v="6"/>
    <s v="Cisco Unified IP Phone 7945G VoIP phone"/>
    <x v="3067"/>
    <x v="7"/>
    <n v="85.25"/>
    <m/>
  </r>
  <r>
    <d v="2016-05-20T00:00:00"/>
    <x v="4"/>
    <s v="Dean Braden"/>
    <x v="16"/>
    <x v="0"/>
    <x v="3"/>
    <s v="Avery Non-Stick Binders"/>
    <x v="345"/>
    <x v="0"/>
    <n v="-2.25"/>
    <m/>
  </r>
  <r>
    <d v="2016-05-20T00:00:00"/>
    <x v="4"/>
    <s v="Eugene Hildebrand"/>
    <x v="26"/>
    <x v="0"/>
    <x v="3"/>
    <s v="GBC Durable Plastic Covers"/>
    <x v="3279"/>
    <x v="5"/>
    <n v="-32.51"/>
    <m/>
  </r>
  <r>
    <d v="2016-05-21T00:00:00"/>
    <x v="4"/>
    <s v="Logan Haushalter"/>
    <x v="3"/>
    <x v="2"/>
    <x v="6"/>
    <s v="Motorola HK250 Universal Bluetooth Headset"/>
    <x v="2983"/>
    <x v="1"/>
    <n v="-12.41"/>
    <m/>
  </r>
  <r>
    <d v="2016-05-21T00:00:00"/>
    <x v="4"/>
    <s v="Logan Haushalter"/>
    <x v="3"/>
    <x v="2"/>
    <x v="9"/>
    <s v="ImationÂ 16GB Mini TravelDrive USB 2.0Â Flash Drive"/>
    <x v="3280"/>
    <x v="0"/>
    <n v="27.17"/>
    <m/>
  </r>
  <r>
    <d v="2016-05-21T00:00:00"/>
    <x v="4"/>
    <s v="Linda Cazamias"/>
    <x v="17"/>
    <x v="2"/>
    <x v="15"/>
    <s v="Panasonic KX MB2061 Multifunction Printer"/>
    <x v="3281"/>
    <x v="8"/>
    <n v="179.73"/>
    <m/>
  </r>
  <r>
    <d v="2016-05-21T00:00:00"/>
    <x v="4"/>
    <s v="Christine Phan"/>
    <x v="43"/>
    <x v="0"/>
    <x v="0"/>
    <s v="Easy-staple paper"/>
    <x v="2663"/>
    <x v="0"/>
    <n v="54.86"/>
    <m/>
  </r>
  <r>
    <d v="2016-05-21T00:00:00"/>
    <x v="4"/>
    <s v="Alejandro Savely"/>
    <x v="0"/>
    <x v="0"/>
    <x v="3"/>
    <s v="Pressboard Covers with Storage Hooks, 9 1/2&quot; x 11&quot;, Light Blue"/>
    <x v="3282"/>
    <x v="0"/>
    <n v="-3.24"/>
    <m/>
  </r>
  <r>
    <d v="2016-05-21T00:00:00"/>
    <x v="4"/>
    <s v="Alejandro Savely"/>
    <x v="0"/>
    <x v="0"/>
    <x v="0"/>
    <s v="Southworth 100% Cotton The Best Paper"/>
    <x v="3283"/>
    <x v="2"/>
    <n v="31"/>
    <m/>
  </r>
  <r>
    <d v="2016-05-21T00:00:00"/>
    <x v="4"/>
    <s v="Sally Hughsby"/>
    <x v="1"/>
    <x v="0"/>
    <x v="3"/>
    <s v="Cardinal HOLDit! Binder Insert Strips,Extra Strips"/>
    <x v="2290"/>
    <x v="1"/>
    <n v="-5.89"/>
    <m/>
  </r>
  <r>
    <d v="2016-05-22T00:00:00"/>
    <x v="4"/>
    <s v="Art Ferguson"/>
    <x v="23"/>
    <x v="2"/>
    <x v="6"/>
    <s v="AT&amp;T 841000 Phone"/>
    <x v="1114"/>
    <x v="7"/>
    <n v="86.25"/>
    <m/>
  </r>
  <r>
    <d v="2016-05-22T00:00:00"/>
    <x v="4"/>
    <s v="Art Ferguson"/>
    <x v="23"/>
    <x v="1"/>
    <x v="13"/>
    <s v="Bevis 36 x 72 Conference Tables"/>
    <x v="3284"/>
    <x v="0"/>
    <n v="-19.920000000000002"/>
    <m/>
  </r>
  <r>
    <d v="2016-05-22T00:00:00"/>
    <x v="4"/>
    <s v="Art Ferguson"/>
    <x v="23"/>
    <x v="0"/>
    <x v="12"/>
    <s v="Eureka Sanitaire  Commercial Upright"/>
    <x v="3285"/>
    <x v="3"/>
    <n v="172.34"/>
    <m/>
  </r>
  <r>
    <d v="2016-05-22T00:00:00"/>
    <x v="4"/>
    <s v="Art Ferguson"/>
    <x v="23"/>
    <x v="2"/>
    <x v="9"/>
    <s v="SanDisk Cruzer 32 GB USB Flash Drive"/>
    <x v="840"/>
    <x v="7"/>
    <n v="30.43"/>
    <m/>
  </r>
  <r>
    <d v="2016-05-22T00:00:00"/>
    <x v="4"/>
    <s v="Art Ferguson"/>
    <x v="23"/>
    <x v="0"/>
    <x v="10"/>
    <s v="Ampad #10 Peel &amp; Seel Holiday Envelopes"/>
    <x v="1713"/>
    <x v="6"/>
    <n v="12.9"/>
    <m/>
  </r>
  <r>
    <d v="2016-05-22T00:00:00"/>
    <x v="4"/>
    <s v="Art Ferguson"/>
    <x v="23"/>
    <x v="2"/>
    <x v="6"/>
    <s v="Digium D40 VoIP phone"/>
    <x v="1181"/>
    <x v="0"/>
    <n v="74.81"/>
    <m/>
  </r>
  <r>
    <d v="2016-05-22T00:00:00"/>
    <x v="4"/>
    <s v="Jeremy Farry"/>
    <x v="4"/>
    <x v="0"/>
    <x v="1"/>
    <s v="Avery 493"/>
    <x v="57"/>
    <x v="1"/>
    <n v="7.22"/>
    <m/>
  </r>
  <r>
    <d v="2016-05-22T00:00:00"/>
    <x v="4"/>
    <s v="Jim Epp"/>
    <x v="3"/>
    <x v="2"/>
    <x v="6"/>
    <s v="Nortel Business Series Terminal T7208 Digital phone"/>
    <x v="1966"/>
    <x v="0"/>
    <n v="22.24"/>
    <m/>
  </r>
  <r>
    <d v="2016-05-23T00:00:00"/>
    <x v="4"/>
    <s v="Lisa DeCherney"/>
    <x v="3"/>
    <x v="1"/>
    <x v="8"/>
    <s v="Eldon Image Series Desk Accessories, Ebony"/>
    <x v="3286"/>
    <x v="1"/>
    <n v="16.3"/>
    <m/>
  </r>
  <r>
    <d v="2016-05-23T00:00:00"/>
    <x v="4"/>
    <s v="Ken Lonsdale"/>
    <x v="1"/>
    <x v="2"/>
    <x v="6"/>
    <s v="Mitel MiVoice 5330e IP Phone"/>
    <x v="3287"/>
    <x v="2"/>
    <n v="148.49"/>
    <m/>
  </r>
  <r>
    <d v="2016-05-23T00:00:00"/>
    <x v="4"/>
    <s v="Anne Pryor"/>
    <x v="33"/>
    <x v="0"/>
    <x v="0"/>
    <s v="Xerox 1949"/>
    <x v="1599"/>
    <x v="4"/>
    <n v="2.44"/>
    <m/>
  </r>
  <r>
    <d v="2016-05-23T00:00:00"/>
    <x v="4"/>
    <s v="Christopher Conant"/>
    <x v="2"/>
    <x v="2"/>
    <x v="16"/>
    <s v="Canon imageCLASS 2200 Advanced Copier"/>
    <x v="3288"/>
    <x v="3"/>
    <n v="1120"/>
    <m/>
  </r>
  <r>
    <d v="2016-05-23T00:00:00"/>
    <x v="4"/>
    <s v="Christopher Conant"/>
    <x v="2"/>
    <x v="0"/>
    <x v="3"/>
    <s v="Avery Legal 4-Ring Binder"/>
    <x v="3289"/>
    <x v="4"/>
    <n v="-4.2"/>
    <m/>
  </r>
  <r>
    <d v="2016-05-23T00:00:00"/>
    <x v="4"/>
    <s v="Christopher Conant"/>
    <x v="2"/>
    <x v="0"/>
    <x v="0"/>
    <s v="Xerox 224"/>
    <x v="320"/>
    <x v="0"/>
    <n v="3.63"/>
    <m/>
  </r>
  <r>
    <d v="2016-05-23T00:00:00"/>
    <x v="4"/>
    <s v="Christopher Conant"/>
    <x v="2"/>
    <x v="2"/>
    <x v="6"/>
    <s v="Avaya 5410 Digital phone"/>
    <x v="3290"/>
    <x v="1"/>
    <n v="-24.48"/>
    <m/>
  </r>
  <r>
    <d v="2016-05-24T00:00:00"/>
    <x v="4"/>
    <s v="Eugene Hildebrand"/>
    <x v="6"/>
    <x v="0"/>
    <x v="14"/>
    <s v="Acme Hot Forged Carbon Steel Scissors with Nickel-Plated Handles, 3 7/8&quot; Cut, 8&quot;L"/>
    <x v="3291"/>
    <x v="7"/>
    <n v="20.16"/>
    <m/>
  </r>
  <r>
    <d v="2016-05-24T00:00:00"/>
    <x v="4"/>
    <s v="Eugene Hildebrand"/>
    <x v="6"/>
    <x v="0"/>
    <x v="0"/>
    <s v="Xerox 1911"/>
    <x v="3292"/>
    <x v="3"/>
    <n v="91.97"/>
    <m/>
  </r>
  <r>
    <d v="2016-05-24T00:00:00"/>
    <x v="4"/>
    <s v="Dennis Pardue"/>
    <x v="2"/>
    <x v="0"/>
    <x v="4"/>
    <s v="BIC Liqua Brite Liner"/>
    <x v="1306"/>
    <x v="1"/>
    <n v="3.33"/>
    <m/>
  </r>
  <r>
    <d v="2016-05-25T00:00:00"/>
    <x v="4"/>
    <s v="Julia Barnett"/>
    <x v="4"/>
    <x v="1"/>
    <x v="8"/>
    <s v="Eldon Expressions Mahogany Wood Desk Collection"/>
    <x v="2119"/>
    <x v="3"/>
    <n v="6.24"/>
    <m/>
  </r>
  <r>
    <d v="2016-05-25T00:00:00"/>
    <x v="4"/>
    <s v="Julia Barnett"/>
    <x v="4"/>
    <x v="0"/>
    <x v="0"/>
    <s v="Wirebound Service Call Books, 5 1/2&quot; x 4&quot;"/>
    <x v="49"/>
    <x v="0"/>
    <n v="9.2899999999999991"/>
    <m/>
  </r>
  <r>
    <d v="2016-05-25T00:00:00"/>
    <x v="4"/>
    <s v="Julia Barnett"/>
    <x v="4"/>
    <x v="0"/>
    <x v="2"/>
    <s v="Fellowes Strictly Business Drawer File, Letter/Legal Size"/>
    <x v="3293"/>
    <x v="2"/>
    <n v="152.12"/>
    <m/>
  </r>
  <r>
    <d v="2016-05-26T00:00:00"/>
    <x v="4"/>
    <s v="Maurice Satty"/>
    <x v="0"/>
    <x v="0"/>
    <x v="0"/>
    <s v="Xerox 212"/>
    <x v="320"/>
    <x v="0"/>
    <n v="3.63"/>
    <m/>
  </r>
  <r>
    <d v="2016-05-26T00:00:00"/>
    <x v="4"/>
    <s v="Maurice Satty"/>
    <x v="0"/>
    <x v="1"/>
    <x v="5"/>
    <s v="Office Star Flex Back Scooter Chair with White Frame"/>
    <x v="3294"/>
    <x v="7"/>
    <n v="-88.78"/>
    <m/>
  </r>
  <r>
    <d v="2016-05-26T00:00:00"/>
    <x v="4"/>
    <s v="Maurice Satty"/>
    <x v="0"/>
    <x v="0"/>
    <x v="0"/>
    <s v="Universal Premium White Copier/Laser Paper (20Lb. and 87 Bright)"/>
    <x v="632"/>
    <x v="1"/>
    <n v="5.2"/>
    <m/>
  </r>
  <r>
    <d v="2016-05-26T00:00:00"/>
    <x v="4"/>
    <s v="Maurice Satty"/>
    <x v="0"/>
    <x v="2"/>
    <x v="9"/>
    <s v="Logitech G13 Programmable Gameboard with LCD Display"/>
    <x v="3295"/>
    <x v="4"/>
    <n v="-7.2"/>
    <m/>
  </r>
  <r>
    <d v="2016-05-26T00:00:00"/>
    <x v="4"/>
    <s v="Toby Braunhardt"/>
    <x v="44"/>
    <x v="0"/>
    <x v="0"/>
    <s v="Weyerhaeuser First Choice Laser/Copy Paper (20Lb. and 88 Bright)"/>
    <x v="5"/>
    <x v="1"/>
    <n v="9.33"/>
    <m/>
  </r>
  <r>
    <d v="2016-05-26T00:00:00"/>
    <x v="4"/>
    <s v="Toby Braunhardt"/>
    <x v="44"/>
    <x v="0"/>
    <x v="3"/>
    <s v="Wilson Jones Turn Tabs Binder Tool for Ring Binders"/>
    <x v="99"/>
    <x v="0"/>
    <n v="4.43"/>
    <m/>
  </r>
  <r>
    <d v="2016-05-26T00:00:00"/>
    <x v="4"/>
    <s v="Toby Braunhardt"/>
    <x v="44"/>
    <x v="0"/>
    <x v="0"/>
    <s v="Telephone Message Books with Fax/Mobile Section, 5 1/2&quot; x 3 3/16&quot;"/>
    <x v="3296"/>
    <x v="0"/>
    <n v="5.84"/>
    <m/>
  </r>
  <r>
    <d v="2016-05-26T00:00:00"/>
    <x v="4"/>
    <s v="Toby Braunhardt"/>
    <x v="44"/>
    <x v="1"/>
    <x v="8"/>
    <s v="9-3/4 Diameter Round Wall Clock"/>
    <x v="3297"/>
    <x v="1"/>
    <n v="17.38"/>
    <m/>
  </r>
  <r>
    <d v="2016-05-26T00:00:00"/>
    <x v="4"/>
    <s v="Tiffany House"/>
    <x v="2"/>
    <x v="0"/>
    <x v="4"/>
    <s v="OIC #2 Pencils, Medium Soft"/>
    <x v="3298"/>
    <x v="4"/>
    <n v="0.17"/>
    <m/>
  </r>
  <r>
    <d v="2016-05-26T00:00:00"/>
    <x v="4"/>
    <s v="Tiffany House"/>
    <x v="2"/>
    <x v="0"/>
    <x v="12"/>
    <s v="Holmes HEPA Air Purifier"/>
    <x v="3299"/>
    <x v="0"/>
    <n v="6.53"/>
    <m/>
  </r>
  <r>
    <d v="2016-05-26T00:00:00"/>
    <x v="4"/>
    <s v="Stewart Visinsky"/>
    <x v="3"/>
    <x v="0"/>
    <x v="7"/>
    <s v="Alliance Big Bands Rubber Bands, 12/Pack"/>
    <x v="62"/>
    <x v="1"/>
    <n v="0"/>
    <m/>
  </r>
  <r>
    <d v="2016-05-26T00:00:00"/>
    <x v="4"/>
    <s v="Stewart Visinsky"/>
    <x v="3"/>
    <x v="0"/>
    <x v="0"/>
    <s v="Xerox 1946"/>
    <x v="413"/>
    <x v="5"/>
    <n v="21.77"/>
    <m/>
  </r>
  <r>
    <d v="2016-05-26T00:00:00"/>
    <x v="4"/>
    <s v="Stewart Visinsky"/>
    <x v="3"/>
    <x v="2"/>
    <x v="6"/>
    <s v="Cisco SPA508G"/>
    <x v="1536"/>
    <x v="3"/>
    <n v="23.76"/>
    <m/>
  </r>
  <r>
    <d v="2016-05-26T00:00:00"/>
    <x v="4"/>
    <s v="Stewart Visinsky"/>
    <x v="3"/>
    <x v="1"/>
    <x v="5"/>
    <s v="Global Low Back Tilter Chair"/>
    <x v="3300"/>
    <x v="6"/>
    <n v="-84.82"/>
    <m/>
  </r>
  <r>
    <d v="2016-05-26T00:00:00"/>
    <x v="4"/>
    <s v="Stewart Visinsky"/>
    <x v="3"/>
    <x v="2"/>
    <x v="15"/>
    <s v="Fellowes Powershred HS-440 4-Sheet High Security Shredder"/>
    <x v="3301"/>
    <x v="1"/>
    <n v="116.24"/>
    <m/>
  </r>
  <r>
    <d v="2016-05-26T00:00:00"/>
    <x v="4"/>
    <s v="Cathy Prescott"/>
    <x v="16"/>
    <x v="0"/>
    <x v="2"/>
    <s v="Advantus Rolling Drawer Organizers"/>
    <x v="3302"/>
    <x v="6"/>
    <n v="13.85"/>
    <m/>
  </r>
  <r>
    <d v="2016-05-26T00:00:00"/>
    <x v="4"/>
    <s v="Cathy Prescott"/>
    <x v="16"/>
    <x v="2"/>
    <x v="9"/>
    <s v="ImationÂ 32GB Pocket Pro USB 3.0Â Flash DriveÂ - 32 GB - Black - 1 P ..."/>
    <x v="3303"/>
    <x v="0"/>
    <n v="11.98"/>
    <m/>
  </r>
  <r>
    <d v="2016-05-26T00:00:00"/>
    <x v="4"/>
    <s v="Chris McAfee"/>
    <x v="21"/>
    <x v="1"/>
    <x v="8"/>
    <s v="Nu-Dell Float Frame 11 x 14 1/2"/>
    <x v="3304"/>
    <x v="1"/>
    <n v="11.31"/>
    <m/>
  </r>
  <r>
    <d v="2016-05-27T00:00:00"/>
    <x v="4"/>
    <s v="Laura Armstrong"/>
    <x v="14"/>
    <x v="1"/>
    <x v="5"/>
    <s v="HON 5400 Series Task Chairs for Big and Tall"/>
    <x v="3305"/>
    <x v="7"/>
    <n v="700.98"/>
    <m/>
  </r>
  <r>
    <d v="2016-05-27T00:00:00"/>
    <x v="4"/>
    <s v="Laura Armstrong"/>
    <x v="14"/>
    <x v="0"/>
    <x v="0"/>
    <s v="Xerox 1910"/>
    <x v="1399"/>
    <x v="1"/>
    <n v="69.180000000000007"/>
    <m/>
  </r>
  <r>
    <d v="2016-05-27T00:00:00"/>
    <x v="4"/>
    <s v="Laura Armstrong"/>
    <x v="14"/>
    <x v="0"/>
    <x v="0"/>
    <s v="Xerox 1915"/>
    <x v="3306"/>
    <x v="1"/>
    <n v="150.97999999999999"/>
    <m/>
  </r>
  <r>
    <d v="2016-05-27T00:00:00"/>
    <x v="4"/>
    <s v="Brian Stugart"/>
    <x v="1"/>
    <x v="1"/>
    <x v="8"/>
    <s v="36X48 HARDFLOOR CHAIRMAT"/>
    <x v="2194"/>
    <x v="1"/>
    <n v="-33.36"/>
    <m/>
  </r>
  <r>
    <d v="2016-05-27T00:00:00"/>
    <x v="4"/>
    <s v="Brian Stugart"/>
    <x v="1"/>
    <x v="1"/>
    <x v="8"/>
    <s v="G.E. Halogen Desk Lamp Bulbs"/>
    <x v="614"/>
    <x v="0"/>
    <n v="-1.68"/>
    <m/>
  </r>
  <r>
    <d v="2016-05-27T00:00:00"/>
    <x v="4"/>
    <s v="Brian Stugart"/>
    <x v="1"/>
    <x v="0"/>
    <x v="2"/>
    <s v="Standard Rollaway File with Lock"/>
    <x v="3307"/>
    <x v="2"/>
    <n v="97.3"/>
    <m/>
  </r>
  <r>
    <d v="2016-05-27T00:00:00"/>
    <x v="4"/>
    <s v="Lynn Smith"/>
    <x v="3"/>
    <x v="0"/>
    <x v="0"/>
    <s v="Wirebound Message Books, Four 2 3/4 x 5 White Forms per Page"/>
    <x v="3308"/>
    <x v="0"/>
    <n v="6.15"/>
    <m/>
  </r>
  <r>
    <d v="2016-05-28T00:00:00"/>
    <x v="4"/>
    <s v="Valerie Dominguez"/>
    <x v="29"/>
    <x v="0"/>
    <x v="4"/>
    <s v="Boston School Pro Electric Pencil Sharpener, 1670"/>
    <x v="3309"/>
    <x v="6"/>
    <n v="50.19"/>
    <m/>
  </r>
  <r>
    <d v="2016-05-28T00:00:00"/>
    <x v="4"/>
    <s v="Kimberly Carter"/>
    <x v="16"/>
    <x v="1"/>
    <x v="5"/>
    <s v="Novimex Fabric Task Chair"/>
    <x v="3310"/>
    <x v="9"/>
    <n v="-24.39"/>
    <m/>
  </r>
  <r>
    <d v="2016-05-28T00:00:00"/>
    <x v="4"/>
    <s v="Kimberly Carter"/>
    <x v="16"/>
    <x v="0"/>
    <x v="0"/>
    <s v="Great White Multi-Use Recycled Paper (20Lb. and 84 Bright)"/>
    <x v="3311"/>
    <x v="10"/>
    <n v="19.440000000000001"/>
    <m/>
  </r>
  <r>
    <d v="2016-05-28T00:00:00"/>
    <x v="4"/>
    <s v="Clay Ludtke"/>
    <x v="3"/>
    <x v="0"/>
    <x v="12"/>
    <s v="Kensington 7 Outlet MasterPiece HOMEOFFICE Power Control Center"/>
    <x v="3312"/>
    <x v="0"/>
    <n v="78.67"/>
    <m/>
  </r>
  <r>
    <d v="2016-05-28T00:00:00"/>
    <x v="4"/>
    <s v="Clay Ludtke"/>
    <x v="3"/>
    <x v="0"/>
    <x v="0"/>
    <s v="Xerox 1991"/>
    <x v="1672"/>
    <x v="9"/>
    <n v="84.05"/>
    <m/>
  </r>
  <r>
    <d v="2016-05-28T00:00:00"/>
    <x v="4"/>
    <s v="Clay Ludtke"/>
    <x v="3"/>
    <x v="2"/>
    <x v="9"/>
    <s v="ImationÂ Clip USBÂ flash driveÂ - 8 GB"/>
    <x v="3313"/>
    <x v="5"/>
    <n v="7.9"/>
    <m/>
  </r>
  <r>
    <d v="2016-05-28T00:00:00"/>
    <x v="4"/>
    <s v="Clay Ludtke"/>
    <x v="3"/>
    <x v="0"/>
    <x v="3"/>
    <s v="Wilson Jones Hanging View Binder, White, 1&quot;"/>
    <x v="850"/>
    <x v="3"/>
    <n v="7.38"/>
    <m/>
  </r>
  <r>
    <d v="2016-05-28T00:00:00"/>
    <x v="4"/>
    <s v="Clay Ludtke"/>
    <x v="3"/>
    <x v="2"/>
    <x v="15"/>
    <s v="Okidata C331dn Printer"/>
    <x v="2213"/>
    <x v="0"/>
    <n v="41.88"/>
    <m/>
  </r>
  <r>
    <d v="2016-05-28T00:00:00"/>
    <x v="4"/>
    <s v="Edward Hooks"/>
    <x v="20"/>
    <x v="0"/>
    <x v="14"/>
    <s v="Fiskars Softgrip Scissors"/>
    <x v="3198"/>
    <x v="7"/>
    <n v="15.37"/>
    <m/>
  </r>
  <r>
    <d v="2016-05-28T00:00:00"/>
    <x v="4"/>
    <s v="Tanja Norvell"/>
    <x v="1"/>
    <x v="2"/>
    <x v="6"/>
    <s v="Wilson Electronics DB Pro Signal Booster"/>
    <x v="3314"/>
    <x v="4"/>
    <n v="25.06"/>
    <m/>
  </r>
  <r>
    <d v="2016-05-29T00:00:00"/>
    <x v="4"/>
    <s v="Rob Lucas"/>
    <x v="33"/>
    <x v="2"/>
    <x v="6"/>
    <s v="Panasonic KX-TG9471B"/>
    <x v="2239"/>
    <x v="7"/>
    <n v="274.39"/>
    <m/>
  </r>
  <r>
    <d v="2016-05-29T00:00:00"/>
    <x v="4"/>
    <s v="Rob Lucas"/>
    <x v="33"/>
    <x v="0"/>
    <x v="3"/>
    <s v="Presstex Flexible Ring Binders"/>
    <x v="3315"/>
    <x v="7"/>
    <n v="11.38"/>
    <m/>
  </r>
  <r>
    <d v="2016-05-29T00:00:00"/>
    <x v="4"/>
    <s v="Raymond Buch"/>
    <x v="15"/>
    <x v="0"/>
    <x v="3"/>
    <s v="GBC ProClick Spines for 32-Hole Punch"/>
    <x v="3316"/>
    <x v="1"/>
    <n v="-8.65"/>
    <m/>
  </r>
  <r>
    <d v="2016-05-29T00:00:00"/>
    <x v="4"/>
    <s v="Raymond Buch"/>
    <x v="15"/>
    <x v="0"/>
    <x v="4"/>
    <s v="Newell 333"/>
    <x v="192"/>
    <x v="0"/>
    <n v="0.33"/>
    <m/>
  </r>
  <r>
    <d v="2016-05-29T00:00:00"/>
    <x v="4"/>
    <s v="Raymond Buch"/>
    <x v="15"/>
    <x v="1"/>
    <x v="8"/>
    <s v="3M Polarizing Light Filter Sleeves"/>
    <x v="3317"/>
    <x v="1"/>
    <n v="14.55"/>
    <m/>
  </r>
  <r>
    <d v="2016-05-30T00:00:00"/>
    <x v="4"/>
    <s v="Maribeth Yedwab"/>
    <x v="26"/>
    <x v="0"/>
    <x v="3"/>
    <s v="Vinyl Sectional Post Binders"/>
    <x v="3318"/>
    <x v="0"/>
    <n v="-15.08"/>
    <m/>
  </r>
  <r>
    <d v="2016-05-30T00:00:00"/>
    <x v="4"/>
    <s v="Maribeth Yedwab"/>
    <x v="26"/>
    <x v="0"/>
    <x v="3"/>
    <s v="GBC Standard Therm-A-Bind Covers"/>
    <x v="1700"/>
    <x v="0"/>
    <n v="-11.96"/>
    <m/>
  </r>
  <r>
    <d v="2016-05-30T00:00:00"/>
    <x v="4"/>
    <s v="Maribeth Yedwab"/>
    <x v="26"/>
    <x v="1"/>
    <x v="5"/>
    <s v="Global Troy Executive Leather Low-Back Tilter"/>
    <x v="690"/>
    <x v="0"/>
    <n v="50.1"/>
    <m/>
  </r>
  <r>
    <d v="2016-05-30T00:00:00"/>
    <x v="4"/>
    <s v="Maribeth Yedwab"/>
    <x v="26"/>
    <x v="0"/>
    <x v="3"/>
    <s v="Storex Flexible Poly Binders with Double Pockets"/>
    <x v="2039"/>
    <x v="1"/>
    <n v="-1.9"/>
    <m/>
  </r>
  <r>
    <d v="2016-05-30T00:00:00"/>
    <x v="4"/>
    <s v="Maribeth Yedwab"/>
    <x v="26"/>
    <x v="0"/>
    <x v="0"/>
    <s v="White Dual Perf Computer Printout Paper, 2700 Sheets, 1 Part, Heavyweight, 20 lbs., 14 7/8 x 11"/>
    <x v="3319"/>
    <x v="4"/>
    <n v="11.89"/>
    <m/>
  </r>
  <r>
    <d v="2016-05-30T00:00:00"/>
    <x v="4"/>
    <s v="Robert Waldorf"/>
    <x v="25"/>
    <x v="0"/>
    <x v="3"/>
    <s v="Angle-D Ring Binders"/>
    <x v="462"/>
    <x v="0"/>
    <n v="-2.63"/>
    <m/>
  </r>
  <r>
    <d v="2016-05-30T00:00:00"/>
    <x v="4"/>
    <s v="Brooke Gillingham"/>
    <x v="10"/>
    <x v="2"/>
    <x v="16"/>
    <s v="Canon Imageclass D680 Copier / Fax"/>
    <x v="3320"/>
    <x v="0"/>
    <n v="70"/>
    <m/>
  </r>
  <r>
    <d v="2016-05-30T00:00:00"/>
    <x v="4"/>
    <s v="Anna HÃ¤berlin"/>
    <x v="6"/>
    <x v="1"/>
    <x v="13"/>
    <s v="Hon Rectangular Conference Tables"/>
    <x v="3321"/>
    <x v="8"/>
    <n v="386.84"/>
    <m/>
  </r>
  <r>
    <d v="2016-05-30T00:00:00"/>
    <x v="4"/>
    <s v="Anna HÃ¤berlin"/>
    <x v="6"/>
    <x v="2"/>
    <x v="9"/>
    <s v="Plantronics CS510 - Over-the-Head monaural Wireless Headset System"/>
    <x v="3322"/>
    <x v="6"/>
    <n v="653.29999999999995"/>
    <m/>
  </r>
  <r>
    <d v="2016-05-30T00:00:00"/>
    <x v="4"/>
    <s v="Anna HÃ¤berlin"/>
    <x v="6"/>
    <x v="0"/>
    <x v="1"/>
    <s v="Avery 473"/>
    <x v="3323"/>
    <x v="6"/>
    <n v="29.81"/>
    <m/>
  </r>
  <r>
    <d v="2016-05-30T00:00:00"/>
    <x v="4"/>
    <s v="Justin MacKendrick"/>
    <x v="10"/>
    <x v="0"/>
    <x v="12"/>
    <s v="Euro-Pro Shark Turbo Vacuum"/>
    <x v="1099"/>
    <x v="7"/>
    <n v="9.2899999999999991"/>
    <m/>
  </r>
  <r>
    <d v="2016-05-30T00:00:00"/>
    <x v="4"/>
    <s v="Nancy Lomonaco"/>
    <x v="3"/>
    <x v="0"/>
    <x v="0"/>
    <s v="Xerox 228"/>
    <x v="2167"/>
    <x v="6"/>
    <n v="18.66"/>
    <m/>
  </r>
  <r>
    <d v="2016-05-30T00:00:00"/>
    <x v="4"/>
    <s v="Eugene Moren"/>
    <x v="21"/>
    <x v="0"/>
    <x v="12"/>
    <s v="Acco 7-Outlet Masterpiece Power Center, Wihtout Fax/Phone Line Protection"/>
    <x v="3324"/>
    <x v="1"/>
    <n v="109.42"/>
    <m/>
  </r>
  <r>
    <d v="2016-05-30T00:00:00"/>
    <x v="4"/>
    <s v="Eugene Moren"/>
    <x v="21"/>
    <x v="1"/>
    <x v="8"/>
    <s v="DAX Charcoal/Nickel-Tone Document Frame, 5 x 7"/>
    <x v="3325"/>
    <x v="7"/>
    <n v="21.33"/>
    <m/>
  </r>
  <r>
    <d v="2016-05-30T00:00:00"/>
    <x v="4"/>
    <s v="Eugene Moren"/>
    <x v="21"/>
    <x v="0"/>
    <x v="2"/>
    <s v="Eldon Simplefile Box Office"/>
    <x v="3326"/>
    <x v="3"/>
    <n v="13.93"/>
    <m/>
  </r>
  <r>
    <d v="2016-05-30T00:00:00"/>
    <x v="4"/>
    <s v="Eugene Moren"/>
    <x v="21"/>
    <x v="0"/>
    <x v="4"/>
    <s v="Newell 333"/>
    <x v="638"/>
    <x v="0"/>
    <n v="1.45"/>
    <m/>
  </r>
  <r>
    <d v="2016-05-30T00:00:00"/>
    <x v="4"/>
    <s v="Eugene Moren"/>
    <x v="21"/>
    <x v="0"/>
    <x v="0"/>
    <s v="Xerox 1915"/>
    <x v="1365"/>
    <x v="6"/>
    <n v="301.97000000000003"/>
    <m/>
  </r>
  <r>
    <d v="2016-05-30T00:00:00"/>
    <x v="4"/>
    <s v="Eugene Moren"/>
    <x v="21"/>
    <x v="0"/>
    <x v="4"/>
    <s v="Newell 343"/>
    <x v="2742"/>
    <x v="7"/>
    <n v="3.97"/>
    <m/>
  </r>
  <r>
    <d v="2016-05-30T00:00:00"/>
    <x v="4"/>
    <s v="Eugene Moren"/>
    <x v="21"/>
    <x v="0"/>
    <x v="0"/>
    <s v="Xerox 217"/>
    <x v="413"/>
    <x v="5"/>
    <n v="21.77"/>
    <m/>
  </r>
  <r>
    <d v="2016-05-30T00:00:00"/>
    <x v="4"/>
    <s v="Eugene Moren"/>
    <x v="21"/>
    <x v="2"/>
    <x v="6"/>
    <s v="VTech DS6151"/>
    <x v="2850"/>
    <x v="4"/>
    <n v="35.28"/>
    <m/>
  </r>
  <r>
    <d v="2016-05-30T00:00:00"/>
    <x v="4"/>
    <s v="Jason Gross"/>
    <x v="3"/>
    <x v="1"/>
    <x v="8"/>
    <s v="36X48 HARDFLOOR CHAIRMAT"/>
    <x v="3327"/>
    <x v="9"/>
    <n v="11.75"/>
    <m/>
  </r>
  <r>
    <d v="2016-05-30T00:00:00"/>
    <x v="4"/>
    <s v="Edward Becker"/>
    <x v="6"/>
    <x v="0"/>
    <x v="10"/>
    <s v="Redi-Strip #10 Envelopes, 4 1/8 x 9 1/2"/>
    <x v="3328"/>
    <x v="2"/>
    <n v="12.74"/>
    <m/>
  </r>
  <r>
    <d v="2016-05-30T00:00:00"/>
    <x v="4"/>
    <s v="Edward Becker"/>
    <x v="6"/>
    <x v="2"/>
    <x v="9"/>
    <s v="Sony Micro Vault Click 16 GB USB 2.0 Flash Drive"/>
    <x v="2906"/>
    <x v="0"/>
    <n v="26.88"/>
    <m/>
  </r>
  <r>
    <d v="2016-05-30T00:00:00"/>
    <x v="4"/>
    <s v="Annie Thurman"/>
    <x v="0"/>
    <x v="2"/>
    <x v="6"/>
    <s v="Anker 36W 4-Port USB Wall Charger Travel Power Adapter for iPhone 5s 5c 5"/>
    <x v="1813"/>
    <x v="7"/>
    <n v="8"/>
    <m/>
  </r>
  <r>
    <d v="2016-05-30T00:00:00"/>
    <x v="4"/>
    <s v="Annie Thurman"/>
    <x v="0"/>
    <x v="2"/>
    <x v="9"/>
    <s v="Sony Micro Vault Click 16 GB USB 2.0 Flash Drive"/>
    <x v="597"/>
    <x v="7"/>
    <n v="11.2"/>
    <m/>
  </r>
  <r>
    <d v="2016-05-31T00:00:00"/>
    <x v="4"/>
    <s v="Beth Paige"/>
    <x v="1"/>
    <x v="1"/>
    <x v="8"/>
    <s v="Executive Impressions 16-1/2&quot; Circular Wall Clock"/>
    <x v="890"/>
    <x v="1"/>
    <n v="-12.83"/>
    <m/>
  </r>
  <r>
    <d v="2016-05-31T00:00:00"/>
    <x v="4"/>
    <s v="Beth Paige"/>
    <x v="1"/>
    <x v="0"/>
    <x v="0"/>
    <s v="Xerox 1899"/>
    <x v="535"/>
    <x v="3"/>
    <n v="6.7"/>
    <m/>
  </r>
  <r>
    <d v="2016-05-31T00:00:00"/>
    <x v="4"/>
    <s v="Beth Paige"/>
    <x v="1"/>
    <x v="1"/>
    <x v="5"/>
    <s v="Global Highback Leather Tilter in Burgundy"/>
    <x v="3329"/>
    <x v="1"/>
    <n v="-38.22"/>
    <m/>
  </r>
  <r>
    <d v="2016-05-31T00:00:00"/>
    <x v="4"/>
    <s v="Beth Paige"/>
    <x v="1"/>
    <x v="0"/>
    <x v="0"/>
    <s v="Xerox 212"/>
    <x v="320"/>
    <x v="0"/>
    <n v="3.63"/>
    <m/>
  </r>
  <r>
    <d v="2016-05-31T00:00:00"/>
    <x v="4"/>
    <s v="Neoma Murray"/>
    <x v="20"/>
    <x v="0"/>
    <x v="3"/>
    <s v="Avery Hidden Tab Dividers for Binding Systems"/>
    <x v="2288"/>
    <x v="1"/>
    <n v="2.3199999999999998"/>
    <m/>
  </r>
  <r>
    <d v="2016-05-31T00:00:00"/>
    <x v="4"/>
    <s v="Neoma Murray"/>
    <x v="20"/>
    <x v="2"/>
    <x v="6"/>
    <s v="Jackery Bar Premium Fast-charging Portable Charger"/>
    <x v="3330"/>
    <x v="6"/>
    <n v="88.05"/>
    <m/>
  </r>
  <r>
    <d v="2016-06-02T00:00:00"/>
    <x v="5"/>
    <s v="Karen Carlisle"/>
    <x v="2"/>
    <x v="0"/>
    <x v="2"/>
    <s v="Carina Double Wide Media Storage Towers in Natural &amp; Black"/>
    <x v="876"/>
    <x v="4"/>
    <n v="-12.96"/>
    <m/>
  </r>
  <r>
    <d v="2016-06-02T00:00:00"/>
    <x v="5"/>
    <s v="Edward Hooks"/>
    <x v="22"/>
    <x v="0"/>
    <x v="0"/>
    <s v="Riverleaf Stik-Withit Designer Note Cubes"/>
    <x v="1266"/>
    <x v="1"/>
    <n v="13.88"/>
    <m/>
  </r>
  <r>
    <d v="2016-06-02T00:00:00"/>
    <x v="5"/>
    <s v="Edward Hooks"/>
    <x v="22"/>
    <x v="0"/>
    <x v="3"/>
    <s v="Acco PRESSTEX Data Binder with Storage Hooks, Dark Blue, 14 7/8&quot; X 11&quot;"/>
    <x v="3331"/>
    <x v="12"/>
    <n v="18.72"/>
    <m/>
  </r>
  <r>
    <d v="2016-06-02T00:00:00"/>
    <x v="5"/>
    <s v="Edward Hooks"/>
    <x v="22"/>
    <x v="0"/>
    <x v="3"/>
    <s v="Acco Translucent Poly Ring Binders"/>
    <x v="3332"/>
    <x v="1"/>
    <n v="3.93"/>
    <m/>
  </r>
  <r>
    <d v="2016-06-03T00:00:00"/>
    <x v="5"/>
    <s v="Christine Phan"/>
    <x v="3"/>
    <x v="1"/>
    <x v="13"/>
    <s v="Hon 61000 Series Interactive Training Tables"/>
    <x v="3236"/>
    <x v="0"/>
    <n v="-1.78"/>
    <m/>
  </r>
  <r>
    <d v="2016-06-04T00:00:00"/>
    <x v="5"/>
    <s v="Karen Daniels"/>
    <x v="6"/>
    <x v="0"/>
    <x v="0"/>
    <s v="Snap-A-Way Black Print Carbonless Ruled Speed Letter, Triplicate"/>
    <x v="1184"/>
    <x v="0"/>
    <n v="35.659999999999997"/>
    <m/>
  </r>
  <r>
    <d v="2016-06-04T00:00:00"/>
    <x v="5"/>
    <s v="Ken Lonsdale"/>
    <x v="1"/>
    <x v="0"/>
    <x v="0"/>
    <s v="Xerox 1957"/>
    <x v="499"/>
    <x v="7"/>
    <n v="9.4"/>
    <m/>
  </r>
  <r>
    <d v="2016-06-04T00:00:00"/>
    <x v="5"/>
    <s v="Ken Lonsdale"/>
    <x v="1"/>
    <x v="1"/>
    <x v="8"/>
    <s v="Luxo Professional Fluorescent Magnifier Lamp with Clamp-Mount Base"/>
    <x v="3333"/>
    <x v="7"/>
    <n v="-356.73"/>
    <m/>
  </r>
  <r>
    <d v="2016-06-04T00:00:00"/>
    <x v="5"/>
    <s v="Ken Lonsdale"/>
    <x v="1"/>
    <x v="1"/>
    <x v="8"/>
    <s v="Staple-based wall hangings"/>
    <x v="3334"/>
    <x v="1"/>
    <n v="-4.68"/>
    <m/>
  </r>
  <r>
    <d v="2016-06-04T00:00:00"/>
    <x v="5"/>
    <s v="Ken Lonsdale"/>
    <x v="1"/>
    <x v="2"/>
    <x v="6"/>
    <s v="PureGear Roll-On Screen Protector"/>
    <x v="665"/>
    <x v="0"/>
    <n v="11.19"/>
    <m/>
  </r>
  <r>
    <d v="2016-06-04T00:00:00"/>
    <x v="5"/>
    <s v="Ken Lonsdale"/>
    <x v="1"/>
    <x v="1"/>
    <x v="13"/>
    <s v="KI Conference Tables"/>
    <x v="3335"/>
    <x v="7"/>
    <n v="-120.51"/>
    <m/>
  </r>
  <r>
    <d v="2016-06-04T00:00:00"/>
    <x v="5"/>
    <s v="Ken Lonsdale"/>
    <x v="1"/>
    <x v="1"/>
    <x v="8"/>
    <s v="Eldon 100 Class Desk Accessories"/>
    <x v="3336"/>
    <x v="1"/>
    <n v="-2.83"/>
    <m/>
  </r>
  <r>
    <d v="2016-06-04T00:00:00"/>
    <x v="5"/>
    <s v="Ken Lonsdale"/>
    <x v="1"/>
    <x v="0"/>
    <x v="4"/>
    <s v="Binney &amp; Smith Crayola Metallic Colored Pencils, 8-Color Set"/>
    <x v="217"/>
    <x v="0"/>
    <n v="1.2"/>
    <m/>
  </r>
  <r>
    <d v="2016-06-04T00:00:00"/>
    <x v="5"/>
    <s v="Edward Nazzal"/>
    <x v="20"/>
    <x v="0"/>
    <x v="0"/>
    <s v="Easy-staple paper"/>
    <x v="98"/>
    <x v="1"/>
    <n v="7.02"/>
    <m/>
  </r>
  <r>
    <d v="2016-06-04T00:00:00"/>
    <x v="5"/>
    <s v="Edward Nazzal"/>
    <x v="20"/>
    <x v="2"/>
    <x v="15"/>
    <s v="Panasonic KX MC6040 Color Laser Multifunction Printer"/>
    <x v="3337"/>
    <x v="1"/>
    <n v="364.46"/>
    <m/>
  </r>
  <r>
    <d v="2016-06-04T00:00:00"/>
    <x v="5"/>
    <s v="Edward Nazzal"/>
    <x v="20"/>
    <x v="1"/>
    <x v="11"/>
    <s v="Sauder Inglewood Library Bookcases"/>
    <x v="3338"/>
    <x v="4"/>
    <n v="5.13"/>
    <m/>
  </r>
  <r>
    <d v="2016-06-04T00:00:00"/>
    <x v="5"/>
    <s v="Edward Nazzal"/>
    <x v="20"/>
    <x v="1"/>
    <x v="8"/>
    <s v="Linden 10&quot; Round Wall Clock, Black"/>
    <x v="3339"/>
    <x v="3"/>
    <n v="20.78"/>
    <m/>
  </r>
  <r>
    <d v="2016-06-05T00:00:00"/>
    <x v="5"/>
    <s v="Joni Sundaresam"/>
    <x v="2"/>
    <x v="0"/>
    <x v="2"/>
    <s v="Eldon Base for stackable storage shelf, platinum"/>
    <x v="3340"/>
    <x v="3"/>
    <n v="-23.36"/>
    <m/>
  </r>
  <r>
    <d v="2016-06-05T00:00:00"/>
    <x v="5"/>
    <s v="Joni Sundaresam"/>
    <x v="2"/>
    <x v="0"/>
    <x v="1"/>
    <s v="Avery 502"/>
    <x v="2026"/>
    <x v="1"/>
    <n v="2.65"/>
    <m/>
  </r>
  <r>
    <d v="2016-06-05T00:00:00"/>
    <x v="5"/>
    <s v="Janet Lee"/>
    <x v="7"/>
    <x v="0"/>
    <x v="2"/>
    <s v="Standard Rollaway File with Lock"/>
    <x v="2856"/>
    <x v="0"/>
    <n v="93.7"/>
    <m/>
  </r>
  <r>
    <d v="2016-06-05T00:00:00"/>
    <x v="5"/>
    <s v="Janet Lee"/>
    <x v="7"/>
    <x v="0"/>
    <x v="4"/>
    <s v="Newell 314"/>
    <x v="280"/>
    <x v="0"/>
    <n v="2.79"/>
    <m/>
  </r>
  <r>
    <d v="2016-06-05T00:00:00"/>
    <x v="5"/>
    <s v="Janet Lee"/>
    <x v="7"/>
    <x v="0"/>
    <x v="1"/>
    <s v="Avery White Multi-Purpose Labels"/>
    <x v="98"/>
    <x v="1"/>
    <n v="6.87"/>
    <m/>
  </r>
  <r>
    <d v="2016-06-05T00:00:00"/>
    <x v="5"/>
    <s v="Chloris Kastensmidt"/>
    <x v="3"/>
    <x v="0"/>
    <x v="3"/>
    <s v="Avery Non-Stick Binders"/>
    <x v="3341"/>
    <x v="6"/>
    <n v="7"/>
    <m/>
  </r>
  <r>
    <d v="2016-06-05T00:00:00"/>
    <x v="5"/>
    <s v="Chloris Kastensmidt"/>
    <x v="3"/>
    <x v="0"/>
    <x v="12"/>
    <s v="Acco 6 Outlet Guardian Premium Surge Suppressor"/>
    <x v="1244"/>
    <x v="3"/>
    <n v="15.72"/>
    <m/>
  </r>
  <r>
    <d v="2016-06-05T00:00:00"/>
    <x v="5"/>
    <s v="Ken Brennan"/>
    <x v="22"/>
    <x v="0"/>
    <x v="14"/>
    <s v="Acme Box Cutter Scissors"/>
    <x v="3342"/>
    <x v="6"/>
    <n v="15.96"/>
    <m/>
  </r>
  <r>
    <d v="2016-06-06T00:00:00"/>
    <x v="5"/>
    <s v="Roy Collins"/>
    <x v="1"/>
    <x v="2"/>
    <x v="6"/>
    <s v="Cisco Small Business SPA 502G VoIP phone"/>
    <x v="3343"/>
    <x v="3"/>
    <n v="28.72"/>
    <m/>
  </r>
  <r>
    <d v="2016-06-06T00:00:00"/>
    <x v="5"/>
    <s v="Dave Brooks"/>
    <x v="32"/>
    <x v="0"/>
    <x v="2"/>
    <s v="Letter Size Cart"/>
    <x v="2641"/>
    <x v="7"/>
    <n v="207.15"/>
    <m/>
  </r>
  <r>
    <d v="2016-06-06T00:00:00"/>
    <x v="5"/>
    <s v="Scot Coram"/>
    <x v="32"/>
    <x v="0"/>
    <x v="0"/>
    <s v="Xerox 1935"/>
    <x v="1479"/>
    <x v="3"/>
    <n v="48.54"/>
    <m/>
  </r>
  <r>
    <d v="2016-06-06T00:00:00"/>
    <x v="5"/>
    <s v="Clytie Kelty"/>
    <x v="13"/>
    <x v="2"/>
    <x v="9"/>
    <s v="Logitech Trackman Marble Mouse"/>
    <x v="1468"/>
    <x v="6"/>
    <n v="75.569999999999993"/>
    <m/>
  </r>
  <r>
    <d v="2016-06-06T00:00:00"/>
    <x v="5"/>
    <s v="Clytie Kelty"/>
    <x v="13"/>
    <x v="2"/>
    <x v="9"/>
    <s v="Kingston Digital DataTraveler 16GB USB 2.0"/>
    <x v="3078"/>
    <x v="1"/>
    <n v="5.0999999999999996"/>
    <m/>
  </r>
  <r>
    <d v="2016-06-06T00:00:00"/>
    <x v="5"/>
    <s v="Clytie Kelty"/>
    <x v="13"/>
    <x v="2"/>
    <x v="9"/>
    <s v="Plantronics S12 Corded Telephone Headset System"/>
    <x v="1880"/>
    <x v="1"/>
    <n v="129.35"/>
    <m/>
  </r>
  <r>
    <d v="2016-06-06T00:00:00"/>
    <x v="5"/>
    <s v="Clytie Kelty"/>
    <x v="13"/>
    <x v="0"/>
    <x v="0"/>
    <s v="Xerox 191"/>
    <x v="2268"/>
    <x v="1"/>
    <n v="28.17"/>
    <m/>
  </r>
  <r>
    <d v="2016-06-06T00:00:00"/>
    <x v="5"/>
    <s v="Clytie Kelty"/>
    <x v="13"/>
    <x v="0"/>
    <x v="3"/>
    <s v="Trimflex Flexible Post Binders"/>
    <x v="1904"/>
    <x v="1"/>
    <n v="30.79"/>
    <m/>
  </r>
  <r>
    <d v="2016-06-06T00:00:00"/>
    <x v="5"/>
    <s v="Clytie Kelty"/>
    <x v="13"/>
    <x v="0"/>
    <x v="3"/>
    <s v="Avery Binder Labels"/>
    <x v="2069"/>
    <x v="1"/>
    <n v="5.6"/>
    <m/>
  </r>
  <r>
    <d v="2016-06-06T00:00:00"/>
    <x v="5"/>
    <s v="Clytie Kelty"/>
    <x v="13"/>
    <x v="0"/>
    <x v="0"/>
    <s v="Xerox 230"/>
    <x v="115"/>
    <x v="0"/>
    <n v="6.22"/>
    <m/>
  </r>
  <r>
    <d v="2016-06-06T00:00:00"/>
    <x v="5"/>
    <s v="Ross Baird"/>
    <x v="3"/>
    <x v="0"/>
    <x v="1"/>
    <s v="Avery 488"/>
    <x v="3344"/>
    <x v="5"/>
    <n v="10.58"/>
    <m/>
  </r>
  <r>
    <d v="2016-06-06T00:00:00"/>
    <x v="5"/>
    <s v="Ross Baird"/>
    <x v="3"/>
    <x v="0"/>
    <x v="0"/>
    <s v="Xerox Blank Computer Paper"/>
    <x v="3345"/>
    <x v="7"/>
    <n v="46.95"/>
    <m/>
  </r>
  <r>
    <d v="2016-06-06T00:00:00"/>
    <x v="5"/>
    <s v="Maria Etezadi"/>
    <x v="3"/>
    <x v="2"/>
    <x v="6"/>
    <s v="Samsung Galaxy Mega 6.3"/>
    <x v="3346"/>
    <x v="2"/>
    <n v="226.79"/>
    <m/>
  </r>
  <r>
    <d v="2016-06-06T00:00:00"/>
    <x v="5"/>
    <s v="Maria Etezadi"/>
    <x v="3"/>
    <x v="2"/>
    <x v="9"/>
    <s v="Rosewill 107 Normal Keys USB Wired Standard Keyboard"/>
    <x v="2503"/>
    <x v="0"/>
    <n v="3.77"/>
    <m/>
  </r>
  <r>
    <d v="2016-06-06T00:00:00"/>
    <x v="5"/>
    <s v="Maria Etezadi"/>
    <x v="3"/>
    <x v="2"/>
    <x v="6"/>
    <s v="Bose SoundLink Bluetooth Speaker"/>
    <x v="3347"/>
    <x v="1"/>
    <n v="161.19"/>
    <m/>
  </r>
  <r>
    <d v="2016-06-06T00:00:00"/>
    <x v="5"/>
    <s v="Liz Preis"/>
    <x v="10"/>
    <x v="1"/>
    <x v="8"/>
    <s v="Electrix Halogen Magnifier Lamp"/>
    <x v="3348"/>
    <x v="1"/>
    <n v="34.97"/>
    <m/>
  </r>
  <r>
    <d v="2016-06-06T00:00:00"/>
    <x v="5"/>
    <s v="Liz Preis"/>
    <x v="10"/>
    <x v="1"/>
    <x v="8"/>
    <s v="Deflect-o EconoMat Nonstudded, No Bevel Mat"/>
    <x v="3145"/>
    <x v="0"/>
    <n v="0"/>
    <m/>
  </r>
  <r>
    <d v="2016-06-07T00:00:00"/>
    <x v="5"/>
    <s v="Ross DeVincentis"/>
    <x v="20"/>
    <x v="0"/>
    <x v="0"/>
    <s v="Xerox 226"/>
    <x v="331"/>
    <x v="7"/>
    <n v="15.55"/>
    <m/>
  </r>
  <r>
    <d v="2016-06-07T00:00:00"/>
    <x v="5"/>
    <s v="Frank Merwin"/>
    <x v="3"/>
    <x v="0"/>
    <x v="3"/>
    <s v="Avery Hanging File Binders"/>
    <x v="3349"/>
    <x v="4"/>
    <n v="1.55"/>
    <m/>
  </r>
  <r>
    <d v="2016-06-07T00:00:00"/>
    <x v="5"/>
    <s v="Frank Merwin"/>
    <x v="3"/>
    <x v="0"/>
    <x v="0"/>
    <s v="While You Were Out Pads, 50 per Pad, 4 x 5 1/4, Green Cycle"/>
    <x v="2929"/>
    <x v="4"/>
    <n v="2.3199999999999998"/>
    <m/>
  </r>
  <r>
    <d v="2016-06-07T00:00:00"/>
    <x v="5"/>
    <s v="Roy Skaria"/>
    <x v="2"/>
    <x v="0"/>
    <x v="7"/>
    <s v="Ideal Clamps"/>
    <x v="1838"/>
    <x v="6"/>
    <n v="3.5"/>
    <m/>
  </r>
  <r>
    <d v="2016-06-09T00:00:00"/>
    <x v="5"/>
    <s v="Greg Matthias"/>
    <x v="3"/>
    <x v="2"/>
    <x v="6"/>
    <s v="Avaya 4621SW VoIP phone"/>
    <x v="2779"/>
    <x v="1"/>
    <n v="19.97"/>
    <m/>
  </r>
  <r>
    <d v="2016-06-09T00:00:00"/>
    <x v="5"/>
    <s v="Toby Carlisle"/>
    <x v="16"/>
    <x v="2"/>
    <x v="15"/>
    <s v="Cisco CP-7937G Unified IP Conference Station Phone"/>
    <x v="3350"/>
    <x v="0"/>
    <n v="-27.83"/>
    <m/>
  </r>
  <r>
    <d v="2016-06-09T00:00:00"/>
    <x v="5"/>
    <s v="Dean Braden"/>
    <x v="3"/>
    <x v="1"/>
    <x v="5"/>
    <s v="Global Deluxe Stacking Chair, Gray"/>
    <x v="205"/>
    <x v="1"/>
    <n v="13.76"/>
    <m/>
  </r>
  <r>
    <d v="2016-06-09T00:00:00"/>
    <x v="5"/>
    <s v="Benjamin Farhat"/>
    <x v="28"/>
    <x v="1"/>
    <x v="13"/>
    <s v="Bush Cubix Conference Tables, Fully Assembled"/>
    <x v="3351"/>
    <x v="1"/>
    <n v="173.24"/>
    <m/>
  </r>
  <r>
    <d v="2016-06-10T00:00:00"/>
    <x v="5"/>
    <s v="Olvera Toch"/>
    <x v="3"/>
    <x v="0"/>
    <x v="1"/>
    <s v="Avery 473"/>
    <x v="2363"/>
    <x v="0"/>
    <n v="9.94"/>
    <m/>
  </r>
  <r>
    <d v="2016-06-10T00:00:00"/>
    <x v="5"/>
    <s v="Olvera Toch"/>
    <x v="3"/>
    <x v="1"/>
    <x v="13"/>
    <s v="Bretford Â“Just In TimeÂ” Height-Adjustable Multi-Task Work Tables"/>
    <x v="3352"/>
    <x v="3"/>
    <n v="-217.05"/>
    <m/>
  </r>
  <r>
    <d v="2016-06-10T00:00:00"/>
    <x v="5"/>
    <s v="Olvera Toch"/>
    <x v="3"/>
    <x v="0"/>
    <x v="0"/>
    <s v="Xerox 226"/>
    <x v="331"/>
    <x v="7"/>
    <n v="15.55"/>
    <m/>
  </r>
  <r>
    <d v="2016-06-10T00:00:00"/>
    <x v="5"/>
    <s v="Joy Bell-"/>
    <x v="2"/>
    <x v="0"/>
    <x v="1"/>
    <s v="Avery 487"/>
    <x v="3353"/>
    <x v="9"/>
    <n v="7.97"/>
    <m/>
  </r>
  <r>
    <d v="2016-06-11T00:00:00"/>
    <x v="5"/>
    <s v="Mary Zewe"/>
    <x v="0"/>
    <x v="0"/>
    <x v="3"/>
    <s v="Computer Printout Index Tabs"/>
    <x v="1151"/>
    <x v="3"/>
    <n v="-2.15"/>
    <m/>
  </r>
  <r>
    <d v="2016-06-11T00:00:00"/>
    <x v="5"/>
    <s v="Mary Zewe"/>
    <x v="0"/>
    <x v="0"/>
    <x v="3"/>
    <s v="GBC Wire Binding Combs"/>
    <x v="3354"/>
    <x v="3"/>
    <n v="-13.65"/>
    <m/>
  </r>
  <r>
    <d v="2016-06-11T00:00:00"/>
    <x v="5"/>
    <s v="Mary Zewe"/>
    <x v="0"/>
    <x v="1"/>
    <x v="8"/>
    <s v="Stacking Tray, Side-Loading, Legal, Smoke"/>
    <x v="1503"/>
    <x v="5"/>
    <n v="-9.09"/>
    <m/>
  </r>
  <r>
    <d v="2016-06-11T00:00:00"/>
    <x v="5"/>
    <s v="Erica Smith"/>
    <x v="20"/>
    <x v="2"/>
    <x v="9"/>
    <s v="Razer Kraken PRO Over Ear PC and Music Headset"/>
    <x v="104"/>
    <x v="1"/>
    <n v="71.989999999999995"/>
    <m/>
  </r>
  <r>
    <d v="2016-06-11T00:00:00"/>
    <x v="5"/>
    <s v="Sanjit Engle"/>
    <x v="22"/>
    <x v="0"/>
    <x v="1"/>
    <s v="Avery 486"/>
    <x v="471"/>
    <x v="0"/>
    <n v="6.87"/>
    <m/>
  </r>
  <r>
    <d v="2016-06-11T00:00:00"/>
    <x v="5"/>
    <s v="Sanjit Engle"/>
    <x v="22"/>
    <x v="0"/>
    <x v="3"/>
    <s v="Wilson Jones Turn Tabs Binder Tool for Ring Binders"/>
    <x v="3355"/>
    <x v="11"/>
    <n v="17.54"/>
    <m/>
  </r>
  <r>
    <d v="2016-06-11T00:00:00"/>
    <x v="5"/>
    <s v="Sanjit Engle"/>
    <x v="22"/>
    <x v="2"/>
    <x v="9"/>
    <s v="Logitech G35 7.1-Channel Surround Sound Headset"/>
    <x v="2516"/>
    <x v="1"/>
    <n v="132.59"/>
    <m/>
  </r>
  <r>
    <d v="2016-06-11T00:00:00"/>
    <x v="5"/>
    <s v="Seth Vernon"/>
    <x v="3"/>
    <x v="1"/>
    <x v="13"/>
    <s v="Bretford Rectangular Conference Table Tops"/>
    <x v="3356"/>
    <x v="1"/>
    <n v="33.85"/>
    <m/>
  </r>
  <r>
    <d v="2016-06-12T00:00:00"/>
    <x v="5"/>
    <s v="Darrin Van Huff"/>
    <x v="3"/>
    <x v="0"/>
    <x v="1"/>
    <s v="Self-Adhesive Address Labels for Typewriters by Universal"/>
    <x v="471"/>
    <x v="0"/>
    <n v="6.87"/>
    <m/>
  </r>
  <r>
    <d v="2016-06-12T00:00:00"/>
    <x v="5"/>
    <s v="Stewart Carmichael"/>
    <x v="33"/>
    <x v="0"/>
    <x v="12"/>
    <s v="1.7 Cubic Foot Compact &quot;Cube&quot; Office Refrigerators"/>
    <x v="467"/>
    <x v="4"/>
    <n v="56.2"/>
    <m/>
  </r>
  <r>
    <d v="2016-06-12T00:00:00"/>
    <x v="5"/>
    <s v="Stewart Carmichael"/>
    <x v="33"/>
    <x v="0"/>
    <x v="3"/>
    <s v="Avery Heavy-Duty EZD  Binder With Locking Rings"/>
    <x v="677"/>
    <x v="1"/>
    <n v="8.0399999999999991"/>
    <m/>
  </r>
  <r>
    <d v="2016-06-12T00:00:00"/>
    <x v="5"/>
    <s v="Steven Cartwright"/>
    <x v="7"/>
    <x v="1"/>
    <x v="8"/>
    <s v="Artistic Insta-Plaque"/>
    <x v="2238"/>
    <x v="1"/>
    <n v="18.350000000000001"/>
    <m/>
  </r>
  <r>
    <d v="2016-06-12T00:00:00"/>
    <x v="5"/>
    <s v="Steven Cartwright"/>
    <x v="7"/>
    <x v="0"/>
    <x v="3"/>
    <s v="DXL Angle-View Binders with Locking Rings by Samsill"/>
    <x v="2511"/>
    <x v="3"/>
    <n v="13.88"/>
    <m/>
  </r>
  <r>
    <d v="2016-06-12T00:00:00"/>
    <x v="5"/>
    <s v="Steven Cartwright"/>
    <x v="7"/>
    <x v="0"/>
    <x v="2"/>
    <s v="Companion Letter/Legal File, Black"/>
    <x v="3357"/>
    <x v="6"/>
    <n v="63.44"/>
    <m/>
  </r>
  <r>
    <d v="2016-06-12T00:00:00"/>
    <x v="5"/>
    <s v="Steven Cartwright"/>
    <x v="7"/>
    <x v="0"/>
    <x v="10"/>
    <s v="Globe Weis Peel &amp; Seel First Class Envelopes"/>
    <x v="3358"/>
    <x v="2"/>
    <n v="51.76"/>
    <m/>
  </r>
  <r>
    <d v="2016-06-12T00:00:00"/>
    <x v="5"/>
    <s v="Steven Cartwright"/>
    <x v="7"/>
    <x v="2"/>
    <x v="6"/>
    <s v="KLD Oscar II Style Snap-on Ultra Thin Side Flip Synthetic Leather Cover Case for HTC One HTC M7"/>
    <x v="3359"/>
    <x v="5"/>
    <n v="19.73"/>
    <m/>
  </r>
  <r>
    <d v="2016-06-12T00:00:00"/>
    <x v="5"/>
    <s v="Philisse Overcash"/>
    <x v="1"/>
    <x v="2"/>
    <x v="15"/>
    <s v="Canon Color ImageCLASS MF8580Cdw Wireless Laser All-In-One Printer, Copier, Scanner"/>
    <x v="3360"/>
    <x v="1"/>
    <n v="43.2"/>
    <m/>
  </r>
  <r>
    <d v="2016-06-12T00:00:00"/>
    <x v="5"/>
    <s v="Philisse Overcash"/>
    <x v="1"/>
    <x v="0"/>
    <x v="0"/>
    <s v="Xerox 1908"/>
    <x v="3361"/>
    <x v="5"/>
    <n v="113.64"/>
    <m/>
  </r>
  <r>
    <d v="2016-06-12T00:00:00"/>
    <x v="5"/>
    <s v="Craig Reiter"/>
    <x v="1"/>
    <x v="0"/>
    <x v="0"/>
    <s v="Xerox 1978"/>
    <x v="3362"/>
    <x v="7"/>
    <n v="8.3800000000000008"/>
    <m/>
  </r>
  <r>
    <d v="2016-06-12T00:00:00"/>
    <x v="5"/>
    <s v="Christy Brittain"/>
    <x v="20"/>
    <x v="0"/>
    <x v="0"/>
    <s v="IBM Multi-Purpose Copy Paper, 8 1/2 x 11&quot;, Case"/>
    <x v="805"/>
    <x v="1"/>
    <n v="41.82"/>
    <m/>
  </r>
  <r>
    <d v="2016-06-12T00:00:00"/>
    <x v="5"/>
    <s v="Christy Brittain"/>
    <x v="20"/>
    <x v="0"/>
    <x v="12"/>
    <s v="Bionaire 99.97% HEPA Air Cleaner"/>
    <x v="3363"/>
    <x v="1"/>
    <n v="18.399999999999999"/>
    <m/>
  </r>
  <r>
    <d v="2016-06-12T00:00:00"/>
    <x v="5"/>
    <s v="Erin Ashbrook"/>
    <x v="3"/>
    <x v="0"/>
    <x v="0"/>
    <s v="IBM Multi-Purpose Copy Paper, 8 1/2 x 11&quot;, Case"/>
    <x v="3309"/>
    <x v="6"/>
    <n v="83.65"/>
    <m/>
  </r>
  <r>
    <d v="2016-06-12T00:00:00"/>
    <x v="5"/>
    <s v="Erin Ashbrook"/>
    <x v="3"/>
    <x v="0"/>
    <x v="0"/>
    <s v="Xerox 228"/>
    <x v="115"/>
    <x v="0"/>
    <n v="6.22"/>
    <m/>
  </r>
  <r>
    <d v="2016-06-12T00:00:00"/>
    <x v="5"/>
    <s v="Arthur Wiediger"/>
    <x v="0"/>
    <x v="0"/>
    <x v="12"/>
    <s v="APC 7 Outlet Network SurgeArrest Surge Protector"/>
    <x v="3364"/>
    <x v="3"/>
    <n v="-160.96"/>
    <m/>
  </r>
  <r>
    <d v="2016-06-12T00:00:00"/>
    <x v="5"/>
    <s v="Arthur Wiediger"/>
    <x v="0"/>
    <x v="1"/>
    <x v="8"/>
    <s v="Dax Clear Box Frame"/>
    <x v="3029"/>
    <x v="0"/>
    <n v="-4.54"/>
    <m/>
  </r>
  <r>
    <d v="2016-06-12T00:00:00"/>
    <x v="5"/>
    <s v="Arthur Wiediger"/>
    <x v="0"/>
    <x v="0"/>
    <x v="4"/>
    <s v="Nontoxic Chalk"/>
    <x v="652"/>
    <x v="9"/>
    <n v="3.94"/>
    <m/>
  </r>
  <r>
    <d v="2016-06-12T00:00:00"/>
    <x v="5"/>
    <s v="Arthur Wiediger"/>
    <x v="0"/>
    <x v="0"/>
    <x v="0"/>
    <s v="Xerox 1975"/>
    <x v="143"/>
    <x v="1"/>
    <n v="5.64"/>
    <m/>
  </r>
  <r>
    <d v="2016-06-12T00:00:00"/>
    <x v="5"/>
    <s v="Arthur Wiediger"/>
    <x v="0"/>
    <x v="1"/>
    <x v="5"/>
    <s v="Global Enterprise Series Seating High-Back Swivel/Tilt Chairs"/>
    <x v="3365"/>
    <x v="0"/>
    <n v="-119.23"/>
    <m/>
  </r>
  <r>
    <d v="2016-06-12T00:00:00"/>
    <x v="5"/>
    <s v="Arthur Wiediger"/>
    <x v="0"/>
    <x v="0"/>
    <x v="2"/>
    <s v="Staple magnet"/>
    <x v="3366"/>
    <x v="2"/>
    <n v="6.75"/>
    <m/>
  </r>
  <r>
    <d v="2016-06-12T00:00:00"/>
    <x v="5"/>
    <s v="Arthur Wiediger"/>
    <x v="0"/>
    <x v="0"/>
    <x v="3"/>
    <s v="Acco Pressboard Covers with Storage Hooks, 14 7/8&quot; x 11&quot;, Executive Red"/>
    <x v="3367"/>
    <x v="0"/>
    <n v="-2.67"/>
    <m/>
  </r>
  <r>
    <d v="2016-06-13T00:00:00"/>
    <x v="5"/>
    <s v="Sample Company A"/>
    <x v="14"/>
    <x v="2"/>
    <x v="6"/>
    <s v="Ooma Telo VoIP Home Phone System"/>
    <x v="883"/>
    <x v="1"/>
    <n v="94.49"/>
    <m/>
  </r>
  <r>
    <d v="2016-06-13T00:00:00"/>
    <x v="5"/>
    <s v="Sonia Sunley"/>
    <x v="42"/>
    <x v="0"/>
    <x v="1"/>
    <s v="Avery 51"/>
    <x v="282"/>
    <x v="1"/>
    <n v="8.69"/>
    <m/>
  </r>
  <r>
    <d v="2016-06-13T00:00:00"/>
    <x v="5"/>
    <s v="Greg Tran"/>
    <x v="20"/>
    <x v="0"/>
    <x v="3"/>
    <s v="Premium Transparent Presentation Covers by GBC"/>
    <x v="213"/>
    <x v="0"/>
    <n v="11.75"/>
    <m/>
  </r>
  <r>
    <d v="2016-06-14T00:00:00"/>
    <x v="5"/>
    <s v="Paul Van Hugh"/>
    <x v="3"/>
    <x v="0"/>
    <x v="4"/>
    <s v="Newell 326"/>
    <x v="2887"/>
    <x v="3"/>
    <n v="2.04"/>
    <m/>
  </r>
  <r>
    <d v="2016-06-14T00:00:00"/>
    <x v="5"/>
    <s v="Paul Van Hugh"/>
    <x v="3"/>
    <x v="1"/>
    <x v="8"/>
    <s v="GE General Purpose, Extra Long Life, Showcase &amp; Floodlight Incandescent Bulbs"/>
    <x v="3368"/>
    <x v="1"/>
    <n v="4.0999999999999996"/>
    <m/>
  </r>
  <r>
    <d v="2016-06-14T00:00:00"/>
    <x v="5"/>
    <s v="Paul Van Hugh"/>
    <x v="3"/>
    <x v="2"/>
    <x v="9"/>
    <s v="Logitech ClearChat Comfort/USB Headset H390"/>
    <x v="3369"/>
    <x v="4"/>
    <n v="9.67"/>
    <m/>
  </r>
  <r>
    <d v="2016-06-14T00:00:00"/>
    <x v="5"/>
    <s v="Paul Van Hugh"/>
    <x v="3"/>
    <x v="0"/>
    <x v="4"/>
    <s v="Newell 346"/>
    <x v="406"/>
    <x v="1"/>
    <n v="2.5099999999999998"/>
    <m/>
  </r>
  <r>
    <d v="2016-06-14T00:00:00"/>
    <x v="5"/>
    <s v="Marc Harrigan"/>
    <x v="3"/>
    <x v="1"/>
    <x v="11"/>
    <s v="Bush Heritage Pine Collection 5-Shelf Bookcase, Albany Pine Finish, *Special Order"/>
    <x v="3370"/>
    <x v="7"/>
    <n v="35.25"/>
    <m/>
  </r>
  <r>
    <d v="2016-06-14T00:00:00"/>
    <x v="5"/>
    <s v="Ed Braxton"/>
    <x v="3"/>
    <x v="1"/>
    <x v="13"/>
    <s v="Bush Cubix Conference Tables, Fully Assembled"/>
    <x v="3371"/>
    <x v="5"/>
    <n v="80.84"/>
    <m/>
  </r>
  <r>
    <d v="2016-06-14T00:00:00"/>
    <x v="5"/>
    <s v="Jim Sink"/>
    <x v="2"/>
    <x v="1"/>
    <x v="13"/>
    <s v="Global Adaptabilities Conference Tables"/>
    <x v="3372"/>
    <x v="0"/>
    <n v="-118.01"/>
    <m/>
  </r>
  <r>
    <d v="2016-06-14T00:00:00"/>
    <x v="5"/>
    <s v="Vivian Mathis"/>
    <x v="16"/>
    <x v="0"/>
    <x v="3"/>
    <s v="GBC Twin Loop Wire Binding Elements"/>
    <x v="3373"/>
    <x v="3"/>
    <n v="-26.62"/>
    <m/>
  </r>
  <r>
    <d v="2016-06-14T00:00:00"/>
    <x v="5"/>
    <s v="Vivian Mathis"/>
    <x v="16"/>
    <x v="2"/>
    <x v="9"/>
    <s v="Verbatim Slim CD and DVD Storage Cases, 50/Pack"/>
    <x v="1025"/>
    <x v="0"/>
    <n v="2.31"/>
    <m/>
  </r>
  <r>
    <d v="2016-06-14T00:00:00"/>
    <x v="5"/>
    <s v="Anthony Rawles"/>
    <x v="22"/>
    <x v="1"/>
    <x v="13"/>
    <s v="Hon Non-Folding Utility Tables"/>
    <x v="3374"/>
    <x v="5"/>
    <n v="334.55"/>
    <m/>
  </r>
  <r>
    <d v="2016-06-15T00:00:00"/>
    <x v="5"/>
    <s v="Lynn Smith"/>
    <x v="0"/>
    <x v="0"/>
    <x v="0"/>
    <s v="Xerox 19"/>
    <x v="2027"/>
    <x v="5"/>
    <n v="54.22"/>
    <m/>
  </r>
  <r>
    <d v="2016-06-16T00:00:00"/>
    <x v="5"/>
    <s v="Bill Donatelli"/>
    <x v="3"/>
    <x v="0"/>
    <x v="0"/>
    <s v="Wirebound Message Books, Four 2 3/4&quot; x 5&quot; Forms per Page, 600 Sets per Book"/>
    <x v="1301"/>
    <x v="7"/>
    <n v="21.78"/>
    <m/>
  </r>
  <r>
    <d v="2016-06-16T00:00:00"/>
    <x v="5"/>
    <s v="James Lanier"/>
    <x v="15"/>
    <x v="2"/>
    <x v="15"/>
    <s v="Penpower WorldCard Pro Card Scanner"/>
    <x v="3375"/>
    <x v="4"/>
    <n v="-1.83"/>
    <m/>
  </r>
  <r>
    <d v="2016-06-16T00:00:00"/>
    <x v="5"/>
    <s v="Jennifer Jackson"/>
    <x v="7"/>
    <x v="0"/>
    <x v="1"/>
    <s v="Avery 518"/>
    <x v="412"/>
    <x v="1"/>
    <n v="4.54"/>
    <m/>
  </r>
  <r>
    <d v="2016-06-17T00:00:00"/>
    <x v="5"/>
    <s v="Ted Butterfield"/>
    <x v="20"/>
    <x v="0"/>
    <x v="2"/>
    <s v="Home/Office Personal File Carts"/>
    <x v="3376"/>
    <x v="6"/>
    <n v="52.14"/>
    <m/>
  </r>
  <r>
    <d v="2016-06-17T00:00:00"/>
    <x v="5"/>
    <s v="Ted Butterfield"/>
    <x v="20"/>
    <x v="0"/>
    <x v="0"/>
    <s v="Xerox 232"/>
    <x v="331"/>
    <x v="7"/>
    <n v="15.55"/>
    <m/>
  </r>
  <r>
    <d v="2016-06-17T00:00:00"/>
    <x v="5"/>
    <s v="Ted Butterfield"/>
    <x v="20"/>
    <x v="1"/>
    <x v="5"/>
    <s v="Novimex Turbo Task Chair"/>
    <x v="3377"/>
    <x v="7"/>
    <n v="7.1"/>
    <m/>
  </r>
  <r>
    <d v="2016-06-17T00:00:00"/>
    <x v="5"/>
    <s v="Ted Butterfield"/>
    <x v="20"/>
    <x v="0"/>
    <x v="0"/>
    <s v="Array Parchment Paper, Assorted Colors"/>
    <x v="93"/>
    <x v="0"/>
    <n v="6.99"/>
    <m/>
  </r>
  <r>
    <d v="2016-06-17T00:00:00"/>
    <x v="5"/>
    <s v="Ted Butterfield"/>
    <x v="20"/>
    <x v="2"/>
    <x v="9"/>
    <s v="ImationÂ 8gb Micro Traveldrive Usb 2.0Â Flash Drive"/>
    <x v="3159"/>
    <x v="0"/>
    <n v="3.3"/>
    <m/>
  </r>
  <r>
    <d v="2016-06-17T00:00:00"/>
    <x v="5"/>
    <s v="Ted Butterfield"/>
    <x v="20"/>
    <x v="0"/>
    <x v="3"/>
    <s v="Plastic Binding Combs"/>
    <x v="3378"/>
    <x v="3"/>
    <n v="16.36"/>
    <m/>
  </r>
  <r>
    <d v="2016-06-17T00:00:00"/>
    <x v="5"/>
    <s v="Ted Butterfield"/>
    <x v="20"/>
    <x v="0"/>
    <x v="4"/>
    <s v="Prang Dustless Chalk Sticks"/>
    <x v="3379"/>
    <x v="4"/>
    <n v="0.84"/>
    <m/>
  </r>
  <r>
    <d v="2016-06-17T00:00:00"/>
    <x v="5"/>
    <s v="Ivan Gibson"/>
    <x v="3"/>
    <x v="0"/>
    <x v="0"/>
    <s v="Xerox 1934"/>
    <x v="2663"/>
    <x v="0"/>
    <n v="54.86"/>
    <m/>
  </r>
  <r>
    <d v="2016-06-17T00:00:00"/>
    <x v="5"/>
    <s v="Fred McMath"/>
    <x v="20"/>
    <x v="0"/>
    <x v="2"/>
    <s v="Rogers Jumbo File, Granite"/>
    <x v="1854"/>
    <x v="1"/>
    <n v="0.41"/>
    <m/>
  </r>
  <r>
    <d v="2016-06-17T00:00:00"/>
    <x v="5"/>
    <s v="Mike Vittorini"/>
    <x v="3"/>
    <x v="1"/>
    <x v="11"/>
    <s v="Bush Heritage Pine Collection 5-Shelf Bookcase, Albany Pine Finish, *Special Order"/>
    <x v="3380"/>
    <x v="0"/>
    <n v="14.1"/>
    <m/>
  </r>
  <r>
    <d v="2016-06-17T00:00:00"/>
    <x v="5"/>
    <s v="Mike Vittorini"/>
    <x v="3"/>
    <x v="0"/>
    <x v="1"/>
    <s v="Avery 496"/>
    <x v="1356"/>
    <x v="6"/>
    <n v="10.8"/>
    <m/>
  </r>
  <r>
    <d v="2016-06-17T00:00:00"/>
    <x v="5"/>
    <s v="Mike Vittorini"/>
    <x v="3"/>
    <x v="0"/>
    <x v="0"/>
    <s v="Xerox 1914"/>
    <x v="3381"/>
    <x v="3"/>
    <n v="107.72"/>
    <m/>
  </r>
  <r>
    <d v="2016-06-17T00:00:00"/>
    <x v="5"/>
    <s v="Lena Creighton"/>
    <x v="26"/>
    <x v="1"/>
    <x v="8"/>
    <s v="Rubbermaid ClusterMat Chairmats, Mat Size- 66&quot; x 60&quot;, Lip 20&quot; x 11&quot; -90 Degree Angle"/>
    <x v="2203"/>
    <x v="1"/>
    <n v="-13.32"/>
    <m/>
  </r>
  <r>
    <d v="2016-06-17T00:00:00"/>
    <x v="5"/>
    <s v="Lena Creighton"/>
    <x v="26"/>
    <x v="1"/>
    <x v="5"/>
    <s v="Global Manager's Adjustable Task Chair, Storm"/>
    <x v="3382"/>
    <x v="3"/>
    <n v="54.35"/>
    <m/>
  </r>
  <r>
    <d v="2016-06-17T00:00:00"/>
    <x v="5"/>
    <s v="Christine Phan"/>
    <x v="37"/>
    <x v="0"/>
    <x v="3"/>
    <s v="Ibico Presentation Index for Binding Systems"/>
    <x v="109"/>
    <x v="0"/>
    <n v="3.74"/>
    <m/>
  </r>
  <r>
    <d v="2016-06-17T00:00:00"/>
    <x v="5"/>
    <s v="Christine Phan"/>
    <x v="37"/>
    <x v="2"/>
    <x v="6"/>
    <s v="Wireless Extenders zBoost YX545 SOHO Signal Booster"/>
    <x v="3383"/>
    <x v="1"/>
    <n v="153.08000000000001"/>
    <m/>
  </r>
  <r>
    <d v="2016-06-17T00:00:00"/>
    <x v="5"/>
    <s v="Christine Phan"/>
    <x v="37"/>
    <x v="0"/>
    <x v="4"/>
    <s v="Newell 35"/>
    <x v="1026"/>
    <x v="1"/>
    <n v="2.85"/>
    <m/>
  </r>
  <r>
    <d v="2016-06-17T00:00:00"/>
    <x v="5"/>
    <s v="Denise Monton"/>
    <x v="20"/>
    <x v="1"/>
    <x v="13"/>
    <s v="Hon 2111 Invitation Series Corner Table"/>
    <x v="3384"/>
    <x v="1"/>
    <n v="-213.56"/>
    <m/>
  </r>
  <r>
    <d v="2016-06-18T00:00:00"/>
    <x v="5"/>
    <s v="Bobby Trafton"/>
    <x v="1"/>
    <x v="0"/>
    <x v="0"/>
    <s v="Xerox 1937"/>
    <x v="3385"/>
    <x v="0"/>
    <n v="26.9"/>
    <m/>
  </r>
  <r>
    <d v="2016-06-18T00:00:00"/>
    <x v="5"/>
    <s v="Stewart Carmichael"/>
    <x v="2"/>
    <x v="0"/>
    <x v="0"/>
    <s v="Xerox 1900"/>
    <x v="966"/>
    <x v="0"/>
    <n v="2.14"/>
    <m/>
  </r>
  <r>
    <d v="2016-06-18T00:00:00"/>
    <x v="5"/>
    <s v="Stewart Carmichael"/>
    <x v="2"/>
    <x v="0"/>
    <x v="3"/>
    <s v="DXL Angle-View Binders with Locking Rings by Samsill"/>
    <x v="3386"/>
    <x v="0"/>
    <n v="-3.86"/>
    <m/>
  </r>
  <r>
    <d v="2016-06-18T00:00:00"/>
    <x v="5"/>
    <s v="Stewart Carmichael"/>
    <x v="2"/>
    <x v="0"/>
    <x v="12"/>
    <s v="Harmony Air Purifier"/>
    <x v="3387"/>
    <x v="1"/>
    <n v="90.72"/>
    <m/>
  </r>
  <r>
    <d v="2016-06-19T00:00:00"/>
    <x v="5"/>
    <s v="Karen Carlisle"/>
    <x v="3"/>
    <x v="0"/>
    <x v="0"/>
    <s v="Message Book, Standard Line &quot;While You Were Out&quot;, 5 1/2&quot; X 4&quot;, 200 Sets/Book"/>
    <x v="2446"/>
    <x v="0"/>
    <n v="8.0500000000000007"/>
    <m/>
  </r>
  <r>
    <d v="2016-06-20T00:00:00"/>
    <x v="5"/>
    <s v="Lena Hernandez"/>
    <x v="7"/>
    <x v="2"/>
    <x v="9"/>
    <s v="ImationÂ 8gb Micro Traveldrive Usb 2.0Â Flash Drive"/>
    <x v="706"/>
    <x v="1"/>
    <n v="4.95"/>
    <m/>
  </r>
  <r>
    <d v="2016-06-20T00:00:00"/>
    <x v="5"/>
    <s v="Lena Hernandez"/>
    <x v="7"/>
    <x v="2"/>
    <x v="6"/>
    <s v="LF Elite 3D Dazzle Designer Hard Case Cover, Lf Stylus Pen and Wiper For Apple Iphone 5c Mini Lite"/>
    <x v="3388"/>
    <x v="0"/>
    <n v="6.1"/>
    <m/>
  </r>
  <r>
    <d v="2016-06-20T00:00:00"/>
    <x v="5"/>
    <s v="Dave Poirier"/>
    <x v="3"/>
    <x v="0"/>
    <x v="4"/>
    <s v="DIXON Oriole Pencils"/>
    <x v="2144"/>
    <x v="0"/>
    <n v="1.34"/>
    <m/>
  </r>
  <r>
    <d v="2016-06-20T00:00:00"/>
    <x v="5"/>
    <s v="Dave Poirier"/>
    <x v="3"/>
    <x v="0"/>
    <x v="0"/>
    <s v="Xerox 202"/>
    <x v="2167"/>
    <x v="6"/>
    <n v="18.66"/>
    <m/>
  </r>
  <r>
    <d v="2016-06-20T00:00:00"/>
    <x v="5"/>
    <s v="Catherine Glotzbach"/>
    <x v="2"/>
    <x v="0"/>
    <x v="0"/>
    <s v="Wirebound Message Books, 2 7/8&quot; x 5&quot;, 3 Forms per Page"/>
    <x v="3389"/>
    <x v="9"/>
    <n v="15.21"/>
    <m/>
  </r>
  <r>
    <d v="2016-06-20T00:00:00"/>
    <x v="5"/>
    <s v="Catherine Glotzbach"/>
    <x v="2"/>
    <x v="0"/>
    <x v="3"/>
    <s v="JM Magazine Binder"/>
    <x v="3390"/>
    <x v="6"/>
    <n v="-21.79"/>
    <m/>
  </r>
  <r>
    <d v="2016-06-20T00:00:00"/>
    <x v="5"/>
    <s v="Catherine Glotzbach"/>
    <x v="2"/>
    <x v="0"/>
    <x v="0"/>
    <s v="Xerox 202"/>
    <x v="143"/>
    <x v="1"/>
    <n v="5.44"/>
    <m/>
  </r>
  <r>
    <d v="2016-06-20T00:00:00"/>
    <x v="5"/>
    <s v="Catherine Glotzbach"/>
    <x v="2"/>
    <x v="0"/>
    <x v="12"/>
    <s v="Sanyo 2.5 Cubic Foot Mid-Size Office Refrigerators"/>
    <x v="3391"/>
    <x v="0"/>
    <n v="33.58"/>
    <m/>
  </r>
  <r>
    <d v="2016-06-20T00:00:00"/>
    <x v="5"/>
    <s v="Roy Collins"/>
    <x v="3"/>
    <x v="0"/>
    <x v="0"/>
    <s v="Xerox 1898"/>
    <x v="3392"/>
    <x v="5"/>
    <n v="22.44"/>
    <m/>
  </r>
  <r>
    <d v="2016-06-20T00:00:00"/>
    <x v="5"/>
    <s v="Roy Collins"/>
    <x v="3"/>
    <x v="0"/>
    <x v="3"/>
    <s v="GBC Plastic Binding Combs"/>
    <x v="3393"/>
    <x v="1"/>
    <n v="6.42"/>
    <m/>
  </r>
  <r>
    <d v="2016-06-20T00:00:00"/>
    <x v="5"/>
    <s v="Roy Collins"/>
    <x v="3"/>
    <x v="0"/>
    <x v="12"/>
    <s v="Belkin 6 Outlet Metallic Surge Strip"/>
    <x v="3394"/>
    <x v="0"/>
    <n v="5.66"/>
    <m/>
  </r>
  <r>
    <d v="2016-06-20T00:00:00"/>
    <x v="5"/>
    <s v="Roy Collins"/>
    <x v="3"/>
    <x v="0"/>
    <x v="2"/>
    <s v="Fellowes Bankers Box Recycled Super Stor/Drawer"/>
    <x v="583"/>
    <x v="1"/>
    <n v="9.7200000000000006"/>
    <m/>
  </r>
  <r>
    <d v="2016-06-20T00:00:00"/>
    <x v="5"/>
    <s v="Roy Collins"/>
    <x v="3"/>
    <x v="1"/>
    <x v="5"/>
    <s v="Hon Valutask Swivel Chairs"/>
    <x v="1718"/>
    <x v="0"/>
    <n v="-8.08"/>
    <m/>
  </r>
  <r>
    <d v="2016-06-20T00:00:00"/>
    <x v="5"/>
    <s v="Erin Ashbrook"/>
    <x v="0"/>
    <x v="2"/>
    <x v="9"/>
    <s v="Logitech Trackman Marble Mouse"/>
    <x v="574"/>
    <x v="3"/>
    <n v="26.39"/>
    <m/>
  </r>
  <r>
    <d v="2016-06-20T00:00:00"/>
    <x v="5"/>
    <s v="Erin Ashbrook"/>
    <x v="0"/>
    <x v="0"/>
    <x v="0"/>
    <s v="Xerox 206"/>
    <x v="320"/>
    <x v="0"/>
    <n v="3.63"/>
    <m/>
  </r>
  <r>
    <d v="2016-06-20T00:00:00"/>
    <x v="5"/>
    <s v="Bill Shonely"/>
    <x v="39"/>
    <x v="2"/>
    <x v="9"/>
    <s v="ImationÂ 30456 USBÂ Flash DriveÂ 8GB"/>
    <x v="1837"/>
    <x v="4"/>
    <n v="0.55000000000000004"/>
    <m/>
  </r>
  <r>
    <d v="2016-06-20T00:00:00"/>
    <x v="5"/>
    <s v="Bill Shonely"/>
    <x v="39"/>
    <x v="1"/>
    <x v="8"/>
    <s v="Executive Impressions 13&quot; Clairmont Wall Clock"/>
    <x v="880"/>
    <x v="1"/>
    <n v="23.65"/>
    <m/>
  </r>
  <r>
    <d v="2016-06-21T00:00:00"/>
    <x v="5"/>
    <s v="Adam Shillingsburg"/>
    <x v="20"/>
    <x v="0"/>
    <x v="3"/>
    <s v="SpineVue Locking Slant-D Ring Binders by Cardinal"/>
    <x v="3395"/>
    <x v="7"/>
    <n v="12.8"/>
    <m/>
  </r>
  <r>
    <d v="2016-06-21T00:00:00"/>
    <x v="5"/>
    <s v="Adam Shillingsburg"/>
    <x v="20"/>
    <x v="0"/>
    <x v="3"/>
    <s v="Premium Transparent Presentation Covers, No Pattern/Clear, 8 1/2&quot; x 11&quot;"/>
    <x v="3396"/>
    <x v="6"/>
    <n v="60.5"/>
    <m/>
  </r>
  <r>
    <d v="2016-06-21T00:00:00"/>
    <x v="5"/>
    <s v="Adam Shillingsburg"/>
    <x v="20"/>
    <x v="1"/>
    <x v="11"/>
    <s v="O'Sullivan Living Dimensions 5-Shelf Bookcases"/>
    <x v="516"/>
    <x v="0"/>
    <n v="-44.2"/>
    <m/>
  </r>
  <r>
    <d v="2016-06-21T00:00:00"/>
    <x v="5"/>
    <s v="Ken Brennan"/>
    <x v="1"/>
    <x v="0"/>
    <x v="3"/>
    <s v="Avery Durable Slant Ring Binders With Label Holder"/>
    <x v="3397"/>
    <x v="4"/>
    <n v="-1.34"/>
    <m/>
  </r>
  <r>
    <d v="2016-06-23T00:00:00"/>
    <x v="5"/>
    <s v="Irene Maddox"/>
    <x v="20"/>
    <x v="0"/>
    <x v="1"/>
    <s v="Avery 4027 File Folder Labels for Dot Matrix Printers, 5000 Labels per Box, White"/>
    <x v="3398"/>
    <x v="3"/>
    <n v="56.18"/>
    <m/>
  </r>
  <r>
    <d v="2016-06-23T00:00:00"/>
    <x v="5"/>
    <s v="Irene Maddox"/>
    <x v="20"/>
    <x v="0"/>
    <x v="1"/>
    <s v="Avery 52"/>
    <x v="3399"/>
    <x v="7"/>
    <n v="8.67"/>
    <m/>
  </r>
  <r>
    <d v="2016-06-23T00:00:00"/>
    <x v="5"/>
    <s v="Irene Maddox"/>
    <x v="20"/>
    <x v="0"/>
    <x v="2"/>
    <s v="Fellowes Bankers Box Staxonsteel Drawer File/Stacking System"/>
    <x v="3400"/>
    <x v="7"/>
    <n v="38.99"/>
    <m/>
  </r>
  <r>
    <d v="2016-06-23T00:00:00"/>
    <x v="5"/>
    <s v="Irene Maddox"/>
    <x v="20"/>
    <x v="0"/>
    <x v="0"/>
    <s v="Tops White Computer Printout Paper"/>
    <x v="1155"/>
    <x v="1"/>
    <n v="68.959999999999994"/>
    <m/>
  </r>
  <r>
    <d v="2016-06-23T00:00:00"/>
    <x v="5"/>
    <s v="Irene Maddox"/>
    <x v="20"/>
    <x v="0"/>
    <x v="7"/>
    <s v="Translucent Push Pins by OIC"/>
    <x v="2530"/>
    <x v="0"/>
    <n v="1.47"/>
    <m/>
  </r>
  <r>
    <d v="2016-06-23T00:00:00"/>
    <x v="5"/>
    <s v="Maureen Gnade"/>
    <x v="20"/>
    <x v="0"/>
    <x v="14"/>
    <s v="Compact Automatic Electric Letter Opener"/>
    <x v="3401"/>
    <x v="5"/>
    <n v="16.7"/>
    <m/>
  </r>
  <r>
    <d v="2016-06-23T00:00:00"/>
    <x v="5"/>
    <s v="Ruben Dartt"/>
    <x v="3"/>
    <x v="0"/>
    <x v="2"/>
    <s v="Mobile Personal File Cube"/>
    <x v="3402"/>
    <x v="3"/>
    <n v="25.29"/>
    <m/>
  </r>
  <r>
    <d v="2016-06-23T00:00:00"/>
    <x v="5"/>
    <s v="Ruben Dartt"/>
    <x v="3"/>
    <x v="0"/>
    <x v="1"/>
    <s v="Avery 516"/>
    <x v="1888"/>
    <x v="1"/>
    <n v="10.31"/>
    <m/>
  </r>
  <r>
    <d v="2016-06-23T00:00:00"/>
    <x v="5"/>
    <s v="Ruben Dartt"/>
    <x v="3"/>
    <x v="2"/>
    <x v="6"/>
    <s v="Nortel Meridian M3904 Professional Digital phone"/>
    <x v="3403"/>
    <x v="5"/>
    <n v="97.01"/>
    <m/>
  </r>
  <r>
    <d v="2016-06-23T00:00:00"/>
    <x v="5"/>
    <s v="Ruben Dartt"/>
    <x v="3"/>
    <x v="0"/>
    <x v="0"/>
    <s v="Xerox 1884"/>
    <x v="381"/>
    <x v="4"/>
    <n v="9.39"/>
    <m/>
  </r>
  <r>
    <d v="2016-06-23T00:00:00"/>
    <x v="5"/>
    <s v="Sally Matthias"/>
    <x v="20"/>
    <x v="0"/>
    <x v="1"/>
    <s v="Avery 487"/>
    <x v="3404"/>
    <x v="5"/>
    <n v="12.14"/>
    <m/>
  </r>
  <r>
    <d v="2016-06-24T00:00:00"/>
    <x v="5"/>
    <s v="Bill Donatelli"/>
    <x v="3"/>
    <x v="2"/>
    <x v="6"/>
    <s v="Macally Suction Cup Mount"/>
    <x v="3405"/>
    <x v="3"/>
    <n v="-9.56"/>
    <m/>
  </r>
  <r>
    <d v="2016-06-24T00:00:00"/>
    <x v="5"/>
    <s v="Hunter Lopez"/>
    <x v="18"/>
    <x v="2"/>
    <x v="6"/>
    <s v="Panasonic KX TS208W Corded phone"/>
    <x v="3406"/>
    <x v="2"/>
    <n v="123.45"/>
    <m/>
  </r>
  <r>
    <d v="2016-06-24T00:00:00"/>
    <x v="5"/>
    <s v="Dave Hallsten"/>
    <x v="0"/>
    <x v="0"/>
    <x v="12"/>
    <s v="Holmes HEPA Air Purifier"/>
    <x v="3407"/>
    <x v="0"/>
    <n v="-19.600000000000001"/>
    <m/>
  </r>
  <r>
    <d v="2016-06-24T00:00:00"/>
    <x v="5"/>
    <s v="Max Jones"/>
    <x v="3"/>
    <x v="2"/>
    <x v="15"/>
    <s v="Okidata MB760 Printer"/>
    <x v="3408"/>
    <x v="3"/>
    <n v="503.64"/>
    <m/>
  </r>
  <r>
    <d v="2016-06-24T00:00:00"/>
    <x v="5"/>
    <s v="Max Jones"/>
    <x v="3"/>
    <x v="0"/>
    <x v="0"/>
    <s v="Xerox 189"/>
    <x v="681"/>
    <x v="4"/>
    <n v="50.33"/>
    <m/>
  </r>
  <r>
    <d v="2016-06-24T00:00:00"/>
    <x v="5"/>
    <s v="Max Jones"/>
    <x v="3"/>
    <x v="0"/>
    <x v="12"/>
    <s v="APC 7 Outlet Network SurgeArrest Surge Protector"/>
    <x v="1332"/>
    <x v="1"/>
    <n v="72.430000000000007"/>
    <m/>
  </r>
  <r>
    <d v="2016-06-25T00:00:00"/>
    <x v="5"/>
    <s v="Theresa Swint"/>
    <x v="2"/>
    <x v="1"/>
    <x v="5"/>
    <s v="Global Leather Highback Executive Chair with Pneumatic Height Adjustment, Black"/>
    <x v="3409"/>
    <x v="1"/>
    <n v="-18.09"/>
    <m/>
  </r>
  <r>
    <d v="2016-06-25T00:00:00"/>
    <x v="5"/>
    <s v="Theresa Swint"/>
    <x v="2"/>
    <x v="0"/>
    <x v="3"/>
    <s v="GBC Wire Binding Strips"/>
    <x v="3410"/>
    <x v="3"/>
    <n v="-27.93"/>
    <m/>
  </r>
  <r>
    <d v="2016-06-25T00:00:00"/>
    <x v="5"/>
    <s v="Theresa Swint"/>
    <x v="2"/>
    <x v="0"/>
    <x v="2"/>
    <s v="Gould Plastics 9-Pocket Panel Bin, 18-3/8w x 5-1/4d x 20-1/2h, Black"/>
    <x v="2261"/>
    <x v="6"/>
    <n v="-50.87"/>
    <m/>
  </r>
  <r>
    <d v="2016-06-25T00:00:00"/>
    <x v="5"/>
    <s v="Alan Shonely"/>
    <x v="3"/>
    <x v="0"/>
    <x v="12"/>
    <s v="Fellowes Mighty 8 Compact Surge Protector"/>
    <x v="3411"/>
    <x v="1"/>
    <n v="17.03"/>
    <m/>
  </r>
  <r>
    <d v="2016-06-25T00:00:00"/>
    <x v="5"/>
    <s v="Logan Currie"/>
    <x v="0"/>
    <x v="1"/>
    <x v="5"/>
    <s v="Global Value Mid-Back Manager's Chair, Gray"/>
    <x v="3412"/>
    <x v="0"/>
    <n v="-6.09"/>
    <m/>
  </r>
  <r>
    <d v="2016-06-25T00:00:00"/>
    <x v="5"/>
    <s v="Logan Currie"/>
    <x v="0"/>
    <x v="1"/>
    <x v="8"/>
    <s v="Eldon Executive Woodline II Cherry Finish Desk Accessories"/>
    <x v="3413"/>
    <x v="0"/>
    <n v="-26.17"/>
    <m/>
  </r>
  <r>
    <d v="2016-06-26T00:00:00"/>
    <x v="5"/>
    <s v="John Grady"/>
    <x v="20"/>
    <x v="0"/>
    <x v="4"/>
    <s v="Prang Colored Pencils"/>
    <x v="2742"/>
    <x v="7"/>
    <n v="6.62"/>
    <m/>
  </r>
  <r>
    <d v="2016-06-26T00:00:00"/>
    <x v="5"/>
    <s v="John Grady"/>
    <x v="20"/>
    <x v="0"/>
    <x v="2"/>
    <s v="Fellowes Strictly Business Drawer File, Letter/Legal Size"/>
    <x v="1605"/>
    <x v="7"/>
    <n v="84.51"/>
    <m/>
  </r>
  <r>
    <d v="2016-06-26T00:00:00"/>
    <x v="5"/>
    <s v="Gene McClure"/>
    <x v="43"/>
    <x v="0"/>
    <x v="2"/>
    <s v="Woodgrain Magazine Files by Perma"/>
    <x v="1119"/>
    <x v="7"/>
    <n v="1.04"/>
    <m/>
  </r>
  <r>
    <d v="2016-06-26T00:00:00"/>
    <x v="5"/>
    <s v="Alejandro Ballentine"/>
    <x v="0"/>
    <x v="2"/>
    <x v="9"/>
    <s v="Memorex Mini Travel Drive 4 GB USB 2.0 Flash Drive"/>
    <x v="486"/>
    <x v="0"/>
    <n v="3.57"/>
    <m/>
  </r>
  <r>
    <d v="2016-06-26T00:00:00"/>
    <x v="5"/>
    <s v="Duane Noonan"/>
    <x v="3"/>
    <x v="1"/>
    <x v="8"/>
    <s v="Eldon Expressions Wood Desk Accessories, Oak"/>
    <x v="2701"/>
    <x v="1"/>
    <n v="6.42"/>
    <m/>
  </r>
  <r>
    <d v="2016-06-26T00:00:00"/>
    <x v="5"/>
    <s v="Lela Donovan"/>
    <x v="1"/>
    <x v="0"/>
    <x v="4"/>
    <s v="Newell 311"/>
    <x v="3414"/>
    <x v="1"/>
    <n v="0.46"/>
    <m/>
  </r>
  <r>
    <d v="2016-06-26T00:00:00"/>
    <x v="5"/>
    <s v="Skye Norling"/>
    <x v="14"/>
    <x v="0"/>
    <x v="0"/>
    <s v="White Dual Perf Computer Printout Paper, 2700 Sheets, 1 Part, Heavyweight, 20 lbs., 14 7/8 x 11"/>
    <x v="2741"/>
    <x v="2"/>
    <n v="180.77"/>
    <m/>
  </r>
  <r>
    <d v="2016-06-26T00:00:00"/>
    <x v="5"/>
    <s v="Skye Norling"/>
    <x v="14"/>
    <x v="0"/>
    <x v="3"/>
    <s v="Insertable Tab Post Binder Dividers"/>
    <x v="202"/>
    <x v="4"/>
    <n v="3.77"/>
    <m/>
  </r>
  <r>
    <d v="2016-06-26T00:00:00"/>
    <x v="5"/>
    <s v="Skye Norling"/>
    <x v="14"/>
    <x v="0"/>
    <x v="2"/>
    <s v="SAFCO Mobile Desk Side File, Wire Frame"/>
    <x v="3415"/>
    <x v="3"/>
    <n v="44.47"/>
    <m/>
  </r>
  <r>
    <d v="2016-06-26T00:00:00"/>
    <x v="5"/>
    <s v="Adam Hart"/>
    <x v="3"/>
    <x v="0"/>
    <x v="14"/>
    <s v="Premier Electric Letter Opener"/>
    <x v="3416"/>
    <x v="0"/>
    <n v="11.59"/>
    <m/>
  </r>
  <r>
    <d v="2016-06-26T00:00:00"/>
    <x v="5"/>
    <s v="Adam Hart"/>
    <x v="3"/>
    <x v="0"/>
    <x v="7"/>
    <s v="OIC Binder Clips"/>
    <x v="558"/>
    <x v="7"/>
    <n v="8.9499999999999993"/>
    <m/>
  </r>
  <r>
    <d v="2016-06-26T00:00:00"/>
    <x v="5"/>
    <s v="Adam Hart"/>
    <x v="3"/>
    <x v="0"/>
    <x v="0"/>
    <s v="Ampad Phone Message Book, Recycled, 400 Message Capacity, 5 Â¾Â” x 11Â”"/>
    <x v="3417"/>
    <x v="0"/>
    <n v="5.62"/>
    <m/>
  </r>
  <r>
    <d v="2016-06-26T00:00:00"/>
    <x v="5"/>
    <s v="Victoria Pisteka"/>
    <x v="20"/>
    <x v="2"/>
    <x v="9"/>
    <s v="AmazonBasics 3-Button USB Wired Mouse"/>
    <x v="3418"/>
    <x v="1"/>
    <n v="9.02"/>
    <m/>
  </r>
  <r>
    <d v="2016-06-26T00:00:00"/>
    <x v="5"/>
    <s v="Victoria Pisteka"/>
    <x v="20"/>
    <x v="2"/>
    <x v="9"/>
    <s v="Perixx PERIBOARD-512B, Ergonomic Split Keyboard"/>
    <x v="3419"/>
    <x v="3"/>
    <n v="9.8000000000000007"/>
    <m/>
  </r>
  <r>
    <d v="2016-06-26T00:00:00"/>
    <x v="5"/>
    <s v="Victoria Pisteka"/>
    <x v="20"/>
    <x v="1"/>
    <x v="8"/>
    <s v="DAX Executive Solid Wood Document Frame, Desktop or Hang, Mahogany, 5 x 7"/>
    <x v="3420"/>
    <x v="1"/>
    <n v="12.83"/>
    <m/>
  </r>
  <r>
    <d v="2016-06-26T00:00:00"/>
    <x v="5"/>
    <s v="Phillip Flathmann"/>
    <x v="4"/>
    <x v="2"/>
    <x v="6"/>
    <s v="Cisco IPÂ PhoneÂ 7961G VoIPÂ phoneÂ - Dark gray"/>
    <x v="3421"/>
    <x v="4"/>
    <n v="39.43"/>
    <m/>
  </r>
  <r>
    <d v="2016-06-27T00:00:00"/>
    <x v="5"/>
    <s v="Katharine Harms"/>
    <x v="1"/>
    <x v="0"/>
    <x v="0"/>
    <s v="Wirebound Message Books, Four 2 3/4 x 5 White Forms per Page"/>
    <x v="3422"/>
    <x v="5"/>
    <n v="12.18"/>
    <m/>
  </r>
  <r>
    <d v="2016-06-27T00:00:00"/>
    <x v="5"/>
    <s v="Katharine Harms"/>
    <x v="1"/>
    <x v="1"/>
    <x v="5"/>
    <s v="Global Commerce Series Low-Back Swivel/Tilt Chairs"/>
    <x v="3423"/>
    <x v="1"/>
    <n v="-7.71"/>
    <m/>
  </r>
  <r>
    <d v="2016-06-27T00:00:00"/>
    <x v="5"/>
    <s v="Anna Chung"/>
    <x v="3"/>
    <x v="2"/>
    <x v="6"/>
    <s v="Ooma Telo VoIP Home Phone System"/>
    <x v="472"/>
    <x v="0"/>
    <n v="12.6"/>
    <m/>
  </r>
  <r>
    <d v="2016-06-28T00:00:00"/>
    <x v="5"/>
    <s v="Roland Fjeld"/>
    <x v="1"/>
    <x v="2"/>
    <x v="6"/>
    <s v="Polycom CX300 Desktop Phone USB VoIP phone"/>
    <x v="671"/>
    <x v="1"/>
    <n v="36"/>
    <m/>
  </r>
  <r>
    <d v="2016-06-28T00:00:00"/>
    <x v="5"/>
    <s v="Chris Selesnick"/>
    <x v="3"/>
    <x v="0"/>
    <x v="3"/>
    <s v="Recycled Pressboard Report Cover with Reinforced Top Hinge"/>
    <x v="1126"/>
    <x v="1"/>
    <n v="2.81"/>
    <m/>
  </r>
  <r>
    <d v="2016-06-28T00:00:00"/>
    <x v="5"/>
    <s v="Chris Selesnick"/>
    <x v="3"/>
    <x v="0"/>
    <x v="3"/>
    <s v="GBC Premium Transparent Covers with Diagonal Lined Pattern"/>
    <x v="213"/>
    <x v="0"/>
    <n v="11.75"/>
    <m/>
  </r>
  <r>
    <d v="2016-06-28T00:00:00"/>
    <x v="5"/>
    <s v="Becky Pak"/>
    <x v="23"/>
    <x v="1"/>
    <x v="5"/>
    <s v="Global Armless Task Chair, Royal Blue"/>
    <x v="2428"/>
    <x v="0"/>
    <n v="20.73"/>
    <m/>
  </r>
  <r>
    <d v="2016-06-28T00:00:00"/>
    <x v="5"/>
    <s v="Becky Pak"/>
    <x v="23"/>
    <x v="0"/>
    <x v="12"/>
    <s v="Disposable Triple-Filter Dust Bags"/>
    <x v="1615"/>
    <x v="0"/>
    <n v="2.27"/>
    <m/>
  </r>
  <r>
    <d v="2016-06-28T00:00:00"/>
    <x v="5"/>
    <s v="Becky Pak"/>
    <x v="23"/>
    <x v="0"/>
    <x v="0"/>
    <s v="Xerox 1960"/>
    <x v="32"/>
    <x v="0"/>
    <n v="27.88"/>
    <m/>
  </r>
  <r>
    <d v="2016-06-28T00:00:00"/>
    <x v="5"/>
    <s v="Becky Pak"/>
    <x v="23"/>
    <x v="0"/>
    <x v="3"/>
    <s v="Ibico Presentation Index for Binding Systems"/>
    <x v="109"/>
    <x v="0"/>
    <n v="3.74"/>
    <m/>
  </r>
  <r>
    <d v="2016-06-28T00:00:00"/>
    <x v="5"/>
    <s v="Becky Pak"/>
    <x v="23"/>
    <x v="0"/>
    <x v="12"/>
    <s v="Holmes Replacement Filter for HEPA Air Cleaner, Very Large Room, HEPA Filter"/>
    <x v="3424"/>
    <x v="3"/>
    <n v="121.11"/>
    <m/>
  </r>
  <r>
    <d v="2016-06-29T00:00:00"/>
    <x v="5"/>
    <s v="Corey-Lock"/>
    <x v="9"/>
    <x v="0"/>
    <x v="2"/>
    <s v="Fellowes Bankers Box Stor/Drawer Steel Plus"/>
    <x v="1593"/>
    <x v="6"/>
    <n v="19.190000000000001"/>
    <m/>
  </r>
  <r>
    <d v="2016-06-30T00:00:00"/>
    <x v="5"/>
    <s v="Philip Fox"/>
    <x v="4"/>
    <x v="0"/>
    <x v="4"/>
    <s v="Bulldog Vacuum Base Pencil Sharpener"/>
    <x v="3425"/>
    <x v="1"/>
    <n v="9.7100000000000009"/>
    <m/>
  </r>
  <r>
    <d v="2016-06-30T00:00:00"/>
    <x v="5"/>
    <s v="Philip Fox"/>
    <x v="4"/>
    <x v="1"/>
    <x v="11"/>
    <s v="O'Sullivan 2-Door Barrister Bookcase in Odessa Pine"/>
    <x v="3426"/>
    <x v="5"/>
    <n v="291.38"/>
    <m/>
  </r>
  <r>
    <d v="2016-06-30T00:00:00"/>
    <x v="5"/>
    <s v="Adrian Hane"/>
    <x v="1"/>
    <x v="2"/>
    <x v="9"/>
    <s v="Kingston Digital DataTraveler 16GB USB 2.0"/>
    <x v="1815"/>
    <x v="5"/>
    <n v="-0.63"/>
    <m/>
  </r>
  <r>
    <d v="2016-07-01T00:00:00"/>
    <x v="6"/>
    <s v="Jay Fein"/>
    <x v="9"/>
    <x v="0"/>
    <x v="3"/>
    <s v="Wilson Jones Hanging View Binder, White, 1&quot;"/>
    <x v="3427"/>
    <x v="0"/>
    <n v="6.53"/>
    <m/>
  </r>
  <r>
    <d v="2016-07-01T00:00:00"/>
    <x v="6"/>
    <s v="Jay Fein"/>
    <x v="9"/>
    <x v="0"/>
    <x v="0"/>
    <s v="Xerox 210"/>
    <x v="115"/>
    <x v="0"/>
    <n v="6.22"/>
    <m/>
  </r>
  <r>
    <d v="2016-07-01T00:00:00"/>
    <x v="6"/>
    <s v="Jay Fein"/>
    <x v="9"/>
    <x v="0"/>
    <x v="3"/>
    <s v="Binding Machine Supplies"/>
    <x v="3428"/>
    <x v="0"/>
    <n v="28"/>
    <m/>
  </r>
  <r>
    <d v="2016-07-01T00:00:00"/>
    <x v="6"/>
    <s v="Eugene Moren"/>
    <x v="27"/>
    <x v="2"/>
    <x v="16"/>
    <s v="Hewlett Packard 310 Color Digital Copier"/>
    <x v="3429"/>
    <x v="7"/>
    <n v="449.99"/>
    <m/>
  </r>
  <r>
    <d v="2016-07-01T00:00:00"/>
    <x v="6"/>
    <s v="Stephanie Ulpright"/>
    <x v="20"/>
    <x v="0"/>
    <x v="1"/>
    <s v="Avery 477"/>
    <x v="3269"/>
    <x v="4"/>
    <n v="14.04"/>
    <m/>
  </r>
  <r>
    <d v="2016-07-01T00:00:00"/>
    <x v="6"/>
    <s v="Stephanie Ulpright"/>
    <x v="20"/>
    <x v="2"/>
    <x v="9"/>
    <s v="KeyTronicÂ KT400U2 -Â KeyboardÂ - Black"/>
    <x v="2511"/>
    <x v="1"/>
    <n v="6.17"/>
    <m/>
  </r>
  <r>
    <d v="2016-07-01T00:00:00"/>
    <x v="6"/>
    <s v="Stephanie Ulpright"/>
    <x v="20"/>
    <x v="0"/>
    <x v="0"/>
    <s v="Southworth 25% Cotton Antique Laid Paper &amp; Envelopes"/>
    <x v="3430"/>
    <x v="2"/>
    <n v="33.78"/>
    <m/>
  </r>
  <r>
    <d v="2016-07-01T00:00:00"/>
    <x v="6"/>
    <s v="Nick Zandusky"/>
    <x v="22"/>
    <x v="0"/>
    <x v="3"/>
    <s v="Zipper Ring Binder Pockets"/>
    <x v="359"/>
    <x v="4"/>
    <n v="0.9"/>
    <m/>
  </r>
  <r>
    <d v="2016-07-02T00:00:00"/>
    <x v="6"/>
    <s v="George Bell"/>
    <x v="3"/>
    <x v="1"/>
    <x v="5"/>
    <s v="Hon Deluxe Fabric Upholstered Stacking Chairs"/>
    <x v="3431"/>
    <x v="4"/>
    <n v="19.52"/>
    <m/>
  </r>
  <r>
    <d v="2016-07-02T00:00:00"/>
    <x v="6"/>
    <s v="Katherine Hughes"/>
    <x v="6"/>
    <x v="0"/>
    <x v="4"/>
    <s v="Avery Hi-Liter Pen Style Six-Color Fluorescent Set"/>
    <x v="3432"/>
    <x v="0"/>
    <n v="3.16"/>
    <m/>
  </r>
  <r>
    <d v="2016-07-02T00:00:00"/>
    <x v="6"/>
    <s v="Erin Ashbrook"/>
    <x v="0"/>
    <x v="1"/>
    <x v="5"/>
    <s v="Global Airflow Leather Mesh Back Chair, Black"/>
    <x v="3109"/>
    <x v="7"/>
    <n v="0"/>
    <m/>
  </r>
  <r>
    <d v="2016-07-02T00:00:00"/>
    <x v="6"/>
    <s v="Erin Ashbrook"/>
    <x v="0"/>
    <x v="0"/>
    <x v="0"/>
    <s v="Xerox 201"/>
    <x v="598"/>
    <x v="9"/>
    <n v="14.52"/>
    <m/>
  </r>
  <r>
    <d v="2016-07-03T00:00:00"/>
    <x v="6"/>
    <s v="Guy Thornton"/>
    <x v="3"/>
    <x v="0"/>
    <x v="0"/>
    <s v="Xerox 200"/>
    <x v="115"/>
    <x v="0"/>
    <n v="6.22"/>
    <m/>
  </r>
  <r>
    <d v="2016-07-03T00:00:00"/>
    <x v="6"/>
    <s v="Guy Thornton"/>
    <x v="3"/>
    <x v="0"/>
    <x v="7"/>
    <s v="Brites Rubber Bands, 1 1/2 oz. Box"/>
    <x v="2530"/>
    <x v="0"/>
    <n v="0.08"/>
    <m/>
  </r>
  <r>
    <d v="2016-07-03T00:00:00"/>
    <x v="6"/>
    <s v="Dean Katz"/>
    <x v="20"/>
    <x v="0"/>
    <x v="12"/>
    <s v="Avanti 1.7 Cu. Ft. Refrigerator"/>
    <x v="3433"/>
    <x v="5"/>
    <n v="197.92"/>
    <m/>
  </r>
  <r>
    <d v="2016-07-03T00:00:00"/>
    <x v="6"/>
    <s v="Filia McAdams"/>
    <x v="2"/>
    <x v="0"/>
    <x v="0"/>
    <s v="Xerox 1925"/>
    <x v="1099"/>
    <x v="7"/>
    <n v="38.729999999999997"/>
    <m/>
  </r>
  <r>
    <d v="2016-07-04T00:00:00"/>
    <x v="6"/>
    <s v="Anna Andreadi"/>
    <x v="3"/>
    <x v="1"/>
    <x v="8"/>
    <s v="Master Caster Door Stop, Brown"/>
    <x v="3434"/>
    <x v="7"/>
    <n v="8.64"/>
    <m/>
  </r>
  <r>
    <d v="2016-07-04T00:00:00"/>
    <x v="6"/>
    <s v="Anna Andreadi"/>
    <x v="3"/>
    <x v="0"/>
    <x v="10"/>
    <s v="Inter-Office Recycled Envelopes, Brown Kraft, Button-String,10&quot; x 13&quot; , 100/Box"/>
    <x v="3435"/>
    <x v="0"/>
    <n v="20.66"/>
    <m/>
  </r>
  <r>
    <d v="2016-07-04T00:00:00"/>
    <x v="6"/>
    <s v="Anna Andreadi"/>
    <x v="3"/>
    <x v="1"/>
    <x v="11"/>
    <s v="Atlantic Metals Mobile 5-Shelf Bookcases, Custom Colors"/>
    <x v="3436"/>
    <x v="7"/>
    <n v="225.74"/>
    <m/>
  </r>
  <r>
    <d v="2016-07-04T00:00:00"/>
    <x v="6"/>
    <s v="Anna Andreadi"/>
    <x v="3"/>
    <x v="0"/>
    <x v="2"/>
    <s v="Eldon Shelf Savers Cubes and Bins"/>
    <x v="1792"/>
    <x v="3"/>
    <n v="0.56000000000000005"/>
    <m/>
  </r>
  <r>
    <d v="2016-07-04T00:00:00"/>
    <x v="6"/>
    <s v="Rick Bensley"/>
    <x v="22"/>
    <x v="1"/>
    <x v="8"/>
    <s v="Master Caster Door Stop, Brown"/>
    <x v="3434"/>
    <x v="7"/>
    <n v="8.64"/>
    <m/>
  </r>
  <r>
    <d v="2016-07-04T00:00:00"/>
    <x v="6"/>
    <s v="Rick Bensley"/>
    <x v="22"/>
    <x v="2"/>
    <x v="6"/>
    <s v="Avaya 4621SW VoIP phone"/>
    <x v="2779"/>
    <x v="1"/>
    <n v="19.97"/>
    <m/>
  </r>
  <r>
    <d v="2016-07-04T00:00:00"/>
    <x v="6"/>
    <s v="Rick Bensley"/>
    <x v="22"/>
    <x v="2"/>
    <x v="6"/>
    <s v="OtterBox Defender Series Case - Samsung Galaxy S4"/>
    <x v="1553"/>
    <x v="1"/>
    <n v="9"/>
    <m/>
  </r>
  <r>
    <d v="2016-07-07T00:00:00"/>
    <x v="6"/>
    <s v="Steve Chapman"/>
    <x v="16"/>
    <x v="0"/>
    <x v="14"/>
    <s v="Acme Softgrip Scissors"/>
    <x v="2420"/>
    <x v="5"/>
    <n v="5.13"/>
    <m/>
  </r>
  <r>
    <d v="2016-07-07T00:00:00"/>
    <x v="6"/>
    <s v="Raymond Messe"/>
    <x v="3"/>
    <x v="1"/>
    <x v="8"/>
    <s v="Howard Miller 11-1/2&quot; Diameter Grantwood Wall Clock"/>
    <x v="3437"/>
    <x v="7"/>
    <n v="73.319999999999993"/>
    <m/>
  </r>
  <r>
    <d v="2016-07-07T00:00:00"/>
    <x v="6"/>
    <s v="Barry FranzÃ¶sisch"/>
    <x v="1"/>
    <x v="1"/>
    <x v="8"/>
    <s v="Flat Face Poster Frame"/>
    <x v="3438"/>
    <x v="9"/>
    <n v="-27.13"/>
    <m/>
  </r>
  <r>
    <d v="2016-07-07T00:00:00"/>
    <x v="6"/>
    <s v="Barry FranzÃ¶sisch"/>
    <x v="1"/>
    <x v="0"/>
    <x v="7"/>
    <s v="Acco Hot Clips Clips to Go"/>
    <x v="3439"/>
    <x v="4"/>
    <n v="0.82"/>
    <m/>
  </r>
  <r>
    <d v="2016-07-07T00:00:00"/>
    <x v="6"/>
    <s v="Barry FranzÃ¶sisch"/>
    <x v="1"/>
    <x v="0"/>
    <x v="0"/>
    <s v="Tops Wirebound Message Log Books"/>
    <x v="3440"/>
    <x v="2"/>
    <n v="7.7"/>
    <m/>
  </r>
  <r>
    <d v="2016-07-07T00:00:00"/>
    <x v="6"/>
    <s v="Barry FranzÃ¶sisch"/>
    <x v="1"/>
    <x v="1"/>
    <x v="5"/>
    <s v="Global Ergonomic Managers Chair"/>
    <x v="3441"/>
    <x v="0"/>
    <n v="-14.48"/>
    <m/>
  </r>
  <r>
    <d v="2016-07-07T00:00:00"/>
    <x v="6"/>
    <s v="Christopher Conant"/>
    <x v="3"/>
    <x v="1"/>
    <x v="5"/>
    <s v="Global Leather Task Chair, Black"/>
    <x v="341"/>
    <x v="3"/>
    <n v="-3.6"/>
    <m/>
  </r>
  <r>
    <d v="2016-07-07T00:00:00"/>
    <x v="6"/>
    <s v="Christopher Conant"/>
    <x v="3"/>
    <x v="2"/>
    <x v="16"/>
    <s v="Canon PC1060 Personal Laser Copier"/>
    <x v="962"/>
    <x v="7"/>
    <n v="944.99"/>
    <m/>
  </r>
  <r>
    <d v="2016-07-07T00:00:00"/>
    <x v="6"/>
    <s v="Christopher Conant"/>
    <x v="3"/>
    <x v="0"/>
    <x v="0"/>
    <s v="Xerox 1942"/>
    <x v="732"/>
    <x v="4"/>
    <n v="24.47"/>
    <m/>
  </r>
  <r>
    <d v="2016-07-07T00:00:00"/>
    <x v="6"/>
    <s v="Chad Cunningham"/>
    <x v="2"/>
    <x v="0"/>
    <x v="1"/>
    <s v="Permanent Self-Adhesive File Folder Labels for Typewriters, 1 1/8 x 3 1/2, White"/>
    <x v="3059"/>
    <x v="0"/>
    <n v="3.28"/>
    <m/>
  </r>
  <r>
    <d v="2016-07-07T00:00:00"/>
    <x v="6"/>
    <s v="Chad Cunningham"/>
    <x v="2"/>
    <x v="2"/>
    <x v="6"/>
    <s v="Panasonic KX T7731-B Digital phone"/>
    <x v="2566"/>
    <x v="4"/>
    <n v="-13"/>
    <m/>
  </r>
  <r>
    <d v="2016-07-07T00:00:00"/>
    <x v="6"/>
    <s v="Chad Cunningham"/>
    <x v="2"/>
    <x v="0"/>
    <x v="3"/>
    <s v="Acco Pressboard Covers with Storage Hooks, 14 7/8&quot; x 11&quot;, Executive Red"/>
    <x v="3442"/>
    <x v="7"/>
    <n v="-4.76"/>
    <m/>
  </r>
  <r>
    <d v="2016-07-07T00:00:00"/>
    <x v="6"/>
    <s v="Chad Cunningham"/>
    <x v="2"/>
    <x v="0"/>
    <x v="3"/>
    <s v="GBC Standard Plastic Binding Systems' Combs"/>
    <x v="395"/>
    <x v="7"/>
    <n v="-7.85"/>
    <m/>
  </r>
  <r>
    <d v="2016-07-07T00:00:00"/>
    <x v="6"/>
    <s v="Max Jones"/>
    <x v="27"/>
    <x v="0"/>
    <x v="0"/>
    <s v="Xerox 226"/>
    <x v="115"/>
    <x v="0"/>
    <n v="6.22"/>
    <m/>
  </r>
  <r>
    <d v="2016-07-07T00:00:00"/>
    <x v="6"/>
    <s v="Max Jones"/>
    <x v="27"/>
    <x v="0"/>
    <x v="4"/>
    <s v="Boston KS Multi-Size Manual Pencil Sharpener"/>
    <x v="758"/>
    <x v="0"/>
    <n v="12.87"/>
    <m/>
  </r>
  <r>
    <d v="2016-07-08T00:00:00"/>
    <x v="6"/>
    <s v="Scot Coram"/>
    <x v="0"/>
    <x v="2"/>
    <x v="6"/>
    <s v="Cisco SPA 502G IP Phone"/>
    <x v="3443"/>
    <x v="2"/>
    <n v="107.96"/>
    <m/>
  </r>
  <r>
    <d v="2016-07-08T00:00:00"/>
    <x v="6"/>
    <s v="Scot Coram"/>
    <x v="0"/>
    <x v="0"/>
    <x v="4"/>
    <s v="Newell 345"/>
    <x v="2959"/>
    <x v="1"/>
    <n v="3.57"/>
    <m/>
  </r>
  <r>
    <d v="2016-07-08T00:00:00"/>
    <x v="6"/>
    <s v="Joe Elijah"/>
    <x v="26"/>
    <x v="0"/>
    <x v="3"/>
    <s v="GBC Twin Loop Wire Binding Elements"/>
    <x v="3444"/>
    <x v="0"/>
    <n v="-13.31"/>
    <m/>
  </r>
  <r>
    <d v="2016-07-08T00:00:00"/>
    <x v="6"/>
    <s v="Joe Elijah"/>
    <x v="26"/>
    <x v="0"/>
    <x v="2"/>
    <s v="Perma STOR-ALL Hanging File Box, 13 1/8&quot;W x 12 1/4&quot;D x 10 1/2&quot;H"/>
    <x v="278"/>
    <x v="5"/>
    <n v="-1.26"/>
    <m/>
  </r>
  <r>
    <d v="2016-07-08T00:00:00"/>
    <x v="6"/>
    <s v="Joe Elijah"/>
    <x v="26"/>
    <x v="0"/>
    <x v="3"/>
    <s v="Wilson Jones Active Use Binders"/>
    <x v="1615"/>
    <x v="3"/>
    <n v="-6.12"/>
    <m/>
  </r>
  <r>
    <d v="2016-07-08T00:00:00"/>
    <x v="6"/>
    <s v="Joe Elijah"/>
    <x v="26"/>
    <x v="1"/>
    <x v="5"/>
    <s v="SAFCO Arco Folding Chair"/>
    <x v="1543"/>
    <x v="1"/>
    <n v="74.569999999999993"/>
    <m/>
  </r>
  <r>
    <d v="2016-07-08T00:00:00"/>
    <x v="6"/>
    <s v="Chris Cortes"/>
    <x v="22"/>
    <x v="2"/>
    <x v="6"/>
    <s v="Logitech Mobile Speakerphone P710e -Â speaker phone"/>
    <x v="1693"/>
    <x v="4"/>
    <n v="9.4499999999999993"/>
    <m/>
  </r>
  <r>
    <d v="2016-07-08T00:00:00"/>
    <x v="6"/>
    <s v="Chris Cortes"/>
    <x v="22"/>
    <x v="0"/>
    <x v="3"/>
    <s v="Fellowes Twister Kit, Gray/Clear, 3/pkg"/>
    <x v="50"/>
    <x v="1"/>
    <n v="6.03"/>
    <m/>
  </r>
  <r>
    <d v="2016-07-08T00:00:00"/>
    <x v="6"/>
    <s v="Zuschuss Donatelli"/>
    <x v="16"/>
    <x v="2"/>
    <x v="6"/>
    <s v="Jabra SPEAK 410 Multidevice Speakerphone"/>
    <x v="3445"/>
    <x v="7"/>
    <n v="51.5"/>
    <m/>
  </r>
  <r>
    <d v="2016-07-08T00:00:00"/>
    <x v="6"/>
    <s v="Zuschuss Donatelli"/>
    <x v="16"/>
    <x v="0"/>
    <x v="0"/>
    <s v="Xerox 1921"/>
    <x v="1721"/>
    <x v="0"/>
    <n v="5"/>
    <m/>
  </r>
  <r>
    <d v="2016-07-08T00:00:00"/>
    <x v="6"/>
    <s v="Thea Hudgings"/>
    <x v="43"/>
    <x v="0"/>
    <x v="0"/>
    <s v="Xerox 213"/>
    <x v="115"/>
    <x v="0"/>
    <n v="6.22"/>
    <m/>
  </r>
  <r>
    <d v="2016-07-09T00:00:00"/>
    <x v="6"/>
    <s v="Jonathan Doherty"/>
    <x v="20"/>
    <x v="1"/>
    <x v="5"/>
    <s v="Hon GuestStacker Chair"/>
    <x v="3446"/>
    <x v="0"/>
    <n v="72.53"/>
    <m/>
  </r>
  <r>
    <d v="2016-07-09T00:00:00"/>
    <x v="6"/>
    <s v="Jonathan Doherty"/>
    <x v="20"/>
    <x v="1"/>
    <x v="8"/>
    <s v="Deflect-o EconoMat Studded, No Bevel Mat for Low Pile Carpeting"/>
    <x v="3447"/>
    <x v="3"/>
    <n v="14.88"/>
    <m/>
  </r>
  <r>
    <d v="2016-07-10T00:00:00"/>
    <x v="6"/>
    <s v="Allen Armold"/>
    <x v="12"/>
    <x v="0"/>
    <x v="2"/>
    <s v="Sterilite Officeware Hinged File Box"/>
    <x v="3448"/>
    <x v="0"/>
    <n v="1.47"/>
    <m/>
  </r>
  <r>
    <d v="2016-07-10T00:00:00"/>
    <x v="6"/>
    <s v="Logan Haushalter"/>
    <x v="0"/>
    <x v="0"/>
    <x v="2"/>
    <s v="Fellowes Strictly Business Drawer File, Letter/Legal Size"/>
    <x v="3449"/>
    <x v="1"/>
    <n v="-33.799999999999997"/>
    <m/>
  </r>
  <r>
    <d v="2016-07-10T00:00:00"/>
    <x v="6"/>
    <s v="Logan Haushalter"/>
    <x v="0"/>
    <x v="0"/>
    <x v="4"/>
    <s v="Boston Heavy-Duty Trimline Electric Pencil Sharpeners"/>
    <x v="3450"/>
    <x v="3"/>
    <n v="17.350000000000001"/>
    <m/>
  </r>
  <r>
    <d v="2016-07-10T00:00:00"/>
    <x v="6"/>
    <s v="Nick Zandusky"/>
    <x v="12"/>
    <x v="0"/>
    <x v="3"/>
    <s v="GBC Standard Therm-A-Bind Covers"/>
    <x v="3451"/>
    <x v="6"/>
    <n v="-35.880000000000003"/>
    <m/>
  </r>
  <r>
    <d v="2016-07-10T00:00:00"/>
    <x v="6"/>
    <s v="Erin Ashbrook"/>
    <x v="2"/>
    <x v="2"/>
    <x v="15"/>
    <s v="Brother MFC-9340CDW LED All-In-One Printer, Copier Scanner"/>
    <x v="3452"/>
    <x v="1"/>
    <n v="-319.19"/>
    <m/>
  </r>
  <r>
    <d v="2016-07-12T00:00:00"/>
    <x v="6"/>
    <s v="Kristen Hastings"/>
    <x v="3"/>
    <x v="2"/>
    <x v="6"/>
    <s v="Cisco SPA525G2 IP Phone - Wireless"/>
    <x v="3453"/>
    <x v="6"/>
    <n v="7.18"/>
    <m/>
  </r>
  <r>
    <d v="2016-07-14T00:00:00"/>
    <x v="6"/>
    <s v="Erin Smith"/>
    <x v="12"/>
    <x v="2"/>
    <x v="6"/>
    <s v="LG Electronics Tone+ HBS-730 Bluetooth Headset"/>
    <x v="3454"/>
    <x v="9"/>
    <n v="38.090000000000003"/>
    <m/>
  </r>
  <r>
    <d v="2016-07-14T00:00:00"/>
    <x v="6"/>
    <s v="Theone Pippenger"/>
    <x v="2"/>
    <x v="0"/>
    <x v="14"/>
    <s v="Acme Stainless Steel Office Snips"/>
    <x v="3455"/>
    <x v="0"/>
    <n v="1.02"/>
    <m/>
  </r>
  <r>
    <d v="2016-07-14T00:00:00"/>
    <x v="6"/>
    <s v="Steven Ward"/>
    <x v="20"/>
    <x v="0"/>
    <x v="2"/>
    <s v="Personal Folder Holder, Ebony"/>
    <x v="1737"/>
    <x v="4"/>
    <n v="3.36"/>
    <m/>
  </r>
  <r>
    <d v="2016-07-14T00:00:00"/>
    <x v="6"/>
    <s v="Steven Ward"/>
    <x v="20"/>
    <x v="0"/>
    <x v="3"/>
    <s v="Acco Hanging Data Binders"/>
    <x v="1876"/>
    <x v="1"/>
    <n v="3.2"/>
    <m/>
  </r>
  <r>
    <d v="2016-07-14T00:00:00"/>
    <x v="6"/>
    <s v="Steven Ward"/>
    <x v="20"/>
    <x v="0"/>
    <x v="7"/>
    <s v="Ideal Clamps"/>
    <x v="3456"/>
    <x v="5"/>
    <n v="6.89"/>
    <m/>
  </r>
  <r>
    <d v="2016-07-14T00:00:00"/>
    <x v="6"/>
    <s v="Steven Ward"/>
    <x v="20"/>
    <x v="0"/>
    <x v="4"/>
    <s v="Newell 315"/>
    <x v="2821"/>
    <x v="5"/>
    <n v="10.47"/>
    <m/>
  </r>
  <r>
    <d v="2016-07-14T00:00:00"/>
    <x v="6"/>
    <s v="Steven Ward"/>
    <x v="20"/>
    <x v="0"/>
    <x v="3"/>
    <s v="Pressboard Data Binders by Wilson Jones"/>
    <x v="1009"/>
    <x v="0"/>
    <n v="2.88"/>
    <m/>
  </r>
  <r>
    <d v="2016-07-14T00:00:00"/>
    <x v="6"/>
    <s v="Steven Ward"/>
    <x v="20"/>
    <x v="1"/>
    <x v="11"/>
    <s v="O'Sullivan 2-Door Barrister Bookcase in Odessa Pine"/>
    <x v="3457"/>
    <x v="3"/>
    <n v="21.72"/>
    <m/>
  </r>
  <r>
    <d v="2016-07-14T00:00:00"/>
    <x v="6"/>
    <s v="Bryan Mills"/>
    <x v="0"/>
    <x v="2"/>
    <x v="6"/>
    <s v="Blue Parrot B250XT Professional Grade Wireless BluetoothÂ HeadsetÂ with"/>
    <x v="3458"/>
    <x v="5"/>
    <n v="52.49"/>
    <m/>
  </r>
  <r>
    <d v="2016-07-14T00:00:00"/>
    <x v="6"/>
    <s v="Dan Reichenbach"/>
    <x v="20"/>
    <x v="0"/>
    <x v="3"/>
    <s v="GBC Standard Plastic Binding Systems Combs"/>
    <x v="3459"/>
    <x v="0"/>
    <n v="5.13"/>
    <m/>
  </r>
  <r>
    <d v="2016-07-14T00:00:00"/>
    <x v="6"/>
    <s v="Rob Haberlin"/>
    <x v="33"/>
    <x v="2"/>
    <x v="9"/>
    <s v="HP Standard 104 key PS/2 Keyboard"/>
    <x v="1354"/>
    <x v="0"/>
    <n v="7.25"/>
    <m/>
  </r>
  <r>
    <d v="2016-07-14T00:00:00"/>
    <x v="6"/>
    <s v="Richard Eichhorn"/>
    <x v="20"/>
    <x v="0"/>
    <x v="7"/>
    <s v="Acco Hot Clips Clips to Go"/>
    <x v="3460"/>
    <x v="2"/>
    <n v="13.32"/>
    <m/>
  </r>
  <r>
    <d v="2016-07-14T00:00:00"/>
    <x v="6"/>
    <s v="John Stevenson"/>
    <x v="0"/>
    <x v="0"/>
    <x v="0"/>
    <s v="Xerox 1914"/>
    <x v="3381"/>
    <x v="7"/>
    <n v="79.69"/>
    <m/>
  </r>
  <r>
    <d v="2016-07-14T00:00:00"/>
    <x v="6"/>
    <s v="Anemone Ratner"/>
    <x v="4"/>
    <x v="0"/>
    <x v="3"/>
    <s v="Cardinal Holdit Data Disk Pockets"/>
    <x v="131"/>
    <x v="7"/>
    <n v="17.11"/>
    <m/>
  </r>
  <r>
    <d v="2016-07-14T00:00:00"/>
    <x v="6"/>
    <s v="Anemone Ratner"/>
    <x v="4"/>
    <x v="1"/>
    <x v="8"/>
    <s v="Howard Miller 13-3/4&quot; Diameter Brushed Chrome Round Wall Clock"/>
    <x v="3461"/>
    <x v="4"/>
    <n v="15.53"/>
    <m/>
  </r>
  <r>
    <d v="2016-07-14T00:00:00"/>
    <x v="6"/>
    <s v="Raymond Buch"/>
    <x v="3"/>
    <x v="2"/>
    <x v="6"/>
    <s v="Panasonic Kx-TS550"/>
    <x v="2982"/>
    <x v="1"/>
    <n v="12.42"/>
    <m/>
  </r>
  <r>
    <d v="2016-07-14T00:00:00"/>
    <x v="6"/>
    <s v="Raymond Buch"/>
    <x v="3"/>
    <x v="0"/>
    <x v="12"/>
    <s v="Holmes 99% HEPA Air Purifier"/>
    <x v="3462"/>
    <x v="5"/>
    <n v="50.03"/>
    <m/>
  </r>
  <r>
    <d v="2016-07-14T00:00:00"/>
    <x v="6"/>
    <s v="Raymond Buch"/>
    <x v="3"/>
    <x v="1"/>
    <x v="8"/>
    <s v="Deflect-O Glasstique Clear Desk Accessories"/>
    <x v="3463"/>
    <x v="3"/>
    <n v="10.16"/>
    <m/>
  </r>
  <r>
    <d v="2016-07-15T00:00:00"/>
    <x v="6"/>
    <s v="Rick Huthwaite"/>
    <x v="27"/>
    <x v="0"/>
    <x v="14"/>
    <s v="Fiskars Home &amp; Office Scissors"/>
    <x v="255"/>
    <x v="7"/>
    <n v="12.43"/>
    <m/>
  </r>
  <r>
    <d v="2016-07-15T00:00:00"/>
    <x v="6"/>
    <s v="Mark Cousins"/>
    <x v="11"/>
    <x v="1"/>
    <x v="5"/>
    <s v="Bevis Steel Folding Chairs"/>
    <x v="367"/>
    <x v="1"/>
    <n v="23.03"/>
    <m/>
  </r>
  <r>
    <d v="2016-07-15T00:00:00"/>
    <x v="6"/>
    <s v="Mark Cousins"/>
    <x v="11"/>
    <x v="0"/>
    <x v="0"/>
    <s v="Xerox 1909"/>
    <x v="1479"/>
    <x v="7"/>
    <n v="34.29"/>
    <m/>
  </r>
  <r>
    <d v="2016-07-16T00:00:00"/>
    <x v="6"/>
    <s v="Alice McCarthy"/>
    <x v="0"/>
    <x v="0"/>
    <x v="2"/>
    <s v="Personal Filing Tote with Lid, Black/Gray"/>
    <x v="3464"/>
    <x v="1"/>
    <n v="3.72"/>
    <m/>
  </r>
  <r>
    <d v="2016-07-16T00:00:00"/>
    <x v="6"/>
    <s v="Alice McCarthy"/>
    <x v="0"/>
    <x v="0"/>
    <x v="0"/>
    <s v="Southworth 25% Cotton Antique Laid Paper &amp; Envelopes"/>
    <x v="215"/>
    <x v="1"/>
    <n v="6.26"/>
    <m/>
  </r>
  <r>
    <d v="2016-07-16T00:00:00"/>
    <x v="6"/>
    <s v="Chloris Kastensmidt"/>
    <x v="2"/>
    <x v="2"/>
    <x v="6"/>
    <s v="Mophie Juice Pack Helium for iPhone"/>
    <x v="902"/>
    <x v="1"/>
    <n v="-28.8"/>
    <m/>
  </r>
  <r>
    <d v="2016-07-16T00:00:00"/>
    <x v="6"/>
    <s v="Chloris Kastensmidt"/>
    <x v="2"/>
    <x v="2"/>
    <x v="6"/>
    <s v="GE 2-Jack Phone Line Splitter"/>
    <x v="2860"/>
    <x v="3"/>
    <n v="-115.35"/>
    <m/>
  </r>
  <r>
    <d v="2016-07-16T00:00:00"/>
    <x v="6"/>
    <s v="Chloris Kastensmidt"/>
    <x v="2"/>
    <x v="0"/>
    <x v="14"/>
    <s v="Acme Value Line Scissors"/>
    <x v="1821"/>
    <x v="0"/>
    <n v="0.73"/>
    <m/>
  </r>
  <r>
    <d v="2016-07-16T00:00:00"/>
    <x v="6"/>
    <s v="Mark Cousins"/>
    <x v="0"/>
    <x v="1"/>
    <x v="8"/>
    <s v="Staple-based wall hangings"/>
    <x v="3465"/>
    <x v="1"/>
    <n v="-3.82"/>
    <m/>
  </r>
  <r>
    <d v="2016-07-16T00:00:00"/>
    <x v="6"/>
    <s v="Jonathan Doherty"/>
    <x v="9"/>
    <x v="0"/>
    <x v="10"/>
    <s v="Poly String Tie Envelopes"/>
    <x v="3466"/>
    <x v="7"/>
    <n v="4.79"/>
    <m/>
  </r>
  <r>
    <d v="2016-07-16T00:00:00"/>
    <x v="6"/>
    <s v="Jonathan Doherty"/>
    <x v="9"/>
    <x v="0"/>
    <x v="4"/>
    <s v="Eberhard Faber 3 1/2&quot; Golf Pencils"/>
    <x v="417"/>
    <x v="1"/>
    <n v="5.58"/>
    <m/>
  </r>
  <r>
    <d v="2016-07-16T00:00:00"/>
    <x v="6"/>
    <s v="Jonathan Doherty"/>
    <x v="9"/>
    <x v="0"/>
    <x v="3"/>
    <s v="Wilson Jones Turn Tabs Binder Tool for Ring Binders"/>
    <x v="2563"/>
    <x v="7"/>
    <n v="11.09"/>
    <m/>
  </r>
  <r>
    <d v="2016-07-16T00:00:00"/>
    <x v="6"/>
    <s v="Jonathan Doherty"/>
    <x v="9"/>
    <x v="2"/>
    <x v="9"/>
    <s v="ImationÂ SecureÂ DriveÂ + Hardware Encrypted USBÂ flash driveÂ - 16 GB"/>
    <x v="3467"/>
    <x v="0"/>
    <n v="18.239999999999998"/>
    <m/>
  </r>
  <r>
    <d v="2016-07-16T00:00:00"/>
    <x v="6"/>
    <s v="Jonathan Doherty"/>
    <x v="9"/>
    <x v="0"/>
    <x v="3"/>
    <s v="Recycled Pressboard Report Cover with Reinforced Top Hinge"/>
    <x v="1484"/>
    <x v="0"/>
    <n v="3.17"/>
    <m/>
  </r>
  <r>
    <d v="2016-07-16T00:00:00"/>
    <x v="6"/>
    <s v="Jonathan Doherty"/>
    <x v="9"/>
    <x v="0"/>
    <x v="0"/>
    <s v="HP Office Paper (20Lb. and 87 Bright)"/>
    <x v="2973"/>
    <x v="2"/>
    <n v="28.86"/>
    <m/>
  </r>
  <r>
    <d v="2016-07-17T00:00:00"/>
    <x v="6"/>
    <s v="Ruben Ausman"/>
    <x v="3"/>
    <x v="0"/>
    <x v="2"/>
    <s v="Eldon Base for stackable storage shelf, platinum"/>
    <x v="2532"/>
    <x v="0"/>
    <n v="3.89"/>
    <m/>
  </r>
  <r>
    <d v="2016-07-17T00:00:00"/>
    <x v="6"/>
    <s v="Matt Collister"/>
    <x v="23"/>
    <x v="0"/>
    <x v="12"/>
    <s v="Kensington 4 Outlet MasterPiece Compact Power Control Center"/>
    <x v="3468"/>
    <x v="0"/>
    <n v="45.54"/>
    <m/>
  </r>
  <r>
    <d v="2016-07-17T00:00:00"/>
    <x v="6"/>
    <s v="Matt Collister"/>
    <x v="23"/>
    <x v="2"/>
    <x v="6"/>
    <s v="Bose SoundLink Bluetooth Speaker"/>
    <x v="3469"/>
    <x v="1"/>
    <n v="280.58999999999997"/>
    <m/>
  </r>
  <r>
    <d v="2016-07-17T00:00:00"/>
    <x v="6"/>
    <s v="Matt Collister"/>
    <x v="23"/>
    <x v="0"/>
    <x v="0"/>
    <s v="Eaton Premium Continuous-Feed Paper, 25% Cotton, Letter Size, White, 1000 Shts/Box"/>
    <x v="288"/>
    <x v="4"/>
    <n v="26.63"/>
    <m/>
  </r>
  <r>
    <d v="2016-07-17T00:00:00"/>
    <x v="6"/>
    <s v="Andrew Allen"/>
    <x v="24"/>
    <x v="0"/>
    <x v="0"/>
    <s v="Strathmore Photo Frame Cards"/>
    <x v="1888"/>
    <x v="1"/>
    <n v="10.09"/>
    <m/>
  </r>
  <r>
    <d v="2016-07-17T00:00:00"/>
    <x v="6"/>
    <s v="Andrew Allen"/>
    <x v="24"/>
    <x v="0"/>
    <x v="2"/>
    <s v="Carina 42&quot;Hx23 3/4&quot;W Media Storage Unit"/>
    <x v="151"/>
    <x v="1"/>
    <n v="4.8600000000000003"/>
    <m/>
  </r>
  <r>
    <d v="2016-07-17T00:00:00"/>
    <x v="6"/>
    <s v="Andrew Allen"/>
    <x v="24"/>
    <x v="0"/>
    <x v="0"/>
    <s v="Rediform Wirebound &quot;Phone Memo&quot; Message Book, 11 x 5-3/4"/>
    <x v="228"/>
    <x v="4"/>
    <n v="3.74"/>
    <m/>
  </r>
  <r>
    <d v="2016-07-17T00:00:00"/>
    <x v="6"/>
    <s v="Andrew Allen"/>
    <x v="24"/>
    <x v="0"/>
    <x v="0"/>
    <s v="Xerox 1993"/>
    <x v="1778"/>
    <x v="9"/>
    <n v="25.4"/>
    <m/>
  </r>
  <r>
    <d v="2016-07-17T00:00:00"/>
    <x v="6"/>
    <s v="Andrew Allen"/>
    <x v="24"/>
    <x v="0"/>
    <x v="2"/>
    <s v="Tennsco 6- and 18-Compartment Lockers"/>
    <x v="3470"/>
    <x v="4"/>
    <n v="47.73"/>
    <m/>
  </r>
  <r>
    <d v="2016-07-17T00:00:00"/>
    <x v="6"/>
    <s v="Dennis Kane"/>
    <x v="22"/>
    <x v="1"/>
    <x v="8"/>
    <s v="Eldon Image Series Black Desk Accessories"/>
    <x v="67"/>
    <x v="1"/>
    <n v="4.47"/>
    <m/>
  </r>
  <r>
    <d v="2016-07-17T00:00:00"/>
    <x v="6"/>
    <s v="Dennis Kane"/>
    <x v="22"/>
    <x v="2"/>
    <x v="9"/>
    <s v="First Data TMFD35 PIN Pad"/>
    <x v="3471"/>
    <x v="1"/>
    <n v="89.96"/>
    <m/>
  </r>
  <r>
    <d v="2016-07-17T00:00:00"/>
    <x v="6"/>
    <s v="Dennis Kane"/>
    <x v="22"/>
    <x v="1"/>
    <x v="8"/>
    <s v="Eldon 300 Class Desk Accessories, Black"/>
    <x v="3472"/>
    <x v="7"/>
    <n v="10.89"/>
    <m/>
  </r>
  <r>
    <d v="2016-07-17T00:00:00"/>
    <x v="6"/>
    <s v="Dennis Kane"/>
    <x v="22"/>
    <x v="0"/>
    <x v="1"/>
    <s v="Round Specialty Laser Printer Labels"/>
    <x v="1708"/>
    <x v="5"/>
    <n v="41.22"/>
    <m/>
  </r>
  <r>
    <d v="2016-07-17T00:00:00"/>
    <x v="6"/>
    <s v="Dennis Kane"/>
    <x v="22"/>
    <x v="0"/>
    <x v="2"/>
    <s v="Home/Office Personal File Carts"/>
    <x v="1211"/>
    <x v="0"/>
    <n v="17.38"/>
    <m/>
  </r>
  <r>
    <d v="2016-07-17T00:00:00"/>
    <x v="6"/>
    <s v="Dennis Kane"/>
    <x v="22"/>
    <x v="2"/>
    <x v="6"/>
    <s v="Cyber Acoustics AC-202b Speech Recognition Stereo Headset"/>
    <x v="451"/>
    <x v="0"/>
    <n v="-4.68"/>
    <m/>
  </r>
  <r>
    <d v="2016-07-17T00:00:00"/>
    <x v="6"/>
    <s v="Dennis Kane"/>
    <x v="22"/>
    <x v="0"/>
    <x v="3"/>
    <s v="Pressboard Data Binder, Crimson, 12&quot; X 8 1/2&quot;"/>
    <x v="3473"/>
    <x v="1"/>
    <n v="4.17"/>
    <m/>
  </r>
  <r>
    <d v="2016-07-17T00:00:00"/>
    <x v="6"/>
    <s v="Annie Thurman"/>
    <x v="20"/>
    <x v="0"/>
    <x v="12"/>
    <s v="Belkin F5C206VTEL 6 Outlet Surge"/>
    <x v="3474"/>
    <x v="0"/>
    <n v="13.79"/>
    <m/>
  </r>
  <r>
    <d v="2016-07-18T00:00:00"/>
    <x v="6"/>
    <s v="Linda Southworth"/>
    <x v="26"/>
    <x v="1"/>
    <x v="5"/>
    <s v="Hon GuestStacker Chair"/>
    <x v="2267"/>
    <x v="1"/>
    <n v="40.799999999999997"/>
    <m/>
  </r>
  <r>
    <d v="2016-07-18T00:00:00"/>
    <x v="6"/>
    <s v="Linda Southworth"/>
    <x v="26"/>
    <x v="0"/>
    <x v="3"/>
    <s v="Round Ring Binders"/>
    <x v="267"/>
    <x v="1"/>
    <n v="-1.44"/>
    <m/>
  </r>
  <r>
    <d v="2016-07-18T00:00:00"/>
    <x v="6"/>
    <s v="Linda Southworth"/>
    <x v="26"/>
    <x v="1"/>
    <x v="5"/>
    <s v="Hon 4700 Series Mobuis Mid-Back Task Chairs with Adjustable Arms"/>
    <x v="3475"/>
    <x v="1"/>
    <n v="10.68"/>
    <m/>
  </r>
  <r>
    <d v="2016-07-18T00:00:00"/>
    <x v="6"/>
    <s v="Linda Southworth"/>
    <x v="26"/>
    <x v="0"/>
    <x v="2"/>
    <s v="Sauder Facets Collection Locker/File Cabinet, Sky Alder Finish"/>
    <x v="3476"/>
    <x v="0"/>
    <n v="0"/>
    <m/>
  </r>
  <r>
    <d v="2016-07-18T00:00:00"/>
    <x v="6"/>
    <s v="Linda Southworth"/>
    <x v="26"/>
    <x v="0"/>
    <x v="2"/>
    <s v="Fellowes Strictly Business Drawer File, Letter/Legal Size"/>
    <x v="3449"/>
    <x v="1"/>
    <n v="-33.799999999999997"/>
    <m/>
  </r>
  <r>
    <d v="2016-07-18T00:00:00"/>
    <x v="6"/>
    <s v="Katharine Harms"/>
    <x v="5"/>
    <x v="1"/>
    <x v="5"/>
    <s v="Hon Olson Stacker Stools"/>
    <x v="3477"/>
    <x v="4"/>
    <n v="39.43"/>
    <m/>
  </r>
  <r>
    <d v="2016-07-18T00:00:00"/>
    <x v="6"/>
    <s v="Jennifer Patt"/>
    <x v="12"/>
    <x v="0"/>
    <x v="14"/>
    <s v="Elite 5&quot; Scissors"/>
    <x v="3478"/>
    <x v="7"/>
    <n v="4.2300000000000004"/>
    <m/>
  </r>
  <r>
    <d v="2016-07-18T00:00:00"/>
    <x v="6"/>
    <s v="Susan Vittorini"/>
    <x v="0"/>
    <x v="2"/>
    <x v="9"/>
    <s v="SanDisk Cruzer 4 GB USB Flash Drive"/>
    <x v="3479"/>
    <x v="1"/>
    <n v="3.31"/>
    <m/>
  </r>
  <r>
    <d v="2016-07-18T00:00:00"/>
    <x v="6"/>
    <s v="Nora Paige"/>
    <x v="12"/>
    <x v="2"/>
    <x v="6"/>
    <s v="iHome FM Clock Radio with Lightning Dock"/>
    <x v="3480"/>
    <x v="4"/>
    <n v="3.5"/>
    <m/>
  </r>
  <r>
    <d v="2016-07-18T00:00:00"/>
    <x v="6"/>
    <s v="Neil Knudson"/>
    <x v="2"/>
    <x v="0"/>
    <x v="4"/>
    <s v="Newell 326"/>
    <x v="652"/>
    <x v="9"/>
    <n v="1.27"/>
    <m/>
  </r>
  <r>
    <d v="2016-07-18T00:00:00"/>
    <x v="6"/>
    <s v="Neil Knudson"/>
    <x v="2"/>
    <x v="0"/>
    <x v="2"/>
    <s v="Steel Personal Filing/Posting Tote"/>
    <x v="3481"/>
    <x v="8"/>
    <n v="24.86"/>
    <m/>
  </r>
  <r>
    <d v="2016-07-18T00:00:00"/>
    <x v="6"/>
    <s v="Neil Knudson"/>
    <x v="2"/>
    <x v="0"/>
    <x v="0"/>
    <s v="Xerox 196"/>
    <x v="535"/>
    <x v="3"/>
    <n v="6.7"/>
    <m/>
  </r>
  <r>
    <d v="2016-07-19T00:00:00"/>
    <x v="6"/>
    <s v="Joy Smith"/>
    <x v="29"/>
    <x v="1"/>
    <x v="8"/>
    <s v="Advantus Employee of the Month Certificate Frame, 11 x 13-1/2"/>
    <x v="2681"/>
    <x v="6"/>
    <n v="76.09"/>
    <m/>
  </r>
  <r>
    <d v="2016-07-19T00:00:00"/>
    <x v="6"/>
    <s v="Joy Smith"/>
    <x v="29"/>
    <x v="0"/>
    <x v="3"/>
    <s v="Premium Transparent Presentation Covers, No Pattern/Clear, 8 1/2&quot; x 11&quot;"/>
    <x v="3482"/>
    <x v="0"/>
    <n v="35.68"/>
    <m/>
  </r>
  <r>
    <d v="2016-07-19T00:00:00"/>
    <x v="6"/>
    <s v="Joy Smith"/>
    <x v="29"/>
    <x v="0"/>
    <x v="2"/>
    <s v="Rogers Deluxe File Chest"/>
    <x v="692"/>
    <x v="3"/>
    <n v="0.88"/>
    <m/>
  </r>
  <r>
    <d v="2016-07-19T00:00:00"/>
    <x v="6"/>
    <s v="Joy Smith"/>
    <x v="29"/>
    <x v="0"/>
    <x v="0"/>
    <s v="Xerox 1893"/>
    <x v="3483"/>
    <x v="6"/>
    <n v="120.51"/>
    <m/>
  </r>
  <r>
    <d v="2016-07-19T00:00:00"/>
    <x v="6"/>
    <s v="Joy Smith"/>
    <x v="29"/>
    <x v="0"/>
    <x v="3"/>
    <s v="Avery Printable Repositionable Plastic Tabs"/>
    <x v="3484"/>
    <x v="4"/>
    <n v="4.04"/>
    <m/>
  </r>
  <r>
    <d v="2016-07-19T00:00:00"/>
    <x v="6"/>
    <s v="Joy Smith"/>
    <x v="29"/>
    <x v="1"/>
    <x v="11"/>
    <s v="Hon 4-Shelf Metal Bookcases"/>
    <x v="3485"/>
    <x v="7"/>
    <n v="126.23"/>
    <m/>
  </r>
  <r>
    <d v="2016-07-19T00:00:00"/>
    <x v="6"/>
    <s v="Tracy Collins"/>
    <x v="3"/>
    <x v="2"/>
    <x v="6"/>
    <s v="Griffin GC36547 PowerJolt SE Lightning Charger"/>
    <x v="695"/>
    <x v="0"/>
    <n v="4.5"/>
    <m/>
  </r>
  <r>
    <d v="2016-07-19T00:00:00"/>
    <x v="6"/>
    <s v="Tracy Collins"/>
    <x v="3"/>
    <x v="2"/>
    <x v="9"/>
    <s v="Logitech G35 7.1-Channel Surround Sound Headset"/>
    <x v="2516"/>
    <x v="1"/>
    <n v="132.59"/>
    <m/>
  </r>
  <r>
    <d v="2016-07-20T00:00:00"/>
    <x v="6"/>
    <s v="Pauline Johnson"/>
    <x v="20"/>
    <x v="2"/>
    <x v="6"/>
    <s v="invisibleSHIELD by ZAGG Smudge-Free Screen Protector"/>
    <x v="3486"/>
    <x v="7"/>
    <n v="43.18"/>
    <m/>
  </r>
  <r>
    <d v="2016-07-21T00:00:00"/>
    <x v="6"/>
    <s v="Corey Catlett"/>
    <x v="2"/>
    <x v="0"/>
    <x v="3"/>
    <s v="GBC Instant Report Kit"/>
    <x v="1343"/>
    <x v="4"/>
    <n v="-1.29"/>
    <m/>
  </r>
  <r>
    <d v="2016-07-21T00:00:00"/>
    <x v="6"/>
    <s v="Jason Gross"/>
    <x v="10"/>
    <x v="0"/>
    <x v="4"/>
    <s v="Boston 16765 Mini Stand Up Battery Pencil Sharpener"/>
    <x v="3125"/>
    <x v="0"/>
    <n v="1.4"/>
    <m/>
  </r>
  <r>
    <d v="2016-07-21T00:00:00"/>
    <x v="6"/>
    <s v="Jason Gross"/>
    <x v="10"/>
    <x v="0"/>
    <x v="3"/>
    <s v="Wilson Jones 1&quot; Hanging DublLock Ring Binders"/>
    <x v="573"/>
    <x v="5"/>
    <n v="-8.1300000000000008"/>
    <m/>
  </r>
  <r>
    <d v="2016-07-21T00:00:00"/>
    <x v="6"/>
    <s v="Jason Gross"/>
    <x v="10"/>
    <x v="0"/>
    <x v="2"/>
    <s v="Safco Steel Mobile File Cart"/>
    <x v="2622"/>
    <x v="4"/>
    <n v="4.17"/>
    <m/>
  </r>
  <r>
    <d v="2016-07-21T00:00:00"/>
    <x v="6"/>
    <s v="Jason Gross"/>
    <x v="10"/>
    <x v="0"/>
    <x v="2"/>
    <s v="Fellowes Mobile File Cart, Black"/>
    <x v="3487"/>
    <x v="0"/>
    <n v="8.7100000000000009"/>
    <m/>
  </r>
  <r>
    <d v="2016-07-21T00:00:00"/>
    <x v="6"/>
    <s v="Beth Paige"/>
    <x v="25"/>
    <x v="0"/>
    <x v="1"/>
    <s v="Avery 494"/>
    <x v="2176"/>
    <x v="1"/>
    <n v="2.04"/>
    <m/>
  </r>
  <r>
    <d v="2016-07-21T00:00:00"/>
    <x v="6"/>
    <s v="Beth Paige"/>
    <x v="25"/>
    <x v="1"/>
    <x v="5"/>
    <s v="Leather Task Chair, Black"/>
    <x v="3488"/>
    <x v="7"/>
    <n v="0"/>
    <m/>
  </r>
  <r>
    <d v="2016-07-21T00:00:00"/>
    <x v="6"/>
    <s v="Damala Kotsonis"/>
    <x v="3"/>
    <x v="0"/>
    <x v="10"/>
    <s v="Ames Color-File Green Diamond Border X-ray Mailers"/>
    <x v="3489"/>
    <x v="7"/>
    <n v="197.35"/>
    <m/>
  </r>
  <r>
    <d v="2016-07-21T00:00:00"/>
    <x v="6"/>
    <s v="Damala Kotsonis"/>
    <x v="3"/>
    <x v="0"/>
    <x v="1"/>
    <s v="Self-Adhesive Removable Labels"/>
    <x v="374"/>
    <x v="4"/>
    <n v="1.51"/>
    <m/>
  </r>
  <r>
    <d v="2016-07-22T00:00:00"/>
    <x v="6"/>
    <s v="Dionis Lloyd"/>
    <x v="3"/>
    <x v="0"/>
    <x v="1"/>
    <s v="Self-Adhesive Removable Labels"/>
    <x v="3490"/>
    <x v="0"/>
    <n v="3.02"/>
    <m/>
  </r>
  <r>
    <d v="2016-07-22T00:00:00"/>
    <x v="6"/>
    <s v="Caroline Jumper"/>
    <x v="2"/>
    <x v="0"/>
    <x v="4"/>
    <s v="12 Colored Short Pencils"/>
    <x v="2299"/>
    <x v="0"/>
    <n v="0.36"/>
    <m/>
  </r>
  <r>
    <d v="2016-07-22T00:00:00"/>
    <x v="6"/>
    <s v="Caroline Jumper"/>
    <x v="2"/>
    <x v="1"/>
    <x v="8"/>
    <s v="Master Caster Door Stop, Large Neon Orange"/>
    <x v="563"/>
    <x v="0"/>
    <n v="3.35"/>
    <m/>
  </r>
  <r>
    <d v="2016-07-22T00:00:00"/>
    <x v="6"/>
    <s v="Dennis Kane"/>
    <x v="14"/>
    <x v="2"/>
    <x v="9"/>
    <s v="Plantronics Audio 995 Wireless Stereo Headset"/>
    <x v="3491"/>
    <x v="4"/>
    <n v="36.28"/>
    <m/>
  </r>
  <r>
    <d v="2016-07-22T00:00:00"/>
    <x v="6"/>
    <s v="Dennis Kane"/>
    <x v="14"/>
    <x v="0"/>
    <x v="2"/>
    <s v="Fellowes Staxonsteel Drawer Files"/>
    <x v="3492"/>
    <x v="7"/>
    <n v="135.22"/>
    <m/>
  </r>
  <r>
    <d v="2016-07-22T00:00:00"/>
    <x v="6"/>
    <s v="Dennis Kane"/>
    <x v="14"/>
    <x v="0"/>
    <x v="4"/>
    <s v="Avery Hi-Liter Smear-Safe Highlighters"/>
    <x v="2861"/>
    <x v="7"/>
    <n v="10.51"/>
    <m/>
  </r>
  <r>
    <d v="2016-07-22T00:00:00"/>
    <x v="6"/>
    <s v="Dennis Kane"/>
    <x v="14"/>
    <x v="0"/>
    <x v="0"/>
    <s v="Xerox 192"/>
    <x v="331"/>
    <x v="7"/>
    <n v="15.55"/>
    <m/>
  </r>
  <r>
    <d v="2016-07-22T00:00:00"/>
    <x v="6"/>
    <s v="Kristina Nunn"/>
    <x v="17"/>
    <x v="0"/>
    <x v="14"/>
    <s v="Fiskars 8&quot; Scissors, 2/Pack"/>
    <x v="3493"/>
    <x v="7"/>
    <n v="25"/>
    <m/>
  </r>
  <r>
    <d v="2016-07-22T00:00:00"/>
    <x v="6"/>
    <s v="Maureen Fritzler"/>
    <x v="36"/>
    <x v="0"/>
    <x v="12"/>
    <s v="Belkin F9H710-06 7 Outlet SurgeMaster Surge Protector"/>
    <x v="1859"/>
    <x v="0"/>
    <n v="10.55"/>
    <m/>
  </r>
  <r>
    <d v="2016-07-22T00:00:00"/>
    <x v="6"/>
    <s v="Maureen Fritzler"/>
    <x v="36"/>
    <x v="0"/>
    <x v="0"/>
    <s v="Xerox 216"/>
    <x v="1778"/>
    <x v="9"/>
    <n v="24.88"/>
    <m/>
  </r>
  <r>
    <d v="2016-07-22T00:00:00"/>
    <x v="6"/>
    <s v="Maureen Fritzler"/>
    <x v="36"/>
    <x v="1"/>
    <x v="8"/>
    <s v="Eldon Stackable Tray, Side-Load, Legal, Smoke"/>
    <x v="2100"/>
    <x v="1"/>
    <n v="9.32"/>
    <m/>
  </r>
  <r>
    <d v="2016-07-22T00:00:00"/>
    <x v="6"/>
    <s v="Maureen Fritzler"/>
    <x v="36"/>
    <x v="0"/>
    <x v="3"/>
    <s v="Wilson Jones Easy Flow II Sheet Lifters"/>
    <x v="3494"/>
    <x v="1"/>
    <n v="2.59"/>
    <m/>
  </r>
  <r>
    <d v="2016-07-23T00:00:00"/>
    <x v="6"/>
    <s v="Jennifer Braxton"/>
    <x v="16"/>
    <x v="0"/>
    <x v="4"/>
    <s v="Boston 16801 Nautilus Battery Pencil Sharpener"/>
    <x v="3495"/>
    <x v="0"/>
    <n v="2.64"/>
    <m/>
  </r>
  <r>
    <d v="2016-07-23T00:00:00"/>
    <x v="6"/>
    <s v="Jennifer Braxton"/>
    <x v="16"/>
    <x v="0"/>
    <x v="12"/>
    <s v="Holmes Replacement Filter for HEPA Air Cleaner, Large Room"/>
    <x v="1942"/>
    <x v="0"/>
    <n v="6.52"/>
    <m/>
  </r>
  <r>
    <d v="2016-07-23T00:00:00"/>
    <x v="6"/>
    <s v="Jennifer Braxton"/>
    <x v="16"/>
    <x v="2"/>
    <x v="15"/>
    <s v="Zebra GX420t Direct Thermal/Thermal Transfer Printer"/>
    <x v="3496"/>
    <x v="4"/>
    <n v="-111.5"/>
    <m/>
  </r>
  <r>
    <d v="2016-07-23T00:00:00"/>
    <x v="6"/>
    <s v="Neil FranzÃ¶sisch"/>
    <x v="1"/>
    <x v="0"/>
    <x v="3"/>
    <s v="GBC Laser Imprintable Binding System Covers, Desert Sand"/>
    <x v="3497"/>
    <x v="3"/>
    <n v="-18.84"/>
    <m/>
  </r>
  <r>
    <d v="2016-07-23T00:00:00"/>
    <x v="6"/>
    <s v="Chloris Kastensmidt"/>
    <x v="0"/>
    <x v="0"/>
    <x v="4"/>
    <s v="Newell 339"/>
    <x v="192"/>
    <x v="0"/>
    <n v="0.33"/>
    <m/>
  </r>
  <r>
    <d v="2016-07-23T00:00:00"/>
    <x v="6"/>
    <s v="Chloris Kastensmidt"/>
    <x v="0"/>
    <x v="0"/>
    <x v="0"/>
    <s v="Xerox 231"/>
    <x v="193"/>
    <x v="4"/>
    <n v="1.81"/>
    <m/>
  </r>
  <r>
    <d v="2016-07-23T00:00:00"/>
    <x v="6"/>
    <s v="Chloris Kastensmidt"/>
    <x v="0"/>
    <x v="0"/>
    <x v="4"/>
    <s v="Boston 1645 Deluxe Heavier-Duty Electric Pencil Sharpener"/>
    <x v="3498"/>
    <x v="7"/>
    <n v="15.39"/>
    <m/>
  </r>
  <r>
    <d v="2016-07-23T00:00:00"/>
    <x v="6"/>
    <s v="Chloris Kastensmidt"/>
    <x v="0"/>
    <x v="0"/>
    <x v="3"/>
    <s v="Storex Dura Pro Binders"/>
    <x v="2307"/>
    <x v="3"/>
    <n v="-8.32"/>
    <m/>
  </r>
  <r>
    <d v="2016-07-23T00:00:00"/>
    <x v="6"/>
    <s v="Chloris Kastensmidt"/>
    <x v="0"/>
    <x v="0"/>
    <x v="14"/>
    <s v="Acme Elite Stainless Steel Scissors"/>
    <x v="3499"/>
    <x v="0"/>
    <n v="1"/>
    <m/>
  </r>
  <r>
    <d v="2016-07-23T00:00:00"/>
    <x v="6"/>
    <s v="Ivan Liston"/>
    <x v="0"/>
    <x v="2"/>
    <x v="6"/>
    <s v="Griffin GC17055 Auxiliary Audio Cable"/>
    <x v="3500"/>
    <x v="9"/>
    <n v="11.51"/>
    <m/>
  </r>
  <r>
    <d v="2016-07-24T00:00:00"/>
    <x v="6"/>
    <s v="Darren Budd"/>
    <x v="20"/>
    <x v="1"/>
    <x v="5"/>
    <s v="Office Star - Contemporary Swivel Chair with Padded Adjustable Arms and Flex Back"/>
    <x v="3501"/>
    <x v="0"/>
    <n v="31.02"/>
    <m/>
  </r>
  <r>
    <d v="2016-07-24T00:00:00"/>
    <x v="6"/>
    <s v="James Galang"/>
    <x v="8"/>
    <x v="0"/>
    <x v="4"/>
    <s v="Panasonic KP-4ABK Battery-Operated Pencil Sharpener"/>
    <x v="3195"/>
    <x v="7"/>
    <n v="21.23"/>
    <m/>
  </r>
  <r>
    <d v="2016-07-25T00:00:00"/>
    <x v="6"/>
    <s v="Sanjit Chand"/>
    <x v="3"/>
    <x v="0"/>
    <x v="3"/>
    <s v="Clear Mylar Reinforcing Strips"/>
    <x v="3502"/>
    <x v="9"/>
    <n v="40.369999999999997"/>
    <m/>
  </r>
  <r>
    <d v="2016-07-25T00:00:00"/>
    <x v="6"/>
    <s v="Sanjit Chand"/>
    <x v="3"/>
    <x v="1"/>
    <x v="8"/>
    <s v="Howard Miller 14-1/2&quot; Diameter Chrome Round Wall Clock"/>
    <x v="3503"/>
    <x v="3"/>
    <n v="81.84"/>
    <m/>
  </r>
  <r>
    <d v="2016-07-25T00:00:00"/>
    <x v="6"/>
    <s v="Sanjit Chand"/>
    <x v="3"/>
    <x v="1"/>
    <x v="5"/>
    <s v="DMI Arturo Collection Mission-style Design Wood Chair"/>
    <x v="1520"/>
    <x v="0"/>
    <n v="18.12"/>
    <m/>
  </r>
  <r>
    <d v="2016-07-25T00:00:00"/>
    <x v="6"/>
    <s v="Sanjit Chand"/>
    <x v="3"/>
    <x v="1"/>
    <x v="8"/>
    <s v="Deflect-O Glasstique Clear Desk Accessories"/>
    <x v="3504"/>
    <x v="2"/>
    <n v="22.87"/>
    <m/>
  </r>
  <r>
    <d v="2016-07-25T00:00:00"/>
    <x v="6"/>
    <s v="Christy Brittain"/>
    <x v="10"/>
    <x v="2"/>
    <x v="16"/>
    <s v="Hewlett Packard LaserJet 3310 Copier"/>
    <x v="3505"/>
    <x v="3"/>
    <n v="192"/>
    <m/>
  </r>
  <r>
    <d v="2016-07-25T00:00:00"/>
    <x v="6"/>
    <s v="Larry Blacks"/>
    <x v="3"/>
    <x v="0"/>
    <x v="7"/>
    <s v="OIC Binder Clips"/>
    <x v="2771"/>
    <x v="6"/>
    <n v="10.74"/>
    <m/>
  </r>
  <r>
    <d v="2016-07-25T00:00:00"/>
    <x v="6"/>
    <s v="Rick Reed"/>
    <x v="10"/>
    <x v="0"/>
    <x v="12"/>
    <s v="Tripp Lite Isotel 6 Outlet Surge Protector with Fax/Modem Protection"/>
    <x v="3506"/>
    <x v="7"/>
    <n v="27.44"/>
    <m/>
  </r>
  <r>
    <d v="2016-07-25T00:00:00"/>
    <x v="6"/>
    <s v="Ken Heidel"/>
    <x v="0"/>
    <x v="0"/>
    <x v="1"/>
    <s v="Avery 493"/>
    <x v="2382"/>
    <x v="3"/>
    <n v="5.7"/>
    <m/>
  </r>
  <r>
    <d v="2016-07-25T00:00:00"/>
    <x v="6"/>
    <s v="Meg Tillman"/>
    <x v="29"/>
    <x v="0"/>
    <x v="2"/>
    <s v="Akro Stacking Bins"/>
    <x v="3507"/>
    <x v="4"/>
    <n v="0.32"/>
    <m/>
  </r>
  <r>
    <d v="2016-07-25T00:00:00"/>
    <x v="6"/>
    <s v="Meg Tillman"/>
    <x v="29"/>
    <x v="0"/>
    <x v="0"/>
    <s v="Advantus Motivational Note Cards"/>
    <x v="3508"/>
    <x v="7"/>
    <n v="32.1"/>
    <m/>
  </r>
  <r>
    <d v="2016-07-25T00:00:00"/>
    <x v="6"/>
    <s v="Meg Tillman"/>
    <x v="29"/>
    <x v="1"/>
    <x v="13"/>
    <s v="Office Impressions End Table, 20-1/2&quot;H x 24&quot;W x 20&quot;D"/>
    <x v="3509"/>
    <x v="9"/>
    <n v="388.81"/>
    <m/>
  </r>
  <r>
    <d v="2016-07-25T00:00:00"/>
    <x v="6"/>
    <s v="Katherine Murray"/>
    <x v="6"/>
    <x v="0"/>
    <x v="3"/>
    <s v="Avery 3 1/2&quot; Diskette Storage Pages, 10/Pack"/>
    <x v="3510"/>
    <x v="4"/>
    <n v="4.8"/>
    <m/>
  </r>
  <r>
    <d v="2016-07-25T00:00:00"/>
    <x v="6"/>
    <s v="Bill Eplett"/>
    <x v="0"/>
    <x v="0"/>
    <x v="10"/>
    <s v="Quality Park Security Envelopes"/>
    <x v="753"/>
    <x v="4"/>
    <n v="7.07"/>
    <m/>
  </r>
  <r>
    <d v="2016-07-25T00:00:00"/>
    <x v="6"/>
    <s v="Becky Castell"/>
    <x v="3"/>
    <x v="0"/>
    <x v="4"/>
    <s v="Newell 325"/>
    <x v="3511"/>
    <x v="2"/>
    <n v="11.15"/>
    <m/>
  </r>
  <r>
    <d v="2016-07-25T00:00:00"/>
    <x v="6"/>
    <s v="Sally Hughsby"/>
    <x v="21"/>
    <x v="0"/>
    <x v="0"/>
    <s v="Speediset Carbonless Redi-Letter 7&quot; x 8 1/2&quot;"/>
    <x v="3512"/>
    <x v="0"/>
    <n v="9.69"/>
    <m/>
  </r>
  <r>
    <d v="2016-07-25T00:00:00"/>
    <x v="6"/>
    <s v="Sally Hughsby"/>
    <x v="21"/>
    <x v="2"/>
    <x v="9"/>
    <s v="Memorex Froggy Flash Drive 8 GB"/>
    <x v="3513"/>
    <x v="5"/>
    <n v="48.46"/>
    <m/>
  </r>
  <r>
    <d v="2016-07-25T00:00:00"/>
    <x v="6"/>
    <s v="Sally Hughsby"/>
    <x v="21"/>
    <x v="2"/>
    <x v="6"/>
    <s v="LG Electronics Tone+ HBS-730 Bluetooth Headset"/>
    <x v="3514"/>
    <x v="7"/>
    <n v="83.31"/>
    <m/>
  </r>
  <r>
    <d v="2016-07-25T00:00:00"/>
    <x v="6"/>
    <s v="Sally Hughsby"/>
    <x v="21"/>
    <x v="1"/>
    <x v="5"/>
    <s v="Office Star Flex Back Scooter Chair with Aluminum Finish Frame"/>
    <x v="3515"/>
    <x v="3"/>
    <n v="96.85"/>
    <m/>
  </r>
  <r>
    <d v="2016-07-25T00:00:00"/>
    <x v="6"/>
    <s v="Sally Hughsby"/>
    <x v="21"/>
    <x v="1"/>
    <x v="8"/>
    <s v="Eldon Expressions Desk Accessory, Wood Photo Frame, Mahogany"/>
    <x v="3516"/>
    <x v="7"/>
    <n v="27.61"/>
    <m/>
  </r>
  <r>
    <d v="2016-07-28T00:00:00"/>
    <x v="6"/>
    <s v="Steve Carroll"/>
    <x v="14"/>
    <x v="0"/>
    <x v="7"/>
    <s v="Staples"/>
    <x v="3517"/>
    <x v="5"/>
    <n v="9.1999999999999993"/>
    <m/>
  </r>
  <r>
    <d v="2016-07-28T00:00:00"/>
    <x v="6"/>
    <s v="Steve Carroll"/>
    <x v="14"/>
    <x v="0"/>
    <x v="0"/>
    <s v="Xerox 1889"/>
    <x v="854"/>
    <x v="0"/>
    <n v="53.86"/>
    <m/>
  </r>
  <r>
    <d v="2016-07-28T00:00:00"/>
    <x v="6"/>
    <s v="Khloe Miller"/>
    <x v="3"/>
    <x v="0"/>
    <x v="1"/>
    <s v="Avery 495"/>
    <x v="282"/>
    <x v="1"/>
    <n v="8.69"/>
    <m/>
  </r>
  <r>
    <d v="2016-07-28T00:00:00"/>
    <x v="6"/>
    <s v="Olvera Toch"/>
    <x v="2"/>
    <x v="1"/>
    <x v="11"/>
    <s v="Safco Value Mate Series Steel Bookcases, Baked Enamel Finish on Steel, Gray"/>
    <x v="3518"/>
    <x v="7"/>
    <n v="-78.08"/>
    <m/>
  </r>
  <r>
    <d v="2016-07-28T00:00:00"/>
    <x v="6"/>
    <s v="Olvera Toch"/>
    <x v="2"/>
    <x v="0"/>
    <x v="3"/>
    <s v="GBC Ibimaster 500 Manual ProClick Binding System"/>
    <x v="2418"/>
    <x v="6"/>
    <n v="-913.18"/>
    <m/>
  </r>
  <r>
    <d v="2016-07-28T00:00:00"/>
    <x v="6"/>
    <s v="Olvera Toch"/>
    <x v="2"/>
    <x v="0"/>
    <x v="12"/>
    <s v="Hoover Replacement Belts For Soft Guard &amp; Commercial Ltweight Upright Vacs, 2/Pk"/>
    <x v="1932"/>
    <x v="1"/>
    <n v="0.71"/>
    <m/>
  </r>
  <r>
    <d v="2016-07-28T00:00:00"/>
    <x v="6"/>
    <s v="Barry Franz"/>
    <x v="0"/>
    <x v="1"/>
    <x v="8"/>
    <s v="Eldon Image Series Desk Accessories, Ebony"/>
    <x v="3157"/>
    <x v="7"/>
    <n v="-9.8800000000000008"/>
    <m/>
  </r>
  <r>
    <d v="2016-07-28T00:00:00"/>
    <x v="6"/>
    <s v="Barry Franz"/>
    <x v="0"/>
    <x v="1"/>
    <x v="8"/>
    <s v="Tenex Chairmat w/ Average Lip, 45&quot; x 53&quot;"/>
    <x v="3519"/>
    <x v="7"/>
    <n v="-378.4"/>
    <m/>
  </r>
  <r>
    <d v="2016-07-29T00:00:00"/>
    <x v="6"/>
    <s v="Jack O'Briant"/>
    <x v="2"/>
    <x v="0"/>
    <x v="2"/>
    <s v="Gould Plastics 9-Pocket Panel Bin, 18-3/8w x 5-1/4d x 20-1/2h, Black"/>
    <x v="2617"/>
    <x v="0"/>
    <n v="-16.96"/>
    <m/>
  </r>
  <r>
    <d v="2016-07-29T00:00:00"/>
    <x v="6"/>
    <s v="Pierre Wener"/>
    <x v="16"/>
    <x v="0"/>
    <x v="3"/>
    <s v="Avery Triangle Shaped Sheet Lifters, Black, 2/Pack"/>
    <x v="2854"/>
    <x v="1"/>
    <n v="-1.48"/>
    <m/>
  </r>
  <r>
    <d v="2016-07-29T00:00:00"/>
    <x v="6"/>
    <s v="Ritsa Hightower"/>
    <x v="25"/>
    <x v="0"/>
    <x v="2"/>
    <s v="Fellowes High-Stak Drawer Files"/>
    <x v="3520"/>
    <x v="7"/>
    <n v="26.43"/>
    <m/>
  </r>
  <r>
    <d v="2016-07-29T00:00:00"/>
    <x v="6"/>
    <s v="Ritsa Hightower"/>
    <x v="25"/>
    <x v="0"/>
    <x v="3"/>
    <s v="Premier Elliptical Ring Binder, Black"/>
    <x v="3521"/>
    <x v="1"/>
    <n v="-20.09"/>
    <m/>
  </r>
  <r>
    <d v="2016-07-30T00:00:00"/>
    <x v="6"/>
    <s v="Lindsay Shagiari"/>
    <x v="0"/>
    <x v="0"/>
    <x v="3"/>
    <s v="GBC VeloBind Cover Sets"/>
    <x v="1515"/>
    <x v="1"/>
    <n v="-13.9"/>
    <m/>
  </r>
  <r>
    <d v="2016-07-30T00:00:00"/>
    <x v="6"/>
    <s v="Katherine Hughes"/>
    <x v="1"/>
    <x v="0"/>
    <x v="1"/>
    <s v="Avery 498"/>
    <x v="3522"/>
    <x v="3"/>
    <n v="3.12"/>
    <m/>
  </r>
  <r>
    <d v="2016-07-30T00:00:00"/>
    <x v="6"/>
    <s v="Katherine Hughes"/>
    <x v="1"/>
    <x v="0"/>
    <x v="2"/>
    <s v="Tennsco 16-Compartment Lockers with Coat Rack"/>
    <x v="2058"/>
    <x v="0"/>
    <n v="51.83"/>
    <m/>
  </r>
  <r>
    <d v="2016-07-30T00:00:00"/>
    <x v="6"/>
    <s v="Rob Williams"/>
    <x v="3"/>
    <x v="0"/>
    <x v="12"/>
    <s v="Hoover Shoulder Vac Commercial Portable Vacuum"/>
    <x v="2642"/>
    <x v="0"/>
    <n v="178.91"/>
    <m/>
  </r>
  <r>
    <d v="2016-07-31T00:00:00"/>
    <x v="6"/>
    <s v="Ken Lonsdale"/>
    <x v="14"/>
    <x v="0"/>
    <x v="12"/>
    <s v="Honeywell Quietcare HEPA Air Cleaner"/>
    <x v="3523"/>
    <x v="3"/>
    <n v="72.36"/>
    <m/>
  </r>
  <r>
    <d v="2016-07-31T00:00:00"/>
    <x v="6"/>
    <s v="Ken Lonsdale"/>
    <x v="14"/>
    <x v="2"/>
    <x v="6"/>
    <s v="ClearOne Communications CHAT 70 OCÂ Speaker Phone"/>
    <x v="3524"/>
    <x v="3"/>
    <n v="165.35"/>
    <m/>
  </r>
  <r>
    <d v="2016-07-31T00:00:00"/>
    <x v="6"/>
    <s v="Ken Lonsdale"/>
    <x v="14"/>
    <x v="2"/>
    <x v="6"/>
    <s v="Polycom SoundPoint Pro SE-225 Corded phone"/>
    <x v="3525"/>
    <x v="4"/>
    <n v="33.32"/>
    <m/>
  </r>
  <r>
    <d v="2016-07-31T00:00:00"/>
    <x v="6"/>
    <s v="Ken Lonsdale"/>
    <x v="14"/>
    <x v="1"/>
    <x v="8"/>
    <s v="Eldon ClusterMat Chair Mat with Cordless Antistatic Protection"/>
    <x v="52"/>
    <x v="1"/>
    <n v="30.02"/>
    <m/>
  </r>
  <r>
    <d v="2016-07-31T00:00:00"/>
    <x v="6"/>
    <s v="Anna HÃ¤berlin"/>
    <x v="3"/>
    <x v="1"/>
    <x v="13"/>
    <s v="Laminate Occasional Tables"/>
    <x v="3526"/>
    <x v="5"/>
    <n v="-32.369999999999997"/>
    <m/>
  </r>
  <r>
    <d v="2016-08-01T00:00:00"/>
    <x v="7"/>
    <s v="Susan Gilcrest"/>
    <x v="0"/>
    <x v="0"/>
    <x v="0"/>
    <s v="Easy-staple paper"/>
    <x v="578"/>
    <x v="0"/>
    <n v="6.63"/>
    <m/>
  </r>
  <r>
    <d v="2016-08-01T00:00:00"/>
    <x v="7"/>
    <s v="Thomas Seio"/>
    <x v="3"/>
    <x v="2"/>
    <x v="6"/>
    <s v="Apple iPhone 5"/>
    <x v="3527"/>
    <x v="0"/>
    <n v="90.98"/>
    <m/>
  </r>
  <r>
    <d v="2016-08-01T00:00:00"/>
    <x v="7"/>
    <s v="Thomas Seio"/>
    <x v="3"/>
    <x v="0"/>
    <x v="12"/>
    <s v="Belkin F5C206VTEL 6 Outlet Surge"/>
    <x v="3474"/>
    <x v="0"/>
    <n v="13.79"/>
    <m/>
  </r>
  <r>
    <d v="2016-08-01T00:00:00"/>
    <x v="7"/>
    <s v="Khloe Miller"/>
    <x v="2"/>
    <x v="1"/>
    <x v="8"/>
    <s v="Eldon 500 Class Desk Accessories"/>
    <x v="3528"/>
    <x v="0"/>
    <n v="3.14"/>
    <m/>
  </r>
  <r>
    <d v="2016-08-02T00:00:00"/>
    <x v="7"/>
    <s v="Barry FranzÃ¶sisch"/>
    <x v="3"/>
    <x v="1"/>
    <x v="13"/>
    <s v="Barricks Non-Folding Utility Table with Steel Legs, Laminate Tops"/>
    <x v="3529"/>
    <x v="0"/>
    <n v="15.35"/>
    <m/>
  </r>
  <r>
    <d v="2016-08-02T00:00:00"/>
    <x v="7"/>
    <s v="Barry FranzÃ¶sisch"/>
    <x v="3"/>
    <x v="2"/>
    <x v="6"/>
    <s v="Nortel Business Series Terminal T7208 Digital phone"/>
    <x v="1268"/>
    <x v="1"/>
    <n v="33.36"/>
    <m/>
  </r>
  <r>
    <d v="2016-08-02T00:00:00"/>
    <x v="7"/>
    <s v="Barry FranzÃ¶sisch"/>
    <x v="3"/>
    <x v="0"/>
    <x v="3"/>
    <s v="XtraLife ClearVue Slant-D Ring Binders by Cardinal"/>
    <x v="1503"/>
    <x v="0"/>
    <n v="4.7"/>
    <m/>
  </r>
  <r>
    <d v="2016-08-03T00:00:00"/>
    <x v="7"/>
    <s v="Alex Grayson"/>
    <x v="39"/>
    <x v="0"/>
    <x v="10"/>
    <s v="Tyvek  Top-Opening Peel &amp; Seel Envelopes, Plain White"/>
    <x v="3530"/>
    <x v="1"/>
    <n v="38.32"/>
    <m/>
  </r>
  <r>
    <d v="2016-08-03T00:00:00"/>
    <x v="7"/>
    <s v="Alex Grayson"/>
    <x v="39"/>
    <x v="2"/>
    <x v="9"/>
    <s v="Sony Micro Vault Click 4 GB USB 2.0 Flash Drive"/>
    <x v="3531"/>
    <x v="12"/>
    <n v="23.42"/>
    <m/>
  </r>
  <r>
    <d v="2016-08-04T00:00:00"/>
    <x v="7"/>
    <s v="Max Ludwig"/>
    <x v="6"/>
    <x v="0"/>
    <x v="14"/>
    <s v="Acme 10&quot; Easy Grip Assistive Scissors"/>
    <x v="1938"/>
    <x v="0"/>
    <n v="10.52"/>
    <m/>
  </r>
  <r>
    <d v="2016-08-04T00:00:00"/>
    <x v="7"/>
    <s v="Max Ludwig"/>
    <x v="6"/>
    <x v="0"/>
    <x v="1"/>
    <s v="Avery 476"/>
    <x v="1546"/>
    <x v="4"/>
    <n v="1.9"/>
    <m/>
  </r>
  <r>
    <d v="2016-08-04T00:00:00"/>
    <x v="7"/>
    <s v="Max Ludwig"/>
    <x v="6"/>
    <x v="1"/>
    <x v="8"/>
    <s v="Advantus Panel Wall Certificate Holder - 8.5x11"/>
    <x v="3532"/>
    <x v="2"/>
    <n v="46.12"/>
    <m/>
  </r>
  <r>
    <d v="2016-08-04T00:00:00"/>
    <x v="7"/>
    <s v="Max Ludwig"/>
    <x v="6"/>
    <x v="0"/>
    <x v="1"/>
    <s v="Avery 478"/>
    <x v="1445"/>
    <x v="0"/>
    <n v="4.8099999999999996"/>
    <m/>
  </r>
  <r>
    <d v="2016-08-04T00:00:00"/>
    <x v="7"/>
    <s v="Ralph Arnett"/>
    <x v="1"/>
    <x v="0"/>
    <x v="3"/>
    <s v="Ibico Presentation Index for Binding Systems"/>
    <x v="444"/>
    <x v="7"/>
    <n v="-6.57"/>
    <m/>
  </r>
  <r>
    <d v="2016-08-04T00:00:00"/>
    <x v="7"/>
    <s v="Linda Cazamias"/>
    <x v="3"/>
    <x v="2"/>
    <x v="6"/>
    <s v="Mitel 5320 IP Phone VoIP phone"/>
    <x v="250"/>
    <x v="0"/>
    <n v="30.24"/>
    <m/>
  </r>
  <r>
    <d v="2016-08-04T00:00:00"/>
    <x v="7"/>
    <s v="Linda Cazamias"/>
    <x v="3"/>
    <x v="0"/>
    <x v="3"/>
    <s v="Wilson Jones Leather-Like Binders with DublLock Round Rings"/>
    <x v="3533"/>
    <x v="1"/>
    <n v="7.07"/>
    <m/>
  </r>
  <r>
    <d v="2016-08-04T00:00:00"/>
    <x v="7"/>
    <s v="Linda Cazamias"/>
    <x v="3"/>
    <x v="0"/>
    <x v="3"/>
    <s v="Pressboard Covers with Storage Hooks, 9 1/2&quot; x 11&quot;, Light Blue"/>
    <x v="1"/>
    <x v="1"/>
    <n v="3.98"/>
    <m/>
  </r>
  <r>
    <d v="2016-08-05T00:00:00"/>
    <x v="7"/>
    <s v="Maureen Fritzler"/>
    <x v="33"/>
    <x v="0"/>
    <x v="4"/>
    <s v="Boston Model 1800 Electric Pencil Sharpener, Gray"/>
    <x v="3534"/>
    <x v="5"/>
    <n v="59.12"/>
    <m/>
  </r>
  <r>
    <d v="2016-08-06T00:00:00"/>
    <x v="7"/>
    <s v="Anna HÃ¤berlin"/>
    <x v="20"/>
    <x v="0"/>
    <x v="0"/>
    <s v="Easy-staple paper"/>
    <x v="3036"/>
    <x v="0"/>
    <n v="33.31"/>
    <m/>
  </r>
  <r>
    <d v="2016-08-06T00:00:00"/>
    <x v="7"/>
    <s v="Vivek Gonzalez"/>
    <x v="3"/>
    <x v="2"/>
    <x v="6"/>
    <s v="Panasonic KX-TG6844B Expandable Digital Cordless Telephone"/>
    <x v="1536"/>
    <x v="3"/>
    <n v="18.48"/>
    <m/>
  </r>
  <r>
    <d v="2016-08-06T00:00:00"/>
    <x v="7"/>
    <s v="Liz MacKendrick"/>
    <x v="20"/>
    <x v="0"/>
    <x v="4"/>
    <s v="Dixon Prang Watercolor Pencils, 10-Color Set with Brush"/>
    <x v="776"/>
    <x v="2"/>
    <n v="15.72"/>
    <m/>
  </r>
  <r>
    <d v="2016-08-07T00:00:00"/>
    <x v="7"/>
    <s v="Dorothy Wardle"/>
    <x v="22"/>
    <x v="2"/>
    <x v="9"/>
    <s v="LogitechÂ Illuminated - Keyboard"/>
    <x v="1141"/>
    <x v="1"/>
    <n v="86.39"/>
    <m/>
  </r>
  <r>
    <d v="2016-08-08T00:00:00"/>
    <x v="7"/>
    <s v="Jill Fjeld"/>
    <x v="0"/>
    <x v="0"/>
    <x v="7"/>
    <s v="OIC Bulk Pack Metal Binder Clips"/>
    <x v="2126"/>
    <x v="3"/>
    <n v="3.63"/>
    <m/>
  </r>
  <r>
    <d v="2016-08-08T00:00:00"/>
    <x v="7"/>
    <s v="Jill Fjeld"/>
    <x v="0"/>
    <x v="0"/>
    <x v="0"/>
    <s v="Ink Jet Note and Greeting Cards, 8-1/2&quot; x 5-1/2&quot; Card Size"/>
    <x v="3535"/>
    <x v="1"/>
    <n v="17.53"/>
    <m/>
  </r>
  <r>
    <d v="2016-08-08T00:00:00"/>
    <x v="7"/>
    <s v="Corinna Mitchell"/>
    <x v="29"/>
    <x v="0"/>
    <x v="7"/>
    <s v="Alliance Super-Size Bands, Assorted Sizes"/>
    <x v="47"/>
    <x v="1"/>
    <n v="0.23"/>
    <m/>
  </r>
  <r>
    <d v="2016-08-08T00:00:00"/>
    <x v="7"/>
    <s v="Cathy Armstrong"/>
    <x v="3"/>
    <x v="1"/>
    <x v="13"/>
    <s v="Chromcraft 48&quot; x 96&quot; Racetrack Double Pedestal Table"/>
    <x v="3536"/>
    <x v="0"/>
    <n v="12.83"/>
    <m/>
  </r>
  <r>
    <d v="2016-08-08T00:00:00"/>
    <x v="7"/>
    <s v="Cathy Armstrong"/>
    <x v="3"/>
    <x v="0"/>
    <x v="12"/>
    <s v="Kensington 4 Outlet MasterPiece Compact Power Control Center"/>
    <x v="3537"/>
    <x v="6"/>
    <n v="136.62"/>
    <m/>
  </r>
  <r>
    <d v="2016-08-08T00:00:00"/>
    <x v="7"/>
    <s v="Cathy Armstrong"/>
    <x v="3"/>
    <x v="0"/>
    <x v="3"/>
    <s v="Acco Hanging Data Binders"/>
    <x v="1068"/>
    <x v="7"/>
    <n v="5.33"/>
    <m/>
  </r>
  <r>
    <d v="2016-08-08T00:00:00"/>
    <x v="7"/>
    <s v="Charles Crestani"/>
    <x v="39"/>
    <x v="0"/>
    <x v="0"/>
    <s v="Xerox 1954"/>
    <x v="75"/>
    <x v="0"/>
    <n v="4.75"/>
    <m/>
  </r>
  <r>
    <d v="2016-08-09T00:00:00"/>
    <x v="7"/>
    <s v="Helen Andreada"/>
    <x v="25"/>
    <x v="0"/>
    <x v="0"/>
    <s v="Xerox 199"/>
    <x v="927"/>
    <x v="2"/>
    <n v="9.6300000000000008"/>
    <m/>
  </r>
  <r>
    <d v="2016-08-09T00:00:00"/>
    <x v="7"/>
    <s v="Helen Andreada"/>
    <x v="25"/>
    <x v="2"/>
    <x v="6"/>
    <s v="Apple EarPods with Remote and Mic"/>
    <x v="3538"/>
    <x v="0"/>
    <n v="4.4800000000000004"/>
    <m/>
  </r>
  <r>
    <d v="2016-08-09T00:00:00"/>
    <x v="7"/>
    <s v="Helen Andreada"/>
    <x v="25"/>
    <x v="0"/>
    <x v="12"/>
    <s v="Kensington 7 Outlet MasterPiece Power Center"/>
    <x v="3539"/>
    <x v="3"/>
    <n v="64.069999999999993"/>
    <m/>
  </r>
  <r>
    <d v="2016-08-09T00:00:00"/>
    <x v="7"/>
    <s v="Gary Hansen"/>
    <x v="15"/>
    <x v="0"/>
    <x v="3"/>
    <s v="Tuff Stuff Recycled Round Ring Binders"/>
    <x v="1084"/>
    <x v="1"/>
    <n v="-3.04"/>
    <m/>
  </r>
  <r>
    <d v="2016-08-09T00:00:00"/>
    <x v="7"/>
    <s v="Gary Hansen"/>
    <x v="15"/>
    <x v="0"/>
    <x v="3"/>
    <s v="Avery Durable Slant Ring Binders"/>
    <x v="399"/>
    <x v="7"/>
    <n v="-7.92"/>
    <m/>
  </r>
  <r>
    <d v="2016-08-11T00:00:00"/>
    <x v="7"/>
    <s v="Michelle Tran"/>
    <x v="39"/>
    <x v="0"/>
    <x v="0"/>
    <s v="Xerox 202"/>
    <x v="331"/>
    <x v="7"/>
    <n v="15.55"/>
    <m/>
  </r>
  <r>
    <d v="2016-08-11T00:00:00"/>
    <x v="7"/>
    <s v="Michelle Tran"/>
    <x v="39"/>
    <x v="0"/>
    <x v="3"/>
    <s v="Avery Hanging File Binders"/>
    <x v="2821"/>
    <x v="5"/>
    <n v="19.260000000000002"/>
    <m/>
  </r>
  <r>
    <d v="2016-08-11T00:00:00"/>
    <x v="7"/>
    <s v="Michelle Tran"/>
    <x v="39"/>
    <x v="0"/>
    <x v="3"/>
    <s v="Premium Transparent Presentation Covers, No Pattern/Clear, 8 1/2&quot; x 11&quot;"/>
    <x v="3482"/>
    <x v="0"/>
    <n v="35.68"/>
    <m/>
  </r>
  <r>
    <d v="2016-08-12T00:00:00"/>
    <x v="7"/>
    <s v="Lena Cacioppo"/>
    <x v="30"/>
    <x v="0"/>
    <x v="0"/>
    <s v="Xerox 224"/>
    <x v="710"/>
    <x v="4"/>
    <n v="3.11"/>
    <m/>
  </r>
  <r>
    <d v="2016-08-12T00:00:00"/>
    <x v="7"/>
    <s v="Chris McAfee"/>
    <x v="0"/>
    <x v="2"/>
    <x v="9"/>
    <s v="Logitech diNovo Edge Keyboard"/>
    <x v="3540"/>
    <x v="5"/>
    <n v="52.5"/>
    <m/>
  </r>
  <r>
    <d v="2016-08-12T00:00:00"/>
    <x v="7"/>
    <s v="Becky Castell"/>
    <x v="20"/>
    <x v="1"/>
    <x v="5"/>
    <s v="Global Geo Office Task Chair, Gray"/>
    <x v="2709"/>
    <x v="0"/>
    <n v="-8.1"/>
    <m/>
  </r>
  <r>
    <d v="2016-08-12T00:00:00"/>
    <x v="7"/>
    <s v="Cindy Schnelling"/>
    <x v="16"/>
    <x v="1"/>
    <x v="13"/>
    <s v="BPI Conference Tables"/>
    <x v="3541"/>
    <x v="5"/>
    <n v="-255.59"/>
    <m/>
  </r>
  <r>
    <d v="2016-08-12T00:00:00"/>
    <x v="7"/>
    <s v="Nora Preis"/>
    <x v="20"/>
    <x v="1"/>
    <x v="13"/>
    <s v="Chromcraft Round Conference Tables"/>
    <x v="3542"/>
    <x v="0"/>
    <n v="-66.23"/>
    <m/>
  </r>
  <r>
    <d v="2016-08-12T00:00:00"/>
    <x v="7"/>
    <s v="Nora Preis"/>
    <x v="20"/>
    <x v="0"/>
    <x v="2"/>
    <s v="Tennsco 6- and 18-Compartment Lockers"/>
    <x v="3543"/>
    <x v="6"/>
    <n v="286.38"/>
    <m/>
  </r>
  <r>
    <d v="2016-08-12T00:00:00"/>
    <x v="7"/>
    <s v="Deborah Brumfield"/>
    <x v="2"/>
    <x v="0"/>
    <x v="4"/>
    <s v="Boston 16765 Mini Stand Up Battery Pencil Sharpener"/>
    <x v="3544"/>
    <x v="3"/>
    <n v="2.8"/>
    <m/>
  </r>
  <r>
    <d v="2016-08-13T00:00:00"/>
    <x v="7"/>
    <s v="Erin Mull"/>
    <x v="25"/>
    <x v="0"/>
    <x v="3"/>
    <s v="Acco Translucent Poly Ring Binders"/>
    <x v="3332"/>
    <x v="9"/>
    <n v="-8.24"/>
    <m/>
  </r>
  <r>
    <d v="2016-08-13T00:00:00"/>
    <x v="7"/>
    <s v="Erin Mull"/>
    <x v="25"/>
    <x v="0"/>
    <x v="0"/>
    <s v="Easy-staple paper"/>
    <x v="1207"/>
    <x v="1"/>
    <n v="3.21"/>
    <m/>
  </r>
  <r>
    <d v="2016-08-13T00:00:00"/>
    <x v="7"/>
    <s v="Theresa Swint"/>
    <x v="21"/>
    <x v="1"/>
    <x v="11"/>
    <s v="O'Sullivan Living Dimensions 2-Shelf Bookcases"/>
    <x v="3545"/>
    <x v="0"/>
    <n v="24.2"/>
    <m/>
  </r>
  <r>
    <d v="2016-08-13T00:00:00"/>
    <x v="7"/>
    <s v="Theresa Swint"/>
    <x v="21"/>
    <x v="0"/>
    <x v="3"/>
    <s v="Avery Round Ring Poly Binders"/>
    <x v="3546"/>
    <x v="1"/>
    <n v="4.17"/>
    <m/>
  </r>
  <r>
    <d v="2016-08-13T00:00:00"/>
    <x v="7"/>
    <s v="Hunter Glantz"/>
    <x v="8"/>
    <x v="0"/>
    <x v="12"/>
    <s v="Staple holder"/>
    <x v="848"/>
    <x v="0"/>
    <n v="4.68"/>
    <m/>
  </r>
  <r>
    <d v="2016-08-13T00:00:00"/>
    <x v="7"/>
    <s v="Hunter Glantz"/>
    <x v="8"/>
    <x v="2"/>
    <x v="9"/>
    <s v="Sony 64GB Class 10 Micro SDHC R40 Memory Card"/>
    <x v="1553"/>
    <x v="0"/>
    <n v="15.12"/>
    <m/>
  </r>
  <r>
    <d v="2016-08-13T00:00:00"/>
    <x v="7"/>
    <s v="Roy FranzÃ¶sisch"/>
    <x v="6"/>
    <x v="0"/>
    <x v="3"/>
    <s v="Avery Heavy-Duty EZD  Binder With Locking Rings"/>
    <x v="417"/>
    <x v="3"/>
    <n v="10.71"/>
    <m/>
  </r>
  <r>
    <d v="2016-08-13T00:00:00"/>
    <x v="7"/>
    <s v="Roy FranzÃ¶sisch"/>
    <x v="6"/>
    <x v="0"/>
    <x v="1"/>
    <s v="Alphabetical Labels for Top Tab Filing"/>
    <x v="919"/>
    <x v="5"/>
    <n v="51.8"/>
    <m/>
  </r>
  <r>
    <d v="2016-08-13T00:00:00"/>
    <x v="7"/>
    <s v="Carol Triggs"/>
    <x v="0"/>
    <x v="0"/>
    <x v="14"/>
    <s v="Premier Electric Letter Opener"/>
    <x v="3206"/>
    <x v="0"/>
    <n v="-34.76"/>
    <m/>
  </r>
  <r>
    <d v="2016-08-13T00:00:00"/>
    <x v="7"/>
    <s v="Carol Triggs"/>
    <x v="0"/>
    <x v="0"/>
    <x v="12"/>
    <s v="3.6 Cubic Foot Counter Height Office Refrigerator"/>
    <x v="3547"/>
    <x v="4"/>
    <n v="-153.19999999999999"/>
    <m/>
  </r>
  <r>
    <d v="2016-08-14T00:00:00"/>
    <x v="7"/>
    <s v="Jill Matthias"/>
    <x v="3"/>
    <x v="0"/>
    <x v="0"/>
    <s v="Array Memo Cubes"/>
    <x v="3548"/>
    <x v="1"/>
    <n v="7.61"/>
    <m/>
  </r>
  <r>
    <d v="2016-08-14T00:00:00"/>
    <x v="7"/>
    <s v="Jill Matthias"/>
    <x v="3"/>
    <x v="2"/>
    <x v="15"/>
    <s v="Texas Instruments TI-34 Scientific Calculator"/>
    <x v="3549"/>
    <x v="6"/>
    <n v="35.619999999999997"/>
    <m/>
  </r>
  <r>
    <d v="2016-08-14T00:00:00"/>
    <x v="7"/>
    <s v="Toby Ritter"/>
    <x v="15"/>
    <x v="0"/>
    <x v="0"/>
    <s v="Xerox 200"/>
    <x v="143"/>
    <x v="1"/>
    <n v="5.44"/>
    <m/>
  </r>
  <r>
    <d v="2016-08-14T00:00:00"/>
    <x v="7"/>
    <s v="Stephanie Phelps"/>
    <x v="10"/>
    <x v="2"/>
    <x v="6"/>
    <s v="Cisco IP Phone 7961G-GE VoIP phone"/>
    <x v="3550"/>
    <x v="0"/>
    <n v="-56.31"/>
    <m/>
  </r>
  <r>
    <d v="2016-08-14T00:00:00"/>
    <x v="7"/>
    <s v="Stephanie Phelps"/>
    <x v="10"/>
    <x v="2"/>
    <x v="6"/>
    <s v="Plantronics Voyager Pro Legend"/>
    <x v="3551"/>
    <x v="0"/>
    <n v="-49.44"/>
    <m/>
  </r>
  <r>
    <d v="2016-08-14T00:00:00"/>
    <x v="7"/>
    <s v="Stephanie Phelps"/>
    <x v="10"/>
    <x v="2"/>
    <x v="9"/>
    <s v="Logitech G500s Laser Gaming Mouse with Adjustable Weight Tuning"/>
    <x v="1418"/>
    <x v="7"/>
    <n v="48.99"/>
    <m/>
  </r>
  <r>
    <d v="2016-08-15T00:00:00"/>
    <x v="7"/>
    <s v="Max Engle"/>
    <x v="26"/>
    <x v="0"/>
    <x v="3"/>
    <s v="Premium Transparent Presentation Covers by GBC"/>
    <x v="3552"/>
    <x v="1"/>
    <n v="-13.85"/>
    <m/>
  </r>
  <r>
    <d v="2016-08-15T00:00:00"/>
    <x v="7"/>
    <s v="Max Engle"/>
    <x v="26"/>
    <x v="0"/>
    <x v="12"/>
    <s v="Tripp Lite TLP810NET Broadband Surge for Modem/Fax"/>
    <x v="3553"/>
    <x v="1"/>
    <n v="12.23"/>
    <m/>
  </r>
  <r>
    <d v="2016-08-15T00:00:00"/>
    <x v="7"/>
    <s v="Craig Yedwab"/>
    <x v="3"/>
    <x v="2"/>
    <x v="6"/>
    <s v="Nokia Lumia 521 (T-Mobile)"/>
    <x v="1553"/>
    <x v="1"/>
    <n v="7.2"/>
    <m/>
  </r>
  <r>
    <d v="2016-08-15T00:00:00"/>
    <x v="7"/>
    <s v="Craig Yedwab"/>
    <x v="3"/>
    <x v="0"/>
    <x v="1"/>
    <s v="Avery 488"/>
    <x v="374"/>
    <x v="4"/>
    <n v="1.51"/>
    <m/>
  </r>
  <r>
    <d v="2016-08-15T00:00:00"/>
    <x v="7"/>
    <s v="John Castell"/>
    <x v="16"/>
    <x v="2"/>
    <x v="6"/>
    <s v="HTC One Mini"/>
    <x v="3554"/>
    <x v="5"/>
    <n v="70.55"/>
    <m/>
  </r>
  <r>
    <d v="2016-08-15T00:00:00"/>
    <x v="7"/>
    <s v="Christopher Conant"/>
    <x v="25"/>
    <x v="1"/>
    <x v="5"/>
    <s v="Hon Olson Stacker Stools"/>
    <x v="474"/>
    <x v="0"/>
    <n v="22.53"/>
    <m/>
  </r>
  <r>
    <d v="2016-08-15T00:00:00"/>
    <x v="7"/>
    <s v="Bill Donatelli"/>
    <x v="3"/>
    <x v="1"/>
    <x v="8"/>
    <s v="Luxo Professional Magnifying Clamp-On Fluorescent Lamps"/>
    <x v="3555"/>
    <x v="1"/>
    <n v="43.68"/>
    <m/>
  </r>
  <r>
    <d v="2016-08-15T00:00:00"/>
    <x v="7"/>
    <s v="Bill Donatelli"/>
    <x v="3"/>
    <x v="0"/>
    <x v="2"/>
    <s v="Perma STOR-ALL Hanging File Box, 13 1/8&quot;W x 12 1/4&quot;D x 10 1/2&quot;H"/>
    <x v="150"/>
    <x v="1"/>
    <n v="3.05"/>
    <m/>
  </r>
  <r>
    <d v="2016-08-15T00:00:00"/>
    <x v="7"/>
    <s v="Bill Donatelli"/>
    <x v="3"/>
    <x v="2"/>
    <x v="6"/>
    <s v="AT&amp;T 841000 Phone"/>
    <x v="2949"/>
    <x v="1"/>
    <n v="10.35"/>
    <m/>
  </r>
  <r>
    <d v="2016-08-15T00:00:00"/>
    <x v="7"/>
    <s v="Bill Donatelli"/>
    <x v="3"/>
    <x v="0"/>
    <x v="0"/>
    <s v="Rediform S.O.S. 1-Up Phone Message Bk, 4-1/4x3-1/16 Bk, 1 Form/Pg, 40 Messages/Bk, 3/Pk"/>
    <x v="3556"/>
    <x v="3"/>
    <n v="18.010000000000002"/>
    <m/>
  </r>
  <r>
    <d v="2016-08-16T00:00:00"/>
    <x v="7"/>
    <s v="Pete Kriz"/>
    <x v="3"/>
    <x v="0"/>
    <x v="10"/>
    <s v="Convenience Packs of Business Envelopes"/>
    <x v="1981"/>
    <x v="1"/>
    <n v="5.0999999999999996"/>
    <m/>
  </r>
  <r>
    <d v="2016-08-16T00:00:00"/>
    <x v="7"/>
    <s v="Anthony O'Donnell"/>
    <x v="3"/>
    <x v="1"/>
    <x v="13"/>
    <s v="Barricks 18&quot; x 48&quot; Non-Folding Utility Table with Bottom Storage Shelf"/>
    <x v="3557"/>
    <x v="0"/>
    <n v="12.1"/>
    <m/>
  </r>
  <r>
    <d v="2016-08-16T00:00:00"/>
    <x v="7"/>
    <s v="Jeremy Pistek"/>
    <x v="3"/>
    <x v="0"/>
    <x v="0"/>
    <s v="Xerox 1931"/>
    <x v="331"/>
    <x v="7"/>
    <n v="15.55"/>
    <m/>
  </r>
  <r>
    <d v="2016-08-17T00:00:00"/>
    <x v="7"/>
    <s v="Neoma Murray"/>
    <x v="22"/>
    <x v="0"/>
    <x v="3"/>
    <s v="Acco Pressboard Covers with Storage Hooks, 14 7/8&quot; x 11&quot;, Light Blue"/>
    <x v="2382"/>
    <x v="3"/>
    <n v="5.7"/>
    <m/>
  </r>
  <r>
    <d v="2016-08-18T00:00:00"/>
    <x v="7"/>
    <s v="Helen Wasserman"/>
    <x v="20"/>
    <x v="0"/>
    <x v="12"/>
    <s v="Belkin 7 Outlet SurgeMaster II"/>
    <x v="3558"/>
    <x v="2"/>
    <n v="99.49"/>
    <m/>
  </r>
  <r>
    <d v="2016-08-18T00:00:00"/>
    <x v="7"/>
    <s v="Greg Guthrie"/>
    <x v="20"/>
    <x v="2"/>
    <x v="6"/>
    <s v="GE DSL Phone Line Filter"/>
    <x v="3076"/>
    <x v="4"/>
    <n v="11.6"/>
    <m/>
  </r>
  <r>
    <d v="2016-08-18T00:00:00"/>
    <x v="7"/>
    <s v="Natalie Fritzler"/>
    <x v="0"/>
    <x v="0"/>
    <x v="3"/>
    <s v="GBC Wire Binding Combs"/>
    <x v="3559"/>
    <x v="4"/>
    <n v="-3.41"/>
    <m/>
  </r>
  <r>
    <d v="2016-08-18T00:00:00"/>
    <x v="7"/>
    <s v="Natalie Fritzler"/>
    <x v="0"/>
    <x v="0"/>
    <x v="0"/>
    <s v="Advantus Motivational Note Cards"/>
    <x v="82"/>
    <x v="9"/>
    <n v="30.39"/>
    <m/>
  </r>
  <r>
    <d v="2016-08-18T00:00:00"/>
    <x v="7"/>
    <s v="Matt Abelman"/>
    <x v="0"/>
    <x v="1"/>
    <x v="8"/>
    <s v="Staple-based wall hangings"/>
    <x v="3465"/>
    <x v="1"/>
    <n v="-3.82"/>
    <m/>
  </r>
  <r>
    <d v="2016-08-18T00:00:00"/>
    <x v="7"/>
    <s v="Matt Abelman"/>
    <x v="0"/>
    <x v="1"/>
    <x v="8"/>
    <s v="OIC Stacking Trays"/>
    <x v="373"/>
    <x v="3"/>
    <n v="-2.14"/>
    <m/>
  </r>
  <r>
    <d v="2016-08-19T00:00:00"/>
    <x v="7"/>
    <s v="Resi PÃ¶lking"/>
    <x v="20"/>
    <x v="0"/>
    <x v="3"/>
    <s v="Surelock Post Binders"/>
    <x v="3560"/>
    <x v="6"/>
    <n v="55.01"/>
    <m/>
  </r>
  <r>
    <d v="2016-08-19T00:00:00"/>
    <x v="7"/>
    <s v="Resi PÃ¶lking"/>
    <x v="20"/>
    <x v="0"/>
    <x v="3"/>
    <s v="Ibico EB-19 Dual Function Manual Binding System"/>
    <x v="3561"/>
    <x v="0"/>
    <n v="89.95"/>
    <m/>
  </r>
  <r>
    <d v="2016-08-19T00:00:00"/>
    <x v="7"/>
    <s v="Resi PÃ¶lking"/>
    <x v="20"/>
    <x v="0"/>
    <x v="3"/>
    <s v="Cardinal HOLDit! Binder Insert Strips,Extra Strips"/>
    <x v="136"/>
    <x v="7"/>
    <n v="9.18"/>
    <m/>
  </r>
  <r>
    <d v="2016-08-20T00:00:00"/>
    <x v="7"/>
    <s v="Dianna Wilson"/>
    <x v="14"/>
    <x v="2"/>
    <x v="6"/>
    <s v="SKILCRAFT Telephone Shoulder Rest, 2&quot; x 6.5&quot; x 2.5&quot;, Black"/>
    <x v="3562"/>
    <x v="0"/>
    <n v="3.99"/>
    <m/>
  </r>
  <r>
    <d v="2016-08-21T00:00:00"/>
    <x v="7"/>
    <s v="Stephanie Ulpright"/>
    <x v="25"/>
    <x v="0"/>
    <x v="1"/>
    <s v="Avery 49"/>
    <x v="2910"/>
    <x v="3"/>
    <n v="3.34"/>
    <m/>
  </r>
  <r>
    <d v="2016-08-21T00:00:00"/>
    <x v="7"/>
    <s v="Stephanie Ulpright"/>
    <x v="25"/>
    <x v="0"/>
    <x v="14"/>
    <s v="Acme 10&quot; Easy Grip Assistive Scissors"/>
    <x v="3563"/>
    <x v="0"/>
    <n v="3.51"/>
    <m/>
  </r>
  <r>
    <d v="2016-08-21T00:00:00"/>
    <x v="7"/>
    <s v="Rick Bensley"/>
    <x v="2"/>
    <x v="1"/>
    <x v="13"/>
    <s v="Iceberg OfficeWorks 42&quot; Round Tables"/>
    <x v="3564"/>
    <x v="2"/>
    <n v="-339.71"/>
    <m/>
  </r>
  <r>
    <d v="2016-08-21T00:00:00"/>
    <x v="7"/>
    <s v="Scot Coram"/>
    <x v="3"/>
    <x v="0"/>
    <x v="3"/>
    <s v="Avery Durable Slant Ring Binders"/>
    <x v="810"/>
    <x v="0"/>
    <n v="4.75"/>
    <m/>
  </r>
  <r>
    <d v="2016-08-21T00:00:00"/>
    <x v="7"/>
    <s v="Scot Coram"/>
    <x v="3"/>
    <x v="2"/>
    <x v="6"/>
    <s v="Motorola HK250 Universal Bluetooth Headset"/>
    <x v="302"/>
    <x v="7"/>
    <n v="-20.69"/>
    <m/>
  </r>
  <r>
    <d v="2016-08-21T00:00:00"/>
    <x v="7"/>
    <s v="Scot Coram"/>
    <x v="3"/>
    <x v="2"/>
    <x v="9"/>
    <s v="LogitechÂ Gaming G510s - Keyboard"/>
    <x v="1500"/>
    <x v="1"/>
    <n v="91.79"/>
    <m/>
  </r>
  <r>
    <d v="2016-08-21T00:00:00"/>
    <x v="7"/>
    <s v="Scot Coram"/>
    <x v="3"/>
    <x v="2"/>
    <x v="6"/>
    <s v="Anker Astro Mini 3000mAh Ultra-Compact Portable Charger"/>
    <x v="665"/>
    <x v="0"/>
    <n v="-8"/>
    <m/>
  </r>
  <r>
    <d v="2016-08-21T00:00:00"/>
    <x v="7"/>
    <s v="Scot Coram"/>
    <x v="3"/>
    <x v="1"/>
    <x v="13"/>
    <s v="Bretford CR8500 Series Meeting Room Furniture"/>
    <x v="3565"/>
    <x v="2"/>
    <n v="180.44"/>
    <m/>
  </r>
  <r>
    <d v="2016-08-21T00:00:00"/>
    <x v="7"/>
    <s v="Scot Coram"/>
    <x v="3"/>
    <x v="0"/>
    <x v="0"/>
    <s v="Xerox 1997"/>
    <x v="115"/>
    <x v="0"/>
    <n v="6.22"/>
    <m/>
  </r>
  <r>
    <d v="2016-08-21T00:00:00"/>
    <x v="7"/>
    <s v="Scot Coram"/>
    <x v="3"/>
    <x v="0"/>
    <x v="0"/>
    <s v="Xerox 1928"/>
    <x v="2340"/>
    <x v="2"/>
    <n v="21.38"/>
    <m/>
  </r>
  <r>
    <d v="2016-08-21T00:00:00"/>
    <x v="7"/>
    <s v="Rachel Payne"/>
    <x v="22"/>
    <x v="0"/>
    <x v="3"/>
    <s v="Avery Durable Slant Ring Binders With Label Holder"/>
    <x v="3566"/>
    <x v="8"/>
    <n v="11.7"/>
    <m/>
  </r>
  <r>
    <d v="2016-08-21T00:00:00"/>
    <x v="7"/>
    <s v="Jay Kimmel"/>
    <x v="20"/>
    <x v="1"/>
    <x v="5"/>
    <s v="Leather Task Chair, Black"/>
    <x v="3567"/>
    <x v="5"/>
    <n v="63.69"/>
    <m/>
  </r>
  <r>
    <d v="2016-08-22T00:00:00"/>
    <x v="7"/>
    <s v="Craig Reiter"/>
    <x v="10"/>
    <x v="0"/>
    <x v="12"/>
    <s v="Tripp Lite Isotel 8 Ultra 8 Outlet Metal Surge"/>
    <x v="3568"/>
    <x v="0"/>
    <n v="8.52"/>
    <m/>
  </r>
  <r>
    <d v="2016-08-22T00:00:00"/>
    <x v="7"/>
    <s v="Craig Reiter"/>
    <x v="10"/>
    <x v="0"/>
    <x v="3"/>
    <s v="Avery Durable Poly Binders"/>
    <x v="3569"/>
    <x v="0"/>
    <n v="-2.65"/>
    <m/>
  </r>
  <r>
    <d v="2016-08-22T00:00:00"/>
    <x v="7"/>
    <s v="Craig Reiter"/>
    <x v="10"/>
    <x v="0"/>
    <x v="10"/>
    <s v="Airmail Envelopes"/>
    <x v="3570"/>
    <x v="0"/>
    <n v="45.32"/>
    <m/>
  </r>
  <r>
    <d v="2016-08-22T00:00:00"/>
    <x v="7"/>
    <s v="Dorothy Dickinson"/>
    <x v="0"/>
    <x v="0"/>
    <x v="3"/>
    <s v="GBC Standard Recycled Report Covers, Clear Plastic Sheets"/>
    <x v="1893"/>
    <x v="0"/>
    <n v="-6.9"/>
    <m/>
  </r>
  <r>
    <d v="2016-08-22T00:00:00"/>
    <x v="7"/>
    <s v="Sheri Gordon"/>
    <x v="11"/>
    <x v="0"/>
    <x v="3"/>
    <s v="GBC Imprintable Covers"/>
    <x v="3571"/>
    <x v="9"/>
    <n v="-18.45"/>
    <m/>
  </r>
  <r>
    <d v="2016-08-22T00:00:00"/>
    <x v="7"/>
    <s v="Deirdre Greer"/>
    <x v="22"/>
    <x v="0"/>
    <x v="0"/>
    <s v="Xerox 202"/>
    <x v="5"/>
    <x v="1"/>
    <n v="9.33"/>
    <m/>
  </r>
  <r>
    <d v="2016-08-22T00:00:00"/>
    <x v="7"/>
    <s v="Tony Chapman"/>
    <x v="26"/>
    <x v="1"/>
    <x v="8"/>
    <s v="Dana Halogen Swing-Arm Architect Lamp"/>
    <x v="3572"/>
    <x v="1"/>
    <n v="9.83"/>
    <m/>
  </r>
  <r>
    <d v="2016-08-22T00:00:00"/>
    <x v="7"/>
    <s v="Pauline Webber"/>
    <x v="3"/>
    <x v="0"/>
    <x v="4"/>
    <s v="Newell 346"/>
    <x v="1235"/>
    <x v="0"/>
    <n v="1.67"/>
    <m/>
  </r>
  <r>
    <d v="2016-08-23T00:00:00"/>
    <x v="7"/>
    <s v="Mick Hernandez"/>
    <x v="0"/>
    <x v="0"/>
    <x v="2"/>
    <s v="SAFCO Boltless Steel Shelving"/>
    <x v="3573"/>
    <x v="9"/>
    <n v="-172.73"/>
    <m/>
  </r>
  <r>
    <d v="2016-08-23T00:00:00"/>
    <x v="7"/>
    <s v="Mick Hernandez"/>
    <x v="0"/>
    <x v="1"/>
    <x v="8"/>
    <s v="Flat Face Poster Frame"/>
    <x v="3220"/>
    <x v="1"/>
    <n v="-10.17"/>
    <m/>
  </r>
  <r>
    <d v="2016-08-23T00:00:00"/>
    <x v="7"/>
    <s v="Mick Hernandez"/>
    <x v="0"/>
    <x v="2"/>
    <x v="9"/>
    <s v="WD My Passport Ultra 2TB Portable External Hard Drive"/>
    <x v="3574"/>
    <x v="5"/>
    <n v="-33.32"/>
    <m/>
  </r>
  <r>
    <d v="2016-08-23T00:00:00"/>
    <x v="7"/>
    <s v="Maxwell Schwartz"/>
    <x v="22"/>
    <x v="2"/>
    <x v="15"/>
    <s v="Okidata C331dn Printer"/>
    <x v="3575"/>
    <x v="1"/>
    <n v="62.82"/>
    <m/>
  </r>
  <r>
    <d v="2016-08-23T00:00:00"/>
    <x v="7"/>
    <s v="Maxwell Schwartz"/>
    <x v="22"/>
    <x v="0"/>
    <x v="10"/>
    <s v="Tyvek  Top-Opening Peel &amp; Seel Envelopes, Plain White"/>
    <x v="3576"/>
    <x v="7"/>
    <n v="63.87"/>
    <m/>
  </r>
  <r>
    <d v="2016-08-23T00:00:00"/>
    <x v="7"/>
    <s v="Maxwell Schwartz"/>
    <x v="22"/>
    <x v="0"/>
    <x v="0"/>
    <s v="Xerox 1978"/>
    <x v="1490"/>
    <x v="6"/>
    <n v="16.989999999999998"/>
    <m/>
  </r>
  <r>
    <d v="2016-08-23T00:00:00"/>
    <x v="7"/>
    <s v="Maxwell Schwartz"/>
    <x v="22"/>
    <x v="1"/>
    <x v="5"/>
    <s v="Office Star Flex Back Scooter Chair with White Frame"/>
    <x v="3577"/>
    <x v="6"/>
    <n v="-39.950000000000003"/>
    <m/>
  </r>
  <r>
    <d v="2016-08-23T00:00:00"/>
    <x v="7"/>
    <s v="Maxwell Schwartz"/>
    <x v="22"/>
    <x v="0"/>
    <x v="12"/>
    <s v="Acco Six-Outlet Power Strip, 4' Cord Length"/>
    <x v="3578"/>
    <x v="7"/>
    <n v="11.21"/>
    <m/>
  </r>
  <r>
    <d v="2016-08-23T00:00:00"/>
    <x v="7"/>
    <s v="Maxwell Schwartz"/>
    <x v="22"/>
    <x v="0"/>
    <x v="14"/>
    <s v="Acme Rosewood Handle Letter Opener"/>
    <x v="2714"/>
    <x v="3"/>
    <n v="0.16"/>
    <m/>
  </r>
  <r>
    <d v="2016-08-23T00:00:00"/>
    <x v="7"/>
    <s v="Jennifer Patt"/>
    <x v="20"/>
    <x v="0"/>
    <x v="4"/>
    <s v="Dixon Prang Watercolor Pencils, 10-Color Set with Brush"/>
    <x v="1901"/>
    <x v="7"/>
    <n v="8.73"/>
    <m/>
  </r>
  <r>
    <d v="2016-08-23T00:00:00"/>
    <x v="7"/>
    <s v="Jennifer Patt"/>
    <x v="20"/>
    <x v="0"/>
    <x v="12"/>
    <s v="1.7 Cubic Foot Compact &quot;Cube&quot; Office Refrigerators"/>
    <x v="3579"/>
    <x v="7"/>
    <n v="281.02"/>
    <m/>
  </r>
  <r>
    <d v="2016-08-23T00:00:00"/>
    <x v="7"/>
    <s v="Jennifer Patt"/>
    <x v="20"/>
    <x v="0"/>
    <x v="4"/>
    <s v="Newell 331"/>
    <x v="1729"/>
    <x v="6"/>
    <n v="7.92"/>
    <m/>
  </r>
  <r>
    <d v="2016-08-23T00:00:00"/>
    <x v="7"/>
    <s v="Matt Abelman"/>
    <x v="21"/>
    <x v="0"/>
    <x v="1"/>
    <s v="Permanent Self-Adhesive File Folder Labels for Typewriters, 1 1/8 x 3 1/2, White"/>
    <x v="3580"/>
    <x v="3"/>
    <n v="11.59"/>
    <m/>
  </r>
  <r>
    <d v="2016-08-23T00:00:00"/>
    <x v="7"/>
    <s v="Matt Abelman"/>
    <x v="21"/>
    <x v="0"/>
    <x v="1"/>
    <s v="Avery 515"/>
    <x v="3581"/>
    <x v="1"/>
    <n v="17.670000000000002"/>
    <m/>
  </r>
  <r>
    <d v="2016-08-23T00:00:00"/>
    <x v="7"/>
    <s v="Matt Abelman"/>
    <x v="21"/>
    <x v="0"/>
    <x v="2"/>
    <s v="Pizazz Global Quick File"/>
    <x v="908"/>
    <x v="4"/>
    <n v="4.1900000000000004"/>
    <m/>
  </r>
  <r>
    <d v="2016-08-23T00:00:00"/>
    <x v="7"/>
    <s v="Matt Abelman"/>
    <x v="21"/>
    <x v="2"/>
    <x v="9"/>
    <s v="Maxell 4.7GB DVD+R 5/Pack"/>
    <x v="1183"/>
    <x v="0"/>
    <n v="0.89"/>
    <m/>
  </r>
  <r>
    <d v="2016-08-26T00:00:00"/>
    <x v="7"/>
    <s v="Roland Fjeld"/>
    <x v="3"/>
    <x v="0"/>
    <x v="7"/>
    <s v="Advantus SlideClip Paper Clips"/>
    <x v="3582"/>
    <x v="1"/>
    <n v="4.91"/>
    <m/>
  </r>
  <r>
    <d v="2016-08-26T00:00:00"/>
    <x v="7"/>
    <s v="Roland Fjeld"/>
    <x v="3"/>
    <x v="0"/>
    <x v="0"/>
    <s v="Xerox 1979"/>
    <x v="276"/>
    <x v="7"/>
    <n v="69.709999999999994"/>
    <m/>
  </r>
  <r>
    <d v="2016-08-26T00:00:00"/>
    <x v="7"/>
    <s v="Linda Cazamias"/>
    <x v="0"/>
    <x v="2"/>
    <x v="9"/>
    <s v="Logitech G700s Rechargeable Gaming Mouse"/>
    <x v="281"/>
    <x v="0"/>
    <n v="44"/>
    <m/>
  </r>
  <r>
    <d v="2016-08-26T00:00:00"/>
    <x v="7"/>
    <s v="Linda Cazamias"/>
    <x v="0"/>
    <x v="1"/>
    <x v="5"/>
    <s v="Hon Deluxe Fabric Upholstered Stacking Chairs"/>
    <x v="3583"/>
    <x v="6"/>
    <n v="-29.28"/>
    <m/>
  </r>
  <r>
    <d v="2016-08-26T00:00:00"/>
    <x v="7"/>
    <s v="Charles Crestani"/>
    <x v="22"/>
    <x v="0"/>
    <x v="0"/>
    <s v="Xerox 1931"/>
    <x v="710"/>
    <x v="4"/>
    <n v="3.11"/>
    <m/>
  </r>
  <r>
    <d v="2016-08-26T00:00:00"/>
    <x v="7"/>
    <s v="Don Jones"/>
    <x v="3"/>
    <x v="1"/>
    <x v="5"/>
    <s v="Global Troy Executive Leather Low-Back Tilter"/>
    <x v="3584"/>
    <x v="3"/>
    <n v="100.2"/>
    <m/>
  </r>
  <r>
    <d v="2016-08-26T00:00:00"/>
    <x v="7"/>
    <s v="Vivek Grady"/>
    <x v="2"/>
    <x v="0"/>
    <x v="4"/>
    <s v="Binney &amp; Smith inkTank Erasable Pocket Highlighter, Chisel Tip, Yellow"/>
    <x v="283"/>
    <x v="1"/>
    <n v="1.64"/>
    <m/>
  </r>
  <r>
    <d v="2016-08-26T00:00:00"/>
    <x v="7"/>
    <s v="Vivek Grady"/>
    <x v="2"/>
    <x v="2"/>
    <x v="9"/>
    <s v="Logitech Trackman Marble Mouse"/>
    <x v="972"/>
    <x v="0"/>
    <n v="13.2"/>
    <m/>
  </r>
  <r>
    <d v="2016-08-26T00:00:00"/>
    <x v="7"/>
    <s v="Tom Stivers"/>
    <x v="3"/>
    <x v="0"/>
    <x v="4"/>
    <s v="Newell Chalk Holder"/>
    <x v="1985"/>
    <x v="0"/>
    <n v="3.8"/>
    <m/>
  </r>
  <r>
    <d v="2016-08-26T00:00:00"/>
    <x v="7"/>
    <s v="Dan Reichenbach"/>
    <x v="20"/>
    <x v="2"/>
    <x v="6"/>
    <s v="Samsung Replacement EH64AVFWE Premium Headset"/>
    <x v="3585"/>
    <x v="6"/>
    <n v="8.25"/>
    <m/>
  </r>
  <r>
    <d v="2016-08-26T00:00:00"/>
    <x v="7"/>
    <s v="Dan Reichenbach"/>
    <x v="20"/>
    <x v="2"/>
    <x v="9"/>
    <s v="Plantronics Audio 478 Stereo USB Headset"/>
    <x v="3586"/>
    <x v="7"/>
    <n v="87.48"/>
    <m/>
  </r>
  <r>
    <d v="2016-08-26T00:00:00"/>
    <x v="7"/>
    <s v="Shirley Schmidt"/>
    <x v="21"/>
    <x v="2"/>
    <x v="9"/>
    <s v="Memorex Micro Travel Drive 16 GB"/>
    <x v="3587"/>
    <x v="1"/>
    <n v="14.87"/>
    <m/>
  </r>
  <r>
    <d v="2016-08-26T00:00:00"/>
    <x v="7"/>
    <s v="Andrew Allen"/>
    <x v="14"/>
    <x v="0"/>
    <x v="0"/>
    <s v="Xerox 1950"/>
    <x v="825"/>
    <x v="0"/>
    <n v="5.66"/>
    <m/>
  </r>
  <r>
    <d v="2016-08-26T00:00:00"/>
    <x v="7"/>
    <s v="Andrew Allen"/>
    <x v="14"/>
    <x v="2"/>
    <x v="6"/>
    <s v="ClearSounds CSC500 Amplified Spirit Phone Corded phone"/>
    <x v="910"/>
    <x v="1"/>
    <n v="58.79"/>
    <m/>
  </r>
  <r>
    <d v="2016-08-26T00:00:00"/>
    <x v="7"/>
    <s v="Andrew Allen"/>
    <x v="14"/>
    <x v="1"/>
    <x v="13"/>
    <s v="Hon 4060 Series Tables"/>
    <x v="591"/>
    <x v="3"/>
    <n v="98.52"/>
    <m/>
  </r>
  <r>
    <d v="2016-08-26T00:00:00"/>
    <x v="7"/>
    <s v="Andrew Allen"/>
    <x v="14"/>
    <x v="2"/>
    <x v="9"/>
    <s v="NETGEAR AC1750 Dual Band GigabitÂ Smart WiFi Router"/>
    <x v="145"/>
    <x v="1"/>
    <n v="163.19"/>
    <m/>
  </r>
  <r>
    <d v="2016-08-26T00:00:00"/>
    <x v="7"/>
    <s v="Andrew Allen"/>
    <x v="14"/>
    <x v="0"/>
    <x v="4"/>
    <s v="Newell 335"/>
    <x v="406"/>
    <x v="1"/>
    <n v="2.5099999999999998"/>
    <m/>
  </r>
  <r>
    <d v="2016-08-26T00:00:00"/>
    <x v="7"/>
    <s v="Xylona Preis"/>
    <x v="4"/>
    <x v="1"/>
    <x v="8"/>
    <s v="Deflect-o Glass Clear Studded Chair Mats"/>
    <x v="2626"/>
    <x v="1"/>
    <n v="41.04"/>
    <m/>
  </r>
  <r>
    <d v="2016-08-26T00:00:00"/>
    <x v="7"/>
    <s v="Ken Dana"/>
    <x v="20"/>
    <x v="0"/>
    <x v="3"/>
    <s v="Deluxe Heavy-Duty Vinyl Round Ring Binder"/>
    <x v="3560"/>
    <x v="9"/>
    <n v="45.84"/>
    <m/>
  </r>
  <r>
    <d v="2016-08-26T00:00:00"/>
    <x v="7"/>
    <s v="Stuart Van"/>
    <x v="16"/>
    <x v="0"/>
    <x v="0"/>
    <s v="Xerox 1944"/>
    <x v="3588"/>
    <x v="4"/>
    <n v="11.24"/>
    <m/>
  </r>
  <r>
    <d v="2016-08-27T00:00:00"/>
    <x v="7"/>
    <s v="Sung Shariari"/>
    <x v="0"/>
    <x v="0"/>
    <x v="14"/>
    <s v="Martin-Yale Premier Letter Opener"/>
    <x v="2348"/>
    <x v="7"/>
    <n v="-10.95"/>
    <m/>
  </r>
  <r>
    <d v="2016-08-27T00:00:00"/>
    <x v="7"/>
    <s v="Sung Shariari"/>
    <x v="0"/>
    <x v="0"/>
    <x v="0"/>
    <s v="Ampad Gold Fibre Wirebound Steno Books, 6&quot; x 9&quot;, Gregg Ruled"/>
    <x v="3589"/>
    <x v="4"/>
    <n v="1.1499999999999999"/>
    <m/>
  </r>
  <r>
    <d v="2016-08-27T00:00:00"/>
    <x v="7"/>
    <s v="Sung Shariari"/>
    <x v="0"/>
    <x v="0"/>
    <x v="0"/>
    <s v="Xerox 196"/>
    <x v="973"/>
    <x v="4"/>
    <n v="1.68"/>
    <m/>
  </r>
  <r>
    <d v="2016-08-27T00:00:00"/>
    <x v="7"/>
    <s v="Sung Shariari"/>
    <x v="0"/>
    <x v="0"/>
    <x v="14"/>
    <s v="Fiskars 8&quot; Scissors, 2/Pack"/>
    <x v="3590"/>
    <x v="3"/>
    <n v="6.21"/>
    <m/>
  </r>
  <r>
    <d v="2016-08-27T00:00:00"/>
    <x v="7"/>
    <s v="Ted Butterfield"/>
    <x v="32"/>
    <x v="0"/>
    <x v="0"/>
    <s v="Xerox 1919"/>
    <x v="222"/>
    <x v="1"/>
    <n v="60.26"/>
    <m/>
  </r>
  <r>
    <d v="2016-08-27T00:00:00"/>
    <x v="7"/>
    <s v="Ted Butterfield"/>
    <x v="32"/>
    <x v="1"/>
    <x v="13"/>
    <s v="SAFCO PlanMaster Heigh-Adjustable Drafting Table Base, 43w x 30d x 30-37h, Black"/>
    <x v="3591"/>
    <x v="4"/>
    <n v="20.97"/>
    <m/>
  </r>
  <r>
    <d v="2016-08-27T00:00:00"/>
    <x v="7"/>
    <s v="Ted Butterfield"/>
    <x v="32"/>
    <x v="2"/>
    <x v="6"/>
    <s v="PureGear Roll-On Screen Protector"/>
    <x v="2388"/>
    <x v="1"/>
    <n v="28.79"/>
    <m/>
  </r>
  <r>
    <d v="2016-08-27T00:00:00"/>
    <x v="7"/>
    <s v="Ted Butterfield"/>
    <x v="32"/>
    <x v="0"/>
    <x v="0"/>
    <s v="Southworth 25% Cotton Linen-Finish Paper &amp; Envelopes"/>
    <x v="3530"/>
    <x v="2"/>
    <n v="36.69"/>
    <m/>
  </r>
  <r>
    <d v="2016-08-27T00:00:00"/>
    <x v="7"/>
    <s v="Ted Butterfield"/>
    <x v="32"/>
    <x v="0"/>
    <x v="7"/>
    <s v="Staples"/>
    <x v="2410"/>
    <x v="3"/>
    <n v="5.26"/>
    <m/>
  </r>
  <r>
    <d v="2016-08-27T00:00:00"/>
    <x v="7"/>
    <s v="Ted Butterfield"/>
    <x v="32"/>
    <x v="0"/>
    <x v="3"/>
    <s v="Wilson Jones Clip &amp; Carry Folder Binder Tool for Ring Binders, Clear"/>
    <x v="1354"/>
    <x v="7"/>
    <n v="13.92"/>
    <m/>
  </r>
  <r>
    <d v="2016-08-27T00:00:00"/>
    <x v="7"/>
    <s v="Todd Boyes"/>
    <x v="0"/>
    <x v="0"/>
    <x v="2"/>
    <s v="Portfile Personal File Boxes"/>
    <x v="3459"/>
    <x v="4"/>
    <n v="1.06"/>
    <m/>
  </r>
  <r>
    <d v="2016-08-27T00:00:00"/>
    <x v="7"/>
    <s v="Todd Boyes"/>
    <x v="0"/>
    <x v="0"/>
    <x v="0"/>
    <s v="Southworth 25% Cotton Premium Laser Paper and Envelopes"/>
    <x v="2828"/>
    <x v="7"/>
    <n v="27.97"/>
    <m/>
  </r>
  <r>
    <d v="2016-08-27T00:00:00"/>
    <x v="7"/>
    <s v="Elizabeth Moffitt"/>
    <x v="16"/>
    <x v="0"/>
    <x v="1"/>
    <s v="Avery 484"/>
    <x v="2910"/>
    <x v="3"/>
    <n v="3.34"/>
    <m/>
  </r>
  <r>
    <d v="2016-08-28T00:00:00"/>
    <x v="7"/>
    <s v="Chad Sievert"/>
    <x v="26"/>
    <x v="0"/>
    <x v="0"/>
    <s v="Wirebound Four 2-3/4 x 5 Forms per Page, 400 Sets per Book"/>
    <x v="2135"/>
    <x v="1"/>
    <n v="5.61"/>
    <m/>
  </r>
  <r>
    <d v="2016-08-28T00:00:00"/>
    <x v="7"/>
    <s v="Chad Sievert"/>
    <x v="26"/>
    <x v="2"/>
    <x v="6"/>
    <s v="AT&amp;T 17929 Lendline Telephone"/>
    <x v="3069"/>
    <x v="1"/>
    <n v="8.14"/>
    <m/>
  </r>
  <r>
    <d v="2016-08-28T00:00:00"/>
    <x v="7"/>
    <s v="Tom Prescott"/>
    <x v="0"/>
    <x v="0"/>
    <x v="3"/>
    <s v="Angle-D Binders with Locking Rings, Label Holders"/>
    <x v="3592"/>
    <x v="2"/>
    <n v="-21.68"/>
    <m/>
  </r>
  <r>
    <d v="2016-08-28T00:00:00"/>
    <x v="7"/>
    <s v="Tom Prescott"/>
    <x v="0"/>
    <x v="0"/>
    <x v="3"/>
    <s v="GBC ProClick Spines for 32-Hole Punch"/>
    <x v="2243"/>
    <x v="3"/>
    <n v="-16.54"/>
    <m/>
  </r>
  <r>
    <d v="2016-08-28T00:00:00"/>
    <x v="7"/>
    <s v="Tom Prescott"/>
    <x v="0"/>
    <x v="1"/>
    <x v="11"/>
    <s v="Sauder Camden County Collection Libraries, Planked Cherry Finish"/>
    <x v="3593"/>
    <x v="0"/>
    <n v="-52.89"/>
    <m/>
  </r>
  <r>
    <d v="2016-08-28T00:00:00"/>
    <x v="7"/>
    <s v="Edward Becker"/>
    <x v="10"/>
    <x v="0"/>
    <x v="3"/>
    <s v="GBC VeloBinder Strips"/>
    <x v="2882"/>
    <x v="9"/>
    <n v="-12.29"/>
    <m/>
  </r>
  <r>
    <d v="2016-08-29T00:00:00"/>
    <x v="7"/>
    <s v="Rick Bensley"/>
    <x v="1"/>
    <x v="0"/>
    <x v="0"/>
    <s v="Avery Personal Creations Heavyweight Cards"/>
    <x v="3594"/>
    <x v="5"/>
    <n v="22.62"/>
    <m/>
  </r>
  <r>
    <d v="2016-08-29T00:00:00"/>
    <x v="7"/>
    <s v="Rick Bensley"/>
    <x v="1"/>
    <x v="2"/>
    <x v="9"/>
    <s v="SanDisk Ultra 64 GB MicroSDHC Class 10 Memory Card"/>
    <x v="772"/>
    <x v="1"/>
    <n v="-10.8"/>
    <m/>
  </r>
  <r>
    <d v="2016-08-29T00:00:00"/>
    <x v="7"/>
    <s v="Rick Bensley"/>
    <x v="1"/>
    <x v="0"/>
    <x v="3"/>
    <s v="Avery Hidden Tab Dividers for Binding Systems"/>
    <x v="1087"/>
    <x v="1"/>
    <n v="-3.04"/>
    <m/>
  </r>
  <r>
    <d v="2016-08-29T00:00:00"/>
    <x v="7"/>
    <s v="Adam Bellavance"/>
    <x v="38"/>
    <x v="0"/>
    <x v="14"/>
    <s v="Acme Forged Steel Scissors with Black Enamel Handles"/>
    <x v="3595"/>
    <x v="1"/>
    <n v="8.1"/>
    <m/>
  </r>
  <r>
    <d v="2016-08-29T00:00:00"/>
    <x v="7"/>
    <s v="Meg O'Connel"/>
    <x v="20"/>
    <x v="2"/>
    <x v="6"/>
    <s v="Samsung Replacement EH64AVFWE Premium Headset"/>
    <x v="3596"/>
    <x v="3"/>
    <n v="5.5"/>
    <m/>
  </r>
  <r>
    <d v="2016-08-29T00:00:00"/>
    <x v="7"/>
    <s v="George Bell"/>
    <x v="2"/>
    <x v="1"/>
    <x v="13"/>
    <s v="Barricks 18&quot; x 48&quot; Non-Folding Utility Table with Bottom Storage Shelf"/>
    <x v="3597"/>
    <x v="3"/>
    <n v="-56.45"/>
    <m/>
  </r>
  <r>
    <d v="2016-08-29T00:00:00"/>
    <x v="7"/>
    <s v="George Bell"/>
    <x v="2"/>
    <x v="1"/>
    <x v="11"/>
    <s v="O'Sullivan 5-Shelf Heavy-Duty Bookcases"/>
    <x v="3598"/>
    <x v="3"/>
    <n v="-81.94"/>
    <m/>
  </r>
  <r>
    <d v="2016-08-29T00:00:00"/>
    <x v="7"/>
    <s v="George Bell"/>
    <x v="2"/>
    <x v="0"/>
    <x v="3"/>
    <s v="Fellowes Black Plastic Comb Bindings"/>
    <x v="656"/>
    <x v="0"/>
    <n v="-2.79"/>
    <m/>
  </r>
  <r>
    <d v="2016-08-29T00:00:00"/>
    <x v="7"/>
    <s v="George Bell"/>
    <x v="2"/>
    <x v="0"/>
    <x v="7"/>
    <s v="Revere Boxed Rubber Bands by Revere"/>
    <x v="2775"/>
    <x v="5"/>
    <n v="-2.38"/>
    <m/>
  </r>
  <r>
    <d v="2016-08-30T00:00:00"/>
    <x v="7"/>
    <s v="Patrick O'Brill"/>
    <x v="2"/>
    <x v="2"/>
    <x v="6"/>
    <s v="Aastra 57i VoIP phone"/>
    <x v="3599"/>
    <x v="1"/>
    <n v="-67.88"/>
    <m/>
  </r>
  <r>
    <d v="2016-08-30T00:00:00"/>
    <x v="7"/>
    <s v="Patrick O'Brill"/>
    <x v="2"/>
    <x v="0"/>
    <x v="2"/>
    <s v="File Shuttle II and Handi-File, Black"/>
    <x v="3600"/>
    <x v="0"/>
    <n v="3.39"/>
    <m/>
  </r>
  <r>
    <d v="2016-08-30T00:00:00"/>
    <x v="7"/>
    <s v="Patrick O'Brill"/>
    <x v="2"/>
    <x v="1"/>
    <x v="5"/>
    <s v="Hon 2090 Â“Pillow SoftÂ” Series Mid Back Swivel/Tilt Chairs"/>
    <x v="3601"/>
    <x v="3"/>
    <n v="-258.5"/>
    <m/>
  </r>
  <r>
    <d v="2016-08-30T00:00:00"/>
    <x v="7"/>
    <s v="Patrick O'Brill"/>
    <x v="2"/>
    <x v="0"/>
    <x v="1"/>
    <s v="Round Specialty Laser Printer Labels"/>
    <x v="523"/>
    <x v="8"/>
    <n v="33.83"/>
    <m/>
  </r>
  <r>
    <d v="2016-08-30T00:00:00"/>
    <x v="7"/>
    <s v="Patrick O'Brill"/>
    <x v="2"/>
    <x v="0"/>
    <x v="3"/>
    <s v="GBC Premium Transparent Covers with Diagonal Lined Pattern"/>
    <x v="3602"/>
    <x v="6"/>
    <n v="-27.69"/>
    <m/>
  </r>
  <r>
    <d v="2016-08-30T00:00:00"/>
    <x v="7"/>
    <s v="Bruce Geld"/>
    <x v="3"/>
    <x v="1"/>
    <x v="8"/>
    <s v="Executive Impressions 10&quot; Spectator Wall Clock"/>
    <x v="2238"/>
    <x v="3"/>
    <n v="15.99"/>
    <m/>
  </r>
  <r>
    <d v="2016-08-30T00:00:00"/>
    <x v="7"/>
    <s v="Bruce Geld"/>
    <x v="3"/>
    <x v="2"/>
    <x v="6"/>
    <s v="Panasonic KX TS3282W Corded phone"/>
    <x v="811"/>
    <x v="7"/>
    <n v="42.5"/>
    <m/>
  </r>
  <r>
    <d v="2016-08-31T00:00:00"/>
    <x v="7"/>
    <s v="Theone Pippenger"/>
    <x v="0"/>
    <x v="0"/>
    <x v="2"/>
    <s v="Super Decoflex Portable Personal File"/>
    <x v="1293"/>
    <x v="0"/>
    <n v="2.4"/>
    <m/>
  </r>
  <r>
    <d v="2016-09-01T00:00:00"/>
    <x v="8"/>
    <s v="Adam Bellavance"/>
    <x v="20"/>
    <x v="2"/>
    <x v="9"/>
    <s v="Sabrent 4-Port USB 2.0 Hub"/>
    <x v="3603"/>
    <x v="4"/>
    <n v="2.31"/>
    <m/>
  </r>
  <r>
    <d v="2016-09-01T00:00:00"/>
    <x v="8"/>
    <s v="Adam Bellavance"/>
    <x v="20"/>
    <x v="0"/>
    <x v="0"/>
    <s v="Xerox 1881"/>
    <x v="396"/>
    <x v="0"/>
    <n v="11.54"/>
    <m/>
  </r>
  <r>
    <d v="2016-09-01T00:00:00"/>
    <x v="8"/>
    <s v="Adam Bellavance"/>
    <x v="20"/>
    <x v="0"/>
    <x v="3"/>
    <s v="Acco Hanging Data Binders"/>
    <x v="3604"/>
    <x v="4"/>
    <n v="1.07"/>
    <m/>
  </r>
  <r>
    <d v="2016-09-01T00:00:00"/>
    <x v="8"/>
    <s v="Adam Bellavance"/>
    <x v="20"/>
    <x v="0"/>
    <x v="0"/>
    <s v="Xerox 1881"/>
    <x v="644"/>
    <x v="3"/>
    <n v="23.09"/>
    <m/>
  </r>
  <r>
    <d v="2016-09-01T00:00:00"/>
    <x v="8"/>
    <s v="Adam Bellavance"/>
    <x v="20"/>
    <x v="0"/>
    <x v="3"/>
    <s v="GBC DocuBind P400 Electric Binding System"/>
    <x v="3605"/>
    <x v="3"/>
    <n v="1415.43"/>
    <m/>
  </r>
  <r>
    <d v="2016-09-01T00:00:00"/>
    <x v="8"/>
    <s v="Cynthia Voltz"/>
    <x v="3"/>
    <x v="0"/>
    <x v="10"/>
    <s v="White Business Envelopes with Contemporary Seam, Recycled White Business Envelopes"/>
    <x v="3104"/>
    <x v="0"/>
    <n v="10.94"/>
    <m/>
  </r>
  <r>
    <d v="2016-09-01T00:00:00"/>
    <x v="8"/>
    <s v="Dean Katz"/>
    <x v="2"/>
    <x v="0"/>
    <x v="0"/>
    <s v="Telephone Message Books with Fax/Mobile Section, 5 1/2&quot; x 3 3/16&quot;"/>
    <x v="1291"/>
    <x v="6"/>
    <n v="9.91"/>
    <m/>
  </r>
  <r>
    <d v="2016-09-01T00:00:00"/>
    <x v="8"/>
    <s v="Dean Katz"/>
    <x v="2"/>
    <x v="2"/>
    <x v="6"/>
    <s v="Anker 36W 4-Port USB Wall Charger Travel Power Adapter for iPhone 5s 5c 5"/>
    <x v="664"/>
    <x v="0"/>
    <n v="-4.8"/>
    <m/>
  </r>
  <r>
    <d v="2016-09-01T00:00:00"/>
    <x v="8"/>
    <s v="Dean Katz"/>
    <x v="2"/>
    <x v="0"/>
    <x v="7"/>
    <s v="Staples"/>
    <x v="3606"/>
    <x v="5"/>
    <n v="5.42"/>
    <m/>
  </r>
  <r>
    <d v="2016-09-01T00:00:00"/>
    <x v="8"/>
    <s v="Patrick Gardner"/>
    <x v="20"/>
    <x v="2"/>
    <x v="9"/>
    <s v="Enermax Aurora Lite Keyboard"/>
    <x v="78"/>
    <x v="6"/>
    <n v="206.32"/>
    <m/>
  </r>
  <r>
    <d v="2016-09-01T00:00:00"/>
    <x v="8"/>
    <s v="Patrick Gardner"/>
    <x v="20"/>
    <x v="2"/>
    <x v="9"/>
    <s v="Memorex Mini Travel Drive 64 GB USB 2.0 Flash Drive"/>
    <x v="3607"/>
    <x v="0"/>
    <n v="30.44"/>
    <m/>
  </r>
  <r>
    <d v="2016-09-01T00:00:00"/>
    <x v="8"/>
    <s v="Patrick Gardner"/>
    <x v="20"/>
    <x v="0"/>
    <x v="14"/>
    <s v="Acme Value Line Scissors"/>
    <x v="1322"/>
    <x v="1"/>
    <n v="3.29"/>
    <m/>
  </r>
  <r>
    <d v="2016-09-01T00:00:00"/>
    <x v="8"/>
    <s v="Patrick Gardner"/>
    <x v="20"/>
    <x v="1"/>
    <x v="8"/>
    <s v="Howard Miller 14-1/2&quot; Diameter Chrome Round Wall Clock"/>
    <x v="2332"/>
    <x v="1"/>
    <n v="61.38"/>
    <m/>
  </r>
  <r>
    <d v="2016-09-01T00:00:00"/>
    <x v="8"/>
    <s v="Joseph Airdo"/>
    <x v="14"/>
    <x v="0"/>
    <x v="3"/>
    <s v="Wilson Jones Turn Tabs Binder Tool for Ring Binders"/>
    <x v="2563"/>
    <x v="7"/>
    <n v="11.09"/>
    <m/>
  </r>
  <r>
    <d v="2016-09-01T00:00:00"/>
    <x v="8"/>
    <s v="Joseph Airdo"/>
    <x v="14"/>
    <x v="2"/>
    <x v="6"/>
    <s v="Belkin Grip Candy Sheer Case / Cover for iPhone 5 and 5S"/>
    <x v="2772"/>
    <x v="4"/>
    <n v="2.2799999999999998"/>
    <m/>
  </r>
  <r>
    <d v="2016-09-01T00:00:00"/>
    <x v="8"/>
    <s v="Joseph Airdo"/>
    <x v="14"/>
    <x v="0"/>
    <x v="12"/>
    <s v="Eureka The Boss Plus 12-Amp Hard Box Upright Vacuum, Red"/>
    <x v="3608"/>
    <x v="3"/>
    <n v="71.16"/>
    <m/>
  </r>
  <r>
    <d v="2016-09-01T00:00:00"/>
    <x v="8"/>
    <s v="Joseph Airdo"/>
    <x v="14"/>
    <x v="0"/>
    <x v="3"/>
    <s v="GBC Plastic Binding Combs"/>
    <x v="2873"/>
    <x v="3"/>
    <n v="14.46"/>
    <m/>
  </r>
  <r>
    <d v="2016-09-01T00:00:00"/>
    <x v="8"/>
    <s v="Joseph Airdo"/>
    <x v="14"/>
    <x v="0"/>
    <x v="4"/>
    <s v="Newell 315"/>
    <x v="687"/>
    <x v="0"/>
    <n v="2.99"/>
    <m/>
  </r>
  <r>
    <d v="2016-09-01T00:00:00"/>
    <x v="8"/>
    <s v="Joseph Airdo"/>
    <x v="14"/>
    <x v="0"/>
    <x v="3"/>
    <s v="Wilson Jones 1&quot; Hanging DublLock Ring Binders"/>
    <x v="2183"/>
    <x v="7"/>
    <n v="12.67"/>
    <m/>
  </r>
  <r>
    <d v="2016-09-01T00:00:00"/>
    <x v="8"/>
    <s v="Laurel Beltran"/>
    <x v="3"/>
    <x v="0"/>
    <x v="10"/>
    <s v="Globe Weis Peel &amp; Seel First Class Envelopes"/>
    <x v="6"/>
    <x v="4"/>
    <n v="5.75"/>
    <m/>
  </r>
  <r>
    <d v="2016-09-02T00:00:00"/>
    <x v="8"/>
    <s v="Karen Daniels"/>
    <x v="20"/>
    <x v="0"/>
    <x v="4"/>
    <s v="Panasonic KP-150 Electric Pencil Sharpener"/>
    <x v="3609"/>
    <x v="0"/>
    <n v="19.62"/>
    <m/>
  </r>
  <r>
    <d v="2016-09-02T00:00:00"/>
    <x v="8"/>
    <s v="Karen Daniels"/>
    <x v="20"/>
    <x v="1"/>
    <x v="8"/>
    <s v="Telescoping Adjustable Floor Lamp"/>
    <x v="2447"/>
    <x v="0"/>
    <n v="10"/>
    <m/>
  </r>
  <r>
    <d v="2016-09-02T00:00:00"/>
    <x v="8"/>
    <s v="Sonia Sunley"/>
    <x v="21"/>
    <x v="0"/>
    <x v="7"/>
    <s v="Colored Push Pins"/>
    <x v="3610"/>
    <x v="4"/>
    <n v="0.65"/>
    <m/>
  </r>
  <r>
    <d v="2016-09-02T00:00:00"/>
    <x v="8"/>
    <s v="Sonia Sunley"/>
    <x v="21"/>
    <x v="0"/>
    <x v="3"/>
    <s v="ACCOHIDE 3-Ring Binder, Blue, 1&quot;"/>
    <x v="1985"/>
    <x v="0"/>
    <n v="3.88"/>
    <m/>
  </r>
  <r>
    <d v="2016-09-02T00:00:00"/>
    <x v="8"/>
    <s v="Sam Zeldin"/>
    <x v="3"/>
    <x v="0"/>
    <x v="2"/>
    <s v="Tenex File Box, Personal Filing Tote with Lid, Black"/>
    <x v="3611"/>
    <x v="1"/>
    <n v="12.1"/>
    <m/>
  </r>
  <r>
    <d v="2016-09-02T00:00:00"/>
    <x v="8"/>
    <s v="Rob Lucas"/>
    <x v="1"/>
    <x v="0"/>
    <x v="1"/>
    <s v="Self-Adhesive Address Labels for Typewriters by Universal"/>
    <x v="1091"/>
    <x v="7"/>
    <n v="9.8699999999999992"/>
    <m/>
  </r>
  <r>
    <d v="2016-09-02T00:00:00"/>
    <x v="8"/>
    <s v="Rob Lucas"/>
    <x v="1"/>
    <x v="0"/>
    <x v="2"/>
    <s v="Rogers Deluxe File Chest"/>
    <x v="1395"/>
    <x v="0"/>
    <n v="-8.35"/>
    <m/>
  </r>
  <r>
    <d v="2016-09-02T00:00:00"/>
    <x v="8"/>
    <s v="Rob Lucas"/>
    <x v="1"/>
    <x v="2"/>
    <x v="15"/>
    <s v="Okidata C610n Printer"/>
    <x v="3612"/>
    <x v="1"/>
    <n v="-19.47"/>
    <m/>
  </r>
  <r>
    <d v="2016-09-02T00:00:00"/>
    <x v="8"/>
    <s v="Tom Ashbrook"/>
    <x v="1"/>
    <x v="1"/>
    <x v="8"/>
    <s v="Deflect-o DuraMat Antistatic Studded Beveled Mat for Medium Pile Carpeting"/>
    <x v="3613"/>
    <x v="0"/>
    <n v="-75.84"/>
    <m/>
  </r>
  <r>
    <d v="2016-09-02T00:00:00"/>
    <x v="8"/>
    <s v="Joe Elijah"/>
    <x v="25"/>
    <x v="0"/>
    <x v="3"/>
    <s v="Heavy-Duty E-Z-D Binders"/>
    <x v="3614"/>
    <x v="5"/>
    <n v="-17.57"/>
    <m/>
  </r>
  <r>
    <d v="2016-09-02T00:00:00"/>
    <x v="8"/>
    <s v="Joe Elijah"/>
    <x v="25"/>
    <x v="0"/>
    <x v="12"/>
    <s v="Belkin F9M820V08 8 Outlet Surge"/>
    <x v="3615"/>
    <x v="2"/>
    <n v="34.81"/>
    <m/>
  </r>
  <r>
    <d v="2016-09-02T00:00:00"/>
    <x v="8"/>
    <s v="Joe Elijah"/>
    <x v="25"/>
    <x v="0"/>
    <x v="4"/>
    <s v="Zebra Zazzle Fluorescent Highlighters"/>
    <x v="121"/>
    <x v="3"/>
    <n v="3.4"/>
    <m/>
  </r>
  <r>
    <d v="2016-09-02T00:00:00"/>
    <x v="8"/>
    <s v="Joe Elijah"/>
    <x v="25"/>
    <x v="1"/>
    <x v="13"/>
    <s v="Hon Racetrack Conference Tables"/>
    <x v="3616"/>
    <x v="1"/>
    <n v="-149.63"/>
    <m/>
  </r>
  <r>
    <d v="2016-09-02T00:00:00"/>
    <x v="8"/>
    <s v="Joe Elijah"/>
    <x v="25"/>
    <x v="2"/>
    <x v="9"/>
    <s v="Plantronics Savi W720 Multi-Device Wireless Headset System"/>
    <x v="3617"/>
    <x v="1"/>
    <n v="303.8"/>
    <m/>
  </r>
  <r>
    <d v="2016-09-02T00:00:00"/>
    <x v="8"/>
    <s v="Joe Elijah"/>
    <x v="25"/>
    <x v="0"/>
    <x v="3"/>
    <s v="GBC Plasticlear Binding Covers"/>
    <x v="2632"/>
    <x v="7"/>
    <n v="-12.63"/>
    <m/>
  </r>
  <r>
    <d v="2016-09-02T00:00:00"/>
    <x v="8"/>
    <s v="Toby Gnade"/>
    <x v="22"/>
    <x v="2"/>
    <x v="16"/>
    <s v="Hewlett Packard 610 Color Digital Copier / Printer"/>
    <x v="2823"/>
    <x v="0"/>
    <n v="449.99"/>
    <m/>
  </r>
  <r>
    <d v="2016-09-02T00:00:00"/>
    <x v="8"/>
    <s v="Ross DeVincentis"/>
    <x v="0"/>
    <x v="0"/>
    <x v="3"/>
    <s v="Acco PRESSTEX Data Binder with Storage Hooks, Dark Blue, 9 1/2&quot; X 11&quot;"/>
    <x v="918"/>
    <x v="9"/>
    <n v="-13.34"/>
    <m/>
  </r>
  <r>
    <d v="2016-09-02T00:00:00"/>
    <x v="8"/>
    <s v="Ross DeVincentis"/>
    <x v="0"/>
    <x v="2"/>
    <x v="9"/>
    <s v="LogitechÂ MX Performance Wireless Mouse"/>
    <x v="3618"/>
    <x v="7"/>
    <n v="33.909999999999997"/>
    <m/>
  </r>
  <r>
    <d v="2016-09-02T00:00:00"/>
    <x v="8"/>
    <s v="Becky Martin"/>
    <x v="22"/>
    <x v="1"/>
    <x v="5"/>
    <s v="Global Leather Task Chair, Black"/>
    <x v="3619"/>
    <x v="1"/>
    <n v="-2.7"/>
    <m/>
  </r>
  <r>
    <d v="2016-09-02T00:00:00"/>
    <x v="8"/>
    <s v="Becky Martin"/>
    <x v="22"/>
    <x v="0"/>
    <x v="10"/>
    <s v="Inter-Office Recycled Envelopes, Brown Kraft, Button-String,10&quot; x 13&quot; , 100/Box"/>
    <x v="3620"/>
    <x v="1"/>
    <n v="30.99"/>
    <m/>
  </r>
  <r>
    <d v="2016-09-02T00:00:00"/>
    <x v="8"/>
    <s v="Lena Radford"/>
    <x v="3"/>
    <x v="1"/>
    <x v="8"/>
    <s v="Ultra Door Pull Handle"/>
    <x v="3621"/>
    <x v="2"/>
    <n v="31.24"/>
    <m/>
  </r>
  <r>
    <d v="2016-09-02T00:00:00"/>
    <x v="8"/>
    <s v="Lena Radford"/>
    <x v="3"/>
    <x v="0"/>
    <x v="2"/>
    <s v="Akro Stacking Bins"/>
    <x v="3622"/>
    <x v="1"/>
    <n v="0.95"/>
    <m/>
  </r>
  <r>
    <d v="2016-09-02T00:00:00"/>
    <x v="8"/>
    <s v="Lena Radford"/>
    <x v="3"/>
    <x v="2"/>
    <x v="6"/>
    <s v="Cisco Unified IP Phone 7945G VoIP phone"/>
    <x v="781"/>
    <x v="3"/>
    <n v="68.2"/>
    <m/>
  </r>
  <r>
    <d v="2016-09-02T00:00:00"/>
    <x v="8"/>
    <s v="Lena Radford"/>
    <x v="3"/>
    <x v="0"/>
    <x v="4"/>
    <s v="Blackstonian Pencils"/>
    <x v="3007"/>
    <x v="5"/>
    <n v="5.23"/>
    <m/>
  </r>
  <r>
    <d v="2016-09-02T00:00:00"/>
    <x v="8"/>
    <s v="Lena Radford"/>
    <x v="3"/>
    <x v="1"/>
    <x v="13"/>
    <s v="Chromcraft Rectangular Conference Tables"/>
    <x v="3623"/>
    <x v="1"/>
    <n v="28.44"/>
    <m/>
  </r>
  <r>
    <d v="2016-09-02T00:00:00"/>
    <x v="8"/>
    <s v="Lena Radford"/>
    <x v="3"/>
    <x v="0"/>
    <x v="3"/>
    <s v="SpineVue Locking Slant-D Ring Binders by Cardinal"/>
    <x v="1117"/>
    <x v="4"/>
    <n v="2.56"/>
    <m/>
  </r>
  <r>
    <d v="2016-09-03T00:00:00"/>
    <x v="8"/>
    <s v="Paul Knutson"/>
    <x v="2"/>
    <x v="0"/>
    <x v="3"/>
    <s v="GBC Ibimaster 500 Manual ProClick Binding System"/>
    <x v="3624"/>
    <x v="7"/>
    <n v="-760.98"/>
    <m/>
  </r>
  <r>
    <d v="2016-09-03T00:00:00"/>
    <x v="8"/>
    <s v="Paul Knutson"/>
    <x v="2"/>
    <x v="2"/>
    <x v="6"/>
    <s v="Cisco SPA301"/>
    <x v="3134"/>
    <x v="1"/>
    <n v="-46.8"/>
    <m/>
  </r>
  <r>
    <d v="2016-09-03T00:00:00"/>
    <x v="8"/>
    <s v="Julie Kriz"/>
    <x v="1"/>
    <x v="1"/>
    <x v="8"/>
    <s v="Tenex &quot;The Solids&quot; Textured Chair Mats"/>
    <x v="3625"/>
    <x v="1"/>
    <n v="-90.25"/>
    <m/>
  </r>
  <r>
    <d v="2016-09-03T00:00:00"/>
    <x v="8"/>
    <s v="Carlos Soltero"/>
    <x v="1"/>
    <x v="0"/>
    <x v="3"/>
    <s v="XtraLife ClearVue Slant-D Ring Binder, White, 3&quot;"/>
    <x v="3626"/>
    <x v="1"/>
    <n v="-14.97"/>
    <m/>
  </r>
  <r>
    <d v="2016-09-03T00:00:00"/>
    <x v="8"/>
    <s v="Filia McAdams"/>
    <x v="37"/>
    <x v="0"/>
    <x v="0"/>
    <s v="Adams Phone Message Book, 200 Message Capacity, 8 1/16Â” x 11Â”"/>
    <x v="3627"/>
    <x v="5"/>
    <n v="22.15"/>
    <m/>
  </r>
  <r>
    <d v="2016-09-03T00:00:00"/>
    <x v="8"/>
    <s v="Jennifer Jackson"/>
    <x v="21"/>
    <x v="0"/>
    <x v="2"/>
    <s v="Crate-A-Files"/>
    <x v="3628"/>
    <x v="7"/>
    <n v="14.17"/>
    <m/>
  </r>
  <r>
    <d v="2016-09-03T00:00:00"/>
    <x v="8"/>
    <s v="Craig Yedwab"/>
    <x v="8"/>
    <x v="0"/>
    <x v="3"/>
    <s v="Heavy-Duty E-Z-D Binders"/>
    <x v="3629"/>
    <x v="9"/>
    <n v="41.02"/>
    <m/>
  </r>
  <r>
    <d v="2016-09-03T00:00:00"/>
    <x v="8"/>
    <s v="Herbert Flentye"/>
    <x v="36"/>
    <x v="1"/>
    <x v="11"/>
    <s v="Sauder Camden County Collection Libraries, Planked Cherry Finish"/>
    <x v="3630"/>
    <x v="1"/>
    <n v="31.04"/>
    <m/>
  </r>
  <r>
    <d v="2016-09-03T00:00:00"/>
    <x v="8"/>
    <s v="Herbert Flentye"/>
    <x v="36"/>
    <x v="1"/>
    <x v="8"/>
    <s v="Eldon Expressions Wood Desk Accessories, Oak"/>
    <x v="1195"/>
    <x v="0"/>
    <n v="4.28"/>
    <m/>
  </r>
  <r>
    <d v="2016-09-03T00:00:00"/>
    <x v="8"/>
    <s v="Herbert Flentye"/>
    <x v="36"/>
    <x v="0"/>
    <x v="3"/>
    <s v="Acco Expandable Hanging Binders"/>
    <x v="1822"/>
    <x v="0"/>
    <n v="5.87"/>
    <m/>
  </r>
  <r>
    <d v="2016-09-03T00:00:00"/>
    <x v="8"/>
    <s v="Herbert Flentye"/>
    <x v="36"/>
    <x v="0"/>
    <x v="1"/>
    <s v="Avery 486"/>
    <x v="875"/>
    <x v="9"/>
    <n v="27.49"/>
    <m/>
  </r>
  <r>
    <d v="2016-09-03T00:00:00"/>
    <x v="8"/>
    <s v="Rob Beeghly"/>
    <x v="1"/>
    <x v="1"/>
    <x v="11"/>
    <s v="Safco Value Mate Steel Bookcase, Baked Enamel Finish on Steel, Black"/>
    <x v="3631"/>
    <x v="3"/>
    <n v="0"/>
    <m/>
  </r>
  <r>
    <d v="2016-09-03T00:00:00"/>
    <x v="8"/>
    <s v="Matt Hagelstein"/>
    <x v="10"/>
    <x v="0"/>
    <x v="0"/>
    <s v="Wirebound Four 2-3/4 x 5 Forms per Page, 400 Sets per Book"/>
    <x v="800"/>
    <x v="6"/>
    <n v="11.22"/>
    <m/>
  </r>
  <r>
    <d v="2016-09-04T00:00:00"/>
    <x v="8"/>
    <s v="Ivan Liston"/>
    <x v="0"/>
    <x v="0"/>
    <x v="4"/>
    <s v="Faber Castell Col-Erase Pencils"/>
    <x v="823"/>
    <x v="4"/>
    <n v="1.03"/>
    <m/>
  </r>
  <r>
    <d v="2016-09-04T00:00:00"/>
    <x v="8"/>
    <s v="Ivan Liston"/>
    <x v="0"/>
    <x v="0"/>
    <x v="4"/>
    <s v="BOSTON Ranger #55 Pencil Sharpener, Black"/>
    <x v="3632"/>
    <x v="1"/>
    <n v="7.02"/>
    <m/>
  </r>
  <r>
    <d v="2016-09-04T00:00:00"/>
    <x v="8"/>
    <s v="Christina VanderZanden"/>
    <x v="20"/>
    <x v="1"/>
    <x v="8"/>
    <s v="Howard Miller 16&quot; Diameter Gallery Wall Clock"/>
    <x v="1916"/>
    <x v="4"/>
    <n v="24.94"/>
    <m/>
  </r>
  <r>
    <d v="2016-09-04T00:00:00"/>
    <x v="8"/>
    <s v="Christina VanderZanden"/>
    <x v="20"/>
    <x v="0"/>
    <x v="3"/>
    <s v="Plastic Binding Combs"/>
    <x v="3633"/>
    <x v="7"/>
    <n v="20.45"/>
    <m/>
  </r>
  <r>
    <d v="2016-09-04T00:00:00"/>
    <x v="8"/>
    <s v="Christina VanderZanden"/>
    <x v="20"/>
    <x v="0"/>
    <x v="14"/>
    <s v="Acme Preferred Stainless Steel Scissors"/>
    <x v="850"/>
    <x v="3"/>
    <n v="6.59"/>
    <m/>
  </r>
  <r>
    <d v="2016-09-04T00:00:00"/>
    <x v="8"/>
    <s v="Delfina Latchford"/>
    <x v="15"/>
    <x v="0"/>
    <x v="0"/>
    <s v="RSVP Cards &amp; Envelopes, Blank White, 8-1/2&quot; X 11&quot;, 24 Cards/25 Envelopes/Set"/>
    <x v="3634"/>
    <x v="1"/>
    <n v="4.1100000000000003"/>
    <m/>
  </r>
  <r>
    <d v="2016-09-04T00:00:00"/>
    <x v="8"/>
    <s v="Delfina Latchford"/>
    <x v="15"/>
    <x v="0"/>
    <x v="12"/>
    <s v="Belkin 5 Outlet SurgeMaster Power Centers"/>
    <x v="2399"/>
    <x v="0"/>
    <n v="8.7200000000000006"/>
    <m/>
  </r>
  <r>
    <d v="2016-09-04T00:00:00"/>
    <x v="8"/>
    <s v="Delfina Latchford"/>
    <x v="15"/>
    <x v="0"/>
    <x v="4"/>
    <s v="Prismacolor Color Pencil Set"/>
    <x v="3635"/>
    <x v="0"/>
    <n v="8.33"/>
    <m/>
  </r>
  <r>
    <d v="2016-09-04T00:00:00"/>
    <x v="8"/>
    <s v="Anna Andreadi"/>
    <x v="5"/>
    <x v="1"/>
    <x v="8"/>
    <s v="Coloredge Poster Frame"/>
    <x v="2602"/>
    <x v="1"/>
    <n v="16.61"/>
    <m/>
  </r>
  <r>
    <d v="2016-09-04T00:00:00"/>
    <x v="8"/>
    <s v="Anna Andreadi"/>
    <x v="5"/>
    <x v="0"/>
    <x v="3"/>
    <s v="Poly Designer Cover &amp; Back"/>
    <x v="3636"/>
    <x v="6"/>
    <n v="54.69"/>
    <m/>
  </r>
  <r>
    <d v="2016-09-04T00:00:00"/>
    <x v="8"/>
    <s v="Anna Andreadi"/>
    <x v="5"/>
    <x v="0"/>
    <x v="2"/>
    <s v="Fellowes Neat Ideas Storage Cubes"/>
    <x v="1096"/>
    <x v="3"/>
    <n v="5.2"/>
    <m/>
  </r>
  <r>
    <d v="2016-09-04T00:00:00"/>
    <x v="8"/>
    <s v="Anna Andreadi"/>
    <x v="5"/>
    <x v="0"/>
    <x v="4"/>
    <s v="Nontoxic Chalk"/>
    <x v="1685"/>
    <x v="1"/>
    <n v="2.5299999999999998"/>
    <m/>
  </r>
  <r>
    <d v="2016-09-04T00:00:00"/>
    <x v="8"/>
    <s v="Roy Phan"/>
    <x v="28"/>
    <x v="0"/>
    <x v="2"/>
    <s v="Hot File 7-Pocket, Floor Stand"/>
    <x v="688"/>
    <x v="1"/>
    <n v="160.62"/>
    <m/>
  </r>
  <r>
    <d v="2016-09-04T00:00:00"/>
    <x v="8"/>
    <s v="Mick Brown"/>
    <x v="24"/>
    <x v="0"/>
    <x v="10"/>
    <s v="Staple envelope"/>
    <x v="2738"/>
    <x v="0"/>
    <n v="7.78"/>
    <m/>
  </r>
  <r>
    <d v="2016-09-04T00:00:00"/>
    <x v="8"/>
    <s v="Mick Brown"/>
    <x v="24"/>
    <x v="2"/>
    <x v="9"/>
    <s v="Sony Micro Vault Click 16 GB USB 2.0 Flash Drive"/>
    <x v="3637"/>
    <x v="7"/>
    <n v="67.19"/>
    <m/>
  </r>
  <r>
    <d v="2016-09-04T00:00:00"/>
    <x v="8"/>
    <s v="Jeremy Pistek"/>
    <x v="13"/>
    <x v="0"/>
    <x v="0"/>
    <s v="Xerox 1886"/>
    <x v="3638"/>
    <x v="7"/>
    <n v="114.96"/>
    <m/>
  </r>
  <r>
    <d v="2016-09-04T00:00:00"/>
    <x v="8"/>
    <s v="Ionia McGrath"/>
    <x v="3"/>
    <x v="1"/>
    <x v="8"/>
    <s v="6&quot; Cubicle Wall Clock, Black"/>
    <x v="3639"/>
    <x v="1"/>
    <n v="8.74"/>
    <m/>
  </r>
  <r>
    <d v="2016-09-04T00:00:00"/>
    <x v="8"/>
    <s v="Ionia McGrath"/>
    <x v="3"/>
    <x v="2"/>
    <x v="16"/>
    <s v="Canon PC1060 Personal Laser Copier"/>
    <x v="962"/>
    <x v="7"/>
    <n v="944.99"/>
    <m/>
  </r>
  <r>
    <d v="2016-09-05T00:00:00"/>
    <x v="8"/>
    <s v="Jonathan Doherty"/>
    <x v="2"/>
    <x v="1"/>
    <x v="8"/>
    <s v="Howard Miller 13-3/4&quot; Diameter Brushed Chrome Round Wall Clock"/>
    <x v="171"/>
    <x v="0"/>
    <n v="10.35"/>
    <m/>
  </r>
  <r>
    <d v="2016-09-05T00:00:00"/>
    <x v="8"/>
    <s v="Pete Kriz"/>
    <x v="14"/>
    <x v="1"/>
    <x v="8"/>
    <s v="Aluminum Document Frame"/>
    <x v="2003"/>
    <x v="4"/>
    <n v="3.67"/>
    <m/>
  </r>
  <r>
    <d v="2016-09-05T00:00:00"/>
    <x v="8"/>
    <s v="Pete Kriz"/>
    <x v="14"/>
    <x v="0"/>
    <x v="2"/>
    <s v="Fellowes Bankers Box Staxonsteel Drawer File/Stacking System"/>
    <x v="3640"/>
    <x v="1"/>
    <n v="23.39"/>
    <m/>
  </r>
  <r>
    <d v="2016-09-05T00:00:00"/>
    <x v="8"/>
    <s v="Pete Kriz"/>
    <x v="14"/>
    <x v="0"/>
    <x v="2"/>
    <s v="Eldon Mobile Mega Data Cart  Mega Stackable  Add-On Trays"/>
    <x v="304"/>
    <x v="1"/>
    <n v="20.58"/>
    <m/>
  </r>
  <r>
    <d v="2016-09-05T00:00:00"/>
    <x v="8"/>
    <s v="Pete Kriz"/>
    <x v="14"/>
    <x v="0"/>
    <x v="0"/>
    <s v="Xerox Color Copier Paper, 11&quot; x 17&quot;, Ream"/>
    <x v="802"/>
    <x v="3"/>
    <n v="42.03"/>
    <m/>
  </r>
  <r>
    <d v="2016-09-05T00:00:00"/>
    <x v="8"/>
    <s v="Pete Kriz"/>
    <x v="14"/>
    <x v="1"/>
    <x v="5"/>
    <s v="Office Star - Ergonomically Designed Knee Chair"/>
    <x v="151"/>
    <x v="1"/>
    <n v="29.15"/>
    <m/>
  </r>
  <r>
    <d v="2016-09-05T00:00:00"/>
    <x v="8"/>
    <s v="Pete Kriz"/>
    <x v="14"/>
    <x v="0"/>
    <x v="1"/>
    <s v="Avery 520"/>
    <x v="3344"/>
    <x v="5"/>
    <n v="10.58"/>
    <m/>
  </r>
  <r>
    <d v="2016-09-05T00:00:00"/>
    <x v="8"/>
    <s v="Toby Ritter"/>
    <x v="30"/>
    <x v="2"/>
    <x v="6"/>
    <s v="Geemarc AmpliPOWER60"/>
    <x v="3641"/>
    <x v="1"/>
    <n v="80.739999999999995"/>
    <m/>
  </r>
  <r>
    <d v="2016-09-05T00:00:00"/>
    <x v="8"/>
    <s v="Brad Eason"/>
    <x v="42"/>
    <x v="0"/>
    <x v="4"/>
    <s v="Panasonic KP-380BK Classic Electric Pencil Sharpener"/>
    <x v="403"/>
    <x v="1"/>
    <n v="26.99"/>
    <m/>
  </r>
  <r>
    <d v="2016-09-05T00:00:00"/>
    <x v="8"/>
    <s v="Anthony Rawles"/>
    <x v="0"/>
    <x v="1"/>
    <x v="5"/>
    <s v="Situations Contoured Folding Chairs, 4/Set"/>
    <x v="3642"/>
    <x v="5"/>
    <n v="-24.84"/>
    <m/>
  </r>
  <r>
    <d v="2016-09-05T00:00:00"/>
    <x v="8"/>
    <s v="Marina Lichtenstein"/>
    <x v="3"/>
    <x v="2"/>
    <x v="9"/>
    <s v="HP Standard 104 key PS/2 Keyboard"/>
    <x v="3643"/>
    <x v="9"/>
    <n v="29"/>
    <m/>
  </r>
  <r>
    <d v="2016-09-05T00:00:00"/>
    <x v="8"/>
    <s v="Jasper Cacioppo"/>
    <x v="2"/>
    <x v="0"/>
    <x v="3"/>
    <s v="C-Line Peel &amp; Stick Add-On Filing Pockets, 8-3/4 x 5-1/8, 10/Pack"/>
    <x v="3644"/>
    <x v="7"/>
    <n v="-7.33"/>
    <m/>
  </r>
  <r>
    <d v="2016-09-05T00:00:00"/>
    <x v="8"/>
    <s v="Darrin Martin"/>
    <x v="15"/>
    <x v="0"/>
    <x v="10"/>
    <s v="Staple envelope"/>
    <x v="1098"/>
    <x v="1"/>
    <n v="7.63"/>
    <m/>
  </r>
  <r>
    <d v="2016-09-05T00:00:00"/>
    <x v="8"/>
    <s v="Darrin Martin"/>
    <x v="15"/>
    <x v="0"/>
    <x v="3"/>
    <s v="Wilson Jones Ledger-Size, Piano-Hinge Binder, 2&quot;, Blue"/>
    <x v="3645"/>
    <x v="5"/>
    <n v="-63.11"/>
    <m/>
  </r>
  <r>
    <d v="2016-09-05T00:00:00"/>
    <x v="8"/>
    <s v="Darrin Martin"/>
    <x v="15"/>
    <x v="2"/>
    <x v="6"/>
    <s v="Nortel Networks T7316 E Nt8 B27"/>
    <x v="2960"/>
    <x v="0"/>
    <n v="6.8"/>
    <m/>
  </r>
  <r>
    <d v="2016-09-05T00:00:00"/>
    <x v="8"/>
    <s v="Darrin Martin"/>
    <x v="15"/>
    <x v="0"/>
    <x v="0"/>
    <s v="Xerox 1971"/>
    <x v="1207"/>
    <x v="1"/>
    <n v="3.21"/>
    <m/>
  </r>
  <r>
    <d v="2016-09-05T00:00:00"/>
    <x v="8"/>
    <s v="Gary Hansen"/>
    <x v="0"/>
    <x v="0"/>
    <x v="12"/>
    <s v="Eureka The Boss Plus 12-Amp Hard Box Upright Vacuum, Red"/>
    <x v="3646"/>
    <x v="1"/>
    <n v="-166.39"/>
    <m/>
  </r>
  <r>
    <d v="2016-09-05T00:00:00"/>
    <x v="8"/>
    <s v="Gary Hansen"/>
    <x v="0"/>
    <x v="0"/>
    <x v="7"/>
    <s v="Advantus Map Pennant Flags and Round Head Tacks"/>
    <x v="2795"/>
    <x v="2"/>
    <n v="4.2699999999999996"/>
    <m/>
  </r>
  <r>
    <d v="2016-09-05T00:00:00"/>
    <x v="8"/>
    <s v="Joseph Holt"/>
    <x v="3"/>
    <x v="0"/>
    <x v="0"/>
    <s v="14-7/8 x 11 Blue Bar Computer Printout Paper"/>
    <x v="2661"/>
    <x v="0"/>
    <n v="46.12"/>
    <m/>
  </r>
  <r>
    <d v="2016-09-05T00:00:00"/>
    <x v="8"/>
    <s v="Joseph Holt"/>
    <x v="3"/>
    <x v="0"/>
    <x v="3"/>
    <s v="Angle-D Binders with Locking Rings, Label Holders"/>
    <x v="2410"/>
    <x v="0"/>
    <n v="3.94"/>
    <m/>
  </r>
  <r>
    <d v="2016-09-05T00:00:00"/>
    <x v="8"/>
    <s v="Joseph Holt"/>
    <x v="3"/>
    <x v="0"/>
    <x v="7"/>
    <s v="Advantus Push Pins"/>
    <x v="2325"/>
    <x v="0"/>
    <n v="1.79"/>
    <m/>
  </r>
  <r>
    <d v="2016-09-05T00:00:00"/>
    <x v="8"/>
    <s v="Don Miller"/>
    <x v="0"/>
    <x v="0"/>
    <x v="0"/>
    <s v="Xerox 202"/>
    <x v="499"/>
    <x v="7"/>
    <n v="9.07"/>
    <m/>
  </r>
  <r>
    <d v="2016-09-05T00:00:00"/>
    <x v="8"/>
    <s v="Don Miller"/>
    <x v="0"/>
    <x v="0"/>
    <x v="7"/>
    <s v="Staples"/>
    <x v="3647"/>
    <x v="9"/>
    <n v="5.34"/>
    <m/>
  </r>
  <r>
    <d v="2016-09-05T00:00:00"/>
    <x v="8"/>
    <s v="Don Miller"/>
    <x v="0"/>
    <x v="0"/>
    <x v="0"/>
    <s v="Xerox 1930"/>
    <x v="320"/>
    <x v="0"/>
    <n v="3.76"/>
    <m/>
  </r>
  <r>
    <d v="2016-09-05T00:00:00"/>
    <x v="8"/>
    <s v="Mark Van Huff"/>
    <x v="20"/>
    <x v="0"/>
    <x v="0"/>
    <s v="Xerox 1885"/>
    <x v="3648"/>
    <x v="3"/>
    <n v="92.24"/>
    <m/>
  </r>
  <r>
    <d v="2016-09-05T00:00:00"/>
    <x v="8"/>
    <s v="Pete Takahito"/>
    <x v="0"/>
    <x v="0"/>
    <x v="2"/>
    <s v="Eldon Base for stackable storage shelf, platinum"/>
    <x v="3649"/>
    <x v="1"/>
    <n v="-17.52"/>
    <m/>
  </r>
  <r>
    <d v="2016-09-05T00:00:00"/>
    <x v="8"/>
    <s v="Michael Moore"/>
    <x v="6"/>
    <x v="0"/>
    <x v="1"/>
    <s v="Avery 50"/>
    <x v="1432"/>
    <x v="0"/>
    <n v="11.78"/>
    <m/>
  </r>
  <r>
    <d v="2016-09-05T00:00:00"/>
    <x v="8"/>
    <s v="Michael Moore"/>
    <x v="6"/>
    <x v="1"/>
    <x v="13"/>
    <s v="Chromcraft Bull-Nose Wood 48&quot; x 96&quot; Rectangular Conference Tables"/>
    <x v="3650"/>
    <x v="1"/>
    <n v="314.06"/>
    <m/>
  </r>
  <r>
    <d v="2016-09-05T00:00:00"/>
    <x v="8"/>
    <s v="Stephanie Ulpright"/>
    <x v="1"/>
    <x v="0"/>
    <x v="0"/>
    <s v="Xerox 196"/>
    <x v="3522"/>
    <x v="0"/>
    <n v="3.35"/>
    <m/>
  </r>
  <r>
    <d v="2016-09-05T00:00:00"/>
    <x v="8"/>
    <s v="Maribeth Dona"/>
    <x v="10"/>
    <x v="0"/>
    <x v="3"/>
    <s v="Recycled Easel Ring Binders"/>
    <x v="90"/>
    <x v="0"/>
    <n v="-7.46"/>
    <m/>
  </r>
  <r>
    <d v="2016-09-05T00:00:00"/>
    <x v="8"/>
    <s v="Maribeth Dona"/>
    <x v="10"/>
    <x v="0"/>
    <x v="3"/>
    <s v="Pressboard Hanging Data Binders for Unburst Sheets"/>
    <x v="1939"/>
    <x v="6"/>
    <n v="-6.49"/>
    <m/>
  </r>
  <r>
    <d v="2016-09-05T00:00:00"/>
    <x v="8"/>
    <s v="Maribeth Dona"/>
    <x v="10"/>
    <x v="1"/>
    <x v="5"/>
    <s v="Global Push Button Manager's Chair, Indigo"/>
    <x v="3412"/>
    <x v="0"/>
    <n v="-1.22"/>
    <m/>
  </r>
  <r>
    <d v="2016-09-05T00:00:00"/>
    <x v="8"/>
    <s v="Elizabeth Moffitt"/>
    <x v="0"/>
    <x v="1"/>
    <x v="8"/>
    <s v="Executive Impressions 12&quot; Wall Clock"/>
    <x v="740"/>
    <x v="1"/>
    <n v="-11.66"/>
    <m/>
  </r>
  <r>
    <d v="2016-09-05T00:00:00"/>
    <x v="8"/>
    <s v="Dean Braden"/>
    <x v="2"/>
    <x v="1"/>
    <x v="8"/>
    <s v="6&quot; Cubicle Wall Clock, Black"/>
    <x v="3651"/>
    <x v="2"/>
    <n v="11.65"/>
    <m/>
  </r>
  <r>
    <d v="2016-09-05T00:00:00"/>
    <x v="8"/>
    <s v="Dean Braden"/>
    <x v="2"/>
    <x v="1"/>
    <x v="5"/>
    <s v="Global Task Chair, Black"/>
    <x v="3652"/>
    <x v="0"/>
    <n v="-19.34"/>
    <m/>
  </r>
  <r>
    <d v="2016-09-05T00:00:00"/>
    <x v="8"/>
    <s v="Dean Braden"/>
    <x v="2"/>
    <x v="0"/>
    <x v="4"/>
    <s v="Newell 329"/>
    <x v="1304"/>
    <x v="1"/>
    <n v="0.59"/>
    <m/>
  </r>
  <r>
    <d v="2016-09-05T00:00:00"/>
    <x v="8"/>
    <s v="Dean Braden"/>
    <x v="2"/>
    <x v="1"/>
    <x v="5"/>
    <s v="Global Comet Stacking Arm Chair"/>
    <x v="3653"/>
    <x v="1"/>
    <n v="-63.38"/>
    <m/>
  </r>
  <r>
    <d v="2016-09-05T00:00:00"/>
    <x v="8"/>
    <s v="Fred Wasserman"/>
    <x v="20"/>
    <x v="2"/>
    <x v="6"/>
    <s v="LF Elite 3D Dazzle Designer Hard Case Cover, Lf Stylus Pen and Wiper For Apple Iphone 5c Mini Lite"/>
    <x v="415"/>
    <x v="3"/>
    <n v="12.21"/>
    <m/>
  </r>
  <r>
    <d v="2016-09-06T00:00:00"/>
    <x v="8"/>
    <s v="Elpida Rittenbach"/>
    <x v="28"/>
    <x v="0"/>
    <x v="12"/>
    <s v="Fellowes Basic Home/Office Series Surge Protectors"/>
    <x v="2532"/>
    <x v="6"/>
    <n v="22.59"/>
    <m/>
  </r>
  <r>
    <d v="2016-09-06T00:00:00"/>
    <x v="8"/>
    <s v="Mary O'Rourke"/>
    <x v="20"/>
    <x v="2"/>
    <x v="9"/>
    <s v="Maxell 4.7GB DVD+RW 3/Pack"/>
    <x v="3022"/>
    <x v="0"/>
    <n v="11.15"/>
    <m/>
  </r>
  <r>
    <d v="2016-09-06T00:00:00"/>
    <x v="8"/>
    <s v="Mary O'Rourke"/>
    <x v="20"/>
    <x v="1"/>
    <x v="11"/>
    <s v="Atlantic Metals Mobile 5-Shelf Bookcases, Custom Colors"/>
    <x v="1976"/>
    <x v="1"/>
    <n v="90.29"/>
    <m/>
  </r>
  <r>
    <d v="2016-09-06T00:00:00"/>
    <x v="8"/>
    <s v="Karl Braun"/>
    <x v="25"/>
    <x v="0"/>
    <x v="10"/>
    <s v="Blue String-Tie &amp; Button Interoffice Envelopes, 10 x 13"/>
    <x v="3654"/>
    <x v="1"/>
    <n v="29.99"/>
    <m/>
  </r>
  <r>
    <d v="2016-09-06T00:00:00"/>
    <x v="8"/>
    <s v="Karl Braun"/>
    <x v="25"/>
    <x v="0"/>
    <x v="3"/>
    <s v="Pressboard Data Binders by Wilson Jones"/>
    <x v="2435"/>
    <x v="0"/>
    <n v="-2.46"/>
    <m/>
  </r>
  <r>
    <d v="2016-09-06T00:00:00"/>
    <x v="8"/>
    <s v="Bruce Geld"/>
    <x v="0"/>
    <x v="0"/>
    <x v="2"/>
    <s v="Tenex Personal Project File with Scoop Front Design, Black"/>
    <x v="1142"/>
    <x v="4"/>
    <n v="0.81"/>
    <m/>
  </r>
  <r>
    <d v="2016-09-06T00:00:00"/>
    <x v="8"/>
    <s v="Yoseph Carroll"/>
    <x v="0"/>
    <x v="0"/>
    <x v="0"/>
    <s v="Advantus Motivational Note Cards"/>
    <x v="3655"/>
    <x v="3"/>
    <n v="15.2"/>
    <m/>
  </r>
  <r>
    <d v="2016-09-06T00:00:00"/>
    <x v="8"/>
    <s v="Yoseph Carroll"/>
    <x v="0"/>
    <x v="2"/>
    <x v="6"/>
    <s v="AT&amp;T CL83451 4-Handset Telephone"/>
    <x v="3656"/>
    <x v="0"/>
    <n v="37.08"/>
    <m/>
  </r>
  <r>
    <d v="2016-09-08T00:00:00"/>
    <x v="8"/>
    <s v="Anna Gayman"/>
    <x v="0"/>
    <x v="0"/>
    <x v="2"/>
    <s v="Super Decoflex Portable Personal File"/>
    <x v="3657"/>
    <x v="1"/>
    <n v="3.6"/>
    <m/>
  </r>
  <r>
    <d v="2016-09-08T00:00:00"/>
    <x v="8"/>
    <s v="Anna Gayman"/>
    <x v="0"/>
    <x v="1"/>
    <x v="11"/>
    <s v="Riverside Palais Royal Lawyers Bookcase, Royale Cherry Finish"/>
    <x v="3658"/>
    <x v="3"/>
    <n v="-317.14999999999998"/>
    <m/>
  </r>
  <r>
    <d v="2016-09-08T00:00:00"/>
    <x v="8"/>
    <s v="Anna Gayman"/>
    <x v="0"/>
    <x v="0"/>
    <x v="2"/>
    <s v="Contico 72&quot;H Heavy-Duty Storage System"/>
    <x v="3659"/>
    <x v="3"/>
    <n v="-32.78"/>
    <m/>
  </r>
  <r>
    <d v="2016-09-08T00:00:00"/>
    <x v="8"/>
    <s v="Anna Gayman"/>
    <x v="0"/>
    <x v="2"/>
    <x v="9"/>
    <s v="Sony 64GB Class 10 Micro SDHC R40 Memory Card"/>
    <x v="3046"/>
    <x v="0"/>
    <n v="0.72"/>
    <m/>
  </r>
  <r>
    <d v="2016-09-08T00:00:00"/>
    <x v="8"/>
    <s v="Valerie Mitchum"/>
    <x v="3"/>
    <x v="0"/>
    <x v="3"/>
    <s v="Square Ring Data Binders, Rigid 75 Pt. Covers, 11&quot; x 14-7/8&quot;"/>
    <x v="2087"/>
    <x v="0"/>
    <n v="11.56"/>
    <m/>
  </r>
  <r>
    <d v="2016-09-08T00:00:00"/>
    <x v="8"/>
    <s v="Valerie Mitchum"/>
    <x v="3"/>
    <x v="0"/>
    <x v="3"/>
    <s v="Premium Transparent Presentation Covers by GBC"/>
    <x v="3660"/>
    <x v="3"/>
    <n v="23.5"/>
    <m/>
  </r>
  <r>
    <d v="2016-09-08T00:00:00"/>
    <x v="8"/>
    <s v="Anne Pryor"/>
    <x v="32"/>
    <x v="1"/>
    <x v="11"/>
    <s v="Bush Westfield Collection Bookcases, Dark Cherry Finish"/>
    <x v="2824"/>
    <x v="1"/>
    <n v="13.92"/>
    <m/>
  </r>
  <r>
    <d v="2016-09-08T00:00:00"/>
    <x v="8"/>
    <s v="Anne Pryor"/>
    <x v="32"/>
    <x v="0"/>
    <x v="1"/>
    <s v="Avery 52"/>
    <x v="1195"/>
    <x v="3"/>
    <n v="6.94"/>
    <m/>
  </r>
  <r>
    <d v="2016-09-08T00:00:00"/>
    <x v="8"/>
    <s v="Sanjit Engle"/>
    <x v="1"/>
    <x v="1"/>
    <x v="8"/>
    <s v="Executive Impressions 12&quot; Wall Clock"/>
    <x v="3661"/>
    <x v="0"/>
    <n v="-7.77"/>
    <m/>
  </r>
  <r>
    <d v="2016-09-08T00:00:00"/>
    <x v="8"/>
    <s v="Sanjit Engle"/>
    <x v="1"/>
    <x v="1"/>
    <x v="13"/>
    <s v="Bretford CR8500 Series Meeting Room Furniture"/>
    <x v="3662"/>
    <x v="1"/>
    <n v="-300.74"/>
    <m/>
  </r>
  <r>
    <d v="2016-09-08T00:00:00"/>
    <x v="8"/>
    <s v="Michael Grace"/>
    <x v="20"/>
    <x v="0"/>
    <x v="12"/>
    <s v="Kensington 7 Outlet MasterPiece Power Center with Fax/Phone Line Protection"/>
    <x v="3663"/>
    <x v="4"/>
    <n v="62.24"/>
    <m/>
  </r>
  <r>
    <d v="2016-09-08T00:00:00"/>
    <x v="8"/>
    <s v="Ken Black"/>
    <x v="0"/>
    <x v="0"/>
    <x v="4"/>
    <s v="Boston 1645 Deluxe Heavier-Duty Electric Pencil Sharpener"/>
    <x v="488"/>
    <x v="0"/>
    <n v="6.16"/>
    <m/>
  </r>
  <r>
    <d v="2016-09-08T00:00:00"/>
    <x v="8"/>
    <s v="Ken Black"/>
    <x v="0"/>
    <x v="2"/>
    <x v="6"/>
    <s v="Belkin SportFit Armband For iPhone 5s/5c, Fuchsia"/>
    <x v="3664"/>
    <x v="7"/>
    <n v="21.74"/>
    <m/>
  </r>
  <r>
    <d v="2016-09-08T00:00:00"/>
    <x v="8"/>
    <s v="Jill Matthias"/>
    <x v="25"/>
    <x v="2"/>
    <x v="9"/>
    <s v="Memorex Froggy Flash Drive 4 GB"/>
    <x v="1395"/>
    <x v="3"/>
    <n v="8.35"/>
    <m/>
  </r>
  <r>
    <d v="2016-09-08T00:00:00"/>
    <x v="8"/>
    <s v="Jill Matthias"/>
    <x v="25"/>
    <x v="0"/>
    <x v="0"/>
    <s v="Petty Cash Envelope"/>
    <x v="923"/>
    <x v="1"/>
    <n v="23.46"/>
    <m/>
  </r>
  <r>
    <d v="2016-09-08T00:00:00"/>
    <x v="8"/>
    <s v="Pauline Johnson"/>
    <x v="3"/>
    <x v="1"/>
    <x v="13"/>
    <s v="Lesro Round Back Collection Coffee Table, End Table"/>
    <x v="3665"/>
    <x v="4"/>
    <n v="-12.78"/>
    <m/>
  </r>
  <r>
    <d v="2016-09-08T00:00:00"/>
    <x v="8"/>
    <s v="Toby Ritter"/>
    <x v="22"/>
    <x v="1"/>
    <x v="8"/>
    <s v="Howard Miller 11-1/2&quot; Diameter Grantwood Wall Clock"/>
    <x v="1762"/>
    <x v="4"/>
    <n v="14.66"/>
    <m/>
  </r>
  <r>
    <d v="2016-09-08T00:00:00"/>
    <x v="8"/>
    <s v="Toby Ritter"/>
    <x v="22"/>
    <x v="0"/>
    <x v="0"/>
    <s v="Ampad Gold Fibre Wirebound Steno Books, 6&quot; x 9&quot;, Gregg Ruled"/>
    <x v="3666"/>
    <x v="5"/>
    <n v="14.2"/>
    <m/>
  </r>
  <r>
    <d v="2016-09-08T00:00:00"/>
    <x v="8"/>
    <s v="Liz Preis"/>
    <x v="3"/>
    <x v="0"/>
    <x v="4"/>
    <s v="Eberhard Faber 3 1/2&quot; Golf Pencils"/>
    <x v="240"/>
    <x v="0"/>
    <n v="3.72"/>
    <m/>
  </r>
  <r>
    <d v="2016-09-08T00:00:00"/>
    <x v="8"/>
    <s v="Liz Preis"/>
    <x v="3"/>
    <x v="0"/>
    <x v="0"/>
    <s v="Xerox 1900"/>
    <x v="85"/>
    <x v="9"/>
    <n v="15.41"/>
    <m/>
  </r>
  <r>
    <d v="2016-09-08T00:00:00"/>
    <x v="8"/>
    <s v="Liz Preis"/>
    <x v="3"/>
    <x v="0"/>
    <x v="2"/>
    <s v="Mini 13-1/2 Capacity Data Binder Rack, Pearl"/>
    <x v="3667"/>
    <x v="0"/>
    <n v="65.44"/>
    <m/>
  </r>
  <r>
    <d v="2016-09-09T00:00:00"/>
    <x v="8"/>
    <s v="Troy Staebel"/>
    <x v="20"/>
    <x v="0"/>
    <x v="3"/>
    <s v="Cardinal EasyOpen D-Ring Binders"/>
    <x v="471"/>
    <x v="0"/>
    <n v="5.48"/>
    <m/>
  </r>
  <r>
    <d v="2016-09-09T00:00:00"/>
    <x v="8"/>
    <s v="Annie Thurman"/>
    <x v="3"/>
    <x v="0"/>
    <x v="3"/>
    <s v="VariCap6 Expandable Binder"/>
    <x v="3668"/>
    <x v="3"/>
    <n v="18.68"/>
    <m/>
  </r>
  <r>
    <d v="2016-09-09T00:00:00"/>
    <x v="8"/>
    <s v="Daniel Byrd"/>
    <x v="0"/>
    <x v="1"/>
    <x v="8"/>
    <s v="Eldon Expressions Punched Metal &amp; Wood Desk Accessories, Black &amp; Cherry"/>
    <x v="2501"/>
    <x v="3"/>
    <n v="-12.01"/>
    <m/>
  </r>
  <r>
    <d v="2016-09-10T00:00:00"/>
    <x v="8"/>
    <s v="Parhena Norris"/>
    <x v="20"/>
    <x v="0"/>
    <x v="2"/>
    <s v="Acco Perma 2700 Stacking Storage Drawers"/>
    <x v="3669"/>
    <x v="0"/>
    <n v="8.92"/>
    <m/>
  </r>
  <r>
    <d v="2016-09-10T00:00:00"/>
    <x v="8"/>
    <s v="Parhena Norris"/>
    <x v="20"/>
    <x v="0"/>
    <x v="0"/>
    <s v="Wirebound Message Books, Four 2 3/4 x 5 White Forms per Page"/>
    <x v="2784"/>
    <x v="4"/>
    <n v="3.08"/>
    <m/>
  </r>
  <r>
    <d v="2016-09-10T00:00:00"/>
    <x v="8"/>
    <s v="Catherine Glotzbach"/>
    <x v="15"/>
    <x v="0"/>
    <x v="4"/>
    <s v="Boston Model 1800 Electric Pencil Sharpener, Gray"/>
    <x v="1287"/>
    <x v="1"/>
    <n v="8.4499999999999993"/>
    <m/>
  </r>
  <r>
    <d v="2016-09-10T00:00:00"/>
    <x v="8"/>
    <s v="Kean Thornton"/>
    <x v="0"/>
    <x v="1"/>
    <x v="13"/>
    <s v="KI Adjustable-Height Table"/>
    <x v="3670"/>
    <x v="7"/>
    <n v="-34.39"/>
    <m/>
  </r>
  <r>
    <d v="2016-09-10T00:00:00"/>
    <x v="8"/>
    <s v="Kean Thornton"/>
    <x v="0"/>
    <x v="2"/>
    <x v="6"/>
    <s v="Polycom VVX 310 VoIP phone"/>
    <x v="3671"/>
    <x v="7"/>
    <n v="54"/>
    <m/>
  </r>
  <r>
    <d v="2016-09-10T00:00:00"/>
    <x v="8"/>
    <s v="Steve Chapman"/>
    <x v="16"/>
    <x v="2"/>
    <x v="6"/>
    <s v="Geemarc AmpliPOWER60"/>
    <x v="3672"/>
    <x v="5"/>
    <n v="58.46"/>
    <m/>
  </r>
  <r>
    <d v="2016-09-10T00:00:00"/>
    <x v="8"/>
    <s v="Bryan Davis"/>
    <x v="22"/>
    <x v="0"/>
    <x v="1"/>
    <s v="Avery 487"/>
    <x v="1764"/>
    <x v="0"/>
    <n v="3.47"/>
    <m/>
  </r>
  <r>
    <d v="2016-09-10T00:00:00"/>
    <x v="8"/>
    <s v="Bryan Davis"/>
    <x v="22"/>
    <x v="0"/>
    <x v="3"/>
    <s v="Storex Dura Pro Binders"/>
    <x v="3673"/>
    <x v="1"/>
    <n v="4.46"/>
    <m/>
  </r>
  <r>
    <d v="2016-09-10T00:00:00"/>
    <x v="8"/>
    <s v="Bryan Davis"/>
    <x v="22"/>
    <x v="0"/>
    <x v="0"/>
    <s v="Xerox 1945"/>
    <x v="1045"/>
    <x v="0"/>
    <n v="40.17"/>
    <m/>
  </r>
  <r>
    <d v="2016-09-10T00:00:00"/>
    <x v="8"/>
    <s v="Bryan Davis"/>
    <x v="22"/>
    <x v="0"/>
    <x v="3"/>
    <s v="JM Magazine Binder"/>
    <x v="3674"/>
    <x v="1"/>
    <n v="13.87"/>
    <m/>
  </r>
  <r>
    <d v="2016-09-10T00:00:00"/>
    <x v="8"/>
    <s v="Dianna Vittorini"/>
    <x v="3"/>
    <x v="0"/>
    <x v="3"/>
    <s v="Ibico EB-19 Dual Function Manual Binding System"/>
    <x v="3561"/>
    <x v="0"/>
    <n v="89.95"/>
    <m/>
  </r>
  <r>
    <d v="2016-09-11T00:00:00"/>
    <x v="8"/>
    <s v="Kelly Collister"/>
    <x v="3"/>
    <x v="0"/>
    <x v="0"/>
    <s v="Wirebound Message Books, Two 4 1/4&quot; x 5&quot; Forms per Page"/>
    <x v="3675"/>
    <x v="4"/>
    <n v="3.58"/>
    <m/>
  </r>
  <r>
    <d v="2016-09-11T00:00:00"/>
    <x v="8"/>
    <s v="Kelly Collister"/>
    <x v="3"/>
    <x v="2"/>
    <x v="9"/>
    <s v="LogitechÂ P710e Mobile Speakerphone"/>
    <x v="3676"/>
    <x v="10"/>
    <n v="636"/>
    <m/>
  </r>
  <r>
    <d v="2016-09-11T00:00:00"/>
    <x v="8"/>
    <s v="Giulietta Dortch"/>
    <x v="2"/>
    <x v="0"/>
    <x v="0"/>
    <s v="Xerox 1972"/>
    <x v="174"/>
    <x v="0"/>
    <n v="2.64"/>
    <m/>
  </r>
  <r>
    <d v="2016-09-11T00:00:00"/>
    <x v="8"/>
    <s v="Giulietta Dortch"/>
    <x v="2"/>
    <x v="2"/>
    <x v="6"/>
    <s v="Cisco 8x8 Inc. 6753i IP Business Phone System"/>
    <x v="3677"/>
    <x v="2"/>
    <n v="-157.94"/>
    <m/>
  </r>
  <r>
    <d v="2016-09-11T00:00:00"/>
    <x v="8"/>
    <s v="Nick Zandusky"/>
    <x v="10"/>
    <x v="0"/>
    <x v="3"/>
    <s v="GBC Standard Therm-A-Bind Covers"/>
    <x v="1217"/>
    <x v="1"/>
    <n v="-17.940000000000001"/>
    <m/>
  </r>
  <r>
    <d v="2016-09-11T00:00:00"/>
    <x v="8"/>
    <s v="Nick Zandusky"/>
    <x v="10"/>
    <x v="0"/>
    <x v="2"/>
    <s v="Staple magnet"/>
    <x v="3556"/>
    <x v="7"/>
    <n v="3.75"/>
    <m/>
  </r>
  <r>
    <d v="2016-09-11T00:00:00"/>
    <x v="8"/>
    <s v="Jill Fjeld"/>
    <x v="6"/>
    <x v="2"/>
    <x v="16"/>
    <s v="Canon PC-428 Personal Copier"/>
    <x v="3678"/>
    <x v="9"/>
    <n v="751.96"/>
    <m/>
  </r>
  <r>
    <d v="2016-09-11T00:00:00"/>
    <x v="8"/>
    <s v="Jill Fjeld"/>
    <x v="6"/>
    <x v="0"/>
    <x v="10"/>
    <s v="#10 Self-Seal White Envelopes"/>
    <x v="573"/>
    <x v="4"/>
    <n v="5.43"/>
    <m/>
  </r>
  <r>
    <d v="2016-09-11T00:00:00"/>
    <x v="8"/>
    <s v="Eugene Barchas"/>
    <x v="3"/>
    <x v="0"/>
    <x v="2"/>
    <s v="Stur-D-Stor Shelving, Vertical 5-Shelf: 72&quot;H x 36&quot;W x 18 1/2&quot;D"/>
    <x v="100"/>
    <x v="1"/>
    <n v="6.66"/>
    <m/>
  </r>
  <r>
    <d v="2016-09-11T00:00:00"/>
    <x v="8"/>
    <s v="Eugene Barchas"/>
    <x v="3"/>
    <x v="0"/>
    <x v="3"/>
    <s v="GBC Standard Therm-A-Bind Covers"/>
    <x v="3679"/>
    <x v="0"/>
    <n v="12.96"/>
    <m/>
  </r>
  <r>
    <d v="2016-09-11T00:00:00"/>
    <x v="8"/>
    <s v="Trudy Brown"/>
    <x v="42"/>
    <x v="2"/>
    <x v="6"/>
    <s v="Plantronics Encore H101 Dual EarpiecesÂ Headset"/>
    <x v="3680"/>
    <x v="7"/>
    <n v="62.93"/>
    <m/>
  </r>
  <r>
    <d v="2016-09-11T00:00:00"/>
    <x v="8"/>
    <s v="Adam Shillingsburg"/>
    <x v="1"/>
    <x v="0"/>
    <x v="1"/>
    <s v="Smead Alpha-Z Color-Coded Name Labels First Letter Starter Set"/>
    <x v="3233"/>
    <x v="0"/>
    <n v="2.1"/>
    <m/>
  </r>
  <r>
    <d v="2016-09-11T00:00:00"/>
    <x v="8"/>
    <s v="Adam Shillingsburg"/>
    <x v="1"/>
    <x v="0"/>
    <x v="3"/>
    <s v="Insertable Tab Indexes For Data Binders"/>
    <x v="3681"/>
    <x v="1"/>
    <n v="-3.24"/>
    <m/>
  </r>
  <r>
    <d v="2016-09-11T00:00:00"/>
    <x v="8"/>
    <s v="Linda Cazamias"/>
    <x v="12"/>
    <x v="0"/>
    <x v="4"/>
    <s v="Crayola Anti Dust Chalk, 12/Pack"/>
    <x v="3682"/>
    <x v="0"/>
    <n v="0.91"/>
    <m/>
  </r>
  <r>
    <d v="2016-09-11T00:00:00"/>
    <x v="8"/>
    <s v="Linda Cazamias"/>
    <x v="12"/>
    <x v="0"/>
    <x v="0"/>
    <s v="Xerox 1976"/>
    <x v="1315"/>
    <x v="3"/>
    <n v="7.26"/>
    <m/>
  </r>
  <r>
    <d v="2016-09-11T00:00:00"/>
    <x v="8"/>
    <s v="Linda Cazamias"/>
    <x v="12"/>
    <x v="0"/>
    <x v="0"/>
    <s v="Great White Multi-Use Recycled Paper (20Lb. and 84 Bright)"/>
    <x v="1571"/>
    <x v="0"/>
    <n v="2.99"/>
    <m/>
  </r>
  <r>
    <d v="2016-09-11T00:00:00"/>
    <x v="8"/>
    <s v="Ryan Crowe"/>
    <x v="0"/>
    <x v="0"/>
    <x v="10"/>
    <s v="Cameo Buff Policy Envelopes"/>
    <x v="3683"/>
    <x v="0"/>
    <n v="33.6"/>
    <m/>
  </r>
  <r>
    <d v="2016-09-12T00:00:00"/>
    <x v="8"/>
    <s v="Ben Peterman"/>
    <x v="26"/>
    <x v="1"/>
    <x v="8"/>
    <s v="C-Line Cubicle Keepers Polyproplyene Holder With Velcro Backings"/>
    <x v="3684"/>
    <x v="3"/>
    <n v="3.59"/>
    <m/>
  </r>
  <r>
    <d v="2016-09-12T00:00:00"/>
    <x v="8"/>
    <s v="Ben Peterman"/>
    <x v="26"/>
    <x v="1"/>
    <x v="5"/>
    <s v="Hon 4070 Series Pagoda Armless Upholstered Stacking Chairs"/>
    <x v="3685"/>
    <x v="0"/>
    <n v="52.51"/>
    <m/>
  </r>
  <r>
    <d v="2016-09-12T00:00:00"/>
    <x v="8"/>
    <s v="Ben Peterman"/>
    <x v="26"/>
    <x v="1"/>
    <x v="8"/>
    <s v="Eldon Expressions Desk Accessory, Wood Photo Frame, Mahogany"/>
    <x v="3263"/>
    <x v="4"/>
    <n v="1.71"/>
    <m/>
  </r>
  <r>
    <d v="2016-09-12T00:00:00"/>
    <x v="8"/>
    <s v="Ben Peterman"/>
    <x v="26"/>
    <x v="0"/>
    <x v="1"/>
    <s v="Avery 509"/>
    <x v="2176"/>
    <x v="1"/>
    <n v="2.04"/>
    <m/>
  </r>
  <r>
    <d v="2016-09-12T00:00:00"/>
    <x v="8"/>
    <s v="Sarah Foster"/>
    <x v="22"/>
    <x v="0"/>
    <x v="7"/>
    <s v="OIC Bulk Pack Metal Binder Clips"/>
    <x v="3686"/>
    <x v="1"/>
    <n v="4.82"/>
    <m/>
  </r>
  <r>
    <d v="2016-09-12T00:00:00"/>
    <x v="8"/>
    <s v="Sarah Foster"/>
    <x v="22"/>
    <x v="0"/>
    <x v="1"/>
    <s v="Avery 487"/>
    <x v="955"/>
    <x v="1"/>
    <n v="5.2"/>
    <m/>
  </r>
  <r>
    <d v="2016-09-12T00:00:00"/>
    <x v="8"/>
    <s v="Sarah Foster"/>
    <x v="22"/>
    <x v="0"/>
    <x v="3"/>
    <s v="GBC Instant Report Kit"/>
    <x v="2363"/>
    <x v="3"/>
    <n v="7.76"/>
    <m/>
  </r>
  <r>
    <d v="2016-09-12T00:00:00"/>
    <x v="8"/>
    <s v="Anthony Johnson"/>
    <x v="6"/>
    <x v="2"/>
    <x v="9"/>
    <s v="ImationÂ 30456 USBÂ Flash DriveÂ 8GB"/>
    <x v="2363"/>
    <x v="1"/>
    <n v="1.66"/>
    <m/>
  </r>
  <r>
    <d v="2016-09-12T00:00:00"/>
    <x v="8"/>
    <s v="Anthony Johnson"/>
    <x v="6"/>
    <x v="0"/>
    <x v="7"/>
    <s v="Staples"/>
    <x v="1185"/>
    <x v="1"/>
    <n v="5.22"/>
    <m/>
  </r>
  <r>
    <d v="2016-09-12T00:00:00"/>
    <x v="8"/>
    <s v="Anthony Johnson"/>
    <x v="6"/>
    <x v="0"/>
    <x v="2"/>
    <s v="Rogers Jumbo File, Granite"/>
    <x v="3687"/>
    <x v="7"/>
    <n v="0.68"/>
    <m/>
  </r>
  <r>
    <d v="2016-09-12T00:00:00"/>
    <x v="8"/>
    <s v="Anthony Johnson"/>
    <x v="6"/>
    <x v="1"/>
    <x v="5"/>
    <s v="Hon Olson Stacker Chairs"/>
    <x v="3688"/>
    <x v="3"/>
    <n v="307.14"/>
    <m/>
  </r>
  <r>
    <d v="2016-09-12T00:00:00"/>
    <x v="8"/>
    <s v="Steve Chapman"/>
    <x v="14"/>
    <x v="0"/>
    <x v="0"/>
    <s v="Xerox 1991"/>
    <x v="2936"/>
    <x v="1"/>
    <n v="31.52"/>
    <m/>
  </r>
  <r>
    <d v="2016-09-12T00:00:00"/>
    <x v="8"/>
    <s v="Philisse Overcash"/>
    <x v="26"/>
    <x v="2"/>
    <x v="6"/>
    <s v="Lunatik TT5L-002 Taktik Strike Impact Protection System for iPhone 5"/>
    <x v="3689"/>
    <x v="1"/>
    <n v="9.18"/>
    <m/>
  </r>
  <r>
    <d v="2016-09-12T00:00:00"/>
    <x v="8"/>
    <s v="Philisse Overcash"/>
    <x v="26"/>
    <x v="1"/>
    <x v="5"/>
    <s v="Global Stack Chair without Arms, Black"/>
    <x v="3690"/>
    <x v="3"/>
    <n v="5.2"/>
    <m/>
  </r>
  <r>
    <d v="2016-09-12T00:00:00"/>
    <x v="8"/>
    <s v="Matt Collister"/>
    <x v="20"/>
    <x v="1"/>
    <x v="8"/>
    <s v="DAX Contemporary Wood Frame with Silver Metal Mat, Desktop, 11 x 14 Size"/>
    <x v="237"/>
    <x v="0"/>
    <n v="14.57"/>
    <m/>
  </r>
  <r>
    <d v="2016-09-13T00:00:00"/>
    <x v="8"/>
    <s v="Alejandro Grove"/>
    <x v="40"/>
    <x v="0"/>
    <x v="2"/>
    <s v="Rogers Jumbo File, Granite"/>
    <x v="1854"/>
    <x v="1"/>
    <n v="0.41"/>
    <m/>
  </r>
  <r>
    <d v="2016-09-13T00:00:00"/>
    <x v="8"/>
    <s v="Alejandro Grove"/>
    <x v="40"/>
    <x v="0"/>
    <x v="1"/>
    <s v="Avery 49"/>
    <x v="221"/>
    <x v="7"/>
    <n v="7.06"/>
    <m/>
  </r>
  <r>
    <d v="2016-09-13T00:00:00"/>
    <x v="8"/>
    <s v="Alejandro Grove"/>
    <x v="40"/>
    <x v="2"/>
    <x v="6"/>
    <s v="BlueLounge Milo Smartphone Stand, White/Metallic"/>
    <x v="33"/>
    <x v="7"/>
    <n v="41.99"/>
    <m/>
  </r>
  <r>
    <d v="2016-09-13T00:00:00"/>
    <x v="8"/>
    <s v="Alejandro Grove"/>
    <x v="40"/>
    <x v="0"/>
    <x v="14"/>
    <s v="Elite 5&quot; Scissors"/>
    <x v="2411"/>
    <x v="0"/>
    <n v="5.07"/>
    <m/>
  </r>
  <r>
    <d v="2016-09-13T00:00:00"/>
    <x v="8"/>
    <s v="Alejandro Grove"/>
    <x v="40"/>
    <x v="0"/>
    <x v="0"/>
    <s v="Things To Do Today Pad"/>
    <x v="3691"/>
    <x v="1"/>
    <n v="8.4499999999999993"/>
    <m/>
  </r>
  <r>
    <d v="2016-09-13T00:00:00"/>
    <x v="8"/>
    <s v="Alejandro Grove"/>
    <x v="40"/>
    <x v="0"/>
    <x v="12"/>
    <s v="Harmony Air Purifier"/>
    <x v="3692"/>
    <x v="0"/>
    <n v="136.08000000000001"/>
    <m/>
  </r>
  <r>
    <d v="2016-09-13T00:00:00"/>
    <x v="8"/>
    <s v="Alejandro Grove"/>
    <x v="40"/>
    <x v="0"/>
    <x v="0"/>
    <s v="Adams Telephone Message Book W/Dividers/Space For Phone Numbers, 5 1/4&quot;X8 1/2&quot;, 300/Messages"/>
    <x v="1810"/>
    <x v="1"/>
    <n v="8.64"/>
    <m/>
  </r>
  <r>
    <d v="2016-09-13T00:00:00"/>
    <x v="8"/>
    <s v="Alejandro Grove"/>
    <x v="40"/>
    <x v="0"/>
    <x v="2"/>
    <s v="Fellowes Mobile File Cart, Black"/>
    <x v="1747"/>
    <x v="6"/>
    <n v="100.73"/>
    <m/>
  </r>
  <r>
    <d v="2016-09-13T00:00:00"/>
    <x v="8"/>
    <s v="Alejandro Grove"/>
    <x v="40"/>
    <x v="1"/>
    <x v="8"/>
    <s v="Electrix Architect's Clamp-On Swing Arm Lamp, Black"/>
    <x v="3693"/>
    <x v="11"/>
    <n v="387.57"/>
    <m/>
  </r>
  <r>
    <d v="2016-09-13T00:00:00"/>
    <x v="8"/>
    <s v="Alejandro Grove"/>
    <x v="40"/>
    <x v="2"/>
    <x v="6"/>
    <s v="Mediabridge Sport Armband iPhone 5s"/>
    <x v="2157"/>
    <x v="1"/>
    <n v="0.3"/>
    <m/>
  </r>
  <r>
    <d v="2016-09-14T00:00:00"/>
    <x v="8"/>
    <s v="Parhena Norris"/>
    <x v="9"/>
    <x v="0"/>
    <x v="0"/>
    <s v="Xerox 224"/>
    <x v="499"/>
    <x v="3"/>
    <n v="12.44"/>
    <m/>
  </r>
  <r>
    <d v="2016-09-14T00:00:00"/>
    <x v="8"/>
    <s v="Clay Ludtke"/>
    <x v="20"/>
    <x v="2"/>
    <x v="6"/>
    <s v="Wi-Ex zBoost YX540 Cellular Phone Signal Booster"/>
    <x v="3694"/>
    <x v="1"/>
    <n v="131.36000000000001"/>
    <m/>
  </r>
  <r>
    <d v="2016-09-14T00:00:00"/>
    <x v="8"/>
    <s v="Clay Ludtke"/>
    <x v="20"/>
    <x v="0"/>
    <x v="3"/>
    <s v="GBC DocuBind 200 Manual Binding Machine"/>
    <x v="262"/>
    <x v="0"/>
    <n v="252.59"/>
    <m/>
  </r>
  <r>
    <d v="2016-09-15T00:00:00"/>
    <x v="8"/>
    <s v="Dean Braden"/>
    <x v="2"/>
    <x v="0"/>
    <x v="0"/>
    <s v="Xerox 1968"/>
    <x v="373"/>
    <x v="4"/>
    <n v="1.87"/>
    <m/>
  </r>
  <r>
    <d v="2016-09-15T00:00:00"/>
    <x v="8"/>
    <s v="Adam Hart"/>
    <x v="20"/>
    <x v="0"/>
    <x v="3"/>
    <s v="GBC DocuBind 300 Electric Binding Machine"/>
    <x v="3695"/>
    <x v="0"/>
    <n v="294.55"/>
    <m/>
  </r>
  <r>
    <d v="2016-09-15T00:00:00"/>
    <x v="8"/>
    <s v="Rob Beeghly"/>
    <x v="22"/>
    <x v="0"/>
    <x v="0"/>
    <s v="TOPS &quot;Important Message&quot; Pads, Canary, 4-1/4 x 5-1/2, 50 Sheets per Pad"/>
    <x v="369"/>
    <x v="7"/>
    <n v="10.06"/>
    <m/>
  </r>
  <r>
    <d v="2016-09-15T00:00:00"/>
    <x v="8"/>
    <s v="Rob Beeghly"/>
    <x v="22"/>
    <x v="0"/>
    <x v="3"/>
    <s v="Cardinal Slant-D Ring Binder, Heavy Gauge Vinyl"/>
    <x v="3696"/>
    <x v="5"/>
    <n v="15.82"/>
    <m/>
  </r>
  <r>
    <d v="2016-09-15T00:00:00"/>
    <x v="8"/>
    <s v="Justin Deggeller"/>
    <x v="34"/>
    <x v="0"/>
    <x v="3"/>
    <s v="Avery Heavy-Duty EZD View Binder with Locking Rings"/>
    <x v="3697"/>
    <x v="3"/>
    <n v="6.64"/>
    <m/>
  </r>
  <r>
    <d v="2016-09-15T00:00:00"/>
    <x v="8"/>
    <s v="Justin Deggeller"/>
    <x v="34"/>
    <x v="1"/>
    <x v="13"/>
    <s v="Bretford Rectangular Conference Table Tops"/>
    <x v="3698"/>
    <x v="1"/>
    <n v="259.52999999999997"/>
    <m/>
  </r>
  <r>
    <d v="2016-09-15T00:00:00"/>
    <x v="8"/>
    <s v="Angele Hood"/>
    <x v="22"/>
    <x v="0"/>
    <x v="4"/>
    <s v="SANFORD Major Accent Highlighters"/>
    <x v="3699"/>
    <x v="7"/>
    <n v="13.45"/>
    <m/>
  </r>
  <r>
    <d v="2016-09-16T00:00:00"/>
    <x v="8"/>
    <s v="Becky Castell"/>
    <x v="3"/>
    <x v="0"/>
    <x v="0"/>
    <s v="Xerox 1966"/>
    <x v="115"/>
    <x v="0"/>
    <n v="6.35"/>
    <m/>
  </r>
  <r>
    <d v="2016-09-16T00:00:00"/>
    <x v="8"/>
    <s v="Keith Dawkins"/>
    <x v="3"/>
    <x v="1"/>
    <x v="11"/>
    <s v="Sauder Forest Hills Library with Doors, Woodland Oak Finish"/>
    <x v="3700"/>
    <x v="0"/>
    <n v="-12.88"/>
    <m/>
  </r>
  <r>
    <d v="2016-09-16T00:00:00"/>
    <x v="8"/>
    <s v="Keith Dawkins"/>
    <x v="3"/>
    <x v="0"/>
    <x v="12"/>
    <s v="Eureka Sanitaire  Multi-Pro Heavy-Duty Upright, Disposable Bags"/>
    <x v="1649"/>
    <x v="3"/>
    <n v="4.54"/>
    <m/>
  </r>
  <r>
    <d v="2016-09-16T00:00:00"/>
    <x v="8"/>
    <s v="Corey Roper"/>
    <x v="4"/>
    <x v="1"/>
    <x v="5"/>
    <s v="Global Value Mid-Back Manager's Chair, Gray"/>
    <x v="3701"/>
    <x v="0"/>
    <n v="30.45"/>
    <m/>
  </r>
  <r>
    <d v="2016-09-17T00:00:00"/>
    <x v="8"/>
    <s v="Jim Sink"/>
    <x v="3"/>
    <x v="0"/>
    <x v="4"/>
    <s v="Turquoise Lead Holder with Pocket Clip"/>
    <x v="2118"/>
    <x v="1"/>
    <n v="6.63"/>
    <m/>
  </r>
  <r>
    <d v="2016-09-17T00:00:00"/>
    <x v="8"/>
    <s v="Jim Sink"/>
    <x v="3"/>
    <x v="2"/>
    <x v="6"/>
    <s v="Panasonic Kx-TS550"/>
    <x v="1202"/>
    <x v="0"/>
    <n v="8.2799999999999994"/>
    <m/>
  </r>
  <r>
    <d v="2016-09-17T00:00:00"/>
    <x v="8"/>
    <s v="Jim Sink"/>
    <x v="3"/>
    <x v="0"/>
    <x v="0"/>
    <s v="Xerox 1995"/>
    <x v="710"/>
    <x v="4"/>
    <n v="3.11"/>
    <m/>
  </r>
  <r>
    <d v="2016-09-17T00:00:00"/>
    <x v="8"/>
    <s v="Cindy Stewart"/>
    <x v="4"/>
    <x v="2"/>
    <x v="15"/>
    <s v="Lexmark X 9575 Professional All-in-One Color Printer"/>
    <x v="3702"/>
    <x v="3"/>
    <n v="190.08"/>
    <m/>
  </r>
  <r>
    <d v="2016-09-17T00:00:00"/>
    <x v="8"/>
    <s v="Laura Armstrong"/>
    <x v="41"/>
    <x v="2"/>
    <x v="6"/>
    <s v="Wi-Ex zBoost YX540 Cellular Phone Signal Booster"/>
    <x v="3694"/>
    <x v="1"/>
    <n v="131.36000000000001"/>
    <m/>
  </r>
  <r>
    <d v="2016-09-17T00:00:00"/>
    <x v="8"/>
    <s v="Laura Armstrong"/>
    <x v="41"/>
    <x v="1"/>
    <x v="8"/>
    <s v="C-Line Cubicle Keepers Polyproplyene Holder w/Velcro Back, 8-1/2x11, 25/Bx"/>
    <x v="3703"/>
    <x v="0"/>
    <n v="33.94"/>
    <m/>
  </r>
  <r>
    <d v="2016-09-17T00:00:00"/>
    <x v="8"/>
    <s v="Sanjit Jacobs"/>
    <x v="22"/>
    <x v="1"/>
    <x v="5"/>
    <s v="Harbour Creations 67200 Series Stacking Chairs"/>
    <x v="3704"/>
    <x v="0"/>
    <n v="9.9700000000000006"/>
    <m/>
  </r>
  <r>
    <d v="2016-09-17T00:00:00"/>
    <x v="8"/>
    <s v="Sanjit Jacobs"/>
    <x v="22"/>
    <x v="2"/>
    <x v="6"/>
    <s v="Clarity 53712"/>
    <x v="325"/>
    <x v="0"/>
    <n v="7.92"/>
    <m/>
  </r>
  <r>
    <d v="2016-09-17T00:00:00"/>
    <x v="8"/>
    <s v="Luke Weiss"/>
    <x v="20"/>
    <x v="0"/>
    <x v="3"/>
    <s v="Avery Arch Ring Binders"/>
    <x v="2808"/>
    <x v="7"/>
    <n v="78.44"/>
    <m/>
  </r>
  <r>
    <d v="2016-09-17T00:00:00"/>
    <x v="8"/>
    <s v="Brendan Sweed"/>
    <x v="18"/>
    <x v="0"/>
    <x v="4"/>
    <s v="Sanford Liquid Accent Highlighters"/>
    <x v="1803"/>
    <x v="7"/>
    <n v="12.36"/>
    <m/>
  </r>
  <r>
    <d v="2016-09-17T00:00:00"/>
    <x v="8"/>
    <s v="Patrick O'Donnell"/>
    <x v="32"/>
    <x v="1"/>
    <x v="8"/>
    <s v="C-Line Magnetic Cubicle Keepers, Clear Polypropylene"/>
    <x v="3705"/>
    <x v="1"/>
    <n v="6.22"/>
    <m/>
  </r>
  <r>
    <d v="2016-09-17T00:00:00"/>
    <x v="8"/>
    <s v="Patrick O'Donnell"/>
    <x v="32"/>
    <x v="1"/>
    <x v="8"/>
    <s v="Howard Miller 14-1/2&quot; Diameter Chrome Round Wall Clock"/>
    <x v="2332"/>
    <x v="1"/>
    <n v="61.38"/>
    <m/>
  </r>
  <r>
    <d v="2016-09-17T00:00:00"/>
    <x v="8"/>
    <s v="Troy Staebel"/>
    <x v="10"/>
    <x v="0"/>
    <x v="2"/>
    <s v="Safco Industrial Shelving"/>
    <x v="3706"/>
    <x v="7"/>
    <n v="-62.77"/>
    <m/>
  </r>
  <r>
    <d v="2016-09-17T00:00:00"/>
    <x v="8"/>
    <s v="Chuck Clark"/>
    <x v="22"/>
    <x v="0"/>
    <x v="1"/>
    <s v="Avery 481"/>
    <x v="3707"/>
    <x v="3"/>
    <n v="5.91"/>
    <m/>
  </r>
  <r>
    <d v="2016-09-18T00:00:00"/>
    <x v="8"/>
    <s v="Henry MacAllister"/>
    <x v="20"/>
    <x v="0"/>
    <x v="3"/>
    <s v="Avery Binding System Hidden Tab Executive Style Index Sets"/>
    <x v="973"/>
    <x v="4"/>
    <n v="1.73"/>
    <m/>
  </r>
  <r>
    <d v="2016-09-18T00:00:00"/>
    <x v="8"/>
    <s v="Nona Balk"/>
    <x v="16"/>
    <x v="1"/>
    <x v="13"/>
    <s v="Chromcraft Round Conference Tables"/>
    <x v="3708"/>
    <x v="3"/>
    <n v="-167.32"/>
    <m/>
  </r>
  <r>
    <d v="2016-09-18T00:00:00"/>
    <x v="8"/>
    <s v="Anne McFarland"/>
    <x v="33"/>
    <x v="1"/>
    <x v="5"/>
    <s v="Office Star - Professional Matrix Back Chair with 2-to-1 Synchro Tilt and Mesh Fabric Seat"/>
    <x v="3709"/>
    <x v="4"/>
    <n v="84.24"/>
    <m/>
  </r>
  <r>
    <d v="2016-09-18T00:00:00"/>
    <x v="8"/>
    <s v="Anne McFarland"/>
    <x v="33"/>
    <x v="0"/>
    <x v="0"/>
    <s v="Southworth Parchment Paper &amp; Envelopes"/>
    <x v="3226"/>
    <x v="0"/>
    <n v="6.02"/>
    <m/>
  </r>
  <r>
    <d v="2016-09-18T00:00:00"/>
    <x v="8"/>
    <s v="Anne McFarland"/>
    <x v="33"/>
    <x v="0"/>
    <x v="2"/>
    <s v="Tennsco Double-Tier Lockers"/>
    <x v="3710"/>
    <x v="3"/>
    <n v="117.01"/>
    <m/>
  </r>
  <r>
    <d v="2016-09-18T00:00:00"/>
    <x v="8"/>
    <s v="Seth Vernon"/>
    <x v="10"/>
    <x v="1"/>
    <x v="8"/>
    <s v="Eldon Pizzaz Desk Accessories"/>
    <x v="3711"/>
    <x v="1"/>
    <n v="1.61"/>
    <m/>
  </r>
  <r>
    <d v="2016-09-18T00:00:00"/>
    <x v="8"/>
    <s v="Seth Vernon"/>
    <x v="10"/>
    <x v="1"/>
    <x v="5"/>
    <s v="Situations Contoured Folding Chairs, 4/Set"/>
    <x v="1736"/>
    <x v="0"/>
    <n v="-7.1"/>
    <m/>
  </r>
  <r>
    <d v="2016-09-18T00:00:00"/>
    <x v="8"/>
    <s v="Seth Vernon"/>
    <x v="10"/>
    <x v="0"/>
    <x v="4"/>
    <s v="Eldon Spacemaker Box, Quick-Snap Lid, Clear"/>
    <x v="1305"/>
    <x v="4"/>
    <n v="0.37"/>
    <m/>
  </r>
  <r>
    <d v="2016-09-18T00:00:00"/>
    <x v="8"/>
    <s v="Magdelene Morse"/>
    <x v="20"/>
    <x v="1"/>
    <x v="5"/>
    <s v="Global Leather Executive Chair"/>
    <x v="998"/>
    <x v="0"/>
    <n v="140.4"/>
    <m/>
  </r>
  <r>
    <d v="2016-09-18T00:00:00"/>
    <x v="8"/>
    <s v="Magdelene Morse"/>
    <x v="20"/>
    <x v="1"/>
    <x v="8"/>
    <s v="DAX Two-Tone Silver Metal Document Frame"/>
    <x v="1453"/>
    <x v="1"/>
    <n v="26.11"/>
    <m/>
  </r>
  <r>
    <d v="2016-09-18T00:00:00"/>
    <x v="8"/>
    <s v="Patrick O'Brill"/>
    <x v="16"/>
    <x v="0"/>
    <x v="1"/>
    <s v="Avery 480"/>
    <x v="3712"/>
    <x v="4"/>
    <n v="1.05"/>
    <m/>
  </r>
  <r>
    <d v="2016-09-18T00:00:00"/>
    <x v="8"/>
    <s v="Jane Waco"/>
    <x v="3"/>
    <x v="1"/>
    <x v="5"/>
    <s v="Global Troy Executive Leather Low-Back Tilter"/>
    <x v="690"/>
    <x v="0"/>
    <n v="50.1"/>
    <m/>
  </r>
  <r>
    <d v="2016-09-18T00:00:00"/>
    <x v="8"/>
    <s v="Jane Waco"/>
    <x v="3"/>
    <x v="0"/>
    <x v="0"/>
    <s v="Xerox 1945"/>
    <x v="2741"/>
    <x v="2"/>
    <n v="180.77"/>
    <m/>
  </r>
  <r>
    <d v="2016-09-18T00:00:00"/>
    <x v="8"/>
    <s v="Jane Waco"/>
    <x v="3"/>
    <x v="1"/>
    <x v="5"/>
    <s v="Global High-Back Leather Tilter, Burgundy"/>
    <x v="3713"/>
    <x v="2"/>
    <n v="-99.62"/>
    <m/>
  </r>
  <r>
    <d v="2016-09-18T00:00:00"/>
    <x v="8"/>
    <s v="Bill Donatelli"/>
    <x v="3"/>
    <x v="2"/>
    <x v="6"/>
    <s v="Polycom CX300 Desktop Phone USB VoIP phone"/>
    <x v="868"/>
    <x v="0"/>
    <n v="24"/>
    <m/>
  </r>
  <r>
    <d v="2016-09-19T00:00:00"/>
    <x v="8"/>
    <s v="Eugene Hildebrand"/>
    <x v="1"/>
    <x v="1"/>
    <x v="5"/>
    <s v="Global Troy Executive Leather Low-Back Tilter"/>
    <x v="3714"/>
    <x v="0"/>
    <n v="-50.1"/>
    <m/>
  </r>
  <r>
    <d v="2016-09-19T00:00:00"/>
    <x v="8"/>
    <s v="Eugene Hildebrand"/>
    <x v="1"/>
    <x v="0"/>
    <x v="3"/>
    <s v="Avery Binding System Hidden Tab Executive Style Index Sets"/>
    <x v="3715"/>
    <x v="0"/>
    <n v="-3.46"/>
    <m/>
  </r>
  <r>
    <d v="2016-09-19T00:00:00"/>
    <x v="8"/>
    <s v="Rick Huthwaite"/>
    <x v="43"/>
    <x v="0"/>
    <x v="2"/>
    <s v="Hot File 7-Pocket, Floor Stand"/>
    <x v="3716"/>
    <x v="2"/>
    <n v="481.87"/>
    <m/>
  </r>
  <r>
    <d v="2016-09-19T00:00:00"/>
    <x v="8"/>
    <s v="Rick Huthwaite"/>
    <x v="43"/>
    <x v="0"/>
    <x v="0"/>
    <s v="Adams Telephone Message Book W/Dividers/Space For Phone Numbers, 5 1/4&quot;X8 1/2&quot;, 200/Messages"/>
    <x v="3129"/>
    <x v="1"/>
    <n v="7.67"/>
    <m/>
  </r>
  <r>
    <d v="2016-09-19T00:00:00"/>
    <x v="8"/>
    <s v="Rick Huthwaite"/>
    <x v="43"/>
    <x v="0"/>
    <x v="3"/>
    <s v="JM Magazine Binder"/>
    <x v="3717"/>
    <x v="1"/>
    <n v="23.77"/>
    <m/>
  </r>
  <r>
    <d v="2016-09-19T00:00:00"/>
    <x v="8"/>
    <s v="Rick Huthwaite"/>
    <x v="43"/>
    <x v="1"/>
    <x v="5"/>
    <s v="Lifetime Advantage Folding Chairs, 4/Carton"/>
    <x v="407"/>
    <x v="3"/>
    <n v="244.25"/>
    <m/>
  </r>
  <r>
    <d v="2016-09-19T00:00:00"/>
    <x v="8"/>
    <s v="Scot Wooten"/>
    <x v="3"/>
    <x v="0"/>
    <x v="0"/>
    <s v="Xerox Color Copier Paper, 11&quot; x 17&quot;, Ream"/>
    <x v="3718"/>
    <x v="5"/>
    <n v="73.540000000000006"/>
    <m/>
  </r>
  <r>
    <d v="2016-09-19T00:00:00"/>
    <x v="8"/>
    <s v="Shirley Daniels"/>
    <x v="23"/>
    <x v="0"/>
    <x v="3"/>
    <s v="Storex DuraTech Recycled Plastic Frosted Binders"/>
    <x v="242"/>
    <x v="6"/>
    <n v="12.72"/>
    <m/>
  </r>
  <r>
    <d v="2016-09-19T00:00:00"/>
    <x v="8"/>
    <s v="Shirley Daniels"/>
    <x v="23"/>
    <x v="0"/>
    <x v="14"/>
    <s v="Acme Forged Steel Scissors with Black Enamel Handles"/>
    <x v="3595"/>
    <x v="1"/>
    <n v="8.1"/>
    <m/>
  </r>
  <r>
    <d v="2016-09-19T00:00:00"/>
    <x v="8"/>
    <s v="Theone Pippenger"/>
    <x v="4"/>
    <x v="0"/>
    <x v="14"/>
    <s v="Letter Slitter"/>
    <x v="466"/>
    <x v="0"/>
    <n v="0.15"/>
    <m/>
  </r>
  <r>
    <d v="2016-09-19T00:00:00"/>
    <x v="8"/>
    <s v="Theone Pippenger"/>
    <x v="4"/>
    <x v="2"/>
    <x v="9"/>
    <s v="Logitech Wireless Marathon Mouse M705"/>
    <x v="3586"/>
    <x v="7"/>
    <n v="107.48"/>
    <m/>
  </r>
  <r>
    <d v="2016-09-19T00:00:00"/>
    <x v="8"/>
    <s v="Anne Pryor"/>
    <x v="2"/>
    <x v="1"/>
    <x v="8"/>
    <s v="Nu-Dell Oak Frame"/>
    <x v="3719"/>
    <x v="1"/>
    <n v="3.84"/>
    <m/>
  </r>
  <r>
    <d v="2016-09-19T00:00:00"/>
    <x v="8"/>
    <s v="Chuck Clark"/>
    <x v="3"/>
    <x v="0"/>
    <x v="3"/>
    <s v="Cardinal Holdit Business Card Pockets"/>
    <x v="1177"/>
    <x v="1"/>
    <n v="4.18"/>
    <m/>
  </r>
  <r>
    <d v="2016-09-19T00:00:00"/>
    <x v="8"/>
    <s v="Chuck Clark"/>
    <x v="3"/>
    <x v="0"/>
    <x v="14"/>
    <s v="Kleencut Forged Office Shears by Acme United Corporation"/>
    <x v="274"/>
    <x v="1"/>
    <n v="1.87"/>
    <m/>
  </r>
  <r>
    <d v="2016-09-19T00:00:00"/>
    <x v="8"/>
    <s v="Clytie Kelty"/>
    <x v="43"/>
    <x v="0"/>
    <x v="2"/>
    <s v="Home/Office Personal File Carts"/>
    <x v="1211"/>
    <x v="0"/>
    <n v="17.38"/>
    <m/>
  </r>
  <r>
    <d v="2016-09-19T00:00:00"/>
    <x v="8"/>
    <s v="Frank Hawley"/>
    <x v="3"/>
    <x v="0"/>
    <x v="3"/>
    <s v="Avery Heavy-Duty EZD  Binder With Locking Rings"/>
    <x v="3720"/>
    <x v="0"/>
    <n v="3.12"/>
    <m/>
  </r>
  <r>
    <d v="2016-09-20T00:00:00"/>
    <x v="8"/>
    <s v="Greg Maxwell"/>
    <x v="3"/>
    <x v="0"/>
    <x v="0"/>
    <s v="Strathmore Photo Frame Cards"/>
    <x v="3721"/>
    <x v="2"/>
    <n v="30.26"/>
    <m/>
  </r>
  <r>
    <d v="2016-09-20T00:00:00"/>
    <x v="8"/>
    <s v="Greg Maxwell"/>
    <x v="3"/>
    <x v="0"/>
    <x v="3"/>
    <s v="Fellowes PB200 Plastic Comb Binding Machine"/>
    <x v="3722"/>
    <x v="0"/>
    <n v="88.39"/>
    <m/>
  </r>
  <r>
    <d v="2016-09-20T00:00:00"/>
    <x v="8"/>
    <s v="Greg Maxwell"/>
    <x v="3"/>
    <x v="0"/>
    <x v="4"/>
    <s v="Newell 343"/>
    <x v="1562"/>
    <x v="3"/>
    <n v="3.18"/>
    <m/>
  </r>
  <r>
    <d v="2016-09-20T00:00:00"/>
    <x v="8"/>
    <s v="Greg Maxwell"/>
    <x v="3"/>
    <x v="0"/>
    <x v="0"/>
    <s v="Xerox 1944"/>
    <x v="1063"/>
    <x v="0"/>
    <n v="37.979999999999997"/>
    <m/>
  </r>
  <r>
    <d v="2016-09-20T00:00:00"/>
    <x v="8"/>
    <s v="Greg Maxwell"/>
    <x v="3"/>
    <x v="0"/>
    <x v="3"/>
    <s v="Ibico Plastic Spiral Binding Combs"/>
    <x v="3723"/>
    <x v="0"/>
    <n v="15.81"/>
    <m/>
  </r>
  <r>
    <d v="2016-09-20T00:00:00"/>
    <x v="8"/>
    <s v="Filia McAdams"/>
    <x v="25"/>
    <x v="1"/>
    <x v="8"/>
    <s v="Dana Swing-Arm Lamps"/>
    <x v="272"/>
    <x v="0"/>
    <n v="1.07"/>
    <m/>
  </r>
  <r>
    <d v="2016-09-20T00:00:00"/>
    <x v="8"/>
    <s v="Filia McAdams"/>
    <x v="25"/>
    <x v="1"/>
    <x v="5"/>
    <s v="Global High-Back Leather Tilter, Burgundy"/>
    <x v="3724"/>
    <x v="4"/>
    <n v="-11.07"/>
    <m/>
  </r>
  <r>
    <d v="2016-09-20T00:00:00"/>
    <x v="8"/>
    <s v="Helen Abelman"/>
    <x v="20"/>
    <x v="0"/>
    <x v="12"/>
    <s v="Honeywell Quietcare HEPA Air Cleaner"/>
    <x v="3725"/>
    <x v="7"/>
    <n v="129.77000000000001"/>
    <m/>
  </r>
  <r>
    <d v="2016-09-20T00:00:00"/>
    <x v="8"/>
    <s v="Edward Nazzal"/>
    <x v="14"/>
    <x v="0"/>
    <x v="3"/>
    <s v="GBC Poly Designer Binding Covers"/>
    <x v="1801"/>
    <x v="7"/>
    <n v="41.01"/>
    <m/>
  </r>
  <r>
    <d v="2016-09-20T00:00:00"/>
    <x v="8"/>
    <s v="Heather Jas"/>
    <x v="22"/>
    <x v="1"/>
    <x v="11"/>
    <s v="O'Sullivan 5-Shelf Heavy-Duty Bookcases"/>
    <x v="3598"/>
    <x v="0"/>
    <n v="40.97"/>
    <m/>
  </r>
  <r>
    <d v="2016-09-22T00:00:00"/>
    <x v="8"/>
    <s v="Sally Hughsby"/>
    <x v="15"/>
    <x v="0"/>
    <x v="4"/>
    <s v="Berol Giant Pencil Sharpener"/>
    <x v="1174"/>
    <x v="1"/>
    <n v="4.59"/>
    <m/>
  </r>
  <r>
    <d v="2016-09-22T00:00:00"/>
    <x v="8"/>
    <s v="Sally Hughsby"/>
    <x v="15"/>
    <x v="2"/>
    <x v="6"/>
    <s v="PayAnywhere Card Reader"/>
    <x v="1916"/>
    <x v="9"/>
    <n v="5.59"/>
    <m/>
  </r>
  <r>
    <d v="2016-09-22T00:00:00"/>
    <x v="8"/>
    <s v="Pierre Wener"/>
    <x v="2"/>
    <x v="0"/>
    <x v="4"/>
    <s v="Newell 348"/>
    <x v="1304"/>
    <x v="1"/>
    <n v="0.89"/>
    <m/>
  </r>
  <r>
    <d v="2016-09-22T00:00:00"/>
    <x v="8"/>
    <s v="Amy Cox"/>
    <x v="16"/>
    <x v="0"/>
    <x v="3"/>
    <s v="Acco Suede Grain Vinyl Round Ring Binder"/>
    <x v="3726"/>
    <x v="2"/>
    <n v="-6"/>
    <m/>
  </r>
  <r>
    <d v="2016-09-22T00:00:00"/>
    <x v="8"/>
    <s v="Amy Cox"/>
    <x v="16"/>
    <x v="0"/>
    <x v="1"/>
    <s v="Avery Address/Shipping Labels for Typewriters, 4&quot; x 2&quot;"/>
    <x v="2738"/>
    <x v="0"/>
    <n v="5.8"/>
    <m/>
  </r>
  <r>
    <d v="2016-09-22T00:00:00"/>
    <x v="8"/>
    <s v="Ann Steele"/>
    <x v="5"/>
    <x v="1"/>
    <x v="8"/>
    <s v="G.E. Longer-Life Indoor Recessed Floodlight Bulbs"/>
    <x v="833"/>
    <x v="0"/>
    <n v="6.37"/>
    <m/>
  </r>
  <r>
    <d v="2016-09-22T00:00:00"/>
    <x v="8"/>
    <s v="Robert Dilbeck"/>
    <x v="2"/>
    <x v="0"/>
    <x v="1"/>
    <s v="Avery 476"/>
    <x v="356"/>
    <x v="7"/>
    <n v="5.37"/>
    <m/>
  </r>
  <r>
    <d v="2016-09-22T00:00:00"/>
    <x v="8"/>
    <s v="Sam Zeldin"/>
    <x v="20"/>
    <x v="0"/>
    <x v="2"/>
    <s v="Sortfiler Multipurpose Personal File Organizer, Black"/>
    <x v="3727"/>
    <x v="6"/>
    <n v="37.22"/>
    <m/>
  </r>
  <r>
    <d v="2016-09-22T00:00:00"/>
    <x v="8"/>
    <s v="Anna Chung"/>
    <x v="18"/>
    <x v="0"/>
    <x v="0"/>
    <s v="Xerox 1895"/>
    <x v="186"/>
    <x v="6"/>
    <n v="16.149999999999999"/>
    <m/>
  </r>
  <r>
    <d v="2016-09-22T00:00:00"/>
    <x v="8"/>
    <s v="Suzanne McNair"/>
    <x v="26"/>
    <x v="1"/>
    <x v="8"/>
    <s v="Aluminum Document Frame"/>
    <x v="3728"/>
    <x v="5"/>
    <n v="8.5500000000000007"/>
    <m/>
  </r>
  <r>
    <d v="2016-09-22T00:00:00"/>
    <x v="8"/>
    <s v="Chris Selesnick"/>
    <x v="21"/>
    <x v="1"/>
    <x v="8"/>
    <s v="DAX Two-Tone Rosewood/Black Document Frame, Desktop, 5 x 7"/>
    <x v="3729"/>
    <x v="0"/>
    <n v="7.58"/>
    <m/>
  </r>
  <r>
    <d v="2016-09-22T00:00:00"/>
    <x v="8"/>
    <s v="Nora Pelletier"/>
    <x v="10"/>
    <x v="0"/>
    <x v="10"/>
    <s v="Blue String-Tie &amp; Button Interoffice Envelopes, 10 x 13"/>
    <x v="3730"/>
    <x v="0"/>
    <n v="19.989999999999998"/>
    <m/>
  </r>
  <r>
    <d v="2016-09-22T00:00:00"/>
    <x v="8"/>
    <s v="Ryan Crowe"/>
    <x v="14"/>
    <x v="0"/>
    <x v="0"/>
    <s v="RSVP Cards &amp; Envelopes, Blank White, 8-1/2&quot; X 11&quot;, 24 Cards/25 Envelopes/Set"/>
    <x v="3731"/>
    <x v="5"/>
    <n v="16.71"/>
    <m/>
  </r>
  <r>
    <d v="2016-09-22T00:00:00"/>
    <x v="8"/>
    <s v="Ryan Crowe"/>
    <x v="14"/>
    <x v="2"/>
    <x v="6"/>
    <s v="Panasonic KX TS208W Corded phone"/>
    <x v="3732"/>
    <x v="0"/>
    <n v="27.43"/>
    <m/>
  </r>
  <r>
    <d v="2016-09-23T00:00:00"/>
    <x v="8"/>
    <s v="Kelly Lampkin"/>
    <x v="10"/>
    <x v="1"/>
    <x v="8"/>
    <s v="Rubbermaid ClusterMat Chairmats, Mat Size- 66&quot; x 60&quot;, Lip 20&quot; x 11&quot; -90 Degree Angle"/>
    <x v="3577"/>
    <x v="6"/>
    <n v="-26.64"/>
    <m/>
  </r>
  <r>
    <d v="2016-09-23T00:00:00"/>
    <x v="8"/>
    <s v="Kelly Lampkin"/>
    <x v="10"/>
    <x v="0"/>
    <x v="4"/>
    <s v="Dixon Ticonderoga Maple Cedar Pencil, #2"/>
    <x v="3733"/>
    <x v="0"/>
    <n v="0.31"/>
    <m/>
  </r>
  <r>
    <d v="2016-09-23T00:00:00"/>
    <x v="8"/>
    <s v="Russell Applegate"/>
    <x v="4"/>
    <x v="0"/>
    <x v="2"/>
    <s v="Eldon Mobile Mega Data Cart  Mega Stackable  Add-On Trays"/>
    <x v="3734"/>
    <x v="7"/>
    <n v="34.29"/>
    <m/>
  </r>
  <r>
    <d v="2016-09-23T00:00:00"/>
    <x v="8"/>
    <s v="Russell Applegate"/>
    <x v="4"/>
    <x v="1"/>
    <x v="5"/>
    <s v="Hon Mobius Operator's Chair"/>
    <x v="3735"/>
    <x v="1"/>
    <n v="81.17"/>
    <m/>
  </r>
  <r>
    <d v="2016-09-23T00:00:00"/>
    <x v="8"/>
    <s v="Candace McMahon"/>
    <x v="22"/>
    <x v="0"/>
    <x v="14"/>
    <s v="Acme Design Stainless Steel Bent Scissors"/>
    <x v="3736"/>
    <x v="0"/>
    <n v="3.69"/>
    <m/>
  </r>
  <r>
    <d v="2016-09-23T00:00:00"/>
    <x v="8"/>
    <s v="Darrin Van Huff"/>
    <x v="3"/>
    <x v="0"/>
    <x v="10"/>
    <s v="Poly String Tie Envelopes"/>
    <x v="3737"/>
    <x v="0"/>
    <n v="1.92"/>
    <m/>
  </r>
  <r>
    <d v="2016-09-23T00:00:00"/>
    <x v="8"/>
    <s v="Darrin Van Huff"/>
    <x v="3"/>
    <x v="0"/>
    <x v="1"/>
    <s v="Avery 51"/>
    <x v="282"/>
    <x v="1"/>
    <n v="8.69"/>
    <m/>
  </r>
  <r>
    <d v="2016-09-23T00:00:00"/>
    <x v="8"/>
    <s v="Clay Rozendal"/>
    <x v="20"/>
    <x v="0"/>
    <x v="3"/>
    <s v="3-ring staple pack"/>
    <x v="3738"/>
    <x v="5"/>
    <n v="3.68"/>
    <m/>
  </r>
  <r>
    <d v="2016-09-23T00:00:00"/>
    <x v="8"/>
    <s v="Joni Sundaresam"/>
    <x v="10"/>
    <x v="0"/>
    <x v="0"/>
    <s v="Xerox 1970"/>
    <x v="1177"/>
    <x v="1"/>
    <n v="4.03"/>
    <m/>
  </r>
  <r>
    <d v="2016-09-23T00:00:00"/>
    <x v="8"/>
    <s v="Joni Sundaresam"/>
    <x v="10"/>
    <x v="1"/>
    <x v="8"/>
    <s v="Eldon 400 Class Desk Accessories, Black Carbon"/>
    <x v="3739"/>
    <x v="3"/>
    <n v="7.7"/>
    <m/>
  </r>
  <r>
    <d v="2016-09-23T00:00:00"/>
    <x v="8"/>
    <s v="Joni Sundaresam"/>
    <x v="10"/>
    <x v="0"/>
    <x v="3"/>
    <s v="Fellowes Black Plastic Comb Bindings"/>
    <x v="3740"/>
    <x v="5"/>
    <n v="-9.76"/>
    <m/>
  </r>
  <r>
    <d v="2016-09-23T00:00:00"/>
    <x v="8"/>
    <s v="Dave Poirier"/>
    <x v="22"/>
    <x v="0"/>
    <x v="3"/>
    <s v="ACCOHIDE 3-Ring Binder, Blue, 1&quot;"/>
    <x v="3741"/>
    <x v="3"/>
    <n v="4.46"/>
    <m/>
  </r>
  <r>
    <d v="2016-09-23T00:00:00"/>
    <x v="8"/>
    <s v="Dave Poirier"/>
    <x v="22"/>
    <x v="1"/>
    <x v="5"/>
    <s v="Global Deluxe Steno Chair"/>
    <x v="1722"/>
    <x v="1"/>
    <n v="-20.78"/>
    <m/>
  </r>
  <r>
    <d v="2016-09-24T00:00:00"/>
    <x v="8"/>
    <s v="Pete Kriz"/>
    <x v="10"/>
    <x v="1"/>
    <x v="5"/>
    <s v="Office Star - Contemporary Task Swivel Chair"/>
    <x v="1384"/>
    <x v="0"/>
    <n v="-13.32"/>
    <m/>
  </r>
  <r>
    <d v="2016-09-24T00:00:00"/>
    <x v="8"/>
    <s v="Laura Armstrong"/>
    <x v="3"/>
    <x v="0"/>
    <x v="2"/>
    <s v="Tennsco Lockers, Gray"/>
    <x v="2237"/>
    <x v="0"/>
    <n v="2.94"/>
    <m/>
  </r>
  <r>
    <d v="2016-09-24T00:00:00"/>
    <x v="8"/>
    <s v="Laura Armstrong"/>
    <x v="3"/>
    <x v="0"/>
    <x v="0"/>
    <s v="REDIFORM Incoming/Outgoing Call Register, 11&quot; X 8 1/2&quot;, 100 Messages"/>
    <x v="3742"/>
    <x v="7"/>
    <n v="20.85"/>
    <m/>
  </r>
  <r>
    <d v="2016-09-24T00:00:00"/>
    <x v="8"/>
    <s v="Edward Becker"/>
    <x v="3"/>
    <x v="1"/>
    <x v="8"/>
    <s v="Nu-Dell Executive Frame"/>
    <x v="1631"/>
    <x v="7"/>
    <n v="23.38"/>
    <m/>
  </r>
  <r>
    <d v="2016-09-24T00:00:00"/>
    <x v="8"/>
    <s v="Craig Leslie"/>
    <x v="26"/>
    <x v="1"/>
    <x v="8"/>
    <s v="Electrix 20W Halogen Replacement Bulb for Zoom-In Desk Lamp"/>
    <x v="3743"/>
    <x v="0"/>
    <n v="7.5"/>
    <m/>
  </r>
  <r>
    <d v="2016-09-24T00:00:00"/>
    <x v="8"/>
    <s v="Craig Leslie"/>
    <x v="26"/>
    <x v="0"/>
    <x v="2"/>
    <s v="Sensible Storage WireTech Storage Systems"/>
    <x v="3744"/>
    <x v="2"/>
    <n v="-95.82"/>
    <m/>
  </r>
  <r>
    <d v="2016-09-24T00:00:00"/>
    <x v="8"/>
    <s v="Benjamin Patterson"/>
    <x v="39"/>
    <x v="0"/>
    <x v="3"/>
    <s v="Avery Heavy-Duty EZD View Binder with Locking Rings"/>
    <x v="3745"/>
    <x v="4"/>
    <n v="2.93"/>
    <m/>
  </r>
  <r>
    <d v="2016-09-24T00:00:00"/>
    <x v="8"/>
    <s v="Benjamin Patterson"/>
    <x v="39"/>
    <x v="0"/>
    <x v="0"/>
    <s v="Xerox 232"/>
    <x v="710"/>
    <x v="4"/>
    <n v="3.11"/>
    <m/>
  </r>
  <r>
    <d v="2016-09-24T00:00:00"/>
    <x v="8"/>
    <s v="Ruben Dartt"/>
    <x v="18"/>
    <x v="1"/>
    <x v="8"/>
    <s v="Deflect-o DuraMat Lighweight, Studded, Beveled Mat for Low Pile Carpeting"/>
    <x v="931"/>
    <x v="1"/>
    <n v="21.75"/>
    <m/>
  </r>
  <r>
    <d v="2016-09-24T00:00:00"/>
    <x v="8"/>
    <s v="Michael Kennedy"/>
    <x v="1"/>
    <x v="0"/>
    <x v="3"/>
    <s v="GBC ProClick 150 Presentation Binding System"/>
    <x v="3746"/>
    <x v="5"/>
    <n v="-729.91"/>
    <m/>
  </r>
  <r>
    <d v="2016-09-24T00:00:00"/>
    <x v="8"/>
    <s v="Edward Hooks"/>
    <x v="3"/>
    <x v="0"/>
    <x v="10"/>
    <s v="Tyvek Interoffice Envelopes, 9 1/2&quot; x 12 1/2&quot;, 100/Box"/>
    <x v="2689"/>
    <x v="7"/>
    <n v="143.30000000000001"/>
    <m/>
  </r>
  <r>
    <d v="2016-09-24T00:00:00"/>
    <x v="8"/>
    <s v="Edward Hooks"/>
    <x v="3"/>
    <x v="1"/>
    <x v="5"/>
    <s v="Hon Olson Stacker Stools"/>
    <x v="3747"/>
    <x v="7"/>
    <n v="56.32"/>
    <m/>
  </r>
  <r>
    <d v="2016-09-25T00:00:00"/>
    <x v="8"/>
    <s v="Adrian Barton"/>
    <x v="12"/>
    <x v="1"/>
    <x v="13"/>
    <s v="Bevis Boat-Shaped Conference Table"/>
    <x v="2200"/>
    <x v="1"/>
    <n v="-204.45"/>
    <m/>
  </r>
  <r>
    <d v="2016-09-25T00:00:00"/>
    <x v="8"/>
    <s v="Nicole Hansen"/>
    <x v="0"/>
    <x v="0"/>
    <x v="1"/>
    <s v="Avery 499"/>
    <x v="443"/>
    <x v="3"/>
    <n v="5.18"/>
    <m/>
  </r>
  <r>
    <d v="2016-09-25T00:00:00"/>
    <x v="8"/>
    <s v="Katrina Edelman"/>
    <x v="11"/>
    <x v="0"/>
    <x v="0"/>
    <s v="REDIFORM Incoming/Outgoing Call Register, 11&quot; X 8 1/2&quot;, 100 Messages"/>
    <x v="3748"/>
    <x v="2"/>
    <n v="22.52"/>
    <m/>
  </r>
  <r>
    <d v="2016-09-25T00:00:00"/>
    <x v="8"/>
    <s v="Katrina Edelman"/>
    <x v="11"/>
    <x v="0"/>
    <x v="3"/>
    <s v="GBC Poly Designer Binding Covers"/>
    <x v="3749"/>
    <x v="4"/>
    <n v="-3.52"/>
    <m/>
  </r>
  <r>
    <d v="2016-09-25T00:00:00"/>
    <x v="8"/>
    <s v="Julia West"/>
    <x v="3"/>
    <x v="0"/>
    <x v="4"/>
    <s v="BIC Brite Liner Highlighters"/>
    <x v="2738"/>
    <x v="3"/>
    <n v="6.96"/>
    <m/>
  </r>
  <r>
    <d v="2016-09-25T00:00:00"/>
    <x v="8"/>
    <s v="Steve Chapman"/>
    <x v="21"/>
    <x v="2"/>
    <x v="9"/>
    <s v="Logitech Wireless Headset h800"/>
    <x v="3750"/>
    <x v="7"/>
    <n v="174.98"/>
    <m/>
  </r>
  <r>
    <d v="2016-09-25T00:00:00"/>
    <x v="8"/>
    <s v="Steve Chapman"/>
    <x v="21"/>
    <x v="0"/>
    <x v="4"/>
    <s v="Manco Dry-Lighter Erasable Highlighter"/>
    <x v="3751"/>
    <x v="4"/>
    <n v="1.03"/>
    <m/>
  </r>
  <r>
    <d v="2016-09-25T00:00:00"/>
    <x v="8"/>
    <s v="Steve Chapman"/>
    <x v="21"/>
    <x v="1"/>
    <x v="5"/>
    <s v="Global Fabric Manager's Chair, Dark Gray"/>
    <x v="3752"/>
    <x v="0"/>
    <n v="50.49"/>
    <m/>
  </r>
  <r>
    <d v="2016-09-25T00:00:00"/>
    <x v="8"/>
    <s v="Steve Chapman"/>
    <x v="21"/>
    <x v="1"/>
    <x v="8"/>
    <s v="Eldon Expressions Mahogany Wood Desk Collection"/>
    <x v="3753"/>
    <x v="13"/>
    <n v="17.16"/>
    <m/>
  </r>
  <r>
    <d v="2016-09-25T00:00:00"/>
    <x v="8"/>
    <s v="Tony Sayre"/>
    <x v="10"/>
    <x v="0"/>
    <x v="12"/>
    <s v="Hoover Shoulder Vac Commercial Portable Vacuum"/>
    <x v="3754"/>
    <x v="4"/>
    <n v="17.89"/>
    <m/>
  </r>
  <r>
    <d v="2016-09-25T00:00:00"/>
    <x v="8"/>
    <s v="Tony Sayre"/>
    <x v="10"/>
    <x v="0"/>
    <x v="2"/>
    <s v="Eldon Gobal File Keepers"/>
    <x v="3755"/>
    <x v="0"/>
    <n v="-4.84"/>
    <m/>
  </r>
  <r>
    <d v="2016-09-25T00:00:00"/>
    <x v="8"/>
    <s v="Tony Sayre"/>
    <x v="10"/>
    <x v="0"/>
    <x v="2"/>
    <s v="SAFCO Commercial Wire Shelving, Black"/>
    <x v="1013"/>
    <x v="1"/>
    <n v="-82.88"/>
    <m/>
  </r>
  <r>
    <d v="2016-09-25T00:00:00"/>
    <x v="8"/>
    <s v="Aaron Smayling"/>
    <x v="3"/>
    <x v="1"/>
    <x v="11"/>
    <s v="Atlantic Metals Mobile 4-Shelf Bookcases, Custom Colors"/>
    <x v="3756"/>
    <x v="0"/>
    <n v="84.29"/>
    <m/>
  </r>
  <r>
    <d v="2016-09-25T00:00:00"/>
    <x v="8"/>
    <s v="Dan Lawera"/>
    <x v="3"/>
    <x v="0"/>
    <x v="0"/>
    <s v="Ampad Evidence Wirebond Steno Books, 6&quot; x 9&quot;"/>
    <x v="389"/>
    <x v="7"/>
    <n v="5.12"/>
    <m/>
  </r>
  <r>
    <d v="2016-09-25T00:00:00"/>
    <x v="8"/>
    <s v="Dan Lawera"/>
    <x v="3"/>
    <x v="0"/>
    <x v="1"/>
    <s v="Alphabetical Labels for Top Tab Filing"/>
    <x v="271"/>
    <x v="0"/>
    <n v="14.8"/>
    <m/>
  </r>
  <r>
    <d v="2016-09-25T00:00:00"/>
    <x v="8"/>
    <s v="Dan Lawera"/>
    <x v="3"/>
    <x v="0"/>
    <x v="1"/>
    <s v="Avery 513"/>
    <x v="1599"/>
    <x v="4"/>
    <n v="2.29"/>
    <m/>
  </r>
  <r>
    <d v="2016-09-25T00:00:00"/>
    <x v="8"/>
    <s v="Dan Lawera"/>
    <x v="3"/>
    <x v="2"/>
    <x v="16"/>
    <s v="Canon PC-428 Personal Copier"/>
    <x v="386"/>
    <x v="1"/>
    <n v="161.99"/>
    <m/>
  </r>
  <r>
    <d v="2016-09-25T00:00:00"/>
    <x v="8"/>
    <s v="Dan Lawera"/>
    <x v="3"/>
    <x v="2"/>
    <x v="6"/>
    <s v="SmartStand Mobile Device Holder, Assorted Colors"/>
    <x v="3757"/>
    <x v="9"/>
    <n v="4.47"/>
    <m/>
  </r>
  <r>
    <d v="2016-09-25T00:00:00"/>
    <x v="8"/>
    <s v="Dan Lawera"/>
    <x v="3"/>
    <x v="0"/>
    <x v="4"/>
    <s v="Newell 346"/>
    <x v="1235"/>
    <x v="0"/>
    <n v="1.67"/>
    <m/>
  </r>
  <r>
    <d v="2016-09-25T00:00:00"/>
    <x v="8"/>
    <s v="Dan Lawera"/>
    <x v="3"/>
    <x v="1"/>
    <x v="5"/>
    <s v="Global Airflow Leather Mesh Back Chair, Black"/>
    <x v="3382"/>
    <x v="3"/>
    <n v="60.39"/>
    <m/>
  </r>
  <r>
    <d v="2016-09-26T00:00:00"/>
    <x v="8"/>
    <s v="Natalie Fritzler"/>
    <x v="1"/>
    <x v="1"/>
    <x v="5"/>
    <s v="Hon 4700 Series Mobuis Mid-Back Task Chairs with Adjustable Arms"/>
    <x v="3758"/>
    <x v="1"/>
    <n v="-96.11"/>
    <m/>
  </r>
  <r>
    <d v="2016-09-26T00:00:00"/>
    <x v="8"/>
    <s v="Natalie Fritzler"/>
    <x v="1"/>
    <x v="0"/>
    <x v="10"/>
    <s v="Staple envelope"/>
    <x v="3720"/>
    <x v="0"/>
    <n v="3.35"/>
    <m/>
  </r>
  <r>
    <d v="2016-09-26T00:00:00"/>
    <x v="8"/>
    <s v="Sally Hughsby"/>
    <x v="3"/>
    <x v="1"/>
    <x v="11"/>
    <s v="Bestar Classic Bookcase"/>
    <x v="3759"/>
    <x v="7"/>
    <n v="20"/>
    <m/>
  </r>
  <r>
    <d v="2016-09-26T00:00:00"/>
    <x v="8"/>
    <s v="Steve Nguyen"/>
    <x v="22"/>
    <x v="0"/>
    <x v="12"/>
    <s v="Belkin 7 Outlet SurgeMaster II"/>
    <x v="3760"/>
    <x v="6"/>
    <n v="66.33"/>
    <m/>
  </r>
  <r>
    <d v="2016-09-26T00:00:00"/>
    <x v="8"/>
    <s v="Steve Nguyen"/>
    <x v="22"/>
    <x v="0"/>
    <x v="0"/>
    <s v="Universal Premium White Copier/Laser Paper (20Lb. and 87 Bright)"/>
    <x v="1691"/>
    <x v="7"/>
    <n v="14.65"/>
    <m/>
  </r>
  <r>
    <d v="2016-09-26T00:00:00"/>
    <x v="8"/>
    <s v="Steve Nguyen"/>
    <x v="22"/>
    <x v="2"/>
    <x v="9"/>
    <s v="Micro Innovations USB RF Wireless Keyboard with Mouse"/>
    <x v="3018"/>
    <x v="3"/>
    <n v="21"/>
    <m/>
  </r>
  <r>
    <d v="2016-09-26T00:00:00"/>
    <x v="8"/>
    <s v="Charles Sheldon"/>
    <x v="30"/>
    <x v="0"/>
    <x v="0"/>
    <s v="Hammermill Color Copier Paper (28Lb. and 96 Bright)"/>
    <x v="134"/>
    <x v="4"/>
    <n v="4.5"/>
    <m/>
  </r>
  <r>
    <d v="2016-09-26T00:00:00"/>
    <x v="8"/>
    <s v="Chuck Magee"/>
    <x v="3"/>
    <x v="0"/>
    <x v="2"/>
    <s v="Advantus Rolling Storage Box"/>
    <x v="1596"/>
    <x v="1"/>
    <n v="13.89"/>
    <m/>
  </r>
  <r>
    <d v="2016-09-26T00:00:00"/>
    <x v="8"/>
    <s v="Chuck Magee"/>
    <x v="3"/>
    <x v="0"/>
    <x v="1"/>
    <s v="Avery 494"/>
    <x v="337"/>
    <x v="1"/>
    <n v="3.6"/>
    <m/>
  </r>
  <r>
    <d v="2016-09-26T00:00:00"/>
    <x v="8"/>
    <s v="Chuck Magee"/>
    <x v="3"/>
    <x v="0"/>
    <x v="4"/>
    <s v="SANFORD Major Accent Highlighters"/>
    <x v="3699"/>
    <x v="7"/>
    <n v="13.45"/>
    <m/>
  </r>
  <r>
    <d v="2016-09-26T00:00:00"/>
    <x v="8"/>
    <s v="Chuck Magee"/>
    <x v="3"/>
    <x v="0"/>
    <x v="0"/>
    <s v="Great White Multi-Use Recycled Paper (20Lb. and 84 Bright)"/>
    <x v="1691"/>
    <x v="7"/>
    <n v="13.46"/>
    <m/>
  </r>
  <r>
    <d v="2016-09-26T00:00:00"/>
    <x v="8"/>
    <s v="Dorothy Wardle"/>
    <x v="3"/>
    <x v="0"/>
    <x v="0"/>
    <s v="Xerox 1905"/>
    <x v="115"/>
    <x v="0"/>
    <n v="6.22"/>
    <m/>
  </r>
  <r>
    <d v="2016-09-26T00:00:00"/>
    <x v="8"/>
    <s v="Tanja Norvell"/>
    <x v="16"/>
    <x v="2"/>
    <x v="9"/>
    <s v="LogitechÂ VX Revolution Cordless Laser Mouse for Notebooks (Black)"/>
    <x v="1674"/>
    <x v="1"/>
    <n v="-75.599999999999994"/>
    <m/>
  </r>
  <r>
    <d v="2016-09-26T00:00:00"/>
    <x v="8"/>
    <s v="Shahid Collister"/>
    <x v="0"/>
    <x v="0"/>
    <x v="3"/>
    <s v="Ibico Recycled Linen-Style Covers"/>
    <x v="3761"/>
    <x v="0"/>
    <n v="-25"/>
    <m/>
  </r>
  <r>
    <d v="2016-09-26T00:00:00"/>
    <x v="8"/>
    <s v="Lisa Ryan"/>
    <x v="0"/>
    <x v="0"/>
    <x v="12"/>
    <s v="Hoover Commercial Lightweight Upright Vacuum with E-Z Empty Dirt Cup"/>
    <x v="3762"/>
    <x v="0"/>
    <n v="-251.19"/>
    <m/>
  </r>
  <r>
    <d v="2016-09-26T00:00:00"/>
    <x v="8"/>
    <s v="Lisa Ryan"/>
    <x v="0"/>
    <x v="1"/>
    <x v="5"/>
    <s v="High-Back Leather Manager's Chair"/>
    <x v="3763"/>
    <x v="7"/>
    <n v="-136.49"/>
    <m/>
  </r>
  <r>
    <d v="2016-09-26T00:00:00"/>
    <x v="8"/>
    <s v="Matt Hagelstein"/>
    <x v="0"/>
    <x v="0"/>
    <x v="3"/>
    <s v="GBC Recycled VeloBinder Covers"/>
    <x v="3764"/>
    <x v="0"/>
    <n v="-11.59"/>
    <m/>
  </r>
  <r>
    <d v="2016-09-27T00:00:00"/>
    <x v="8"/>
    <s v="Harry Marie"/>
    <x v="0"/>
    <x v="1"/>
    <x v="11"/>
    <s v="O'Sullivan Plantations 2-Door Library in Landvery Oak"/>
    <x v="3765"/>
    <x v="5"/>
    <n v="-225.1"/>
    <m/>
  </r>
  <r>
    <d v="2016-09-27T00:00:00"/>
    <x v="8"/>
    <s v="Brian Moss"/>
    <x v="10"/>
    <x v="0"/>
    <x v="3"/>
    <s v="Recycled Pressboard Report Cover with Reinforced Top Hinge"/>
    <x v="3682"/>
    <x v="1"/>
    <n v="-2.0299999999999998"/>
    <m/>
  </r>
  <r>
    <d v="2016-09-27T00:00:00"/>
    <x v="8"/>
    <s v="Shaun Weien"/>
    <x v="22"/>
    <x v="2"/>
    <x v="6"/>
    <s v="Samsung Galaxy S4"/>
    <x v="3766"/>
    <x v="0"/>
    <n v="125.2"/>
    <m/>
  </r>
  <r>
    <d v="2016-09-27T00:00:00"/>
    <x v="8"/>
    <s v="James Galang"/>
    <x v="4"/>
    <x v="0"/>
    <x v="0"/>
    <s v="Xerox 1965"/>
    <x v="150"/>
    <x v="1"/>
    <n v="8.7899999999999991"/>
    <m/>
  </r>
  <r>
    <d v="2016-09-27T00:00:00"/>
    <x v="8"/>
    <s v="James Galang"/>
    <x v="4"/>
    <x v="0"/>
    <x v="4"/>
    <s v="Binney &amp; Smith Crayola Metallic Colored Pencils, 8-Color Set"/>
    <x v="294"/>
    <x v="1"/>
    <n v="4.58"/>
    <m/>
  </r>
  <r>
    <d v="2016-09-28T00:00:00"/>
    <x v="8"/>
    <s v="Muhammed MacIntyre"/>
    <x v="1"/>
    <x v="0"/>
    <x v="0"/>
    <s v="Xerox 1960"/>
    <x v="1603"/>
    <x v="3"/>
    <n v="30.98"/>
    <m/>
  </r>
  <r>
    <d v="2016-09-29T00:00:00"/>
    <x v="8"/>
    <s v="Linda Southworth"/>
    <x v="2"/>
    <x v="0"/>
    <x v="1"/>
    <s v="Avery 483"/>
    <x v="443"/>
    <x v="3"/>
    <n v="5.18"/>
    <m/>
  </r>
  <r>
    <d v="2016-09-29T00:00:00"/>
    <x v="8"/>
    <s v="Chad Cunningham"/>
    <x v="18"/>
    <x v="0"/>
    <x v="4"/>
    <s v="Newell 328"/>
    <x v="3767"/>
    <x v="5"/>
    <n v="10.63"/>
    <m/>
  </r>
  <r>
    <d v="2016-09-29T00:00:00"/>
    <x v="8"/>
    <s v="Pamela Stobb"/>
    <x v="3"/>
    <x v="0"/>
    <x v="0"/>
    <s v="Xerox 1887"/>
    <x v="3768"/>
    <x v="4"/>
    <n v="9.11"/>
    <m/>
  </r>
  <r>
    <d v="2016-09-29T00:00:00"/>
    <x v="8"/>
    <s v="Joe Kamberova"/>
    <x v="33"/>
    <x v="2"/>
    <x v="9"/>
    <s v="Logitech G500s Laser Gaming Mouse with Adjustable Weight Tuning"/>
    <x v="910"/>
    <x v="1"/>
    <n v="71.39"/>
    <m/>
  </r>
  <r>
    <d v="2016-09-29T00:00:00"/>
    <x v="8"/>
    <s v="Joe Kamberova"/>
    <x v="33"/>
    <x v="0"/>
    <x v="3"/>
    <s v="Premium Transparent Presentation Covers by GBC"/>
    <x v="801"/>
    <x v="1"/>
    <n v="30.21"/>
    <m/>
  </r>
  <r>
    <d v="2016-09-29T00:00:00"/>
    <x v="8"/>
    <s v="Joe Kamberova"/>
    <x v="33"/>
    <x v="0"/>
    <x v="4"/>
    <s v="Sanford Colorific Colored Pencils, 12/Box"/>
    <x v="499"/>
    <x v="2"/>
    <n v="7.78"/>
    <m/>
  </r>
  <r>
    <d v="2016-09-29T00:00:00"/>
    <x v="8"/>
    <s v="Andy Reiter"/>
    <x v="3"/>
    <x v="0"/>
    <x v="3"/>
    <s v="Avery Self-Adhesive Photo Pockets for Polaroid Photos"/>
    <x v="3769"/>
    <x v="7"/>
    <n v="9.5299999999999994"/>
    <m/>
  </r>
  <r>
    <d v="2016-09-29T00:00:00"/>
    <x v="8"/>
    <s v="Dario Medina"/>
    <x v="12"/>
    <x v="0"/>
    <x v="4"/>
    <s v="Newell 351"/>
    <x v="256"/>
    <x v="3"/>
    <n v="1.18"/>
    <m/>
  </r>
  <r>
    <d v="2016-09-29T00:00:00"/>
    <x v="8"/>
    <s v="Erin Smith"/>
    <x v="11"/>
    <x v="2"/>
    <x v="6"/>
    <s v="Wilson Electronics DB Pro Signal Booster"/>
    <x v="3770"/>
    <x v="1"/>
    <n v="75.180000000000007"/>
    <m/>
  </r>
  <r>
    <d v="2016-09-29T00:00:00"/>
    <x v="8"/>
    <s v="Maris LaWare"/>
    <x v="3"/>
    <x v="2"/>
    <x v="9"/>
    <s v="Memorex Mini Travel Drive 64 GB USB 2.0 Flash Drive"/>
    <x v="2863"/>
    <x v="4"/>
    <n v="15.22"/>
    <m/>
  </r>
  <r>
    <d v="2016-09-30T00:00:00"/>
    <x v="8"/>
    <s v="Sarah Jordon"/>
    <x v="1"/>
    <x v="0"/>
    <x v="3"/>
    <s v="Pressboard Covers with Storage Hooks, 9 1/2&quot; x 11&quot;, Light Blue"/>
    <x v="3282"/>
    <x v="0"/>
    <n v="-3.24"/>
    <m/>
  </r>
  <r>
    <d v="2016-09-30T00:00:00"/>
    <x v="8"/>
    <s v="Greg Matthias"/>
    <x v="20"/>
    <x v="1"/>
    <x v="11"/>
    <s v="O'Sullivan Elevations Bookcase, Cherry Finish"/>
    <x v="2650"/>
    <x v="7"/>
    <n v="-26.2"/>
    <m/>
  </r>
  <r>
    <d v="2016-10-01T00:00:00"/>
    <x v="9"/>
    <s v="Brian DeCherney"/>
    <x v="3"/>
    <x v="1"/>
    <x v="5"/>
    <s v="Global Value Mid-Back Manager's Chair, Gray"/>
    <x v="3771"/>
    <x v="3"/>
    <n v="12.18"/>
    <m/>
  </r>
  <r>
    <d v="2016-10-01T00:00:00"/>
    <x v="9"/>
    <s v="Chris Cortes"/>
    <x v="18"/>
    <x v="2"/>
    <x v="6"/>
    <s v="Plantronics CordlessÂ Phone HeadsetÂ with In-line Volume - M214C"/>
    <x v="3772"/>
    <x v="0"/>
    <n v="18.87"/>
    <m/>
  </r>
  <r>
    <d v="2016-10-01T00:00:00"/>
    <x v="9"/>
    <s v="Chris Cortes"/>
    <x v="18"/>
    <x v="1"/>
    <x v="8"/>
    <s v="Westinghouse Clip-On Gooseneck Lamps"/>
    <x v="3773"/>
    <x v="7"/>
    <n v="10.88"/>
    <m/>
  </r>
  <r>
    <d v="2016-10-01T00:00:00"/>
    <x v="9"/>
    <s v="Greg Matthias"/>
    <x v="20"/>
    <x v="1"/>
    <x v="13"/>
    <s v="Chromcraft Bull-Nose Wood 48&quot; x 96&quot; Rectangular Conference Tables"/>
    <x v="251"/>
    <x v="4"/>
    <n v="-115.71"/>
    <m/>
  </r>
  <r>
    <d v="2016-10-01T00:00:00"/>
    <x v="9"/>
    <s v="Hunter Glantz"/>
    <x v="0"/>
    <x v="2"/>
    <x v="9"/>
    <s v="ImationÂ 16GB Mini TravelDrive USB 2.0Â Flash Drive"/>
    <x v="1307"/>
    <x v="1"/>
    <n v="20.87"/>
    <m/>
  </r>
  <r>
    <d v="2016-10-01T00:00:00"/>
    <x v="9"/>
    <s v="Hunter Glantz"/>
    <x v="0"/>
    <x v="0"/>
    <x v="0"/>
    <s v="Easy-staple paper"/>
    <x v="3774"/>
    <x v="4"/>
    <n v="9.57"/>
    <m/>
  </r>
  <r>
    <d v="2016-10-01T00:00:00"/>
    <x v="9"/>
    <s v="Jamie Kunitz"/>
    <x v="16"/>
    <x v="0"/>
    <x v="3"/>
    <s v="Avery Non-Stick Binders"/>
    <x v="3775"/>
    <x v="3"/>
    <n v="-4.49"/>
    <m/>
  </r>
  <r>
    <d v="2016-10-01T00:00:00"/>
    <x v="9"/>
    <s v="Jamie Kunitz"/>
    <x v="16"/>
    <x v="0"/>
    <x v="4"/>
    <s v="Staples in misc. colors"/>
    <x v="1000"/>
    <x v="9"/>
    <n v="5.03"/>
    <m/>
  </r>
  <r>
    <d v="2016-10-02T00:00:00"/>
    <x v="9"/>
    <s v="Tim Taslimi"/>
    <x v="20"/>
    <x v="0"/>
    <x v="12"/>
    <s v="Kensington 6 Outlet Guardian Standard Surge Protector"/>
    <x v="2437"/>
    <x v="1"/>
    <n v="16.59"/>
    <m/>
  </r>
  <r>
    <d v="2016-10-02T00:00:00"/>
    <x v="9"/>
    <s v="Liz Preis"/>
    <x v="12"/>
    <x v="0"/>
    <x v="3"/>
    <s v="Premier Elliptical Ring Binder, Black"/>
    <x v="3776"/>
    <x v="6"/>
    <n v="-40.18"/>
    <m/>
  </r>
  <r>
    <d v="2016-10-02T00:00:00"/>
    <x v="9"/>
    <s v="Tamara Chand"/>
    <x v="18"/>
    <x v="0"/>
    <x v="2"/>
    <s v="Acco Perma 4000 Stacking Storage Drawers"/>
    <x v="3777"/>
    <x v="0"/>
    <n v="4.87"/>
    <m/>
  </r>
  <r>
    <d v="2016-10-02T00:00:00"/>
    <x v="9"/>
    <s v="Tamara Chand"/>
    <x v="18"/>
    <x v="2"/>
    <x v="16"/>
    <s v="Canon imageCLASS 2200 Advanced Copier"/>
    <x v="3778"/>
    <x v="7"/>
    <n v="8399.98"/>
    <m/>
  </r>
  <r>
    <d v="2016-10-02T00:00:00"/>
    <x v="9"/>
    <s v="Tamara Chand"/>
    <x v="18"/>
    <x v="0"/>
    <x v="3"/>
    <s v="Ibico Ibimaster 300 Manual Binding System"/>
    <x v="3779"/>
    <x v="0"/>
    <n v="331.19"/>
    <m/>
  </r>
  <r>
    <d v="2016-10-02T00:00:00"/>
    <x v="9"/>
    <s v="Tamara Chand"/>
    <x v="18"/>
    <x v="0"/>
    <x v="3"/>
    <s v="Acco Pressboard Covers with Storage Hooks, 14 7/8&quot; x 11&quot;, Light Blue"/>
    <x v="3780"/>
    <x v="5"/>
    <n v="16.84"/>
    <m/>
  </r>
  <r>
    <d v="2016-10-02T00:00:00"/>
    <x v="9"/>
    <s v="Tamara Chand"/>
    <x v="18"/>
    <x v="0"/>
    <x v="4"/>
    <s v="Stanley Bostitch Contemporary Electric Pencil Sharpeners"/>
    <x v="2669"/>
    <x v="0"/>
    <n v="9.51"/>
    <m/>
  </r>
  <r>
    <d v="2016-10-03T00:00:00"/>
    <x v="9"/>
    <s v="Hunter Lopez"/>
    <x v="0"/>
    <x v="0"/>
    <x v="10"/>
    <s v="Staple envelope"/>
    <x v="3781"/>
    <x v="0"/>
    <n v="5.09"/>
    <m/>
  </r>
  <r>
    <d v="2016-10-03T00:00:00"/>
    <x v="9"/>
    <s v="Emily Burns"/>
    <x v="20"/>
    <x v="1"/>
    <x v="5"/>
    <s v="Office Star - Contemporary Task Swivel Chair"/>
    <x v="3782"/>
    <x v="6"/>
    <n v="93.22"/>
    <m/>
  </r>
  <r>
    <d v="2016-10-03T00:00:00"/>
    <x v="9"/>
    <s v="Tracy Poddar"/>
    <x v="0"/>
    <x v="1"/>
    <x v="8"/>
    <s v="Eldon Expressions Desk Accessory, Wood Photo Frame, Mahogany"/>
    <x v="3783"/>
    <x v="7"/>
    <n v="-29.51"/>
    <m/>
  </r>
  <r>
    <d v="2016-10-03T00:00:00"/>
    <x v="9"/>
    <s v="Daniel Byrd"/>
    <x v="3"/>
    <x v="0"/>
    <x v="1"/>
    <s v="Smead Alpha-Z Color-Coded Second Alphabetical Labels and Starter Set"/>
    <x v="1059"/>
    <x v="0"/>
    <n v="2.96"/>
    <m/>
  </r>
  <r>
    <d v="2016-10-03T00:00:00"/>
    <x v="9"/>
    <s v="Daniel Byrd"/>
    <x v="3"/>
    <x v="1"/>
    <x v="5"/>
    <s v="Global Deluxe High-Back Manager's Chair"/>
    <x v="1755"/>
    <x v="3"/>
    <n v="102.95"/>
    <m/>
  </r>
  <r>
    <d v="2016-10-03T00:00:00"/>
    <x v="9"/>
    <s v="Daniel Byrd"/>
    <x v="3"/>
    <x v="0"/>
    <x v="0"/>
    <s v="Xerox 1900"/>
    <x v="507"/>
    <x v="0"/>
    <n v="3.85"/>
    <m/>
  </r>
  <r>
    <d v="2016-10-03T00:00:00"/>
    <x v="9"/>
    <s v="Daniel Byrd"/>
    <x v="3"/>
    <x v="0"/>
    <x v="0"/>
    <s v="Xerox 1891"/>
    <x v="148"/>
    <x v="0"/>
    <n v="45.98"/>
    <m/>
  </r>
  <r>
    <d v="2016-10-04T00:00:00"/>
    <x v="9"/>
    <s v="Mary O'Rourke"/>
    <x v="0"/>
    <x v="0"/>
    <x v="10"/>
    <s v="Laser &amp; Ink Jet Business Envelopes"/>
    <x v="3784"/>
    <x v="5"/>
    <n v="19.420000000000002"/>
    <m/>
  </r>
  <r>
    <d v="2016-10-04T00:00:00"/>
    <x v="9"/>
    <s v="Daniel Raglin"/>
    <x v="43"/>
    <x v="0"/>
    <x v="3"/>
    <s v="Ibico Plastic Spiral Binding Combs"/>
    <x v="1431"/>
    <x v="4"/>
    <n v="13.98"/>
    <m/>
  </r>
  <r>
    <d v="2016-10-04T00:00:00"/>
    <x v="9"/>
    <s v="Daniel Raglin"/>
    <x v="43"/>
    <x v="2"/>
    <x v="16"/>
    <s v="Hewlett Packard LaserJet 3310 Copier"/>
    <x v="3785"/>
    <x v="2"/>
    <n v="2591.96"/>
    <m/>
  </r>
  <r>
    <d v="2016-10-04T00:00:00"/>
    <x v="9"/>
    <s v="Daniel Raglin"/>
    <x v="43"/>
    <x v="0"/>
    <x v="2"/>
    <s v="Letter Size File"/>
    <x v="3786"/>
    <x v="1"/>
    <n v="34.54"/>
    <m/>
  </r>
  <r>
    <d v="2016-10-04T00:00:00"/>
    <x v="9"/>
    <s v="Melanie Seite"/>
    <x v="36"/>
    <x v="1"/>
    <x v="13"/>
    <s v="Bush Andora Conference Table, Maple/Graphite Gray Finish"/>
    <x v="3787"/>
    <x v="0"/>
    <n v="-23.94"/>
    <m/>
  </r>
  <r>
    <d v="2016-10-04T00:00:00"/>
    <x v="9"/>
    <s v="Anna HÃ¤berlin"/>
    <x v="16"/>
    <x v="2"/>
    <x v="6"/>
    <s v="Samsung HM1900 Bluetooth Headset"/>
    <x v="1485"/>
    <x v="1"/>
    <n v="19.760000000000002"/>
    <m/>
  </r>
  <r>
    <d v="2016-10-04T00:00:00"/>
    <x v="9"/>
    <s v="Anna HÃ¤berlin"/>
    <x v="16"/>
    <x v="1"/>
    <x v="8"/>
    <s v="Magna Visual Magnetic Picture Hangers"/>
    <x v="3788"/>
    <x v="1"/>
    <n v="2.6"/>
    <m/>
  </r>
  <r>
    <d v="2016-10-06T00:00:00"/>
    <x v="9"/>
    <s v="Jonathan Howell"/>
    <x v="39"/>
    <x v="0"/>
    <x v="3"/>
    <s v="Avery Binding System Hidden Tab Executive Style Index Sets"/>
    <x v="3789"/>
    <x v="7"/>
    <n v="14.43"/>
    <m/>
  </r>
  <r>
    <d v="2016-10-06T00:00:00"/>
    <x v="9"/>
    <s v="Laurel Beltran"/>
    <x v="26"/>
    <x v="2"/>
    <x v="15"/>
    <s v="Zebra GK420t Direct Thermal/Thermal Transfer Printer"/>
    <x v="3790"/>
    <x v="6"/>
    <n v="-938.28"/>
    <m/>
  </r>
  <r>
    <d v="2016-10-06T00:00:00"/>
    <x v="9"/>
    <s v="Laurel Beltran"/>
    <x v="26"/>
    <x v="0"/>
    <x v="3"/>
    <s v="Recycled Easel Ring Binders"/>
    <x v="558"/>
    <x v="3"/>
    <n v="-14.92"/>
    <m/>
  </r>
  <r>
    <d v="2016-10-06T00:00:00"/>
    <x v="9"/>
    <s v="Laurel Beltran"/>
    <x v="26"/>
    <x v="0"/>
    <x v="3"/>
    <s v="Avery Framed View Binder, EZD Ring (Locking), Navy, 1 1/2&quot;"/>
    <x v="1106"/>
    <x v="3"/>
    <n v="-9.18"/>
    <m/>
  </r>
  <r>
    <d v="2016-10-06T00:00:00"/>
    <x v="9"/>
    <s v="Laurel Beltran"/>
    <x v="26"/>
    <x v="2"/>
    <x v="9"/>
    <s v="Memorex 25GB 6X Branded Blu-Ray Recordable Disc, 15/Pack"/>
    <x v="2331"/>
    <x v="7"/>
    <n v="0.85"/>
    <m/>
  </r>
  <r>
    <d v="2016-10-07T00:00:00"/>
    <x v="9"/>
    <s v="Tim Brockman"/>
    <x v="3"/>
    <x v="0"/>
    <x v="3"/>
    <s v="GBC Recycled VeloBinder Covers"/>
    <x v="3791"/>
    <x v="0"/>
    <n v="8.86"/>
    <m/>
  </r>
  <r>
    <d v="2016-10-07T00:00:00"/>
    <x v="9"/>
    <s v="Dionis Lloyd"/>
    <x v="22"/>
    <x v="2"/>
    <x v="15"/>
    <s v="Okidata C331dn Printer"/>
    <x v="3575"/>
    <x v="1"/>
    <n v="62.82"/>
    <m/>
  </r>
  <r>
    <d v="2016-10-07T00:00:00"/>
    <x v="9"/>
    <s v="Cindy Chapman"/>
    <x v="3"/>
    <x v="0"/>
    <x v="0"/>
    <s v="Astroparche Fine Business Paper"/>
    <x v="75"/>
    <x v="0"/>
    <n v="5.07"/>
    <m/>
  </r>
  <r>
    <d v="2016-10-07T00:00:00"/>
    <x v="9"/>
    <s v="Arthur Wiediger"/>
    <x v="2"/>
    <x v="0"/>
    <x v="1"/>
    <s v="Avery 511"/>
    <x v="1086"/>
    <x v="0"/>
    <n v="1.72"/>
    <m/>
  </r>
  <r>
    <d v="2016-10-07T00:00:00"/>
    <x v="9"/>
    <s v="Mick Crebagga"/>
    <x v="22"/>
    <x v="0"/>
    <x v="7"/>
    <s v="Alliance Super-Size Bands, Assorted Sizes"/>
    <x v="3792"/>
    <x v="12"/>
    <n v="0.93"/>
    <m/>
  </r>
  <r>
    <d v="2016-10-08T00:00:00"/>
    <x v="9"/>
    <s v="Bart Watters"/>
    <x v="0"/>
    <x v="1"/>
    <x v="8"/>
    <s v="Contemporary Wood/Metal Frame"/>
    <x v="3793"/>
    <x v="9"/>
    <n v="-32.32"/>
    <m/>
  </r>
  <r>
    <d v="2016-10-08T00:00:00"/>
    <x v="9"/>
    <s v="Joel Eaton"/>
    <x v="3"/>
    <x v="0"/>
    <x v="0"/>
    <s v="Xerox 1925"/>
    <x v="32"/>
    <x v="0"/>
    <n v="27.88"/>
    <m/>
  </r>
  <r>
    <d v="2016-10-08T00:00:00"/>
    <x v="9"/>
    <s v="Peter McVee"/>
    <x v="0"/>
    <x v="0"/>
    <x v="1"/>
    <s v="Avery 50"/>
    <x v="3794"/>
    <x v="6"/>
    <n v="20.3"/>
    <m/>
  </r>
  <r>
    <d v="2016-10-08T00:00:00"/>
    <x v="9"/>
    <s v="Doug Bickford"/>
    <x v="25"/>
    <x v="0"/>
    <x v="2"/>
    <s v="Fellowes Econo/Stor Drawers"/>
    <x v="3795"/>
    <x v="7"/>
    <n v="-67.849999999999994"/>
    <m/>
  </r>
  <r>
    <d v="2016-10-09T00:00:00"/>
    <x v="9"/>
    <s v="Michael Paige"/>
    <x v="10"/>
    <x v="2"/>
    <x v="6"/>
    <s v="Mediabridge Sport Armband iPhone 5s"/>
    <x v="837"/>
    <x v="3"/>
    <n v="-15.58"/>
    <m/>
  </r>
  <r>
    <d v="2016-10-09T00:00:00"/>
    <x v="9"/>
    <s v="Sibella Parks"/>
    <x v="2"/>
    <x v="0"/>
    <x v="0"/>
    <s v="Xerox 1947"/>
    <x v="1134"/>
    <x v="3"/>
    <n v="5.98"/>
    <m/>
  </r>
  <r>
    <d v="2016-10-09T00:00:00"/>
    <x v="9"/>
    <s v="Sibella Parks"/>
    <x v="2"/>
    <x v="1"/>
    <x v="8"/>
    <s v="Luxo Professional Magnifying Clamp-On Fluorescent Lamps"/>
    <x v="3796"/>
    <x v="3"/>
    <n v="-24.96"/>
    <m/>
  </r>
  <r>
    <d v="2016-10-09T00:00:00"/>
    <x v="9"/>
    <s v="Maria Zettner"/>
    <x v="12"/>
    <x v="0"/>
    <x v="4"/>
    <s v="Newell 310"/>
    <x v="3797"/>
    <x v="4"/>
    <n v="0.16"/>
    <m/>
  </r>
  <r>
    <d v="2016-10-09T00:00:00"/>
    <x v="9"/>
    <s v="Maria Zettner"/>
    <x v="12"/>
    <x v="1"/>
    <x v="8"/>
    <s v="Tenex 46&quot; x 60&quot; Computer Anti-Static Chairmat, Rectangular Shaped"/>
    <x v="3798"/>
    <x v="0"/>
    <n v="0"/>
    <m/>
  </r>
  <r>
    <d v="2016-10-10T00:00:00"/>
    <x v="9"/>
    <s v="Erica Bern"/>
    <x v="25"/>
    <x v="0"/>
    <x v="14"/>
    <s v="Martin-Yale Premier Letter Opener"/>
    <x v="3799"/>
    <x v="0"/>
    <n v="-4.38"/>
    <m/>
  </r>
  <r>
    <d v="2016-10-10T00:00:00"/>
    <x v="9"/>
    <s v="Erica Bern"/>
    <x v="25"/>
    <x v="0"/>
    <x v="3"/>
    <s v="Presstex Flexible Ring Binders"/>
    <x v="3800"/>
    <x v="1"/>
    <n v="-2.73"/>
    <m/>
  </r>
  <r>
    <d v="2016-10-10T00:00:00"/>
    <x v="9"/>
    <s v="Corey Catlett"/>
    <x v="26"/>
    <x v="1"/>
    <x v="11"/>
    <s v="Bush Westfield Collection Bookcases, Dark Cherry Finish, Fully Assembled"/>
    <x v="1684"/>
    <x v="1"/>
    <n v="-190.85"/>
    <m/>
  </r>
  <r>
    <d v="2016-10-10T00:00:00"/>
    <x v="9"/>
    <s v="Corey Catlett"/>
    <x v="26"/>
    <x v="2"/>
    <x v="6"/>
    <s v="iOttie HLCRIO102 Car Mount"/>
    <x v="1102"/>
    <x v="4"/>
    <n v="-3"/>
    <m/>
  </r>
  <r>
    <d v="2016-10-10T00:00:00"/>
    <x v="9"/>
    <s v="Corey Catlett"/>
    <x v="26"/>
    <x v="1"/>
    <x v="5"/>
    <s v="Global Manager's Adjustable Task Chair, Storm"/>
    <x v="3801"/>
    <x v="4"/>
    <n v="13.59"/>
    <m/>
  </r>
  <r>
    <d v="2016-10-10T00:00:00"/>
    <x v="9"/>
    <s v="William Brown"/>
    <x v="0"/>
    <x v="1"/>
    <x v="8"/>
    <s v="Eldon 400 Class Desk Accessories, Black Carbon"/>
    <x v="3802"/>
    <x v="3"/>
    <n v="-6.3"/>
    <m/>
  </r>
  <r>
    <d v="2016-10-10T00:00:00"/>
    <x v="9"/>
    <s v="William Brown"/>
    <x v="0"/>
    <x v="0"/>
    <x v="3"/>
    <s v="Wilson Jones Ledger-Size, Piano-Hinge Binder, 2&quot;, Blue"/>
    <x v="3803"/>
    <x v="0"/>
    <n v="-26.23"/>
    <m/>
  </r>
  <r>
    <d v="2016-10-11T00:00:00"/>
    <x v="9"/>
    <s v="Emily Phan"/>
    <x v="1"/>
    <x v="0"/>
    <x v="4"/>
    <s v="Avery Fluorescent Highlighter Four-Color Set"/>
    <x v="373"/>
    <x v="0"/>
    <n v="0.67"/>
    <m/>
  </r>
  <r>
    <d v="2016-10-11T00:00:00"/>
    <x v="9"/>
    <s v="Emily Phan"/>
    <x v="1"/>
    <x v="0"/>
    <x v="4"/>
    <s v="Newell 309"/>
    <x v="3265"/>
    <x v="1"/>
    <n v="3.47"/>
    <m/>
  </r>
  <r>
    <d v="2016-10-13T00:00:00"/>
    <x v="9"/>
    <s v="Lena Creighton"/>
    <x v="3"/>
    <x v="0"/>
    <x v="0"/>
    <s v="Xerox 195"/>
    <x v="1251"/>
    <x v="1"/>
    <n v="9.6199999999999992"/>
    <m/>
  </r>
  <r>
    <d v="2016-10-13T00:00:00"/>
    <x v="9"/>
    <s v="Lena Creighton"/>
    <x v="3"/>
    <x v="0"/>
    <x v="0"/>
    <s v="Xerox 1880"/>
    <x v="400"/>
    <x v="4"/>
    <n v="16.66"/>
    <m/>
  </r>
  <r>
    <d v="2016-10-13T00:00:00"/>
    <x v="9"/>
    <s v="Lena Creighton"/>
    <x v="3"/>
    <x v="0"/>
    <x v="4"/>
    <s v="Sanford Colorific Colored Pencils, 12/Box"/>
    <x v="697"/>
    <x v="3"/>
    <n v="3.46"/>
    <m/>
  </r>
  <r>
    <d v="2016-10-13T00:00:00"/>
    <x v="9"/>
    <s v="Lena Creighton"/>
    <x v="3"/>
    <x v="0"/>
    <x v="7"/>
    <s v="Ideal Clamps"/>
    <x v="909"/>
    <x v="0"/>
    <n v="1.97"/>
    <m/>
  </r>
  <r>
    <d v="2016-10-13T00:00:00"/>
    <x v="9"/>
    <s v="Lena Creighton"/>
    <x v="3"/>
    <x v="0"/>
    <x v="3"/>
    <s v="GBC Wire Binding Strips"/>
    <x v="3804"/>
    <x v="1"/>
    <n v="26.66"/>
    <m/>
  </r>
  <r>
    <d v="2016-10-13T00:00:00"/>
    <x v="9"/>
    <s v="Lena Creighton"/>
    <x v="3"/>
    <x v="0"/>
    <x v="14"/>
    <s v="Fiskars Softgrip Scissors"/>
    <x v="3805"/>
    <x v="6"/>
    <n v="18.45"/>
    <m/>
  </r>
  <r>
    <d v="2016-10-13T00:00:00"/>
    <x v="9"/>
    <s v="Lena Creighton"/>
    <x v="3"/>
    <x v="1"/>
    <x v="8"/>
    <s v="Longer-Life Soft White Bulbs"/>
    <x v="2989"/>
    <x v="11"/>
    <n v="20.7"/>
    <m/>
  </r>
  <r>
    <d v="2016-10-13T00:00:00"/>
    <x v="9"/>
    <s v="Noah Childs"/>
    <x v="26"/>
    <x v="1"/>
    <x v="13"/>
    <s v="Hon 5100 Series Wood Tables"/>
    <x v="3806"/>
    <x v="7"/>
    <n v="-465.57"/>
    <m/>
  </r>
  <r>
    <d v="2016-10-13T00:00:00"/>
    <x v="9"/>
    <s v="Noah Childs"/>
    <x v="26"/>
    <x v="1"/>
    <x v="8"/>
    <s v="Executive Impressions 8-1/2&quot; Career Panel/Partition Cubicle Clock"/>
    <x v="2119"/>
    <x v="1"/>
    <n v="4.37"/>
    <m/>
  </r>
  <r>
    <d v="2016-10-13T00:00:00"/>
    <x v="9"/>
    <s v="Helen Andreada"/>
    <x v="0"/>
    <x v="2"/>
    <x v="9"/>
    <s v="Razer Kraken PRO Over Ear PC and Music Headset"/>
    <x v="1611"/>
    <x v="1"/>
    <n v="24"/>
    <m/>
  </r>
  <r>
    <d v="2016-10-13T00:00:00"/>
    <x v="9"/>
    <s v="Helen Andreada"/>
    <x v="0"/>
    <x v="0"/>
    <x v="0"/>
    <s v="Array Memo Cubes"/>
    <x v="832"/>
    <x v="0"/>
    <n v="3"/>
    <m/>
  </r>
  <r>
    <d v="2016-10-13T00:00:00"/>
    <x v="9"/>
    <s v="Helen Andreada"/>
    <x v="0"/>
    <x v="1"/>
    <x v="8"/>
    <s v="Tenex &quot;The Solids&quot; Textured Chair Mats"/>
    <x v="3807"/>
    <x v="7"/>
    <n v="-150.41"/>
    <m/>
  </r>
  <r>
    <d v="2016-10-13T00:00:00"/>
    <x v="9"/>
    <s v="Helen Andreada"/>
    <x v="0"/>
    <x v="0"/>
    <x v="4"/>
    <s v="Newell 334"/>
    <x v="3808"/>
    <x v="4"/>
    <n v="1.19"/>
    <m/>
  </r>
  <r>
    <d v="2016-10-13T00:00:00"/>
    <x v="9"/>
    <s v="Helen Andreada"/>
    <x v="0"/>
    <x v="0"/>
    <x v="3"/>
    <s v="Avery Non-Stick Binders"/>
    <x v="3289"/>
    <x v="5"/>
    <n v="-11"/>
    <m/>
  </r>
  <r>
    <d v="2016-10-13T00:00:00"/>
    <x v="9"/>
    <s v="Bart Watters"/>
    <x v="20"/>
    <x v="0"/>
    <x v="4"/>
    <s v="BIC Liqua Brite Liner"/>
    <x v="3809"/>
    <x v="7"/>
    <n v="12.49"/>
    <m/>
  </r>
  <r>
    <d v="2016-10-13T00:00:00"/>
    <x v="9"/>
    <s v="Bart Watters"/>
    <x v="20"/>
    <x v="0"/>
    <x v="2"/>
    <s v="Fellowes Bases and Tops For Staxonsteel/High-Stak Systems"/>
    <x v="3810"/>
    <x v="1"/>
    <n v="23.97"/>
    <m/>
  </r>
  <r>
    <d v="2016-10-13T00:00:00"/>
    <x v="9"/>
    <s v="Bart Watters"/>
    <x v="20"/>
    <x v="0"/>
    <x v="0"/>
    <s v="Computer Printout Paper with Letter-Trim Perforations"/>
    <x v="1956"/>
    <x v="0"/>
    <n v="18.21"/>
    <m/>
  </r>
  <r>
    <d v="2016-10-13T00:00:00"/>
    <x v="9"/>
    <s v="Bart Watters"/>
    <x v="20"/>
    <x v="0"/>
    <x v="1"/>
    <s v="Avery White Multi-Purpose Labels"/>
    <x v="236"/>
    <x v="7"/>
    <n v="11.45"/>
    <m/>
  </r>
  <r>
    <d v="2016-10-13T00:00:00"/>
    <x v="9"/>
    <s v="Bart Watters"/>
    <x v="20"/>
    <x v="1"/>
    <x v="8"/>
    <s v="Howard Miller Distant Time Traveler Alarm Clock"/>
    <x v="3811"/>
    <x v="1"/>
    <n v="33.729999999999997"/>
    <m/>
  </r>
  <r>
    <d v="2016-10-14T00:00:00"/>
    <x v="9"/>
    <s v="Christine Phan"/>
    <x v="22"/>
    <x v="2"/>
    <x v="9"/>
    <s v="WD My Passport Ultra 500GB Portable External Hard Drive"/>
    <x v="1135"/>
    <x v="1"/>
    <n v="30.09"/>
    <m/>
  </r>
  <r>
    <d v="2016-10-14T00:00:00"/>
    <x v="9"/>
    <s v="Nathan Cano"/>
    <x v="25"/>
    <x v="1"/>
    <x v="5"/>
    <s v="SAFCO Folding Chair Trolley"/>
    <x v="3812"/>
    <x v="4"/>
    <n v="10.26"/>
    <m/>
  </r>
  <r>
    <d v="2016-10-14T00:00:00"/>
    <x v="9"/>
    <s v="Nathan Cano"/>
    <x v="25"/>
    <x v="2"/>
    <x v="9"/>
    <s v="Maxell 4.7GB DVD-R"/>
    <x v="2900"/>
    <x v="4"/>
    <n v="5.96"/>
    <m/>
  </r>
  <r>
    <d v="2016-10-14T00:00:00"/>
    <x v="9"/>
    <s v="Nathan Cano"/>
    <x v="25"/>
    <x v="0"/>
    <x v="0"/>
    <s v="Xerox 1944"/>
    <x v="745"/>
    <x v="1"/>
    <n v="33.72"/>
    <m/>
  </r>
  <r>
    <d v="2016-10-14T00:00:00"/>
    <x v="9"/>
    <s v="Nathan Cano"/>
    <x v="25"/>
    <x v="0"/>
    <x v="14"/>
    <s v="Staple remover"/>
    <x v="1074"/>
    <x v="0"/>
    <n v="1.44"/>
    <m/>
  </r>
  <r>
    <d v="2016-10-14T00:00:00"/>
    <x v="9"/>
    <s v="Nathan Cano"/>
    <x v="25"/>
    <x v="0"/>
    <x v="10"/>
    <s v="White Business Envelopes with Contemporary Seam, Recycled White Business Envelopes"/>
    <x v="3813"/>
    <x v="3"/>
    <n v="13.13"/>
    <m/>
  </r>
  <r>
    <d v="2016-10-14T00:00:00"/>
    <x v="9"/>
    <s v="Nathan Cano"/>
    <x v="25"/>
    <x v="0"/>
    <x v="0"/>
    <s v="Xerox 1916"/>
    <x v="3814"/>
    <x v="4"/>
    <n v="14.68"/>
    <m/>
  </r>
  <r>
    <d v="2016-10-14T00:00:00"/>
    <x v="9"/>
    <s v="Pauline Webber"/>
    <x v="20"/>
    <x v="2"/>
    <x v="6"/>
    <s v="Motorola L703CM"/>
    <x v="3815"/>
    <x v="5"/>
    <n v="272.98"/>
    <m/>
  </r>
  <r>
    <d v="2016-10-14T00:00:00"/>
    <x v="9"/>
    <s v="Pauline Webber"/>
    <x v="20"/>
    <x v="0"/>
    <x v="0"/>
    <s v="Xerox 1908"/>
    <x v="2663"/>
    <x v="0"/>
    <n v="54.86"/>
    <m/>
  </r>
  <r>
    <d v="2016-10-14T00:00:00"/>
    <x v="9"/>
    <s v="Bobby Elias"/>
    <x v="21"/>
    <x v="2"/>
    <x v="9"/>
    <s v="Plantronics CS510 - Over-the-Head monaural Wireless Headset System"/>
    <x v="3816"/>
    <x v="7"/>
    <n v="544.41999999999996"/>
    <m/>
  </r>
  <r>
    <d v="2016-10-15T00:00:00"/>
    <x v="9"/>
    <s v="Patrick Bzostek"/>
    <x v="27"/>
    <x v="0"/>
    <x v="0"/>
    <s v="Xerox 1982"/>
    <x v="1488"/>
    <x v="0"/>
    <n v="21.01"/>
    <m/>
  </r>
  <r>
    <d v="2016-10-15T00:00:00"/>
    <x v="9"/>
    <s v="Patrick Bzostek"/>
    <x v="27"/>
    <x v="0"/>
    <x v="0"/>
    <s v="Xerox 1986"/>
    <x v="2973"/>
    <x v="2"/>
    <n v="28.86"/>
    <m/>
  </r>
  <r>
    <d v="2016-10-15T00:00:00"/>
    <x v="9"/>
    <s v="Patrick Bzostek"/>
    <x v="27"/>
    <x v="0"/>
    <x v="3"/>
    <s v="Acco Data Flex Cable Posts For Top &amp; Bottom Load Binders, 6&quot; Capacity"/>
    <x v="1706"/>
    <x v="7"/>
    <n v="13.04"/>
    <m/>
  </r>
  <r>
    <d v="2016-10-15T00:00:00"/>
    <x v="9"/>
    <s v="Patrick Bzostek"/>
    <x v="27"/>
    <x v="0"/>
    <x v="0"/>
    <s v="Recycled Desk Saver Line &quot;While You Were Out&quot; Book, 5 1/2&quot; X 4&quot;"/>
    <x v="3817"/>
    <x v="9"/>
    <n v="32.94"/>
    <m/>
  </r>
  <r>
    <d v="2016-10-15T00:00:00"/>
    <x v="9"/>
    <s v="Cynthia Delaney"/>
    <x v="39"/>
    <x v="0"/>
    <x v="1"/>
    <s v="Avery 49"/>
    <x v="953"/>
    <x v="5"/>
    <n v="9.8800000000000008"/>
    <m/>
  </r>
  <r>
    <d v="2016-10-15T00:00:00"/>
    <x v="9"/>
    <s v="Cynthia Delaney"/>
    <x v="39"/>
    <x v="0"/>
    <x v="1"/>
    <s v="Avery 508"/>
    <x v="1526"/>
    <x v="6"/>
    <n v="14.44"/>
    <m/>
  </r>
  <r>
    <d v="2016-10-15T00:00:00"/>
    <x v="9"/>
    <s v="Cynthia Delaney"/>
    <x v="39"/>
    <x v="0"/>
    <x v="12"/>
    <s v="Hoover Upright Vacuum With Dirt Cup"/>
    <x v="3818"/>
    <x v="1"/>
    <n v="251.89"/>
    <m/>
  </r>
  <r>
    <d v="2016-10-15T00:00:00"/>
    <x v="9"/>
    <s v="Cynthia Delaney"/>
    <x v="39"/>
    <x v="0"/>
    <x v="0"/>
    <s v="Xerox 1999"/>
    <x v="115"/>
    <x v="0"/>
    <n v="6.22"/>
    <m/>
  </r>
  <r>
    <d v="2016-10-15T00:00:00"/>
    <x v="9"/>
    <s v="Cynthia Delaney"/>
    <x v="39"/>
    <x v="2"/>
    <x v="6"/>
    <s v="Samsung Replacement EH64AVFWE Premium Headset"/>
    <x v="3819"/>
    <x v="4"/>
    <n v="1.38"/>
    <m/>
  </r>
  <r>
    <d v="2016-10-15T00:00:00"/>
    <x v="9"/>
    <s v="Cynthia Delaney"/>
    <x v="39"/>
    <x v="0"/>
    <x v="3"/>
    <s v="Ibico Plastic Spiral Binding Combs"/>
    <x v="3820"/>
    <x v="3"/>
    <n v="55.94"/>
    <m/>
  </r>
  <r>
    <d v="2016-10-15T00:00:00"/>
    <x v="9"/>
    <s v="Quincy Jones"/>
    <x v="6"/>
    <x v="0"/>
    <x v="3"/>
    <s v="GBC Twin Loop Wire Binding Elements"/>
    <x v="3821"/>
    <x v="5"/>
    <n v="116.48"/>
    <m/>
  </r>
  <r>
    <d v="2016-10-15T00:00:00"/>
    <x v="9"/>
    <s v="Quincy Jones"/>
    <x v="6"/>
    <x v="0"/>
    <x v="10"/>
    <s v="#10 Self-Seal White Envelopes"/>
    <x v="3822"/>
    <x v="6"/>
    <n v="32.6"/>
    <m/>
  </r>
  <r>
    <d v="2016-10-15T00:00:00"/>
    <x v="9"/>
    <s v="Quincy Jones"/>
    <x v="6"/>
    <x v="0"/>
    <x v="12"/>
    <s v="Holmes Odor Grabber"/>
    <x v="2480"/>
    <x v="1"/>
    <n v="14.28"/>
    <m/>
  </r>
  <r>
    <d v="2016-10-16T00:00:00"/>
    <x v="9"/>
    <s v="Nona Balk"/>
    <x v="20"/>
    <x v="1"/>
    <x v="13"/>
    <s v="Chromcraft Rectangular Conference Tables"/>
    <x v="3823"/>
    <x v="4"/>
    <n v="-37.92"/>
    <m/>
  </r>
  <r>
    <d v="2016-10-17T00:00:00"/>
    <x v="9"/>
    <s v="Neil Knudson"/>
    <x v="3"/>
    <x v="0"/>
    <x v="3"/>
    <s v="Avery Durable Plastic 1&quot; Binders"/>
    <x v="3824"/>
    <x v="7"/>
    <n v="6.58"/>
    <m/>
  </r>
  <r>
    <d v="2016-10-17T00:00:00"/>
    <x v="9"/>
    <s v="Michael Granlund"/>
    <x v="3"/>
    <x v="1"/>
    <x v="11"/>
    <s v="Safco Value Mate Steel Bookcase, Baked Enamel Finish on Steel, Black"/>
    <x v="2502"/>
    <x v="0"/>
    <n v="21.29"/>
    <m/>
  </r>
  <r>
    <d v="2016-10-17T00:00:00"/>
    <x v="9"/>
    <s v="Frank Carlisle"/>
    <x v="24"/>
    <x v="2"/>
    <x v="6"/>
    <s v="Panasonic KX-TG9541B DECT 6.0 Digital 2-Line Expandable Cordless Phone With Digital Answering System"/>
    <x v="3825"/>
    <x v="1"/>
    <n v="220.49"/>
    <m/>
  </r>
  <r>
    <d v="2016-10-17T00:00:00"/>
    <x v="9"/>
    <s v="Frank Carlisle"/>
    <x v="24"/>
    <x v="0"/>
    <x v="12"/>
    <s v="Honeywell Enviracaire Portable HEPA Air Cleaner for 16' x 20' Room"/>
    <x v="3826"/>
    <x v="5"/>
    <n v="751.76"/>
    <m/>
  </r>
  <r>
    <d v="2016-10-17T00:00:00"/>
    <x v="9"/>
    <s v="Nick Radford"/>
    <x v="23"/>
    <x v="1"/>
    <x v="11"/>
    <s v="O'Sullivan Living Dimensions 2-Shelf Bookcases"/>
    <x v="3827"/>
    <x v="4"/>
    <n v="12.1"/>
    <m/>
  </r>
  <r>
    <d v="2016-10-17T00:00:00"/>
    <x v="9"/>
    <s v="Nick Radford"/>
    <x v="23"/>
    <x v="0"/>
    <x v="3"/>
    <s v="GBC ProClick 150 Presentation Binding System"/>
    <x v="3828"/>
    <x v="4"/>
    <n v="148.51"/>
    <m/>
  </r>
  <r>
    <d v="2016-10-18T00:00:00"/>
    <x v="9"/>
    <s v="Emily Phan"/>
    <x v="12"/>
    <x v="1"/>
    <x v="5"/>
    <s v="Global Deluxe Steno Chair"/>
    <x v="3829"/>
    <x v="7"/>
    <n v="-34.64"/>
    <m/>
  </r>
  <r>
    <d v="2016-10-20T00:00:00"/>
    <x v="9"/>
    <s v="Luke Foster"/>
    <x v="10"/>
    <x v="0"/>
    <x v="4"/>
    <s v="Premium Writing Pencils, Soft, #2 by Central Association for the Blind"/>
    <x v="2288"/>
    <x v="1"/>
    <n v="0.72"/>
    <m/>
  </r>
  <r>
    <d v="2016-10-20T00:00:00"/>
    <x v="9"/>
    <s v="Chuck Magee"/>
    <x v="0"/>
    <x v="0"/>
    <x v="0"/>
    <s v="Black Print Carbonless Snap-Off Rapid Letter, 8 1/2&quot; x 7&quot;"/>
    <x v="1412"/>
    <x v="5"/>
    <n v="15.94"/>
    <m/>
  </r>
  <r>
    <d v="2016-10-20T00:00:00"/>
    <x v="9"/>
    <s v="Chuck Magee"/>
    <x v="0"/>
    <x v="0"/>
    <x v="7"/>
    <s v="Staples"/>
    <x v="60"/>
    <x v="3"/>
    <n v="7.89"/>
    <m/>
  </r>
  <r>
    <d v="2016-10-20T00:00:00"/>
    <x v="9"/>
    <s v="Chuck Magee"/>
    <x v="0"/>
    <x v="1"/>
    <x v="5"/>
    <s v="Office Star - Ergonomically Designed Knee Chair"/>
    <x v="1894"/>
    <x v="4"/>
    <n v="-14.58"/>
    <m/>
  </r>
  <r>
    <d v="2016-10-20T00:00:00"/>
    <x v="9"/>
    <s v="Joy Smith"/>
    <x v="14"/>
    <x v="2"/>
    <x v="6"/>
    <s v="iKross Bluetooth Portable Keyboard + Cell Phone Stand Holder + Brush for Apple iPhone 5S 5C 5, 4S 4"/>
    <x v="3830"/>
    <x v="6"/>
    <n v="35.200000000000003"/>
    <m/>
  </r>
  <r>
    <d v="2016-10-20T00:00:00"/>
    <x v="9"/>
    <s v="Joy Smith"/>
    <x v="14"/>
    <x v="2"/>
    <x v="6"/>
    <s v="Pyle PMP37LED"/>
    <x v="1611"/>
    <x v="0"/>
    <n v="51.83"/>
    <m/>
  </r>
  <r>
    <d v="2016-10-20T00:00:00"/>
    <x v="9"/>
    <s v="Joy Smith"/>
    <x v="14"/>
    <x v="0"/>
    <x v="2"/>
    <s v="Woodgrain Magazine Files by Perma"/>
    <x v="371"/>
    <x v="5"/>
    <n v="1.46"/>
    <m/>
  </r>
  <r>
    <d v="2016-10-20T00:00:00"/>
    <x v="9"/>
    <s v="Andrew Gjertsen"/>
    <x v="3"/>
    <x v="0"/>
    <x v="3"/>
    <s v="Fellowes Twister Kit, Gray/Clear, 3/pkg"/>
    <x v="50"/>
    <x v="1"/>
    <n v="6.03"/>
    <m/>
  </r>
  <r>
    <d v="2016-10-20T00:00:00"/>
    <x v="9"/>
    <s v="Lindsay Castell"/>
    <x v="6"/>
    <x v="1"/>
    <x v="8"/>
    <s v="Aluminum Document Frame"/>
    <x v="3831"/>
    <x v="7"/>
    <n v="18.329999999999998"/>
    <m/>
  </r>
  <r>
    <d v="2016-10-20T00:00:00"/>
    <x v="9"/>
    <s v="Muhammed Yedwab"/>
    <x v="3"/>
    <x v="1"/>
    <x v="5"/>
    <s v="Hon Every-Day Chair Series Swivel Task Chairs"/>
    <x v="2605"/>
    <x v="3"/>
    <n v="4.84"/>
    <m/>
  </r>
  <r>
    <d v="2016-10-21T00:00:00"/>
    <x v="9"/>
    <s v="Michael Kennedy"/>
    <x v="37"/>
    <x v="0"/>
    <x v="3"/>
    <s v="Wilson Jones Â“SnapÂ” Scratch Pad Binder Tool for Ring Binders"/>
    <x v="2444"/>
    <x v="3"/>
    <n v="10.44"/>
    <m/>
  </r>
  <r>
    <d v="2016-10-21T00:00:00"/>
    <x v="9"/>
    <s v="Michael Kennedy"/>
    <x v="37"/>
    <x v="0"/>
    <x v="14"/>
    <s v="Staple remover"/>
    <x v="541"/>
    <x v="0"/>
    <n v="0.15"/>
    <m/>
  </r>
  <r>
    <d v="2016-10-21T00:00:00"/>
    <x v="9"/>
    <s v="Michael Kennedy"/>
    <x v="37"/>
    <x v="0"/>
    <x v="2"/>
    <s v="Pizazz Global Quick File"/>
    <x v="1987"/>
    <x v="5"/>
    <n v="29.34"/>
    <m/>
  </r>
  <r>
    <d v="2016-10-21T00:00:00"/>
    <x v="9"/>
    <s v="Michael Kennedy"/>
    <x v="37"/>
    <x v="1"/>
    <x v="11"/>
    <s v="Atlantic Metals Mobile 3-Shelf Bookcases, Custom Colors"/>
    <x v="3832"/>
    <x v="3"/>
    <n v="271.42"/>
    <m/>
  </r>
  <r>
    <d v="2016-10-21T00:00:00"/>
    <x v="9"/>
    <s v="Neoma Murray"/>
    <x v="3"/>
    <x v="0"/>
    <x v="0"/>
    <s v="Rediform Wirebound &quot;Phone Memo&quot; Message Book, 11 x 5-3/4"/>
    <x v="1129"/>
    <x v="1"/>
    <n v="11.23"/>
    <m/>
  </r>
  <r>
    <d v="2016-10-21T00:00:00"/>
    <x v="9"/>
    <s v="Joel Eaton"/>
    <x v="3"/>
    <x v="0"/>
    <x v="2"/>
    <s v="Belkin 19&quot; Vented Equipment Shelf, Black"/>
    <x v="3014"/>
    <x v="1"/>
    <n v="1.54"/>
    <m/>
  </r>
  <r>
    <d v="2016-10-21T00:00:00"/>
    <x v="9"/>
    <s v="Muhammed Yedwab"/>
    <x v="7"/>
    <x v="0"/>
    <x v="3"/>
    <s v="Avery Reinforcements for Hole-Punch Pages"/>
    <x v="2890"/>
    <x v="3"/>
    <n v="3.56"/>
    <m/>
  </r>
  <r>
    <d v="2016-10-21T00:00:00"/>
    <x v="9"/>
    <s v="Charles McCrossin"/>
    <x v="36"/>
    <x v="2"/>
    <x v="9"/>
    <s v="Logitech Desktop MK120 Mouse and keyboard Combo"/>
    <x v="3833"/>
    <x v="6"/>
    <n v="9.82"/>
    <m/>
  </r>
  <r>
    <d v="2016-10-21T00:00:00"/>
    <x v="9"/>
    <s v="Susan Vittorini"/>
    <x v="10"/>
    <x v="2"/>
    <x v="6"/>
    <s v="Panasonic KX TS208W Corded phone"/>
    <x v="3834"/>
    <x v="9"/>
    <n v="-47.03"/>
    <m/>
  </r>
  <r>
    <d v="2016-10-21T00:00:00"/>
    <x v="9"/>
    <s v="Victoria Wilson"/>
    <x v="10"/>
    <x v="1"/>
    <x v="13"/>
    <s v="Chromcraft Bull-Nose Wood 48&quot; x 96&quot; Rectangular Conference Tables"/>
    <x v="3835"/>
    <x v="0"/>
    <n v="-231.41"/>
    <m/>
  </r>
  <r>
    <d v="2016-10-21T00:00:00"/>
    <x v="9"/>
    <s v="Dennis Pardue"/>
    <x v="17"/>
    <x v="0"/>
    <x v="4"/>
    <s v="Panasonic KP-150 Electric Pencil Sharpener"/>
    <x v="3836"/>
    <x v="1"/>
    <n v="29.44"/>
    <m/>
  </r>
  <r>
    <d v="2016-10-21T00:00:00"/>
    <x v="9"/>
    <s v="Dennis Pardue"/>
    <x v="17"/>
    <x v="0"/>
    <x v="0"/>
    <s v="Xerox 193"/>
    <x v="186"/>
    <x v="6"/>
    <n v="17.579999999999998"/>
    <m/>
  </r>
  <r>
    <d v="2016-10-21T00:00:00"/>
    <x v="9"/>
    <s v="Dennis Pardue"/>
    <x v="17"/>
    <x v="0"/>
    <x v="3"/>
    <s v="Ibico EPK-21 Electric Binding System"/>
    <x v="3837"/>
    <x v="1"/>
    <n v="1644.29"/>
    <m/>
  </r>
  <r>
    <d v="2016-10-21T00:00:00"/>
    <x v="9"/>
    <s v="Giulietta Weimer"/>
    <x v="15"/>
    <x v="0"/>
    <x v="2"/>
    <s v="Tenex Personal Filing Tote With Secure Closure Lid, Black/Frost"/>
    <x v="3838"/>
    <x v="2"/>
    <n v="6.98"/>
    <m/>
  </r>
  <r>
    <d v="2016-10-21T00:00:00"/>
    <x v="9"/>
    <s v="Jill Fjeld"/>
    <x v="0"/>
    <x v="2"/>
    <x v="9"/>
    <s v="SanDisk Ultra 32 GB MicroSDHC Class 10 Memory Card"/>
    <x v="3839"/>
    <x v="6"/>
    <n v="-9.2799999999999994"/>
    <m/>
  </r>
  <r>
    <d v="2016-10-21T00:00:00"/>
    <x v="9"/>
    <s v="Carlos Soltero"/>
    <x v="3"/>
    <x v="1"/>
    <x v="5"/>
    <s v="Office Star Flex Back Scooter Chair with Aluminum Finish Frame"/>
    <x v="3840"/>
    <x v="1"/>
    <n v="12.11"/>
    <m/>
  </r>
  <r>
    <d v="2016-10-21T00:00:00"/>
    <x v="9"/>
    <s v="Carlos Soltero"/>
    <x v="3"/>
    <x v="0"/>
    <x v="4"/>
    <s v="Newell Chalk Holder"/>
    <x v="1192"/>
    <x v="1"/>
    <n v="5.7"/>
    <m/>
  </r>
  <r>
    <d v="2016-10-21T00:00:00"/>
    <x v="9"/>
    <s v="Carlos Soltero"/>
    <x v="3"/>
    <x v="1"/>
    <x v="8"/>
    <s v="Eldon Expressions Wood and Plastic Desk Accessories, Oak"/>
    <x v="2671"/>
    <x v="0"/>
    <n v="5.59"/>
    <m/>
  </r>
  <r>
    <d v="2016-10-21T00:00:00"/>
    <x v="9"/>
    <s v="Carlos Soltero"/>
    <x v="3"/>
    <x v="0"/>
    <x v="2"/>
    <s v="SAFCO Boltless Steel Shelving"/>
    <x v="1269"/>
    <x v="1"/>
    <n v="3.41"/>
    <m/>
  </r>
  <r>
    <d v="2016-10-21T00:00:00"/>
    <x v="9"/>
    <s v="Anne Pryor"/>
    <x v="16"/>
    <x v="1"/>
    <x v="8"/>
    <s v="Seth Thomas 14&quot; Day/Date Wall Clock"/>
    <x v="3841"/>
    <x v="0"/>
    <n v="9.68"/>
    <m/>
  </r>
  <r>
    <d v="2016-10-21T00:00:00"/>
    <x v="9"/>
    <s v="Anne Pryor"/>
    <x v="16"/>
    <x v="0"/>
    <x v="3"/>
    <s v="GBC Personal VeloBind Strips"/>
    <x v="2072"/>
    <x v="9"/>
    <n v="-21.08"/>
    <m/>
  </r>
  <r>
    <d v="2016-10-22T00:00:00"/>
    <x v="9"/>
    <s v="Peter McVee"/>
    <x v="14"/>
    <x v="1"/>
    <x v="8"/>
    <s v="Eldon 200 Class Desk Accessories"/>
    <x v="1931"/>
    <x v="7"/>
    <n v="10.050000000000001"/>
    <m/>
  </r>
  <r>
    <d v="2016-10-22T00:00:00"/>
    <x v="9"/>
    <s v="Eric Barreto"/>
    <x v="6"/>
    <x v="1"/>
    <x v="8"/>
    <s v="Eldon Expressions Wood and Plastic Desk Accessories, Oak"/>
    <x v="2153"/>
    <x v="3"/>
    <n v="11.18"/>
    <m/>
  </r>
  <r>
    <d v="2016-10-22T00:00:00"/>
    <x v="9"/>
    <s v="MaryBeth Skach"/>
    <x v="22"/>
    <x v="0"/>
    <x v="0"/>
    <s v="Xerox 1986"/>
    <x v="1667"/>
    <x v="4"/>
    <n v="3.21"/>
    <m/>
  </r>
  <r>
    <d v="2016-10-22T00:00:00"/>
    <x v="9"/>
    <s v="MaryBeth Skach"/>
    <x v="22"/>
    <x v="0"/>
    <x v="4"/>
    <s v="Prang Drawing Pencil Set"/>
    <x v="1758"/>
    <x v="1"/>
    <n v="2.25"/>
    <m/>
  </r>
  <r>
    <d v="2016-10-22T00:00:00"/>
    <x v="9"/>
    <s v="MaryBeth Skach"/>
    <x v="22"/>
    <x v="1"/>
    <x v="8"/>
    <s v="Linden 12&quot; Wall Clock With Oak Frame"/>
    <x v="2836"/>
    <x v="1"/>
    <n v="30.58"/>
    <m/>
  </r>
  <r>
    <d v="2016-10-23T00:00:00"/>
    <x v="9"/>
    <s v="Steven Roelle"/>
    <x v="20"/>
    <x v="0"/>
    <x v="0"/>
    <s v="Snap-A-Way Black Print Carbonless Ruled Speed Letter, Triplicate"/>
    <x v="3842"/>
    <x v="8"/>
    <n v="178.32"/>
    <m/>
  </r>
  <r>
    <d v="2016-10-23T00:00:00"/>
    <x v="9"/>
    <s v="Heather Kirkland"/>
    <x v="1"/>
    <x v="1"/>
    <x v="8"/>
    <s v="DAX Cubicle Frames - 8x10"/>
    <x v="3843"/>
    <x v="5"/>
    <n v="-12.12"/>
    <m/>
  </r>
  <r>
    <d v="2016-10-23T00:00:00"/>
    <x v="9"/>
    <s v="Heather Kirkland"/>
    <x v="1"/>
    <x v="0"/>
    <x v="0"/>
    <s v="Xerox 1929"/>
    <x v="1858"/>
    <x v="1"/>
    <n v="17.82"/>
    <m/>
  </r>
  <r>
    <d v="2016-10-23T00:00:00"/>
    <x v="9"/>
    <s v="Alejandro Ballentine"/>
    <x v="22"/>
    <x v="0"/>
    <x v="7"/>
    <s v="Advantus SlideClip Paper Clips"/>
    <x v="3844"/>
    <x v="7"/>
    <n v="8.18"/>
    <m/>
  </r>
  <r>
    <d v="2016-10-24T00:00:00"/>
    <x v="9"/>
    <s v="Victoria Wilson"/>
    <x v="3"/>
    <x v="2"/>
    <x v="9"/>
    <s v="Micro Innovations USB RF Wireless Keyboard with Mouse"/>
    <x v="3018"/>
    <x v="3"/>
    <n v="21"/>
    <m/>
  </r>
  <r>
    <d v="2016-10-24T00:00:00"/>
    <x v="9"/>
    <s v="Victoria Wilson"/>
    <x v="3"/>
    <x v="2"/>
    <x v="9"/>
    <s v="LogitechÂ VX Revolution Cordless Laser Mouse for Notebooks (Black)"/>
    <x v="671"/>
    <x v="0"/>
    <n v="21.6"/>
    <m/>
  </r>
  <r>
    <d v="2016-10-24T00:00:00"/>
    <x v="9"/>
    <s v="Catherine Glotzbach"/>
    <x v="15"/>
    <x v="2"/>
    <x v="6"/>
    <s v="Apple iPhone 5C"/>
    <x v="868"/>
    <x v="1"/>
    <n v="18"/>
    <m/>
  </r>
  <r>
    <d v="2016-10-24T00:00:00"/>
    <x v="9"/>
    <s v="Sonia Sunley"/>
    <x v="3"/>
    <x v="2"/>
    <x v="9"/>
    <s v="Razer Tiamat Over Ear 7.1 Surround Sound PC Gaming Headset"/>
    <x v="3845"/>
    <x v="4"/>
    <n v="86"/>
    <m/>
  </r>
  <r>
    <d v="2016-10-24T00:00:00"/>
    <x v="9"/>
    <s v="Jennifer Patt"/>
    <x v="0"/>
    <x v="0"/>
    <x v="0"/>
    <s v="Eureka Recycled Copy Paper 8 1/2&quot; x 11&quot;, Ream"/>
    <x v="143"/>
    <x v="1"/>
    <n v="5.44"/>
    <m/>
  </r>
  <r>
    <d v="2016-10-24T00:00:00"/>
    <x v="9"/>
    <s v="Emily Ducich"/>
    <x v="3"/>
    <x v="2"/>
    <x v="9"/>
    <s v="NETGEAR N750 Dual Band Wi-Fi Gigabit Router"/>
    <x v="3846"/>
    <x v="7"/>
    <n v="162"/>
    <m/>
  </r>
  <r>
    <d v="2016-10-25T00:00:00"/>
    <x v="9"/>
    <s v="Jill Stevenson"/>
    <x v="16"/>
    <x v="2"/>
    <x v="6"/>
    <s v="Panasonic KX-TG9471B"/>
    <x v="1228"/>
    <x v="7"/>
    <n v="78.400000000000006"/>
    <m/>
  </r>
  <r>
    <d v="2016-10-27T00:00:00"/>
    <x v="9"/>
    <s v="Jeremy Ellison"/>
    <x v="20"/>
    <x v="1"/>
    <x v="8"/>
    <s v="Electrix 20W Halogen Replacement Bulb for Zoom-In Desk Lamp"/>
    <x v="293"/>
    <x v="1"/>
    <n v="19.3"/>
    <m/>
  </r>
  <r>
    <d v="2016-10-27T00:00:00"/>
    <x v="9"/>
    <s v="Bart Pistole"/>
    <x v="3"/>
    <x v="0"/>
    <x v="12"/>
    <s v="Staple holder"/>
    <x v="56"/>
    <x v="3"/>
    <n v="11.86"/>
    <m/>
  </r>
  <r>
    <d v="2016-10-27T00:00:00"/>
    <x v="9"/>
    <s v="Bart Pistole"/>
    <x v="3"/>
    <x v="0"/>
    <x v="3"/>
    <s v="Acco Data Flex Cable Posts For Top &amp; Bottom Load Binders, 6&quot; Capacity"/>
    <x v="2374"/>
    <x v="1"/>
    <n v="7.82"/>
    <m/>
  </r>
  <r>
    <d v="2016-10-27T00:00:00"/>
    <x v="9"/>
    <s v="Ben Wallace"/>
    <x v="6"/>
    <x v="1"/>
    <x v="5"/>
    <s v="Global Executive Mid-Back Manager's Chair"/>
    <x v="3847"/>
    <x v="4"/>
    <n v="75.650000000000006"/>
    <m/>
  </r>
  <r>
    <d v="2016-10-27T00:00:00"/>
    <x v="9"/>
    <s v="Pete Armstrong"/>
    <x v="3"/>
    <x v="0"/>
    <x v="3"/>
    <s v="Avery Legal 4-Ring Binder"/>
    <x v="3660"/>
    <x v="3"/>
    <n v="25.18"/>
    <m/>
  </r>
  <r>
    <d v="2016-10-27T00:00:00"/>
    <x v="9"/>
    <s v="Ben Wallace"/>
    <x v="20"/>
    <x v="1"/>
    <x v="5"/>
    <s v="Metal Folding Chairs, Beige, 4/Carton"/>
    <x v="3848"/>
    <x v="11"/>
    <n v="80.78"/>
    <m/>
  </r>
  <r>
    <d v="2016-10-27T00:00:00"/>
    <x v="9"/>
    <s v="Ben Wallace"/>
    <x v="20"/>
    <x v="0"/>
    <x v="7"/>
    <s v="Advantus Push Pins, Aluminum Head"/>
    <x v="3849"/>
    <x v="5"/>
    <n v="12.61"/>
    <m/>
  </r>
  <r>
    <d v="2016-10-27T00:00:00"/>
    <x v="9"/>
    <s v="Ben Wallace"/>
    <x v="20"/>
    <x v="0"/>
    <x v="2"/>
    <s v="Rogers Profile Extra Capacity Storage Tub"/>
    <x v="3850"/>
    <x v="0"/>
    <n v="1.34"/>
    <m/>
  </r>
  <r>
    <d v="2016-10-27T00:00:00"/>
    <x v="9"/>
    <s v="Ben Wallace"/>
    <x v="20"/>
    <x v="0"/>
    <x v="3"/>
    <s v="Prestige Round Ring Binders"/>
    <x v="2574"/>
    <x v="0"/>
    <n v="3.28"/>
    <m/>
  </r>
  <r>
    <d v="2016-10-28T00:00:00"/>
    <x v="9"/>
    <s v="Jonathan Howell"/>
    <x v="3"/>
    <x v="0"/>
    <x v="2"/>
    <s v="Personal Filing Tote with Lid, Black/Gray"/>
    <x v="3851"/>
    <x v="6"/>
    <n v="26.06"/>
    <m/>
  </r>
  <r>
    <d v="2016-10-28T00:00:00"/>
    <x v="9"/>
    <s v="Jonathan Howell"/>
    <x v="3"/>
    <x v="2"/>
    <x v="6"/>
    <s v="Adtran 1202752G1"/>
    <x v="250"/>
    <x v="1"/>
    <n v="22.68"/>
    <m/>
  </r>
  <r>
    <d v="2016-10-28T00:00:00"/>
    <x v="9"/>
    <s v="Jonathan Doherty"/>
    <x v="23"/>
    <x v="0"/>
    <x v="0"/>
    <s v="Xerox 223"/>
    <x v="331"/>
    <x v="7"/>
    <n v="15.55"/>
    <m/>
  </r>
  <r>
    <d v="2016-10-28T00:00:00"/>
    <x v="9"/>
    <s v="Jonathan Doherty"/>
    <x v="23"/>
    <x v="0"/>
    <x v="2"/>
    <s v="Tennsco Stur-D-Stor Boltless Shelving, 5 Shelves, 24&quot; Deep, Sand"/>
    <x v="3852"/>
    <x v="9"/>
    <n v="10.82"/>
    <m/>
  </r>
  <r>
    <d v="2016-10-28T00:00:00"/>
    <x v="9"/>
    <s v="Jonathan Doherty"/>
    <x v="23"/>
    <x v="0"/>
    <x v="0"/>
    <s v="Xerox 1939"/>
    <x v="3853"/>
    <x v="1"/>
    <n v="27.32"/>
    <m/>
  </r>
  <r>
    <d v="2016-10-28T00:00:00"/>
    <x v="9"/>
    <s v="Jonathan Doherty"/>
    <x v="23"/>
    <x v="1"/>
    <x v="8"/>
    <s v="Floodlight Indoor Halogen Bulbs, 1 Bulb per Pack, 60 Watts"/>
    <x v="1664"/>
    <x v="3"/>
    <n v="38.020000000000003"/>
    <m/>
  </r>
  <r>
    <d v="2016-10-28T00:00:00"/>
    <x v="9"/>
    <s v="Jonathan Doherty"/>
    <x v="23"/>
    <x v="0"/>
    <x v="3"/>
    <s v="Avery Premier Heavy-Duty Binder with Round Locking Rings"/>
    <x v="2571"/>
    <x v="4"/>
    <n v="6.57"/>
    <m/>
  </r>
  <r>
    <d v="2016-10-28T00:00:00"/>
    <x v="9"/>
    <s v="Alejandro Savely"/>
    <x v="3"/>
    <x v="0"/>
    <x v="0"/>
    <s v="Southworth Structures Collection"/>
    <x v="3854"/>
    <x v="5"/>
    <n v="25.48"/>
    <m/>
  </r>
  <r>
    <d v="2016-10-28T00:00:00"/>
    <x v="9"/>
    <s v="Alejandro Savely"/>
    <x v="3"/>
    <x v="0"/>
    <x v="3"/>
    <s v="Square Ring Data Binders, Rigid 75 Pt. Covers, 11&quot; x 14-7/8&quot;"/>
    <x v="2974"/>
    <x v="1"/>
    <n v="17.34"/>
    <m/>
  </r>
  <r>
    <d v="2016-10-28T00:00:00"/>
    <x v="9"/>
    <s v="Patrick Gardner"/>
    <x v="16"/>
    <x v="1"/>
    <x v="8"/>
    <s v="24-Hour Round Wall Clock"/>
    <x v="1839"/>
    <x v="1"/>
    <n v="13.79"/>
    <m/>
  </r>
  <r>
    <d v="2016-10-28T00:00:00"/>
    <x v="9"/>
    <s v="Patrick Gardner"/>
    <x v="16"/>
    <x v="0"/>
    <x v="3"/>
    <s v="Large Capacity Hanging Post Binders"/>
    <x v="3855"/>
    <x v="7"/>
    <n v="-29.94"/>
    <m/>
  </r>
  <r>
    <d v="2016-10-28T00:00:00"/>
    <x v="9"/>
    <s v="Patrick Gardner"/>
    <x v="16"/>
    <x v="1"/>
    <x v="8"/>
    <s v="Eldon Radial Chair Mat for Low to Medium Pile Carpets"/>
    <x v="3730"/>
    <x v="0"/>
    <n v="0"/>
    <m/>
  </r>
  <r>
    <d v="2016-10-28T00:00:00"/>
    <x v="9"/>
    <s v="Patrick Gardner"/>
    <x v="16"/>
    <x v="1"/>
    <x v="8"/>
    <s v="Howard Miller 13-1/2&quot; Diameter Rosebrook Wall Clock"/>
    <x v="3856"/>
    <x v="1"/>
    <n v="41.26"/>
    <m/>
  </r>
  <r>
    <d v="2016-10-28T00:00:00"/>
    <x v="9"/>
    <s v="Suzanne McNair"/>
    <x v="25"/>
    <x v="0"/>
    <x v="3"/>
    <s v="XtraLife ClearVue Slant-D Ring Binder, White, 3&quot;"/>
    <x v="3857"/>
    <x v="3"/>
    <n v="-14.09"/>
    <m/>
  </r>
  <r>
    <d v="2016-10-28T00:00:00"/>
    <x v="9"/>
    <s v="Emily Phan"/>
    <x v="16"/>
    <x v="0"/>
    <x v="3"/>
    <s v="Canvas Sectional Post Binders"/>
    <x v="3858"/>
    <x v="7"/>
    <n v="-26.73"/>
    <m/>
  </r>
  <r>
    <d v="2016-10-28T00:00:00"/>
    <x v="9"/>
    <s v="Denise Leinenbach"/>
    <x v="20"/>
    <x v="0"/>
    <x v="4"/>
    <s v="BIC Brite Liner Highlighters"/>
    <x v="67"/>
    <x v="1"/>
    <n v="5.22"/>
    <m/>
  </r>
  <r>
    <d v="2016-10-28T00:00:00"/>
    <x v="9"/>
    <s v="Victoria Brennan"/>
    <x v="20"/>
    <x v="1"/>
    <x v="8"/>
    <s v="Tenex Chairmat w/ Average Lip, 45&quot; x 53&quot;"/>
    <x v="3859"/>
    <x v="7"/>
    <n v="75.680000000000007"/>
    <m/>
  </r>
  <r>
    <d v="2016-10-29T00:00:00"/>
    <x v="9"/>
    <s v="Jim Mitchum"/>
    <x v="23"/>
    <x v="0"/>
    <x v="2"/>
    <s v="Rogers Jumbo File, Granite"/>
    <x v="1854"/>
    <x v="1"/>
    <n v="0.41"/>
    <m/>
  </r>
  <r>
    <d v="2016-10-29T00:00:00"/>
    <x v="9"/>
    <s v="Jim Mitchum"/>
    <x v="23"/>
    <x v="0"/>
    <x v="12"/>
    <s v="Commercial WindTunnel Clean Air Upright Vacuum, Replacement Belts, Filtration Bags"/>
    <x v="2069"/>
    <x v="1"/>
    <n v="3.03"/>
    <m/>
  </r>
  <r>
    <d v="2016-10-29T00:00:00"/>
    <x v="9"/>
    <s v="Katrina Willman"/>
    <x v="14"/>
    <x v="1"/>
    <x v="8"/>
    <s v="Electrix 20W Halogen Replacement Bulb for Zoom-In Desk Lamp"/>
    <x v="3860"/>
    <x v="7"/>
    <n v="32.159999999999997"/>
    <m/>
  </r>
  <r>
    <d v="2016-10-29T00:00:00"/>
    <x v="9"/>
    <s v="Logan Haushalter"/>
    <x v="3"/>
    <x v="0"/>
    <x v="3"/>
    <s v="XtraLife ClearVue Slant-D Ring Binder, White, 3&quot;"/>
    <x v="1842"/>
    <x v="4"/>
    <n v="3.82"/>
    <m/>
  </r>
  <r>
    <d v="2016-10-30T00:00:00"/>
    <x v="9"/>
    <s v="Jason Fortune-"/>
    <x v="14"/>
    <x v="0"/>
    <x v="4"/>
    <s v="Newell 312"/>
    <x v="2410"/>
    <x v="0"/>
    <n v="3.5"/>
    <m/>
  </r>
  <r>
    <d v="2016-10-30T00:00:00"/>
    <x v="9"/>
    <s v="Edward Hooks"/>
    <x v="20"/>
    <x v="0"/>
    <x v="3"/>
    <s v="GBC Personal VeloBind Strips"/>
    <x v="2072"/>
    <x v="1"/>
    <n v="10.06"/>
    <m/>
  </r>
  <r>
    <d v="2016-10-30T00:00:00"/>
    <x v="9"/>
    <s v="Edward Hooks"/>
    <x v="20"/>
    <x v="0"/>
    <x v="4"/>
    <s v="Boston KS Multi-Size Manual Pencil Sharpener"/>
    <x v="3861"/>
    <x v="7"/>
    <n v="32.19"/>
    <m/>
  </r>
  <r>
    <d v="2016-10-30T00:00:00"/>
    <x v="9"/>
    <s v="Susan Pistek"/>
    <x v="3"/>
    <x v="0"/>
    <x v="7"/>
    <s v="Assorted Color Push Pins"/>
    <x v="3862"/>
    <x v="0"/>
    <n v="1.19"/>
    <m/>
  </r>
  <r>
    <d v="2016-10-31T00:00:00"/>
    <x v="9"/>
    <s v="Bill Donatelli"/>
    <x v="2"/>
    <x v="1"/>
    <x v="5"/>
    <s v="Hon Olson Stacker Stools"/>
    <x v="3863"/>
    <x v="7"/>
    <n v="-14.08"/>
    <m/>
  </r>
  <r>
    <d v="2016-10-31T00:00:00"/>
    <x v="9"/>
    <s v="Jonathan Doherty"/>
    <x v="3"/>
    <x v="0"/>
    <x v="2"/>
    <s v="Dual Level, Single-Width Filing Carts"/>
    <x v="1799"/>
    <x v="5"/>
    <n v="282.20999999999998"/>
    <m/>
  </r>
  <r>
    <d v="2016-10-31T00:00:00"/>
    <x v="9"/>
    <s v="Frank Olsen"/>
    <x v="16"/>
    <x v="0"/>
    <x v="0"/>
    <s v="Xerox 1898"/>
    <x v="890"/>
    <x v="6"/>
    <n v="11.22"/>
    <m/>
  </r>
  <r>
    <d v="2016-10-31T00:00:00"/>
    <x v="9"/>
    <s v="Helen Wasserman"/>
    <x v="39"/>
    <x v="0"/>
    <x v="14"/>
    <s v="Fiskars Softgrip Scissors"/>
    <x v="3864"/>
    <x v="0"/>
    <n v="6.15"/>
    <m/>
  </r>
  <r>
    <d v="2016-10-31T00:00:00"/>
    <x v="9"/>
    <s v="Helen Wasserman"/>
    <x v="39"/>
    <x v="1"/>
    <x v="5"/>
    <s v="Hon Mobius Operator's Chair"/>
    <x v="3735"/>
    <x v="1"/>
    <n v="81.17"/>
    <m/>
  </r>
  <r>
    <d v="2016-10-31T00:00:00"/>
    <x v="9"/>
    <s v="Helen Wasserman"/>
    <x v="39"/>
    <x v="0"/>
    <x v="4"/>
    <s v="Newell 31"/>
    <x v="1192"/>
    <x v="1"/>
    <n v="3.47"/>
    <m/>
  </r>
  <r>
    <d v="2016-10-31T00:00:00"/>
    <x v="9"/>
    <s v="Helen Wasserman"/>
    <x v="39"/>
    <x v="0"/>
    <x v="2"/>
    <s v="Carina Mini System Audio Rack, Model AR050B"/>
    <x v="100"/>
    <x v="1"/>
    <n v="9.99"/>
    <m/>
  </r>
  <r>
    <d v="2016-10-31T00:00:00"/>
    <x v="9"/>
    <s v="Sylvia Foulston"/>
    <x v="3"/>
    <x v="1"/>
    <x v="5"/>
    <s v="Office Star - Professional Matrix Back Chair with 2-to-1 Synchro Tilt and Mesh Fabric Seat"/>
    <x v="1525"/>
    <x v="7"/>
    <n v="70.2"/>
    <m/>
  </r>
  <r>
    <d v="2016-11-01T00:00:00"/>
    <x v="10"/>
    <s v="Katherine Murray"/>
    <x v="6"/>
    <x v="2"/>
    <x v="6"/>
    <s v="LF Elite 3D Dazzle Designer Hard Case Cover, Lf Stylus Pen and Wiper For Apple Iphone 5c Mini Lite"/>
    <x v="3388"/>
    <x v="0"/>
    <n v="6.1"/>
    <m/>
  </r>
  <r>
    <d v="2016-11-01T00:00:00"/>
    <x v="10"/>
    <s v="Katherine Murray"/>
    <x v="6"/>
    <x v="0"/>
    <x v="10"/>
    <s v="Airmail Envelopes"/>
    <x v="3865"/>
    <x v="1"/>
    <n v="118.34"/>
    <m/>
  </r>
  <r>
    <d v="2016-11-01T00:00:00"/>
    <x v="10"/>
    <s v="Cindy Schnelling"/>
    <x v="0"/>
    <x v="0"/>
    <x v="2"/>
    <s v="Tenex Personal Filing Tote With Secure Closure Lid, Black/Frost"/>
    <x v="3838"/>
    <x v="2"/>
    <n v="6.98"/>
    <m/>
  </r>
  <r>
    <d v="2016-11-01T00:00:00"/>
    <x v="10"/>
    <s v="Xylona Preis"/>
    <x v="1"/>
    <x v="2"/>
    <x v="9"/>
    <s v="Maxell 4.7GB DVD-R"/>
    <x v="3866"/>
    <x v="1"/>
    <n v="17.88"/>
    <m/>
  </r>
  <r>
    <d v="2016-11-03T00:00:00"/>
    <x v="10"/>
    <s v="Clay Ludtke"/>
    <x v="30"/>
    <x v="0"/>
    <x v="4"/>
    <s v="Hunt PowerHouse Electric Pencil Sharpener, Blue"/>
    <x v="3867"/>
    <x v="0"/>
    <n v="22.79"/>
    <m/>
  </r>
  <r>
    <d v="2016-11-03T00:00:00"/>
    <x v="10"/>
    <s v="Clay Ludtke"/>
    <x v="30"/>
    <x v="0"/>
    <x v="3"/>
    <s v="Avery Durable Plastic 1&quot; Binders"/>
    <x v="3769"/>
    <x v="6"/>
    <n v="13.35"/>
    <m/>
  </r>
  <r>
    <d v="2016-11-03T00:00:00"/>
    <x v="10"/>
    <s v="Sarah Foster"/>
    <x v="22"/>
    <x v="0"/>
    <x v="4"/>
    <s v="Newell 332"/>
    <x v="1946"/>
    <x v="1"/>
    <n v="2.38"/>
    <m/>
  </r>
  <r>
    <d v="2016-11-03T00:00:00"/>
    <x v="10"/>
    <s v="Phillip Flathmann"/>
    <x v="3"/>
    <x v="1"/>
    <x v="5"/>
    <s v="Global Deluxe High-Back Office Chair in Storm"/>
    <x v="1619"/>
    <x v="0"/>
    <n v="-29.92"/>
    <m/>
  </r>
  <r>
    <d v="2016-11-03T00:00:00"/>
    <x v="10"/>
    <s v="Phillip Flathmann"/>
    <x v="3"/>
    <x v="2"/>
    <x v="9"/>
    <s v="Kensington K72356US Mouse-in-a-Box USB Desktop Mouse"/>
    <x v="3868"/>
    <x v="7"/>
    <n v="29.03"/>
    <m/>
  </r>
  <r>
    <d v="2016-11-03T00:00:00"/>
    <x v="10"/>
    <s v="Phillip Flathmann"/>
    <x v="3"/>
    <x v="0"/>
    <x v="1"/>
    <s v="Avery 50"/>
    <x v="1708"/>
    <x v="5"/>
    <n v="41.22"/>
    <m/>
  </r>
  <r>
    <d v="2016-11-03T00:00:00"/>
    <x v="10"/>
    <s v="Phillip Flathmann"/>
    <x v="3"/>
    <x v="0"/>
    <x v="12"/>
    <s v="Honeywell Enviracaire Portable HEPA Air Cleaner for 16' x 20' Room"/>
    <x v="3869"/>
    <x v="3"/>
    <n v="429.58"/>
    <m/>
  </r>
  <r>
    <d v="2016-11-03T00:00:00"/>
    <x v="10"/>
    <s v="Arthur Prichep"/>
    <x v="5"/>
    <x v="0"/>
    <x v="7"/>
    <s v="Advantus Plastic Paper Clips"/>
    <x v="3870"/>
    <x v="3"/>
    <n v="9.6"/>
    <m/>
  </r>
  <r>
    <d v="2016-11-03T00:00:00"/>
    <x v="10"/>
    <s v="Arthur Prichep"/>
    <x v="5"/>
    <x v="0"/>
    <x v="4"/>
    <s v="Economy #2 Pencils"/>
    <x v="166"/>
    <x v="1"/>
    <n v="2.0699999999999998"/>
    <m/>
  </r>
  <r>
    <d v="2016-11-03T00:00:00"/>
    <x v="10"/>
    <s v="Arthur Prichep"/>
    <x v="5"/>
    <x v="1"/>
    <x v="8"/>
    <s v="Magna Visual Magnetic Picture Hangers"/>
    <x v="2563"/>
    <x v="7"/>
    <n v="9.16"/>
    <m/>
  </r>
  <r>
    <d v="2016-11-03T00:00:00"/>
    <x v="10"/>
    <s v="Arthur Prichep"/>
    <x v="5"/>
    <x v="0"/>
    <x v="4"/>
    <s v="Boston 16750 Black Compact Battery Pencil Sharpener"/>
    <x v="3871"/>
    <x v="4"/>
    <n v="2.63"/>
    <m/>
  </r>
  <r>
    <d v="2016-11-03T00:00:00"/>
    <x v="10"/>
    <s v="Arthur Prichep"/>
    <x v="5"/>
    <x v="1"/>
    <x v="13"/>
    <s v="Global Adaptabilities Conference Tables"/>
    <x v="3872"/>
    <x v="1"/>
    <n v="160.16"/>
    <m/>
  </r>
  <r>
    <d v="2016-11-03T00:00:00"/>
    <x v="10"/>
    <s v="Xylona Preis"/>
    <x v="3"/>
    <x v="0"/>
    <x v="7"/>
    <s v="Stockwell Push Pins"/>
    <x v="3873"/>
    <x v="5"/>
    <n v="5.04"/>
    <m/>
  </r>
  <r>
    <d v="2016-11-03T00:00:00"/>
    <x v="10"/>
    <s v="Xylona Preis"/>
    <x v="3"/>
    <x v="0"/>
    <x v="12"/>
    <s v="Holmes 99% HEPA Air Purifier"/>
    <x v="3874"/>
    <x v="0"/>
    <n v="14.3"/>
    <m/>
  </r>
  <r>
    <d v="2016-11-03T00:00:00"/>
    <x v="10"/>
    <s v="Xylona Preis"/>
    <x v="3"/>
    <x v="0"/>
    <x v="3"/>
    <s v="Avery Durable Plastic 1&quot; Binders"/>
    <x v="3875"/>
    <x v="12"/>
    <n v="15.8"/>
    <m/>
  </r>
  <r>
    <d v="2016-11-03T00:00:00"/>
    <x v="10"/>
    <s v="Xylona Preis"/>
    <x v="3"/>
    <x v="0"/>
    <x v="0"/>
    <s v="Xerox 1892"/>
    <x v="468"/>
    <x v="1"/>
    <n v="56.98"/>
    <m/>
  </r>
  <r>
    <d v="2016-11-03T00:00:00"/>
    <x v="10"/>
    <s v="Xylona Preis"/>
    <x v="3"/>
    <x v="0"/>
    <x v="3"/>
    <s v="Fellowes Black Plastic Comb Bindings"/>
    <x v="3876"/>
    <x v="0"/>
    <n v="3.02"/>
    <m/>
  </r>
  <r>
    <d v="2016-11-03T00:00:00"/>
    <x v="10"/>
    <s v="Xylona Preis"/>
    <x v="3"/>
    <x v="0"/>
    <x v="0"/>
    <s v="Xerox 22"/>
    <x v="5"/>
    <x v="1"/>
    <n v="9.33"/>
    <m/>
  </r>
  <r>
    <d v="2016-11-03T00:00:00"/>
    <x v="10"/>
    <s v="Xylona Preis"/>
    <x v="3"/>
    <x v="0"/>
    <x v="0"/>
    <s v="Multicolor Computer Printout Paper"/>
    <x v="3306"/>
    <x v="1"/>
    <n v="150.97999999999999"/>
    <m/>
  </r>
  <r>
    <d v="2016-11-03T00:00:00"/>
    <x v="10"/>
    <s v="Patrick Jones"/>
    <x v="0"/>
    <x v="0"/>
    <x v="0"/>
    <s v="Xerox 1978"/>
    <x v="3522"/>
    <x v="0"/>
    <n v="3.35"/>
    <m/>
  </r>
  <r>
    <d v="2016-11-03T00:00:00"/>
    <x v="10"/>
    <s v="Natalie Webber"/>
    <x v="11"/>
    <x v="0"/>
    <x v="3"/>
    <s v="Avery Reinforcements for Hole-Punch Pages"/>
    <x v="2299"/>
    <x v="5"/>
    <n v="-3.47"/>
    <m/>
  </r>
  <r>
    <d v="2016-11-03T00:00:00"/>
    <x v="10"/>
    <s v="Natalie Webber"/>
    <x v="11"/>
    <x v="2"/>
    <x v="15"/>
    <s v="Okidata B401 Printer"/>
    <x v="3877"/>
    <x v="1"/>
    <n v="-251.99"/>
    <m/>
  </r>
  <r>
    <d v="2016-11-03T00:00:00"/>
    <x v="10"/>
    <s v="Julie Prescott"/>
    <x v="2"/>
    <x v="2"/>
    <x v="9"/>
    <s v="NETGEAR N750 Dual Band Wi-Fi Gigabit Router"/>
    <x v="3878"/>
    <x v="4"/>
    <n v="14.4"/>
    <m/>
  </r>
  <r>
    <d v="2016-11-03T00:00:00"/>
    <x v="10"/>
    <s v="Julie Prescott"/>
    <x v="2"/>
    <x v="1"/>
    <x v="5"/>
    <s v="Bevis Steel Folding Chairs"/>
    <x v="3879"/>
    <x v="5"/>
    <n v="-13.43"/>
    <m/>
  </r>
  <r>
    <d v="2016-11-04T00:00:00"/>
    <x v="10"/>
    <s v="Roy Collins"/>
    <x v="5"/>
    <x v="0"/>
    <x v="7"/>
    <s v="OIC Colored Binder Clips, Assorted Sizes"/>
    <x v="1864"/>
    <x v="1"/>
    <n v="5.26"/>
    <m/>
  </r>
  <r>
    <d v="2016-11-04T00:00:00"/>
    <x v="10"/>
    <s v="Alejandro Savely"/>
    <x v="22"/>
    <x v="1"/>
    <x v="8"/>
    <s v="Tenex &quot;The Solids&quot; Textured Chair Mats"/>
    <x v="1903"/>
    <x v="1"/>
    <n v="35.68"/>
    <m/>
  </r>
  <r>
    <d v="2016-11-04T00:00:00"/>
    <x v="10"/>
    <s v="Lisa Hazard"/>
    <x v="3"/>
    <x v="1"/>
    <x v="8"/>
    <s v="Advantus Panel Wall Acrylic Frame"/>
    <x v="3880"/>
    <x v="5"/>
    <n v="16.46"/>
    <m/>
  </r>
  <r>
    <d v="2016-11-04T00:00:00"/>
    <x v="10"/>
    <s v="Thomas Thornton"/>
    <x v="3"/>
    <x v="0"/>
    <x v="4"/>
    <s v="Boston Heavy-Duty Trimline Electric Pencil Sharpeners"/>
    <x v="3881"/>
    <x v="3"/>
    <n v="55.91"/>
    <m/>
  </r>
  <r>
    <d v="2016-11-04T00:00:00"/>
    <x v="10"/>
    <s v="Tracy Poddar"/>
    <x v="11"/>
    <x v="0"/>
    <x v="14"/>
    <s v="Serrated Blade or Curved Handle Hand Letter Openers"/>
    <x v="3882"/>
    <x v="5"/>
    <n v="-4.18"/>
    <m/>
  </r>
  <r>
    <d v="2016-11-04T00:00:00"/>
    <x v="10"/>
    <s v="Tracy Poddar"/>
    <x v="11"/>
    <x v="1"/>
    <x v="5"/>
    <s v="Office Star - Contemporary Task Swivel chair with Loop Arms, Charcoal"/>
    <x v="3883"/>
    <x v="4"/>
    <n v="-14.41"/>
    <m/>
  </r>
  <r>
    <d v="2016-11-04T00:00:00"/>
    <x v="10"/>
    <s v="Tracy Poddar"/>
    <x v="11"/>
    <x v="0"/>
    <x v="0"/>
    <s v="Southworth 25% Cotton Premium Laser Paper and Envelopes"/>
    <x v="1839"/>
    <x v="1"/>
    <n v="16.78"/>
    <m/>
  </r>
  <r>
    <d v="2016-11-04T00:00:00"/>
    <x v="10"/>
    <s v="Tracy Poddar"/>
    <x v="11"/>
    <x v="1"/>
    <x v="5"/>
    <s v="Global Enterprise Series Seating High-Back Swivel/Tilt Chairs"/>
    <x v="3884"/>
    <x v="1"/>
    <n v="-97.55"/>
    <m/>
  </r>
  <r>
    <d v="2016-11-04T00:00:00"/>
    <x v="10"/>
    <s v="Tracy Poddar"/>
    <x v="11"/>
    <x v="0"/>
    <x v="1"/>
    <s v="Dot Matrix Printer Tape Reel Labels, White, 5000/Box"/>
    <x v="3885"/>
    <x v="9"/>
    <n v="228.08"/>
    <m/>
  </r>
  <r>
    <d v="2016-11-04T00:00:00"/>
    <x v="10"/>
    <s v="Tracy Poddar"/>
    <x v="11"/>
    <x v="0"/>
    <x v="0"/>
    <s v="Xerox 1887"/>
    <x v="1128"/>
    <x v="4"/>
    <n v="5.31"/>
    <m/>
  </r>
  <r>
    <d v="2016-11-04T00:00:00"/>
    <x v="10"/>
    <s v="Maureen Fritzler"/>
    <x v="16"/>
    <x v="1"/>
    <x v="8"/>
    <s v="Ultra Door Pull Handle"/>
    <x v="3886"/>
    <x v="6"/>
    <n v="8.2100000000000009"/>
    <m/>
  </r>
  <r>
    <d v="2016-11-04T00:00:00"/>
    <x v="10"/>
    <s v="Carl Weiss"/>
    <x v="3"/>
    <x v="0"/>
    <x v="3"/>
    <s v="Tuff Stuff Recycled Round Ring Binders"/>
    <x v="647"/>
    <x v="0"/>
    <n v="2.8"/>
    <m/>
  </r>
  <r>
    <d v="2016-11-04T00:00:00"/>
    <x v="10"/>
    <s v="Carl Weiss"/>
    <x v="3"/>
    <x v="0"/>
    <x v="3"/>
    <s v="Acco Economy Flexible Poly Round Ring Binder"/>
    <x v="3887"/>
    <x v="4"/>
    <n v="1.31"/>
    <m/>
  </r>
  <r>
    <d v="2016-11-04T00:00:00"/>
    <x v="10"/>
    <s v="Carl Weiss"/>
    <x v="3"/>
    <x v="0"/>
    <x v="0"/>
    <s v="Xerox 229"/>
    <x v="2167"/>
    <x v="6"/>
    <n v="18.66"/>
    <m/>
  </r>
  <r>
    <d v="2016-11-04T00:00:00"/>
    <x v="10"/>
    <s v="Elpida Rittenbach"/>
    <x v="25"/>
    <x v="0"/>
    <x v="2"/>
    <s v="Eldon Portable Mobile Manager"/>
    <x v="398"/>
    <x v="0"/>
    <n v="3.96"/>
    <m/>
  </r>
  <r>
    <d v="2016-11-04T00:00:00"/>
    <x v="10"/>
    <s v="Elpida Rittenbach"/>
    <x v="25"/>
    <x v="1"/>
    <x v="13"/>
    <s v="BPI Conference Tables"/>
    <x v="3888"/>
    <x v="8"/>
    <n v="-292.10000000000002"/>
    <m/>
  </r>
  <r>
    <d v="2016-11-04T00:00:00"/>
    <x v="10"/>
    <s v="Elpida Rittenbach"/>
    <x v="25"/>
    <x v="0"/>
    <x v="14"/>
    <s v="Premier Electric Letter Opener"/>
    <x v="3206"/>
    <x v="0"/>
    <n v="-34.76"/>
    <m/>
  </r>
  <r>
    <d v="2016-11-04T00:00:00"/>
    <x v="10"/>
    <s v="Cindy Chapman"/>
    <x v="3"/>
    <x v="2"/>
    <x v="15"/>
    <s v="Okidata B400 Printer"/>
    <x v="3889"/>
    <x v="0"/>
    <n v="77.22"/>
    <m/>
  </r>
  <r>
    <d v="2016-11-04T00:00:00"/>
    <x v="10"/>
    <s v="Sally Matthias"/>
    <x v="0"/>
    <x v="1"/>
    <x v="8"/>
    <s v="DAX Two-Tone Rosewood/Black Document Frame, Desktop, 5 x 7"/>
    <x v="3890"/>
    <x v="1"/>
    <n v="-5.69"/>
    <m/>
  </r>
  <r>
    <d v="2016-11-04T00:00:00"/>
    <x v="10"/>
    <s v="Sally Matthias"/>
    <x v="0"/>
    <x v="1"/>
    <x v="8"/>
    <s v="Deflect-o EconoMat Studded, No Bevel Mat for Low Pile Carpeting"/>
    <x v="424"/>
    <x v="3"/>
    <n v="-84.29"/>
    <m/>
  </r>
  <r>
    <d v="2016-11-05T00:00:00"/>
    <x v="10"/>
    <s v="Christopher Schild"/>
    <x v="3"/>
    <x v="0"/>
    <x v="3"/>
    <s v="Cardinal Holdit Data Disk Pockets"/>
    <x v="852"/>
    <x v="7"/>
    <n v="9.83"/>
    <m/>
  </r>
  <r>
    <d v="2016-11-05T00:00:00"/>
    <x v="10"/>
    <s v="Alejandro Savely"/>
    <x v="2"/>
    <x v="2"/>
    <x v="6"/>
    <s v="Anker Astro Mini 3000mAh Ultra-Compact Portable Charger"/>
    <x v="664"/>
    <x v="0"/>
    <n v="-15.99"/>
    <m/>
  </r>
  <r>
    <d v="2016-11-05T00:00:00"/>
    <x v="10"/>
    <s v="Emily Phan"/>
    <x v="0"/>
    <x v="1"/>
    <x v="13"/>
    <s v="Laminate Occasional Tables"/>
    <x v="3526"/>
    <x v="9"/>
    <n v="-160.30000000000001"/>
    <m/>
  </r>
  <r>
    <d v="2016-11-05T00:00:00"/>
    <x v="10"/>
    <s v="Emily Phan"/>
    <x v="0"/>
    <x v="0"/>
    <x v="3"/>
    <s v="Storex Dura Pro Binders"/>
    <x v="2028"/>
    <x v="1"/>
    <n v="-6.24"/>
    <m/>
  </r>
  <r>
    <d v="2016-11-05T00:00:00"/>
    <x v="10"/>
    <s v="Emily Phan"/>
    <x v="0"/>
    <x v="1"/>
    <x v="11"/>
    <s v="O'Sullivan Plantations 2-Door Library in Landvery Oak"/>
    <x v="3765"/>
    <x v="5"/>
    <n v="-225.1"/>
    <m/>
  </r>
  <r>
    <d v="2016-11-05T00:00:00"/>
    <x v="10"/>
    <s v="Emily Phan"/>
    <x v="0"/>
    <x v="0"/>
    <x v="3"/>
    <s v="Premium Transparent Presentation Covers by GBC"/>
    <x v="3891"/>
    <x v="1"/>
    <n v="-20.14"/>
    <m/>
  </r>
  <r>
    <d v="2016-11-05T00:00:00"/>
    <x v="10"/>
    <s v="Emily Phan"/>
    <x v="0"/>
    <x v="2"/>
    <x v="9"/>
    <s v="Logitech Wireless Headset H600 Over-The-Head Design"/>
    <x v="1761"/>
    <x v="7"/>
    <n v="45.14"/>
    <m/>
  </r>
  <r>
    <d v="2016-11-05T00:00:00"/>
    <x v="10"/>
    <s v="Michelle Arnett"/>
    <x v="18"/>
    <x v="0"/>
    <x v="3"/>
    <s v="Premium Transparent Presentation Covers by GBC"/>
    <x v="2745"/>
    <x v="7"/>
    <n v="50.35"/>
    <m/>
  </r>
  <r>
    <d v="2016-11-05T00:00:00"/>
    <x v="10"/>
    <s v="Michelle Arnett"/>
    <x v="18"/>
    <x v="0"/>
    <x v="4"/>
    <s v="Prismacolor Color Pencil Set"/>
    <x v="332"/>
    <x v="0"/>
    <n v="16.27"/>
    <m/>
  </r>
  <r>
    <d v="2016-11-05T00:00:00"/>
    <x v="10"/>
    <s v="Michelle Arnett"/>
    <x v="18"/>
    <x v="0"/>
    <x v="1"/>
    <s v="Avery 503"/>
    <x v="3461"/>
    <x v="7"/>
    <n v="24.84"/>
    <m/>
  </r>
  <r>
    <d v="2016-11-05T00:00:00"/>
    <x v="10"/>
    <s v="Joseph Holt"/>
    <x v="3"/>
    <x v="0"/>
    <x v="3"/>
    <s v="GBC Twin Loop Wire Binding Elements"/>
    <x v="1809"/>
    <x v="0"/>
    <n v="19.97"/>
    <m/>
  </r>
  <r>
    <d v="2016-11-05T00:00:00"/>
    <x v="10"/>
    <s v="Evan Bailliet"/>
    <x v="0"/>
    <x v="0"/>
    <x v="1"/>
    <s v="Avery 490"/>
    <x v="3892"/>
    <x v="4"/>
    <n v="4.4400000000000004"/>
    <m/>
  </r>
  <r>
    <d v="2016-11-05T00:00:00"/>
    <x v="10"/>
    <s v="Nora Preis"/>
    <x v="22"/>
    <x v="2"/>
    <x v="9"/>
    <s v="Cherry 142-key Programmable Keyboard"/>
    <x v="3893"/>
    <x v="3"/>
    <n v="52.77"/>
    <m/>
  </r>
  <r>
    <d v="2016-11-05T00:00:00"/>
    <x v="10"/>
    <s v="Logan Haushalter"/>
    <x v="3"/>
    <x v="2"/>
    <x v="9"/>
    <s v="KeyTronicÂ E03601U1 -Â KeyboardÂ - Beige"/>
    <x v="3878"/>
    <x v="3"/>
    <n v="12.96"/>
    <m/>
  </r>
  <r>
    <d v="2016-11-05T00:00:00"/>
    <x v="10"/>
    <s v="Logan Haushalter"/>
    <x v="3"/>
    <x v="1"/>
    <x v="5"/>
    <s v="Harbour Creations 67200 Series Stacking Chairs"/>
    <x v="3704"/>
    <x v="0"/>
    <n v="9.9700000000000006"/>
    <m/>
  </r>
  <r>
    <d v="2016-11-05T00:00:00"/>
    <x v="10"/>
    <s v="Logan Haushalter"/>
    <x v="3"/>
    <x v="0"/>
    <x v="10"/>
    <s v="Strathmore #10 Envelopes, Ultimate White"/>
    <x v="414"/>
    <x v="1"/>
    <n v="77.48"/>
    <m/>
  </r>
  <r>
    <d v="2016-11-05T00:00:00"/>
    <x v="10"/>
    <s v="Liz Willingham"/>
    <x v="6"/>
    <x v="1"/>
    <x v="8"/>
    <s v="3M Polarizing Task Lamp with Clamp Arm, Light Gray"/>
    <x v="1323"/>
    <x v="0"/>
    <n v="71.23"/>
    <m/>
  </r>
  <r>
    <d v="2016-11-05T00:00:00"/>
    <x v="10"/>
    <s v="Liz Willingham"/>
    <x v="6"/>
    <x v="2"/>
    <x v="9"/>
    <s v="Microsoft Natural Ergonomic Keyboard 4000"/>
    <x v="1236"/>
    <x v="1"/>
    <n v="18.89"/>
    <m/>
  </r>
  <r>
    <d v="2016-11-05T00:00:00"/>
    <x v="10"/>
    <s v="Liz Willingham"/>
    <x v="6"/>
    <x v="1"/>
    <x v="8"/>
    <s v="Tenex Chairmat w/ Average Lip, 45&quot; x 53&quot;"/>
    <x v="3859"/>
    <x v="7"/>
    <n v="75.680000000000007"/>
    <m/>
  </r>
  <r>
    <d v="2016-11-06T00:00:00"/>
    <x v="10"/>
    <s v="Lindsay Shagiari"/>
    <x v="3"/>
    <x v="1"/>
    <x v="5"/>
    <s v="Global Task Chair, Black"/>
    <x v="3894"/>
    <x v="0"/>
    <n v="-9.16"/>
    <m/>
  </r>
  <r>
    <d v="2016-11-06T00:00:00"/>
    <x v="10"/>
    <s v="Lindsay Shagiari"/>
    <x v="3"/>
    <x v="1"/>
    <x v="8"/>
    <s v="Eldon Cleatmat Plus Chair Mats for High Pile Carpets"/>
    <x v="3895"/>
    <x v="1"/>
    <n v="26.24"/>
    <m/>
  </r>
  <r>
    <d v="2016-11-06T00:00:00"/>
    <x v="10"/>
    <s v="Kelly Lampkin"/>
    <x v="16"/>
    <x v="1"/>
    <x v="5"/>
    <s v="High-Back Leather Manager's Chair"/>
    <x v="2000"/>
    <x v="0"/>
    <n v="-28.6"/>
    <m/>
  </r>
  <r>
    <d v="2016-11-06T00:00:00"/>
    <x v="10"/>
    <s v="Kelly Lampkin"/>
    <x v="16"/>
    <x v="0"/>
    <x v="0"/>
    <s v="Embossed Ink Jet Note Cards"/>
    <x v="3896"/>
    <x v="0"/>
    <n v="12.64"/>
    <m/>
  </r>
  <r>
    <d v="2016-11-06T00:00:00"/>
    <x v="10"/>
    <s v="Kelly Lampkin"/>
    <x v="16"/>
    <x v="1"/>
    <x v="8"/>
    <s v="Executive Impressions 14&quot; Contract Wall Clock"/>
    <x v="3897"/>
    <x v="0"/>
    <n v="5.78"/>
    <m/>
  </r>
  <r>
    <d v="2016-11-06T00:00:00"/>
    <x v="10"/>
    <s v="Kelly Lampkin"/>
    <x v="16"/>
    <x v="0"/>
    <x v="0"/>
    <s v="Eaton Premium Continuous-Feed Paper, 25% Cotton, Letter Size, White, 1000 Shts/Box"/>
    <x v="1100"/>
    <x v="0"/>
    <n v="31.07"/>
    <m/>
  </r>
  <r>
    <d v="2016-11-06T00:00:00"/>
    <x v="10"/>
    <s v="Irene Maddox"/>
    <x v="3"/>
    <x v="0"/>
    <x v="2"/>
    <s v="Eldon Portable Mobile Manager"/>
    <x v="3898"/>
    <x v="1"/>
    <n v="22.91"/>
    <m/>
  </r>
  <r>
    <d v="2016-11-07T00:00:00"/>
    <x v="10"/>
    <s v="Max Jones"/>
    <x v="22"/>
    <x v="0"/>
    <x v="3"/>
    <s v="Wilson Jones International Size A4 Ring Binders"/>
    <x v="3899"/>
    <x v="0"/>
    <n v="9.69"/>
    <m/>
  </r>
  <r>
    <d v="2016-11-07T00:00:00"/>
    <x v="10"/>
    <s v="Eudokia Martin"/>
    <x v="3"/>
    <x v="0"/>
    <x v="3"/>
    <s v="Fellowes Binding Cases"/>
    <x v="3900"/>
    <x v="3"/>
    <n v="11.7"/>
    <m/>
  </r>
  <r>
    <d v="2016-11-07T00:00:00"/>
    <x v="10"/>
    <s v="Eudokia Martin"/>
    <x v="3"/>
    <x v="0"/>
    <x v="3"/>
    <s v="Ibico Plastic and Wire Spiral Binding Combs"/>
    <x v="1984"/>
    <x v="3"/>
    <n v="8.77"/>
    <m/>
  </r>
  <r>
    <d v="2016-11-07T00:00:00"/>
    <x v="10"/>
    <s v="Eudokia Martin"/>
    <x v="3"/>
    <x v="0"/>
    <x v="14"/>
    <s v="Acme Preferred Stainless Steel Scissors"/>
    <x v="21"/>
    <x v="0"/>
    <n v="3.29"/>
    <m/>
  </r>
  <r>
    <d v="2016-11-07T00:00:00"/>
    <x v="10"/>
    <s v="Eudokia Martin"/>
    <x v="3"/>
    <x v="0"/>
    <x v="1"/>
    <s v="Avery 486"/>
    <x v="471"/>
    <x v="0"/>
    <n v="6.87"/>
    <m/>
  </r>
  <r>
    <d v="2016-11-07T00:00:00"/>
    <x v="10"/>
    <s v="Claudia Bergmann"/>
    <x v="3"/>
    <x v="1"/>
    <x v="8"/>
    <s v="C-Line Magnetic Cubicle Keepers, Clear Polypropylene"/>
    <x v="3705"/>
    <x v="1"/>
    <n v="6.22"/>
    <m/>
  </r>
  <r>
    <d v="2016-11-07T00:00:00"/>
    <x v="10"/>
    <s v="Denise Monton"/>
    <x v="10"/>
    <x v="2"/>
    <x v="9"/>
    <s v="Plantronics Audio 478 Stereo USB Headset"/>
    <x v="1143"/>
    <x v="1"/>
    <n v="22.5"/>
    <m/>
  </r>
  <r>
    <d v="2016-11-07T00:00:00"/>
    <x v="10"/>
    <s v="Cindy Chapman"/>
    <x v="23"/>
    <x v="0"/>
    <x v="7"/>
    <s v="Rubber Band Ball"/>
    <x v="3901"/>
    <x v="3"/>
    <n v="0.3"/>
    <m/>
  </r>
  <r>
    <d v="2016-11-07T00:00:00"/>
    <x v="10"/>
    <s v="Penelope Sewall"/>
    <x v="3"/>
    <x v="0"/>
    <x v="0"/>
    <s v="Wirebound Four 2-3/4 x 5 Forms per Page, 400 Sets per Book"/>
    <x v="3902"/>
    <x v="0"/>
    <n v="6.32"/>
    <m/>
  </r>
  <r>
    <d v="2016-11-07T00:00:00"/>
    <x v="10"/>
    <s v="Michelle Arnett"/>
    <x v="46"/>
    <x v="1"/>
    <x v="5"/>
    <s v="Global Troy Executive Leather Low-Back Tilter"/>
    <x v="3584"/>
    <x v="3"/>
    <n v="100.2"/>
    <m/>
  </r>
  <r>
    <d v="2016-11-07T00:00:00"/>
    <x v="10"/>
    <s v="Luke Weiss"/>
    <x v="20"/>
    <x v="2"/>
    <x v="6"/>
    <s v="AT&amp;T SB67148 SynJ"/>
    <x v="592"/>
    <x v="3"/>
    <n v="71.27"/>
    <m/>
  </r>
  <r>
    <d v="2016-11-07T00:00:00"/>
    <x v="10"/>
    <s v="Luke Weiss"/>
    <x v="20"/>
    <x v="2"/>
    <x v="6"/>
    <s v="Jabra Supreme Plus Driver EditionÂ Headset"/>
    <x v="3903"/>
    <x v="1"/>
    <n v="100.79"/>
    <m/>
  </r>
  <r>
    <d v="2016-11-07T00:00:00"/>
    <x v="10"/>
    <s v="Luke Weiss"/>
    <x v="20"/>
    <x v="0"/>
    <x v="0"/>
    <s v="Xerox 23"/>
    <x v="115"/>
    <x v="0"/>
    <n v="6.22"/>
    <m/>
  </r>
  <r>
    <d v="2016-11-07T00:00:00"/>
    <x v="10"/>
    <s v="Luke Weiss"/>
    <x v="20"/>
    <x v="0"/>
    <x v="2"/>
    <s v="Eldon Base for stackable storage shelf, platinum"/>
    <x v="3904"/>
    <x v="1"/>
    <n v="5.84"/>
    <m/>
  </r>
  <r>
    <d v="2016-11-07T00:00:00"/>
    <x v="10"/>
    <s v="Luke Weiss"/>
    <x v="20"/>
    <x v="0"/>
    <x v="3"/>
    <s v="Ibico EB-19 Dual Function Manual Binding System"/>
    <x v="3561"/>
    <x v="0"/>
    <n v="89.95"/>
    <m/>
  </r>
  <r>
    <d v="2016-11-07T00:00:00"/>
    <x v="10"/>
    <s v="Michael Chen"/>
    <x v="0"/>
    <x v="1"/>
    <x v="8"/>
    <s v="Executive Impressions 14&quot; Contract Wall Clock with Quartz Movement"/>
    <x v="1519"/>
    <x v="7"/>
    <n v="-17.78"/>
    <m/>
  </r>
  <r>
    <d v="2016-11-07T00:00:00"/>
    <x v="10"/>
    <s v="Michael Chen"/>
    <x v="0"/>
    <x v="0"/>
    <x v="2"/>
    <s v="Mini 13-1/2 Capacity Data Binder Rack, Pearl"/>
    <x v="3905"/>
    <x v="1"/>
    <n v="19.63"/>
    <m/>
  </r>
  <r>
    <d v="2016-11-07T00:00:00"/>
    <x v="10"/>
    <s v="Marina Lichtenstein"/>
    <x v="3"/>
    <x v="2"/>
    <x v="9"/>
    <s v="NETGEAR AC1750 Dual Band GigabitÂ Smart WiFi Router"/>
    <x v="145"/>
    <x v="1"/>
    <n v="163.19"/>
    <m/>
  </r>
  <r>
    <d v="2016-11-07T00:00:00"/>
    <x v="10"/>
    <s v="Lisa DeCherney"/>
    <x v="3"/>
    <x v="0"/>
    <x v="3"/>
    <s v="GBC VeloBinder Manual Binding System"/>
    <x v="3046"/>
    <x v="0"/>
    <n v="20.149999999999999"/>
    <m/>
  </r>
  <r>
    <d v="2016-11-08T00:00:00"/>
    <x v="10"/>
    <s v="Claire Gute"/>
    <x v="5"/>
    <x v="1"/>
    <x v="11"/>
    <s v="Bush Somerset Collection Bookcase"/>
    <x v="3906"/>
    <x v="0"/>
    <n v="41.91"/>
    <m/>
  </r>
  <r>
    <d v="2016-11-08T00:00:00"/>
    <x v="10"/>
    <s v="Claire Gute"/>
    <x v="5"/>
    <x v="1"/>
    <x v="5"/>
    <s v="Hon Deluxe Fabric Upholstered Stacking Chairs, Rounded Back"/>
    <x v="3907"/>
    <x v="1"/>
    <n v="219.58"/>
    <m/>
  </r>
  <r>
    <d v="2016-11-09T00:00:00"/>
    <x v="10"/>
    <s v="Philip Fox"/>
    <x v="3"/>
    <x v="2"/>
    <x v="9"/>
    <s v="Logitech Wireless Gaming Headset G930"/>
    <x v="145"/>
    <x v="1"/>
    <n v="177.59"/>
    <m/>
  </r>
  <r>
    <d v="2016-11-10T00:00:00"/>
    <x v="10"/>
    <s v="Pamela Coakley"/>
    <x v="3"/>
    <x v="0"/>
    <x v="2"/>
    <s v="File Shuttle I and Handi-File"/>
    <x v="2140"/>
    <x v="5"/>
    <n v="42.07"/>
    <m/>
  </r>
  <r>
    <d v="2016-11-10T00:00:00"/>
    <x v="10"/>
    <s v="Pamela Coakley"/>
    <x v="3"/>
    <x v="0"/>
    <x v="3"/>
    <s v="Binding Machine Supplies"/>
    <x v="1663"/>
    <x v="1"/>
    <n v="24.5"/>
    <m/>
  </r>
  <r>
    <d v="2016-11-10T00:00:00"/>
    <x v="10"/>
    <s v="Chuck Clark"/>
    <x v="3"/>
    <x v="0"/>
    <x v="3"/>
    <s v="ACCOHIDE 3-Ring Binder, Blue, 1&quot;"/>
    <x v="3741"/>
    <x v="3"/>
    <n v="4.46"/>
    <m/>
  </r>
  <r>
    <d v="2016-11-10T00:00:00"/>
    <x v="10"/>
    <s v="Chuck Clark"/>
    <x v="3"/>
    <x v="0"/>
    <x v="0"/>
    <s v="Xerox 1996"/>
    <x v="331"/>
    <x v="7"/>
    <n v="15.55"/>
    <m/>
  </r>
  <r>
    <d v="2016-11-10T00:00:00"/>
    <x v="10"/>
    <s v="Debra Catini"/>
    <x v="4"/>
    <x v="0"/>
    <x v="4"/>
    <s v="Newell 315"/>
    <x v="2821"/>
    <x v="5"/>
    <n v="10.47"/>
    <m/>
  </r>
  <r>
    <d v="2016-11-10T00:00:00"/>
    <x v="10"/>
    <s v="Art Foster"/>
    <x v="10"/>
    <x v="0"/>
    <x v="14"/>
    <s v="Staple remover"/>
    <x v="3908"/>
    <x v="7"/>
    <n v="-3.31"/>
    <m/>
  </r>
  <r>
    <d v="2016-11-10T00:00:00"/>
    <x v="10"/>
    <s v="Art Foster"/>
    <x v="10"/>
    <x v="0"/>
    <x v="2"/>
    <s v="Acco Perma 4000 Stacking Storage Drawers"/>
    <x v="1614"/>
    <x v="1"/>
    <n v="-2.44"/>
    <m/>
  </r>
  <r>
    <d v="2016-11-10T00:00:00"/>
    <x v="10"/>
    <s v="Paul Prost"/>
    <x v="10"/>
    <x v="0"/>
    <x v="1"/>
    <s v="Avery File Folder Labels"/>
    <x v="2910"/>
    <x v="3"/>
    <n v="3.34"/>
    <m/>
  </r>
  <r>
    <d v="2016-11-10T00:00:00"/>
    <x v="10"/>
    <s v="Paul Prost"/>
    <x v="10"/>
    <x v="2"/>
    <x v="6"/>
    <s v="Square Credit Card Reader"/>
    <x v="2237"/>
    <x v="5"/>
    <n v="-9.7899999999999991"/>
    <m/>
  </r>
  <r>
    <d v="2016-11-10T00:00:00"/>
    <x v="10"/>
    <s v="Paul Prost"/>
    <x v="10"/>
    <x v="0"/>
    <x v="0"/>
    <s v="Xerox 1882"/>
    <x v="2969"/>
    <x v="0"/>
    <n v="32.47"/>
    <m/>
  </r>
  <r>
    <d v="2016-11-10T00:00:00"/>
    <x v="10"/>
    <s v="Paul Prost"/>
    <x v="10"/>
    <x v="0"/>
    <x v="0"/>
    <s v="Wirebound Message Books, Four 2 3/4&quot; x 5&quot; Forms per Page, 600 Sets per Book"/>
    <x v="3909"/>
    <x v="1"/>
    <n v="7.51"/>
    <m/>
  </r>
  <r>
    <d v="2016-11-10T00:00:00"/>
    <x v="10"/>
    <s v="Paul Prost"/>
    <x v="10"/>
    <x v="0"/>
    <x v="12"/>
    <s v="Eureka The Boss Plus 12-Amp Hard Box Upright Vacuum, Red"/>
    <x v="3910"/>
    <x v="3"/>
    <n v="29.3"/>
    <m/>
  </r>
  <r>
    <d v="2016-11-10T00:00:00"/>
    <x v="10"/>
    <s v="Paul Prost"/>
    <x v="10"/>
    <x v="1"/>
    <x v="8"/>
    <s v="DAX Natural Wood-Tone Poster Frame"/>
    <x v="3911"/>
    <x v="5"/>
    <n v="29.66"/>
    <m/>
  </r>
  <r>
    <d v="2016-11-10T00:00:00"/>
    <x v="10"/>
    <s v="Paul Prost"/>
    <x v="10"/>
    <x v="0"/>
    <x v="0"/>
    <s v="Xerox 1924"/>
    <x v="973"/>
    <x v="4"/>
    <n v="1.68"/>
    <m/>
  </r>
  <r>
    <d v="2016-11-10T00:00:00"/>
    <x v="10"/>
    <s v="Paul Prost"/>
    <x v="10"/>
    <x v="2"/>
    <x v="9"/>
    <s v="Memorex 25GB 6X Branded Blu-Ray Recordable Disc, 30/Pack"/>
    <x v="3912"/>
    <x v="5"/>
    <n v="-29.07"/>
    <m/>
  </r>
  <r>
    <d v="2016-11-10T00:00:00"/>
    <x v="10"/>
    <s v="Paul Prost"/>
    <x v="10"/>
    <x v="0"/>
    <x v="3"/>
    <s v="GBC Twin Loop Wire Binding Elements"/>
    <x v="3913"/>
    <x v="5"/>
    <n v="-46.59"/>
    <m/>
  </r>
  <r>
    <d v="2016-11-10T00:00:00"/>
    <x v="10"/>
    <s v="Maxwell Schwartz"/>
    <x v="0"/>
    <x v="2"/>
    <x v="9"/>
    <s v="Kensington SlimBlade Notebook Wireless Mouse with Nano Receiver"/>
    <x v="3914"/>
    <x v="5"/>
    <n v="48.99"/>
    <m/>
  </r>
  <r>
    <d v="2016-11-10T00:00:00"/>
    <x v="10"/>
    <s v="Kalyca Meade"/>
    <x v="24"/>
    <x v="1"/>
    <x v="8"/>
    <s v="3M Polarizing Light Filter Sleeves"/>
    <x v="1325"/>
    <x v="0"/>
    <n v="17.16"/>
    <m/>
  </r>
  <r>
    <d v="2016-11-10T00:00:00"/>
    <x v="10"/>
    <s v="Kalyca Meade"/>
    <x v="24"/>
    <x v="0"/>
    <x v="3"/>
    <s v="Wilson Jones Ledger-Size, Piano-Hinge Binder, 2&quot;, Blue"/>
    <x v="105"/>
    <x v="0"/>
    <n v="39.340000000000003"/>
    <m/>
  </r>
  <r>
    <d v="2016-11-10T00:00:00"/>
    <x v="10"/>
    <s v="Sally Hughsby"/>
    <x v="20"/>
    <x v="0"/>
    <x v="3"/>
    <s v="Canvas Sectional Post Binders"/>
    <x v="3915"/>
    <x v="4"/>
    <n v="7.38"/>
    <m/>
  </r>
  <r>
    <d v="2016-11-10T00:00:00"/>
    <x v="10"/>
    <s v="Sally Hughsby"/>
    <x v="20"/>
    <x v="0"/>
    <x v="3"/>
    <s v="Wilson Jones Century Plastic Molded Ring Binders"/>
    <x v="1782"/>
    <x v="1"/>
    <n v="16.82"/>
    <m/>
  </r>
  <r>
    <d v="2016-11-10T00:00:00"/>
    <x v="10"/>
    <s v="Arianne Irving"/>
    <x v="3"/>
    <x v="0"/>
    <x v="0"/>
    <s v="Embossed Ink Jet Note Cards"/>
    <x v="3916"/>
    <x v="1"/>
    <n v="32.5"/>
    <m/>
  </r>
  <r>
    <d v="2016-11-10T00:00:00"/>
    <x v="10"/>
    <s v="Arianne Irving"/>
    <x v="3"/>
    <x v="0"/>
    <x v="12"/>
    <s v="Belkin F9S820V06 8 Outlet Surge"/>
    <x v="1096"/>
    <x v="3"/>
    <n v="38.979999999999997"/>
    <m/>
  </r>
  <r>
    <d v="2016-11-10T00:00:00"/>
    <x v="10"/>
    <s v="Arianne Irving"/>
    <x v="3"/>
    <x v="1"/>
    <x v="8"/>
    <s v="Howard Miller 11-1/2&quot; Diameter Ridgewood Wall Clock"/>
    <x v="3917"/>
    <x v="2"/>
    <n v="191.66"/>
    <m/>
  </r>
  <r>
    <d v="2016-11-10T00:00:00"/>
    <x v="10"/>
    <s v="Arianne Irving"/>
    <x v="3"/>
    <x v="0"/>
    <x v="0"/>
    <s v="Xerox 1933"/>
    <x v="2416"/>
    <x v="7"/>
    <n v="28.86"/>
    <m/>
  </r>
  <r>
    <d v="2016-11-10T00:00:00"/>
    <x v="10"/>
    <s v="Arianne Irving"/>
    <x v="3"/>
    <x v="0"/>
    <x v="2"/>
    <s v="Standard Rollaway File with Lock"/>
    <x v="3918"/>
    <x v="3"/>
    <n v="187.4"/>
    <m/>
  </r>
  <r>
    <d v="2016-11-10T00:00:00"/>
    <x v="10"/>
    <s v="Arianne Irving"/>
    <x v="3"/>
    <x v="0"/>
    <x v="3"/>
    <s v="Peel &amp; Stick Add-On Corner Pockets"/>
    <x v="193"/>
    <x v="1"/>
    <n v="1.81"/>
    <m/>
  </r>
  <r>
    <d v="2016-11-10T00:00:00"/>
    <x v="10"/>
    <s v="Arianne Irving"/>
    <x v="3"/>
    <x v="0"/>
    <x v="4"/>
    <s v="Newell 338"/>
    <x v="2742"/>
    <x v="7"/>
    <n v="3.97"/>
    <m/>
  </r>
  <r>
    <d v="2016-11-10T00:00:00"/>
    <x v="10"/>
    <s v="Ben Ferrer"/>
    <x v="3"/>
    <x v="1"/>
    <x v="8"/>
    <s v="Eldon Expressions Wood and Plastic Desk Accessories, Oak"/>
    <x v="1375"/>
    <x v="4"/>
    <n v="2.79"/>
    <m/>
  </r>
  <r>
    <d v="2016-11-10T00:00:00"/>
    <x v="10"/>
    <s v="Rose O'Brian"/>
    <x v="3"/>
    <x v="0"/>
    <x v="2"/>
    <s v="Acco Perma 2700 Stacking Storage Drawers"/>
    <x v="3919"/>
    <x v="4"/>
    <n v="4.46"/>
    <m/>
  </r>
  <r>
    <d v="2016-11-10T00:00:00"/>
    <x v="10"/>
    <s v="Seth Vernon"/>
    <x v="10"/>
    <x v="0"/>
    <x v="0"/>
    <s v="Xerox 227"/>
    <x v="792"/>
    <x v="6"/>
    <n v="10.89"/>
    <m/>
  </r>
  <r>
    <d v="2016-11-10T00:00:00"/>
    <x v="10"/>
    <s v="Aaron Bergman"/>
    <x v="39"/>
    <x v="2"/>
    <x v="6"/>
    <s v="Samsung Convoy 3"/>
    <x v="3920"/>
    <x v="0"/>
    <n v="62.15"/>
    <m/>
  </r>
  <r>
    <d v="2016-11-10T00:00:00"/>
    <x v="10"/>
    <s v="Aaron Bergman"/>
    <x v="39"/>
    <x v="1"/>
    <x v="11"/>
    <s v="Sauder Facets Collection Library, Sky Alder Finish"/>
    <x v="1635"/>
    <x v="0"/>
    <n v="54.71"/>
    <m/>
  </r>
  <r>
    <d v="2016-11-10T00:00:00"/>
    <x v="10"/>
    <s v="Scott Williamson"/>
    <x v="20"/>
    <x v="0"/>
    <x v="3"/>
    <s v="Presstex Flexible Ring Binders"/>
    <x v="2788"/>
    <x v="4"/>
    <n v="1.37"/>
    <m/>
  </r>
  <r>
    <d v="2016-11-10T00:00:00"/>
    <x v="10"/>
    <s v="Scott Williamson"/>
    <x v="20"/>
    <x v="2"/>
    <x v="6"/>
    <s v="BlackBerry Q10"/>
    <x v="502"/>
    <x v="5"/>
    <n v="220.48"/>
    <m/>
  </r>
  <r>
    <d v="2016-11-11T00:00:00"/>
    <x v="10"/>
    <s v="Bryan Davis"/>
    <x v="20"/>
    <x v="2"/>
    <x v="9"/>
    <s v="Micropad Numeric Keypads"/>
    <x v="2388"/>
    <x v="1"/>
    <n v="14.99"/>
    <m/>
  </r>
  <r>
    <d v="2016-11-11T00:00:00"/>
    <x v="10"/>
    <s v="Bryan Davis"/>
    <x v="20"/>
    <x v="0"/>
    <x v="2"/>
    <s v="Safco Steel Mobile File Cart"/>
    <x v="3921"/>
    <x v="4"/>
    <n v="20.84"/>
    <m/>
  </r>
  <r>
    <d v="2016-11-11T00:00:00"/>
    <x v="10"/>
    <s v="Brenda Bowman"/>
    <x v="1"/>
    <x v="2"/>
    <x v="9"/>
    <s v="Belkin F8E887 USB Wired Ergonomic Keyboard"/>
    <x v="574"/>
    <x v="3"/>
    <n v="1.2"/>
    <m/>
  </r>
  <r>
    <d v="2016-11-11T00:00:00"/>
    <x v="10"/>
    <s v="Brenda Bowman"/>
    <x v="1"/>
    <x v="1"/>
    <x v="5"/>
    <s v="Global Chrome Stack Chair"/>
    <x v="1435"/>
    <x v="0"/>
    <n v="-2.06"/>
    <m/>
  </r>
  <r>
    <d v="2016-11-11T00:00:00"/>
    <x v="10"/>
    <s v="Lisa DeCherney"/>
    <x v="14"/>
    <x v="2"/>
    <x v="6"/>
    <s v="Digium D40 VoIP phone"/>
    <x v="1181"/>
    <x v="0"/>
    <n v="74.81"/>
    <m/>
  </r>
  <r>
    <d v="2016-11-11T00:00:00"/>
    <x v="10"/>
    <s v="Berenike Kampe"/>
    <x v="3"/>
    <x v="1"/>
    <x v="8"/>
    <s v="Eldon Regeneration Recycled Desk Accessories, Smoke"/>
    <x v="3922"/>
    <x v="3"/>
    <n v="2.23"/>
    <m/>
  </r>
  <r>
    <d v="2016-11-11T00:00:00"/>
    <x v="10"/>
    <s v="Laurel Beltran"/>
    <x v="16"/>
    <x v="0"/>
    <x v="3"/>
    <s v="Ibico Standard Transparent Covers"/>
    <x v="3923"/>
    <x v="0"/>
    <n v="-6.92"/>
    <m/>
  </r>
  <r>
    <d v="2016-11-11T00:00:00"/>
    <x v="10"/>
    <s v="Laurel Beltran"/>
    <x v="16"/>
    <x v="0"/>
    <x v="12"/>
    <s v="Sanyo 2.5 Cubic Foot Mid-Size Office Refrigerators"/>
    <x v="3924"/>
    <x v="1"/>
    <n v="50.37"/>
    <m/>
  </r>
  <r>
    <d v="2016-11-11T00:00:00"/>
    <x v="10"/>
    <s v="Edward Becker"/>
    <x v="20"/>
    <x v="0"/>
    <x v="2"/>
    <s v="Staple magnet"/>
    <x v="3925"/>
    <x v="1"/>
    <n v="7.88"/>
    <m/>
  </r>
  <r>
    <d v="2016-11-11T00:00:00"/>
    <x v="10"/>
    <s v="Edward Becker"/>
    <x v="20"/>
    <x v="2"/>
    <x v="9"/>
    <s v="KeyTronicÂ E03601U1 -Â KeyboardÂ - Beige"/>
    <x v="3926"/>
    <x v="0"/>
    <n v="6.48"/>
    <m/>
  </r>
  <r>
    <d v="2016-11-11T00:00:00"/>
    <x v="10"/>
    <s v="Edward Becker"/>
    <x v="20"/>
    <x v="0"/>
    <x v="4"/>
    <s v="Boston School Pro Electric Pencil Sharpener, 1670"/>
    <x v="805"/>
    <x v="1"/>
    <n v="25.09"/>
    <m/>
  </r>
  <r>
    <d v="2016-11-11T00:00:00"/>
    <x v="10"/>
    <s v="Edward Becker"/>
    <x v="20"/>
    <x v="1"/>
    <x v="5"/>
    <s v="Global Wood Trimmed Manager's Task Chair, Khaki"/>
    <x v="3927"/>
    <x v="1"/>
    <n v="8.19"/>
    <m/>
  </r>
  <r>
    <d v="2016-11-11T00:00:00"/>
    <x v="10"/>
    <s v="Edward Becker"/>
    <x v="20"/>
    <x v="0"/>
    <x v="3"/>
    <s v="Deluxe Heavy-Duty Vinyl Round Ring Binder"/>
    <x v="3928"/>
    <x v="1"/>
    <n v="17.190000000000001"/>
    <m/>
  </r>
  <r>
    <d v="2016-11-11T00:00:00"/>
    <x v="10"/>
    <s v="Edward Becker"/>
    <x v="20"/>
    <x v="0"/>
    <x v="3"/>
    <s v="XtraLife ClearVue Slant-D Ring Binder, White, 3&quot;"/>
    <x v="3929"/>
    <x v="1"/>
    <n v="11.45"/>
    <m/>
  </r>
  <r>
    <d v="2016-11-11T00:00:00"/>
    <x v="10"/>
    <s v="Liz Pelletier"/>
    <x v="3"/>
    <x v="1"/>
    <x v="8"/>
    <s v="Magnifier Swing Arm Lamp"/>
    <x v="2237"/>
    <x v="0"/>
    <n v="10.91"/>
    <m/>
  </r>
  <r>
    <d v="2016-11-11T00:00:00"/>
    <x v="10"/>
    <s v="Liz Pelletier"/>
    <x v="3"/>
    <x v="1"/>
    <x v="5"/>
    <s v="Hon Every-Day Series Multi-Task Chairs"/>
    <x v="3930"/>
    <x v="1"/>
    <n v="0"/>
    <m/>
  </r>
  <r>
    <d v="2016-11-11T00:00:00"/>
    <x v="10"/>
    <s v="Liz Pelletier"/>
    <x v="3"/>
    <x v="0"/>
    <x v="3"/>
    <s v="Avery Poly Binder Pockets"/>
    <x v="1979"/>
    <x v="13"/>
    <n v="11.03"/>
    <m/>
  </r>
  <r>
    <d v="2016-11-11T00:00:00"/>
    <x v="10"/>
    <s v="Alejandro Savely"/>
    <x v="18"/>
    <x v="1"/>
    <x v="13"/>
    <s v="Balt Solid Wood Round Tables"/>
    <x v="3931"/>
    <x v="6"/>
    <n v="241.1"/>
    <m/>
  </r>
  <r>
    <d v="2016-11-11T00:00:00"/>
    <x v="10"/>
    <s v="Sung Chung"/>
    <x v="1"/>
    <x v="0"/>
    <x v="4"/>
    <s v="Newell 332"/>
    <x v="1787"/>
    <x v="6"/>
    <n v="1.23"/>
    <m/>
  </r>
  <r>
    <d v="2016-11-12T00:00:00"/>
    <x v="10"/>
    <s v="Maurice Satty"/>
    <x v="12"/>
    <x v="0"/>
    <x v="3"/>
    <s v="Avery Durable Slant Ring Binders With Label Holder"/>
    <x v="3932"/>
    <x v="7"/>
    <n v="-4.5999999999999996"/>
    <m/>
  </r>
  <r>
    <d v="2016-11-12T00:00:00"/>
    <x v="10"/>
    <s v="Maurice Satty"/>
    <x v="12"/>
    <x v="0"/>
    <x v="3"/>
    <s v="Round Ring Binders"/>
    <x v="621"/>
    <x v="5"/>
    <n v="-3.35"/>
    <m/>
  </r>
  <r>
    <d v="2016-11-12T00:00:00"/>
    <x v="10"/>
    <s v="Maurice Satty"/>
    <x v="12"/>
    <x v="2"/>
    <x v="9"/>
    <s v="Micropad Numeric Keypads"/>
    <x v="665"/>
    <x v="0"/>
    <n v="2"/>
    <m/>
  </r>
  <r>
    <d v="2016-11-12T00:00:00"/>
    <x v="10"/>
    <s v="Frank Hawley"/>
    <x v="18"/>
    <x v="0"/>
    <x v="10"/>
    <s v="Tyvek  Top-Opening Peel &amp; Seel  Envelopes, Gray"/>
    <x v="3933"/>
    <x v="9"/>
    <n v="129.38"/>
    <m/>
  </r>
  <r>
    <d v="2016-11-12T00:00:00"/>
    <x v="10"/>
    <s v="Frank Hawley"/>
    <x v="18"/>
    <x v="0"/>
    <x v="12"/>
    <s v="Belkin F9H710-06 7 Outlet SurgeMaster Surge Protector"/>
    <x v="1859"/>
    <x v="0"/>
    <n v="10.55"/>
    <m/>
  </r>
  <r>
    <d v="2016-11-12T00:00:00"/>
    <x v="10"/>
    <s v="Frank Hawley"/>
    <x v="18"/>
    <x v="0"/>
    <x v="0"/>
    <s v="Xerox 1896"/>
    <x v="381"/>
    <x v="0"/>
    <n v="8.99"/>
    <m/>
  </r>
  <r>
    <d v="2016-11-12T00:00:00"/>
    <x v="10"/>
    <s v="Frank Hawley"/>
    <x v="18"/>
    <x v="0"/>
    <x v="4"/>
    <s v="Newell 332"/>
    <x v="3934"/>
    <x v="5"/>
    <n v="5.56"/>
    <m/>
  </r>
  <r>
    <d v="2016-11-12T00:00:00"/>
    <x v="10"/>
    <s v="Frank Hawley"/>
    <x v="18"/>
    <x v="0"/>
    <x v="3"/>
    <s v="Cardinal Slant-D Ring Binders"/>
    <x v="3935"/>
    <x v="0"/>
    <n v="8.69"/>
    <m/>
  </r>
  <r>
    <d v="2016-11-12T00:00:00"/>
    <x v="10"/>
    <s v="Susan Pistek"/>
    <x v="10"/>
    <x v="1"/>
    <x v="5"/>
    <s v="Global Leather and Oak Executive Chair, Black"/>
    <x v="3936"/>
    <x v="5"/>
    <n v="-21.07"/>
    <m/>
  </r>
  <r>
    <d v="2016-11-12T00:00:00"/>
    <x v="10"/>
    <s v="Susan Pistek"/>
    <x v="10"/>
    <x v="0"/>
    <x v="12"/>
    <s v="Holmes Replacement Filter for HEPA Air Cleaner, Very Large Room, HEPA Filter"/>
    <x v="3937"/>
    <x v="0"/>
    <n v="33.03"/>
    <m/>
  </r>
  <r>
    <d v="2016-11-12T00:00:00"/>
    <x v="10"/>
    <s v="Susan Pistek"/>
    <x v="10"/>
    <x v="0"/>
    <x v="7"/>
    <s v="OIC Bulk Pack Metal Binder Clips"/>
    <x v="3938"/>
    <x v="6"/>
    <n v="5.44"/>
    <m/>
  </r>
  <r>
    <d v="2016-11-12T00:00:00"/>
    <x v="10"/>
    <s v="Susan Pistek"/>
    <x v="10"/>
    <x v="1"/>
    <x v="5"/>
    <s v="Hon Deluxe Fabric Upholstered Stacking Chairs, Rounded Back"/>
    <x v="3939"/>
    <x v="2"/>
    <n v="0"/>
    <m/>
  </r>
  <r>
    <d v="2016-11-12T00:00:00"/>
    <x v="10"/>
    <s v="Susan Pistek"/>
    <x v="10"/>
    <x v="1"/>
    <x v="5"/>
    <s v="Hon 4070 Series Pagoda Round Back Stacking Chairs"/>
    <x v="3940"/>
    <x v="0"/>
    <n v="-12.84"/>
    <m/>
  </r>
  <r>
    <d v="2016-11-12T00:00:00"/>
    <x v="10"/>
    <s v="Dianna Wilson"/>
    <x v="3"/>
    <x v="2"/>
    <x v="6"/>
    <s v="Panasonic KX TS3282W Corded phone"/>
    <x v="3941"/>
    <x v="1"/>
    <n v="25.5"/>
    <m/>
  </r>
  <r>
    <d v="2016-11-12T00:00:00"/>
    <x v="10"/>
    <s v="Dianna Wilson"/>
    <x v="3"/>
    <x v="1"/>
    <x v="13"/>
    <s v="Global Adaptabilities Conference Tables"/>
    <x v="714"/>
    <x v="1"/>
    <n v="-8.43"/>
    <m/>
  </r>
  <r>
    <d v="2016-11-12T00:00:00"/>
    <x v="10"/>
    <s v="Stephanie Phelps"/>
    <x v="1"/>
    <x v="1"/>
    <x v="8"/>
    <s v="DAX Charcoal/Nickel-Tone Document Frame, 5 x 7"/>
    <x v="3315"/>
    <x v="6"/>
    <n v="-8.5299999999999994"/>
    <m/>
  </r>
  <r>
    <d v="2016-11-13T00:00:00"/>
    <x v="10"/>
    <s v="Frank Merwin"/>
    <x v="22"/>
    <x v="0"/>
    <x v="4"/>
    <s v="Boston 16801 Nautilus Battery Pencil Sharpener"/>
    <x v="3942"/>
    <x v="0"/>
    <n v="11.45"/>
    <m/>
  </r>
  <r>
    <d v="2016-11-13T00:00:00"/>
    <x v="10"/>
    <s v="Cindy Stewart"/>
    <x v="25"/>
    <x v="0"/>
    <x v="14"/>
    <s v="Acme Forged Steel Scissors with Black Enamel Handles"/>
    <x v="3943"/>
    <x v="5"/>
    <n v="5.87"/>
    <m/>
  </r>
  <r>
    <d v="2016-11-13T00:00:00"/>
    <x v="10"/>
    <s v="Adrian Shami"/>
    <x v="22"/>
    <x v="1"/>
    <x v="8"/>
    <s v="Eldon Image Series Desk Accessories, Burgundy"/>
    <x v="3887"/>
    <x v="4"/>
    <n v="1.5"/>
    <m/>
  </r>
  <r>
    <d v="2016-11-13T00:00:00"/>
    <x v="10"/>
    <s v="Chuck Clark"/>
    <x v="2"/>
    <x v="0"/>
    <x v="0"/>
    <s v="White Computer Printout Paper by Universal"/>
    <x v="3944"/>
    <x v="5"/>
    <n v="78.680000000000007"/>
    <m/>
  </r>
  <r>
    <d v="2016-11-13T00:00:00"/>
    <x v="10"/>
    <s v="Laurel Beltran"/>
    <x v="1"/>
    <x v="0"/>
    <x v="3"/>
    <s v="XtraLife ClearVue Slant-D Ring Binders by Cardinal"/>
    <x v="3945"/>
    <x v="0"/>
    <n v="-4.7"/>
    <m/>
  </r>
  <r>
    <d v="2016-11-13T00:00:00"/>
    <x v="10"/>
    <s v="Cyma Kinney"/>
    <x v="20"/>
    <x v="0"/>
    <x v="2"/>
    <s v="Tenex File Box, Personal Filing Tote with Lid, Black"/>
    <x v="2011"/>
    <x v="7"/>
    <n v="20.16"/>
    <m/>
  </r>
  <r>
    <d v="2016-11-13T00:00:00"/>
    <x v="10"/>
    <s v="Cyma Kinney"/>
    <x v="20"/>
    <x v="0"/>
    <x v="2"/>
    <s v="Eldon Simplefile Box Office"/>
    <x v="3946"/>
    <x v="0"/>
    <n v="6.97"/>
    <m/>
  </r>
  <r>
    <d v="2016-11-13T00:00:00"/>
    <x v="10"/>
    <s v="Cyma Kinney"/>
    <x v="20"/>
    <x v="0"/>
    <x v="4"/>
    <s v="Boston Electric Pencil Sharpener, Model 1818, Charcoal Black"/>
    <x v="2117"/>
    <x v="7"/>
    <n v="39.409999999999997"/>
    <m/>
  </r>
  <r>
    <d v="2016-11-13T00:00:00"/>
    <x v="10"/>
    <s v="Cyma Kinney"/>
    <x v="20"/>
    <x v="0"/>
    <x v="2"/>
    <s v="Portable Personal File Box"/>
    <x v="1263"/>
    <x v="1"/>
    <n v="9.89"/>
    <m/>
  </r>
  <r>
    <d v="2016-11-13T00:00:00"/>
    <x v="10"/>
    <s v="Tom Stivers"/>
    <x v="39"/>
    <x v="1"/>
    <x v="8"/>
    <s v="Master Giant Foot Doorstop, Safety Yellow"/>
    <x v="1572"/>
    <x v="3"/>
    <n v="13.05"/>
    <m/>
  </r>
  <r>
    <d v="2016-11-13T00:00:00"/>
    <x v="10"/>
    <s v="Corinna Mitchell"/>
    <x v="20"/>
    <x v="2"/>
    <x v="6"/>
    <s v="Xiaomi Mi3"/>
    <x v="3947"/>
    <x v="3"/>
    <n v="592.79"/>
    <m/>
  </r>
  <r>
    <d v="2016-11-13T00:00:00"/>
    <x v="10"/>
    <s v="Corinna Mitchell"/>
    <x v="20"/>
    <x v="0"/>
    <x v="1"/>
    <s v="Avery 499"/>
    <x v="98"/>
    <x v="1"/>
    <n v="6.87"/>
    <m/>
  </r>
  <r>
    <d v="2016-11-13T00:00:00"/>
    <x v="10"/>
    <s v="Philisse Overcash"/>
    <x v="22"/>
    <x v="1"/>
    <x v="8"/>
    <s v="DAX Solid Wood Frames"/>
    <x v="4"/>
    <x v="0"/>
    <n v="7.23"/>
    <m/>
  </r>
  <r>
    <d v="2016-11-14T00:00:00"/>
    <x v="10"/>
    <s v="Allen Armold"/>
    <x v="4"/>
    <x v="2"/>
    <x v="9"/>
    <s v="Logitech diNovo Edge Keyboard"/>
    <x v="3948"/>
    <x v="0"/>
    <n v="115"/>
    <m/>
  </r>
  <r>
    <d v="2016-11-14T00:00:00"/>
    <x v="10"/>
    <s v="Allen Armold"/>
    <x v="4"/>
    <x v="0"/>
    <x v="0"/>
    <s v="Xerox 4200 Series MultiUse Premium Copy Paper (20Lb. and 84 Bright)"/>
    <x v="1685"/>
    <x v="4"/>
    <n v="2.38"/>
    <m/>
  </r>
  <r>
    <d v="2016-11-14T00:00:00"/>
    <x v="10"/>
    <s v="Allen Armold"/>
    <x v="4"/>
    <x v="0"/>
    <x v="3"/>
    <s v="ACCOHIDE 3-Ring Binder, Blue, 1&quot;"/>
    <x v="1985"/>
    <x v="0"/>
    <n v="3.88"/>
    <m/>
  </r>
  <r>
    <d v="2016-11-14T00:00:00"/>
    <x v="10"/>
    <s v="Ralph Ritter"/>
    <x v="3"/>
    <x v="0"/>
    <x v="1"/>
    <s v="Avery 52"/>
    <x v="1764"/>
    <x v="0"/>
    <n v="3.47"/>
    <m/>
  </r>
  <r>
    <d v="2016-11-14T00:00:00"/>
    <x v="10"/>
    <s v="Kelly Collister"/>
    <x v="0"/>
    <x v="0"/>
    <x v="3"/>
    <s v="Binder Posts"/>
    <x v="2256"/>
    <x v="0"/>
    <n v="-3.9"/>
    <m/>
  </r>
  <r>
    <d v="2016-11-14T00:00:00"/>
    <x v="10"/>
    <s v="Maria Bertelson"/>
    <x v="20"/>
    <x v="1"/>
    <x v="5"/>
    <s v="Hon GuestStacker Chair"/>
    <x v="3446"/>
    <x v="0"/>
    <n v="72.53"/>
    <m/>
  </r>
  <r>
    <d v="2016-11-14T00:00:00"/>
    <x v="10"/>
    <s v="Maria Bertelson"/>
    <x v="20"/>
    <x v="0"/>
    <x v="2"/>
    <s v="Tenex Personal Project File with Scoop Front Design, Black"/>
    <x v="3949"/>
    <x v="1"/>
    <n v="10.51"/>
    <m/>
  </r>
  <r>
    <d v="2016-11-14T00:00:00"/>
    <x v="10"/>
    <s v="Eugene Barchas"/>
    <x v="2"/>
    <x v="1"/>
    <x v="5"/>
    <s v="Global Ergonomic Managers Chair"/>
    <x v="3950"/>
    <x v="1"/>
    <n v="-21.72"/>
    <m/>
  </r>
  <r>
    <d v="2016-11-14T00:00:00"/>
    <x v="10"/>
    <s v="Eugene Barchas"/>
    <x v="2"/>
    <x v="2"/>
    <x v="16"/>
    <s v="Sharp AL-1530CS Digital Copier"/>
    <x v="768"/>
    <x v="3"/>
    <n v="180"/>
    <m/>
  </r>
  <r>
    <d v="2016-11-14T00:00:00"/>
    <x v="10"/>
    <s v="Eugene Barchas"/>
    <x v="2"/>
    <x v="1"/>
    <x v="8"/>
    <s v="DAX Contemporary Wood Frame with Silver Metal Mat, Desktop, 11 x 14 Size"/>
    <x v="2996"/>
    <x v="1"/>
    <n v="9.7200000000000006"/>
    <m/>
  </r>
  <r>
    <d v="2016-11-14T00:00:00"/>
    <x v="10"/>
    <s v="Tim Brockman"/>
    <x v="3"/>
    <x v="0"/>
    <x v="4"/>
    <s v="Newell 35"/>
    <x v="1026"/>
    <x v="1"/>
    <n v="2.85"/>
    <m/>
  </r>
  <r>
    <d v="2016-11-14T00:00:00"/>
    <x v="10"/>
    <s v="Justin MacKendrick"/>
    <x v="7"/>
    <x v="0"/>
    <x v="0"/>
    <s v="Tops Wirebound Message Log Books"/>
    <x v="0"/>
    <x v="7"/>
    <n v="7.57"/>
    <m/>
  </r>
  <r>
    <d v="2016-11-14T00:00:00"/>
    <x v="10"/>
    <s v="Justin MacKendrick"/>
    <x v="7"/>
    <x v="1"/>
    <x v="8"/>
    <s v="Stacking Trays by OIC"/>
    <x v="611"/>
    <x v="3"/>
    <n v="6.57"/>
    <m/>
  </r>
  <r>
    <d v="2016-11-14T00:00:00"/>
    <x v="10"/>
    <s v="Ryan Crowe"/>
    <x v="36"/>
    <x v="2"/>
    <x v="6"/>
    <s v="BlueLounge Milo Smartphone Stand, White/Metallic"/>
    <x v="1236"/>
    <x v="1"/>
    <n v="25.19"/>
    <m/>
  </r>
  <r>
    <d v="2016-11-14T00:00:00"/>
    <x v="10"/>
    <s v="Darren Powers"/>
    <x v="20"/>
    <x v="2"/>
    <x v="6"/>
    <s v="SmartStand Mobile Device Holder, Assorted Colors"/>
    <x v="51"/>
    <x v="0"/>
    <n v="3.91"/>
    <m/>
  </r>
  <r>
    <d v="2016-11-14T00:00:00"/>
    <x v="10"/>
    <s v="Darren Powers"/>
    <x v="20"/>
    <x v="0"/>
    <x v="4"/>
    <s v="Boston Home &amp; Office Model 2000 Electric Pencil Sharpeners"/>
    <x v="3951"/>
    <x v="4"/>
    <n v="6.15"/>
    <m/>
  </r>
  <r>
    <d v="2016-11-15T00:00:00"/>
    <x v="10"/>
    <s v="Stewart Carmichael"/>
    <x v="3"/>
    <x v="2"/>
    <x v="9"/>
    <s v="ImationÂ 16GB Mini TravelDrive USB 2.0Â Flash Drive"/>
    <x v="3952"/>
    <x v="1"/>
    <n v="40.75"/>
    <m/>
  </r>
  <r>
    <d v="2016-11-15T00:00:00"/>
    <x v="10"/>
    <s v="Toby Gnade"/>
    <x v="3"/>
    <x v="0"/>
    <x v="3"/>
    <s v="Fellowes PB500 Electric Punch Plastic Comb Binding Machine with Manual Bind"/>
    <x v="3953"/>
    <x v="4"/>
    <n v="381.3"/>
    <m/>
  </r>
  <r>
    <d v="2016-11-15T00:00:00"/>
    <x v="10"/>
    <s v="Toby Gnade"/>
    <x v="3"/>
    <x v="0"/>
    <x v="3"/>
    <s v="Avery Self-Adhesive Photo Pockets for Polaroid Photos"/>
    <x v="3954"/>
    <x v="5"/>
    <n v="13.35"/>
    <m/>
  </r>
  <r>
    <d v="2016-11-15T00:00:00"/>
    <x v="10"/>
    <s v="Anna HÃ¤berlin"/>
    <x v="3"/>
    <x v="2"/>
    <x v="6"/>
    <s v="Polycom SoundPoint IP 450 VoIP phone"/>
    <x v="3955"/>
    <x v="0"/>
    <n v="27.1"/>
    <m/>
  </r>
  <r>
    <d v="2016-11-15T00:00:00"/>
    <x v="10"/>
    <s v="Odella Nelson"/>
    <x v="25"/>
    <x v="1"/>
    <x v="13"/>
    <s v="Hon Racetrack Conference Tables"/>
    <x v="3956"/>
    <x v="3"/>
    <n v="-199.51"/>
    <m/>
  </r>
  <r>
    <d v="2016-11-16T00:00:00"/>
    <x v="10"/>
    <s v="Ruben Dartt"/>
    <x v="31"/>
    <x v="0"/>
    <x v="10"/>
    <s v="Staple envelope"/>
    <x v="1680"/>
    <x v="7"/>
    <n v="13.35"/>
    <m/>
  </r>
  <r>
    <d v="2016-11-16T00:00:00"/>
    <x v="10"/>
    <s v="Ionia McGrath"/>
    <x v="3"/>
    <x v="0"/>
    <x v="3"/>
    <s v="Round Ring Binders"/>
    <x v="160"/>
    <x v="7"/>
    <n v="2.81"/>
    <m/>
  </r>
  <r>
    <d v="2016-11-17T00:00:00"/>
    <x v="10"/>
    <s v="Maribeth Schnelling"/>
    <x v="31"/>
    <x v="0"/>
    <x v="3"/>
    <s v="Avery Non-Stick Binders"/>
    <x v="1142"/>
    <x v="1"/>
    <n v="3.37"/>
    <m/>
  </r>
  <r>
    <d v="2016-11-17T00:00:00"/>
    <x v="10"/>
    <s v="Barry Gonzalez"/>
    <x v="0"/>
    <x v="2"/>
    <x v="6"/>
    <s v="Apple EarPods with Remote and Mic"/>
    <x v="1058"/>
    <x v="1"/>
    <n v="6.72"/>
    <m/>
  </r>
  <r>
    <d v="2016-11-17T00:00:00"/>
    <x v="10"/>
    <s v="Barry Gonzalez"/>
    <x v="0"/>
    <x v="0"/>
    <x v="0"/>
    <s v="TOPS Voice Message Log Book, Flash Format"/>
    <x v="3263"/>
    <x v="3"/>
    <n v="5.52"/>
    <m/>
  </r>
  <r>
    <d v="2016-11-17T00:00:00"/>
    <x v="10"/>
    <s v="Heather Jas"/>
    <x v="3"/>
    <x v="0"/>
    <x v="14"/>
    <s v="Acme Tagit Stainless Steel Antibacterial Scissors"/>
    <x v="3957"/>
    <x v="7"/>
    <n v="13.37"/>
    <m/>
  </r>
  <r>
    <d v="2016-11-18T00:00:00"/>
    <x v="10"/>
    <s v="Arthur Wiediger"/>
    <x v="39"/>
    <x v="0"/>
    <x v="2"/>
    <s v="Tennsco Snap-Together Open Shelving Units, Starter Sets and Add-On Units"/>
    <x v="1410"/>
    <x v="3"/>
    <n v="55.9"/>
    <m/>
  </r>
  <r>
    <d v="2016-11-18T00:00:00"/>
    <x v="10"/>
    <s v="Steve Nguyen"/>
    <x v="0"/>
    <x v="0"/>
    <x v="4"/>
    <s v="4009 Highlighters by Sanford"/>
    <x v="1380"/>
    <x v="0"/>
    <n v="1.03"/>
    <m/>
  </r>
  <r>
    <d v="2016-11-18T00:00:00"/>
    <x v="10"/>
    <s v="Steve Nguyen"/>
    <x v="0"/>
    <x v="0"/>
    <x v="1"/>
    <s v="Avery 4027 File Folder Labels for Dot Matrix Printers, 5000 Labels per Box, White"/>
    <x v="3958"/>
    <x v="0"/>
    <n v="15.88"/>
    <m/>
  </r>
  <r>
    <d v="2016-11-18T00:00:00"/>
    <x v="10"/>
    <s v="Steve Nguyen"/>
    <x v="0"/>
    <x v="0"/>
    <x v="0"/>
    <s v="Xerox 1881"/>
    <x v="578"/>
    <x v="0"/>
    <n v="6.63"/>
    <m/>
  </r>
  <r>
    <d v="2016-11-18T00:00:00"/>
    <x v="10"/>
    <s v="Steve Nguyen"/>
    <x v="0"/>
    <x v="1"/>
    <x v="5"/>
    <s v="Global Value Steno Chair, Gray"/>
    <x v="3959"/>
    <x v="6"/>
    <n v="-18.22"/>
    <m/>
  </r>
  <r>
    <d v="2016-11-18T00:00:00"/>
    <x v="10"/>
    <s v="Sean Braxton"/>
    <x v="10"/>
    <x v="0"/>
    <x v="12"/>
    <s v="Holmes 99% HEPA Air Purifier"/>
    <x v="3960"/>
    <x v="6"/>
    <n v="16.89"/>
    <m/>
  </r>
  <r>
    <d v="2016-11-18T00:00:00"/>
    <x v="10"/>
    <s v="Tracy Collins"/>
    <x v="3"/>
    <x v="2"/>
    <x v="6"/>
    <s v="Grandstream GXP2100 Mainstream Business Phone"/>
    <x v="3961"/>
    <x v="4"/>
    <n v="6.12"/>
    <m/>
  </r>
  <r>
    <d v="2016-11-18T00:00:00"/>
    <x v="10"/>
    <s v="Tracy Collins"/>
    <x v="3"/>
    <x v="0"/>
    <x v="12"/>
    <s v="Fellowes Command Center 5-outlet power strip"/>
    <x v="3962"/>
    <x v="4"/>
    <n v="18.32"/>
    <m/>
  </r>
  <r>
    <d v="2016-11-18T00:00:00"/>
    <x v="10"/>
    <s v="Ashley Jarboe"/>
    <x v="14"/>
    <x v="1"/>
    <x v="5"/>
    <s v="Novimex Swivel Fabric Task Chair"/>
    <x v="2143"/>
    <x v="0"/>
    <n v="33.22"/>
    <m/>
  </r>
  <r>
    <d v="2016-11-18T00:00:00"/>
    <x v="10"/>
    <s v="Karen Carlisle"/>
    <x v="33"/>
    <x v="2"/>
    <x v="9"/>
    <s v="LogitechÂ Z-906 Speaker sys - home theater - 5.1-CH"/>
    <x v="3963"/>
    <x v="3"/>
    <n v="527.98"/>
    <m/>
  </r>
  <r>
    <d v="2016-11-18T00:00:00"/>
    <x v="10"/>
    <s v="Patrick Gardner"/>
    <x v="3"/>
    <x v="2"/>
    <x v="9"/>
    <s v="WD My Passport Ultra 2TB Portable External Hard Drive"/>
    <x v="3964"/>
    <x v="7"/>
    <n v="95.2"/>
    <m/>
  </r>
  <r>
    <d v="2016-11-18T00:00:00"/>
    <x v="10"/>
    <s v="Bobby Elias"/>
    <x v="3"/>
    <x v="0"/>
    <x v="3"/>
    <s v="Recycled Premium Regency Composition Covers"/>
    <x v="3339"/>
    <x v="7"/>
    <n v="22.16"/>
    <m/>
  </r>
  <r>
    <d v="2016-11-19T00:00:00"/>
    <x v="10"/>
    <s v="Doug Jacobs"/>
    <x v="20"/>
    <x v="0"/>
    <x v="3"/>
    <s v="Avery Hanging File Binders"/>
    <x v="632"/>
    <x v="1"/>
    <n v="4.66"/>
    <m/>
  </r>
  <r>
    <d v="2016-11-19T00:00:00"/>
    <x v="10"/>
    <s v="Doug Jacobs"/>
    <x v="20"/>
    <x v="0"/>
    <x v="2"/>
    <s v="Fellowes Neat Ideas Storage Cubes"/>
    <x v="92"/>
    <x v="0"/>
    <n v="2.6"/>
    <m/>
  </r>
  <r>
    <d v="2016-11-19T00:00:00"/>
    <x v="10"/>
    <s v="Doug Jacobs"/>
    <x v="20"/>
    <x v="0"/>
    <x v="2"/>
    <s v="Advantus Rolling Storage Box"/>
    <x v="2124"/>
    <x v="3"/>
    <n v="18.52"/>
    <m/>
  </r>
  <r>
    <d v="2016-11-19T00:00:00"/>
    <x v="10"/>
    <s v="Eric Hoffmann"/>
    <x v="0"/>
    <x v="0"/>
    <x v="2"/>
    <s v="Tennsco Lockers, Gray"/>
    <x v="1491"/>
    <x v="6"/>
    <n v="-16.36"/>
    <m/>
  </r>
  <r>
    <d v="2016-11-19T00:00:00"/>
    <x v="10"/>
    <s v="Eric Hoffmann"/>
    <x v="0"/>
    <x v="1"/>
    <x v="8"/>
    <s v="GE General Purpose, Extra Long Life, Showcase &amp; Floodlight Incandescent Bulbs"/>
    <x v="3064"/>
    <x v="0"/>
    <n v="-0.76"/>
    <m/>
  </r>
  <r>
    <d v="2016-11-19T00:00:00"/>
    <x v="10"/>
    <s v="Eric Hoffmann"/>
    <x v="0"/>
    <x v="0"/>
    <x v="3"/>
    <s v="GBC Standard Recycled Report Covers, Clear Plastic Sheets"/>
    <x v="1142"/>
    <x v="7"/>
    <n v="-17.25"/>
    <m/>
  </r>
  <r>
    <d v="2016-11-19T00:00:00"/>
    <x v="10"/>
    <s v="Eric Hoffmann"/>
    <x v="0"/>
    <x v="0"/>
    <x v="7"/>
    <s v="Staples"/>
    <x v="3965"/>
    <x v="12"/>
    <n v="21.89"/>
    <m/>
  </r>
  <r>
    <d v="2016-11-19T00:00:00"/>
    <x v="10"/>
    <s v="Eric Hoffmann"/>
    <x v="0"/>
    <x v="0"/>
    <x v="10"/>
    <s v="Recycled Interoffice Envelopes with Re-Use-A-Seal Closure, 10 x 13"/>
    <x v="787"/>
    <x v="1"/>
    <n v="13.83"/>
    <m/>
  </r>
  <r>
    <d v="2016-11-19T00:00:00"/>
    <x v="10"/>
    <s v="Eric Hoffmann"/>
    <x v="0"/>
    <x v="2"/>
    <x v="6"/>
    <s v="invisibleSHIELD by ZAGG Smudge-Free Screen Protector"/>
    <x v="3197"/>
    <x v="7"/>
    <n v="25.19"/>
    <m/>
  </r>
  <r>
    <d v="2016-11-19T00:00:00"/>
    <x v="10"/>
    <s v="Eric Hoffmann"/>
    <x v="0"/>
    <x v="0"/>
    <x v="0"/>
    <s v="Xerox 1905"/>
    <x v="320"/>
    <x v="0"/>
    <n v="3.63"/>
    <m/>
  </r>
  <r>
    <d v="2016-11-19T00:00:00"/>
    <x v="10"/>
    <s v="Eric Hoffmann"/>
    <x v="0"/>
    <x v="0"/>
    <x v="3"/>
    <s v="Avery Hidden Tab Dividers for Binding Systems"/>
    <x v="3966"/>
    <x v="0"/>
    <n v="-2.0299999999999998"/>
    <m/>
  </r>
  <r>
    <d v="2016-11-19T00:00:00"/>
    <x v="10"/>
    <s v="Nora Pelletier"/>
    <x v="20"/>
    <x v="0"/>
    <x v="4"/>
    <s v="Newell 340"/>
    <x v="1561"/>
    <x v="6"/>
    <n v="5.01"/>
    <m/>
  </r>
  <r>
    <d v="2016-11-19T00:00:00"/>
    <x v="10"/>
    <s v="Nora Pelletier"/>
    <x v="20"/>
    <x v="0"/>
    <x v="3"/>
    <s v="GBC Plastic Binding Combs"/>
    <x v="3393"/>
    <x v="1"/>
    <n v="6.42"/>
    <m/>
  </r>
  <r>
    <d v="2016-11-19T00:00:00"/>
    <x v="10"/>
    <s v="Tim Taslimi"/>
    <x v="18"/>
    <x v="0"/>
    <x v="12"/>
    <s v="Acco 6 Outlet Guardian Premium Plus Surge Suppressor"/>
    <x v="3967"/>
    <x v="1"/>
    <n v="15.94"/>
    <m/>
  </r>
  <r>
    <d v="2016-11-19T00:00:00"/>
    <x v="10"/>
    <s v="Liz Thompson"/>
    <x v="25"/>
    <x v="0"/>
    <x v="4"/>
    <s v="Deluxe Chalkboard Eraser Cleaner"/>
    <x v="3968"/>
    <x v="0"/>
    <n v="6.01"/>
    <m/>
  </r>
  <r>
    <d v="2016-11-19T00:00:00"/>
    <x v="10"/>
    <s v="Natalie DeCherney"/>
    <x v="20"/>
    <x v="0"/>
    <x v="12"/>
    <s v="Disposable Triple-Filter Dust Bags"/>
    <x v="1615"/>
    <x v="0"/>
    <n v="2.27"/>
    <m/>
  </r>
  <r>
    <d v="2016-11-19T00:00:00"/>
    <x v="10"/>
    <s v="Natalie DeCherney"/>
    <x v="20"/>
    <x v="0"/>
    <x v="0"/>
    <s v="Recycled Desk Saver Line &quot;While You Were Out&quot; Book, 5 1/2&quot; X 4&quot;"/>
    <x v="2839"/>
    <x v="7"/>
    <n v="20.59"/>
    <m/>
  </r>
  <r>
    <d v="2016-11-19T00:00:00"/>
    <x v="10"/>
    <s v="Janet Molinari"/>
    <x v="22"/>
    <x v="1"/>
    <x v="8"/>
    <s v="Tenex Chairmats For Use With Carpeted Floors"/>
    <x v="3969"/>
    <x v="0"/>
    <n v="1.6"/>
    <m/>
  </r>
  <r>
    <d v="2016-11-20T00:00:00"/>
    <x v="10"/>
    <s v="Nora Paige"/>
    <x v="39"/>
    <x v="0"/>
    <x v="1"/>
    <s v="Avery 519"/>
    <x v="471"/>
    <x v="0"/>
    <n v="6.87"/>
    <m/>
  </r>
  <r>
    <d v="2016-11-20T00:00:00"/>
    <x v="10"/>
    <s v="Nora Paige"/>
    <x v="39"/>
    <x v="2"/>
    <x v="6"/>
    <s v="Avaya 5420 Digital phone"/>
    <x v="3970"/>
    <x v="5"/>
    <n v="236.23"/>
    <m/>
  </r>
  <r>
    <d v="2016-11-20T00:00:00"/>
    <x v="10"/>
    <s v="Nick Zandusky"/>
    <x v="10"/>
    <x v="0"/>
    <x v="7"/>
    <s v="Advantus SlideClip Paper Clips"/>
    <x v="3971"/>
    <x v="5"/>
    <n v="6.68"/>
    <m/>
  </r>
  <r>
    <d v="2016-11-20T00:00:00"/>
    <x v="10"/>
    <s v="Nick Zandusky"/>
    <x v="10"/>
    <x v="0"/>
    <x v="1"/>
    <s v="Avery 512"/>
    <x v="535"/>
    <x v="9"/>
    <n v="6.24"/>
    <m/>
  </r>
  <r>
    <d v="2016-11-20T00:00:00"/>
    <x v="10"/>
    <s v="Nick Zandusky"/>
    <x v="10"/>
    <x v="2"/>
    <x v="9"/>
    <s v="Logitech Wireless Gaming Headset G930"/>
    <x v="3972"/>
    <x v="0"/>
    <n v="54.4"/>
    <m/>
  </r>
  <r>
    <d v="2016-11-20T00:00:00"/>
    <x v="10"/>
    <s v="Nick Zandusky"/>
    <x v="10"/>
    <x v="1"/>
    <x v="11"/>
    <s v="Bush Westfield Collection Bookcases, Medium Cherry Finish"/>
    <x v="3973"/>
    <x v="1"/>
    <n v="-48.7"/>
    <m/>
  </r>
  <r>
    <d v="2016-11-20T00:00:00"/>
    <x v="10"/>
    <s v="Allen Goldenen"/>
    <x v="10"/>
    <x v="0"/>
    <x v="0"/>
    <s v="Southworth 25% Cotton Granite Paper &amp; Envelopes"/>
    <x v="1210"/>
    <x v="1"/>
    <n v="5.0999999999999996"/>
    <m/>
  </r>
  <r>
    <d v="2016-11-20T00:00:00"/>
    <x v="10"/>
    <s v="Allen Goldenen"/>
    <x v="10"/>
    <x v="0"/>
    <x v="3"/>
    <s v="Acco 3-Hole Punch"/>
    <x v="3439"/>
    <x v="0"/>
    <n v="-1.93"/>
    <m/>
  </r>
  <r>
    <d v="2016-11-20T00:00:00"/>
    <x v="10"/>
    <s v="Allen Goldenen"/>
    <x v="10"/>
    <x v="0"/>
    <x v="3"/>
    <s v="Avery Recycled Flexi-View Covers for Binding Systems"/>
    <x v="2177"/>
    <x v="1"/>
    <n v="-10.58"/>
    <m/>
  </r>
  <r>
    <d v="2016-11-20T00:00:00"/>
    <x v="10"/>
    <s v="David Wiener"/>
    <x v="0"/>
    <x v="1"/>
    <x v="5"/>
    <s v="Global Wood Trimmed Manager's Task Chair, Khaki"/>
    <x v="3974"/>
    <x v="7"/>
    <n v="-77.33"/>
    <m/>
  </r>
  <r>
    <d v="2016-11-20T00:00:00"/>
    <x v="10"/>
    <s v="David Wiener"/>
    <x v="0"/>
    <x v="2"/>
    <x v="6"/>
    <s v="Samsung HM1900 Bluetooth Headset"/>
    <x v="3975"/>
    <x v="5"/>
    <n v="46.1"/>
    <m/>
  </r>
  <r>
    <d v="2016-11-20T00:00:00"/>
    <x v="10"/>
    <s v="David Wiener"/>
    <x v="0"/>
    <x v="1"/>
    <x v="8"/>
    <s v="Eldon Wave Desk Accessories"/>
    <x v="3255"/>
    <x v="1"/>
    <n v="-2.83"/>
    <m/>
  </r>
  <r>
    <d v="2016-11-20T00:00:00"/>
    <x v="10"/>
    <s v="Barbara Fisher"/>
    <x v="18"/>
    <x v="0"/>
    <x v="0"/>
    <s v="Ampad Poly Cover Wirebound Steno Book, 6&quot; x 9&quot; Assorted Colors, Gregg Ruled"/>
    <x v="3976"/>
    <x v="0"/>
    <n v="4.09"/>
    <m/>
  </r>
  <r>
    <d v="2016-11-20T00:00:00"/>
    <x v="10"/>
    <s v="Barbara Fisher"/>
    <x v="18"/>
    <x v="0"/>
    <x v="0"/>
    <s v="Xerox 189"/>
    <x v="3306"/>
    <x v="1"/>
    <n v="150.97999999999999"/>
    <m/>
  </r>
  <r>
    <d v="2016-11-20T00:00:00"/>
    <x v="10"/>
    <s v="Barbara Fisher"/>
    <x v="18"/>
    <x v="0"/>
    <x v="3"/>
    <s v="Pressboard Covers with Storage Hooks, 9 1/2&quot; x 11&quot;, Light Blue"/>
    <x v="3733"/>
    <x v="4"/>
    <n v="2.31"/>
    <m/>
  </r>
  <r>
    <d v="2016-11-20T00:00:00"/>
    <x v="10"/>
    <s v="Erica Hackney"/>
    <x v="0"/>
    <x v="2"/>
    <x v="6"/>
    <s v="Wireless Extenders zBoost YX545 SOHO Signal Booster"/>
    <x v="3977"/>
    <x v="4"/>
    <n v="13.23"/>
    <m/>
  </r>
  <r>
    <d v="2016-11-20T00:00:00"/>
    <x v="10"/>
    <s v="Matt Connell"/>
    <x v="3"/>
    <x v="0"/>
    <x v="12"/>
    <s v="Bravo II Megaboss 12-Amp Hard Body Upright, Replacement Belts, 2 Belts per Pack"/>
    <x v="2811"/>
    <x v="12"/>
    <n v="11.31"/>
    <m/>
  </r>
  <r>
    <d v="2016-11-20T00:00:00"/>
    <x v="10"/>
    <s v="Shirley Jackson"/>
    <x v="7"/>
    <x v="0"/>
    <x v="3"/>
    <s v="Wilson Jones Elliptical Ring 3 1/2&quot; Capacity Binders, 800 sheets"/>
    <x v="3060"/>
    <x v="1"/>
    <n v="62.92"/>
    <m/>
  </r>
  <r>
    <d v="2016-11-20T00:00:00"/>
    <x v="10"/>
    <s v="Frank Atkinson"/>
    <x v="16"/>
    <x v="1"/>
    <x v="11"/>
    <s v="O'Sullivan 2-Door Barrister Bookcase in Odessa Pine"/>
    <x v="3978"/>
    <x v="0"/>
    <n v="10.86"/>
    <m/>
  </r>
  <r>
    <d v="2016-11-20T00:00:00"/>
    <x v="10"/>
    <s v="Frank Atkinson"/>
    <x v="16"/>
    <x v="0"/>
    <x v="2"/>
    <s v="Akro-Mils 12-Gallon Tote"/>
    <x v="3979"/>
    <x v="7"/>
    <n v="4.47"/>
    <m/>
  </r>
  <r>
    <d v="2016-11-20T00:00:00"/>
    <x v="10"/>
    <s v="Frank Atkinson"/>
    <x v="16"/>
    <x v="2"/>
    <x v="6"/>
    <s v="Grandstream GXP2100 Mainstream Business Phone"/>
    <x v="1892"/>
    <x v="3"/>
    <n v="24.48"/>
    <m/>
  </r>
  <r>
    <d v="2016-11-20T00:00:00"/>
    <x v="10"/>
    <s v="Brendan Murry"/>
    <x v="3"/>
    <x v="2"/>
    <x v="9"/>
    <s v="Sony Micro Vault Click 4 GB USB 2.0 Flash Drive"/>
    <x v="3980"/>
    <x v="0"/>
    <n v="3.9"/>
    <m/>
  </r>
  <r>
    <d v="2016-11-21T00:00:00"/>
    <x v="10"/>
    <s v="Justin Hirsh"/>
    <x v="11"/>
    <x v="1"/>
    <x v="5"/>
    <s v="Novimex Fabric Task Chair"/>
    <x v="807"/>
    <x v="3"/>
    <n v="-12.2"/>
    <m/>
  </r>
  <r>
    <d v="2016-11-21T00:00:00"/>
    <x v="10"/>
    <s v="Denise Monton"/>
    <x v="30"/>
    <x v="0"/>
    <x v="0"/>
    <s v="Xerox 1987"/>
    <x v="3981"/>
    <x v="5"/>
    <n v="19.829999999999998"/>
    <m/>
  </r>
  <r>
    <d v="2016-11-21T00:00:00"/>
    <x v="10"/>
    <s v="Denise Monton"/>
    <x v="30"/>
    <x v="2"/>
    <x v="6"/>
    <s v="Logitech Mobile Speakerphone P710e -Â speaker phone"/>
    <x v="3982"/>
    <x v="1"/>
    <n v="109.33"/>
    <m/>
  </r>
  <r>
    <d v="2016-11-21T00:00:00"/>
    <x v="10"/>
    <s v="Chloris Kastensmidt"/>
    <x v="10"/>
    <x v="2"/>
    <x v="15"/>
    <s v="Texas Instrument TI-15 Fraction Calculator"/>
    <x v="3019"/>
    <x v="5"/>
    <n v="-24.28"/>
    <m/>
  </r>
  <r>
    <d v="2016-11-21T00:00:00"/>
    <x v="10"/>
    <s v="Chloris Kastensmidt"/>
    <x v="10"/>
    <x v="1"/>
    <x v="5"/>
    <s v="Global Value Steno Chair, Gray"/>
    <x v="3983"/>
    <x v="1"/>
    <n v="-9.11"/>
    <m/>
  </r>
  <r>
    <d v="2016-11-21T00:00:00"/>
    <x v="10"/>
    <s v="Chloris Kastensmidt"/>
    <x v="10"/>
    <x v="1"/>
    <x v="8"/>
    <s v="Computer Room Manger, 14&quot;"/>
    <x v="2793"/>
    <x v="1"/>
    <n v="15.59"/>
    <m/>
  </r>
  <r>
    <d v="2016-11-21T00:00:00"/>
    <x v="10"/>
    <s v="Roger Demir"/>
    <x v="1"/>
    <x v="0"/>
    <x v="0"/>
    <s v="Xerox 1910"/>
    <x v="3984"/>
    <x v="4"/>
    <n v="13.45"/>
    <m/>
  </r>
  <r>
    <d v="2016-11-21T00:00:00"/>
    <x v="10"/>
    <s v="Roger Demir"/>
    <x v="1"/>
    <x v="0"/>
    <x v="2"/>
    <s v="Tenex Personal Project File with Scoop Front Design, Black"/>
    <x v="3985"/>
    <x v="0"/>
    <n v="1.62"/>
    <m/>
  </r>
  <r>
    <d v="2016-11-21T00:00:00"/>
    <x v="10"/>
    <s v="Roger Demir"/>
    <x v="1"/>
    <x v="2"/>
    <x v="9"/>
    <s v="Lenovo 17-Key USB Numeric Keypad"/>
    <x v="3986"/>
    <x v="1"/>
    <n v="2.04"/>
    <m/>
  </r>
  <r>
    <d v="2016-11-21T00:00:00"/>
    <x v="10"/>
    <s v="Mike Vittorini"/>
    <x v="20"/>
    <x v="0"/>
    <x v="0"/>
    <s v="Xerox 1975"/>
    <x v="115"/>
    <x v="0"/>
    <n v="6.35"/>
    <m/>
  </r>
  <r>
    <d v="2016-11-21T00:00:00"/>
    <x v="10"/>
    <s v="Julie Kriz"/>
    <x v="20"/>
    <x v="1"/>
    <x v="11"/>
    <s v="Hon Metal Bookcases, Putty"/>
    <x v="3987"/>
    <x v="0"/>
    <n v="12.78"/>
    <m/>
  </r>
  <r>
    <d v="2016-11-21T00:00:00"/>
    <x v="10"/>
    <s v="Tiffany House"/>
    <x v="3"/>
    <x v="0"/>
    <x v="0"/>
    <s v="Xerox 222"/>
    <x v="331"/>
    <x v="7"/>
    <n v="15.55"/>
    <m/>
  </r>
  <r>
    <d v="2016-11-22T00:00:00"/>
    <x v="10"/>
    <s v="Todd Boyes"/>
    <x v="20"/>
    <x v="1"/>
    <x v="8"/>
    <s v="Luxo Economy Swing Arm Lamp"/>
    <x v="1277"/>
    <x v="0"/>
    <n v="11.17"/>
    <m/>
  </r>
  <r>
    <d v="2016-11-22T00:00:00"/>
    <x v="10"/>
    <s v="Todd Boyes"/>
    <x v="20"/>
    <x v="0"/>
    <x v="3"/>
    <s v="Acco Pressboard Covers with Storage Hooks, 9 1/2&quot; x 11&quot;, Executive Red"/>
    <x v="3634"/>
    <x v="3"/>
    <n v="4.1100000000000003"/>
    <m/>
  </r>
  <r>
    <d v="2016-11-22T00:00:00"/>
    <x v="10"/>
    <s v="Todd Boyes"/>
    <x v="20"/>
    <x v="0"/>
    <x v="4"/>
    <s v="BIC Liqua Brite Liner"/>
    <x v="3988"/>
    <x v="1"/>
    <n v="7.5"/>
    <m/>
  </r>
  <r>
    <d v="2016-11-22T00:00:00"/>
    <x v="10"/>
    <s v="Rob Dowd"/>
    <x v="14"/>
    <x v="0"/>
    <x v="3"/>
    <s v="Ibico Standard Transparent Covers"/>
    <x v="3989"/>
    <x v="1"/>
    <n v="24.23"/>
    <m/>
  </r>
  <r>
    <d v="2016-11-22T00:00:00"/>
    <x v="10"/>
    <s v="Jeremy Ellison"/>
    <x v="0"/>
    <x v="0"/>
    <x v="3"/>
    <s v="Wilson Jones Impact Binders"/>
    <x v="3990"/>
    <x v="6"/>
    <n v="-9.6300000000000008"/>
    <m/>
  </r>
  <r>
    <d v="2016-11-22T00:00:00"/>
    <x v="10"/>
    <s v="Jeremy Ellison"/>
    <x v="0"/>
    <x v="0"/>
    <x v="4"/>
    <s v="Newell 348"/>
    <x v="3353"/>
    <x v="2"/>
    <n v="2.66"/>
    <m/>
  </r>
  <r>
    <d v="2016-11-22T00:00:00"/>
    <x v="10"/>
    <s v="Jeremy Ellison"/>
    <x v="0"/>
    <x v="2"/>
    <x v="9"/>
    <s v="KeyTronicÂ KT800P2 -Â KeyboardÂ - Black"/>
    <x v="3991"/>
    <x v="0"/>
    <n v="-0.6"/>
    <m/>
  </r>
  <r>
    <d v="2016-11-22T00:00:00"/>
    <x v="10"/>
    <s v="Jeremy Ellison"/>
    <x v="0"/>
    <x v="0"/>
    <x v="1"/>
    <s v="Avery 494"/>
    <x v="3992"/>
    <x v="4"/>
    <n v="0.68"/>
    <m/>
  </r>
  <r>
    <d v="2016-11-22T00:00:00"/>
    <x v="10"/>
    <s v="Jeremy Ellison"/>
    <x v="0"/>
    <x v="0"/>
    <x v="3"/>
    <s v="Accohide Poly Flexible Ring Binders"/>
    <x v="3993"/>
    <x v="6"/>
    <n v="-6.73"/>
    <m/>
  </r>
  <r>
    <d v="2016-11-22T00:00:00"/>
    <x v="10"/>
    <s v="Cathy Armstrong"/>
    <x v="20"/>
    <x v="0"/>
    <x v="3"/>
    <s v="GBC Premium Transparent Covers with Diagonal Lined Pattern"/>
    <x v="3994"/>
    <x v="9"/>
    <n v="47"/>
    <m/>
  </r>
  <r>
    <d v="2016-11-23T00:00:00"/>
    <x v="10"/>
    <s v="Luke Schmidt"/>
    <x v="2"/>
    <x v="0"/>
    <x v="7"/>
    <s v="Advantus Map Pennant Flags and Round Head Tacks"/>
    <x v="2145"/>
    <x v="7"/>
    <n v="2.37"/>
    <m/>
  </r>
  <r>
    <d v="2016-11-23T00:00:00"/>
    <x v="10"/>
    <s v="Luke Schmidt"/>
    <x v="2"/>
    <x v="1"/>
    <x v="8"/>
    <s v="Nu-Dell Float Frame 11 x 14 1/2"/>
    <x v="2309"/>
    <x v="0"/>
    <n v="3.95"/>
    <m/>
  </r>
  <r>
    <d v="2016-11-23T00:00:00"/>
    <x v="10"/>
    <s v="Luke Schmidt"/>
    <x v="2"/>
    <x v="1"/>
    <x v="8"/>
    <s v="DAX Executive Solid Wood Document Frame, Desktop or Hang, Mahogany, 5 x 7"/>
    <x v="3995"/>
    <x v="5"/>
    <n v="12.33"/>
    <m/>
  </r>
  <r>
    <d v="2016-11-24T00:00:00"/>
    <x v="10"/>
    <s v="Matthew Grinstein"/>
    <x v="2"/>
    <x v="0"/>
    <x v="7"/>
    <s v="Stockwell Gold Paper Clips"/>
    <x v="1714"/>
    <x v="1"/>
    <n v="1.6"/>
    <m/>
  </r>
  <r>
    <d v="2016-11-24T00:00:00"/>
    <x v="10"/>
    <s v="Nat Carroll"/>
    <x v="20"/>
    <x v="0"/>
    <x v="3"/>
    <s v="Acco PRESSTEX Data Binder with Storage Hooks, Light Blue, 9 1/2&quot; X 11&quot;"/>
    <x v="2632"/>
    <x v="3"/>
    <n v="6.03"/>
    <m/>
  </r>
  <r>
    <d v="2016-11-24T00:00:00"/>
    <x v="10"/>
    <s v="Nat Carroll"/>
    <x v="20"/>
    <x v="0"/>
    <x v="0"/>
    <s v="Xerox 196"/>
    <x v="825"/>
    <x v="0"/>
    <n v="5.66"/>
    <m/>
  </r>
  <r>
    <d v="2016-11-24T00:00:00"/>
    <x v="10"/>
    <s v="Nat Carroll"/>
    <x v="20"/>
    <x v="2"/>
    <x v="9"/>
    <s v="SanDisk Ultra 32 GB MicroSDHC Class 10 Memory Card"/>
    <x v="3996"/>
    <x v="3"/>
    <n v="11.49"/>
    <m/>
  </r>
  <r>
    <d v="2016-11-24T00:00:00"/>
    <x v="10"/>
    <s v="Nat Carroll"/>
    <x v="20"/>
    <x v="0"/>
    <x v="0"/>
    <s v="Xerox 217"/>
    <x v="710"/>
    <x v="4"/>
    <n v="3.11"/>
    <m/>
  </r>
  <r>
    <d v="2016-11-24T00:00:00"/>
    <x v="10"/>
    <s v="Alyssa Tate"/>
    <x v="3"/>
    <x v="2"/>
    <x v="6"/>
    <s v="iKross Bluetooth Portable Keyboard + Cell Phone Stand Holder + Brush for Apple iPhone 5S 5C 5, 4S 4"/>
    <x v="3997"/>
    <x v="0"/>
    <n v="3.35"/>
    <m/>
  </r>
  <r>
    <d v="2016-11-24T00:00:00"/>
    <x v="10"/>
    <s v="Alyssa Tate"/>
    <x v="3"/>
    <x v="1"/>
    <x v="8"/>
    <s v="DAX Value U-Channel Document Frames, Easel Back"/>
    <x v="20"/>
    <x v="0"/>
    <n v="3.08"/>
    <m/>
  </r>
  <r>
    <d v="2016-11-24T00:00:00"/>
    <x v="10"/>
    <s v="Neola Schneider"/>
    <x v="0"/>
    <x v="0"/>
    <x v="2"/>
    <s v="Sterilite Officeware Hinged File Box"/>
    <x v="3655"/>
    <x v="7"/>
    <n v="3.67"/>
    <m/>
  </r>
  <r>
    <d v="2016-11-24T00:00:00"/>
    <x v="10"/>
    <s v="Neola Schneider"/>
    <x v="0"/>
    <x v="2"/>
    <x v="9"/>
    <s v="Logitech G19 Programmable Gaming Keyboard"/>
    <x v="3998"/>
    <x v="1"/>
    <n v="-7.44"/>
    <m/>
  </r>
  <r>
    <d v="2016-11-24T00:00:00"/>
    <x v="10"/>
    <s v="Neola Schneider"/>
    <x v="0"/>
    <x v="0"/>
    <x v="7"/>
    <s v="Colored Push Pins"/>
    <x v="1084"/>
    <x v="1"/>
    <n v="0.87"/>
    <m/>
  </r>
  <r>
    <d v="2016-11-24T00:00:00"/>
    <x v="10"/>
    <s v="Neola Schneider"/>
    <x v="0"/>
    <x v="2"/>
    <x v="9"/>
    <s v="Logitech G105 Gaming Keyboard"/>
    <x v="1370"/>
    <x v="0"/>
    <n v="-2.37"/>
    <m/>
  </r>
  <r>
    <d v="2016-11-24T00:00:00"/>
    <x v="10"/>
    <s v="Neola Schneider"/>
    <x v="0"/>
    <x v="0"/>
    <x v="0"/>
    <s v="Xerox 1925"/>
    <x v="230"/>
    <x v="1"/>
    <n v="23.24"/>
    <m/>
  </r>
  <r>
    <d v="2016-11-24T00:00:00"/>
    <x v="10"/>
    <s v="Neola Schneider"/>
    <x v="0"/>
    <x v="0"/>
    <x v="4"/>
    <s v="Dixon My First Ticonderoga Pencil, #2"/>
    <x v="798"/>
    <x v="1"/>
    <n v="1.58"/>
    <m/>
  </r>
  <r>
    <d v="2016-11-24T00:00:00"/>
    <x v="10"/>
    <s v="Carol Darley"/>
    <x v="11"/>
    <x v="0"/>
    <x v="0"/>
    <s v="IBM Multi-Purpose Copy Paper, 8 1/2 x 11&quot;, Case"/>
    <x v="2061"/>
    <x v="4"/>
    <n v="7.75"/>
    <m/>
  </r>
  <r>
    <d v="2016-11-24T00:00:00"/>
    <x v="10"/>
    <s v="George Ashbrook"/>
    <x v="0"/>
    <x v="2"/>
    <x v="6"/>
    <s v="AT&amp;T 1080 Phone"/>
    <x v="3999"/>
    <x v="6"/>
    <n v="49.32"/>
    <m/>
  </r>
  <r>
    <d v="2016-11-24T00:00:00"/>
    <x v="10"/>
    <s v="Sung Pak"/>
    <x v="3"/>
    <x v="2"/>
    <x v="9"/>
    <s v="Plantronics CS510 - Over-the-Head monaural Wireless Headset System"/>
    <x v="2404"/>
    <x v="0"/>
    <n v="217.77"/>
    <m/>
  </r>
  <r>
    <d v="2016-11-24T00:00:00"/>
    <x v="10"/>
    <s v="Sung Pak"/>
    <x v="3"/>
    <x v="1"/>
    <x v="5"/>
    <s v="Global Leather Executive Chair"/>
    <x v="4000"/>
    <x v="6"/>
    <n v="210.59"/>
    <m/>
  </r>
  <r>
    <d v="2016-11-24T00:00:00"/>
    <x v="10"/>
    <s v="Sung Pak"/>
    <x v="3"/>
    <x v="2"/>
    <x v="9"/>
    <s v="Logitech G500s Laser Gaming Mouse with Adjustable Weight Tuning"/>
    <x v="4001"/>
    <x v="9"/>
    <n v="190.37"/>
    <m/>
  </r>
  <r>
    <d v="2016-11-24T00:00:00"/>
    <x v="10"/>
    <s v="Amy Cox"/>
    <x v="22"/>
    <x v="0"/>
    <x v="3"/>
    <s v="Ibico Hi-Tech Manual Binding System"/>
    <x v="4002"/>
    <x v="7"/>
    <n v="381.24"/>
    <m/>
  </r>
  <r>
    <d v="2016-11-24T00:00:00"/>
    <x v="10"/>
    <s v="Laura Armstrong"/>
    <x v="36"/>
    <x v="1"/>
    <x v="8"/>
    <s v="Howard Miller 11-1/2&quot; Diameter Ridgewood Wall Clock"/>
    <x v="4003"/>
    <x v="3"/>
    <n v="85.18"/>
    <m/>
  </r>
  <r>
    <d v="2016-11-24T00:00:00"/>
    <x v="10"/>
    <s v="Cathy Armstrong"/>
    <x v="10"/>
    <x v="0"/>
    <x v="10"/>
    <s v="Brown Kraft Recycled Envelopes"/>
    <x v="4004"/>
    <x v="1"/>
    <n v="15.28"/>
    <m/>
  </r>
  <r>
    <d v="2016-11-24T00:00:00"/>
    <x v="10"/>
    <s v="Cathy Armstrong"/>
    <x v="10"/>
    <x v="2"/>
    <x v="9"/>
    <s v="V7 USB Numeric Keypad"/>
    <x v="3419"/>
    <x v="7"/>
    <n v="-22.74"/>
    <m/>
  </r>
  <r>
    <d v="2016-11-24T00:00:00"/>
    <x v="10"/>
    <s v="Clay Rozendal"/>
    <x v="22"/>
    <x v="0"/>
    <x v="14"/>
    <s v="Elite 5&quot; Scissors"/>
    <x v="3057"/>
    <x v="1"/>
    <n v="7.61"/>
    <m/>
  </r>
  <r>
    <d v="2016-11-24T00:00:00"/>
    <x v="10"/>
    <s v="Steve Carroll"/>
    <x v="22"/>
    <x v="1"/>
    <x v="8"/>
    <s v="Howard Miller Distant Time Traveler Alarm Clock"/>
    <x v="3811"/>
    <x v="1"/>
    <n v="33.729999999999997"/>
    <m/>
  </r>
  <r>
    <d v="2016-11-24T00:00:00"/>
    <x v="10"/>
    <s v="Sample Company A"/>
    <x v="16"/>
    <x v="1"/>
    <x v="11"/>
    <s v="O'Sullivan Cherrywood Estates Traditional Bookcase"/>
    <x v="4005"/>
    <x v="7"/>
    <n v="8.5"/>
    <m/>
  </r>
  <r>
    <d v="2016-11-24T00:00:00"/>
    <x v="10"/>
    <s v="Sample Company A"/>
    <x v="16"/>
    <x v="0"/>
    <x v="0"/>
    <s v="Tops Wirebound Message Log Books"/>
    <x v="3738"/>
    <x v="3"/>
    <n v="3.42"/>
    <m/>
  </r>
  <r>
    <d v="2016-11-24T00:00:00"/>
    <x v="10"/>
    <s v="Sample Company A"/>
    <x v="16"/>
    <x v="0"/>
    <x v="12"/>
    <s v="Fellowes Advanced Computer Series Surge Protectors"/>
    <x v="4006"/>
    <x v="0"/>
    <n v="4.24"/>
    <m/>
  </r>
  <r>
    <d v="2016-11-25T00:00:00"/>
    <x v="10"/>
    <s v="Heather Jas"/>
    <x v="16"/>
    <x v="0"/>
    <x v="0"/>
    <s v="Telephone Message Books with Fax/Mobile Section, 5 1/2&quot; x 3 3/16&quot;"/>
    <x v="4007"/>
    <x v="4"/>
    <n v="1.65"/>
    <m/>
  </r>
  <r>
    <d v="2016-11-25T00:00:00"/>
    <x v="10"/>
    <s v="Barry Pond"/>
    <x v="23"/>
    <x v="0"/>
    <x v="2"/>
    <s v="Fellowes Strictly Business Drawer File, Letter/Legal Size"/>
    <x v="1731"/>
    <x v="3"/>
    <n v="67.61"/>
    <m/>
  </r>
  <r>
    <d v="2016-11-25T00:00:00"/>
    <x v="10"/>
    <s v="Barry Pond"/>
    <x v="23"/>
    <x v="2"/>
    <x v="15"/>
    <s v="Konica Minolta magicolor 1690MF Multifunction Printer"/>
    <x v="4008"/>
    <x v="9"/>
    <n v="118.37"/>
    <m/>
  </r>
  <r>
    <d v="2016-11-25T00:00:00"/>
    <x v="10"/>
    <s v="Emily Phan"/>
    <x v="13"/>
    <x v="2"/>
    <x v="6"/>
    <s v="OtterBox Defender Series Case - Samsung Galaxy S4"/>
    <x v="995"/>
    <x v="0"/>
    <n v="17.989999999999998"/>
    <m/>
  </r>
  <r>
    <d v="2016-11-25T00:00:00"/>
    <x v="10"/>
    <s v="Brenda Bowman"/>
    <x v="14"/>
    <x v="1"/>
    <x v="13"/>
    <s v="Chromcraft Round Conference Tables"/>
    <x v="4009"/>
    <x v="2"/>
    <n v="329.41"/>
    <m/>
  </r>
  <r>
    <d v="2016-11-25T00:00:00"/>
    <x v="10"/>
    <s v="Brenda Bowman"/>
    <x v="14"/>
    <x v="0"/>
    <x v="3"/>
    <s v="Wilson Jones International Size A4 Ring Binders"/>
    <x v="4010"/>
    <x v="4"/>
    <n v="8.3000000000000007"/>
    <m/>
  </r>
  <r>
    <d v="2016-11-25T00:00:00"/>
    <x v="10"/>
    <s v="Brenda Bowman"/>
    <x v="14"/>
    <x v="2"/>
    <x v="9"/>
    <s v="Memorex Mini Travel Drive 32 GB USB 2.0 Flash Drive"/>
    <x v="4011"/>
    <x v="9"/>
    <n v="62.4"/>
    <m/>
  </r>
  <r>
    <d v="2016-11-25T00:00:00"/>
    <x v="10"/>
    <s v="Cindy Stewart"/>
    <x v="10"/>
    <x v="0"/>
    <x v="3"/>
    <s v="GBC Ibimaster 500 Manual ProClick Binding System"/>
    <x v="4012"/>
    <x v="0"/>
    <n v="-304.39"/>
    <m/>
  </r>
  <r>
    <d v="2016-11-25T00:00:00"/>
    <x v="10"/>
    <s v="Cindy Stewart"/>
    <x v="10"/>
    <x v="2"/>
    <x v="15"/>
    <s v="Cubify CubeX 3D Printer Double Head Print"/>
    <x v="4013"/>
    <x v="7"/>
    <n v="-6599.98"/>
    <m/>
  </r>
  <r>
    <d v="2016-11-25T00:00:00"/>
    <x v="10"/>
    <s v="Cindy Stewart"/>
    <x v="10"/>
    <x v="2"/>
    <x v="9"/>
    <s v="NETGEAR RangeMax WNR1000 Wireless Router"/>
    <x v="995"/>
    <x v="1"/>
    <n v="12"/>
    <m/>
  </r>
  <r>
    <d v="2016-11-25T00:00:00"/>
    <x v="10"/>
    <s v="Jay Kimmel"/>
    <x v="33"/>
    <x v="0"/>
    <x v="2"/>
    <s v="Sterilite Officeware Hinged File Box"/>
    <x v="4014"/>
    <x v="5"/>
    <n v="19.809999999999999"/>
    <m/>
  </r>
  <r>
    <d v="2016-11-25T00:00:00"/>
    <x v="10"/>
    <s v="Mark Hamilton"/>
    <x v="3"/>
    <x v="1"/>
    <x v="5"/>
    <s v="Padded Folding Chairs, Black, 4/Carton"/>
    <x v="3175"/>
    <x v="1"/>
    <n v="19.440000000000001"/>
    <m/>
  </r>
  <r>
    <d v="2016-11-26T00:00:00"/>
    <x v="10"/>
    <s v="Mark Cousins"/>
    <x v="33"/>
    <x v="0"/>
    <x v="0"/>
    <s v="Easy-staple paper"/>
    <x v="2130"/>
    <x v="5"/>
    <n v="34.78"/>
    <m/>
  </r>
  <r>
    <d v="2016-11-26T00:00:00"/>
    <x v="10"/>
    <s v="Mark Cousins"/>
    <x v="33"/>
    <x v="0"/>
    <x v="3"/>
    <s v="Surelock Post Binders"/>
    <x v="440"/>
    <x v="1"/>
    <n v="45.84"/>
    <m/>
  </r>
  <r>
    <d v="2016-11-26T00:00:00"/>
    <x v="10"/>
    <s v="Mark Cousins"/>
    <x v="33"/>
    <x v="0"/>
    <x v="3"/>
    <s v="Wilson Jones DublLock D-Ring Binders"/>
    <x v="4015"/>
    <x v="7"/>
    <n v="16.88"/>
    <m/>
  </r>
  <r>
    <d v="2016-11-26T00:00:00"/>
    <x v="10"/>
    <s v="Mark Cousins"/>
    <x v="33"/>
    <x v="2"/>
    <x v="15"/>
    <s v="Hewlett-Packard Deskjet 3050a All-in-One Color Inkjet Printer"/>
    <x v="4016"/>
    <x v="9"/>
    <n v="1459.2"/>
    <m/>
  </r>
  <r>
    <d v="2016-11-26T00:00:00"/>
    <x v="10"/>
    <s v="Tamara Chand"/>
    <x v="22"/>
    <x v="0"/>
    <x v="3"/>
    <s v="Newell 3-Hole Punched Plastic Slotted Magazine Holders for Binders"/>
    <x v="1117"/>
    <x v="0"/>
    <n v="2.56"/>
    <m/>
  </r>
  <r>
    <d v="2016-11-26T00:00:00"/>
    <x v="10"/>
    <s v="Carol Triggs"/>
    <x v="2"/>
    <x v="2"/>
    <x v="6"/>
    <s v="Mitel MiVoice 5330e IP Phone"/>
    <x v="4017"/>
    <x v="1"/>
    <n v="-115.5"/>
    <m/>
  </r>
  <r>
    <d v="2016-11-26T00:00:00"/>
    <x v="10"/>
    <s v="Pete Armstrong"/>
    <x v="16"/>
    <x v="0"/>
    <x v="3"/>
    <s v="Zipper Ring Binder Pockets"/>
    <x v="4018"/>
    <x v="3"/>
    <n v="-2.62"/>
    <m/>
  </r>
  <r>
    <d v="2016-11-26T00:00:00"/>
    <x v="10"/>
    <s v="Dean Katz"/>
    <x v="20"/>
    <x v="1"/>
    <x v="13"/>
    <s v="Bevis Oval Conference Table, Walnut"/>
    <x v="4019"/>
    <x v="0"/>
    <n v="-120.05"/>
    <m/>
  </r>
  <r>
    <d v="2016-11-26T00:00:00"/>
    <x v="10"/>
    <s v="George Ashbrook"/>
    <x v="0"/>
    <x v="0"/>
    <x v="4"/>
    <s v="DIXON Ticonderoga Erasable Checking Pencils"/>
    <x v="333"/>
    <x v="3"/>
    <n v="4.24"/>
    <m/>
  </r>
  <r>
    <d v="2016-11-26T00:00:00"/>
    <x v="10"/>
    <s v="Cynthia Delaney"/>
    <x v="37"/>
    <x v="2"/>
    <x v="9"/>
    <s v="Micropad Numeric Keypads"/>
    <x v="2388"/>
    <x v="1"/>
    <n v="14.99"/>
    <m/>
  </r>
  <r>
    <d v="2016-11-26T00:00:00"/>
    <x v="10"/>
    <s v="Cynthia Delaney"/>
    <x v="37"/>
    <x v="0"/>
    <x v="0"/>
    <s v="Xerox 1959"/>
    <x v="518"/>
    <x v="0"/>
    <n v="6.41"/>
    <m/>
  </r>
  <r>
    <d v="2016-11-26T00:00:00"/>
    <x v="10"/>
    <s v="Eric Hoffmann"/>
    <x v="2"/>
    <x v="0"/>
    <x v="3"/>
    <s v="Binding Machine Supplies"/>
    <x v="4020"/>
    <x v="2"/>
    <n v="-57.76"/>
    <m/>
  </r>
  <r>
    <d v="2016-11-26T00:00:00"/>
    <x v="10"/>
    <s v="Maribeth Schnelling"/>
    <x v="3"/>
    <x v="1"/>
    <x v="11"/>
    <s v="DMI Eclipse Executive Suite Bookcases"/>
    <x v="4021"/>
    <x v="9"/>
    <n v="160.31"/>
    <m/>
  </r>
  <r>
    <d v="2016-11-26T00:00:00"/>
    <x v="10"/>
    <s v="Maribeth Schnelling"/>
    <x v="3"/>
    <x v="0"/>
    <x v="4"/>
    <s v="Newell 31"/>
    <x v="3511"/>
    <x v="2"/>
    <n v="10.41"/>
    <m/>
  </r>
  <r>
    <d v="2016-11-26T00:00:00"/>
    <x v="10"/>
    <s v="Maribeth Schnelling"/>
    <x v="3"/>
    <x v="0"/>
    <x v="12"/>
    <s v="Belkin F9S820V06 8 Outlet Surge"/>
    <x v="92"/>
    <x v="0"/>
    <n v="19.489999999999998"/>
    <m/>
  </r>
  <r>
    <d v="2016-11-26T00:00:00"/>
    <x v="10"/>
    <s v="Maribeth Schnelling"/>
    <x v="3"/>
    <x v="1"/>
    <x v="8"/>
    <s v="GE 48&quot; Fluorescent Tube, Cool White Energy Saver, 34 Watts, 30/Box"/>
    <x v="1898"/>
    <x v="6"/>
    <n v="297.69"/>
    <m/>
  </r>
  <r>
    <d v="2016-11-27T00:00:00"/>
    <x v="10"/>
    <s v="Greg Guthrie"/>
    <x v="1"/>
    <x v="0"/>
    <x v="2"/>
    <s v="SAFCO Commercial Wire Shelving, 72h"/>
    <x v="3732"/>
    <x v="0"/>
    <n v="-24.5"/>
    <m/>
  </r>
  <r>
    <d v="2016-11-27T00:00:00"/>
    <x v="10"/>
    <s v="Greg Guthrie"/>
    <x v="1"/>
    <x v="2"/>
    <x v="9"/>
    <s v="Memorex Micro Travel Drive 8 GB"/>
    <x v="4022"/>
    <x v="6"/>
    <n v="19.5"/>
    <m/>
  </r>
  <r>
    <d v="2016-11-27T00:00:00"/>
    <x v="10"/>
    <s v="Craig Carreira"/>
    <x v="12"/>
    <x v="2"/>
    <x v="6"/>
    <s v="Motorola Moto X"/>
    <x v="4023"/>
    <x v="4"/>
    <n v="23.8"/>
    <m/>
  </r>
  <r>
    <d v="2016-11-27T00:00:00"/>
    <x v="10"/>
    <s v="Victoria Brennan"/>
    <x v="14"/>
    <x v="0"/>
    <x v="12"/>
    <s v="Euro-Pro Shark Turbo Vacuum"/>
    <x v="4024"/>
    <x v="6"/>
    <n v="29.74"/>
    <m/>
  </r>
  <r>
    <d v="2016-11-27T00:00:00"/>
    <x v="10"/>
    <s v="Rob Williams"/>
    <x v="42"/>
    <x v="2"/>
    <x v="9"/>
    <s v="Verbatim 25 GB 6x Blu-ray Single Layer Recordable Disc, 3/Pack"/>
    <x v="4025"/>
    <x v="7"/>
    <n v="15.38"/>
    <m/>
  </r>
  <r>
    <d v="2016-11-27T00:00:00"/>
    <x v="10"/>
    <s v="Rob Williams"/>
    <x v="42"/>
    <x v="0"/>
    <x v="3"/>
    <s v="Ibico Plastic Spiral Binding Combs"/>
    <x v="4026"/>
    <x v="7"/>
    <n v="69.92"/>
    <m/>
  </r>
  <r>
    <d v="2016-11-27T00:00:00"/>
    <x v="10"/>
    <s v="Pamela Coakley"/>
    <x v="23"/>
    <x v="1"/>
    <x v="8"/>
    <s v="Ultra Door Pull Handle"/>
    <x v="1791"/>
    <x v="1"/>
    <n v="10.41"/>
    <m/>
  </r>
  <r>
    <d v="2016-11-27T00:00:00"/>
    <x v="10"/>
    <s v="Herbert Flentye"/>
    <x v="16"/>
    <x v="2"/>
    <x v="6"/>
    <s v="Wi-Ex zBoost YX540 Cellular Phone Signal Booster"/>
    <x v="4027"/>
    <x v="4"/>
    <n v="14.6"/>
    <m/>
  </r>
  <r>
    <d v="2016-11-27T00:00:00"/>
    <x v="10"/>
    <s v="Herbert Flentye"/>
    <x v="16"/>
    <x v="1"/>
    <x v="13"/>
    <s v="KI Adjustable-Height Table"/>
    <x v="4028"/>
    <x v="5"/>
    <n v="-114.35"/>
    <m/>
  </r>
  <r>
    <d v="2016-11-27T00:00:00"/>
    <x v="10"/>
    <s v="Chris McAfee"/>
    <x v="12"/>
    <x v="0"/>
    <x v="2"/>
    <s v="Eldon Simplefile Box Office"/>
    <x v="4029"/>
    <x v="3"/>
    <n v="3.98"/>
    <m/>
  </r>
  <r>
    <d v="2016-11-27T00:00:00"/>
    <x v="10"/>
    <s v="Cassandra Brandow"/>
    <x v="23"/>
    <x v="0"/>
    <x v="0"/>
    <s v="Xerox 215"/>
    <x v="499"/>
    <x v="3"/>
    <n v="12.44"/>
    <m/>
  </r>
  <r>
    <d v="2016-11-27T00:00:00"/>
    <x v="10"/>
    <s v="Cassandra Brandow"/>
    <x v="23"/>
    <x v="0"/>
    <x v="4"/>
    <s v="Newell 324"/>
    <x v="1929"/>
    <x v="1"/>
    <n v="9.6999999999999993"/>
    <m/>
  </r>
  <r>
    <d v="2016-11-27T00:00:00"/>
    <x v="10"/>
    <s v="Cassandra Brandow"/>
    <x v="23"/>
    <x v="0"/>
    <x v="0"/>
    <s v="Xerox 1945"/>
    <x v="4030"/>
    <x v="7"/>
    <n v="100.43"/>
    <m/>
  </r>
  <r>
    <d v="2016-11-27T00:00:00"/>
    <x v="10"/>
    <s v="Cassandra Brandow"/>
    <x v="23"/>
    <x v="0"/>
    <x v="3"/>
    <s v="GBC Pre-Punched Binding Paper, Plastic, White, 8-1/2&quot; x 11&quot;"/>
    <x v="4031"/>
    <x v="7"/>
    <n v="38.380000000000003"/>
    <m/>
  </r>
  <r>
    <d v="2016-11-28T00:00:00"/>
    <x v="10"/>
    <s v="Sally Knutson"/>
    <x v="37"/>
    <x v="0"/>
    <x v="3"/>
    <s v="Avery Poly Binder Pockets"/>
    <x v="959"/>
    <x v="0"/>
    <n v="3.44"/>
    <m/>
  </r>
  <r>
    <d v="2016-11-28T00:00:00"/>
    <x v="10"/>
    <s v="Anthony Jacobs"/>
    <x v="16"/>
    <x v="0"/>
    <x v="3"/>
    <s v="ACCOHIDE Binder by Acco"/>
    <x v="4032"/>
    <x v="6"/>
    <n v="-5.7"/>
    <m/>
  </r>
  <r>
    <d v="2016-11-28T00:00:00"/>
    <x v="10"/>
    <s v="Randy Ferguson"/>
    <x v="4"/>
    <x v="1"/>
    <x v="5"/>
    <s v="Global Push Button Manager's Chair, Indigo"/>
    <x v="4033"/>
    <x v="1"/>
    <n v="52.97"/>
    <m/>
  </r>
  <r>
    <d v="2016-11-28T00:00:00"/>
    <x v="10"/>
    <s v="Randy Ferguson"/>
    <x v="4"/>
    <x v="2"/>
    <x v="9"/>
    <s v="Kingston Digital DataTraveler 32GB USB 2.0"/>
    <x v="4034"/>
    <x v="6"/>
    <n v="6.1"/>
    <m/>
  </r>
  <r>
    <d v="2016-11-28T00:00:00"/>
    <x v="10"/>
    <s v="Randy Ferguson"/>
    <x v="4"/>
    <x v="0"/>
    <x v="2"/>
    <s v="Tennsco Single-Tier Lockers"/>
    <x v="4035"/>
    <x v="1"/>
    <n v="56.3"/>
    <m/>
  </r>
  <r>
    <d v="2016-11-28T00:00:00"/>
    <x v="10"/>
    <s v="Randy Ferguson"/>
    <x v="4"/>
    <x v="0"/>
    <x v="2"/>
    <s v="24 Capacity Maxi Data Binder Racks, Pearl"/>
    <x v="4036"/>
    <x v="6"/>
    <n v="315.83"/>
    <m/>
  </r>
  <r>
    <d v="2016-11-28T00:00:00"/>
    <x v="10"/>
    <s v="David Smith"/>
    <x v="2"/>
    <x v="2"/>
    <x v="6"/>
    <s v="Wireless Extenders zBoost YX545 SOHO Signal Booster"/>
    <x v="4037"/>
    <x v="1"/>
    <n v="-73.709999999999994"/>
    <m/>
  </r>
  <r>
    <d v="2016-11-28T00:00:00"/>
    <x v="10"/>
    <s v="David Smith"/>
    <x v="2"/>
    <x v="0"/>
    <x v="7"/>
    <s v="Translucent Push Pins by OIC"/>
    <x v="810"/>
    <x v="9"/>
    <n v="2.69"/>
    <m/>
  </r>
  <r>
    <d v="2016-11-28T00:00:00"/>
    <x v="10"/>
    <s v="David Smith"/>
    <x v="2"/>
    <x v="0"/>
    <x v="3"/>
    <s v="GBC Plasticlear Binding Covers"/>
    <x v="4038"/>
    <x v="0"/>
    <n v="-5.05"/>
    <m/>
  </r>
  <r>
    <d v="2016-11-28T00:00:00"/>
    <x v="10"/>
    <s v="David Smith"/>
    <x v="2"/>
    <x v="0"/>
    <x v="2"/>
    <s v="Tennsco Commercial Shelving"/>
    <x v="3111"/>
    <x v="0"/>
    <n v="-7.73"/>
    <m/>
  </r>
  <r>
    <d v="2016-11-28T00:00:00"/>
    <x v="10"/>
    <s v="David Smith"/>
    <x v="2"/>
    <x v="1"/>
    <x v="5"/>
    <s v="Situations Contoured Folding Chairs, 4/Set"/>
    <x v="3642"/>
    <x v="5"/>
    <n v="-24.84"/>
    <m/>
  </r>
  <r>
    <d v="2016-11-29T00:00:00"/>
    <x v="10"/>
    <s v="Nick Crebassa"/>
    <x v="0"/>
    <x v="2"/>
    <x v="9"/>
    <s v="Memorex Micro Travel Drive 32 GB"/>
    <x v="1256"/>
    <x v="0"/>
    <n v="16.79"/>
    <m/>
  </r>
  <r>
    <d v="2016-11-29T00:00:00"/>
    <x v="10"/>
    <s v="Daniel Raglin"/>
    <x v="1"/>
    <x v="1"/>
    <x v="8"/>
    <s v="Tenex Chairmat w/ Average Lip, 45&quot; x 53&quot;"/>
    <x v="4039"/>
    <x v="3"/>
    <n v="-302.72000000000003"/>
    <m/>
  </r>
  <r>
    <d v="2016-11-30T00:00:00"/>
    <x v="10"/>
    <s v="Dean Braden"/>
    <x v="25"/>
    <x v="2"/>
    <x v="6"/>
    <s v="AT&amp;T 17929 Lendline Telephone"/>
    <x v="4040"/>
    <x v="4"/>
    <n v="2.71"/>
    <m/>
  </r>
  <r>
    <d v="2016-11-30T00:00:00"/>
    <x v="10"/>
    <s v="Bruce Stewart"/>
    <x v="14"/>
    <x v="0"/>
    <x v="0"/>
    <s v="REDIFORM Incoming/Outgoing Call Register, 11&quot; X 8 1/2&quot;, 100 Messages"/>
    <x v="1773"/>
    <x v="3"/>
    <n v="16.68"/>
    <m/>
  </r>
  <r>
    <d v="2016-11-30T00:00:00"/>
    <x v="10"/>
    <s v="Bruce Stewart"/>
    <x v="14"/>
    <x v="0"/>
    <x v="0"/>
    <s v="Adams Phone Message Book, 200 Message Capacity, 8 1/16Â” x 11Â”"/>
    <x v="4041"/>
    <x v="0"/>
    <n v="6.33"/>
    <m/>
  </r>
  <r>
    <d v="2016-11-30T00:00:00"/>
    <x v="10"/>
    <s v="Bruce Stewart"/>
    <x v="14"/>
    <x v="0"/>
    <x v="2"/>
    <s v="Sensible Storage WireTech Storage Systems"/>
    <x v="4042"/>
    <x v="5"/>
    <n v="24.84"/>
    <m/>
  </r>
  <r>
    <d v="2016-11-30T00:00:00"/>
    <x v="10"/>
    <s v="Bruce Stewart"/>
    <x v="14"/>
    <x v="1"/>
    <x v="5"/>
    <s v="High-Back Leather Manager's Chair"/>
    <x v="2516"/>
    <x v="1"/>
    <n v="35.1"/>
    <m/>
  </r>
  <r>
    <d v="2016-12-01T00:00:00"/>
    <x v="11"/>
    <s v="Gary Zandusky"/>
    <x v="28"/>
    <x v="0"/>
    <x v="0"/>
    <s v="Universal Premium White Copier/Laser Paper (20Lb. and 87 Bright)"/>
    <x v="635"/>
    <x v="3"/>
    <n v="11.72"/>
    <m/>
  </r>
  <r>
    <d v="2016-12-01T00:00:00"/>
    <x v="11"/>
    <s v="Joel Eaton"/>
    <x v="36"/>
    <x v="1"/>
    <x v="5"/>
    <s v="Harbour Creations Steel Folding Chair"/>
    <x v="4043"/>
    <x v="0"/>
    <n v="51.75"/>
    <m/>
  </r>
  <r>
    <d v="2016-12-01T00:00:00"/>
    <x v="11"/>
    <s v="Joel Eaton"/>
    <x v="36"/>
    <x v="2"/>
    <x v="6"/>
    <s v="JBL Micro Wireless Portable Bluetooth Speaker"/>
    <x v="1141"/>
    <x v="1"/>
    <n v="44.99"/>
    <m/>
  </r>
  <r>
    <d v="2016-12-01T00:00:00"/>
    <x v="11"/>
    <s v="Rick Duston"/>
    <x v="18"/>
    <x v="1"/>
    <x v="8"/>
    <s v="DAX Cubicle Frames - 8x10"/>
    <x v="4044"/>
    <x v="1"/>
    <n v="5.19"/>
    <m/>
  </r>
  <r>
    <d v="2016-12-01T00:00:00"/>
    <x v="11"/>
    <s v="Allen Goldenen"/>
    <x v="15"/>
    <x v="0"/>
    <x v="4"/>
    <s v="Newell 343"/>
    <x v="4045"/>
    <x v="0"/>
    <n v="0.41"/>
    <m/>
  </r>
  <r>
    <d v="2016-12-01T00:00:00"/>
    <x v="11"/>
    <s v="Carl Ludwig"/>
    <x v="3"/>
    <x v="1"/>
    <x v="8"/>
    <s v="Westinghouse Clip-On Gooseneck Lamps"/>
    <x v="677"/>
    <x v="0"/>
    <n v="4.3499999999999996"/>
    <m/>
  </r>
  <r>
    <d v="2016-12-01T00:00:00"/>
    <x v="11"/>
    <s v="Shirley Jackson"/>
    <x v="37"/>
    <x v="0"/>
    <x v="3"/>
    <s v="XtraLife ClearVue Slant-D Ring Binder, White, 3&quot;"/>
    <x v="4046"/>
    <x v="6"/>
    <n v="40.520000000000003"/>
    <m/>
  </r>
  <r>
    <d v="2016-12-01T00:00:00"/>
    <x v="11"/>
    <s v="Shirley Jackson"/>
    <x v="37"/>
    <x v="1"/>
    <x v="5"/>
    <s v="Hon Every-Day Series Multi-Task Chairs"/>
    <x v="4047"/>
    <x v="3"/>
    <n v="150.38"/>
    <m/>
  </r>
  <r>
    <d v="2016-12-01T00:00:00"/>
    <x v="11"/>
    <s v="Mike Vittorini"/>
    <x v="25"/>
    <x v="2"/>
    <x v="6"/>
    <s v="Jabra Supreme Plus Driver EditionÂ Headset"/>
    <x v="4048"/>
    <x v="2"/>
    <n v="86.39"/>
    <m/>
  </r>
  <r>
    <d v="2016-12-01T00:00:00"/>
    <x v="11"/>
    <s v="John Murray"/>
    <x v="0"/>
    <x v="1"/>
    <x v="5"/>
    <s v="Situations Contoured Folding Chairs, 4/Set"/>
    <x v="4049"/>
    <x v="7"/>
    <n v="-17.75"/>
    <m/>
  </r>
  <r>
    <d v="2016-12-01T00:00:00"/>
    <x v="11"/>
    <s v="John Murray"/>
    <x v="0"/>
    <x v="0"/>
    <x v="12"/>
    <s v="Acco 6 Outlet Guardian Premium Surge Suppressor"/>
    <x v="563"/>
    <x v="3"/>
    <n v="-30.87"/>
    <m/>
  </r>
  <r>
    <d v="2016-12-01T00:00:00"/>
    <x v="11"/>
    <s v="John Murray"/>
    <x v="0"/>
    <x v="1"/>
    <x v="5"/>
    <s v="Global Push Button Manager's Chair, Indigo"/>
    <x v="3412"/>
    <x v="0"/>
    <n v="-1.22"/>
    <m/>
  </r>
  <r>
    <d v="2016-12-01T00:00:00"/>
    <x v="11"/>
    <s v="Eva Jacobs"/>
    <x v="32"/>
    <x v="2"/>
    <x v="6"/>
    <s v="Jensen SMPS-640 -Â speaker phone"/>
    <x v="4050"/>
    <x v="1"/>
    <n v="35.86"/>
    <m/>
  </r>
  <r>
    <d v="2016-12-01T00:00:00"/>
    <x v="11"/>
    <s v="Eva Jacobs"/>
    <x v="32"/>
    <x v="1"/>
    <x v="8"/>
    <s v="Executive Impressions 14&quot;"/>
    <x v="1400"/>
    <x v="7"/>
    <n v="48.91"/>
    <m/>
  </r>
  <r>
    <d v="2016-12-01T00:00:00"/>
    <x v="11"/>
    <s v="Eva Jacobs"/>
    <x v="32"/>
    <x v="0"/>
    <x v="12"/>
    <s v="Honeywell Enviracaire Portable HEPA Air Cleaner for 17' x 22' Room"/>
    <x v="3112"/>
    <x v="1"/>
    <n v="297.64"/>
    <m/>
  </r>
  <r>
    <d v="2016-12-01T00:00:00"/>
    <x v="11"/>
    <s v="Eva Jacobs"/>
    <x v="32"/>
    <x v="1"/>
    <x v="13"/>
    <s v="Chromcraft Round Conference Tables"/>
    <x v="4051"/>
    <x v="1"/>
    <n v="-47.06"/>
    <m/>
  </r>
  <r>
    <d v="2016-12-01T00:00:00"/>
    <x v="11"/>
    <s v="Jonathan Doherty"/>
    <x v="6"/>
    <x v="0"/>
    <x v="12"/>
    <s v="Honeywell Enviracaire Portable HEPA Air Cleaner for 17' x 22' Room"/>
    <x v="4052"/>
    <x v="5"/>
    <n v="694.5"/>
    <m/>
  </r>
  <r>
    <d v="2016-12-01T00:00:00"/>
    <x v="11"/>
    <s v="Jonathan Doherty"/>
    <x v="6"/>
    <x v="0"/>
    <x v="14"/>
    <s v="Acme Softgrip Scissors"/>
    <x v="705"/>
    <x v="7"/>
    <n v="11.8"/>
    <m/>
  </r>
  <r>
    <d v="2016-12-01T00:00:00"/>
    <x v="11"/>
    <s v="Laurel Beltran"/>
    <x v="3"/>
    <x v="1"/>
    <x v="8"/>
    <s v="Tenex Chairmats For Use With Carpeted Floors"/>
    <x v="3969"/>
    <x v="0"/>
    <n v="1.6"/>
    <m/>
  </r>
  <r>
    <d v="2016-12-01T00:00:00"/>
    <x v="11"/>
    <s v="Laurel Beltran"/>
    <x v="3"/>
    <x v="0"/>
    <x v="0"/>
    <s v="Xerox 1886"/>
    <x v="4053"/>
    <x v="4"/>
    <n v="22.99"/>
    <m/>
  </r>
  <r>
    <d v="2016-12-01T00:00:00"/>
    <x v="11"/>
    <s v="Laurel Beltran"/>
    <x v="3"/>
    <x v="0"/>
    <x v="2"/>
    <s v="Sauder Facets Collection Locker/File Cabinet, Sky Alder Finish"/>
    <x v="4054"/>
    <x v="1"/>
    <n v="222.59"/>
    <m/>
  </r>
  <r>
    <d v="2016-12-01T00:00:00"/>
    <x v="11"/>
    <s v="Laurel Beltran"/>
    <x v="3"/>
    <x v="0"/>
    <x v="10"/>
    <s v="#10- 4 1/8&quot; x 9 1/2&quot; Security-Tint Envelopes"/>
    <x v="1129"/>
    <x v="1"/>
    <n v="11.23"/>
    <m/>
  </r>
  <r>
    <d v="2016-12-01T00:00:00"/>
    <x v="11"/>
    <s v="Fred Hopkins"/>
    <x v="3"/>
    <x v="0"/>
    <x v="4"/>
    <s v="Sanford Colorific Colored Pencils, 12/Box"/>
    <x v="2217"/>
    <x v="9"/>
    <n v="6.91"/>
    <m/>
  </r>
  <r>
    <d v="2016-12-02T00:00:00"/>
    <x v="11"/>
    <s v="Mike Kennedy"/>
    <x v="3"/>
    <x v="0"/>
    <x v="0"/>
    <s v="Xerox 192"/>
    <x v="499"/>
    <x v="3"/>
    <n v="12.44"/>
    <m/>
  </r>
  <r>
    <d v="2016-12-02T00:00:00"/>
    <x v="11"/>
    <s v="Mike Kennedy"/>
    <x v="3"/>
    <x v="0"/>
    <x v="0"/>
    <s v="HP Office Recycled Paper (20Lb. and 87 Bright)"/>
    <x v="3981"/>
    <x v="5"/>
    <n v="19.829999999999998"/>
    <m/>
  </r>
  <r>
    <d v="2016-12-02T00:00:00"/>
    <x v="11"/>
    <s v="Mike Kennedy"/>
    <x v="3"/>
    <x v="0"/>
    <x v="2"/>
    <s v="X-Rack File for Hanging Folders"/>
    <x v="4055"/>
    <x v="1"/>
    <n v="8.81"/>
    <m/>
  </r>
  <r>
    <d v="2016-12-02T00:00:00"/>
    <x v="11"/>
    <s v="Keith Dawkins"/>
    <x v="3"/>
    <x v="0"/>
    <x v="3"/>
    <s v="GBC VeloBind Cover Sets"/>
    <x v="3157"/>
    <x v="0"/>
    <n v="9.26"/>
    <m/>
  </r>
  <r>
    <d v="2016-12-02T00:00:00"/>
    <x v="11"/>
    <s v="Keith Dawkins"/>
    <x v="3"/>
    <x v="0"/>
    <x v="12"/>
    <s v="Holmes Cool Mist Humidifier for the Whole House with 8-Gallon Output per Day, Extended Life Filter"/>
    <x v="579"/>
    <x v="1"/>
    <n v="26.87"/>
    <m/>
  </r>
  <r>
    <d v="2016-12-02T00:00:00"/>
    <x v="11"/>
    <s v="Keith Dawkins"/>
    <x v="3"/>
    <x v="1"/>
    <x v="8"/>
    <s v="Eldon Regeneration Recycled Desk Accessories, Black"/>
    <x v="548"/>
    <x v="1"/>
    <n v="5.66"/>
    <m/>
  </r>
  <r>
    <d v="2016-12-02T00:00:00"/>
    <x v="11"/>
    <s v="Keith Dawkins"/>
    <x v="3"/>
    <x v="0"/>
    <x v="3"/>
    <s v="Satellite Sectional Post Binders"/>
    <x v="4056"/>
    <x v="1"/>
    <n v="33.86"/>
    <m/>
  </r>
  <r>
    <d v="2016-12-02T00:00:00"/>
    <x v="11"/>
    <s v="Deborah Brumfield"/>
    <x v="43"/>
    <x v="0"/>
    <x v="2"/>
    <s v="Deluxe Rollaway Locking File with Drawer"/>
    <x v="4057"/>
    <x v="7"/>
    <n v="582.23"/>
    <m/>
  </r>
  <r>
    <d v="2016-12-02T00:00:00"/>
    <x v="11"/>
    <s v="Deborah Brumfield"/>
    <x v="43"/>
    <x v="2"/>
    <x v="6"/>
    <s v="VTech DS6151"/>
    <x v="308"/>
    <x v="7"/>
    <n v="176.39"/>
    <m/>
  </r>
  <r>
    <d v="2016-12-02T00:00:00"/>
    <x v="11"/>
    <s v="Deborah Brumfield"/>
    <x v="43"/>
    <x v="1"/>
    <x v="8"/>
    <s v="Eldon 500 Class Desk Accessories"/>
    <x v="4058"/>
    <x v="6"/>
    <n v="23.9"/>
    <m/>
  </r>
  <r>
    <d v="2016-12-02T00:00:00"/>
    <x v="11"/>
    <s v="Jamie Frazer"/>
    <x v="20"/>
    <x v="0"/>
    <x v="3"/>
    <s v="Ibico EB-19 Dual Function Manual Binding System"/>
    <x v="4059"/>
    <x v="1"/>
    <n v="134.93"/>
    <m/>
  </r>
  <r>
    <d v="2016-12-02T00:00:00"/>
    <x v="11"/>
    <s v="Jamie Frazer"/>
    <x v="20"/>
    <x v="0"/>
    <x v="3"/>
    <s v="XtraLife ClearVue Slant-D Ring Binder, White, 3&quot;"/>
    <x v="3929"/>
    <x v="1"/>
    <n v="11.45"/>
    <m/>
  </r>
  <r>
    <d v="2016-12-02T00:00:00"/>
    <x v="11"/>
    <s v="Jamie Frazer"/>
    <x v="20"/>
    <x v="0"/>
    <x v="0"/>
    <s v="Green Bar Computer Printout Paper"/>
    <x v="3967"/>
    <x v="4"/>
    <n v="26.93"/>
    <m/>
  </r>
  <r>
    <d v="2016-12-02T00:00:00"/>
    <x v="11"/>
    <s v="Alan Schoenberger"/>
    <x v="26"/>
    <x v="2"/>
    <x v="9"/>
    <s v="WD My Passport Ultra 1TB Portable External Hard Drive"/>
    <x v="2949"/>
    <x v="1"/>
    <n v="-6.21"/>
    <m/>
  </r>
  <r>
    <d v="2016-12-02T00:00:00"/>
    <x v="11"/>
    <s v="Pauline Webber"/>
    <x v="30"/>
    <x v="0"/>
    <x v="3"/>
    <s v="GBC White Gloss Covers, Plain Front"/>
    <x v="4060"/>
    <x v="9"/>
    <n v="54.44"/>
    <m/>
  </r>
  <r>
    <d v="2016-12-02T00:00:00"/>
    <x v="11"/>
    <s v="Muhammed Yedwab"/>
    <x v="0"/>
    <x v="1"/>
    <x v="11"/>
    <s v="Sauder Camden County Collection Library"/>
    <x v="4061"/>
    <x v="8"/>
    <n v="-137.97999999999999"/>
    <m/>
  </r>
  <r>
    <d v="2016-12-02T00:00:00"/>
    <x v="11"/>
    <s v="Muhammed Yedwab"/>
    <x v="0"/>
    <x v="0"/>
    <x v="0"/>
    <s v="Xerox 1962"/>
    <x v="927"/>
    <x v="2"/>
    <n v="9.6300000000000008"/>
    <m/>
  </r>
  <r>
    <d v="2016-12-03T00:00:00"/>
    <x v="11"/>
    <s v="Emily Grady"/>
    <x v="20"/>
    <x v="0"/>
    <x v="0"/>
    <s v="Xerox 1964"/>
    <x v="1672"/>
    <x v="9"/>
    <n v="84.05"/>
    <m/>
  </r>
  <r>
    <d v="2016-12-03T00:00:00"/>
    <x v="11"/>
    <s v="Emily Grady"/>
    <x v="20"/>
    <x v="1"/>
    <x v="13"/>
    <s v="Bevis Traditional Conference Table Top, Plinth Base"/>
    <x v="4062"/>
    <x v="0"/>
    <n v="-153.35"/>
    <m/>
  </r>
  <r>
    <d v="2016-12-03T00:00:00"/>
    <x v="11"/>
    <s v="Emily Grady"/>
    <x v="20"/>
    <x v="0"/>
    <x v="2"/>
    <s v="Personal Folder Holder, Ebony"/>
    <x v="2732"/>
    <x v="1"/>
    <n v="10.09"/>
    <m/>
  </r>
  <r>
    <d v="2016-12-03T00:00:00"/>
    <x v="11"/>
    <s v="Emily Grady"/>
    <x v="20"/>
    <x v="1"/>
    <x v="5"/>
    <s v="Global Leather Highback Executive Chair with Pneumatic Height Adjustment, Black"/>
    <x v="4063"/>
    <x v="1"/>
    <n v="102.5"/>
    <m/>
  </r>
  <r>
    <d v="2016-12-03T00:00:00"/>
    <x v="11"/>
    <s v="Emily Grady"/>
    <x v="20"/>
    <x v="0"/>
    <x v="1"/>
    <s v="Avery 520"/>
    <x v="3490"/>
    <x v="0"/>
    <n v="3.02"/>
    <m/>
  </r>
  <r>
    <d v="2016-12-03T00:00:00"/>
    <x v="11"/>
    <s v="Caroline Jumper"/>
    <x v="2"/>
    <x v="0"/>
    <x v="12"/>
    <s v="Honeywell Enviracaire Portable HEPA Air Cleaner for up to 10 x 16 Room"/>
    <x v="4064"/>
    <x v="3"/>
    <n v="93.77"/>
    <m/>
  </r>
  <r>
    <d v="2016-12-03T00:00:00"/>
    <x v="11"/>
    <s v="Caroline Jumper"/>
    <x v="2"/>
    <x v="0"/>
    <x v="3"/>
    <s v="GBC Clear Cover, 8-1/2 x 11, unpunched, 25 covers per pack"/>
    <x v="4065"/>
    <x v="3"/>
    <n v="-14.55"/>
    <m/>
  </r>
  <r>
    <d v="2016-12-03T00:00:00"/>
    <x v="11"/>
    <s v="Neoma Murray"/>
    <x v="3"/>
    <x v="2"/>
    <x v="9"/>
    <s v="LogitechÂ Z-906 Speaker sys - home theater - 5.1-CH"/>
    <x v="4066"/>
    <x v="7"/>
    <n v="659.98"/>
    <m/>
  </r>
  <r>
    <d v="2016-12-03T00:00:00"/>
    <x v="11"/>
    <s v="Neoma Murray"/>
    <x v="3"/>
    <x v="1"/>
    <x v="8"/>
    <s v="3M Polarizing Light Filter Sleeves"/>
    <x v="4067"/>
    <x v="6"/>
    <n v="51.47"/>
    <m/>
  </r>
  <r>
    <d v="2016-12-03T00:00:00"/>
    <x v="11"/>
    <s v="Michael Moore"/>
    <x v="18"/>
    <x v="1"/>
    <x v="13"/>
    <s v="Hon 5100 Series Wood Tables"/>
    <x v="4068"/>
    <x v="0"/>
    <n v="104.75"/>
    <m/>
  </r>
  <r>
    <d v="2016-12-03T00:00:00"/>
    <x v="11"/>
    <s v="Michael Moore"/>
    <x v="18"/>
    <x v="1"/>
    <x v="5"/>
    <s v="Global Stack Chair with Arms, Black"/>
    <x v="4069"/>
    <x v="4"/>
    <n v="8.09"/>
    <m/>
  </r>
  <r>
    <d v="2016-12-03T00:00:00"/>
    <x v="11"/>
    <s v="Gary McGarr"/>
    <x v="3"/>
    <x v="0"/>
    <x v="2"/>
    <s v="Fellowes Staxonsteel Drawer Files"/>
    <x v="2358"/>
    <x v="3"/>
    <n v="108.18"/>
    <m/>
  </r>
  <r>
    <d v="2016-12-03T00:00:00"/>
    <x v="11"/>
    <s v="Roger Demir"/>
    <x v="3"/>
    <x v="1"/>
    <x v="13"/>
    <s v="Hon 4060 Series Tables"/>
    <x v="4070"/>
    <x v="1"/>
    <n v="6.72"/>
    <m/>
  </r>
  <r>
    <d v="2016-12-03T00:00:00"/>
    <x v="11"/>
    <s v="Roger Demir"/>
    <x v="3"/>
    <x v="0"/>
    <x v="4"/>
    <s v="Rogers Handheld Barrel Pencil Sharpener"/>
    <x v="4071"/>
    <x v="9"/>
    <n v="5.92"/>
    <m/>
  </r>
  <r>
    <d v="2016-12-03T00:00:00"/>
    <x v="11"/>
    <s v="Roger Demir"/>
    <x v="3"/>
    <x v="0"/>
    <x v="2"/>
    <s v="Acco Perma 4000 Stacking Storage Drawers"/>
    <x v="4072"/>
    <x v="1"/>
    <n v="7.31"/>
    <m/>
  </r>
  <r>
    <d v="2016-12-03T00:00:00"/>
    <x v="11"/>
    <s v="Roger Demir"/>
    <x v="3"/>
    <x v="1"/>
    <x v="11"/>
    <s v="O'Sullivan Living Dimensions 2-Shelf Bookcases"/>
    <x v="257"/>
    <x v="0"/>
    <n v="-12.1"/>
    <m/>
  </r>
  <r>
    <d v="2016-12-04T00:00:00"/>
    <x v="11"/>
    <s v="Becky Martin"/>
    <x v="20"/>
    <x v="1"/>
    <x v="8"/>
    <s v="Eldon Delta Triangular Chair Mat, 52&quot; x 58&quot;, Clear"/>
    <x v="4073"/>
    <x v="1"/>
    <n v="20.48"/>
    <m/>
  </r>
  <r>
    <d v="2016-12-04T00:00:00"/>
    <x v="11"/>
    <s v="Becky Martin"/>
    <x v="20"/>
    <x v="2"/>
    <x v="9"/>
    <s v="Enermax Aurora Lite Keyboard"/>
    <x v="4074"/>
    <x v="4"/>
    <n v="34.39"/>
    <m/>
  </r>
  <r>
    <d v="2016-12-04T00:00:00"/>
    <x v="11"/>
    <s v="Becky Martin"/>
    <x v="20"/>
    <x v="0"/>
    <x v="3"/>
    <s v="Peel &amp; Stick Add-On Corner Pockets"/>
    <x v="2998"/>
    <x v="4"/>
    <n v="0.6"/>
    <m/>
  </r>
  <r>
    <d v="2016-12-04T00:00:00"/>
    <x v="11"/>
    <s v="Becky Martin"/>
    <x v="20"/>
    <x v="0"/>
    <x v="0"/>
    <s v="Easy-staple paper"/>
    <x v="939"/>
    <x v="3"/>
    <n v="19.87"/>
    <m/>
  </r>
  <r>
    <d v="2016-12-04T00:00:00"/>
    <x v="11"/>
    <s v="Becky Martin"/>
    <x v="20"/>
    <x v="0"/>
    <x v="2"/>
    <s v="Carina Media Storage Towers in Natural &amp; Black"/>
    <x v="978"/>
    <x v="1"/>
    <n v="3.66"/>
    <m/>
  </r>
  <r>
    <d v="2016-12-04T00:00:00"/>
    <x v="11"/>
    <s v="Becky Martin"/>
    <x v="20"/>
    <x v="0"/>
    <x v="2"/>
    <s v="Fellowes Econo/Stor Drawers"/>
    <x v="4075"/>
    <x v="0"/>
    <n v="11.63"/>
    <m/>
  </r>
  <r>
    <d v="2016-12-04T00:00:00"/>
    <x v="11"/>
    <s v="Ellis Ballard"/>
    <x v="20"/>
    <x v="0"/>
    <x v="2"/>
    <s v="Belkin OmniView SE Rackmount Kit"/>
    <x v="4076"/>
    <x v="6"/>
    <n v="0"/>
    <m/>
  </r>
  <r>
    <d v="2016-12-04T00:00:00"/>
    <x v="11"/>
    <s v="Liz MacKendrick"/>
    <x v="20"/>
    <x v="0"/>
    <x v="3"/>
    <s v="GBC Instant Report Kit"/>
    <x v="4077"/>
    <x v="1"/>
    <n v="5.82"/>
    <m/>
  </r>
  <r>
    <d v="2016-12-04T00:00:00"/>
    <x v="11"/>
    <s v="Kean Takahito"/>
    <x v="3"/>
    <x v="0"/>
    <x v="0"/>
    <s v="Xerox 1915"/>
    <x v="681"/>
    <x v="4"/>
    <n v="50.33"/>
    <m/>
  </r>
  <r>
    <d v="2016-12-05T00:00:00"/>
    <x v="11"/>
    <s v="Irene Maddox"/>
    <x v="22"/>
    <x v="0"/>
    <x v="3"/>
    <s v="Fellowes PB200 Plastic Comb Binding Machine"/>
    <x v="4078"/>
    <x v="1"/>
    <n v="132.59"/>
    <m/>
  </r>
  <r>
    <d v="2016-12-05T00:00:00"/>
    <x v="11"/>
    <s v="Justin Ellison"/>
    <x v="21"/>
    <x v="2"/>
    <x v="6"/>
    <s v="Plantronics CordlessÂ Phone HeadsetÂ with In-line Volume - M214C"/>
    <x v="4079"/>
    <x v="13"/>
    <n v="103.8"/>
    <m/>
  </r>
  <r>
    <d v="2016-12-05T00:00:00"/>
    <x v="11"/>
    <s v="Justin Ellison"/>
    <x v="21"/>
    <x v="2"/>
    <x v="6"/>
    <s v="Anker Astro 15000mAh USB Portable Charger"/>
    <x v="434"/>
    <x v="1"/>
    <n v="6"/>
    <m/>
  </r>
  <r>
    <d v="2016-12-05T00:00:00"/>
    <x v="11"/>
    <s v="Justin Ellison"/>
    <x v="21"/>
    <x v="1"/>
    <x v="5"/>
    <s v="Hon Deluxe Fabric Upholstered Stacking Chairs, Rounded Back"/>
    <x v="4080"/>
    <x v="9"/>
    <n v="585.54999999999995"/>
    <m/>
  </r>
  <r>
    <d v="2016-12-05T00:00:00"/>
    <x v="11"/>
    <s v="Justin Ellison"/>
    <x v="21"/>
    <x v="0"/>
    <x v="3"/>
    <s v="GBC Prestige Therm-A-Bind Covers"/>
    <x v="4081"/>
    <x v="7"/>
    <n v="80.63"/>
    <m/>
  </r>
  <r>
    <d v="2016-12-05T00:00:00"/>
    <x v="11"/>
    <s v="James Galang"/>
    <x v="5"/>
    <x v="1"/>
    <x v="8"/>
    <s v="Howard Miller 16&quot; Diameter Gallery Wall Clock"/>
    <x v="2332"/>
    <x v="1"/>
    <n v="74.81"/>
    <m/>
  </r>
  <r>
    <d v="2016-12-05T00:00:00"/>
    <x v="11"/>
    <s v="James Galang"/>
    <x v="20"/>
    <x v="0"/>
    <x v="2"/>
    <s v="Dual Level, Single-Width Filing Carts"/>
    <x v="1658"/>
    <x v="1"/>
    <n v="120.95"/>
    <m/>
  </r>
  <r>
    <d v="2016-12-05T00:00:00"/>
    <x v="11"/>
    <s v="Aleksandra Gannaway"/>
    <x v="32"/>
    <x v="1"/>
    <x v="11"/>
    <s v="O'Sullivan 5-Shelf Heavy-Duty Bookcases"/>
    <x v="4082"/>
    <x v="4"/>
    <n v="20.49"/>
    <m/>
  </r>
  <r>
    <d v="2016-12-05T00:00:00"/>
    <x v="11"/>
    <s v="Tony Chapman"/>
    <x v="44"/>
    <x v="0"/>
    <x v="4"/>
    <s v="BIC Brite Liner Grip Highlighters, Assorted, 5/Pack"/>
    <x v="4083"/>
    <x v="9"/>
    <n v="13.23"/>
    <m/>
  </r>
  <r>
    <d v="2016-12-05T00:00:00"/>
    <x v="11"/>
    <s v="Theone Pippenger"/>
    <x v="5"/>
    <x v="2"/>
    <x v="6"/>
    <s v="Samsung Galaxy S III - 16GB - pebble blue (T-Mobile)"/>
    <x v="1704"/>
    <x v="0"/>
    <n v="195.99"/>
    <m/>
  </r>
  <r>
    <d v="2016-12-05T00:00:00"/>
    <x v="11"/>
    <s v="Theone Pippenger"/>
    <x v="5"/>
    <x v="0"/>
    <x v="2"/>
    <s v="Fellowes Bankers Box Staxonsteel Drawer File/Stacking System"/>
    <x v="4084"/>
    <x v="2"/>
    <n v="70.180000000000007"/>
    <m/>
  </r>
  <r>
    <d v="2016-12-05T00:00:00"/>
    <x v="11"/>
    <s v="Randy Ferguson"/>
    <x v="1"/>
    <x v="0"/>
    <x v="1"/>
    <s v="Avery 483"/>
    <x v="1177"/>
    <x v="1"/>
    <n v="3.88"/>
    <m/>
  </r>
  <r>
    <d v="2016-12-05T00:00:00"/>
    <x v="11"/>
    <s v="Mike Pelletier"/>
    <x v="1"/>
    <x v="0"/>
    <x v="4"/>
    <s v="Newell 311"/>
    <x v="3"/>
    <x v="0"/>
    <n v="0.31"/>
    <m/>
  </r>
  <r>
    <d v="2016-12-05T00:00:00"/>
    <x v="11"/>
    <s v="Harold Engle"/>
    <x v="7"/>
    <x v="1"/>
    <x v="8"/>
    <s v="Electrix 20W Halogen Replacement Bulb for Zoom-In Desk Lamp"/>
    <x v="4085"/>
    <x v="4"/>
    <n v="6.43"/>
    <m/>
  </r>
  <r>
    <d v="2016-12-05T00:00:00"/>
    <x v="11"/>
    <s v="Harold Engle"/>
    <x v="7"/>
    <x v="0"/>
    <x v="0"/>
    <s v="Easy-staple paper"/>
    <x v="1599"/>
    <x v="4"/>
    <n v="2.34"/>
    <m/>
  </r>
  <r>
    <d v="2016-12-05T00:00:00"/>
    <x v="11"/>
    <s v="Harold Engle"/>
    <x v="7"/>
    <x v="0"/>
    <x v="10"/>
    <s v="#10 White Business Envelopes,4 1/8 x 9 1/2"/>
    <x v="4086"/>
    <x v="5"/>
    <n v="51.55"/>
    <m/>
  </r>
  <r>
    <d v="2016-12-06T00:00:00"/>
    <x v="11"/>
    <s v="Greg Guthrie"/>
    <x v="3"/>
    <x v="0"/>
    <x v="0"/>
    <s v="Xerox 216"/>
    <x v="5"/>
    <x v="1"/>
    <n v="9.33"/>
    <m/>
  </r>
  <r>
    <d v="2016-12-06T00:00:00"/>
    <x v="11"/>
    <s v="Greg Tran"/>
    <x v="22"/>
    <x v="2"/>
    <x v="6"/>
    <s v="Plantronics Calisto P620-M USB Wireless Speakerphone System"/>
    <x v="4087"/>
    <x v="4"/>
    <n v="13.72"/>
    <m/>
  </r>
  <r>
    <d v="2016-12-06T00:00:00"/>
    <x v="11"/>
    <s v="Greg Tran"/>
    <x v="22"/>
    <x v="2"/>
    <x v="6"/>
    <s v="Google Nexus 5"/>
    <x v="1674"/>
    <x v="1"/>
    <n v="27"/>
    <m/>
  </r>
  <r>
    <d v="2016-12-06T00:00:00"/>
    <x v="11"/>
    <s v="Greg Tran"/>
    <x v="22"/>
    <x v="0"/>
    <x v="10"/>
    <s v="Jet-Pak Recycled Peel 'N' Seal Padded Mailers"/>
    <x v="4088"/>
    <x v="4"/>
    <n v="16.149999999999999"/>
    <m/>
  </r>
  <r>
    <d v="2016-12-06T00:00:00"/>
    <x v="11"/>
    <s v="Greg Tran"/>
    <x v="22"/>
    <x v="0"/>
    <x v="3"/>
    <s v="Ibico Plastic and Wire Spiral Binding Combs"/>
    <x v="4089"/>
    <x v="5"/>
    <n v="15.34"/>
    <m/>
  </r>
  <r>
    <d v="2016-12-06T00:00:00"/>
    <x v="11"/>
    <s v="Greg Tran"/>
    <x v="22"/>
    <x v="0"/>
    <x v="0"/>
    <s v="Xerox 1880"/>
    <x v="4090"/>
    <x v="5"/>
    <n v="116.6"/>
    <m/>
  </r>
  <r>
    <d v="2016-12-06T00:00:00"/>
    <x v="11"/>
    <s v="Greg Tran"/>
    <x v="22"/>
    <x v="0"/>
    <x v="0"/>
    <s v="Snap-A-Way Black Print Carbonless Ruled Speed Letter, Triplicate"/>
    <x v="4091"/>
    <x v="7"/>
    <n v="89.16"/>
    <m/>
  </r>
  <r>
    <d v="2016-12-06T00:00:00"/>
    <x v="11"/>
    <s v="Greg Tran"/>
    <x v="22"/>
    <x v="0"/>
    <x v="3"/>
    <s v="GBC Standard Therm-A-Bind Covers"/>
    <x v="505"/>
    <x v="1"/>
    <n v="19.440000000000001"/>
    <m/>
  </r>
  <r>
    <d v="2016-12-06T00:00:00"/>
    <x v="11"/>
    <s v="Dave Poirier"/>
    <x v="20"/>
    <x v="0"/>
    <x v="3"/>
    <s v="Ibico EB-19 Dual Function Manual Binding System"/>
    <x v="4092"/>
    <x v="5"/>
    <n v="314.83999999999997"/>
    <m/>
  </r>
  <r>
    <d v="2016-12-06T00:00:00"/>
    <x v="11"/>
    <s v="Dave Poirier"/>
    <x v="20"/>
    <x v="0"/>
    <x v="3"/>
    <s v="Trimflex Flexible Post Binders"/>
    <x v="4093"/>
    <x v="10"/>
    <n v="77.819999999999993"/>
    <m/>
  </r>
  <r>
    <d v="2016-12-06T00:00:00"/>
    <x v="11"/>
    <s v="Dave Poirier"/>
    <x v="20"/>
    <x v="2"/>
    <x v="16"/>
    <s v="Brother DCP1000 Digital 3 in 1 Multifunction Machine"/>
    <x v="386"/>
    <x v="0"/>
    <n v="90"/>
    <m/>
  </r>
  <r>
    <d v="2016-12-06T00:00:00"/>
    <x v="11"/>
    <s v="Anne Pryor"/>
    <x v="3"/>
    <x v="2"/>
    <x v="6"/>
    <s v="Avaya 5410 Digital phone"/>
    <x v="4094"/>
    <x v="7"/>
    <n v="27.2"/>
    <m/>
  </r>
  <r>
    <d v="2016-12-06T00:00:00"/>
    <x v="11"/>
    <s v="Anne Pryor"/>
    <x v="3"/>
    <x v="0"/>
    <x v="4"/>
    <s v="Blackstonian Pencils"/>
    <x v="3007"/>
    <x v="5"/>
    <n v="5.23"/>
    <m/>
  </r>
  <r>
    <d v="2016-12-06T00:00:00"/>
    <x v="11"/>
    <s v="Anne Pryor"/>
    <x v="3"/>
    <x v="0"/>
    <x v="0"/>
    <s v="Xerox 1977"/>
    <x v="518"/>
    <x v="0"/>
    <n v="6.41"/>
    <m/>
  </r>
  <r>
    <d v="2016-12-06T00:00:00"/>
    <x v="11"/>
    <s v="Anne Pryor"/>
    <x v="3"/>
    <x v="2"/>
    <x v="6"/>
    <s v="Cisco SPA301"/>
    <x v="2054"/>
    <x v="0"/>
    <n v="31.2"/>
    <m/>
  </r>
  <r>
    <d v="2016-12-06T00:00:00"/>
    <x v="11"/>
    <s v="Anne Pryor"/>
    <x v="3"/>
    <x v="0"/>
    <x v="7"/>
    <s v="Alliance Big Bands Rubber Bands, 12/Pack"/>
    <x v="4095"/>
    <x v="5"/>
    <n v="0"/>
    <m/>
  </r>
  <r>
    <d v="2016-12-06T00:00:00"/>
    <x v="11"/>
    <s v="Anne Pryor"/>
    <x v="3"/>
    <x v="0"/>
    <x v="3"/>
    <s v="Avery Durable Slant Ring Binders With Label Holder"/>
    <x v="3308"/>
    <x v="3"/>
    <n v="4.68"/>
    <m/>
  </r>
  <r>
    <d v="2016-12-06T00:00:00"/>
    <x v="11"/>
    <s v="Anne Pryor"/>
    <x v="3"/>
    <x v="0"/>
    <x v="3"/>
    <s v="Ibico Recycled Linen-Style Covers"/>
    <x v="4096"/>
    <x v="11"/>
    <n v="153.12"/>
    <m/>
  </r>
  <r>
    <d v="2016-12-08T00:00:00"/>
    <x v="11"/>
    <s v="Gene Hale"/>
    <x v="0"/>
    <x v="2"/>
    <x v="6"/>
    <s v="GE 30524EE4"/>
    <x v="4097"/>
    <x v="5"/>
    <n v="123.47"/>
    <m/>
  </r>
  <r>
    <d v="2016-12-08T00:00:00"/>
    <x v="11"/>
    <s v="Gene Hale"/>
    <x v="0"/>
    <x v="1"/>
    <x v="8"/>
    <s v="Electrix Architect's Clamp-On Swing Arm Lamp, Black"/>
    <x v="4098"/>
    <x v="7"/>
    <n v="-147.96"/>
    <m/>
  </r>
  <r>
    <d v="2016-12-08T00:00:00"/>
    <x v="11"/>
    <s v="Quincy Jones"/>
    <x v="28"/>
    <x v="2"/>
    <x v="6"/>
    <s v="Motorola HK250 Universal Bluetooth Headset"/>
    <x v="3861"/>
    <x v="7"/>
    <n v="2.2999999999999998"/>
    <m/>
  </r>
  <r>
    <d v="2016-12-08T00:00:00"/>
    <x v="11"/>
    <s v="Julie Prescott"/>
    <x v="10"/>
    <x v="0"/>
    <x v="3"/>
    <s v="Universal Recycled Hanging Pressboard Report Binders, Letter Size"/>
    <x v="115"/>
    <x v="5"/>
    <n v="-9.5"/>
    <m/>
  </r>
  <r>
    <d v="2016-12-08T00:00:00"/>
    <x v="11"/>
    <s v="Stefania Perrino"/>
    <x v="3"/>
    <x v="0"/>
    <x v="4"/>
    <s v="Newell 341"/>
    <x v="507"/>
    <x v="0"/>
    <n v="2.48"/>
    <m/>
  </r>
  <r>
    <d v="2016-12-08T00:00:00"/>
    <x v="11"/>
    <s v="Stefania Perrino"/>
    <x v="3"/>
    <x v="0"/>
    <x v="0"/>
    <s v="Xerox 204"/>
    <x v="413"/>
    <x v="5"/>
    <n v="21.77"/>
    <m/>
  </r>
  <r>
    <d v="2016-12-08T00:00:00"/>
    <x v="11"/>
    <s v="Stefania Perrino"/>
    <x v="3"/>
    <x v="1"/>
    <x v="13"/>
    <s v="Hon 94000 Series Round Tables"/>
    <x v="1201"/>
    <x v="6"/>
    <n v="-195.48"/>
    <m/>
  </r>
  <r>
    <d v="2016-12-08T00:00:00"/>
    <x v="11"/>
    <s v="Doug Bickford"/>
    <x v="3"/>
    <x v="0"/>
    <x v="2"/>
    <s v="SimpliFile Personal File, Black Granite, 15w x 6-15/16d x 11-1/4h"/>
    <x v="4099"/>
    <x v="1"/>
    <n v="9.5299999999999994"/>
    <m/>
  </r>
  <r>
    <d v="2016-12-08T00:00:00"/>
    <x v="11"/>
    <s v="Doug Bickford"/>
    <x v="3"/>
    <x v="0"/>
    <x v="2"/>
    <s v="Fellowes High-Stak Drawer Files"/>
    <x v="4100"/>
    <x v="0"/>
    <n v="81.05"/>
    <m/>
  </r>
  <r>
    <d v="2016-12-08T00:00:00"/>
    <x v="11"/>
    <s v="Lena Hernandez"/>
    <x v="25"/>
    <x v="2"/>
    <x v="6"/>
    <s v="Cisco SPA301"/>
    <x v="2054"/>
    <x v="0"/>
    <n v="31.2"/>
    <m/>
  </r>
  <r>
    <d v="2016-12-08T00:00:00"/>
    <x v="11"/>
    <s v="Lena Hernandez"/>
    <x v="25"/>
    <x v="2"/>
    <x v="9"/>
    <s v="Maxell 4.7GB DVD-R"/>
    <x v="3866"/>
    <x v="1"/>
    <n v="17.88"/>
    <m/>
  </r>
  <r>
    <d v="2016-12-08T00:00:00"/>
    <x v="11"/>
    <s v="Lena Hernandez"/>
    <x v="25"/>
    <x v="2"/>
    <x v="9"/>
    <s v="ImationÂ 30456 USBÂ Flash DriveÂ 8GB"/>
    <x v="2738"/>
    <x v="1"/>
    <n v="-2.48"/>
    <m/>
  </r>
  <r>
    <d v="2016-12-08T00:00:00"/>
    <x v="11"/>
    <s v="Julia Barnett"/>
    <x v="10"/>
    <x v="0"/>
    <x v="0"/>
    <s v="Ampad Gold Fibre Wirebound Steno Books, 6&quot; x 9&quot;, Gregg Ruled"/>
    <x v="2775"/>
    <x v="1"/>
    <n v="3.44"/>
    <m/>
  </r>
  <r>
    <d v="2016-12-08T00:00:00"/>
    <x v="11"/>
    <s v="Arthur Gainer"/>
    <x v="21"/>
    <x v="1"/>
    <x v="11"/>
    <s v="Bush Westfield Collection Bookcases, Dark Cherry Finish"/>
    <x v="4101"/>
    <x v="5"/>
    <n v="32.47"/>
    <m/>
  </r>
  <r>
    <d v="2016-12-08T00:00:00"/>
    <x v="11"/>
    <s v="Arthur Gainer"/>
    <x v="21"/>
    <x v="1"/>
    <x v="5"/>
    <s v="Hon GuestStacker Chair"/>
    <x v="4102"/>
    <x v="1"/>
    <n v="176.8"/>
    <m/>
  </r>
  <r>
    <d v="2016-12-09T00:00:00"/>
    <x v="11"/>
    <s v="Ken Black"/>
    <x v="40"/>
    <x v="0"/>
    <x v="4"/>
    <s v="Newell 318"/>
    <x v="121"/>
    <x v="5"/>
    <n v="5.0599999999999996"/>
    <m/>
  </r>
  <r>
    <d v="2016-12-09T00:00:00"/>
    <x v="11"/>
    <s v="Ken Black"/>
    <x v="40"/>
    <x v="0"/>
    <x v="12"/>
    <s v="Acco Six-Outlet Power Strip, 4' Cord Length"/>
    <x v="4103"/>
    <x v="5"/>
    <n v="15.69"/>
    <m/>
  </r>
  <r>
    <d v="2016-12-09T00:00:00"/>
    <x v="11"/>
    <s v="Fred McMath"/>
    <x v="32"/>
    <x v="0"/>
    <x v="1"/>
    <s v="Avery 517"/>
    <x v="1549"/>
    <x v="4"/>
    <n v="1.73"/>
    <m/>
  </r>
  <r>
    <d v="2016-12-09T00:00:00"/>
    <x v="11"/>
    <s v="Fred McMath"/>
    <x v="32"/>
    <x v="0"/>
    <x v="1"/>
    <s v="Avery 477"/>
    <x v="3398"/>
    <x v="3"/>
    <n v="56.18"/>
    <m/>
  </r>
  <r>
    <d v="2016-12-09T00:00:00"/>
    <x v="11"/>
    <s v="George Bell"/>
    <x v="0"/>
    <x v="0"/>
    <x v="0"/>
    <s v="Things To Do Today Pad"/>
    <x v="2129"/>
    <x v="0"/>
    <n v="3.29"/>
    <m/>
  </r>
  <r>
    <d v="2016-12-09T00:00:00"/>
    <x v="11"/>
    <s v="George Bell"/>
    <x v="0"/>
    <x v="0"/>
    <x v="4"/>
    <s v="Hunt BOSTON Vista Battery-Operated Pencil Sharpener, Black"/>
    <x v="594"/>
    <x v="4"/>
    <n v="0.82"/>
    <m/>
  </r>
  <r>
    <d v="2016-12-09T00:00:00"/>
    <x v="11"/>
    <s v="Damala Kotsonis"/>
    <x v="15"/>
    <x v="1"/>
    <x v="13"/>
    <s v="Hon 61000 Series Interactive Training Tables"/>
    <x v="1326"/>
    <x v="1"/>
    <n v="-29.32"/>
    <m/>
  </r>
  <r>
    <d v="2016-12-09T00:00:00"/>
    <x v="11"/>
    <s v="Damala Kotsonis"/>
    <x v="15"/>
    <x v="0"/>
    <x v="3"/>
    <s v="Acco Pressboard Covers with Storage Hooks, 14 7/8&quot; x 11&quot;, Light Blue"/>
    <x v="797"/>
    <x v="0"/>
    <n v="-2.06"/>
    <m/>
  </r>
  <r>
    <d v="2016-12-09T00:00:00"/>
    <x v="11"/>
    <s v="Logan Haushalter"/>
    <x v="14"/>
    <x v="2"/>
    <x v="6"/>
    <s v="LF Elite 3D Dazzle Designer Hard Case Cover, Lf Stylus Pen and Wiper For Apple Iphone 5c Mini Lite"/>
    <x v="389"/>
    <x v="4"/>
    <n v="3.05"/>
    <m/>
  </r>
  <r>
    <d v="2016-12-09T00:00:00"/>
    <x v="11"/>
    <s v="Logan Haushalter"/>
    <x v="14"/>
    <x v="2"/>
    <x v="9"/>
    <s v="Logitech Trackman Marble Mouse"/>
    <x v="995"/>
    <x v="0"/>
    <n v="25.19"/>
    <m/>
  </r>
  <r>
    <d v="2016-12-09T00:00:00"/>
    <x v="11"/>
    <s v="Logan Haushalter"/>
    <x v="14"/>
    <x v="0"/>
    <x v="12"/>
    <s v="Holmes Replacement Filter for HEPA Air Cleaner, Very Large Room, HEPA Filter"/>
    <x v="4104"/>
    <x v="4"/>
    <n v="23.4"/>
    <m/>
  </r>
  <r>
    <d v="2016-12-09T00:00:00"/>
    <x v="11"/>
    <s v="Emily Burns"/>
    <x v="15"/>
    <x v="2"/>
    <x v="6"/>
    <s v="ARKON Windshield Dashboard Air Vent Car Mount Holder"/>
    <x v="1015"/>
    <x v="1"/>
    <n v="-9.15"/>
    <m/>
  </r>
  <r>
    <d v="2016-12-09T00:00:00"/>
    <x v="11"/>
    <s v="Rob Williams"/>
    <x v="1"/>
    <x v="0"/>
    <x v="14"/>
    <s v="Acme Office Executive Series Stainless Steel Trimmers"/>
    <x v="4105"/>
    <x v="1"/>
    <n v="1.54"/>
    <m/>
  </r>
  <r>
    <d v="2016-12-09T00:00:00"/>
    <x v="11"/>
    <s v="Rob Williams"/>
    <x v="1"/>
    <x v="0"/>
    <x v="12"/>
    <s v="Belkin 6 Outlet Metallic Surge Strip"/>
    <x v="2325"/>
    <x v="0"/>
    <n v="-11.76"/>
    <m/>
  </r>
  <r>
    <d v="2016-12-09T00:00:00"/>
    <x v="11"/>
    <s v="Rob Williams"/>
    <x v="1"/>
    <x v="2"/>
    <x v="9"/>
    <s v="Kingston Digital DataTraveler 8GB USB 2.0"/>
    <x v="4106"/>
    <x v="3"/>
    <n v="-1.43"/>
    <m/>
  </r>
  <r>
    <d v="2016-12-09T00:00:00"/>
    <x v="11"/>
    <s v="Stephanie Phelps"/>
    <x v="3"/>
    <x v="0"/>
    <x v="3"/>
    <s v="Wilson Jones Elliptical Ring 3 1/2&quot; Capacity Binders, 800 sheets"/>
    <x v="4107"/>
    <x v="9"/>
    <n v="99.3"/>
    <m/>
  </r>
  <r>
    <d v="2016-12-09T00:00:00"/>
    <x v="11"/>
    <s v="Paul MacIntyre"/>
    <x v="6"/>
    <x v="1"/>
    <x v="13"/>
    <s v="Iceberg OfficeWorks 42&quot; Round Tables"/>
    <x v="2389"/>
    <x v="5"/>
    <n v="158.53"/>
    <m/>
  </r>
  <r>
    <d v="2016-12-10T00:00:00"/>
    <x v="11"/>
    <s v="Logan Haushalter"/>
    <x v="3"/>
    <x v="1"/>
    <x v="5"/>
    <s v="Global Leather Highback Executive Chair with Pneumatic Height Adjustment, Black"/>
    <x v="4108"/>
    <x v="0"/>
    <n v="28.14"/>
    <m/>
  </r>
  <r>
    <d v="2016-12-10T00:00:00"/>
    <x v="11"/>
    <s v="Delfina Latchford"/>
    <x v="20"/>
    <x v="0"/>
    <x v="2"/>
    <s v="Fellowes Personal Hanging Folder Files, Navy"/>
    <x v="4109"/>
    <x v="6"/>
    <n v="22.56"/>
    <m/>
  </r>
  <r>
    <d v="2016-12-10T00:00:00"/>
    <x v="11"/>
    <s v="Delfina Latchford"/>
    <x v="20"/>
    <x v="0"/>
    <x v="10"/>
    <s v="Tyvek Side-Opening Peel &amp; Seel Expanding Envelopes"/>
    <x v="4110"/>
    <x v="3"/>
    <n v="162.86000000000001"/>
    <m/>
  </r>
  <r>
    <d v="2016-12-10T00:00:00"/>
    <x v="11"/>
    <s v="Arthur Prichep"/>
    <x v="22"/>
    <x v="0"/>
    <x v="3"/>
    <s v="GBC DocuBind P50 Personal Binding Machine"/>
    <x v="4111"/>
    <x v="1"/>
    <n v="51.82"/>
    <m/>
  </r>
  <r>
    <d v="2016-12-10T00:00:00"/>
    <x v="11"/>
    <s v="Arthur Prichep"/>
    <x v="22"/>
    <x v="0"/>
    <x v="12"/>
    <s v="Holmes HEPA Air Purifier"/>
    <x v="4112"/>
    <x v="1"/>
    <n v="22.87"/>
    <m/>
  </r>
  <r>
    <d v="2016-12-10T00:00:00"/>
    <x v="11"/>
    <s v="Arthur Prichep"/>
    <x v="22"/>
    <x v="0"/>
    <x v="0"/>
    <s v="Xerox 1988"/>
    <x v="1099"/>
    <x v="3"/>
    <n v="55.76"/>
    <m/>
  </r>
  <r>
    <d v="2016-12-10T00:00:00"/>
    <x v="11"/>
    <s v="Arthur Prichep"/>
    <x v="22"/>
    <x v="0"/>
    <x v="12"/>
    <s v="Harmony HEPA Quiet Air Purifiers"/>
    <x v="4113"/>
    <x v="1"/>
    <n v="12.29"/>
    <m/>
  </r>
  <r>
    <d v="2016-12-10T00:00:00"/>
    <x v="11"/>
    <s v="Arthur Prichep"/>
    <x v="22"/>
    <x v="2"/>
    <x v="9"/>
    <s v="Kingston Digital DataTraveler 16GB USB 2.0"/>
    <x v="2839"/>
    <x v="7"/>
    <n v="8.5"/>
    <m/>
  </r>
  <r>
    <d v="2016-12-10T00:00:00"/>
    <x v="11"/>
    <s v="Mark Hamilton"/>
    <x v="18"/>
    <x v="1"/>
    <x v="5"/>
    <s v="Global Commerce Series High-Back Swivel/Tilt Chairs"/>
    <x v="4114"/>
    <x v="7"/>
    <n v="356.23"/>
    <m/>
  </r>
  <r>
    <d v="2016-12-10T00:00:00"/>
    <x v="11"/>
    <s v="Sanjit Jacobs"/>
    <x v="3"/>
    <x v="0"/>
    <x v="0"/>
    <s v="Wirebound Message Books, Four 2 3/4 x 5 White Forms per Page"/>
    <x v="4115"/>
    <x v="12"/>
    <n v="36.93"/>
    <m/>
  </r>
  <r>
    <d v="2016-12-10T00:00:00"/>
    <x v="11"/>
    <s v="Chris McAfee"/>
    <x v="20"/>
    <x v="0"/>
    <x v="0"/>
    <s v="Wirebound Message Books, Four 2 3/4&quot; x 5&quot; Forms per Page, 600 Sets per Book"/>
    <x v="2414"/>
    <x v="0"/>
    <n v="8.7100000000000009"/>
    <m/>
  </r>
  <r>
    <d v="2016-12-10T00:00:00"/>
    <x v="11"/>
    <s v="Chris McAfee"/>
    <x v="20"/>
    <x v="0"/>
    <x v="3"/>
    <s v="Fellowes PB200 Plastic Comb Binding Machine"/>
    <x v="4116"/>
    <x v="7"/>
    <n v="220.99"/>
    <m/>
  </r>
  <r>
    <d v="2016-12-10T00:00:00"/>
    <x v="11"/>
    <s v="Bart Watters"/>
    <x v="20"/>
    <x v="0"/>
    <x v="0"/>
    <s v="Adams Phone Message Book, Professional, 400 Message Capacity, 5 3/6Â” x 11Â”"/>
    <x v="63"/>
    <x v="2"/>
    <n v="29.53"/>
    <m/>
  </r>
  <r>
    <d v="2016-12-10T00:00:00"/>
    <x v="11"/>
    <s v="Sara Luxemburg"/>
    <x v="20"/>
    <x v="0"/>
    <x v="0"/>
    <s v="Xerox 221"/>
    <x v="710"/>
    <x v="4"/>
    <n v="3.11"/>
    <m/>
  </r>
  <r>
    <d v="2016-12-11T00:00:00"/>
    <x v="11"/>
    <s v="Janet Molinari"/>
    <x v="20"/>
    <x v="0"/>
    <x v="7"/>
    <s v="Advantus Push Pins"/>
    <x v="3873"/>
    <x v="5"/>
    <n v="6.26"/>
    <m/>
  </r>
  <r>
    <d v="2016-12-11T00:00:00"/>
    <x v="11"/>
    <s v="Janet Molinari"/>
    <x v="20"/>
    <x v="2"/>
    <x v="6"/>
    <s v="AT&amp;T CL83451 4-Handset Telephone"/>
    <x v="4117"/>
    <x v="7"/>
    <n v="298.69"/>
    <m/>
  </r>
  <r>
    <d v="2016-12-11T00:00:00"/>
    <x v="11"/>
    <s v="Fred McMath"/>
    <x v="26"/>
    <x v="0"/>
    <x v="2"/>
    <s v="Tennsco Regal Shelving Units"/>
    <x v="4118"/>
    <x v="1"/>
    <n v="-51.72"/>
    <m/>
  </r>
  <r>
    <d v="2016-12-11T00:00:00"/>
    <x v="11"/>
    <s v="Fred McMath"/>
    <x v="26"/>
    <x v="2"/>
    <x v="9"/>
    <s v="ImationÂ 32GB Pocket Pro USB 3.0Â Flash DriveÂ - 32 GB - Black - 1 P ..."/>
    <x v="1451"/>
    <x v="7"/>
    <n v="29.95"/>
    <m/>
  </r>
  <r>
    <d v="2016-12-11T00:00:00"/>
    <x v="11"/>
    <s v="Fred McMath"/>
    <x v="26"/>
    <x v="2"/>
    <x v="6"/>
    <s v="Jabra SPEAK 410"/>
    <x v="4119"/>
    <x v="3"/>
    <n v="30.08"/>
    <m/>
  </r>
  <r>
    <d v="2016-12-11T00:00:00"/>
    <x v="11"/>
    <s v="Anthony Rawles"/>
    <x v="22"/>
    <x v="1"/>
    <x v="8"/>
    <s v="3M Hangers With Command Adhesive"/>
    <x v="4120"/>
    <x v="3"/>
    <n v="6.07"/>
    <m/>
  </r>
  <r>
    <d v="2016-12-11T00:00:00"/>
    <x v="11"/>
    <s v="Anthony Rawles"/>
    <x v="22"/>
    <x v="2"/>
    <x v="6"/>
    <s v="AT&amp;T TR1909W"/>
    <x v="250"/>
    <x v="1"/>
    <n v="22.68"/>
    <m/>
  </r>
  <r>
    <d v="2016-12-11T00:00:00"/>
    <x v="11"/>
    <s v="Anthony Rawles"/>
    <x v="22"/>
    <x v="2"/>
    <x v="9"/>
    <s v="First Data FD10 PIN Pad"/>
    <x v="2976"/>
    <x v="3"/>
    <n v="31.6"/>
    <m/>
  </r>
  <r>
    <d v="2016-12-11T00:00:00"/>
    <x v="11"/>
    <s v="Lena Radford"/>
    <x v="16"/>
    <x v="0"/>
    <x v="2"/>
    <s v="Steel Personal Filing/Posting Tote"/>
    <x v="4121"/>
    <x v="1"/>
    <n v="7.46"/>
    <m/>
  </r>
  <r>
    <d v="2016-12-11T00:00:00"/>
    <x v="11"/>
    <s v="Cynthia Arntzen"/>
    <x v="15"/>
    <x v="0"/>
    <x v="4"/>
    <s v="Prang Drawing Pencil Set"/>
    <x v="4122"/>
    <x v="1"/>
    <n v="1.67"/>
    <m/>
  </r>
  <r>
    <d v="2016-12-11T00:00:00"/>
    <x v="11"/>
    <s v="Noel Staavos"/>
    <x v="10"/>
    <x v="0"/>
    <x v="2"/>
    <s v="Acco Perma 4000 Stacking Storage Drawers"/>
    <x v="92"/>
    <x v="7"/>
    <n v="-4.0599999999999996"/>
    <m/>
  </r>
  <r>
    <d v="2016-12-11T00:00:00"/>
    <x v="11"/>
    <s v="Noel Staavos"/>
    <x v="10"/>
    <x v="0"/>
    <x v="14"/>
    <s v="Elite 5&quot; Scissors"/>
    <x v="2585"/>
    <x v="0"/>
    <n v="1.69"/>
    <m/>
  </r>
  <r>
    <d v="2016-12-11T00:00:00"/>
    <x v="11"/>
    <s v="Noel Staavos"/>
    <x v="10"/>
    <x v="1"/>
    <x v="5"/>
    <s v="Office Star - Contemporary Task Swivel chair with Loop Arms, Charcoal"/>
    <x v="4123"/>
    <x v="7"/>
    <n v="-137.53"/>
    <m/>
  </r>
  <r>
    <d v="2016-12-11T00:00:00"/>
    <x v="11"/>
    <s v="Noel Staavos"/>
    <x v="10"/>
    <x v="0"/>
    <x v="12"/>
    <s v="Belkin 325VA UPS Surge Protector, 6'"/>
    <x v="2605"/>
    <x v="3"/>
    <n v="24.2"/>
    <m/>
  </r>
  <r>
    <d v="2016-12-11T00:00:00"/>
    <x v="11"/>
    <s v="Noel Staavos"/>
    <x v="10"/>
    <x v="1"/>
    <x v="13"/>
    <s v="Lesro Round Back Collection Coffee Table, End Table"/>
    <x v="1158"/>
    <x v="1"/>
    <n v="-147.87"/>
    <m/>
  </r>
  <r>
    <d v="2016-12-11T00:00:00"/>
    <x v="11"/>
    <s v="Deborah Brumfield"/>
    <x v="11"/>
    <x v="1"/>
    <x v="5"/>
    <s v="Global Fabric Manager's Chair, Dark Gray"/>
    <x v="4124"/>
    <x v="7"/>
    <n v="25.25"/>
    <m/>
  </r>
  <r>
    <d v="2016-12-11T00:00:00"/>
    <x v="11"/>
    <s v="William Brown"/>
    <x v="3"/>
    <x v="0"/>
    <x v="3"/>
    <s v="Ibico Laser Imprintable Binding System Covers"/>
    <x v="2360"/>
    <x v="7"/>
    <n v="68.12"/>
    <m/>
  </r>
  <r>
    <d v="2016-12-11T00:00:00"/>
    <x v="11"/>
    <s v="William Brown"/>
    <x v="3"/>
    <x v="0"/>
    <x v="4"/>
    <s v="Boston 16765 Mini Stand Up Battery Pencil Sharpener"/>
    <x v="4125"/>
    <x v="0"/>
    <n v="6.06"/>
    <m/>
  </r>
  <r>
    <d v="2016-12-11T00:00:00"/>
    <x v="11"/>
    <s v="William Brown"/>
    <x v="3"/>
    <x v="0"/>
    <x v="0"/>
    <s v="IBM Multi-Purpose Copy Paper, 8 1/2 x 11&quot;, Case"/>
    <x v="1000"/>
    <x v="4"/>
    <n v="13.94"/>
    <m/>
  </r>
  <r>
    <d v="2016-12-11T00:00:00"/>
    <x v="11"/>
    <s v="William Brown"/>
    <x v="3"/>
    <x v="2"/>
    <x v="9"/>
    <s v="Microsoft Natural Ergonomic Keyboard 4000"/>
    <x v="1446"/>
    <x v="3"/>
    <n v="25.19"/>
    <m/>
  </r>
  <r>
    <d v="2016-12-11T00:00:00"/>
    <x v="11"/>
    <s v="William Brown"/>
    <x v="3"/>
    <x v="1"/>
    <x v="5"/>
    <s v="Global Wood Trimmed Manager's Task Chair, Khaki"/>
    <x v="3488"/>
    <x v="7"/>
    <n v="-31.84"/>
    <m/>
  </r>
  <r>
    <d v="2016-12-11T00:00:00"/>
    <x v="11"/>
    <s v="William Brown"/>
    <x v="3"/>
    <x v="0"/>
    <x v="3"/>
    <s v="Recycled Easel Ring Binders"/>
    <x v="1339"/>
    <x v="1"/>
    <n v="11.19"/>
    <m/>
  </r>
  <r>
    <d v="2016-12-11T00:00:00"/>
    <x v="11"/>
    <s v="William Brown"/>
    <x v="3"/>
    <x v="0"/>
    <x v="3"/>
    <s v="GBC Recycled VeloBinder Covers"/>
    <x v="4126"/>
    <x v="2"/>
    <n v="39.869999999999997"/>
    <m/>
  </r>
  <r>
    <d v="2016-12-11T00:00:00"/>
    <x v="11"/>
    <s v="William Brown"/>
    <x v="3"/>
    <x v="1"/>
    <x v="13"/>
    <s v="Hon Non-Folding Utility Tables"/>
    <x v="4127"/>
    <x v="5"/>
    <n v="111.52"/>
    <m/>
  </r>
  <r>
    <d v="2016-12-11T00:00:00"/>
    <x v="11"/>
    <s v="William Brown"/>
    <x v="3"/>
    <x v="0"/>
    <x v="2"/>
    <s v="Rogers Profile Extra Capacity Storage Tub"/>
    <x v="4128"/>
    <x v="1"/>
    <n v="2.0099999999999998"/>
    <m/>
  </r>
  <r>
    <d v="2016-12-11T00:00:00"/>
    <x v="11"/>
    <s v="William Brown"/>
    <x v="3"/>
    <x v="0"/>
    <x v="12"/>
    <s v="Fellowes 8 Outlet Superior Workstation Surge Protector"/>
    <x v="4129"/>
    <x v="0"/>
    <n v="24.19"/>
    <m/>
  </r>
  <r>
    <d v="2016-12-11T00:00:00"/>
    <x v="11"/>
    <s v="William Brown"/>
    <x v="3"/>
    <x v="0"/>
    <x v="3"/>
    <s v="Black Avery Memo-Size 3-Ring Binder, 5 1/2&quot; x 8 1/2&quot;"/>
    <x v="4130"/>
    <x v="0"/>
    <n v="2.13"/>
    <m/>
  </r>
  <r>
    <d v="2016-12-11T00:00:00"/>
    <x v="11"/>
    <s v="Steve Chapman"/>
    <x v="10"/>
    <x v="0"/>
    <x v="12"/>
    <s v="Belkin F5C206VTEL 6 Outlet Surge"/>
    <x v="4131"/>
    <x v="3"/>
    <n v="9.19"/>
    <m/>
  </r>
  <r>
    <d v="2016-12-12T00:00:00"/>
    <x v="11"/>
    <s v="Jim Mitchum"/>
    <x v="10"/>
    <x v="0"/>
    <x v="3"/>
    <s v="Wilson Jones Century Plastic Molded Ring Binders"/>
    <x v="3007"/>
    <x v="1"/>
    <n v="-14.33"/>
    <m/>
  </r>
  <r>
    <d v="2016-12-12T00:00:00"/>
    <x v="11"/>
    <s v="Jim Mitchum"/>
    <x v="10"/>
    <x v="2"/>
    <x v="9"/>
    <s v="Logitech G602 Wireless Gaming Mouse"/>
    <x v="1841"/>
    <x v="6"/>
    <n v="76.790000000000006"/>
    <m/>
  </r>
  <r>
    <d v="2016-12-12T00:00:00"/>
    <x v="11"/>
    <s v="Matthew Grinstein"/>
    <x v="14"/>
    <x v="2"/>
    <x v="6"/>
    <s v="Jabra SPEAK 410"/>
    <x v="693"/>
    <x v="5"/>
    <n v="184.22"/>
    <m/>
  </r>
  <r>
    <d v="2016-12-12T00:00:00"/>
    <x v="11"/>
    <s v="Matthew Grinstein"/>
    <x v="14"/>
    <x v="1"/>
    <x v="8"/>
    <s v="Westinghouse Clip-On Gooseneck Lamps"/>
    <x v="3850"/>
    <x v="3"/>
    <n v="8.6999999999999993"/>
    <m/>
  </r>
  <r>
    <d v="2016-12-12T00:00:00"/>
    <x v="11"/>
    <s v="Matthew Grinstein"/>
    <x v="14"/>
    <x v="0"/>
    <x v="4"/>
    <s v="Newell 333"/>
    <x v="670"/>
    <x v="7"/>
    <n v="3.61"/>
    <m/>
  </r>
  <r>
    <d v="2016-12-12T00:00:00"/>
    <x v="11"/>
    <s v="Matthew Grinstein"/>
    <x v="14"/>
    <x v="0"/>
    <x v="2"/>
    <s v="Fellowes Desktop Hanging File Manager"/>
    <x v="4132"/>
    <x v="0"/>
    <n v="6.72"/>
    <m/>
  </r>
  <r>
    <d v="2016-12-12T00:00:00"/>
    <x v="11"/>
    <s v="Erin Creighton"/>
    <x v="4"/>
    <x v="2"/>
    <x v="9"/>
    <s v="Case Logic 2.4GHz Wireless Keyboard"/>
    <x v="3586"/>
    <x v="7"/>
    <n v="20"/>
    <m/>
  </r>
  <r>
    <d v="2016-12-12T00:00:00"/>
    <x v="11"/>
    <s v="Erin Creighton"/>
    <x v="4"/>
    <x v="0"/>
    <x v="0"/>
    <s v="Xerox 1907"/>
    <x v="644"/>
    <x v="3"/>
    <n v="23.09"/>
    <m/>
  </r>
  <r>
    <d v="2016-12-12T00:00:00"/>
    <x v="11"/>
    <s v="Roy FranzÃ¶sisch"/>
    <x v="3"/>
    <x v="1"/>
    <x v="8"/>
    <s v="Howard Miller 14-1/2&quot; Diameter Chrome Round Wall Clock"/>
    <x v="4133"/>
    <x v="6"/>
    <n v="122.76"/>
    <m/>
  </r>
  <r>
    <d v="2016-12-12T00:00:00"/>
    <x v="11"/>
    <s v="Roy FranzÃ¶sisch"/>
    <x v="3"/>
    <x v="0"/>
    <x v="12"/>
    <s v="Belkin F9H710-06 7 Outlet SurgeMaster Surge Protector"/>
    <x v="1274"/>
    <x v="1"/>
    <n v="15.83"/>
    <m/>
  </r>
  <r>
    <d v="2016-12-12T00:00:00"/>
    <x v="11"/>
    <s v="Noel Staavos"/>
    <x v="20"/>
    <x v="1"/>
    <x v="8"/>
    <s v="Eldon 500 Class Desk Accessories"/>
    <x v="4134"/>
    <x v="7"/>
    <n v="19.920000000000002"/>
    <m/>
  </r>
  <r>
    <d v="2016-12-12T00:00:00"/>
    <x v="11"/>
    <s v="Noel Staavos"/>
    <x v="20"/>
    <x v="0"/>
    <x v="14"/>
    <s v="Fiskars Home &amp; Office Scissors"/>
    <x v="2219"/>
    <x v="3"/>
    <n v="9.9499999999999993"/>
    <m/>
  </r>
  <r>
    <d v="2016-12-12T00:00:00"/>
    <x v="11"/>
    <s v="Noel Staavos"/>
    <x v="20"/>
    <x v="0"/>
    <x v="4"/>
    <s v="Sanford Pocket Accent Highlighters"/>
    <x v="4135"/>
    <x v="5"/>
    <n v="4.82"/>
    <m/>
  </r>
  <r>
    <d v="2016-12-13T00:00:00"/>
    <x v="11"/>
    <s v="Ken Heidel"/>
    <x v="39"/>
    <x v="2"/>
    <x v="9"/>
    <s v="Memorex Mini Travel Drive 16 GB USB 2.0 Flash Drive"/>
    <x v="629"/>
    <x v="3"/>
    <n v="24.91"/>
    <m/>
  </r>
  <r>
    <d v="2016-12-13T00:00:00"/>
    <x v="11"/>
    <s v="Rob Williams"/>
    <x v="3"/>
    <x v="0"/>
    <x v="3"/>
    <s v="Acco Pressboard Covers with Storage Hooks, 14 7/8&quot; x 11&quot;, Dark Blue"/>
    <x v="675"/>
    <x v="0"/>
    <n v="2.21"/>
    <m/>
  </r>
  <r>
    <d v="2016-12-13T00:00:00"/>
    <x v="11"/>
    <s v="Rob Williams"/>
    <x v="3"/>
    <x v="1"/>
    <x v="13"/>
    <s v="Bretford CR4500 Series Slim Rectangular Table"/>
    <x v="4136"/>
    <x v="3"/>
    <n v="41.79"/>
    <m/>
  </r>
  <r>
    <d v="2016-12-13T00:00:00"/>
    <x v="11"/>
    <s v="Jasper Cacioppo"/>
    <x v="3"/>
    <x v="0"/>
    <x v="4"/>
    <s v="Crayola Colored Pencils"/>
    <x v="1026"/>
    <x v="1"/>
    <n v="3.25"/>
    <m/>
  </r>
  <r>
    <d v="2016-12-14T00:00:00"/>
    <x v="11"/>
    <s v="Michael Chen"/>
    <x v="29"/>
    <x v="1"/>
    <x v="8"/>
    <s v="Executive Impressions 14&quot;"/>
    <x v="4137"/>
    <x v="6"/>
    <n v="58.69"/>
    <m/>
  </r>
  <r>
    <d v="2016-12-14T00:00:00"/>
    <x v="11"/>
    <s v="Pete Kriz"/>
    <x v="20"/>
    <x v="0"/>
    <x v="0"/>
    <s v="Strathmore Photo Frame Cards"/>
    <x v="471"/>
    <x v="0"/>
    <n v="6.73"/>
    <m/>
  </r>
  <r>
    <d v="2016-12-14T00:00:00"/>
    <x v="11"/>
    <s v="Pete Kriz"/>
    <x v="20"/>
    <x v="0"/>
    <x v="1"/>
    <s v="Avery 474"/>
    <x v="1235"/>
    <x v="0"/>
    <n v="2.82"/>
    <m/>
  </r>
  <r>
    <d v="2016-12-14T00:00:00"/>
    <x v="11"/>
    <s v="Pete Kriz"/>
    <x v="20"/>
    <x v="0"/>
    <x v="7"/>
    <s v="OIC Colored Binder Clips, Assorted Sizes"/>
    <x v="2771"/>
    <x v="6"/>
    <n v="10.53"/>
    <m/>
  </r>
  <r>
    <d v="2016-12-14T00:00:00"/>
    <x v="11"/>
    <s v="Pete Kriz"/>
    <x v="20"/>
    <x v="1"/>
    <x v="8"/>
    <s v="GE 48&quot; Fluorescent Tube, Cool White Energy Saver, 34 Watts, 30/Box"/>
    <x v="4138"/>
    <x v="3"/>
    <n v="198.46"/>
    <m/>
  </r>
  <r>
    <d v="2016-12-14T00:00:00"/>
    <x v="11"/>
    <s v="Pete Kriz"/>
    <x v="20"/>
    <x v="0"/>
    <x v="2"/>
    <s v="Advantus Rolling Storage Box"/>
    <x v="4139"/>
    <x v="4"/>
    <n v="4.63"/>
    <m/>
  </r>
  <r>
    <d v="2016-12-14T00:00:00"/>
    <x v="11"/>
    <s v="Pete Kriz"/>
    <x v="20"/>
    <x v="0"/>
    <x v="3"/>
    <s v="Acco Recycled 2&quot; Capacity Laser Printer Hanging Data Binders"/>
    <x v="3362"/>
    <x v="0"/>
    <n v="7.8"/>
    <m/>
  </r>
  <r>
    <d v="2016-12-14T00:00:00"/>
    <x v="11"/>
    <s v="David Smith"/>
    <x v="3"/>
    <x v="1"/>
    <x v="5"/>
    <s v="Global Task Chair, Black"/>
    <x v="3894"/>
    <x v="0"/>
    <n v="-9.16"/>
    <m/>
  </r>
  <r>
    <d v="2016-12-14T00:00:00"/>
    <x v="11"/>
    <s v="David Smith"/>
    <x v="3"/>
    <x v="0"/>
    <x v="2"/>
    <s v="Tenex Personal Project File with Scoop Front Design, Black"/>
    <x v="4140"/>
    <x v="8"/>
    <n v="35.049999999999997"/>
    <m/>
  </r>
  <r>
    <d v="2016-12-15T00:00:00"/>
    <x v="11"/>
    <s v="Michael Paige"/>
    <x v="14"/>
    <x v="1"/>
    <x v="13"/>
    <s v="Chromcraft Bull-Nose Wood Oval Conference Tables &amp; Bases"/>
    <x v="3650"/>
    <x v="1"/>
    <n v="231.41"/>
    <m/>
  </r>
  <r>
    <d v="2016-12-15T00:00:00"/>
    <x v="11"/>
    <s v="Michael Paige"/>
    <x v="14"/>
    <x v="0"/>
    <x v="2"/>
    <s v="Recycled Data-Pak for Archival Bound Computer Printouts, 12-1/2 x 12-1/2 x 16"/>
    <x v="3042"/>
    <x v="1"/>
    <n v="80.02"/>
    <m/>
  </r>
  <r>
    <d v="2016-12-15T00:00:00"/>
    <x v="11"/>
    <s v="Benjamin Patterson"/>
    <x v="3"/>
    <x v="1"/>
    <x v="8"/>
    <s v="Eldon Expressions Wood Desk Accessories, Oak"/>
    <x v="1195"/>
    <x v="0"/>
    <n v="4.28"/>
    <m/>
  </r>
  <r>
    <d v="2016-12-15T00:00:00"/>
    <x v="11"/>
    <s v="Mike Pelletier"/>
    <x v="11"/>
    <x v="1"/>
    <x v="13"/>
    <s v="Bretford Rectangular Conference Table Tops"/>
    <x v="4141"/>
    <x v="1"/>
    <n v="-304.67"/>
    <m/>
  </r>
  <r>
    <d v="2016-12-15T00:00:00"/>
    <x v="11"/>
    <s v="Mike Pelletier"/>
    <x v="11"/>
    <x v="0"/>
    <x v="12"/>
    <s v="Belkin 5 Outlet SurgeMaster Power Centers"/>
    <x v="2399"/>
    <x v="0"/>
    <n v="8.7200000000000006"/>
    <m/>
  </r>
  <r>
    <d v="2016-12-15T00:00:00"/>
    <x v="11"/>
    <s v="Shahid Hopkins"/>
    <x v="10"/>
    <x v="0"/>
    <x v="3"/>
    <s v="Avery Triangle Shaped Sheet Lifters, Black, 2/Pack"/>
    <x v="2854"/>
    <x v="1"/>
    <n v="-1.48"/>
    <m/>
  </r>
  <r>
    <d v="2016-12-15T00:00:00"/>
    <x v="11"/>
    <s v="Tony Chapman"/>
    <x v="13"/>
    <x v="0"/>
    <x v="0"/>
    <s v="Xerox 1958"/>
    <x v="5"/>
    <x v="1"/>
    <n v="9.33"/>
    <m/>
  </r>
  <r>
    <d v="2016-12-16T00:00:00"/>
    <x v="11"/>
    <s v="Craig Carreira"/>
    <x v="1"/>
    <x v="0"/>
    <x v="3"/>
    <s v="Cardinal Hold-It CD Pocket"/>
    <x v="4142"/>
    <x v="1"/>
    <n v="-7.9"/>
    <m/>
  </r>
  <r>
    <d v="2016-12-16T00:00:00"/>
    <x v="11"/>
    <s v="Keith Dawkins"/>
    <x v="20"/>
    <x v="0"/>
    <x v="7"/>
    <s v="Stockwell Gold Paper Clips"/>
    <x v="4143"/>
    <x v="0"/>
    <n v="1.8"/>
    <m/>
  </r>
  <r>
    <d v="2016-12-16T00:00:00"/>
    <x v="11"/>
    <s v="Pete Kriz"/>
    <x v="3"/>
    <x v="1"/>
    <x v="5"/>
    <s v="Office Star - Contemporary Swivel Chair with Padded Adjustable Arms and Flex Back"/>
    <x v="4144"/>
    <x v="7"/>
    <n v="7.05"/>
    <m/>
  </r>
  <r>
    <d v="2016-12-16T00:00:00"/>
    <x v="11"/>
    <s v="Sandra Flanagan"/>
    <x v="25"/>
    <x v="0"/>
    <x v="12"/>
    <s v="Acco 6 Outlet Guardian Premium Surge Suppressor"/>
    <x v="2676"/>
    <x v="1"/>
    <n v="3.06"/>
    <m/>
  </r>
  <r>
    <d v="2016-12-16T00:00:00"/>
    <x v="11"/>
    <s v="Tanja Norvell"/>
    <x v="3"/>
    <x v="2"/>
    <x v="9"/>
    <s v="ImationÂ USB 2.0 SwivelÂ Flash DriveÂ USBÂ flash driveÂ - 4 GB - Pink"/>
    <x v="4145"/>
    <x v="5"/>
    <n v="4.45"/>
    <m/>
  </r>
  <r>
    <d v="2016-12-17T00:00:00"/>
    <x v="11"/>
    <s v="Charles McCrossin"/>
    <x v="3"/>
    <x v="1"/>
    <x v="13"/>
    <s v="Bretford Â“Just In TimeÂ” Height-Adjustable Multi-Task Work Tables"/>
    <x v="4146"/>
    <x v="6"/>
    <n v="-325.57"/>
    <m/>
  </r>
  <r>
    <d v="2016-12-17T00:00:00"/>
    <x v="11"/>
    <s v="Steve Carroll"/>
    <x v="22"/>
    <x v="0"/>
    <x v="2"/>
    <s v="Personal Filing Tote with Lid, Black/Gray"/>
    <x v="3611"/>
    <x v="1"/>
    <n v="13.03"/>
    <m/>
  </r>
  <r>
    <d v="2016-12-17T00:00:00"/>
    <x v="11"/>
    <s v="Adam Hart"/>
    <x v="0"/>
    <x v="0"/>
    <x v="0"/>
    <s v="Xerox 214"/>
    <x v="1778"/>
    <x v="8"/>
    <n v="18.14"/>
    <m/>
  </r>
  <r>
    <d v="2016-12-17T00:00:00"/>
    <x v="11"/>
    <s v="Adam Hart"/>
    <x v="0"/>
    <x v="2"/>
    <x v="9"/>
    <s v="WD My Passport Ultra 1TB Portable External Hard Drive"/>
    <x v="2949"/>
    <x v="1"/>
    <n v="-6.21"/>
    <m/>
  </r>
  <r>
    <d v="2016-12-17T00:00:00"/>
    <x v="11"/>
    <s v="Noel Staavos"/>
    <x v="31"/>
    <x v="0"/>
    <x v="3"/>
    <s v="Ibico Plastic and Wire Spiral Binding Combs"/>
    <x v="663"/>
    <x v="0"/>
    <n v="4.38"/>
    <m/>
  </r>
  <r>
    <d v="2016-12-17T00:00:00"/>
    <x v="11"/>
    <s v="Noel Staavos"/>
    <x v="31"/>
    <x v="0"/>
    <x v="3"/>
    <s v="GBC Laser Imprintable Binding System Covers, Desert Sand"/>
    <x v="3497"/>
    <x v="4"/>
    <n v="3.85"/>
    <m/>
  </r>
  <r>
    <d v="2016-12-17T00:00:00"/>
    <x v="11"/>
    <s v="Adrian Barton"/>
    <x v="14"/>
    <x v="0"/>
    <x v="3"/>
    <s v="GBC Ibimaster 500 Manual ProClick Binding System"/>
    <x v="4147"/>
    <x v="10"/>
    <n v="4946.37"/>
    <m/>
  </r>
  <r>
    <d v="2016-12-18T00:00:00"/>
    <x v="11"/>
    <s v="Alan Haines"/>
    <x v="16"/>
    <x v="0"/>
    <x v="3"/>
    <s v="GBC VeloBinder Electric Binding Machine"/>
    <x v="4148"/>
    <x v="5"/>
    <n v="-169.37"/>
    <m/>
  </r>
  <r>
    <d v="2016-12-18T00:00:00"/>
    <x v="11"/>
    <s v="Alan Haines"/>
    <x v="16"/>
    <x v="0"/>
    <x v="12"/>
    <s v="Acco 7-Outlet Masterpiece Power Center, Wihtout Fax/Phone Line Protection"/>
    <x v="4149"/>
    <x v="0"/>
    <n v="24.32"/>
    <m/>
  </r>
  <r>
    <d v="2016-12-18T00:00:00"/>
    <x v="11"/>
    <s v="Alan Haines"/>
    <x v="16"/>
    <x v="0"/>
    <x v="14"/>
    <s v="Premier Automatic Letter Opener"/>
    <x v="4150"/>
    <x v="7"/>
    <n v="-204.31"/>
    <m/>
  </r>
  <r>
    <d v="2016-12-18T00:00:00"/>
    <x v="11"/>
    <s v="Justin Deggeller"/>
    <x v="28"/>
    <x v="1"/>
    <x v="8"/>
    <s v="Eldon 200 Class Desk Accessories"/>
    <x v="125"/>
    <x v="1"/>
    <n v="6.03"/>
    <m/>
  </r>
  <r>
    <d v="2016-12-18T00:00:00"/>
    <x v="11"/>
    <s v="Henry Goldwyn"/>
    <x v="3"/>
    <x v="0"/>
    <x v="0"/>
    <s v="Eureka Recycled Copy Paper 8 1/2&quot; x 11&quot;, Ream"/>
    <x v="2167"/>
    <x v="6"/>
    <n v="18.66"/>
    <m/>
  </r>
  <r>
    <d v="2016-12-18T00:00:00"/>
    <x v="11"/>
    <s v="Henry Goldwyn"/>
    <x v="3"/>
    <x v="1"/>
    <x v="8"/>
    <s v="Seth Thomas 12&quot; Clock w/ Goldtone Case"/>
    <x v="4151"/>
    <x v="9"/>
    <n v="62.51"/>
    <m/>
  </r>
  <r>
    <d v="2016-12-18T00:00:00"/>
    <x v="11"/>
    <s v="Henry Goldwyn"/>
    <x v="3"/>
    <x v="0"/>
    <x v="14"/>
    <s v="Premier Electric Letter Opener"/>
    <x v="4152"/>
    <x v="7"/>
    <n v="28.97"/>
    <m/>
  </r>
  <r>
    <d v="2016-12-18T00:00:00"/>
    <x v="11"/>
    <s v="Julie Kriz"/>
    <x v="20"/>
    <x v="0"/>
    <x v="2"/>
    <s v="Tennsco Double-Tier Lockers"/>
    <x v="3710"/>
    <x v="3"/>
    <n v="117.01"/>
    <m/>
  </r>
  <r>
    <d v="2016-12-18T00:00:00"/>
    <x v="11"/>
    <s v="Grace Kelly"/>
    <x v="23"/>
    <x v="0"/>
    <x v="3"/>
    <s v="GBC DocuBind TL300 Electric Binding System"/>
    <x v="870"/>
    <x v="0"/>
    <n v="843.17"/>
    <m/>
  </r>
  <r>
    <d v="2016-12-18T00:00:00"/>
    <x v="11"/>
    <s v="Jeremy Ellison"/>
    <x v="3"/>
    <x v="2"/>
    <x v="9"/>
    <s v="SanDisk Cruzer 64 GB USB Flash Drive"/>
    <x v="4153"/>
    <x v="0"/>
    <n v="21.79"/>
    <m/>
  </r>
  <r>
    <d v="2016-12-18T00:00:00"/>
    <x v="11"/>
    <s v="Jeremy Ellison"/>
    <x v="3"/>
    <x v="2"/>
    <x v="9"/>
    <s v="LogitechÂ P710e Mobile Speakerphone"/>
    <x v="1320"/>
    <x v="1"/>
    <n v="146.77000000000001"/>
    <m/>
  </r>
  <r>
    <d v="2016-12-18T00:00:00"/>
    <x v="11"/>
    <s v="Jeremy Ellison"/>
    <x v="3"/>
    <x v="1"/>
    <x v="8"/>
    <s v="Eldon Expressions Wood and Plastic Desk Accessories, Oak"/>
    <x v="2153"/>
    <x v="3"/>
    <n v="11.18"/>
    <m/>
  </r>
  <r>
    <d v="2016-12-18T00:00:00"/>
    <x v="11"/>
    <s v="Adrian Hane"/>
    <x v="11"/>
    <x v="0"/>
    <x v="3"/>
    <s v="Vinyl Sectional Post Binders"/>
    <x v="4154"/>
    <x v="3"/>
    <n v="-30.16"/>
    <m/>
  </r>
  <r>
    <d v="2016-12-18T00:00:00"/>
    <x v="11"/>
    <s v="Adrian Hane"/>
    <x v="11"/>
    <x v="0"/>
    <x v="4"/>
    <s v="Newell 312"/>
    <x v="3007"/>
    <x v="3"/>
    <n v="2.34"/>
    <m/>
  </r>
  <r>
    <d v="2016-12-18T00:00:00"/>
    <x v="11"/>
    <s v="Adrian Hane"/>
    <x v="11"/>
    <x v="0"/>
    <x v="0"/>
    <s v="Black Print Carbonless 8 1/2&quot; x 8 1/4&quot; Rapid Memo Book"/>
    <x v="563"/>
    <x v="0"/>
    <n v="3.79"/>
    <m/>
  </r>
  <r>
    <d v="2016-12-18T00:00:00"/>
    <x v="11"/>
    <s v="Adrian Hane"/>
    <x v="11"/>
    <x v="2"/>
    <x v="9"/>
    <s v="Sony Micro Vault Click 8 GB USB 2.0 Flash Drive"/>
    <x v="4155"/>
    <x v="1"/>
    <n v="-8.4600000000000009"/>
    <m/>
  </r>
  <r>
    <d v="2016-12-18T00:00:00"/>
    <x v="11"/>
    <s v="Adrian Hane"/>
    <x v="11"/>
    <x v="1"/>
    <x v="13"/>
    <s v="Iceberg OfficeWorks 42&quot; Round Tables"/>
    <x v="4156"/>
    <x v="7"/>
    <n v="-264.22000000000003"/>
    <m/>
  </r>
  <r>
    <d v="2016-12-18T00:00:00"/>
    <x v="11"/>
    <s v="Adrian Hane"/>
    <x v="11"/>
    <x v="0"/>
    <x v="1"/>
    <s v="Avery White Multi-Purpose Labels"/>
    <x v="443"/>
    <x v="3"/>
    <n v="5.18"/>
    <m/>
  </r>
  <r>
    <d v="2016-12-18T00:00:00"/>
    <x v="11"/>
    <s v="Adrian Hane"/>
    <x v="11"/>
    <x v="2"/>
    <x v="6"/>
    <s v="Macally Suction Cup Mount"/>
    <x v="4157"/>
    <x v="1"/>
    <n v="-7.17"/>
    <m/>
  </r>
  <r>
    <d v="2016-12-18T00:00:00"/>
    <x v="11"/>
    <s v="Parhena Norris"/>
    <x v="40"/>
    <x v="1"/>
    <x v="5"/>
    <s v="Hon Every-Day Series Multi-Task Chairs"/>
    <x v="1283"/>
    <x v="1"/>
    <n v="112.79"/>
    <m/>
  </r>
  <r>
    <d v="2016-12-18T00:00:00"/>
    <x v="11"/>
    <s v="Andy Yotov"/>
    <x v="3"/>
    <x v="2"/>
    <x v="6"/>
    <s v="I Need's 3d Hello Kitty Hybrid Silicone Case Cover for HTC One X 4g with 3d Hello Kitty Stylus Pen Green/pink"/>
    <x v="4158"/>
    <x v="5"/>
    <n v="6.7"/>
    <m/>
  </r>
  <r>
    <d v="2016-12-19T00:00:00"/>
    <x v="11"/>
    <s v="Erin Smith"/>
    <x v="12"/>
    <x v="1"/>
    <x v="13"/>
    <s v="SAFCO PlanMaster Boards, 60w x 37-1/2d, White Melamine"/>
    <x v="4159"/>
    <x v="6"/>
    <n v="-218.87"/>
    <m/>
  </r>
  <r>
    <d v="2016-12-19T00:00:00"/>
    <x v="11"/>
    <s v="Erin Smith"/>
    <x v="12"/>
    <x v="0"/>
    <x v="3"/>
    <s v="Wilson Jones Clip &amp; Carry Folder Binder Tool for Ring Binders, Clear"/>
    <x v="3510"/>
    <x v="6"/>
    <n v="-7.66"/>
    <m/>
  </r>
  <r>
    <d v="2016-12-19T00:00:00"/>
    <x v="11"/>
    <s v="Erin Smith"/>
    <x v="12"/>
    <x v="0"/>
    <x v="3"/>
    <s v="Cardinal Slant-D Ring Binder, Heavy Gauge Vinyl"/>
    <x v="1508"/>
    <x v="0"/>
    <n v="-4.17"/>
    <m/>
  </r>
  <r>
    <d v="2016-12-19T00:00:00"/>
    <x v="11"/>
    <s v="Mark Haberlin"/>
    <x v="20"/>
    <x v="0"/>
    <x v="3"/>
    <s v="GBC Laser Imprintable Binding System Covers, Desert Sand"/>
    <x v="2867"/>
    <x v="1"/>
    <n v="11.56"/>
    <m/>
  </r>
  <r>
    <d v="2016-12-19T00:00:00"/>
    <x v="11"/>
    <s v="Mark Haberlin"/>
    <x v="20"/>
    <x v="0"/>
    <x v="4"/>
    <s v="Newell 326"/>
    <x v="567"/>
    <x v="0"/>
    <n v="1.02"/>
    <m/>
  </r>
  <r>
    <d v="2016-12-19T00:00:00"/>
    <x v="11"/>
    <s v="Barry Pond"/>
    <x v="1"/>
    <x v="0"/>
    <x v="3"/>
    <s v="Wilson Jones Easy Flow II Sheet Lifters"/>
    <x v="4160"/>
    <x v="7"/>
    <n v="-2.88"/>
    <m/>
  </r>
  <r>
    <d v="2016-12-19T00:00:00"/>
    <x v="11"/>
    <s v="Clay Ludtke"/>
    <x v="2"/>
    <x v="1"/>
    <x v="8"/>
    <s v="Eldon &quot;L&quot; Workstation Diamond Chairmat"/>
    <x v="4161"/>
    <x v="7"/>
    <n v="-30.39"/>
    <m/>
  </r>
  <r>
    <d v="2016-12-20T00:00:00"/>
    <x v="11"/>
    <s v="Stuart Calhoun"/>
    <x v="29"/>
    <x v="2"/>
    <x v="9"/>
    <s v="SanDisk Ultra 32 GB MicroSDHC Class 10 Memory Card"/>
    <x v="243"/>
    <x v="1"/>
    <n v="8.6199999999999992"/>
    <m/>
  </r>
  <r>
    <d v="2016-12-20T00:00:00"/>
    <x v="11"/>
    <s v="Alejandro Ballentine"/>
    <x v="29"/>
    <x v="1"/>
    <x v="8"/>
    <s v="C-Line Cubicle Keepers Polyproplyene Holder With Velcro Backings"/>
    <x v="4162"/>
    <x v="3"/>
    <n v="7.38"/>
    <m/>
  </r>
  <r>
    <d v="2016-12-20T00:00:00"/>
    <x v="11"/>
    <s v="Alejandro Ballentine"/>
    <x v="29"/>
    <x v="0"/>
    <x v="3"/>
    <s v="DXL Angle-View Binders with Locking Rings by Samsill"/>
    <x v="2110"/>
    <x v="0"/>
    <n v="6.94"/>
    <m/>
  </r>
  <r>
    <d v="2016-12-20T00:00:00"/>
    <x v="11"/>
    <s v="Matt Collins"/>
    <x v="40"/>
    <x v="0"/>
    <x v="0"/>
    <s v="Strathmore Photo Mount Cards"/>
    <x v="301"/>
    <x v="7"/>
    <n v="15.59"/>
    <m/>
  </r>
  <r>
    <d v="2016-12-22T00:00:00"/>
    <x v="11"/>
    <s v="Sue Ann Reed"/>
    <x v="11"/>
    <x v="0"/>
    <x v="3"/>
    <s v="Avery 3 1/2&quot; Diskette Storage Pages, 10/Pack"/>
    <x v="4163"/>
    <x v="8"/>
    <n v="-25.06"/>
    <m/>
  </r>
  <r>
    <d v="2016-12-22T00:00:00"/>
    <x v="11"/>
    <s v="Sue Ann Reed"/>
    <x v="11"/>
    <x v="1"/>
    <x v="8"/>
    <s v="3M Hangers With Command Adhesive"/>
    <x v="3892"/>
    <x v="3"/>
    <n v="3.11"/>
    <m/>
  </r>
  <r>
    <d v="2016-12-22T00:00:00"/>
    <x v="11"/>
    <s v="Sue Ann Reed"/>
    <x v="11"/>
    <x v="1"/>
    <x v="8"/>
    <s v="Seth Thomas 14&quot; Day/Date Wall Clock"/>
    <x v="120"/>
    <x v="4"/>
    <n v="4.84"/>
    <m/>
  </r>
  <r>
    <d v="2016-12-22T00:00:00"/>
    <x v="11"/>
    <s v="Lena Creighton"/>
    <x v="20"/>
    <x v="0"/>
    <x v="3"/>
    <s v="GBC Pre-Punched Binding Paper, Plastic, White, 8-1/2&quot; x 11&quot;"/>
    <x v="489"/>
    <x v="0"/>
    <n v="8.9499999999999993"/>
    <m/>
  </r>
  <r>
    <d v="2016-12-22T00:00:00"/>
    <x v="11"/>
    <s v="Emily Ducich"/>
    <x v="22"/>
    <x v="0"/>
    <x v="3"/>
    <s v="Wilson Jones International Size A4 Ring Binders"/>
    <x v="3668"/>
    <x v="3"/>
    <n v="19.38"/>
    <m/>
  </r>
  <r>
    <d v="2016-12-22T00:00:00"/>
    <x v="11"/>
    <s v="Emily Ducich"/>
    <x v="22"/>
    <x v="2"/>
    <x v="15"/>
    <s v="Texas Instrument TI-15 Fraction Calculator"/>
    <x v="825"/>
    <x v="4"/>
    <n v="3.76"/>
    <m/>
  </r>
  <r>
    <d v="2016-12-22T00:00:00"/>
    <x v="11"/>
    <s v="Duane Noonan"/>
    <x v="3"/>
    <x v="1"/>
    <x v="8"/>
    <s v="Deflect-o DuraMat Antistatic Studded Beveled Mat for Medium Pile Carpeting"/>
    <x v="4164"/>
    <x v="9"/>
    <n v="202.25"/>
    <m/>
  </r>
  <r>
    <d v="2016-12-22T00:00:00"/>
    <x v="11"/>
    <s v="Duane Noonan"/>
    <x v="3"/>
    <x v="1"/>
    <x v="8"/>
    <s v="Magnifier Swing Arm Lamp"/>
    <x v="2237"/>
    <x v="0"/>
    <n v="10.91"/>
    <m/>
  </r>
  <r>
    <d v="2016-12-23T00:00:00"/>
    <x v="11"/>
    <s v="Logan Currie"/>
    <x v="6"/>
    <x v="1"/>
    <x v="8"/>
    <s v="Electrix Architect's Clamp-On Swing Arm Lamp, Black"/>
    <x v="4165"/>
    <x v="6"/>
    <n v="166.1"/>
    <m/>
  </r>
  <r>
    <d v="2016-12-23T00:00:00"/>
    <x v="11"/>
    <s v="Logan Currie"/>
    <x v="6"/>
    <x v="1"/>
    <x v="8"/>
    <s v="Electrix Architect's Clamp-On Swing Arm Lamp, Black"/>
    <x v="4166"/>
    <x v="1"/>
    <n v="83.05"/>
    <m/>
  </r>
  <r>
    <d v="2016-12-23T00:00:00"/>
    <x v="11"/>
    <s v="Ben Peterman"/>
    <x v="1"/>
    <x v="1"/>
    <x v="11"/>
    <s v="Bush Westfield Collection Bookcases, Fully Assembled"/>
    <x v="4167"/>
    <x v="0"/>
    <n v="-14.14"/>
    <m/>
  </r>
  <r>
    <d v="2016-12-23T00:00:00"/>
    <x v="11"/>
    <s v="Matt Collister"/>
    <x v="14"/>
    <x v="0"/>
    <x v="7"/>
    <s v="Acco Clips to Go Binder Clips, 24 Clips in Two Sizes"/>
    <x v="2965"/>
    <x v="5"/>
    <n v="11.68"/>
    <m/>
  </r>
  <r>
    <d v="2016-12-23T00:00:00"/>
    <x v="11"/>
    <s v="Neoma Murray"/>
    <x v="10"/>
    <x v="0"/>
    <x v="3"/>
    <s v="Universal Recycled Hanging Pressboard Report Binders, Letter Size"/>
    <x v="796"/>
    <x v="1"/>
    <n v="-4.07"/>
    <m/>
  </r>
  <r>
    <d v="2016-12-23T00:00:00"/>
    <x v="11"/>
    <s v="Edward Hooks"/>
    <x v="22"/>
    <x v="0"/>
    <x v="4"/>
    <s v="Newell 317"/>
    <x v="1946"/>
    <x v="1"/>
    <n v="2.56"/>
    <m/>
  </r>
  <r>
    <d v="2016-12-23T00:00:00"/>
    <x v="11"/>
    <s v="Edward Hooks"/>
    <x v="22"/>
    <x v="0"/>
    <x v="0"/>
    <s v="Computer Printout Paper with Letter-Trim Perforations"/>
    <x v="1956"/>
    <x v="0"/>
    <n v="18.21"/>
    <m/>
  </r>
  <r>
    <d v="2016-12-23T00:00:00"/>
    <x v="11"/>
    <s v="Edward Hooks"/>
    <x v="22"/>
    <x v="0"/>
    <x v="4"/>
    <s v="Sanford EarthWrite Recycled Pencils, Medium Soft, #2"/>
    <x v="4168"/>
    <x v="0"/>
    <n v="1.18"/>
    <m/>
  </r>
  <r>
    <d v="2016-12-23T00:00:00"/>
    <x v="11"/>
    <s v="Edward Hooks"/>
    <x v="22"/>
    <x v="0"/>
    <x v="2"/>
    <s v="SAFCO Boltless Steel Shelving"/>
    <x v="4169"/>
    <x v="0"/>
    <n v="2.27"/>
    <m/>
  </r>
  <r>
    <d v="2016-12-23T00:00:00"/>
    <x v="11"/>
    <s v="Edward Hooks"/>
    <x v="22"/>
    <x v="0"/>
    <x v="0"/>
    <s v="Xerox 1911"/>
    <x v="4053"/>
    <x v="4"/>
    <n v="22.99"/>
    <m/>
  </r>
  <r>
    <d v="2016-12-23T00:00:00"/>
    <x v="11"/>
    <s v="Edward Hooks"/>
    <x v="22"/>
    <x v="0"/>
    <x v="10"/>
    <s v="Staple envelope"/>
    <x v="32"/>
    <x v="0"/>
    <n v="30.36"/>
    <m/>
  </r>
  <r>
    <d v="2016-12-23T00:00:00"/>
    <x v="11"/>
    <s v="Edward Hooks"/>
    <x v="22"/>
    <x v="0"/>
    <x v="2"/>
    <s v="Tennsco Snap-Together Open Shelving Units, Starter Sets and Add-On Units"/>
    <x v="1410"/>
    <x v="3"/>
    <n v="55.9"/>
    <m/>
  </r>
  <r>
    <d v="2016-12-23T00:00:00"/>
    <x v="11"/>
    <s v="Carol Adams"/>
    <x v="43"/>
    <x v="2"/>
    <x v="16"/>
    <s v="Hewlett Packard 610 Color Digital Copier / Printer"/>
    <x v="1132"/>
    <x v="3"/>
    <n v="899.98"/>
    <m/>
  </r>
  <r>
    <d v="2016-12-23T00:00:00"/>
    <x v="11"/>
    <s v="Laura Armstrong"/>
    <x v="0"/>
    <x v="2"/>
    <x v="6"/>
    <s v="Wireless Extenders zBoost YX545 SOHO Signal Booster"/>
    <x v="1768"/>
    <x v="1"/>
    <n v="39.69"/>
    <m/>
  </r>
  <r>
    <d v="2016-12-23T00:00:00"/>
    <x v="11"/>
    <s v="Laura Armstrong"/>
    <x v="0"/>
    <x v="0"/>
    <x v="1"/>
    <s v="Permanent Self-Adhesive File Folder Labels for Typewriters, 1 1/8 x 3 1/2, White"/>
    <x v="413"/>
    <x v="2"/>
    <n v="14.74"/>
    <m/>
  </r>
  <r>
    <d v="2016-12-23T00:00:00"/>
    <x v="11"/>
    <s v="Laura Armstrong"/>
    <x v="0"/>
    <x v="2"/>
    <x v="6"/>
    <s v="Cisco SPA 502G IP Phone"/>
    <x v="2939"/>
    <x v="1"/>
    <n v="35.99"/>
    <m/>
  </r>
  <r>
    <d v="2016-12-23T00:00:00"/>
    <x v="11"/>
    <s v="Laura Armstrong"/>
    <x v="0"/>
    <x v="2"/>
    <x v="6"/>
    <s v="Cisco SPA112 2 Port Phone Adapter"/>
    <x v="2373"/>
    <x v="1"/>
    <n v="14.84"/>
    <m/>
  </r>
  <r>
    <d v="2016-12-23T00:00:00"/>
    <x v="11"/>
    <s v="Laura Armstrong"/>
    <x v="0"/>
    <x v="1"/>
    <x v="8"/>
    <s v="GE General Purpose, Extra Long Life, Showcase &amp; Floodlight Incandescent Bulbs"/>
    <x v="3064"/>
    <x v="0"/>
    <n v="-0.76"/>
    <m/>
  </r>
  <r>
    <d v="2016-12-23T00:00:00"/>
    <x v="11"/>
    <s v="Frank Merwin"/>
    <x v="2"/>
    <x v="0"/>
    <x v="0"/>
    <s v="Xerox 1952"/>
    <x v="1140"/>
    <x v="0"/>
    <n v="2.69"/>
    <m/>
  </r>
  <r>
    <d v="2016-12-23T00:00:00"/>
    <x v="11"/>
    <s v="Frank Merwin"/>
    <x v="2"/>
    <x v="2"/>
    <x v="6"/>
    <s v="LG G2"/>
    <x v="4170"/>
    <x v="7"/>
    <n v="-374.99"/>
    <m/>
  </r>
  <r>
    <d v="2016-12-24T00:00:00"/>
    <x v="11"/>
    <s v="Ross Baird"/>
    <x v="25"/>
    <x v="0"/>
    <x v="3"/>
    <s v="GBC Linen Binding Covers"/>
    <x v="3980"/>
    <x v="1"/>
    <n v="-20.45"/>
    <m/>
  </r>
  <r>
    <d v="2016-12-24T00:00:00"/>
    <x v="11"/>
    <s v="Ross Baird"/>
    <x v="25"/>
    <x v="0"/>
    <x v="2"/>
    <s v="Tennsco Double-Tier Lockers"/>
    <x v="4171"/>
    <x v="1"/>
    <n v="-47.25"/>
    <m/>
  </r>
  <r>
    <d v="2016-12-24T00:00:00"/>
    <x v="11"/>
    <s v="Ross Baird"/>
    <x v="25"/>
    <x v="2"/>
    <x v="9"/>
    <s v="Microsoft Sculpt Comfort Mouse"/>
    <x v="4172"/>
    <x v="9"/>
    <n v="76.7"/>
    <m/>
  </r>
  <r>
    <d v="2016-12-24T00:00:00"/>
    <x v="11"/>
    <s v="Benjamin Venier"/>
    <x v="22"/>
    <x v="0"/>
    <x v="0"/>
    <s v="Xerox 1898"/>
    <x v="1803"/>
    <x v="7"/>
    <n v="16.03"/>
    <m/>
  </r>
  <r>
    <d v="2016-12-24T00:00:00"/>
    <x v="11"/>
    <s v="Jessica Myrick"/>
    <x v="20"/>
    <x v="1"/>
    <x v="8"/>
    <s v="Luxo Adjustable Task Clamp Lamp"/>
    <x v="4173"/>
    <x v="2"/>
    <n v="207.89"/>
    <m/>
  </r>
  <r>
    <d v="2016-12-24T00:00:00"/>
    <x v="11"/>
    <s v="Pauline Webber"/>
    <x v="20"/>
    <x v="2"/>
    <x v="6"/>
    <s v="Samsung Rugby III"/>
    <x v="640"/>
    <x v="1"/>
    <n v="53.45"/>
    <m/>
  </r>
  <r>
    <d v="2016-12-24T00:00:00"/>
    <x v="11"/>
    <s v="Sean Christensen"/>
    <x v="3"/>
    <x v="1"/>
    <x v="8"/>
    <s v="Eldon 200 Class Desk Accessories, Smoke"/>
    <x v="3435"/>
    <x v="5"/>
    <n v="18.46"/>
    <m/>
  </r>
  <r>
    <d v="2016-12-24T00:00:00"/>
    <x v="11"/>
    <s v="Sean Christensen"/>
    <x v="3"/>
    <x v="0"/>
    <x v="10"/>
    <s v="Staple envelope"/>
    <x v="3275"/>
    <x v="5"/>
    <n v="18.690000000000001"/>
    <m/>
  </r>
  <r>
    <d v="2016-12-25T00:00:00"/>
    <x v="11"/>
    <s v="Grace Kelly"/>
    <x v="3"/>
    <x v="2"/>
    <x v="6"/>
    <s v="Samsung Galaxy Note 2"/>
    <x v="4174"/>
    <x v="5"/>
    <n v="257.58999999999997"/>
    <m/>
  </r>
  <r>
    <d v="2016-12-25T00:00:00"/>
    <x v="11"/>
    <s v="Grace Kelly"/>
    <x v="3"/>
    <x v="0"/>
    <x v="0"/>
    <s v="Xerox 225"/>
    <x v="413"/>
    <x v="5"/>
    <n v="21.77"/>
    <m/>
  </r>
  <r>
    <d v="2016-12-25T00:00:00"/>
    <x v="11"/>
    <s v="Grace Kelly"/>
    <x v="3"/>
    <x v="2"/>
    <x v="9"/>
    <s v="SanDisk Cruzer 64 GB USB Flash Drive"/>
    <x v="4175"/>
    <x v="5"/>
    <n v="76.27"/>
    <m/>
  </r>
  <r>
    <d v="2016-12-25T00:00:00"/>
    <x v="11"/>
    <s v="Brian DeCherney"/>
    <x v="20"/>
    <x v="0"/>
    <x v="3"/>
    <s v="GBC Premium Transparent Covers with Diagonal Lined Pattern"/>
    <x v="213"/>
    <x v="0"/>
    <n v="11.75"/>
    <m/>
  </r>
  <r>
    <d v="2016-12-25T00:00:00"/>
    <x v="11"/>
    <s v="Saphhira Shifley"/>
    <x v="38"/>
    <x v="1"/>
    <x v="8"/>
    <s v="Master Big Foot Doorstop, Beige"/>
    <x v="1609"/>
    <x v="3"/>
    <n v="6.55"/>
    <m/>
  </r>
  <r>
    <d v="2016-12-25T00:00:00"/>
    <x v="11"/>
    <s v="Joe Elijah"/>
    <x v="22"/>
    <x v="1"/>
    <x v="5"/>
    <s v="Global Executive Mid-Back Manager's Chair"/>
    <x v="648"/>
    <x v="1"/>
    <n v="52.38"/>
    <m/>
  </r>
  <r>
    <d v="2016-12-25T00:00:00"/>
    <x v="11"/>
    <s v="Joe Elijah"/>
    <x v="22"/>
    <x v="1"/>
    <x v="13"/>
    <s v="SAFCO PlanMaster Heigh-Adjustable Drafting Table Base, 43w x 30d x 30-37h, Black"/>
    <x v="4176"/>
    <x v="7"/>
    <n v="629.01"/>
    <m/>
  </r>
  <r>
    <d v="2016-12-25T00:00:00"/>
    <x v="11"/>
    <s v="Laurel Workman"/>
    <x v="12"/>
    <x v="1"/>
    <x v="13"/>
    <s v="KI Conference Tables"/>
    <x v="1626"/>
    <x v="4"/>
    <n v="-24.1"/>
    <m/>
  </r>
  <r>
    <d v="2016-12-25T00:00:00"/>
    <x v="11"/>
    <s v="Laurel Workman"/>
    <x v="12"/>
    <x v="2"/>
    <x v="15"/>
    <s v="Panasonic KX MC6040 Color Laser Multifunction Printer"/>
    <x v="4177"/>
    <x v="0"/>
    <n v="-386.96"/>
    <m/>
  </r>
  <r>
    <d v="2016-12-25T00:00:00"/>
    <x v="11"/>
    <s v="Laurel Workman"/>
    <x v="12"/>
    <x v="2"/>
    <x v="9"/>
    <s v="ImationÂ Clip USBÂ flash driveÂ - 8 GB"/>
    <x v="4178"/>
    <x v="1"/>
    <n v="-7.9"/>
    <m/>
  </r>
  <r>
    <d v="2016-12-25T00:00:00"/>
    <x v="11"/>
    <s v="Laurel Workman"/>
    <x v="12"/>
    <x v="2"/>
    <x v="9"/>
    <s v="Hypercom P1300 Pinpad"/>
    <x v="2891"/>
    <x v="0"/>
    <n v="21.42"/>
    <m/>
  </r>
  <r>
    <d v="2016-12-25T00:00:00"/>
    <x v="11"/>
    <s v="Laurel Workman"/>
    <x v="12"/>
    <x v="1"/>
    <x v="5"/>
    <s v="Global Stack Chair with Arms, Black"/>
    <x v="3587"/>
    <x v="0"/>
    <n v="4.2"/>
    <m/>
  </r>
  <r>
    <d v="2016-12-25T00:00:00"/>
    <x v="11"/>
    <s v="Darren Budd"/>
    <x v="20"/>
    <x v="1"/>
    <x v="13"/>
    <s v="Bevis Oval Conference Table, Walnut"/>
    <x v="4019"/>
    <x v="0"/>
    <n v="-120.05"/>
    <m/>
  </r>
  <r>
    <d v="2016-12-25T00:00:00"/>
    <x v="11"/>
    <s v="Darren Budd"/>
    <x v="20"/>
    <x v="1"/>
    <x v="5"/>
    <s v="Hon 4070 Series Pagoda Round Back Stacking Chairs"/>
    <x v="4179"/>
    <x v="1"/>
    <n v="173.33"/>
    <m/>
  </r>
  <r>
    <d v="2016-12-25T00:00:00"/>
    <x v="11"/>
    <s v="Trudy Schmidt"/>
    <x v="13"/>
    <x v="0"/>
    <x v="4"/>
    <s v="Newell 327"/>
    <x v="4180"/>
    <x v="2"/>
    <n v="5.37"/>
    <m/>
  </r>
  <r>
    <d v="2016-12-25T00:00:00"/>
    <x v="11"/>
    <s v="Trudy Schmidt"/>
    <x v="13"/>
    <x v="2"/>
    <x v="9"/>
    <s v="Razer Tiamat Over Ear 7.1 Surround Sound PC Gaming Headset"/>
    <x v="4181"/>
    <x v="0"/>
    <n v="171.99"/>
    <m/>
  </r>
  <r>
    <d v="2016-12-25T00:00:00"/>
    <x v="11"/>
    <s v="Trudy Schmidt"/>
    <x v="13"/>
    <x v="1"/>
    <x v="8"/>
    <s v="Howard Miller 13-1/2&quot; Diameter Rosebrook Wall Clock"/>
    <x v="4182"/>
    <x v="7"/>
    <n v="137.54"/>
    <m/>
  </r>
  <r>
    <d v="2016-12-25T00:00:00"/>
    <x v="11"/>
    <s v="Trudy Schmidt"/>
    <x v="13"/>
    <x v="0"/>
    <x v="0"/>
    <s v="Xerox 1906"/>
    <x v="1653"/>
    <x v="1"/>
    <n v="49.97"/>
    <m/>
  </r>
  <r>
    <d v="2016-12-25T00:00:00"/>
    <x v="11"/>
    <s v="Joe Elijah"/>
    <x v="20"/>
    <x v="1"/>
    <x v="5"/>
    <s v="Hon 4700 Series Mobuis Mid-Back Task Chairs with Adjustable Arms"/>
    <x v="4183"/>
    <x v="9"/>
    <n v="313.26"/>
    <m/>
  </r>
  <r>
    <d v="2016-12-26T00:00:00"/>
    <x v="11"/>
    <s v="Frank Preis"/>
    <x v="22"/>
    <x v="0"/>
    <x v="0"/>
    <s v="Strathmore Photo Mount Cards"/>
    <x v="301"/>
    <x v="7"/>
    <n v="15.59"/>
    <m/>
  </r>
  <r>
    <d v="2016-12-26T00:00:00"/>
    <x v="11"/>
    <s v="Andrew Roberts"/>
    <x v="20"/>
    <x v="2"/>
    <x v="9"/>
    <s v="Belkin F8E887 USB Wired Ergonomic Keyboard"/>
    <x v="1236"/>
    <x v="1"/>
    <n v="18.89"/>
    <m/>
  </r>
  <r>
    <d v="2016-12-26T00:00:00"/>
    <x v="11"/>
    <s v="Sally Hughsby"/>
    <x v="26"/>
    <x v="0"/>
    <x v="12"/>
    <s v="Harmony HEPA Quiet Air Purifiers"/>
    <x v="4184"/>
    <x v="0"/>
    <n v="3.51"/>
    <m/>
  </r>
  <r>
    <d v="2016-12-26T00:00:00"/>
    <x v="11"/>
    <s v="Roy Collins"/>
    <x v="26"/>
    <x v="0"/>
    <x v="4"/>
    <s v="SANFORD Major Accent Highlighters"/>
    <x v="4185"/>
    <x v="0"/>
    <n v="2.5499999999999998"/>
    <m/>
  </r>
  <r>
    <d v="2016-12-26T00:00:00"/>
    <x v="11"/>
    <s v="Mike Caudle"/>
    <x v="3"/>
    <x v="0"/>
    <x v="14"/>
    <s v="Fiskars Home &amp; Office Scissors"/>
    <x v="4186"/>
    <x v="0"/>
    <n v="4.97"/>
    <m/>
  </r>
  <r>
    <d v="2016-12-26T00:00:00"/>
    <x v="11"/>
    <s v="Mike Caudle"/>
    <x v="3"/>
    <x v="2"/>
    <x v="6"/>
    <s v="Mitel 5320 IP Phone VoIP phone"/>
    <x v="250"/>
    <x v="0"/>
    <n v="30.24"/>
    <m/>
  </r>
  <r>
    <d v="2016-12-26T00:00:00"/>
    <x v="11"/>
    <s v="Mike Caudle"/>
    <x v="3"/>
    <x v="1"/>
    <x v="5"/>
    <s v="Global Armless Task Chair, Royal Blue"/>
    <x v="1190"/>
    <x v="1"/>
    <n v="-5.49"/>
    <m/>
  </r>
  <r>
    <d v="2016-12-26T00:00:00"/>
    <x v="11"/>
    <s v="Mike Caudle"/>
    <x v="3"/>
    <x v="0"/>
    <x v="12"/>
    <s v="Hoover Replacement Belts For Soft Guard &amp; Commercial Ltweight Upright Vacs, 2/Pk"/>
    <x v="2423"/>
    <x v="0"/>
    <n v="2.0499999999999998"/>
    <m/>
  </r>
  <r>
    <d v="2016-12-26T00:00:00"/>
    <x v="11"/>
    <s v="Mike Caudle"/>
    <x v="3"/>
    <x v="1"/>
    <x v="13"/>
    <s v="Bretford Rectangular Conference Table Tops"/>
    <x v="3356"/>
    <x v="1"/>
    <n v="33.85"/>
    <m/>
  </r>
  <r>
    <d v="2016-12-26T00:00:00"/>
    <x v="11"/>
    <s v="Mike Caudle"/>
    <x v="3"/>
    <x v="0"/>
    <x v="4"/>
    <s v="Model L Table or Wall-Mount Pencil Sharpener"/>
    <x v="4187"/>
    <x v="1"/>
    <n v="15.11"/>
    <m/>
  </r>
  <r>
    <d v="2016-12-26T00:00:00"/>
    <x v="11"/>
    <s v="Brenda Bowman"/>
    <x v="23"/>
    <x v="1"/>
    <x v="5"/>
    <s v="Novimex Turbo Task Chair"/>
    <x v="549"/>
    <x v="1"/>
    <n v="25.55"/>
    <m/>
  </r>
  <r>
    <d v="2016-12-26T00:00:00"/>
    <x v="11"/>
    <s v="Brenda Bowman"/>
    <x v="23"/>
    <x v="0"/>
    <x v="12"/>
    <s v="Fellowes Advanced Computer Series Surge Protectors"/>
    <x v="4188"/>
    <x v="4"/>
    <n v="7.42"/>
    <m/>
  </r>
  <r>
    <d v="2016-12-26T00:00:00"/>
    <x v="11"/>
    <s v="Anthony Johnson"/>
    <x v="20"/>
    <x v="0"/>
    <x v="3"/>
    <s v="Round Ring Binders"/>
    <x v="214"/>
    <x v="1"/>
    <n v="1.68"/>
    <m/>
  </r>
  <r>
    <d v="2016-12-27T00:00:00"/>
    <x v="11"/>
    <s v="Brooke Gillingham"/>
    <x v="1"/>
    <x v="1"/>
    <x v="5"/>
    <s v="Global Manager's Adjustable Task Chair, Storm"/>
    <x v="4189"/>
    <x v="9"/>
    <n v="-12.08"/>
    <m/>
  </r>
  <r>
    <d v="2016-12-27T00:00:00"/>
    <x v="11"/>
    <s v="Meg Tillman"/>
    <x v="0"/>
    <x v="0"/>
    <x v="0"/>
    <s v="Xerox 214"/>
    <x v="320"/>
    <x v="0"/>
    <n v="3.63"/>
    <m/>
  </r>
  <r>
    <d v="2016-12-27T00:00:00"/>
    <x v="11"/>
    <s v="Meg Tillman"/>
    <x v="0"/>
    <x v="0"/>
    <x v="0"/>
    <s v="It's Hot Message Books with Stickers, 2 3/4&quot; x 5&quot;"/>
    <x v="1379"/>
    <x v="3"/>
    <n v="7.4"/>
    <m/>
  </r>
  <r>
    <d v="2016-12-27T00:00:00"/>
    <x v="11"/>
    <s v="Mitch Webber"/>
    <x v="10"/>
    <x v="2"/>
    <x v="9"/>
    <s v="Micro Innovations USB RF Wireless Keyboard with Mouse"/>
    <x v="4190"/>
    <x v="0"/>
    <n v="0.5"/>
    <m/>
  </r>
  <r>
    <d v="2016-12-27T00:00:00"/>
    <x v="11"/>
    <s v="Eugene Moren"/>
    <x v="3"/>
    <x v="0"/>
    <x v="1"/>
    <s v="Avery File Folder Labels"/>
    <x v="953"/>
    <x v="5"/>
    <n v="9.8800000000000008"/>
    <m/>
  </r>
  <r>
    <d v="2016-12-27T00:00:00"/>
    <x v="11"/>
    <s v="Ross DeVincentis"/>
    <x v="10"/>
    <x v="0"/>
    <x v="7"/>
    <s v="OIC Colored Binder Clips, Assorted Sizes"/>
    <x v="4191"/>
    <x v="6"/>
    <n v="6.23"/>
    <m/>
  </r>
  <r>
    <d v="2016-12-27T00:00:00"/>
    <x v="11"/>
    <s v="Joni Wasserman"/>
    <x v="5"/>
    <x v="0"/>
    <x v="1"/>
    <s v="Avery 479"/>
    <x v="2827"/>
    <x v="4"/>
    <n v="1.2"/>
    <m/>
  </r>
  <r>
    <d v="2016-12-29T00:00:00"/>
    <x v="11"/>
    <s v="Troy Blackwell"/>
    <x v="21"/>
    <x v="1"/>
    <x v="5"/>
    <s v="Global Leather &amp; Oak Executive Chair, Burgundy"/>
    <x v="4192"/>
    <x v="7"/>
    <n v="60.36"/>
    <m/>
  </r>
  <r>
    <d v="2016-12-29T00:00:00"/>
    <x v="11"/>
    <s v="Kelly Andreada"/>
    <x v="1"/>
    <x v="0"/>
    <x v="0"/>
    <s v="White Computer Printout Paper by Universal"/>
    <x v="2698"/>
    <x v="6"/>
    <n v="67.44"/>
    <m/>
  </r>
  <r>
    <d v="2016-12-29T00:00:00"/>
    <x v="11"/>
    <s v="Michael Paige"/>
    <x v="15"/>
    <x v="0"/>
    <x v="3"/>
    <s v="GBC Wire Binding Strips"/>
    <x v="3410"/>
    <x v="3"/>
    <n v="-27.93"/>
    <m/>
  </r>
  <r>
    <d v="2016-12-29T00:00:00"/>
    <x v="11"/>
    <s v="Michael Paige"/>
    <x v="15"/>
    <x v="0"/>
    <x v="3"/>
    <s v="Zipper Ring Binder Pockets"/>
    <x v="2421"/>
    <x v="1"/>
    <n v="-1.97"/>
    <m/>
  </r>
  <r>
    <d v="2016-12-29T00:00:00"/>
    <x v="11"/>
    <s v="Carlos Daly"/>
    <x v="42"/>
    <x v="1"/>
    <x v="8"/>
    <s v="Executive Impressions 10&quot; Spectator Wall Clock"/>
    <x v="672"/>
    <x v="6"/>
    <n v="23.99"/>
    <m/>
  </r>
  <r>
    <d v="2016-12-29T00:00:00"/>
    <x v="11"/>
    <s v="Carlos Daly"/>
    <x v="42"/>
    <x v="0"/>
    <x v="12"/>
    <s v="Belkin 8 Outlet Surge Protector"/>
    <x v="105"/>
    <x v="0"/>
    <n v="22.95"/>
    <m/>
  </r>
  <r>
    <d v="2016-12-29T00:00:00"/>
    <x v="11"/>
    <s v="Phillip Flathmann"/>
    <x v="3"/>
    <x v="0"/>
    <x v="3"/>
    <s v="Acco Translucent Poly Ring Binders"/>
    <x v="3332"/>
    <x v="1"/>
    <n v="3.93"/>
    <m/>
  </r>
  <r>
    <d v="2016-12-29T00:00:00"/>
    <x v="11"/>
    <s v="Ken Lonsdale"/>
    <x v="11"/>
    <x v="0"/>
    <x v="10"/>
    <s v="Peel &amp; Seel Recycled Catalog Envelopes, Brown"/>
    <x v="4193"/>
    <x v="1"/>
    <n v="10.42"/>
    <m/>
  </r>
  <r>
    <d v="2016-12-29T00:00:00"/>
    <x v="11"/>
    <s v="Marc Harrigan"/>
    <x v="16"/>
    <x v="0"/>
    <x v="0"/>
    <s v="Xerox 1898"/>
    <x v="30"/>
    <x v="5"/>
    <n v="13.09"/>
    <m/>
  </r>
  <r>
    <d v="2016-12-29T00:00:00"/>
    <x v="11"/>
    <s v="Marc Harrigan"/>
    <x v="16"/>
    <x v="0"/>
    <x v="0"/>
    <s v="Astroparche Fine Business Paper"/>
    <x v="2156"/>
    <x v="6"/>
    <n v="8.8699999999999992"/>
    <m/>
  </r>
  <r>
    <d v="2016-12-29T00:00:00"/>
    <x v="11"/>
    <s v="Frank Olsen"/>
    <x v="3"/>
    <x v="0"/>
    <x v="2"/>
    <s v="Project Tote Personal File"/>
    <x v="4194"/>
    <x v="4"/>
    <n v="4.07"/>
    <m/>
  </r>
  <r>
    <d v="2016-12-29T00:00:00"/>
    <x v="11"/>
    <s v="Frank Olsen"/>
    <x v="3"/>
    <x v="0"/>
    <x v="14"/>
    <s v="Fiskars Spring-Action Scissors"/>
    <x v="3071"/>
    <x v="0"/>
    <n v="7.27"/>
    <m/>
  </r>
  <r>
    <d v="2016-12-30T00:00:00"/>
    <x v="11"/>
    <s v="Keith Dawkins"/>
    <x v="0"/>
    <x v="0"/>
    <x v="3"/>
    <s v="Avery Binding System Hidden Tab Executive Style Index Sets"/>
    <x v="4195"/>
    <x v="6"/>
    <n v="-10.39"/>
    <m/>
  </r>
  <r>
    <d v="2016-12-30T00:00:00"/>
    <x v="11"/>
    <s v="Bryan Mills"/>
    <x v="10"/>
    <x v="0"/>
    <x v="1"/>
    <s v="Avery 487"/>
    <x v="1408"/>
    <x v="0"/>
    <n v="1.99"/>
    <m/>
  </r>
  <r>
    <d v="2016-12-30T00:00:00"/>
    <x v="11"/>
    <s v="Bryan Mills"/>
    <x v="10"/>
    <x v="0"/>
    <x v="14"/>
    <s v="Acme Office Executive Series Stainless Steel Trimmers"/>
    <x v="4196"/>
    <x v="0"/>
    <n v="1.03"/>
    <m/>
  </r>
  <r>
    <d v="2016-12-30T00:00:00"/>
    <x v="11"/>
    <s v="Julie Prescott"/>
    <x v="3"/>
    <x v="0"/>
    <x v="2"/>
    <s v="Iceberg Mobile Mega Data/Printer Cart"/>
    <x v="3082"/>
    <x v="3"/>
    <n v="125.14"/>
    <m/>
  </r>
  <r>
    <d v="2016-12-30T00:00:00"/>
    <x v="11"/>
    <s v="Julie Prescott"/>
    <x v="3"/>
    <x v="0"/>
    <x v="3"/>
    <s v="Cardinal Hold-It CD Pocket"/>
    <x v="3745"/>
    <x v="4"/>
    <n v="2.15"/>
    <m/>
  </r>
  <r>
    <d v="2016-12-30T00:00:00"/>
    <x v="11"/>
    <s v="Brian Dahlen"/>
    <x v="2"/>
    <x v="1"/>
    <x v="5"/>
    <s v="Hon Deluxe Fabric Upholstered Stacking Chairs, Rounded Back"/>
    <x v="4197"/>
    <x v="4"/>
    <n v="0"/>
    <m/>
  </r>
  <r>
    <d v="2016-12-30T00:00:00"/>
    <x v="11"/>
    <s v="Carl Jackson"/>
    <x v="2"/>
    <x v="0"/>
    <x v="4"/>
    <s v="Newell 31"/>
    <x v="356"/>
    <x v="7"/>
    <n v="1.65"/>
    <m/>
  </r>
  <r>
    <d v="2016-12-30T00:00:00"/>
    <x v="11"/>
    <s v="Evan Henry"/>
    <x v="16"/>
    <x v="0"/>
    <x v="0"/>
    <s v="Embossed Ink Jet Note Cards"/>
    <x v="4198"/>
    <x v="3"/>
    <n v="25.28"/>
    <m/>
  </r>
  <r>
    <d v="2016-12-31T00:00:00"/>
    <x v="11"/>
    <s v="Kelly Lampkin"/>
    <x v="17"/>
    <x v="0"/>
    <x v="4"/>
    <s v="Crayola Anti Dust Chalk, 12/Pack"/>
    <x v="2788"/>
    <x v="0"/>
    <n v="1.64"/>
    <m/>
  </r>
  <r>
    <d v="2016-12-31T00:00:00"/>
    <x v="11"/>
    <s v="Kelly Lampkin"/>
    <x v="17"/>
    <x v="0"/>
    <x v="3"/>
    <s v="Lock-Up Easel 'Spel-Binder'"/>
    <x v="4199"/>
    <x v="5"/>
    <n v="53.92"/>
    <m/>
  </r>
  <r>
    <d v="2016-12-31T00:00:00"/>
    <x v="11"/>
    <s v="Brian DeCherney"/>
    <x v="3"/>
    <x v="2"/>
    <x v="6"/>
    <s v="Adtran 1202752G1"/>
    <x v="250"/>
    <x v="1"/>
    <n v="22.68"/>
    <m/>
  </r>
  <r>
    <d v="2016-12-31T00:00:00"/>
    <x v="11"/>
    <s v="Emily Phan"/>
    <x v="16"/>
    <x v="0"/>
    <x v="4"/>
    <s v="Newell 345"/>
    <x v="2959"/>
    <x v="1"/>
    <n v="3.57"/>
    <m/>
  </r>
  <r>
    <d v="2016-12-31T00:00:00"/>
    <x v="11"/>
    <s v="Emily Phan"/>
    <x v="16"/>
    <x v="0"/>
    <x v="0"/>
    <s v="Things To Do Today Pad"/>
    <x v="4200"/>
    <x v="7"/>
    <n v="8.2200000000000006"/>
    <m/>
  </r>
  <r>
    <d v="2016-12-31T00:00:00"/>
    <x v="11"/>
    <s v="Becky Pak"/>
    <x v="3"/>
    <x v="0"/>
    <x v="3"/>
    <s v="GBC Pre-Punched Binding Paper, Plastic, White, 8-1/2&quot; x 11&quot;"/>
    <x v="4201"/>
    <x v="1"/>
    <n v="13.43"/>
    <m/>
  </r>
  <r>
    <d v="2016-12-31T00:00:00"/>
    <x v="11"/>
    <s v="Duane Benoit"/>
    <x v="10"/>
    <x v="0"/>
    <x v="2"/>
    <s v="Tennsco Industrial Shelving"/>
    <x v="2997"/>
    <x v="3"/>
    <n v="-35.22"/>
    <m/>
  </r>
  <r>
    <d v="2017-01-01T00:00:00"/>
    <x v="0"/>
    <s v="Guy Armstrong"/>
    <x v="10"/>
    <x v="1"/>
    <x v="8"/>
    <s v="Linden 10&quot; Round Wall Clock, Black"/>
    <x v="1229"/>
    <x v="3"/>
    <n v="8.56"/>
    <m/>
  </r>
  <r>
    <d v="2017-01-01T00:00:00"/>
    <x v="0"/>
    <s v="Steven Cartwright"/>
    <x v="3"/>
    <x v="1"/>
    <x v="8"/>
    <s v="Howard Miller 11-1/2&quot; Diameter Brentwood Wall Clock"/>
    <x v="4202"/>
    <x v="13"/>
    <n v="199.26"/>
    <m/>
  </r>
  <r>
    <d v="2017-01-01T00:00:00"/>
    <x v="0"/>
    <s v="Dennis Pardue"/>
    <x v="21"/>
    <x v="0"/>
    <x v="3"/>
    <s v="Wilson Jones Easy Flow II Sheet Lifters"/>
    <x v="4203"/>
    <x v="0"/>
    <n v="1.73"/>
    <m/>
  </r>
  <r>
    <d v="2017-01-01T00:00:00"/>
    <x v="0"/>
    <s v="Janet Martin"/>
    <x v="0"/>
    <x v="0"/>
    <x v="2"/>
    <s v="SAFCO Boltless Steel Shelving"/>
    <x v="4204"/>
    <x v="7"/>
    <n v="-107.96"/>
    <m/>
  </r>
  <r>
    <d v="2017-01-01T00:00:00"/>
    <x v="0"/>
    <s v="Janet Martin"/>
    <x v="0"/>
    <x v="1"/>
    <x v="8"/>
    <s v="Tenex Carpeted, Granite-Look or Clear Contemporary Contour Shape Chair Mats"/>
    <x v="4205"/>
    <x v="7"/>
    <n v="-187.38"/>
    <m/>
  </r>
  <r>
    <d v="2017-01-01T00:00:00"/>
    <x v="0"/>
    <s v="Janet Martin"/>
    <x v="0"/>
    <x v="1"/>
    <x v="5"/>
    <s v="Office Star - Contemporary Task Swivel Chair"/>
    <x v="4206"/>
    <x v="3"/>
    <n v="-26.64"/>
    <m/>
  </r>
  <r>
    <d v="2017-01-01T00:00:00"/>
    <x v="0"/>
    <s v="Janet Martin"/>
    <x v="0"/>
    <x v="0"/>
    <x v="4"/>
    <s v="Fluorescent Highlighters by Dixon"/>
    <x v="4207"/>
    <x v="3"/>
    <n v="2.23"/>
    <m/>
  </r>
  <r>
    <d v="2017-01-01T00:00:00"/>
    <x v="0"/>
    <s v="Janet Martin"/>
    <x v="0"/>
    <x v="0"/>
    <x v="3"/>
    <s v="GBC Instant Report Kit"/>
    <x v="4208"/>
    <x v="7"/>
    <n v="-9.7100000000000009"/>
    <m/>
  </r>
  <r>
    <d v="2017-01-01T00:00:00"/>
    <x v="0"/>
    <s v="Janet Martin"/>
    <x v="0"/>
    <x v="0"/>
    <x v="3"/>
    <s v="Pressboard Covers with Storage Hooks, 9 1/2&quot; x 11&quot;, Light Blue"/>
    <x v="4209"/>
    <x v="11"/>
    <n v="-22.68"/>
    <m/>
  </r>
  <r>
    <d v="2017-01-01T00:00:00"/>
    <x v="0"/>
    <s v="Janet Martin"/>
    <x v="0"/>
    <x v="0"/>
    <x v="12"/>
    <s v="Fellowes Superior 10 Outlet Split Surge Protector"/>
    <x v="934"/>
    <x v="0"/>
    <n v="-38.82"/>
    <m/>
  </r>
  <r>
    <d v="2017-01-02T00:00:00"/>
    <x v="0"/>
    <s v="Aaron Smayling"/>
    <x v="25"/>
    <x v="2"/>
    <x v="15"/>
    <s v="Cisco CP-7937G Unified IP Conference Station Phone"/>
    <x v="3350"/>
    <x v="0"/>
    <n v="-27.83"/>
    <m/>
  </r>
  <r>
    <d v="2017-01-02T00:00:00"/>
    <x v="0"/>
    <s v="Aaron Smayling"/>
    <x v="25"/>
    <x v="0"/>
    <x v="3"/>
    <s v="Avery 3 1/2&quot; Diskette Storage Pages, 10/Pack"/>
    <x v="1456"/>
    <x v="7"/>
    <n v="-12.53"/>
    <m/>
  </r>
  <r>
    <d v="2017-01-02T00:00:00"/>
    <x v="0"/>
    <s v="Aaron Smayling"/>
    <x v="25"/>
    <x v="0"/>
    <x v="3"/>
    <s v="Avery Recycled Flexi-View Covers for Binding Systems"/>
    <x v="3789"/>
    <x v="6"/>
    <n v="-21.16"/>
    <m/>
  </r>
  <r>
    <d v="2017-01-02T00:00:00"/>
    <x v="0"/>
    <s v="Trudy Schmidt"/>
    <x v="0"/>
    <x v="0"/>
    <x v="4"/>
    <s v="Newell 319"/>
    <x v="3635"/>
    <x v="0"/>
    <n v="3.97"/>
    <m/>
  </r>
  <r>
    <d v="2017-01-02T00:00:00"/>
    <x v="0"/>
    <s v="Trudy Schmidt"/>
    <x v="0"/>
    <x v="0"/>
    <x v="12"/>
    <s v="Hoover Commercial SteamVac"/>
    <x v="2099"/>
    <x v="0"/>
    <n v="-13.58"/>
    <m/>
  </r>
  <r>
    <d v="2017-01-02T00:00:00"/>
    <x v="0"/>
    <s v="Trudy Schmidt"/>
    <x v="0"/>
    <x v="1"/>
    <x v="13"/>
    <s v="Bevis Oval Conference Table, Walnut"/>
    <x v="2187"/>
    <x v="7"/>
    <n v="-169.64"/>
    <m/>
  </r>
  <r>
    <d v="2017-01-02T00:00:00"/>
    <x v="0"/>
    <s v="Trudy Schmidt"/>
    <x v="0"/>
    <x v="0"/>
    <x v="2"/>
    <s v="Dual Level, Single-Width Filing Carts"/>
    <x v="4210"/>
    <x v="1"/>
    <n v="27.91"/>
    <m/>
  </r>
  <r>
    <d v="2017-01-02T00:00:00"/>
    <x v="0"/>
    <s v="Fred Wasserman"/>
    <x v="3"/>
    <x v="2"/>
    <x v="9"/>
    <s v="Kensington K72356US Mouse-in-a-Box USB Desktop Mouse"/>
    <x v="4211"/>
    <x v="4"/>
    <n v="5.81"/>
    <m/>
  </r>
  <r>
    <d v="2017-01-03T00:00:00"/>
    <x v="0"/>
    <s v="Delfina Latchford"/>
    <x v="3"/>
    <x v="0"/>
    <x v="0"/>
    <s v="Xerox 1905"/>
    <x v="2167"/>
    <x v="6"/>
    <n v="18.66"/>
    <m/>
  </r>
  <r>
    <d v="2017-01-03T00:00:00"/>
    <x v="0"/>
    <s v="Christopher Martinez"/>
    <x v="3"/>
    <x v="0"/>
    <x v="3"/>
    <s v="GBC ProClick 150 Presentation Binding System"/>
    <x v="4212"/>
    <x v="9"/>
    <n v="682.52"/>
    <m/>
  </r>
  <r>
    <d v="2017-01-03T00:00:00"/>
    <x v="0"/>
    <s v="Christopher Martinez"/>
    <x v="3"/>
    <x v="0"/>
    <x v="4"/>
    <s v="Manco Dry-Lighter Erasable Highlighter"/>
    <x v="4213"/>
    <x v="1"/>
    <n v="3.1"/>
    <m/>
  </r>
  <r>
    <d v="2017-01-06T00:00:00"/>
    <x v="0"/>
    <s v="Dennis Pardue"/>
    <x v="33"/>
    <x v="0"/>
    <x v="3"/>
    <s v="Wilson Jones Turn Tabs Binder Tool for Ring Binders"/>
    <x v="4214"/>
    <x v="5"/>
    <n v="15.52"/>
    <m/>
  </r>
  <r>
    <d v="2017-01-07T00:00:00"/>
    <x v="0"/>
    <s v="Bart Watters"/>
    <x v="14"/>
    <x v="2"/>
    <x v="15"/>
    <s v="Lexmark MX611dhe Monochrome Laser Printer"/>
    <x v="982"/>
    <x v="0"/>
    <n v="680"/>
    <m/>
  </r>
  <r>
    <d v="2017-01-07T00:00:00"/>
    <x v="0"/>
    <s v="Thais Sissman"/>
    <x v="16"/>
    <x v="0"/>
    <x v="3"/>
    <s v="Zipper Ring Binder Pockets"/>
    <x v="2421"/>
    <x v="1"/>
    <n v="-1.97"/>
    <m/>
  </r>
  <r>
    <d v="2017-01-07T00:00:00"/>
    <x v="0"/>
    <s v="Jamie Frazer"/>
    <x v="3"/>
    <x v="0"/>
    <x v="2"/>
    <s v="Eldon Fold 'N Roll Cart System"/>
    <x v="4215"/>
    <x v="13"/>
    <n v="44.6"/>
    <m/>
  </r>
  <r>
    <d v="2017-01-07T00:00:00"/>
    <x v="0"/>
    <s v="Jamie Frazer"/>
    <x v="3"/>
    <x v="0"/>
    <x v="2"/>
    <s v="Tennsco Commercial Shelving"/>
    <x v="4216"/>
    <x v="1"/>
    <n v="0.61"/>
    <m/>
  </r>
  <r>
    <d v="2017-01-07T00:00:00"/>
    <x v="0"/>
    <s v="Jamie Frazer"/>
    <x v="3"/>
    <x v="0"/>
    <x v="14"/>
    <s v="Acme Galleria Hot Forged Steel Scissors with Colored Handles"/>
    <x v="4217"/>
    <x v="5"/>
    <n v="31.93"/>
    <m/>
  </r>
  <r>
    <d v="2017-01-07T00:00:00"/>
    <x v="0"/>
    <s v="Jamie Frazer"/>
    <x v="3"/>
    <x v="0"/>
    <x v="7"/>
    <s v="Staples"/>
    <x v="3507"/>
    <x v="4"/>
    <n v="3.55"/>
    <m/>
  </r>
  <r>
    <d v="2017-01-08T00:00:00"/>
    <x v="0"/>
    <s v="Ricardo Sperren"/>
    <x v="22"/>
    <x v="1"/>
    <x v="13"/>
    <s v="Balt Solid Wood Round Tables"/>
    <x v="4218"/>
    <x v="0"/>
    <n v="80.37"/>
    <m/>
  </r>
  <r>
    <d v="2017-01-09T00:00:00"/>
    <x v="0"/>
    <s v="Beth Paige"/>
    <x v="2"/>
    <x v="0"/>
    <x v="3"/>
    <s v="Ibico Hi-Tech Manual Binding System"/>
    <x v="4219"/>
    <x v="1"/>
    <n v="-228.74"/>
    <m/>
  </r>
  <r>
    <d v="2017-01-12T00:00:00"/>
    <x v="0"/>
    <s v="Dianna Arnett"/>
    <x v="44"/>
    <x v="0"/>
    <x v="0"/>
    <s v="Xerox 195"/>
    <x v="61"/>
    <x v="6"/>
    <n v="19.239999999999998"/>
    <m/>
  </r>
  <r>
    <d v="2017-01-12T00:00:00"/>
    <x v="0"/>
    <s v="Dianna Arnett"/>
    <x v="44"/>
    <x v="1"/>
    <x v="8"/>
    <s v="Flat Face Poster Frame"/>
    <x v="1859"/>
    <x v="0"/>
    <n v="15.83"/>
    <m/>
  </r>
  <r>
    <d v="2017-01-12T00:00:00"/>
    <x v="0"/>
    <s v="Linda Southworth"/>
    <x v="3"/>
    <x v="0"/>
    <x v="10"/>
    <s v="Staple envelope"/>
    <x v="4220"/>
    <x v="4"/>
    <n v="4.8899999999999997"/>
    <m/>
  </r>
  <r>
    <d v="2017-01-12T00:00:00"/>
    <x v="0"/>
    <s v="David Bremer"/>
    <x v="0"/>
    <x v="0"/>
    <x v="3"/>
    <s v="GBC Ibimaster 500 Manual ProClick Binding System"/>
    <x v="4221"/>
    <x v="7"/>
    <n v="-1141.47"/>
    <m/>
  </r>
  <r>
    <d v="2017-01-13T00:00:00"/>
    <x v="0"/>
    <s v="Cathy Prescott"/>
    <x v="24"/>
    <x v="0"/>
    <x v="0"/>
    <s v="Xerox 23"/>
    <x v="331"/>
    <x v="7"/>
    <n v="15.55"/>
    <m/>
  </r>
  <r>
    <d v="2017-01-13T00:00:00"/>
    <x v="0"/>
    <s v="Cathy Prescott"/>
    <x v="24"/>
    <x v="0"/>
    <x v="4"/>
    <s v="Hunt Boston Vacuum Mount KS Pencil Sharpener"/>
    <x v="4222"/>
    <x v="6"/>
    <n v="54.58"/>
    <m/>
  </r>
  <r>
    <d v="2017-01-13T00:00:00"/>
    <x v="0"/>
    <s v="Cathy Prescott"/>
    <x v="24"/>
    <x v="0"/>
    <x v="14"/>
    <s v="Martin Yale Chadless Opener Electric Letter Opener"/>
    <x v="290"/>
    <x v="7"/>
    <n v="83.28"/>
    <m/>
  </r>
  <r>
    <d v="2017-01-13T00:00:00"/>
    <x v="0"/>
    <s v="Cathy Prescott"/>
    <x v="24"/>
    <x v="1"/>
    <x v="11"/>
    <s v="Hon Metal Bookcases, Black"/>
    <x v="549"/>
    <x v="1"/>
    <n v="53.24"/>
    <m/>
  </r>
  <r>
    <d v="2017-01-14T00:00:00"/>
    <x v="0"/>
    <s v="Rob Beeghly"/>
    <x v="25"/>
    <x v="0"/>
    <x v="10"/>
    <s v="Tyvek  Top-Opening Peel &amp; Seel Envelopes, Plain White"/>
    <x v="4223"/>
    <x v="4"/>
    <n v="7.34"/>
    <m/>
  </r>
  <r>
    <d v="2017-01-14T00:00:00"/>
    <x v="0"/>
    <s v="Rob Beeghly"/>
    <x v="25"/>
    <x v="2"/>
    <x v="6"/>
    <s v="Sannysis Cute Owl Design Soft Skin Case Cover for Samsung Galaxy S4"/>
    <x v="2890"/>
    <x v="7"/>
    <n v="0.69"/>
    <m/>
  </r>
  <r>
    <d v="2017-01-14T00:00:00"/>
    <x v="0"/>
    <s v="Tracy Poddar"/>
    <x v="26"/>
    <x v="2"/>
    <x v="9"/>
    <s v="ImationÂ 8GB Mini TravelDrive USB 2.0Â Flash Drive"/>
    <x v="4224"/>
    <x v="5"/>
    <n v="-14.79"/>
    <m/>
  </r>
  <r>
    <d v="2017-01-14T00:00:00"/>
    <x v="0"/>
    <s v="Tracy Poddar"/>
    <x v="26"/>
    <x v="0"/>
    <x v="2"/>
    <s v="Mobile Personal File Cube"/>
    <x v="4225"/>
    <x v="2"/>
    <n v="14.75"/>
    <m/>
  </r>
  <r>
    <d v="2017-01-14T00:00:00"/>
    <x v="0"/>
    <s v="Brosina Hoffman"/>
    <x v="15"/>
    <x v="0"/>
    <x v="10"/>
    <s v="#10- 4 1/8&quot; x 9 1/2&quot; Security-Tint Envelopes"/>
    <x v="80"/>
    <x v="1"/>
    <n v="6.65"/>
    <m/>
  </r>
  <r>
    <d v="2017-01-14T00:00:00"/>
    <x v="0"/>
    <s v="Brosina Hoffman"/>
    <x v="15"/>
    <x v="0"/>
    <x v="0"/>
    <s v="Xerox 1931"/>
    <x v="1308"/>
    <x v="5"/>
    <n v="12.7"/>
    <m/>
  </r>
  <r>
    <d v="2017-01-14T00:00:00"/>
    <x v="0"/>
    <s v="Brosina Hoffman"/>
    <x v="15"/>
    <x v="2"/>
    <x v="6"/>
    <s v="iHome FM Clock Radio with Lightning Dock"/>
    <x v="2906"/>
    <x v="0"/>
    <n v="7"/>
    <m/>
  </r>
  <r>
    <d v="2017-01-14T00:00:00"/>
    <x v="0"/>
    <s v="Brosina Hoffman"/>
    <x v="15"/>
    <x v="0"/>
    <x v="3"/>
    <s v="Ibico Presentation Index for Binding Systems"/>
    <x v="1038"/>
    <x v="7"/>
    <n v="-4.58"/>
    <m/>
  </r>
  <r>
    <d v="2017-01-14T00:00:00"/>
    <x v="0"/>
    <s v="Brosina Hoffman"/>
    <x v="15"/>
    <x v="0"/>
    <x v="3"/>
    <s v="Avery Durable Slant Ring Binders With Label Holder"/>
    <x v="1779"/>
    <x v="0"/>
    <n v="-1.84"/>
    <m/>
  </r>
  <r>
    <d v="2017-01-14T00:00:00"/>
    <x v="0"/>
    <s v="Sean O'Donnell"/>
    <x v="3"/>
    <x v="0"/>
    <x v="0"/>
    <s v="Xerox 19"/>
    <x v="276"/>
    <x v="7"/>
    <n v="69.709999999999994"/>
    <m/>
  </r>
  <r>
    <d v="2017-01-14T00:00:00"/>
    <x v="0"/>
    <s v="Hallie Redmond"/>
    <x v="18"/>
    <x v="0"/>
    <x v="2"/>
    <s v="Tenex Personal Project File with Scoop Front Design, Black"/>
    <x v="4226"/>
    <x v="7"/>
    <n v="17.52"/>
    <m/>
  </r>
  <r>
    <d v="2017-01-14T00:00:00"/>
    <x v="0"/>
    <s v="Hallie Redmond"/>
    <x v="18"/>
    <x v="0"/>
    <x v="7"/>
    <s v="Bagged Rubber Bands"/>
    <x v="1406"/>
    <x v="0"/>
    <n v="0.1"/>
    <m/>
  </r>
  <r>
    <d v="2017-01-14T00:00:00"/>
    <x v="0"/>
    <s v="Hallie Redmond"/>
    <x v="18"/>
    <x v="2"/>
    <x v="6"/>
    <s v="ARKON Windshield Dashboard Air Vent Car Mount Holder"/>
    <x v="409"/>
    <x v="3"/>
    <n v="1.36"/>
    <m/>
  </r>
  <r>
    <d v="2017-01-14T00:00:00"/>
    <x v="0"/>
    <s v="Hallie Redmond"/>
    <x v="18"/>
    <x v="0"/>
    <x v="2"/>
    <s v="Staple magnet"/>
    <x v="4227"/>
    <x v="0"/>
    <n v="5.25"/>
    <m/>
  </r>
  <r>
    <d v="2017-01-14T00:00:00"/>
    <x v="0"/>
    <s v="Hallie Redmond"/>
    <x v="18"/>
    <x v="2"/>
    <x v="9"/>
    <s v="ImationÂ USB 2.0 SwivelÂ Flash DriveÂ USBÂ flash driveÂ - 4 GB - Pink"/>
    <x v="4228"/>
    <x v="3"/>
    <n v="2.5499999999999998"/>
    <m/>
  </r>
  <r>
    <d v="2017-01-14T00:00:00"/>
    <x v="0"/>
    <s v="Hallie Redmond"/>
    <x v="18"/>
    <x v="0"/>
    <x v="0"/>
    <s v="Xerox 188"/>
    <x v="1185"/>
    <x v="4"/>
    <n v="5.56"/>
    <m/>
  </r>
  <r>
    <d v="2017-01-14T00:00:00"/>
    <x v="0"/>
    <s v="Hallie Redmond"/>
    <x v="18"/>
    <x v="2"/>
    <x v="9"/>
    <s v="Microsoft Sculpt Comfort Mouse"/>
    <x v="4229"/>
    <x v="3"/>
    <n v="70.31"/>
    <m/>
  </r>
  <r>
    <d v="2017-01-14T00:00:00"/>
    <x v="0"/>
    <s v="Hallie Redmond"/>
    <x v="18"/>
    <x v="1"/>
    <x v="8"/>
    <s v="DAX Charcoal/Nickel-Tone Document Frame, 5 x 7"/>
    <x v="3729"/>
    <x v="0"/>
    <n v="8.5299999999999994"/>
    <m/>
  </r>
  <r>
    <d v="2017-01-15T00:00:00"/>
    <x v="0"/>
    <s v="Robert Waldorf"/>
    <x v="2"/>
    <x v="0"/>
    <x v="12"/>
    <s v="Belkin F9M820V08 8 Outlet Surge"/>
    <x v="4230"/>
    <x v="4"/>
    <n v="3.87"/>
    <m/>
  </r>
  <r>
    <d v="2017-01-15T00:00:00"/>
    <x v="0"/>
    <s v="Robert Waldorf"/>
    <x v="2"/>
    <x v="0"/>
    <x v="12"/>
    <s v="Honeywell Enviracaire Portable HEPA Air Cleaner for 17' x 22' Room"/>
    <x v="4231"/>
    <x v="9"/>
    <n v="312.68"/>
    <m/>
  </r>
  <r>
    <d v="2017-01-15T00:00:00"/>
    <x v="0"/>
    <s v="Sanjit Chand"/>
    <x v="32"/>
    <x v="0"/>
    <x v="0"/>
    <s v="Telephone Message Books with Fax/Mobile Section, 5 1/2&quot; x 3 3/16&quot;"/>
    <x v="3296"/>
    <x v="0"/>
    <n v="5.84"/>
    <m/>
  </r>
  <r>
    <d v="2017-01-15T00:00:00"/>
    <x v="0"/>
    <s v="Tonja Turnell"/>
    <x v="3"/>
    <x v="0"/>
    <x v="4"/>
    <s v="Newell 347"/>
    <x v="369"/>
    <x v="7"/>
    <n v="6.21"/>
    <m/>
  </r>
  <r>
    <d v="2017-01-15T00:00:00"/>
    <x v="0"/>
    <s v="Tim Brockman"/>
    <x v="0"/>
    <x v="0"/>
    <x v="3"/>
    <s v="Wilson Jones Ledger-Size, Piano-Hinge Binder, 2&quot;, Blue"/>
    <x v="2122"/>
    <x v="3"/>
    <n v="-52.45"/>
    <m/>
  </r>
  <r>
    <d v="2017-01-15T00:00:00"/>
    <x v="0"/>
    <s v="Tim Brockman"/>
    <x v="0"/>
    <x v="2"/>
    <x v="9"/>
    <s v="Logitech 910-002974 M325 Wireless Mouse for Web Scrolling"/>
    <x v="972"/>
    <x v="0"/>
    <n v="14.4"/>
    <m/>
  </r>
  <r>
    <d v="2017-01-15T00:00:00"/>
    <x v="0"/>
    <s v="Tim Brockman"/>
    <x v="0"/>
    <x v="2"/>
    <x v="9"/>
    <s v="Maxell 74 Minute CDR, 10/Pack"/>
    <x v="4232"/>
    <x v="9"/>
    <n v="13.3"/>
    <m/>
  </r>
  <r>
    <d v="2017-01-15T00:00:00"/>
    <x v="0"/>
    <s v="Tim Brockman"/>
    <x v="0"/>
    <x v="0"/>
    <x v="3"/>
    <s v="Acco D-Ring Binder w/DublLock"/>
    <x v="2269"/>
    <x v="4"/>
    <n v="-6.63"/>
    <m/>
  </r>
  <r>
    <d v="2017-01-16T00:00:00"/>
    <x v="0"/>
    <s v="Jack O'Briant"/>
    <x v="3"/>
    <x v="1"/>
    <x v="8"/>
    <s v="Eldon Expressions Wood and Plastic Desk Accessories, Cherry Wood"/>
    <x v="1792"/>
    <x v="3"/>
    <n v="8.1"/>
    <m/>
  </r>
  <r>
    <d v="2017-01-16T00:00:00"/>
    <x v="0"/>
    <s v="Jack O'Briant"/>
    <x v="3"/>
    <x v="1"/>
    <x v="13"/>
    <s v="Lesro Sheffield Collection Coffee Table, End Table, Center Table, Corner Table"/>
    <x v="4233"/>
    <x v="5"/>
    <n v="-14.99"/>
    <m/>
  </r>
  <r>
    <d v="2017-01-16T00:00:00"/>
    <x v="0"/>
    <s v="Andy Reiter"/>
    <x v="14"/>
    <x v="0"/>
    <x v="3"/>
    <s v="GBC DocuBind P400 Electric Binding System"/>
    <x v="4234"/>
    <x v="3"/>
    <n v="2504.2199999999998"/>
    <m/>
  </r>
  <r>
    <d v="2017-01-16T00:00:00"/>
    <x v="0"/>
    <s v="Andy Reiter"/>
    <x v="14"/>
    <x v="1"/>
    <x v="5"/>
    <s v="Office Star Flex Back Scooter Chair with Aluminum Finish Frame"/>
    <x v="4235"/>
    <x v="1"/>
    <n v="72.64"/>
    <m/>
  </r>
  <r>
    <d v="2017-01-16T00:00:00"/>
    <x v="0"/>
    <s v="Andy Reiter"/>
    <x v="14"/>
    <x v="0"/>
    <x v="0"/>
    <s v="TOPS Money Receipt Book, Consecutively Numbered in Red,"/>
    <x v="4236"/>
    <x v="5"/>
    <n v="25.23"/>
    <m/>
  </r>
  <r>
    <d v="2017-01-19T00:00:00"/>
    <x v="0"/>
    <s v="Dan Lawera"/>
    <x v="0"/>
    <x v="0"/>
    <x v="1"/>
    <s v="Avery 510"/>
    <x v="3233"/>
    <x v="0"/>
    <n v="2.1"/>
    <m/>
  </r>
  <r>
    <d v="2017-01-19T00:00:00"/>
    <x v="0"/>
    <s v="Neola Schneider"/>
    <x v="2"/>
    <x v="2"/>
    <x v="6"/>
    <s v="Wilson Electronics DB Pro Signal Booster"/>
    <x v="4237"/>
    <x v="0"/>
    <n v="-93.08"/>
    <m/>
  </r>
  <r>
    <d v="2017-01-19T00:00:00"/>
    <x v="0"/>
    <s v="Neola Schneider"/>
    <x v="2"/>
    <x v="1"/>
    <x v="8"/>
    <s v="12-1/2 Diameter Round Wall Clock"/>
    <x v="4238"/>
    <x v="0"/>
    <n v="6.39"/>
    <m/>
  </r>
  <r>
    <d v="2017-01-19T00:00:00"/>
    <x v="0"/>
    <s v="Neola Schneider"/>
    <x v="2"/>
    <x v="1"/>
    <x v="5"/>
    <s v="Global Comet Stacking Arm Chair"/>
    <x v="3653"/>
    <x v="1"/>
    <n v="-63.38"/>
    <m/>
  </r>
  <r>
    <d v="2017-01-19T00:00:00"/>
    <x v="0"/>
    <s v="Neola Schneider"/>
    <x v="2"/>
    <x v="0"/>
    <x v="0"/>
    <s v="Strathmore Photo Mount Cards"/>
    <x v="4239"/>
    <x v="3"/>
    <n v="7.05"/>
    <m/>
  </r>
  <r>
    <d v="2017-01-19T00:00:00"/>
    <x v="0"/>
    <s v="Raymond Messe"/>
    <x v="45"/>
    <x v="0"/>
    <x v="0"/>
    <s v="Xerox 191"/>
    <x v="2828"/>
    <x v="3"/>
    <n v="37.56"/>
    <m/>
  </r>
  <r>
    <d v="2017-01-19T00:00:00"/>
    <x v="0"/>
    <s v="Raymond Messe"/>
    <x v="45"/>
    <x v="0"/>
    <x v="0"/>
    <s v="Xerox 1881"/>
    <x v="4240"/>
    <x v="4"/>
    <n v="5.77"/>
    <m/>
  </r>
  <r>
    <d v="2017-01-19T00:00:00"/>
    <x v="0"/>
    <s v="Raymond Messe"/>
    <x v="45"/>
    <x v="0"/>
    <x v="12"/>
    <s v="Avanti 4.4 Cu. Ft. Refrigerator"/>
    <x v="2277"/>
    <x v="1"/>
    <n v="152.02000000000001"/>
    <m/>
  </r>
  <r>
    <d v="2017-01-19T00:00:00"/>
    <x v="0"/>
    <s v="Raymond Messe"/>
    <x v="45"/>
    <x v="0"/>
    <x v="10"/>
    <s v="Poly String Tie Envelopes"/>
    <x v="3062"/>
    <x v="4"/>
    <n v="0.96"/>
    <m/>
  </r>
  <r>
    <d v="2017-01-20T00:00:00"/>
    <x v="0"/>
    <s v="Cynthia Voltz"/>
    <x v="20"/>
    <x v="1"/>
    <x v="5"/>
    <s v="Global Deluxe Steno Chair"/>
    <x v="4241"/>
    <x v="1"/>
    <n v="2.31"/>
    <m/>
  </r>
  <r>
    <d v="2017-01-20T00:00:00"/>
    <x v="0"/>
    <s v="Thea Hendricks"/>
    <x v="3"/>
    <x v="2"/>
    <x v="6"/>
    <s v="RCA Visys Integrated PBX 8-Line Router"/>
    <x v="4242"/>
    <x v="1"/>
    <n v="10.050000000000001"/>
    <m/>
  </r>
  <r>
    <d v="2017-01-20T00:00:00"/>
    <x v="0"/>
    <s v="Tamara Manning"/>
    <x v="3"/>
    <x v="0"/>
    <x v="4"/>
    <s v="Staples in misc. colors"/>
    <x v="4243"/>
    <x v="7"/>
    <n v="7.99"/>
    <m/>
  </r>
  <r>
    <d v="2017-01-20T00:00:00"/>
    <x v="0"/>
    <s v="Tamara Manning"/>
    <x v="3"/>
    <x v="2"/>
    <x v="6"/>
    <s v="Panasonic KX-TG9541B DECT 6.0 Digital 2-Line Expandable Cordless Phone With Digital Answering System"/>
    <x v="671"/>
    <x v="1"/>
    <n v="130.49"/>
    <m/>
  </r>
  <r>
    <d v="2017-01-20T00:00:00"/>
    <x v="0"/>
    <s v="Jeremy Farry"/>
    <x v="37"/>
    <x v="0"/>
    <x v="4"/>
    <s v="Newell 326"/>
    <x v="567"/>
    <x v="0"/>
    <n v="1.02"/>
    <m/>
  </r>
  <r>
    <d v="2017-01-20T00:00:00"/>
    <x v="0"/>
    <s v="Maris LaWare"/>
    <x v="1"/>
    <x v="0"/>
    <x v="1"/>
    <s v="Avery File Folder Labels"/>
    <x v="697"/>
    <x v="7"/>
    <n v="4.18"/>
    <m/>
  </r>
  <r>
    <d v="2017-01-21T00:00:00"/>
    <x v="0"/>
    <s v="Darrin Sayre"/>
    <x v="22"/>
    <x v="0"/>
    <x v="2"/>
    <s v="Carina Double Wide Media Storage Towers in Natural &amp; Black"/>
    <x v="151"/>
    <x v="1"/>
    <n v="9.7200000000000006"/>
    <m/>
  </r>
  <r>
    <d v="2017-01-21T00:00:00"/>
    <x v="0"/>
    <s v="Darrin Sayre"/>
    <x v="22"/>
    <x v="2"/>
    <x v="9"/>
    <s v="LogitechÂ Illuminated - Keyboard"/>
    <x v="1141"/>
    <x v="1"/>
    <n v="86.39"/>
    <m/>
  </r>
  <r>
    <d v="2017-01-21T00:00:00"/>
    <x v="0"/>
    <s v="Darrin Sayre"/>
    <x v="22"/>
    <x v="0"/>
    <x v="3"/>
    <s v="Wilson Jones Century Plastic Molded Ring Binders"/>
    <x v="4244"/>
    <x v="6"/>
    <n v="33.65"/>
    <m/>
  </r>
  <r>
    <d v="2017-01-21T00:00:00"/>
    <x v="0"/>
    <s v="Darrin Sayre"/>
    <x v="22"/>
    <x v="0"/>
    <x v="3"/>
    <s v="Wilson Jones Leather-Like Binders with DublLock Round Rings"/>
    <x v="245"/>
    <x v="3"/>
    <n v="9.43"/>
    <m/>
  </r>
  <r>
    <d v="2017-01-21T00:00:00"/>
    <x v="0"/>
    <s v="Darrin Sayre"/>
    <x v="22"/>
    <x v="1"/>
    <x v="11"/>
    <s v="O'Sullivan Cherrywood Estates Traditional Bookcase"/>
    <x v="4245"/>
    <x v="4"/>
    <n v="18.7"/>
    <m/>
  </r>
  <r>
    <d v="2017-01-21T00:00:00"/>
    <x v="0"/>
    <s v="Darrin Sayre"/>
    <x v="22"/>
    <x v="0"/>
    <x v="3"/>
    <s v="Acco Translucent Poly Ring Binders"/>
    <x v="4184"/>
    <x v="7"/>
    <n v="6.55"/>
    <m/>
  </r>
  <r>
    <d v="2017-01-21T00:00:00"/>
    <x v="0"/>
    <s v="Penelope Sewall"/>
    <x v="25"/>
    <x v="0"/>
    <x v="2"/>
    <s v="Fellowes Mobile File Cart, Black"/>
    <x v="4246"/>
    <x v="5"/>
    <n v="30.47"/>
    <m/>
  </r>
  <r>
    <d v="2017-01-21T00:00:00"/>
    <x v="0"/>
    <s v="Penelope Sewall"/>
    <x v="25"/>
    <x v="0"/>
    <x v="3"/>
    <s v="GBC Recycled VeloBinder Covers"/>
    <x v="4247"/>
    <x v="5"/>
    <n v="-28.63"/>
    <m/>
  </r>
  <r>
    <d v="2017-01-21T00:00:00"/>
    <x v="0"/>
    <s v="Mick Hernandez"/>
    <x v="14"/>
    <x v="0"/>
    <x v="3"/>
    <s v="Avery Durable Binders"/>
    <x v="221"/>
    <x v="7"/>
    <n v="7.06"/>
    <m/>
  </r>
  <r>
    <d v="2017-01-21T00:00:00"/>
    <x v="0"/>
    <s v="Mick Hernandez"/>
    <x v="14"/>
    <x v="2"/>
    <x v="9"/>
    <s v="Logitech G19 Programmable Gaming Keyboard"/>
    <x v="2324"/>
    <x v="7"/>
    <n v="111.59"/>
    <m/>
  </r>
  <r>
    <d v="2017-01-21T00:00:00"/>
    <x v="0"/>
    <s v="Mick Hernandez"/>
    <x v="14"/>
    <x v="0"/>
    <x v="3"/>
    <s v="Avery Flip-Chart Easel Binder, Black"/>
    <x v="4248"/>
    <x v="3"/>
    <n v="42.07"/>
    <m/>
  </r>
  <r>
    <d v="2017-01-21T00:00:00"/>
    <x v="0"/>
    <s v="Mick Hernandez"/>
    <x v="14"/>
    <x v="2"/>
    <x v="15"/>
    <s v="I.R.I.S IRISCard Anywhere 5 Card Scanner"/>
    <x v="4249"/>
    <x v="1"/>
    <n v="152.09"/>
    <m/>
  </r>
  <r>
    <d v="2017-01-21T00:00:00"/>
    <x v="0"/>
    <s v="Mick Hernandez"/>
    <x v="14"/>
    <x v="2"/>
    <x v="6"/>
    <s v="Ativa D5772 2-Line 5.8GHz Digital Expandable Corded/Cordless Phone System with Answering &amp; Caller ID/Call Waiting, Black/Silver"/>
    <x v="4250"/>
    <x v="4"/>
    <n v="49.5"/>
    <m/>
  </r>
  <r>
    <d v="2017-01-21T00:00:00"/>
    <x v="0"/>
    <s v="Bobby Elias"/>
    <x v="1"/>
    <x v="0"/>
    <x v="10"/>
    <s v="Airmail Envelopes"/>
    <x v="4251"/>
    <x v="3"/>
    <n v="90.64"/>
    <m/>
  </r>
  <r>
    <d v="2017-01-22T00:00:00"/>
    <x v="0"/>
    <s v="Alan Dominguez"/>
    <x v="35"/>
    <x v="2"/>
    <x v="16"/>
    <s v="Canon Image Class D660 Copier"/>
    <x v="4252"/>
    <x v="7"/>
    <n v="1379.98"/>
    <m/>
  </r>
  <r>
    <d v="2017-01-22T00:00:00"/>
    <x v="0"/>
    <s v="Alan Dominguez"/>
    <x v="35"/>
    <x v="0"/>
    <x v="2"/>
    <s v="Advantus Rolling Storage Box"/>
    <x v="1596"/>
    <x v="1"/>
    <n v="13.89"/>
    <m/>
  </r>
  <r>
    <d v="2017-01-22T00:00:00"/>
    <x v="0"/>
    <s v="Alan Dominguez"/>
    <x v="35"/>
    <x v="0"/>
    <x v="0"/>
    <s v="Great White Multi-Use Recycled Paper (20Lb. and 84 Bright)"/>
    <x v="687"/>
    <x v="0"/>
    <n v="5.38"/>
    <m/>
  </r>
  <r>
    <d v="2017-01-22T00:00:00"/>
    <x v="0"/>
    <s v="Alan Dominguez"/>
    <x v="35"/>
    <x v="0"/>
    <x v="2"/>
    <s v="Tennsco Single-Tier Lockers"/>
    <x v="4035"/>
    <x v="1"/>
    <n v="56.3"/>
    <m/>
  </r>
  <r>
    <d v="2017-01-22T00:00:00"/>
    <x v="0"/>
    <s v="Edward Hooks"/>
    <x v="1"/>
    <x v="0"/>
    <x v="7"/>
    <s v="Staples"/>
    <x v="137"/>
    <x v="7"/>
    <n v="4.91"/>
    <m/>
  </r>
  <r>
    <d v="2017-01-22T00:00:00"/>
    <x v="0"/>
    <s v="Edward Hooks"/>
    <x v="1"/>
    <x v="0"/>
    <x v="4"/>
    <s v="Newell 348"/>
    <x v="1304"/>
    <x v="1"/>
    <n v="0.89"/>
    <m/>
  </r>
  <r>
    <d v="2017-01-23T00:00:00"/>
    <x v="0"/>
    <s v="Matt Connell"/>
    <x v="14"/>
    <x v="1"/>
    <x v="13"/>
    <s v="Balt Solid Wood Rectangular Table"/>
    <x v="4253"/>
    <x v="0"/>
    <n v="21.1"/>
    <m/>
  </r>
  <r>
    <d v="2017-01-23T00:00:00"/>
    <x v="0"/>
    <s v="Chris Selesnick"/>
    <x v="22"/>
    <x v="0"/>
    <x v="3"/>
    <s v="Pressboard Hanging Data Binders for Unburst Sheets"/>
    <x v="184"/>
    <x v="7"/>
    <n v="6.89"/>
    <m/>
  </r>
  <r>
    <d v="2017-01-23T00:00:00"/>
    <x v="0"/>
    <s v="Chris Selesnick"/>
    <x v="22"/>
    <x v="0"/>
    <x v="0"/>
    <s v="Xerox 212"/>
    <x v="499"/>
    <x v="3"/>
    <n v="12.44"/>
    <m/>
  </r>
  <r>
    <d v="2017-01-23T00:00:00"/>
    <x v="0"/>
    <s v="Chris Selesnick"/>
    <x v="22"/>
    <x v="0"/>
    <x v="0"/>
    <s v="Xerox 192"/>
    <x v="710"/>
    <x v="4"/>
    <n v="3.11"/>
    <m/>
  </r>
  <r>
    <d v="2017-01-23T00:00:00"/>
    <x v="0"/>
    <s v="Chris Selesnick"/>
    <x v="22"/>
    <x v="2"/>
    <x v="6"/>
    <s v="Griffin GC17055 Auxiliary Audio Cable"/>
    <x v="3223"/>
    <x v="6"/>
    <n v="8.64"/>
    <m/>
  </r>
  <r>
    <d v="2017-01-23T00:00:00"/>
    <x v="0"/>
    <s v="Harold Pawlan"/>
    <x v="12"/>
    <x v="2"/>
    <x v="9"/>
    <s v="Logitech Wireless Anywhere Mouse MX for PC and Mac"/>
    <x v="772"/>
    <x v="0"/>
    <n v="12"/>
    <m/>
  </r>
  <r>
    <d v="2017-01-23T00:00:00"/>
    <x v="0"/>
    <s v="Harold Pawlan"/>
    <x v="12"/>
    <x v="0"/>
    <x v="3"/>
    <s v="Wilson Jones data.warehouse D-Ring Binders with DublLock"/>
    <x v="4254"/>
    <x v="0"/>
    <n v="-3.62"/>
    <m/>
  </r>
  <r>
    <d v="2017-01-24T00:00:00"/>
    <x v="0"/>
    <s v="Theone Pippenger"/>
    <x v="4"/>
    <x v="0"/>
    <x v="7"/>
    <s v="Revere Boxed Rubber Bands by Revere"/>
    <x v="987"/>
    <x v="1"/>
    <n v="0.11"/>
    <m/>
  </r>
  <r>
    <d v="2017-01-24T00:00:00"/>
    <x v="0"/>
    <s v="Keith Dawkins"/>
    <x v="3"/>
    <x v="0"/>
    <x v="12"/>
    <s v="Acco Six-Outlet Power Strip, 4' Cord Length"/>
    <x v="2280"/>
    <x v="1"/>
    <n v="6.72"/>
    <m/>
  </r>
  <r>
    <d v="2017-01-24T00:00:00"/>
    <x v="0"/>
    <s v="Keith Dawkins"/>
    <x v="3"/>
    <x v="0"/>
    <x v="3"/>
    <s v="Ibico EB-19 Dual Function Manual Binding System"/>
    <x v="3561"/>
    <x v="0"/>
    <n v="89.95"/>
    <m/>
  </r>
  <r>
    <d v="2017-01-24T00:00:00"/>
    <x v="0"/>
    <s v="Keith Dawkins"/>
    <x v="3"/>
    <x v="2"/>
    <x v="6"/>
    <s v="Jensen SMPS-640 -Â speaker phone"/>
    <x v="2803"/>
    <x v="1"/>
    <n v="8.2799999999999994"/>
    <m/>
  </r>
  <r>
    <d v="2017-01-26T00:00:00"/>
    <x v="0"/>
    <s v="Carol Adams"/>
    <x v="33"/>
    <x v="0"/>
    <x v="4"/>
    <s v="Newell 311"/>
    <x v="4255"/>
    <x v="5"/>
    <n v="4.18"/>
    <m/>
  </r>
  <r>
    <d v="2017-01-26T00:00:00"/>
    <x v="0"/>
    <s v="Carol Adams"/>
    <x v="33"/>
    <x v="0"/>
    <x v="3"/>
    <s v="Avery Poly Binder Pockets"/>
    <x v="959"/>
    <x v="0"/>
    <n v="3.44"/>
    <m/>
  </r>
  <r>
    <d v="2017-01-26T00:00:00"/>
    <x v="0"/>
    <s v="Claire Gute"/>
    <x v="0"/>
    <x v="0"/>
    <x v="2"/>
    <s v="SimpliFile Personal File, Black Granite, 15w x 6-15/16d x 11-1/4h"/>
    <x v="3824"/>
    <x v="0"/>
    <n v="1.82"/>
    <m/>
  </r>
  <r>
    <d v="2017-01-26T00:00:00"/>
    <x v="0"/>
    <s v="Caroline Jumper"/>
    <x v="3"/>
    <x v="0"/>
    <x v="7"/>
    <s v="Binder Clips by OIC"/>
    <x v="3892"/>
    <x v="9"/>
    <n v="5.68"/>
    <m/>
  </r>
  <r>
    <d v="2017-01-26T00:00:00"/>
    <x v="0"/>
    <s v="Bradley Drucker"/>
    <x v="4"/>
    <x v="1"/>
    <x v="8"/>
    <s v="Artistic Insta-Plaque"/>
    <x v="4256"/>
    <x v="3"/>
    <n v="24.46"/>
    <m/>
  </r>
  <r>
    <d v="2017-01-26T00:00:00"/>
    <x v="0"/>
    <s v="Bradley Drucker"/>
    <x v="4"/>
    <x v="2"/>
    <x v="6"/>
    <s v="Samsung Galaxy Mega 6.3"/>
    <x v="4257"/>
    <x v="5"/>
    <n v="764.38"/>
    <m/>
  </r>
  <r>
    <d v="2017-01-27T00:00:00"/>
    <x v="0"/>
    <s v="John Huston"/>
    <x v="10"/>
    <x v="0"/>
    <x v="4"/>
    <s v="Newell 312"/>
    <x v="1473"/>
    <x v="1"/>
    <n v="1.75"/>
    <m/>
  </r>
  <r>
    <d v="2017-01-27T00:00:00"/>
    <x v="0"/>
    <s v="John Huston"/>
    <x v="10"/>
    <x v="2"/>
    <x v="9"/>
    <s v="Anker Ultrathin Bluetooth Wireless Keyboard Aluminum Cover with Stand"/>
    <x v="1553"/>
    <x v="1"/>
    <n v="-9"/>
    <m/>
  </r>
  <r>
    <d v="2017-01-27T00:00:00"/>
    <x v="0"/>
    <s v="John Huston"/>
    <x v="10"/>
    <x v="2"/>
    <x v="6"/>
    <s v="JBL Micro Wireless Portable Bluetooth Speaker"/>
    <x v="1693"/>
    <x v="1"/>
    <n v="-27"/>
    <m/>
  </r>
  <r>
    <d v="2017-01-27T00:00:00"/>
    <x v="0"/>
    <s v="Toby Gnade"/>
    <x v="20"/>
    <x v="2"/>
    <x v="6"/>
    <s v="Jensen SMPS-640 -Â speaker phone"/>
    <x v="4050"/>
    <x v="1"/>
    <n v="35.86"/>
    <m/>
  </r>
  <r>
    <d v="2017-01-28T00:00:00"/>
    <x v="0"/>
    <s v="Beth Thompson"/>
    <x v="3"/>
    <x v="2"/>
    <x v="9"/>
    <s v="Logitech G13 Programmable Gameboard with LCD Display"/>
    <x v="104"/>
    <x v="1"/>
    <n v="26.4"/>
    <m/>
  </r>
  <r>
    <d v="2017-01-28T00:00:00"/>
    <x v="0"/>
    <s v="Beth Thompson"/>
    <x v="3"/>
    <x v="1"/>
    <x v="8"/>
    <s v="DAX Executive Solid Wood Document Frame, Desktop or Hang, Mahogany, 5 x 7"/>
    <x v="3420"/>
    <x v="1"/>
    <n v="12.83"/>
    <m/>
  </r>
  <r>
    <d v="2017-01-28T00:00:00"/>
    <x v="0"/>
    <s v="Giulietta Baptist"/>
    <x v="42"/>
    <x v="0"/>
    <x v="0"/>
    <s v="Xerox 1934"/>
    <x v="2323"/>
    <x v="7"/>
    <n v="137.15"/>
    <m/>
  </r>
  <r>
    <d v="2017-01-28T00:00:00"/>
    <x v="0"/>
    <s v="Craig Leslie"/>
    <x v="20"/>
    <x v="2"/>
    <x v="9"/>
    <s v="Plantronics Audio 478 Stereo USB Headset"/>
    <x v="4258"/>
    <x v="2"/>
    <n v="157.47"/>
    <m/>
  </r>
  <r>
    <d v="2017-01-29T00:00:00"/>
    <x v="0"/>
    <s v="Clytie Kelty"/>
    <x v="1"/>
    <x v="0"/>
    <x v="3"/>
    <s v="GBC Clear Cover, 8-1/2 x 11, unpunched, 25 covers per pack"/>
    <x v="2759"/>
    <x v="3"/>
    <n v="-20.62"/>
    <m/>
  </r>
  <r>
    <d v="2017-01-29T00:00:00"/>
    <x v="0"/>
    <s v="Vivek Gonzalez"/>
    <x v="3"/>
    <x v="0"/>
    <x v="4"/>
    <s v="Newell 339"/>
    <x v="1758"/>
    <x v="1"/>
    <n v="2.17"/>
    <m/>
  </r>
  <r>
    <d v="2017-01-29T00:00:00"/>
    <x v="0"/>
    <s v="Vivek Gonzalez"/>
    <x v="3"/>
    <x v="0"/>
    <x v="14"/>
    <s v="Acme Office Executive Series Stainless Steel Trimmers"/>
    <x v="551"/>
    <x v="4"/>
    <n v="2.23"/>
    <m/>
  </r>
  <r>
    <d v="2017-01-29T00:00:00"/>
    <x v="0"/>
    <s v="Vivek Gonzalez"/>
    <x v="3"/>
    <x v="0"/>
    <x v="3"/>
    <s v="Clear Mylar Reinforcing Strips"/>
    <x v="3502"/>
    <x v="9"/>
    <n v="40.369999999999997"/>
    <m/>
  </r>
  <r>
    <d v="2017-01-29T00:00:00"/>
    <x v="0"/>
    <s v="Rob Dowd"/>
    <x v="20"/>
    <x v="0"/>
    <x v="1"/>
    <s v="Permanent Self-Adhesive File Folder Labels for Typewriters by Universal"/>
    <x v="1324"/>
    <x v="0"/>
    <n v="2.4"/>
    <m/>
  </r>
  <r>
    <d v="2017-01-29T00:00:00"/>
    <x v="0"/>
    <s v="Bryan Davis"/>
    <x v="2"/>
    <x v="0"/>
    <x v="4"/>
    <s v="Premium Writing Pencils, Soft, #2 by Central Association for the Blind"/>
    <x v="3025"/>
    <x v="0"/>
    <n v="0.48"/>
    <m/>
  </r>
  <r>
    <d v="2017-01-29T00:00:00"/>
    <x v="0"/>
    <s v="Tamara Manning"/>
    <x v="30"/>
    <x v="0"/>
    <x v="0"/>
    <s v="Xerox 1997"/>
    <x v="115"/>
    <x v="0"/>
    <n v="6.22"/>
    <m/>
  </r>
  <r>
    <d v="2017-01-29T00:00:00"/>
    <x v="0"/>
    <s v="Tamara Manning"/>
    <x v="30"/>
    <x v="0"/>
    <x v="0"/>
    <s v="Xerox 1887"/>
    <x v="1273"/>
    <x v="7"/>
    <n v="45.53"/>
    <m/>
  </r>
  <r>
    <d v="2017-01-29T00:00:00"/>
    <x v="0"/>
    <s v="Tamara Manning"/>
    <x v="30"/>
    <x v="0"/>
    <x v="2"/>
    <s v="Tenex Personal Project File with Scoop Front Design, Black"/>
    <x v="3131"/>
    <x v="4"/>
    <n v="3.5"/>
    <m/>
  </r>
  <r>
    <d v="2017-01-29T00:00:00"/>
    <x v="0"/>
    <s v="Tamara Manning"/>
    <x v="30"/>
    <x v="1"/>
    <x v="8"/>
    <s v="DAX Value U-Channel Document Frames, Easel Back"/>
    <x v="2287"/>
    <x v="1"/>
    <n v="4.62"/>
    <m/>
  </r>
  <r>
    <d v="2017-01-30T00:00:00"/>
    <x v="0"/>
    <s v="Benjamin Venier"/>
    <x v="30"/>
    <x v="0"/>
    <x v="3"/>
    <s v="Cardinal EasyOpen D-Ring Binders"/>
    <x v="645"/>
    <x v="0"/>
    <n v="9.14"/>
    <m/>
  </r>
  <r>
    <d v="2017-01-30T00:00:00"/>
    <x v="0"/>
    <s v="Benjamin Venier"/>
    <x v="30"/>
    <x v="2"/>
    <x v="6"/>
    <s v="AT&amp;T 841000 Phone"/>
    <x v="2604"/>
    <x v="1"/>
    <n v="51.75"/>
    <m/>
  </r>
  <r>
    <d v="2017-01-30T00:00:00"/>
    <x v="0"/>
    <s v="Benjamin Venier"/>
    <x v="30"/>
    <x v="0"/>
    <x v="3"/>
    <s v="GBC Instant Report Kit"/>
    <x v="4259"/>
    <x v="7"/>
    <n v="16.18"/>
    <m/>
  </r>
  <r>
    <d v="2017-01-30T00:00:00"/>
    <x v="0"/>
    <s v="Benjamin Venier"/>
    <x v="30"/>
    <x v="0"/>
    <x v="3"/>
    <s v="DXL Angle-View Binders with Locking Rings by Samsill"/>
    <x v="647"/>
    <x v="4"/>
    <n v="3.47"/>
    <m/>
  </r>
  <r>
    <d v="2017-01-30T00:00:00"/>
    <x v="0"/>
    <s v="Benjamin Venier"/>
    <x v="30"/>
    <x v="0"/>
    <x v="4"/>
    <s v="Boston 19500 Mighty Mite Electric Pencil Sharpener"/>
    <x v="4260"/>
    <x v="0"/>
    <n v="10.88"/>
    <m/>
  </r>
  <r>
    <d v="2017-01-30T00:00:00"/>
    <x v="0"/>
    <s v="Benjamin Venier"/>
    <x v="30"/>
    <x v="1"/>
    <x v="8"/>
    <s v="C-Line Magnetic Cubicle Keepers, Clear Polypropylene"/>
    <x v="2954"/>
    <x v="5"/>
    <n v="14.52"/>
    <m/>
  </r>
  <r>
    <d v="2017-01-30T00:00:00"/>
    <x v="0"/>
    <s v="Michael Moore"/>
    <x v="3"/>
    <x v="0"/>
    <x v="2"/>
    <s v="Space Solutions Commercial Steel Shelving"/>
    <x v="261"/>
    <x v="0"/>
    <n v="6.47"/>
    <m/>
  </r>
  <r>
    <d v="2017-01-30T00:00:00"/>
    <x v="0"/>
    <s v="Eugene Hildebrand"/>
    <x v="3"/>
    <x v="0"/>
    <x v="4"/>
    <s v="Crayola Anti Dust Chalk, 12/Pack"/>
    <x v="4207"/>
    <x v="5"/>
    <n v="5.73"/>
    <m/>
  </r>
  <r>
    <d v="2017-01-30T00:00:00"/>
    <x v="0"/>
    <s v="Eugene Hildebrand"/>
    <x v="3"/>
    <x v="0"/>
    <x v="4"/>
    <s v="Newell 338"/>
    <x v="1946"/>
    <x v="1"/>
    <n v="2.38"/>
    <m/>
  </r>
  <r>
    <d v="2017-01-30T00:00:00"/>
    <x v="0"/>
    <s v="Eugene Hildebrand"/>
    <x v="3"/>
    <x v="1"/>
    <x v="5"/>
    <s v="Novimex Swivel Fabric Task Chair"/>
    <x v="3801"/>
    <x v="4"/>
    <n v="-13.59"/>
    <m/>
  </r>
  <r>
    <d v="2017-01-30T00:00:00"/>
    <x v="0"/>
    <s v="Emily Burns"/>
    <x v="16"/>
    <x v="1"/>
    <x v="5"/>
    <s v="Office Star - Contemporary Task Swivel chair with 2-way adjustable arms, Plum"/>
    <x v="4261"/>
    <x v="3"/>
    <n v="-68.11"/>
    <m/>
  </r>
  <r>
    <d v="2017-01-30T00:00:00"/>
    <x v="0"/>
    <s v="Liz Preis"/>
    <x v="1"/>
    <x v="1"/>
    <x v="13"/>
    <s v="Balt Split Level Computer Training Table"/>
    <x v="4262"/>
    <x v="4"/>
    <n v="-47.18"/>
    <m/>
  </r>
  <r>
    <d v="2017-01-30T00:00:00"/>
    <x v="0"/>
    <s v="Liz Preis"/>
    <x v="1"/>
    <x v="0"/>
    <x v="14"/>
    <s v="Acme Tagit Stainless Steel Antibacterial Scissors"/>
    <x v="1214"/>
    <x v="3"/>
    <n v="2.77"/>
    <m/>
  </r>
  <r>
    <d v="2017-01-30T00:00:00"/>
    <x v="0"/>
    <s v="Liz Preis"/>
    <x v="1"/>
    <x v="2"/>
    <x v="6"/>
    <s v="Samsung Galaxy S4"/>
    <x v="4263"/>
    <x v="3"/>
    <n v="250.4"/>
    <m/>
  </r>
  <r>
    <d v="2017-01-30T00:00:00"/>
    <x v="0"/>
    <s v="Liz Preis"/>
    <x v="1"/>
    <x v="0"/>
    <x v="4"/>
    <s v="Quartet Omega Colored Chalk, 12/Pack"/>
    <x v="16"/>
    <x v="0"/>
    <n v="3.15"/>
    <m/>
  </r>
  <r>
    <d v="2017-01-30T00:00:00"/>
    <x v="0"/>
    <s v="Sam Zeldin"/>
    <x v="22"/>
    <x v="2"/>
    <x v="6"/>
    <s v="Mitel 5320 IP Phone VoIP phone"/>
    <x v="4264"/>
    <x v="3"/>
    <n v="60.48"/>
    <m/>
  </r>
  <r>
    <d v="2017-02-02T00:00:00"/>
    <x v="1"/>
    <s v="Dorothy Wardle"/>
    <x v="10"/>
    <x v="2"/>
    <x v="6"/>
    <s v="Anker 36W 4-Port USB Wall Charger Travel Power Adapter for iPhone 5s 5c 5"/>
    <x v="2388"/>
    <x v="7"/>
    <n v="-11.99"/>
    <m/>
  </r>
  <r>
    <d v="2017-02-02T00:00:00"/>
    <x v="1"/>
    <s v="Dorothy Wardle"/>
    <x v="10"/>
    <x v="0"/>
    <x v="0"/>
    <s v="Xerox 1916"/>
    <x v="737"/>
    <x v="0"/>
    <n v="29.36"/>
    <m/>
  </r>
  <r>
    <d v="2017-02-02T00:00:00"/>
    <x v="1"/>
    <s v="Dorothy Wardle"/>
    <x v="10"/>
    <x v="0"/>
    <x v="7"/>
    <s v="Staples"/>
    <x v="4265"/>
    <x v="2"/>
    <n v="6.97"/>
    <m/>
  </r>
  <r>
    <d v="2017-02-02T00:00:00"/>
    <x v="1"/>
    <s v="John Lee"/>
    <x v="3"/>
    <x v="1"/>
    <x v="8"/>
    <s v="Howard Miller 11-1/2&quot; Diameter Grantwood Wall Clock"/>
    <x v="4266"/>
    <x v="0"/>
    <n v="29.33"/>
    <m/>
  </r>
  <r>
    <d v="2017-02-02T00:00:00"/>
    <x v="1"/>
    <s v="John Lee"/>
    <x v="3"/>
    <x v="0"/>
    <x v="2"/>
    <s v="Multi-Use Personal File Cart and Caster Set, Three Stacking Bins"/>
    <x v="4267"/>
    <x v="3"/>
    <n v="38.93"/>
    <m/>
  </r>
  <r>
    <d v="2017-02-02T00:00:00"/>
    <x v="1"/>
    <s v="John Lee"/>
    <x v="3"/>
    <x v="0"/>
    <x v="12"/>
    <s v="Harmony HEPA Quiet Air Purifiers"/>
    <x v="390"/>
    <x v="3"/>
    <n v="16.38"/>
    <m/>
  </r>
  <r>
    <d v="2017-02-02T00:00:00"/>
    <x v="1"/>
    <s v="Bill Overfelt"/>
    <x v="3"/>
    <x v="1"/>
    <x v="8"/>
    <s v="Eldon Antistatic Chair Mats for Low to Medium Pile Carpets"/>
    <x v="4268"/>
    <x v="0"/>
    <n v="12.63"/>
    <m/>
  </r>
  <r>
    <d v="2017-02-02T00:00:00"/>
    <x v="1"/>
    <s v="Bill Overfelt"/>
    <x v="3"/>
    <x v="0"/>
    <x v="3"/>
    <s v="GBC Durable Plastic Covers"/>
    <x v="800"/>
    <x v="0"/>
    <n v="10.06"/>
    <m/>
  </r>
  <r>
    <d v="2017-02-02T00:00:00"/>
    <x v="1"/>
    <s v="Bill Overfelt"/>
    <x v="3"/>
    <x v="2"/>
    <x v="15"/>
    <s v="HP Officejet Pro 8600 e-All-In-One Printer, Copier, Scanner, Fax"/>
    <x v="868"/>
    <x v="0"/>
    <n v="39"/>
    <m/>
  </r>
  <r>
    <d v="2017-02-03T00:00:00"/>
    <x v="1"/>
    <s v="Matt Collins"/>
    <x v="10"/>
    <x v="0"/>
    <x v="3"/>
    <s v="Fellowes Black Plastic Comb Bindings"/>
    <x v="1804"/>
    <x v="1"/>
    <n v="-4.18"/>
    <m/>
  </r>
  <r>
    <d v="2017-02-03T00:00:00"/>
    <x v="1"/>
    <s v="Matt Collins"/>
    <x v="10"/>
    <x v="0"/>
    <x v="2"/>
    <s v="Hot File 7-Pocket, Floor Stand"/>
    <x v="4269"/>
    <x v="0"/>
    <n v="35.69"/>
    <m/>
  </r>
  <r>
    <d v="2017-02-03T00:00:00"/>
    <x v="1"/>
    <s v="Shahid Collister"/>
    <x v="16"/>
    <x v="0"/>
    <x v="3"/>
    <s v="GBC Instant Report Kit"/>
    <x v="2777"/>
    <x v="0"/>
    <n v="-2.59"/>
    <m/>
  </r>
  <r>
    <d v="2017-02-03T00:00:00"/>
    <x v="1"/>
    <s v="Shahid Collister"/>
    <x v="16"/>
    <x v="0"/>
    <x v="0"/>
    <s v="14-7/8 x 11 Blue Bar Computer Printout Paper"/>
    <x v="2656"/>
    <x v="1"/>
    <n v="40.35"/>
    <m/>
  </r>
  <r>
    <d v="2017-02-03T00:00:00"/>
    <x v="1"/>
    <s v="Ross DeVincentis"/>
    <x v="1"/>
    <x v="0"/>
    <x v="0"/>
    <s v="Xerox 2"/>
    <x v="193"/>
    <x v="4"/>
    <n v="1.81"/>
    <m/>
  </r>
  <r>
    <d v="2017-02-03T00:00:00"/>
    <x v="1"/>
    <s v="Ross DeVincentis"/>
    <x v="1"/>
    <x v="0"/>
    <x v="0"/>
    <s v="Xerox 1893"/>
    <x v="1776"/>
    <x v="0"/>
    <n v="23.77"/>
    <m/>
  </r>
  <r>
    <d v="2017-02-03T00:00:00"/>
    <x v="1"/>
    <s v="Ross DeVincentis"/>
    <x v="1"/>
    <x v="1"/>
    <x v="8"/>
    <s v="Eldon Cleatmat Chair Mats for Medium Pile Carpets"/>
    <x v="501"/>
    <x v="4"/>
    <n v="-26.09"/>
    <m/>
  </r>
  <r>
    <d v="2017-02-03T00:00:00"/>
    <x v="1"/>
    <s v="Ross DeVincentis"/>
    <x v="1"/>
    <x v="0"/>
    <x v="0"/>
    <s v="Xerox 189"/>
    <x v="3194"/>
    <x v="7"/>
    <n v="146.79"/>
    <m/>
  </r>
  <r>
    <d v="2017-02-04T00:00:00"/>
    <x v="1"/>
    <s v="Jay Fein"/>
    <x v="20"/>
    <x v="0"/>
    <x v="12"/>
    <s v="Belkin 6 Outlet Metallic Surge Strip"/>
    <x v="197"/>
    <x v="1"/>
    <n v="8.49"/>
    <m/>
  </r>
  <r>
    <d v="2017-02-05T00:00:00"/>
    <x v="1"/>
    <s v="Cassandra Brandow"/>
    <x v="0"/>
    <x v="0"/>
    <x v="3"/>
    <s v="Ibico Hi-Tech Manual Binding System"/>
    <x v="4270"/>
    <x v="3"/>
    <n v="-426.99"/>
    <m/>
  </r>
  <r>
    <d v="2017-02-05T00:00:00"/>
    <x v="1"/>
    <s v="Cassandra Brandow"/>
    <x v="0"/>
    <x v="0"/>
    <x v="4"/>
    <s v="Staples in misc. colors"/>
    <x v="4271"/>
    <x v="7"/>
    <n v="0.71"/>
    <m/>
  </r>
  <r>
    <d v="2017-02-05T00:00:00"/>
    <x v="1"/>
    <s v="Fred Chung"/>
    <x v="3"/>
    <x v="0"/>
    <x v="12"/>
    <s v="Sanyo Counter Height Refrigerator with Crisper, 3.6 Cubic Foot, Stainless Steel/Black"/>
    <x v="2536"/>
    <x v="7"/>
    <n v="459.4"/>
    <m/>
  </r>
  <r>
    <d v="2017-02-05T00:00:00"/>
    <x v="1"/>
    <s v="Fred Chung"/>
    <x v="3"/>
    <x v="2"/>
    <x v="6"/>
    <s v="Geemarc AmpliPOWER60"/>
    <x v="4272"/>
    <x v="7"/>
    <n v="41.76"/>
    <m/>
  </r>
  <r>
    <d v="2017-02-06T00:00:00"/>
    <x v="1"/>
    <s v="Mark Van Huff"/>
    <x v="6"/>
    <x v="1"/>
    <x v="11"/>
    <s v="Bush Andora Bookcase, Maple/Graphite Gray Finish"/>
    <x v="3903"/>
    <x v="1"/>
    <n v="79.19"/>
    <m/>
  </r>
  <r>
    <d v="2017-02-06T00:00:00"/>
    <x v="1"/>
    <s v="Bryan Davis"/>
    <x v="20"/>
    <x v="1"/>
    <x v="11"/>
    <s v="Atlantic Metals Mobile 5-Shelf Bookcases, Custom Colors"/>
    <x v="2544"/>
    <x v="4"/>
    <n v="30.1"/>
    <m/>
  </r>
  <r>
    <d v="2017-02-06T00:00:00"/>
    <x v="1"/>
    <s v="Sibella Parks"/>
    <x v="20"/>
    <x v="2"/>
    <x v="6"/>
    <s v="Grandstream GXP1160 VoIP phone"/>
    <x v="4273"/>
    <x v="6"/>
    <n v="65.959999999999994"/>
    <m/>
  </r>
  <r>
    <d v="2017-02-06T00:00:00"/>
    <x v="1"/>
    <s v="Sibella Parks"/>
    <x v="20"/>
    <x v="0"/>
    <x v="3"/>
    <s v="Acco Recycled 2&quot; Capacity Laser Printer Hanging Data Binders"/>
    <x v="4274"/>
    <x v="3"/>
    <n v="15.61"/>
    <m/>
  </r>
  <r>
    <d v="2017-02-06T00:00:00"/>
    <x v="1"/>
    <s v="Skye Norling"/>
    <x v="3"/>
    <x v="0"/>
    <x v="0"/>
    <s v="Xerox 1947"/>
    <x v="1691"/>
    <x v="7"/>
    <n v="13.46"/>
    <m/>
  </r>
  <r>
    <d v="2017-02-09T00:00:00"/>
    <x v="1"/>
    <s v="Tom Prescott"/>
    <x v="0"/>
    <x v="0"/>
    <x v="3"/>
    <s v="GBC ProClick 150 Presentation Binding System"/>
    <x v="4275"/>
    <x v="3"/>
    <n v="-417.09"/>
    <m/>
  </r>
  <r>
    <d v="2017-02-09T00:00:00"/>
    <x v="1"/>
    <s v="Tom Prescott"/>
    <x v="0"/>
    <x v="2"/>
    <x v="9"/>
    <s v="Razer Kraken PRO Over Ear PC and Music Headset"/>
    <x v="1311"/>
    <x v="0"/>
    <n v="16"/>
    <m/>
  </r>
  <r>
    <d v="2017-02-09T00:00:00"/>
    <x v="1"/>
    <s v="Tom Prescott"/>
    <x v="0"/>
    <x v="1"/>
    <x v="8"/>
    <s v="Stacking Trays by OIC"/>
    <x v="444"/>
    <x v="0"/>
    <n v="-2.69"/>
    <m/>
  </r>
  <r>
    <d v="2017-02-09T00:00:00"/>
    <x v="1"/>
    <s v="Tom Prescott"/>
    <x v="0"/>
    <x v="0"/>
    <x v="12"/>
    <s v="Belkin F9S820V06 8 Outlet Surge"/>
    <x v="3038"/>
    <x v="0"/>
    <n v="-32.479999999999997"/>
    <m/>
  </r>
  <r>
    <d v="2017-02-09T00:00:00"/>
    <x v="1"/>
    <s v="Marina Lichtenstein"/>
    <x v="3"/>
    <x v="1"/>
    <x v="8"/>
    <s v="Master Big Foot Doorstop, Beige"/>
    <x v="1609"/>
    <x v="3"/>
    <n v="6.55"/>
    <m/>
  </r>
  <r>
    <d v="2017-02-09T00:00:00"/>
    <x v="1"/>
    <s v="Sarah Bern"/>
    <x v="3"/>
    <x v="0"/>
    <x v="2"/>
    <s v="Sensible Storage WireTech Storage Systems"/>
    <x v="142"/>
    <x v="7"/>
    <n v="17.75"/>
    <m/>
  </r>
  <r>
    <d v="2017-02-10T00:00:00"/>
    <x v="1"/>
    <s v="Mike Pelletier"/>
    <x v="3"/>
    <x v="1"/>
    <x v="11"/>
    <s v="Bush Andora Bookcase, Maple/Graphite Gray Finish"/>
    <x v="3941"/>
    <x v="0"/>
    <n v="16.8"/>
    <m/>
  </r>
  <r>
    <d v="2017-02-10T00:00:00"/>
    <x v="1"/>
    <s v="Michael Nguyen"/>
    <x v="36"/>
    <x v="0"/>
    <x v="0"/>
    <s v="HP Office Recycled Paper (20Lb. and 87 Bright)"/>
    <x v="3362"/>
    <x v="3"/>
    <n v="11.33"/>
    <m/>
  </r>
  <r>
    <d v="2017-02-11T00:00:00"/>
    <x v="1"/>
    <s v="Victoria Wilson"/>
    <x v="3"/>
    <x v="0"/>
    <x v="3"/>
    <s v="Acco Pressboard Covers with Storage Hooks, 14 7/8&quot; x 11&quot;, Dark Blue"/>
    <x v="1911"/>
    <x v="5"/>
    <n v="7.73"/>
    <m/>
  </r>
  <r>
    <d v="2017-02-11T00:00:00"/>
    <x v="1"/>
    <s v="Cari Sayre"/>
    <x v="22"/>
    <x v="1"/>
    <x v="5"/>
    <s v="Global Leather and Oak Executive Chair, Black"/>
    <x v="4276"/>
    <x v="3"/>
    <n v="108.35"/>
    <m/>
  </r>
  <r>
    <d v="2017-02-11T00:00:00"/>
    <x v="1"/>
    <s v="Cari Sayre"/>
    <x v="22"/>
    <x v="2"/>
    <x v="6"/>
    <s v="Logitech B530 USBÂ HeadsetÂ -Â headsetÂ - Full size, Binaural"/>
    <x v="1219"/>
    <x v="1"/>
    <n v="7.77"/>
    <m/>
  </r>
  <r>
    <d v="2017-02-11T00:00:00"/>
    <x v="1"/>
    <s v="Don Jones"/>
    <x v="20"/>
    <x v="0"/>
    <x v="1"/>
    <s v="Avery 473"/>
    <x v="2363"/>
    <x v="0"/>
    <n v="9.94"/>
    <m/>
  </r>
  <r>
    <d v="2017-02-11T00:00:00"/>
    <x v="1"/>
    <s v="Magdelene Morse"/>
    <x v="10"/>
    <x v="1"/>
    <x v="8"/>
    <s v="Deflect-o RollaMat Studded, Beveled Mat for Medium Pile Carpeting"/>
    <x v="4277"/>
    <x v="0"/>
    <n v="-3.69"/>
    <m/>
  </r>
  <r>
    <d v="2017-02-13T00:00:00"/>
    <x v="1"/>
    <s v="Fred Harton"/>
    <x v="22"/>
    <x v="0"/>
    <x v="4"/>
    <s v="Newell 311"/>
    <x v="46"/>
    <x v="1"/>
    <n v="1.79"/>
    <m/>
  </r>
  <r>
    <d v="2017-02-13T00:00:00"/>
    <x v="1"/>
    <s v="Fred Harton"/>
    <x v="22"/>
    <x v="2"/>
    <x v="9"/>
    <s v="Razer Tiamat Over Ear 7.1 Surround Sound PC Gaming Headset"/>
    <x v="4278"/>
    <x v="3"/>
    <n v="343.98"/>
    <m/>
  </r>
  <r>
    <d v="2017-02-13T00:00:00"/>
    <x v="1"/>
    <s v="Fred Harton"/>
    <x v="22"/>
    <x v="1"/>
    <x v="8"/>
    <s v="Tenex Contemporary Contur Chairmats for Low and Medium Pile Carpet, Computer, 39&quot; x 49&quot;"/>
    <x v="4279"/>
    <x v="4"/>
    <n v="21.51"/>
    <m/>
  </r>
  <r>
    <d v="2017-02-13T00:00:00"/>
    <x v="1"/>
    <s v="Stewart Visinsky"/>
    <x v="36"/>
    <x v="0"/>
    <x v="14"/>
    <s v="Acme Elite Stainless Steel Scissors"/>
    <x v="4280"/>
    <x v="1"/>
    <n v="6.51"/>
    <m/>
  </r>
  <r>
    <d v="2017-02-13T00:00:00"/>
    <x v="1"/>
    <s v="Stewart Visinsky"/>
    <x v="36"/>
    <x v="0"/>
    <x v="4"/>
    <s v="Barrel Sharpener"/>
    <x v="1884"/>
    <x v="1"/>
    <n v="2.78"/>
    <m/>
  </r>
  <r>
    <d v="2017-02-13T00:00:00"/>
    <x v="1"/>
    <s v="Jennifer Patt"/>
    <x v="20"/>
    <x v="0"/>
    <x v="0"/>
    <s v="Xerox 1903"/>
    <x v="150"/>
    <x v="1"/>
    <n v="8.7899999999999991"/>
    <m/>
  </r>
  <r>
    <d v="2017-02-13T00:00:00"/>
    <x v="1"/>
    <s v="Mark Hamilton"/>
    <x v="28"/>
    <x v="0"/>
    <x v="12"/>
    <s v="Holmes Replacement Filter for HEPA Air Cleaner, Medium Room"/>
    <x v="4281"/>
    <x v="9"/>
    <n v="38.979999999999997"/>
    <m/>
  </r>
  <r>
    <d v="2017-02-16T00:00:00"/>
    <x v="1"/>
    <s v="Luke Foster"/>
    <x v="20"/>
    <x v="0"/>
    <x v="0"/>
    <s v="Xerox 1912"/>
    <x v="1956"/>
    <x v="0"/>
    <n v="18.21"/>
    <m/>
  </r>
  <r>
    <d v="2017-02-16T00:00:00"/>
    <x v="1"/>
    <s v="Nat Gilpin"/>
    <x v="37"/>
    <x v="0"/>
    <x v="2"/>
    <s v="Fellowes Staxonsteel Drawer Files"/>
    <x v="3166"/>
    <x v="1"/>
    <n v="81.13"/>
    <m/>
  </r>
  <r>
    <d v="2017-02-16T00:00:00"/>
    <x v="1"/>
    <s v="Nat Gilpin"/>
    <x v="37"/>
    <x v="2"/>
    <x v="6"/>
    <s v="Belkin SportFit Armband For iPhone 5s/5c, Fuchsia"/>
    <x v="4282"/>
    <x v="4"/>
    <n v="7.35"/>
    <m/>
  </r>
  <r>
    <d v="2017-02-16T00:00:00"/>
    <x v="1"/>
    <s v="Joy Smith"/>
    <x v="1"/>
    <x v="0"/>
    <x v="7"/>
    <s v="Vinyl Coated Wire Paper Clips in Organizer Box, 800/Box"/>
    <x v="4283"/>
    <x v="0"/>
    <n v="6.2"/>
    <m/>
  </r>
  <r>
    <d v="2017-02-16T00:00:00"/>
    <x v="1"/>
    <s v="Joy Smith"/>
    <x v="1"/>
    <x v="1"/>
    <x v="5"/>
    <s v="Global Deluxe High-Back Manager's Chair"/>
    <x v="1581"/>
    <x v="1"/>
    <n v="-8.58"/>
    <m/>
  </r>
  <r>
    <d v="2017-02-16T00:00:00"/>
    <x v="1"/>
    <s v="Joy Smith"/>
    <x v="1"/>
    <x v="0"/>
    <x v="2"/>
    <s v="Tennsco Lockers, Gray"/>
    <x v="1918"/>
    <x v="1"/>
    <n v="-8.18"/>
    <m/>
  </r>
  <r>
    <d v="2017-02-16T00:00:00"/>
    <x v="1"/>
    <s v="Joy Smith"/>
    <x v="1"/>
    <x v="0"/>
    <x v="4"/>
    <s v="Newell 312"/>
    <x v="4284"/>
    <x v="6"/>
    <n v="3.5"/>
    <m/>
  </r>
  <r>
    <d v="2017-02-16T00:00:00"/>
    <x v="1"/>
    <s v="Joy Smith"/>
    <x v="1"/>
    <x v="1"/>
    <x v="8"/>
    <s v="Executive Impressions 13&quot; Clairmont Wall Clock"/>
    <x v="4285"/>
    <x v="4"/>
    <n v="-3.65"/>
    <m/>
  </r>
  <r>
    <d v="2017-02-17T00:00:00"/>
    <x v="1"/>
    <s v="Julie Kriz"/>
    <x v="1"/>
    <x v="1"/>
    <x v="13"/>
    <s v="Chromcraft 48&quot; x 96&quot; Racetrack Double Pedestal Table"/>
    <x v="4286"/>
    <x v="1"/>
    <n v="-269.33999999999997"/>
    <m/>
  </r>
  <r>
    <d v="2017-02-17T00:00:00"/>
    <x v="1"/>
    <s v="Julie Kriz"/>
    <x v="1"/>
    <x v="2"/>
    <x v="6"/>
    <s v="LG Exalt"/>
    <x v="4287"/>
    <x v="4"/>
    <n v="10.92"/>
    <m/>
  </r>
  <r>
    <d v="2017-02-17T00:00:00"/>
    <x v="1"/>
    <s v="Lauren Leatherbury"/>
    <x v="8"/>
    <x v="2"/>
    <x v="6"/>
    <s v="KLD Oscar II Style Snap-on Ultra Thin Side Flip Synthetic Leather Cover Case for HTC One HTC M7"/>
    <x v="2052"/>
    <x v="1"/>
    <n v="8.4600000000000009"/>
    <m/>
  </r>
  <r>
    <d v="2017-02-17T00:00:00"/>
    <x v="1"/>
    <s v="Gary Hansen"/>
    <x v="23"/>
    <x v="0"/>
    <x v="0"/>
    <s v="Adams Telephone Message Book W/Dividers/Space For Phone Numbers, 5 1/4&quot;X8 1/2&quot;, 300/Messages"/>
    <x v="1562"/>
    <x v="0"/>
    <n v="5.76"/>
    <m/>
  </r>
  <r>
    <d v="2017-02-17T00:00:00"/>
    <x v="1"/>
    <s v="Gary Hansen"/>
    <x v="23"/>
    <x v="0"/>
    <x v="2"/>
    <s v="Fellowes Bases and Tops For Staxonsteel/High-Stak Systems"/>
    <x v="4288"/>
    <x v="7"/>
    <n v="39.950000000000003"/>
    <m/>
  </r>
  <r>
    <d v="2017-02-17T00:00:00"/>
    <x v="1"/>
    <s v="Cyra Reiten"/>
    <x v="0"/>
    <x v="1"/>
    <x v="11"/>
    <s v="Sauder Mission Library with Doors, Fruitwood Finish"/>
    <x v="4289"/>
    <x v="4"/>
    <n v="-17.03"/>
    <m/>
  </r>
  <r>
    <d v="2017-02-17T00:00:00"/>
    <x v="1"/>
    <s v="Cyra Reiten"/>
    <x v="0"/>
    <x v="0"/>
    <x v="4"/>
    <s v="Dixon Ticonderoga Core-Lock Colored Pencils, 48-Color Set"/>
    <x v="4290"/>
    <x v="6"/>
    <n v="52.63"/>
    <m/>
  </r>
  <r>
    <d v="2017-02-17T00:00:00"/>
    <x v="1"/>
    <s v="Cyra Reiten"/>
    <x v="0"/>
    <x v="2"/>
    <x v="6"/>
    <s v="Jawbone MINI JAMBOX Wireless Bluetooth Speaker"/>
    <x v="1417"/>
    <x v="3"/>
    <n v="-87.67"/>
    <m/>
  </r>
  <r>
    <d v="2017-02-17T00:00:00"/>
    <x v="1"/>
    <s v="Christine Kargatis"/>
    <x v="10"/>
    <x v="1"/>
    <x v="13"/>
    <s v="SAFCO PlanMaster Boards, 60w x 37-1/2d, White Melamine"/>
    <x v="4159"/>
    <x v="7"/>
    <n v="-106.39"/>
    <m/>
  </r>
  <r>
    <d v="2017-02-17T00:00:00"/>
    <x v="1"/>
    <s v="Christine Kargatis"/>
    <x v="10"/>
    <x v="0"/>
    <x v="3"/>
    <s v="Acco Pressboard Covers with Storage Hooks, 14 7/8&quot; x 11&quot;, Executive Red"/>
    <x v="3442"/>
    <x v="7"/>
    <n v="-4.76"/>
    <m/>
  </r>
  <r>
    <d v="2017-02-17T00:00:00"/>
    <x v="1"/>
    <s v="Christine Kargatis"/>
    <x v="10"/>
    <x v="2"/>
    <x v="6"/>
    <s v="Vtech CS6719"/>
    <x v="4291"/>
    <x v="4"/>
    <n v="-11.52"/>
    <m/>
  </r>
  <r>
    <d v="2017-02-17T00:00:00"/>
    <x v="1"/>
    <s v="Christine Kargatis"/>
    <x v="10"/>
    <x v="1"/>
    <x v="8"/>
    <s v="Flat Face Poster Frame"/>
    <x v="3136"/>
    <x v="0"/>
    <n v="8.2899999999999991"/>
    <m/>
  </r>
  <r>
    <d v="2017-02-17T00:00:00"/>
    <x v="1"/>
    <s v="Christine Kargatis"/>
    <x v="10"/>
    <x v="1"/>
    <x v="5"/>
    <s v="Global Commerce Series Low-Back Swivel/Tilt Chairs"/>
    <x v="4292"/>
    <x v="7"/>
    <n v="-12.85"/>
    <m/>
  </r>
  <r>
    <d v="2017-02-18T00:00:00"/>
    <x v="1"/>
    <s v="Cynthia Voltz"/>
    <x v="3"/>
    <x v="2"/>
    <x v="6"/>
    <s v="iHome FM Clock Radio with Lightning Dock"/>
    <x v="4293"/>
    <x v="1"/>
    <n v="10.5"/>
    <m/>
  </r>
  <r>
    <d v="2017-02-18T00:00:00"/>
    <x v="1"/>
    <s v="Cynthia Voltz"/>
    <x v="3"/>
    <x v="2"/>
    <x v="9"/>
    <s v="Memorex Micro Travel Drive 32 GB"/>
    <x v="4294"/>
    <x v="1"/>
    <n v="47.1"/>
    <m/>
  </r>
  <r>
    <d v="2017-02-18T00:00:00"/>
    <x v="1"/>
    <s v="Cynthia Voltz"/>
    <x v="3"/>
    <x v="0"/>
    <x v="1"/>
    <s v="Avery 493"/>
    <x v="1445"/>
    <x v="0"/>
    <n v="4.8099999999999996"/>
    <m/>
  </r>
  <r>
    <d v="2017-02-19T00:00:00"/>
    <x v="1"/>
    <s v="Nicole Hansen"/>
    <x v="4"/>
    <x v="0"/>
    <x v="12"/>
    <s v="Kensington 7 Outlet MasterPiece Power Center"/>
    <x v="4295"/>
    <x v="5"/>
    <n v="361.3"/>
    <m/>
  </r>
  <r>
    <d v="2017-02-19T00:00:00"/>
    <x v="1"/>
    <s v="Max Engle"/>
    <x v="22"/>
    <x v="0"/>
    <x v="7"/>
    <s v="Rubber Band Ball"/>
    <x v="4296"/>
    <x v="1"/>
    <n v="0.22"/>
    <m/>
  </r>
  <r>
    <d v="2017-02-19T00:00:00"/>
    <x v="1"/>
    <s v="Emily Ducich"/>
    <x v="3"/>
    <x v="0"/>
    <x v="4"/>
    <s v="Newell 320"/>
    <x v="1282"/>
    <x v="1"/>
    <n v="3.47"/>
    <m/>
  </r>
  <r>
    <d v="2017-02-19T00:00:00"/>
    <x v="1"/>
    <s v="Emily Ducich"/>
    <x v="3"/>
    <x v="1"/>
    <x v="8"/>
    <s v="Tensor Computer Mounted Lamp"/>
    <x v="139"/>
    <x v="1"/>
    <n v="12.06"/>
    <m/>
  </r>
  <r>
    <d v="2017-02-20T00:00:00"/>
    <x v="1"/>
    <s v="Helen Wasserman"/>
    <x v="3"/>
    <x v="1"/>
    <x v="8"/>
    <s v="Executive Impressions 14&quot; Contract Wall Clock"/>
    <x v="4297"/>
    <x v="4"/>
    <n v="7.34"/>
    <m/>
  </r>
  <r>
    <d v="2017-02-20T00:00:00"/>
    <x v="1"/>
    <s v="Helen Wasserman"/>
    <x v="3"/>
    <x v="2"/>
    <x v="6"/>
    <s v="Logitech Mobile Speakerphone P710e -Â speaker phone"/>
    <x v="4298"/>
    <x v="0"/>
    <n v="18.899999999999999"/>
    <m/>
  </r>
  <r>
    <d v="2017-02-20T00:00:00"/>
    <x v="1"/>
    <s v="Julie Prescott"/>
    <x v="39"/>
    <x v="0"/>
    <x v="4"/>
    <s v="Newell 351"/>
    <x v="239"/>
    <x v="0"/>
    <n v="1.9"/>
    <m/>
  </r>
  <r>
    <d v="2017-02-20T00:00:00"/>
    <x v="1"/>
    <s v="Julie Prescott"/>
    <x v="39"/>
    <x v="0"/>
    <x v="12"/>
    <s v="Disposable Triple-Filter Dust Bags"/>
    <x v="1800"/>
    <x v="1"/>
    <n v="3.41"/>
    <m/>
  </r>
  <r>
    <d v="2017-02-20T00:00:00"/>
    <x v="1"/>
    <s v="Bart Pistole"/>
    <x v="26"/>
    <x v="0"/>
    <x v="7"/>
    <s v="Staples"/>
    <x v="4299"/>
    <x v="1"/>
    <n v="3.07"/>
    <m/>
  </r>
  <r>
    <d v="2017-02-20T00:00:00"/>
    <x v="1"/>
    <s v="Katherine Murray"/>
    <x v="12"/>
    <x v="2"/>
    <x v="6"/>
    <s v="Toshiba IPT2010-SD IPÂ Telephone"/>
    <x v="1268"/>
    <x v="1"/>
    <n v="25.02"/>
    <m/>
  </r>
  <r>
    <d v="2017-02-20T00:00:00"/>
    <x v="1"/>
    <s v="Katherine Murray"/>
    <x v="12"/>
    <x v="2"/>
    <x v="9"/>
    <s v="Microsoft Wireless Mobile Mouse 4000"/>
    <x v="4300"/>
    <x v="4"/>
    <n v="4.8"/>
    <m/>
  </r>
  <r>
    <d v="2017-02-20T00:00:00"/>
    <x v="1"/>
    <s v="Katherine Murray"/>
    <x v="12"/>
    <x v="0"/>
    <x v="2"/>
    <s v="Fellowes Bankers Box Stor/Drawer Steel Plus"/>
    <x v="4301"/>
    <x v="0"/>
    <n v="-6.4"/>
    <m/>
  </r>
  <r>
    <d v="2017-02-20T00:00:00"/>
    <x v="1"/>
    <s v="Katherine Murray"/>
    <x v="12"/>
    <x v="0"/>
    <x v="10"/>
    <s v="Letter or Legal Size Expandable Poly String Tie Envelopes"/>
    <x v="4302"/>
    <x v="7"/>
    <n v="3.86"/>
    <m/>
  </r>
  <r>
    <d v="2017-02-20T00:00:00"/>
    <x v="1"/>
    <s v="Katherine Murray"/>
    <x v="12"/>
    <x v="1"/>
    <x v="8"/>
    <s v="Howard Miller 13&quot; Diameter Pewter Finish Round Wall Clock"/>
    <x v="1215"/>
    <x v="0"/>
    <n v="16.32"/>
    <m/>
  </r>
  <r>
    <d v="2017-02-20T00:00:00"/>
    <x v="1"/>
    <s v="Katherine Murray"/>
    <x v="12"/>
    <x v="1"/>
    <x v="13"/>
    <s v="KI Adjustable-Height Table"/>
    <x v="4303"/>
    <x v="2"/>
    <n v="-185.72"/>
    <m/>
  </r>
  <r>
    <d v="2017-02-21T00:00:00"/>
    <x v="1"/>
    <s v="Dave Kipp"/>
    <x v="0"/>
    <x v="2"/>
    <x v="9"/>
    <s v="Microsoft Natural Keyboard Elite"/>
    <x v="4053"/>
    <x v="4"/>
    <n v="-2.99"/>
    <m/>
  </r>
  <r>
    <d v="2017-02-23T00:00:00"/>
    <x v="1"/>
    <s v="Clytie Kelty"/>
    <x v="3"/>
    <x v="0"/>
    <x v="0"/>
    <s v="Ampad Phone Message Book, Recycled, 400 Message Capacity, 5 Â¾Â” x 11Â”"/>
    <x v="3900"/>
    <x v="6"/>
    <n v="16.850000000000001"/>
    <m/>
  </r>
  <r>
    <d v="2017-02-23T00:00:00"/>
    <x v="1"/>
    <s v="Ann Chong"/>
    <x v="22"/>
    <x v="0"/>
    <x v="7"/>
    <s v="Alliance Rubber Bands"/>
    <x v="2214"/>
    <x v="7"/>
    <n v="0.34"/>
    <m/>
  </r>
  <r>
    <d v="2017-02-23T00:00:00"/>
    <x v="1"/>
    <s v="Ann Chong"/>
    <x v="22"/>
    <x v="2"/>
    <x v="6"/>
    <s v="invisibleSHIELD by ZAGG Smudge-Free Screen Protector"/>
    <x v="3197"/>
    <x v="7"/>
    <n v="25.19"/>
    <m/>
  </r>
  <r>
    <d v="2017-02-24T00:00:00"/>
    <x v="1"/>
    <s v="Christy Brittain"/>
    <x v="2"/>
    <x v="0"/>
    <x v="3"/>
    <s v="ACCOHIDE 3-Ring Binder, Blue, 1&quot;"/>
    <x v="2095"/>
    <x v="3"/>
    <n v="-3.8"/>
    <m/>
  </r>
  <r>
    <d v="2017-02-24T00:00:00"/>
    <x v="1"/>
    <s v="Erin Smith"/>
    <x v="2"/>
    <x v="0"/>
    <x v="0"/>
    <s v="Xerox 1988"/>
    <x v="1099"/>
    <x v="7"/>
    <n v="38.729999999999997"/>
    <m/>
  </r>
  <r>
    <d v="2017-02-24T00:00:00"/>
    <x v="1"/>
    <s v="Erin Smith"/>
    <x v="2"/>
    <x v="2"/>
    <x v="9"/>
    <s v="Plantronics CS510 - Over-the-Head monaural Wireless Headset System"/>
    <x v="4304"/>
    <x v="7"/>
    <n v="214.47"/>
    <m/>
  </r>
  <r>
    <d v="2017-02-25T00:00:00"/>
    <x v="1"/>
    <s v="Michelle Huthwaite"/>
    <x v="1"/>
    <x v="0"/>
    <x v="3"/>
    <s v="Avery Hidden Tab Dividers for Binding Systems"/>
    <x v="1087"/>
    <x v="1"/>
    <n v="-3.04"/>
    <m/>
  </r>
  <r>
    <d v="2017-02-25T00:00:00"/>
    <x v="1"/>
    <s v="Scot Wooten"/>
    <x v="25"/>
    <x v="1"/>
    <x v="5"/>
    <s v="Global High-Back Leather Tilter, Burgundy"/>
    <x v="884"/>
    <x v="0"/>
    <n v="-22.14"/>
    <m/>
  </r>
  <r>
    <d v="2017-02-25T00:00:00"/>
    <x v="1"/>
    <s v="Scot Wooten"/>
    <x v="25"/>
    <x v="1"/>
    <x v="11"/>
    <s v="Bush Westfield Collection Bookcases, Medium Cherry Finish"/>
    <x v="2175"/>
    <x v="7"/>
    <n v="5.8"/>
    <m/>
  </r>
  <r>
    <d v="2017-02-26T00:00:00"/>
    <x v="1"/>
    <s v="Bradley Talbott"/>
    <x v="3"/>
    <x v="0"/>
    <x v="12"/>
    <s v="Kensington 6 Outlet Guardian Standard Surge Protector"/>
    <x v="929"/>
    <x v="3"/>
    <n v="22.12"/>
    <m/>
  </r>
  <r>
    <d v="2017-02-26T00:00:00"/>
    <x v="1"/>
    <s v="Bradley Talbott"/>
    <x v="3"/>
    <x v="2"/>
    <x v="6"/>
    <s v="Toshiba IPT2010-SD IPÂ Telephone"/>
    <x v="4305"/>
    <x v="9"/>
    <n v="66.72"/>
    <m/>
  </r>
  <r>
    <d v="2017-02-26T00:00:00"/>
    <x v="1"/>
    <s v="Bradley Talbott"/>
    <x v="3"/>
    <x v="1"/>
    <x v="5"/>
    <s v="GuestStacker Chair with Chrome Finish Legs"/>
    <x v="1833"/>
    <x v="1"/>
    <n v="89.22"/>
    <m/>
  </r>
  <r>
    <d v="2017-02-26T00:00:00"/>
    <x v="1"/>
    <s v="Bradley Talbott"/>
    <x v="3"/>
    <x v="0"/>
    <x v="0"/>
    <s v="Xerox 1908"/>
    <x v="1302"/>
    <x v="3"/>
    <n v="109.72"/>
    <m/>
  </r>
  <r>
    <d v="2017-02-26T00:00:00"/>
    <x v="1"/>
    <s v="Bradley Talbott"/>
    <x v="3"/>
    <x v="0"/>
    <x v="0"/>
    <s v="Xerox 1924"/>
    <x v="3362"/>
    <x v="3"/>
    <n v="11.33"/>
    <m/>
  </r>
  <r>
    <d v="2017-02-26T00:00:00"/>
    <x v="1"/>
    <s v="Becky Martin"/>
    <x v="3"/>
    <x v="0"/>
    <x v="12"/>
    <s v="Tripp Lite TLP810NET Broadband Surge for Modem/Fax"/>
    <x v="4306"/>
    <x v="5"/>
    <n v="99.9"/>
    <m/>
  </r>
  <r>
    <d v="2017-02-26T00:00:00"/>
    <x v="1"/>
    <s v="Dave Brooks"/>
    <x v="3"/>
    <x v="1"/>
    <x v="8"/>
    <s v="Tenex B1-RE Series Chair Mats for Low Pile Carpets"/>
    <x v="302"/>
    <x v="0"/>
    <n v="15.63"/>
    <m/>
  </r>
  <r>
    <d v="2017-02-26T00:00:00"/>
    <x v="1"/>
    <s v="Dave Brooks"/>
    <x v="3"/>
    <x v="2"/>
    <x v="6"/>
    <s v="Aastra 57i VoIP phone"/>
    <x v="1860"/>
    <x v="0"/>
    <n v="19.39"/>
    <m/>
  </r>
  <r>
    <d v="2017-02-26T00:00:00"/>
    <x v="1"/>
    <s v="Dave Brooks"/>
    <x v="3"/>
    <x v="0"/>
    <x v="0"/>
    <s v="It's Hot Message Books with Stickers, 2 3/4&quot; x 5&quot;"/>
    <x v="271"/>
    <x v="3"/>
    <n v="13.32"/>
    <m/>
  </r>
  <r>
    <d v="2017-02-28T00:00:00"/>
    <x v="1"/>
    <s v="Duane Benoit"/>
    <x v="37"/>
    <x v="0"/>
    <x v="3"/>
    <s v="Pressboard Hanging Data Binders for Unburst Sheets"/>
    <x v="1026"/>
    <x v="0"/>
    <n v="4.72"/>
    <m/>
  </r>
  <r>
    <d v="2017-02-28T00:00:00"/>
    <x v="1"/>
    <s v="Duane Benoit"/>
    <x v="37"/>
    <x v="0"/>
    <x v="0"/>
    <s v="Southworth 100% RÃ©sumÃ© Paper, 24lb."/>
    <x v="1296"/>
    <x v="4"/>
    <n v="3.5"/>
    <m/>
  </r>
  <r>
    <d v="2017-03-02T00:00:00"/>
    <x v="2"/>
    <s v="Stewart Carmichael"/>
    <x v="0"/>
    <x v="0"/>
    <x v="14"/>
    <s v="Staple remover"/>
    <x v="3029"/>
    <x v="3"/>
    <n v="-1.4"/>
    <m/>
  </r>
  <r>
    <d v="2017-03-02T00:00:00"/>
    <x v="2"/>
    <s v="Stewart Carmichael"/>
    <x v="0"/>
    <x v="0"/>
    <x v="3"/>
    <s v="Wilson Jones Leather-Like Binders with DublLock Round Rings"/>
    <x v="2003"/>
    <x v="5"/>
    <n v="-20.170000000000002"/>
    <m/>
  </r>
  <r>
    <d v="2017-03-02T00:00:00"/>
    <x v="2"/>
    <s v="Maribeth Yedwab"/>
    <x v="3"/>
    <x v="2"/>
    <x v="6"/>
    <s v="Panasonic KX TS3282B Corded phone"/>
    <x v="884"/>
    <x v="1"/>
    <n v="14.76"/>
    <m/>
  </r>
  <r>
    <d v="2017-03-02T00:00:00"/>
    <x v="2"/>
    <s v="Maribeth Yedwab"/>
    <x v="3"/>
    <x v="2"/>
    <x v="9"/>
    <s v="Logitech G13 Programmable Gameboard with LCD Display"/>
    <x v="4307"/>
    <x v="6"/>
    <n v="52.79"/>
    <m/>
  </r>
  <r>
    <d v="2017-03-02T00:00:00"/>
    <x v="2"/>
    <s v="Dorothy Badders"/>
    <x v="7"/>
    <x v="0"/>
    <x v="4"/>
    <s v="Newell 34"/>
    <x v="144"/>
    <x v="1"/>
    <n v="15.48"/>
    <m/>
  </r>
  <r>
    <d v="2017-03-02T00:00:00"/>
    <x v="2"/>
    <s v="Dorothy Badders"/>
    <x v="7"/>
    <x v="0"/>
    <x v="10"/>
    <s v="Staple envelope"/>
    <x v="2513"/>
    <x v="5"/>
    <n v="27.24"/>
    <m/>
  </r>
  <r>
    <d v="2017-03-02T00:00:00"/>
    <x v="2"/>
    <s v="Dorothy Badders"/>
    <x v="7"/>
    <x v="1"/>
    <x v="11"/>
    <s v="Bush Cubix Collection Bookcases, Fully Assembled"/>
    <x v="4308"/>
    <x v="0"/>
    <n v="101.65"/>
    <m/>
  </r>
  <r>
    <d v="2017-03-02T00:00:00"/>
    <x v="2"/>
    <s v="Dorothy Badders"/>
    <x v="7"/>
    <x v="0"/>
    <x v="0"/>
    <s v="Easy-staple paper"/>
    <x v="3359"/>
    <x v="6"/>
    <n v="33.340000000000003"/>
    <m/>
  </r>
  <r>
    <d v="2017-03-02T00:00:00"/>
    <x v="2"/>
    <s v="Joseph Airdo"/>
    <x v="10"/>
    <x v="0"/>
    <x v="3"/>
    <s v="GBC VeloBind Cover Sets"/>
    <x v="1689"/>
    <x v="3"/>
    <n v="-12.35"/>
    <m/>
  </r>
  <r>
    <d v="2017-03-02T00:00:00"/>
    <x v="2"/>
    <s v="Ken Dana"/>
    <x v="3"/>
    <x v="0"/>
    <x v="3"/>
    <s v="Catalog Binders with Expanding Posts"/>
    <x v="152"/>
    <x v="0"/>
    <n v="33.64"/>
    <m/>
  </r>
  <r>
    <d v="2017-03-02T00:00:00"/>
    <x v="2"/>
    <s v="Roland Schwarz"/>
    <x v="0"/>
    <x v="0"/>
    <x v="3"/>
    <s v="Acco Suede Grain Vinyl Round Ring Binder"/>
    <x v="4309"/>
    <x v="4"/>
    <n v="-0.95"/>
    <m/>
  </r>
  <r>
    <d v="2017-03-03T00:00:00"/>
    <x v="2"/>
    <s v="Liz Preis"/>
    <x v="5"/>
    <x v="0"/>
    <x v="12"/>
    <s v="Acco 6 Outlet Guardian Premium Surge Suppressor"/>
    <x v="4310"/>
    <x v="7"/>
    <n v="19.66"/>
    <m/>
  </r>
  <r>
    <d v="2017-03-03T00:00:00"/>
    <x v="2"/>
    <s v="Richard Eichhorn"/>
    <x v="0"/>
    <x v="0"/>
    <x v="0"/>
    <s v="Important Message Pads, 50 4-1/4 x 5-1/2 Forms per Pad"/>
    <x v="1713"/>
    <x v="9"/>
    <n v="9.74"/>
    <m/>
  </r>
  <r>
    <d v="2017-03-03T00:00:00"/>
    <x v="2"/>
    <s v="Emily Phan"/>
    <x v="14"/>
    <x v="1"/>
    <x v="5"/>
    <s v="Global Ergonomic Managers Chair"/>
    <x v="1738"/>
    <x v="4"/>
    <n v="47.05"/>
    <m/>
  </r>
  <r>
    <d v="2017-03-03T00:00:00"/>
    <x v="2"/>
    <s v="Emily Phan"/>
    <x v="14"/>
    <x v="2"/>
    <x v="9"/>
    <s v="Logitech Wireless Marathon Mouse M705"/>
    <x v="287"/>
    <x v="0"/>
    <n v="42.99"/>
    <m/>
  </r>
  <r>
    <d v="2017-03-03T00:00:00"/>
    <x v="2"/>
    <s v="Ed Jacobs"/>
    <x v="3"/>
    <x v="2"/>
    <x v="9"/>
    <s v="Imation Bio 2GB USBÂ Flash Drive ImationÂ Corp"/>
    <x v="4311"/>
    <x v="9"/>
    <n v="440.76"/>
    <m/>
  </r>
  <r>
    <d v="2017-03-03T00:00:00"/>
    <x v="2"/>
    <s v="Ed Jacobs"/>
    <x v="3"/>
    <x v="1"/>
    <x v="5"/>
    <s v="Novimex Turbo Task Chair"/>
    <x v="529"/>
    <x v="1"/>
    <n v="-17.04"/>
    <m/>
  </r>
  <r>
    <d v="2017-03-03T00:00:00"/>
    <x v="2"/>
    <s v="Bill Tyler"/>
    <x v="3"/>
    <x v="1"/>
    <x v="13"/>
    <s v="Lesro Sheffield Collection Coffee Table, End Table, Center Table, Corner Table"/>
    <x v="4233"/>
    <x v="5"/>
    <n v="-14.99"/>
    <m/>
  </r>
  <r>
    <d v="2017-03-04T00:00:00"/>
    <x v="2"/>
    <s v="Sung Pak"/>
    <x v="3"/>
    <x v="0"/>
    <x v="4"/>
    <s v="American Pencil"/>
    <x v="223"/>
    <x v="3"/>
    <n v="2.7"/>
    <m/>
  </r>
  <r>
    <d v="2017-03-04T00:00:00"/>
    <x v="2"/>
    <s v="Sung Pak"/>
    <x v="3"/>
    <x v="0"/>
    <x v="10"/>
    <s v="White Envelopes, White Envelopes with Clear Poly Window"/>
    <x v="4312"/>
    <x v="4"/>
    <n v="7.02"/>
    <m/>
  </r>
  <r>
    <d v="2017-03-04T00:00:00"/>
    <x v="2"/>
    <s v="Darren Powers"/>
    <x v="0"/>
    <x v="0"/>
    <x v="0"/>
    <s v="Xerox 1934"/>
    <x v="2969"/>
    <x v="0"/>
    <n v="32.47"/>
    <m/>
  </r>
  <r>
    <d v="2017-03-04T00:00:00"/>
    <x v="2"/>
    <s v="Tonja Turnell"/>
    <x v="0"/>
    <x v="1"/>
    <x v="8"/>
    <s v="Howard Miller 13-3/4&quot; Diameter Brushed Chrome Round Wall Clock"/>
    <x v="4313"/>
    <x v="7"/>
    <n v="-77.63"/>
    <m/>
  </r>
  <r>
    <d v="2017-03-04T00:00:00"/>
    <x v="2"/>
    <s v="Tonja Turnell"/>
    <x v="0"/>
    <x v="0"/>
    <x v="1"/>
    <s v="Avery 497"/>
    <x v="4314"/>
    <x v="4"/>
    <n v="0.86"/>
    <m/>
  </r>
  <r>
    <d v="2017-03-04T00:00:00"/>
    <x v="2"/>
    <s v="Tonja Turnell"/>
    <x v="0"/>
    <x v="0"/>
    <x v="2"/>
    <s v="Crate-A-Files"/>
    <x v="1051"/>
    <x v="4"/>
    <n v="0.65"/>
    <m/>
  </r>
  <r>
    <d v="2017-03-05T00:00:00"/>
    <x v="2"/>
    <s v="Pete Kriz"/>
    <x v="21"/>
    <x v="0"/>
    <x v="1"/>
    <s v="Avery 515"/>
    <x v="1432"/>
    <x v="0"/>
    <n v="11.78"/>
    <m/>
  </r>
  <r>
    <d v="2017-03-05T00:00:00"/>
    <x v="2"/>
    <s v="Julia Dunbar"/>
    <x v="28"/>
    <x v="0"/>
    <x v="7"/>
    <s v="Advantus Map Pennant Flags and Round Head Tacks"/>
    <x v="2423"/>
    <x v="0"/>
    <n v="2.5299999999999998"/>
    <m/>
  </r>
  <r>
    <d v="2017-03-05T00:00:00"/>
    <x v="2"/>
    <s v="Julia Dunbar"/>
    <x v="28"/>
    <x v="0"/>
    <x v="2"/>
    <s v="Recycled Steel Personal File for Standard File Folders"/>
    <x v="1360"/>
    <x v="3"/>
    <n v="57.5"/>
    <m/>
  </r>
  <r>
    <d v="2017-03-05T00:00:00"/>
    <x v="2"/>
    <s v="Julia Dunbar"/>
    <x v="28"/>
    <x v="0"/>
    <x v="3"/>
    <s v="GBC ProClick Punch Binding System"/>
    <x v="1996"/>
    <x v="0"/>
    <n v="62.7"/>
    <m/>
  </r>
  <r>
    <d v="2017-03-05T00:00:00"/>
    <x v="2"/>
    <s v="Julia Dunbar"/>
    <x v="28"/>
    <x v="0"/>
    <x v="3"/>
    <s v="Avery Hole Reinforcements"/>
    <x v="3007"/>
    <x v="1"/>
    <n v="9.16"/>
    <m/>
  </r>
  <r>
    <d v="2017-03-05T00:00:00"/>
    <x v="2"/>
    <s v="Claudia Bergmann"/>
    <x v="29"/>
    <x v="0"/>
    <x v="10"/>
    <s v="Laser &amp; Ink Jet Business Envelopes"/>
    <x v="4315"/>
    <x v="3"/>
    <n v="19.63"/>
    <m/>
  </r>
  <r>
    <d v="2017-03-05T00:00:00"/>
    <x v="2"/>
    <s v="Claudia Bergmann"/>
    <x v="29"/>
    <x v="2"/>
    <x v="9"/>
    <s v="Logitech G700s Rechargeable Gaming Mouse"/>
    <x v="306"/>
    <x v="1"/>
    <n v="125.99"/>
    <m/>
  </r>
  <r>
    <d v="2017-03-05T00:00:00"/>
    <x v="2"/>
    <s v="Claudia Bergmann"/>
    <x v="29"/>
    <x v="0"/>
    <x v="12"/>
    <s v="Kensington 7 Outlet MasterPiece HOMEOFFICE Power Control Center"/>
    <x v="3312"/>
    <x v="0"/>
    <n v="78.67"/>
    <m/>
  </r>
  <r>
    <d v="2017-03-05T00:00:00"/>
    <x v="2"/>
    <s v="Claudia Bergmann"/>
    <x v="29"/>
    <x v="0"/>
    <x v="3"/>
    <s v="Ibico Recycled Linen-Style Covers"/>
    <x v="4316"/>
    <x v="6"/>
    <n v="112.49"/>
    <m/>
  </r>
  <r>
    <d v="2017-03-06T00:00:00"/>
    <x v="2"/>
    <s v="Roland Murray"/>
    <x v="20"/>
    <x v="0"/>
    <x v="0"/>
    <s v="Xerox 1883"/>
    <x v="1660"/>
    <x v="4"/>
    <n v="12.13"/>
    <m/>
  </r>
  <r>
    <d v="2017-03-06T00:00:00"/>
    <x v="2"/>
    <s v="Roland Murray"/>
    <x v="20"/>
    <x v="1"/>
    <x v="8"/>
    <s v="Westinghouse Floor Lamp with Metal Mesh Shade, Black"/>
    <x v="3213"/>
    <x v="1"/>
    <n v="16.55"/>
    <m/>
  </r>
  <r>
    <d v="2017-03-06T00:00:00"/>
    <x v="2"/>
    <s v="Ben Ferrer"/>
    <x v="3"/>
    <x v="0"/>
    <x v="3"/>
    <s v="Economy Binders"/>
    <x v="1746"/>
    <x v="2"/>
    <n v="5.43"/>
    <m/>
  </r>
  <r>
    <d v="2017-03-06T00:00:00"/>
    <x v="2"/>
    <s v="Sally Hughsby"/>
    <x v="3"/>
    <x v="0"/>
    <x v="2"/>
    <s v="File Shuttle II and Handi-File, Black"/>
    <x v="4317"/>
    <x v="0"/>
    <n v="16.95"/>
    <m/>
  </r>
  <r>
    <d v="2017-03-06T00:00:00"/>
    <x v="2"/>
    <s v="Frank Carlisle"/>
    <x v="3"/>
    <x v="0"/>
    <x v="4"/>
    <s v="Fluorescent Highlighters by Dixon"/>
    <x v="1403"/>
    <x v="6"/>
    <n v="8.1199999999999992"/>
    <m/>
  </r>
  <r>
    <d v="2017-03-06T00:00:00"/>
    <x v="2"/>
    <s v="Frank Carlisle"/>
    <x v="3"/>
    <x v="0"/>
    <x v="1"/>
    <s v="Avery 49"/>
    <x v="697"/>
    <x v="3"/>
    <n v="5.64"/>
    <m/>
  </r>
  <r>
    <d v="2017-03-06T00:00:00"/>
    <x v="2"/>
    <s v="Frank Carlisle"/>
    <x v="3"/>
    <x v="0"/>
    <x v="0"/>
    <s v="Xerox 1893"/>
    <x v="4318"/>
    <x v="5"/>
    <n v="140.6"/>
    <m/>
  </r>
  <r>
    <d v="2017-03-06T00:00:00"/>
    <x v="2"/>
    <s v="Frank Carlisle"/>
    <x v="3"/>
    <x v="2"/>
    <x v="6"/>
    <s v="Digium D40 VoIP phone"/>
    <x v="4319"/>
    <x v="0"/>
    <n v="23.22"/>
    <m/>
  </r>
  <r>
    <d v="2017-03-06T00:00:00"/>
    <x v="2"/>
    <s v="Don Weiss"/>
    <x v="0"/>
    <x v="0"/>
    <x v="1"/>
    <s v="Avery 511"/>
    <x v="1086"/>
    <x v="0"/>
    <n v="1.72"/>
    <m/>
  </r>
  <r>
    <d v="2017-03-06T00:00:00"/>
    <x v="2"/>
    <s v="Don Weiss"/>
    <x v="0"/>
    <x v="0"/>
    <x v="4"/>
    <s v="Newell 345"/>
    <x v="4320"/>
    <x v="3"/>
    <n v="4.76"/>
    <m/>
  </r>
  <r>
    <d v="2017-03-07T00:00:00"/>
    <x v="2"/>
    <s v="Michael Granlund"/>
    <x v="36"/>
    <x v="2"/>
    <x v="9"/>
    <s v="Logitech Desktop MK120 Mouse and keyboard Combo"/>
    <x v="4321"/>
    <x v="1"/>
    <n v="4.91"/>
    <m/>
  </r>
  <r>
    <d v="2017-03-07T00:00:00"/>
    <x v="2"/>
    <s v="Shahid Hopkins"/>
    <x v="20"/>
    <x v="0"/>
    <x v="3"/>
    <s v="3M Organizer Strips"/>
    <x v="499"/>
    <x v="6"/>
    <n v="9.07"/>
    <m/>
  </r>
  <r>
    <d v="2017-03-07T00:00:00"/>
    <x v="2"/>
    <s v="Shahid Hopkins"/>
    <x v="20"/>
    <x v="0"/>
    <x v="1"/>
    <s v="Avery 4027 File Folder Labels for Dot Matrix Printers, 5000 Labels per Box, White"/>
    <x v="4322"/>
    <x v="1"/>
    <n v="42.13"/>
    <m/>
  </r>
  <r>
    <d v="2017-03-08T00:00:00"/>
    <x v="2"/>
    <s v="Victoria Brennan"/>
    <x v="4"/>
    <x v="0"/>
    <x v="12"/>
    <s v="Belkin 8 Outlet SurgeMaster II Gold Surge Protector with Phone Protection"/>
    <x v="553"/>
    <x v="9"/>
    <n v="168.44"/>
    <m/>
  </r>
  <r>
    <d v="2017-03-08T00:00:00"/>
    <x v="2"/>
    <s v="Victoria Brennan"/>
    <x v="4"/>
    <x v="0"/>
    <x v="1"/>
    <s v="Avery Address/Shipping Labels for Typewriters, 4&quot; x 2&quot;"/>
    <x v="2363"/>
    <x v="0"/>
    <n v="9.94"/>
    <m/>
  </r>
  <r>
    <d v="2017-03-08T00:00:00"/>
    <x v="2"/>
    <s v="Alan Hwang"/>
    <x v="3"/>
    <x v="0"/>
    <x v="3"/>
    <s v="Green Canvas Binder for 8-1/2&quot; x 14&quot; Sheets"/>
    <x v="4323"/>
    <x v="7"/>
    <n v="64.2"/>
    <m/>
  </r>
  <r>
    <d v="2017-03-08T00:00:00"/>
    <x v="2"/>
    <s v="Alan Hwang"/>
    <x v="3"/>
    <x v="0"/>
    <x v="4"/>
    <s v="Newell 323"/>
    <x v="244"/>
    <x v="0"/>
    <n v="0.87"/>
    <m/>
  </r>
  <r>
    <d v="2017-03-09T00:00:00"/>
    <x v="2"/>
    <s v="Lindsay Williams"/>
    <x v="3"/>
    <x v="2"/>
    <x v="9"/>
    <s v="Logitech Wireless Headset h800"/>
    <x v="766"/>
    <x v="0"/>
    <n v="69.989999999999995"/>
    <m/>
  </r>
  <r>
    <d v="2017-03-09T00:00:00"/>
    <x v="2"/>
    <s v="Karl Braun"/>
    <x v="3"/>
    <x v="2"/>
    <x v="16"/>
    <s v="Hewlett Packard 310 Color Digital Copier"/>
    <x v="386"/>
    <x v="0"/>
    <n v="60"/>
    <m/>
  </r>
  <r>
    <d v="2017-03-09T00:00:00"/>
    <x v="2"/>
    <s v="Karl Braun"/>
    <x v="3"/>
    <x v="0"/>
    <x v="3"/>
    <s v="DXL Angle-View Binders with Locking Rings by Samsill"/>
    <x v="2511"/>
    <x v="7"/>
    <n v="9.64"/>
    <m/>
  </r>
  <r>
    <d v="2017-03-10T00:00:00"/>
    <x v="2"/>
    <s v="Mick Hernandez"/>
    <x v="2"/>
    <x v="0"/>
    <x v="4"/>
    <s v="Newell 337"/>
    <x v="607"/>
    <x v="0"/>
    <n v="0.59"/>
    <m/>
  </r>
  <r>
    <d v="2017-03-10T00:00:00"/>
    <x v="2"/>
    <s v="Mick Hernandez"/>
    <x v="2"/>
    <x v="2"/>
    <x v="6"/>
    <s v="Cisco SPA525G2 IP Phone - Wireless"/>
    <x v="426"/>
    <x v="1"/>
    <n v="-8.3800000000000008"/>
    <m/>
  </r>
  <r>
    <d v="2017-03-10T00:00:00"/>
    <x v="2"/>
    <s v="Mick Hernandez"/>
    <x v="2"/>
    <x v="1"/>
    <x v="8"/>
    <s v="Westinghouse Clip-On Gooseneck Lamps"/>
    <x v="2454"/>
    <x v="4"/>
    <n v="0.5"/>
    <m/>
  </r>
  <r>
    <d v="2017-03-10T00:00:00"/>
    <x v="2"/>
    <s v="Mick Hernandez"/>
    <x v="2"/>
    <x v="1"/>
    <x v="8"/>
    <s v="Howard Miller Distant Time Traveler Alarm Clock"/>
    <x v="4324"/>
    <x v="0"/>
    <n v="11.52"/>
    <m/>
  </r>
  <r>
    <d v="2017-03-10T00:00:00"/>
    <x v="2"/>
    <s v="Emily Burns"/>
    <x v="2"/>
    <x v="2"/>
    <x v="6"/>
    <s v="Nokia Lumia 521 (T-Mobile)"/>
    <x v="3355"/>
    <x v="1"/>
    <n v="-10.8"/>
    <m/>
  </r>
  <r>
    <d v="2017-03-10T00:00:00"/>
    <x v="2"/>
    <s v="Karen Seio"/>
    <x v="25"/>
    <x v="0"/>
    <x v="12"/>
    <s v="Euro Pro Shark Stick Mini Vacuum"/>
    <x v="3253"/>
    <x v="4"/>
    <n v="3.66"/>
    <m/>
  </r>
  <r>
    <d v="2017-03-10T00:00:00"/>
    <x v="2"/>
    <s v="Karen Seio"/>
    <x v="25"/>
    <x v="0"/>
    <x v="3"/>
    <s v="Heavy-Duty E-Z-D Binders"/>
    <x v="2372"/>
    <x v="3"/>
    <n v="-10.039999999999999"/>
    <m/>
  </r>
  <r>
    <d v="2017-03-10T00:00:00"/>
    <x v="2"/>
    <s v="Candace McMahon"/>
    <x v="3"/>
    <x v="2"/>
    <x v="9"/>
    <s v="MaxellÂ LTO Ultrium - 800 GB"/>
    <x v="2663"/>
    <x v="3"/>
    <n v="21.27"/>
    <m/>
  </r>
  <r>
    <d v="2017-03-10T00:00:00"/>
    <x v="2"/>
    <s v="Maribeth Dona"/>
    <x v="0"/>
    <x v="1"/>
    <x v="13"/>
    <s v="Bevis Traditional Conference Table Top, Plinth Base"/>
    <x v="4325"/>
    <x v="3"/>
    <n v="-173.35"/>
    <m/>
  </r>
  <r>
    <d v="2017-03-11T00:00:00"/>
    <x v="2"/>
    <s v="Max Jones"/>
    <x v="14"/>
    <x v="0"/>
    <x v="3"/>
    <s v="GBC DocuBind TL200 Manual Binding Machine"/>
    <x v="4326"/>
    <x v="3"/>
    <n v="421.08"/>
    <m/>
  </r>
  <r>
    <d v="2017-03-11T00:00:00"/>
    <x v="2"/>
    <s v="Marc Harrigan"/>
    <x v="2"/>
    <x v="2"/>
    <x v="6"/>
    <s v="Nortel Meridian M5316 Digital phone"/>
    <x v="4327"/>
    <x v="7"/>
    <n v="-181.27"/>
    <m/>
  </r>
  <r>
    <d v="2017-03-11T00:00:00"/>
    <x v="2"/>
    <s v="Marc Harrigan"/>
    <x v="2"/>
    <x v="0"/>
    <x v="3"/>
    <s v="Avery Trapezoid Ring Binder, 3&quot; Capacity, Black, 1040 sheets"/>
    <x v="4328"/>
    <x v="4"/>
    <n v="-8.61"/>
    <m/>
  </r>
  <r>
    <d v="2017-03-11T00:00:00"/>
    <x v="2"/>
    <s v="Marc Harrigan"/>
    <x v="2"/>
    <x v="1"/>
    <x v="13"/>
    <s v="KI Adjustable-Height Table"/>
    <x v="298"/>
    <x v="1"/>
    <n v="-46.43"/>
    <m/>
  </r>
  <r>
    <d v="2017-03-11T00:00:00"/>
    <x v="2"/>
    <s v="Marc Harrigan"/>
    <x v="2"/>
    <x v="0"/>
    <x v="2"/>
    <s v="Desktop 3-Pocket Hot File"/>
    <x v="4329"/>
    <x v="4"/>
    <n v="3.25"/>
    <m/>
  </r>
  <r>
    <d v="2017-03-11T00:00:00"/>
    <x v="2"/>
    <s v="Paul Van Hugh"/>
    <x v="32"/>
    <x v="2"/>
    <x v="9"/>
    <s v="Memorex Mini Travel Drive 16 GB USB 2.0 Flash Drive"/>
    <x v="629"/>
    <x v="3"/>
    <n v="24.91"/>
    <m/>
  </r>
  <r>
    <d v="2017-03-11T00:00:00"/>
    <x v="2"/>
    <s v="Paul Van Hugh"/>
    <x v="32"/>
    <x v="1"/>
    <x v="8"/>
    <s v="Executive Impressions 16-1/2&quot; Circular Wall Clock"/>
    <x v="277"/>
    <x v="4"/>
    <n v="11.76"/>
    <m/>
  </r>
  <r>
    <d v="2017-03-12T00:00:00"/>
    <x v="2"/>
    <s v="Ken Black"/>
    <x v="32"/>
    <x v="2"/>
    <x v="6"/>
    <s v="PowerGen Dual USB Car Charger"/>
    <x v="2369"/>
    <x v="5"/>
    <n v="32.17"/>
    <m/>
  </r>
  <r>
    <d v="2017-03-12T00:00:00"/>
    <x v="2"/>
    <s v="Bill Stewart"/>
    <x v="3"/>
    <x v="0"/>
    <x v="2"/>
    <s v="Carina Double Wide Media Storage Towers in Natural &amp; Black"/>
    <x v="151"/>
    <x v="1"/>
    <n v="9.7200000000000006"/>
    <m/>
  </r>
  <r>
    <d v="2017-03-12T00:00:00"/>
    <x v="2"/>
    <s v="Guy Armstrong"/>
    <x v="13"/>
    <x v="0"/>
    <x v="3"/>
    <s v="Avery Non-Stick Binders"/>
    <x v="4330"/>
    <x v="2"/>
    <n v="18.59"/>
    <m/>
  </r>
  <r>
    <d v="2017-03-13T00:00:00"/>
    <x v="2"/>
    <s v="Karen Ferguson"/>
    <x v="3"/>
    <x v="0"/>
    <x v="0"/>
    <s v="Multicolor Computer Printout Paper"/>
    <x v="3306"/>
    <x v="1"/>
    <n v="150.97999999999999"/>
    <m/>
  </r>
  <r>
    <d v="2017-03-13T00:00:00"/>
    <x v="2"/>
    <s v="Benjamin Farhat"/>
    <x v="31"/>
    <x v="0"/>
    <x v="2"/>
    <s v="SimpliFile Personal File, Black Granite, 15w x 6-15/16d x 11-1/4h"/>
    <x v="4331"/>
    <x v="9"/>
    <n v="25.42"/>
    <m/>
  </r>
  <r>
    <d v="2017-03-13T00:00:00"/>
    <x v="2"/>
    <s v="Benjamin Farhat"/>
    <x v="31"/>
    <x v="2"/>
    <x v="6"/>
    <s v="OtterBox Commuter Series Case - iPhone 5 &amp; 5s"/>
    <x v="401"/>
    <x v="9"/>
    <n v="49.26"/>
    <m/>
  </r>
  <r>
    <d v="2017-03-13T00:00:00"/>
    <x v="2"/>
    <s v="Benjamin Farhat"/>
    <x v="31"/>
    <x v="2"/>
    <x v="9"/>
    <s v="Logitech Wireless Headset H600 Over-The-Head Design"/>
    <x v="1474"/>
    <x v="7"/>
    <n v="88.13"/>
    <m/>
  </r>
  <r>
    <d v="2017-03-13T00:00:00"/>
    <x v="2"/>
    <s v="Benjamin Farhat"/>
    <x v="31"/>
    <x v="0"/>
    <x v="0"/>
    <s v="Xerox 230"/>
    <x v="413"/>
    <x v="5"/>
    <n v="21.77"/>
    <m/>
  </r>
  <r>
    <d v="2017-03-13T00:00:00"/>
    <x v="2"/>
    <s v="Benjamin Farhat"/>
    <x v="31"/>
    <x v="0"/>
    <x v="0"/>
    <s v="Xerox 1885"/>
    <x v="4332"/>
    <x v="6"/>
    <n v="138.36000000000001"/>
    <m/>
  </r>
  <r>
    <d v="2017-03-13T00:00:00"/>
    <x v="2"/>
    <s v="Sanjit Engle"/>
    <x v="26"/>
    <x v="0"/>
    <x v="14"/>
    <s v="Martin Yale Chadless Opener Electric Letter Opener"/>
    <x v="4333"/>
    <x v="0"/>
    <n v="-299.81"/>
    <m/>
  </r>
  <r>
    <d v="2017-03-13T00:00:00"/>
    <x v="2"/>
    <s v="Stephanie Ulpright"/>
    <x v="1"/>
    <x v="0"/>
    <x v="4"/>
    <s v="Col-Erase Pencils with Erasers"/>
    <x v="121"/>
    <x v="3"/>
    <n v="2.19"/>
    <m/>
  </r>
  <r>
    <d v="2017-03-13T00:00:00"/>
    <x v="2"/>
    <s v="Stephanie Ulpright"/>
    <x v="1"/>
    <x v="2"/>
    <x v="15"/>
    <s v="HP Officejet Pro 8600 e-All-In-One Printer, Copier, Scanner, Fax"/>
    <x v="4334"/>
    <x v="0"/>
    <n v="9"/>
    <m/>
  </r>
  <r>
    <d v="2017-03-13T00:00:00"/>
    <x v="2"/>
    <s v="Stephanie Ulpright"/>
    <x v="1"/>
    <x v="0"/>
    <x v="4"/>
    <s v="Eberhard Faber 3 1/2&quot; Golf Pencils"/>
    <x v="4335"/>
    <x v="7"/>
    <n v="1.86"/>
    <m/>
  </r>
  <r>
    <d v="2017-03-13T00:00:00"/>
    <x v="2"/>
    <s v="Stephanie Ulpright"/>
    <x v="1"/>
    <x v="1"/>
    <x v="5"/>
    <s v="SAFCO Folding Chair Trolley"/>
    <x v="4336"/>
    <x v="4"/>
    <n v="-2.56"/>
    <m/>
  </r>
  <r>
    <d v="2017-03-13T00:00:00"/>
    <x v="2"/>
    <s v="Stephanie Ulpright"/>
    <x v="1"/>
    <x v="2"/>
    <x v="16"/>
    <s v="Hewlett Packard LaserJet 3310 Copier"/>
    <x v="2308"/>
    <x v="0"/>
    <n v="335.99"/>
    <m/>
  </r>
  <r>
    <d v="2017-03-13T00:00:00"/>
    <x v="2"/>
    <s v="Stephanie Ulpright"/>
    <x v="1"/>
    <x v="0"/>
    <x v="0"/>
    <s v="Xerox 1993"/>
    <x v="143"/>
    <x v="1"/>
    <n v="5.64"/>
    <m/>
  </r>
  <r>
    <d v="2017-03-13T00:00:00"/>
    <x v="2"/>
    <s v="Stephanie Ulpright"/>
    <x v="1"/>
    <x v="2"/>
    <x v="6"/>
    <s v="Plantronics MX500i Earset"/>
    <x v="4337"/>
    <x v="4"/>
    <n v="-7.3"/>
    <m/>
  </r>
  <r>
    <d v="2017-03-13T00:00:00"/>
    <x v="2"/>
    <s v="Shahid Collister"/>
    <x v="37"/>
    <x v="0"/>
    <x v="3"/>
    <s v="GBC VeloBind Cover Sets"/>
    <x v="1753"/>
    <x v="0"/>
    <n v="15.44"/>
    <m/>
  </r>
  <r>
    <d v="2017-03-13T00:00:00"/>
    <x v="2"/>
    <s v="Shahid Collister"/>
    <x v="37"/>
    <x v="0"/>
    <x v="12"/>
    <s v="Hoover Commercial Lightweight Upright Vacuum with E-Z Empty Dirt Cup"/>
    <x v="4338"/>
    <x v="0"/>
    <n v="120.94"/>
    <m/>
  </r>
  <r>
    <d v="2017-03-13T00:00:00"/>
    <x v="2"/>
    <s v="Shahid Collister"/>
    <x v="37"/>
    <x v="0"/>
    <x v="0"/>
    <s v="Strathmore Photo Mount Cards"/>
    <x v="4339"/>
    <x v="3"/>
    <n v="12.48"/>
    <m/>
  </r>
  <r>
    <d v="2017-03-13T00:00:00"/>
    <x v="2"/>
    <s v="Joy Bell-"/>
    <x v="36"/>
    <x v="0"/>
    <x v="3"/>
    <s v="Avery Arch Ring Binders"/>
    <x v="4340"/>
    <x v="1"/>
    <n v="81.92"/>
    <m/>
  </r>
  <r>
    <d v="2017-03-13T00:00:00"/>
    <x v="2"/>
    <s v="Meg Tillman"/>
    <x v="20"/>
    <x v="2"/>
    <x v="6"/>
    <s v="Panasonic KX T7736-B Digital phone"/>
    <x v="2565"/>
    <x v="0"/>
    <n v="74.98"/>
    <m/>
  </r>
  <r>
    <d v="2017-03-13T00:00:00"/>
    <x v="2"/>
    <s v="Frank Hawley"/>
    <x v="1"/>
    <x v="2"/>
    <x v="6"/>
    <s v="PowerGen Dual USB Car Charger"/>
    <x v="539"/>
    <x v="4"/>
    <n v="2.6"/>
    <m/>
  </r>
  <r>
    <d v="2017-03-14T00:00:00"/>
    <x v="2"/>
    <s v="Brad Norvell"/>
    <x v="1"/>
    <x v="2"/>
    <x v="6"/>
    <s v="Seidio BD2-HK3IPH5-BK DILEX Case and Holster Combo for Apple iPhone 5/5s - Black"/>
    <x v="4341"/>
    <x v="0"/>
    <n v="4.96"/>
    <m/>
  </r>
  <r>
    <d v="2017-03-16T00:00:00"/>
    <x v="2"/>
    <s v="Valerie Mitchum"/>
    <x v="22"/>
    <x v="0"/>
    <x v="0"/>
    <s v="Xerox 214"/>
    <x v="710"/>
    <x v="4"/>
    <n v="3.11"/>
    <m/>
  </r>
  <r>
    <d v="2017-03-16T00:00:00"/>
    <x v="2"/>
    <s v="Valerie Mitchum"/>
    <x v="22"/>
    <x v="0"/>
    <x v="2"/>
    <s v="Safco Commercial Shelving"/>
    <x v="4342"/>
    <x v="4"/>
    <n v="1.86"/>
    <m/>
  </r>
  <r>
    <d v="2017-03-16T00:00:00"/>
    <x v="2"/>
    <s v="Valerie Mitchum"/>
    <x v="22"/>
    <x v="2"/>
    <x v="6"/>
    <s v="Mitel MiVoice 5330e IP Phone"/>
    <x v="4343"/>
    <x v="1"/>
    <n v="49.5"/>
    <m/>
  </r>
  <r>
    <d v="2017-03-16T00:00:00"/>
    <x v="2"/>
    <s v="Matthew Grinstein"/>
    <x v="10"/>
    <x v="2"/>
    <x v="6"/>
    <s v="Geemarc AmpliPOWER60"/>
    <x v="4344"/>
    <x v="9"/>
    <n v="-81.66"/>
    <m/>
  </r>
  <r>
    <d v="2017-03-16T00:00:00"/>
    <x v="2"/>
    <s v="Susan Pistek"/>
    <x v="10"/>
    <x v="2"/>
    <x v="6"/>
    <s v="OtterBox Defender Series Case - iPhone 5c"/>
    <x v="4345"/>
    <x v="0"/>
    <n v="-7.4"/>
    <m/>
  </r>
  <r>
    <d v="2017-03-16T00:00:00"/>
    <x v="2"/>
    <s v="Susan Pistek"/>
    <x v="10"/>
    <x v="1"/>
    <x v="8"/>
    <s v="Nu-Dell Oak Frame"/>
    <x v="4346"/>
    <x v="6"/>
    <n v="7.69"/>
    <m/>
  </r>
  <r>
    <d v="2017-03-16T00:00:00"/>
    <x v="2"/>
    <s v="Susan Pistek"/>
    <x v="10"/>
    <x v="0"/>
    <x v="3"/>
    <s v="Avery Binding System Hidden Tab Executive Style Index Sets"/>
    <x v="4347"/>
    <x v="1"/>
    <n v="-3.46"/>
    <m/>
  </r>
  <r>
    <d v="2017-03-16T00:00:00"/>
    <x v="2"/>
    <s v="Susan Pistek"/>
    <x v="10"/>
    <x v="2"/>
    <x v="9"/>
    <s v="Logitech G700s Rechargeable Gaming Mouse"/>
    <x v="281"/>
    <x v="0"/>
    <n v="44"/>
    <m/>
  </r>
  <r>
    <d v="2017-03-16T00:00:00"/>
    <x v="2"/>
    <s v="Susan Pistek"/>
    <x v="10"/>
    <x v="0"/>
    <x v="2"/>
    <s v="File Shuttle II and Handi-File, Black"/>
    <x v="3600"/>
    <x v="0"/>
    <n v="3.39"/>
    <m/>
  </r>
  <r>
    <d v="2017-03-16T00:00:00"/>
    <x v="2"/>
    <s v="Ken Dana"/>
    <x v="3"/>
    <x v="0"/>
    <x v="2"/>
    <s v="Dual Level, Single-Width Filing Carts"/>
    <x v="1037"/>
    <x v="0"/>
    <n v="80.63"/>
    <m/>
  </r>
  <r>
    <d v="2017-03-16T00:00:00"/>
    <x v="2"/>
    <s v="Ken Dana"/>
    <x v="3"/>
    <x v="0"/>
    <x v="3"/>
    <s v="XtraLife ClearVue Slant-D Ring Binder, White, 3&quot;"/>
    <x v="4348"/>
    <x v="6"/>
    <n v="22.9"/>
    <m/>
  </r>
  <r>
    <d v="2017-03-16T00:00:00"/>
    <x v="2"/>
    <s v="Ken Dana"/>
    <x v="3"/>
    <x v="0"/>
    <x v="3"/>
    <s v="Pressboard Hanging Data Binders for Unburst Sheets"/>
    <x v="184"/>
    <x v="7"/>
    <n v="6.89"/>
    <m/>
  </r>
  <r>
    <d v="2017-03-16T00:00:00"/>
    <x v="2"/>
    <s v="Ken Dana"/>
    <x v="3"/>
    <x v="0"/>
    <x v="12"/>
    <s v="Bionaire Personal Warm Mist Humidifier/Vaporizer"/>
    <x v="4349"/>
    <x v="1"/>
    <n v="54.86"/>
    <m/>
  </r>
  <r>
    <d v="2017-03-17T00:00:00"/>
    <x v="2"/>
    <s v="Clay Ludtke"/>
    <x v="3"/>
    <x v="0"/>
    <x v="3"/>
    <s v="Heavy-Duty E-Z-D Binders"/>
    <x v="96"/>
    <x v="0"/>
    <n v="5.89"/>
    <m/>
  </r>
  <r>
    <d v="2017-03-17T00:00:00"/>
    <x v="2"/>
    <s v="Denny Blanton"/>
    <x v="20"/>
    <x v="0"/>
    <x v="1"/>
    <s v="Avery 496"/>
    <x v="247"/>
    <x v="7"/>
    <n v="9"/>
    <m/>
  </r>
  <r>
    <d v="2017-03-17T00:00:00"/>
    <x v="2"/>
    <s v="Denny Blanton"/>
    <x v="20"/>
    <x v="2"/>
    <x v="6"/>
    <s v="Cisco SPA525G2 IP Phone - Wireless"/>
    <x v="4350"/>
    <x v="6"/>
    <n v="31.12"/>
    <m/>
  </r>
  <r>
    <d v="2017-03-17T00:00:00"/>
    <x v="2"/>
    <s v="Denny Blanton"/>
    <x v="20"/>
    <x v="0"/>
    <x v="3"/>
    <s v="Acco Pressboard Covers with Storage Hooks, 9 1/2&quot; x 11&quot;, Executive Red"/>
    <x v="1876"/>
    <x v="1"/>
    <n v="3.09"/>
    <m/>
  </r>
  <r>
    <d v="2017-03-17T00:00:00"/>
    <x v="2"/>
    <s v="Denny Blanton"/>
    <x v="20"/>
    <x v="2"/>
    <x v="9"/>
    <s v="SanDisk Cruzer 32 GB USB Flash Drive"/>
    <x v="4351"/>
    <x v="1"/>
    <n v="18.260000000000002"/>
    <m/>
  </r>
  <r>
    <d v="2017-03-17T00:00:00"/>
    <x v="2"/>
    <s v="Denny Blanton"/>
    <x v="20"/>
    <x v="2"/>
    <x v="9"/>
    <s v="Kingston Digital DataTraveler 16GB USB 2.0"/>
    <x v="3817"/>
    <x v="9"/>
    <n v="13.6"/>
    <m/>
  </r>
  <r>
    <d v="2017-03-17T00:00:00"/>
    <x v="2"/>
    <s v="Denny Blanton"/>
    <x v="20"/>
    <x v="0"/>
    <x v="2"/>
    <s v="Neat Ideas Personal Hanging Folder Files, Black"/>
    <x v="1097"/>
    <x v="9"/>
    <n v="27.93"/>
    <m/>
  </r>
  <r>
    <d v="2017-03-17T00:00:00"/>
    <x v="2"/>
    <s v="Denny Blanton"/>
    <x v="20"/>
    <x v="0"/>
    <x v="1"/>
    <s v="Avery 486"/>
    <x v="1117"/>
    <x v="4"/>
    <n v="3.44"/>
    <m/>
  </r>
  <r>
    <d v="2017-03-17T00:00:00"/>
    <x v="2"/>
    <s v="Denny Blanton"/>
    <x v="20"/>
    <x v="0"/>
    <x v="4"/>
    <s v="Lumber Crayons"/>
    <x v="4352"/>
    <x v="6"/>
    <n v="22.46"/>
    <m/>
  </r>
  <r>
    <d v="2017-03-17T00:00:00"/>
    <x v="2"/>
    <s v="Denny Blanton"/>
    <x v="20"/>
    <x v="0"/>
    <x v="2"/>
    <s v="Tenex File Box, Personal Filing Tote with Lid, Black"/>
    <x v="3611"/>
    <x v="1"/>
    <n v="12.1"/>
    <m/>
  </r>
  <r>
    <d v="2017-03-17T00:00:00"/>
    <x v="2"/>
    <s v="Philisse Overcash"/>
    <x v="0"/>
    <x v="0"/>
    <x v="3"/>
    <s v="GBC Plasticlear Binding Covers"/>
    <x v="3262"/>
    <x v="6"/>
    <n v="-22.04"/>
    <m/>
  </r>
  <r>
    <d v="2017-03-17T00:00:00"/>
    <x v="2"/>
    <s v="Philisse Overcash"/>
    <x v="0"/>
    <x v="0"/>
    <x v="0"/>
    <s v="Xerox 1900"/>
    <x v="1207"/>
    <x v="1"/>
    <n v="3.21"/>
    <m/>
  </r>
  <r>
    <d v="2017-03-17T00:00:00"/>
    <x v="2"/>
    <s v="Ann Steele"/>
    <x v="15"/>
    <x v="0"/>
    <x v="1"/>
    <s v="Avery 474"/>
    <x v="1012"/>
    <x v="0"/>
    <n v="1.67"/>
    <m/>
  </r>
  <r>
    <d v="2017-03-18T00:00:00"/>
    <x v="2"/>
    <s v="Carol Darley"/>
    <x v="0"/>
    <x v="0"/>
    <x v="12"/>
    <s v="Hoover Portapower Portable Vacuum"/>
    <x v="345"/>
    <x v="1"/>
    <n v="-7.39"/>
    <m/>
  </r>
  <r>
    <d v="2017-03-18T00:00:00"/>
    <x v="2"/>
    <s v="Carol Darley"/>
    <x v="0"/>
    <x v="2"/>
    <x v="9"/>
    <s v="Verbatim 25 GB 6x Blu-ray Single Layer Recordable Disc, 10/Pack"/>
    <x v="4353"/>
    <x v="1"/>
    <n v="4.5199999999999996"/>
    <m/>
  </r>
  <r>
    <d v="2017-03-18T00:00:00"/>
    <x v="2"/>
    <s v="Carol Darley"/>
    <x v="0"/>
    <x v="1"/>
    <x v="8"/>
    <s v="Howard Miller 13-1/2&quot; Diameter Rosebrook Wall Clock"/>
    <x v="4354"/>
    <x v="1"/>
    <n v="-41.26"/>
    <m/>
  </r>
  <r>
    <d v="2017-03-18T00:00:00"/>
    <x v="2"/>
    <s v="Carol Darley"/>
    <x v="0"/>
    <x v="0"/>
    <x v="3"/>
    <s v="Ibico Hi-Tech Manual Binding System"/>
    <x v="4355"/>
    <x v="1"/>
    <n v="-320.24"/>
    <m/>
  </r>
  <r>
    <d v="2017-03-18T00:00:00"/>
    <x v="2"/>
    <s v="Edward Nazzal"/>
    <x v="0"/>
    <x v="0"/>
    <x v="4"/>
    <s v="Peel-Off China Markers"/>
    <x v="1924"/>
    <x v="1"/>
    <n v="6.55"/>
    <m/>
  </r>
  <r>
    <d v="2017-03-18T00:00:00"/>
    <x v="2"/>
    <s v="Scott Williamson"/>
    <x v="22"/>
    <x v="0"/>
    <x v="4"/>
    <s v="Deluxe Chalkboard Eraser Cleaner"/>
    <x v="2505"/>
    <x v="3"/>
    <n v="21.25"/>
    <m/>
  </r>
  <r>
    <d v="2017-03-18T00:00:00"/>
    <x v="2"/>
    <s v="Thomas Thornton"/>
    <x v="0"/>
    <x v="2"/>
    <x v="6"/>
    <s v="Pyle PMP37LED"/>
    <x v="2161"/>
    <x v="5"/>
    <n v="47.04"/>
    <m/>
  </r>
  <r>
    <d v="2017-03-18T00:00:00"/>
    <x v="2"/>
    <s v="Barry Pond"/>
    <x v="3"/>
    <x v="0"/>
    <x v="4"/>
    <s v="Prang Drawing Pencil Set"/>
    <x v="670"/>
    <x v="7"/>
    <n v="3.75"/>
    <m/>
  </r>
  <r>
    <d v="2017-03-18T00:00:00"/>
    <x v="2"/>
    <s v="Barry Pond"/>
    <x v="3"/>
    <x v="0"/>
    <x v="10"/>
    <s v="Peel &amp; Seel Envelopes"/>
    <x v="4356"/>
    <x v="7"/>
    <n v="9.31"/>
    <m/>
  </r>
  <r>
    <d v="2017-03-18T00:00:00"/>
    <x v="2"/>
    <s v="Jason Klamczynski"/>
    <x v="3"/>
    <x v="0"/>
    <x v="12"/>
    <s v="Fellowes Basic Home/Office Series Surge Protectors"/>
    <x v="4357"/>
    <x v="5"/>
    <n v="26.35"/>
    <m/>
  </r>
  <r>
    <d v="2017-03-19T00:00:00"/>
    <x v="2"/>
    <s v="Catherine Glotzbach"/>
    <x v="20"/>
    <x v="0"/>
    <x v="1"/>
    <s v="Avery 506"/>
    <x v="2034"/>
    <x v="5"/>
    <n v="13.3"/>
    <m/>
  </r>
  <r>
    <d v="2017-03-19T00:00:00"/>
    <x v="2"/>
    <s v="Natalie DeCherney"/>
    <x v="3"/>
    <x v="0"/>
    <x v="3"/>
    <s v="ACCOHIDE 3-Ring Binder, Blue, 1&quot;"/>
    <x v="2606"/>
    <x v="6"/>
    <n v="6.69"/>
    <m/>
  </r>
  <r>
    <d v="2017-03-19T00:00:00"/>
    <x v="2"/>
    <s v="Natalie DeCherney"/>
    <x v="3"/>
    <x v="2"/>
    <x v="6"/>
    <s v="Jawbone MINI JAMBOX Wireless Bluetooth Speaker"/>
    <x v="4358"/>
    <x v="6"/>
    <n v="-131.5"/>
    <m/>
  </r>
  <r>
    <d v="2017-03-19T00:00:00"/>
    <x v="2"/>
    <s v="Natalie DeCherney"/>
    <x v="3"/>
    <x v="2"/>
    <x v="9"/>
    <s v="Logitech K350 2.4Ghz Wireless Keyboard"/>
    <x v="4359"/>
    <x v="0"/>
    <n v="10.95"/>
    <m/>
  </r>
  <r>
    <d v="2017-03-19T00:00:00"/>
    <x v="2"/>
    <s v="Natalie DeCherney"/>
    <x v="3"/>
    <x v="2"/>
    <x v="9"/>
    <s v="Logitech Wireless Marathon Mouse M705"/>
    <x v="1855"/>
    <x v="3"/>
    <n v="85.98"/>
    <m/>
  </r>
  <r>
    <d v="2017-03-19T00:00:00"/>
    <x v="2"/>
    <s v="Sue Ann Reed"/>
    <x v="3"/>
    <x v="0"/>
    <x v="3"/>
    <s v="SpineVue Locking Slant-D Ring Binders by Cardinal"/>
    <x v="471"/>
    <x v="0"/>
    <n v="5.12"/>
    <m/>
  </r>
  <r>
    <d v="2017-03-19T00:00:00"/>
    <x v="2"/>
    <s v="Sue Ann Reed"/>
    <x v="3"/>
    <x v="1"/>
    <x v="13"/>
    <s v="Chromcraft Round Conference Tables"/>
    <x v="3119"/>
    <x v="7"/>
    <n v="8.7100000000000009"/>
    <m/>
  </r>
  <r>
    <d v="2017-03-19T00:00:00"/>
    <x v="2"/>
    <s v="Sue Ann Reed"/>
    <x v="3"/>
    <x v="1"/>
    <x v="8"/>
    <s v="Advantus Employee of the Month Certificate Frame, 11 x 13-1/2"/>
    <x v="4360"/>
    <x v="4"/>
    <n v="12.68"/>
    <m/>
  </r>
  <r>
    <d v="2017-03-19T00:00:00"/>
    <x v="2"/>
    <s v="Sue Ann Reed"/>
    <x v="3"/>
    <x v="0"/>
    <x v="3"/>
    <s v="Pressboard Covers with Storage Hooks, 9 1/2&quot; x 11&quot;, Light Blue"/>
    <x v="4361"/>
    <x v="5"/>
    <n v="9.2799999999999994"/>
    <m/>
  </r>
  <r>
    <d v="2017-03-19T00:00:00"/>
    <x v="2"/>
    <s v="George Zrebassa"/>
    <x v="3"/>
    <x v="0"/>
    <x v="12"/>
    <s v="Belkin 5 Outlet SurgeMaster Power Centers"/>
    <x v="4362"/>
    <x v="5"/>
    <n v="106.78"/>
    <m/>
  </r>
  <r>
    <d v="2017-03-19T00:00:00"/>
    <x v="2"/>
    <s v="Vivek Grady"/>
    <x v="23"/>
    <x v="0"/>
    <x v="4"/>
    <s v="Dixon Ticonderoga Pencils"/>
    <x v="1504"/>
    <x v="1"/>
    <n v="2.41"/>
    <m/>
  </r>
  <r>
    <d v="2017-03-20T00:00:00"/>
    <x v="2"/>
    <s v="Troy Blackwell"/>
    <x v="18"/>
    <x v="1"/>
    <x v="8"/>
    <s v="GE General Purpose, Extra Long Life, Showcase &amp; Floodlight Incandescent Bulbs"/>
    <x v="3682"/>
    <x v="4"/>
    <n v="1.37"/>
    <m/>
  </r>
  <r>
    <d v="2017-03-20T00:00:00"/>
    <x v="2"/>
    <s v="Helen Wasserman"/>
    <x v="22"/>
    <x v="2"/>
    <x v="9"/>
    <s v="ImationÂ SecureÂ DriveÂ + Hardware Encrypted USBÂ flash driveÂ - 16 GB"/>
    <x v="4363"/>
    <x v="5"/>
    <n v="63.82"/>
    <m/>
  </r>
  <r>
    <d v="2017-03-20T00:00:00"/>
    <x v="2"/>
    <s v="Roger Demir"/>
    <x v="37"/>
    <x v="2"/>
    <x v="9"/>
    <s v="WD My Passport Ultra 2TB Portable External Hard Drive"/>
    <x v="727"/>
    <x v="0"/>
    <n v="38.08"/>
    <m/>
  </r>
  <r>
    <d v="2017-03-20T00:00:00"/>
    <x v="2"/>
    <s v="Roger Demir"/>
    <x v="37"/>
    <x v="0"/>
    <x v="0"/>
    <s v="Xerox 1988"/>
    <x v="32"/>
    <x v="0"/>
    <n v="27.88"/>
    <m/>
  </r>
  <r>
    <d v="2017-03-20T00:00:00"/>
    <x v="2"/>
    <s v="Harry Greene"/>
    <x v="0"/>
    <x v="0"/>
    <x v="0"/>
    <s v="Easy-staple paper"/>
    <x v="2221"/>
    <x v="0"/>
    <n v="19.14"/>
    <m/>
  </r>
  <r>
    <d v="2017-03-20T00:00:00"/>
    <x v="2"/>
    <s v="Harry Greene"/>
    <x v="0"/>
    <x v="0"/>
    <x v="0"/>
    <s v="Xerox 1916"/>
    <x v="4364"/>
    <x v="5"/>
    <n v="102.77"/>
    <m/>
  </r>
  <r>
    <d v="2017-03-21T00:00:00"/>
    <x v="2"/>
    <s v="Robert Waldorf"/>
    <x v="18"/>
    <x v="0"/>
    <x v="0"/>
    <s v="Eaton Premium Continuous-Feed Paper, 25% Cotton, Letter Size, White, 1000 Shts/Box"/>
    <x v="4365"/>
    <x v="7"/>
    <n v="133.15"/>
    <m/>
  </r>
  <r>
    <d v="2017-03-21T00:00:00"/>
    <x v="2"/>
    <s v="Robert Waldorf"/>
    <x v="18"/>
    <x v="0"/>
    <x v="0"/>
    <s v="Xerox 196"/>
    <x v="402"/>
    <x v="4"/>
    <n v="2.83"/>
    <m/>
  </r>
  <r>
    <d v="2017-03-21T00:00:00"/>
    <x v="2"/>
    <s v="Clay Ludtke"/>
    <x v="39"/>
    <x v="1"/>
    <x v="5"/>
    <s v="Global Leather and Oak Executive Chair, Black"/>
    <x v="4366"/>
    <x v="6"/>
    <n v="523.71"/>
    <m/>
  </r>
  <r>
    <d v="2017-03-21T00:00:00"/>
    <x v="2"/>
    <s v="Steven Cartwright"/>
    <x v="3"/>
    <x v="0"/>
    <x v="2"/>
    <s v="Adjustable Depth Letter/Legal Cart"/>
    <x v="4367"/>
    <x v="3"/>
    <n v="210.49"/>
    <m/>
  </r>
  <r>
    <d v="2017-03-21T00:00:00"/>
    <x v="2"/>
    <s v="Steven Cartwright"/>
    <x v="3"/>
    <x v="0"/>
    <x v="3"/>
    <s v="Avery Durable Plastic 1&quot; Binders"/>
    <x v="389"/>
    <x v="1"/>
    <n v="3.95"/>
    <m/>
  </r>
  <r>
    <d v="2017-03-21T00:00:00"/>
    <x v="2"/>
    <s v="Steven Cartwright"/>
    <x v="3"/>
    <x v="0"/>
    <x v="3"/>
    <s v="Pressboard Data Binders by Wilson Jones"/>
    <x v="1009"/>
    <x v="0"/>
    <n v="2.88"/>
    <m/>
  </r>
  <r>
    <d v="2017-03-21T00:00:00"/>
    <x v="2"/>
    <s v="Pauline Webber"/>
    <x v="16"/>
    <x v="0"/>
    <x v="12"/>
    <s v="APC 7 Outlet Network SurgeArrest Surge Protector"/>
    <x v="3364"/>
    <x v="4"/>
    <n v="8.0500000000000007"/>
    <m/>
  </r>
  <r>
    <d v="2017-03-21T00:00:00"/>
    <x v="2"/>
    <s v="Ted Butterfield"/>
    <x v="2"/>
    <x v="0"/>
    <x v="10"/>
    <s v="Colored Envelopes"/>
    <x v="1939"/>
    <x v="1"/>
    <n v="2.88"/>
    <m/>
  </r>
  <r>
    <d v="2017-03-21T00:00:00"/>
    <x v="2"/>
    <s v="Paul Stevenson"/>
    <x v="22"/>
    <x v="0"/>
    <x v="3"/>
    <s v="C-Line Peel &amp; Stick Add-On Filing Pockets, 8-3/4 x 5-1/8, 10/Pack"/>
    <x v="4368"/>
    <x v="6"/>
    <n v="10.32"/>
    <m/>
  </r>
  <r>
    <d v="2017-03-21T00:00:00"/>
    <x v="2"/>
    <s v="Paul Stevenson"/>
    <x v="22"/>
    <x v="0"/>
    <x v="7"/>
    <s v="Super Bands, 12/Pack"/>
    <x v="4369"/>
    <x v="5"/>
    <n v="0.39"/>
    <m/>
  </r>
  <r>
    <d v="2017-03-21T00:00:00"/>
    <x v="2"/>
    <s v="Paul Stevenson"/>
    <x v="22"/>
    <x v="1"/>
    <x v="8"/>
    <s v="Eldon Expressions Wood Desk Accessories, Oak"/>
    <x v="2701"/>
    <x v="1"/>
    <n v="6.42"/>
    <m/>
  </r>
  <r>
    <d v="2017-03-21T00:00:00"/>
    <x v="2"/>
    <s v="Paul Stevenson"/>
    <x v="22"/>
    <x v="0"/>
    <x v="2"/>
    <s v="Fellowes Officeware Wire Shelving"/>
    <x v="480"/>
    <x v="3"/>
    <n v="7.19"/>
    <m/>
  </r>
  <r>
    <d v="2017-03-23T00:00:00"/>
    <x v="2"/>
    <s v="Bill Eplett"/>
    <x v="3"/>
    <x v="1"/>
    <x v="8"/>
    <s v="DAX Natural Wood-Tone Poster Frame"/>
    <x v="4370"/>
    <x v="9"/>
    <n v="76.260000000000005"/>
    <m/>
  </r>
  <r>
    <d v="2017-03-23T00:00:00"/>
    <x v="2"/>
    <s v="Anna Chung"/>
    <x v="0"/>
    <x v="0"/>
    <x v="2"/>
    <s v="Fellowes Officeware Wire Shelving"/>
    <x v="4371"/>
    <x v="0"/>
    <n v="-32.340000000000003"/>
    <m/>
  </r>
  <r>
    <d v="2017-03-23T00:00:00"/>
    <x v="2"/>
    <s v="Erin Creighton"/>
    <x v="20"/>
    <x v="0"/>
    <x v="0"/>
    <s v="Xerox 1980"/>
    <x v="843"/>
    <x v="6"/>
    <n v="11.56"/>
    <m/>
  </r>
  <r>
    <d v="2017-03-23T00:00:00"/>
    <x v="2"/>
    <s v="Mary Zewe"/>
    <x v="20"/>
    <x v="0"/>
    <x v="14"/>
    <s v="Premier Electric Letter Opener"/>
    <x v="4372"/>
    <x v="1"/>
    <n v="17.38"/>
    <m/>
  </r>
  <r>
    <d v="2017-03-23T00:00:00"/>
    <x v="2"/>
    <s v="Sanjit Jacobs"/>
    <x v="22"/>
    <x v="0"/>
    <x v="3"/>
    <s v="Cardinal Slant-D Ring Binder, Heavy Gauge Vinyl"/>
    <x v="2181"/>
    <x v="7"/>
    <n v="11.3"/>
    <m/>
  </r>
  <r>
    <d v="2017-03-23T00:00:00"/>
    <x v="2"/>
    <s v="Raymond Buch"/>
    <x v="22"/>
    <x v="0"/>
    <x v="2"/>
    <s v="Acco Perma 4000 Stacking Storage Drawers"/>
    <x v="3777"/>
    <x v="0"/>
    <n v="4.87"/>
    <m/>
  </r>
  <r>
    <d v="2017-03-23T00:00:00"/>
    <x v="2"/>
    <s v="Raymond Buch"/>
    <x v="22"/>
    <x v="0"/>
    <x v="0"/>
    <s v="Xerox 1898"/>
    <x v="1251"/>
    <x v="1"/>
    <n v="9.6199999999999992"/>
    <m/>
  </r>
  <r>
    <d v="2017-03-23T00:00:00"/>
    <x v="2"/>
    <s v="Raymond Buch"/>
    <x v="22"/>
    <x v="2"/>
    <x v="16"/>
    <s v="Canon imageCLASS 2200 Advanced Copier"/>
    <x v="4373"/>
    <x v="3"/>
    <n v="6719.98"/>
    <m/>
  </r>
  <r>
    <d v="2017-03-24T00:00:00"/>
    <x v="2"/>
    <s v="Brian Moss"/>
    <x v="20"/>
    <x v="0"/>
    <x v="0"/>
    <s v="Xerox 1888"/>
    <x v="1555"/>
    <x v="3"/>
    <n v="106.52"/>
    <m/>
  </r>
  <r>
    <d v="2017-03-24T00:00:00"/>
    <x v="2"/>
    <s v="Brian Moss"/>
    <x v="20"/>
    <x v="2"/>
    <x v="9"/>
    <s v="Memorex Micro Travel Drive 8 GB"/>
    <x v="2285"/>
    <x v="0"/>
    <n v="11.7"/>
    <m/>
  </r>
  <r>
    <d v="2017-03-24T00:00:00"/>
    <x v="2"/>
    <s v="Harold Ryan"/>
    <x v="20"/>
    <x v="0"/>
    <x v="10"/>
    <s v="#10 White Business Envelopes,4 1/8 x 9 1/2"/>
    <x v="4374"/>
    <x v="1"/>
    <n v="22.09"/>
    <m/>
  </r>
  <r>
    <d v="2017-03-24T00:00:00"/>
    <x v="2"/>
    <s v="Harold Ryan"/>
    <x v="20"/>
    <x v="2"/>
    <x v="6"/>
    <s v="Samsung Galaxy S4 Mini"/>
    <x v="4375"/>
    <x v="4"/>
    <n v="136.30000000000001"/>
    <m/>
  </r>
  <r>
    <d v="2017-03-24T00:00:00"/>
    <x v="2"/>
    <s v="Harold Ryan"/>
    <x v="20"/>
    <x v="1"/>
    <x v="5"/>
    <s v="Global Deluxe Steno Chair"/>
    <x v="4241"/>
    <x v="1"/>
    <n v="2.31"/>
    <m/>
  </r>
  <r>
    <d v="2017-03-24T00:00:00"/>
    <x v="2"/>
    <s v="Mark Van Huff"/>
    <x v="20"/>
    <x v="1"/>
    <x v="5"/>
    <s v="Global Airflow Leather Mesh Back Chair, Black"/>
    <x v="2334"/>
    <x v="0"/>
    <n v="60.39"/>
    <m/>
  </r>
  <r>
    <d v="2017-03-24T00:00:00"/>
    <x v="2"/>
    <s v="Ann Chong"/>
    <x v="0"/>
    <x v="0"/>
    <x v="2"/>
    <s v="Iris Project Case"/>
    <x v="1074"/>
    <x v="0"/>
    <n v="0.96"/>
    <m/>
  </r>
  <r>
    <d v="2017-03-25T00:00:00"/>
    <x v="2"/>
    <s v="John Castell"/>
    <x v="0"/>
    <x v="2"/>
    <x v="6"/>
    <s v="Panasonic KX-TG9471B"/>
    <x v="4376"/>
    <x v="1"/>
    <n v="47.04"/>
    <m/>
  </r>
  <r>
    <d v="2017-03-25T00:00:00"/>
    <x v="2"/>
    <s v="Christina VanderZanden"/>
    <x v="3"/>
    <x v="0"/>
    <x v="12"/>
    <s v="Acco Smartsocket Color-Coded Six-Outlet AC Adapter Model Surge Protectors"/>
    <x v="4377"/>
    <x v="3"/>
    <n v="45.77"/>
    <m/>
  </r>
  <r>
    <d v="2017-03-25T00:00:00"/>
    <x v="2"/>
    <s v="Christina VanderZanden"/>
    <x v="3"/>
    <x v="0"/>
    <x v="4"/>
    <s v="Staples in misc. colors"/>
    <x v="2539"/>
    <x v="2"/>
    <n v="4.49"/>
    <m/>
  </r>
  <r>
    <d v="2017-03-25T00:00:00"/>
    <x v="2"/>
    <s v="Christina VanderZanden"/>
    <x v="3"/>
    <x v="0"/>
    <x v="3"/>
    <s v="Avery Arch Ring Binders"/>
    <x v="4378"/>
    <x v="3"/>
    <n v="62.75"/>
    <m/>
  </r>
  <r>
    <d v="2017-03-25T00:00:00"/>
    <x v="2"/>
    <s v="Christina VanderZanden"/>
    <x v="3"/>
    <x v="2"/>
    <x v="6"/>
    <s v="Clearsounds A400"/>
    <x v="1536"/>
    <x v="3"/>
    <n v="15.84"/>
    <m/>
  </r>
  <r>
    <d v="2017-03-25T00:00:00"/>
    <x v="2"/>
    <s v="Christina VanderZanden"/>
    <x v="3"/>
    <x v="2"/>
    <x v="16"/>
    <s v="Hewlett Packard 310 Color Digital Copier"/>
    <x v="386"/>
    <x v="0"/>
    <n v="60"/>
    <m/>
  </r>
  <r>
    <d v="2017-03-25T00:00:00"/>
    <x v="2"/>
    <s v="Justin Deggeller"/>
    <x v="21"/>
    <x v="1"/>
    <x v="5"/>
    <s v="Global Highback Leather Tilter in Burgundy"/>
    <x v="4379"/>
    <x v="4"/>
    <n v="14.56"/>
    <m/>
  </r>
  <r>
    <d v="2017-03-25T00:00:00"/>
    <x v="2"/>
    <s v="Justin Deggeller"/>
    <x v="21"/>
    <x v="1"/>
    <x v="5"/>
    <s v="Lifetime Advantage Folding Chairs, 4/Carton"/>
    <x v="4380"/>
    <x v="5"/>
    <n v="427.44"/>
    <m/>
  </r>
  <r>
    <d v="2017-03-25T00:00:00"/>
    <x v="2"/>
    <s v="Justin Deggeller"/>
    <x v="21"/>
    <x v="1"/>
    <x v="5"/>
    <s v="Global High-Back Leather Tilter, Burgundy"/>
    <x v="3735"/>
    <x v="1"/>
    <n v="40.590000000000003"/>
    <m/>
  </r>
  <r>
    <d v="2017-03-25T00:00:00"/>
    <x v="2"/>
    <s v="Duane Benoit"/>
    <x v="0"/>
    <x v="0"/>
    <x v="0"/>
    <s v="Xerox 1953"/>
    <x v="966"/>
    <x v="0"/>
    <n v="2.14"/>
    <m/>
  </r>
  <r>
    <d v="2017-03-25T00:00:00"/>
    <x v="2"/>
    <s v="Filia McAdams"/>
    <x v="22"/>
    <x v="0"/>
    <x v="4"/>
    <s v="Newell 309"/>
    <x v="542"/>
    <x v="0"/>
    <n v="6.93"/>
    <m/>
  </r>
  <r>
    <d v="2017-03-25T00:00:00"/>
    <x v="2"/>
    <s v="John Lee"/>
    <x v="20"/>
    <x v="0"/>
    <x v="4"/>
    <s v="Newell 311"/>
    <x v="4381"/>
    <x v="7"/>
    <n v="2.98"/>
    <m/>
  </r>
  <r>
    <d v="2017-03-26T00:00:00"/>
    <x v="2"/>
    <s v="Gary McGarr"/>
    <x v="20"/>
    <x v="1"/>
    <x v="11"/>
    <s v="Sauder Forest Hills Library with Doors, Woodland Oak Finish"/>
    <x v="4382"/>
    <x v="0"/>
    <n v="-28.98"/>
    <m/>
  </r>
  <r>
    <d v="2017-03-26T00:00:00"/>
    <x v="2"/>
    <s v="Gary McGarr"/>
    <x v="20"/>
    <x v="2"/>
    <x v="6"/>
    <s v="Nokia Lumia 521 (T-Mobile)"/>
    <x v="1446"/>
    <x v="3"/>
    <n v="33.590000000000003"/>
    <m/>
  </r>
  <r>
    <d v="2017-03-26T00:00:00"/>
    <x v="2"/>
    <s v="Maria Zettner"/>
    <x v="22"/>
    <x v="0"/>
    <x v="4"/>
    <s v="Boston 1827 Commercial Additional Cutter, Drive Gear &amp; Gear Rack for 1606"/>
    <x v="4383"/>
    <x v="4"/>
    <n v="5.95"/>
    <m/>
  </r>
  <r>
    <d v="2017-03-26T00:00:00"/>
    <x v="2"/>
    <s v="Michelle Lonsdale"/>
    <x v="14"/>
    <x v="1"/>
    <x v="8"/>
    <s v="Career Cubicle Clock, 8 1/4&quot;, Black"/>
    <x v="2083"/>
    <x v="1"/>
    <n v="23.12"/>
    <m/>
  </r>
  <r>
    <d v="2017-03-26T00:00:00"/>
    <x v="2"/>
    <s v="Evan Minnotte"/>
    <x v="6"/>
    <x v="2"/>
    <x v="9"/>
    <s v="Memorex Froggy Flash Drive 8 GB"/>
    <x v="1809"/>
    <x v="1"/>
    <n v="20.77"/>
    <m/>
  </r>
  <r>
    <d v="2017-03-26T00:00:00"/>
    <x v="2"/>
    <s v="Evan Minnotte"/>
    <x v="6"/>
    <x v="0"/>
    <x v="7"/>
    <s v="Staples"/>
    <x v="572"/>
    <x v="0"/>
    <n v="1.32"/>
    <m/>
  </r>
  <r>
    <d v="2017-03-26T00:00:00"/>
    <x v="2"/>
    <s v="Heather Kirkland"/>
    <x v="0"/>
    <x v="2"/>
    <x v="9"/>
    <s v="Sony 64GB Class 10 Micro SDHC R40 Memory Card"/>
    <x v="2109"/>
    <x v="7"/>
    <n v="1.8"/>
    <m/>
  </r>
  <r>
    <d v="2017-03-26T00:00:00"/>
    <x v="2"/>
    <s v="Heather Kirkland"/>
    <x v="0"/>
    <x v="2"/>
    <x v="16"/>
    <s v="Canon PC1080F Personal Copier"/>
    <x v="4384"/>
    <x v="7"/>
    <n v="569.99"/>
    <m/>
  </r>
  <r>
    <d v="2017-03-26T00:00:00"/>
    <x v="2"/>
    <s v="Heather Kirkland"/>
    <x v="0"/>
    <x v="0"/>
    <x v="0"/>
    <s v="Xerox 1951"/>
    <x v="230"/>
    <x v="1"/>
    <n v="23.24"/>
    <m/>
  </r>
  <r>
    <d v="2017-03-26T00:00:00"/>
    <x v="2"/>
    <s v="Heather Kirkland"/>
    <x v="0"/>
    <x v="0"/>
    <x v="12"/>
    <s v="Belkin 5 Outlet SurgeMaster Power Centers"/>
    <x v="2399"/>
    <x v="9"/>
    <n v="-226.64"/>
    <m/>
  </r>
  <r>
    <d v="2017-03-26T00:00:00"/>
    <x v="2"/>
    <s v="Heather Kirkland"/>
    <x v="0"/>
    <x v="0"/>
    <x v="2"/>
    <s v="Neat Ideas Personal Hanging Folder Files, Black"/>
    <x v="4385"/>
    <x v="1"/>
    <n v="2.42"/>
    <m/>
  </r>
  <r>
    <d v="2017-03-27T00:00:00"/>
    <x v="2"/>
    <s v="Alejandro Grove"/>
    <x v="2"/>
    <x v="1"/>
    <x v="8"/>
    <s v="Eldon Expressions Punched Metal &amp; Wood Desk Accessories, Black &amp; Cherry"/>
    <x v="2501"/>
    <x v="0"/>
    <n v="1.5"/>
    <m/>
  </r>
  <r>
    <d v="2017-03-27T00:00:00"/>
    <x v="2"/>
    <s v="Brendan Dodson"/>
    <x v="3"/>
    <x v="0"/>
    <x v="0"/>
    <s v="Xerox 1982"/>
    <x v="1488"/>
    <x v="0"/>
    <n v="21.01"/>
    <m/>
  </r>
  <r>
    <d v="2017-03-27T00:00:00"/>
    <x v="2"/>
    <s v="Brendan Dodson"/>
    <x v="3"/>
    <x v="0"/>
    <x v="0"/>
    <s v="Xerox 1913"/>
    <x v="754"/>
    <x v="0"/>
    <n v="53.26"/>
    <m/>
  </r>
  <r>
    <d v="2017-03-27T00:00:00"/>
    <x v="2"/>
    <s v="Brendan Dodson"/>
    <x v="3"/>
    <x v="0"/>
    <x v="0"/>
    <s v="Unpadded Memo Slips"/>
    <x v="4386"/>
    <x v="1"/>
    <n v="5.97"/>
    <m/>
  </r>
  <r>
    <d v="2017-03-27T00:00:00"/>
    <x v="2"/>
    <s v="Lena Cacioppo"/>
    <x v="6"/>
    <x v="0"/>
    <x v="1"/>
    <s v="Avery 05222 Permanent Self-Adhesive File Folder Labels for Typewriters, on Rolls, White, 250/Roll"/>
    <x v="1985"/>
    <x v="0"/>
    <n v="3.8"/>
    <m/>
  </r>
  <r>
    <d v="2017-03-27T00:00:00"/>
    <x v="2"/>
    <s v="Lena Cacioppo"/>
    <x v="6"/>
    <x v="0"/>
    <x v="3"/>
    <s v="GBC Instant Index System for Binding Systems"/>
    <x v="4186"/>
    <x v="0"/>
    <n v="8.8800000000000008"/>
    <m/>
  </r>
  <r>
    <d v="2017-03-27T00:00:00"/>
    <x v="2"/>
    <s v="Lena Cacioppo"/>
    <x v="6"/>
    <x v="0"/>
    <x v="2"/>
    <s v="Carina Mini System Audio Rack, Model AR050B"/>
    <x v="100"/>
    <x v="1"/>
    <n v="9.99"/>
    <m/>
  </r>
  <r>
    <d v="2017-03-27T00:00:00"/>
    <x v="2"/>
    <s v="Lena Cacioppo"/>
    <x v="6"/>
    <x v="1"/>
    <x v="13"/>
    <s v="BPI Conference Tables"/>
    <x v="1346"/>
    <x v="0"/>
    <n v="58.42"/>
    <m/>
  </r>
  <r>
    <d v="2017-03-27T00:00:00"/>
    <x v="2"/>
    <s v="Lena Cacioppo"/>
    <x v="6"/>
    <x v="2"/>
    <x v="6"/>
    <s v="Panasonic KX - TS880B Telephone"/>
    <x v="4387"/>
    <x v="7"/>
    <n v="55.65"/>
    <m/>
  </r>
  <r>
    <d v="2017-03-27T00:00:00"/>
    <x v="2"/>
    <s v="Lena Cacioppo"/>
    <x v="6"/>
    <x v="0"/>
    <x v="0"/>
    <s v="Ampad Gold Fibre Wirebound Steno Books, 6&quot; x 9&quot;, Gregg Ruled"/>
    <x v="1810"/>
    <x v="3"/>
    <n v="8.11"/>
    <m/>
  </r>
  <r>
    <d v="2017-03-27T00:00:00"/>
    <x v="2"/>
    <s v="Caroline Jumper"/>
    <x v="0"/>
    <x v="1"/>
    <x v="11"/>
    <s v="Atlantic Metals Mobile 5-Shelf Bookcases, Custom Colors"/>
    <x v="4388"/>
    <x v="7"/>
    <n v="-30.1"/>
    <m/>
  </r>
  <r>
    <d v="2017-03-27T00:00:00"/>
    <x v="2"/>
    <s v="Caroline Jumper"/>
    <x v="0"/>
    <x v="1"/>
    <x v="5"/>
    <s v="Global Deluxe High-Back Manager's Chair"/>
    <x v="1581"/>
    <x v="1"/>
    <n v="-8.58"/>
    <m/>
  </r>
  <r>
    <d v="2017-03-27T00:00:00"/>
    <x v="2"/>
    <s v="Caroline Jumper"/>
    <x v="0"/>
    <x v="2"/>
    <x v="9"/>
    <s v="Kensington SlimBlade Notebook Wireless Mouse with Nano Receiver"/>
    <x v="3076"/>
    <x v="4"/>
    <n v="7"/>
    <m/>
  </r>
  <r>
    <d v="2017-03-27T00:00:00"/>
    <x v="2"/>
    <s v="Caroline Jumper"/>
    <x v="0"/>
    <x v="1"/>
    <x v="5"/>
    <s v="Global Leather &amp; Oak Executive Chair, Burgundy"/>
    <x v="795"/>
    <x v="0"/>
    <n v="-66.39"/>
    <m/>
  </r>
  <r>
    <d v="2017-03-28T00:00:00"/>
    <x v="2"/>
    <s v="Cyma Kinney"/>
    <x v="16"/>
    <x v="0"/>
    <x v="3"/>
    <s v="Canvas Sectional Post Binders"/>
    <x v="4389"/>
    <x v="2"/>
    <n v="-48.12"/>
    <m/>
  </r>
  <r>
    <d v="2017-03-28T00:00:00"/>
    <x v="2"/>
    <s v="Dave Hallsten"/>
    <x v="3"/>
    <x v="0"/>
    <x v="0"/>
    <s v="Xerox 1975"/>
    <x v="115"/>
    <x v="0"/>
    <n v="6.35"/>
    <m/>
  </r>
  <r>
    <d v="2017-03-28T00:00:00"/>
    <x v="2"/>
    <s v="Dave Hallsten"/>
    <x v="3"/>
    <x v="1"/>
    <x v="8"/>
    <s v="DAX Black Cherry Wood-Tone Poster Frame"/>
    <x v="4390"/>
    <x v="4"/>
    <n v="10.06"/>
    <m/>
  </r>
  <r>
    <d v="2017-03-28T00:00:00"/>
    <x v="2"/>
    <s v="Dave Hallsten"/>
    <x v="3"/>
    <x v="2"/>
    <x v="15"/>
    <s v="StarTech.com 10/100 VDSL2 Ethernet Extender Kit"/>
    <x v="4391"/>
    <x v="0"/>
    <n v="53.27"/>
    <m/>
  </r>
  <r>
    <d v="2017-03-28T00:00:00"/>
    <x v="2"/>
    <s v="Dave Hallsten"/>
    <x v="3"/>
    <x v="0"/>
    <x v="0"/>
    <s v="Xerox 1968"/>
    <x v="277"/>
    <x v="3"/>
    <n v="12.83"/>
    <m/>
  </r>
  <r>
    <d v="2017-03-28T00:00:00"/>
    <x v="2"/>
    <s v="Dave Hallsten"/>
    <x v="3"/>
    <x v="0"/>
    <x v="0"/>
    <s v="Xerox 1977"/>
    <x v="1251"/>
    <x v="1"/>
    <n v="9.6199999999999992"/>
    <m/>
  </r>
  <r>
    <d v="2017-03-28T00:00:00"/>
    <x v="2"/>
    <s v="Dave Hallsten"/>
    <x v="3"/>
    <x v="0"/>
    <x v="2"/>
    <s v="SAFCO Boltless Steel Shelving"/>
    <x v="4392"/>
    <x v="5"/>
    <n v="7.95"/>
    <m/>
  </r>
  <r>
    <d v="2017-03-28T00:00:00"/>
    <x v="2"/>
    <s v="Dave Hallsten"/>
    <x v="3"/>
    <x v="1"/>
    <x v="8"/>
    <s v="Stackable Trays"/>
    <x v="387"/>
    <x v="5"/>
    <n v="6.9"/>
    <m/>
  </r>
  <r>
    <d v="2017-03-29T00:00:00"/>
    <x v="2"/>
    <s v="Roger Demir"/>
    <x v="18"/>
    <x v="0"/>
    <x v="2"/>
    <s v="Adjustable Personal File Tote"/>
    <x v="4393"/>
    <x v="7"/>
    <n v="21.16"/>
    <m/>
  </r>
  <r>
    <d v="2017-03-30T00:00:00"/>
    <x v="2"/>
    <s v="Tony Molinari"/>
    <x v="39"/>
    <x v="0"/>
    <x v="10"/>
    <s v="Multimedia Mailers"/>
    <x v="4394"/>
    <x v="0"/>
    <n v="149.9"/>
    <m/>
  </r>
  <r>
    <d v="2017-03-30T00:00:00"/>
    <x v="2"/>
    <s v="Becky Pak"/>
    <x v="2"/>
    <x v="0"/>
    <x v="3"/>
    <s v="Acco Pressboard Covers with Storage Hooks, 14 7/8&quot; x 11&quot;, Executive Red"/>
    <x v="3442"/>
    <x v="7"/>
    <n v="-4.76"/>
    <m/>
  </r>
  <r>
    <d v="2017-03-30T00:00:00"/>
    <x v="2"/>
    <s v="Maria Etezadi"/>
    <x v="4"/>
    <x v="0"/>
    <x v="2"/>
    <s v="Advantus 10-Drawer Portable Organizer, Chrome Metal Frame, Smoke Drawers"/>
    <x v="4395"/>
    <x v="4"/>
    <n v="16.73"/>
    <m/>
  </r>
  <r>
    <d v="2017-03-30T00:00:00"/>
    <x v="2"/>
    <s v="Tom Boeckenhauer"/>
    <x v="3"/>
    <x v="0"/>
    <x v="4"/>
    <s v="Manco Dry-Lighter Erasable Highlighter"/>
    <x v="603"/>
    <x v="0"/>
    <n v="2.0699999999999998"/>
    <m/>
  </r>
  <r>
    <d v="2017-03-30T00:00:00"/>
    <x v="2"/>
    <s v="Tom Boeckenhauer"/>
    <x v="3"/>
    <x v="2"/>
    <x v="6"/>
    <s v="AT&amp;T CL83451 4-Handset Telephone"/>
    <x v="4396"/>
    <x v="4"/>
    <n v="18.54"/>
    <m/>
  </r>
  <r>
    <d v="2017-03-30T00:00:00"/>
    <x v="2"/>
    <s v="Alan Barnes"/>
    <x v="3"/>
    <x v="1"/>
    <x v="8"/>
    <s v="Flat Face Poster Frame"/>
    <x v="4397"/>
    <x v="7"/>
    <n v="39.56"/>
    <m/>
  </r>
  <r>
    <d v="2017-03-31T00:00:00"/>
    <x v="2"/>
    <s v="David Smith"/>
    <x v="0"/>
    <x v="1"/>
    <x v="11"/>
    <s v="Bush Mission Pointe Library"/>
    <x v="4398"/>
    <x v="0"/>
    <n v="-36.24"/>
    <m/>
  </r>
  <r>
    <d v="2017-03-31T00:00:00"/>
    <x v="2"/>
    <s v="Chad McGuire"/>
    <x v="20"/>
    <x v="1"/>
    <x v="8"/>
    <s v="Tensor Computer Mounted Lamp"/>
    <x v="4399"/>
    <x v="0"/>
    <n v="8.0399999999999991"/>
    <m/>
  </r>
  <r>
    <d v="2017-03-31T00:00:00"/>
    <x v="2"/>
    <s v="Chad McGuire"/>
    <x v="20"/>
    <x v="2"/>
    <x v="6"/>
    <s v="Polycom SoundPoint IP 450 VoIP phone"/>
    <x v="4400"/>
    <x v="1"/>
    <n v="176.17"/>
    <m/>
  </r>
  <r>
    <d v="2017-03-31T00:00:00"/>
    <x v="2"/>
    <s v="Chad McGuire"/>
    <x v="20"/>
    <x v="0"/>
    <x v="0"/>
    <s v="Rediform S.O.S. 1-Up Phone Message Bk, 4-1/4x3-1/16 Bk, 1 Form/Pg, 40 Messages/Bk, 3/Pk"/>
    <x v="4401"/>
    <x v="9"/>
    <n v="36.020000000000003"/>
    <m/>
  </r>
  <r>
    <d v="2017-03-31T00:00:00"/>
    <x v="2"/>
    <s v="Denny Ordway"/>
    <x v="20"/>
    <x v="2"/>
    <x v="6"/>
    <s v="Spigen Samsung Galaxy S5 Case Wallet"/>
    <x v="4402"/>
    <x v="7"/>
    <n v="22.09"/>
    <m/>
  </r>
  <r>
    <d v="2017-03-31T00:00:00"/>
    <x v="2"/>
    <s v="Daniel Byrd"/>
    <x v="5"/>
    <x v="1"/>
    <x v="8"/>
    <s v="Advantus Panel Wall Certificate Holder - 8.5x11"/>
    <x v="4403"/>
    <x v="7"/>
    <n v="25.62"/>
    <m/>
  </r>
  <r>
    <d v="2017-03-31T00:00:00"/>
    <x v="2"/>
    <s v="Daniel Byrd"/>
    <x v="5"/>
    <x v="2"/>
    <x v="6"/>
    <s v="Vtech CS6719"/>
    <x v="2339"/>
    <x v="5"/>
    <n v="188.14"/>
    <m/>
  </r>
  <r>
    <d v="2017-03-31T00:00:00"/>
    <x v="2"/>
    <s v="Emily Grady"/>
    <x v="1"/>
    <x v="0"/>
    <x v="3"/>
    <s v="SlimView Poly Binder, 3/8&quot;"/>
    <x v="4404"/>
    <x v="10"/>
    <n v="-22.9"/>
    <m/>
  </r>
  <r>
    <d v="2017-03-31T00:00:00"/>
    <x v="2"/>
    <s v="Jim Epp"/>
    <x v="4"/>
    <x v="0"/>
    <x v="3"/>
    <s v="Ibico Recycled Grain-Textured Covers"/>
    <x v="4405"/>
    <x v="4"/>
    <n v="17.27"/>
    <m/>
  </r>
  <r>
    <d v="2017-03-31T00:00:00"/>
    <x v="2"/>
    <s v="Jim Epp"/>
    <x v="4"/>
    <x v="2"/>
    <x v="16"/>
    <s v="Hewlett Packard LaserJet 3310 Copier"/>
    <x v="4252"/>
    <x v="7"/>
    <n v="1439.98"/>
    <m/>
  </r>
  <r>
    <d v="2017-03-31T00:00:00"/>
    <x v="2"/>
    <s v="Jim Epp"/>
    <x v="4"/>
    <x v="0"/>
    <x v="3"/>
    <s v="Avery Recycled Flexi-View Covers for Binding Systems"/>
    <x v="4406"/>
    <x v="3"/>
    <n v="30.78"/>
    <m/>
  </r>
  <r>
    <d v="2017-03-31T00:00:00"/>
    <x v="2"/>
    <s v="Scott Cohen"/>
    <x v="0"/>
    <x v="0"/>
    <x v="12"/>
    <s v="Fellowes 8 Outlet Superior Workstation Surge Protector w/o Phone/Fax/Modem Protection"/>
    <x v="4407"/>
    <x v="7"/>
    <n v="-90.77"/>
    <m/>
  </r>
  <r>
    <d v="2017-03-31T00:00:00"/>
    <x v="2"/>
    <s v="Henry Goldwyn"/>
    <x v="3"/>
    <x v="0"/>
    <x v="14"/>
    <s v="Acme Tagit Stainless Steel Antibacterial Scissors"/>
    <x v="58"/>
    <x v="1"/>
    <n v="8.02"/>
    <m/>
  </r>
  <r>
    <d v="2017-04-01T00:00:00"/>
    <x v="3"/>
    <s v="Adam Shillingsburg"/>
    <x v="24"/>
    <x v="0"/>
    <x v="2"/>
    <s v="Hanging Personal Folder File"/>
    <x v="4397"/>
    <x v="6"/>
    <n v="23.55"/>
    <m/>
  </r>
  <r>
    <d v="2017-04-01T00:00:00"/>
    <x v="3"/>
    <s v="Adam Shillingsburg"/>
    <x v="24"/>
    <x v="0"/>
    <x v="10"/>
    <s v="Staple envelope"/>
    <x v="1680"/>
    <x v="7"/>
    <n v="13.35"/>
    <m/>
  </r>
  <r>
    <d v="2017-04-01T00:00:00"/>
    <x v="3"/>
    <s v="Maribeth Schnelling"/>
    <x v="3"/>
    <x v="0"/>
    <x v="1"/>
    <s v="Avery 498"/>
    <x v="402"/>
    <x v="0"/>
    <n v="2.72"/>
    <m/>
  </r>
  <r>
    <d v="2017-04-01T00:00:00"/>
    <x v="3"/>
    <s v="Maribeth Schnelling"/>
    <x v="3"/>
    <x v="0"/>
    <x v="3"/>
    <s v="Fellowes Binding Cases"/>
    <x v="4408"/>
    <x v="10"/>
    <n v="38.03"/>
    <m/>
  </r>
  <r>
    <d v="2017-04-01T00:00:00"/>
    <x v="3"/>
    <s v="Nick Crebassa"/>
    <x v="3"/>
    <x v="1"/>
    <x v="11"/>
    <s v="Safco Value Mate Steel Bookcase, Baked Enamel Finish on Steel, Black"/>
    <x v="4409"/>
    <x v="9"/>
    <n v="85.18"/>
    <m/>
  </r>
  <r>
    <d v="2017-04-01T00:00:00"/>
    <x v="3"/>
    <s v="Nick Crebassa"/>
    <x v="3"/>
    <x v="2"/>
    <x v="15"/>
    <s v="Cubify CubeX 3D Printer Double Head Print"/>
    <x v="4410"/>
    <x v="0"/>
    <n v="360"/>
    <m/>
  </r>
  <r>
    <d v="2017-04-01T00:00:00"/>
    <x v="3"/>
    <s v="John Castell"/>
    <x v="20"/>
    <x v="0"/>
    <x v="0"/>
    <s v="Wirebound Message Books, Four 2 3/4 x 5 Forms per Page, 200 Sets per Book"/>
    <x v="4411"/>
    <x v="2"/>
    <n v="19.32"/>
    <m/>
  </r>
  <r>
    <d v="2017-04-01T00:00:00"/>
    <x v="3"/>
    <s v="Barry FranzÃ¶sisch"/>
    <x v="16"/>
    <x v="2"/>
    <x v="6"/>
    <s v="Mediabridge Sport Armband iPhone 5s"/>
    <x v="837"/>
    <x v="1"/>
    <n v="-5.69"/>
    <m/>
  </r>
  <r>
    <d v="2017-04-01T00:00:00"/>
    <x v="3"/>
    <s v="Barry FranzÃ¶sisch"/>
    <x v="16"/>
    <x v="0"/>
    <x v="1"/>
    <s v="Avery 494"/>
    <x v="2176"/>
    <x v="1"/>
    <n v="2.04"/>
    <m/>
  </r>
  <r>
    <d v="2017-04-01T00:00:00"/>
    <x v="3"/>
    <s v="Barry FranzÃ¶sisch"/>
    <x v="16"/>
    <x v="0"/>
    <x v="12"/>
    <s v="Staple holder"/>
    <x v="1008"/>
    <x v="1"/>
    <n v="1.82"/>
    <m/>
  </r>
  <r>
    <d v="2017-04-01T00:00:00"/>
    <x v="3"/>
    <s v="Barry FranzÃ¶sisch"/>
    <x v="16"/>
    <x v="1"/>
    <x v="5"/>
    <s v="Global Wood Trimmed Manager's Task Chair, Khaki"/>
    <x v="1584"/>
    <x v="1"/>
    <n v="-19.11"/>
    <m/>
  </r>
  <r>
    <d v="2017-04-01T00:00:00"/>
    <x v="3"/>
    <s v="George Bell"/>
    <x v="9"/>
    <x v="1"/>
    <x v="8"/>
    <s v="Deflect-o DuraMat Lighweight, Studded, Beveled Mat for Low Pile Carpeting"/>
    <x v="931"/>
    <x v="1"/>
    <n v="21.75"/>
    <m/>
  </r>
  <r>
    <d v="2017-04-02T00:00:00"/>
    <x v="3"/>
    <s v="Jamie Frazer"/>
    <x v="3"/>
    <x v="1"/>
    <x v="8"/>
    <s v="Westinghouse Clip-On Gooseneck Lamps"/>
    <x v="4412"/>
    <x v="1"/>
    <n v="6.53"/>
    <m/>
  </r>
  <r>
    <d v="2017-04-02T00:00:00"/>
    <x v="3"/>
    <s v="Tony Chapman"/>
    <x v="4"/>
    <x v="1"/>
    <x v="13"/>
    <s v="Bevis 44 x 96 Conference Tables"/>
    <x v="4413"/>
    <x v="0"/>
    <n v="70.010000000000005"/>
    <m/>
  </r>
  <r>
    <d v="2017-04-02T00:00:00"/>
    <x v="3"/>
    <s v="Tony Chapman"/>
    <x v="4"/>
    <x v="2"/>
    <x v="9"/>
    <s v="NETGEAR N750 Dual Band Wi-Fi Gigabit Router"/>
    <x v="1241"/>
    <x v="3"/>
    <n v="129.6"/>
    <m/>
  </r>
  <r>
    <d v="2017-04-02T00:00:00"/>
    <x v="3"/>
    <s v="Alyssa Tate"/>
    <x v="37"/>
    <x v="0"/>
    <x v="4"/>
    <s v="Newell 318"/>
    <x v="997"/>
    <x v="3"/>
    <n v="2.89"/>
    <m/>
  </r>
  <r>
    <d v="2017-04-02T00:00:00"/>
    <x v="3"/>
    <s v="Amy Hunt"/>
    <x v="33"/>
    <x v="0"/>
    <x v="1"/>
    <s v="Avery 499"/>
    <x v="98"/>
    <x v="1"/>
    <n v="6.87"/>
    <m/>
  </r>
  <r>
    <d v="2017-04-03T00:00:00"/>
    <x v="3"/>
    <s v="Katherine Hughes"/>
    <x v="2"/>
    <x v="1"/>
    <x v="8"/>
    <s v="Staple-based wall hangings"/>
    <x v="4414"/>
    <x v="3"/>
    <n v="7.64"/>
    <m/>
  </r>
  <r>
    <d v="2017-04-03T00:00:00"/>
    <x v="3"/>
    <s v="Sue Ann Reed"/>
    <x v="1"/>
    <x v="0"/>
    <x v="4"/>
    <s v="Prang Colored Pencils"/>
    <x v="1644"/>
    <x v="1"/>
    <n v="2.21"/>
    <m/>
  </r>
  <r>
    <d v="2017-04-04T00:00:00"/>
    <x v="3"/>
    <s v="Anne McFarland"/>
    <x v="1"/>
    <x v="2"/>
    <x v="6"/>
    <s v="Cisco SPA 502G IP Phone"/>
    <x v="4415"/>
    <x v="3"/>
    <n v="47.98"/>
    <m/>
  </r>
  <r>
    <d v="2017-04-04T00:00:00"/>
    <x v="3"/>
    <s v="Darrin Sayre"/>
    <x v="20"/>
    <x v="2"/>
    <x v="6"/>
    <s v="Panasonic KX - TS880B Telephone"/>
    <x v="4416"/>
    <x v="4"/>
    <n v="11.13"/>
    <m/>
  </r>
  <r>
    <d v="2017-04-04T00:00:00"/>
    <x v="3"/>
    <s v="Darrin Sayre"/>
    <x v="20"/>
    <x v="0"/>
    <x v="14"/>
    <s v="Premier Automatic Letter Opener"/>
    <x v="4417"/>
    <x v="4"/>
    <n v="7.21"/>
    <m/>
  </r>
  <r>
    <d v="2017-04-04T00:00:00"/>
    <x v="3"/>
    <s v="Darrin Sayre"/>
    <x v="20"/>
    <x v="2"/>
    <x v="6"/>
    <s v="LG Electronics Tone+ HBS-730 Bluetooth Headset"/>
    <x v="4418"/>
    <x v="0"/>
    <n v="33.33"/>
    <m/>
  </r>
  <r>
    <d v="2017-04-04T00:00:00"/>
    <x v="3"/>
    <s v="Penelope Sewall"/>
    <x v="20"/>
    <x v="0"/>
    <x v="10"/>
    <s v="Brown Kraft Recycled Envelopes"/>
    <x v="4419"/>
    <x v="4"/>
    <n v="8.49"/>
    <m/>
  </r>
  <r>
    <d v="2017-04-04T00:00:00"/>
    <x v="3"/>
    <s v="Tom Ashbrook"/>
    <x v="20"/>
    <x v="0"/>
    <x v="4"/>
    <s v="Newell 326"/>
    <x v="2887"/>
    <x v="3"/>
    <n v="2.04"/>
    <m/>
  </r>
  <r>
    <d v="2017-04-06T00:00:00"/>
    <x v="3"/>
    <s v="Max Ludwig"/>
    <x v="30"/>
    <x v="0"/>
    <x v="0"/>
    <s v="Easy-staple paper"/>
    <x v="1653"/>
    <x v="1"/>
    <n v="49.97"/>
    <m/>
  </r>
  <r>
    <d v="2017-04-06T00:00:00"/>
    <x v="3"/>
    <s v="Charles Sheldon"/>
    <x v="15"/>
    <x v="0"/>
    <x v="3"/>
    <s v="3M Organizer Strips"/>
    <x v="2865"/>
    <x v="7"/>
    <n v="-5.94"/>
    <m/>
  </r>
  <r>
    <d v="2017-04-07T00:00:00"/>
    <x v="3"/>
    <s v="Christopher Schild"/>
    <x v="16"/>
    <x v="1"/>
    <x v="13"/>
    <s v="Bush Advantage Collection Round Conference Table"/>
    <x v="4420"/>
    <x v="0"/>
    <n v="-102.05"/>
    <m/>
  </r>
  <r>
    <d v="2017-04-07T00:00:00"/>
    <x v="3"/>
    <s v="Christopher Schild"/>
    <x v="16"/>
    <x v="1"/>
    <x v="13"/>
    <s v="Bretford Rectangular Conference Table Tops"/>
    <x v="4421"/>
    <x v="1"/>
    <n v="-248.25"/>
    <m/>
  </r>
  <r>
    <d v="2017-04-07T00:00:00"/>
    <x v="3"/>
    <s v="Christopher Schild"/>
    <x v="16"/>
    <x v="0"/>
    <x v="3"/>
    <s v="GBC Instant Index System for Binding Systems"/>
    <x v="4422"/>
    <x v="0"/>
    <n v="-3.55"/>
    <m/>
  </r>
  <r>
    <d v="2017-04-07T00:00:00"/>
    <x v="3"/>
    <s v="Christopher Schild"/>
    <x v="16"/>
    <x v="1"/>
    <x v="8"/>
    <s v="Tenex Contemporary Contur Chairmats for Low and Medium Pile Carpet, Computer, 39&quot; x 49&quot;"/>
    <x v="4423"/>
    <x v="1"/>
    <n v="0"/>
    <m/>
  </r>
  <r>
    <d v="2017-04-07T00:00:00"/>
    <x v="3"/>
    <s v="Christopher Schild"/>
    <x v="16"/>
    <x v="2"/>
    <x v="9"/>
    <s v="LogitechÂ P710e Mobile Speakerphone"/>
    <x v="2436"/>
    <x v="1"/>
    <n v="-7.72"/>
    <m/>
  </r>
  <r>
    <d v="2017-04-07T00:00:00"/>
    <x v="3"/>
    <s v="Hallie Redmond"/>
    <x v="16"/>
    <x v="0"/>
    <x v="4"/>
    <s v="50 Colored Long Pencils"/>
    <x v="4424"/>
    <x v="0"/>
    <n v="1.22"/>
    <m/>
  </r>
  <r>
    <d v="2017-04-07T00:00:00"/>
    <x v="3"/>
    <s v="Hallie Redmond"/>
    <x v="16"/>
    <x v="2"/>
    <x v="6"/>
    <s v="AT&amp;T 1080 Corded phone"/>
    <x v="2814"/>
    <x v="0"/>
    <n v="19.18"/>
    <m/>
  </r>
  <r>
    <d v="2017-04-08T00:00:00"/>
    <x v="3"/>
    <s v="Denise Monton"/>
    <x v="4"/>
    <x v="1"/>
    <x v="8"/>
    <s v="Eldon Expressions Punched Metal &amp; Wood Desk Accessories, Black &amp; Cherry"/>
    <x v="4425"/>
    <x v="6"/>
    <n v="15.76"/>
    <m/>
  </r>
  <r>
    <d v="2017-04-08T00:00:00"/>
    <x v="3"/>
    <s v="Denise Monton"/>
    <x v="4"/>
    <x v="0"/>
    <x v="3"/>
    <s v="GBC DocuBind TL300 Electric Binding System"/>
    <x v="4426"/>
    <x v="1"/>
    <n v="1264.76"/>
    <m/>
  </r>
  <r>
    <d v="2017-04-08T00:00:00"/>
    <x v="3"/>
    <s v="Karen Ferguson"/>
    <x v="23"/>
    <x v="0"/>
    <x v="2"/>
    <s v="Tennsco 16-Compartment Lockers with Coat Rack"/>
    <x v="4427"/>
    <x v="3"/>
    <n v="621.97"/>
    <m/>
  </r>
  <r>
    <d v="2017-04-08T00:00:00"/>
    <x v="3"/>
    <s v="Karen Ferguson"/>
    <x v="23"/>
    <x v="0"/>
    <x v="12"/>
    <s v="Black &amp; Decker Filter for Double Action Dustbuster Cordless Vac BLDV7210"/>
    <x v="4428"/>
    <x v="7"/>
    <n v="10.49"/>
    <m/>
  </r>
  <r>
    <d v="2017-04-08T00:00:00"/>
    <x v="3"/>
    <s v="Adrian Hane"/>
    <x v="3"/>
    <x v="0"/>
    <x v="0"/>
    <s v="Xerox 1891"/>
    <x v="2636"/>
    <x v="7"/>
    <n v="114.94"/>
    <m/>
  </r>
  <r>
    <d v="2017-04-08T00:00:00"/>
    <x v="3"/>
    <s v="Adrian Hane"/>
    <x v="3"/>
    <x v="0"/>
    <x v="0"/>
    <s v="Xerox 1942"/>
    <x v="4429"/>
    <x v="3"/>
    <n v="97.88"/>
    <m/>
  </r>
  <r>
    <d v="2017-04-08T00:00:00"/>
    <x v="3"/>
    <s v="Nicole Hansen"/>
    <x v="14"/>
    <x v="1"/>
    <x v="8"/>
    <s v="3M Polarizing Task Lamp with Clamp Arm, Light Gray"/>
    <x v="1323"/>
    <x v="0"/>
    <n v="71.23"/>
    <m/>
  </r>
  <r>
    <d v="2017-04-08T00:00:00"/>
    <x v="3"/>
    <s v="Nicole Hansen"/>
    <x v="14"/>
    <x v="1"/>
    <x v="8"/>
    <s v="Luxo Professional Combination Clamp-On Lamps"/>
    <x v="4430"/>
    <x v="1"/>
    <n v="79.790000000000006"/>
    <m/>
  </r>
  <r>
    <d v="2017-04-09T00:00:00"/>
    <x v="3"/>
    <s v="Bryan Spruell"/>
    <x v="20"/>
    <x v="0"/>
    <x v="1"/>
    <s v="Color-Coded Legal Exhibit Labels"/>
    <x v="1445"/>
    <x v="0"/>
    <n v="4.8099999999999996"/>
    <m/>
  </r>
  <r>
    <d v="2017-04-09T00:00:00"/>
    <x v="3"/>
    <s v="Bryan Spruell"/>
    <x v="20"/>
    <x v="0"/>
    <x v="4"/>
    <s v="Bulldog Vacuum Base Pencil Sharpener"/>
    <x v="3425"/>
    <x v="1"/>
    <n v="9.7100000000000009"/>
    <m/>
  </r>
  <r>
    <d v="2017-04-09T00:00:00"/>
    <x v="3"/>
    <s v="Bryan Spruell"/>
    <x v="20"/>
    <x v="0"/>
    <x v="0"/>
    <s v="Xerox 212"/>
    <x v="115"/>
    <x v="0"/>
    <n v="6.22"/>
    <m/>
  </r>
  <r>
    <d v="2017-04-09T00:00:00"/>
    <x v="3"/>
    <s v="Bryan Spruell"/>
    <x v="20"/>
    <x v="0"/>
    <x v="0"/>
    <s v="Computer Printout Paper with Letter-Trim Fine Perforations"/>
    <x v="3292"/>
    <x v="3"/>
    <n v="91.97"/>
    <m/>
  </r>
  <r>
    <d v="2017-04-09T00:00:00"/>
    <x v="3"/>
    <s v="Bryan Spruell"/>
    <x v="20"/>
    <x v="0"/>
    <x v="1"/>
    <s v="Avery File Folder Labels"/>
    <x v="406"/>
    <x v="1"/>
    <n v="4.2300000000000004"/>
    <m/>
  </r>
  <r>
    <d v="2017-04-09T00:00:00"/>
    <x v="3"/>
    <s v="Bryan Spruell"/>
    <x v="20"/>
    <x v="0"/>
    <x v="2"/>
    <s v="Office Impressions Heavy Duty Welded Shelving &amp; Multimedia Storage Drawers"/>
    <x v="582"/>
    <x v="1"/>
    <n v="0"/>
    <m/>
  </r>
  <r>
    <d v="2017-04-09T00:00:00"/>
    <x v="3"/>
    <s v="Sue Ann Reed"/>
    <x v="16"/>
    <x v="0"/>
    <x v="1"/>
    <s v="Avery 48"/>
    <x v="137"/>
    <x v="1"/>
    <n v="4.91"/>
    <m/>
  </r>
  <r>
    <d v="2017-04-09T00:00:00"/>
    <x v="3"/>
    <s v="Sue Ann Reed"/>
    <x v="16"/>
    <x v="0"/>
    <x v="3"/>
    <s v="Avery Arch Ring Binders"/>
    <x v="1862"/>
    <x v="4"/>
    <n v="-13.36"/>
    <m/>
  </r>
  <r>
    <d v="2017-04-09T00:00:00"/>
    <x v="3"/>
    <s v="Sue Ann Reed"/>
    <x v="16"/>
    <x v="0"/>
    <x v="0"/>
    <s v="Xerox 1915"/>
    <x v="4431"/>
    <x v="1"/>
    <n v="88.07"/>
    <m/>
  </r>
  <r>
    <d v="2017-04-09T00:00:00"/>
    <x v="3"/>
    <s v="Ken Lonsdale"/>
    <x v="14"/>
    <x v="0"/>
    <x v="3"/>
    <s v="GBC Recycled Regency Composition Covers"/>
    <x v="4432"/>
    <x v="9"/>
    <n v="219.99"/>
    <m/>
  </r>
  <r>
    <d v="2017-04-09T00:00:00"/>
    <x v="3"/>
    <s v="Noah Childs"/>
    <x v="2"/>
    <x v="0"/>
    <x v="3"/>
    <s v="Tuf-Vin Binders"/>
    <x v="4433"/>
    <x v="3"/>
    <n v="-29.05"/>
    <m/>
  </r>
  <r>
    <d v="2017-04-09T00:00:00"/>
    <x v="3"/>
    <s v="Noah Childs"/>
    <x v="2"/>
    <x v="0"/>
    <x v="0"/>
    <s v="Xerox 1893"/>
    <x v="1776"/>
    <x v="0"/>
    <n v="23.77"/>
    <m/>
  </r>
  <r>
    <d v="2017-04-10T00:00:00"/>
    <x v="3"/>
    <s v="Sanjit Jacobs"/>
    <x v="23"/>
    <x v="0"/>
    <x v="0"/>
    <s v="Wirebound Message Books, Two 4 1/4&quot; x 5&quot; Forms per Page"/>
    <x v="3675"/>
    <x v="4"/>
    <n v="3.58"/>
    <m/>
  </r>
  <r>
    <d v="2017-04-10T00:00:00"/>
    <x v="3"/>
    <s v="Sanjit Jacobs"/>
    <x v="23"/>
    <x v="0"/>
    <x v="7"/>
    <s v="OIC Binder Clips"/>
    <x v="959"/>
    <x v="0"/>
    <n v="3.58"/>
    <m/>
  </r>
  <r>
    <d v="2017-04-10T00:00:00"/>
    <x v="3"/>
    <s v="Russell D'Ascenzo"/>
    <x v="0"/>
    <x v="0"/>
    <x v="0"/>
    <s v="Xerox 1894"/>
    <x v="320"/>
    <x v="0"/>
    <n v="3.63"/>
    <m/>
  </r>
  <r>
    <d v="2017-04-10T00:00:00"/>
    <x v="3"/>
    <s v="Russell D'Ascenzo"/>
    <x v="0"/>
    <x v="2"/>
    <x v="9"/>
    <s v="LogitechÂ MX Performance Wireless Mouse"/>
    <x v="4434"/>
    <x v="1"/>
    <n v="20.34"/>
    <m/>
  </r>
  <r>
    <d v="2017-04-10T00:00:00"/>
    <x v="3"/>
    <s v="Mitch Gastineau"/>
    <x v="16"/>
    <x v="1"/>
    <x v="8"/>
    <s v="Stackable Trays"/>
    <x v="3707"/>
    <x v="7"/>
    <n v="1.85"/>
    <m/>
  </r>
  <r>
    <d v="2017-04-10T00:00:00"/>
    <x v="3"/>
    <s v="Mitch Gastineau"/>
    <x v="16"/>
    <x v="0"/>
    <x v="3"/>
    <s v="Acco Pressboard Covers with Storage Hooks, 14 7/8&quot; x 11&quot;, Light Blue"/>
    <x v="1714"/>
    <x v="1"/>
    <n v="-3.09"/>
    <m/>
  </r>
  <r>
    <d v="2017-04-10T00:00:00"/>
    <x v="3"/>
    <s v="Dennis Bolton"/>
    <x v="37"/>
    <x v="2"/>
    <x v="9"/>
    <s v="Logitech G700s Rechargeable Gaming Mouse"/>
    <x v="482"/>
    <x v="4"/>
    <n v="42"/>
    <m/>
  </r>
  <r>
    <d v="2017-04-10T00:00:00"/>
    <x v="3"/>
    <s v="Dennis Bolton"/>
    <x v="37"/>
    <x v="0"/>
    <x v="2"/>
    <s v="Recycled Steel Personal File for Hanging File Folders"/>
    <x v="4435"/>
    <x v="7"/>
    <n v="71.540000000000006"/>
    <m/>
  </r>
  <r>
    <d v="2017-04-10T00:00:00"/>
    <x v="3"/>
    <s v="Bruce Stewart"/>
    <x v="2"/>
    <x v="0"/>
    <x v="12"/>
    <s v="Tripp Lite Isotel 6 Outlet Surge Protector with Fax/Modem Protection"/>
    <x v="4436"/>
    <x v="3"/>
    <n v="21.95"/>
    <m/>
  </r>
  <r>
    <d v="2017-04-10T00:00:00"/>
    <x v="3"/>
    <s v="Bruce Stewart"/>
    <x v="2"/>
    <x v="1"/>
    <x v="8"/>
    <s v="Linden 10&quot; Round Wall Clock, Black"/>
    <x v="4437"/>
    <x v="1"/>
    <n v="6.42"/>
    <m/>
  </r>
  <r>
    <d v="2017-04-11T00:00:00"/>
    <x v="3"/>
    <s v="Luke Weiss"/>
    <x v="3"/>
    <x v="2"/>
    <x v="9"/>
    <s v="SanDisk Ultra 64 GB MicroSDHC Class 10 Memory Card"/>
    <x v="3246"/>
    <x v="7"/>
    <n v="21.99"/>
    <m/>
  </r>
  <r>
    <d v="2017-04-11T00:00:00"/>
    <x v="3"/>
    <s v="Luke Weiss"/>
    <x v="3"/>
    <x v="0"/>
    <x v="4"/>
    <s v="Dixon Ticonderoga Erasable Colored Pencil Set, 12-Color"/>
    <x v="2821"/>
    <x v="5"/>
    <n v="14.23"/>
    <m/>
  </r>
  <r>
    <d v="2017-04-11T00:00:00"/>
    <x v="3"/>
    <s v="Sample Company A"/>
    <x v="0"/>
    <x v="0"/>
    <x v="3"/>
    <s v="Flexible Leather- Look Classic Collection Ring Binder"/>
    <x v="21"/>
    <x v="1"/>
    <n v="-17.05"/>
    <m/>
  </r>
  <r>
    <d v="2017-04-11T00:00:00"/>
    <x v="3"/>
    <s v="Jack Lebron"/>
    <x v="10"/>
    <x v="0"/>
    <x v="2"/>
    <s v="Sterilite Officeware Hinged File Box"/>
    <x v="3448"/>
    <x v="0"/>
    <n v="1.47"/>
    <m/>
  </r>
  <r>
    <d v="2017-04-11T00:00:00"/>
    <x v="3"/>
    <s v="Jack Lebron"/>
    <x v="10"/>
    <x v="2"/>
    <x v="9"/>
    <s v="Kingston Digital DataTraveler 32GB USB 2.0"/>
    <x v="4339"/>
    <x v="0"/>
    <n v="-4.75"/>
    <m/>
  </r>
  <r>
    <d v="2017-04-11T00:00:00"/>
    <x v="3"/>
    <s v="Henry MacAllister"/>
    <x v="25"/>
    <x v="0"/>
    <x v="4"/>
    <s v="Pencil and Crayon Sharpener"/>
    <x v="4438"/>
    <x v="4"/>
    <n v="0.15"/>
    <m/>
  </r>
  <r>
    <d v="2017-04-11T00:00:00"/>
    <x v="3"/>
    <s v="Henry MacAllister"/>
    <x v="25"/>
    <x v="0"/>
    <x v="4"/>
    <s v="Newell 321"/>
    <x v="4439"/>
    <x v="9"/>
    <n v="2.36"/>
    <m/>
  </r>
  <r>
    <d v="2017-04-12T00:00:00"/>
    <x v="3"/>
    <s v="Bill Donatelli"/>
    <x v="43"/>
    <x v="0"/>
    <x v="3"/>
    <s v="Storex Dura Pro Binders"/>
    <x v="58"/>
    <x v="7"/>
    <n v="13.37"/>
    <m/>
  </r>
  <r>
    <d v="2017-04-12T00:00:00"/>
    <x v="3"/>
    <s v="Bill Donatelli"/>
    <x v="43"/>
    <x v="0"/>
    <x v="0"/>
    <s v="Xerox 1948"/>
    <x v="418"/>
    <x v="3"/>
    <n v="17.98"/>
    <m/>
  </r>
  <r>
    <d v="2017-04-13T00:00:00"/>
    <x v="3"/>
    <s v="Rob Williams"/>
    <x v="22"/>
    <x v="0"/>
    <x v="0"/>
    <s v="Xerox 4200 Series MultiUse Premium Copy Paper (20Lb. and 84 Bright)"/>
    <x v="1685"/>
    <x v="4"/>
    <n v="2.38"/>
    <m/>
  </r>
  <r>
    <d v="2017-04-13T00:00:00"/>
    <x v="3"/>
    <s v="Rob Williams"/>
    <x v="22"/>
    <x v="0"/>
    <x v="3"/>
    <s v="GBC DocuBind TL200 Manual Binding Machine"/>
    <x v="4326"/>
    <x v="7"/>
    <n v="302.37"/>
    <m/>
  </r>
  <r>
    <d v="2017-04-13T00:00:00"/>
    <x v="3"/>
    <s v="Yana Sorensen"/>
    <x v="3"/>
    <x v="1"/>
    <x v="5"/>
    <s v="Global Wood Trimmed Manager's Task Chair, Khaki"/>
    <x v="155"/>
    <x v="6"/>
    <n v="-38.21"/>
    <m/>
  </r>
  <r>
    <d v="2017-04-13T00:00:00"/>
    <x v="3"/>
    <s v="Dave Poirier"/>
    <x v="2"/>
    <x v="0"/>
    <x v="7"/>
    <s v="Translucent Push Pins by OIC"/>
    <x v="2890"/>
    <x v="7"/>
    <n v="1.68"/>
    <m/>
  </r>
  <r>
    <d v="2017-04-14T00:00:00"/>
    <x v="3"/>
    <s v="Alan Barnes"/>
    <x v="10"/>
    <x v="0"/>
    <x v="4"/>
    <s v="Zebra Zazzle Fluorescent Highlighters"/>
    <x v="1962"/>
    <x v="1"/>
    <n v="2.5499999999999998"/>
    <m/>
  </r>
  <r>
    <d v="2017-04-14T00:00:00"/>
    <x v="3"/>
    <s v="Alan Barnes"/>
    <x v="10"/>
    <x v="0"/>
    <x v="4"/>
    <s v="Sanford Prismacolor Professional Thick Lead Art Pencils, 36-Color Set"/>
    <x v="4440"/>
    <x v="1"/>
    <n v="21.34"/>
    <m/>
  </r>
  <r>
    <d v="2017-04-14T00:00:00"/>
    <x v="3"/>
    <s v="Alan Barnes"/>
    <x v="10"/>
    <x v="0"/>
    <x v="0"/>
    <s v="Xerox 196"/>
    <x v="4441"/>
    <x v="1"/>
    <n v="5.03"/>
    <m/>
  </r>
  <r>
    <d v="2017-04-14T00:00:00"/>
    <x v="3"/>
    <s v="Craig Leslie"/>
    <x v="24"/>
    <x v="0"/>
    <x v="3"/>
    <s v="Acco 3-Hole Punch"/>
    <x v="4442"/>
    <x v="0"/>
    <n v="4.2"/>
    <m/>
  </r>
  <r>
    <d v="2017-04-14T00:00:00"/>
    <x v="3"/>
    <s v="Christine Sundaresam"/>
    <x v="20"/>
    <x v="0"/>
    <x v="3"/>
    <s v="Avery Non-Stick Binders"/>
    <x v="1142"/>
    <x v="1"/>
    <n v="3.5"/>
    <m/>
  </r>
  <r>
    <d v="2017-04-14T00:00:00"/>
    <x v="3"/>
    <s v="Christine Sundaresam"/>
    <x v="20"/>
    <x v="1"/>
    <x v="11"/>
    <s v="Bush Westfield Collection Bookcases, Fully Assembled"/>
    <x v="1554"/>
    <x v="1"/>
    <n v="9.09"/>
    <m/>
  </r>
  <r>
    <d v="2017-04-14T00:00:00"/>
    <x v="3"/>
    <s v="Dorothy Wardle"/>
    <x v="25"/>
    <x v="1"/>
    <x v="11"/>
    <s v="Sauder Cornerstone Collection Library"/>
    <x v="1967"/>
    <x v="9"/>
    <n v="-32.22"/>
    <m/>
  </r>
  <r>
    <d v="2017-04-14T00:00:00"/>
    <x v="3"/>
    <s v="Harry Marie"/>
    <x v="23"/>
    <x v="1"/>
    <x v="8"/>
    <s v="Tensor Computer Mounted Lamp"/>
    <x v="4443"/>
    <x v="7"/>
    <n v="20.100000000000001"/>
    <m/>
  </r>
  <r>
    <d v="2017-04-15T00:00:00"/>
    <x v="3"/>
    <s v="Andrew Allen"/>
    <x v="25"/>
    <x v="0"/>
    <x v="0"/>
    <s v="Xerox 1967"/>
    <x v="143"/>
    <x v="1"/>
    <n v="5.44"/>
    <m/>
  </r>
  <r>
    <d v="2017-04-15T00:00:00"/>
    <x v="3"/>
    <s v="Shahid Hopkins"/>
    <x v="6"/>
    <x v="0"/>
    <x v="4"/>
    <s v="Faber Castell Col-Erase Pencils"/>
    <x v="4444"/>
    <x v="4"/>
    <n v="2"/>
    <m/>
  </r>
  <r>
    <d v="2017-04-15T00:00:00"/>
    <x v="3"/>
    <s v="Adam Hart"/>
    <x v="17"/>
    <x v="1"/>
    <x v="8"/>
    <s v="Howard Miller 12&quot; Round Wall Clock"/>
    <x v="4445"/>
    <x v="7"/>
    <n v="70.72"/>
    <m/>
  </r>
  <r>
    <d v="2017-04-15T00:00:00"/>
    <x v="3"/>
    <s v="Noel Staavos"/>
    <x v="3"/>
    <x v="0"/>
    <x v="0"/>
    <s v="Xerox 1883"/>
    <x v="545"/>
    <x v="1"/>
    <n v="36.4"/>
    <m/>
  </r>
  <r>
    <d v="2017-04-15T00:00:00"/>
    <x v="3"/>
    <s v="Shirley Daniels"/>
    <x v="0"/>
    <x v="0"/>
    <x v="0"/>
    <s v="Xerox 207"/>
    <x v="1315"/>
    <x v="3"/>
    <n v="7.26"/>
    <m/>
  </r>
  <r>
    <d v="2017-04-15T00:00:00"/>
    <x v="3"/>
    <s v="Bart Pistole"/>
    <x v="16"/>
    <x v="0"/>
    <x v="3"/>
    <s v="VariCap6 Expandable Binder"/>
    <x v="4446"/>
    <x v="1"/>
    <n v="-11.94"/>
    <m/>
  </r>
  <r>
    <d v="2017-04-16T00:00:00"/>
    <x v="3"/>
    <s v="Paul Lucas"/>
    <x v="1"/>
    <x v="0"/>
    <x v="4"/>
    <s v="Newell 325"/>
    <x v="356"/>
    <x v="7"/>
    <n v="2.0699999999999998"/>
    <m/>
  </r>
  <r>
    <d v="2017-04-16T00:00:00"/>
    <x v="3"/>
    <s v="Roy FranzÃ¶sisch"/>
    <x v="10"/>
    <x v="0"/>
    <x v="3"/>
    <s v="SpineVue Locking Slant-D Ring Binders by Cardinal"/>
    <x v="4196"/>
    <x v="7"/>
    <n v="-10.050000000000001"/>
    <m/>
  </r>
  <r>
    <d v="2017-04-16T00:00:00"/>
    <x v="3"/>
    <s v="Joel Eaton"/>
    <x v="3"/>
    <x v="0"/>
    <x v="2"/>
    <s v="Belkin 19&quot; Vented Equipment Shelf, Black"/>
    <x v="4447"/>
    <x v="3"/>
    <n v="2.06"/>
    <m/>
  </r>
  <r>
    <d v="2017-04-16T00:00:00"/>
    <x v="3"/>
    <s v="Joel Eaton"/>
    <x v="3"/>
    <x v="1"/>
    <x v="11"/>
    <s v="O'Sullivan Living Dimensions 2-Shelf Bookcases"/>
    <x v="4448"/>
    <x v="4"/>
    <n v="-6.05"/>
    <m/>
  </r>
  <r>
    <d v="2017-04-16T00:00:00"/>
    <x v="3"/>
    <s v="Edward Becker"/>
    <x v="33"/>
    <x v="0"/>
    <x v="14"/>
    <s v="Compact Automatic Electric Letter Opener"/>
    <x v="4449"/>
    <x v="3"/>
    <n v="9.5399999999999991"/>
    <m/>
  </r>
  <r>
    <d v="2017-04-16T00:00:00"/>
    <x v="3"/>
    <s v="Edward Becker"/>
    <x v="33"/>
    <x v="2"/>
    <x v="9"/>
    <s v="SanDisk Ultra 16 GB MicroSDHC Class 10 Memory Card"/>
    <x v="679"/>
    <x v="0"/>
    <n v="1.56"/>
    <m/>
  </r>
  <r>
    <d v="2017-04-16T00:00:00"/>
    <x v="3"/>
    <s v="Natalie DeCherney"/>
    <x v="0"/>
    <x v="0"/>
    <x v="3"/>
    <s v="Satellite Sectional Post Binders"/>
    <x v="1259"/>
    <x v="1"/>
    <n v="-44.28"/>
    <m/>
  </r>
  <r>
    <d v="2017-04-16T00:00:00"/>
    <x v="3"/>
    <s v="Natalie DeCherney"/>
    <x v="0"/>
    <x v="0"/>
    <x v="3"/>
    <s v="GBC White Gloss Covers, Plain Front"/>
    <x v="1510"/>
    <x v="4"/>
    <n v="-4.78"/>
    <m/>
  </r>
  <r>
    <d v="2017-04-16T00:00:00"/>
    <x v="3"/>
    <s v="Natalie DeCherney"/>
    <x v="0"/>
    <x v="0"/>
    <x v="2"/>
    <s v="Tennsco Commercial Shelving"/>
    <x v="3111"/>
    <x v="0"/>
    <n v="-7.73"/>
    <m/>
  </r>
  <r>
    <d v="2017-04-16T00:00:00"/>
    <x v="3"/>
    <s v="Jesus Ocampo"/>
    <x v="3"/>
    <x v="0"/>
    <x v="12"/>
    <s v="Hoover Commercial SteamVac"/>
    <x v="1854"/>
    <x v="1"/>
    <n v="12.22"/>
    <m/>
  </r>
  <r>
    <d v="2017-04-17T00:00:00"/>
    <x v="3"/>
    <s v="Sharelle Roach"/>
    <x v="26"/>
    <x v="0"/>
    <x v="3"/>
    <s v="Insertable Tab Post Binder Dividers"/>
    <x v="2275"/>
    <x v="7"/>
    <n v="-9.2200000000000006"/>
    <m/>
  </r>
  <r>
    <d v="2017-04-17T00:00:00"/>
    <x v="3"/>
    <s v="Sharelle Roach"/>
    <x v="26"/>
    <x v="2"/>
    <x v="15"/>
    <s v="Lexmark MX611dhe Monochrome Laser Printer"/>
    <x v="4450"/>
    <x v="7"/>
    <n v="-3399.98"/>
    <m/>
  </r>
  <r>
    <d v="2017-04-17T00:00:00"/>
    <x v="3"/>
    <s v="Sharelle Roach"/>
    <x v="26"/>
    <x v="0"/>
    <x v="3"/>
    <s v="GBC VeloBinder Manual Binding System"/>
    <x v="4451"/>
    <x v="0"/>
    <n v="-15.84"/>
    <m/>
  </r>
  <r>
    <d v="2017-04-17T00:00:00"/>
    <x v="3"/>
    <s v="Sharelle Roach"/>
    <x v="26"/>
    <x v="0"/>
    <x v="3"/>
    <s v="Cardinal Holdit Business Card Pockets"/>
    <x v="307"/>
    <x v="6"/>
    <n v="-6.57"/>
    <m/>
  </r>
  <r>
    <d v="2017-04-17T00:00:00"/>
    <x v="3"/>
    <s v="Sharelle Roach"/>
    <x v="26"/>
    <x v="0"/>
    <x v="0"/>
    <s v="Xerox 225"/>
    <x v="1315"/>
    <x v="3"/>
    <n v="7.26"/>
    <m/>
  </r>
  <r>
    <d v="2017-04-17T00:00:00"/>
    <x v="3"/>
    <s v="Bruce Geld"/>
    <x v="2"/>
    <x v="1"/>
    <x v="8"/>
    <s v="Eldon Executive Woodline II Desk Accessories, Mahogany"/>
    <x v="1342"/>
    <x v="1"/>
    <n v="5.28"/>
    <m/>
  </r>
  <r>
    <d v="2017-04-17T00:00:00"/>
    <x v="3"/>
    <s v="Pamela Stobb"/>
    <x v="3"/>
    <x v="0"/>
    <x v="0"/>
    <s v="Rediform S.O.S. 1-Up Phone Message Bk, 4-1/4x3-1/16 Bk, 1 Form/Pg, 40 Messages/Bk, 3/Pk"/>
    <x v="3925"/>
    <x v="1"/>
    <n v="13.51"/>
    <m/>
  </r>
  <r>
    <d v="2017-04-17T00:00:00"/>
    <x v="3"/>
    <s v="Pamela Stobb"/>
    <x v="3"/>
    <x v="0"/>
    <x v="1"/>
    <s v="Avery 517"/>
    <x v="1764"/>
    <x v="0"/>
    <n v="3.47"/>
    <m/>
  </r>
  <r>
    <d v="2017-04-17T00:00:00"/>
    <x v="3"/>
    <s v="Pamela Stobb"/>
    <x v="3"/>
    <x v="0"/>
    <x v="7"/>
    <s v="Stockwell Push Pins"/>
    <x v="389"/>
    <x v="7"/>
    <n v="3.6"/>
    <m/>
  </r>
  <r>
    <d v="2017-04-17T00:00:00"/>
    <x v="3"/>
    <s v="Pamela Stobb"/>
    <x v="3"/>
    <x v="2"/>
    <x v="9"/>
    <s v="Logitech Wireless Touch Keyboard K400"/>
    <x v="4452"/>
    <x v="13"/>
    <n v="46.73"/>
    <m/>
  </r>
  <r>
    <d v="2017-04-17T00:00:00"/>
    <x v="3"/>
    <s v="Pamela Stobb"/>
    <x v="3"/>
    <x v="0"/>
    <x v="1"/>
    <s v="Avery 474"/>
    <x v="2217"/>
    <x v="9"/>
    <n v="11.29"/>
    <m/>
  </r>
  <r>
    <d v="2017-04-17T00:00:00"/>
    <x v="3"/>
    <s v="Pamela Stobb"/>
    <x v="3"/>
    <x v="1"/>
    <x v="5"/>
    <s v="Global Wood Trimmed Manager's Task Chair, Khaki"/>
    <x v="1584"/>
    <x v="1"/>
    <n v="-19.11"/>
    <m/>
  </r>
  <r>
    <d v="2017-04-17T00:00:00"/>
    <x v="3"/>
    <s v="Brendan Murry"/>
    <x v="1"/>
    <x v="0"/>
    <x v="2"/>
    <s v="Carina Media Storage Towers in Natural &amp; Black"/>
    <x v="807"/>
    <x v="3"/>
    <n v="-43.91"/>
    <m/>
  </r>
  <r>
    <d v="2017-04-20T00:00:00"/>
    <x v="3"/>
    <s v="Sanjit Jacobs"/>
    <x v="1"/>
    <x v="1"/>
    <x v="8"/>
    <s v="Eldon Cleatmat Chair Mats for Medium Pile Carpets"/>
    <x v="255"/>
    <x v="0"/>
    <n v="-52.17"/>
    <m/>
  </r>
  <r>
    <d v="2017-04-20T00:00:00"/>
    <x v="3"/>
    <s v="Cynthia Voltz"/>
    <x v="2"/>
    <x v="1"/>
    <x v="8"/>
    <s v="Computer Room Manger, 14&quot;"/>
    <x v="1552"/>
    <x v="0"/>
    <n v="10.39"/>
    <m/>
  </r>
  <r>
    <d v="2017-04-20T00:00:00"/>
    <x v="3"/>
    <s v="Cynthia Voltz"/>
    <x v="2"/>
    <x v="0"/>
    <x v="2"/>
    <s v="Sortfiler Multipurpose Personal File Organizer, Black"/>
    <x v="4453"/>
    <x v="1"/>
    <n v="5.78"/>
    <m/>
  </r>
  <r>
    <d v="2017-04-20T00:00:00"/>
    <x v="3"/>
    <s v="Cynthia Voltz"/>
    <x v="2"/>
    <x v="0"/>
    <x v="2"/>
    <s v="Deluxe Rollaway Locking File with Drawer"/>
    <x v="4454"/>
    <x v="4"/>
    <n v="33.270000000000003"/>
    <m/>
  </r>
  <r>
    <d v="2017-04-20T00:00:00"/>
    <x v="3"/>
    <s v="Cynthia Voltz"/>
    <x v="2"/>
    <x v="1"/>
    <x v="8"/>
    <s v="Executive Impressions 12&quot; Wall Clock"/>
    <x v="4455"/>
    <x v="1"/>
    <n v="9.5399999999999991"/>
    <m/>
  </r>
  <r>
    <d v="2017-04-20T00:00:00"/>
    <x v="3"/>
    <s v="Sarah Jordon"/>
    <x v="1"/>
    <x v="1"/>
    <x v="5"/>
    <s v="DMI Arturo Collection Mission-style Design Wood Chair"/>
    <x v="346"/>
    <x v="1"/>
    <n v="-18.12"/>
    <m/>
  </r>
  <r>
    <d v="2017-04-20T00:00:00"/>
    <x v="3"/>
    <s v="Sarah Jordon"/>
    <x v="1"/>
    <x v="0"/>
    <x v="4"/>
    <s v="Lumber Crayons"/>
    <x v="2396"/>
    <x v="0"/>
    <n v="3.55"/>
    <m/>
  </r>
  <r>
    <d v="2017-04-20T00:00:00"/>
    <x v="3"/>
    <s v="Sarah Jordon"/>
    <x v="1"/>
    <x v="1"/>
    <x v="8"/>
    <s v="Master Caster Door Stop, Large Neon Orange"/>
    <x v="93"/>
    <x v="7"/>
    <n v="-6.19"/>
    <m/>
  </r>
  <r>
    <d v="2017-04-20T00:00:00"/>
    <x v="3"/>
    <s v="Christina VanderZanden"/>
    <x v="14"/>
    <x v="0"/>
    <x v="3"/>
    <s v="Premium Transparent Presentation Covers by GBC"/>
    <x v="4456"/>
    <x v="5"/>
    <n v="70.489999999999995"/>
    <m/>
  </r>
  <r>
    <d v="2017-04-20T00:00:00"/>
    <x v="3"/>
    <s v="Christina VanderZanden"/>
    <x v="14"/>
    <x v="0"/>
    <x v="3"/>
    <s v="Cardinal EasyOpen D-Ring Binders"/>
    <x v="3395"/>
    <x v="3"/>
    <n v="18.28"/>
    <m/>
  </r>
  <r>
    <d v="2017-04-20T00:00:00"/>
    <x v="3"/>
    <s v="Brad Eason"/>
    <x v="10"/>
    <x v="0"/>
    <x v="2"/>
    <s v="Tennsco 6- and 18-Compartment Lockers"/>
    <x v="4457"/>
    <x v="3"/>
    <n v="-21.21"/>
    <m/>
  </r>
  <r>
    <d v="2017-04-20T00:00:00"/>
    <x v="3"/>
    <s v="Brad Eason"/>
    <x v="10"/>
    <x v="0"/>
    <x v="3"/>
    <s v="Wilson Jones Clip &amp; Carry Folder Binder Tool for Ring Binders, Clear"/>
    <x v="682"/>
    <x v="7"/>
    <n v="-6.38"/>
    <m/>
  </r>
  <r>
    <d v="2017-04-20T00:00:00"/>
    <x v="3"/>
    <s v="Brad Eason"/>
    <x v="10"/>
    <x v="2"/>
    <x v="6"/>
    <s v="Avaya 5410 Digital phone"/>
    <x v="3290"/>
    <x v="1"/>
    <n v="-24.48"/>
    <m/>
  </r>
  <r>
    <d v="2017-04-21T00:00:00"/>
    <x v="3"/>
    <s v="Shirley Jackson"/>
    <x v="0"/>
    <x v="0"/>
    <x v="12"/>
    <s v="Acco 7-Outlet Masterpiece Power Center, Wihtout Fax/Phone Line Protection"/>
    <x v="4458"/>
    <x v="3"/>
    <n v="-243.16"/>
    <m/>
  </r>
  <r>
    <d v="2017-04-21T00:00:00"/>
    <x v="3"/>
    <s v="Resi PÃ¶lking"/>
    <x v="0"/>
    <x v="0"/>
    <x v="3"/>
    <s v="Avery Non-Stick Binders"/>
    <x v="345"/>
    <x v="1"/>
    <n v="-4.71"/>
    <m/>
  </r>
  <r>
    <d v="2017-04-21T00:00:00"/>
    <x v="3"/>
    <s v="Resi PÃ¶lking"/>
    <x v="0"/>
    <x v="0"/>
    <x v="3"/>
    <s v="UniKeep View Case Binders"/>
    <x v="1688"/>
    <x v="1"/>
    <n v="-4.99"/>
    <m/>
  </r>
  <r>
    <d v="2017-04-21T00:00:00"/>
    <x v="3"/>
    <s v="Joni Wasserman"/>
    <x v="22"/>
    <x v="2"/>
    <x v="9"/>
    <s v="Verbatim Slim CD and DVD Storage Cases, 50/Pack"/>
    <x v="4459"/>
    <x v="4"/>
    <n v="3.46"/>
    <m/>
  </r>
  <r>
    <d v="2017-04-21T00:00:00"/>
    <x v="3"/>
    <s v="Joni Wasserman"/>
    <x v="22"/>
    <x v="1"/>
    <x v="8"/>
    <s v="Eldon Advantage Foldable Chair Mats for Low Pile Carpets"/>
    <x v="4460"/>
    <x v="1"/>
    <n v="34.15"/>
    <m/>
  </r>
  <r>
    <d v="2017-04-21T00:00:00"/>
    <x v="3"/>
    <s v="Janet Martin"/>
    <x v="36"/>
    <x v="1"/>
    <x v="5"/>
    <s v="Global Fabric Manager's Chair, Dark Gray"/>
    <x v="4461"/>
    <x v="2"/>
    <n v="227.21"/>
    <m/>
  </r>
  <r>
    <d v="2017-04-21T00:00:00"/>
    <x v="3"/>
    <s v="Katherine Nockton"/>
    <x v="0"/>
    <x v="2"/>
    <x v="9"/>
    <s v="LogitechÂ LS21 Speaker System - PC Multimedia - 2.1-CH - Wired"/>
    <x v="972"/>
    <x v="1"/>
    <n v="8.4"/>
    <m/>
  </r>
  <r>
    <d v="2017-04-21T00:00:00"/>
    <x v="3"/>
    <s v="Katherine Nockton"/>
    <x v="0"/>
    <x v="0"/>
    <x v="0"/>
    <s v="Xerox 230"/>
    <x v="1315"/>
    <x v="3"/>
    <n v="7.26"/>
    <m/>
  </r>
  <r>
    <d v="2017-04-22T00:00:00"/>
    <x v="3"/>
    <s v="Gary McGarr"/>
    <x v="3"/>
    <x v="1"/>
    <x v="8"/>
    <s v="Eldon Stackable Tray, Side-Load, Legal, Smoke"/>
    <x v="645"/>
    <x v="0"/>
    <n v="6.22"/>
    <m/>
  </r>
  <r>
    <d v="2017-04-22T00:00:00"/>
    <x v="3"/>
    <s v="Meg O'Connel"/>
    <x v="2"/>
    <x v="1"/>
    <x v="8"/>
    <s v="Tenex 46&quot; x 60&quot; Computer Anti-Static Chairmat, Rectangular Shaped"/>
    <x v="2261"/>
    <x v="1"/>
    <n v="0"/>
    <m/>
  </r>
  <r>
    <d v="2017-04-22T00:00:00"/>
    <x v="3"/>
    <s v="Bruce Degenhardt"/>
    <x v="4"/>
    <x v="0"/>
    <x v="2"/>
    <s v="Tennsco Double-Tier Lockers"/>
    <x v="4462"/>
    <x v="1"/>
    <n v="87.76"/>
    <m/>
  </r>
  <r>
    <d v="2017-04-23T00:00:00"/>
    <x v="3"/>
    <s v="Sally Knutson"/>
    <x v="20"/>
    <x v="0"/>
    <x v="12"/>
    <s v="Tripp Lite Isotel 6 Outlet Surge Protector with Fax/Modem Protection"/>
    <x v="4463"/>
    <x v="0"/>
    <n v="35.36"/>
    <m/>
  </r>
  <r>
    <d v="2017-04-23T00:00:00"/>
    <x v="3"/>
    <s v="Sally Knutson"/>
    <x v="20"/>
    <x v="0"/>
    <x v="14"/>
    <s v="Acme 10&quot; Easy Grip Assistive Scissors"/>
    <x v="4464"/>
    <x v="5"/>
    <n v="36.81"/>
    <m/>
  </r>
  <r>
    <d v="2017-04-23T00:00:00"/>
    <x v="3"/>
    <s v="Sean Christensen"/>
    <x v="18"/>
    <x v="2"/>
    <x v="9"/>
    <s v="TRENDnet 56K USB 2.0 Phone, Internet and Fax Modem"/>
    <x v="4465"/>
    <x v="6"/>
    <n v="55.92"/>
    <m/>
  </r>
  <r>
    <d v="2017-04-23T00:00:00"/>
    <x v="3"/>
    <s v="Tamara Dahlen"/>
    <x v="20"/>
    <x v="0"/>
    <x v="14"/>
    <s v="Fiskars Softgrip Scissors"/>
    <x v="3198"/>
    <x v="7"/>
    <n v="15.37"/>
    <m/>
  </r>
  <r>
    <d v="2017-04-23T00:00:00"/>
    <x v="3"/>
    <s v="Greg Guthrie"/>
    <x v="10"/>
    <x v="0"/>
    <x v="3"/>
    <s v="XtraLife ClearVue Slant-D Ring Binders by Cardinal"/>
    <x v="1562"/>
    <x v="7"/>
    <n v="-7.84"/>
    <m/>
  </r>
  <r>
    <d v="2017-04-23T00:00:00"/>
    <x v="3"/>
    <s v="Greg Guthrie"/>
    <x v="10"/>
    <x v="0"/>
    <x v="0"/>
    <s v="Xerox 195"/>
    <x v="373"/>
    <x v="4"/>
    <n v="1.87"/>
    <m/>
  </r>
  <r>
    <d v="2017-04-23T00:00:00"/>
    <x v="3"/>
    <s v="Jay Fein"/>
    <x v="3"/>
    <x v="1"/>
    <x v="8"/>
    <s v="DAX Two-Tone Rosewood/Black Document Frame, Desktop, 5 x 7"/>
    <x v="2415"/>
    <x v="5"/>
    <n v="26.54"/>
    <m/>
  </r>
  <r>
    <d v="2017-04-23T00:00:00"/>
    <x v="3"/>
    <s v="Jay Fein"/>
    <x v="3"/>
    <x v="0"/>
    <x v="3"/>
    <s v="GBC Durable Plastic Covers"/>
    <x v="4466"/>
    <x v="6"/>
    <n v="30.19"/>
    <m/>
  </r>
  <r>
    <d v="2017-04-23T00:00:00"/>
    <x v="3"/>
    <s v="Jay Fein"/>
    <x v="3"/>
    <x v="1"/>
    <x v="8"/>
    <s v="Eldon 500 Class Desk Accessories"/>
    <x v="4467"/>
    <x v="0"/>
    <n v="7.97"/>
    <m/>
  </r>
  <r>
    <d v="2017-04-23T00:00:00"/>
    <x v="3"/>
    <s v="Parhena Norris"/>
    <x v="15"/>
    <x v="1"/>
    <x v="11"/>
    <s v="O'Sullivan 4-Shelf Bookcase in Odessa Pine"/>
    <x v="2605"/>
    <x v="3"/>
    <n v="-14.52"/>
    <m/>
  </r>
  <r>
    <d v="2017-04-23T00:00:00"/>
    <x v="3"/>
    <s v="Parhena Norris"/>
    <x v="15"/>
    <x v="2"/>
    <x v="9"/>
    <s v="Maxell 4.7GB DVD-R"/>
    <x v="4468"/>
    <x v="0"/>
    <n v="11.92"/>
    <m/>
  </r>
  <r>
    <d v="2017-04-23T00:00:00"/>
    <x v="3"/>
    <s v="Parhena Norris"/>
    <x v="15"/>
    <x v="1"/>
    <x v="8"/>
    <s v="Tenex Chairmats For Use with Hard Floors"/>
    <x v="2793"/>
    <x v="1"/>
    <n v="-11.69"/>
    <m/>
  </r>
  <r>
    <d v="2017-04-23T00:00:00"/>
    <x v="3"/>
    <s v="Parhena Norris"/>
    <x v="15"/>
    <x v="0"/>
    <x v="1"/>
    <s v="Avery 496"/>
    <x v="3712"/>
    <x v="4"/>
    <n v="1.05"/>
    <m/>
  </r>
  <r>
    <d v="2017-04-23T00:00:00"/>
    <x v="3"/>
    <s v="Sean O'Donnell"/>
    <x v="26"/>
    <x v="0"/>
    <x v="10"/>
    <s v="Staple envelope"/>
    <x v="3007"/>
    <x v="0"/>
    <n v="7.01"/>
    <m/>
  </r>
  <r>
    <d v="2017-04-23T00:00:00"/>
    <x v="3"/>
    <s v="Sean O'Donnell"/>
    <x v="26"/>
    <x v="1"/>
    <x v="8"/>
    <s v="Eldon ImÃ ge Series Desk Accessories, Clear"/>
    <x v="4469"/>
    <x v="1"/>
    <n v="3.35"/>
    <m/>
  </r>
  <r>
    <d v="2017-04-24T00:00:00"/>
    <x v="3"/>
    <s v="Damala Kotsonis"/>
    <x v="2"/>
    <x v="0"/>
    <x v="12"/>
    <s v="Acco Smartsocket Table Surge Protector, 6 Color-Coded Adapter Outlets"/>
    <x v="4470"/>
    <x v="0"/>
    <n v="12.41"/>
    <m/>
  </r>
  <r>
    <d v="2017-04-24T00:00:00"/>
    <x v="3"/>
    <s v="Damala Kotsonis"/>
    <x v="2"/>
    <x v="0"/>
    <x v="3"/>
    <s v="Avery Reinforcements for Hole-Punch Pages"/>
    <x v="3966"/>
    <x v="0"/>
    <n v="-0.99"/>
    <m/>
  </r>
  <r>
    <d v="2017-04-24T00:00:00"/>
    <x v="3"/>
    <s v="Damala Kotsonis"/>
    <x v="2"/>
    <x v="0"/>
    <x v="3"/>
    <s v="GBC ProClick Spines for 32-Hole Punch"/>
    <x v="1206"/>
    <x v="0"/>
    <n v="-5.76"/>
    <m/>
  </r>
  <r>
    <d v="2017-04-24T00:00:00"/>
    <x v="3"/>
    <s v="Christine Phan"/>
    <x v="16"/>
    <x v="0"/>
    <x v="2"/>
    <s v="Sensible Storage WireTech Storage Systems"/>
    <x v="3987"/>
    <x v="0"/>
    <n v="-21.29"/>
    <m/>
  </r>
  <r>
    <d v="2017-04-24T00:00:00"/>
    <x v="3"/>
    <s v="Michael Granlund"/>
    <x v="3"/>
    <x v="0"/>
    <x v="7"/>
    <s v="Colored Push Pins"/>
    <x v="3610"/>
    <x v="4"/>
    <n v="0.65"/>
    <m/>
  </r>
  <r>
    <d v="2017-04-24T00:00:00"/>
    <x v="3"/>
    <s v="Susan Vittorini"/>
    <x v="12"/>
    <x v="2"/>
    <x v="6"/>
    <s v="AT&amp;T 841000 Phone"/>
    <x v="4471"/>
    <x v="8"/>
    <n v="34.5"/>
    <m/>
  </r>
  <r>
    <d v="2017-04-24T00:00:00"/>
    <x v="3"/>
    <s v="Linda Southworth"/>
    <x v="43"/>
    <x v="2"/>
    <x v="9"/>
    <s v="V7 USB Numeric Keypad"/>
    <x v="2964"/>
    <x v="0"/>
    <n v="4.9000000000000004"/>
    <m/>
  </r>
  <r>
    <d v="2017-04-24T00:00:00"/>
    <x v="3"/>
    <s v="Art Ferguson"/>
    <x v="1"/>
    <x v="0"/>
    <x v="3"/>
    <s v="Acco Data Flex Cable Posts For Top &amp; Bottom Load Binders, 6&quot; Capacity"/>
    <x v="15"/>
    <x v="7"/>
    <n v="-18.25"/>
    <m/>
  </r>
  <r>
    <d v="2017-04-24T00:00:00"/>
    <x v="3"/>
    <s v="Art Ferguson"/>
    <x v="1"/>
    <x v="0"/>
    <x v="2"/>
    <s v="Safco Industrial Wire Shelving System"/>
    <x v="1914"/>
    <x v="4"/>
    <n v="-18.2"/>
    <m/>
  </r>
  <r>
    <d v="2017-04-25T00:00:00"/>
    <x v="3"/>
    <s v="Mick Brown"/>
    <x v="3"/>
    <x v="0"/>
    <x v="3"/>
    <s v="Cardinal Slant-D Ring Binder, Heavy Gauge Vinyl"/>
    <x v="670"/>
    <x v="0"/>
    <n v="4.5199999999999996"/>
    <m/>
  </r>
  <r>
    <d v="2017-04-25T00:00:00"/>
    <x v="3"/>
    <s v="Parhena Norris"/>
    <x v="15"/>
    <x v="0"/>
    <x v="4"/>
    <s v="Newell 312"/>
    <x v="1835"/>
    <x v="2"/>
    <n v="5.26"/>
    <m/>
  </r>
  <r>
    <d v="2017-04-25T00:00:00"/>
    <x v="3"/>
    <s v="Parhena Norris"/>
    <x v="15"/>
    <x v="0"/>
    <x v="4"/>
    <s v="Stanley Bostitch Contemporary Electric Pencil Sharpeners"/>
    <x v="4472"/>
    <x v="7"/>
    <n v="6.79"/>
    <m/>
  </r>
  <r>
    <d v="2017-04-25T00:00:00"/>
    <x v="3"/>
    <s v="Larry Hughes"/>
    <x v="12"/>
    <x v="0"/>
    <x v="4"/>
    <s v="Newell 318"/>
    <x v="3164"/>
    <x v="3"/>
    <n v="0.67"/>
    <m/>
  </r>
  <r>
    <d v="2017-04-25T00:00:00"/>
    <x v="3"/>
    <s v="Lauren Leatherbury"/>
    <x v="3"/>
    <x v="0"/>
    <x v="0"/>
    <s v="Telephone Message Books with Fax/Mobile Section, 5 1/2&quot; x 3 3/16&quot;"/>
    <x v="53"/>
    <x v="1"/>
    <n v="8.76"/>
    <m/>
  </r>
  <r>
    <d v="2017-04-25T00:00:00"/>
    <x v="3"/>
    <s v="Lauren Leatherbury"/>
    <x v="3"/>
    <x v="0"/>
    <x v="3"/>
    <s v="Surelock Post Binders"/>
    <x v="4473"/>
    <x v="1"/>
    <n v="27.5"/>
    <m/>
  </r>
  <r>
    <d v="2017-04-25T00:00:00"/>
    <x v="3"/>
    <s v="Speros Goranitis"/>
    <x v="3"/>
    <x v="2"/>
    <x v="9"/>
    <s v="Sony 64GB Class 10 Micro SDHC R40 Memory Card"/>
    <x v="2752"/>
    <x v="1"/>
    <n v="22.67"/>
    <m/>
  </r>
  <r>
    <d v="2017-04-25T00:00:00"/>
    <x v="3"/>
    <s v="Rob Lucas"/>
    <x v="3"/>
    <x v="1"/>
    <x v="11"/>
    <s v="Bush Westfield Collection Bookcases, Medium Cherry Finish"/>
    <x v="4474"/>
    <x v="5"/>
    <n v="28.41"/>
    <m/>
  </r>
  <r>
    <d v="2017-04-26T00:00:00"/>
    <x v="3"/>
    <s v="Larry Blacks"/>
    <x v="0"/>
    <x v="1"/>
    <x v="8"/>
    <s v="DAX Value U-Channel Document Frames, Easel Back"/>
    <x v="4475"/>
    <x v="4"/>
    <n v="-1.44"/>
    <m/>
  </r>
  <r>
    <d v="2017-04-26T00:00:00"/>
    <x v="3"/>
    <s v="Philisse Overcash"/>
    <x v="22"/>
    <x v="0"/>
    <x v="0"/>
    <s v="Strathmore Photo Mount Cards"/>
    <x v="1579"/>
    <x v="1"/>
    <n v="9.36"/>
    <m/>
  </r>
  <r>
    <d v="2017-04-26T00:00:00"/>
    <x v="3"/>
    <s v="Philisse Overcash"/>
    <x v="22"/>
    <x v="0"/>
    <x v="1"/>
    <s v="Avery 478"/>
    <x v="4476"/>
    <x v="9"/>
    <n v="19.25"/>
    <m/>
  </r>
  <r>
    <d v="2017-04-27T00:00:00"/>
    <x v="3"/>
    <s v="Cynthia Voltz"/>
    <x v="0"/>
    <x v="0"/>
    <x v="1"/>
    <s v="Avery Address/Shipping Labels for Typewriters, 4&quot; x 2&quot;"/>
    <x v="4477"/>
    <x v="3"/>
    <n v="11.59"/>
    <m/>
  </r>
  <r>
    <d v="2017-04-27T00:00:00"/>
    <x v="3"/>
    <s v="Cynthia Voltz"/>
    <x v="0"/>
    <x v="1"/>
    <x v="11"/>
    <s v="Sauder Barrister Bookcases"/>
    <x v="4478"/>
    <x v="3"/>
    <n v="-42.11"/>
    <m/>
  </r>
  <r>
    <d v="2017-04-27T00:00:00"/>
    <x v="3"/>
    <s v="Arthur Prichep"/>
    <x v="3"/>
    <x v="0"/>
    <x v="4"/>
    <s v="Boston School Pro Electric Pencil Sharpener, 1670"/>
    <x v="1099"/>
    <x v="3"/>
    <n v="33.46"/>
    <m/>
  </r>
  <r>
    <d v="2017-04-27T00:00:00"/>
    <x v="3"/>
    <s v="Arthur Prichep"/>
    <x v="3"/>
    <x v="0"/>
    <x v="4"/>
    <s v="Newell Chalk Holder"/>
    <x v="1192"/>
    <x v="1"/>
    <n v="5.7"/>
    <m/>
  </r>
  <r>
    <d v="2017-04-27T00:00:00"/>
    <x v="3"/>
    <s v="Arthur Prichep"/>
    <x v="3"/>
    <x v="0"/>
    <x v="4"/>
    <s v="Boston Home &amp; Office Model 2000 Electric Pencil Sharpeners"/>
    <x v="1545"/>
    <x v="0"/>
    <n v="12.3"/>
    <m/>
  </r>
  <r>
    <d v="2017-04-27T00:00:00"/>
    <x v="3"/>
    <s v="Henry MacAllister"/>
    <x v="22"/>
    <x v="1"/>
    <x v="8"/>
    <s v="Luxo Economy Swing Arm Lamp"/>
    <x v="4479"/>
    <x v="5"/>
    <n v="39.08"/>
    <m/>
  </r>
  <r>
    <d v="2017-04-28T00:00:00"/>
    <x v="3"/>
    <s v="Matt Connell"/>
    <x v="2"/>
    <x v="0"/>
    <x v="2"/>
    <s v="Sterilite Officeware Hinged File Box"/>
    <x v="1243"/>
    <x v="4"/>
    <n v="0.73"/>
    <m/>
  </r>
  <r>
    <d v="2017-04-28T00:00:00"/>
    <x v="3"/>
    <s v="Matt Connell"/>
    <x v="2"/>
    <x v="0"/>
    <x v="4"/>
    <s v="Newell 341"/>
    <x v="966"/>
    <x v="0"/>
    <n v="0.77"/>
    <m/>
  </r>
  <r>
    <d v="2017-04-28T00:00:00"/>
    <x v="3"/>
    <s v="Jack Lebron"/>
    <x v="25"/>
    <x v="0"/>
    <x v="12"/>
    <s v="Harmony HEPA Quiet Air Purifiers"/>
    <x v="4480"/>
    <x v="1"/>
    <n v="5.27"/>
    <m/>
  </r>
  <r>
    <d v="2017-04-28T00:00:00"/>
    <x v="3"/>
    <s v="Janet Lee"/>
    <x v="16"/>
    <x v="2"/>
    <x v="6"/>
    <s v="Samsung Galaxy S4 Mini"/>
    <x v="4481"/>
    <x v="0"/>
    <n v="84.6"/>
    <m/>
  </r>
  <r>
    <d v="2017-04-29T00:00:00"/>
    <x v="3"/>
    <s v="Filia McAdams"/>
    <x v="10"/>
    <x v="1"/>
    <x v="13"/>
    <s v="SAFCO PlanMaster Heigh-Adjustable Drafting Table Base, 43w x 30d x 30-37h, Black"/>
    <x v="4482"/>
    <x v="7"/>
    <n v="-69.89"/>
    <m/>
  </r>
  <r>
    <d v="2017-04-29T00:00:00"/>
    <x v="3"/>
    <s v="Kean Thornton"/>
    <x v="23"/>
    <x v="0"/>
    <x v="1"/>
    <s v="Color-Coded Legal Exhibit Labels"/>
    <x v="3733"/>
    <x v="4"/>
    <n v="2.41"/>
    <m/>
  </r>
  <r>
    <d v="2017-04-30T00:00:00"/>
    <x v="3"/>
    <s v="Dionis Lloyd"/>
    <x v="20"/>
    <x v="0"/>
    <x v="10"/>
    <s v="#10-4 1/8&quot; x 9 1/2&quot; Premium Diagonal Seam Envelopes"/>
    <x v="3030"/>
    <x v="3"/>
    <n v="28.33"/>
    <m/>
  </r>
  <r>
    <d v="2017-04-30T00:00:00"/>
    <x v="3"/>
    <s v="Quincy Jones"/>
    <x v="2"/>
    <x v="2"/>
    <x v="6"/>
    <s v="Polycom SoundPoint IP 450 VoIP phone"/>
    <x v="4400"/>
    <x v="7"/>
    <n v="-158.1"/>
    <m/>
  </r>
  <r>
    <d v="2017-04-30T00:00:00"/>
    <x v="3"/>
    <s v="Quincy Jones"/>
    <x v="2"/>
    <x v="0"/>
    <x v="3"/>
    <s v="GBC VeloBind Cover Sets"/>
    <x v="670"/>
    <x v="1"/>
    <n v="-9.26"/>
    <m/>
  </r>
  <r>
    <d v="2017-04-30T00:00:00"/>
    <x v="3"/>
    <s v="Ann Steele"/>
    <x v="16"/>
    <x v="0"/>
    <x v="1"/>
    <s v="Avery 474"/>
    <x v="1012"/>
    <x v="0"/>
    <n v="1.67"/>
    <m/>
  </r>
  <r>
    <d v="2017-04-30T00:00:00"/>
    <x v="3"/>
    <s v="Ann Steele"/>
    <x v="16"/>
    <x v="0"/>
    <x v="4"/>
    <s v="Staples in misc. colors"/>
    <x v="4077"/>
    <x v="1"/>
    <n v="4.8499999999999996"/>
    <m/>
  </r>
  <r>
    <d v="2017-04-30T00:00:00"/>
    <x v="3"/>
    <s v="Ann Steele"/>
    <x v="16"/>
    <x v="0"/>
    <x v="1"/>
    <s v="Avery 499"/>
    <x v="1177"/>
    <x v="1"/>
    <n v="3.88"/>
    <m/>
  </r>
  <r>
    <d v="2017-04-30T00:00:00"/>
    <x v="3"/>
    <s v="Saphhira Shifley"/>
    <x v="16"/>
    <x v="1"/>
    <x v="8"/>
    <s v="3M Hangers With Command Adhesive"/>
    <x v="1379"/>
    <x v="9"/>
    <n v="6.22"/>
    <m/>
  </r>
  <r>
    <d v="2017-04-30T00:00:00"/>
    <x v="3"/>
    <s v="Saphhira Shifley"/>
    <x v="16"/>
    <x v="2"/>
    <x v="9"/>
    <s v="Maxell 4.7GB DVD+R 5/Pack"/>
    <x v="2039"/>
    <x v="1"/>
    <n v="0.74"/>
    <m/>
  </r>
  <r>
    <d v="2017-04-30T00:00:00"/>
    <x v="3"/>
    <s v="Jeremy Farry"/>
    <x v="10"/>
    <x v="0"/>
    <x v="0"/>
    <s v="Xerox 222"/>
    <x v="320"/>
    <x v="0"/>
    <n v="3.63"/>
    <m/>
  </r>
  <r>
    <d v="2017-04-30T00:00:00"/>
    <x v="3"/>
    <s v="Neoma Murray"/>
    <x v="37"/>
    <x v="0"/>
    <x v="1"/>
    <s v="Avery 5"/>
    <x v="1235"/>
    <x v="0"/>
    <n v="2.82"/>
    <m/>
  </r>
  <r>
    <d v="2017-04-30T00:00:00"/>
    <x v="3"/>
    <s v="Tony Chapman"/>
    <x v="1"/>
    <x v="0"/>
    <x v="3"/>
    <s v="GBC Linen Binding Covers"/>
    <x v="4483"/>
    <x v="5"/>
    <n v="-69.400000000000006"/>
    <m/>
  </r>
  <r>
    <d v="2017-04-30T00:00:00"/>
    <x v="3"/>
    <s v="Alan Dominguez"/>
    <x v="3"/>
    <x v="0"/>
    <x v="0"/>
    <s v="Xerox 1919"/>
    <x v="4484"/>
    <x v="3"/>
    <n v="80.34"/>
    <m/>
  </r>
  <r>
    <d v="2017-04-30T00:00:00"/>
    <x v="3"/>
    <s v="Don Jones"/>
    <x v="3"/>
    <x v="1"/>
    <x v="8"/>
    <s v="Seth Thomas 16&quot; Steel Case Clock"/>
    <x v="92"/>
    <x v="0"/>
    <n v="21.44"/>
    <m/>
  </r>
  <r>
    <d v="2017-04-30T00:00:00"/>
    <x v="3"/>
    <s v="Don Jones"/>
    <x v="3"/>
    <x v="0"/>
    <x v="10"/>
    <s v="#10- 4 1/8&quot; x 9 1/2&quot; Security-Tint Envelopes"/>
    <x v="3085"/>
    <x v="3"/>
    <n v="14.97"/>
    <m/>
  </r>
  <r>
    <d v="2017-04-30T00:00:00"/>
    <x v="3"/>
    <s v="Erin Ashbrook"/>
    <x v="3"/>
    <x v="0"/>
    <x v="4"/>
    <s v="Faber Castell Col-Erase Pencils"/>
    <x v="4220"/>
    <x v="0"/>
    <n v="4.01"/>
    <m/>
  </r>
  <r>
    <d v="2017-04-30T00:00:00"/>
    <x v="3"/>
    <s v="Nick Zandusky"/>
    <x v="3"/>
    <x v="0"/>
    <x v="3"/>
    <s v="Fellowes Black Plastic Comb Bindings"/>
    <x v="4485"/>
    <x v="7"/>
    <n v="7.55"/>
    <m/>
  </r>
  <r>
    <d v="2017-04-30T00:00:00"/>
    <x v="3"/>
    <s v="Mick Hernandez"/>
    <x v="16"/>
    <x v="0"/>
    <x v="3"/>
    <s v="Acco PRESSTEX Data Binder with Storage Hooks, Light Blue, 9 1/2&quot; X 11&quot;"/>
    <x v="726"/>
    <x v="1"/>
    <n v="-3.55"/>
    <m/>
  </r>
  <r>
    <d v="2017-04-30T00:00:00"/>
    <x v="3"/>
    <s v="Mick Hernandez"/>
    <x v="16"/>
    <x v="1"/>
    <x v="8"/>
    <s v="Tenex B1-RE Series Chair Mats for Low Pile Carpets"/>
    <x v="4486"/>
    <x v="6"/>
    <n v="-8.2799999999999994"/>
    <m/>
  </r>
  <r>
    <d v="2017-05-01T00:00:00"/>
    <x v="4"/>
    <s v="Sanjit Jacobs"/>
    <x v="13"/>
    <x v="2"/>
    <x v="9"/>
    <s v="Maxell 74 Minute CDR, 10/Pack"/>
    <x v="1229"/>
    <x v="7"/>
    <n v="18.09"/>
    <m/>
  </r>
  <r>
    <d v="2017-05-01T00:00:00"/>
    <x v="4"/>
    <s v="Caroline Jumper"/>
    <x v="16"/>
    <x v="0"/>
    <x v="14"/>
    <s v="Kleencut Forged Office Shears by Acme United Corporation"/>
    <x v="2179"/>
    <x v="0"/>
    <n v="0.42"/>
    <m/>
  </r>
  <r>
    <d v="2017-05-01T00:00:00"/>
    <x v="4"/>
    <s v="Caroline Jumper"/>
    <x v="16"/>
    <x v="1"/>
    <x v="13"/>
    <s v="Bush Advantage Collection Racetrack Conference Table"/>
    <x v="4487"/>
    <x v="3"/>
    <n v="-458.15"/>
    <m/>
  </r>
  <r>
    <d v="2017-05-01T00:00:00"/>
    <x v="4"/>
    <s v="Caroline Jumper"/>
    <x v="16"/>
    <x v="1"/>
    <x v="5"/>
    <s v="HON 5400 Series Task Chairs for Big and Tall"/>
    <x v="1675"/>
    <x v="7"/>
    <n v="0"/>
    <m/>
  </r>
  <r>
    <d v="2017-05-01T00:00:00"/>
    <x v="4"/>
    <s v="Arthur Gainer"/>
    <x v="16"/>
    <x v="1"/>
    <x v="11"/>
    <s v="Bush Somerset Collection Bookcase"/>
    <x v="231"/>
    <x v="1"/>
    <n v="-15.72"/>
    <m/>
  </r>
  <r>
    <d v="2017-05-01T00:00:00"/>
    <x v="4"/>
    <s v="Arthur Gainer"/>
    <x v="16"/>
    <x v="0"/>
    <x v="1"/>
    <s v="Avery 492"/>
    <x v="1012"/>
    <x v="0"/>
    <n v="1.5"/>
    <m/>
  </r>
  <r>
    <d v="2017-05-02T00:00:00"/>
    <x v="4"/>
    <s v="Dorothy Wardle"/>
    <x v="23"/>
    <x v="1"/>
    <x v="8"/>
    <s v="Eldon Advantage Chair Mats for Low to Medium Pile Carpets"/>
    <x v="2368"/>
    <x v="1"/>
    <n v="12.99"/>
    <m/>
  </r>
  <r>
    <d v="2017-05-02T00:00:00"/>
    <x v="4"/>
    <s v="Elizabeth Moffitt"/>
    <x v="3"/>
    <x v="2"/>
    <x v="9"/>
    <s v="LogitechÂ MX Performance Wireless Mouse"/>
    <x v="3618"/>
    <x v="3"/>
    <n v="59.04"/>
    <m/>
  </r>
  <r>
    <d v="2017-05-02T00:00:00"/>
    <x v="4"/>
    <s v="Dorothy Dickinson"/>
    <x v="3"/>
    <x v="0"/>
    <x v="0"/>
    <s v="Adams &quot;While You Were Out&quot; Message Pads"/>
    <x v="1210"/>
    <x v="7"/>
    <n v="7.07"/>
    <m/>
  </r>
  <r>
    <d v="2017-05-02T00:00:00"/>
    <x v="4"/>
    <s v="Dorothy Dickinson"/>
    <x v="3"/>
    <x v="0"/>
    <x v="4"/>
    <s v="Newell 34"/>
    <x v="144"/>
    <x v="1"/>
    <n v="15.48"/>
    <m/>
  </r>
  <r>
    <d v="2017-05-02T00:00:00"/>
    <x v="4"/>
    <s v="Dorothy Dickinson"/>
    <x v="3"/>
    <x v="0"/>
    <x v="0"/>
    <s v="Adams Phone Message Book, 200 Message Capacity, 8 1/16Â” x 11Â”"/>
    <x v="3153"/>
    <x v="7"/>
    <n v="15.82"/>
    <m/>
  </r>
  <r>
    <d v="2017-05-03T00:00:00"/>
    <x v="4"/>
    <s v="Darren Budd"/>
    <x v="3"/>
    <x v="0"/>
    <x v="2"/>
    <s v="Multi-Use Personal File Cart and Caster Set, Three Stacking Bins"/>
    <x v="1211"/>
    <x v="0"/>
    <n v="19.47"/>
    <m/>
  </r>
  <r>
    <d v="2017-05-03T00:00:00"/>
    <x v="4"/>
    <s v="Darren Budd"/>
    <x v="3"/>
    <x v="0"/>
    <x v="2"/>
    <s v="Fellowes Stor/Drawer Steel Plus Storage Drawers"/>
    <x v="4488"/>
    <x v="9"/>
    <n v="45.81"/>
    <m/>
  </r>
  <r>
    <d v="2017-05-03T00:00:00"/>
    <x v="4"/>
    <s v="Mike Kennedy"/>
    <x v="3"/>
    <x v="0"/>
    <x v="0"/>
    <s v="Xerox 2"/>
    <x v="499"/>
    <x v="3"/>
    <n v="12.44"/>
    <m/>
  </r>
  <r>
    <d v="2017-05-03T00:00:00"/>
    <x v="4"/>
    <s v="Mike Kennedy"/>
    <x v="3"/>
    <x v="0"/>
    <x v="4"/>
    <s v="Newell 350"/>
    <x v="44"/>
    <x v="5"/>
    <n v="6.66"/>
    <m/>
  </r>
  <r>
    <d v="2017-05-03T00:00:00"/>
    <x v="4"/>
    <s v="Bill Overfelt"/>
    <x v="2"/>
    <x v="1"/>
    <x v="8"/>
    <s v="Career Cubicle Clock, 8 1/4&quot;, Black"/>
    <x v="4489"/>
    <x v="0"/>
    <n v="7.3"/>
    <m/>
  </r>
  <r>
    <d v="2017-05-03T00:00:00"/>
    <x v="4"/>
    <s v="Bill Overfelt"/>
    <x v="2"/>
    <x v="0"/>
    <x v="3"/>
    <s v="Wilson Jones Legal Size Ring Binders"/>
    <x v="4490"/>
    <x v="3"/>
    <n v="-17.59"/>
    <m/>
  </r>
  <r>
    <d v="2017-05-03T00:00:00"/>
    <x v="4"/>
    <s v="Bill Overfelt"/>
    <x v="2"/>
    <x v="1"/>
    <x v="13"/>
    <s v="Bevis 36 x 72 Conference Tables"/>
    <x v="4491"/>
    <x v="7"/>
    <n v="-112.04"/>
    <m/>
  </r>
  <r>
    <d v="2017-05-03T00:00:00"/>
    <x v="4"/>
    <s v="Bill Overfelt"/>
    <x v="2"/>
    <x v="0"/>
    <x v="3"/>
    <s v="Wilson Jones Elliptical Ring 3 1/2&quot; Capacity Binders, 800 sheets"/>
    <x v="2047"/>
    <x v="7"/>
    <n v="-44.94"/>
    <m/>
  </r>
  <r>
    <d v="2017-05-03T00:00:00"/>
    <x v="4"/>
    <s v="Bill Overfelt"/>
    <x v="2"/>
    <x v="0"/>
    <x v="7"/>
    <s v="Advantus Plastic Paper Clips"/>
    <x v="436"/>
    <x v="0"/>
    <n v="2.8"/>
    <m/>
  </r>
  <r>
    <d v="2017-05-04T00:00:00"/>
    <x v="4"/>
    <s v="Lindsay Williams"/>
    <x v="3"/>
    <x v="2"/>
    <x v="6"/>
    <s v="Motorola L804"/>
    <x v="4492"/>
    <x v="7"/>
    <n v="20.7"/>
    <m/>
  </r>
  <r>
    <d v="2017-05-04T00:00:00"/>
    <x v="4"/>
    <s v="Lindsay Williams"/>
    <x v="3"/>
    <x v="0"/>
    <x v="0"/>
    <s v="Things To Do Today Pad"/>
    <x v="3691"/>
    <x v="1"/>
    <n v="8.4499999999999993"/>
    <m/>
  </r>
  <r>
    <d v="2017-05-04T00:00:00"/>
    <x v="4"/>
    <s v="Lindsay Williams"/>
    <x v="3"/>
    <x v="1"/>
    <x v="13"/>
    <s v="Bretford Rectangular Conference Table Tops"/>
    <x v="4493"/>
    <x v="4"/>
    <n v="11.28"/>
    <m/>
  </r>
  <r>
    <d v="2017-05-04T00:00:00"/>
    <x v="4"/>
    <s v="Mike Kennedy"/>
    <x v="6"/>
    <x v="0"/>
    <x v="0"/>
    <s v="Black Print Carbonless Snap-Off Rapid Letter, 8 1/2&quot; x 7&quot;"/>
    <x v="4494"/>
    <x v="4"/>
    <n v="4.0999999999999996"/>
    <m/>
  </r>
  <r>
    <d v="2017-05-04T00:00:00"/>
    <x v="4"/>
    <s v="Mike Kennedy"/>
    <x v="6"/>
    <x v="0"/>
    <x v="2"/>
    <s v="Letter Size Cart"/>
    <x v="4495"/>
    <x v="3"/>
    <n v="165.72"/>
    <m/>
  </r>
  <r>
    <d v="2017-05-04T00:00:00"/>
    <x v="4"/>
    <s v="Mike Kennedy"/>
    <x v="6"/>
    <x v="0"/>
    <x v="0"/>
    <s v="Xerox 23"/>
    <x v="331"/>
    <x v="7"/>
    <n v="15.55"/>
    <m/>
  </r>
  <r>
    <d v="2017-05-04T00:00:00"/>
    <x v="4"/>
    <s v="Mike Kennedy"/>
    <x v="6"/>
    <x v="0"/>
    <x v="2"/>
    <s v="Tenex Personal Self-Stacking Standard File Box, Black/Gray"/>
    <x v="4496"/>
    <x v="4"/>
    <n v="4.57"/>
    <m/>
  </r>
  <r>
    <d v="2017-05-04T00:00:00"/>
    <x v="4"/>
    <s v="Shahid Hopkins"/>
    <x v="10"/>
    <x v="0"/>
    <x v="3"/>
    <s v="DXL Angle-View Binders with Locking Rings by Samsill"/>
    <x v="3715"/>
    <x v="4"/>
    <n v="-1.93"/>
    <m/>
  </r>
  <r>
    <d v="2017-05-04T00:00:00"/>
    <x v="4"/>
    <s v="Muhammed Yedwab"/>
    <x v="2"/>
    <x v="0"/>
    <x v="3"/>
    <s v="Black Avery Memo-Size 3-Ring Binder, 5 1/2&quot; x 8 1/2&quot;"/>
    <x v="2233"/>
    <x v="0"/>
    <n v="-1.54"/>
    <m/>
  </r>
  <r>
    <d v="2017-05-04T00:00:00"/>
    <x v="4"/>
    <s v="Muhammed Yedwab"/>
    <x v="2"/>
    <x v="0"/>
    <x v="3"/>
    <s v="Avery 3 1/2&quot; Diskette Storage Pages, 10/Pack"/>
    <x v="4497"/>
    <x v="1"/>
    <n v="-7.52"/>
    <m/>
  </r>
  <r>
    <d v="2017-05-04T00:00:00"/>
    <x v="4"/>
    <s v="Chris Cortes"/>
    <x v="3"/>
    <x v="0"/>
    <x v="12"/>
    <s v="Acco 7-Outlet Masterpiece Power Center, Wihtout Fax/Phone Line Protection"/>
    <x v="4498"/>
    <x v="0"/>
    <n v="72.95"/>
    <m/>
  </r>
  <r>
    <d v="2017-05-05T00:00:00"/>
    <x v="4"/>
    <s v="Darren Koutras"/>
    <x v="3"/>
    <x v="0"/>
    <x v="10"/>
    <s v="Peel &amp; Seel Recycled Catalog Envelopes, Brown"/>
    <x v="3101"/>
    <x v="0"/>
    <n v="11.58"/>
    <m/>
  </r>
  <r>
    <d v="2017-05-05T00:00:00"/>
    <x v="4"/>
    <s v="Lisa Hazard"/>
    <x v="26"/>
    <x v="0"/>
    <x v="10"/>
    <s v="Redi-Strip #10 Envelopes, 4 1/8 x 9 1/2"/>
    <x v="866"/>
    <x v="2"/>
    <n v="7.43"/>
    <m/>
  </r>
  <r>
    <d v="2017-05-05T00:00:00"/>
    <x v="4"/>
    <s v="Lisa Hazard"/>
    <x v="26"/>
    <x v="0"/>
    <x v="3"/>
    <s v="Avery Durable Slant Ring Binders, No Labels"/>
    <x v="3465"/>
    <x v="9"/>
    <n v="-7.32"/>
    <m/>
  </r>
  <r>
    <d v="2017-05-05T00:00:00"/>
    <x v="4"/>
    <s v="Lisa Hazard"/>
    <x v="26"/>
    <x v="1"/>
    <x v="11"/>
    <s v="Bestar Classic Bookcase"/>
    <x v="1886"/>
    <x v="1"/>
    <n v="-152.97999999999999"/>
    <m/>
  </r>
  <r>
    <d v="2017-05-05T00:00:00"/>
    <x v="4"/>
    <s v="Yana Sorensen"/>
    <x v="4"/>
    <x v="0"/>
    <x v="3"/>
    <s v="Ibico Covers for Plastic or Wire Binding Elements"/>
    <x v="1027"/>
    <x v="1"/>
    <n v="15.53"/>
    <m/>
  </r>
  <r>
    <d v="2017-05-05T00:00:00"/>
    <x v="4"/>
    <s v="Arianne Irving"/>
    <x v="20"/>
    <x v="0"/>
    <x v="0"/>
    <s v="Xerox 1923"/>
    <x v="1667"/>
    <x v="4"/>
    <n v="3.21"/>
    <m/>
  </r>
  <r>
    <d v="2017-05-06T00:00:00"/>
    <x v="4"/>
    <s v="Max Ludwig"/>
    <x v="1"/>
    <x v="0"/>
    <x v="4"/>
    <s v="Blackstonian Pencils"/>
    <x v="1754"/>
    <x v="1"/>
    <n v="0.64"/>
    <m/>
  </r>
  <r>
    <d v="2017-05-06T00:00:00"/>
    <x v="4"/>
    <s v="Max Ludwig"/>
    <x v="1"/>
    <x v="2"/>
    <x v="9"/>
    <s v="ImationÂ Secure+ Hardware Encrypted USB 2.0Â Flash Drive; 16GB"/>
    <x v="1462"/>
    <x v="5"/>
    <n v="76.64"/>
    <m/>
  </r>
  <r>
    <d v="2017-05-06T00:00:00"/>
    <x v="4"/>
    <s v="Toby Carlisle"/>
    <x v="20"/>
    <x v="0"/>
    <x v="1"/>
    <s v="Avery 505"/>
    <x v="225"/>
    <x v="3"/>
    <n v="29.6"/>
    <m/>
  </r>
  <r>
    <d v="2017-05-06T00:00:00"/>
    <x v="4"/>
    <s v="Gary Zandusky"/>
    <x v="6"/>
    <x v="0"/>
    <x v="4"/>
    <s v="Dixon Ticonderoga Core-Lock Colored Pencils"/>
    <x v="4499"/>
    <x v="6"/>
    <n v="18.04"/>
    <m/>
  </r>
  <r>
    <d v="2017-05-06T00:00:00"/>
    <x v="4"/>
    <s v="Dorothy Badders"/>
    <x v="0"/>
    <x v="0"/>
    <x v="3"/>
    <s v="Avery Durable Poly Binders"/>
    <x v="4500"/>
    <x v="8"/>
    <n v="-18.8"/>
    <m/>
  </r>
  <r>
    <d v="2017-05-06T00:00:00"/>
    <x v="4"/>
    <s v="Dorothy Badders"/>
    <x v="0"/>
    <x v="1"/>
    <x v="11"/>
    <s v="Sauder Mission Library with Doors, Fruitwood Finish"/>
    <x v="4501"/>
    <x v="5"/>
    <n v="-119.19"/>
    <m/>
  </r>
  <r>
    <d v="2017-05-06T00:00:00"/>
    <x v="4"/>
    <s v="Dorothy Badders"/>
    <x v="0"/>
    <x v="0"/>
    <x v="2"/>
    <s v="Fellowes Staxonsteel Drawer Files"/>
    <x v="2358"/>
    <x v="7"/>
    <n v="-57.95"/>
    <m/>
  </r>
  <r>
    <d v="2017-05-06T00:00:00"/>
    <x v="4"/>
    <s v="Mick Brown"/>
    <x v="25"/>
    <x v="0"/>
    <x v="3"/>
    <s v="Wilson Jones Century Plastic Molded Ring Binders"/>
    <x v="4502"/>
    <x v="13"/>
    <n v="-52.55"/>
    <m/>
  </r>
  <r>
    <d v="2017-05-06T00:00:00"/>
    <x v="4"/>
    <s v="Mick Brown"/>
    <x v="25"/>
    <x v="2"/>
    <x v="6"/>
    <s v="GE 30524EE4"/>
    <x v="1522"/>
    <x v="3"/>
    <n v="70.56"/>
    <m/>
  </r>
  <r>
    <d v="2017-05-06T00:00:00"/>
    <x v="4"/>
    <s v="Mick Brown"/>
    <x v="25"/>
    <x v="0"/>
    <x v="1"/>
    <s v="Avery 4027 File Folder Labels for Dot Matrix Printers, 5000 Labels per Box, White"/>
    <x v="3398"/>
    <x v="7"/>
    <n v="39.69"/>
    <m/>
  </r>
  <r>
    <d v="2017-05-06T00:00:00"/>
    <x v="4"/>
    <s v="Trudy Schmidt"/>
    <x v="3"/>
    <x v="0"/>
    <x v="12"/>
    <s v="Eureka The Boss Cordless Rechargeable Stick Vac"/>
    <x v="2826"/>
    <x v="1"/>
    <n v="41.29"/>
    <m/>
  </r>
  <r>
    <d v="2017-05-06T00:00:00"/>
    <x v="4"/>
    <s v="Doug Bickford"/>
    <x v="12"/>
    <x v="0"/>
    <x v="0"/>
    <s v="Xerox 1883"/>
    <x v="4503"/>
    <x v="3"/>
    <n v="27.44"/>
    <m/>
  </r>
  <r>
    <d v="2017-05-06T00:00:00"/>
    <x v="4"/>
    <s v="Jeremy Farry"/>
    <x v="1"/>
    <x v="2"/>
    <x v="9"/>
    <s v="Kensington Orbit Wireless Mobile Trackball for PC and Mac"/>
    <x v="1961"/>
    <x v="3"/>
    <n v="28.8"/>
    <m/>
  </r>
  <r>
    <d v="2017-05-07T00:00:00"/>
    <x v="4"/>
    <s v="Rick Wilson"/>
    <x v="14"/>
    <x v="1"/>
    <x v="5"/>
    <s v="Hon 4070 Series Pagoda Armless Upholstered Stacking Chairs"/>
    <x v="4504"/>
    <x v="7"/>
    <n v="423.01"/>
    <m/>
  </r>
  <r>
    <d v="2017-05-07T00:00:00"/>
    <x v="4"/>
    <s v="Rick Wilson"/>
    <x v="14"/>
    <x v="1"/>
    <x v="5"/>
    <s v="SAFCO Optional Arm Kit for Workspace Cribbage Stacking Chair"/>
    <x v="4505"/>
    <x v="4"/>
    <n v="7.46"/>
    <m/>
  </r>
  <r>
    <d v="2017-05-07T00:00:00"/>
    <x v="4"/>
    <s v="Rick Wilson"/>
    <x v="14"/>
    <x v="1"/>
    <x v="5"/>
    <s v="Safco Contoured Stacking Chairs"/>
    <x v="4506"/>
    <x v="0"/>
    <n v="119.2"/>
    <m/>
  </r>
  <r>
    <d v="2017-05-07T00:00:00"/>
    <x v="4"/>
    <s v="Rick Wilson"/>
    <x v="14"/>
    <x v="0"/>
    <x v="12"/>
    <s v="Belkin Premiere Surge Master II 8-outlet surge protector"/>
    <x v="4507"/>
    <x v="0"/>
    <n v="18.46"/>
    <m/>
  </r>
  <r>
    <d v="2017-05-07T00:00:00"/>
    <x v="4"/>
    <s v="Adam Bellavance"/>
    <x v="3"/>
    <x v="2"/>
    <x v="9"/>
    <s v="Logitech G600 MMO Gaming Mouse"/>
    <x v="2232"/>
    <x v="4"/>
    <n v="28.8"/>
    <m/>
  </r>
  <r>
    <d v="2017-05-07T00:00:00"/>
    <x v="4"/>
    <s v="Carlos Soltero"/>
    <x v="3"/>
    <x v="2"/>
    <x v="6"/>
    <s v="Blue Parrot B250XT Professional Grade Wireless BluetoothÂ HeadsetÂ with"/>
    <x v="3458"/>
    <x v="5"/>
    <n v="52.49"/>
    <m/>
  </r>
  <r>
    <d v="2017-05-08T00:00:00"/>
    <x v="4"/>
    <s v="Maribeth Dona"/>
    <x v="10"/>
    <x v="1"/>
    <x v="5"/>
    <s v="Global Chrome Stack Chair"/>
    <x v="1435"/>
    <x v="0"/>
    <n v="-2.06"/>
    <m/>
  </r>
  <r>
    <d v="2017-05-08T00:00:00"/>
    <x v="4"/>
    <s v="Penelope Sewall"/>
    <x v="3"/>
    <x v="2"/>
    <x v="16"/>
    <s v="Canon Imageclass D680 Copier / Fax"/>
    <x v="4508"/>
    <x v="6"/>
    <n v="1049.99"/>
    <m/>
  </r>
  <r>
    <d v="2017-05-08T00:00:00"/>
    <x v="4"/>
    <s v="Don Jones"/>
    <x v="2"/>
    <x v="1"/>
    <x v="5"/>
    <s v="Global Armless Task Chair, Royal Blue"/>
    <x v="1910"/>
    <x v="1"/>
    <n v="-23.78"/>
    <m/>
  </r>
  <r>
    <d v="2017-05-08T00:00:00"/>
    <x v="4"/>
    <s v="Michelle Moray"/>
    <x v="3"/>
    <x v="0"/>
    <x v="12"/>
    <s v="Fellowes Mighty 8 Compact Surge Protector"/>
    <x v="4509"/>
    <x v="3"/>
    <n v="22.7"/>
    <m/>
  </r>
  <r>
    <d v="2017-05-08T00:00:00"/>
    <x v="4"/>
    <s v="Ed Braxton"/>
    <x v="0"/>
    <x v="0"/>
    <x v="0"/>
    <s v="Xerox 1997"/>
    <x v="598"/>
    <x v="9"/>
    <n v="14.52"/>
    <m/>
  </r>
  <r>
    <d v="2017-05-09T00:00:00"/>
    <x v="4"/>
    <s v="Matt Connell"/>
    <x v="25"/>
    <x v="0"/>
    <x v="10"/>
    <s v="Tyvek  Top-Opening Peel &amp; Seel Envelopes, Plain White"/>
    <x v="4510"/>
    <x v="1"/>
    <n v="22.02"/>
    <m/>
  </r>
  <r>
    <d v="2017-05-09T00:00:00"/>
    <x v="4"/>
    <s v="Matt Connell"/>
    <x v="25"/>
    <x v="1"/>
    <x v="5"/>
    <s v="Harbour Creations Steel Folding Chair"/>
    <x v="2604"/>
    <x v="1"/>
    <n v="25.88"/>
    <m/>
  </r>
  <r>
    <d v="2017-05-09T00:00:00"/>
    <x v="4"/>
    <s v="Laurel Beltran"/>
    <x v="22"/>
    <x v="0"/>
    <x v="3"/>
    <s v="GBC Velobind Prepunched Cover Sets, Regency Series"/>
    <x v="4511"/>
    <x v="7"/>
    <n v="46.23"/>
    <m/>
  </r>
  <r>
    <d v="2017-05-09T00:00:00"/>
    <x v="4"/>
    <s v="Laurel Beltran"/>
    <x v="22"/>
    <x v="0"/>
    <x v="2"/>
    <s v="Home/Office Personal File Carts"/>
    <x v="3270"/>
    <x v="1"/>
    <n v="26.07"/>
    <m/>
  </r>
  <r>
    <d v="2017-05-09T00:00:00"/>
    <x v="4"/>
    <s v="Laurel Beltran"/>
    <x v="22"/>
    <x v="1"/>
    <x v="13"/>
    <s v="Riverside Furniture Oval Coffee Table, Oval End Table, End Table with Drawer"/>
    <x v="4512"/>
    <x v="4"/>
    <n v="63.11"/>
    <m/>
  </r>
  <r>
    <d v="2017-05-09T00:00:00"/>
    <x v="4"/>
    <s v="Laurel Beltran"/>
    <x v="22"/>
    <x v="0"/>
    <x v="2"/>
    <s v="Rogers Profile Extra Capacity Storage Tub"/>
    <x v="273"/>
    <x v="3"/>
    <n v="2.68"/>
    <m/>
  </r>
  <r>
    <d v="2017-05-09T00:00:00"/>
    <x v="4"/>
    <s v="Laurel Beltran"/>
    <x v="22"/>
    <x v="2"/>
    <x v="9"/>
    <s v="Razer Kraken 7.1 Surround Sound Over Ear USB Gaming Headset"/>
    <x v="766"/>
    <x v="0"/>
    <n v="87.99"/>
    <m/>
  </r>
  <r>
    <d v="2017-05-11T00:00:00"/>
    <x v="4"/>
    <s v="Liz Pelletier"/>
    <x v="22"/>
    <x v="0"/>
    <x v="0"/>
    <s v="Ampad Phone Message Book, Recycled, 400 Message Capacity, 5 Â¾Â” x 11Â”"/>
    <x v="3900"/>
    <x v="6"/>
    <n v="16.850000000000001"/>
    <m/>
  </r>
  <r>
    <d v="2017-05-11T00:00:00"/>
    <x v="4"/>
    <s v="Liz Pelletier"/>
    <x v="22"/>
    <x v="0"/>
    <x v="1"/>
    <s v="Avery 50"/>
    <x v="3581"/>
    <x v="1"/>
    <n v="17.670000000000002"/>
    <m/>
  </r>
  <r>
    <d v="2017-05-11T00:00:00"/>
    <x v="4"/>
    <s v="Liz Pelletier"/>
    <x v="22"/>
    <x v="0"/>
    <x v="3"/>
    <s v="Acco Flexible ACCOHIDE Square Ring Data Binder, Dark Blue, 11 1/2&quot; X 14&quot; 7/8&quot;"/>
    <x v="4513"/>
    <x v="0"/>
    <n v="9.44"/>
    <m/>
  </r>
  <r>
    <d v="2017-05-11T00:00:00"/>
    <x v="4"/>
    <s v="Julie Kriz"/>
    <x v="0"/>
    <x v="0"/>
    <x v="4"/>
    <s v="Newell 348"/>
    <x v="607"/>
    <x v="0"/>
    <n v="0.59"/>
    <m/>
  </r>
  <r>
    <d v="2017-05-11T00:00:00"/>
    <x v="4"/>
    <s v="Julie Kriz"/>
    <x v="0"/>
    <x v="0"/>
    <x v="2"/>
    <s v="Safco Commercial Shelving"/>
    <x v="4514"/>
    <x v="0"/>
    <n v="-14.88"/>
    <m/>
  </r>
  <r>
    <d v="2017-05-11T00:00:00"/>
    <x v="4"/>
    <s v="Julie Kriz"/>
    <x v="0"/>
    <x v="0"/>
    <x v="0"/>
    <s v="Xerox 1927"/>
    <x v="966"/>
    <x v="0"/>
    <n v="2.14"/>
    <m/>
  </r>
  <r>
    <d v="2017-05-11T00:00:00"/>
    <x v="4"/>
    <s v="Julie Kriz"/>
    <x v="0"/>
    <x v="1"/>
    <x v="8"/>
    <s v="Telescoping Adjustable Floor Lamp"/>
    <x v="436"/>
    <x v="4"/>
    <n v="-7"/>
    <m/>
  </r>
  <r>
    <d v="2017-05-11T00:00:00"/>
    <x v="4"/>
    <s v="Todd Sumrall"/>
    <x v="12"/>
    <x v="1"/>
    <x v="11"/>
    <s v="Bestar Classic Bookcase"/>
    <x v="4515"/>
    <x v="5"/>
    <n v="-356.96"/>
    <m/>
  </r>
  <r>
    <d v="2017-05-11T00:00:00"/>
    <x v="4"/>
    <s v="Zuschuss Carroll"/>
    <x v="20"/>
    <x v="0"/>
    <x v="4"/>
    <s v="Panasonic KP-4ABK Battery-Operated Pencil Sharpener"/>
    <x v="56"/>
    <x v="1"/>
    <n v="12.74"/>
    <m/>
  </r>
  <r>
    <d v="2017-05-12T00:00:00"/>
    <x v="4"/>
    <s v="Alyssa Crouse"/>
    <x v="0"/>
    <x v="0"/>
    <x v="2"/>
    <s v="Fellowes Bankers Box Stor/Drawer Steel Plus"/>
    <x v="4516"/>
    <x v="7"/>
    <n v="-15.99"/>
    <m/>
  </r>
  <r>
    <d v="2017-05-12T00:00:00"/>
    <x v="4"/>
    <s v="Alyssa Crouse"/>
    <x v="0"/>
    <x v="0"/>
    <x v="3"/>
    <s v="Wilson Jones Elliptical Ring 3 1/2&quot; Capacity Binders, 800 sheets"/>
    <x v="85"/>
    <x v="3"/>
    <n v="-53.07"/>
    <m/>
  </r>
  <r>
    <d v="2017-05-12T00:00:00"/>
    <x v="4"/>
    <s v="Chloris Kastensmidt"/>
    <x v="32"/>
    <x v="0"/>
    <x v="0"/>
    <s v="TOPS Carbonless Receipt Book, Four 2-3/4 x 7-1/4 Money Receipts per Page"/>
    <x v="4517"/>
    <x v="7"/>
    <n v="42.05"/>
    <m/>
  </r>
  <r>
    <d v="2017-05-12T00:00:00"/>
    <x v="4"/>
    <s v="Julie Prescott"/>
    <x v="10"/>
    <x v="0"/>
    <x v="4"/>
    <s v="Newell 347"/>
    <x v="1207"/>
    <x v="1"/>
    <n v="1.1599999999999999"/>
    <m/>
  </r>
  <r>
    <d v="2017-05-12T00:00:00"/>
    <x v="4"/>
    <s v="Charles Sheldon"/>
    <x v="3"/>
    <x v="0"/>
    <x v="14"/>
    <s v="Compact Automatic Electric Letter Opener"/>
    <x v="106"/>
    <x v="0"/>
    <n v="4.7699999999999996"/>
    <m/>
  </r>
  <r>
    <d v="2017-05-12T00:00:00"/>
    <x v="4"/>
    <s v="Charles Sheldon"/>
    <x v="3"/>
    <x v="0"/>
    <x v="12"/>
    <s v="Hoover Commercial Soft Guard Upright Vacuum And Disposable Filtration Bags"/>
    <x v="4518"/>
    <x v="4"/>
    <n v="2.1"/>
    <m/>
  </r>
  <r>
    <d v="2017-05-12T00:00:00"/>
    <x v="4"/>
    <s v="Charles Sheldon"/>
    <x v="3"/>
    <x v="1"/>
    <x v="13"/>
    <s v="Lesro Sheffield Collection Coffee Table, End Table, Center Table, Corner Table"/>
    <x v="4519"/>
    <x v="7"/>
    <n v="-10.71"/>
    <m/>
  </r>
  <r>
    <d v="2017-05-12T00:00:00"/>
    <x v="4"/>
    <s v="Charles Sheldon"/>
    <x v="3"/>
    <x v="0"/>
    <x v="3"/>
    <s v="DXL Angle-View Binders with Locking Rings, Black"/>
    <x v="4520"/>
    <x v="3"/>
    <n v="6.47"/>
    <m/>
  </r>
  <r>
    <d v="2017-05-12T00:00:00"/>
    <x v="4"/>
    <s v="Jonathan Howell"/>
    <x v="10"/>
    <x v="0"/>
    <x v="1"/>
    <s v="Avery 501"/>
    <x v="1408"/>
    <x v="0"/>
    <n v="1.99"/>
    <m/>
  </r>
  <r>
    <d v="2017-05-12T00:00:00"/>
    <x v="4"/>
    <s v="Cynthia Arntzen"/>
    <x v="23"/>
    <x v="1"/>
    <x v="8"/>
    <s v="DAX Cubicle Frames, 8-1/2 x 11"/>
    <x v="4521"/>
    <x v="7"/>
    <n v="15.43"/>
    <m/>
  </r>
  <r>
    <d v="2017-05-12T00:00:00"/>
    <x v="4"/>
    <s v="Cynthia Arntzen"/>
    <x v="23"/>
    <x v="0"/>
    <x v="1"/>
    <s v="Smead Alpha-Z Color-Coded Second Alphabetical Labels and Starter Set"/>
    <x v="1059"/>
    <x v="0"/>
    <n v="2.96"/>
    <m/>
  </r>
  <r>
    <d v="2017-05-12T00:00:00"/>
    <x v="4"/>
    <s v="Cynthia Arntzen"/>
    <x v="23"/>
    <x v="0"/>
    <x v="14"/>
    <s v="Acme Titanium Bonded Scissors"/>
    <x v="4522"/>
    <x v="0"/>
    <n v="4.42"/>
    <m/>
  </r>
  <r>
    <d v="2017-05-12T00:00:00"/>
    <x v="4"/>
    <s v="Cynthia Arntzen"/>
    <x v="23"/>
    <x v="2"/>
    <x v="9"/>
    <s v="Maxell Pro 80 Minute CD-R, 10/Pack"/>
    <x v="4523"/>
    <x v="7"/>
    <n v="34.96"/>
    <m/>
  </r>
  <r>
    <d v="2017-05-13T00:00:00"/>
    <x v="4"/>
    <s v="Ross Baird"/>
    <x v="3"/>
    <x v="0"/>
    <x v="1"/>
    <s v="Self-Adhesive Address Labels for Typewriters by Universal"/>
    <x v="875"/>
    <x v="9"/>
    <n v="27.49"/>
    <m/>
  </r>
  <r>
    <d v="2017-05-13T00:00:00"/>
    <x v="4"/>
    <s v="Brian Moss"/>
    <x v="18"/>
    <x v="0"/>
    <x v="10"/>
    <s v="Tyvek Side-Opening Peel &amp; Seel Expanding Envelopes"/>
    <x v="81"/>
    <x v="0"/>
    <n v="81.430000000000007"/>
    <m/>
  </r>
  <r>
    <d v="2017-05-13T00:00:00"/>
    <x v="4"/>
    <s v="Brian Moss"/>
    <x v="18"/>
    <x v="0"/>
    <x v="3"/>
    <s v="Ibico Hi-Tech Manual Binding System"/>
    <x v="4524"/>
    <x v="1"/>
    <n v="411.74"/>
    <m/>
  </r>
  <r>
    <d v="2017-05-13T00:00:00"/>
    <x v="4"/>
    <s v="Brian Moss"/>
    <x v="18"/>
    <x v="2"/>
    <x v="6"/>
    <s v="Plantronics Calisto P620-M USB Wireless Speakerphone System"/>
    <x v="165"/>
    <x v="1"/>
    <n v="158.75"/>
    <m/>
  </r>
  <r>
    <d v="2017-05-13T00:00:00"/>
    <x v="4"/>
    <s v="Brian Moss"/>
    <x v="18"/>
    <x v="0"/>
    <x v="2"/>
    <s v="Tennsco 6- and 18-Compartment Lockers"/>
    <x v="4525"/>
    <x v="0"/>
    <n v="95.46"/>
    <m/>
  </r>
  <r>
    <d v="2017-05-13T00:00:00"/>
    <x v="4"/>
    <s v="Brian Moss"/>
    <x v="18"/>
    <x v="0"/>
    <x v="0"/>
    <s v="Hammermill CopyPlus Copy Paper (20Lb. and 84 Bright)"/>
    <x v="98"/>
    <x v="1"/>
    <n v="7.32"/>
    <m/>
  </r>
  <r>
    <d v="2017-05-13T00:00:00"/>
    <x v="4"/>
    <s v="Carl Weiss"/>
    <x v="7"/>
    <x v="0"/>
    <x v="3"/>
    <s v="GBC Twin Loop Wire Binding Elements"/>
    <x v="4526"/>
    <x v="2"/>
    <n v="149.76"/>
    <m/>
  </r>
  <r>
    <d v="2017-05-13T00:00:00"/>
    <x v="4"/>
    <s v="Frank Hawley"/>
    <x v="15"/>
    <x v="0"/>
    <x v="12"/>
    <s v="Fellowes Basic Home/Office Series Surge Protectors"/>
    <x v="1983"/>
    <x v="0"/>
    <n v="2.34"/>
    <m/>
  </r>
  <r>
    <d v="2017-05-13T00:00:00"/>
    <x v="4"/>
    <s v="Mick Hernandez"/>
    <x v="2"/>
    <x v="1"/>
    <x v="5"/>
    <s v="Office Star - Mesh Screen back chair with Vinyl seat"/>
    <x v="4123"/>
    <x v="7"/>
    <n v="-124.43"/>
    <m/>
  </r>
  <r>
    <d v="2017-05-14T00:00:00"/>
    <x v="4"/>
    <s v="Pauline Johnson"/>
    <x v="3"/>
    <x v="1"/>
    <x v="8"/>
    <s v="Eldon Stackable Tray, Side-Load, Legal, Smoke"/>
    <x v="645"/>
    <x v="0"/>
    <n v="6.22"/>
    <m/>
  </r>
  <r>
    <d v="2017-05-14T00:00:00"/>
    <x v="4"/>
    <s v="Pauline Johnson"/>
    <x v="3"/>
    <x v="2"/>
    <x v="9"/>
    <s v="Razer Tiamat Over Ear 7.1 Surround Sound PC Gaming Headset"/>
    <x v="2588"/>
    <x v="5"/>
    <n v="601.97"/>
    <m/>
  </r>
  <r>
    <d v="2017-05-14T00:00:00"/>
    <x v="4"/>
    <s v="Eva Jacobs"/>
    <x v="29"/>
    <x v="0"/>
    <x v="10"/>
    <s v="Fashion Color Clasp Envelopes"/>
    <x v="4527"/>
    <x v="2"/>
    <n v="23.86"/>
    <m/>
  </r>
  <r>
    <d v="2017-05-14T00:00:00"/>
    <x v="4"/>
    <s v="Amy Hunt"/>
    <x v="20"/>
    <x v="2"/>
    <x v="6"/>
    <s v="Google Nexus 5"/>
    <x v="4528"/>
    <x v="1"/>
    <n v="134.99"/>
    <m/>
  </r>
  <r>
    <d v="2017-05-14T00:00:00"/>
    <x v="4"/>
    <s v="Amy Hunt"/>
    <x v="20"/>
    <x v="0"/>
    <x v="2"/>
    <s v="X-Rack File for Hanging Folders"/>
    <x v="1264"/>
    <x v="0"/>
    <n v="5.87"/>
    <m/>
  </r>
  <r>
    <d v="2017-05-14T00:00:00"/>
    <x v="4"/>
    <s v="Ken Black"/>
    <x v="22"/>
    <x v="0"/>
    <x v="0"/>
    <s v="Xerox 1917"/>
    <x v="4529"/>
    <x v="2"/>
    <n v="206.89"/>
    <m/>
  </r>
  <r>
    <d v="2017-05-14T00:00:00"/>
    <x v="4"/>
    <s v="Ken Black"/>
    <x v="22"/>
    <x v="0"/>
    <x v="14"/>
    <s v="Martin-Yale Premier Letter Opener"/>
    <x v="4530"/>
    <x v="7"/>
    <n v="1.93"/>
    <m/>
  </r>
  <r>
    <d v="2017-05-14T00:00:00"/>
    <x v="4"/>
    <s v="Greg Tran"/>
    <x v="0"/>
    <x v="1"/>
    <x v="5"/>
    <s v="Global Commerce Series Low-Back Swivel/Tilt Chairs"/>
    <x v="4292"/>
    <x v="7"/>
    <n v="-12.85"/>
    <m/>
  </r>
  <r>
    <d v="2017-05-14T00:00:00"/>
    <x v="4"/>
    <s v="Greg Tran"/>
    <x v="0"/>
    <x v="0"/>
    <x v="4"/>
    <s v="Newell 309"/>
    <x v="2505"/>
    <x v="7"/>
    <n v="5.78"/>
    <m/>
  </r>
  <r>
    <d v="2017-05-14T00:00:00"/>
    <x v="4"/>
    <s v="Greg Tran"/>
    <x v="0"/>
    <x v="0"/>
    <x v="0"/>
    <s v="Xerox 1936"/>
    <x v="1839"/>
    <x v="1"/>
    <n v="16.18"/>
    <m/>
  </r>
  <r>
    <d v="2017-05-14T00:00:00"/>
    <x v="4"/>
    <s v="Greg Tran"/>
    <x v="0"/>
    <x v="2"/>
    <x v="6"/>
    <s v="PayAnywhere Card Reader"/>
    <x v="539"/>
    <x v="4"/>
    <n v="0.7"/>
    <m/>
  </r>
  <r>
    <d v="2017-05-14T00:00:00"/>
    <x v="4"/>
    <s v="Greg Tran"/>
    <x v="0"/>
    <x v="0"/>
    <x v="0"/>
    <s v="Xerox 1937"/>
    <x v="3385"/>
    <x v="0"/>
    <n v="26.9"/>
    <m/>
  </r>
  <r>
    <d v="2017-05-14T00:00:00"/>
    <x v="4"/>
    <s v="Anthony Jacobs"/>
    <x v="36"/>
    <x v="0"/>
    <x v="4"/>
    <s v="OIC #2 Pencils, Medium Soft"/>
    <x v="572"/>
    <x v="0"/>
    <n v="1.0900000000000001"/>
    <m/>
  </r>
  <r>
    <d v="2017-05-14T00:00:00"/>
    <x v="4"/>
    <s v="Anthony Jacobs"/>
    <x v="36"/>
    <x v="0"/>
    <x v="4"/>
    <s v="Prang Colored Pencils"/>
    <x v="2742"/>
    <x v="7"/>
    <n v="6.62"/>
    <m/>
  </r>
  <r>
    <d v="2017-05-14T00:00:00"/>
    <x v="4"/>
    <s v="Anthony Jacobs"/>
    <x v="36"/>
    <x v="0"/>
    <x v="4"/>
    <s v="Eberhard Faber 3 1/2&quot; Golf Pencils"/>
    <x v="4531"/>
    <x v="7"/>
    <n v="9.3000000000000007"/>
    <m/>
  </r>
  <r>
    <d v="2017-05-14T00:00:00"/>
    <x v="4"/>
    <s v="Anthony Jacobs"/>
    <x v="36"/>
    <x v="2"/>
    <x v="9"/>
    <s v="Belkin F8E887 USB Wired Ergonomic Keyboard"/>
    <x v="1236"/>
    <x v="1"/>
    <n v="18.89"/>
    <m/>
  </r>
  <r>
    <d v="2017-05-14T00:00:00"/>
    <x v="4"/>
    <s v="Anthony Jacobs"/>
    <x v="36"/>
    <x v="1"/>
    <x v="5"/>
    <s v="Office Star - Contemporary Task Swivel chair with Loop Arms, Charcoal"/>
    <x v="3906"/>
    <x v="0"/>
    <n v="23.58"/>
    <m/>
  </r>
  <r>
    <d v="2017-05-14T00:00:00"/>
    <x v="4"/>
    <s v="Anthony Jacobs"/>
    <x v="36"/>
    <x v="0"/>
    <x v="1"/>
    <s v="Avery 505"/>
    <x v="4532"/>
    <x v="7"/>
    <n v="37"/>
    <m/>
  </r>
  <r>
    <d v="2017-05-14T00:00:00"/>
    <x v="4"/>
    <s v="Darren Powers"/>
    <x v="10"/>
    <x v="0"/>
    <x v="3"/>
    <s v="Premium Transparent Presentation Covers, No Pattern/Clear, 8 1/2&quot; x 11&quot;"/>
    <x v="4533"/>
    <x v="7"/>
    <n v="-46.54"/>
    <m/>
  </r>
  <r>
    <d v="2017-05-14T00:00:00"/>
    <x v="4"/>
    <s v="Darren Powers"/>
    <x v="10"/>
    <x v="0"/>
    <x v="1"/>
    <s v="Avery 502"/>
    <x v="466"/>
    <x v="0"/>
    <n v="1.76"/>
    <m/>
  </r>
  <r>
    <d v="2017-05-14T00:00:00"/>
    <x v="4"/>
    <s v="Darren Powers"/>
    <x v="10"/>
    <x v="0"/>
    <x v="0"/>
    <s v="Xerox 19"/>
    <x v="2061"/>
    <x v="4"/>
    <n v="7.75"/>
    <m/>
  </r>
  <r>
    <d v="2017-05-15T00:00:00"/>
    <x v="4"/>
    <s v="Joseph Airdo"/>
    <x v="12"/>
    <x v="2"/>
    <x v="6"/>
    <s v="Logitech B530 USBÂ HeadsetÂ -Â headsetÂ - Full size, Binaural"/>
    <x v="4534"/>
    <x v="4"/>
    <n v="2.59"/>
    <m/>
  </r>
  <r>
    <d v="2017-05-15T00:00:00"/>
    <x v="4"/>
    <s v="Joseph Airdo"/>
    <x v="12"/>
    <x v="0"/>
    <x v="3"/>
    <s v="Avery Durable Slant Ring Binders"/>
    <x v="2307"/>
    <x v="0"/>
    <n v="-3.17"/>
    <m/>
  </r>
  <r>
    <d v="2017-05-15T00:00:00"/>
    <x v="4"/>
    <s v="Joseph Airdo"/>
    <x v="12"/>
    <x v="0"/>
    <x v="0"/>
    <s v="Universal Ultra Bright White Copier/Laser Paper, 8 1/2&quot; x 11&quot;, Ream"/>
    <x v="143"/>
    <x v="1"/>
    <n v="5.64"/>
    <m/>
  </r>
  <r>
    <d v="2017-05-15T00:00:00"/>
    <x v="4"/>
    <s v="Jason Fortune-"/>
    <x v="22"/>
    <x v="1"/>
    <x v="8"/>
    <s v="24-Hour Round Wall Clock"/>
    <x v="418"/>
    <x v="0"/>
    <n v="17.18"/>
    <m/>
  </r>
  <r>
    <d v="2017-05-15T00:00:00"/>
    <x v="4"/>
    <s v="Jason Fortune-"/>
    <x v="22"/>
    <x v="1"/>
    <x v="5"/>
    <s v="SAFCO Optional Arm Kit for Workspace Cribbage Stacking Chair"/>
    <x v="4535"/>
    <x v="0"/>
    <n v="4.26"/>
    <m/>
  </r>
  <r>
    <d v="2017-05-15T00:00:00"/>
    <x v="4"/>
    <s v="Jason Fortune-"/>
    <x v="22"/>
    <x v="1"/>
    <x v="5"/>
    <s v="SAFCO Arco Folding Chair"/>
    <x v="4536"/>
    <x v="4"/>
    <n v="24.86"/>
    <m/>
  </r>
  <r>
    <d v="2017-05-15T00:00:00"/>
    <x v="4"/>
    <s v="Joy Daniels"/>
    <x v="1"/>
    <x v="0"/>
    <x v="0"/>
    <s v="Xerox 1880"/>
    <x v="2221"/>
    <x v="0"/>
    <n v="19.14"/>
    <m/>
  </r>
  <r>
    <d v="2017-05-15T00:00:00"/>
    <x v="4"/>
    <s v="Joy Daniels"/>
    <x v="1"/>
    <x v="2"/>
    <x v="6"/>
    <s v="QVS USB Car Charger 2-Port 2.1Amp for iPod/iPhone/iPad/iPad 2/iPad 3"/>
    <x v="997"/>
    <x v="0"/>
    <n v="3.48"/>
    <m/>
  </r>
  <r>
    <d v="2017-05-16T00:00:00"/>
    <x v="4"/>
    <s v="John Murray"/>
    <x v="10"/>
    <x v="0"/>
    <x v="2"/>
    <s v="SAFCO Commercial Wire Shelving, Black"/>
    <x v="1909"/>
    <x v="0"/>
    <n v="-55.26"/>
    <m/>
  </r>
  <r>
    <d v="2017-05-18T00:00:00"/>
    <x v="4"/>
    <s v="Brosina Hoffman"/>
    <x v="2"/>
    <x v="2"/>
    <x v="9"/>
    <s v="KeyTronicÂ KT800P2 -Â KeyboardÂ - Black"/>
    <x v="4537"/>
    <x v="1"/>
    <n v="-0.9"/>
    <m/>
  </r>
  <r>
    <d v="2017-05-18T00:00:00"/>
    <x v="4"/>
    <s v="Toby Swindell"/>
    <x v="20"/>
    <x v="1"/>
    <x v="8"/>
    <s v="Master Caster Door Stop, Large Neon Orange"/>
    <x v="93"/>
    <x v="0"/>
    <n v="6.26"/>
    <m/>
  </r>
  <r>
    <d v="2017-05-18T00:00:00"/>
    <x v="4"/>
    <s v="Toby Swindell"/>
    <x v="20"/>
    <x v="0"/>
    <x v="3"/>
    <s v="Acco Pressboard Covers with Storage Hooks, 9 1/2&quot; x 11&quot;, Executive Red"/>
    <x v="3604"/>
    <x v="4"/>
    <n v="1.03"/>
    <m/>
  </r>
  <r>
    <d v="2017-05-18T00:00:00"/>
    <x v="4"/>
    <s v="Susan Gilcrest"/>
    <x v="0"/>
    <x v="0"/>
    <x v="3"/>
    <s v="Acco Pressboard Covers with Storage Hooks, 14 7/8&quot; x 11&quot;, Light Blue"/>
    <x v="4538"/>
    <x v="5"/>
    <n v="-10.65"/>
    <m/>
  </r>
  <r>
    <d v="2017-05-18T00:00:00"/>
    <x v="4"/>
    <s v="Susan Gilcrest"/>
    <x v="0"/>
    <x v="0"/>
    <x v="3"/>
    <s v="Avery Framed View Binder, EZD Ring (Locking), Navy, 1 1/2&quot;"/>
    <x v="4539"/>
    <x v="4"/>
    <n v="-3.29"/>
    <m/>
  </r>
  <r>
    <d v="2017-05-18T00:00:00"/>
    <x v="4"/>
    <s v="Susan Gilcrest"/>
    <x v="0"/>
    <x v="0"/>
    <x v="2"/>
    <s v="Plastic Stacking Crates &amp; Casters"/>
    <x v="3720"/>
    <x v="0"/>
    <n v="0.67"/>
    <m/>
  </r>
  <r>
    <d v="2017-05-18T00:00:00"/>
    <x v="4"/>
    <s v="Todd Boyes"/>
    <x v="4"/>
    <x v="0"/>
    <x v="12"/>
    <s v="Acco Six-Outlet Power Strip, 4' Cord Length"/>
    <x v="4540"/>
    <x v="0"/>
    <n v="4.4800000000000004"/>
    <m/>
  </r>
  <r>
    <d v="2017-05-18T00:00:00"/>
    <x v="4"/>
    <s v="Todd Boyes"/>
    <x v="4"/>
    <x v="1"/>
    <x v="11"/>
    <s v="Hon 4-Shelf Metal Bookcases"/>
    <x v="2874"/>
    <x v="1"/>
    <n v="75.739999999999995"/>
    <m/>
  </r>
  <r>
    <d v="2017-05-18T00:00:00"/>
    <x v="4"/>
    <s v="Todd Boyes"/>
    <x v="4"/>
    <x v="2"/>
    <x v="6"/>
    <s v="QVS USB Car Charger 2-Port 2.1Amp for iPod/iPhone/iPad/iPad 2/iPad 3"/>
    <x v="4541"/>
    <x v="7"/>
    <n v="15.64"/>
    <m/>
  </r>
  <r>
    <d v="2017-05-18T00:00:00"/>
    <x v="4"/>
    <s v="Todd Boyes"/>
    <x v="4"/>
    <x v="0"/>
    <x v="3"/>
    <s v="Poly Designer Cover &amp; Back"/>
    <x v="3636"/>
    <x v="6"/>
    <n v="54.69"/>
    <m/>
  </r>
  <r>
    <d v="2017-05-18T00:00:00"/>
    <x v="4"/>
    <s v="Todd Boyes"/>
    <x v="4"/>
    <x v="2"/>
    <x v="6"/>
    <s v="Apple EarPods with Remote and Mic"/>
    <x v="1081"/>
    <x v="0"/>
    <n v="15.67"/>
    <m/>
  </r>
  <r>
    <d v="2017-05-18T00:00:00"/>
    <x v="4"/>
    <s v="Adrian Barton"/>
    <x v="11"/>
    <x v="2"/>
    <x v="6"/>
    <s v="Aastra 6757i CT Wireless VoIP phone"/>
    <x v="2599"/>
    <x v="0"/>
    <n v="38.78"/>
    <m/>
  </r>
  <r>
    <d v="2017-05-18T00:00:00"/>
    <x v="4"/>
    <s v="Paul Prost"/>
    <x v="24"/>
    <x v="0"/>
    <x v="12"/>
    <s v="Avanti 1.7 Cu. Ft. Refrigerator"/>
    <x v="3433"/>
    <x v="5"/>
    <n v="197.92"/>
    <m/>
  </r>
  <r>
    <d v="2017-05-18T00:00:00"/>
    <x v="4"/>
    <s v="Paul Prost"/>
    <x v="24"/>
    <x v="2"/>
    <x v="6"/>
    <s v="Motorola HK250 Universal Bluetooth Headset"/>
    <x v="3861"/>
    <x v="7"/>
    <n v="2.2999999999999998"/>
    <m/>
  </r>
  <r>
    <d v="2017-05-18T00:00:00"/>
    <x v="4"/>
    <s v="Paul Prost"/>
    <x v="24"/>
    <x v="0"/>
    <x v="3"/>
    <s v="Universal Recycled Hanging Pressboard Report Binders, Letter Size"/>
    <x v="179"/>
    <x v="5"/>
    <n v="20.73"/>
    <m/>
  </r>
  <r>
    <d v="2017-05-18T00:00:00"/>
    <x v="4"/>
    <s v="Brendan Murry"/>
    <x v="1"/>
    <x v="1"/>
    <x v="8"/>
    <s v="Flat Face Poster Frame"/>
    <x v="3220"/>
    <x v="1"/>
    <n v="-10.17"/>
    <m/>
  </r>
  <r>
    <d v="2017-05-18T00:00:00"/>
    <x v="4"/>
    <s v="Brendan Murry"/>
    <x v="1"/>
    <x v="1"/>
    <x v="8"/>
    <s v="C-Line Cubicle Keepers Polyproplyene Holder With Velcro Backings"/>
    <x v="4542"/>
    <x v="4"/>
    <n v="-0.99"/>
    <m/>
  </r>
  <r>
    <d v="2017-05-19T00:00:00"/>
    <x v="4"/>
    <s v="Annie Thurman"/>
    <x v="22"/>
    <x v="0"/>
    <x v="12"/>
    <s v="Belkin Premiere Surge Master II 8-outlet surge protector"/>
    <x v="4543"/>
    <x v="0"/>
    <n v="28.18"/>
    <m/>
  </r>
  <r>
    <d v="2017-05-19T00:00:00"/>
    <x v="4"/>
    <s v="Roland Schwarz"/>
    <x v="20"/>
    <x v="0"/>
    <x v="12"/>
    <s v="Bionaire Personal Warm Mist Humidifier/Vaporizer"/>
    <x v="4544"/>
    <x v="6"/>
    <n v="109.72"/>
    <m/>
  </r>
  <r>
    <d v="2017-05-19T00:00:00"/>
    <x v="4"/>
    <s v="Roland Schwarz"/>
    <x v="20"/>
    <x v="2"/>
    <x v="6"/>
    <s v="Nortel Meridian M3904 Professional Digital phone"/>
    <x v="2235"/>
    <x v="0"/>
    <n v="89.31"/>
    <m/>
  </r>
  <r>
    <d v="2017-05-19T00:00:00"/>
    <x v="4"/>
    <s v="Roland Schwarz"/>
    <x v="20"/>
    <x v="2"/>
    <x v="9"/>
    <s v="Logitech Wireless Performance Mouse MX for PC and Mac"/>
    <x v="306"/>
    <x v="1"/>
    <n v="113.99"/>
    <m/>
  </r>
  <r>
    <d v="2017-05-19T00:00:00"/>
    <x v="4"/>
    <s v="Shahid Collister"/>
    <x v="4"/>
    <x v="2"/>
    <x v="9"/>
    <s v="Kingston Digital DataTraveler 32GB USB 2.0"/>
    <x v="409"/>
    <x v="3"/>
    <n v="4.07"/>
    <m/>
  </r>
  <r>
    <d v="2017-05-19T00:00:00"/>
    <x v="4"/>
    <s v="Shahid Collister"/>
    <x v="4"/>
    <x v="2"/>
    <x v="6"/>
    <s v="Nokia Lumia 925"/>
    <x v="883"/>
    <x v="1"/>
    <n v="98.27"/>
    <m/>
  </r>
  <r>
    <d v="2017-05-19T00:00:00"/>
    <x v="4"/>
    <s v="Shahid Collister"/>
    <x v="4"/>
    <x v="1"/>
    <x v="11"/>
    <s v="O'Sullivan 2-Door Barrister Bookcase in Odessa Pine"/>
    <x v="1137"/>
    <x v="2"/>
    <n v="374.63"/>
    <m/>
  </r>
  <r>
    <d v="2017-05-19T00:00:00"/>
    <x v="4"/>
    <s v="Shahid Collister"/>
    <x v="4"/>
    <x v="0"/>
    <x v="0"/>
    <s v="Xerox 1945"/>
    <x v="4318"/>
    <x v="5"/>
    <n v="140.6"/>
    <m/>
  </r>
  <r>
    <d v="2017-05-19T00:00:00"/>
    <x v="4"/>
    <s v="Becky Castell"/>
    <x v="3"/>
    <x v="1"/>
    <x v="5"/>
    <s v="Situations Contoured Folding Chairs, 4/Set"/>
    <x v="2781"/>
    <x v="12"/>
    <n v="42.59"/>
    <m/>
  </r>
  <r>
    <d v="2017-05-19T00:00:00"/>
    <x v="4"/>
    <s v="Becky Castell"/>
    <x v="3"/>
    <x v="0"/>
    <x v="4"/>
    <s v="Newell 310"/>
    <x v="567"/>
    <x v="0"/>
    <n v="1.02"/>
    <m/>
  </r>
  <r>
    <d v="2017-05-19T00:00:00"/>
    <x v="4"/>
    <s v="Becky Castell"/>
    <x v="3"/>
    <x v="0"/>
    <x v="4"/>
    <s v="Newell 314"/>
    <x v="614"/>
    <x v="4"/>
    <n v="1.4"/>
    <m/>
  </r>
  <r>
    <d v="2017-05-19T00:00:00"/>
    <x v="4"/>
    <s v="Becky Castell"/>
    <x v="3"/>
    <x v="2"/>
    <x v="9"/>
    <s v="SanDisk Cruzer 64 GB USB Flash Drive"/>
    <x v="4545"/>
    <x v="4"/>
    <n v="10.9"/>
    <m/>
  </r>
  <r>
    <d v="2017-05-19T00:00:00"/>
    <x v="4"/>
    <s v="John Castell"/>
    <x v="4"/>
    <x v="0"/>
    <x v="0"/>
    <s v="Tops White Computer Printout Paper"/>
    <x v="1633"/>
    <x v="3"/>
    <n v="91.95"/>
    <m/>
  </r>
  <r>
    <d v="2017-05-19T00:00:00"/>
    <x v="4"/>
    <s v="Patrick Jones"/>
    <x v="1"/>
    <x v="0"/>
    <x v="0"/>
    <s v="Things To Do Today Spiral Book"/>
    <x v="4546"/>
    <x v="6"/>
    <n v="13.78"/>
    <m/>
  </r>
  <r>
    <d v="2017-05-19T00:00:00"/>
    <x v="4"/>
    <s v="Jason Fortune-"/>
    <x v="0"/>
    <x v="2"/>
    <x v="6"/>
    <s v="Jabra Supreme Plus Driver EditionÂ Headset"/>
    <x v="4547"/>
    <x v="4"/>
    <n v="9.6"/>
    <m/>
  </r>
  <r>
    <d v="2017-05-19T00:00:00"/>
    <x v="4"/>
    <s v="Jason Fortune-"/>
    <x v="0"/>
    <x v="0"/>
    <x v="1"/>
    <s v="Avery 491"/>
    <x v="3741"/>
    <x v="3"/>
    <n v="4.3"/>
    <m/>
  </r>
  <r>
    <d v="2017-05-19T00:00:00"/>
    <x v="4"/>
    <s v="Adam Hart"/>
    <x v="15"/>
    <x v="1"/>
    <x v="5"/>
    <s v="Office Star - Mesh Screen back chair with Vinyl seat"/>
    <x v="231"/>
    <x v="1"/>
    <n v="-35.36"/>
    <m/>
  </r>
  <r>
    <d v="2017-05-19T00:00:00"/>
    <x v="4"/>
    <s v="Adam Hart"/>
    <x v="15"/>
    <x v="0"/>
    <x v="0"/>
    <s v="Xerox 1949"/>
    <x v="1483"/>
    <x v="5"/>
    <n v="10.11"/>
    <m/>
  </r>
  <r>
    <d v="2017-05-19T00:00:00"/>
    <x v="4"/>
    <s v="Sue Ann Reed"/>
    <x v="3"/>
    <x v="0"/>
    <x v="3"/>
    <s v="GBC Twin Loop Wire Binding Elements"/>
    <x v="4548"/>
    <x v="7"/>
    <n v="49.92"/>
    <m/>
  </r>
  <r>
    <d v="2017-05-19T00:00:00"/>
    <x v="4"/>
    <s v="Neil Ducich"/>
    <x v="33"/>
    <x v="0"/>
    <x v="3"/>
    <s v="Wilson Jones Four-Pocket Poly Binders"/>
    <x v="212"/>
    <x v="3"/>
    <n v="12.82"/>
    <m/>
  </r>
  <r>
    <d v="2017-05-20T00:00:00"/>
    <x v="4"/>
    <s v="Nat Carroll"/>
    <x v="47"/>
    <x v="0"/>
    <x v="4"/>
    <s v="Boston 1645 Deluxe Heavier-Duty Electric Pencil Sharpener"/>
    <x v="4549"/>
    <x v="1"/>
    <n v="35.619999999999997"/>
    <m/>
  </r>
  <r>
    <d v="2017-05-20T00:00:00"/>
    <x v="4"/>
    <s v="Nat Carroll"/>
    <x v="47"/>
    <x v="0"/>
    <x v="4"/>
    <s v="BIC Brite Liner Highlighters, Chisel Tip"/>
    <x v="499"/>
    <x v="3"/>
    <n v="8.2899999999999991"/>
    <m/>
  </r>
  <r>
    <d v="2017-05-20T00:00:00"/>
    <x v="4"/>
    <s v="Nat Carroll"/>
    <x v="47"/>
    <x v="0"/>
    <x v="2"/>
    <s v="Fellowes High-Stak Drawer Files"/>
    <x v="3520"/>
    <x v="3"/>
    <n v="162.09"/>
    <m/>
  </r>
  <r>
    <d v="2017-05-20T00:00:00"/>
    <x v="4"/>
    <s v="Nat Carroll"/>
    <x v="47"/>
    <x v="0"/>
    <x v="7"/>
    <s v="Staples"/>
    <x v="217"/>
    <x v="1"/>
    <n v="3.48"/>
    <m/>
  </r>
  <r>
    <d v="2017-05-20T00:00:00"/>
    <x v="4"/>
    <s v="Nat Carroll"/>
    <x v="47"/>
    <x v="0"/>
    <x v="4"/>
    <s v="Binney &amp; Smith inkTank Desk Highlighter, Chisel Tip, Yellow, 12/Box"/>
    <x v="4550"/>
    <x v="8"/>
    <n v="7.1"/>
    <m/>
  </r>
  <r>
    <d v="2017-05-20T00:00:00"/>
    <x v="4"/>
    <s v="Chuck Clark"/>
    <x v="3"/>
    <x v="1"/>
    <x v="5"/>
    <s v="Global Geo Office Task Chair, Gray"/>
    <x v="4551"/>
    <x v="9"/>
    <n v="-97.18"/>
    <m/>
  </r>
  <r>
    <d v="2017-05-20T00:00:00"/>
    <x v="4"/>
    <s v="Chuck Clark"/>
    <x v="3"/>
    <x v="1"/>
    <x v="8"/>
    <s v="G.E. Halogen Desk Lamp Bulbs"/>
    <x v="3029"/>
    <x v="4"/>
    <n v="3.35"/>
    <m/>
  </r>
  <r>
    <d v="2017-05-20T00:00:00"/>
    <x v="4"/>
    <s v="Chuck Clark"/>
    <x v="3"/>
    <x v="2"/>
    <x v="15"/>
    <s v="Okidata B400 Printer"/>
    <x v="4552"/>
    <x v="4"/>
    <n v="38.61"/>
    <m/>
  </r>
  <r>
    <d v="2017-05-20T00:00:00"/>
    <x v="4"/>
    <s v="Allen Rosenblatt"/>
    <x v="14"/>
    <x v="0"/>
    <x v="3"/>
    <s v="Square Ring Data Binders, Rigid 75 Pt. Covers, 11&quot; x 14-7/8&quot;"/>
    <x v="2838"/>
    <x v="0"/>
    <n v="19.809999999999999"/>
    <m/>
  </r>
  <r>
    <d v="2017-05-20T00:00:00"/>
    <x v="4"/>
    <s v="Rick Duston"/>
    <x v="17"/>
    <x v="0"/>
    <x v="3"/>
    <s v="Wilson Jones Impact Binders"/>
    <x v="832"/>
    <x v="0"/>
    <n v="3"/>
    <m/>
  </r>
  <r>
    <d v="2017-05-20T00:00:00"/>
    <x v="4"/>
    <s v="Rick Duston"/>
    <x v="17"/>
    <x v="2"/>
    <x v="6"/>
    <s v="Motorola L703CM"/>
    <x v="4553"/>
    <x v="2"/>
    <n v="70.2"/>
    <m/>
  </r>
  <r>
    <d v="2017-05-20T00:00:00"/>
    <x v="4"/>
    <s v="Rick Duston"/>
    <x v="17"/>
    <x v="0"/>
    <x v="12"/>
    <s v="Fellowes Basic Home/Office Series Surge Protectors"/>
    <x v="4554"/>
    <x v="7"/>
    <n v="18.82"/>
    <m/>
  </r>
  <r>
    <d v="2017-05-21T00:00:00"/>
    <x v="4"/>
    <s v="John Grady"/>
    <x v="20"/>
    <x v="1"/>
    <x v="8"/>
    <s v="Luxo Professional Magnifying Clamp-On Fluorescent Lamps"/>
    <x v="4555"/>
    <x v="7"/>
    <n v="72.81"/>
    <m/>
  </r>
  <r>
    <d v="2017-05-21T00:00:00"/>
    <x v="4"/>
    <s v="John Grady"/>
    <x v="20"/>
    <x v="0"/>
    <x v="4"/>
    <s v="Bulldog Table or Wall-Mount Pencil Sharpener"/>
    <x v="4556"/>
    <x v="1"/>
    <n v="5.21"/>
    <m/>
  </r>
  <r>
    <d v="2017-05-22T00:00:00"/>
    <x v="4"/>
    <s v="Laurel Elliston"/>
    <x v="1"/>
    <x v="1"/>
    <x v="5"/>
    <s v="High-Back Leather Manager's Chair"/>
    <x v="1673"/>
    <x v="0"/>
    <n v="-54.6"/>
    <m/>
  </r>
  <r>
    <d v="2017-05-22T00:00:00"/>
    <x v="4"/>
    <s v="Laurel Elliston"/>
    <x v="1"/>
    <x v="0"/>
    <x v="3"/>
    <s v="Avery Durable Slant Ring Binders, No Labels"/>
    <x v="4557"/>
    <x v="0"/>
    <n v="-2.63"/>
    <m/>
  </r>
  <r>
    <d v="2017-05-22T00:00:00"/>
    <x v="4"/>
    <s v="Laurel Elliston"/>
    <x v="1"/>
    <x v="0"/>
    <x v="14"/>
    <s v="Acme Forged Steel Scissors with Black Enamel Handles"/>
    <x v="362"/>
    <x v="1"/>
    <n v="2.5099999999999998"/>
    <m/>
  </r>
  <r>
    <d v="2017-05-22T00:00:00"/>
    <x v="4"/>
    <s v="Eric Hoffmann"/>
    <x v="3"/>
    <x v="2"/>
    <x v="9"/>
    <s v="Maxell 74 Minute CDR, 10/Pack"/>
    <x v="961"/>
    <x v="5"/>
    <n v="25.33"/>
    <m/>
  </r>
  <r>
    <d v="2017-05-22T00:00:00"/>
    <x v="4"/>
    <s v="Rob Lucas"/>
    <x v="3"/>
    <x v="0"/>
    <x v="4"/>
    <s v="SANFORD Major Accent Highlighters"/>
    <x v="4558"/>
    <x v="5"/>
    <n v="18.829999999999998"/>
    <m/>
  </r>
  <r>
    <d v="2017-05-22T00:00:00"/>
    <x v="4"/>
    <s v="Vicky Freymann"/>
    <x v="3"/>
    <x v="0"/>
    <x v="4"/>
    <s v="Newell 350"/>
    <x v="1026"/>
    <x v="1"/>
    <n v="2.85"/>
    <m/>
  </r>
  <r>
    <d v="2017-05-22T00:00:00"/>
    <x v="4"/>
    <s v="Vicky Freymann"/>
    <x v="3"/>
    <x v="0"/>
    <x v="4"/>
    <s v="Newell 333"/>
    <x v="2573"/>
    <x v="4"/>
    <n v="0.72"/>
    <m/>
  </r>
  <r>
    <d v="2017-05-23T00:00:00"/>
    <x v="4"/>
    <s v="Vivek Sundaresam"/>
    <x v="3"/>
    <x v="1"/>
    <x v="13"/>
    <s v="Lesro Sheffield Collection Coffee Table, End Table, Center Table, Corner Table"/>
    <x v="4559"/>
    <x v="1"/>
    <n v="-6.42"/>
    <m/>
  </r>
  <r>
    <d v="2017-05-23T00:00:00"/>
    <x v="4"/>
    <s v="Ken Lonsdale"/>
    <x v="0"/>
    <x v="0"/>
    <x v="7"/>
    <s v="OIC Thumb-Tacks"/>
    <x v="4560"/>
    <x v="0"/>
    <n v="0.62"/>
    <m/>
  </r>
  <r>
    <d v="2017-05-23T00:00:00"/>
    <x v="4"/>
    <s v="Ken Lonsdale"/>
    <x v="0"/>
    <x v="0"/>
    <x v="12"/>
    <s v="Acco 6 Outlet Guardian Premium Plus Surge Suppressor"/>
    <x v="4561"/>
    <x v="7"/>
    <n v="-46.72"/>
    <m/>
  </r>
  <r>
    <d v="2017-05-23T00:00:00"/>
    <x v="4"/>
    <s v="Ken Lonsdale"/>
    <x v="0"/>
    <x v="0"/>
    <x v="2"/>
    <s v="Tennsco Commercial Shelving"/>
    <x v="4562"/>
    <x v="1"/>
    <n v="-11.59"/>
    <m/>
  </r>
  <r>
    <d v="2017-05-23T00:00:00"/>
    <x v="4"/>
    <s v="Ken Lonsdale"/>
    <x v="0"/>
    <x v="0"/>
    <x v="3"/>
    <s v="Storex Dura Pro Binders"/>
    <x v="3966"/>
    <x v="4"/>
    <n v="-1.96"/>
    <m/>
  </r>
  <r>
    <d v="2017-05-25T00:00:00"/>
    <x v="4"/>
    <s v="Mick Hernandez"/>
    <x v="4"/>
    <x v="0"/>
    <x v="3"/>
    <s v="Recycled Easel Ring Binders"/>
    <x v="2063"/>
    <x v="0"/>
    <n v="13.43"/>
    <m/>
  </r>
  <r>
    <d v="2017-05-25T00:00:00"/>
    <x v="4"/>
    <s v="Trudy Brown"/>
    <x v="20"/>
    <x v="0"/>
    <x v="3"/>
    <s v="GBC DocuBind P100 Manual Binding Machine"/>
    <x v="4563"/>
    <x v="7"/>
    <n v="207.48"/>
    <m/>
  </r>
  <r>
    <d v="2017-05-25T00:00:00"/>
    <x v="4"/>
    <s v="Trudy Brown"/>
    <x v="20"/>
    <x v="2"/>
    <x v="9"/>
    <s v="ImationÂ 8gb Micro Traveldrive Usb 2.0Â Flash Drive"/>
    <x v="3257"/>
    <x v="9"/>
    <n v="13.2"/>
    <m/>
  </r>
  <r>
    <d v="2017-05-25T00:00:00"/>
    <x v="4"/>
    <s v="Trudy Brown"/>
    <x v="20"/>
    <x v="0"/>
    <x v="7"/>
    <s v="Acco Hot Clips Clips to Go"/>
    <x v="4564"/>
    <x v="4"/>
    <n v="1.48"/>
    <m/>
  </r>
  <r>
    <d v="2017-05-25T00:00:00"/>
    <x v="4"/>
    <s v="Trudy Brown"/>
    <x v="20"/>
    <x v="1"/>
    <x v="8"/>
    <s v="Eldon 200 Class Desk Accessories"/>
    <x v="125"/>
    <x v="1"/>
    <n v="6.03"/>
    <m/>
  </r>
  <r>
    <d v="2017-05-25T00:00:00"/>
    <x v="4"/>
    <s v="Jeremy Lonsdale"/>
    <x v="0"/>
    <x v="0"/>
    <x v="2"/>
    <s v="Iris 3-Drawer Stacking Bin, Black"/>
    <x v="4565"/>
    <x v="1"/>
    <n v="-11.28"/>
    <m/>
  </r>
  <r>
    <d v="2017-05-26T00:00:00"/>
    <x v="4"/>
    <s v="Kimberly Carter"/>
    <x v="5"/>
    <x v="0"/>
    <x v="12"/>
    <s v="Belkin 8-Outlet Premiere SurgeMaster II Surge Protectors"/>
    <x v="4566"/>
    <x v="1"/>
    <n v="62.53"/>
    <m/>
  </r>
  <r>
    <d v="2017-05-26T00:00:00"/>
    <x v="4"/>
    <s v="Kimberly Carter"/>
    <x v="5"/>
    <x v="0"/>
    <x v="14"/>
    <s v="Martin-Yale Premier Letter Opener"/>
    <x v="2858"/>
    <x v="0"/>
    <n v="0.77"/>
    <m/>
  </r>
  <r>
    <d v="2017-05-26T00:00:00"/>
    <x v="4"/>
    <s v="Bryan Mills"/>
    <x v="6"/>
    <x v="2"/>
    <x v="9"/>
    <s v="Verbatim Slim CD and DVD Storage Cases, 50/Pack"/>
    <x v="2955"/>
    <x v="0"/>
    <n v="6.92"/>
    <m/>
  </r>
  <r>
    <d v="2017-05-26T00:00:00"/>
    <x v="4"/>
    <s v="Carlos Daly"/>
    <x v="3"/>
    <x v="0"/>
    <x v="0"/>
    <s v="Xerox 201"/>
    <x v="115"/>
    <x v="0"/>
    <n v="6.22"/>
    <m/>
  </r>
  <r>
    <d v="2017-05-27T00:00:00"/>
    <x v="4"/>
    <s v="Dianna Wilson"/>
    <x v="5"/>
    <x v="0"/>
    <x v="3"/>
    <s v="Binding Machine Supplies"/>
    <x v="3428"/>
    <x v="0"/>
    <n v="28"/>
    <m/>
  </r>
  <r>
    <d v="2017-05-27T00:00:00"/>
    <x v="4"/>
    <s v="Dianna Wilson"/>
    <x v="5"/>
    <x v="2"/>
    <x v="6"/>
    <s v="Google Nexus 5"/>
    <x v="4528"/>
    <x v="1"/>
    <n v="134.99"/>
    <m/>
  </r>
  <r>
    <d v="2017-05-27T00:00:00"/>
    <x v="4"/>
    <s v="Eric Hoffmann"/>
    <x v="15"/>
    <x v="0"/>
    <x v="0"/>
    <s v="Xerox 2"/>
    <x v="499"/>
    <x v="7"/>
    <n v="9.07"/>
    <m/>
  </r>
  <r>
    <d v="2017-05-27T00:00:00"/>
    <x v="4"/>
    <s v="Roy Phan"/>
    <x v="22"/>
    <x v="2"/>
    <x v="9"/>
    <s v="Logitech Desktop MK120 Mouse and keyboard Combo"/>
    <x v="3833"/>
    <x v="6"/>
    <n v="9.82"/>
    <m/>
  </r>
  <r>
    <d v="2017-05-27T00:00:00"/>
    <x v="4"/>
    <s v="Roy Phan"/>
    <x v="22"/>
    <x v="0"/>
    <x v="4"/>
    <s v="Staples in misc. colors"/>
    <x v="2316"/>
    <x v="1"/>
    <n v="7.86"/>
    <m/>
  </r>
  <r>
    <d v="2017-05-27T00:00:00"/>
    <x v="4"/>
    <s v="James Galang"/>
    <x v="34"/>
    <x v="1"/>
    <x v="8"/>
    <s v="Eldon 400 Class Desk Accessories, Black Carbon"/>
    <x v="555"/>
    <x v="3"/>
    <n v="14.7"/>
    <m/>
  </r>
  <r>
    <d v="2017-05-27T00:00:00"/>
    <x v="4"/>
    <s v="James Galang"/>
    <x v="34"/>
    <x v="0"/>
    <x v="2"/>
    <s v="Fellowes Stor/Drawer Steel Plus Storage Drawers"/>
    <x v="4567"/>
    <x v="7"/>
    <n v="28.63"/>
    <m/>
  </r>
  <r>
    <d v="2017-05-27T00:00:00"/>
    <x v="4"/>
    <s v="James Galang"/>
    <x v="34"/>
    <x v="2"/>
    <x v="6"/>
    <s v="Nokia Lumia 925"/>
    <x v="250"/>
    <x v="1"/>
    <n v="22.68"/>
    <m/>
  </r>
  <r>
    <d v="2017-05-27T00:00:00"/>
    <x v="4"/>
    <s v="Duane Noonan"/>
    <x v="39"/>
    <x v="1"/>
    <x v="8"/>
    <s v="Electrix Architect's Clamp-On Swing Arm Lamp, Black"/>
    <x v="4568"/>
    <x v="7"/>
    <n v="138.41999999999999"/>
    <m/>
  </r>
  <r>
    <d v="2017-05-27T00:00:00"/>
    <x v="4"/>
    <s v="Bart Watters"/>
    <x v="25"/>
    <x v="2"/>
    <x v="9"/>
    <s v="Sony 8GB Class 10 Micro SDHC R40 Memory Card"/>
    <x v="4569"/>
    <x v="1"/>
    <n v="0.34"/>
    <m/>
  </r>
  <r>
    <d v="2017-05-27T00:00:00"/>
    <x v="4"/>
    <s v="Bart Watters"/>
    <x v="25"/>
    <x v="0"/>
    <x v="3"/>
    <s v="Fellowes Twister Kit, Gray/Clear, 3/pkg"/>
    <x v="4570"/>
    <x v="7"/>
    <n v="-10.050000000000001"/>
    <m/>
  </r>
  <r>
    <d v="2017-05-28T00:00:00"/>
    <x v="4"/>
    <s v="Patrick O'Donnell"/>
    <x v="9"/>
    <x v="1"/>
    <x v="5"/>
    <s v="Novimex Swivel Fabric Task Chair"/>
    <x v="2143"/>
    <x v="0"/>
    <n v="33.22"/>
    <m/>
  </r>
  <r>
    <d v="2017-05-28T00:00:00"/>
    <x v="4"/>
    <s v="Jonathan Howell"/>
    <x v="0"/>
    <x v="2"/>
    <x v="6"/>
    <s v="Spigen Samsung Galaxy S5 Case Wallet"/>
    <x v="4571"/>
    <x v="3"/>
    <n v="4.08"/>
    <m/>
  </r>
  <r>
    <d v="2017-05-28T00:00:00"/>
    <x v="4"/>
    <s v="Lori Olson"/>
    <x v="38"/>
    <x v="1"/>
    <x v="8"/>
    <s v="Advantus Employee of the Month Certificate Frame, 11 x 13-1/2"/>
    <x v="4572"/>
    <x v="9"/>
    <n v="101.45"/>
    <m/>
  </r>
  <r>
    <d v="2017-05-28T00:00:00"/>
    <x v="4"/>
    <s v="Tiffany House"/>
    <x v="1"/>
    <x v="1"/>
    <x v="5"/>
    <s v="Global Task Chair, Black"/>
    <x v="4573"/>
    <x v="1"/>
    <n v="-29.01"/>
    <m/>
  </r>
  <r>
    <d v="2017-05-28T00:00:00"/>
    <x v="4"/>
    <s v="Tiffany House"/>
    <x v="1"/>
    <x v="0"/>
    <x v="3"/>
    <s v="Storex Dura Pro Binders"/>
    <x v="2028"/>
    <x v="1"/>
    <n v="-6.24"/>
    <m/>
  </r>
  <r>
    <d v="2017-05-28T00:00:00"/>
    <x v="4"/>
    <s v="Candace McMahon"/>
    <x v="12"/>
    <x v="2"/>
    <x v="6"/>
    <s v="Panasonic KX TS208W Corded phone"/>
    <x v="4574"/>
    <x v="7"/>
    <n v="19.600000000000001"/>
    <m/>
  </r>
  <r>
    <d v="2017-05-28T00:00:00"/>
    <x v="4"/>
    <s v="Candace McMahon"/>
    <x v="12"/>
    <x v="0"/>
    <x v="0"/>
    <s v="Xerox 230"/>
    <x v="143"/>
    <x v="1"/>
    <n v="5.44"/>
    <m/>
  </r>
  <r>
    <d v="2017-05-28T00:00:00"/>
    <x v="4"/>
    <s v="Candace McMahon"/>
    <x v="12"/>
    <x v="2"/>
    <x v="9"/>
    <s v="LogitechÂ Gaming G510s - Keyboard"/>
    <x v="4575"/>
    <x v="3"/>
    <n v="54.39"/>
    <m/>
  </r>
  <r>
    <d v="2017-05-28T00:00:00"/>
    <x v="4"/>
    <s v="Michael Dominguez"/>
    <x v="36"/>
    <x v="1"/>
    <x v="8"/>
    <s v="DAX Wood Document Frame"/>
    <x v="391"/>
    <x v="0"/>
    <n v="9.89"/>
    <m/>
  </r>
  <r>
    <d v="2017-05-28T00:00:00"/>
    <x v="4"/>
    <s v="Michael Dominguez"/>
    <x v="36"/>
    <x v="0"/>
    <x v="12"/>
    <s v="Fellowes 8 Outlet Superior Workstation Surge Protector"/>
    <x v="4576"/>
    <x v="1"/>
    <n v="36.29"/>
    <m/>
  </r>
  <r>
    <d v="2017-05-28T00:00:00"/>
    <x v="4"/>
    <s v="Alice McCarthy"/>
    <x v="10"/>
    <x v="0"/>
    <x v="0"/>
    <s v="HP Office Recycled Paper (20Lb. and 87 Bright)"/>
    <x v="4441"/>
    <x v="1"/>
    <n v="5.03"/>
    <m/>
  </r>
  <r>
    <d v="2017-05-28T00:00:00"/>
    <x v="4"/>
    <s v="Alice McCarthy"/>
    <x v="10"/>
    <x v="1"/>
    <x v="11"/>
    <s v="Bush Westfield Collection Bookcases, Medium Cherry Finish"/>
    <x v="4577"/>
    <x v="3"/>
    <n v="-64.94"/>
    <m/>
  </r>
  <r>
    <d v="2017-05-29T00:00:00"/>
    <x v="4"/>
    <s v="Guy Thornton"/>
    <x v="0"/>
    <x v="0"/>
    <x v="0"/>
    <s v="Xerox 1930"/>
    <x v="499"/>
    <x v="7"/>
    <n v="9.4"/>
    <m/>
  </r>
  <r>
    <d v="2017-05-29T00:00:00"/>
    <x v="4"/>
    <s v="Guy Thornton"/>
    <x v="0"/>
    <x v="0"/>
    <x v="2"/>
    <s v="File Shuttle I and Handi-File"/>
    <x v="1471"/>
    <x v="1"/>
    <n v="4.67"/>
    <m/>
  </r>
  <r>
    <d v="2017-05-29T00:00:00"/>
    <x v="4"/>
    <s v="Henia Zydlo"/>
    <x v="0"/>
    <x v="1"/>
    <x v="8"/>
    <s v="Eldon Executive Woodline II Cherry Finish Desk Accessories"/>
    <x v="4578"/>
    <x v="3"/>
    <n v="-52.34"/>
    <m/>
  </r>
  <r>
    <d v="2017-05-29T00:00:00"/>
    <x v="4"/>
    <s v="Jesus Ocampo"/>
    <x v="40"/>
    <x v="0"/>
    <x v="7"/>
    <s v="Plymouth Boxed Rubber Bands by Plymouth"/>
    <x v="4579"/>
    <x v="7"/>
    <n v="1.18"/>
    <m/>
  </r>
  <r>
    <d v="2017-05-29T00:00:00"/>
    <x v="4"/>
    <s v="Maris LaWare"/>
    <x v="18"/>
    <x v="0"/>
    <x v="3"/>
    <s v="Satellite Sectional Post Binders"/>
    <x v="4580"/>
    <x v="4"/>
    <n v="19.97"/>
    <m/>
  </r>
  <r>
    <d v="2017-05-29T00:00:00"/>
    <x v="4"/>
    <s v="Maris LaWare"/>
    <x v="18"/>
    <x v="1"/>
    <x v="8"/>
    <s v="Eldon Wave Desk Accessories"/>
    <x v="274"/>
    <x v="1"/>
    <n v="2.62"/>
    <m/>
  </r>
  <r>
    <d v="2017-05-29T00:00:00"/>
    <x v="4"/>
    <s v="Maris LaWare"/>
    <x v="18"/>
    <x v="0"/>
    <x v="12"/>
    <s v="Hoover Commercial Lightweight Upright Vacuum with E-Z Empty Dirt Cup"/>
    <x v="4338"/>
    <x v="0"/>
    <n v="120.94"/>
    <m/>
  </r>
  <r>
    <d v="2017-05-29T00:00:00"/>
    <x v="4"/>
    <s v="Maris LaWare"/>
    <x v="18"/>
    <x v="0"/>
    <x v="0"/>
    <s v="Adams Telephone Message Book w/Frequently-Called Numbers Space, 400 Messages per Book"/>
    <x v="166"/>
    <x v="4"/>
    <n v="3.99"/>
    <m/>
  </r>
  <r>
    <d v="2017-05-30T00:00:00"/>
    <x v="4"/>
    <s v="Bruce Degenhardt"/>
    <x v="8"/>
    <x v="1"/>
    <x v="11"/>
    <s v="Sauder Camden County Barrister Bookcase, Planked Cherry Finish"/>
    <x v="3545"/>
    <x v="0"/>
    <n v="33.869999999999997"/>
    <m/>
  </r>
  <r>
    <d v="2017-05-30T00:00:00"/>
    <x v="4"/>
    <s v="Bruce Degenhardt"/>
    <x v="8"/>
    <x v="0"/>
    <x v="3"/>
    <s v="Avery Binder Labels"/>
    <x v="4581"/>
    <x v="4"/>
    <n v="1.87"/>
    <m/>
  </r>
  <r>
    <d v="2017-05-30T00:00:00"/>
    <x v="4"/>
    <s v="Bruce Degenhardt"/>
    <x v="8"/>
    <x v="1"/>
    <x v="8"/>
    <s v="Acrylic Self-Standing Desk Frames"/>
    <x v="4582"/>
    <x v="1"/>
    <n v="3.04"/>
    <m/>
  </r>
  <r>
    <d v="2017-05-30T00:00:00"/>
    <x v="4"/>
    <s v="Michael Granlund"/>
    <x v="11"/>
    <x v="2"/>
    <x v="6"/>
    <s v="LG G3"/>
    <x v="4087"/>
    <x v="4"/>
    <n v="17.64"/>
    <m/>
  </r>
  <r>
    <d v="2017-05-30T00:00:00"/>
    <x v="4"/>
    <s v="Michael Granlund"/>
    <x v="11"/>
    <x v="2"/>
    <x v="9"/>
    <s v="SanDisk Ultra 32 GB MicroSDHC Class 10 Memory Card"/>
    <x v="2583"/>
    <x v="0"/>
    <n v="-3.09"/>
    <m/>
  </r>
  <r>
    <d v="2017-05-30T00:00:00"/>
    <x v="4"/>
    <s v="Michael Granlund"/>
    <x v="11"/>
    <x v="1"/>
    <x v="8"/>
    <s v="Tensor Brushed Steel Torchiere Floor Lamp"/>
    <x v="4583"/>
    <x v="4"/>
    <n v="-0.34"/>
    <m/>
  </r>
  <r>
    <d v="2017-05-30T00:00:00"/>
    <x v="4"/>
    <s v="Suzanne McNair"/>
    <x v="3"/>
    <x v="0"/>
    <x v="0"/>
    <s v="Rediform S.O.S. 1-Up Phone Message Bk, 4-1/4x3-1/16 Bk, 1 Form/Pg, 40 Messages/Bk, 3/Pk"/>
    <x v="3556"/>
    <x v="3"/>
    <n v="18.010000000000002"/>
    <m/>
  </r>
  <r>
    <d v="2017-05-30T00:00:00"/>
    <x v="4"/>
    <s v="Kean Thornton"/>
    <x v="0"/>
    <x v="1"/>
    <x v="11"/>
    <s v="Atlantic Metals Mobile 5-Shelf Bookcases, Custom Colors"/>
    <x v="4584"/>
    <x v="4"/>
    <n v="-6.02"/>
    <m/>
  </r>
  <r>
    <d v="2017-05-30T00:00:00"/>
    <x v="4"/>
    <s v="Kelly Andreada"/>
    <x v="3"/>
    <x v="0"/>
    <x v="4"/>
    <s v="Dixon My First Ticonderoga Pencil, #2"/>
    <x v="4113"/>
    <x v="6"/>
    <n v="10.18"/>
    <m/>
  </r>
  <r>
    <d v="2017-06-01T00:00:00"/>
    <x v="5"/>
    <s v="Barry Blumstein"/>
    <x v="10"/>
    <x v="0"/>
    <x v="12"/>
    <s v="Eureka Sanitaire  Multi-Pro Heavy-Duty Upright, Disposable Bags"/>
    <x v="1649"/>
    <x v="7"/>
    <n v="1.31"/>
    <m/>
  </r>
  <r>
    <d v="2017-06-01T00:00:00"/>
    <x v="5"/>
    <s v="Fred Harton"/>
    <x v="10"/>
    <x v="0"/>
    <x v="3"/>
    <s v="Cardinal HOLDit! Binder Insert Strips,Extra Strips"/>
    <x v="2290"/>
    <x v="0"/>
    <n v="-2.66"/>
    <m/>
  </r>
  <r>
    <d v="2017-06-01T00:00:00"/>
    <x v="5"/>
    <s v="Fred Harton"/>
    <x v="10"/>
    <x v="0"/>
    <x v="0"/>
    <s v="Xerox 1924"/>
    <x v="4585"/>
    <x v="6"/>
    <n v="10.06"/>
    <m/>
  </r>
  <r>
    <d v="2017-06-01T00:00:00"/>
    <x v="5"/>
    <s v="Fred Harton"/>
    <x v="10"/>
    <x v="2"/>
    <x v="6"/>
    <s v="Panasonic KX-TG6844B Expandable Digital Cordless Telephone"/>
    <x v="1940"/>
    <x v="3"/>
    <n v="-34.31"/>
    <m/>
  </r>
  <r>
    <d v="2017-06-01T00:00:00"/>
    <x v="5"/>
    <s v="Cynthia Voltz"/>
    <x v="40"/>
    <x v="0"/>
    <x v="3"/>
    <s v="GBC Standard Recycled Report Covers, Clear Plastic Sheets"/>
    <x v="4586"/>
    <x v="7"/>
    <n v="25.87"/>
    <m/>
  </r>
  <r>
    <d v="2017-06-01T00:00:00"/>
    <x v="5"/>
    <s v="Barry Weirich"/>
    <x v="2"/>
    <x v="0"/>
    <x v="2"/>
    <s v="Tennsco Stur-D-Stor Boltless Shelving, 5 Shelves, 24&quot; Deep, Sand"/>
    <x v="4587"/>
    <x v="1"/>
    <n v="-77.13"/>
    <m/>
  </r>
  <r>
    <d v="2017-06-01T00:00:00"/>
    <x v="5"/>
    <s v="Helen Wasserman"/>
    <x v="18"/>
    <x v="1"/>
    <x v="5"/>
    <s v="Hon 4070 Series Pagoda Round Back Stacking Chairs"/>
    <x v="4588"/>
    <x v="6"/>
    <n v="539.25"/>
    <m/>
  </r>
  <r>
    <d v="2017-06-01T00:00:00"/>
    <x v="5"/>
    <s v="Helen Wasserman"/>
    <x v="18"/>
    <x v="0"/>
    <x v="12"/>
    <s v="Honeywell Enviracaire Portable HEPA Air Cleaner for 17' x 22' Room"/>
    <x v="4589"/>
    <x v="9"/>
    <n v="793.72"/>
    <m/>
  </r>
  <r>
    <d v="2017-06-01T00:00:00"/>
    <x v="5"/>
    <s v="Helen Wasserman"/>
    <x v="18"/>
    <x v="2"/>
    <x v="9"/>
    <s v="MaxellÂ LTO Ultrium - 800 GB"/>
    <x v="2750"/>
    <x v="1"/>
    <n v="15.95"/>
    <m/>
  </r>
  <r>
    <d v="2017-06-01T00:00:00"/>
    <x v="5"/>
    <s v="Helen Wasserman"/>
    <x v="18"/>
    <x v="2"/>
    <x v="9"/>
    <s v="LogitechÂ MX Performance Wireless Mouse"/>
    <x v="4590"/>
    <x v="4"/>
    <n v="14.76"/>
    <m/>
  </r>
  <r>
    <d v="2017-06-01T00:00:00"/>
    <x v="5"/>
    <s v="Helen Wasserman"/>
    <x v="18"/>
    <x v="0"/>
    <x v="3"/>
    <s v="Cardinal Slant-D Ring Binders"/>
    <x v="3935"/>
    <x v="0"/>
    <n v="8.69"/>
    <m/>
  </r>
  <r>
    <d v="2017-06-02T00:00:00"/>
    <x v="5"/>
    <s v="Alejandro Ballentine"/>
    <x v="10"/>
    <x v="2"/>
    <x v="6"/>
    <s v="Cush Cases Heavy Duty Rugged Cover Case for Samsung Galaxy S5 - Purple"/>
    <x v="668"/>
    <x v="4"/>
    <n v="-0.64"/>
    <m/>
  </r>
  <r>
    <d v="2017-06-02T00:00:00"/>
    <x v="5"/>
    <s v="Alejandro Ballentine"/>
    <x v="10"/>
    <x v="0"/>
    <x v="2"/>
    <s v="Advantus Rolling Storage Box"/>
    <x v="4591"/>
    <x v="0"/>
    <n v="2.4"/>
    <m/>
  </r>
  <r>
    <d v="2017-06-02T00:00:00"/>
    <x v="5"/>
    <s v="Denny Ordway"/>
    <x v="12"/>
    <x v="0"/>
    <x v="0"/>
    <s v="Xerox 4200 Series MultiUse Premium Copy Paper (20Lb. and 84 Bright)"/>
    <x v="2156"/>
    <x v="6"/>
    <n v="7.92"/>
    <m/>
  </r>
  <r>
    <d v="2017-06-02T00:00:00"/>
    <x v="5"/>
    <s v="Denny Ordway"/>
    <x v="12"/>
    <x v="0"/>
    <x v="10"/>
    <s v="Manila Recycled Extra-Heavyweight Clasp Envelopes, 6&quot; x 9&quot;"/>
    <x v="56"/>
    <x v="7"/>
    <n v="15.92"/>
    <m/>
  </r>
  <r>
    <d v="2017-06-02T00:00:00"/>
    <x v="5"/>
    <s v="Cari Schnelling"/>
    <x v="25"/>
    <x v="0"/>
    <x v="0"/>
    <s v="Things To Do Today Spiral Book"/>
    <x v="2156"/>
    <x v="3"/>
    <n v="9.19"/>
    <m/>
  </r>
  <r>
    <d v="2017-06-02T00:00:00"/>
    <x v="5"/>
    <s v="John Dryer"/>
    <x v="0"/>
    <x v="0"/>
    <x v="0"/>
    <s v="Xerox 1977"/>
    <x v="1048"/>
    <x v="0"/>
    <n v="3.74"/>
    <m/>
  </r>
  <r>
    <d v="2017-06-03T00:00:00"/>
    <x v="5"/>
    <s v="Heather Kirkland"/>
    <x v="15"/>
    <x v="1"/>
    <x v="8"/>
    <s v="Eldon 200 Class Desk Accessories, Burgundy"/>
    <x v="1395"/>
    <x v="5"/>
    <n v="9.67"/>
    <m/>
  </r>
  <r>
    <d v="2017-06-03T00:00:00"/>
    <x v="5"/>
    <s v="Giulietta Dortch"/>
    <x v="22"/>
    <x v="2"/>
    <x v="9"/>
    <s v="Plantronics Audio 995 Wireless Stereo Headset"/>
    <x v="4592"/>
    <x v="8"/>
    <n v="362.84"/>
    <m/>
  </r>
  <r>
    <d v="2017-06-03T00:00:00"/>
    <x v="5"/>
    <s v="Saphhira Shifley"/>
    <x v="3"/>
    <x v="2"/>
    <x v="9"/>
    <s v="Kingston Digital DataTraveler 16GB USB 2.0"/>
    <x v="2839"/>
    <x v="7"/>
    <n v="8.5"/>
    <m/>
  </r>
  <r>
    <d v="2017-06-03T00:00:00"/>
    <x v="5"/>
    <s v="Saphhira Shifley"/>
    <x v="3"/>
    <x v="0"/>
    <x v="0"/>
    <s v="Xerox 1947"/>
    <x v="687"/>
    <x v="0"/>
    <n v="5.38"/>
    <m/>
  </r>
  <r>
    <d v="2017-06-03T00:00:00"/>
    <x v="5"/>
    <s v="Saphhira Shifley"/>
    <x v="3"/>
    <x v="0"/>
    <x v="3"/>
    <s v="UniKeep View Case Binders"/>
    <x v="823"/>
    <x v="4"/>
    <n v="1.27"/>
    <m/>
  </r>
  <r>
    <d v="2017-06-03T00:00:00"/>
    <x v="5"/>
    <s v="Nick Radford"/>
    <x v="16"/>
    <x v="0"/>
    <x v="3"/>
    <s v="Wilson Jones Standard D-Ring Binders"/>
    <x v="4593"/>
    <x v="1"/>
    <n v="-3.49"/>
    <m/>
  </r>
  <r>
    <d v="2017-06-03T00:00:00"/>
    <x v="5"/>
    <s v="Nick Radford"/>
    <x v="16"/>
    <x v="0"/>
    <x v="12"/>
    <s v="Bravo II Megaboss 12-Amp Hard Body Upright, Replacement Belts, 2 Belts per Pack"/>
    <x v="4594"/>
    <x v="0"/>
    <n v="0.59"/>
    <m/>
  </r>
  <r>
    <d v="2017-06-03T00:00:00"/>
    <x v="5"/>
    <s v="Nick Radford"/>
    <x v="16"/>
    <x v="2"/>
    <x v="9"/>
    <s v="LogitechÂ P710e Mobile Speakerphone"/>
    <x v="4595"/>
    <x v="4"/>
    <n v="-2.57"/>
    <m/>
  </r>
  <r>
    <d v="2017-06-03T00:00:00"/>
    <x v="5"/>
    <s v="Nick Radford"/>
    <x v="16"/>
    <x v="0"/>
    <x v="0"/>
    <s v="Xerox 206"/>
    <x v="143"/>
    <x v="1"/>
    <n v="5.44"/>
    <m/>
  </r>
  <r>
    <d v="2017-06-03T00:00:00"/>
    <x v="5"/>
    <s v="Nick Radford"/>
    <x v="16"/>
    <x v="2"/>
    <x v="6"/>
    <s v="VTech DS6151"/>
    <x v="1353"/>
    <x v="7"/>
    <n v="50.4"/>
    <m/>
  </r>
  <r>
    <d v="2017-06-03T00:00:00"/>
    <x v="5"/>
    <s v="Nick Radford"/>
    <x v="16"/>
    <x v="0"/>
    <x v="12"/>
    <s v="Eureka Sanitaire  Multi-Pro Heavy-Duty Upright, Disposable Bags"/>
    <x v="4596"/>
    <x v="5"/>
    <n v="1.84"/>
    <m/>
  </r>
  <r>
    <d v="2017-06-03T00:00:00"/>
    <x v="5"/>
    <s v="Nick Radford"/>
    <x v="16"/>
    <x v="1"/>
    <x v="11"/>
    <s v="Bush Mission Pointe Library"/>
    <x v="1520"/>
    <x v="0"/>
    <n v="0"/>
    <m/>
  </r>
  <r>
    <d v="2017-06-03T00:00:00"/>
    <x v="5"/>
    <s v="Nick Radford"/>
    <x v="16"/>
    <x v="2"/>
    <x v="9"/>
    <s v="WD My Passport Ultra 1TB Portable External Hard Drive"/>
    <x v="4597"/>
    <x v="0"/>
    <n v="-4.1399999999999997"/>
    <m/>
  </r>
  <r>
    <d v="2017-06-03T00:00:00"/>
    <x v="5"/>
    <s v="Katherine Nockton"/>
    <x v="20"/>
    <x v="1"/>
    <x v="13"/>
    <s v="Chromcraft 48&quot; x 96&quot; Racetrack Double Pedestal Table"/>
    <x v="4598"/>
    <x v="0"/>
    <n v="-115.43"/>
    <m/>
  </r>
  <r>
    <d v="2017-06-03T00:00:00"/>
    <x v="5"/>
    <s v="Katherine Nockton"/>
    <x v="20"/>
    <x v="2"/>
    <x v="15"/>
    <s v="Hewlett-Packard 300S Scientific Calculator"/>
    <x v="4599"/>
    <x v="6"/>
    <n v="36.18"/>
    <m/>
  </r>
  <r>
    <d v="2017-06-03T00:00:00"/>
    <x v="5"/>
    <s v="Katherine Nockton"/>
    <x v="20"/>
    <x v="0"/>
    <x v="0"/>
    <s v="Xerox 188"/>
    <x v="413"/>
    <x v="3"/>
    <n v="22.23"/>
    <m/>
  </r>
  <r>
    <d v="2017-06-03T00:00:00"/>
    <x v="5"/>
    <s v="Meg O'Connel"/>
    <x v="22"/>
    <x v="0"/>
    <x v="2"/>
    <s v="Eldon Gobal File Keepers"/>
    <x v="4600"/>
    <x v="2"/>
    <n v="5.45"/>
    <m/>
  </r>
  <r>
    <d v="2017-06-04T00:00:00"/>
    <x v="5"/>
    <s v="Lindsay Williams"/>
    <x v="25"/>
    <x v="1"/>
    <x v="8"/>
    <s v="Telescoping Adjustable Floor Lamp"/>
    <x v="665"/>
    <x v="0"/>
    <n v="2"/>
    <m/>
  </r>
  <r>
    <d v="2017-06-04T00:00:00"/>
    <x v="5"/>
    <s v="Lindsay Williams"/>
    <x v="25"/>
    <x v="2"/>
    <x v="6"/>
    <s v="Innergie mMini Combo Duo USB Travel Charging Kit"/>
    <x v="1553"/>
    <x v="0"/>
    <n v="25.19"/>
    <m/>
  </r>
  <r>
    <d v="2017-06-04T00:00:00"/>
    <x v="5"/>
    <s v="Dan Campbell"/>
    <x v="33"/>
    <x v="0"/>
    <x v="0"/>
    <s v="Ampad Phone Message Book, Recycled, 400 Message Capacity, 5 Â¾Â” x 11Â”"/>
    <x v="3417"/>
    <x v="0"/>
    <n v="5.62"/>
    <m/>
  </r>
  <r>
    <d v="2017-06-04T00:00:00"/>
    <x v="5"/>
    <s v="Carol Triggs"/>
    <x v="28"/>
    <x v="0"/>
    <x v="4"/>
    <s v="Newell 346"/>
    <x v="406"/>
    <x v="1"/>
    <n v="2.5099999999999998"/>
    <m/>
  </r>
  <r>
    <d v="2017-06-04T00:00:00"/>
    <x v="5"/>
    <s v="Michelle Lonsdale"/>
    <x v="0"/>
    <x v="0"/>
    <x v="3"/>
    <s v="Presstex Flexible Ring Binders"/>
    <x v="1380"/>
    <x v="5"/>
    <n v="-9.56"/>
    <m/>
  </r>
  <r>
    <d v="2017-06-04T00:00:00"/>
    <x v="5"/>
    <s v="Erica Hernandez"/>
    <x v="13"/>
    <x v="0"/>
    <x v="3"/>
    <s v="GBC VeloBind Cover Sets"/>
    <x v="4601"/>
    <x v="5"/>
    <n v="54.04"/>
    <m/>
  </r>
  <r>
    <d v="2017-06-04T00:00:00"/>
    <x v="5"/>
    <s v="Erica Hernandez"/>
    <x v="13"/>
    <x v="0"/>
    <x v="3"/>
    <s v="Insertable Tab Indexes For Data Binders"/>
    <x v="1694"/>
    <x v="1"/>
    <n v="4.3899999999999997"/>
    <m/>
  </r>
  <r>
    <d v="2017-06-04T00:00:00"/>
    <x v="5"/>
    <s v="Erin Mull"/>
    <x v="0"/>
    <x v="1"/>
    <x v="8"/>
    <s v="Nu-Dell Executive Frame"/>
    <x v="3083"/>
    <x v="6"/>
    <n v="-17.440000000000001"/>
    <m/>
  </r>
  <r>
    <d v="2017-06-05T00:00:00"/>
    <x v="5"/>
    <s v="Adrian Barton"/>
    <x v="0"/>
    <x v="2"/>
    <x v="6"/>
    <s v="LG G3"/>
    <x v="4376"/>
    <x v="1"/>
    <n v="52.92"/>
    <m/>
  </r>
  <r>
    <d v="2017-06-05T00:00:00"/>
    <x v="5"/>
    <s v="Noel Staavos"/>
    <x v="16"/>
    <x v="0"/>
    <x v="0"/>
    <s v="Xerox 227"/>
    <x v="1315"/>
    <x v="3"/>
    <n v="7.26"/>
    <m/>
  </r>
  <r>
    <d v="2017-06-06T00:00:00"/>
    <x v="5"/>
    <s v="Gary Hansen"/>
    <x v="3"/>
    <x v="1"/>
    <x v="8"/>
    <s v="Eldon 300 Class Desk Accessories, Black"/>
    <x v="2584"/>
    <x v="4"/>
    <n v="2.1800000000000002"/>
    <m/>
  </r>
  <r>
    <d v="2017-06-06T00:00:00"/>
    <x v="5"/>
    <s v="Gary Hansen"/>
    <x v="3"/>
    <x v="0"/>
    <x v="2"/>
    <s v="Sterilite Show Offs Storage Containers"/>
    <x v="2183"/>
    <x v="7"/>
    <n v="0"/>
    <m/>
  </r>
  <r>
    <d v="2017-06-08T00:00:00"/>
    <x v="5"/>
    <s v="Dorris liebe"/>
    <x v="0"/>
    <x v="0"/>
    <x v="12"/>
    <s v="Eureka Disposable Bags for Sanitaire Vibra Groomer I Upright Vac"/>
    <x v="4602"/>
    <x v="0"/>
    <n v="-4.47"/>
    <m/>
  </r>
  <r>
    <d v="2017-06-08T00:00:00"/>
    <x v="5"/>
    <s v="Tiffany House"/>
    <x v="0"/>
    <x v="0"/>
    <x v="14"/>
    <s v="Acme Tagit Stainless Steel Antibacterial Scissors"/>
    <x v="4603"/>
    <x v="1"/>
    <n v="2.08"/>
    <m/>
  </r>
  <r>
    <d v="2017-06-08T00:00:00"/>
    <x v="5"/>
    <s v="Tiffany House"/>
    <x v="0"/>
    <x v="0"/>
    <x v="0"/>
    <s v="Easy-staple paper"/>
    <x v="2016"/>
    <x v="1"/>
    <n v="28.71"/>
    <m/>
  </r>
  <r>
    <d v="2017-06-08T00:00:00"/>
    <x v="5"/>
    <s v="Tiffany House"/>
    <x v="0"/>
    <x v="2"/>
    <x v="6"/>
    <s v="ClearOne Communications CHAT 70 OCÂ Speaker Phone"/>
    <x v="4604"/>
    <x v="1"/>
    <n v="28.62"/>
    <m/>
  </r>
  <r>
    <d v="2017-06-08T00:00:00"/>
    <x v="5"/>
    <s v="Liz Willingham"/>
    <x v="37"/>
    <x v="0"/>
    <x v="3"/>
    <s v="Wilson Jones Impact Binders"/>
    <x v="4605"/>
    <x v="0"/>
    <n v="5.08"/>
    <m/>
  </r>
  <r>
    <d v="2017-06-08T00:00:00"/>
    <x v="5"/>
    <s v="Ben Wallace"/>
    <x v="1"/>
    <x v="0"/>
    <x v="3"/>
    <s v="GBC Twin Loop Wire Binding Elements, 9/16&quot; Spine, Black"/>
    <x v="393"/>
    <x v="3"/>
    <n v="-18.87"/>
    <m/>
  </r>
  <r>
    <d v="2017-06-08T00:00:00"/>
    <x v="5"/>
    <s v="Maureen Gastineau"/>
    <x v="3"/>
    <x v="1"/>
    <x v="11"/>
    <s v="Riverside Palais Royal Lawyers Bookcase, Royale Cherry Finish"/>
    <x v="4606"/>
    <x v="0"/>
    <n v="140.96"/>
    <m/>
  </r>
  <r>
    <d v="2017-06-08T00:00:00"/>
    <x v="5"/>
    <s v="Maureen Gastineau"/>
    <x v="3"/>
    <x v="2"/>
    <x v="6"/>
    <s v="Shocksock Galaxy S4 Armband"/>
    <x v="1765"/>
    <x v="0"/>
    <n v="-3.5"/>
    <m/>
  </r>
  <r>
    <d v="2017-06-08T00:00:00"/>
    <x v="5"/>
    <s v="Frank Olsen"/>
    <x v="12"/>
    <x v="2"/>
    <x v="9"/>
    <s v="Memorex Micro Travel Drive 16 GB"/>
    <x v="4607"/>
    <x v="5"/>
    <n v="12.31"/>
    <m/>
  </r>
  <r>
    <d v="2017-06-08T00:00:00"/>
    <x v="5"/>
    <s v="Frank Olsen"/>
    <x v="12"/>
    <x v="0"/>
    <x v="2"/>
    <s v="Rogers Deluxe File Chest"/>
    <x v="1395"/>
    <x v="0"/>
    <n v="-8.35"/>
    <m/>
  </r>
  <r>
    <d v="2017-06-08T00:00:00"/>
    <x v="5"/>
    <s v="Frank Olsen"/>
    <x v="12"/>
    <x v="0"/>
    <x v="3"/>
    <s v="GBC VeloBinder Electric Binding Machine"/>
    <x v="2465"/>
    <x v="0"/>
    <n v="-48.39"/>
    <m/>
  </r>
  <r>
    <d v="2017-06-09T00:00:00"/>
    <x v="5"/>
    <s v="Meg O'Connel"/>
    <x v="1"/>
    <x v="1"/>
    <x v="8"/>
    <s v="12-1/2 Diameter Round Wall Clock"/>
    <x v="837"/>
    <x v="1"/>
    <n v="-14.39"/>
    <m/>
  </r>
  <r>
    <d v="2017-06-09T00:00:00"/>
    <x v="5"/>
    <s v="Meg O'Connel"/>
    <x v="1"/>
    <x v="1"/>
    <x v="13"/>
    <s v="Chromcraft Bull-Nose Wood Round Conference Table Top, Wood Base"/>
    <x v="4608"/>
    <x v="4"/>
    <n v="-71.89"/>
    <m/>
  </r>
  <r>
    <d v="2017-06-09T00:00:00"/>
    <x v="5"/>
    <s v="Meg O'Connel"/>
    <x v="1"/>
    <x v="0"/>
    <x v="0"/>
    <s v="Adams Telephone Message Book W/Dividers/Space For Phone Numbers, 5 1/4&quot;X8 1/2&quot;, 200/Messages"/>
    <x v="4609"/>
    <x v="9"/>
    <n v="11.36"/>
    <m/>
  </r>
  <r>
    <d v="2017-06-09T00:00:00"/>
    <x v="5"/>
    <s v="Noah Childs"/>
    <x v="0"/>
    <x v="0"/>
    <x v="2"/>
    <s v="Standard Rollaway File with Lock"/>
    <x v="3918"/>
    <x v="7"/>
    <n v="54.06"/>
    <m/>
  </r>
  <r>
    <d v="2017-06-09T00:00:00"/>
    <x v="5"/>
    <s v="Anna Gayman"/>
    <x v="6"/>
    <x v="0"/>
    <x v="0"/>
    <s v="Easy-staple paper"/>
    <x v="644"/>
    <x v="3"/>
    <n v="23.09"/>
    <m/>
  </r>
  <r>
    <d v="2017-06-10T00:00:00"/>
    <x v="5"/>
    <s v="Michelle Tran"/>
    <x v="3"/>
    <x v="0"/>
    <x v="1"/>
    <s v="Alphabetical Labels for Top Tab Filing"/>
    <x v="271"/>
    <x v="0"/>
    <n v="14.8"/>
    <m/>
  </r>
  <r>
    <d v="2017-06-10T00:00:00"/>
    <x v="5"/>
    <s v="Michelle Tran"/>
    <x v="3"/>
    <x v="1"/>
    <x v="11"/>
    <s v="O'Sullivan Living Dimensions 2-Shelf Bookcases"/>
    <x v="4610"/>
    <x v="7"/>
    <n v="-30.25"/>
    <m/>
  </r>
  <r>
    <d v="2017-06-10T00:00:00"/>
    <x v="5"/>
    <s v="Michelle Tran"/>
    <x v="3"/>
    <x v="2"/>
    <x v="6"/>
    <s v="iHome FM Clock Radio with Lightning Dock"/>
    <x v="1418"/>
    <x v="7"/>
    <n v="17.5"/>
    <m/>
  </r>
  <r>
    <d v="2017-06-10T00:00:00"/>
    <x v="5"/>
    <s v="Sean Christensen"/>
    <x v="14"/>
    <x v="2"/>
    <x v="9"/>
    <s v="ImationÂ 16GB Mini TravelDrive USB 2.0Â Flash Drive"/>
    <x v="3231"/>
    <x v="3"/>
    <n v="54.33"/>
    <m/>
  </r>
  <r>
    <d v="2017-06-10T00:00:00"/>
    <x v="5"/>
    <s v="Ben Wallace"/>
    <x v="3"/>
    <x v="0"/>
    <x v="4"/>
    <s v="Newell 351"/>
    <x v="747"/>
    <x v="7"/>
    <n v="4.76"/>
    <m/>
  </r>
  <r>
    <d v="2017-06-10T00:00:00"/>
    <x v="5"/>
    <s v="Carl Ludwig"/>
    <x v="2"/>
    <x v="0"/>
    <x v="0"/>
    <s v="REDIFORM Incoming/Outgoing Call Register, 11&quot; X 8 1/2&quot;, 100 Messages"/>
    <x v="1797"/>
    <x v="6"/>
    <n v="15.01"/>
    <m/>
  </r>
  <r>
    <d v="2017-06-10T00:00:00"/>
    <x v="5"/>
    <s v="Neil Ducich"/>
    <x v="16"/>
    <x v="0"/>
    <x v="2"/>
    <s v="24 Capacity Maxi Data Binder Racks, Pearl"/>
    <x v="4611"/>
    <x v="9"/>
    <n v="84.22"/>
    <m/>
  </r>
  <r>
    <d v="2017-06-10T00:00:00"/>
    <x v="5"/>
    <s v="Linda Cazamias"/>
    <x v="20"/>
    <x v="0"/>
    <x v="4"/>
    <s v="Prang Dustless Chalk Sticks"/>
    <x v="2214"/>
    <x v="7"/>
    <n v="4.2"/>
    <m/>
  </r>
  <r>
    <d v="2017-06-10T00:00:00"/>
    <x v="5"/>
    <s v="Bill Donatelli"/>
    <x v="22"/>
    <x v="2"/>
    <x v="6"/>
    <s v="Logitech B530 USBÂ HeadsetÂ -Â headsetÂ - Full size, Binaural"/>
    <x v="1219"/>
    <x v="1"/>
    <n v="7.77"/>
    <m/>
  </r>
  <r>
    <d v="2017-06-10T00:00:00"/>
    <x v="5"/>
    <s v="Bill Donatelli"/>
    <x v="22"/>
    <x v="0"/>
    <x v="1"/>
    <s v="Avery 512"/>
    <x v="825"/>
    <x v="3"/>
    <n v="5.43"/>
    <m/>
  </r>
  <r>
    <d v="2017-06-10T00:00:00"/>
    <x v="5"/>
    <s v="Bill Donatelli"/>
    <x v="22"/>
    <x v="0"/>
    <x v="2"/>
    <s v="Personal File Boxes with Fold-Down Carry Handle"/>
    <x v="3479"/>
    <x v="4"/>
    <n v="3.9"/>
    <m/>
  </r>
  <r>
    <d v="2017-06-10T00:00:00"/>
    <x v="5"/>
    <s v="George Zrebassa"/>
    <x v="3"/>
    <x v="0"/>
    <x v="4"/>
    <s v="Sanford EarthWrite Recycled Pencils, Medium Soft, #2"/>
    <x v="2742"/>
    <x v="5"/>
    <n v="4.12"/>
    <m/>
  </r>
  <r>
    <d v="2017-06-10T00:00:00"/>
    <x v="5"/>
    <s v="Muhammed MacIntyre"/>
    <x v="20"/>
    <x v="0"/>
    <x v="7"/>
    <s v="Plymouth Boxed Rubber Bands by Plymouth"/>
    <x v="4612"/>
    <x v="1"/>
    <n v="0.71"/>
    <m/>
  </r>
  <r>
    <d v="2017-06-11T00:00:00"/>
    <x v="5"/>
    <s v="Dianna Vittorini"/>
    <x v="3"/>
    <x v="0"/>
    <x v="0"/>
    <s v="White Dual Perf Computer Printout Paper, 2700 Sheets, 1 Part, Heavyweight, 20 lbs., 14 7/8 x 11"/>
    <x v="222"/>
    <x v="1"/>
    <n v="60.26"/>
    <m/>
  </r>
  <r>
    <d v="2017-06-11T00:00:00"/>
    <x v="5"/>
    <s v="Becky Castell"/>
    <x v="12"/>
    <x v="1"/>
    <x v="5"/>
    <s v="Global Leather Executive Chair"/>
    <x v="4613"/>
    <x v="4"/>
    <n v="35.1"/>
    <m/>
  </r>
  <r>
    <d v="2017-06-11T00:00:00"/>
    <x v="5"/>
    <s v="Becky Castell"/>
    <x v="12"/>
    <x v="0"/>
    <x v="2"/>
    <s v="Sortfiler Multipurpose Personal File Organizer, Black"/>
    <x v="4614"/>
    <x v="3"/>
    <n v="7.7"/>
    <m/>
  </r>
  <r>
    <d v="2017-06-11T00:00:00"/>
    <x v="5"/>
    <s v="Becky Castell"/>
    <x v="12"/>
    <x v="0"/>
    <x v="4"/>
    <s v="Boston 16801 Nautilus Battery Pencil Sharpener"/>
    <x v="3137"/>
    <x v="7"/>
    <n v="6.6"/>
    <m/>
  </r>
  <r>
    <d v="2017-06-11T00:00:00"/>
    <x v="5"/>
    <s v="Becky Castell"/>
    <x v="12"/>
    <x v="0"/>
    <x v="4"/>
    <s v="Newell 319"/>
    <x v="3808"/>
    <x v="4"/>
    <n v="1.98"/>
    <m/>
  </r>
  <r>
    <d v="2017-06-11T00:00:00"/>
    <x v="5"/>
    <s v="Becky Castell"/>
    <x v="12"/>
    <x v="0"/>
    <x v="2"/>
    <s v="Fellowes Officeware Wire Shelving"/>
    <x v="4615"/>
    <x v="1"/>
    <n v="-48.51"/>
    <m/>
  </r>
  <r>
    <d v="2017-06-11T00:00:00"/>
    <x v="5"/>
    <s v="Kristina Nunn"/>
    <x v="33"/>
    <x v="0"/>
    <x v="4"/>
    <s v="OIC #2 Pencils, Medium Soft"/>
    <x v="572"/>
    <x v="0"/>
    <n v="1.0900000000000001"/>
    <m/>
  </r>
  <r>
    <d v="2017-06-11T00:00:00"/>
    <x v="5"/>
    <s v="Tom Boeckenhauer"/>
    <x v="22"/>
    <x v="0"/>
    <x v="0"/>
    <s v="Xerox 1939"/>
    <x v="1956"/>
    <x v="0"/>
    <n v="18.21"/>
    <m/>
  </r>
  <r>
    <d v="2017-06-11T00:00:00"/>
    <x v="5"/>
    <s v="Tom Boeckenhauer"/>
    <x v="22"/>
    <x v="0"/>
    <x v="3"/>
    <s v="Acco Pressboard Covers with Storage Hooks, 14 7/8&quot; x 11&quot;, Dark Blue"/>
    <x v="368"/>
    <x v="6"/>
    <n v="6.63"/>
    <m/>
  </r>
  <r>
    <d v="2017-06-11T00:00:00"/>
    <x v="5"/>
    <s v="Tom Boeckenhauer"/>
    <x v="22"/>
    <x v="2"/>
    <x v="15"/>
    <s v="Cisco Desktop Collaboration Experience DX650 IP Video Phone"/>
    <x v="4616"/>
    <x v="7"/>
    <n v="130.21"/>
    <m/>
  </r>
  <r>
    <d v="2017-06-11T00:00:00"/>
    <x v="5"/>
    <s v="Tom Boeckenhauer"/>
    <x v="22"/>
    <x v="0"/>
    <x v="2"/>
    <s v="Belkin 19&quot; Vented Equipment Shelf, Black"/>
    <x v="4617"/>
    <x v="0"/>
    <n v="1.03"/>
    <m/>
  </r>
  <r>
    <d v="2017-06-11T00:00:00"/>
    <x v="5"/>
    <s v="Tom Boeckenhauer"/>
    <x v="22"/>
    <x v="1"/>
    <x v="11"/>
    <s v="O'Sullivan 3-Shelf Heavy-Duty Bookcases"/>
    <x v="4618"/>
    <x v="1"/>
    <n v="41.86"/>
    <m/>
  </r>
  <r>
    <d v="2017-06-11T00:00:00"/>
    <x v="5"/>
    <s v="Zuschuss Donatelli"/>
    <x v="3"/>
    <x v="0"/>
    <x v="12"/>
    <s v="Kensington 6 Outlet Guardian Standard Surge Protector"/>
    <x v="2437"/>
    <x v="1"/>
    <n v="16.59"/>
    <m/>
  </r>
  <r>
    <d v="2017-06-11T00:00:00"/>
    <x v="5"/>
    <s v="Zuschuss Carroll"/>
    <x v="25"/>
    <x v="0"/>
    <x v="3"/>
    <s v="Acco Pressboard Covers with Storage Hooks, 14 7/8&quot; x 11&quot;, Executive Red"/>
    <x v="4619"/>
    <x v="3"/>
    <n v="-3.81"/>
    <m/>
  </r>
  <r>
    <d v="2017-06-12T00:00:00"/>
    <x v="5"/>
    <s v="Maria Etezadi"/>
    <x v="4"/>
    <x v="0"/>
    <x v="3"/>
    <s v="Ibico Plastic Spiral Binding Combs"/>
    <x v="4620"/>
    <x v="1"/>
    <n v="41.95"/>
    <m/>
  </r>
  <r>
    <d v="2017-06-12T00:00:00"/>
    <x v="5"/>
    <s v="Maria Etezadi"/>
    <x v="4"/>
    <x v="1"/>
    <x v="13"/>
    <s v="Iceberg OfficeWorks 42&quot; Round Tables"/>
    <x v="4621"/>
    <x v="1"/>
    <n v="67.94"/>
    <m/>
  </r>
  <r>
    <d v="2017-06-12T00:00:00"/>
    <x v="5"/>
    <s v="Sarah Bern"/>
    <x v="20"/>
    <x v="0"/>
    <x v="0"/>
    <s v="TOPS Voice Message Log Book, Flash Format"/>
    <x v="4106"/>
    <x v="3"/>
    <n v="9.33"/>
    <m/>
  </r>
  <r>
    <d v="2017-06-12T00:00:00"/>
    <x v="5"/>
    <s v="Sarah Bern"/>
    <x v="20"/>
    <x v="0"/>
    <x v="3"/>
    <s v="Angle-D Ring Binders"/>
    <x v="957"/>
    <x v="1"/>
    <n v="4.2699999999999996"/>
    <m/>
  </r>
  <r>
    <d v="2017-06-12T00:00:00"/>
    <x v="5"/>
    <s v="Sarah Bern"/>
    <x v="20"/>
    <x v="0"/>
    <x v="4"/>
    <s v="Boston 1730 StandUp Electric Pencil Sharpener"/>
    <x v="1904"/>
    <x v="1"/>
    <n v="16.68"/>
    <m/>
  </r>
  <r>
    <d v="2017-06-12T00:00:00"/>
    <x v="5"/>
    <s v="Sarah Bern"/>
    <x v="20"/>
    <x v="1"/>
    <x v="5"/>
    <s v="Safco Contoured Stacking Chairs"/>
    <x v="4622"/>
    <x v="3"/>
    <n v="143.04"/>
    <m/>
  </r>
  <r>
    <d v="2017-06-12T00:00:00"/>
    <x v="5"/>
    <s v="Lena Creighton"/>
    <x v="16"/>
    <x v="1"/>
    <x v="8"/>
    <s v="Dana Swing-Arm Lamps"/>
    <x v="272"/>
    <x v="0"/>
    <n v="1.07"/>
    <m/>
  </r>
  <r>
    <d v="2017-06-12T00:00:00"/>
    <x v="5"/>
    <s v="Hunter Glantz"/>
    <x v="10"/>
    <x v="2"/>
    <x v="9"/>
    <s v="Microsoft Sculpt Comfort Mouse"/>
    <x v="935"/>
    <x v="0"/>
    <n v="19.18"/>
    <m/>
  </r>
  <r>
    <d v="2017-06-12T00:00:00"/>
    <x v="5"/>
    <s v="Sarah Brown"/>
    <x v="22"/>
    <x v="2"/>
    <x v="6"/>
    <s v="OtterBox Defender Series Case - Samsung Galaxy S4"/>
    <x v="1553"/>
    <x v="1"/>
    <n v="9"/>
    <m/>
  </r>
  <r>
    <d v="2017-06-12T00:00:00"/>
    <x v="5"/>
    <s v="Sarah Brown"/>
    <x v="22"/>
    <x v="0"/>
    <x v="0"/>
    <s v="Xerox 203"/>
    <x v="5"/>
    <x v="1"/>
    <n v="9.33"/>
    <m/>
  </r>
  <r>
    <d v="2017-06-12T00:00:00"/>
    <x v="5"/>
    <s v="Troy Staebel"/>
    <x v="1"/>
    <x v="1"/>
    <x v="8"/>
    <s v="Eldon Expressions Wood Desk Accessories, Oak"/>
    <x v="1939"/>
    <x v="1"/>
    <n v="-6.86"/>
    <m/>
  </r>
  <r>
    <d v="2017-06-13T00:00:00"/>
    <x v="5"/>
    <s v="Shirley Daniels"/>
    <x v="1"/>
    <x v="0"/>
    <x v="2"/>
    <s v="Belkin 19&quot; Vented Equipment Shelf, Black"/>
    <x v="4623"/>
    <x v="3"/>
    <n v="-39.119999999999997"/>
    <m/>
  </r>
  <r>
    <d v="2017-06-13T00:00:00"/>
    <x v="5"/>
    <s v="Shirley Daniels"/>
    <x v="1"/>
    <x v="1"/>
    <x v="5"/>
    <s v="Global Super Steno Chair"/>
    <x v="4624"/>
    <x v="5"/>
    <n v="-87.34"/>
    <m/>
  </r>
  <r>
    <d v="2017-06-13T00:00:00"/>
    <x v="5"/>
    <s v="Shirley Daniels"/>
    <x v="1"/>
    <x v="2"/>
    <x v="6"/>
    <s v="OtterBox Defender Series Case - Samsung Galaxy S4"/>
    <x v="972"/>
    <x v="0"/>
    <n v="6"/>
    <m/>
  </r>
  <r>
    <d v="2017-06-13T00:00:00"/>
    <x v="5"/>
    <s v="Paul Gonzalez"/>
    <x v="6"/>
    <x v="0"/>
    <x v="4"/>
    <s v="Boston 1799 Powerhouse Electric Pencil Sharpener"/>
    <x v="4625"/>
    <x v="5"/>
    <n v="50.92"/>
    <m/>
  </r>
  <r>
    <d v="2017-06-13T00:00:00"/>
    <x v="5"/>
    <s v="Tamara Willingham"/>
    <x v="22"/>
    <x v="1"/>
    <x v="5"/>
    <s v="Global Wood Trimmed Manager's Task Chair, Khaki"/>
    <x v="4626"/>
    <x v="3"/>
    <n v="-25.47"/>
    <m/>
  </r>
  <r>
    <d v="2017-06-15T00:00:00"/>
    <x v="5"/>
    <s v="Clay Cheatham"/>
    <x v="3"/>
    <x v="2"/>
    <x v="6"/>
    <s v="Anker 36W 4-Port USB Wall Charger Travel Power Adapter for iPhone 5s 5c 5"/>
    <x v="972"/>
    <x v="1"/>
    <n v="4.8"/>
    <m/>
  </r>
  <r>
    <d v="2017-06-15T00:00:00"/>
    <x v="5"/>
    <s v="Tamara Dahlen"/>
    <x v="1"/>
    <x v="0"/>
    <x v="4"/>
    <s v="Newell 331"/>
    <x v="1789"/>
    <x v="7"/>
    <n v="1.71"/>
    <m/>
  </r>
  <r>
    <d v="2017-06-15T00:00:00"/>
    <x v="5"/>
    <s v="Stuart Calhoun"/>
    <x v="3"/>
    <x v="0"/>
    <x v="4"/>
    <s v="Dixon Prang Watercolor Pencils, 10-Color Set with Brush"/>
    <x v="4627"/>
    <x v="4"/>
    <n v="1.75"/>
    <m/>
  </r>
  <r>
    <d v="2017-06-15T00:00:00"/>
    <x v="5"/>
    <s v="Dean percer"/>
    <x v="28"/>
    <x v="0"/>
    <x v="1"/>
    <s v="Avery 490"/>
    <x v="255"/>
    <x v="1"/>
    <n v="22.2"/>
    <m/>
  </r>
  <r>
    <d v="2017-06-15T00:00:00"/>
    <x v="5"/>
    <s v="Dean percer"/>
    <x v="28"/>
    <x v="0"/>
    <x v="2"/>
    <s v="Tenex Personal Self-Stacking Standard File Box, Black/Gray"/>
    <x v="4628"/>
    <x v="7"/>
    <n v="22.83"/>
    <m/>
  </r>
  <r>
    <d v="2017-06-15T00:00:00"/>
    <x v="5"/>
    <s v="Dean percer"/>
    <x v="28"/>
    <x v="0"/>
    <x v="0"/>
    <s v="Xerox 1992"/>
    <x v="150"/>
    <x v="1"/>
    <n v="8.7899999999999991"/>
    <m/>
  </r>
  <r>
    <d v="2017-06-15T00:00:00"/>
    <x v="5"/>
    <s v="Kristen Hastings"/>
    <x v="3"/>
    <x v="2"/>
    <x v="6"/>
    <s v="Panasonic KX T7736-B Digital phone"/>
    <x v="1446"/>
    <x v="4"/>
    <n v="7.5"/>
    <m/>
  </r>
  <r>
    <d v="2017-06-15T00:00:00"/>
    <x v="5"/>
    <s v="Thomas Seio"/>
    <x v="15"/>
    <x v="2"/>
    <x v="6"/>
    <s v="HTC One"/>
    <x v="868"/>
    <x v="1"/>
    <n v="27"/>
    <m/>
  </r>
  <r>
    <d v="2017-06-15T00:00:00"/>
    <x v="5"/>
    <s v="Thomas Seio"/>
    <x v="15"/>
    <x v="1"/>
    <x v="8"/>
    <s v="Staple-based wall hangings"/>
    <x v="4629"/>
    <x v="3"/>
    <n v="9.35"/>
    <m/>
  </r>
  <r>
    <d v="2017-06-15T00:00:00"/>
    <x v="5"/>
    <s v="Thomas Seio"/>
    <x v="15"/>
    <x v="1"/>
    <x v="13"/>
    <s v="Barricks 18&quot; x 48&quot; Non-Folding Utility Table with Bottom Storage Shelf"/>
    <x v="4630"/>
    <x v="0"/>
    <n v="-28.22"/>
    <m/>
  </r>
  <r>
    <d v="2017-06-15T00:00:00"/>
    <x v="5"/>
    <s v="Thomas Seio"/>
    <x v="15"/>
    <x v="2"/>
    <x v="6"/>
    <s v="Samsung Galaxy S III - 16GB - pebble blue (T-Mobile)"/>
    <x v="4631"/>
    <x v="9"/>
    <n v="223.99"/>
    <m/>
  </r>
  <r>
    <d v="2017-06-15T00:00:00"/>
    <x v="5"/>
    <s v="Thomas Seio"/>
    <x v="15"/>
    <x v="0"/>
    <x v="12"/>
    <s v="Staple holder"/>
    <x v="4632"/>
    <x v="9"/>
    <n v="6.7"/>
    <m/>
  </r>
  <r>
    <d v="2017-06-15T00:00:00"/>
    <x v="5"/>
    <s v="Thomas Seio"/>
    <x v="15"/>
    <x v="0"/>
    <x v="2"/>
    <s v="Hot File 7-Pocket, Floor Stand"/>
    <x v="176"/>
    <x v="4"/>
    <n v="17.850000000000001"/>
    <m/>
  </r>
  <r>
    <d v="2017-06-15T00:00:00"/>
    <x v="5"/>
    <s v="Thomas Seio"/>
    <x v="15"/>
    <x v="0"/>
    <x v="0"/>
    <s v="Xerox 1955"/>
    <x v="802"/>
    <x v="7"/>
    <n v="29.69"/>
    <m/>
  </r>
  <r>
    <d v="2017-06-15T00:00:00"/>
    <x v="5"/>
    <s v="Joe Elijah"/>
    <x v="25"/>
    <x v="1"/>
    <x v="5"/>
    <s v="Global Executive Mid-Back Manager's Chair"/>
    <x v="648"/>
    <x v="1"/>
    <n v="52.38"/>
    <m/>
  </r>
  <r>
    <d v="2017-06-15T00:00:00"/>
    <x v="5"/>
    <s v="Joe Elijah"/>
    <x v="25"/>
    <x v="1"/>
    <x v="11"/>
    <s v="O'Sullivan 2-Shelf Heavy-Duty Bookcases"/>
    <x v="4633"/>
    <x v="0"/>
    <n v="-3.89"/>
    <m/>
  </r>
  <r>
    <d v="2017-06-16T00:00:00"/>
    <x v="5"/>
    <s v="Claudia Bergmann"/>
    <x v="25"/>
    <x v="0"/>
    <x v="4"/>
    <s v="Quartet Omega Colored Chalk, 12/Pack"/>
    <x v="1473"/>
    <x v="1"/>
    <n v="4.7300000000000004"/>
    <m/>
  </r>
  <r>
    <d v="2017-06-16T00:00:00"/>
    <x v="5"/>
    <s v="Joel Eaton"/>
    <x v="5"/>
    <x v="1"/>
    <x v="5"/>
    <s v="Global Airflow Leather Mesh Back Chair, Black"/>
    <x v="2143"/>
    <x v="0"/>
    <n v="90.59"/>
    <m/>
  </r>
  <r>
    <d v="2017-06-16T00:00:00"/>
    <x v="5"/>
    <s v="Joel Eaton"/>
    <x v="5"/>
    <x v="0"/>
    <x v="12"/>
    <s v="Fellowes Smart Surge Ten-Outlet Protector, Platinum"/>
    <x v="4634"/>
    <x v="1"/>
    <n v="50.58"/>
    <m/>
  </r>
  <r>
    <d v="2017-06-16T00:00:00"/>
    <x v="5"/>
    <s v="Joel Eaton"/>
    <x v="5"/>
    <x v="2"/>
    <x v="6"/>
    <s v="Pyle PMP37LED"/>
    <x v="1611"/>
    <x v="0"/>
    <n v="51.83"/>
    <m/>
  </r>
  <r>
    <d v="2017-06-16T00:00:00"/>
    <x v="5"/>
    <s v="Joel Eaton"/>
    <x v="5"/>
    <x v="2"/>
    <x v="6"/>
    <s v="Clarity 53712"/>
    <x v="4635"/>
    <x v="4"/>
    <n v="17.16"/>
    <m/>
  </r>
  <r>
    <d v="2017-06-16T00:00:00"/>
    <x v="5"/>
    <s v="Troy Staebel"/>
    <x v="3"/>
    <x v="1"/>
    <x v="5"/>
    <s v="Hon Multipurpose Stacking Arm Chairs"/>
    <x v="427"/>
    <x v="5"/>
    <n v="90.97"/>
    <m/>
  </r>
  <r>
    <d v="2017-06-16T00:00:00"/>
    <x v="5"/>
    <s v="Troy Staebel"/>
    <x v="3"/>
    <x v="0"/>
    <x v="0"/>
    <s v="Wirebound Message Books, Four 2 3/4&quot; x 5&quot; Forms per Page, 600 Sets per Book"/>
    <x v="2414"/>
    <x v="0"/>
    <n v="8.7100000000000009"/>
    <m/>
  </r>
  <r>
    <d v="2017-06-16T00:00:00"/>
    <x v="5"/>
    <s v="Alejandro Ballentine"/>
    <x v="31"/>
    <x v="0"/>
    <x v="14"/>
    <s v="Acme Elite Stainless Steel Scissors"/>
    <x v="65"/>
    <x v="0"/>
    <n v="4.34"/>
    <m/>
  </r>
  <r>
    <d v="2017-06-16T00:00:00"/>
    <x v="5"/>
    <s v="Alejandro Ballentine"/>
    <x v="31"/>
    <x v="0"/>
    <x v="0"/>
    <s v="Xerox 215"/>
    <x v="5"/>
    <x v="1"/>
    <n v="9.33"/>
    <m/>
  </r>
  <r>
    <d v="2017-06-16T00:00:00"/>
    <x v="5"/>
    <s v="Alejandro Ballentine"/>
    <x v="31"/>
    <x v="0"/>
    <x v="0"/>
    <s v="Xerox 1885"/>
    <x v="3648"/>
    <x v="3"/>
    <n v="92.24"/>
    <m/>
  </r>
  <r>
    <d v="2017-06-16T00:00:00"/>
    <x v="5"/>
    <s v="Michael Kennedy"/>
    <x v="1"/>
    <x v="0"/>
    <x v="3"/>
    <s v="Storex DuraTech Recycled Plastic Frosted Binders"/>
    <x v="62"/>
    <x v="5"/>
    <n v="-8.9"/>
    <m/>
  </r>
  <r>
    <d v="2017-06-16T00:00:00"/>
    <x v="5"/>
    <s v="Christine Sundaresam"/>
    <x v="10"/>
    <x v="2"/>
    <x v="9"/>
    <s v="Logitech Wireless Performance Mouse MX for PC and Mac"/>
    <x v="1698"/>
    <x v="6"/>
    <n v="107.99"/>
    <m/>
  </r>
  <r>
    <d v="2017-06-16T00:00:00"/>
    <x v="5"/>
    <s v="Christine Sundaresam"/>
    <x v="10"/>
    <x v="0"/>
    <x v="4"/>
    <s v="Newell 330"/>
    <x v="635"/>
    <x v="7"/>
    <n v="1.79"/>
    <m/>
  </r>
  <r>
    <d v="2017-06-17T00:00:00"/>
    <x v="5"/>
    <s v="Katherine Ducich"/>
    <x v="3"/>
    <x v="0"/>
    <x v="3"/>
    <s v="Trimflex Flexible Post Binders"/>
    <x v="2868"/>
    <x v="1"/>
    <n v="17.96"/>
    <m/>
  </r>
  <r>
    <d v="2017-06-17T00:00:00"/>
    <x v="5"/>
    <s v="Philip Fox"/>
    <x v="22"/>
    <x v="1"/>
    <x v="8"/>
    <s v="Howard Miller 13-3/4&quot; Diameter Brushed Chrome Round Wall Clock"/>
    <x v="4636"/>
    <x v="1"/>
    <n v="46.58"/>
    <m/>
  </r>
  <r>
    <d v="2017-06-17T00:00:00"/>
    <x v="5"/>
    <s v="Philip Fox"/>
    <x v="22"/>
    <x v="0"/>
    <x v="2"/>
    <s v="Project Tote Personal File"/>
    <x v="4194"/>
    <x v="4"/>
    <n v="4.07"/>
    <m/>
  </r>
  <r>
    <d v="2017-06-17T00:00:00"/>
    <x v="5"/>
    <s v="Luke Schmidt"/>
    <x v="1"/>
    <x v="0"/>
    <x v="0"/>
    <s v="Rediform Wirebound &quot;Phone Memo&quot; Message Book, 11 x 5-3/4"/>
    <x v="2003"/>
    <x v="0"/>
    <n v="4.43"/>
    <m/>
  </r>
  <r>
    <d v="2017-06-17T00:00:00"/>
    <x v="5"/>
    <s v="Luke Schmidt"/>
    <x v="1"/>
    <x v="0"/>
    <x v="3"/>
    <s v="Avery Durable Binders"/>
    <x v="2256"/>
    <x v="3"/>
    <n v="-3.57"/>
    <m/>
  </r>
  <r>
    <d v="2017-06-17T00:00:00"/>
    <x v="5"/>
    <s v="Luke Schmidt"/>
    <x v="1"/>
    <x v="0"/>
    <x v="3"/>
    <s v="Fellowes Binding Cases"/>
    <x v="4637"/>
    <x v="3"/>
    <n v="-16.38"/>
    <m/>
  </r>
  <r>
    <d v="2017-06-17T00:00:00"/>
    <x v="5"/>
    <s v="Ryan Akin"/>
    <x v="26"/>
    <x v="0"/>
    <x v="2"/>
    <s v="Carina Media Storage Towers in Natural &amp; Black"/>
    <x v="1190"/>
    <x v="1"/>
    <n v="-32.93"/>
    <m/>
  </r>
  <r>
    <d v="2017-06-17T00:00:00"/>
    <x v="5"/>
    <s v="Steven Roelle"/>
    <x v="20"/>
    <x v="2"/>
    <x v="15"/>
    <s v="Hewlett-Packard Desktjet 6988DT Refurbished Printer"/>
    <x v="4638"/>
    <x v="7"/>
    <n v="1668.21"/>
    <m/>
  </r>
  <r>
    <d v="2017-06-17T00:00:00"/>
    <x v="5"/>
    <s v="Steven Roelle"/>
    <x v="20"/>
    <x v="2"/>
    <x v="9"/>
    <s v="Kingston Digital DataTraveler 64GB USB 2.0"/>
    <x v="4639"/>
    <x v="1"/>
    <n v="8.11"/>
    <m/>
  </r>
  <r>
    <d v="2017-06-18T00:00:00"/>
    <x v="5"/>
    <s v="Craig Carreira"/>
    <x v="3"/>
    <x v="1"/>
    <x v="11"/>
    <s v="Bush Andora Bookcase, Maple/Graphite Gray Finish"/>
    <x v="4640"/>
    <x v="2"/>
    <n v="75.59"/>
    <m/>
  </r>
  <r>
    <d v="2017-06-18T00:00:00"/>
    <x v="5"/>
    <s v="Craig Carreira"/>
    <x v="3"/>
    <x v="0"/>
    <x v="0"/>
    <s v="Xerox 1930"/>
    <x v="2167"/>
    <x v="6"/>
    <n v="19.05"/>
    <m/>
  </r>
  <r>
    <d v="2017-06-18T00:00:00"/>
    <x v="5"/>
    <s v="Neil Knudson"/>
    <x v="0"/>
    <x v="0"/>
    <x v="0"/>
    <s v="Xerox 1925"/>
    <x v="230"/>
    <x v="1"/>
    <n v="23.24"/>
    <m/>
  </r>
  <r>
    <d v="2017-06-19T00:00:00"/>
    <x v="5"/>
    <s v="Allen Rosenblatt"/>
    <x v="20"/>
    <x v="0"/>
    <x v="0"/>
    <s v="Xerox 1943"/>
    <x v="148"/>
    <x v="0"/>
    <n v="45.98"/>
    <m/>
  </r>
  <r>
    <d v="2017-06-19T00:00:00"/>
    <x v="5"/>
    <s v="Allen Rosenblatt"/>
    <x v="20"/>
    <x v="2"/>
    <x v="9"/>
    <s v="Sony 16GB Class 10 Micro SDHC R40 Memory Card"/>
    <x v="4641"/>
    <x v="9"/>
    <n v="10.31"/>
    <m/>
  </r>
  <r>
    <d v="2017-06-19T00:00:00"/>
    <x v="5"/>
    <s v="Frank Olsen"/>
    <x v="0"/>
    <x v="0"/>
    <x v="14"/>
    <s v="Fiskars Spring-Action Scissors"/>
    <x v="4642"/>
    <x v="4"/>
    <n v="0.84"/>
    <m/>
  </r>
  <r>
    <d v="2017-06-19T00:00:00"/>
    <x v="5"/>
    <s v="Frank Olsen"/>
    <x v="0"/>
    <x v="0"/>
    <x v="2"/>
    <s v="Safco Industrial Wire Shelving"/>
    <x v="2186"/>
    <x v="0"/>
    <n v="-32.64"/>
    <m/>
  </r>
  <r>
    <d v="2017-06-19T00:00:00"/>
    <x v="5"/>
    <s v="Zuschuss Carroll"/>
    <x v="0"/>
    <x v="0"/>
    <x v="12"/>
    <s v="Holmes Visible Mist Ultrasonic Humidifier with 2.3-Gallon Output per Day, Replacement Filter"/>
    <x v="4643"/>
    <x v="4"/>
    <n v="-5.21"/>
    <m/>
  </r>
  <r>
    <d v="2017-06-19T00:00:00"/>
    <x v="5"/>
    <s v="Zuschuss Carroll"/>
    <x v="0"/>
    <x v="0"/>
    <x v="12"/>
    <s v="Hoover Replacement Belt for Commercial Guardsman Heavy-Duty Upright Vacuum"/>
    <x v="4644"/>
    <x v="4"/>
    <n v="-1.1100000000000001"/>
    <m/>
  </r>
  <r>
    <d v="2017-06-19T00:00:00"/>
    <x v="5"/>
    <s v="Zuschuss Carroll"/>
    <x v="0"/>
    <x v="0"/>
    <x v="0"/>
    <s v="Xerox 1982"/>
    <x v="4645"/>
    <x v="9"/>
    <n v="47.51"/>
    <m/>
  </r>
  <r>
    <d v="2017-06-19T00:00:00"/>
    <x v="5"/>
    <s v="Katharine Harms"/>
    <x v="10"/>
    <x v="1"/>
    <x v="5"/>
    <s v="Global Ergonomic Managers Chair"/>
    <x v="4646"/>
    <x v="6"/>
    <n v="-43.44"/>
    <m/>
  </r>
  <r>
    <d v="2017-06-19T00:00:00"/>
    <x v="5"/>
    <s v="Katharine Harms"/>
    <x v="10"/>
    <x v="1"/>
    <x v="8"/>
    <s v="Contemporary Wood/Metal Frame"/>
    <x v="4647"/>
    <x v="1"/>
    <n v="7.27"/>
    <m/>
  </r>
  <r>
    <d v="2017-06-19T00:00:00"/>
    <x v="5"/>
    <s v="Katharine Harms"/>
    <x v="10"/>
    <x v="2"/>
    <x v="9"/>
    <s v="Memorex 25GB 6X Branded Blu-Ray Recordable Disc, 15/Pack"/>
    <x v="3553"/>
    <x v="2"/>
    <n v="1.53"/>
    <m/>
  </r>
  <r>
    <d v="2017-06-19T00:00:00"/>
    <x v="5"/>
    <s v="Deborah Brumfield"/>
    <x v="0"/>
    <x v="0"/>
    <x v="3"/>
    <s v="GBC Plasticlear Binding Covers"/>
    <x v="4038"/>
    <x v="1"/>
    <n v="-11.02"/>
    <m/>
  </r>
  <r>
    <d v="2017-06-19T00:00:00"/>
    <x v="5"/>
    <s v="Deborah Brumfield"/>
    <x v="0"/>
    <x v="1"/>
    <x v="13"/>
    <s v="Chromcraft Bull-Nose Wood Round Conference Table Top, Wood Base"/>
    <x v="4648"/>
    <x v="1"/>
    <n v="-84.96"/>
    <m/>
  </r>
  <r>
    <d v="2017-06-19T00:00:00"/>
    <x v="5"/>
    <s v="Jim Sink"/>
    <x v="20"/>
    <x v="0"/>
    <x v="2"/>
    <s v="Space Solutions Commercial Steel Shelving"/>
    <x v="261"/>
    <x v="0"/>
    <n v="6.47"/>
    <m/>
  </r>
  <r>
    <d v="2017-06-19T00:00:00"/>
    <x v="5"/>
    <s v="Jim Sink"/>
    <x v="20"/>
    <x v="0"/>
    <x v="3"/>
    <s v="Wilson Jones Turn Tabs Binder Tool for Ring Binders"/>
    <x v="3788"/>
    <x v="1"/>
    <n v="3.76"/>
    <m/>
  </r>
  <r>
    <d v="2017-06-19T00:00:00"/>
    <x v="5"/>
    <s v="George Ashbrook"/>
    <x v="3"/>
    <x v="1"/>
    <x v="8"/>
    <s v="DAX Copper Panel Document Frame, 5 x 7 Size"/>
    <x v="4649"/>
    <x v="3"/>
    <n v="21.13"/>
    <m/>
  </r>
  <r>
    <d v="2017-06-19T00:00:00"/>
    <x v="5"/>
    <s v="George Ashbrook"/>
    <x v="3"/>
    <x v="0"/>
    <x v="0"/>
    <s v="Xerox 1907"/>
    <x v="396"/>
    <x v="0"/>
    <n v="11.54"/>
    <m/>
  </r>
  <r>
    <d v="2017-06-20T00:00:00"/>
    <x v="5"/>
    <s v="Toby Ritter"/>
    <x v="23"/>
    <x v="2"/>
    <x v="9"/>
    <s v="Razer Kraken PRO Over Ear PC and Music Headset"/>
    <x v="104"/>
    <x v="1"/>
    <n v="71.989999999999995"/>
    <m/>
  </r>
  <r>
    <d v="2017-06-20T00:00:00"/>
    <x v="5"/>
    <s v="Toby Ritter"/>
    <x v="23"/>
    <x v="0"/>
    <x v="1"/>
    <s v="Avery 508"/>
    <x v="1445"/>
    <x v="0"/>
    <n v="4.8099999999999996"/>
    <m/>
  </r>
  <r>
    <d v="2017-06-20T00:00:00"/>
    <x v="5"/>
    <s v="Jeremy Ellison"/>
    <x v="20"/>
    <x v="2"/>
    <x v="9"/>
    <s v="Anker Ultrathin Bluetooth Wireless Keyboard Aluminum Cover with Stand"/>
    <x v="33"/>
    <x v="7"/>
    <n v="15"/>
    <m/>
  </r>
  <r>
    <d v="2017-06-20T00:00:00"/>
    <x v="5"/>
    <s v="Jeremy Ellison"/>
    <x v="20"/>
    <x v="0"/>
    <x v="3"/>
    <s v="Acco D-Ring Binder w/DublLock"/>
    <x v="2868"/>
    <x v="1"/>
    <n v="18.600000000000001"/>
    <m/>
  </r>
  <r>
    <d v="2017-06-20T00:00:00"/>
    <x v="5"/>
    <s v="Shui Tom"/>
    <x v="10"/>
    <x v="0"/>
    <x v="0"/>
    <s v="Xerox 203"/>
    <x v="792"/>
    <x v="6"/>
    <n v="10.89"/>
    <m/>
  </r>
  <r>
    <d v="2017-06-20T00:00:00"/>
    <x v="5"/>
    <s v="Shui Tom"/>
    <x v="10"/>
    <x v="0"/>
    <x v="4"/>
    <s v="Newell 35"/>
    <x v="607"/>
    <x v="0"/>
    <n v="0.59"/>
    <m/>
  </r>
  <r>
    <d v="2017-06-20T00:00:00"/>
    <x v="5"/>
    <s v="Pauline Johnson"/>
    <x v="16"/>
    <x v="0"/>
    <x v="2"/>
    <s v="Plastic Stacking Crates &amp; Casters"/>
    <x v="785"/>
    <x v="4"/>
    <n v="0.33"/>
    <m/>
  </r>
  <r>
    <d v="2017-06-20T00:00:00"/>
    <x v="5"/>
    <s v="Paul Gonzalez"/>
    <x v="6"/>
    <x v="0"/>
    <x v="0"/>
    <s v="Xerox 230"/>
    <x v="331"/>
    <x v="7"/>
    <n v="15.55"/>
    <m/>
  </r>
  <r>
    <d v="2017-06-20T00:00:00"/>
    <x v="5"/>
    <s v="Paul Gonzalez"/>
    <x v="6"/>
    <x v="2"/>
    <x v="6"/>
    <s v="BlackBerry Q10"/>
    <x v="1353"/>
    <x v="3"/>
    <n v="125.99"/>
    <m/>
  </r>
  <r>
    <d v="2017-06-21T00:00:00"/>
    <x v="5"/>
    <s v="Alan Shonely"/>
    <x v="10"/>
    <x v="1"/>
    <x v="8"/>
    <s v="Stacking Tray, Side-Loading, Legal, Smoke"/>
    <x v="3158"/>
    <x v="7"/>
    <n v="2.46"/>
    <m/>
  </r>
  <r>
    <d v="2017-06-21T00:00:00"/>
    <x v="5"/>
    <s v="Alan Shonely"/>
    <x v="10"/>
    <x v="0"/>
    <x v="3"/>
    <s v="Deluxe Heavy-Duty Vinyl Round Ring Binder"/>
    <x v="4650"/>
    <x v="6"/>
    <n v="-34.380000000000003"/>
    <m/>
  </r>
  <r>
    <d v="2017-06-21T00:00:00"/>
    <x v="5"/>
    <s v="Eugene Hildebrand"/>
    <x v="48"/>
    <x v="0"/>
    <x v="3"/>
    <s v="Ibico Standard Transparent Covers"/>
    <x v="4651"/>
    <x v="7"/>
    <n v="40.380000000000003"/>
    <m/>
  </r>
  <r>
    <d v="2017-06-21T00:00:00"/>
    <x v="5"/>
    <s v="Eugene Hildebrand"/>
    <x v="48"/>
    <x v="0"/>
    <x v="3"/>
    <s v="Zipper Ring Binder Pockets"/>
    <x v="274"/>
    <x v="0"/>
    <n v="3.06"/>
    <m/>
  </r>
  <r>
    <d v="2017-06-21T00:00:00"/>
    <x v="5"/>
    <s v="Eugene Hildebrand"/>
    <x v="48"/>
    <x v="0"/>
    <x v="0"/>
    <s v="Xerox 1908"/>
    <x v="591"/>
    <x v="9"/>
    <n v="219.44"/>
    <m/>
  </r>
  <r>
    <d v="2017-06-22T00:00:00"/>
    <x v="5"/>
    <s v="Dan Campbell"/>
    <x v="16"/>
    <x v="0"/>
    <x v="10"/>
    <s v="#10 White Business Envelopes,4 1/8 x 9 1/2"/>
    <x v="4652"/>
    <x v="1"/>
    <n v="12.69"/>
    <m/>
  </r>
  <r>
    <d v="2017-06-22T00:00:00"/>
    <x v="5"/>
    <s v="Paul Lucas"/>
    <x v="2"/>
    <x v="0"/>
    <x v="3"/>
    <s v="GBC Plasticlear Binding Covers"/>
    <x v="450"/>
    <x v="1"/>
    <n v="-7.58"/>
    <m/>
  </r>
  <r>
    <d v="2017-06-22T00:00:00"/>
    <x v="5"/>
    <s v="Paul Lucas"/>
    <x v="2"/>
    <x v="0"/>
    <x v="3"/>
    <s v="Wilson Jones Century Plastic Molded Ring Binders"/>
    <x v="4653"/>
    <x v="7"/>
    <n v="-23.89"/>
    <m/>
  </r>
  <r>
    <d v="2017-06-22T00:00:00"/>
    <x v="5"/>
    <s v="Paul Lucas"/>
    <x v="2"/>
    <x v="0"/>
    <x v="2"/>
    <s v="Plastic Stacking Crates &amp; Casters"/>
    <x v="3720"/>
    <x v="0"/>
    <n v="0.67"/>
    <m/>
  </r>
  <r>
    <d v="2017-06-22T00:00:00"/>
    <x v="5"/>
    <s v="Joe Kamberova"/>
    <x v="1"/>
    <x v="0"/>
    <x v="3"/>
    <s v="Wilson Jones Standard D-Ring Binders"/>
    <x v="3751"/>
    <x v="1"/>
    <n v="-5.01"/>
    <m/>
  </r>
  <r>
    <d v="2017-06-22T00:00:00"/>
    <x v="5"/>
    <s v="Rick Bensley"/>
    <x v="14"/>
    <x v="1"/>
    <x v="5"/>
    <s v="Hon Deluxe Fabric Upholstered Stacking Chairs, Rounded Back"/>
    <x v="4654"/>
    <x v="0"/>
    <n v="146.38999999999999"/>
    <m/>
  </r>
  <r>
    <d v="2017-06-24T00:00:00"/>
    <x v="5"/>
    <s v="Maria Bertelson"/>
    <x v="10"/>
    <x v="0"/>
    <x v="0"/>
    <s v="Southworth 25% Cotton Linen-Finish Paper &amp; Envelopes"/>
    <x v="4223"/>
    <x v="1"/>
    <n v="6.8"/>
    <m/>
  </r>
  <r>
    <d v="2017-06-24T00:00:00"/>
    <x v="5"/>
    <s v="Caroline Jumper"/>
    <x v="3"/>
    <x v="0"/>
    <x v="4"/>
    <s v="Bulldog Vacuum Base Pencil Sharpener"/>
    <x v="4655"/>
    <x v="9"/>
    <n v="25.9"/>
    <m/>
  </r>
  <r>
    <d v="2017-06-24T00:00:00"/>
    <x v="5"/>
    <s v="Nicole Hansen"/>
    <x v="3"/>
    <x v="0"/>
    <x v="4"/>
    <s v="Boston Heavy-Duty Trimline Electric Pencil Sharpeners"/>
    <x v="4656"/>
    <x v="9"/>
    <n v="111.82"/>
    <m/>
  </r>
  <r>
    <d v="2017-06-24T00:00:00"/>
    <x v="5"/>
    <s v="Nicole Hansen"/>
    <x v="3"/>
    <x v="0"/>
    <x v="4"/>
    <s v="4009 Highlighters by Sanford"/>
    <x v="4657"/>
    <x v="2"/>
    <n v="11.82"/>
    <m/>
  </r>
  <r>
    <d v="2017-06-24T00:00:00"/>
    <x v="5"/>
    <s v="George Ashbrook"/>
    <x v="20"/>
    <x v="1"/>
    <x v="8"/>
    <s v="Deflect-o RollaMat Studded, Beveled Mat for Medium Pile Carpeting"/>
    <x v="4658"/>
    <x v="1"/>
    <n v="49.8"/>
    <m/>
  </r>
  <r>
    <d v="2017-06-24T00:00:00"/>
    <x v="5"/>
    <s v="George Ashbrook"/>
    <x v="20"/>
    <x v="1"/>
    <x v="5"/>
    <s v="Global Deluxe Office Fabric Chairs"/>
    <x v="917"/>
    <x v="0"/>
    <n v="32.630000000000003"/>
    <m/>
  </r>
  <r>
    <d v="2017-06-24T00:00:00"/>
    <x v="5"/>
    <s v="Matthew Clasen"/>
    <x v="1"/>
    <x v="0"/>
    <x v="3"/>
    <s v="Ibico Hi-Tech Manual Binding System"/>
    <x v="4355"/>
    <x v="1"/>
    <n v="-320.24"/>
    <m/>
  </r>
  <r>
    <d v="2017-06-24T00:00:00"/>
    <x v="5"/>
    <s v="Matthew Clasen"/>
    <x v="1"/>
    <x v="0"/>
    <x v="0"/>
    <s v="Xerox 1971"/>
    <x v="1207"/>
    <x v="1"/>
    <n v="3.21"/>
    <m/>
  </r>
  <r>
    <d v="2017-06-24T00:00:00"/>
    <x v="5"/>
    <s v="Kean Thornton"/>
    <x v="3"/>
    <x v="0"/>
    <x v="7"/>
    <s v="Acco Banker's Clasps, 5 3/4&quot;-Long"/>
    <x v="633"/>
    <x v="4"/>
    <n v="1.35"/>
    <m/>
  </r>
  <r>
    <d v="2017-06-24T00:00:00"/>
    <x v="5"/>
    <s v="Sonia Cooley"/>
    <x v="43"/>
    <x v="0"/>
    <x v="3"/>
    <s v="GBC Prestige Therm-A-Bind Covers"/>
    <x v="4659"/>
    <x v="1"/>
    <n v="48.38"/>
    <m/>
  </r>
  <r>
    <d v="2017-06-25T00:00:00"/>
    <x v="5"/>
    <s v="Max Ludwig"/>
    <x v="11"/>
    <x v="0"/>
    <x v="1"/>
    <s v="Alphabetical Labels for Top Tab Filing"/>
    <x v="4660"/>
    <x v="6"/>
    <n v="26.64"/>
    <m/>
  </r>
  <r>
    <d v="2017-06-25T00:00:00"/>
    <x v="5"/>
    <s v="Max Ludwig"/>
    <x v="11"/>
    <x v="0"/>
    <x v="4"/>
    <s v="Eldon Spacemaker Box, Quick-Snap Lid, Clear"/>
    <x v="373"/>
    <x v="0"/>
    <n v="0.73"/>
    <m/>
  </r>
  <r>
    <d v="2017-06-25T00:00:00"/>
    <x v="5"/>
    <s v="Max Ludwig"/>
    <x v="11"/>
    <x v="0"/>
    <x v="7"/>
    <s v="Plymouth Boxed Rubber Bands by Plymouth"/>
    <x v="4661"/>
    <x v="1"/>
    <n v="-2.12"/>
    <m/>
  </r>
  <r>
    <d v="2017-06-25T00:00:00"/>
    <x v="5"/>
    <s v="Anne McFarland"/>
    <x v="22"/>
    <x v="1"/>
    <x v="13"/>
    <s v="Chromcraft Bull-Nose Wood Round Conference Table Top, Wood Base"/>
    <x v="4662"/>
    <x v="3"/>
    <n v="148.13999999999999"/>
    <m/>
  </r>
  <r>
    <d v="2017-06-25T00:00:00"/>
    <x v="5"/>
    <s v="Fred McMath"/>
    <x v="1"/>
    <x v="2"/>
    <x v="6"/>
    <s v="Geemarc AmpliPOWER60"/>
    <x v="1289"/>
    <x v="0"/>
    <n v="16.7"/>
    <m/>
  </r>
  <r>
    <d v="2017-06-25T00:00:00"/>
    <x v="5"/>
    <s v="Sarah Brown"/>
    <x v="20"/>
    <x v="1"/>
    <x v="11"/>
    <s v="DMI Eclipse Executive Suite Bookcases"/>
    <x v="4663"/>
    <x v="4"/>
    <n v="-5.01"/>
    <m/>
  </r>
  <r>
    <d v="2017-06-26T00:00:00"/>
    <x v="5"/>
    <s v="Olvera Toch"/>
    <x v="3"/>
    <x v="0"/>
    <x v="2"/>
    <s v="Eldon Shelf Savers Cubes and Bins"/>
    <x v="4664"/>
    <x v="12"/>
    <n v="1.68"/>
    <m/>
  </r>
  <r>
    <d v="2017-06-26T00:00:00"/>
    <x v="5"/>
    <s v="Tracy Hopkins"/>
    <x v="14"/>
    <x v="0"/>
    <x v="0"/>
    <s v="Ampad Poly Cover Wirebound Steno Book, 6&quot; x 9&quot; Assorted Colors, Gregg Ruled"/>
    <x v="2077"/>
    <x v="4"/>
    <n v="2.04"/>
    <m/>
  </r>
  <r>
    <d v="2017-06-26T00:00:00"/>
    <x v="5"/>
    <s v="Tracy Hopkins"/>
    <x v="14"/>
    <x v="0"/>
    <x v="4"/>
    <s v="Fluorescent Highlighters by Dixon"/>
    <x v="3024"/>
    <x v="3"/>
    <n v="5.41"/>
    <m/>
  </r>
  <r>
    <d v="2017-06-26T00:00:00"/>
    <x v="5"/>
    <s v="Tracy Hopkins"/>
    <x v="14"/>
    <x v="2"/>
    <x v="6"/>
    <s v="Nortel Networks T7316 E Nt8 B27"/>
    <x v="4665"/>
    <x v="9"/>
    <n v="135.97999999999999"/>
    <m/>
  </r>
  <r>
    <d v="2017-06-26T00:00:00"/>
    <x v="5"/>
    <s v="Denny Blanton"/>
    <x v="18"/>
    <x v="1"/>
    <x v="8"/>
    <s v="Eldon Antistatic Chair Mats for Low to Medium Pile Carpets"/>
    <x v="4666"/>
    <x v="7"/>
    <n v="31.59"/>
    <m/>
  </r>
  <r>
    <d v="2017-06-26T00:00:00"/>
    <x v="5"/>
    <s v="Nora Preis"/>
    <x v="26"/>
    <x v="2"/>
    <x v="9"/>
    <s v="Kensington Orbit Wireless Mobile Trackball for PC and Mac"/>
    <x v="3154"/>
    <x v="2"/>
    <n v="64.790000000000006"/>
    <m/>
  </r>
  <r>
    <d v="2017-06-26T00:00:00"/>
    <x v="5"/>
    <s v="Steven Cartwright"/>
    <x v="20"/>
    <x v="2"/>
    <x v="6"/>
    <s v="Mophie Juice Pack Helium for iPhone"/>
    <x v="104"/>
    <x v="1"/>
    <n v="67.19"/>
    <m/>
  </r>
  <r>
    <d v="2017-06-26T00:00:00"/>
    <x v="5"/>
    <s v="Chris Cortes"/>
    <x v="2"/>
    <x v="2"/>
    <x v="6"/>
    <s v="Bose SoundLink Bluetooth Speaker"/>
    <x v="4667"/>
    <x v="1"/>
    <n v="41.79"/>
    <m/>
  </r>
  <r>
    <d v="2017-06-26T00:00:00"/>
    <x v="5"/>
    <s v="Chris Cortes"/>
    <x v="2"/>
    <x v="2"/>
    <x v="6"/>
    <s v="Plantronics Voyager Pro HD - Bluetooth Headset"/>
    <x v="4668"/>
    <x v="11"/>
    <n v="72.790000000000006"/>
    <m/>
  </r>
  <r>
    <d v="2017-06-26T00:00:00"/>
    <x v="5"/>
    <s v="Dan Reichenbach"/>
    <x v="16"/>
    <x v="0"/>
    <x v="1"/>
    <s v="Avery 512"/>
    <x v="4441"/>
    <x v="6"/>
    <n v="4.68"/>
    <m/>
  </r>
  <r>
    <d v="2017-06-26T00:00:00"/>
    <x v="5"/>
    <s v="Dan Reichenbach"/>
    <x v="16"/>
    <x v="1"/>
    <x v="5"/>
    <s v="Hon Comfortask Task/Swivel Chairs"/>
    <x v="4669"/>
    <x v="1"/>
    <n v="-13.68"/>
    <m/>
  </r>
  <r>
    <d v="2017-06-26T00:00:00"/>
    <x v="5"/>
    <s v="Denny Ordway"/>
    <x v="20"/>
    <x v="0"/>
    <x v="2"/>
    <s v="Safco Industrial Wire Shelving System"/>
    <x v="52"/>
    <x v="1"/>
    <n v="0"/>
    <m/>
  </r>
  <r>
    <d v="2017-06-26T00:00:00"/>
    <x v="5"/>
    <s v="Scott Cohen"/>
    <x v="20"/>
    <x v="0"/>
    <x v="3"/>
    <s v="GBC ProClick Punch Binding System"/>
    <x v="4670"/>
    <x v="0"/>
    <n v="37.11"/>
    <m/>
  </r>
  <r>
    <d v="2017-06-26T00:00:00"/>
    <x v="5"/>
    <s v="Scott Cohen"/>
    <x v="20"/>
    <x v="0"/>
    <x v="14"/>
    <s v="Acme Preferred Stainless Steel Scissors"/>
    <x v="1680"/>
    <x v="7"/>
    <n v="8.24"/>
    <m/>
  </r>
  <r>
    <d v="2017-06-26T00:00:00"/>
    <x v="5"/>
    <s v="Scott Cohen"/>
    <x v="20"/>
    <x v="0"/>
    <x v="2"/>
    <s v="Hot File 7-Pocket, Floor Stand"/>
    <x v="4671"/>
    <x v="3"/>
    <n v="214.16"/>
    <m/>
  </r>
  <r>
    <d v="2017-06-26T00:00:00"/>
    <x v="5"/>
    <s v="Scott Cohen"/>
    <x v="20"/>
    <x v="0"/>
    <x v="0"/>
    <s v="Xerox 1991"/>
    <x v="2936"/>
    <x v="1"/>
    <n v="31.52"/>
    <m/>
  </r>
  <r>
    <d v="2017-06-27T00:00:00"/>
    <x v="5"/>
    <s v="Michelle Arnett"/>
    <x v="20"/>
    <x v="1"/>
    <x v="5"/>
    <s v="Situations Contoured Folding Chairs, 4/Set"/>
    <x v="4672"/>
    <x v="1"/>
    <n v="31.94"/>
    <m/>
  </r>
  <r>
    <d v="2017-06-27T00:00:00"/>
    <x v="5"/>
    <s v="Greg Tran"/>
    <x v="40"/>
    <x v="0"/>
    <x v="0"/>
    <s v="Wirebound Message Books, Four 2 3/4 x 5 White Forms per Page"/>
    <x v="4673"/>
    <x v="1"/>
    <n v="9.23"/>
    <m/>
  </r>
  <r>
    <d v="2017-06-27T00:00:00"/>
    <x v="5"/>
    <s v="Pauline Webber"/>
    <x v="22"/>
    <x v="0"/>
    <x v="0"/>
    <s v="Xerox 1997"/>
    <x v="5"/>
    <x v="1"/>
    <n v="9.33"/>
    <m/>
  </r>
  <r>
    <d v="2017-06-27T00:00:00"/>
    <x v="5"/>
    <s v="Pauline Webber"/>
    <x v="22"/>
    <x v="1"/>
    <x v="8"/>
    <s v="Executive Impressions Supervisor Wall Clock"/>
    <x v="4674"/>
    <x v="1"/>
    <n v="40.42"/>
    <m/>
  </r>
  <r>
    <d v="2017-06-27T00:00:00"/>
    <x v="5"/>
    <s v="Pauline Webber"/>
    <x v="22"/>
    <x v="2"/>
    <x v="9"/>
    <s v="LogitechÂ P710e Mobile Speakerphone"/>
    <x v="3126"/>
    <x v="7"/>
    <n v="244.62"/>
    <m/>
  </r>
  <r>
    <d v="2017-06-29T00:00:00"/>
    <x v="5"/>
    <s v="Dean Katz"/>
    <x v="3"/>
    <x v="0"/>
    <x v="2"/>
    <s v="Tennsco 16-Compartment Lockers with Coat Rack"/>
    <x v="4675"/>
    <x v="0"/>
    <n v="310.99"/>
    <m/>
  </r>
  <r>
    <d v="2017-06-29T00:00:00"/>
    <x v="5"/>
    <s v="Alex Avila"/>
    <x v="28"/>
    <x v="0"/>
    <x v="12"/>
    <s v="Belkin 325VA UPS Surge Protector, 6'"/>
    <x v="994"/>
    <x v="1"/>
    <n v="90.74"/>
    <m/>
  </r>
  <r>
    <d v="2017-06-29T00:00:00"/>
    <x v="5"/>
    <s v="Alex Avila"/>
    <x v="28"/>
    <x v="0"/>
    <x v="3"/>
    <s v="Avery Binding System Hidden Tab Executive Style Index Sets"/>
    <x v="4459"/>
    <x v="0"/>
    <n v="5.77"/>
    <m/>
  </r>
  <r>
    <d v="2017-06-29T00:00:00"/>
    <x v="5"/>
    <s v="Carol Triggs"/>
    <x v="3"/>
    <x v="0"/>
    <x v="3"/>
    <s v="Satellite Sectional Post Binders"/>
    <x v="4676"/>
    <x v="2"/>
    <n v="101.58"/>
    <m/>
  </r>
  <r>
    <d v="2017-06-29T00:00:00"/>
    <x v="5"/>
    <s v="Fred Chung"/>
    <x v="0"/>
    <x v="0"/>
    <x v="0"/>
    <s v="Xerox 218"/>
    <x v="193"/>
    <x v="4"/>
    <n v="1.81"/>
    <m/>
  </r>
  <r>
    <d v="2017-06-29T00:00:00"/>
    <x v="5"/>
    <s v="William Brown"/>
    <x v="3"/>
    <x v="0"/>
    <x v="3"/>
    <s v="GBC DocuBind TL200 Manual Binding Machine"/>
    <x v="4326"/>
    <x v="7"/>
    <n v="302.37"/>
    <m/>
  </r>
  <r>
    <d v="2017-06-29T00:00:00"/>
    <x v="5"/>
    <s v="William Brown"/>
    <x v="3"/>
    <x v="0"/>
    <x v="2"/>
    <s v="Trav-L-File Heavy-Duty Shuttle II, Black"/>
    <x v="4677"/>
    <x v="1"/>
    <n v="39.21"/>
    <m/>
  </r>
  <r>
    <d v="2017-06-29T00:00:00"/>
    <x v="5"/>
    <s v="William Brown"/>
    <x v="3"/>
    <x v="0"/>
    <x v="4"/>
    <s v="Newell 328"/>
    <x v="2410"/>
    <x v="0"/>
    <n v="3.04"/>
    <m/>
  </r>
  <r>
    <d v="2017-06-29T00:00:00"/>
    <x v="5"/>
    <s v="William Brown"/>
    <x v="3"/>
    <x v="2"/>
    <x v="9"/>
    <s v="Enermax Briskie RF Wireless Keyboard and Mouse Combo"/>
    <x v="113"/>
    <x v="1"/>
    <n v="22.43"/>
    <m/>
  </r>
  <r>
    <d v="2017-06-29T00:00:00"/>
    <x v="5"/>
    <s v="Dan Reichenbach"/>
    <x v="37"/>
    <x v="1"/>
    <x v="11"/>
    <s v="Hon Metal Bookcases, Putty"/>
    <x v="815"/>
    <x v="2"/>
    <n v="185.26"/>
    <m/>
  </r>
  <r>
    <d v="2017-06-29T00:00:00"/>
    <x v="5"/>
    <s v="Dan Reichenbach"/>
    <x v="37"/>
    <x v="0"/>
    <x v="14"/>
    <s v="Acme Box Cutter Scissors"/>
    <x v="4678"/>
    <x v="1"/>
    <n v="7.98"/>
    <m/>
  </r>
  <r>
    <d v="2017-06-29T00:00:00"/>
    <x v="5"/>
    <s v="Dan Reichenbach"/>
    <x v="37"/>
    <x v="1"/>
    <x v="8"/>
    <s v="DAX Executive Solid Wood Document Frame, Desktop or Hang, Mahogany, 5 x 7"/>
    <x v="111"/>
    <x v="0"/>
    <n v="8.5500000000000007"/>
    <m/>
  </r>
  <r>
    <d v="2017-06-29T00:00:00"/>
    <x v="5"/>
    <s v="Max Engle"/>
    <x v="0"/>
    <x v="0"/>
    <x v="12"/>
    <s v="Belkin F9G930V10-GRY 9 Outlet Surge"/>
    <x v="1120"/>
    <x v="0"/>
    <n v="-54.55"/>
    <m/>
  </r>
  <r>
    <d v="2017-06-29T00:00:00"/>
    <x v="5"/>
    <s v="Max Engle"/>
    <x v="0"/>
    <x v="1"/>
    <x v="13"/>
    <s v="Bevis Round Conference Table Top &amp; Single Column Base"/>
    <x v="4679"/>
    <x v="1"/>
    <n v="-39.51"/>
    <m/>
  </r>
  <r>
    <d v="2017-06-29T00:00:00"/>
    <x v="5"/>
    <s v="Max Engle"/>
    <x v="0"/>
    <x v="1"/>
    <x v="11"/>
    <s v="O'Sullivan Plantations 2-Door Library in Landvery Oak"/>
    <x v="4680"/>
    <x v="1"/>
    <n v="-96.47"/>
    <m/>
  </r>
  <r>
    <d v="2017-06-30T00:00:00"/>
    <x v="5"/>
    <s v="Victor Preis"/>
    <x v="17"/>
    <x v="0"/>
    <x v="3"/>
    <s v="Tuf-Vin Binders"/>
    <x v="4681"/>
    <x v="1"/>
    <n v="25.58"/>
    <m/>
  </r>
  <r>
    <d v="2017-06-30T00:00:00"/>
    <x v="5"/>
    <s v="Sheri Gordon"/>
    <x v="20"/>
    <x v="1"/>
    <x v="13"/>
    <s v="Bretford CR4500 Series Slim Rectangular Table"/>
    <x v="2448"/>
    <x v="7"/>
    <n v="-295.98"/>
    <m/>
  </r>
  <r>
    <d v="2017-06-30T00:00:00"/>
    <x v="5"/>
    <s v="Ralph Arnett"/>
    <x v="20"/>
    <x v="0"/>
    <x v="2"/>
    <s v="Steel Personal Filing/Posting Tote"/>
    <x v="4682"/>
    <x v="5"/>
    <n v="67.11"/>
    <m/>
  </r>
  <r>
    <d v="2017-06-30T00:00:00"/>
    <x v="5"/>
    <s v="Ralph Arnett"/>
    <x v="20"/>
    <x v="1"/>
    <x v="8"/>
    <s v="Executive Impressions 14&quot;"/>
    <x v="4297"/>
    <x v="4"/>
    <n v="9.7799999999999994"/>
    <m/>
  </r>
  <r>
    <d v="2017-06-30T00:00:00"/>
    <x v="5"/>
    <s v="Gary Hansen"/>
    <x v="1"/>
    <x v="2"/>
    <x v="6"/>
    <s v="Samsung Galaxy S4"/>
    <x v="3766"/>
    <x v="0"/>
    <n v="125.2"/>
    <m/>
  </r>
  <r>
    <d v="2017-06-30T00:00:00"/>
    <x v="5"/>
    <s v="Gary Hansen"/>
    <x v="1"/>
    <x v="1"/>
    <x v="5"/>
    <s v="Global Enterprise Series Seating High-Back Swivel/Tilt Chairs"/>
    <x v="4683"/>
    <x v="1"/>
    <n v="-178.85"/>
    <m/>
  </r>
  <r>
    <d v="2017-06-30T00:00:00"/>
    <x v="5"/>
    <s v="Gary Hansen"/>
    <x v="1"/>
    <x v="1"/>
    <x v="8"/>
    <s v="Seth Thomas 13 1/2&quot; Wall Clock"/>
    <x v="4684"/>
    <x v="0"/>
    <n v="-10.31"/>
    <m/>
  </r>
  <r>
    <d v="2017-06-30T00:00:00"/>
    <x v="5"/>
    <s v="Darrin Van Huff"/>
    <x v="15"/>
    <x v="1"/>
    <x v="8"/>
    <s v="Advantus Panel Wall Certificate Holder - 8.5x11"/>
    <x v="622"/>
    <x v="0"/>
    <n v="5.37"/>
    <m/>
  </r>
  <r>
    <d v="2017-06-30T00:00:00"/>
    <x v="5"/>
    <s v="John Castell"/>
    <x v="3"/>
    <x v="1"/>
    <x v="11"/>
    <s v="Sauder Facets Collection Library, Sky Alder Finish"/>
    <x v="1019"/>
    <x v="1"/>
    <n v="5.13"/>
    <m/>
  </r>
  <r>
    <d v="2017-06-30T00:00:00"/>
    <x v="5"/>
    <s v="Thomas Thornton"/>
    <x v="3"/>
    <x v="0"/>
    <x v="0"/>
    <s v="Xerox 1919"/>
    <x v="4030"/>
    <x v="7"/>
    <n v="100.43"/>
    <m/>
  </r>
  <r>
    <d v="2017-06-30T00:00:00"/>
    <x v="5"/>
    <s v="Neil Ducich"/>
    <x v="20"/>
    <x v="0"/>
    <x v="2"/>
    <s v="Dual Level, Single-Width Filing Carts"/>
    <x v="1799"/>
    <x v="5"/>
    <n v="282.20999999999998"/>
    <m/>
  </r>
  <r>
    <d v="2017-07-01T00:00:00"/>
    <x v="6"/>
    <s v="Karen Ferguson"/>
    <x v="18"/>
    <x v="0"/>
    <x v="2"/>
    <s v="Carina Mini System Audio Rack, Model AR050B"/>
    <x v="1204"/>
    <x v="3"/>
    <n v="13.32"/>
    <m/>
  </r>
  <r>
    <d v="2017-07-01T00:00:00"/>
    <x v="6"/>
    <s v="Karen Ferguson"/>
    <x v="18"/>
    <x v="0"/>
    <x v="3"/>
    <s v="Fellowes PB200 Plastic Comb Binding Machine"/>
    <x v="4685"/>
    <x v="4"/>
    <n v="78.2"/>
    <m/>
  </r>
  <r>
    <d v="2017-07-01T00:00:00"/>
    <x v="6"/>
    <s v="Karen Ferguson"/>
    <x v="18"/>
    <x v="0"/>
    <x v="0"/>
    <s v="Xerox 226"/>
    <x v="499"/>
    <x v="3"/>
    <n v="12.44"/>
    <m/>
  </r>
  <r>
    <d v="2017-07-02T00:00:00"/>
    <x v="6"/>
    <s v="Adrian Hane"/>
    <x v="0"/>
    <x v="0"/>
    <x v="0"/>
    <s v="White Dual Perf Computer Printout Paper, 2700 Sheets, 1 Part, Heavyweight, 20 lbs., 14 7/8 x 11"/>
    <x v="4484"/>
    <x v="7"/>
    <n v="59.44"/>
    <m/>
  </r>
  <r>
    <d v="2017-07-02T00:00:00"/>
    <x v="6"/>
    <s v="Adrian Hane"/>
    <x v="0"/>
    <x v="0"/>
    <x v="3"/>
    <s v="Wilson Jones Four-Pocket Poly Binders"/>
    <x v="1804"/>
    <x v="3"/>
    <n v="-8.11"/>
    <m/>
  </r>
  <r>
    <d v="2017-07-03T00:00:00"/>
    <x v="6"/>
    <s v="Chuck Sachs"/>
    <x v="4"/>
    <x v="1"/>
    <x v="8"/>
    <s v="Westinghouse Floor Lamp with Metal Mesh Shade, Black"/>
    <x v="664"/>
    <x v="4"/>
    <n v="5.52"/>
    <m/>
  </r>
  <r>
    <d v="2017-07-03T00:00:00"/>
    <x v="6"/>
    <s v="Chuck Sachs"/>
    <x v="4"/>
    <x v="2"/>
    <x v="6"/>
    <s v="Pyle PMP37LED"/>
    <x v="341"/>
    <x v="1"/>
    <n v="77.75"/>
    <m/>
  </r>
  <r>
    <d v="2017-07-03T00:00:00"/>
    <x v="6"/>
    <s v="Yana Sorensen"/>
    <x v="25"/>
    <x v="0"/>
    <x v="4"/>
    <s v="4009 Highlighters by Sanford"/>
    <x v="3465"/>
    <x v="1"/>
    <n v="1.55"/>
    <m/>
  </r>
  <r>
    <d v="2017-07-03T00:00:00"/>
    <x v="6"/>
    <s v="Rob Dowd"/>
    <x v="0"/>
    <x v="2"/>
    <x v="6"/>
    <s v="netTALK DUO VoIP Telephone Service"/>
    <x v="410"/>
    <x v="3"/>
    <n v="62.99"/>
    <m/>
  </r>
  <r>
    <d v="2017-07-03T00:00:00"/>
    <x v="6"/>
    <s v="Frank Hawley"/>
    <x v="0"/>
    <x v="0"/>
    <x v="0"/>
    <s v="Xerox 1891"/>
    <x v="4686"/>
    <x v="5"/>
    <n v="92.44"/>
    <m/>
  </r>
  <r>
    <d v="2017-07-03T00:00:00"/>
    <x v="6"/>
    <s v="Frank Hawley"/>
    <x v="0"/>
    <x v="2"/>
    <x v="15"/>
    <s v="Hewlett-Packard Deskjet 5550 Printer"/>
    <x v="4687"/>
    <x v="1"/>
    <n v="49.76"/>
    <m/>
  </r>
  <r>
    <d v="2017-07-03T00:00:00"/>
    <x v="6"/>
    <s v="Christina Anderson"/>
    <x v="31"/>
    <x v="1"/>
    <x v="8"/>
    <s v="Tenex Traditional Chairmats for Medium Pile Carpet, Standard Lip, 36&quot; x 48&quot;"/>
    <x v="4688"/>
    <x v="2"/>
    <n v="114.63"/>
    <m/>
  </r>
  <r>
    <d v="2017-07-03T00:00:00"/>
    <x v="6"/>
    <s v="Sam Zeldin"/>
    <x v="10"/>
    <x v="0"/>
    <x v="0"/>
    <s v="Message Book, Wirebound, Four 5 1/2&quot; X 4&quot; Forms/Pg., 200 Dupl. Sets/Book"/>
    <x v="119"/>
    <x v="3"/>
    <n v="11.1"/>
    <m/>
  </r>
  <r>
    <d v="2017-07-03T00:00:00"/>
    <x v="6"/>
    <s v="Sam Zeldin"/>
    <x v="10"/>
    <x v="1"/>
    <x v="13"/>
    <s v="Bevis Round Conference Table Top, X-Base"/>
    <x v="4689"/>
    <x v="0"/>
    <n v="-103.99"/>
    <m/>
  </r>
  <r>
    <d v="2017-07-03T00:00:00"/>
    <x v="6"/>
    <s v="Sam Zeldin"/>
    <x v="10"/>
    <x v="0"/>
    <x v="0"/>
    <s v="Wirebound Four 2-3/4 x 5 Forms per Page, 400 Sets per Book"/>
    <x v="800"/>
    <x v="6"/>
    <n v="11.22"/>
    <m/>
  </r>
  <r>
    <d v="2017-07-03T00:00:00"/>
    <x v="6"/>
    <s v="Jim Kriz"/>
    <x v="22"/>
    <x v="2"/>
    <x v="9"/>
    <s v="Logitech 910-002974 M325 Wireless Mouse for Web Scrolling"/>
    <x v="995"/>
    <x v="0"/>
    <n v="26.39"/>
    <m/>
  </r>
  <r>
    <d v="2017-07-03T00:00:00"/>
    <x v="6"/>
    <s v="Jim Kriz"/>
    <x v="22"/>
    <x v="2"/>
    <x v="15"/>
    <s v="Okidata MB491 Multifunction Printer"/>
    <x v="4690"/>
    <x v="6"/>
    <n v="209.58"/>
    <m/>
  </r>
  <r>
    <d v="2017-07-03T00:00:00"/>
    <x v="6"/>
    <s v="Jim Kriz"/>
    <x v="22"/>
    <x v="2"/>
    <x v="9"/>
    <s v="Plantronics Savi W720 Multi-Device Wireless Headset System"/>
    <x v="1634"/>
    <x v="3"/>
    <n v="742.63"/>
    <m/>
  </r>
  <r>
    <d v="2017-07-03T00:00:00"/>
    <x v="6"/>
    <s v="Jim Kriz"/>
    <x v="22"/>
    <x v="2"/>
    <x v="6"/>
    <s v="Square Credit Card Reader, 4 1/2&quot; x 4 1/2&quot; x 1&quot;, White"/>
    <x v="539"/>
    <x v="4"/>
    <n v="2.7"/>
    <m/>
  </r>
  <r>
    <d v="2017-07-03T00:00:00"/>
    <x v="6"/>
    <s v="Frank Merwin"/>
    <x v="32"/>
    <x v="2"/>
    <x v="9"/>
    <s v="TRENDnet 56K USB 2.0 Phone, Internet and Fax Modem"/>
    <x v="4691"/>
    <x v="8"/>
    <n v="93.2"/>
    <m/>
  </r>
  <r>
    <d v="2017-07-03T00:00:00"/>
    <x v="6"/>
    <s v="Frank Merwin"/>
    <x v="32"/>
    <x v="0"/>
    <x v="0"/>
    <s v="Xerox 1881"/>
    <x v="396"/>
    <x v="0"/>
    <n v="11.54"/>
    <m/>
  </r>
  <r>
    <d v="2017-07-03T00:00:00"/>
    <x v="6"/>
    <s v="Maria Bertelson"/>
    <x v="3"/>
    <x v="1"/>
    <x v="8"/>
    <s v="Howard Miller 11-1/2&quot; Diameter Brentwood Wall Clock"/>
    <x v="4692"/>
    <x v="1"/>
    <n v="54.34"/>
    <m/>
  </r>
  <r>
    <d v="2017-07-03T00:00:00"/>
    <x v="6"/>
    <s v="Rob Dowd"/>
    <x v="3"/>
    <x v="0"/>
    <x v="2"/>
    <s v="Rogers Deluxe File Chest"/>
    <x v="692"/>
    <x v="3"/>
    <n v="0.88"/>
    <m/>
  </r>
  <r>
    <d v="2017-07-03T00:00:00"/>
    <x v="6"/>
    <s v="Michael Oakman"/>
    <x v="25"/>
    <x v="2"/>
    <x v="9"/>
    <s v="ImationÂ 8gb Micro Traveldrive Usb 2.0Â Flash Drive"/>
    <x v="2499"/>
    <x v="0"/>
    <n v="-2.7"/>
    <m/>
  </r>
  <r>
    <d v="2017-07-03T00:00:00"/>
    <x v="6"/>
    <s v="Tony Sayre"/>
    <x v="38"/>
    <x v="1"/>
    <x v="8"/>
    <s v="Luxo Professional Combination Clamp-On Lamps"/>
    <x v="744"/>
    <x v="4"/>
    <n v="26.6"/>
    <m/>
  </r>
  <r>
    <d v="2017-07-05T00:00:00"/>
    <x v="6"/>
    <s v="Linda Southworth"/>
    <x v="0"/>
    <x v="1"/>
    <x v="8"/>
    <s v="Deflect-o RollaMat Studded, Beveled Mat for Medium Pile Carpeting"/>
    <x v="4693"/>
    <x v="2"/>
    <n v="-348.63"/>
    <m/>
  </r>
  <r>
    <d v="2017-07-05T00:00:00"/>
    <x v="6"/>
    <s v="Linda Southworth"/>
    <x v="0"/>
    <x v="0"/>
    <x v="3"/>
    <s v="Cardinal HOLDit! Binder Insert Strips,Extra Strips"/>
    <x v="4694"/>
    <x v="2"/>
    <n v="-17.66"/>
    <m/>
  </r>
  <r>
    <d v="2017-07-05T00:00:00"/>
    <x v="6"/>
    <s v="Linda Southworth"/>
    <x v="0"/>
    <x v="0"/>
    <x v="0"/>
    <s v="Xerox 1975"/>
    <x v="143"/>
    <x v="1"/>
    <n v="5.64"/>
    <m/>
  </r>
  <r>
    <d v="2017-07-05T00:00:00"/>
    <x v="6"/>
    <s v="Linda Southworth"/>
    <x v="0"/>
    <x v="0"/>
    <x v="0"/>
    <s v="Xerox 1966"/>
    <x v="792"/>
    <x v="6"/>
    <n v="11.28"/>
    <m/>
  </r>
  <r>
    <d v="2017-07-05T00:00:00"/>
    <x v="6"/>
    <s v="Linda Southworth"/>
    <x v="0"/>
    <x v="0"/>
    <x v="3"/>
    <s v="Tuf-Vin Binders"/>
    <x v="4695"/>
    <x v="4"/>
    <n v="-10.42"/>
    <m/>
  </r>
  <r>
    <d v="2017-07-05T00:00:00"/>
    <x v="6"/>
    <s v="Damala Kotsonis"/>
    <x v="40"/>
    <x v="2"/>
    <x v="6"/>
    <s v="Anker 36W 4-Port USB Wall Charger Travel Power Adapter for iPhone 5s 5c 5"/>
    <x v="1813"/>
    <x v="3"/>
    <n v="22.39"/>
    <m/>
  </r>
  <r>
    <d v="2017-07-06T00:00:00"/>
    <x v="6"/>
    <s v="Fred Hopkins"/>
    <x v="2"/>
    <x v="0"/>
    <x v="3"/>
    <s v="Pressboard Covers with Storage Hooks, 9 1/2&quot; x 11&quot;, Light Blue"/>
    <x v="797"/>
    <x v="0"/>
    <n v="-2.2599999999999998"/>
    <m/>
  </r>
  <r>
    <d v="2017-07-06T00:00:00"/>
    <x v="6"/>
    <s v="Fred Hopkins"/>
    <x v="2"/>
    <x v="0"/>
    <x v="0"/>
    <s v="Wirebound Message Books, 5-1/2 x 4 Forms, 2 or 4 Forms per Page"/>
    <x v="4696"/>
    <x v="1"/>
    <n v="5.82"/>
    <m/>
  </r>
  <r>
    <d v="2017-07-06T00:00:00"/>
    <x v="6"/>
    <s v="Angele Hood"/>
    <x v="16"/>
    <x v="1"/>
    <x v="5"/>
    <s v="Global Comet Stacking Armless Chair"/>
    <x v="4697"/>
    <x v="4"/>
    <n v="23.92"/>
    <m/>
  </r>
  <r>
    <d v="2017-07-06T00:00:00"/>
    <x v="6"/>
    <s v="Patrick O'Brill"/>
    <x v="3"/>
    <x v="1"/>
    <x v="5"/>
    <s v="Global Task Chair, Black"/>
    <x v="4698"/>
    <x v="1"/>
    <n v="-13.74"/>
    <m/>
  </r>
  <r>
    <d v="2017-07-07T00:00:00"/>
    <x v="6"/>
    <s v="Christine Sundaresam"/>
    <x v="20"/>
    <x v="0"/>
    <x v="3"/>
    <s v="Wilson Jones Active Use Binders"/>
    <x v="124"/>
    <x v="1"/>
    <n v="6.33"/>
    <m/>
  </r>
  <r>
    <d v="2017-07-07T00:00:00"/>
    <x v="6"/>
    <s v="Michael Paige"/>
    <x v="43"/>
    <x v="2"/>
    <x v="9"/>
    <s v="Hypercom P1300 Pinpad"/>
    <x v="942"/>
    <x v="3"/>
    <n v="93.24"/>
    <m/>
  </r>
  <r>
    <d v="2017-07-07T00:00:00"/>
    <x v="6"/>
    <s v="Rob Lucas"/>
    <x v="2"/>
    <x v="1"/>
    <x v="11"/>
    <s v="O'Sullivan 3-Shelf Heavy-Duty Bookcases"/>
    <x v="4699"/>
    <x v="1"/>
    <n v="-45.35"/>
    <m/>
  </r>
  <r>
    <d v="2017-07-07T00:00:00"/>
    <x v="6"/>
    <s v="Rob Lucas"/>
    <x v="2"/>
    <x v="0"/>
    <x v="0"/>
    <s v="Xerox 216"/>
    <x v="143"/>
    <x v="1"/>
    <n v="5.44"/>
    <m/>
  </r>
  <r>
    <d v="2017-07-07T00:00:00"/>
    <x v="6"/>
    <s v="Rob Lucas"/>
    <x v="2"/>
    <x v="2"/>
    <x v="6"/>
    <s v="Apple iPhone 5S"/>
    <x v="4700"/>
    <x v="0"/>
    <n v="-114"/>
    <m/>
  </r>
  <r>
    <d v="2017-07-07T00:00:00"/>
    <x v="6"/>
    <s v="Rob Lucas"/>
    <x v="2"/>
    <x v="0"/>
    <x v="2"/>
    <s v="Plastic Stacking Crates &amp; Casters"/>
    <x v="478"/>
    <x v="1"/>
    <n v="1"/>
    <m/>
  </r>
  <r>
    <d v="2017-07-07T00:00:00"/>
    <x v="6"/>
    <s v="Rob Lucas"/>
    <x v="2"/>
    <x v="2"/>
    <x v="9"/>
    <s v="AmazonBasics 3-Button USB Wired Mouse"/>
    <x v="723"/>
    <x v="1"/>
    <n v="4.82"/>
    <m/>
  </r>
  <r>
    <d v="2017-07-07T00:00:00"/>
    <x v="6"/>
    <s v="Rob Lucas"/>
    <x v="2"/>
    <x v="2"/>
    <x v="9"/>
    <s v="Plantronics CS510 - Over-the-Head monaural Wireless Headset System"/>
    <x v="4701"/>
    <x v="0"/>
    <n v="85.79"/>
    <m/>
  </r>
  <r>
    <d v="2017-07-07T00:00:00"/>
    <x v="6"/>
    <s v="Annie Thurman"/>
    <x v="3"/>
    <x v="0"/>
    <x v="7"/>
    <s v="Brites Rubber Bands, 1 1/2 oz. Box"/>
    <x v="62"/>
    <x v="1"/>
    <n v="0.12"/>
    <m/>
  </r>
  <r>
    <d v="2017-07-08T00:00:00"/>
    <x v="6"/>
    <s v="Tamara Dahlen"/>
    <x v="32"/>
    <x v="0"/>
    <x v="4"/>
    <s v="Binney &amp; Smith inkTank Erasable Desk Highlighter, Chisel Tip, Yellow, 12/Box"/>
    <x v="2026"/>
    <x v="1"/>
    <n v="3.1"/>
    <m/>
  </r>
  <r>
    <d v="2017-07-08T00:00:00"/>
    <x v="6"/>
    <s v="Tamara Dahlen"/>
    <x v="32"/>
    <x v="0"/>
    <x v="0"/>
    <s v="Easy-staple paper"/>
    <x v="396"/>
    <x v="0"/>
    <n v="11.54"/>
    <m/>
  </r>
  <r>
    <d v="2017-07-08T00:00:00"/>
    <x v="6"/>
    <s v="Tamara Dahlen"/>
    <x v="32"/>
    <x v="0"/>
    <x v="4"/>
    <s v="BIC Brite Liner Highlighters, Chisel Tip"/>
    <x v="115"/>
    <x v="0"/>
    <n v="4.1500000000000004"/>
    <m/>
  </r>
  <r>
    <d v="2017-07-08T00:00:00"/>
    <x v="6"/>
    <s v="Sam Zeldin"/>
    <x v="3"/>
    <x v="1"/>
    <x v="8"/>
    <s v="Deflect-o SuperTray Unbreakable Stackable Tray, Letter, Black"/>
    <x v="2510"/>
    <x v="7"/>
    <n v="62.74"/>
    <m/>
  </r>
  <r>
    <d v="2017-07-08T00:00:00"/>
    <x v="6"/>
    <s v="Jenna Caffey"/>
    <x v="22"/>
    <x v="1"/>
    <x v="8"/>
    <s v="GE 48&quot; Fluorescent Tube, Cool White Energy Saver, 34 Watts, 30/Box"/>
    <x v="4702"/>
    <x v="0"/>
    <n v="99.23"/>
    <m/>
  </r>
  <r>
    <d v="2017-07-08T00:00:00"/>
    <x v="6"/>
    <s v="Jenna Caffey"/>
    <x v="22"/>
    <x v="0"/>
    <x v="1"/>
    <s v="Dot Matrix Printer Tape Reel Labels, White, 5000/Box"/>
    <x v="4703"/>
    <x v="9"/>
    <n v="385.38"/>
    <m/>
  </r>
  <r>
    <d v="2017-07-08T00:00:00"/>
    <x v="6"/>
    <s v="Jenna Caffey"/>
    <x v="22"/>
    <x v="0"/>
    <x v="3"/>
    <s v="GBC White Gloss Covers, Plain Front"/>
    <x v="4704"/>
    <x v="0"/>
    <n v="7.82"/>
    <m/>
  </r>
  <r>
    <d v="2017-07-08T00:00:00"/>
    <x v="6"/>
    <s v="Jenna Caffey"/>
    <x v="22"/>
    <x v="2"/>
    <x v="9"/>
    <s v="Micro Innovations USB RF Wireless Keyboard with Mouse"/>
    <x v="2473"/>
    <x v="0"/>
    <n v="10.5"/>
    <m/>
  </r>
  <r>
    <d v="2017-07-08T00:00:00"/>
    <x v="6"/>
    <s v="Vivek Gonzalez"/>
    <x v="3"/>
    <x v="0"/>
    <x v="1"/>
    <s v="Avery 485"/>
    <x v="999"/>
    <x v="6"/>
    <n v="35.33"/>
    <m/>
  </r>
  <r>
    <d v="2017-07-08T00:00:00"/>
    <x v="6"/>
    <s v="Vicky Freymann"/>
    <x v="22"/>
    <x v="1"/>
    <x v="8"/>
    <s v="Master Big Foot Doorstop, Beige"/>
    <x v="254"/>
    <x v="1"/>
    <n v="4.91"/>
    <m/>
  </r>
  <r>
    <d v="2017-07-08T00:00:00"/>
    <x v="6"/>
    <s v="Vicky Freymann"/>
    <x v="22"/>
    <x v="0"/>
    <x v="3"/>
    <s v="GBC VeloBinder Manual Binding System"/>
    <x v="588"/>
    <x v="1"/>
    <n v="30.23"/>
    <m/>
  </r>
  <r>
    <d v="2017-07-08T00:00:00"/>
    <x v="6"/>
    <s v="Vicky Freymann"/>
    <x v="22"/>
    <x v="0"/>
    <x v="4"/>
    <s v="Zebra Zazzle Fluorescent Highlighters"/>
    <x v="459"/>
    <x v="1"/>
    <n v="6.2"/>
    <m/>
  </r>
  <r>
    <d v="2017-07-08T00:00:00"/>
    <x v="6"/>
    <s v="Vicky Freymann"/>
    <x v="22"/>
    <x v="0"/>
    <x v="4"/>
    <s v="Crayola Colored Pencils"/>
    <x v="342"/>
    <x v="3"/>
    <n v="4.33"/>
    <m/>
  </r>
  <r>
    <d v="2017-07-08T00:00:00"/>
    <x v="6"/>
    <s v="Harold Engle"/>
    <x v="7"/>
    <x v="1"/>
    <x v="8"/>
    <s v="36X48 HARDFLOOR CHAIRMAT"/>
    <x v="894"/>
    <x v="3"/>
    <n v="5.87"/>
    <m/>
  </r>
  <r>
    <d v="2017-07-08T00:00:00"/>
    <x v="6"/>
    <s v="Harold Engle"/>
    <x v="7"/>
    <x v="2"/>
    <x v="9"/>
    <s v="Maxell 4.7GB DVD-R"/>
    <x v="4705"/>
    <x v="7"/>
    <n v="58.18"/>
    <m/>
  </r>
  <r>
    <d v="2017-07-08T00:00:00"/>
    <x v="6"/>
    <s v="Harold Engle"/>
    <x v="7"/>
    <x v="1"/>
    <x v="8"/>
    <s v="Tensor Track Tree Floor Lamp"/>
    <x v="2447"/>
    <x v="0"/>
    <n v="9.1999999999999993"/>
    <m/>
  </r>
  <r>
    <d v="2017-07-08T00:00:00"/>
    <x v="6"/>
    <s v="Harold Engle"/>
    <x v="7"/>
    <x v="0"/>
    <x v="4"/>
    <s v="Newell 325"/>
    <x v="2034"/>
    <x v="5"/>
    <n v="8.67"/>
    <m/>
  </r>
  <r>
    <d v="2017-07-08T00:00:00"/>
    <x v="6"/>
    <s v="Harold Engle"/>
    <x v="7"/>
    <x v="0"/>
    <x v="4"/>
    <s v="Hunt Boston Vacuum Mount KS Pencil Sharpener"/>
    <x v="383"/>
    <x v="7"/>
    <n v="45.49"/>
    <m/>
  </r>
  <r>
    <d v="2017-07-08T00:00:00"/>
    <x v="6"/>
    <s v="Mathew Reese"/>
    <x v="22"/>
    <x v="0"/>
    <x v="0"/>
    <s v="Easy-staple paper"/>
    <x v="1853"/>
    <x v="0"/>
    <n v="24.27"/>
    <m/>
  </r>
  <r>
    <d v="2017-07-09T00:00:00"/>
    <x v="6"/>
    <s v="Tamara Dahlen"/>
    <x v="11"/>
    <x v="0"/>
    <x v="3"/>
    <s v="Wilson Jones Easy Flow II Sheet Lifters"/>
    <x v="108"/>
    <x v="0"/>
    <n v="-0.79"/>
    <m/>
  </r>
  <r>
    <d v="2017-07-09T00:00:00"/>
    <x v="6"/>
    <s v="Noel Staavos"/>
    <x v="1"/>
    <x v="0"/>
    <x v="4"/>
    <s v="Quartet Alpha White Chalk, 12/Pack"/>
    <x v="4706"/>
    <x v="7"/>
    <n v="2.98"/>
    <m/>
  </r>
  <r>
    <d v="2017-07-09T00:00:00"/>
    <x v="6"/>
    <s v="Noel Staavos"/>
    <x v="1"/>
    <x v="0"/>
    <x v="12"/>
    <s v="Belkin F9S820V06 8 Outlet Surge"/>
    <x v="4707"/>
    <x v="2"/>
    <n v="-146.16"/>
    <m/>
  </r>
  <r>
    <d v="2017-07-09T00:00:00"/>
    <x v="6"/>
    <s v="John Huston"/>
    <x v="1"/>
    <x v="0"/>
    <x v="2"/>
    <s v="Recycled Steel Personal File for Hanging File Folders"/>
    <x v="2090"/>
    <x v="7"/>
    <n v="14.31"/>
    <m/>
  </r>
  <r>
    <d v="2017-07-09T00:00:00"/>
    <x v="6"/>
    <s v="Sean Miller"/>
    <x v="18"/>
    <x v="1"/>
    <x v="8"/>
    <s v="Eldon Antistatic Chair Mats for Low to Medium Pile Carpets"/>
    <x v="4666"/>
    <x v="7"/>
    <n v="31.59"/>
    <m/>
  </r>
  <r>
    <d v="2017-07-09T00:00:00"/>
    <x v="6"/>
    <s v="Jamie Frazer"/>
    <x v="37"/>
    <x v="0"/>
    <x v="0"/>
    <s v="Xerox 1914"/>
    <x v="2029"/>
    <x v="7"/>
    <n v="134.65"/>
    <m/>
  </r>
  <r>
    <d v="2017-07-09T00:00:00"/>
    <x v="6"/>
    <s v="Jamie Frazer"/>
    <x v="37"/>
    <x v="0"/>
    <x v="2"/>
    <s v="Tennsco Industrial Shelving"/>
    <x v="1633"/>
    <x v="3"/>
    <n v="3.91"/>
    <m/>
  </r>
  <r>
    <d v="2017-07-09T00:00:00"/>
    <x v="6"/>
    <s v="Jamie Frazer"/>
    <x v="37"/>
    <x v="2"/>
    <x v="6"/>
    <s v="Digium D40 VoIP phone"/>
    <x v="1181"/>
    <x v="0"/>
    <n v="74.81"/>
    <m/>
  </r>
  <r>
    <d v="2017-07-09T00:00:00"/>
    <x v="6"/>
    <s v="Jamie Frazer"/>
    <x v="37"/>
    <x v="0"/>
    <x v="4"/>
    <s v="Prismacolor Color Pencil Set"/>
    <x v="2677"/>
    <x v="6"/>
    <n v="48.81"/>
    <m/>
  </r>
  <r>
    <d v="2017-07-10T00:00:00"/>
    <x v="6"/>
    <s v="Becky Pak"/>
    <x v="4"/>
    <x v="1"/>
    <x v="8"/>
    <s v="Eldon 200 Class Desk Accessories, Smoke"/>
    <x v="125"/>
    <x v="1"/>
    <n v="7.91"/>
    <m/>
  </r>
  <r>
    <d v="2017-07-10T00:00:00"/>
    <x v="6"/>
    <s v="Frank Gastineau"/>
    <x v="1"/>
    <x v="0"/>
    <x v="2"/>
    <s v="Fellowes Mobile File Cart, Black"/>
    <x v="4708"/>
    <x v="6"/>
    <n v="26.12"/>
    <m/>
  </r>
  <r>
    <d v="2017-07-10T00:00:00"/>
    <x v="6"/>
    <s v="Beth Fritzler"/>
    <x v="4"/>
    <x v="0"/>
    <x v="12"/>
    <s v="Belkin 7-Outlet SurgeMaster Home Series"/>
    <x v="4709"/>
    <x v="1"/>
    <n v="10.9"/>
    <m/>
  </r>
  <r>
    <d v="2017-07-11T00:00:00"/>
    <x v="6"/>
    <s v="Katherine Nockton"/>
    <x v="3"/>
    <x v="0"/>
    <x v="1"/>
    <s v="Avery 482"/>
    <x v="3035"/>
    <x v="1"/>
    <n v="4.07"/>
    <m/>
  </r>
  <r>
    <d v="2017-07-11T00:00:00"/>
    <x v="6"/>
    <s v="Joy Daniels"/>
    <x v="20"/>
    <x v="2"/>
    <x v="9"/>
    <s v="SanDisk Ultra 32 GB MicroSDHC Class 10 Memory Card"/>
    <x v="4710"/>
    <x v="6"/>
    <n v="17.239999999999998"/>
    <m/>
  </r>
  <r>
    <d v="2017-07-11T00:00:00"/>
    <x v="6"/>
    <s v="Natalie Webber"/>
    <x v="30"/>
    <x v="0"/>
    <x v="4"/>
    <s v="Staples in misc. colors"/>
    <x v="4711"/>
    <x v="3"/>
    <n v="11.82"/>
    <m/>
  </r>
  <r>
    <d v="2017-07-11T00:00:00"/>
    <x v="6"/>
    <s v="Karen Bern"/>
    <x v="3"/>
    <x v="2"/>
    <x v="9"/>
    <s v="LogitechÂ P710e Mobile Speakerphone"/>
    <x v="3126"/>
    <x v="7"/>
    <n v="244.62"/>
    <m/>
  </r>
  <r>
    <d v="2017-07-11T00:00:00"/>
    <x v="6"/>
    <s v="Karen Bern"/>
    <x v="3"/>
    <x v="0"/>
    <x v="12"/>
    <s v="Fellowes 8 Outlet Superior Workstation Surge Protector w/o Phone/Fax/Modem Protection"/>
    <x v="4712"/>
    <x v="7"/>
    <n v="43.71"/>
    <m/>
  </r>
  <r>
    <d v="2017-07-11T00:00:00"/>
    <x v="6"/>
    <s v="Tom Stivers"/>
    <x v="3"/>
    <x v="2"/>
    <x v="6"/>
    <s v="Belkin iPhone and iPad Lightning Cable"/>
    <x v="4713"/>
    <x v="6"/>
    <n v="5.4"/>
    <m/>
  </r>
  <r>
    <d v="2017-07-11T00:00:00"/>
    <x v="6"/>
    <s v="Tom Stivers"/>
    <x v="3"/>
    <x v="0"/>
    <x v="3"/>
    <s v="Acco Four Pocket Poly Ring Binder with Label Holder, Smoke, 1&quot;"/>
    <x v="2576"/>
    <x v="7"/>
    <n v="9.31"/>
    <m/>
  </r>
  <r>
    <d v="2017-07-12T00:00:00"/>
    <x v="6"/>
    <s v="Cari Schnelling"/>
    <x v="10"/>
    <x v="0"/>
    <x v="0"/>
    <s v="Wirebound Message Books, Four 2 3/4 x 5 Forms per Page, 200 Sets per Book"/>
    <x v="4714"/>
    <x v="4"/>
    <n v="1.19"/>
    <m/>
  </r>
  <r>
    <d v="2017-07-13T00:00:00"/>
    <x v="6"/>
    <s v="Mark Hamilton"/>
    <x v="2"/>
    <x v="2"/>
    <x v="6"/>
    <s v="Cisco SPA508G"/>
    <x v="4715"/>
    <x v="4"/>
    <n v="-7.26"/>
    <m/>
  </r>
  <r>
    <d v="2017-07-13T00:00:00"/>
    <x v="6"/>
    <s v="Mark Hamilton"/>
    <x v="2"/>
    <x v="1"/>
    <x v="8"/>
    <s v="Nu-Dell Executive Frame"/>
    <x v="4716"/>
    <x v="2"/>
    <n v="19.34"/>
    <m/>
  </r>
  <r>
    <d v="2017-07-13T00:00:00"/>
    <x v="6"/>
    <s v="Rick Reed"/>
    <x v="42"/>
    <x v="0"/>
    <x v="2"/>
    <s v="Standard Rollaway File with Lock"/>
    <x v="2856"/>
    <x v="0"/>
    <n v="93.7"/>
    <m/>
  </r>
  <r>
    <d v="2017-07-13T00:00:00"/>
    <x v="6"/>
    <s v="Rick Reed"/>
    <x v="42"/>
    <x v="0"/>
    <x v="0"/>
    <s v="Strathmore Photo Mount Cards"/>
    <x v="4717"/>
    <x v="0"/>
    <n v="6.24"/>
    <m/>
  </r>
  <r>
    <d v="2017-07-14T00:00:00"/>
    <x v="6"/>
    <s v="Toby Carlisle"/>
    <x v="3"/>
    <x v="0"/>
    <x v="3"/>
    <s v="Acco Suede Grain Vinyl Round Ring Binder"/>
    <x v="192"/>
    <x v="0"/>
    <n v="1.45"/>
    <m/>
  </r>
  <r>
    <d v="2017-07-14T00:00:00"/>
    <x v="6"/>
    <s v="Toby Carlisle"/>
    <x v="3"/>
    <x v="1"/>
    <x v="8"/>
    <s v="Deflect-o RollaMat Studded, Beveled Mat for Medium Pile Carpeting"/>
    <x v="4658"/>
    <x v="1"/>
    <n v="49.8"/>
    <m/>
  </r>
  <r>
    <d v="2017-07-14T00:00:00"/>
    <x v="6"/>
    <s v="Toby Carlisle"/>
    <x v="3"/>
    <x v="0"/>
    <x v="7"/>
    <s v="OIC Binder Clips, Mini, 1/4&quot; Capacity, Black"/>
    <x v="2095"/>
    <x v="3"/>
    <n v="2.33"/>
    <m/>
  </r>
  <r>
    <d v="2017-07-14T00:00:00"/>
    <x v="6"/>
    <s v="Toby Carlisle"/>
    <x v="3"/>
    <x v="0"/>
    <x v="4"/>
    <s v="BOSTON Model 1800 Electric Pencil Sharpeners, Putty/Woodgrain"/>
    <x v="4718"/>
    <x v="3"/>
    <n v="20.86"/>
    <m/>
  </r>
  <r>
    <d v="2017-07-14T00:00:00"/>
    <x v="6"/>
    <s v="Toby Carlisle"/>
    <x v="3"/>
    <x v="1"/>
    <x v="8"/>
    <s v="Eldon 200 Class Desk Accessories, Burgundy"/>
    <x v="125"/>
    <x v="1"/>
    <n v="7.91"/>
    <m/>
  </r>
  <r>
    <d v="2017-07-14T00:00:00"/>
    <x v="6"/>
    <s v="Toby Carlisle"/>
    <x v="3"/>
    <x v="2"/>
    <x v="9"/>
    <s v="Sony Micro Vault Click 8 GB USB 2.0 Flash Drive"/>
    <x v="4719"/>
    <x v="1"/>
    <n v="19.739999999999998"/>
    <m/>
  </r>
  <r>
    <d v="2017-07-14T00:00:00"/>
    <x v="6"/>
    <s v="Toby Carlisle"/>
    <x v="3"/>
    <x v="2"/>
    <x v="6"/>
    <s v="GE 30524EE4"/>
    <x v="4376"/>
    <x v="1"/>
    <n v="52.92"/>
    <m/>
  </r>
  <r>
    <d v="2017-07-14T00:00:00"/>
    <x v="6"/>
    <s v="John Lee"/>
    <x v="10"/>
    <x v="0"/>
    <x v="0"/>
    <s v="Xerox 1950"/>
    <x v="3522"/>
    <x v="0"/>
    <n v="3.35"/>
    <m/>
  </r>
  <r>
    <d v="2017-07-14T00:00:00"/>
    <x v="6"/>
    <s v="John Lee"/>
    <x v="10"/>
    <x v="2"/>
    <x v="6"/>
    <s v="Samsung Galaxy S III - 16GB - pebble blue (T-Mobile)"/>
    <x v="4720"/>
    <x v="2"/>
    <n v="-377.99"/>
    <m/>
  </r>
  <r>
    <d v="2017-07-14T00:00:00"/>
    <x v="6"/>
    <s v="John Lee"/>
    <x v="10"/>
    <x v="0"/>
    <x v="2"/>
    <s v="Tenex File Box, Personal Filing Tote with Lid, Black"/>
    <x v="4721"/>
    <x v="7"/>
    <n v="4.6500000000000004"/>
    <m/>
  </r>
  <r>
    <d v="2017-07-14T00:00:00"/>
    <x v="6"/>
    <s v="John Lee"/>
    <x v="10"/>
    <x v="1"/>
    <x v="8"/>
    <s v="GE 48&quot; Fluorescent Tube, Cool White Energy Saver, 34 Watts, 30/Box"/>
    <x v="4138"/>
    <x v="7"/>
    <n v="148.85"/>
    <m/>
  </r>
  <r>
    <d v="2017-07-14T00:00:00"/>
    <x v="6"/>
    <s v="John Lee"/>
    <x v="10"/>
    <x v="0"/>
    <x v="2"/>
    <s v="SAFCO Mobile Desk Side File, Wire Frame"/>
    <x v="4722"/>
    <x v="5"/>
    <n v="17.96"/>
    <m/>
  </r>
  <r>
    <d v="2017-07-14T00:00:00"/>
    <x v="6"/>
    <s v="John Lee"/>
    <x v="10"/>
    <x v="0"/>
    <x v="4"/>
    <s v="Crayola Colored Pencils"/>
    <x v="342"/>
    <x v="7"/>
    <n v="2.13"/>
    <m/>
  </r>
  <r>
    <d v="2017-07-15T00:00:00"/>
    <x v="6"/>
    <s v="Magdelene Morse"/>
    <x v="7"/>
    <x v="0"/>
    <x v="3"/>
    <s v="GBC Standard Plastic Binding Systems Combs"/>
    <x v="3328"/>
    <x v="1"/>
    <n v="13.01"/>
    <m/>
  </r>
  <r>
    <d v="2017-07-15T00:00:00"/>
    <x v="6"/>
    <s v="Magdelene Morse"/>
    <x v="7"/>
    <x v="1"/>
    <x v="13"/>
    <s v="Hon 2111 Invitation Series Straight Table"/>
    <x v="4723"/>
    <x v="1"/>
    <n v="-48.78"/>
    <m/>
  </r>
  <r>
    <d v="2017-07-15T00:00:00"/>
    <x v="6"/>
    <s v="Michelle Moray"/>
    <x v="20"/>
    <x v="0"/>
    <x v="4"/>
    <s v="Newell 349"/>
    <x v="239"/>
    <x v="0"/>
    <n v="1.9"/>
    <m/>
  </r>
  <r>
    <d v="2017-07-15T00:00:00"/>
    <x v="6"/>
    <s v="Michelle Moray"/>
    <x v="20"/>
    <x v="0"/>
    <x v="1"/>
    <s v="Avery 509"/>
    <x v="337"/>
    <x v="1"/>
    <n v="3.6"/>
    <m/>
  </r>
  <r>
    <d v="2017-07-15T00:00:00"/>
    <x v="6"/>
    <s v="Michelle Moray"/>
    <x v="20"/>
    <x v="2"/>
    <x v="9"/>
    <s v="Sony 32GB Class 10 Micro SDHC R40 Memory Card"/>
    <x v="634"/>
    <x v="0"/>
    <n v="8.8000000000000007"/>
    <m/>
  </r>
  <r>
    <d v="2017-07-15T00:00:00"/>
    <x v="6"/>
    <s v="Michelle Moray"/>
    <x v="20"/>
    <x v="1"/>
    <x v="5"/>
    <s v="Hon Mobius Operator's Chair"/>
    <x v="4724"/>
    <x v="6"/>
    <n v="88.55"/>
    <m/>
  </r>
  <r>
    <d v="2017-07-15T00:00:00"/>
    <x v="6"/>
    <s v="Michelle Moray"/>
    <x v="20"/>
    <x v="0"/>
    <x v="0"/>
    <s v="Spiral Phone Message Books with Labels by Adams"/>
    <x v="307"/>
    <x v="0"/>
    <n v="4.3899999999999997"/>
    <m/>
  </r>
  <r>
    <d v="2017-07-15T00:00:00"/>
    <x v="6"/>
    <s v="Ricardo Sperren"/>
    <x v="6"/>
    <x v="0"/>
    <x v="12"/>
    <s v="Belkin 8 Outlet SurgeMaster II Gold Surge Protector"/>
    <x v="1468"/>
    <x v="1"/>
    <n v="50.38"/>
    <m/>
  </r>
  <r>
    <d v="2017-07-15T00:00:00"/>
    <x v="6"/>
    <s v="Ricardo Sperren"/>
    <x v="6"/>
    <x v="1"/>
    <x v="13"/>
    <s v="Hon 5100 Series Wood Tables"/>
    <x v="4725"/>
    <x v="1"/>
    <n v="157.13"/>
    <m/>
  </r>
  <r>
    <d v="2017-07-15T00:00:00"/>
    <x v="6"/>
    <s v="Ricardo Sperren"/>
    <x v="6"/>
    <x v="0"/>
    <x v="0"/>
    <s v="Xerox 1999"/>
    <x v="115"/>
    <x v="0"/>
    <n v="6.22"/>
    <m/>
  </r>
  <r>
    <d v="2017-07-16T00:00:00"/>
    <x v="6"/>
    <s v="Sandra Flanagan"/>
    <x v="2"/>
    <x v="1"/>
    <x v="5"/>
    <s v="Global Deluxe Stacking Chair, Gray"/>
    <x v="4726"/>
    <x v="0"/>
    <n v="-1.02"/>
    <m/>
  </r>
  <r>
    <d v="2017-07-16T00:00:00"/>
    <x v="6"/>
    <s v="Valerie Mitchum"/>
    <x v="1"/>
    <x v="0"/>
    <x v="4"/>
    <s v="Crayola Anti Dust Chalk, 12/Pack"/>
    <x v="3682"/>
    <x v="0"/>
    <n v="0.91"/>
    <m/>
  </r>
  <r>
    <d v="2017-07-16T00:00:00"/>
    <x v="6"/>
    <s v="Natalie Fritzler"/>
    <x v="25"/>
    <x v="1"/>
    <x v="5"/>
    <s v="Global Fabric Manager's Chair, Dark Gray"/>
    <x v="1554"/>
    <x v="1"/>
    <n v="15.15"/>
    <m/>
  </r>
  <r>
    <d v="2017-07-17T00:00:00"/>
    <x v="6"/>
    <s v="Shaun Weien"/>
    <x v="16"/>
    <x v="1"/>
    <x v="8"/>
    <s v="C-Line Magnetic Cubicle Keepers, Clear Polypropylene"/>
    <x v="2423"/>
    <x v="0"/>
    <n v="2.17"/>
    <m/>
  </r>
  <r>
    <d v="2017-07-17T00:00:00"/>
    <x v="6"/>
    <s v="Bill Eplett"/>
    <x v="20"/>
    <x v="2"/>
    <x v="6"/>
    <s v="Avaya 5420 Digital phone"/>
    <x v="2121"/>
    <x v="0"/>
    <n v="67.5"/>
    <m/>
  </r>
  <r>
    <d v="2017-07-17T00:00:00"/>
    <x v="6"/>
    <s v="Bill Eplett"/>
    <x v="20"/>
    <x v="0"/>
    <x v="0"/>
    <s v="Southworth 25% Cotton Premium Laser Paper and Envelopes"/>
    <x v="3345"/>
    <x v="7"/>
    <n v="47.95"/>
    <m/>
  </r>
  <r>
    <d v="2017-07-17T00:00:00"/>
    <x v="6"/>
    <s v="Bill Eplett"/>
    <x v="20"/>
    <x v="1"/>
    <x v="8"/>
    <s v="DAX Solid Wood Frames"/>
    <x v="4727"/>
    <x v="3"/>
    <n v="14.46"/>
    <m/>
  </r>
  <r>
    <d v="2017-07-17T00:00:00"/>
    <x v="6"/>
    <s v="Alejandro Ballentine"/>
    <x v="3"/>
    <x v="2"/>
    <x v="16"/>
    <s v="Brother DCP1000 Digital 3 in 1 Multifunction Machine"/>
    <x v="386"/>
    <x v="0"/>
    <n v="90"/>
    <m/>
  </r>
  <r>
    <d v="2017-07-17T00:00:00"/>
    <x v="6"/>
    <s v="Anthony Johnson"/>
    <x v="3"/>
    <x v="0"/>
    <x v="0"/>
    <s v="Xerox 221"/>
    <x v="331"/>
    <x v="7"/>
    <n v="15.55"/>
    <m/>
  </r>
  <r>
    <d v="2017-07-17T00:00:00"/>
    <x v="6"/>
    <s v="Anthony Johnson"/>
    <x v="3"/>
    <x v="0"/>
    <x v="10"/>
    <s v="Peel &amp; Seel Recycled Catalog Envelopes, Brown"/>
    <x v="4728"/>
    <x v="7"/>
    <n v="28.95"/>
    <m/>
  </r>
  <r>
    <d v="2017-07-17T00:00:00"/>
    <x v="6"/>
    <s v="Anthony Johnson"/>
    <x v="3"/>
    <x v="0"/>
    <x v="2"/>
    <s v="Sterilite Show Offs Storage Containers"/>
    <x v="75"/>
    <x v="0"/>
    <n v="0"/>
    <m/>
  </r>
  <r>
    <d v="2017-07-17T00:00:00"/>
    <x v="6"/>
    <s v="Anthony Johnson"/>
    <x v="3"/>
    <x v="1"/>
    <x v="11"/>
    <s v="Atlantic Metals Mobile 4-Shelf Bookcases, Custom Colors"/>
    <x v="4729"/>
    <x v="7"/>
    <n v="210.74"/>
    <m/>
  </r>
  <r>
    <d v="2017-07-18T00:00:00"/>
    <x v="6"/>
    <s v="Maris LaWare"/>
    <x v="12"/>
    <x v="1"/>
    <x v="13"/>
    <s v="Chromcraft 48&quot; x 96&quot; Racetrack Double Pedestal Table"/>
    <x v="4730"/>
    <x v="7"/>
    <n v="-448.9"/>
    <m/>
  </r>
  <r>
    <d v="2017-07-18T00:00:00"/>
    <x v="6"/>
    <s v="Maris LaWare"/>
    <x v="12"/>
    <x v="1"/>
    <x v="5"/>
    <s v="Global Fabric Manager's Chair, Dark Gray"/>
    <x v="1718"/>
    <x v="0"/>
    <n v="10.1"/>
    <m/>
  </r>
  <r>
    <d v="2017-07-18T00:00:00"/>
    <x v="6"/>
    <s v="Maris LaWare"/>
    <x v="12"/>
    <x v="0"/>
    <x v="0"/>
    <s v="Riverleaf Stik-Withit Designer Note Cubes"/>
    <x v="4731"/>
    <x v="0"/>
    <n v="5.23"/>
    <m/>
  </r>
  <r>
    <d v="2017-07-18T00:00:00"/>
    <x v="6"/>
    <s v="Maris LaWare"/>
    <x v="12"/>
    <x v="0"/>
    <x v="3"/>
    <s v="Acco Expandable Hanging Binders"/>
    <x v="1994"/>
    <x v="3"/>
    <n v="-6.12"/>
    <m/>
  </r>
  <r>
    <d v="2017-07-18T00:00:00"/>
    <x v="6"/>
    <s v="Maris LaWare"/>
    <x v="12"/>
    <x v="1"/>
    <x v="5"/>
    <s v="High-Back Leather Manager's Chair"/>
    <x v="1917"/>
    <x v="1"/>
    <n v="-42.9"/>
    <m/>
  </r>
  <r>
    <d v="2017-07-18T00:00:00"/>
    <x v="6"/>
    <s v="Seth Vernon"/>
    <x v="2"/>
    <x v="2"/>
    <x v="16"/>
    <s v="Canon PC-428 Personal Copier"/>
    <x v="4732"/>
    <x v="7"/>
    <n v="70"/>
    <m/>
  </r>
  <r>
    <d v="2017-07-18T00:00:00"/>
    <x v="6"/>
    <s v="Seth Vernon"/>
    <x v="2"/>
    <x v="1"/>
    <x v="5"/>
    <s v="Situations Contoured Folding Chairs, 4/Set"/>
    <x v="3631"/>
    <x v="3"/>
    <n v="-14.2"/>
    <m/>
  </r>
  <r>
    <d v="2017-07-18T00:00:00"/>
    <x v="6"/>
    <s v="Seth Vernon"/>
    <x v="2"/>
    <x v="0"/>
    <x v="14"/>
    <s v="Acme Kleencut Forged Steel Scissors"/>
    <x v="814"/>
    <x v="0"/>
    <n v="1.1499999999999999"/>
    <m/>
  </r>
  <r>
    <d v="2017-07-20T00:00:00"/>
    <x v="6"/>
    <s v="Carlos Soltero"/>
    <x v="1"/>
    <x v="0"/>
    <x v="2"/>
    <s v="Trav-L-File Heavy-Duty Shuttle II, Black"/>
    <x v="4733"/>
    <x v="0"/>
    <n v="8.7100000000000009"/>
    <m/>
  </r>
  <r>
    <d v="2017-07-20T00:00:00"/>
    <x v="6"/>
    <s v="Carlos Soltero"/>
    <x v="1"/>
    <x v="1"/>
    <x v="8"/>
    <s v="Contract Clock, 14&quot;, Brown"/>
    <x v="4734"/>
    <x v="4"/>
    <n v="-5.71"/>
    <m/>
  </r>
  <r>
    <d v="2017-07-20T00:00:00"/>
    <x v="6"/>
    <s v="Elizabeth Moffitt"/>
    <x v="19"/>
    <x v="0"/>
    <x v="1"/>
    <s v="Avery 486"/>
    <x v="471"/>
    <x v="0"/>
    <n v="6.87"/>
    <m/>
  </r>
  <r>
    <d v="2017-07-20T00:00:00"/>
    <x v="6"/>
    <s v="Elizabeth Moffitt"/>
    <x v="19"/>
    <x v="0"/>
    <x v="12"/>
    <s v="1.7 Cubic Foot Compact &quot;Cube&quot; Office Refrigerators"/>
    <x v="4735"/>
    <x v="0"/>
    <n v="112.41"/>
    <m/>
  </r>
  <r>
    <d v="2017-07-20T00:00:00"/>
    <x v="6"/>
    <s v="Elizabeth Moffitt"/>
    <x v="19"/>
    <x v="0"/>
    <x v="3"/>
    <s v="Avery Printable Repositionable Plastic Tabs"/>
    <x v="4736"/>
    <x v="7"/>
    <n v="20.21"/>
    <m/>
  </r>
  <r>
    <d v="2017-07-20T00:00:00"/>
    <x v="6"/>
    <s v="Elizabeth Moffitt"/>
    <x v="19"/>
    <x v="1"/>
    <x v="5"/>
    <s v="Novimex Fabric Task Chair"/>
    <x v="978"/>
    <x v="1"/>
    <n v="27.44"/>
    <m/>
  </r>
  <r>
    <d v="2017-07-20T00:00:00"/>
    <x v="6"/>
    <s v="Elizabeth Moffitt"/>
    <x v="19"/>
    <x v="0"/>
    <x v="3"/>
    <s v="Cardinal Slant-D Ring Binders"/>
    <x v="4737"/>
    <x v="5"/>
    <n v="30.42"/>
    <m/>
  </r>
  <r>
    <d v="2017-07-20T00:00:00"/>
    <x v="6"/>
    <s v="Elizabeth Moffitt"/>
    <x v="19"/>
    <x v="2"/>
    <x v="9"/>
    <s v="Logitech G35 7.1-Channel Surround Sound Headset"/>
    <x v="2516"/>
    <x v="1"/>
    <n v="132.59"/>
    <m/>
  </r>
  <r>
    <d v="2017-07-20T00:00:00"/>
    <x v="6"/>
    <s v="Suzanne McNair"/>
    <x v="28"/>
    <x v="0"/>
    <x v="3"/>
    <s v="Ibico Ibimaster 300 Manual Binding System"/>
    <x v="3779"/>
    <x v="0"/>
    <n v="331.19"/>
    <m/>
  </r>
  <r>
    <d v="2017-07-20T00:00:00"/>
    <x v="6"/>
    <s v="Anthony Rawles"/>
    <x v="20"/>
    <x v="0"/>
    <x v="0"/>
    <s v="Xerox 1977"/>
    <x v="518"/>
    <x v="0"/>
    <n v="6.41"/>
    <m/>
  </r>
  <r>
    <d v="2017-07-20T00:00:00"/>
    <x v="6"/>
    <s v="Anthony Rawles"/>
    <x v="20"/>
    <x v="1"/>
    <x v="5"/>
    <s v="Office Star - Task Chair with Contemporary Loop Arms"/>
    <x v="4738"/>
    <x v="0"/>
    <n v="25.47"/>
    <m/>
  </r>
  <r>
    <d v="2017-07-20T00:00:00"/>
    <x v="6"/>
    <s v="Anthony Rawles"/>
    <x v="20"/>
    <x v="1"/>
    <x v="8"/>
    <s v="Tenex B1-RE Series Chair Mats for Low Pile Carpets"/>
    <x v="4739"/>
    <x v="3"/>
    <n v="31.27"/>
    <m/>
  </r>
  <r>
    <d v="2017-07-21T00:00:00"/>
    <x v="6"/>
    <s v="Tamara Willingham"/>
    <x v="23"/>
    <x v="0"/>
    <x v="0"/>
    <s v="Xerox 1993"/>
    <x v="710"/>
    <x v="4"/>
    <n v="3.18"/>
    <m/>
  </r>
  <r>
    <d v="2017-07-21T00:00:00"/>
    <x v="6"/>
    <s v="Sarah Foster"/>
    <x v="27"/>
    <x v="2"/>
    <x v="6"/>
    <s v="PayAnywhere Card Reader"/>
    <x v="336"/>
    <x v="2"/>
    <n v="6.29"/>
    <m/>
  </r>
  <r>
    <d v="2017-07-21T00:00:00"/>
    <x v="6"/>
    <s v="Sarah Foster"/>
    <x v="27"/>
    <x v="0"/>
    <x v="4"/>
    <s v="BOSTON Ranger #55 Pencil Sharpener, Black"/>
    <x v="1905"/>
    <x v="4"/>
    <n v="7.54"/>
    <m/>
  </r>
  <r>
    <d v="2017-07-21T00:00:00"/>
    <x v="6"/>
    <s v="Sean Wendt"/>
    <x v="10"/>
    <x v="0"/>
    <x v="3"/>
    <s v="Vinyl Sectional Post Binders"/>
    <x v="4740"/>
    <x v="1"/>
    <n v="-22.62"/>
    <m/>
  </r>
  <r>
    <d v="2017-07-21T00:00:00"/>
    <x v="6"/>
    <s v="Sean Wendt"/>
    <x v="10"/>
    <x v="0"/>
    <x v="2"/>
    <s v="Letter Size File"/>
    <x v="4741"/>
    <x v="5"/>
    <n v="25.01"/>
    <m/>
  </r>
  <r>
    <d v="2017-07-21T00:00:00"/>
    <x v="6"/>
    <s v="Sean Wendt"/>
    <x v="10"/>
    <x v="2"/>
    <x v="6"/>
    <s v="Dexim XPower Skin Super-Thin Power Case for iPhone 5 - Black"/>
    <x v="4742"/>
    <x v="6"/>
    <n v="-52.64"/>
    <m/>
  </r>
  <r>
    <d v="2017-07-21T00:00:00"/>
    <x v="6"/>
    <s v="Anne McFarland"/>
    <x v="6"/>
    <x v="0"/>
    <x v="4"/>
    <s v="Berol Giant Pencil Sharpener"/>
    <x v="2836"/>
    <x v="6"/>
    <n v="29.56"/>
    <m/>
  </r>
  <r>
    <d v="2017-07-21T00:00:00"/>
    <x v="6"/>
    <s v="Anne McFarland"/>
    <x v="6"/>
    <x v="2"/>
    <x v="6"/>
    <s v="Nortel Networks T7316 E Nt8 B27"/>
    <x v="4094"/>
    <x v="3"/>
    <n v="67.989999999999995"/>
    <m/>
  </r>
  <r>
    <d v="2017-07-21T00:00:00"/>
    <x v="6"/>
    <s v="Anne McFarland"/>
    <x v="6"/>
    <x v="1"/>
    <x v="8"/>
    <s v="Regeneration Desk Collection"/>
    <x v="4743"/>
    <x v="7"/>
    <n v="3.87"/>
    <m/>
  </r>
  <r>
    <d v="2017-07-21T00:00:00"/>
    <x v="6"/>
    <s v="Anne McFarland"/>
    <x v="6"/>
    <x v="0"/>
    <x v="4"/>
    <s v="Newell 35"/>
    <x v="184"/>
    <x v="6"/>
    <n v="5.71"/>
    <m/>
  </r>
  <r>
    <d v="2017-07-21T00:00:00"/>
    <x v="6"/>
    <s v="Anne McFarland"/>
    <x v="6"/>
    <x v="1"/>
    <x v="11"/>
    <s v="Bush Westfield Collection Bookcases, Fully Assembled"/>
    <x v="2874"/>
    <x v="1"/>
    <n v="69.680000000000007"/>
    <m/>
  </r>
  <r>
    <d v="2017-07-21T00:00:00"/>
    <x v="6"/>
    <s v="Anne McFarland"/>
    <x v="6"/>
    <x v="0"/>
    <x v="3"/>
    <s v="Cardinal Holdit Business Card Pockets"/>
    <x v="98"/>
    <x v="1"/>
    <n v="7.17"/>
    <m/>
  </r>
  <r>
    <d v="2017-07-21T00:00:00"/>
    <x v="6"/>
    <s v="Anne McFarland"/>
    <x v="6"/>
    <x v="0"/>
    <x v="14"/>
    <s v="Premier Electric Letter Opener"/>
    <x v="3416"/>
    <x v="0"/>
    <n v="11.59"/>
    <m/>
  </r>
  <r>
    <d v="2017-07-21T00:00:00"/>
    <x v="6"/>
    <s v="Shaun Weien"/>
    <x v="3"/>
    <x v="0"/>
    <x v="0"/>
    <s v="Wirebound Message Forms, Four 2 3/4 x 5 Forms per Page, Pink Paper"/>
    <x v="4744"/>
    <x v="0"/>
    <n v="7.68"/>
    <m/>
  </r>
  <r>
    <d v="2017-07-21T00:00:00"/>
    <x v="6"/>
    <s v="Shaun Weien"/>
    <x v="3"/>
    <x v="1"/>
    <x v="5"/>
    <s v="Hon Olson Stacker Stools"/>
    <x v="474"/>
    <x v="0"/>
    <n v="22.53"/>
    <m/>
  </r>
  <r>
    <d v="2017-07-21T00:00:00"/>
    <x v="6"/>
    <s v="Shaun Weien"/>
    <x v="3"/>
    <x v="0"/>
    <x v="3"/>
    <s v="GBC Premium Transparent Covers with Diagonal Lined Pattern"/>
    <x v="1918"/>
    <x v="1"/>
    <n v="17.62"/>
    <m/>
  </r>
  <r>
    <d v="2017-07-21T00:00:00"/>
    <x v="6"/>
    <s v="Cari Schnelling"/>
    <x v="20"/>
    <x v="0"/>
    <x v="12"/>
    <s v="Eureka Sanitaire  Multi-Pro Heavy-Duty Upright, Disposable Bags"/>
    <x v="1649"/>
    <x v="3"/>
    <n v="4.54"/>
    <m/>
  </r>
  <r>
    <d v="2017-07-21T00:00:00"/>
    <x v="6"/>
    <s v="Anthony Rawles"/>
    <x v="3"/>
    <x v="0"/>
    <x v="4"/>
    <s v="Nontoxic Chalk"/>
    <x v="567"/>
    <x v="0"/>
    <n v="1.69"/>
    <m/>
  </r>
  <r>
    <d v="2017-07-21T00:00:00"/>
    <x v="6"/>
    <s v="Anthony Rawles"/>
    <x v="3"/>
    <x v="2"/>
    <x v="6"/>
    <s v="Polycom SoundPoint IP 450 VoIP phone"/>
    <x v="4745"/>
    <x v="2"/>
    <n v="121.96"/>
    <m/>
  </r>
  <r>
    <d v="2017-07-21T00:00:00"/>
    <x v="6"/>
    <s v="Gene McClure"/>
    <x v="0"/>
    <x v="1"/>
    <x v="13"/>
    <s v="Hon 61000 Series Interactive Training Tables"/>
    <x v="4746"/>
    <x v="3"/>
    <n v="-21.33"/>
    <m/>
  </r>
  <r>
    <d v="2017-07-21T00:00:00"/>
    <x v="6"/>
    <s v="Kelly Lampkin"/>
    <x v="1"/>
    <x v="0"/>
    <x v="3"/>
    <s v="Avery Poly Binder Pockets"/>
    <x v="846"/>
    <x v="3"/>
    <n v="-4.58"/>
    <m/>
  </r>
  <r>
    <d v="2017-07-21T00:00:00"/>
    <x v="6"/>
    <s v="Kelly Lampkin"/>
    <x v="1"/>
    <x v="0"/>
    <x v="3"/>
    <s v="Catalog Binders with Expanding Posts"/>
    <x v="4747"/>
    <x v="5"/>
    <n v="-164.84"/>
    <m/>
  </r>
  <r>
    <d v="2017-07-21T00:00:00"/>
    <x v="6"/>
    <s v="Pete Takahito"/>
    <x v="1"/>
    <x v="0"/>
    <x v="3"/>
    <s v="Wilson Jones 1&quot; Hanging DublLock Ring Binders"/>
    <x v="4748"/>
    <x v="0"/>
    <n v="-3.38"/>
    <m/>
  </r>
  <r>
    <d v="2017-07-22T00:00:00"/>
    <x v="6"/>
    <s v="Fred Hopkins"/>
    <x v="20"/>
    <x v="2"/>
    <x v="6"/>
    <s v="Square Credit Card Reader, 4 1/2&quot; x 4 1/2&quot; x 1&quot;, White"/>
    <x v="2157"/>
    <x v="1"/>
    <n v="14.09"/>
    <m/>
  </r>
  <r>
    <d v="2017-07-22T00:00:00"/>
    <x v="6"/>
    <s v="Eric Barreto"/>
    <x v="1"/>
    <x v="1"/>
    <x v="5"/>
    <s v="Hon Every-Day Series Multi-Task Chairs"/>
    <x v="4749"/>
    <x v="3"/>
    <n v="-75.19"/>
    <m/>
  </r>
  <r>
    <d v="2017-07-23T00:00:00"/>
    <x v="6"/>
    <s v="Christine Phan"/>
    <x v="20"/>
    <x v="0"/>
    <x v="3"/>
    <s v="Angle-D Ring Binders"/>
    <x v="957"/>
    <x v="1"/>
    <n v="4.2699999999999996"/>
    <m/>
  </r>
  <r>
    <d v="2017-07-23T00:00:00"/>
    <x v="6"/>
    <s v="Lena Hernandez"/>
    <x v="18"/>
    <x v="0"/>
    <x v="4"/>
    <s v="Quartet Omega Colored Chalk, 12/Pack"/>
    <x v="2410"/>
    <x v="0"/>
    <n v="5.49"/>
    <m/>
  </r>
  <r>
    <d v="2017-07-23T00:00:00"/>
    <x v="6"/>
    <s v="Lena Hernandez"/>
    <x v="18"/>
    <x v="2"/>
    <x v="9"/>
    <s v="Memorex 25GB 6X Branded Blu-Ray Recordable Disc, 30/Pack"/>
    <x v="4750"/>
    <x v="7"/>
    <n v="11.18"/>
    <m/>
  </r>
  <r>
    <d v="2017-07-23T00:00:00"/>
    <x v="6"/>
    <s v="Lisa Ryan"/>
    <x v="20"/>
    <x v="0"/>
    <x v="1"/>
    <s v="Avery Address/Shipping Labels for Typewriters, 4&quot; x 2&quot;"/>
    <x v="554"/>
    <x v="3"/>
    <n v="19.87"/>
    <m/>
  </r>
  <r>
    <d v="2017-07-23T00:00:00"/>
    <x v="6"/>
    <s v="Nathan Mautz"/>
    <x v="20"/>
    <x v="0"/>
    <x v="3"/>
    <s v="Wilson Jones Â“SnapÂ” Scratch Pad Binder Tool for Ring Binders"/>
    <x v="605"/>
    <x v="1"/>
    <n v="4.3499999999999996"/>
    <m/>
  </r>
  <r>
    <d v="2017-07-23T00:00:00"/>
    <x v="6"/>
    <s v="Maribeth Yedwab"/>
    <x v="1"/>
    <x v="0"/>
    <x v="0"/>
    <s v="Xerox 1909"/>
    <x v="2966"/>
    <x v="1"/>
    <n v="20.58"/>
    <m/>
  </r>
  <r>
    <d v="2017-07-23T00:00:00"/>
    <x v="6"/>
    <s v="Philisse Overcash"/>
    <x v="21"/>
    <x v="2"/>
    <x v="9"/>
    <s v="Logitech G600 MMO Gaming Mouse"/>
    <x v="4751"/>
    <x v="7"/>
    <n v="143.97999999999999"/>
    <m/>
  </r>
  <r>
    <d v="2017-07-23T00:00:00"/>
    <x v="6"/>
    <s v="Tracy Blumstein"/>
    <x v="3"/>
    <x v="0"/>
    <x v="3"/>
    <s v="Cardinal HOLDit! Binder Insert Strips,Extra Strips"/>
    <x v="4752"/>
    <x v="1"/>
    <n v="5.51"/>
    <m/>
  </r>
  <r>
    <d v="2017-07-23T00:00:00"/>
    <x v="6"/>
    <s v="Tracy Blumstein"/>
    <x v="3"/>
    <x v="0"/>
    <x v="0"/>
    <s v="Weyerhaeuser First Choice Laser/Copy Paper (20Lb. and 88 Bright)"/>
    <x v="309"/>
    <x v="2"/>
    <n v="27.99"/>
    <m/>
  </r>
  <r>
    <d v="2017-07-23T00:00:00"/>
    <x v="6"/>
    <s v="Annie Zypern"/>
    <x v="1"/>
    <x v="0"/>
    <x v="4"/>
    <s v="Hunt PowerHouse Electric Pencil Sharpener, Blue"/>
    <x v="4753"/>
    <x v="3"/>
    <n v="15.19"/>
    <m/>
  </r>
  <r>
    <d v="2017-07-24T00:00:00"/>
    <x v="6"/>
    <s v="Harold Ryan"/>
    <x v="3"/>
    <x v="2"/>
    <x v="16"/>
    <s v="Hewlett Packard LaserJet 3310 Copier"/>
    <x v="4384"/>
    <x v="7"/>
    <n v="839.99"/>
    <m/>
  </r>
  <r>
    <d v="2017-07-25T00:00:00"/>
    <x v="6"/>
    <s v="Raymond Buch"/>
    <x v="19"/>
    <x v="0"/>
    <x v="1"/>
    <s v="Avery 498"/>
    <x v="992"/>
    <x v="5"/>
    <n v="9.51"/>
    <m/>
  </r>
  <r>
    <d v="2017-07-25T00:00:00"/>
    <x v="6"/>
    <s v="Dorothy Dickinson"/>
    <x v="2"/>
    <x v="0"/>
    <x v="1"/>
    <s v="Avery 491"/>
    <x v="2223"/>
    <x v="4"/>
    <n v="1.07"/>
    <m/>
  </r>
  <r>
    <d v="2017-07-25T00:00:00"/>
    <x v="6"/>
    <s v="John Castell"/>
    <x v="2"/>
    <x v="1"/>
    <x v="8"/>
    <s v="Eldon 200 Class Desk Accessories"/>
    <x v="2118"/>
    <x v="3"/>
    <n v="3.01"/>
    <m/>
  </r>
  <r>
    <d v="2017-07-25T00:00:00"/>
    <x v="6"/>
    <s v="John Castell"/>
    <x v="2"/>
    <x v="0"/>
    <x v="14"/>
    <s v="Acme Galleria Hot Forged Steel Scissors with Colored Handles"/>
    <x v="4754"/>
    <x v="1"/>
    <n v="4.25"/>
    <m/>
  </r>
  <r>
    <d v="2017-07-25T00:00:00"/>
    <x v="6"/>
    <s v="John Castell"/>
    <x v="2"/>
    <x v="1"/>
    <x v="13"/>
    <s v="Bush Cubix Conference Tables, Fully Assembled"/>
    <x v="4755"/>
    <x v="4"/>
    <n v="-34.65"/>
    <m/>
  </r>
  <r>
    <d v="2017-07-25T00:00:00"/>
    <x v="6"/>
    <s v="John Castell"/>
    <x v="2"/>
    <x v="0"/>
    <x v="2"/>
    <s v="Fellowes Bankers Box Staxonsteel Drawer File/Stacking System"/>
    <x v="4756"/>
    <x v="7"/>
    <n v="-25.99"/>
    <m/>
  </r>
  <r>
    <d v="2017-07-25T00:00:00"/>
    <x v="6"/>
    <s v="John Castell"/>
    <x v="2"/>
    <x v="0"/>
    <x v="0"/>
    <s v="Xerox 216"/>
    <x v="1315"/>
    <x v="3"/>
    <n v="7.26"/>
    <m/>
  </r>
  <r>
    <d v="2017-07-25T00:00:00"/>
    <x v="6"/>
    <s v="Evan Minnotte"/>
    <x v="0"/>
    <x v="1"/>
    <x v="13"/>
    <s v="Safco Drafting Table"/>
    <x v="4757"/>
    <x v="6"/>
    <n v="-4.26"/>
    <m/>
  </r>
  <r>
    <d v="2017-07-26T00:00:00"/>
    <x v="6"/>
    <s v="George Zrebassa"/>
    <x v="3"/>
    <x v="2"/>
    <x v="9"/>
    <s v="LogitechÂ Z-906 Speaker sys - home theater - 5.1-CH"/>
    <x v="4066"/>
    <x v="7"/>
    <n v="659.98"/>
    <m/>
  </r>
  <r>
    <d v="2017-07-26T00:00:00"/>
    <x v="6"/>
    <s v="George Zrebassa"/>
    <x v="3"/>
    <x v="1"/>
    <x v="5"/>
    <s v="Global Airflow Leather Mesh Back Chair, Black"/>
    <x v="4758"/>
    <x v="1"/>
    <n v="45.29"/>
    <m/>
  </r>
  <r>
    <d v="2017-07-27T00:00:00"/>
    <x v="6"/>
    <s v="Mike Gockenbach"/>
    <x v="16"/>
    <x v="1"/>
    <x v="8"/>
    <s v="Eldon Delta Triangular Chair Mat, 52&quot; x 58&quot;, Clear"/>
    <x v="4759"/>
    <x v="1"/>
    <n v="-2.2799999999999998"/>
    <m/>
  </r>
  <r>
    <d v="2017-07-27T00:00:00"/>
    <x v="6"/>
    <s v="Tony Molinari"/>
    <x v="20"/>
    <x v="1"/>
    <x v="8"/>
    <s v="Tensor Computer Mounted Lamp"/>
    <x v="4760"/>
    <x v="4"/>
    <n v="4.0199999999999996"/>
    <m/>
  </r>
  <r>
    <d v="2017-07-27T00:00:00"/>
    <x v="6"/>
    <s v="Tony Molinari"/>
    <x v="20"/>
    <x v="2"/>
    <x v="6"/>
    <s v="Nortel Networks T7316 E Nt8 B27"/>
    <x v="4665"/>
    <x v="9"/>
    <n v="135.97999999999999"/>
    <m/>
  </r>
  <r>
    <d v="2017-07-27T00:00:00"/>
    <x v="6"/>
    <s v="Dennis Kane"/>
    <x v="22"/>
    <x v="1"/>
    <x v="8"/>
    <s v="Staple-based wall hangings"/>
    <x v="1403"/>
    <x v="1"/>
    <n v="10.51"/>
    <m/>
  </r>
  <r>
    <d v="2017-07-27T00:00:00"/>
    <x v="6"/>
    <s v="Dennis Kane"/>
    <x v="22"/>
    <x v="0"/>
    <x v="0"/>
    <s v="Message Book, Phone, Wirebound Standard Line Memo, 2 3/4&quot; X 5&quot;"/>
    <x v="922"/>
    <x v="3"/>
    <n v="12.05"/>
    <m/>
  </r>
  <r>
    <d v="2017-07-27T00:00:00"/>
    <x v="6"/>
    <s v="Dennis Kane"/>
    <x v="22"/>
    <x v="0"/>
    <x v="0"/>
    <s v="Xerox 227"/>
    <x v="115"/>
    <x v="0"/>
    <n v="6.22"/>
    <m/>
  </r>
  <r>
    <d v="2017-07-27T00:00:00"/>
    <x v="6"/>
    <s v="Dennis Kane"/>
    <x v="22"/>
    <x v="2"/>
    <x v="9"/>
    <s v="Sony Micro Vault Click 8 GB USB 2.0 Flash Drive"/>
    <x v="4761"/>
    <x v="7"/>
    <n v="32.89"/>
    <m/>
  </r>
  <r>
    <d v="2017-07-27T00:00:00"/>
    <x v="6"/>
    <s v="Joni Wasserman"/>
    <x v="25"/>
    <x v="1"/>
    <x v="5"/>
    <s v="Global Value Mid-Back Manager's Chair, Gray"/>
    <x v="3771"/>
    <x v="3"/>
    <n v="12.18"/>
    <m/>
  </r>
  <r>
    <d v="2017-07-28T00:00:00"/>
    <x v="6"/>
    <s v="Matt Hagelstein"/>
    <x v="3"/>
    <x v="0"/>
    <x v="3"/>
    <s v="Zipper Ring Binder Pockets"/>
    <x v="1375"/>
    <x v="3"/>
    <n v="3.62"/>
    <m/>
  </r>
  <r>
    <d v="2017-07-28T00:00:00"/>
    <x v="6"/>
    <s v="Matt Hagelstein"/>
    <x v="3"/>
    <x v="0"/>
    <x v="2"/>
    <s v="Super Decoflex Portable Personal File"/>
    <x v="1746"/>
    <x v="4"/>
    <n v="4.1900000000000004"/>
    <m/>
  </r>
  <r>
    <d v="2017-07-28T00:00:00"/>
    <x v="6"/>
    <s v="Matt Hagelstein"/>
    <x v="3"/>
    <x v="2"/>
    <x v="6"/>
    <s v="Wilson Electronics DB Pro Signal Booster"/>
    <x v="4762"/>
    <x v="3"/>
    <n v="100.24"/>
    <m/>
  </r>
  <r>
    <d v="2017-07-29T00:00:00"/>
    <x v="6"/>
    <s v="Anna Gayman"/>
    <x v="25"/>
    <x v="0"/>
    <x v="12"/>
    <s v="Holmes HEPA Air Purifier"/>
    <x v="3299"/>
    <x v="0"/>
    <n v="6.53"/>
    <m/>
  </r>
  <r>
    <d v="2017-07-29T00:00:00"/>
    <x v="6"/>
    <s v="Anna Gayman"/>
    <x v="25"/>
    <x v="2"/>
    <x v="6"/>
    <s v="Samsung Replacement EH64AVFWE Premium Headset"/>
    <x v="3596"/>
    <x v="7"/>
    <n v="1.38"/>
    <m/>
  </r>
  <r>
    <d v="2017-07-29T00:00:00"/>
    <x v="6"/>
    <s v="Anna Gayman"/>
    <x v="25"/>
    <x v="0"/>
    <x v="4"/>
    <s v="Newell 322"/>
    <x v="621"/>
    <x v="1"/>
    <n v="0.38"/>
    <m/>
  </r>
  <r>
    <d v="2017-07-29T00:00:00"/>
    <x v="6"/>
    <s v="Giulietta Weimer"/>
    <x v="22"/>
    <x v="2"/>
    <x v="9"/>
    <s v="ImationÂ 8GB Mini TravelDrive USB 2.0Â Flash Drive"/>
    <x v="2975"/>
    <x v="1"/>
    <n v="11.77"/>
    <m/>
  </r>
  <r>
    <d v="2017-07-29T00:00:00"/>
    <x v="6"/>
    <s v="Laura Armstrong"/>
    <x v="0"/>
    <x v="0"/>
    <x v="7"/>
    <s v="Assorted Color Push Pins"/>
    <x v="1510"/>
    <x v="0"/>
    <n v="0.47"/>
    <m/>
  </r>
  <r>
    <d v="2017-07-29T00:00:00"/>
    <x v="6"/>
    <s v="Laura Armstrong"/>
    <x v="0"/>
    <x v="2"/>
    <x v="6"/>
    <s v="Cisco SPA301"/>
    <x v="4287"/>
    <x v="4"/>
    <n v="15.6"/>
    <m/>
  </r>
  <r>
    <d v="2017-07-29T00:00:00"/>
    <x v="6"/>
    <s v="Gary McGarr"/>
    <x v="20"/>
    <x v="0"/>
    <x v="4"/>
    <s v="Sanford Liquid Accent Highlighters"/>
    <x v="2973"/>
    <x v="2"/>
    <n v="22.24"/>
    <m/>
  </r>
  <r>
    <d v="2017-07-29T00:00:00"/>
    <x v="6"/>
    <s v="Roland Fjeld"/>
    <x v="39"/>
    <x v="0"/>
    <x v="3"/>
    <s v="GBC Poly Designer Binding Covers"/>
    <x v="3850"/>
    <x v="0"/>
    <n v="16.41"/>
    <m/>
  </r>
  <r>
    <d v="2017-07-29T00:00:00"/>
    <x v="6"/>
    <s v="Roland Fjeld"/>
    <x v="39"/>
    <x v="2"/>
    <x v="6"/>
    <s v="Nortel Meridian M3904 Professional Digital phone"/>
    <x v="4763"/>
    <x v="1"/>
    <n v="133.97"/>
    <m/>
  </r>
  <r>
    <d v="2017-07-29T00:00:00"/>
    <x v="6"/>
    <s v="Roland Fjeld"/>
    <x v="39"/>
    <x v="0"/>
    <x v="12"/>
    <s v="Holmes Replacement Filter for HEPA Air Cleaner, Very Large Room, HEPA Filter"/>
    <x v="2318"/>
    <x v="0"/>
    <n v="60.55"/>
    <m/>
  </r>
  <r>
    <d v="2017-07-29T00:00:00"/>
    <x v="6"/>
    <s v="Roland Fjeld"/>
    <x v="39"/>
    <x v="1"/>
    <x v="5"/>
    <s v="Office Star Flex Back Scooter Chair with Aluminum Finish Frame"/>
    <x v="4235"/>
    <x v="1"/>
    <n v="72.64"/>
    <m/>
  </r>
  <r>
    <d v="2017-07-29T00:00:00"/>
    <x v="6"/>
    <s v="Vivek Gonzalez"/>
    <x v="22"/>
    <x v="1"/>
    <x v="11"/>
    <s v="Bush Westfield Collection Bookcases, Medium Cherry Finish"/>
    <x v="4577"/>
    <x v="0"/>
    <n v="25.51"/>
    <m/>
  </r>
  <r>
    <d v="2017-07-30T00:00:00"/>
    <x v="6"/>
    <s v="John Lee"/>
    <x v="3"/>
    <x v="0"/>
    <x v="2"/>
    <s v="Economy Rollaway Files"/>
    <x v="233"/>
    <x v="0"/>
    <n v="85.9"/>
    <m/>
  </r>
  <r>
    <d v="2017-07-30T00:00:00"/>
    <x v="6"/>
    <s v="John Lee"/>
    <x v="3"/>
    <x v="0"/>
    <x v="1"/>
    <s v="Avery 480"/>
    <x v="4764"/>
    <x v="5"/>
    <n v="12.6"/>
    <m/>
  </r>
  <r>
    <d v="2017-07-30T00:00:00"/>
    <x v="6"/>
    <s v="Tony Chapman"/>
    <x v="10"/>
    <x v="0"/>
    <x v="3"/>
    <s v="GBC ProClick Punch Binding System"/>
    <x v="813"/>
    <x v="3"/>
    <n v="-53.74"/>
    <m/>
  </r>
  <r>
    <d v="2017-07-30T00:00:00"/>
    <x v="6"/>
    <s v="Jay Fein"/>
    <x v="36"/>
    <x v="2"/>
    <x v="6"/>
    <s v="invisibleSHIELD by ZAGG Smudge-Free Screen Protector"/>
    <x v="3486"/>
    <x v="7"/>
    <n v="43.18"/>
    <m/>
  </r>
  <r>
    <d v="2017-07-31T00:00:00"/>
    <x v="6"/>
    <s v="Erin Ashbrook"/>
    <x v="2"/>
    <x v="0"/>
    <x v="0"/>
    <s v="Xerox 1991"/>
    <x v="1858"/>
    <x v="1"/>
    <n v="17.82"/>
    <m/>
  </r>
  <r>
    <d v="2017-07-31T00:00:00"/>
    <x v="6"/>
    <s v="Eugene Hildebrand"/>
    <x v="16"/>
    <x v="2"/>
    <x v="9"/>
    <s v="TRENDnet 56K USB 2.0 Phone, Internet and Fax Modem"/>
    <x v="1891"/>
    <x v="0"/>
    <n v="8.2799999999999994"/>
    <m/>
  </r>
  <r>
    <d v="2017-07-31T00:00:00"/>
    <x v="6"/>
    <s v="Katrina Willman"/>
    <x v="1"/>
    <x v="2"/>
    <x v="6"/>
    <s v="Motorola L804"/>
    <x v="3185"/>
    <x v="4"/>
    <n v="4.1399999999999997"/>
    <m/>
  </r>
  <r>
    <d v="2017-07-31T00:00:00"/>
    <x v="6"/>
    <s v="Erin Creighton"/>
    <x v="3"/>
    <x v="0"/>
    <x v="2"/>
    <s v="Eldon Portable Mobile Manager"/>
    <x v="4765"/>
    <x v="0"/>
    <n v="15.27"/>
    <m/>
  </r>
  <r>
    <d v="2017-07-31T00:00:00"/>
    <x v="6"/>
    <s v="Erin Creighton"/>
    <x v="3"/>
    <x v="1"/>
    <x v="8"/>
    <s v="Master Big Foot Doorstop, Beige"/>
    <x v="2801"/>
    <x v="5"/>
    <n v="11.46"/>
    <m/>
  </r>
  <r>
    <d v="2017-07-31T00:00:00"/>
    <x v="6"/>
    <s v="Luke Schmidt"/>
    <x v="21"/>
    <x v="0"/>
    <x v="3"/>
    <s v="Acco 3-Hole Punch"/>
    <x v="1765"/>
    <x v="3"/>
    <n v="8.41"/>
    <m/>
  </r>
  <r>
    <d v="2017-07-31T00:00:00"/>
    <x v="6"/>
    <s v="Luke Schmidt"/>
    <x v="21"/>
    <x v="0"/>
    <x v="12"/>
    <s v="3M Office Air Cleaner"/>
    <x v="2207"/>
    <x v="6"/>
    <n v="54.56"/>
    <m/>
  </r>
  <r>
    <d v="2017-07-31T00:00:00"/>
    <x v="6"/>
    <s v="Greg Matthias"/>
    <x v="2"/>
    <x v="2"/>
    <x v="6"/>
    <s v="Polycom SoundPoint Pro SE-225 Corded phone"/>
    <x v="4766"/>
    <x v="3"/>
    <n v="-57.12"/>
    <m/>
  </r>
  <r>
    <d v="2017-07-31T00:00:00"/>
    <x v="6"/>
    <s v="Laurel Beltran"/>
    <x v="7"/>
    <x v="0"/>
    <x v="0"/>
    <s v="Avery Personal Creations Heavyweight Cards"/>
    <x v="4459"/>
    <x v="4"/>
    <n v="5.54"/>
    <m/>
  </r>
  <r>
    <d v="2017-07-31T00:00:00"/>
    <x v="6"/>
    <s v="Laurel Beltran"/>
    <x v="7"/>
    <x v="0"/>
    <x v="3"/>
    <s v="Fellowes PB200 Plastic Comb Binding Machine"/>
    <x v="4767"/>
    <x v="7"/>
    <n v="390.98"/>
    <m/>
  </r>
  <r>
    <d v="2017-07-31T00:00:00"/>
    <x v="6"/>
    <s v="Laurel Beltran"/>
    <x v="7"/>
    <x v="0"/>
    <x v="3"/>
    <s v="Black Avery Memo-Size 3-Ring Binder, 5 1/2&quot; x 8 1/2&quot;"/>
    <x v="4768"/>
    <x v="1"/>
    <n v="5.39"/>
    <m/>
  </r>
  <r>
    <d v="2017-08-01T00:00:00"/>
    <x v="7"/>
    <s v="Annie Thurman"/>
    <x v="1"/>
    <x v="2"/>
    <x v="6"/>
    <s v="JBL Micro Wireless Portable Bluetooth Speaker"/>
    <x v="772"/>
    <x v="0"/>
    <n v="6"/>
    <m/>
  </r>
  <r>
    <d v="2017-08-01T00:00:00"/>
    <x v="7"/>
    <s v="Larry Hughes"/>
    <x v="25"/>
    <x v="2"/>
    <x v="6"/>
    <s v="Nortel Networks T7316 E Nt8 B27"/>
    <x v="4094"/>
    <x v="7"/>
    <n v="17"/>
    <m/>
  </r>
  <r>
    <d v="2017-08-01T00:00:00"/>
    <x v="7"/>
    <s v="Aaron Smayling"/>
    <x v="0"/>
    <x v="2"/>
    <x v="15"/>
    <s v="Bady BDG101FRU Card Printer"/>
    <x v="3505"/>
    <x v="1"/>
    <n v="-264"/>
    <m/>
  </r>
  <r>
    <d v="2017-08-01T00:00:00"/>
    <x v="7"/>
    <s v="Aaron Smayling"/>
    <x v="0"/>
    <x v="0"/>
    <x v="0"/>
    <s v="Xerox 1998"/>
    <x v="1308"/>
    <x v="5"/>
    <n v="12.7"/>
    <m/>
  </r>
  <r>
    <d v="2017-08-01T00:00:00"/>
    <x v="7"/>
    <s v="Heather Kirkland"/>
    <x v="3"/>
    <x v="0"/>
    <x v="3"/>
    <s v="GBC Prestige Therm-A-Bind Covers"/>
    <x v="3198"/>
    <x v="0"/>
    <n v="18.53"/>
    <m/>
  </r>
  <r>
    <d v="2017-08-01T00:00:00"/>
    <x v="7"/>
    <s v="Eric Murdock"/>
    <x v="3"/>
    <x v="0"/>
    <x v="2"/>
    <s v="Fellowes Mobile File Cart, Black"/>
    <x v="2626"/>
    <x v="1"/>
    <n v="50.37"/>
    <m/>
  </r>
  <r>
    <d v="2017-08-03T00:00:00"/>
    <x v="7"/>
    <s v="Charlotte Melton"/>
    <x v="1"/>
    <x v="1"/>
    <x v="11"/>
    <s v="O'Sullivan Elevations Bookcase, Cherry Finish"/>
    <x v="1139"/>
    <x v="0"/>
    <n v="-36.67"/>
    <m/>
  </r>
  <r>
    <d v="2017-08-03T00:00:00"/>
    <x v="7"/>
    <s v="Bruce Degenhardt"/>
    <x v="3"/>
    <x v="0"/>
    <x v="1"/>
    <s v="Avery 473"/>
    <x v="3461"/>
    <x v="7"/>
    <n v="24.84"/>
    <m/>
  </r>
  <r>
    <d v="2017-08-03T00:00:00"/>
    <x v="7"/>
    <s v="Bruce Degenhardt"/>
    <x v="3"/>
    <x v="1"/>
    <x v="8"/>
    <s v="Deflect-o EconoMat Studded, No Bevel Mat for Low Pile Carpeting"/>
    <x v="1955"/>
    <x v="1"/>
    <n v="11.16"/>
    <m/>
  </r>
  <r>
    <d v="2017-08-03T00:00:00"/>
    <x v="7"/>
    <s v="George Ashbrook"/>
    <x v="3"/>
    <x v="0"/>
    <x v="2"/>
    <s v="Fellowes Bases and Tops For Staxonsteel/High-Stak Systems"/>
    <x v="3810"/>
    <x v="1"/>
    <n v="23.97"/>
    <m/>
  </r>
  <r>
    <d v="2017-08-03T00:00:00"/>
    <x v="7"/>
    <s v="Adrian Barton"/>
    <x v="1"/>
    <x v="2"/>
    <x v="9"/>
    <s v="Kensington K72356US Mouse-in-a-Box USB Desktop Mouse"/>
    <x v="4769"/>
    <x v="1"/>
    <n v="7.47"/>
    <m/>
  </r>
  <r>
    <d v="2017-08-03T00:00:00"/>
    <x v="7"/>
    <s v="Scot Coram"/>
    <x v="22"/>
    <x v="0"/>
    <x v="2"/>
    <s v="Letter/Legal File Tote with Clear Snap-On Lid, Black Granite"/>
    <x v="4696"/>
    <x v="4"/>
    <n v="4.18"/>
    <m/>
  </r>
  <r>
    <d v="2017-08-03T00:00:00"/>
    <x v="7"/>
    <s v="Ted Butterfield"/>
    <x v="10"/>
    <x v="0"/>
    <x v="1"/>
    <s v="Avery 476"/>
    <x v="356"/>
    <x v="7"/>
    <n v="5.37"/>
    <m/>
  </r>
  <r>
    <d v="2017-08-04T00:00:00"/>
    <x v="7"/>
    <s v="Harry Marie"/>
    <x v="26"/>
    <x v="0"/>
    <x v="0"/>
    <s v="Hammermill CopyPlus Copy Paper (20Lb. and 84 Bright)"/>
    <x v="1140"/>
    <x v="0"/>
    <n v="2.89"/>
    <m/>
  </r>
  <r>
    <d v="2017-08-04T00:00:00"/>
    <x v="7"/>
    <s v="Harry Marie"/>
    <x v="26"/>
    <x v="0"/>
    <x v="10"/>
    <s v="Manila Recycled Extra-Heavyweight Clasp Envelopes, 6&quot; x 9&quot;"/>
    <x v="2772"/>
    <x v="4"/>
    <n v="3.18"/>
    <m/>
  </r>
  <r>
    <d v="2017-08-04T00:00:00"/>
    <x v="7"/>
    <s v="Harry Marie"/>
    <x v="0"/>
    <x v="0"/>
    <x v="3"/>
    <s v="Avery Durable Poly Binders"/>
    <x v="3569"/>
    <x v="1"/>
    <n v="-5.64"/>
    <m/>
  </r>
  <r>
    <d v="2017-08-05T00:00:00"/>
    <x v="7"/>
    <s v="Pauline Webber"/>
    <x v="5"/>
    <x v="0"/>
    <x v="0"/>
    <s v="Adams Phone Message Book, 200 Message Capacity, 8 1/16Â” x 11Â”"/>
    <x v="4041"/>
    <x v="0"/>
    <n v="6.33"/>
    <m/>
  </r>
  <r>
    <d v="2017-08-05T00:00:00"/>
    <x v="7"/>
    <s v="Nick Zandusky"/>
    <x v="0"/>
    <x v="0"/>
    <x v="2"/>
    <s v="Tennsco Lockers, Sand"/>
    <x v="4770"/>
    <x v="2"/>
    <n v="7.55"/>
    <m/>
  </r>
  <r>
    <d v="2017-08-05T00:00:00"/>
    <x v="7"/>
    <s v="Patrick O'Donnell"/>
    <x v="18"/>
    <x v="0"/>
    <x v="3"/>
    <s v="Premium Transparent Presentation Covers by GBC"/>
    <x v="4771"/>
    <x v="6"/>
    <n v="60.42"/>
    <m/>
  </r>
  <r>
    <d v="2017-08-05T00:00:00"/>
    <x v="7"/>
    <s v="Patrick O'Donnell"/>
    <x v="18"/>
    <x v="2"/>
    <x v="9"/>
    <s v="LogitechÂ MX Performance Wireless Mouse"/>
    <x v="4772"/>
    <x v="0"/>
    <n v="29.52"/>
    <m/>
  </r>
  <r>
    <d v="2017-08-05T00:00:00"/>
    <x v="7"/>
    <s v="Patrick O'Donnell"/>
    <x v="18"/>
    <x v="0"/>
    <x v="1"/>
    <s v="Avery 475"/>
    <x v="4773"/>
    <x v="2"/>
    <n v="66.599999999999994"/>
    <m/>
  </r>
  <r>
    <d v="2017-08-06T00:00:00"/>
    <x v="7"/>
    <s v="Seth Vernon"/>
    <x v="8"/>
    <x v="1"/>
    <x v="11"/>
    <s v="O'Sullivan 2-Shelf Heavy-Duty Bookcases"/>
    <x v="4774"/>
    <x v="1"/>
    <n v="23.32"/>
    <m/>
  </r>
  <r>
    <d v="2017-08-06T00:00:00"/>
    <x v="7"/>
    <s v="Seth Vernon"/>
    <x v="8"/>
    <x v="1"/>
    <x v="8"/>
    <s v="Longer-Life Soft White Bulbs"/>
    <x v="4775"/>
    <x v="7"/>
    <n v="7.39"/>
    <m/>
  </r>
  <r>
    <d v="2017-08-06T00:00:00"/>
    <x v="7"/>
    <s v="Todd Boyes"/>
    <x v="0"/>
    <x v="0"/>
    <x v="0"/>
    <s v="14-7/8 x 11 Blue Bar Computer Printout Paper"/>
    <x v="2656"/>
    <x v="1"/>
    <n v="40.35"/>
    <m/>
  </r>
  <r>
    <d v="2017-08-06T00:00:00"/>
    <x v="7"/>
    <s v="Gary Mitchum"/>
    <x v="38"/>
    <x v="2"/>
    <x v="6"/>
    <s v="Ativa D5772 2-Line 5.8GHz Digital Expandable Corded/Cordless Phone System with Answering &amp; Caller ID/Call Waiting, Black/Silver"/>
    <x v="4776"/>
    <x v="7"/>
    <n v="247.49"/>
    <m/>
  </r>
  <r>
    <d v="2017-08-06T00:00:00"/>
    <x v="7"/>
    <s v="Gary Mitchum"/>
    <x v="38"/>
    <x v="0"/>
    <x v="1"/>
    <s v="Avery 481"/>
    <x v="2359"/>
    <x v="9"/>
    <n v="11.83"/>
    <m/>
  </r>
  <r>
    <d v="2017-08-06T00:00:00"/>
    <x v="7"/>
    <s v="Gary Mitchum"/>
    <x v="38"/>
    <x v="0"/>
    <x v="4"/>
    <s v="Hunt PowerHouse Electric Pencil Sharpener, Blue"/>
    <x v="4777"/>
    <x v="6"/>
    <n v="68.36"/>
    <m/>
  </r>
  <r>
    <d v="2017-08-06T00:00:00"/>
    <x v="7"/>
    <s v="Shahid Hopkins"/>
    <x v="20"/>
    <x v="0"/>
    <x v="14"/>
    <s v="Acme 10&quot; Easy Grip Assistive Scissors"/>
    <x v="2572"/>
    <x v="3"/>
    <n v="21.04"/>
    <m/>
  </r>
  <r>
    <d v="2017-08-07T00:00:00"/>
    <x v="7"/>
    <s v="Fred McMath"/>
    <x v="25"/>
    <x v="2"/>
    <x v="9"/>
    <s v="Logitech G700s Rechargeable Gaming Mouse"/>
    <x v="2232"/>
    <x v="4"/>
    <n v="22"/>
    <m/>
  </r>
  <r>
    <d v="2017-08-07T00:00:00"/>
    <x v="7"/>
    <s v="Joni Wasserman"/>
    <x v="20"/>
    <x v="0"/>
    <x v="4"/>
    <s v="Quartet Omega Colored Chalk, 12/Pack"/>
    <x v="2410"/>
    <x v="0"/>
    <n v="5.49"/>
    <m/>
  </r>
  <r>
    <d v="2017-08-07T00:00:00"/>
    <x v="7"/>
    <s v="Joni Wasserman"/>
    <x v="20"/>
    <x v="0"/>
    <x v="4"/>
    <s v="Staples in misc. colors"/>
    <x v="4778"/>
    <x v="8"/>
    <n v="26.2"/>
    <m/>
  </r>
  <r>
    <d v="2017-08-07T00:00:00"/>
    <x v="7"/>
    <s v="Jay Kimmel"/>
    <x v="3"/>
    <x v="2"/>
    <x v="6"/>
    <s v="GE DSL Phone Line Filter"/>
    <x v="4779"/>
    <x v="7"/>
    <n v="18"/>
    <m/>
  </r>
  <r>
    <d v="2017-08-07T00:00:00"/>
    <x v="7"/>
    <s v="Jay Kimmel"/>
    <x v="3"/>
    <x v="0"/>
    <x v="3"/>
    <s v="Avery Printable Repositionable Plastic Tabs"/>
    <x v="4041"/>
    <x v="0"/>
    <n v="4.6399999999999997"/>
    <m/>
  </r>
  <r>
    <d v="2017-08-07T00:00:00"/>
    <x v="7"/>
    <s v="Cindy Chapman"/>
    <x v="28"/>
    <x v="2"/>
    <x v="9"/>
    <s v="Memorex Micro Travel Drive 16 GB"/>
    <x v="2429"/>
    <x v="3"/>
    <n v="19.829999999999998"/>
    <m/>
  </r>
  <r>
    <d v="2017-08-07T00:00:00"/>
    <x v="7"/>
    <s v="Matt Collins"/>
    <x v="3"/>
    <x v="0"/>
    <x v="0"/>
    <s v="Xerox 1891"/>
    <x v="2636"/>
    <x v="7"/>
    <n v="114.94"/>
    <m/>
  </r>
  <r>
    <d v="2017-08-07T00:00:00"/>
    <x v="7"/>
    <s v="Chloris Kastensmidt"/>
    <x v="0"/>
    <x v="2"/>
    <x v="9"/>
    <s v="Logitech K350 2.4Ghz Wireless Keyboard"/>
    <x v="4780"/>
    <x v="1"/>
    <n v="-13.44"/>
    <m/>
  </r>
  <r>
    <d v="2017-08-07T00:00:00"/>
    <x v="7"/>
    <s v="Chloris Kastensmidt"/>
    <x v="0"/>
    <x v="0"/>
    <x v="2"/>
    <s v="Safco Industrial Shelving"/>
    <x v="1601"/>
    <x v="0"/>
    <n v="-25.11"/>
    <m/>
  </r>
  <r>
    <d v="2017-08-07T00:00:00"/>
    <x v="7"/>
    <s v="Jeremy Lonsdale"/>
    <x v="3"/>
    <x v="2"/>
    <x v="6"/>
    <s v="Polycom VoiceStation 500 ConferenceÂ phone"/>
    <x v="4781"/>
    <x v="1"/>
    <n v="44.24"/>
    <m/>
  </r>
  <r>
    <d v="2017-08-07T00:00:00"/>
    <x v="7"/>
    <s v="Jeremy Lonsdale"/>
    <x v="3"/>
    <x v="0"/>
    <x v="3"/>
    <s v="Cardinal Holdit Business Card Pockets"/>
    <x v="1177"/>
    <x v="1"/>
    <n v="4.18"/>
    <m/>
  </r>
  <r>
    <d v="2017-08-07T00:00:00"/>
    <x v="7"/>
    <s v="Jeremy Lonsdale"/>
    <x v="3"/>
    <x v="0"/>
    <x v="3"/>
    <s v="Mead 1st Gear 2&quot; Zipper Binder, Asst. Colors"/>
    <x v="4782"/>
    <x v="1"/>
    <n v="11.67"/>
    <m/>
  </r>
  <r>
    <d v="2017-08-07T00:00:00"/>
    <x v="7"/>
    <s v="Jeremy Lonsdale"/>
    <x v="3"/>
    <x v="2"/>
    <x v="9"/>
    <s v="Sony Micro Vault Click 4 GB USB 2.0 Flash Drive"/>
    <x v="4783"/>
    <x v="3"/>
    <n v="7.81"/>
    <m/>
  </r>
  <r>
    <d v="2017-08-07T00:00:00"/>
    <x v="7"/>
    <s v="Jeremy Lonsdale"/>
    <x v="3"/>
    <x v="0"/>
    <x v="0"/>
    <s v="Xerox 1881"/>
    <x v="396"/>
    <x v="0"/>
    <n v="11.54"/>
    <m/>
  </r>
  <r>
    <d v="2017-08-07T00:00:00"/>
    <x v="7"/>
    <s v="Jeremy Lonsdale"/>
    <x v="3"/>
    <x v="1"/>
    <x v="8"/>
    <s v="Howard Miller 13-3/4&quot; Diameter Brushed Chrome Round Wall Clock"/>
    <x v="3461"/>
    <x v="4"/>
    <n v="15.53"/>
    <m/>
  </r>
  <r>
    <d v="2017-08-07T00:00:00"/>
    <x v="7"/>
    <s v="Jeremy Lonsdale"/>
    <x v="3"/>
    <x v="1"/>
    <x v="5"/>
    <s v="Global Enterprise Series Seating Low-Back Swivel/Tilt Chairs"/>
    <x v="4784"/>
    <x v="4"/>
    <n v="25.9"/>
    <m/>
  </r>
  <r>
    <d v="2017-08-07T00:00:00"/>
    <x v="7"/>
    <s v="Jeremy Lonsdale"/>
    <x v="3"/>
    <x v="0"/>
    <x v="12"/>
    <s v="3.6 Cubic Foot Counter Height Office Refrigerator"/>
    <x v="4785"/>
    <x v="7"/>
    <n v="412.47"/>
    <m/>
  </r>
  <r>
    <d v="2017-08-10T00:00:00"/>
    <x v="7"/>
    <s v="Ivan Liston"/>
    <x v="18"/>
    <x v="0"/>
    <x v="10"/>
    <s v="Staple envelope"/>
    <x v="3089"/>
    <x v="6"/>
    <n v="35.04"/>
    <m/>
  </r>
  <r>
    <d v="2017-08-10T00:00:00"/>
    <x v="7"/>
    <s v="Ivan Liston"/>
    <x v="18"/>
    <x v="1"/>
    <x v="8"/>
    <s v="Tenex Traditional Chairmats for Medium Pile Carpet, Standard Lip, 36&quot; x 48&quot;"/>
    <x v="4786"/>
    <x v="0"/>
    <n v="25.47"/>
    <m/>
  </r>
  <r>
    <d v="2017-08-10T00:00:00"/>
    <x v="7"/>
    <s v="Ivan Liston"/>
    <x v="18"/>
    <x v="2"/>
    <x v="6"/>
    <s v="Aastra 57i VoIP phone"/>
    <x v="4787"/>
    <x v="2"/>
    <n v="378.17"/>
    <m/>
  </r>
  <r>
    <d v="2017-08-10T00:00:00"/>
    <x v="7"/>
    <s v="Steve Chapman"/>
    <x v="18"/>
    <x v="0"/>
    <x v="0"/>
    <s v="Xerox 1906"/>
    <x v="639"/>
    <x v="7"/>
    <n v="83.28"/>
    <m/>
  </r>
  <r>
    <d v="2017-08-11T00:00:00"/>
    <x v="7"/>
    <s v="Sylvia Foulston"/>
    <x v="0"/>
    <x v="0"/>
    <x v="0"/>
    <s v="Wirebound Message Books, Four 2 3/4&quot; x 5&quot; Forms per Page, 600 Sets per Book"/>
    <x v="4788"/>
    <x v="3"/>
    <n v="10.01"/>
    <m/>
  </r>
  <r>
    <d v="2017-08-11T00:00:00"/>
    <x v="7"/>
    <s v="Sylvia Foulston"/>
    <x v="0"/>
    <x v="0"/>
    <x v="4"/>
    <s v="BIC Brite Liner Grip Highlighters"/>
    <x v="814"/>
    <x v="5"/>
    <n v="2.87"/>
    <m/>
  </r>
  <r>
    <d v="2017-08-11T00:00:00"/>
    <x v="7"/>
    <s v="Sylvia Foulston"/>
    <x v="0"/>
    <x v="2"/>
    <x v="6"/>
    <s v="Pyle PMP37LED"/>
    <x v="2186"/>
    <x v="0"/>
    <n v="13.44"/>
    <m/>
  </r>
  <r>
    <d v="2017-08-11T00:00:00"/>
    <x v="7"/>
    <s v="Sylvia Foulston"/>
    <x v="0"/>
    <x v="0"/>
    <x v="3"/>
    <s v="Fellowes Twister Kit, Gray/Clear, 3/pkg"/>
    <x v="4789"/>
    <x v="9"/>
    <n v="-22.51"/>
    <m/>
  </r>
  <r>
    <d v="2017-08-11T00:00:00"/>
    <x v="7"/>
    <s v="Daniel Raglin"/>
    <x v="8"/>
    <x v="0"/>
    <x v="3"/>
    <s v="Satellite Sectional Post Binders"/>
    <x v="4790"/>
    <x v="13"/>
    <n v="219.65"/>
    <m/>
  </r>
  <r>
    <d v="2017-08-11T00:00:00"/>
    <x v="7"/>
    <s v="Sanjit Jacobs"/>
    <x v="20"/>
    <x v="0"/>
    <x v="0"/>
    <s v="Xerox 226"/>
    <x v="499"/>
    <x v="3"/>
    <n v="12.44"/>
    <m/>
  </r>
  <r>
    <d v="2017-08-12T00:00:00"/>
    <x v="7"/>
    <s v="Rick Hansen"/>
    <x v="16"/>
    <x v="0"/>
    <x v="0"/>
    <s v="Xerox 2000"/>
    <x v="1315"/>
    <x v="3"/>
    <n v="7.26"/>
    <m/>
  </r>
  <r>
    <d v="2017-08-12T00:00:00"/>
    <x v="7"/>
    <s v="Justin MacKendrick"/>
    <x v="3"/>
    <x v="0"/>
    <x v="12"/>
    <s v="Avanti 4.4 Cu. Ft. Refrigerator"/>
    <x v="2277"/>
    <x v="1"/>
    <n v="152.02000000000001"/>
    <m/>
  </r>
  <r>
    <d v="2017-08-12T00:00:00"/>
    <x v="7"/>
    <s v="Justin MacKendrick"/>
    <x v="3"/>
    <x v="1"/>
    <x v="8"/>
    <s v="DAX Wood Document Frame"/>
    <x v="2846"/>
    <x v="3"/>
    <n v="19.77"/>
    <m/>
  </r>
  <r>
    <d v="2017-08-12T00:00:00"/>
    <x v="7"/>
    <s v="Brenda Bowman"/>
    <x v="36"/>
    <x v="0"/>
    <x v="4"/>
    <s v="Newell 312"/>
    <x v="1765"/>
    <x v="1"/>
    <n v="5.26"/>
    <m/>
  </r>
  <r>
    <d v="2017-08-12T00:00:00"/>
    <x v="7"/>
    <s v="Brenda Bowman"/>
    <x v="36"/>
    <x v="1"/>
    <x v="5"/>
    <s v="Hon 4700 Series Mobuis Mid-Back Task Chairs with Adjustable Arms"/>
    <x v="4791"/>
    <x v="7"/>
    <n v="373.78"/>
    <m/>
  </r>
  <r>
    <d v="2017-08-12T00:00:00"/>
    <x v="7"/>
    <s v="Brenda Bowman"/>
    <x v="36"/>
    <x v="0"/>
    <x v="4"/>
    <s v="Boston 1645 Deluxe Heavier-Duty Electric Pencil Sharpener"/>
    <x v="4792"/>
    <x v="7"/>
    <n v="59.37"/>
    <m/>
  </r>
  <r>
    <d v="2017-08-12T00:00:00"/>
    <x v="7"/>
    <s v="Dana Kaydos"/>
    <x v="22"/>
    <x v="2"/>
    <x v="16"/>
    <s v="Hewlett Packard 310 Color Digital Copier"/>
    <x v="4793"/>
    <x v="4"/>
    <n v="90"/>
    <m/>
  </r>
  <r>
    <d v="2017-08-12T00:00:00"/>
    <x v="7"/>
    <s v="Dana Kaydos"/>
    <x v="22"/>
    <x v="0"/>
    <x v="0"/>
    <s v="Xerox 1937"/>
    <x v="3648"/>
    <x v="3"/>
    <n v="92.24"/>
    <m/>
  </r>
  <r>
    <d v="2017-08-12T00:00:00"/>
    <x v="7"/>
    <s v="Dana Kaydos"/>
    <x v="22"/>
    <x v="2"/>
    <x v="6"/>
    <s v="Grandstream GXP1160 VoIP phone"/>
    <x v="4794"/>
    <x v="9"/>
    <n v="27.3"/>
    <m/>
  </r>
  <r>
    <d v="2017-08-12T00:00:00"/>
    <x v="7"/>
    <s v="Dana Kaydos"/>
    <x v="22"/>
    <x v="0"/>
    <x v="2"/>
    <s v="Personal File Boxes with Fold-Down Carry Handle"/>
    <x v="1759"/>
    <x v="1"/>
    <n v="11.69"/>
    <m/>
  </r>
  <r>
    <d v="2017-08-12T00:00:00"/>
    <x v="7"/>
    <s v="Dana Kaydos"/>
    <x v="22"/>
    <x v="2"/>
    <x v="9"/>
    <s v="Perixx PERIBOARD-512B, Ergonomic Split Keyboard"/>
    <x v="383"/>
    <x v="7"/>
    <n v="12.25"/>
    <m/>
  </r>
  <r>
    <d v="2017-08-12T00:00:00"/>
    <x v="7"/>
    <s v="Dana Kaydos"/>
    <x v="22"/>
    <x v="0"/>
    <x v="3"/>
    <s v="Avery Legal 4-Ring Binder"/>
    <x v="1491"/>
    <x v="6"/>
    <n v="37.76"/>
    <m/>
  </r>
  <r>
    <d v="2017-08-13T00:00:00"/>
    <x v="7"/>
    <s v="Jay Kimmel"/>
    <x v="3"/>
    <x v="0"/>
    <x v="2"/>
    <s v="Sterilite Officeware Hinged File Box"/>
    <x v="2316"/>
    <x v="1"/>
    <n v="8.49"/>
    <m/>
  </r>
  <r>
    <d v="2017-08-13T00:00:00"/>
    <x v="7"/>
    <s v="Jay Kimmel"/>
    <x v="3"/>
    <x v="0"/>
    <x v="12"/>
    <s v="Staple holder"/>
    <x v="4795"/>
    <x v="5"/>
    <n v="22.62"/>
    <m/>
  </r>
  <r>
    <d v="2017-08-13T00:00:00"/>
    <x v="7"/>
    <s v="Jay Kimmel"/>
    <x v="3"/>
    <x v="0"/>
    <x v="4"/>
    <s v="Newell 345"/>
    <x v="144"/>
    <x v="1"/>
    <n v="15.48"/>
    <m/>
  </r>
  <r>
    <d v="2017-08-13T00:00:00"/>
    <x v="7"/>
    <s v="Jay Kimmel"/>
    <x v="3"/>
    <x v="0"/>
    <x v="14"/>
    <s v="Staple remover"/>
    <x v="1115"/>
    <x v="3"/>
    <n v="9.26"/>
    <m/>
  </r>
  <r>
    <d v="2017-08-13T00:00:00"/>
    <x v="7"/>
    <s v="Keith Dawkins"/>
    <x v="2"/>
    <x v="0"/>
    <x v="1"/>
    <s v="Avery 486"/>
    <x v="734"/>
    <x v="1"/>
    <n v="5.92"/>
    <m/>
  </r>
  <r>
    <d v="2017-08-13T00:00:00"/>
    <x v="7"/>
    <s v="Michael Kennedy"/>
    <x v="3"/>
    <x v="0"/>
    <x v="3"/>
    <s v="GBC Prepunched Paper, 19-Hole, for Binding Systems, 24-lb"/>
    <x v="4796"/>
    <x v="1"/>
    <n v="11.71"/>
    <m/>
  </r>
  <r>
    <d v="2017-08-13T00:00:00"/>
    <x v="7"/>
    <s v="Dan Campbell"/>
    <x v="15"/>
    <x v="0"/>
    <x v="12"/>
    <s v="Belkin Premiere Surge Master II 8-outlet surge protector"/>
    <x v="4797"/>
    <x v="5"/>
    <n v="30.61"/>
    <m/>
  </r>
  <r>
    <d v="2017-08-13T00:00:00"/>
    <x v="7"/>
    <s v="Dan Campbell"/>
    <x v="15"/>
    <x v="0"/>
    <x v="3"/>
    <s v="GBC DocuBind TL300 Electric Binding System"/>
    <x v="4798"/>
    <x v="6"/>
    <n v="-1237.8499999999999"/>
    <m/>
  </r>
  <r>
    <d v="2017-08-13T00:00:00"/>
    <x v="7"/>
    <s v="Dan Campbell"/>
    <x v="15"/>
    <x v="0"/>
    <x v="7"/>
    <s v="Staples"/>
    <x v="2385"/>
    <x v="7"/>
    <n v="9.1199999999999992"/>
    <m/>
  </r>
  <r>
    <d v="2017-08-13T00:00:00"/>
    <x v="7"/>
    <s v="Dan Campbell"/>
    <x v="15"/>
    <x v="2"/>
    <x v="9"/>
    <s v="Maxell 4.7GB DVD-R 5/Pack"/>
    <x v="4799"/>
    <x v="0"/>
    <n v="0.48"/>
    <m/>
  </r>
  <r>
    <d v="2017-08-13T00:00:00"/>
    <x v="7"/>
    <s v="Dan Campbell"/>
    <x v="15"/>
    <x v="1"/>
    <x v="8"/>
    <s v="Eldon Radial Chair Mat for Low to Medium Pile Carpets"/>
    <x v="665"/>
    <x v="4"/>
    <n v="0"/>
    <m/>
  </r>
  <r>
    <d v="2017-08-13T00:00:00"/>
    <x v="7"/>
    <s v="Dan Campbell"/>
    <x v="15"/>
    <x v="0"/>
    <x v="10"/>
    <s v="Colored Envelopes"/>
    <x v="1195"/>
    <x v="7"/>
    <n v="4.8"/>
    <m/>
  </r>
  <r>
    <d v="2017-08-13T00:00:00"/>
    <x v="7"/>
    <s v="Dan Campbell"/>
    <x v="15"/>
    <x v="1"/>
    <x v="5"/>
    <s v="Hon Olson Stacker Chairs"/>
    <x v="4800"/>
    <x v="0"/>
    <n v="47.66"/>
    <m/>
  </r>
  <r>
    <d v="2017-08-14T00:00:00"/>
    <x v="7"/>
    <s v="Nora Preis"/>
    <x v="3"/>
    <x v="0"/>
    <x v="1"/>
    <s v="Avery File Folder Labels"/>
    <x v="1235"/>
    <x v="0"/>
    <n v="2.82"/>
    <m/>
  </r>
  <r>
    <d v="2017-08-14T00:00:00"/>
    <x v="7"/>
    <s v="Nora Preis"/>
    <x v="3"/>
    <x v="0"/>
    <x v="4"/>
    <s v="Newell 318"/>
    <x v="65"/>
    <x v="6"/>
    <n v="4.34"/>
    <m/>
  </r>
  <r>
    <d v="2017-08-14T00:00:00"/>
    <x v="7"/>
    <s v="Janet Martin"/>
    <x v="3"/>
    <x v="1"/>
    <x v="13"/>
    <s v="Chromcraft Round Conference Tables"/>
    <x v="4801"/>
    <x v="1"/>
    <n v="5.23"/>
    <m/>
  </r>
  <r>
    <d v="2017-08-15T00:00:00"/>
    <x v="7"/>
    <s v="James Galang"/>
    <x v="23"/>
    <x v="0"/>
    <x v="12"/>
    <s v="Fellowes Premier Superior Surge Suppressor, 10-Outlet, With Phone and Remote"/>
    <x v="4802"/>
    <x v="0"/>
    <n v="25.44"/>
    <m/>
  </r>
  <r>
    <d v="2017-08-15T00:00:00"/>
    <x v="7"/>
    <s v="Dionis Lloyd"/>
    <x v="2"/>
    <x v="0"/>
    <x v="2"/>
    <s v="Tennsco Single-Tier Lockers"/>
    <x v="1057"/>
    <x v="6"/>
    <n v="-337.81"/>
    <m/>
  </r>
  <r>
    <d v="2017-08-15T00:00:00"/>
    <x v="7"/>
    <s v="Bill Overfelt"/>
    <x v="28"/>
    <x v="0"/>
    <x v="1"/>
    <s v="Avery 495"/>
    <x v="4803"/>
    <x v="9"/>
    <n v="23.18"/>
    <m/>
  </r>
  <r>
    <d v="2017-08-16T00:00:00"/>
    <x v="7"/>
    <s v="Sarah Jordon"/>
    <x v="15"/>
    <x v="0"/>
    <x v="3"/>
    <s v="Recycled Easel Ring Binders"/>
    <x v="4804"/>
    <x v="1"/>
    <n v="-11.19"/>
    <m/>
  </r>
  <r>
    <d v="2017-08-16T00:00:00"/>
    <x v="7"/>
    <s v="Sarah Jordon"/>
    <x v="15"/>
    <x v="0"/>
    <x v="2"/>
    <s v="Acco Perma 3000 Stacking Storage Drawers"/>
    <x v="3660"/>
    <x v="3"/>
    <n v="-0.84"/>
    <m/>
  </r>
  <r>
    <d v="2017-08-17T00:00:00"/>
    <x v="7"/>
    <s v="Edward Hooks"/>
    <x v="20"/>
    <x v="0"/>
    <x v="3"/>
    <s v="GBC DocuBind TL200 Manual Binding Machine"/>
    <x v="4326"/>
    <x v="7"/>
    <n v="302.37"/>
    <m/>
  </r>
  <r>
    <d v="2017-08-17T00:00:00"/>
    <x v="7"/>
    <s v="Edward Hooks"/>
    <x v="20"/>
    <x v="1"/>
    <x v="5"/>
    <s v="Global Commerce Series Low-Back Swivel/Tilt Chairs"/>
    <x v="4805"/>
    <x v="0"/>
    <n v="97.65"/>
    <m/>
  </r>
  <r>
    <d v="2017-08-17T00:00:00"/>
    <x v="7"/>
    <s v="Adrian Hane"/>
    <x v="5"/>
    <x v="0"/>
    <x v="3"/>
    <s v="GBC Prestige Therm-A-Bind Covers"/>
    <x v="4659"/>
    <x v="1"/>
    <n v="48.38"/>
    <m/>
  </r>
  <r>
    <d v="2017-08-17T00:00:00"/>
    <x v="7"/>
    <s v="Adrian Hane"/>
    <x v="5"/>
    <x v="2"/>
    <x v="9"/>
    <s v="Logitech Desktop MK120 Mouse and keyboard Combo"/>
    <x v="3833"/>
    <x v="6"/>
    <n v="9.82"/>
    <m/>
  </r>
  <r>
    <d v="2017-08-17T00:00:00"/>
    <x v="7"/>
    <s v="Emily Ducich"/>
    <x v="0"/>
    <x v="0"/>
    <x v="14"/>
    <s v="Acco Side-Punched Conventional Columnar Pads"/>
    <x v="796"/>
    <x v="0"/>
    <n v="-1.04"/>
    <m/>
  </r>
  <r>
    <d v="2017-08-17T00:00:00"/>
    <x v="7"/>
    <s v="Emily Ducich"/>
    <x v="0"/>
    <x v="0"/>
    <x v="4"/>
    <s v="Avery Fluorescent Highlighter Four-Color Set"/>
    <x v="202"/>
    <x v="1"/>
    <n v="1"/>
    <m/>
  </r>
  <r>
    <d v="2017-08-17T00:00:00"/>
    <x v="7"/>
    <s v="Emily Ducich"/>
    <x v="0"/>
    <x v="1"/>
    <x v="5"/>
    <s v="SAFCO Optional Arm Kit for Workspace Cribbage Stacking Chair"/>
    <x v="4806"/>
    <x v="3"/>
    <n v="-2.13"/>
    <m/>
  </r>
  <r>
    <d v="2017-08-17T00:00:00"/>
    <x v="7"/>
    <s v="Emily Ducich"/>
    <x v="0"/>
    <x v="1"/>
    <x v="8"/>
    <s v="36X48 HARDFLOOR CHAIRMAT"/>
    <x v="723"/>
    <x v="0"/>
    <n v="-22.24"/>
    <m/>
  </r>
  <r>
    <d v="2017-08-17T00:00:00"/>
    <x v="7"/>
    <s v="Emily Ducich"/>
    <x v="0"/>
    <x v="0"/>
    <x v="12"/>
    <s v="Belkin Premiere Surge Master II 8-outlet surge protector"/>
    <x v="4807"/>
    <x v="3"/>
    <n v="-99.1"/>
    <m/>
  </r>
  <r>
    <d v="2017-08-17T00:00:00"/>
    <x v="7"/>
    <s v="Tom Prescott"/>
    <x v="2"/>
    <x v="1"/>
    <x v="5"/>
    <s v="HON 5400 Series Task Chairs for Big and Tall"/>
    <x v="4808"/>
    <x v="2"/>
    <n v="-630.88"/>
    <m/>
  </r>
  <r>
    <d v="2017-08-17T00:00:00"/>
    <x v="7"/>
    <s v="Rick Wilson"/>
    <x v="3"/>
    <x v="0"/>
    <x v="10"/>
    <s v="Staple envelope"/>
    <x v="3001"/>
    <x v="0"/>
    <n v="11.68"/>
    <m/>
  </r>
  <r>
    <d v="2017-08-17T00:00:00"/>
    <x v="7"/>
    <s v="Rick Wilson"/>
    <x v="3"/>
    <x v="2"/>
    <x v="6"/>
    <s v="OtterBox Defender Series Case - Samsung Galaxy S4"/>
    <x v="1553"/>
    <x v="1"/>
    <n v="9"/>
    <m/>
  </r>
  <r>
    <d v="2017-08-17T00:00:00"/>
    <x v="7"/>
    <s v="Rick Wilson"/>
    <x v="3"/>
    <x v="0"/>
    <x v="0"/>
    <s v="Xerox 1962"/>
    <x v="507"/>
    <x v="0"/>
    <n v="3.85"/>
    <m/>
  </r>
  <r>
    <d v="2017-08-17T00:00:00"/>
    <x v="7"/>
    <s v="Rick Wilson"/>
    <x v="3"/>
    <x v="0"/>
    <x v="3"/>
    <s v="Wilson Jones Clip &amp; Carry Folder Binder Tool for Ring Binders, Clear"/>
    <x v="605"/>
    <x v="1"/>
    <n v="4.87"/>
    <m/>
  </r>
  <r>
    <d v="2017-08-17T00:00:00"/>
    <x v="7"/>
    <s v="Rick Wilson"/>
    <x v="3"/>
    <x v="0"/>
    <x v="12"/>
    <s v="Sanyo 2.5 Cubic Foot Mid-Size Office Refrigerators"/>
    <x v="4809"/>
    <x v="2"/>
    <n v="654.76"/>
    <m/>
  </r>
  <r>
    <d v="2017-08-17T00:00:00"/>
    <x v="7"/>
    <s v="Rick Wilson"/>
    <x v="3"/>
    <x v="0"/>
    <x v="2"/>
    <s v="Standard Rollaway File with Lock"/>
    <x v="2012"/>
    <x v="1"/>
    <n v="140.55000000000001"/>
    <m/>
  </r>
  <r>
    <d v="2017-08-17T00:00:00"/>
    <x v="7"/>
    <s v="Rick Wilson"/>
    <x v="3"/>
    <x v="0"/>
    <x v="3"/>
    <s v="GBC Recycled Grain Textured Covers"/>
    <x v="2160"/>
    <x v="9"/>
    <n v="77.37"/>
    <m/>
  </r>
  <r>
    <d v="2017-08-18T00:00:00"/>
    <x v="7"/>
    <s v="Nat Gilpin"/>
    <x v="20"/>
    <x v="1"/>
    <x v="8"/>
    <s v="DAX Metal Frame, Desktop, Stepped-Edge"/>
    <x v="237"/>
    <x v="0"/>
    <n v="15.79"/>
    <m/>
  </r>
  <r>
    <d v="2017-08-18T00:00:00"/>
    <x v="7"/>
    <s v="Nat Gilpin"/>
    <x v="20"/>
    <x v="1"/>
    <x v="8"/>
    <s v="DAX Value U-Channel Document Frames, Easel Back"/>
    <x v="20"/>
    <x v="0"/>
    <n v="3.08"/>
    <m/>
  </r>
  <r>
    <d v="2017-08-18T00:00:00"/>
    <x v="7"/>
    <s v="Nat Gilpin"/>
    <x v="20"/>
    <x v="0"/>
    <x v="3"/>
    <s v="Recycled Easel Ring Binders"/>
    <x v="4810"/>
    <x v="2"/>
    <n v="33.57"/>
    <m/>
  </r>
  <r>
    <d v="2017-08-18T00:00:00"/>
    <x v="7"/>
    <s v="Nat Gilpin"/>
    <x v="20"/>
    <x v="2"/>
    <x v="6"/>
    <s v="Grandstream GXP1160 VoIP phone"/>
    <x v="4811"/>
    <x v="4"/>
    <n v="10.99"/>
    <m/>
  </r>
  <r>
    <d v="2017-08-18T00:00:00"/>
    <x v="7"/>
    <s v="Nat Gilpin"/>
    <x v="20"/>
    <x v="1"/>
    <x v="8"/>
    <s v="Seth Thomas 14&quot; Putty-Colored Wall Clock"/>
    <x v="4812"/>
    <x v="1"/>
    <n v="27.29"/>
    <m/>
  </r>
  <r>
    <d v="2017-08-18T00:00:00"/>
    <x v="7"/>
    <s v="Russell Applegate"/>
    <x v="0"/>
    <x v="0"/>
    <x v="2"/>
    <s v="Safco Steel Mobile File Cart"/>
    <x v="4813"/>
    <x v="1"/>
    <n v="12.5"/>
    <m/>
  </r>
  <r>
    <d v="2017-08-18T00:00:00"/>
    <x v="7"/>
    <s v="Russell Applegate"/>
    <x v="0"/>
    <x v="0"/>
    <x v="3"/>
    <s v="Acco D-Ring Binder w/DublLock"/>
    <x v="201"/>
    <x v="7"/>
    <n v="-33.14"/>
    <m/>
  </r>
  <r>
    <d v="2017-08-18T00:00:00"/>
    <x v="7"/>
    <s v="Russell Applegate"/>
    <x v="0"/>
    <x v="0"/>
    <x v="3"/>
    <s v="Ibico Plastic and Wire Spiral Binding Combs"/>
    <x v="4814"/>
    <x v="3"/>
    <n v="-11.46"/>
    <m/>
  </r>
  <r>
    <d v="2017-08-18T00:00:00"/>
    <x v="7"/>
    <s v="Nicole Fjeld"/>
    <x v="22"/>
    <x v="0"/>
    <x v="2"/>
    <s v="Fellowes Super Stor/Drawer Files"/>
    <x v="2024"/>
    <x v="0"/>
    <n v="61.39"/>
    <m/>
  </r>
  <r>
    <d v="2017-08-18T00:00:00"/>
    <x v="7"/>
    <s v="Helen Wasserman"/>
    <x v="22"/>
    <x v="2"/>
    <x v="9"/>
    <s v="Plantronics Savi W720 Multi-Device Wireless Headset System"/>
    <x v="2916"/>
    <x v="0"/>
    <n v="371.32"/>
    <m/>
  </r>
  <r>
    <d v="2017-08-18T00:00:00"/>
    <x v="7"/>
    <s v="Helen Wasserman"/>
    <x v="22"/>
    <x v="2"/>
    <x v="9"/>
    <s v="Imation Bio 8GB USBÂ Flash Drive ImationÂ Corp"/>
    <x v="4815"/>
    <x v="2"/>
    <n v="224.42"/>
    <m/>
  </r>
  <r>
    <d v="2017-08-18T00:00:00"/>
    <x v="7"/>
    <s v="Yana Sorensen"/>
    <x v="22"/>
    <x v="0"/>
    <x v="3"/>
    <s v="Fellowes PB300 Plastic Comb Binding Machine"/>
    <x v="4816"/>
    <x v="2"/>
    <n v="942.82"/>
    <m/>
  </r>
  <r>
    <d v="2017-08-18T00:00:00"/>
    <x v="7"/>
    <s v="Yana Sorensen"/>
    <x v="22"/>
    <x v="0"/>
    <x v="2"/>
    <s v="Letter Size Cart"/>
    <x v="4817"/>
    <x v="5"/>
    <n v="290.01"/>
    <m/>
  </r>
  <r>
    <d v="2017-08-18T00:00:00"/>
    <x v="7"/>
    <s v="Yana Sorensen"/>
    <x v="22"/>
    <x v="1"/>
    <x v="8"/>
    <s v="Contract Clock, 14&quot;, Brown"/>
    <x v="3620"/>
    <x v="1"/>
    <n v="22.42"/>
    <m/>
  </r>
  <r>
    <d v="2017-08-18T00:00:00"/>
    <x v="7"/>
    <s v="Pauline Johnson"/>
    <x v="10"/>
    <x v="0"/>
    <x v="4"/>
    <s v="Newell 325"/>
    <x v="235"/>
    <x v="1"/>
    <n v="1.24"/>
    <m/>
  </r>
  <r>
    <d v="2017-08-18T00:00:00"/>
    <x v="7"/>
    <s v="Chloris Kastensmidt"/>
    <x v="10"/>
    <x v="0"/>
    <x v="3"/>
    <s v="GBC Personal VeloBind Strips"/>
    <x v="1142"/>
    <x v="1"/>
    <n v="-7.91"/>
    <m/>
  </r>
  <r>
    <d v="2017-08-18T00:00:00"/>
    <x v="7"/>
    <s v="Charles McCrossin"/>
    <x v="32"/>
    <x v="2"/>
    <x v="9"/>
    <s v="Verbatim 25 GB 6x Blu-ray Single Layer Recordable Disc, 10/Pack"/>
    <x v="4818"/>
    <x v="0"/>
    <n v="7.65"/>
    <m/>
  </r>
  <r>
    <d v="2017-08-19T00:00:00"/>
    <x v="7"/>
    <s v="Jennifer Braxton"/>
    <x v="32"/>
    <x v="0"/>
    <x v="3"/>
    <s v="Fellowes PB300 Plastic Comb Binding Machine"/>
    <x v="4819"/>
    <x v="4"/>
    <n v="182.36"/>
    <m/>
  </r>
  <r>
    <d v="2017-08-19T00:00:00"/>
    <x v="7"/>
    <s v="Sonia Cooley"/>
    <x v="1"/>
    <x v="0"/>
    <x v="3"/>
    <s v="Binder Posts"/>
    <x v="2256"/>
    <x v="0"/>
    <n v="-3.9"/>
    <m/>
  </r>
  <r>
    <d v="2017-08-19T00:00:00"/>
    <x v="7"/>
    <s v="Doug O'Connell"/>
    <x v="32"/>
    <x v="0"/>
    <x v="0"/>
    <s v="Xerox 200"/>
    <x v="5"/>
    <x v="1"/>
    <n v="9.33"/>
    <m/>
  </r>
  <r>
    <d v="2017-08-19T00:00:00"/>
    <x v="7"/>
    <s v="Denny Ordway"/>
    <x v="27"/>
    <x v="0"/>
    <x v="3"/>
    <s v="Wilson Jones Elliptical Ring 3 1/2&quot; Capacity Binders, 800 sheets"/>
    <x v="4820"/>
    <x v="1"/>
    <n v="37.24"/>
    <m/>
  </r>
  <r>
    <d v="2017-08-20T00:00:00"/>
    <x v="7"/>
    <s v="Gene McClure"/>
    <x v="3"/>
    <x v="0"/>
    <x v="3"/>
    <s v="GBC Recycled Regency Composition Covers"/>
    <x v="4821"/>
    <x v="7"/>
    <n v="77.709999999999994"/>
    <m/>
  </r>
  <r>
    <d v="2017-08-20T00:00:00"/>
    <x v="7"/>
    <s v="Eleni McCrary"/>
    <x v="32"/>
    <x v="0"/>
    <x v="2"/>
    <s v="Neat Ideas Personal Hanging Folder Files, Black"/>
    <x v="4822"/>
    <x v="1"/>
    <n v="10.48"/>
    <m/>
  </r>
  <r>
    <d v="2017-08-20T00:00:00"/>
    <x v="7"/>
    <s v="Lisa Ryan"/>
    <x v="3"/>
    <x v="0"/>
    <x v="14"/>
    <s v="Acme Kleencut Forged Steel Scissors"/>
    <x v="2632"/>
    <x v="1"/>
    <n v="5.17"/>
    <m/>
  </r>
  <r>
    <d v="2017-08-20T00:00:00"/>
    <x v="7"/>
    <s v="Lisa Ryan"/>
    <x v="3"/>
    <x v="0"/>
    <x v="2"/>
    <s v="Companion Letter/Legal File, Black"/>
    <x v="3357"/>
    <x v="6"/>
    <n v="63.44"/>
    <m/>
  </r>
  <r>
    <d v="2017-08-20T00:00:00"/>
    <x v="7"/>
    <s v="Lisa Ryan"/>
    <x v="3"/>
    <x v="2"/>
    <x v="6"/>
    <s v="Plantronics Encore H101 Dual EarpiecesÂ Headset"/>
    <x v="4823"/>
    <x v="1"/>
    <n v="10.79"/>
    <m/>
  </r>
  <r>
    <d v="2017-08-20T00:00:00"/>
    <x v="7"/>
    <s v="Kean Thornton"/>
    <x v="3"/>
    <x v="0"/>
    <x v="0"/>
    <s v="Xerox 203"/>
    <x v="499"/>
    <x v="3"/>
    <n v="12.44"/>
    <m/>
  </r>
  <r>
    <d v="2017-08-20T00:00:00"/>
    <x v="7"/>
    <s v="Tonja Turnell"/>
    <x v="25"/>
    <x v="2"/>
    <x v="6"/>
    <s v="Plantronics Encore H101 Dual EarpiecesÂ Headset"/>
    <x v="2441"/>
    <x v="4"/>
    <n v="3.6"/>
    <m/>
  </r>
  <r>
    <d v="2017-08-21T00:00:00"/>
    <x v="7"/>
    <s v="Natalie Fritzler"/>
    <x v="29"/>
    <x v="1"/>
    <x v="5"/>
    <s v="Hon Multipurpose Stacking Arm Chairs"/>
    <x v="3009"/>
    <x v="3"/>
    <n v="225.26"/>
    <m/>
  </r>
  <r>
    <d v="2017-08-21T00:00:00"/>
    <x v="7"/>
    <s v="Greg Tran"/>
    <x v="28"/>
    <x v="0"/>
    <x v="7"/>
    <s v="Advantus Plastic Paper Clips"/>
    <x v="555"/>
    <x v="5"/>
    <n v="16.8"/>
    <m/>
  </r>
  <r>
    <d v="2017-08-21T00:00:00"/>
    <x v="7"/>
    <s v="Greg Tran"/>
    <x v="28"/>
    <x v="0"/>
    <x v="14"/>
    <s v="Acme Forged Steel Scissors with Black Enamel Handles"/>
    <x v="4824"/>
    <x v="3"/>
    <n v="10.8"/>
    <m/>
  </r>
  <r>
    <d v="2017-08-21T00:00:00"/>
    <x v="7"/>
    <s v="Greg Tran"/>
    <x v="28"/>
    <x v="0"/>
    <x v="10"/>
    <s v="Security-Tint Envelopes"/>
    <x v="510"/>
    <x v="0"/>
    <n v="7.49"/>
    <m/>
  </r>
  <r>
    <d v="2017-08-21T00:00:00"/>
    <x v="7"/>
    <s v="Patrick Ryan"/>
    <x v="3"/>
    <x v="0"/>
    <x v="4"/>
    <s v="Newell 336"/>
    <x v="2446"/>
    <x v="3"/>
    <n v="4.96"/>
    <m/>
  </r>
  <r>
    <d v="2017-08-21T00:00:00"/>
    <x v="7"/>
    <s v="Patrick Ryan"/>
    <x v="3"/>
    <x v="2"/>
    <x v="6"/>
    <s v="Cisco 8x8 Inc. 6753i IP Business Phone System"/>
    <x v="4825"/>
    <x v="3"/>
    <n v="37.799999999999997"/>
    <m/>
  </r>
  <r>
    <d v="2017-08-21T00:00:00"/>
    <x v="7"/>
    <s v="Patrick Ryan"/>
    <x v="3"/>
    <x v="1"/>
    <x v="8"/>
    <s v="Tenex Chairmats For Use with Hard Floors"/>
    <x v="1096"/>
    <x v="3"/>
    <n v="10.39"/>
    <m/>
  </r>
  <r>
    <d v="2017-08-21T00:00:00"/>
    <x v="7"/>
    <s v="Patrick Ryan"/>
    <x v="3"/>
    <x v="1"/>
    <x v="13"/>
    <s v="Chromcraft Rectangular Conference Tables"/>
    <x v="3623"/>
    <x v="1"/>
    <n v="28.44"/>
    <m/>
  </r>
  <r>
    <d v="2017-08-21T00:00:00"/>
    <x v="7"/>
    <s v="Patrick Ryan"/>
    <x v="3"/>
    <x v="0"/>
    <x v="3"/>
    <s v="Acco Flexible ACCOHIDE Square Ring Data Binder, Dark Blue, 11 1/2&quot; X 14&quot; 7/8&quot;"/>
    <x v="4826"/>
    <x v="2"/>
    <n v="42.46"/>
    <m/>
  </r>
  <r>
    <d v="2017-08-21T00:00:00"/>
    <x v="7"/>
    <s v="Patrick Ryan"/>
    <x v="3"/>
    <x v="0"/>
    <x v="12"/>
    <s v="Fellowes Command Center 5-outlet power strip"/>
    <x v="4827"/>
    <x v="1"/>
    <n v="54.95"/>
    <m/>
  </r>
  <r>
    <d v="2017-08-21T00:00:00"/>
    <x v="7"/>
    <s v="Patrick Ryan"/>
    <x v="3"/>
    <x v="0"/>
    <x v="1"/>
    <s v="Avery Address/Shipping Labels for Typewriters, 4&quot; x 2&quot;"/>
    <x v="3461"/>
    <x v="7"/>
    <n v="24.84"/>
    <m/>
  </r>
  <r>
    <d v="2017-08-21T00:00:00"/>
    <x v="7"/>
    <s v="Tracy Hopkins"/>
    <x v="36"/>
    <x v="0"/>
    <x v="0"/>
    <s v="Xerox 1888"/>
    <x v="4365"/>
    <x v="7"/>
    <n v="133.15"/>
    <m/>
  </r>
  <r>
    <d v="2017-08-21T00:00:00"/>
    <x v="7"/>
    <s v="Tracy Hopkins"/>
    <x v="36"/>
    <x v="1"/>
    <x v="8"/>
    <s v="DAX Executive Solid Wood Document Frame, Desktop or Hang, Mahogany, 5 x 7"/>
    <x v="111"/>
    <x v="0"/>
    <n v="8.5500000000000007"/>
    <m/>
  </r>
  <r>
    <d v="2017-08-21T00:00:00"/>
    <x v="7"/>
    <s v="Tracy Hopkins"/>
    <x v="36"/>
    <x v="1"/>
    <x v="8"/>
    <s v="Seth Thomas 12&quot; Clock w/ Goldtone Case"/>
    <x v="1093"/>
    <x v="3"/>
    <n v="31.25"/>
    <m/>
  </r>
  <r>
    <d v="2017-08-21T00:00:00"/>
    <x v="7"/>
    <s v="Dionis Lloyd"/>
    <x v="12"/>
    <x v="0"/>
    <x v="0"/>
    <s v="Xerox 1941"/>
    <x v="906"/>
    <x v="4"/>
    <n v="29.36"/>
    <m/>
  </r>
  <r>
    <d v="2017-08-21T00:00:00"/>
    <x v="7"/>
    <s v="Candace McMahon"/>
    <x v="22"/>
    <x v="1"/>
    <x v="5"/>
    <s v="Padded Folding Chairs, Black, 4/Carton"/>
    <x v="3152"/>
    <x v="6"/>
    <n v="38.869999999999997"/>
    <m/>
  </r>
  <r>
    <d v="2017-08-21T00:00:00"/>
    <x v="7"/>
    <s v="Candace McMahon"/>
    <x v="22"/>
    <x v="0"/>
    <x v="2"/>
    <s v="Fellowes Stor/Drawer Steel Plus Storage Drawers"/>
    <x v="25"/>
    <x v="6"/>
    <n v="34.35"/>
    <m/>
  </r>
  <r>
    <d v="2017-08-21T00:00:00"/>
    <x v="7"/>
    <s v="Candace McMahon"/>
    <x v="22"/>
    <x v="2"/>
    <x v="9"/>
    <s v="Kensington K72356US Mouse-in-a-Box USB Desktop Mouse"/>
    <x v="4828"/>
    <x v="0"/>
    <n v="11.61"/>
    <m/>
  </r>
  <r>
    <d v="2017-08-21T00:00:00"/>
    <x v="7"/>
    <s v="Pete Kriz"/>
    <x v="20"/>
    <x v="0"/>
    <x v="3"/>
    <s v="Avery Metallic Poly Binders"/>
    <x v="4829"/>
    <x v="5"/>
    <n v="11.23"/>
    <m/>
  </r>
  <r>
    <d v="2017-08-21T00:00:00"/>
    <x v="7"/>
    <s v="Pete Kriz"/>
    <x v="20"/>
    <x v="0"/>
    <x v="3"/>
    <s v="GBC DocuBind TL300 Electric Binding System"/>
    <x v="4830"/>
    <x v="6"/>
    <n v="1453.12"/>
    <m/>
  </r>
  <r>
    <d v="2017-08-21T00:00:00"/>
    <x v="7"/>
    <s v="Sung Chung"/>
    <x v="26"/>
    <x v="0"/>
    <x v="2"/>
    <s v="Recycled Data-Pak for Archival Bound Computer Printouts, 12-1/2 x 12-1/2 x 16"/>
    <x v="1492"/>
    <x v="1"/>
    <n v="20.75"/>
    <m/>
  </r>
  <r>
    <d v="2017-08-21T00:00:00"/>
    <x v="7"/>
    <s v="Sung Chung"/>
    <x v="26"/>
    <x v="1"/>
    <x v="8"/>
    <s v="DAX Charcoal/Nickel-Tone Document Frame, 5 x 7"/>
    <x v="3315"/>
    <x v="1"/>
    <n v="7.11"/>
    <m/>
  </r>
  <r>
    <d v="2017-08-21T00:00:00"/>
    <x v="7"/>
    <s v="Sung Chung"/>
    <x v="26"/>
    <x v="0"/>
    <x v="0"/>
    <s v="Southworth 25% Cotton Antique Laid Paper &amp; Envelopes"/>
    <x v="4122"/>
    <x v="4"/>
    <n v="2.09"/>
    <m/>
  </r>
  <r>
    <d v="2017-08-22T00:00:00"/>
    <x v="7"/>
    <s v="Tony Molinari"/>
    <x v="3"/>
    <x v="1"/>
    <x v="13"/>
    <s v="Hon Racetrack Conference Tables"/>
    <x v="4831"/>
    <x v="4"/>
    <n v="2.63"/>
    <m/>
  </r>
  <r>
    <d v="2017-08-22T00:00:00"/>
    <x v="7"/>
    <s v="Dean percer"/>
    <x v="2"/>
    <x v="1"/>
    <x v="13"/>
    <s v="Bevis Boat-Shaped Conference Table"/>
    <x v="4832"/>
    <x v="0"/>
    <n v="-83.88"/>
    <m/>
  </r>
  <r>
    <d v="2017-08-23T00:00:00"/>
    <x v="7"/>
    <s v="Patrick O'Brill"/>
    <x v="16"/>
    <x v="2"/>
    <x v="6"/>
    <s v="Samsung Galaxy Mega 6.3"/>
    <x v="4833"/>
    <x v="10"/>
    <n v="327.58999999999997"/>
    <m/>
  </r>
  <r>
    <d v="2017-08-23T00:00:00"/>
    <x v="7"/>
    <s v="Patrick O'Brill"/>
    <x v="16"/>
    <x v="0"/>
    <x v="0"/>
    <s v="IBM Multi-Purpose Copy Paper, 8 1/2 x 11&quot;, Case"/>
    <x v="827"/>
    <x v="0"/>
    <n v="15.49"/>
    <m/>
  </r>
  <r>
    <d v="2017-08-23T00:00:00"/>
    <x v="7"/>
    <s v="Patrick O'Brill"/>
    <x v="16"/>
    <x v="0"/>
    <x v="12"/>
    <s v="Fellowes 8 Outlet Superior Workstation Surge Protector w/o Phone/Fax/Modem Protection"/>
    <x v="4834"/>
    <x v="6"/>
    <n v="12.1"/>
    <m/>
  </r>
  <r>
    <d v="2017-08-23T00:00:00"/>
    <x v="7"/>
    <s v="Patrick O'Brill"/>
    <x v="16"/>
    <x v="1"/>
    <x v="8"/>
    <s v="Eldon Regeneration Recycled Desk Accessories, Smoke"/>
    <x v="2573"/>
    <x v="0"/>
    <n v="0.42"/>
    <m/>
  </r>
  <r>
    <d v="2017-08-23T00:00:00"/>
    <x v="7"/>
    <s v="Patrick O'Brill"/>
    <x v="16"/>
    <x v="0"/>
    <x v="0"/>
    <s v="Ampad Evidence Wirebond Steno Books, 6&quot; x 9&quot;"/>
    <x v="1051"/>
    <x v="7"/>
    <n v="2.94"/>
    <m/>
  </r>
  <r>
    <d v="2017-08-24T00:00:00"/>
    <x v="7"/>
    <s v="Alan Haines"/>
    <x v="20"/>
    <x v="0"/>
    <x v="3"/>
    <s v="DXL Angle-View Binders with Locking Rings by Samsill"/>
    <x v="1405"/>
    <x v="3"/>
    <n v="7.71"/>
    <m/>
  </r>
  <r>
    <d v="2017-08-24T00:00:00"/>
    <x v="7"/>
    <s v="Alan Haines"/>
    <x v="20"/>
    <x v="0"/>
    <x v="3"/>
    <s v="Acco Translucent Poly Ring Binders"/>
    <x v="4018"/>
    <x v="4"/>
    <n v="1.31"/>
    <m/>
  </r>
  <r>
    <d v="2017-08-24T00:00:00"/>
    <x v="7"/>
    <s v="Darrin Martin"/>
    <x v="10"/>
    <x v="0"/>
    <x v="12"/>
    <s v="Avanti 1.7 Cu. Ft. Refrigerator"/>
    <x v="4835"/>
    <x v="9"/>
    <n v="64.63"/>
    <m/>
  </r>
  <r>
    <d v="2017-08-24T00:00:00"/>
    <x v="7"/>
    <s v="Darrin Martin"/>
    <x v="10"/>
    <x v="0"/>
    <x v="0"/>
    <s v="Xerox 1966"/>
    <x v="320"/>
    <x v="0"/>
    <n v="3.76"/>
    <m/>
  </r>
  <r>
    <d v="2017-08-25T00:00:00"/>
    <x v="7"/>
    <s v="Guy Armstrong"/>
    <x v="25"/>
    <x v="0"/>
    <x v="0"/>
    <s v="Xerox 1910"/>
    <x v="3648"/>
    <x v="7"/>
    <n v="67.260000000000005"/>
    <m/>
  </r>
  <r>
    <d v="2017-08-25T00:00:00"/>
    <x v="7"/>
    <s v="Don Weiss"/>
    <x v="15"/>
    <x v="0"/>
    <x v="4"/>
    <s v="Zebra Zazzle Fluorescent Highlighters"/>
    <x v="2574"/>
    <x v="0"/>
    <n v="1.7"/>
    <m/>
  </r>
  <r>
    <d v="2017-08-25T00:00:00"/>
    <x v="7"/>
    <s v="Don Weiss"/>
    <x v="15"/>
    <x v="0"/>
    <x v="0"/>
    <s v="Xerox 199"/>
    <x v="132"/>
    <x v="4"/>
    <n v="1.07"/>
    <m/>
  </r>
  <r>
    <d v="2017-08-25T00:00:00"/>
    <x v="7"/>
    <s v="Joe Elijah"/>
    <x v="10"/>
    <x v="0"/>
    <x v="2"/>
    <s v="Letter/Legal File Tote with Clear Snap-On Lid, Black Granite"/>
    <x v="4836"/>
    <x v="0"/>
    <n v="1.93"/>
    <m/>
  </r>
  <r>
    <d v="2017-08-25T00:00:00"/>
    <x v="7"/>
    <s v="Seth Vernon"/>
    <x v="2"/>
    <x v="1"/>
    <x v="11"/>
    <s v="Bush Somerset Collection Bookcase"/>
    <x v="4837"/>
    <x v="0"/>
    <n v="-89.07"/>
    <m/>
  </r>
  <r>
    <d v="2017-08-26T00:00:00"/>
    <x v="7"/>
    <s v="Steve Carroll"/>
    <x v="4"/>
    <x v="2"/>
    <x v="9"/>
    <s v="Sony 64GB Class 10 Micro SDHC R40 Memory Card"/>
    <x v="1553"/>
    <x v="0"/>
    <n v="15.12"/>
    <m/>
  </r>
  <r>
    <d v="2017-08-26T00:00:00"/>
    <x v="7"/>
    <s v="Darren Powers"/>
    <x v="1"/>
    <x v="1"/>
    <x v="8"/>
    <s v="Seth Thomas 16&quot; Steel Case Clock"/>
    <x v="92"/>
    <x v="7"/>
    <n v="-43.85"/>
    <m/>
  </r>
  <r>
    <d v="2017-08-26T00:00:00"/>
    <x v="7"/>
    <s v="Heather Jas"/>
    <x v="14"/>
    <x v="0"/>
    <x v="2"/>
    <s v="Neat Ideas Personal Hanging Folder Files, Black"/>
    <x v="707"/>
    <x v="3"/>
    <n v="13.97"/>
    <m/>
  </r>
  <r>
    <d v="2017-08-27T00:00:00"/>
    <x v="7"/>
    <s v="Allen Rosenblatt"/>
    <x v="32"/>
    <x v="1"/>
    <x v="13"/>
    <s v="Office Impressions End Table, 20-1/2&quot;H x 24&quot;W x 20&quot;D"/>
    <x v="4838"/>
    <x v="5"/>
    <n v="-297.68"/>
    <m/>
  </r>
  <r>
    <d v="2017-08-27T00:00:00"/>
    <x v="7"/>
    <s v="Mathew Reese"/>
    <x v="20"/>
    <x v="0"/>
    <x v="2"/>
    <s v="Iris Project Case"/>
    <x v="3139"/>
    <x v="9"/>
    <n v="16.600000000000001"/>
    <m/>
  </r>
  <r>
    <d v="2017-08-27T00:00:00"/>
    <x v="7"/>
    <s v="Mathew Reese"/>
    <x v="20"/>
    <x v="2"/>
    <x v="6"/>
    <s v="GE 30522EE2"/>
    <x v="4839"/>
    <x v="1"/>
    <n v="100.91"/>
    <m/>
  </r>
  <r>
    <d v="2017-08-27T00:00:00"/>
    <x v="7"/>
    <s v="Mathew Reese"/>
    <x v="20"/>
    <x v="0"/>
    <x v="3"/>
    <s v="DXL Angle-View Binders with Locking Rings by Samsill"/>
    <x v="4840"/>
    <x v="6"/>
    <n v="11.57"/>
    <m/>
  </r>
  <r>
    <d v="2017-08-27T00:00:00"/>
    <x v="7"/>
    <s v="Sanjit Engle"/>
    <x v="0"/>
    <x v="0"/>
    <x v="4"/>
    <s v="Eberhard Faber 3 1/2&quot; Golf Pencils"/>
    <x v="1457"/>
    <x v="4"/>
    <n v="0.37"/>
    <m/>
  </r>
  <r>
    <d v="2017-08-27T00:00:00"/>
    <x v="7"/>
    <s v="Stefania Perrino"/>
    <x v="16"/>
    <x v="0"/>
    <x v="10"/>
    <s v="Convenience Packs of Business Envelopes"/>
    <x v="1510"/>
    <x v="4"/>
    <n v="0.98"/>
    <m/>
  </r>
  <r>
    <d v="2017-08-27T00:00:00"/>
    <x v="7"/>
    <s v="Dan Reichenbach"/>
    <x v="3"/>
    <x v="1"/>
    <x v="8"/>
    <s v="GE 48&quot; Fluorescent Tube, Cool White Energy Saver, 34 Watts, 30/Box"/>
    <x v="4702"/>
    <x v="0"/>
    <n v="99.23"/>
    <m/>
  </r>
  <r>
    <d v="2017-08-27T00:00:00"/>
    <x v="7"/>
    <s v="Dan Reichenbach"/>
    <x v="3"/>
    <x v="0"/>
    <x v="12"/>
    <s v="APC 7 Outlet Network SurgeArrest Surge Protector"/>
    <x v="4841"/>
    <x v="3"/>
    <n v="96.58"/>
    <m/>
  </r>
  <r>
    <d v="2017-08-27T00:00:00"/>
    <x v="7"/>
    <s v="Dan Reichenbach"/>
    <x v="3"/>
    <x v="2"/>
    <x v="16"/>
    <s v="Sharp 1540cs Digital Laser Copier"/>
    <x v="2380"/>
    <x v="0"/>
    <n v="329.99"/>
    <m/>
  </r>
  <r>
    <d v="2017-08-27T00:00:00"/>
    <x v="7"/>
    <s v="Dan Reichenbach"/>
    <x v="3"/>
    <x v="0"/>
    <x v="14"/>
    <s v="Acme Preferred Stainless Steel Scissors"/>
    <x v="1680"/>
    <x v="7"/>
    <n v="8.24"/>
    <m/>
  </r>
  <r>
    <d v="2017-08-27T00:00:00"/>
    <x v="7"/>
    <s v="Dan Reichenbach"/>
    <x v="3"/>
    <x v="1"/>
    <x v="5"/>
    <s v="Bevis Steel Folding Chairs"/>
    <x v="367"/>
    <x v="1"/>
    <n v="23.03"/>
    <m/>
  </r>
  <r>
    <d v="2017-08-27T00:00:00"/>
    <x v="7"/>
    <s v="Dan Reichenbach"/>
    <x v="3"/>
    <x v="0"/>
    <x v="0"/>
    <s v="White Computer Printout Paper by Universal"/>
    <x v="468"/>
    <x v="1"/>
    <n v="56.98"/>
    <m/>
  </r>
  <r>
    <d v="2017-08-27T00:00:00"/>
    <x v="7"/>
    <s v="Dan Reichenbach"/>
    <x v="3"/>
    <x v="0"/>
    <x v="3"/>
    <s v="GBC DocuBind 300 Electric Binding Machine"/>
    <x v="3695"/>
    <x v="0"/>
    <n v="294.55"/>
    <m/>
  </r>
  <r>
    <d v="2017-08-27T00:00:00"/>
    <x v="7"/>
    <s v="Dan Reichenbach"/>
    <x v="3"/>
    <x v="0"/>
    <x v="2"/>
    <s v="Sensible Storage WireTech Storage Systems"/>
    <x v="142"/>
    <x v="7"/>
    <n v="17.75"/>
    <m/>
  </r>
  <r>
    <d v="2017-08-27T00:00:00"/>
    <x v="7"/>
    <s v="Dana Kaydos"/>
    <x v="15"/>
    <x v="0"/>
    <x v="0"/>
    <s v="Xerox 217"/>
    <x v="193"/>
    <x v="4"/>
    <n v="1.81"/>
    <m/>
  </r>
  <r>
    <d v="2017-08-27T00:00:00"/>
    <x v="7"/>
    <s v="Shui Tom"/>
    <x v="16"/>
    <x v="0"/>
    <x v="12"/>
    <s v="Hoover Portapower Portable Vacuum"/>
    <x v="4842"/>
    <x v="3"/>
    <n v="0.9"/>
    <m/>
  </r>
  <r>
    <d v="2017-08-27T00:00:00"/>
    <x v="7"/>
    <s v="Ben Peterman"/>
    <x v="2"/>
    <x v="0"/>
    <x v="0"/>
    <s v="Xerox 1981"/>
    <x v="810"/>
    <x v="1"/>
    <n v="3.96"/>
    <m/>
  </r>
  <r>
    <d v="2017-08-27T00:00:00"/>
    <x v="7"/>
    <s v="Ben Peterman"/>
    <x v="2"/>
    <x v="2"/>
    <x v="9"/>
    <s v="Logitech Wireless Headset h800"/>
    <x v="4843"/>
    <x v="11"/>
    <n v="209.98"/>
    <m/>
  </r>
  <r>
    <d v="2017-08-27T00:00:00"/>
    <x v="7"/>
    <s v="Sarah Foster"/>
    <x v="12"/>
    <x v="1"/>
    <x v="8"/>
    <s v="Flat Face Poster Frame"/>
    <x v="4844"/>
    <x v="9"/>
    <n v="33.159999999999997"/>
    <m/>
  </r>
  <r>
    <d v="2017-08-28T00:00:00"/>
    <x v="7"/>
    <s v="Kristina Nunn"/>
    <x v="22"/>
    <x v="2"/>
    <x v="6"/>
    <s v="Anker 24W Portable Micro USB Car Charger"/>
    <x v="1395"/>
    <x v="3"/>
    <n v="11.43"/>
    <m/>
  </r>
  <r>
    <d v="2017-08-28T00:00:00"/>
    <x v="7"/>
    <s v="Kristina Nunn"/>
    <x v="22"/>
    <x v="1"/>
    <x v="13"/>
    <s v="Hon Practical Foundations 30 x 60 Training Table, Light Gray/Charcoal"/>
    <x v="4845"/>
    <x v="7"/>
    <n v="250.31"/>
    <m/>
  </r>
  <r>
    <d v="2017-08-28T00:00:00"/>
    <x v="7"/>
    <s v="Kristina Nunn"/>
    <x v="22"/>
    <x v="0"/>
    <x v="3"/>
    <s v="GBC Standard Therm-A-Bind Covers"/>
    <x v="4846"/>
    <x v="7"/>
    <n v="32.4"/>
    <m/>
  </r>
  <r>
    <d v="2017-08-28T00:00:00"/>
    <x v="7"/>
    <s v="Kristina Nunn"/>
    <x v="22"/>
    <x v="0"/>
    <x v="4"/>
    <s v="Newell 344"/>
    <x v="638"/>
    <x v="0"/>
    <n v="1.45"/>
    <m/>
  </r>
  <r>
    <d v="2017-08-28T00:00:00"/>
    <x v="7"/>
    <s v="Sean Christensen"/>
    <x v="1"/>
    <x v="0"/>
    <x v="0"/>
    <s v="Xerox 4200 Series MultiUse Premium Copy Paper (20Lb. and 84 Bright)"/>
    <x v="2156"/>
    <x v="6"/>
    <n v="7.92"/>
    <m/>
  </r>
  <r>
    <d v="2017-08-28T00:00:00"/>
    <x v="7"/>
    <s v="Sean Christensen"/>
    <x v="1"/>
    <x v="0"/>
    <x v="0"/>
    <s v="HP Office Paper (20Lb. and 87 Bright)"/>
    <x v="277"/>
    <x v="7"/>
    <n v="9.35"/>
    <m/>
  </r>
  <r>
    <d v="2017-08-28T00:00:00"/>
    <x v="7"/>
    <s v="Matthew Grinstein"/>
    <x v="21"/>
    <x v="0"/>
    <x v="14"/>
    <s v="Acme Stainless Steel Office Snips"/>
    <x v="4847"/>
    <x v="1"/>
    <n v="5.89"/>
    <m/>
  </r>
  <r>
    <d v="2017-08-28T00:00:00"/>
    <x v="7"/>
    <s v="Matthew Grinstein"/>
    <x v="21"/>
    <x v="0"/>
    <x v="12"/>
    <s v="Acco 6 Outlet Guardian Premium Plus Surge Suppressor"/>
    <x v="4848"/>
    <x v="7"/>
    <n v="26.56"/>
    <m/>
  </r>
  <r>
    <d v="2017-08-29T00:00:00"/>
    <x v="7"/>
    <s v="Cathy Prescott"/>
    <x v="1"/>
    <x v="0"/>
    <x v="1"/>
    <s v="Avery 505"/>
    <x v="1968"/>
    <x v="3"/>
    <n v="17.760000000000002"/>
    <m/>
  </r>
  <r>
    <d v="2017-08-29T00:00:00"/>
    <x v="7"/>
    <s v="Cathy Prescott"/>
    <x v="1"/>
    <x v="0"/>
    <x v="2"/>
    <s v="Advantus Rolling Storage Box"/>
    <x v="4591"/>
    <x v="0"/>
    <n v="2.4"/>
    <m/>
  </r>
  <r>
    <d v="2017-08-29T00:00:00"/>
    <x v="7"/>
    <s v="Cathy Prescott"/>
    <x v="1"/>
    <x v="0"/>
    <x v="3"/>
    <s v="Wilson Jones Easy Flow II Sheet Lifters"/>
    <x v="4849"/>
    <x v="2"/>
    <n v="-5.18"/>
    <m/>
  </r>
  <r>
    <d v="2017-08-29T00:00:00"/>
    <x v="7"/>
    <s v="Michael Dominguez"/>
    <x v="2"/>
    <x v="0"/>
    <x v="4"/>
    <s v="Newell 323"/>
    <x v="1071"/>
    <x v="5"/>
    <n v="0.71"/>
    <m/>
  </r>
  <r>
    <d v="2017-08-29T00:00:00"/>
    <x v="7"/>
    <s v="Rick Wilson"/>
    <x v="3"/>
    <x v="1"/>
    <x v="8"/>
    <s v="Electrix Fluorescent Magnifier Lamps &amp; Weighted Base"/>
    <x v="4850"/>
    <x v="1"/>
    <n v="41.45"/>
    <m/>
  </r>
  <r>
    <d v="2017-08-31T00:00:00"/>
    <x v="7"/>
    <s v="Jeremy Farry"/>
    <x v="12"/>
    <x v="0"/>
    <x v="2"/>
    <s v="Neat Ideas Personal Hanging Folder Files, Black"/>
    <x v="1864"/>
    <x v="4"/>
    <n v="0.81"/>
    <m/>
  </r>
  <r>
    <d v="2017-08-31T00:00:00"/>
    <x v="7"/>
    <s v="Jeremy Farry"/>
    <x v="12"/>
    <x v="0"/>
    <x v="7"/>
    <s v="OIC Bulk Pack Metal Binder Clips"/>
    <x v="1243"/>
    <x v="1"/>
    <n v="2.72"/>
    <m/>
  </r>
  <r>
    <d v="2017-08-31T00:00:00"/>
    <x v="7"/>
    <s v="Rob Lucas"/>
    <x v="25"/>
    <x v="0"/>
    <x v="0"/>
    <s v="Xerox 1945"/>
    <x v="4851"/>
    <x v="5"/>
    <n v="83.21"/>
    <m/>
  </r>
  <r>
    <d v="2017-08-31T00:00:00"/>
    <x v="7"/>
    <s v="Ashley Jarboe"/>
    <x v="18"/>
    <x v="0"/>
    <x v="12"/>
    <s v="Tripp Lite Isotel 8 Ultra 8 Outlet Metal Surge"/>
    <x v="4852"/>
    <x v="2"/>
    <n v="166.07"/>
    <m/>
  </r>
  <r>
    <d v="2017-08-31T00:00:00"/>
    <x v="7"/>
    <s v="Arthur Wiediger"/>
    <x v="3"/>
    <x v="0"/>
    <x v="3"/>
    <s v="Acco Suede Grain Vinyl Round Ring Binder"/>
    <x v="4122"/>
    <x v="1"/>
    <n v="2.17"/>
    <m/>
  </r>
  <r>
    <d v="2017-08-31T00:00:00"/>
    <x v="7"/>
    <s v="Arthur Wiediger"/>
    <x v="3"/>
    <x v="2"/>
    <x v="6"/>
    <s v="Aastra 6757i CT Wireless VoIP phone"/>
    <x v="4853"/>
    <x v="3"/>
    <n v="77.56"/>
    <m/>
  </r>
  <r>
    <d v="2017-08-31T00:00:00"/>
    <x v="7"/>
    <s v="Barry Gonzalez"/>
    <x v="8"/>
    <x v="2"/>
    <x v="9"/>
    <s v="Plantronics CS510 - Over-the-Head monaural Wireless Headset System"/>
    <x v="2404"/>
    <x v="0"/>
    <n v="217.77"/>
    <m/>
  </r>
  <r>
    <d v="2017-08-31T00:00:00"/>
    <x v="7"/>
    <s v="Bart Watters"/>
    <x v="22"/>
    <x v="1"/>
    <x v="5"/>
    <s v="Hon 4700 Series Mobuis Mid-Back Task Chairs with Adjustable Arms"/>
    <x v="4854"/>
    <x v="0"/>
    <n v="7.12"/>
    <m/>
  </r>
  <r>
    <d v="2017-08-31T00:00:00"/>
    <x v="7"/>
    <s v="Bart Watters"/>
    <x v="22"/>
    <x v="0"/>
    <x v="2"/>
    <s v="Sortfiler Multipurpose Personal File Organizer, Black"/>
    <x v="4855"/>
    <x v="5"/>
    <n v="43.42"/>
    <m/>
  </r>
  <r>
    <d v="2017-08-31T00:00:00"/>
    <x v="7"/>
    <s v="Michael Granlund"/>
    <x v="11"/>
    <x v="0"/>
    <x v="14"/>
    <s v="Acme Kleen Earth Office Shears"/>
    <x v="2071"/>
    <x v="0"/>
    <n v="0.7"/>
    <m/>
  </r>
  <r>
    <d v="2017-08-31T00:00:00"/>
    <x v="7"/>
    <s v="Maxwell Schwartz"/>
    <x v="3"/>
    <x v="0"/>
    <x v="2"/>
    <s v="Space Solutions Commercial Steel Shelving"/>
    <x v="1366"/>
    <x v="1"/>
    <n v="9.6999999999999993"/>
    <m/>
  </r>
  <r>
    <d v="2017-09-01T00:00:00"/>
    <x v="8"/>
    <s v="Bradley Nguyen"/>
    <x v="20"/>
    <x v="1"/>
    <x v="8"/>
    <s v="Seth Thomas 12&quot; Clock w/ Goldtone Case"/>
    <x v="536"/>
    <x v="7"/>
    <n v="39.07"/>
    <m/>
  </r>
  <r>
    <d v="2017-09-01T00:00:00"/>
    <x v="8"/>
    <s v="Sung Shariari"/>
    <x v="22"/>
    <x v="2"/>
    <x v="9"/>
    <s v="LogitechÂ LS21 Speaker System - PC Multimedia - 2.1-CH - Wired"/>
    <x v="2357"/>
    <x v="4"/>
    <n v="6.8"/>
    <m/>
  </r>
  <r>
    <d v="2017-09-01T00:00:00"/>
    <x v="8"/>
    <s v="Sung Shariari"/>
    <x v="22"/>
    <x v="0"/>
    <x v="3"/>
    <s v="Avery Metallic Poly Binders"/>
    <x v="1129"/>
    <x v="7"/>
    <n v="8.02"/>
    <m/>
  </r>
  <r>
    <d v="2017-09-01T00:00:00"/>
    <x v="8"/>
    <s v="Christine Kargatis"/>
    <x v="22"/>
    <x v="0"/>
    <x v="4"/>
    <s v="Staples in misc. colors"/>
    <x v="1830"/>
    <x v="4"/>
    <n v="2.96"/>
    <m/>
  </r>
  <r>
    <d v="2017-09-01T00:00:00"/>
    <x v="8"/>
    <s v="Cynthia Arntzen"/>
    <x v="14"/>
    <x v="1"/>
    <x v="5"/>
    <s v="Harbour Creations 67200 Series Stacking Chairs"/>
    <x v="4856"/>
    <x v="5"/>
    <n v="134.53"/>
    <m/>
  </r>
  <r>
    <d v="2017-09-01T00:00:00"/>
    <x v="8"/>
    <s v="Rick Wilson"/>
    <x v="22"/>
    <x v="0"/>
    <x v="12"/>
    <s v="Honeywell Quietcare HEPA Air Cleaner"/>
    <x v="4857"/>
    <x v="3"/>
    <n v="103.82"/>
    <m/>
  </r>
  <r>
    <d v="2017-09-01T00:00:00"/>
    <x v="8"/>
    <s v="Rick Wilson"/>
    <x v="22"/>
    <x v="1"/>
    <x v="13"/>
    <s v="KI Conference Tables"/>
    <x v="4858"/>
    <x v="3"/>
    <n v="45.37"/>
    <m/>
  </r>
  <r>
    <d v="2017-09-02T00:00:00"/>
    <x v="8"/>
    <s v="Dorris liebe"/>
    <x v="10"/>
    <x v="1"/>
    <x v="8"/>
    <s v="Eldon 200 Class Desk Accessories, Burgundy"/>
    <x v="1088"/>
    <x v="1"/>
    <n v="4.1399999999999997"/>
    <m/>
  </r>
  <r>
    <d v="2017-09-02T00:00:00"/>
    <x v="8"/>
    <s v="Bill Eplett"/>
    <x v="14"/>
    <x v="2"/>
    <x v="6"/>
    <s v="Polycom CX600 IP Phone VoIP phone"/>
    <x v="4859"/>
    <x v="3"/>
    <n v="323.95"/>
    <m/>
  </r>
  <r>
    <d v="2017-09-02T00:00:00"/>
    <x v="8"/>
    <s v="Bill Eplett"/>
    <x v="14"/>
    <x v="2"/>
    <x v="9"/>
    <s v="MaxellÂ iVDR EX 500GB Cartridge"/>
    <x v="4860"/>
    <x v="5"/>
    <n v="829.38"/>
    <m/>
  </r>
  <r>
    <d v="2017-09-02T00:00:00"/>
    <x v="8"/>
    <s v="Bill Eplett"/>
    <x v="14"/>
    <x v="0"/>
    <x v="2"/>
    <s v="Fellowes High-Stak Drawer Files"/>
    <x v="4100"/>
    <x v="0"/>
    <n v="81.05"/>
    <m/>
  </r>
  <r>
    <d v="2017-09-02T00:00:00"/>
    <x v="8"/>
    <s v="Ralph Kennedy"/>
    <x v="2"/>
    <x v="0"/>
    <x v="0"/>
    <s v="RSVP Cards &amp; Envelopes, Blank White, 8-1/2&quot; X 11&quot;, 24 Cards/25 Envelopes/Set"/>
    <x v="3634"/>
    <x v="1"/>
    <n v="4.1100000000000003"/>
    <m/>
  </r>
  <r>
    <d v="2017-09-02T00:00:00"/>
    <x v="8"/>
    <s v="Phillip Flathmann"/>
    <x v="3"/>
    <x v="0"/>
    <x v="4"/>
    <s v="Pencil and Crayon Sharpener"/>
    <x v="1010"/>
    <x v="1"/>
    <n v="1.77"/>
    <m/>
  </r>
  <r>
    <d v="2017-09-02T00:00:00"/>
    <x v="8"/>
    <s v="Ann Chong"/>
    <x v="20"/>
    <x v="0"/>
    <x v="4"/>
    <s v="Newell 324"/>
    <x v="542"/>
    <x v="0"/>
    <n v="6.47"/>
    <m/>
  </r>
  <r>
    <d v="2017-09-02T00:00:00"/>
    <x v="8"/>
    <s v="Ann Chong"/>
    <x v="20"/>
    <x v="1"/>
    <x v="8"/>
    <s v="DAX Cubicle Frames - 8x10"/>
    <x v="4459"/>
    <x v="0"/>
    <n v="3.46"/>
    <m/>
  </r>
  <r>
    <d v="2017-09-02T00:00:00"/>
    <x v="8"/>
    <s v="Ann Chong"/>
    <x v="20"/>
    <x v="1"/>
    <x v="13"/>
    <s v="Bush Advantage Collection Racetrack Conference Table"/>
    <x v="4861"/>
    <x v="4"/>
    <n v="-93.33"/>
    <m/>
  </r>
  <r>
    <d v="2017-09-02T00:00:00"/>
    <x v="8"/>
    <s v="Ann Chong"/>
    <x v="20"/>
    <x v="0"/>
    <x v="12"/>
    <s v="Fellowes Basic Home/Office Series Surge Protectors"/>
    <x v="1618"/>
    <x v="4"/>
    <n v="3.76"/>
    <m/>
  </r>
  <r>
    <d v="2017-09-02T00:00:00"/>
    <x v="8"/>
    <s v="Ann Chong"/>
    <x v="20"/>
    <x v="0"/>
    <x v="3"/>
    <s v="ACCOHIDE 3-Ring Binder, Blue, 1&quot;"/>
    <x v="4862"/>
    <x v="9"/>
    <n v="8.92"/>
    <m/>
  </r>
  <r>
    <d v="2017-09-02T00:00:00"/>
    <x v="8"/>
    <s v="Ann Chong"/>
    <x v="20"/>
    <x v="2"/>
    <x v="6"/>
    <s v="Cisco SPA508G"/>
    <x v="640"/>
    <x v="1"/>
    <n v="57.41"/>
    <m/>
  </r>
  <r>
    <d v="2017-09-02T00:00:00"/>
    <x v="8"/>
    <s v="Ann Chong"/>
    <x v="20"/>
    <x v="0"/>
    <x v="1"/>
    <s v="Avery 518"/>
    <x v="282"/>
    <x v="6"/>
    <n v="9.07"/>
    <m/>
  </r>
  <r>
    <d v="2017-09-02T00:00:00"/>
    <x v="8"/>
    <s v="Ann Chong"/>
    <x v="20"/>
    <x v="1"/>
    <x v="5"/>
    <s v="Global Commerce Series High-Back Swivel/Tilt Chairs"/>
    <x v="4863"/>
    <x v="7"/>
    <n v="213.74"/>
    <m/>
  </r>
  <r>
    <d v="2017-09-02T00:00:00"/>
    <x v="8"/>
    <s v="Ann Chong"/>
    <x v="20"/>
    <x v="0"/>
    <x v="4"/>
    <s v="BIC Brite Liner Grip Highlighters"/>
    <x v="2344"/>
    <x v="1"/>
    <n v="2.21"/>
    <m/>
  </r>
  <r>
    <d v="2017-09-02T00:00:00"/>
    <x v="8"/>
    <s v="Ann Chong"/>
    <x v="20"/>
    <x v="2"/>
    <x v="9"/>
    <s v="WD My Passport Ultra 2TB Portable External Hard Drive"/>
    <x v="727"/>
    <x v="0"/>
    <n v="38.08"/>
    <m/>
  </r>
  <r>
    <d v="2017-09-02T00:00:00"/>
    <x v="8"/>
    <s v="Ann Chong"/>
    <x v="20"/>
    <x v="2"/>
    <x v="9"/>
    <s v="Sony Micro Vault Click 16 GB USB 2.0 Flash Drive"/>
    <x v="410"/>
    <x v="1"/>
    <n v="40.31"/>
    <m/>
  </r>
  <r>
    <d v="2017-09-02T00:00:00"/>
    <x v="8"/>
    <s v="Ann Chong"/>
    <x v="20"/>
    <x v="0"/>
    <x v="0"/>
    <s v="Xerox 1962"/>
    <x v="2446"/>
    <x v="3"/>
    <n v="7.7"/>
    <m/>
  </r>
  <r>
    <d v="2017-09-02T00:00:00"/>
    <x v="8"/>
    <s v="Anthony Witt"/>
    <x v="3"/>
    <x v="0"/>
    <x v="4"/>
    <s v="OIC #2 Pencils, Medium Soft"/>
    <x v="4497"/>
    <x v="7"/>
    <n v="2.73"/>
    <m/>
  </r>
  <r>
    <d v="2017-09-02T00:00:00"/>
    <x v="8"/>
    <s v="Anthony Witt"/>
    <x v="3"/>
    <x v="0"/>
    <x v="1"/>
    <s v="Avery 505"/>
    <x v="4532"/>
    <x v="7"/>
    <n v="37"/>
    <m/>
  </r>
  <r>
    <d v="2017-09-02T00:00:00"/>
    <x v="8"/>
    <s v="Anthony Witt"/>
    <x v="3"/>
    <x v="2"/>
    <x v="6"/>
    <s v="Ooma Telo VoIP Home Phone System"/>
    <x v="472"/>
    <x v="0"/>
    <n v="12.6"/>
    <m/>
  </r>
  <r>
    <d v="2017-09-02T00:00:00"/>
    <x v="8"/>
    <s v="Ted Butterfield"/>
    <x v="37"/>
    <x v="0"/>
    <x v="2"/>
    <s v="Crate-A-Files"/>
    <x v="389"/>
    <x v="4"/>
    <n v="2.83"/>
    <m/>
  </r>
  <r>
    <d v="2017-09-02T00:00:00"/>
    <x v="8"/>
    <s v="Ted Butterfield"/>
    <x v="37"/>
    <x v="0"/>
    <x v="0"/>
    <s v="Xerox 191"/>
    <x v="2828"/>
    <x v="3"/>
    <n v="37.56"/>
    <m/>
  </r>
  <r>
    <d v="2017-09-02T00:00:00"/>
    <x v="8"/>
    <s v="Ted Butterfield"/>
    <x v="37"/>
    <x v="0"/>
    <x v="0"/>
    <s v="Xerox 1890"/>
    <x v="1454"/>
    <x v="1"/>
    <n v="73.41"/>
    <m/>
  </r>
  <r>
    <d v="2017-09-02T00:00:00"/>
    <x v="8"/>
    <s v="Jill Stevenson"/>
    <x v="1"/>
    <x v="0"/>
    <x v="7"/>
    <s v="Advantus Plastic Paper Clips"/>
    <x v="196"/>
    <x v="3"/>
    <n v="5.6"/>
    <m/>
  </r>
  <r>
    <d v="2017-09-02T00:00:00"/>
    <x v="8"/>
    <s v="Jill Stevenson"/>
    <x v="1"/>
    <x v="0"/>
    <x v="12"/>
    <s v="Belkin 7-Outlet SurgeMaster Home Series"/>
    <x v="4864"/>
    <x v="0"/>
    <n v="-15.09"/>
    <m/>
  </r>
  <r>
    <d v="2017-09-02T00:00:00"/>
    <x v="8"/>
    <s v="Jill Stevenson"/>
    <x v="1"/>
    <x v="0"/>
    <x v="2"/>
    <s v="Belkin 19&quot; Center-Weighted Shelf, Gray"/>
    <x v="4865"/>
    <x v="7"/>
    <n v="-44.24"/>
    <m/>
  </r>
  <r>
    <d v="2017-09-02T00:00:00"/>
    <x v="8"/>
    <s v="Mick Crebagga"/>
    <x v="1"/>
    <x v="2"/>
    <x v="9"/>
    <s v="Kingston Digital DataTraveler 32GB USB 2.0"/>
    <x v="1015"/>
    <x v="1"/>
    <n v="-7.12"/>
    <m/>
  </r>
  <r>
    <d v="2017-09-02T00:00:00"/>
    <x v="8"/>
    <s v="Janet Lee"/>
    <x v="3"/>
    <x v="0"/>
    <x v="3"/>
    <s v="Acco Translucent Poly Ring Binders"/>
    <x v="4184"/>
    <x v="7"/>
    <n v="6.55"/>
    <m/>
  </r>
  <r>
    <d v="2017-09-02T00:00:00"/>
    <x v="8"/>
    <s v="Janet Lee"/>
    <x v="3"/>
    <x v="1"/>
    <x v="13"/>
    <s v="Hon 2111 Invitation Series Straight Table"/>
    <x v="4866"/>
    <x v="0"/>
    <n v="-2.96"/>
    <m/>
  </r>
  <r>
    <d v="2017-09-02T00:00:00"/>
    <x v="8"/>
    <s v="Stephanie Ulpright"/>
    <x v="22"/>
    <x v="1"/>
    <x v="5"/>
    <s v="Global Leather Task Chair, Black"/>
    <x v="3619"/>
    <x v="1"/>
    <n v="-2.7"/>
    <m/>
  </r>
  <r>
    <d v="2017-09-02T00:00:00"/>
    <x v="8"/>
    <s v="Alan Hwang"/>
    <x v="5"/>
    <x v="0"/>
    <x v="3"/>
    <s v="GBC DocuBind 300 Electric Binding Machine"/>
    <x v="4867"/>
    <x v="1"/>
    <n v="757.41"/>
    <m/>
  </r>
  <r>
    <d v="2017-09-02T00:00:00"/>
    <x v="8"/>
    <s v="Luke Weiss"/>
    <x v="26"/>
    <x v="0"/>
    <x v="1"/>
    <s v="Avery 519"/>
    <x v="2717"/>
    <x v="0"/>
    <n v="3.95"/>
    <m/>
  </r>
  <r>
    <d v="2017-09-02T00:00:00"/>
    <x v="8"/>
    <s v="Marc Harrigan"/>
    <x v="3"/>
    <x v="0"/>
    <x v="12"/>
    <s v="Acco Six-Outlet Power Strip, 4' Cord Length"/>
    <x v="3578"/>
    <x v="7"/>
    <n v="11.21"/>
    <m/>
  </r>
  <r>
    <d v="2017-09-02T00:00:00"/>
    <x v="8"/>
    <s v="Marc Harrigan"/>
    <x v="3"/>
    <x v="1"/>
    <x v="8"/>
    <s v="Luxo Professional Combination Clamp-On Lamps"/>
    <x v="4868"/>
    <x v="7"/>
    <n v="132.99"/>
    <m/>
  </r>
  <r>
    <d v="2017-09-02T00:00:00"/>
    <x v="8"/>
    <s v="Marc Harrigan"/>
    <x v="3"/>
    <x v="0"/>
    <x v="3"/>
    <s v="GBC Velobind Prepunched Cover Sets, Regency Series"/>
    <x v="4511"/>
    <x v="7"/>
    <n v="46.23"/>
    <m/>
  </r>
  <r>
    <d v="2017-09-03T00:00:00"/>
    <x v="8"/>
    <s v="Emily Phan"/>
    <x v="1"/>
    <x v="0"/>
    <x v="3"/>
    <s v="Premier Elliptical Ring Binder, Black"/>
    <x v="4535"/>
    <x v="5"/>
    <n v="-68.19"/>
    <m/>
  </r>
  <r>
    <d v="2017-09-03T00:00:00"/>
    <x v="8"/>
    <s v="Arthur Prichep"/>
    <x v="16"/>
    <x v="0"/>
    <x v="10"/>
    <s v="#10- 4 1/8&quot; x 9 1/2&quot; Security-Tint Envelopes"/>
    <x v="2417"/>
    <x v="3"/>
    <n v="8.86"/>
    <m/>
  </r>
  <r>
    <d v="2017-09-03T00:00:00"/>
    <x v="8"/>
    <s v="Aleksandra Gannaway"/>
    <x v="3"/>
    <x v="0"/>
    <x v="4"/>
    <s v="Premium Writing Pencils, Soft, #2 by Central Association for the Blind"/>
    <x v="696"/>
    <x v="0"/>
    <n v="1.67"/>
    <m/>
  </r>
  <r>
    <d v="2017-09-03T00:00:00"/>
    <x v="8"/>
    <s v="Sample Company A"/>
    <x v="3"/>
    <x v="0"/>
    <x v="3"/>
    <s v="Square Ring Data Binders, Rigid 75 Pt. Covers, 11&quot; x 14-7/8&quot;"/>
    <x v="4869"/>
    <x v="7"/>
    <n v="28.9"/>
    <m/>
  </r>
  <r>
    <d v="2017-09-03T00:00:00"/>
    <x v="8"/>
    <s v="Sample Company A"/>
    <x v="3"/>
    <x v="2"/>
    <x v="9"/>
    <s v="Kensington Expert Mouse Optical USB Trackball for PC or Mac"/>
    <x v="4870"/>
    <x v="1"/>
    <n v="85.49"/>
    <m/>
  </r>
  <r>
    <d v="2017-09-03T00:00:00"/>
    <x v="8"/>
    <s v="Katrina Bavinger"/>
    <x v="20"/>
    <x v="0"/>
    <x v="0"/>
    <s v="Xerox 189"/>
    <x v="3194"/>
    <x v="3"/>
    <n v="201.31"/>
    <m/>
  </r>
  <r>
    <d v="2017-09-03T00:00:00"/>
    <x v="8"/>
    <s v="Katrina Bavinger"/>
    <x v="20"/>
    <x v="1"/>
    <x v="5"/>
    <s v="Office Star Flex Back Scooter Chair with Aluminum Finish Frame"/>
    <x v="4331"/>
    <x v="4"/>
    <n v="14.12"/>
    <m/>
  </r>
  <r>
    <d v="2017-09-03T00:00:00"/>
    <x v="8"/>
    <s v="Katrina Bavinger"/>
    <x v="20"/>
    <x v="1"/>
    <x v="5"/>
    <s v="Global Low Back Tilter Chair"/>
    <x v="4871"/>
    <x v="0"/>
    <n v="-8.08"/>
    <m/>
  </r>
  <r>
    <d v="2017-09-03T00:00:00"/>
    <x v="8"/>
    <s v="Katrina Bavinger"/>
    <x v="20"/>
    <x v="0"/>
    <x v="4"/>
    <s v="Prang Drawing Pencil Set"/>
    <x v="638"/>
    <x v="0"/>
    <n v="2.2200000000000002"/>
    <m/>
  </r>
  <r>
    <d v="2017-09-03T00:00:00"/>
    <x v="8"/>
    <s v="Joe Kamberova"/>
    <x v="3"/>
    <x v="1"/>
    <x v="11"/>
    <s v="Bush Heritage Pine Collection 5-Shelf Bookcase, Albany Pine Finish, *Special Order"/>
    <x v="3380"/>
    <x v="0"/>
    <n v="14.1"/>
    <m/>
  </r>
  <r>
    <d v="2017-09-03T00:00:00"/>
    <x v="8"/>
    <s v="Arthur Gainer"/>
    <x v="0"/>
    <x v="1"/>
    <x v="8"/>
    <s v="Eldon Advantage Foldable Chair Mats for Low Pile Carpets"/>
    <x v="1818"/>
    <x v="7"/>
    <n v="-105.69"/>
    <m/>
  </r>
  <r>
    <d v="2017-09-03T00:00:00"/>
    <x v="8"/>
    <s v="Muhammed Yedwab"/>
    <x v="1"/>
    <x v="0"/>
    <x v="0"/>
    <s v="&quot;While you Were Out&quot; Message Book, One Form per Page"/>
    <x v="3164"/>
    <x v="1"/>
    <n v="3.34"/>
    <m/>
  </r>
  <r>
    <d v="2017-09-03T00:00:00"/>
    <x v="8"/>
    <s v="Muhammed Yedwab"/>
    <x v="1"/>
    <x v="2"/>
    <x v="9"/>
    <s v="Hypercom P1300 Pinpad"/>
    <x v="2891"/>
    <x v="0"/>
    <n v="21.42"/>
    <m/>
  </r>
  <r>
    <d v="2017-09-04T00:00:00"/>
    <x v="8"/>
    <s v="John Dryer"/>
    <x v="0"/>
    <x v="0"/>
    <x v="4"/>
    <s v="Crayola Anti Dust Chalk, 12/Pack"/>
    <x v="4872"/>
    <x v="5"/>
    <n v="3.19"/>
    <m/>
  </r>
  <r>
    <d v="2017-09-04T00:00:00"/>
    <x v="8"/>
    <s v="John Dryer"/>
    <x v="0"/>
    <x v="0"/>
    <x v="2"/>
    <s v="Acco Perma 3000 Stacking Storage Drawers"/>
    <x v="723"/>
    <x v="4"/>
    <n v="-0.21"/>
    <m/>
  </r>
  <r>
    <d v="2017-09-04T00:00:00"/>
    <x v="8"/>
    <s v="John Dryer"/>
    <x v="0"/>
    <x v="0"/>
    <x v="4"/>
    <s v="Sanford Colorific Eraseable Coloring Pencils, 12 Count"/>
    <x v="342"/>
    <x v="7"/>
    <n v="3.77"/>
    <m/>
  </r>
  <r>
    <d v="2017-09-04T00:00:00"/>
    <x v="8"/>
    <s v="Aimee Bixby"/>
    <x v="20"/>
    <x v="2"/>
    <x v="9"/>
    <s v="Verbatim 25 GB 6x Blu-ray Single Layer Recordable Disc, 25/Pack"/>
    <x v="302"/>
    <x v="3"/>
    <n v="39.54"/>
    <m/>
  </r>
  <r>
    <d v="2017-09-04T00:00:00"/>
    <x v="8"/>
    <s v="Greg Maxwell"/>
    <x v="3"/>
    <x v="1"/>
    <x v="13"/>
    <s v="Chromcraft Bull-Nose Wood Oval Conference Tables &amp; Bases"/>
    <x v="4873"/>
    <x v="1"/>
    <n v="-99.18"/>
    <m/>
  </r>
  <r>
    <d v="2017-09-04T00:00:00"/>
    <x v="8"/>
    <s v="Katrina Bavinger"/>
    <x v="3"/>
    <x v="0"/>
    <x v="0"/>
    <s v="Xerox 220"/>
    <x v="115"/>
    <x v="0"/>
    <n v="6.22"/>
    <m/>
  </r>
  <r>
    <d v="2017-09-04T00:00:00"/>
    <x v="8"/>
    <s v="Katrina Bavinger"/>
    <x v="3"/>
    <x v="2"/>
    <x v="6"/>
    <s v="invisibleSHIELD by ZAGG Smudge-Free Screen Protector"/>
    <x v="1067"/>
    <x v="1"/>
    <n v="15.11"/>
    <m/>
  </r>
  <r>
    <d v="2017-09-04T00:00:00"/>
    <x v="8"/>
    <s v="Helen Wasserman"/>
    <x v="1"/>
    <x v="1"/>
    <x v="11"/>
    <s v="Bush Birmingham Collection Bookcase, Dark Cherry"/>
    <x v="4874"/>
    <x v="2"/>
    <n v="-117.88"/>
    <m/>
  </r>
  <r>
    <d v="2017-09-04T00:00:00"/>
    <x v="8"/>
    <s v="Helen Wasserman"/>
    <x v="1"/>
    <x v="0"/>
    <x v="0"/>
    <s v="It's Hot Message Books with Stickers, 2 3/4&quot; x 5&quot;"/>
    <x v="4186"/>
    <x v="1"/>
    <n v="5.55"/>
    <m/>
  </r>
  <r>
    <d v="2017-09-04T00:00:00"/>
    <x v="8"/>
    <s v="Helen Wasserman"/>
    <x v="1"/>
    <x v="0"/>
    <x v="4"/>
    <s v="Sanford Colorific Colored Pencils, 12/Box"/>
    <x v="318"/>
    <x v="1"/>
    <n v="0.86"/>
    <m/>
  </r>
  <r>
    <d v="2017-09-04T00:00:00"/>
    <x v="8"/>
    <s v="Maribeth Dona"/>
    <x v="10"/>
    <x v="0"/>
    <x v="4"/>
    <s v="DIXON Oriole Pencils"/>
    <x v="1985"/>
    <x v="3"/>
    <n v="0.62"/>
    <m/>
  </r>
  <r>
    <d v="2017-09-04T00:00:00"/>
    <x v="8"/>
    <s v="Maribeth Dona"/>
    <x v="10"/>
    <x v="0"/>
    <x v="3"/>
    <s v="GBC Recycled VeloBinder Covers"/>
    <x v="4875"/>
    <x v="7"/>
    <n v="-20.45"/>
    <m/>
  </r>
  <r>
    <d v="2017-09-04T00:00:00"/>
    <x v="8"/>
    <s v="Maribeth Dona"/>
    <x v="10"/>
    <x v="0"/>
    <x v="3"/>
    <s v="Wilson Jones Active Use Binders"/>
    <x v="621"/>
    <x v="0"/>
    <n v="-3.06"/>
    <m/>
  </r>
  <r>
    <d v="2017-09-04T00:00:00"/>
    <x v="8"/>
    <s v="Maribeth Dona"/>
    <x v="10"/>
    <x v="0"/>
    <x v="0"/>
    <s v="Telephone Message Books with Fax/Mobile Section, 4 1/4&quot; x 6&quot;"/>
    <x v="697"/>
    <x v="3"/>
    <n v="3.74"/>
    <m/>
  </r>
  <r>
    <d v="2017-09-04T00:00:00"/>
    <x v="8"/>
    <s v="Ralph Arnett"/>
    <x v="3"/>
    <x v="0"/>
    <x v="3"/>
    <s v="Ibico Hi-Tech Manual Binding System"/>
    <x v="1544"/>
    <x v="0"/>
    <n v="152.5"/>
    <m/>
  </r>
  <r>
    <d v="2017-09-04T00:00:00"/>
    <x v="8"/>
    <s v="Ralph Arnett"/>
    <x v="3"/>
    <x v="2"/>
    <x v="6"/>
    <s v="QVS USB Car Charger 2-Port 2.1Amp for iPod/iPhone/iPad/iPad 2/iPad 3"/>
    <x v="638"/>
    <x v="4"/>
    <n v="1.74"/>
    <m/>
  </r>
  <r>
    <d v="2017-09-04T00:00:00"/>
    <x v="8"/>
    <s v="Ralph Arnett"/>
    <x v="3"/>
    <x v="0"/>
    <x v="2"/>
    <s v="Trav-L-File Heavy-Duty Shuttle II, Black"/>
    <x v="4876"/>
    <x v="7"/>
    <n v="65.36"/>
    <m/>
  </r>
  <r>
    <d v="2017-09-04T00:00:00"/>
    <x v="8"/>
    <s v="Michael Moore"/>
    <x v="2"/>
    <x v="2"/>
    <x v="9"/>
    <s v="Kingston Digital DataTraveler 8GB USB 2.0"/>
    <x v="4106"/>
    <x v="3"/>
    <n v="-1.43"/>
    <m/>
  </r>
  <r>
    <d v="2017-09-04T00:00:00"/>
    <x v="8"/>
    <s v="Tiffany House"/>
    <x v="3"/>
    <x v="0"/>
    <x v="2"/>
    <s v="Rogers Jumbo File, Granite"/>
    <x v="4877"/>
    <x v="3"/>
    <n v="0.54"/>
    <m/>
  </r>
  <r>
    <d v="2017-09-04T00:00:00"/>
    <x v="8"/>
    <s v="Pete Kriz"/>
    <x v="3"/>
    <x v="0"/>
    <x v="3"/>
    <s v="Acco Suede Grain Vinyl Round Ring Binder"/>
    <x v="3499"/>
    <x v="6"/>
    <n v="4.34"/>
    <m/>
  </r>
  <r>
    <d v="2017-09-04T00:00:00"/>
    <x v="8"/>
    <s v="Pete Kriz"/>
    <x v="3"/>
    <x v="1"/>
    <x v="13"/>
    <s v="Bush Cubix Conference Tables, Fully Assembled"/>
    <x v="4878"/>
    <x v="9"/>
    <n v="92.39"/>
    <m/>
  </r>
  <r>
    <d v="2017-09-04T00:00:00"/>
    <x v="8"/>
    <s v="Vivian Mathis"/>
    <x v="38"/>
    <x v="0"/>
    <x v="7"/>
    <s v="Staples"/>
    <x v="3705"/>
    <x v="6"/>
    <n v="6.97"/>
    <m/>
  </r>
  <r>
    <d v="2017-09-04T00:00:00"/>
    <x v="8"/>
    <s v="Eva Jacobs"/>
    <x v="3"/>
    <x v="0"/>
    <x v="2"/>
    <s v="24 Capacity Maxi Data Binder Racks, Pearl"/>
    <x v="4879"/>
    <x v="0"/>
    <n v="105.28"/>
    <m/>
  </r>
  <r>
    <d v="2017-09-04T00:00:00"/>
    <x v="8"/>
    <s v="Doug O'Connell"/>
    <x v="16"/>
    <x v="1"/>
    <x v="5"/>
    <s v="Global Value Steno Chair, Gray"/>
    <x v="4880"/>
    <x v="0"/>
    <n v="6.07"/>
    <m/>
  </r>
  <r>
    <d v="2017-09-04T00:00:00"/>
    <x v="8"/>
    <s v="Doug O'Connell"/>
    <x v="16"/>
    <x v="0"/>
    <x v="0"/>
    <s v="Xerox 213"/>
    <x v="320"/>
    <x v="0"/>
    <n v="3.63"/>
    <m/>
  </r>
  <r>
    <d v="2017-09-04T00:00:00"/>
    <x v="8"/>
    <s v="Julie Kriz"/>
    <x v="0"/>
    <x v="0"/>
    <x v="4"/>
    <s v="Hunt PowerHouse Electric Pencil Sharpener, Blue"/>
    <x v="4881"/>
    <x v="4"/>
    <n v="3.8"/>
    <m/>
  </r>
  <r>
    <d v="2017-09-04T00:00:00"/>
    <x v="8"/>
    <s v="Cynthia Voltz"/>
    <x v="3"/>
    <x v="0"/>
    <x v="3"/>
    <s v="Pressboard Hanging Data Binders for Unburst Sheets"/>
    <x v="211"/>
    <x v="1"/>
    <n v="4.13"/>
    <m/>
  </r>
  <r>
    <d v="2017-09-04T00:00:00"/>
    <x v="8"/>
    <s v="Aaron Smayling"/>
    <x v="11"/>
    <x v="0"/>
    <x v="3"/>
    <s v="Avery Trapezoid Extra Heavy Duty 4&quot; Binders"/>
    <x v="4882"/>
    <x v="5"/>
    <n v="-58.72"/>
    <m/>
  </r>
  <r>
    <d v="2017-09-05T00:00:00"/>
    <x v="8"/>
    <s v="Christopher Schild"/>
    <x v="22"/>
    <x v="0"/>
    <x v="4"/>
    <s v="Newell 333"/>
    <x v="2573"/>
    <x v="4"/>
    <n v="0.72"/>
    <m/>
  </r>
  <r>
    <d v="2017-09-05T00:00:00"/>
    <x v="8"/>
    <s v="Michael Grace"/>
    <x v="16"/>
    <x v="0"/>
    <x v="2"/>
    <s v="Gould Plastics 18-Pocket Panel Bin, 34w x 5-1/4d x 20-1/2h"/>
    <x v="2391"/>
    <x v="0"/>
    <n v="-29.44"/>
    <m/>
  </r>
  <r>
    <d v="2017-09-05T00:00:00"/>
    <x v="8"/>
    <s v="Liz Preis"/>
    <x v="15"/>
    <x v="2"/>
    <x v="9"/>
    <s v="MaxellÂ LTO Ultrium - 800 GB"/>
    <x v="2969"/>
    <x v="3"/>
    <n v="-1.1200000000000001"/>
    <m/>
  </r>
  <r>
    <d v="2017-09-05T00:00:00"/>
    <x v="8"/>
    <s v="Liz Preis"/>
    <x v="15"/>
    <x v="0"/>
    <x v="4"/>
    <s v="Model L Table or Wall-Mount Pencil Sharpener"/>
    <x v="3197"/>
    <x v="7"/>
    <n v="7.2"/>
    <m/>
  </r>
  <r>
    <d v="2017-09-05T00:00:00"/>
    <x v="8"/>
    <s v="Liz Preis"/>
    <x v="15"/>
    <x v="0"/>
    <x v="0"/>
    <s v="Xerox 220"/>
    <x v="143"/>
    <x v="1"/>
    <n v="5.44"/>
    <m/>
  </r>
  <r>
    <d v="2017-09-07T00:00:00"/>
    <x v="8"/>
    <s v="Jasper Cacioppo"/>
    <x v="3"/>
    <x v="1"/>
    <x v="8"/>
    <s v="Tenex Chairmats For Use With Carpeted Floors"/>
    <x v="4883"/>
    <x v="1"/>
    <n v="2.4"/>
    <m/>
  </r>
  <r>
    <d v="2017-09-07T00:00:00"/>
    <x v="8"/>
    <s v="Ruben Dartt"/>
    <x v="11"/>
    <x v="0"/>
    <x v="2"/>
    <s v="Hanging Personal Folder File"/>
    <x v="1859"/>
    <x v="1"/>
    <n v="2.36"/>
    <m/>
  </r>
  <r>
    <d v="2017-09-07T00:00:00"/>
    <x v="8"/>
    <s v="Ruben Dartt"/>
    <x v="11"/>
    <x v="2"/>
    <x v="9"/>
    <s v="Logitech Wireless Marathon Mouse M705"/>
    <x v="3914"/>
    <x v="5"/>
    <n v="80.48"/>
    <m/>
  </r>
  <r>
    <d v="2017-09-07T00:00:00"/>
    <x v="8"/>
    <s v="Stefania Perrino"/>
    <x v="20"/>
    <x v="0"/>
    <x v="2"/>
    <s v="Advantus 10-Drawer Portable Organizer, Chrome Metal Frame, Smoke Drawers"/>
    <x v="4884"/>
    <x v="9"/>
    <n v="133.86000000000001"/>
    <m/>
  </r>
  <r>
    <d v="2017-09-07T00:00:00"/>
    <x v="8"/>
    <s v="Nicole Fjeld"/>
    <x v="1"/>
    <x v="0"/>
    <x v="0"/>
    <s v="Easy-staple paper"/>
    <x v="4885"/>
    <x v="2"/>
    <n v="26.47"/>
    <m/>
  </r>
  <r>
    <d v="2017-09-07T00:00:00"/>
    <x v="8"/>
    <s v="Robert Dilbeck"/>
    <x v="24"/>
    <x v="0"/>
    <x v="3"/>
    <s v="GBC DocuBind 300 Electric Binding Machine"/>
    <x v="4867"/>
    <x v="1"/>
    <n v="757.41"/>
    <m/>
  </r>
  <r>
    <d v="2017-09-07T00:00:00"/>
    <x v="8"/>
    <s v="Dean percer"/>
    <x v="12"/>
    <x v="0"/>
    <x v="3"/>
    <s v="Wilson Jones Leather-Like Binders with DublLock Round Rings"/>
    <x v="1230"/>
    <x v="1"/>
    <n v="-6.02"/>
    <m/>
  </r>
  <r>
    <d v="2017-09-07T00:00:00"/>
    <x v="8"/>
    <s v="Cassandra Brandow"/>
    <x v="2"/>
    <x v="0"/>
    <x v="1"/>
    <s v="Avery 519"/>
    <x v="1091"/>
    <x v="7"/>
    <n v="9.8699999999999992"/>
    <m/>
  </r>
  <r>
    <d v="2017-09-07T00:00:00"/>
    <x v="8"/>
    <s v="Cassandra Brandow"/>
    <x v="2"/>
    <x v="0"/>
    <x v="0"/>
    <s v="Eureka Recycled Copy Paper 8 1/2&quot; x 11&quot;, Ream"/>
    <x v="143"/>
    <x v="1"/>
    <n v="5.44"/>
    <m/>
  </r>
  <r>
    <d v="2017-09-07T00:00:00"/>
    <x v="8"/>
    <s v="Cassandra Brandow"/>
    <x v="2"/>
    <x v="0"/>
    <x v="10"/>
    <s v="Poly String Tie Envelopes"/>
    <x v="1972"/>
    <x v="1"/>
    <n v="1.65"/>
    <m/>
  </r>
  <r>
    <d v="2017-09-07T00:00:00"/>
    <x v="8"/>
    <s v="Anna Gayman"/>
    <x v="21"/>
    <x v="2"/>
    <x v="9"/>
    <s v="Rosewill 107 Normal Keys USB Wired Standard Keyboard"/>
    <x v="3131"/>
    <x v="4"/>
    <n v="1.89"/>
    <m/>
  </r>
  <r>
    <d v="2017-09-07T00:00:00"/>
    <x v="8"/>
    <s v="Justin MacKendrick"/>
    <x v="27"/>
    <x v="1"/>
    <x v="8"/>
    <s v="DAX Copper Panel Document Frame, 5 x 7 Size"/>
    <x v="111"/>
    <x v="0"/>
    <n v="10.57"/>
    <m/>
  </r>
  <r>
    <d v="2017-09-07T00:00:00"/>
    <x v="8"/>
    <s v="Justin MacKendrick"/>
    <x v="27"/>
    <x v="2"/>
    <x v="6"/>
    <s v="Motorla HX550 Universal Bluetooth Headset"/>
    <x v="4886"/>
    <x v="3"/>
    <n v="47.46"/>
    <m/>
  </r>
  <r>
    <d v="2017-09-07T00:00:00"/>
    <x v="8"/>
    <s v="Allen Goldenen"/>
    <x v="3"/>
    <x v="1"/>
    <x v="8"/>
    <s v="C-Line Magnetic Cubicle Keepers, Clear Polypropylene"/>
    <x v="4887"/>
    <x v="3"/>
    <n v="8.3000000000000007"/>
    <m/>
  </r>
  <r>
    <d v="2017-09-07T00:00:00"/>
    <x v="8"/>
    <s v="Trudy Glocke"/>
    <x v="24"/>
    <x v="2"/>
    <x v="9"/>
    <s v="Maxell 4.7GB DVD-R"/>
    <x v="1749"/>
    <x v="3"/>
    <n v="46.54"/>
    <m/>
  </r>
  <r>
    <d v="2017-09-07T00:00:00"/>
    <x v="8"/>
    <s v="Trudy Glocke"/>
    <x v="24"/>
    <x v="1"/>
    <x v="8"/>
    <s v="DataProducts Ampli Magnifier Task Lamp, Black,"/>
    <x v="4888"/>
    <x v="7"/>
    <n v="37.880000000000003"/>
    <m/>
  </r>
  <r>
    <d v="2017-09-07T00:00:00"/>
    <x v="8"/>
    <s v="Joseph Airdo"/>
    <x v="3"/>
    <x v="1"/>
    <x v="5"/>
    <s v="Global Low Back Tilter Chair"/>
    <x v="1718"/>
    <x v="0"/>
    <n v="-28.27"/>
    <m/>
  </r>
  <r>
    <d v="2017-09-07T00:00:00"/>
    <x v="8"/>
    <s v="Dario Medina"/>
    <x v="15"/>
    <x v="0"/>
    <x v="12"/>
    <s v="Eureka The Boss Cordless Rechargeable Stick Vac"/>
    <x v="4889"/>
    <x v="0"/>
    <n v="7.14"/>
    <m/>
  </r>
  <r>
    <d v="2017-09-07T00:00:00"/>
    <x v="8"/>
    <s v="Phillip Flathmann"/>
    <x v="22"/>
    <x v="1"/>
    <x v="8"/>
    <s v="DAX Two-Tone Silver Metal Document Frame"/>
    <x v="2690"/>
    <x v="3"/>
    <n v="34.81"/>
    <m/>
  </r>
  <r>
    <d v="2017-09-07T00:00:00"/>
    <x v="8"/>
    <s v="Phillip Flathmann"/>
    <x v="22"/>
    <x v="2"/>
    <x v="6"/>
    <s v="Konftel 250 ConferenceÂ phoneÂ - Charcoal black"/>
    <x v="4890"/>
    <x v="0"/>
    <n v="34.18"/>
    <m/>
  </r>
  <r>
    <d v="2017-09-07T00:00:00"/>
    <x v="8"/>
    <s v="Phillip Flathmann"/>
    <x v="22"/>
    <x v="0"/>
    <x v="4"/>
    <s v="Boston 1799 Powerhouse Electric Pencil Sharpener"/>
    <x v="679"/>
    <x v="4"/>
    <n v="7.27"/>
    <m/>
  </r>
  <r>
    <d v="2017-09-07T00:00:00"/>
    <x v="8"/>
    <s v="Allen Armold"/>
    <x v="43"/>
    <x v="0"/>
    <x v="0"/>
    <s v="Avoid Verbal Orders Carbonless Minifold Book"/>
    <x v="2411"/>
    <x v="7"/>
    <n v="7.77"/>
    <m/>
  </r>
  <r>
    <d v="2017-09-07T00:00:00"/>
    <x v="8"/>
    <s v="Allen Armold"/>
    <x v="43"/>
    <x v="0"/>
    <x v="0"/>
    <s v="Xerox 191"/>
    <x v="418"/>
    <x v="0"/>
    <n v="18.78"/>
    <m/>
  </r>
  <r>
    <d v="2017-09-08T00:00:00"/>
    <x v="8"/>
    <s v="Michelle Moray"/>
    <x v="1"/>
    <x v="1"/>
    <x v="13"/>
    <s v="BoxOffice By Design Rectangular and Half-Moon Meeting Room Tables"/>
    <x v="4891"/>
    <x v="5"/>
    <n v="-566.55999999999995"/>
    <m/>
  </r>
  <r>
    <d v="2017-09-08T00:00:00"/>
    <x v="8"/>
    <s v="Eugene Barchas"/>
    <x v="2"/>
    <x v="2"/>
    <x v="6"/>
    <s v="Aastra 6757i CT Wireless VoIP phone"/>
    <x v="4892"/>
    <x v="0"/>
    <n v="-47.4"/>
    <m/>
  </r>
  <r>
    <d v="2017-09-08T00:00:00"/>
    <x v="8"/>
    <s v="Dorothy Badders"/>
    <x v="10"/>
    <x v="2"/>
    <x v="9"/>
    <s v="ImationÂ SwivelÂ Flash DriveÂ USBÂ flash driveÂ - 8 GB"/>
    <x v="4893"/>
    <x v="4"/>
    <n v="1.71"/>
    <m/>
  </r>
  <r>
    <d v="2017-09-08T00:00:00"/>
    <x v="8"/>
    <s v="Roland Schwarz"/>
    <x v="10"/>
    <x v="2"/>
    <x v="9"/>
    <s v="Memorex Micro Travel Drive 32 GB"/>
    <x v="4894"/>
    <x v="3"/>
    <n v="33.590000000000003"/>
    <m/>
  </r>
  <r>
    <d v="2017-09-08T00:00:00"/>
    <x v="8"/>
    <s v="Alex Russell"/>
    <x v="0"/>
    <x v="2"/>
    <x v="9"/>
    <s v="Memorex Froggy Flash Drive 8 GB"/>
    <x v="4895"/>
    <x v="6"/>
    <n v="20.239999999999998"/>
    <m/>
  </r>
  <r>
    <d v="2017-09-08T00:00:00"/>
    <x v="8"/>
    <s v="Barry FranzÃ¶sisch"/>
    <x v="0"/>
    <x v="0"/>
    <x v="3"/>
    <s v="Premier Elliptical Ring Binder, Black"/>
    <x v="4535"/>
    <x v="5"/>
    <n v="-68.19"/>
    <m/>
  </r>
  <r>
    <d v="2017-09-08T00:00:00"/>
    <x v="8"/>
    <s v="Barry FranzÃ¶sisch"/>
    <x v="0"/>
    <x v="2"/>
    <x v="16"/>
    <s v="Canon PC-428 Personal Copier"/>
    <x v="2094"/>
    <x v="0"/>
    <n v="107.99"/>
    <m/>
  </r>
  <r>
    <d v="2017-09-08T00:00:00"/>
    <x v="8"/>
    <s v="Barry FranzÃ¶sisch"/>
    <x v="0"/>
    <x v="0"/>
    <x v="7"/>
    <s v="Vinyl Coated Wire Paper Clips in Organizer Box, 800/Box"/>
    <x v="826"/>
    <x v="7"/>
    <n v="15.5"/>
    <m/>
  </r>
  <r>
    <d v="2017-09-08T00:00:00"/>
    <x v="8"/>
    <s v="Barry FranzÃ¶sisch"/>
    <x v="0"/>
    <x v="1"/>
    <x v="8"/>
    <s v="DAX Black Cherry Wood-Tone Poster Frame"/>
    <x v="1039"/>
    <x v="0"/>
    <n v="-11.65"/>
    <m/>
  </r>
  <r>
    <d v="2017-09-08T00:00:00"/>
    <x v="8"/>
    <s v="Barry FranzÃ¶sisch"/>
    <x v="0"/>
    <x v="0"/>
    <x v="0"/>
    <s v="Xerox 205"/>
    <x v="1315"/>
    <x v="3"/>
    <n v="7.26"/>
    <m/>
  </r>
  <r>
    <d v="2017-09-08T00:00:00"/>
    <x v="8"/>
    <s v="Barry FranzÃ¶sisch"/>
    <x v="0"/>
    <x v="1"/>
    <x v="5"/>
    <s v="Global Armless Task Chair, Royal Blue"/>
    <x v="4896"/>
    <x v="7"/>
    <n v="-39.64"/>
    <m/>
  </r>
  <r>
    <d v="2017-09-08T00:00:00"/>
    <x v="8"/>
    <s v="Frank Carlisle"/>
    <x v="16"/>
    <x v="0"/>
    <x v="2"/>
    <s v="Decoflex Hanging Personal Folder File, Blue"/>
    <x v="2785"/>
    <x v="7"/>
    <n v="5.4"/>
    <m/>
  </r>
  <r>
    <d v="2017-09-08T00:00:00"/>
    <x v="8"/>
    <s v="Frank Carlisle"/>
    <x v="16"/>
    <x v="2"/>
    <x v="6"/>
    <s v="Samsung Rugby III"/>
    <x v="1940"/>
    <x v="1"/>
    <n v="13.86"/>
    <m/>
  </r>
  <r>
    <d v="2017-09-08T00:00:00"/>
    <x v="8"/>
    <s v="Eudokia Martin"/>
    <x v="20"/>
    <x v="0"/>
    <x v="2"/>
    <s v="Adjustable Personal File Tote"/>
    <x v="4897"/>
    <x v="3"/>
    <n v="16.93"/>
    <m/>
  </r>
  <r>
    <d v="2017-09-09T00:00:00"/>
    <x v="8"/>
    <s v="Stefania Perrino"/>
    <x v="2"/>
    <x v="1"/>
    <x v="5"/>
    <s v="Global Low Back Tilter Chair"/>
    <x v="4167"/>
    <x v="0"/>
    <n v="-48.47"/>
    <m/>
  </r>
  <r>
    <d v="2017-09-09T00:00:00"/>
    <x v="8"/>
    <s v="Stefania Perrino"/>
    <x v="2"/>
    <x v="0"/>
    <x v="3"/>
    <s v="Wilson Jones Standard D-Ring Binders"/>
    <x v="3751"/>
    <x v="0"/>
    <n v="-2.33"/>
    <m/>
  </r>
  <r>
    <d v="2017-09-09T00:00:00"/>
    <x v="8"/>
    <s v="Stefania Perrino"/>
    <x v="2"/>
    <x v="0"/>
    <x v="3"/>
    <s v="GBC Prepunched Paper, 19-Hole, for Binding Systems, 24-lb"/>
    <x v="4898"/>
    <x v="4"/>
    <n v="-3.6"/>
    <m/>
  </r>
  <r>
    <d v="2017-09-09T00:00:00"/>
    <x v="8"/>
    <s v="Stefania Perrino"/>
    <x v="2"/>
    <x v="0"/>
    <x v="4"/>
    <s v="Quartet Omega Colored Chalk, 12/Pack"/>
    <x v="1072"/>
    <x v="4"/>
    <n v="1.58"/>
    <m/>
  </r>
  <r>
    <d v="2017-09-09T00:00:00"/>
    <x v="8"/>
    <s v="Stefania Perrino"/>
    <x v="2"/>
    <x v="2"/>
    <x v="9"/>
    <s v="Microsoft Sculpt Comfort Mouse"/>
    <x v="4899"/>
    <x v="1"/>
    <n v="28.76"/>
    <m/>
  </r>
  <r>
    <d v="2017-09-09T00:00:00"/>
    <x v="8"/>
    <s v="Stefania Perrino"/>
    <x v="2"/>
    <x v="1"/>
    <x v="8"/>
    <s v="Eldon Expressions Punched Metal &amp; Wood Desk Accessories, Pewter &amp; Cherry"/>
    <x v="4900"/>
    <x v="0"/>
    <n v="1.7"/>
    <m/>
  </r>
  <r>
    <d v="2017-09-09T00:00:00"/>
    <x v="8"/>
    <s v="Stefania Perrino"/>
    <x v="2"/>
    <x v="2"/>
    <x v="9"/>
    <s v="Plantronics S12 Corded Telephone Headset System"/>
    <x v="3214"/>
    <x v="1"/>
    <n v="64.67"/>
    <m/>
  </r>
  <r>
    <d v="2017-09-09T00:00:00"/>
    <x v="8"/>
    <s v="Stefania Perrino"/>
    <x v="2"/>
    <x v="2"/>
    <x v="6"/>
    <s v="Samsung Galaxy Note 2"/>
    <x v="4901"/>
    <x v="5"/>
    <n v="-386.39"/>
    <m/>
  </r>
  <r>
    <d v="2017-09-09T00:00:00"/>
    <x v="8"/>
    <s v="Sean Braxton"/>
    <x v="9"/>
    <x v="0"/>
    <x v="2"/>
    <s v="Fellowes Officeware Wire Shelving"/>
    <x v="4902"/>
    <x v="5"/>
    <n v="12.58"/>
    <m/>
  </r>
  <r>
    <d v="2017-09-09T00:00:00"/>
    <x v="8"/>
    <s v="Sean Braxton"/>
    <x v="9"/>
    <x v="0"/>
    <x v="2"/>
    <s v="X-Rack File for Hanging Folders"/>
    <x v="3004"/>
    <x v="7"/>
    <n v="14.68"/>
    <m/>
  </r>
  <r>
    <d v="2017-09-09T00:00:00"/>
    <x v="8"/>
    <s v="Sean O'Donnell"/>
    <x v="15"/>
    <x v="0"/>
    <x v="14"/>
    <s v="Staple remover"/>
    <x v="4903"/>
    <x v="1"/>
    <n v="-1.99"/>
    <m/>
  </r>
  <r>
    <d v="2017-09-09T00:00:00"/>
    <x v="8"/>
    <s v="Sean O'Donnell"/>
    <x v="15"/>
    <x v="0"/>
    <x v="0"/>
    <s v="Xerox 1888"/>
    <x v="615"/>
    <x v="3"/>
    <n v="62.14"/>
    <m/>
  </r>
  <r>
    <d v="2017-09-09T00:00:00"/>
    <x v="8"/>
    <s v="Sean O'Donnell"/>
    <x v="15"/>
    <x v="0"/>
    <x v="2"/>
    <s v="Fellowes Super Stor/Drawer Files"/>
    <x v="4904"/>
    <x v="0"/>
    <n v="-3.23"/>
    <m/>
  </r>
  <r>
    <d v="2017-09-09T00:00:00"/>
    <x v="8"/>
    <s v="Sean O'Donnell"/>
    <x v="15"/>
    <x v="1"/>
    <x v="8"/>
    <s v="Eldon Wave Desk Accessories"/>
    <x v="3661"/>
    <x v="1"/>
    <n v="4.24"/>
    <m/>
  </r>
  <r>
    <d v="2017-09-09T00:00:00"/>
    <x v="8"/>
    <s v="Joy Bell-"/>
    <x v="14"/>
    <x v="0"/>
    <x v="10"/>
    <s v="#10- 4 1/8&quot; x 9 1/2&quot; Recycled Envelopes"/>
    <x v="1649"/>
    <x v="0"/>
    <n v="8.2200000000000006"/>
    <m/>
  </r>
  <r>
    <d v="2017-09-09T00:00:00"/>
    <x v="8"/>
    <s v="Arianne Irving"/>
    <x v="12"/>
    <x v="0"/>
    <x v="0"/>
    <s v="Unpadded Memo Slips"/>
    <x v="1380"/>
    <x v="0"/>
    <n v="2.39"/>
    <m/>
  </r>
  <r>
    <d v="2017-09-09T00:00:00"/>
    <x v="8"/>
    <s v="Liz Carlisle"/>
    <x v="3"/>
    <x v="0"/>
    <x v="4"/>
    <s v="Newell 35"/>
    <x v="239"/>
    <x v="0"/>
    <n v="1.9"/>
    <m/>
  </r>
  <r>
    <d v="2017-09-09T00:00:00"/>
    <x v="8"/>
    <s v="Liz Carlisle"/>
    <x v="3"/>
    <x v="1"/>
    <x v="5"/>
    <s v="Novimex Fabric Task Chair"/>
    <x v="4905"/>
    <x v="7"/>
    <n v="-15.25"/>
    <m/>
  </r>
  <r>
    <d v="2017-09-09T00:00:00"/>
    <x v="8"/>
    <s v="Liz Carlisle"/>
    <x v="3"/>
    <x v="0"/>
    <x v="0"/>
    <s v="Astroparche Fine Business Paper"/>
    <x v="2340"/>
    <x v="2"/>
    <n v="22.81"/>
    <m/>
  </r>
  <r>
    <d v="2017-09-09T00:00:00"/>
    <x v="8"/>
    <s v="Keith Dawkins"/>
    <x v="3"/>
    <x v="0"/>
    <x v="2"/>
    <s v="Fellowes Bases and Tops For Staxonsteel/High-Stak Systems"/>
    <x v="3810"/>
    <x v="1"/>
    <n v="23.97"/>
    <m/>
  </r>
  <r>
    <d v="2017-09-09T00:00:00"/>
    <x v="8"/>
    <s v="Grace Kelly"/>
    <x v="0"/>
    <x v="0"/>
    <x v="1"/>
    <s v="Avery 511"/>
    <x v="4906"/>
    <x v="3"/>
    <n v="3.45"/>
    <m/>
  </r>
  <r>
    <d v="2017-09-09T00:00:00"/>
    <x v="8"/>
    <s v="Logan Currie"/>
    <x v="10"/>
    <x v="0"/>
    <x v="4"/>
    <s v="BIC Brite Liner Highlighters, Chisel Tip"/>
    <x v="499"/>
    <x v="7"/>
    <n v="3.89"/>
    <m/>
  </r>
  <r>
    <d v="2017-09-09T00:00:00"/>
    <x v="8"/>
    <s v="Logan Currie"/>
    <x v="10"/>
    <x v="1"/>
    <x v="8"/>
    <s v="Deflect-o EconoMat Studded, No Bevel Mat for Low Pile Carpeting"/>
    <x v="424"/>
    <x v="0"/>
    <n v="-9.09"/>
    <m/>
  </r>
  <r>
    <d v="2017-09-09T00:00:00"/>
    <x v="8"/>
    <s v="Matt Connell"/>
    <x v="3"/>
    <x v="2"/>
    <x v="9"/>
    <s v="Microsoft Wireless Mobile Mouse 4000"/>
    <x v="4779"/>
    <x v="3"/>
    <n v="51.19"/>
    <m/>
  </r>
  <r>
    <d v="2017-09-09T00:00:00"/>
    <x v="8"/>
    <s v="Damala Kotsonis"/>
    <x v="11"/>
    <x v="0"/>
    <x v="0"/>
    <s v="Xerox 1930"/>
    <x v="792"/>
    <x v="6"/>
    <n v="11.28"/>
    <m/>
  </r>
  <r>
    <d v="2017-09-09T00:00:00"/>
    <x v="8"/>
    <s v="Damala Kotsonis"/>
    <x v="11"/>
    <x v="0"/>
    <x v="12"/>
    <s v="Belkin 7-Outlet SurgeMaster Home Series"/>
    <x v="4642"/>
    <x v="4"/>
    <n v="0.84"/>
    <m/>
  </r>
  <r>
    <d v="2017-09-09T00:00:00"/>
    <x v="8"/>
    <s v="Joy Daniels"/>
    <x v="10"/>
    <x v="0"/>
    <x v="1"/>
    <s v="Avery 501"/>
    <x v="3393"/>
    <x v="6"/>
    <n v="5.98"/>
    <m/>
  </r>
  <r>
    <d v="2017-09-09T00:00:00"/>
    <x v="8"/>
    <s v="Joy Daniels"/>
    <x v="10"/>
    <x v="0"/>
    <x v="3"/>
    <s v="3M Organizer Strips"/>
    <x v="4907"/>
    <x v="1"/>
    <n v="-3.56"/>
    <m/>
  </r>
  <r>
    <d v="2017-09-09T00:00:00"/>
    <x v="8"/>
    <s v="Joy Daniels"/>
    <x v="10"/>
    <x v="0"/>
    <x v="3"/>
    <s v="Acco Data Flex Cable Posts For Top &amp; Bottom Load Binders, 6&quot; Capacity"/>
    <x v="2176"/>
    <x v="0"/>
    <n v="-5.22"/>
    <m/>
  </r>
  <r>
    <d v="2017-09-10T00:00:00"/>
    <x v="8"/>
    <s v="Linda Cazamias"/>
    <x v="1"/>
    <x v="2"/>
    <x v="6"/>
    <s v="Panasonic Kx-TS550"/>
    <x v="4908"/>
    <x v="3"/>
    <n v="16.559999999999999"/>
    <m/>
  </r>
  <r>
    <d v="2017-09-10T00:00:00"/>
    <x v="8"/>
    <s v="Frank Hawley"/>
    <x v="3"/>
    <x v="1"/>
    <x v="5"/>
    <s v="DMI Arturo Collection Mission-style Design Wood Chair"/>
    <x v="4758"/>
    <x v="1"/>
    <n v="27.18"/>
    <m/>
  </r>
  <r>
    <d v="2017-09-10T00:00:00"/>
    <x v="8"/>
    <s v="Frank Hawley"/>
    <x v="3"/>
    <x v="0"/>
    <x v="3"/>
    <s v="Avery Non-Stick Binders"/>
    <x v="285"/>
    <x v="0"/>
    <n v="2.25"/>
    <m/>
  </r>
  <r>
    <d v="2017-09-10T00:00:00"/>
    <x v="8"/>
    <s v="Robert Waldorf"/>
    <x v="24"/>
    <x v="0"/>
    <x v="3"/>
    <s v="3M Organizer Strips"/>
    <x v="4909"/>
    <x v="1"/>
    <n v="7.78"/>
    <m/>
  </r>
  <r>
    <d v="2017-09-10T00:00:00"/>
    <x v="8"/>
    <s v="Robert Waldorf"/>
    <x v="24"/>
    <x v="0"/>
    <x v="12"/>
    <s v="Holmes Replacement Filter for HEPA Air Cleaner, Medium Room"/>
    <x v="4910"/>
    <x v="1"/>
    <n v="14.62"/>
    <m/>
  </r>
  <r>
    <d v="2017-09-10T00:00:00"/>
    <x v="8"/>
    <s v="Robert Waldorf"/>
    <x v="24"/>
    <x v="2"/>
    <x v="9"/>
    <s v="Logitech G105 Gaming Keyboard"/>
    <x v="4911"/>
    <x v="7"/>
    <n v="53.43"/>
    <m/>
  </r>
  <r>
    <d v="2017-09-10T00:00:00"/>
    <x v="8"/>
    <s v="Robert Waldorf"/>
    <x v="24"/>
    <x v="2"/>
    <x v="9"/>
    <s v="ImationÂ Clip USBÂ flash driveÂ - 8 GB"/>
    <x v="4912"/>
    <x v="6"/>
    <n v="6.77"/>
    <m/>
  </r>
  <r>
    <d v="2017-09-10T00:00:00"/>
    <x v="8"/>
    <s v="Robert Waldorf"/>
    <x v="24"/>
    <x v="0"/>
    <x v="3"/>
    <s v="Newell 3-Hole Punched Plastic Slotted Magazine Holders for Binders"/>
    <x v="4196"/>
    <x v="1"/>
    <n v="6.58"/>
    <m/>
  </r>
  <r>
    <d v="2017-09-10T00:00:00"/>
    <x v="8"/>
    <s v="Robert Waldorf"/>
    <x v="24"/>
    <x v="0"/>
    <x v="0"/>
    <s v="Xerox 1970"/>
    <x v="236"/>
    <x v="7"/>
    <n v="11.7"/>
    <m/>
  </r>
  <r>
    <d v="2017-09-10T00:00:00"/>
    <x v="8"/>
    <s v="Robert Waldorf"/>
    <x v="24"/>
    <x v="0"/>
    <x v="2"/>
    <s v="Fellowes Stor/Drawer Steel Plus Storage Drawers"/>
    <x v="4913"/>
    <x v="1"/>
    <n v="17.18"/>
    <m/>
  </r>
  <r>
    <d v="2017-09-10T00:00:00"/>
    <x v="8"/>
    <s v="Robert Waldorf"/>
    <x v="24"/>
    <x v="0"/>
    <x v="12"/>
    <s v="Acco 6 Outlet Guardian Standard Surge Suppressor"/>
    <x v="4914"/>
    <x v="0"/>
    <n v="7.25"/>
    <m/>
  </r>
  <r>
    <d v="2017-09-10T00:00:00"/>
    <x v="8"/>
    <s v="Skye Norling"/>
    <x v="1"/>
    <x v="0"/>
    <x v="3"/>
    <s v="Fellowes PB500 Electric Punch Plastic Comb Binding Machine with Manual Bind"/>
    <x v="4915"/>
    <x v="1"/>
    <n v="-1143.8900000000001"/>
    <m/>
  </r>
  <r>
    <d v="2017-09-10T00:00:00"/>
    <x v="8"/>
    <s v="Shahid Hopkins"/>
    <x v="20"/>
    <x v="0"/>
    <x v="0"/>
    <s v="Rediform S.O.S. 1-Up Phone Message Bk, 4-1/4x3-1/16 Bk, 1 Form/Pg, 40 Messages/Bk, 3/Pk"/>
    <x v="4227"/>
    <x v="0"/>
    <n v="9"/>
    <m/>
  </r>
  <r>
    <d v="2017-09-10T00:00:00"/>
    <x v="8"/>
    <s v="Alex Russell"/>
    <x v="32"/>
    <x v="0"/>
    <x v="4"/>
    <s v="Eberhard Faber 3 1/2&quot; Golf Pencils"/>
    <x v="240"/>
    <x v="0"/>
    <n v="3.72"/>
    <m/>
  </r>
  <r>
    <d v="2017-09-10T00:00:00"/>
    <x v="8"/>
    <s v="Ken Heidel"/>
    <x v="10"/>
    <x v="0"/>
    <x v="0"/>
    <s v="Xerox 1906"/>
    <x v="2016"/>
    <x v="1"/>
    <n v="28.71"/>
    <m/>
  </r>
  <r>
    <d v="2017-09-10T00:00:00"/>
    <x v="8"/>
    <s v="Shahid Shariari"/>
    <x v="4"/>
    <x v="0"/>
    <x v="3"/>
    <s v="Wilson Jones Suede Grain Vinyl Binders"/>
    <x v="2573"/>
    <x v="4"/>
    <n v="1.36"/>
    <m/>
  </r>
  <r>
    <d v="2017-09-10T00:00:00"/>
    <x v="8"/>
    <s v="Helen Abelman"/>
    <x v="10"/>
    <x v="2"/>
    <x v="9"/>
    <s v="Memorex Mini Travel Drive 8 GB USB 2.0 Flash Drive"/>
    <x v="1597"/>
    <x v="3"/>
    <n v="8.8000000000000007"/>
    <m/>
  </r>
  <r>
    <d v="2017-09-10T00:00:00"/>
    <x v="8"/>
    <s v="Helen Abelman"/>
    <x v="10"/>
    <x v="2"/>
    <x v="6"/>
    <s v="Cisco IP Phone 7961G-GE VoIP phone"/>
    <x v="3550"/>
    <x v="0"/>
    <n v="-56.31"/>
    <m/>
  </r>
  <r>
    <d v="2017-09-11T00:00:00"/>
    <x v="8"/>
    <s v="Ryan Crowe"/>
    <x v="16"/>
    <x v="1"/>
    <x v="8"/>
    <s v="Howard Miller 11-1/2&quot; Diameter Grantwood Wall Clock"/>
    <x v="1027"/>
    <x v="4"/>
    <n v="6.04"/>
    <m/>
  </r>
  <r>
    <d v="2017-09-11T00:00:00"/>
    <x v="8"/>
    <s v="Daniel Byrd"/>
    <x v="4"/>
    <x v="0"/>
    <x v="0"/>
    <s v="Xerox 1935"/>
    <x v="2794"/>
    <x v="5"/>
    <n v="84.94"/>
    <m/>
  </r>
  <r>
    <d v="2017-09-11T00:00:00"/>
    <x v="8"/>
    <s v="Karen Ferguson"/>
    <x v="3"/>
    <x v="0"/>
    <x v="0"/>
    <s v="Xerox 1996"/>
    <x v="115"/>
    <x v="0"/>
    <n v="6.22"/>
    <m/>
  </r>
  <r>
    <d v="2017-09-11T00:00:00"/>
    <x v="8"/>
    <s v="Karen Ferguson"/>
    <x v="3"/>
    <x v="0"/>
    <x v="10"/>
    <s v="#10 Self-Seal White Envelopes"/>
    <x v="4916"/>
    <x v="0"/>
    <n v="10.87"/>
    <m/>
  </r>
  <r>
    <d v="2017-09-11T00:00:00"/>
    <x v="8"/>
    <s v="Karen Ferguson"/>
    <x v="3"/>
    <x v="1"/>
    <x v="5"/>
    <s v="Hon Pagoda Stacking Chairs"/>
    <x v="4917"/>
    <x v="9"/>
    <n v="256.77999999999997"/>
    <m/>
  </r>
  <r>
    <d v="2017-09-11T00:00:00"/>
    <x v="8"/>
    <s v="Helen Andreada"/>
    <x v="1"/>
    <x v="0"/>
    <x v="7"/>
    <s v="Acco Hot Clips Clips to Go"/>
    <x v="3738"/>
    <x v="3"/>
    <n v="3.29"/>
    <m/>
  </r>
  <r>
    <d v="2017-09-11T00:00:00"/>
    <x v="8"/>
    <s v="Helen Andreada"/>
    <x v="1"/>
    <x v="0"/>
    <x v="0"/>
    <s v="Xerox 1927"/>
    <x v="4918"/>
    <x v="6"/>
    <n v="6.42"/>
    <m/>
  </r>
  <r>
    <d v="2017-09-11T00:00:00"/>
    <x v="8"/>
    <s v="Cassandra Brandow"/>
    <x v="3"/>
    <x v="1"/>
    <x v="8"/>
    <s v="6&quot; Cubicle Wall Clock, Black"/>
    <x v="4919"/>
    <x v="3"/>
    <n v="11.65"/>
    <m/>
  </r>
  <r>
    <d v="2017-09-11T00:00:00"/>
    <x v="8"/>
    <s v="Cassandra Brandow"/>
    <x v="3"/>
    <x v="0"/>
    <x v="12"/>
    <s v="Kensington 4 Outlet MasterPiece Compact Power Control Center"/>
    <x v="1849"/>
    <x v="7"/>
    <n v="113.85"/>
    <m/>
  </r>
  <r>
    <d v="2017-09-11T00:00:00"/>
    <x v="8"/>
    <s v="Jennifer Ferguson"/>
    <x v="22"/>
    <x v="1"/>
    <x v="5"/>
    <s v="Office Star - Contemporary Task Swivel Chair"/>
    <x v="376"/>
    <x v="0"/>
    <n v="8.8800000000000008"/>
    <m/>
  </r>
  <r>
    <d v="2017-09-11T00:00:00"/>
    <x v="8"/>
    <s v="Jennifer Ferguson"/>
    <x v="22"/>
    <x v="0"/>
    <x v="0"/>
    <s v="Xerox 225"/>
    <x v="5"/>
    <x v="1"/>
    <n v="9.33"/>
    <m/>
  </r>
  <r>
    <d v="2017-09-11T00:00:00"/>
    <x v="8"/>
    <s v="Jennifer Ferguson"/>
    <x v="22"/>
    <x v="0"/>
    <x v="0"/>
    <s v="Xerox 1894"/>
    <x v="351"/>
    <x v="13"/>
    <n v="34.21"/>
    <m/>
  </r>
  <r>
    <d v="2017-09-11T00:00:00"/>
    <x v="8"/>
    <s v="Jennifer Ferguson"/>
    <x v="22"/>
    <x v="0"/>
    <x v="3"/>
    <s v="Ibico Ibimaster 300 Manual Binding System"/>
    <x v="4920"/>
    <x v="7"/>
    <n v="459.99"/>
    <m/>
  </r>
  <r>
    <d v="2017-09-11T00:00:00"/>
    <x v="8"/>
    <s v="Jennifer Ferguson"/>
    <x v="22"/>
    <x v="2"/>
    <x v="6"/>
    <s v="iOttie XL Car Mount"/>
    <x v="1813"/>
    <x v="7"/>
    <n v="-17.989999999999998"/>
    <m/>
  </r>
  <r>
    <d v="2017-09-11T00:00:00"/>
    <x v="8"/>
    <s v="Cindy Chapman"/>
    <x v="0"/>
    <x v="0"/>
    <x v="0"/>
    <s v="Xerox 1953"/>
    <x v="1207"/>
    <x v="1"/>
    <n v="3.21"/>
    <m/>
  </r>
  <r>
    <d v="2017-09-11T00:00:00"/>
    <x v="8"/>
    <s v="Cindy Chapman"/>
    <x v="0"/>
    <x v="1"/>
    <x v="13"/>
    <s v="Bevis Round Conference Table Top &amp; Single Column Base"/>
    <x v="4921"/>
    <x v="7"/>
    <n v="-65.849999999999994"/>
    <m/>
  </r>
  <r>
    <d v="2017-09-11T00:00:00"/>
    <x v="8"/>
    <s v="Cindy Chapman"/>
    <x v="0"/>
    <x v="0"/>
    <x v="12"/>
    <s v="Commercial WindTunnel Clean Air Upright Vacuum, Replacement Belts, Filtration Bags"/>
    <x v="4922"/>
    <x v="0"/>
    <n v="-4.2"/>
    <m/>
  </r>
  <r>
    <d v="2017-09-11T00:00:00"/>
    <x v="8"/>
    <s v="Ken Heidel"/>
    <x v="3"/>
    <x v="2"/>
    <x v="6"/>
    <s v="OtterBox Defender Series Case - Samsung Galaxy S4"/>
    <x v="1036"/>
    <x v="6"/>
    <n v="17.989999999999998"/>
    <m/>
  </r>
  <r>
    <d v="2017-09-11T00:00:00"/>
    <x v="8"/>
    <s v="Ken Heidel"/>
    <x v="3"/>
    <x v="0"/>
    <x v="0"/>
    <s v="Xerox 192"/>
    <x v="5"/>
    <x v="1"/>
    <n v="9.33"/>
    <m/>
  </r>
  <r>
    <d v="2017-09-11T00:00:00"/>
    <x v="8"/>
    <s v="Cassandra Brandow"/>
    <x v="6"/>
    <x v="0"/>
    <x v="12"/>
    <s v="Hoover Commercial SteamVac"/>
    <x v="3687"/>
    <x v="7"/>
    <n v="20.37"/>
    <m/>
  </r>
  <r>
    <d v="2017-09-11T00:00:00"/>
    <x v="8"/>
    <s v="Shahid Shariari"/>
    <x v="5"/>
    <x v="0"/>
    <x v="12"/>
    <s v="Fellowes Premier Superior Surge Suppressor, 10-Outlet, With Phone and Remote"/>
    <x v="4923"/>
    <x v="3"/>
    <n v="50.88"/>
    <m/>
  </r>
  <r>
    <d v="2017-09-11T00:00:00"/>
    <x v="8"/>
    <s v="Shahid Shariari"/>
    <x v="5"/>
    <x v="0"/>
    <x v="7"/>
    <s v="Acco Clips to Go Binder Clips, 24 Clips in Two Sizes"/>
    <x v="3427"/>
    <x v="3"/>
    <n v="6.67"/>
    <m/>
  </r>
  <r>
    <d v="2017-09-12T00:00:00"/>
    <x v="8"/>
    <s v="Jessica Myrick"/>
    <x v="3"/>
    <x v="1"/>
    <x v="8"/>
    <s v="Eldon Image Series Desk Accessories, Burgundy"/>
    <x v="4924"/>
    <x v="0"/>
    <n v="3.01"/>
    <m/>
  </r>
  <r>
    <d v="2017-09-12T00:00:00"/>
    <x v="8"/>
    <s v="Bart Folk"/>
    <x v="36"/>
    <x v="0"/>
    <x v="0"/>
    <s v="Adams Telephone Message Book w/Frequently-Called Numbers Space, 400 Messages per Book"/>
    <x v="1646"/>
    <x v="7"/>
    <n v="19.95"/>
    <m/>
  </r>
  <r>
    <d v="2017-09-12T00:00:00"/>
    <x v="8"/>
    <s v="Bart Folk"/>
    <x v="36"/>
    <x v="0"/>
    <x v="12"/>
    <s v="Fellowes Basic Home/Office Series Surge Protectors"/>
    <x v="4357"/>
    <x v="5"/>
    <n v="26.35"/>
    <m/>
  </r>
  <r>
    <d v="2017-09-12T00:00:00"/>
    <x v="8"/>
    <s v="Bart Folk"/>
    <x v="36"/>
    <x v="0"/>
    <x v="0"/>
    <s v="Xerox 1939"/>
    <x v="1273"/>
    <x v="7"/>
    <n v="45.53"/>
    <m/>
  </r>
  <r>
    <d v="2017-09-12T00:00:00"/>
    <x v="8"/>
    <s v="Don Jones"/>
    <x v="43"/>
    <x v="0"/>
    <x v="0"/>
    <s v="Xerox 209"/>
    <x v="413"/>
    <x v="5"/>
    <n v="21.77"/>
    <m/>
  </r>
  <r>
    <d v="2017-09-12T00:00:00"/>
    <x v="8"/>
    <s v="Don Jones"/>
    <x v="43"/>
    <x v="0"/>
    <x v="3"/>
    <s v="Aluminum Screw Posts"/>
    <x v="4925"/>
    <x v="1"/>
    <n v="22.89"/>
    <m/>
  </r>
  <r>
    <d v="2017-09-12T00:00:00"/>
    <x v="8"/>
    <s v="John Murray"/>
    <x v="3"/>
    <x v="0"/>
    <x v="0"/>
    <s v="Eaton Premium Continuous-Feed Paper, 25% Cotton, Letter Size, White, 1000 Shts/Box"/>
    <x v="920"/>
    <x v="1"/>
    <n v="79.89"/>
    <m/>
  </r>
  <r>
    <d v="2017-09-13T00:00:00"/>
    <x v="8"/>
    <s v="Speros Goranitis"/>
    <x v="25"/>
    <x v="0"/>
    <x v="4"/>
    <s v="Fluorescent Highlighters by Dixon"/>
    <x v="3024"/>
    <x v="7"/>
    <n v="2.79"/>
    <m/>
  </r>
  <r>
    <d v="2017-09-14T00:00:00"/>
    <x v="8"/>
    <s v="Tracy Blumstein"/>
    <x v="14"/>
    <x v="0"/>
    <x v="0"/>
    <s v="Telephone Message Books with Fax/Mobile Section, 5 1/2&quot; x 3 3/16&quot;"/>
    <x v="53"/>
    <x v="1"/>
    <n v="8.76"/>
    <m/>
  </r>
  <r>
    <d v="2017-09-14T00:00:00"/>
    <x v="8"/>
    <s v="Liz Thompson"/>
    <x v="23"/>
    <x v="0"/>
    <x v="4"/>
    <s v="Boston Home &amp; Office Model 2000 Electric Pencil Sharpeners"/>
    <x v="304"/>
    <x v="1"/>
    <n v="18.45"/>
    <m/>
  </r>
  <r>
    <d v="2017-09-14T00:00:00"/>
    <x v="8"/>
    <s v="Joy Bell-"/>
    <x v="3"/>
    <x v="0"/>
    <x v="1"/>
    <s v="Avery 48"/>
    <x v="2221"/>
    <x v="2"/>
    <n v="26.08"/>
    <m/>
  </r>
  <r>
    <d v="2017-09-14T00:00:00"/>
    <x v="8"/>
    <s v="Pamela Stobb"/>
    <x v="2"/>
    <x v="0"/>
    <x v="3"/>
    <s v="GBC Instant Report Kit"/>
    <x v="2777"/>
    <x v="0"/>
    <n v="-2.59"/>
    <m/>
  </r>
  <r>
    <d v="2017-09-14T00:00:00"/>
    <x v="8"/>
    <s v="Pamela Stobb"/>
    <x v="2"/>
    <x v="2"/>
    <x v="15"/>
    <s v="Ricoh - Ink Collector Unit for GX3000 Series Printers"/>
    <x v="3891"/>
    <x v="4"/>
    <n v="-18.04"/>
    <m/>
  </r>
  <r>
    <d v="2017-09-14T00:00:00"/>
    <x v="8"/>
    <s v="Pamela Stobb"/>
    <x v="2"/>
    <x v="1"/>
    <x v="5"/>
    <s v="Office Star - Ergonomically Designed Knee Chair"/>
    <x v="4926"/>
    <x v="0"/>
    <n v="-29.15"/>
    <m/>
  </r>
  <r>
    <d v="2017-09-14T00:00:00"/>
    <x v="8"/>
    <s v="Pamela Stobb"/>
    <x v="2"/>
    <x v="0"/>
    <x v="3"/>
    <s v="Aluminum Screw Posts"/>
    <x v="2038"/>
    <x v="3"/>
    <n v="-12.21"/>
    <m/>
  </r>
  <r>
    <d v="2017-09-14T00:00:00"/>
    <x v="8"/>
    <s v="Pamela Stobb"/>
    <x v="2"/>
    <x v="1"/>
    <x v="8"/>
    <s v="Tensor Track Tree Floor Lamp"/>
    <x v="4927"/>
    <x v="9"/>
    <n v="4.8"/>
    <m/>
  </r>
  <r>
    <d v="2017-09-14T00:00:00"/>
    <x v="8"/>
    <s v="Pamela Stobb"/>
    <x v="2"/>
    <x v="2"/>
    <x v="15"/>
    <s v="Lexmark MarkNet N8150 Wireless Print Server"/>
    <x v="4928"/>
    <x v="0"/>
    <n v="-168.82"/>
    <m/>
  </r>
  <r>
    <d v="2017-09-14T00:00:00"/>
    <x v="8"/>
    <s v="Dorothy Badders"/>
    <x v="25"/>
    <x v="0"/>
    <x v="12"/>
    <s v="3.6 Cubic Foot Counter Height Office Refrigerator"/>
    <x v="4929"/>
    <x v="3"/>
    <n v="94.28"/>
    <m/>
  </r>
  <r>
    <d v="2017-09-14T00:00:00"/>
    <x v="8"/>
    <s v="Dorothy Badders"/>
    <x v="25"/>
    <x v="0"/>
    <x v="0"/>
    <s v="Xerox 1988"/>
    <x v="230"/>
    <x v="1"/>
    <n v="23.24"/>
    <m/>
  </r>
  <r>
    <d v="2017-09-14T00:00:00"/>
    <x v="8"/>
    <s v="Roger Barcio"/>
    <x v="20"/>
    <x v="2"/>
    <x v="6"/>
    <s v="Wilson SignalBoost 841262 DB PRO Amplifier Kit"/>
    <x v="4930"/>
    <x v="1"/>
    <n v="323.95999999999998"/>
    <m/>
  </r>
  <r>
    <d v="2017-09-14T00:00:00"/>
    <x v="8"/>
    <s v="Roger Barcio"/>
    <x v="20"/>
    <x v="0"/>
    <x v="2"/>
    <s v="Sensible Storage WireTech Storage Systems"/>
    <x v="2130"/>
    <x v="4"/>
    <n v="3.55"/>
    <m/>
  </r>
  <r>
    <d v="2017-09-14T00:00:00"/>
    <x v="8"/>
    <s v="Roger Barcio"/>
    <x v="20"/>
    <x v="0"/>
    <x v="4"/>
    <s v="Bulldog Table or Wall-Mount Pencil Sharpener"/>
    <x v="4931"/>
    <x v="7"/>
    <n v="8.69"/>
    <m/>
  </r>
  <r>
    <d v="2017-09-14T00:00:00"/>
    <x v="8"/>
    <s v="Roger Barcio"/>
    <x v="20"/>
    <x v="1"/>
    <x v="5"/>
    <s v="Office Star - Contemporary Task Swivel chair with Loop Arms, Charcoal"/>
    <x v="1092"/>
    <x v="7"/>
    <n v="-6.55"/>
    <m/>
  </r>
  <r>
    <d v="2017-09-14T00:00:00"/>
    <x v="8"/>
    <s v="Henia Zydlo"/>
    <x v="20"/>
    <x v="0"/>
    <x v="0"/>
    <s v="Xerox 1980"/>
    <x v="507"/>
    <x v="0"/>
    <n v="3.85"/>
    <m/>
  </r>
  <r>
    <d v="2017-09-14T00:00:00"/>
    <x v="8"/>
    <s v="Henia Zydlo"/>
    <x v="20"/>
    <x v="0"/>
    <x v="0"/>
    <s v="Xerox 1987"/>
    <x v="825"/>
    <x v="0"/>
    <n v="5.66"/>
    <m/>
  </r>
  <r>
    <d v="2017-09-14T00:00:00"/>
    <x v="8"/>
    <s v="Craig Yedwab"/>
    <x v="10"/>
    <x v="2"/>
    <x v="9"/>
    <s v="Logitech Wireless Gaming Headset G930"/>
    <x v="4932"/>
    <x v="5"/>
    <n v="190.39"/>
    <m/>
  </r>
  <r>
    <d v="2017-09-15T00:00:00"/>
    <x v="8"/>
    <s v="Brenda Bowman"/>
    <x v="0"/>
    <x v="0"/>
    <x v="0"/>
    <s v="Xerox 1897"/>
    <x v="4933"/>
    <x v="9"/>
    <n v="11.55"/>
    <m/>
  </r>
  <r>
    <d v="2017-09-15T00:00:00"/>
    <x v="8"/>
    <s v="Meg O'Connel"/>
    <x v="20"/>
    <x v="1"/>
    <x v="8"/>
    <s v="Master Caster Door Stop, Brown"/>
    <x v="3731"/>
    <x v="5"/>
    <n v="12.09"/>
    <m/>
  </r>
  <r>
    <d v="2017-09-15T00:00:00"/>
    <x v="8"/>
    <s v="Dave Brooks"/>
    <x v="1"/>
    <x v="2"/>
    <x v="6"/>
    <s v="Avaya 5420 Digital phone"/>
    <x v="210"/>
    <x v="1"/>
    <n v="20.25"/>
    <m/>
  </r>
  <r>
    <d v="2017-09-15T00:00:00"/>
    <x v="8"/>
    <s v="Carl Ludwig"/>
    <x v="32"/>
    <x v="2"/>
    <x v="6"/>
    <s v="GE DSL Phone Line Filter"/>
    <x v="3076"/>
    <x v="4"/>
    <n v="11.6"/>
    <m/>
  </r>
  <r>
    <d v="2017-09-15T00:00:00"/>
    <x v="8"/>
    <s v="Carl Ludwig"/>
    <x v="32"/>
    <x v="0"/>
    <x v="4"/>
    <s v="Avery Hi-Liter EverBold Pen Style Fluorescent Highlighters, 4/Pack"/>
    <x v="232"/>
    <x v="0"/>
    <n v="6.51"/>
    <m/>
  </r>
  <r>
    <d v="2017-09-15T00:00:00"/>
    <x v="8"/>
    <s v="Carl Ludwig"/>
    <x v="32"/>
    <x v="1"/>
    <x v="11"/>
    <s v="Atlantic Metals Mobile 3-Shelf Bookcases, Custom Colors"/>
    <x v="4934"/>
    <x v="1"/>
    <n v="203.56"/>
    <m/>
  </r>
  <r>
    <d v="2017-09-15T00:00:00"/>
    <x v="8"/>
    <s v="Carl Ludwig"/>
    <x v="32"/>
    <x v="0"/>
    <x v="3"/>
    <s v="Wilson Jones Heavy-Duty Casebound Ring Binders with Metal Hinges"/>
    <x v="4935"/>
    <x v="5"/>
    <n v="116.39"/>
    <m/>
  </r>
  <r>
    <d v="2017-09-15T00:00:00"/>
    <x v="8"/>
    <s v="Erica Smith"/>
    <x v="3"/>
    <x v="0"/>
    <x v="3"/>
    <s v="GBC DocuBind 200 Manual Binding Machine"/>
    <x v="4936"/>
    <x v="5"/>
    <n v="884.06"/>
    <m/>
  </r>
  <r>
    <d v="2017-09-15T00:00:00"/>
    <x v="8"/>
    <s v="Erica Smith"/>
    <x v="3"/>
    <x v="2"/>
    <x v="6"/>
    <s v="Panasonic KX-TG6844B Expandable Digital Cordless Telephone"/>
    <x v="4937"/>
    <x v="5"/>
    <n v="32.340000000000003"/>
    <m/>
  </r>
  <r>
    <d v="2017-09-15T00:00:00"/>
    <x v="8"/>
    <s v="Erica Smith"/>
    <x v="3"/>
    <x v="1"/>
    <x v="5"/>
    <s v="Global Deluxe Steno Chair"/>
    <x v="1722"/>
    <x v="1"/>
    <n v="-20.78"/>
    <m/>
  </r>
  <r>
    <d v="2017-09-15T00:00:00"/>
    <x v="8"/>
    <s v="Alan Barnes"/>
    <x v="15"/>
    <x v="0"/>
    <x v="0"/>
    <s v="Xerox 1893"/>
    <x v="4484"/>
    <x v="7"/>
    <n v="59.44"/>
    <m/>
  </r>
  <r>
    <d v="2017-09-15T00:00:00"/>
    <x v="8"/>
    <s v="Rick Duston"/>
    <x v="3"/>
    <x v="1"/>
    <x v="5"/>
    <s v="Leather Task Chair, Black"/>
    <x v="1584"/>
    <x v="1"/>
    <n v="0"/>
    <m/>
  </r>
  <r>
    <d v="2017-09-15T00:00:00"/>
    <x v="8"/>
    <s v="Rick Duston"/>
    <x v="3"/>
    <x v="1"/>
    <x v="8"/>
    <s v="Tenex 46&quot; x 60&quot; Computer Anti-Static Chairmat, Rectangular Shaped"/>
    <x v="4938"/>
    <x v="7"/>
    <n v="105.98"/>
    <m/>
  </r>
  <r>
    <d v="2017-09-15T00:00:00"/>
    <x v="8"/>
    <s v="Rick Duston"/>
    <x v="3"/>
    <x v="0"/>
    <x v="4"/>
    <s v="Peel-Off China Markers"/>
    <x v="4939"/>
    <x v="8"/>
    <n v="41.71"/>
    <m/>
  </r>
  <r>
    <d v="2017-09-15T00:00:00"/>
    <x v="8"/>
    <s v="Rick Duston"/>
    <x v="3"/>
    <x v="0"/>
    <x v="12"/>
    <s v="Belkin 5 Outlet SurgeMaster Power Centers"/>
    <x v="4940"/>
    <x v="0"/>
    <n v="30.51"/>
    <m/>
  </r>
  <r>
    <d v="2017-09-15T00:00:00"/>
    <x v="8"/>
    <s v="Rick Duston"/>
    <x v="3"/>
    <x v="0"/>
    <x v="3"/>
    <s v="Cardinal Poly Pocket Divider Pockets for Ring Binders"/>
    <x v="345"/>
    <x v="4"/>
    <n v="0.84"/>
    <m/>
  </r>
  <r>
    <d v="2017-09-15T00:00:00"/>
    <x v="8"/>
    <s v="Theresa Coyne"/>
    <x v="23"/>
    <x v="1"/>
    <x v="8"/>
    <s v="DAX Two-Tone Rosewood/Black Document Frame, Desktop, 5 x 7"/>
    <x v="3325"/>
    <x v="7"/>
    <n v="18.96"/>
    <m/>
  </r>
  <r>
    <d v="2017-09-15T00:00:00"/>
    <x v="8"/>
    <s v="Theresa Coyne"/>
    <x v="23"/>
    <x v="1"/>
    <x v="5"/>
    <s v="SAFCO Folding Chair Trolley"/>
    <x v="4941"/>
    <x v="3"/>
    <n v="143.63"/>
    <m/>
  </r>
  <r>
    <d v="2017-09-15T00:00:00"/>
    <x v="8"/>
    <s v="Theresa Coyne"/>
    <x v="23"/>
    <x v="2"/>
    <x v="6"/>
    <s v="Plantronics 81402"/>
    <x v="4942"/>
    <x v="6"/>
    <n v="102.94"/>
    <m/>
  </r>
  <r>
    <d v="2017-09-15T00:00:00"/>
    <x v="8"/>
    <s v="Theresa Coyne"/>
    <x v="23"/>
    <x v="0"/>
    <x v="2"/>
    <s v="Contico 72&quot;H Heavy-Duty Storage System"/>
    <x v="105"/>
    <x v="0"/>
    <n v="0"/>
    <m/>
  </r>
  <r>
    <d v="2017-09-15T00:00:00"/>
    <x v="8"/>
    <s v="Charles Crestani"/>
    <x v="0"/>
    <x v="0"/>
    <x v="4"/>
    <s v="Prismacolor Color Pencil Set"/>
    <x v="3635"/>
    <x v="0"/>
    <n v="8.33"/>
    <m/>
  </r>
  <r>
    <d v="2017-09-15T00:00:00"/>
    <x v="8"/>
    <s v="Gene McClure"/>
    <x v="22"/>
    <x v="0"/>
    <x v="4"/>
    <s v="BIC Brite Liner Highlighters"/>
    <x v="67"/>
    <x v="1"/>
    <n v="5.22"/>
    <m/>
  </r>
  <r>
    <d v="2017-09-15T00:00:00"/>
    <x v="8"/>
    <s v="Dean percer"/>
    <x v="37"/>
    <x v="0"/>
    <x v="2"/>
    <s v="Eldon ProFile File 'N Store Portable File Tub Letter/Legal Size Black"/>
    <x v="4943"/>
    <x v="0"/>
    <n v="10.81"/>
    <m/>
  </r>
  <r>
    <d v="2017-09-15T00:00:00"/>
    <x v="8"/>
    <s v="Dean percer"/>
    <x v="37"/>
    <x v="2"/>
    <x v="9"/>
    <s v="Micro Innovations Wireless Classic Keyboard with Mouse"/>
    <x v="995"/>
    <x v="0"/>
    <n v="10.8"/>
    <m/>
  </r>
  <r>
    <d v="2017-09-15T00:00:00"/>
    <x v="8"/>
    <s v="Doug O'Connell"/>
    <x v="27"/>
    <x v="0"/>
    <x v="3"/>
    <s v="Avery Trapezoid Ring Binder, 3&quot; Capacity, Black, 1040 sheets"/>
    <x v="4944"/>
    <x v="2"/>
    <n v="106.96"/>
    <m/>
  </r>
  <r>
    <d v="2017-09-15T00:00:00"/>
    <x v="8"/>
    <s v="Christopher Schild"/>
    <x v="3"/>
    <x v="1"/>
    <x v="13"/>
    <s v="Bretford Rectangular Conference Table Tops"/>
    <x v="4493"/>
    <x v="4"/>
    <n v="11.28"/>
    <m/>
  </r>
  <r>
    <d v="2017-09-16T00:00:00"/>
    <x v="8"/>
    <s v="Barry Blumstein"/>
    <x v="3"/>
    <x v="0"/>
    <x v="0"/>
    <s v="Ampad Gold Fibre Wirebound Steno Books, 6&quot; x 9&quot;, Gregg Ruled"/>
    <x v="1946"/>
    <x v="0"/>
    <n v="4.0599999999999996"/>
    <m/>
  </r>
  <r>
    <d v="2017-09-16T00:00:00"/>
    <x v="8"/>
    <s v="Barry Blumstein"/>
    <x v="3"/>
    <x v="0"/>
    <x v="4"/>
    <s v="Newell 330"/>
    <x v="784"/>
    <x v="4"/>
    <n v="1.55"/>
    <m/>
  </r>
  <r>
    <d v="2017-09-16T00:00:00"/>
    <x v="8"/>
    <s v="Jay Fein"/>
    <x v="0"/>
    <x v="0"/>
    <x v="10"/>
    <s v="Manila Recycled Extra-Heavyweight Clasp Envelopes, 6&quot; x 9&quot;"/>
    <x v="1772"/>
    <x v="0"/>
    <n v="6.37"/>
    <m/>
  </r>
  <r>
    <d v="2017-09-16T00:00:00"/>
    <x v="8"/>
    <s v="Jay Fein"/>
    <x v="0"/>
    <x v="2"/>
    <x v="6"/>
    <s v="ClearSounds CSC500 Amplified Spirit Phone Corded phone"/>
    <x v="3480"/>
    <x v="4"/>
    <n v="5.6"/>
    <m/>
  </r>
  <r>
    <d v="2017-09-16T00:00:00"/>
    <x v="8"/>
    <s v="Adam Bellavance"/>
    <x v="2"/>
    <x v="0"/>
    <x v="0"/>
    <s v="Xerox 231"/>
    <x v="1315"/>
    <x v="3"/>
    <n v="7.26"/>
    <m/>
  </r>
  <r>
    <d v="2017-09-16T00:00:00"/>
    <x v="8"/>
    <s v="Adam Shillingsburg"/>
    <x v="2"/>
    <x v="2"/>
    <x v="9"/>
    <s v="Logitech Trackman Marble Mouse"/>
    <x v="1553"/>
    <x v="1"/>
    <n v="19.79"/>
    <m/>
  </r>
  <r>
    <d v="2017-09-16T00:00:00"/>
    <x v="8"/>
    <s v="Adam Shillingsburg"/>
    <x v="2"/>
    <x v="1"/>
    <x v="8"/>
    <s v="Eldon Expressions Punched Metal &amp; Wood Desk Accessories, Black &amp; Cherry"/>
    <x v="2932"/>
    <x v="1"/>
    <n v="2.25"/>
    <m/>
  </r>
  <r>
    <d v="2017-09-16T00:00:00"/>
    <x v="8"/>
    <s v="Adam Shillingsburg"/>
    <x v="2"/>
    <x v="0"/>
    <x v="3"/>
    <s v="Binder Posts"/>
    <x v="31"/>
    <x v="0"/>
    <n v="-2.76"/>
    <m/>
  </r>
  <r>
    <d v="2017-09-16T00:00:00"/>
    <x v="8"/>
    <s v="Adam Shillingsburg"/>
    <x v="2"/>
    <x v="0"/>
    <x v="3"/>
    <s v="GBC DocuBind TL300 Electric Binding System"/>
    <x v="4945"/>
    <x v="0"/>
    <n v="-412.62"/>
    <m/>
  </r>
  <r>
    <d v="2017-09-16T00:00:00"/>
    <x v="8"/>
    <s v="Adam Shillingsburg"/>
    <x v="2"/>
    <x v="2"/>
    <x v="9"/>
    <s v="Logitech 910-002974 M325 Wireless Mouse for Web Scrolling"/>
    <x v="972"/>
    <x v="0"/>
    <n v="14.4"/>
    <m/>
  </r>
  <r>
    <d v="2017-09-16T00:00:00"/>
    <x v="8"/>
    <s v="Evan Henry"/>
    <x v="2"/>
    <x v="0"/>
    <x v="0"/>
    <s v="Xerox 1927"/>
    <x v="4918"/>
    <x v="6"/>
    <n v="6.42"/>
    <m/>
  </r>
  <r>
    <d v="2017-09-16T00:00:00"/>
    <x v="8"/>
    <s v="Craig Yedwab"/>
    <x v="3"/>
    <x v="0"/>
    <x v="7"/>
    <s v="OIC Colored Binder Clips, Assorted Sizes"/>
    <x v="558"/>
    <x v="7"/>
    <n v="8.77"/>
    <m/>
  </r>
  <r>
    <d v="2017-09-16T00:00:00"/>
    <x v="8"/>
    <s v="Craig Leslie"/>
    <x v="5"/>
    <x v="2"/>
    <x v="9"/>
    <s v="KeyTronicÂ E03601U1 -Â KeyboardÂ - Beige"/>
    <x v="2988"/>
    <x v="4"/>
    <n v="3.24"/>
    <m/>
  </r>
  <r>
    <d v="2017-09-17T00:00:00"/>
    <x v="8"/>
    <s v="Tom Prescott"/>
    <x v="22"/>
    <x v="0"/>
    <x v="0"/>
    <s v="Xerox 1984"/>
    <x v="115"/>
    <x v="0"/>
    <n v="6.35"/>
    <m/>
  </r>
  <r>
    <d v="2017-09-17T00:00:00"/>
    <x v="8"/>
    <s v="Meg O'Connel"/>
    <x v="4"/>
    <x v="1"/>
    <x v="5"/>
    <s v="Global Ergonomic Managers Chair"/>
    <x v="4946"/>
    <x v="3"/>
    <n v="188.22"/>
    <m/>
  </r>
  <r>
    <d v="2017-09-17T00:00:00"/>
    <x v="8"/>
    <s v="Meg O'Connel"/>
    <x v="4"/>
    <x v="0"/>
    <x v="0"/>
    <s v="Easy-staple paper"/>
    <x v="1653"/>
    <x v="1"/>
    <n v="49.97"/>
    <m/>
  </r>
  <r>
    <d v="2017-09-17T00:00:00"/>
    <x v="8"/>
    <s v="Alan Schoenberger"/>
    <x v="27"/>
    <x v="0"/>
    <x v="3"/>
    <s v="Avery Non-Stick Binders"/>
    <x v="1142"/>
    <x v="1"/>
    <n v="3.5"/>
    <m/>
  </r>
  <r>
    <d v="2017-09-17T00:00:00"/>
    <x v="8"/>
    <s v="Alan Schoenberger"/>
    <x v="27"/>
    <x v="0"/>
    <x v="3"/>
    <s v="Acco Pressboard Covers with Storage Hooks, 14 7/8&quot; x 11&quot;, Light Blue"/>
    <x v="1"/>
    <x v="1"/>
    <n v="4.2699999999999996"/>
    <m/>
  </r>
  <r>
    <d v="2017-09-17T00:00:00"/>
    <x v="8"/>
    <s v="Alan Schoenberger"/>
    <x v="27"/>
    <x v="0"/>
    <x v="0"/>
    <s v="Green Bar Computer Printout Paper"/>
    <x v="1481"/>
    <x v="1"/>
    <n v="80.790000000000006"/>
    <m/>
  </r>
  <r>
    <d v="2017-09-17T00:00:00"/>
    <x v="8"/>
    <s v="Alan Schoenberger"/>
    <x v="27"/>
    <x v="1"/>
    <x v="11"/>
    <s v="Global Adaptabilites Bookcase, Cherry/Storm Gray Finish"/>
    <x v="4947"/>
    <x v="1"/>
    <n v="77.58"/>
    <m/>
  </r>
  <r>
    <d v="2017-09-17T00:00:00"/>
    <x v="8"/>
    <s v="Alan Schoenberger"/>
    <x v="27"/>
    <x v="0"/>
    <x v="3"/>
    <s v="GBC Pre-Punched Binding Paper, Plastic, White, 8-1/2&quot; x 11&quot;"/>
    <x v="489"/>
    <x v="0"/>
    <n v="8.9499999999999993"/>
    <m/>
  </r>
  <r>
    <d v="2017-09-17T00:00:00"/>
    <x v="8"/>
    <s v="Alan Schoenberger"/>
    <x v="27"/>
    <x v="0"/>
    <x v="2"/>
    <s v="Mini 13-1/2 Capacity Data Binder Rack, Pearl"/>
    <x v="3667"/>
    <x v="0"/>
    <n v="65.44"/>
    <m/>
  </r>
  <r>
    <d v="2017-09-17T00:00:00"/>
    <x v="8"/>
    <s v="Alan Schoenberger"/>
    <x v="27"/>
    <x v="0"/>
    <x v="1"/>
    <s v="Avery 514"/>
    <x v="221"/>
    <x v="7"/>
    <n v="7.06"/>
    <m/>
  </r>
  <r>
    <d v="2017-09-17T00:00:00"/>
    <x v="8"/>
    <s v="Sanjit Jacobs"/>
    <x v="0"/>
    <x v="0"/>
    <x v="4"/>
    <s v="Newell Chalk Holder"/>
    <x v="235"/>
    <x v="1"/>
    <n v="3.22"/>
    <m/>
  </r>
  <r>
    <d v="2017-09-17T00:00:00"/>
    <x v="8"/>
    <s v="Sanjit Jacobs"/>
    <x v="0"/>
    <x v="1"/>
    <x v="5"/>
    <s v="Global Wood Trimmed Manager's Task Chair, Khaki"/>
    <x v="3974"/>
    <x v="7"/>
    <n v="-77.33"/>
    <m/>
  </r>
  <r>
    <d v="2017-09-17T00:00:00"/>
    <x v="8"/>
    <s v="Sanjit Jacobs"/>
    <x v="0"/>
    <x v="0"/>
    <x v="3"/>
    <s v="Wilson Jones Â“SnapÂ” Scratch Pad Binder Tool for Ring Binders"/>
    <x v="3033"/>
    <x v="7"/>
    <n v="-10.15"/>
    <m/>
  </r>
  <r>
    <d v="2017-09-17T00:00:00"/>
    <x v="8"/>
    <s v="Sanjit Jacobs"/>
    <x v="0"/>
    <x v="2"/>
    <x v="6"/>
    <s v="Polycom VoiceStation 500 ConferenceÂ phone"/>
    <x v="4948"/>
    <x v="6"/>
    <n v="88.49"/>
    <m/>
  </r>
  <r>
    <d v="2017-09-17T00:00:00"/>
    <x v="8"/>
    <s v="Gary Zandusky"/>
    <x v="23"/>
    <x v="2"/>
    <x v="15"/>
    <s v="Lexmark 20R1285 X6650 Wireless All-in-One Printer"/>
    <x v="4949"/>
    <x v="3"/>
    <n v="225.6"/>
    <m/>
  </r>
  <r>
    <d v="2017-09-17T00:00:00"/>
    <x v="8"/>
    <s v="Gary Zandusky"/>
    <x v="23"/>
    <x v="0"/>
    <x v="2"/>
    <s v="SimpliFile Personal File, Black Granite, 15w x 6-15/16d x 11-1/4h"/>
    <x v="4099"/>
    <x v="1"/>
    <n v="9.5299999999999994"/>
    <m/>
  </r>
  <r>
    <d v="2017-09-17T00:00:00"/>
    <x v="8"/>
    <s v="Shahid Collister"/>
    <x v="34"/>
    <x v="2"/>
    <x v="9"/>
    <s v="Logitech Trackman Marble Mouse"/>
    <x v="1236"/>
    <x v="1"/>
    <n v="37.79"/>
    <m/>
  </r>
  <r>
    <d v="2017-09-18T00:00:00"/>
    <x v="8"/>
    <s v="Sally Hughsby"/>
    <x v="3"/>
    <x v="0"/>
    <x v="4"/>
    <s v="Newell 343"/>
    <x v="1946"/>
    <x v="1"/>
    <n v="2.38"/>
    <m/>
  </r>
  <r>
    <d v="2017-09-18T00:00:00"/>
    <x v="8"/>
    <s v="Sally Hughsby"/>
    <x v="3"/>
    <x v="0"/>
    <x v="10"/>
    <s v="Convenience Packs of Business Envelopes"/>
    <x v="1981"/>
    <x v="1"/>
    <n v="5.0999999999999996"/>
    <m/>
  </r>
  <r>
    <d v="2017-09-18T00:00:00"/>
    <x v="8"/>
    <s v="Sally Hughsby"/>
    <x v="3"/>
    <x v="0"/>
    <x v="0"/>
    <s v="Xerox 1911"/>
    <x v="2240"/>
    <x v="1"/>
    <n v="68.98"/>
    <m/>
  </r>
  <r>
    <d v="2017-09-18T00:00:00"/>
    <x v="8"/>
    <s v="Barry FranzÃ¶sisch"/>
    <x v="21"/>
    <x v="0"/>
    <x v="0"/>
    <s v="Adams Telephone Message Book W/Dividers/Space For Phone Numbers, 5 1/4&quot;X8 1/2&quot;, 200/Messages"/>
    <x v="850"/>
    <x v="3"/>
    <n v="10.220000000000001"/>
    <m/>
  </r>
  <r>
    <d v="2017-09-18T00:00:00"/>
    <x v="8"/>
    <s v="Dan Campbell"/>
    <x v="0"/>
    <x v="0"/>
    <x v="4"/>
    <s v="Newell 314"/>
    <x v="3720"/>
    <x v="0"/>
    <n v="0.56000000000000005"/>
    <m/>
  </r>
  <r>
    <d v="2017-09-18T00:00:00"/>
    <x v="8"/>
    <s v="Dan Campbell"/>
    <x v="0"/>
    <x v="0"/>
    <x v="2"/>
    <s v="Acco Perma 2700 Stacking Storage Drawers"/>
    <x v="4950"/>
    <x v="0"/>
    <n v="-2.97"/>
    <m/>
  </r>
  <r>
    <d v="2017-09-18T00:00:00"/>
    <x v="8"/>
    <s v="Muhammed MacIntyre"/>
    <x v="20"/>
    <x v="0"/>
    <x v="0"/>
    <s v="Xerox 203"/>
    <x v="5"/>
    <x v="1"/>
    <n v="9.33"/>
    <m/>
  </r>
  <r>
    <d v="2017-09-18T00:00:00"/>
    <x v="8"/>
    <s v="Muhammed MacIntyre"/>
    <x v="20"/>
    <x v="1"/>
    <x v="8"/>
    <s v="Ultra Door Push Plate"/>
    <x v="1445"/>
    <x v="0"/>
    <n v="3.24"/>
    <m/>
  </r>
  <r>
    <d v="2017-09-18T00:00:00"/>
    <x v="8"/>
    <s v="Tamara Manning"/>
    <x v="40"/>
    <x v="0"/>
    <x v="0"/>
    <s v="Adams Telephone Message Book w/Frequently-Called Numbers Space, 400 Messages per Book"/>
    <x v="763"/>
    <x v="0"/>
    <n v="7.98"/>
    <m/>
  </r>
  <r>
    <d v="2017-09-18T00:00:00"/>
    <x v="8"/>
    <s v="Tony Sayre"/>
    <x v="31"/>
    <x v="0"/>
    <x v="3"/>
    <s v="Wilson Jones Easy Flow II Sheet Lifters"/>
    <x v="3059"/>
    <x v="5"/>
    <n v="3.53"/>
    <m/>
  </r>
  <r>
    <d v="2017-09-18T00:00:00"/>
    <x v="8"/>
    <s v="Tony Sayre"/>
    <x v="31"/>
    <x v="2"/>
    <x v="9"/>
    <s v="Kingston Digital DataTraveler 64GB USB 2.0"/>
    <x v="4639"/>
    <x v="1"/>
    <n v="8.11"/>
    <m/>
  </r>
  <r>
    <d v="2017-09-18T00:00:00"/>
    <x v="8"/>
    <s v="Saphhira Shifley"/>
    <x v="4"/>
    <x v="2"/>
    <x v="6"/>
    <s v="I Need's 3d Hello Kitty Hybrid Silicone Case Cover for HTC One X 4g with 3d Hello Kitty Stylus Pen Green/pink"/>
    <x v="4951"/>
    <x v="9"/>
    <n v="26.79"/>
    <m/>
  </r>
  <r>
    <d v="2017-09-18T00:00:00"/>
    <x v="8"/>
    <s v="Saphhira Shifley"/>
    <x v="4"/>
    <x v="0"/>
    <x v="0"/>
    <s v="Post-it Â“Important MessageÂ” Note Pad, Neon Colors, 50 Sheets/Pad"/>
    <x v="3854"/>
    <x v="5"/>
    <n v="24.46"/>
    <m/>
  </r>
  <r>
    <d v="2017-09-18T00:00:00"/>
    <x v="8"/>
    <s v="Saphhira Shifley"/>
    <x v="4"/>
    <x v="0"/>
    <x v="4"/>
    <s v="Hunt PowerHouse Electric Pencil Sharpener, Blue"/>
    <x v="3636"/>
    <x v="1"/>
    <n v="34.18"/>
    <m/>
  </r>
  <r>
    <d v="2017-09-18T00:00:00"/>
    <x v="8"/>
    <s v="Saphhira Shifley"/>
    <x v="4"/>
    <x v="0"/>
    <x v="0"/>
    <s v="Xerox 1997"/>
    <x v="499"/>
    <x v="3"/>
    <n v="12.44"/>
    <m/>
  </r>
  <r>
    <d v="2017-09-18T00:00:00"/>
    <x v="8"/>
    <s v="Saphhira Shifley"/>
    <x v="4"/>
    <x v="1"/>
    <x v="8"/>
    <s v="Master Caster Door Stop, Gray"/>
    <x v="114"/>
    <x v="3"/>
    <n v="6.91"/>
    <m/>
  </r>
  <r>
    <d v="2017-09-18T00:00:00"/>
    <x v="8"/>
    <s v="Saphhira Shifley"/>
    <x v="4"/>
    <x v="2"/>
    <x v="6"/>
    <s v="AT&amp;T CL83451 4-Handset Telephone"/>
    <x v="4952"/>
    <x v="0"/>
    <n v="119.47"/>
    <m/>
  </r>
  <r>
    <d v="2017-09-18T00:00:00"/>
    <x v="8"/>
    <s v="Saphhira Shifley"/>
    <x v="4"/>
    <x v="0"/>
    <x v="14"/>
    <s v="Fiskars 8&quot; Scissors, 2/Pack"/>
    <x v="4953"/>
    <x v="0"/>
    <n v="10"/>
    <m/>
  </r>
  <r>
    <d v="2017-09-18T00:00:00"/>
    <x v="8"/>
    <s v="Saphhira Shifley"/>
    <x v="4"/>
    <x v="0"/>
    <x v="0"/>
    <s v="Xerox 1917"/>
    <x v="2636"/>
    <x v="7"/>
    <n v="114.94"/>
    <m/>
  </r>
  <r>
    <d v="2017-09-18T00:00:00"/>
    <x v="8"/>
    <s v="Pete Armstrong"/>
    <x v="0"/>
    <x v="0"/>
    <x v="10"/>
    <s v="Jet-Pak Recycled Peel 'N' Seal Padded Mailers"/>
    <x v="4954"/>
    <x v="3"/>
    <n v="35.89"/>
    <m/>
  </r>
  <r>
    <d v="2017-09-19T00:00:00"/>
    <x v="8"/>
    <s v="Erin Smith"/>
    <x v="16"/>
    <x v="0"/>
    <x v="2"/>
    <s v="Advantus 10-Drawer Portable Organizer, Chrome Metal Frame, Smoke Drawers"/>
    <x v="4955"/>
    <x v="0"/>
    <n v="9.56"/>
    <m/>
  </r>
  <r>
    <d v="2017-09-19T00:00:00"/>
    <x v="8"/>
    <s v="Justin Ritter"/>
    <x v="11"/>
    <x v="2"/>
    <x v="6"/>
    <s v="Mophie Juice Pack Helium for iPhone"/>
    <x v="1611"/>
    <x v="1"/>
    <n v="19.2"/>
    <m/>
  </r>
  <r>
    <d v="2017-09-19T00:00:00"/>
    <x v="8"/>
    <s v="Justin Ritter"/>
    <x v="11"/>
    <x v="0"/>
    <x v="4"/>
    <s v="Peel-Off China Markers"/>
    <x v="1924"/>
    <x v="1"/>
    <n v="6.55"/>
    <m/>
  </r>
  <r>
    <d v="2017-09-19T00:00:00"/>
    <x v="8"/>
    <s v="Justin Ritter"/>
    <x v="11"/>
    <x v="1"/>
    <x v="8"/>
    <s v="Howard Miller 14-1/2&quot; Diameter Chrome Round Wall Clock"/>
    <x v="4956"/>
    <x v="9"/>
    <n v="61.38"/>
    <m/>
  </r>
  <r>
    <d v="2017-09-19T00:00:00"/>
    <x v="8"/>
    <s v="Justin Ritter"/>
    <x v="11"/>
    <x v="1"/>
    <x v="11"/>
    <s v="O'Sullivan 4-Shelf Bookcase in Odessa Pine"/>
    <x v="2465"/>
    <x v="0"/>
    <n v="-128.24"/>
    <m/>
  </r>
  <r>
    <d v="2017-09-19T00:00:00"/>
    <x v="8"/>
    <s v="Jessica Myrick"/>
    <x v="20"/>
    <x v="0"/>
    <x v="0"/>
    <s v="Xerox 228"/>
    <x v="331"/>
    <x v="7"/>
    <n v="15.55"/>
    <m/>
  </r>
  <r>
    <d v="2017-09-19T00:00:00"/>
    <x v="8"/>
    <s v="Dave Poirier"/>
    <x v="3"/>
    <x v="2"/>
    <x v="9"/>
    <s v="Microsoft Natural Ergonomic Keyboard 4000"/>
    <x v="33"/>
    <x v="7"/>
    <n v="31.49"/>
    <m/>
  </r>
  <r>
    <d v="2017-09-19T00:00:00"/>
    <x v="8"/>
    <s v="Dave Poirier"/>
    <x v="3"/>
    <x v="0"/>
    <x v="4"/>
    <s v="Boston 16765 Mini Stand Up Battery Pencil Sharpener"/>
    <x v="4125"/>
    <x v="0"/>
    <n v="6.06"/>
    <m/>
  </r>
  <r>
    <d v="2017-09-19T00:00:00"/>
    <x v="8"/>
    <s v="Dave Poirier"/>
    <x v="3"/>
    <x v="0"/>
    <x v="4"/>
    <s v="Newell 33"/>
    <x v="677"/>
    <x v="1"/>
    <n v="4.8499999999999996"/>
    <m/>
  </r>
  <r>
    <d v="2017-09-19T00:00:00"/>
    <x v="8"/>
    <s v="Julie Prescott"/>
    <x v="4"/>
    <x v="0"/>
    <x v="4"/>
    <s v="SANFORD Major Accent Highlighters"/>
    <x v="3699"/>
    <x v="7"/>
    <n v="13.45"/>
    <m/>
  </r>
  <r>
    <d v="2017-09-19T00:00:00"/>
    <x v="8"/>
    <s v="Adrian Barton"/>
    <x v="12"/>
    <x v="0"/>
    <x v="2"/>
    <s v="Akro Stacking Bins"/>
    <x v="112"/>
    <x v="0"/>
    <n v="-2.52"/>
    <m/>
  </r>
  <r>
    <d v="2017-09-19T00:00:00"/>
    <x v="8"/>
    <s v="Adrian Barton"/>
    <x v="12"/>
    <x v="2"/>
    <x v="9"/>
    <s v="Sony Micro Vault Click 16 GB USB 2.0 Flash Drive"/>
    <x v="1641"/>
    <x v="0"/>
    <n v="4.4800000000000004"/>
    <m/>
  </r>
  <r>
    <d v="2017-09-19T00:00:00"/>
    <x v="8"/>
    <s v="Adrian Barton"/>
    <x v="12"/>
    <x v="2"/>
    <x v="6"/>
    <s v="Polycom VoiceStation 500 ConferenceÂ phone"/>
    <x v="181"/>
    <x v="0"/>
    <n v="29.5"/>
    <m/>
  </r>
  <r>
    <d v="2017-09-19T00:00:00"/>
    <x v="8"/>
    <s v="Adrian Barton"/>
    <x v="12"/>
    <x v="0"/>
    <x v="3"/>
    <s v="Plastic Binding Combs"/>
    <x v="2724"/>
    <x v="3"/>
    <n v="-13.94"/>
    <m/>
  </r>
  <r>
    <d v="2017-09-19T00:00:00"/>
    <x v="8"/>
    <s v="Frank Gastineau"/>
    <x v="2"/>
    <x v="0"/>
    <x v="3"/>
    <s v="Acco PRESSTEX Data Binder with Storage Hooks, Dark Blue, 9 1/2&quot; X 11&quot;"/>
    <x v="726"/>
    <x v="1"/>
    <n v="-3.39"/>
    <m/>
  </r>
  <r>
    <d v="2017-09-20T00:00:00"/>
    <x v="8"/>
    <s v="Seth Vernon"/>
    <x v="20"/>
    <x v="1"/>
    <x v="5"/>
    <s v="Hon Valutask Swivel Chairs"/>
    <x v="4957"/>
    <x v="1"/>
    <n v="18.18"/>
    <m/>
  </r>
  <r>
    <d v="2017-09-20T00:00:00"/>
    <x v="8"/>
    <s v="Seth Vernon"/>
    <x v="20"/>
    <x v="2"/>
    <x v="9"/>
    <s v="LogitechÂ Wireless Boombox Speaker - portable - wireless, wired"/>
    <x v="4958"/>
    <x v="0"/>
    <n v="95.76"/>
    <m/>
  </r>
  <r>
    <d v="2017-09-20T00:00:00"/>
    <x v="8"/>
    <s v="Seth Vernon"/>
    <x v="20"/>
    <x v="0"/>
    <x v="0"/>
    <s v="TOPS &quot;Important Message&quot; Pads, Canary, 4-1/4 x 5-1/2, 50 Sheets per Pad"/>
    <x v="448"/>
    <x v="2"/>
    <n v="18.100000000000001"/>
    <m/>
  </r>
  <r>
    <d v="2017-09-20T00:00:00"/>
    <x v="8"/>
    <s v="Seth Vernon"/>
    <x v="20"/>
    <x v="2"/>
    <x v="9"/>
    <s v="SanDisk Cruzer 64 GB USB Flash Drive"/>
    <x v="4153"/>
    <x v="0"/>
    <n v="21.79"/>
    <m/>
  </r>
  <r>
    <d v="2017-09-20T00:00:00"/>
    <x v="8"/>
    <s v="Seth Vernon"/>
    <x v="20"/>
    <x v="0"/>
    <x v="2"/>
    <s v="SimpliFile Personal File, Black Granite, 15w x 6-15/16d x 11-1/4h"/>
    <x v="4959"/>
    <x v="3"/>
    <n v="12.71"/>
    <m/>
  </r>
  <r>
    <d v="2017-09-20T00:00:00"/>
    <x v="8"/>
    <s v="Seth Vernon"/>
    <x v="20"/>
    <x v="0"/>
    <x v="0"/>
    <s v="Adams Phone Message Book, 200 Message Capacity, 8 1/16Â” x 11Â”"/>
    <x v="4041"/>
    <x v="0"/>
    <n v="6.33"/>
    <m/>
  </r>
  <r>
    <d v="2017-09-20T00:00:00"/>
    <x v="8"/>
    <s v="Seth Vernon"/>
    <x v="20"/>
    <x v="1"/>
    <x v="5"/>
    <s v="Global Leather Task Chair, Black"/>
    <x v="4960"/>
    <x v="4"/>
    <n v="8.1"/>
    <m/>
  </r>
  <r>
    <d v="2017-09-20T00:00:00"/>
    <x v="8"/>
    <s v="Seth Vernon"/>
    <x v="20"/>
    <x v="0"/>
    <x v="3"/>
    <s v="Pressboard Covers with Storage Hooks, 9 1/2&quot; x 11&quot;, Light Blue"/>
    <x v="1"/>
    <x v="1"/>
    <n v="3.98"/>
    <m/>
  </r>
  <r>
    <d v="2017-09-20T00:00:00"/>
    <x v="8"/>
    <s v="Seth Vernon"/>
    <x v="20"/>
    <x v="0"/>
    <x v="7"/>
    <s v="Advantus Push Pins"/>
    <x v="2325"/>
    <x v="0"/>
    <n v="1.79"/>
    <m/>
  </r>
  <r>
    <d v="2017-09-20T00:00:00"/>
    <x v="8"/>
    <s v="Seth Vernon"/>
    <x v="20"/>
    <x v="1"/>
    <x v="5"/>
    <s v="Hon 4070 Series Pagoda Armless Upholstered Stacking Chairs"/>
    <x v="4961"/>
    <x v="13"/>
    <n v="609.72"/>
    <m/>
  </r>
  <r>
    <d v="2017-09-20T00:00:00"/>
    <x v="8"/>
    <s v="Seth Vernon"/>
    <x v="20"/>
    <x v="2"/>
    <x v="6"/>
    <s v="Apple iPhone 5"/>
    <x v="4962"/>
    <x v="0"/>
    <n v="350.91"/>
    <m/>
  </r>
  <r>
    <d v="2017-09-20T00:00:00"/>
    <x v="8"/>
    <s v="Seth Vernon"/>
    <x v="20"/>
    <x v="1"/>
    <x v="5"/>
    <s v="Global Troy Executive Leather Low-Back Tilter"/>
    <x v="4963"/>
    <x v="7"/>
    <n v="375.74"/>
    <m/>
  </r>
  <r>
    <d v="2017-09-20T00:00:00"/>
    <x v="8"/>
    <s v="Seth Vernon"/>
    <x v="20"/>
    <x v="2"/>
    <x v="6"/>
    <s v="Plantronics CordlessÂ Phone HeadsetÂ with In-line Volume - M214C"/>
    <x v="681"/>
    <x v="1"/>
    <n v="28.31"/>
    <m/>
  </r>
  <r>
    <d v="2017-09-20T00:00:00"/>
    <x v="8"/>
    <s v="Seth Vernon"/>
    <x v="20"/>
    <x v="2"/>
    <x v="9"/>
    <s v="LogitechÂ LS21 Speaker System - PC Multimedia - 2.1-CH - Wired"/>
    <x v="2388"/>
    <x v="1"/>
    <n v="20.39"/>
    <m/>
  </r>
  <r>
    <d v="2017-09-21T00:00:00"/>
    <x v="8"/>
    <s v="Rick Hansen"/>
    <x v="28"/>
    <x v="0"/>
    <x v="3"/>
    <s v="Avery Durable Binders"/>
    <x v="953"/>
    <x v="5"/>
    <n v="9.8800000000000008"/>
    <m/>
  </r>
  <r>
    <d v="2017-09-21T00:00:00"/>
    <x v="8"/>
    <s v="Kean Thornton"/>
    <x v="4"/>
    <x v="0"/>
    <x v="12"/>
    <s v="APC 7 Outlet Network SurgeArrest Surge Protector"/>
    <x v="4964"/>
    <x v="4"/>
    <n v="24.14"/>
    <m/>
  </r>
  <r>
    <d v="2017-09-21T00:00:00"/>
    <x v="8"/>
    <s v="Emily Burns"/>
    <x v="2"/>
    <x v="0"/>
    <x v="3"/>
    <s v="Insertable Tab Indexes For Data Binders"/>
    <x v="3681"/>
    <x v="0"/>
    <n v="-1.53"/>
    <m/>
  </r>
  <r>
    <d v="2017-09-21T00:00:00"/>
    <x v="8"/>
    <s v="Muhammed Lee"/>
    <x v="22"/>
    <x v="2"/>
    <x v="9"/>
    <s v="Sony 64GB Class 10 Micro SDHC R40 Memory Card"/>
    <x v="1553"/>
    <x v="0"/>
    <n v="15.12"/>
    <m/>
  </r>
  <r>
    <d v="2017-09-21T00:00:00"/>
    <x v="8"/>
    <s v="Muhammed Lee"/>
    <x v="22"/>
    <x v="2"/>
    <x v="9"/>
    <s v="Logitech M510 Wireless Mouse"/>
    <x v="266"/>
    <x v="0"/>
    <n v="26.39"/>
    <m/>
  </r>
  <r>
    <d v="2017-09-21T00:00:00"/>
    <x v="8"/>
    <s v="Dan Lawera"/>
    <x v="16"/>
    <x v="0"/>
    <x v="3"/>
    <s v="Avery Trapezoid Ring Binder, 3&quot; Capacity, Black, 1040 sheets"/>
    <x v="4328"/>
    <x v="4"/>
    <n v="-8.61"/>
    <m/>
  </r>
  <r>
    <d v="2017-09-21T00:00:00"/>
    <x v="8"/>
    <s v="Brendan Murry"/>
    <x v="3"/>
    <x v="0"/>
    <x v="2"/>
    <s v="Tenex Personal Filing Tote With Secure Closure Lid, Black/Frost"/>
    <x v="2478"/>
    <x v="4"/>
    <n v="3.88"/>
    <m/>
  </r>
  <r>
    <d v="2017-09-21T00:00:00"/>
    <x v="8"/>
    <s v="Doug Bickford"/>
    <x v="3"/>
    <x v="0"/>
    <x v="0"/>
    <s v="Adams Telephone Message Book w/Frequently-Called Numbers Space, 400 Messages per Book"/>
    <x v="4965"/>
    <x v="5"/>
    <n v="27.93"/>
    <m/>
  </r>
  <r>
    <d v="2017-09-22T00:00:00"/>
    <x v="8"/>
    <s v="Jim Epp"/>
    <x v="21"/>
    <x v="0"/>
    <x v="0"/>
    <s v="Xerox 1940"/>
    <x v="3381"/>
    <x v="3"/>
    <n v="107.72"/>
    <m/>
  </r>
  <r>
    <d v="2017-09-22T00:00:00"/>
    <x v="8"/>
    <s v="Jim Epp"/>
    <x v="21"/>
    <x v="2"/>
    <x v="9"/>
    <s v="Logitech Desktop MK120 Mouse and keyboard Combo"/>
    <x v="3833"/>
    <x v="6"/>
    <n v="9.82"/>
    <m/>
  </r>
  <r>
    <d v="2017-09-22T00:00:00"/>
    <x v="8"/>
    <s v="Jim Epp"/>
    <x v="21"/>
    <x v="0"/>
    <x v="3"/>
    <s v="ACCOHIDE Binder by Acco"/>
    <x v="4966"/>
    <x v="9"/>
    <n v="15.53"/>
    <m/>
  </r>
  <r>
    <d v="2017-09-22T00:00:00"/>
    <x v="8"/>
    <s v="Jim Epp"/>
    <x v="21"/>
    <x v="2"/>
    <x v="6"/>
    <s v="AT&amp;T CL82213"/>
    <x v="3973"/>
    <x v="1"/>
    <n v="25.22"/>
    <m/>
  </r>
  <r>
    <d v="2017-09-22T00:00:00"/>
    <x v="8"/>
    <s v="Joseph Airdo"/>
    <x v="2"/>
    <x v="0"/>
    <x v="3"/>
    <s v="Clear Mylar Reinforcing Strips"/>
    <x v="4967"/>
    <x v="4"/>
    <n v="-4.3"/>
    <m/>
  </r>
  <r>
    <d v="2017-09-22T00:00:00"/>
    <x v="8"/>
    <s v="Joseph Airdo"/>
    <x v="2"/>
    <x v="0"/>
    <x v="14"/>
    <s v="Martin Yale Chadless Opener Electric Letter Opener"/>
    <x v="4968"/>
    <x v="5"/>
    <n v="-1049.3399999999999"/>
    <m/>
  </r>
  <r>
    <d v="2017-09-22T00:00:00"/>
    <x v="8"/>
    <s v="Joseph Airdo"/>
    <x v="2"/>
    <x v="2"/>
    <x v="9"/>
    <s v="Logitech Wireless Marathon Mouse M705"/>
    <x v="266"/>
    <x v="0"/>
    <n v="23"/>
    <m/>
  </r>
  <r>
    <d v="2017-09-22T00:00:00"/>
    <x v="8"/>
    <s v="Erica Hernandez"/>
    <x v="14"/>
    <x v="1"/>
    <x v="11"/>
    <s v="O'Sullivan 4-Shelf Bookcase in Odessa Pine"/>
    <x v="3545"/>
    <x v="0"/>
    <n v="41.13"/>
    <m/>
  </r>
  <r>
    <d v="2017-09-22T00:00:00"/>
    <x v="8"/>
    <s v="Erica Hernandez"/>
    <x v="14"/>
    <x v="0"/>
    <x v="1"/>
    <s v="Avery 511"/>
    <x v="3265"/>
    <x v="2"/>
    <n v="13.31"/>
    <m/>
  </r>
  <r>
    <d v="2017-09-22T00:00:00"/>
    <x v="8"/>
    <s v="Sally Hughsby"/>
    <x v="0"/>
    <x v="0"/>
    <x v="10"/>
    <s v="Staple envelope"/>
    <x v="478"/>
    <x v="1"/>
    <n v="5.0199999999999996"/>
    <m/>
  </r>
  <r>
    <d v="2017-09-22T00:00:00"/>
    <x v="8"/>
    <s v="Sally Hughsby"/>
    <x v="0"/>
    <x v="0"/>
    <x v="3"/>
    <s v="Insertable Tab Post Binder Dividers"/>
    <x v="3332"/>
    <x v="5"/>
    <n v="-18.53"/>
    <m/>
  </r>
  <r>
    <d v="2017-09-22T00:00:00"/>
    <x v="8"/>
    <s v="Joel Eaton"/>
    <x v="13"/>
    <x v="0"/>
    <x v="3"/>
    <s v="Ibico EB-19 Dual Function Manual Binding System"/>
    <x v="4969"/>
    <x v="3"/>
    <n v="318.3"/>
    <m/>
  </r>
  <r>
    <d v="2017-09-22T00:00:00"/>
    <x v="8"/>
    <s v="Joel Eaton"/>
    <x v="13"/>
    <x v="2"/>
    <x v="9"/>
    <s v="Verbatim 25 GB 6x Blu-ray Single Layer Recordable Disc, 3/Pack"/>
    <x v="4025"/>
    <x v="7"/>
    <n v="15.38"/>
    <m/>
  </r>
  <r>
    <d v="2017-09-22T00:00:00"/>
    <x v="8"/>
    <s v="David Wiener"/>
    <x v="31"/>
    <x v="0"/>
    <x v="0"/>
    <s v="Southworth 25% Cotton Linen-Finish Paper &amp; Envelopes"/>
    <x v="2365"/>
    <x v="1"/>
    <n v="12.23"/>
    <m/>
  </r>
  <r>
    <d v="2017-09-22T00:00:00"/>
    <x v="8"/>
    <s v="Christina Anderson"/>
    <x v="7"/>
    <x v="2"/>
    <x v="6"/>
    <s v="GE 30524EE4"/>
    <x v="10"/>
    <x v="0"/>
    <n v="113.67"/>
    <m/>
  </r>
  <r>
    <d v="2017-09-22T00:00:00"/>
    <x v="8"/>
    <s v="Michael Granlund"/>
    <x v="38"/>
    <x v="0"/>
    <x v="2"/>
    <s v="Tenex Personal Project File with Scoop Front Design, Black"/>
    <x v="4226"/>
    <x v="7"/>
    <n v="17.52"/>
    <m/>
  </r>
  <r>
    <d v="2017-09-22T00:00:00"/>
    <x v="8"/>
    <s v="Shaun Chance"/>
    <x v="20"/>
    <x v="0"/>
    <x v="3"/>
    <s v="GBC Poly Designer Binding Covers"/>
    <x v="388"/>
    <x v="1"/>
    <n v="14.56"/>
    <m/>
  </r>
  <r>
    <d v="2017-09-22T00:00:00"/>
    <x v="8"/>
    <s v="Peter BÃ¼hler"/>
    <x v="4"/>
    <x v="0"/>
    <x v="0"/>
    <s v="Xerox 219"/>
    <x v="115"/>
    <x v="0"/>
    <n v="6.22"/>
    <m/>
  </r>
  <r>
    <d v="2017-09-22T00:00:00"/>
    <x v="8"/>
    <s v="Peter BÃ¼hler"/>
    <x v="4"/>
    <x v="0"/>
    <x v="4"/>
    <s v="Stride Job 150 Highlighters, Chisel Tip, Assorted Colors"/>
    <x v="150"/>
    <x v="1"/>
    <n v="6.46"/>
    <m/>
  </r>
  <r>
    <d v="2017-09-22T00:00:00"/>
    <x v="8"/>
    <s v="Berenike Kampe"/>
    <x v="3"/>
    <x v="0"/>
    <x v="14"/>
    <s v="Fiskars Softgrip Scissors"/>
    <x v="3864"/>
    <x v="0"/>
    <n v="6.15"/>
    <m/>
  </r>
  <r>
    <d v="2017-09-22T00:00:00"/>
    <x v="8"/>
    <s v="Logan Currie"/>
    <x v="20"/>
    <x v="2"/>
    <x v="9"/>
    <s v="WD My Passport Ultra 2TB Portable External Hard Drive"/>
    <x v="4970"/>
    <x v="2"/>
    <n v="171.36"/>
    <m/>
  </r>
  <r>
    <d v="2017-09-22T00:00:00"/>
    <x v="8"/>
    <s v="Logan Currie"/>
    <x v="20"/>
    <x v="1"/>
    <x v="8"/>
    <s v="Eldon 500 Class Desk Accessories"/>
    <x v="4971"/>
    <x v="4"/>
    <n v="3.98"/>
    <m/>
  </r>
  <r>
    <d v="2017-09-23T00:00:00"/>
    <x v="8"/>
    <s v="Don Weiss"/>
    <x v="22"/>
    <x v="0"/>
    <x v="12"/>
    <s v="Belkin 8 Outlet SurgeMaster II Gold Surge Protector"/>
    <x v="1446"/>
    <x v="0"/>
    <n v="33.590000000000003"/>
    <m/>
  </r>
  <r>
    <d v="2017-09-23T00:00:00"/>
    <x v="8"/>
    <s v="Don Weiss"/>
    <x v="22"/>
    <x v="0"/>
    <x v="2"/>
    <s v="Sterilite Officeware Hinged File Box"/>
    <x v="2316"/>
    <x v="1"/>
    <n v="8.49"/>
    <m/>
  </r>
  <r>
    <d v="2017-09-23T00:00:00"/>
    <x v="8"/>
    <s v="Don Weiss"/>
    <x v="22"/>
    <x v="0"/>
    <x v="3"/>
    <s v="Avery Printable Repositionable Plastic Tabs"/>
    <x v="4972"/>
    <x v="4"/>
    <n v="2.3199999999999998"/>
    <m/>
  </r>
  <r>
    <d v="2017-09-23T00:00:00"/>
    <x v="8"/>
    <s v="Brooke Gillingham"/>
    <x v="26"/>
    <x v="1"/>
    <x v="8"/>
    <s v="Aluminum Document Frame"/>
    <x v="4973"/>
    <x v="1"/>
    <n v="3.67"/>
    <m/>
  </r>
  <r>
    <d v="2017-09-23T00:00:00"/>
    <x v="8"/>
    <s v="Bill Donatelli"/>
    <x v="39"/>
    <x v="2"/>
    <x v="9"/>
    <s v="ImationÂ Secure+ Hardware Encrypted USB 2.0Â Flash Drive; 16GB"/>
    <x v="3181"/>
    <x v="3"/>
    <n v="102.19"/>
    <m/>
  </r>
  <r>
    <d v="2017-09-23T00:00:00"/>
    <x v="8"/>
    <s v="Kristina Nunn"/>
    <x v="26"/>
    <x v="0"/>
    <x v="10"/>
    <s v="Wausau Papers Astrobrights Colored Envelopes"/>
    <x v="632"/>
    <x v="1"/>
    <n v="5.2"/>
    <m/>
  </r>
  <r>
    <d v="2017-09-23T00:00:00"/>
    <x v="8"/>
    <s v="Arthur Prichep"/>
    <x v="26"/>
    <x v="1"/>
    <x v="11"/>
    <s v="Atlantic Metals Mobile 5-Shelf Bookcases, Custom Colors"/>
    <x v="4974"/>
    <x v="0"/>
    <n v="-240.78"/>
    <m/>
  </r>
  <r>
    <d v="2017-09-23T00:00:00"/>
    <x v="8"/>
    <s v="Arthur Prichep"/>
    <x v="26"/>
    <x v="2"/>
    <x v="9"/>
    <s v="Belkin F8E887 USB Wired Ergonomic Keyboard"/>
    <x v="972"/>
    <x v="0"/>
    <n v="0.6"/>
    <m/>
  </r>
  <r>
    <d v="2017-09-23T00:00:00"/>
    <x v="8"/>
    <s v="Bruce Stewart"/>
    <x v="3"/>
    <x v="0"/>
    <x v="3"/>
    <s v="Acco PRESSTEX Data Binder with Storage Hooks, Light Blue, 9 1/2&quot; X 11&quot;"/>
    <x v="2739"/>
    <x v="6"/>
    <n v="9.0399999999999991"/>
    <m/>
  </r>
  <r>
    <d v="2017-09-23T00:00:00"/>
    <x v="8"/>
    <s v="Bruce Stewart"/>
    <x v="3"/>
    <x v="0"/>
    <x v="12"/>
    <s v="APC 7 Outlet Network SurgeArrest Surge Protector"/>
    <x v="4975"/>
    <x v="0"/>
    <n v="48.29"/>
    <m/>
  </r>
  <r>
    <d v="2017-09-23T00:00:00"/>
    <x v="8"/>
    <s v="Bobby Elias"/>
    <x v="16"/>
    <x v="0"/>
    <x v="0"/>
    <s v="Xerox 1941"/>
    <x v="4431"/>
    <x v="1"/>
    <n v="88.07"/>
    <m/>
  </r>
  <r>
    <d v="2017-09-23T00:00:00"/>
    <x v="8"/>
    <s v="Lena Cacioppo"/>
    <x v="1"/>
    <x v="0"/>
    <x v="12"/>
    <s v="Euro Pro Shark Stick Mini Vacuum"/>
    <x v="4976"/>
    <x v="6"/>
    <n v="-197.58"/>
    <m/>
  </r>
  <r>
    <d v="2017-09-23T00:00:00"/>
    <x v="8"/>
    <s v="Lena Cacioppo"/>
    <x v="1"/>
    <x v="0"/>
    <x v="0"/>
    <s v="Xerox 217"/>
    <x v="1315"/>
    <x v="3"/>
    <n v="7.26"/>
    <m/>
  </r>
  <r>
    <d v="2017-09-23T00:00:00"/>
    <x v="8"/>
    <s v="Lena Cacioppo"/>
    <x v="1"/>
    <x v="2"/>
    <x v="6"/>
    <s v="OtterBox Commuter Series Case - Samsung Galaxy S4"/>
    <x v="2447"/>
    <x v="0"/>
    <n v="-9"/>
    <m/>
  </r>
  <r>
    <d v="2017-09-23T00:00:00"/>
    <x v="8"/>
    <s v="Doug O'Connell"/>
    <x v="13"/>
    <x v="2"/>
    <x v="9"/>
    <s v="Microsoft Wireless Mobile Mouse 4000"/>
    <x v="3246"/>
    <x v="7"/>
    <n v="63.98"/>
    <m/>
  </r>
  <r>
    <d v="2017-09-23T00:00:00"/>
    <x v="8"/>
    <s v="Doug O'Connell"/>
    <x v="13"/>
    <x v="0"/>
    <x v="0"/>
    <s v="Xerox 225"/>
    <x v="115"/>
    <x v="0"/>
    <n v="6.22"/>
    <m/>
  </r>
  <r>
    <d v="2017-09-23T00:00:00"/>
    <x v="8"/>
    <s v="Duane Benoit"/>
    <x v="3"/>
    <x v="0"/>
    <x v="0"/>
    <s v="Xerox 1909"/>
    <x v="4977"/>
    <x v="9"/>
    <n v="97.08"/>
    <m/>
  </r>
  <r>
    <d v="2017-09-23T00:00:00"/>
    <x v="8"/>
    <s v="Duane Benoit"/>
    <x v="3"/>
    <x v="1"/>
    <x v="5"/>
    <s v="GuestStacker Chair with Chrome Finish Legs"/>
    <x v="4978"/>
    <x v="0"/>
    <n v="59.48"/>
    <m/>
  </r>
  <r>
    <d v="2017-09-23T00:00:00"/>
    <x v="8"/>
    <s v="Duane Benoit"/>
    <x v="3"/>
    <x v="0"/>
    <x v="3"/>
    <s v="Ibico Plastic Spiral Binding Combs"/>
    <x v="4979"/>
    <x v="1"/>
    <n v="23.71"/>
    <m/>
  </r>
  <r>
    <d v="2017-09-23T00:00:00"/>
    <x v="8"/>
    <s v="Maya Herman"/>
    <x v="0"/>
    <x v="0"/>
    <x v="0"/>
    <s v="Xerox 1899"/>
    <x v="3522"/>
    <x v="0"/>
    <n v="3.35"/>
    <m/>
  </r>
  <r>
    <d v="2017-09-24T00:00:00"/>
    <x v="8"/>
    <s v="Brian Dahlen"/>
    <x v="16"/>
    <x v="2"/>
    <x v="9"/>
    <s v="Verbatim 25 GB 6x Blu-ray Single Layer Recordable Disc, 1/Pack"/>
    <x v="4980"/>
    <x v="1"/>
    <n v="2.46"/>
    <m/>
  </r>
  <r>
    <d v="2017-09-24T00:00:00"/>
    <x v="8"/>
    <s v="Brian Dahlen"/>
    <x v="16"/>
    <x v="0"/>
    <x v="1"/>
    <s v="Dot Matrix Printer Tape Reel Labels, White, 5000/Box"/>
    <x v="4981"/>
    <x v="1"/>
    <n v="85.53"/>
    <m/>
  </r>
  <r>
    <d v="2017-09-24T00:00:00"/>
    <x v="8"/>
    <s v="Kelly Collister"/>
    <x v="10"/>
    <x v="1"/>
    <x v="8"/>
    <s v="Howard Miller 13&quot; Diameter Pewter Finish Round Wall Clock"/>
    <x v="4982"/>
    <x v="1"/>
    <n v="24.48"/>
    <m/>
  </r>
  <r>
    <d v="2017-09-24T00:00:00"/>
    <x v="8"/>
    <s v="Karen Bern"/>
    <x v="28"/>
    <x v="2"/>
    <x v="9"/>
    <s v="KeyTronicÂ E03601U1 -Â KeyboardÂ - Beige"/>
    <x v="3878"/>
    <x v="3"/>
    <n v="12.96"/>
    <m/>
  </r>
  <r>
    <d v="2017-09-24T00:00:00"/>
    <x v="8"/>
    <s v="Karen Bern"/>
    <x v="28"/>
    <x v="2"/>
    <x v="9"/>
    <s v="Imation Bio 2GB USBÂ Flash Drive ImationÂ Corp"/>
    <x v="4983"/>
    <x v="7"/>
    <n v="275.48"/>
    <m/>
  </r>
  <r>
    <d v="2017-09-24T00:00:00"/>
    <x v="8"/>
    <s v="Karen Bern"/>
    <x v="28"/>
    <x v="1"/>
    <x v="5"/>
    <s v="Global Airflow Leather Mesh Back Chair, Black"/>
    <x v="1044"/>
    <x v="3"/>
    <n v="181.18"/>
    <m/>
  </r>
  <r>
    <d v="2017-09-24T00:00:00"/>
    <x v="8"/>
    <s v="Mick Hernandez"/>
    <x v="10"/>
    <x v="2"/>
    <x v="6"/>
    <s v="Apple iPhone 5"/>
    <x v="4984"/>
    <x v="1"/>
    <n v="-253.43"/>
    <m/>
  </r>
  <r>
    <d v="2017-09-24T00:00:00"/>
    <x v="8"/>
    <s v="Anna Gayman"/>
    <x v="4"/>
    <x v="0"/>
    <x v="2"/>
    <s v="Fellowes Desktop Hanging File Manager"/>
    <x v="4822"/>
    <x v="1"/>
    <n v="10.07"/>
    <m/>
  </r>
  <r>
    <d v="2017-09-24T00:00:00"/>
    <x v="8"/>
    <s v="Anna Gayman"/>
    <x v="4"/>
    <x v="0"/>
    <x v="3"/>
    <s v="Avery Durable Poly Binders"/>
    <x v="4985"/>
    <x v="5"/>
    <n v="17.809999999999999"/>
    <m/>
  </r>
  <r>
    <d v="2017-09-24T00:00:00"/>
    <x v="8"/>
    <s v="Bart Pistole"/>
    <x v="32"/>
    <x v="2"/>
    <x v="6"/>
    <s v="Panasonic KX-TG9471B"/>
    <x v="10"/>
    <x v="0"/>
    <n v="109.75"/>
    <m/>
  </r>
  <r>
    <d v="2017-09-24T00:00:00"/>
    <x v="8"/>
    <s v="Bart Pistole"/>
    <x v="32"/>
    <x v="2"/>
    <x v="6"/>
    <s v="Wi-Ex zBoost YX540 Cellular Phone Signal Booster"/>
    <x v="3694"/>
    <x v="1"/>
    <n v="131.36000000000001"/>
    <m/>
  </r>
  <r>
    <d v="2017-09-24T00:00:00"/>
    <x v="8"/>
    <s v="Frank Atkinson"/>
    <x v="3"/>
    <x v="2"/>
    <x v="6"/>
    <s v="Wilson Electronics DB Pro Signal Booster"/>
    <x v="3770"/>
    <x v="1"/>
    <n v="75.180000000000007"/>
    <m/>
  </r>
  <r>
    <d v="2017-09-24T00:00:00"/>
    <x v="8"/>
    <s v="Frank Atkinson"/>
    <x v="3"/>
    <x v="2"/>
    <x v="15"/>
    <s v="Socket Bluetooth Cordless Hand Scanner (CHS)"/>
    <x v="4986"/>
    <x v="1"/>
    <n v="177.2"/>
    <m/>
  </r>
  <r>
    <d v="2017-09-24T00:00:00"/>
    <x v="8"/>
    <s v="Paul Prost"/>
    <x v="16"/>
    <x v="2"/>
    <x v="6"/>
    <s v="Vtech CS6719"/>
    <x v="1176"/>
    <x v="7"/>
    <n v="38.4"/>
    <m/>
  </r>
  <r>
    <d v="2017-09-24T00:00:00"/>
    <x v="8"/>
    <s v="Paul Prost"/>
    <x v="16"/>
    <x v="0"/>
    <x v="3"/>
    <s v="Wilson Jones International Size A4 Ring Binders"/>
    <x v="4446"/>
    <x v="1"/>
    <n v="-11.42"/>
    <m/>
  </r>
  <r>
    <d v="2017-09-24T00:00:00"/>
    <x v="8"/>
    <s v="Philip Brown"/>
    <x v="22"/>
    <x v="1"/>
    <x v="8"/>
    <s v="12-1/2 Diameter Round Wall Clock"/>
    <x v="4987"/>
    <x v="8"/>
    <n v="71.930000000000007"/>
    <m/>
  </r>
  <r>
    <d v="2017-09-24T00:00:00"/>
    <x v="8"/>
    <s v="Karen Ferguson"/>
    <x v="4"/>
    <x v="0"/>
    <x v="2"/>
    <s v="Tenex Personal Filing Tote With Secure Closure Lid, Black/Frost"/>
    <x v="2478"/>
    <x v="4"/>
    <n v="3.88"/>
    <m/>
  </r>
  <r>
    <d v="2017-09-24T00:00:00"/>
    <x v="8"/>
    <s v="Karen Ferguson"/>
    <x v="4"/>
    <x v="2"/>
    <x v="6"/>
    <s v="Plantronics Encore H101 Dual EarpiecesÂ Headset"/>
    <x v="4988"/>
    <x v="0"/>
    <n v="25.17"/>
    <m/>
  </r>
  <r>
    <d v="2017-09-24T00:00:00"/>
    <x v="8"/>
    <s v="Karen Ferguson"/>
    <x v="4"/>
    <x v="0"/>
    <x v="4"/>
    <s v="Barrel Sharpener"/>
    <x v="2571"/>
    <x v="3"/>
    <n v="3.71"/>
    <m/>
  </r>
  <r>
    <d v="2017-09-24T00:00:00"/>
    <x v="8"/>
    <s v="Karen Ferguson"/>
    <x v="4"/>
    <x v="0"/>
    <x v="4"/>
    <s v="BIC Brite Liner Grip Highlighters, Assorted, 5/Pack"/>
    <x v="1314"/>
    <x v="1"/>
    <n v="4.96"/>
    <m/>
  </r>
  <r>
    <d v="2017-09-24T00:00:00"/>
    <x v="8"/>
    <s v="Karen Ferguson"/>
    <x v="4"/>
    <x v="0"/>
    <x v="1"/>
    <s v="Self-Adhesive Removable Labels"/>
    <x v="2023"/>
    <x v="7"/>
    <n v="7.56"/>
    <m/>
  </r>
  <r>
    <d v="2017-09-24T00:00:00"/>
    <x v="8"/>
    <s v="Rose O'Brian"/>
    <x v="1"/>
    <x v="1"/>
    <x v="5"/>
    <s v="GuestStacker Chair with Chrome Finish Legs"/>
    <x v="4989"/>
    <x v="0"/>
    <n v="-14.87"/>
    <m/>
  </r>
  <r>
    <d v="2017-09-24T00:00:00"/>
    <x v="8"/>
    <s v="Rose O'Brian"/>
    <x v="1"/>
    <x v="0"/>
    <x v="0"/>
    <s v="Wirebound Voice Message Log Book"/>
    <x v="3497"/>
    <x v="1"/>
    <n v="3.71"/>
    <m/>
  </r>
  <r>
    <d v="2017-09-24T00:00:00"/>
    <x v="8"/>
    <s v="Neil Knudson"/>
    <x v="3"/>
    <x v="0"/>
    <x v="0"/>
    <s v="Array Memo Cubes"/>
    <x v="2696"/>
    <x v="6"/>
    <n v="15.23"/>
    <m/>
  </r>
  <r>
    <d v="2017-09-24T00:00:00"/>
    <x v="8"/>
    <s v="Neil Knudson"/>
    <x v="3"/>
    <x v="0"/>
    <x v="14"/>
    <s v="Acme Value Line Scissors"/>
    <x v="948"/>
    <x v="0"/>
    <n v="2.19"/>
    <m/>
  </r>
  <r>
    <d v="2017-09-25T00:00:00"/>
    <x v="8"/>
    <s v="Katrina Willman"/>
    <x v="20"/>
    <x v="0"/>
    <x v="1"/>
    <s v="Avery Address/Shipping Labels for Typewriters, 4&quot; x 2&quot;"/>
    <x v="2363"/>
    <x v="0"/>
    <n v="9.94"/>
    <m/>
  </r>
  <r>
    <d v="2017-09-25T00:00:00"/>
    <x v="8"/>
    <s v="Katrina Willman"/>
    <x v="20"/>
    <x v="1"/>
    <x v="5"/>
    <s v="Global Ergonomic Managers Chair"/>
    <x v="4990"/>
    <x v="1"/>
    <n v="86.87"/>
    <m/>
  </r>
  <r>
    <d v="2017-09-25T00:00:00"/>
    <x v="8"/>
    <s v="Katrina Willman"/>
    <x v="20"/>
    <x v="0"/>
    <x v="4"/>
    <s v="Newell 333"/>
    <x v="638"/>
    <x v="0"/>
    <n v="1.45"/>
    <m/>
  </r>
  <r>
    <d v="2017-09-25T00:00:00"/>
    <x v="8"/>
    <s v="Katrina Willman"/>
    <x v="20"/>
    <x v="1"/>
    <x v="8"/>
    <s v="Eldon Wave Desk Accessories"/>
    <x v="4991"/>
    <x v="9"/>
    <n v="20.73"/>
    <m/>
  </r>
  <r>
    <d v="2017-09-25T00:00:00"/>
    <x v="8"/>
    <s v="Carol Triggs"/>
    <x v="28"/>
    <x v="0"/>
    <x v="3"/>
    <s v="ACCOHIDE Binder by Acco"/>
    <x v="1985"/>
    <x v="0"/>
    <n v="3.88"/>
    <m/>
  </r>
  <r>
    <d v="2017-09-25T00:00:00"/>
    <x v="8"/>
    <s v="Carol Triggs"/>
    <x v="28"/>
    <x v="1"/>
    <x v="5"/>
    <s v="Global Leather Task Chair, Black"/>
    <x v="4177"/>
    <x v="1"/>
    <n v="51.29"/>
    <m/>
  </r>
  <r>
    <d v="2017-09-25T00:00:00"/>
    <x v="8"/>
    <s v="Raymond Buch"/>
    <x v="10"/>
    <x v="2"/>
    <x v="9"/>
    <s v="Logitech 910-002974 M325 Wireless Mouse for Web Scrolling"/>
    <x v="1446"/>
    <x v="7"/>
    <n v="35.99"/>
    <m/>
  </r>
  <r>
    <d v="2017-09-25T00:00:00"/>
    <x v="8"/>
    <s v="Raymond Buch"/>
    <x v="10"/>
    <x v="0"/>
    <x v="4"/>
    <s v="Newell 311"/>
    <x v="4992"/>
    <x v="6"/>
    <n v="0.93"/>
    <m/>
  </r>
  <r>
    <d v="2017-09-25T00:00:00"/>
    <x v="8"/>
    <s v="Luke Schmidt"/>
    <x v="35"/>
    <x v="0"/>
    <x v="2"/>
    <s v="Iris Project Case"/>
    <x v="1646"/>
    <x v="7"/>
    <n v="10.37"/>
    <m/>
  </r>
  <r>
    <d v="2017-09-25T00:00:00"/>
    <x v="8"/>
    <s v="Arthur Gainer"/>
    <x v="6"/>
    <x v="0"/>
    <x v="2"/>
    <s v="Steel Personal Filing/Posting Tote"/>
    <x v="4993"/>
    <x v="7"/>
    <n v="47.94"/>
    <m/>
  </r>
  <r>
    <d v="2017-09-25T00:00:00"/>
    <x v="8"/>
    <s v="Adam Hart"/>
    <x v="2"/>
    <x v="0"/>
    <x v="3"/>
    <s v="Avery Metallic Poly Binders"/>
    <x v="3484"/>
    <x v="7"/>
    <n v="-6.3"/>
    <m/>
  </r>
  <r>
    <d v="2017-09-25T00:00:00"/>
    <x v="8"/>
    <s v="Adam Hart"/>
    <x v="2"/>
    <x v="0"/>
    <x v="14"/>
    <s v="Compact Automatic Electric Letter Opener"/>
    <x v="4994"/>
    <x v="0"/>
    <n v="-42.95"/>
    <m/>
  </r>
  <r>
    <d v="2017-09-25T00:00:00"/>
    <x v="8"/>
    <s v="Carol Adams"/>
    <x v="10"/>
    <x v="0"/>
    <x v="10"/>
    <s v="Security-Tint Envelopes"/>
    <x v="2417"/>
    <x v="3"/>
    <n v="8.86"/>
    <m/>
  </r>
  <r>
    <d v="2017-09-26T00:00:00"/>
    <x v="8"/>
    <s v="Sanjit Jacobs"/>
    <x v="16"/>
    <x v="1"/>
    <x v="5"/>
    <s v="Office Star - Contemporary Task Swivel chair with Loop Arms, Charcoal"/>
    <x v="4261"/>
    <x v="3"/>
    <n v="-57.63"/>
    <m/>
  </r>
  <r>
    <d v="2017-09-26T00:00:00"/>
    <x v="8"/>
    <s v="Ruben Ausman"/>
    <x v="3"/>
    <x v="0"/>
    <x v="10"/>
    <s v="Staple envelope"/>
    <x v="2778"/>
    <x v="6"/>
    <n v="33.06"/>
    <m/>
  </r>
  <r>
    <d v="2017-09-26T00:00:00"/>
    <x v="8"/>
    <s v="Ruben Ausman"/>
    <x v="3"/>
    <x v="1"/>
    <x v="8"/>
    <s v="Stackable Trays"/>
    <x v="703"/>
    <x v="1"/>
    <n v="2.96"/>
    <m/>
  </r>
  <r>
    <d v="2017-09-26T00:00:00"/>
    <x v="8"/>
    <s v="Ruben Ausman"/>
    <x v="3"/>
    <x v="0"/>
    <x v="0"/>
    <s v="Xerox 1895"/>
    <x v="186"/>
    <x v="6"/>
    <n v="16.149999999999999"/>
    <m/>
  </r>
  <r>
    <d v="2017-09-26T00:00:00"/>
    <x v="8"/>
    <s v="Ruben Ausman"/>
    <x v="3"/>
    <x v="0"/>
    <x v="3"/>
    <s v="Wilson Jones Hanging View Binder, White, 1&quot;"/>
    <x v="3129"/>
    <x v="1"/>
    <n v="5.54"/>
    <m/>
  </r>
  <r>
    <d v="2017-09-26T00:00:00"/>
    <x v="8"/>
    <s v="Ruben Ausman"/>
    <x v="3"/>
    <x v="0"/>
    <x v="3"/>
    <s v="Fellowes PB300 Plastic Comb Binding Machine"/>
    <x v="4995"/>
    <x v="1"/>
    <n v="314.27"/>
    <m/>
  </r>
  <r>
    <d v="2017-09-26T00:00:00"/>
    <x v="8"/>
    <s v="Sara Luxemburg"/>
    <x v="11"/>
    <x v="0"/>
    <x v="4"/>
    <s v="Prang Drawing Pencil Set"/>
    <x v="4996"/>
    <x v="4"/>
    <n v="0.56000000000000005"/>
    <m/>
  </r>
  <r>
    <d v="2017-09-28T00:00:00"/>
    <x v="8"/>
    <s v="Charles McCrossin"/>
    <x v="0"/>
    <x v="0"/>
    <x v="14"/>
    <s v="Staple remover"/>
    <x v="4997"/>
    <x v="4"/>
    <n v="-0.35"/>
    <m/>
  </r>
  <r>
    <d v="2017-09-28T00:00:00"/>
    <x v="8"/>
    <s v="Darrin Sayre"/>
    <x v="26"/>
    <x v="1"/>
    <x v="8"/>
    <s v="Dana Halogen Swing-Arm Architect Lamp"/>
    <x v="2122"/>
    <x v="4"/>
    <n v="3.28"/>
    <m/>
  </r>
  <r>
    <d v="2017-09-28T00:00:00"/>
    <x v="8"/>
    <s v="Darrin Sayre"/>
    <x v="26"/>
    <x v="0"/>
    <x v="2"/>
    <s v="Gould Plastics 18-Pocket Panel Bin, 34w x 5-1/4d x 20-1/2h"/>
    <x v="2391"/>
    <x v="0"/>
    <n v="-29.44"/>
    <m/>
  </r>
  <r>
    <d v="2017-09-28T00:00:00"/>
    <x v="8"/>
    <s v="Darrin Sayre"/>
    <x v="26"/>
    <x v="2"/>
    <x v="9"/>
    <s v="Lenovo 17-Key USB Numeric Keypad"/>
    <x v="2934"/>
    <x v="0"/>
    <n v="1.36"/>
    <m/>
  </r>
  <r>
    <d v="2017-09-28T00:00:00"/>
    <x v="8"/>
    <s v="Darrin Sayre"/>
    <x v="26"/>
    <x v="0"/>
    <x v="3"/>
    <s v="GBC DocuBind P50 Personal Binding Machine"/>
    <x v="813"/>
    <x v="3"/>
    <n v="-58.86"/>
    <m/>
  </r>
  <r>
    <d v="2017-09-28T00:00:00"/>
    <x v="8"/>
    <s v="Darrin Sayre"/>
    <x v="26"/>
    <x v="0"/>
    <x v="0"/>
    <s v="Xerox 1992"/>
    <x v="632"/>
    <x v="1"/>
    <n v="5.2"/>
    <m/>
  </r>
  <r>
    <d v="2017-09-28T00:00:00"/>
    <x v="8"/>
    <s v="Darrin Sayre"/>
    <x v="26"/>
    <x v="0"/>
    <x v="12"/>
    <s v="Kensington 7 Outlet MasterPiece HOMEOFFICE Power Control Center"/>
    <x v="4998"/>
    <x v="0"/>
    <n v="26.22"/>
    <m/>
  </r>
  <r>
    <d v="2017-09-28T00:00:00"/>
    <x v="8"/>
    <s v="Bruce Degenhardt"/>
    <x v="3"/>
    <x v="1"/>
    <x v="8"/>
    <s v="Longer-Life Soft White Bulbs"/>
    <x v="703"/>
    <x v="1"/>
    <n v="4.4400000000000004"/>
    <m/>
  </r>
  <r>
    <d v="2017-09-28T00:00:00"/>
    <x v="8"/>
    <s v="Sung Pak"/>
    <x v="16"/>
    <x v="0"/>
    <x v="0"/>
    <s v="Xerox 220"/>
    <x v="320"/>
    <x v="0"/>
    <n v="3.63"/>
    <m/>
  </r>
  <r>
    <d v="2017-09-28T00:00:00"/>
    <x v="8"/>
    <s v="Sylvia Foulston"/>
    <x v="2"/>
    <x v="0"/>
    <x v="3"/>
    <s v="GBC Standard Plastic Binding Systems Combs"/>
    <x v="4999"/>
    <x v="4"/>
    <n v="-1.86"/>
    <m/>
  </r>
  <r>
    <d v="2017-09-29T00:00:00"/>
    <x v="8"/>
    <s v="Ann Steele"/>
    <x v="0"/>
    <x v="0"/>
    <x v="1"/>
    <s v="Avery 499"/>
    <x v="1140"/>
    <x v="0"/>
    <n v="2.59"/>
    <m/>
  </r>
  <r>
    <d v="2017-09-29T00:00:00"/>
    <x v="8"/>
    <s v="Ann Steele"/>
    <x v="0"/>
    <x v="0"/>
    <x v="10"/>
    <s v="#10- 4 1/8&quot; x 9 1/2&quot; Recycled Envelopes"/>
    <x v="1623"/>
    <x v="3"/>
    <n v="9.44"/>
    <m/>
  </r>
  <r>
    <d v="2017-09-29T00:00:00"/>
    <x v="8"/>
    <s v="Ann Steele"/>
    <x v="0"/>
    <x v="2"/>
    <x v="15"/>
    <s v="Wasp CCD Handheld Bar Code Reader"/>
    <x v="5000"/>
    <x v="1"/>
    <n v="44.87"/>
    <m/>
  </r>
  <r>
    <d v="2017-09-29T00:00:00"/>
    <x v="8"/>
    <s v="Maureen Gastineau"/>
    <x v="10"/>
    <x v="1"/>
    <x v="5"/>
    <s v="Global Wood Trimmed Manager's Task Chair, Khaki"/>
    <x v="5001"/>
    <x v="4"/>
    <n v="-15.47"/>
    <m/>
  </r>
  <r>
    <d v="2017-09-29T00:00:00"/>
    <x v="8"/>
    <s v="Maureen Gastineau"/>
    <x v="10"/>
    <x v="2"/>
    <x v="9"/>
    <s v="Logitech G700s Rechargeable Gaming Mouse"/>
    <x v="868"/>
    <x v="1"/>
    <n v="65.989999999999995"/>
    <m/>
  </r>
  <r>
    <d v="2017-09-29T00:00:00"/>
    <x v="8"/>
    <s v="Maureen Gastineau"/>
    <x v="10"/>
    <x v="1"/>
    <x v="13"/>
    <s v="Riverside Furniture Stanwyck Manor Table Series"/>
    <x v="2398"/>
    <x v="0"/>
    <n v="-189.32"/>
    <m/>
  </r>
  <r>
    <d v="2017-09-29T00:00:00"/>
    <x v="8"/>
    <s v="Maureen Gastineau"/>
    <x v="10"/>
    <x v="0"/>
    <x v="0"/>
    <s v="Xerox 227"/>
    <x v="143"/>
    <x v="1"/>
    <n v="5.44"/>
    <m/>
  </r>
  <r>
    <d v="2017-09-29T00:00:00"/>
    <x v="8"/>
    <s v="Maureen Gastineau"/>
    <x v="10"/>
    <x v="1"/>
    <x v="8"/>
    <s v="G.E. Longer-Life Indoor Recessed Floodlight Bulbs"/>
    <x v="5002"/>
    <x v="3"/>
    <n v="7.44"/>
    <m/>
  </r>
  <r>
    <d v="2017-09-29T00:00:00"/>
    <x v="8"/>
    <s v="Maureen Gastineau"/>
    <x v="10"/>
    <x v="0"/>
    <x v="0"/>
    <s v="Xerox 1928"/>
    <x v="174"/>
    <x v="0"/>
    <n v="2.64"/>
    <m/>
  </r>
  <r>
    <d v="2017-09-29T00:00:00"/>
    <x v="8"/>
    <s v="Jas O'Carroll"/>
    <x v="15"/>
    <x v="0"/>
    <x v="2"/>
    <s v="Carina Media Storage Towers in Natural &amp; Black"/>
    <x v="4905"/>
    <x v="7"/>
    <n v="-54.88"/>
    <m/>
  </r>
  <r>
    <d v="2017-09-29T00:00:00"/>
    <x v="8"/>
    <s v="Joseph Airdo"/>
    <x v="20"/>
    <x v="0"/>
    <x v="10"/>
    <s v="Staple envelope"/>
    <x v="47"/>
    <x v="1"/>
    <n v="10.97"/>
    <m/>
  </r>
  <r>
    <d v="2017-09-29T00:00:00"/>
    <x v="8"/>
    <s v="Joseph Airdo"/>
    <x v="20"/>
    <x v="0"/>
    <x v="0"/>
    <s v="Speediset Carbonless Redi-Letter 7&quot; x 8 1/2&quot;"/>
    <x v="1656"/>
    <x v="7"/>
    <n v="24.23"/>
    <m/>
  </r>
  <r>
    <d v="2017-09-29T00:00:00"/>
    <x v="8"/>
    <s v="Patrick Gardner"/>
    <x v="3"/>
    <x v="0"/>
    <x v="7"/>
    <s v="Advantus Plastic Paper Clips"/>
    <x v="555"/>
    <x v="5"/>
    <n v="16.8"/>
    <m/>
  </r>
  <r>
    <d v="2017-09-29T00:00:00"/>
    <x v="8"/>
    <s v="Patrick Gardner"/>
    <x v="3"/>
    <x v="1"/>
    <x v="5"/>
    <s v="Leather Task Chair, Black"/>
    <x v="1914"/>
    <x v="4"/>
    <n v="0"/>
    <m/>
  </r>
  <r>
    <d v="2017-09-29T00:00:00"/>
    <x v="8"/>
    <s v="Patrick Gardner"/>
    <x v="3"/>
    <x v="0"/>
    <x v="12"/>
    <s v="Fellowes Premier Superior Surge Suppressor, 10-Outlet, With Phone and Remote"/>
    <x v="4802"/>
    <x v="0"/>
    <n v="25.44"/>
    <m/>
  </r>
  <r>
    <d v="2017-09-29T00:00:00"/>
    <x v="8"/>
    <s v="Patrick Gardner"/>
    <x v="3"/>
    <x v="1"/>
    <x v="8"/>
    <s v="Howard Miller 13-3/4&quot; Diameter Brushed Chrome Round Wall Clock"/>
    <x v="3461"/>
    <x v="4"/>
    <n v="15.53"/>
    <m/>
  </r>
  <r>
    <d v="2017-09-29T00:00:00"/>
    <x v="8"/>
    <s v="Patrick Gardner"/>
    <x v="3"/>
    <x v="0"/>
    <x v="3"/>
    <s v="Binding Machine Supplies"/>
    <x v="5003"/>
    <x v="0"/>
    <n v="16.34"/>
    <m/>
  </r>
  <r>
    <d v="2017-09-29T00:00:00"/>
    <x v="8"/>
    <s v="Michelle Ellison"/>
    <x v="10"/>
    <x v="0"/>
    <x v="2"/>
    <s v="Fellowes Bankers Box Stor/Drawer Steel Plus"/>
    <x v="4301"/>
    <x v="0"/>
    <n v="-6.4"/>
    <m/>
  </r>
  <r>
    <d v="2017-09-29T00:00:00"/>
    <x v="8"/>
    <s v="Sonia Cooley"/>
    <x v="3"/>
    <x v="0"/>
    <x v="4"/>
    <s v="Newell 334"/>
    <x v="689"/>
    <x v="7"/>
    <n v="25.79"/>
    <m/>
  </r>
  <r>
    <d v="2017-09-29T00:00:00"/>
    <x v="8"/>
    <s v="Fred Hopkins"/>
    <x v="20"/>
    <x v="0"/>
    <x v="10"/>
    <s v="Letter or Legal Size Expandable Poly String Tie Envelopes"/>
    <x v="166"/>
    <x v="1"/>
    <n v="3.91"/>
    <m/>
  </r>
  <r>
    <d v="2017-09-29T00:00:00"/>
    <x v="8"/>
    <s v="Joe Kamberova"/>
    <x v="3"/>
    <x v="0"/>
    <x v="14"/>
    <s v="Acme Hot Forged Carbon Steel Scissors with Nickel-Plated Handles, 3 7/8&quot; Cut, 8&quot;L"/>
    <x v="5004"/>
    <x v="5"/>
    <n v="28.22"/>
    <m/>
  </r>
  <r>
    <d v="2017-09-30T00:00:00"/>
    <x v="8"/>
    <s v="Cari Sayre"/>
    <x v="22"/>
    <x v="0"/>
    <x v="0"/>
    <s v="Adams Telephone Message Book W/Dividers/Space For Phone Numbers, 5 1/4&quot;X8 1/2&quot;, 300/Messages"/>
    <x v="1562"/>
    <x v="0"/>
    <n v="5.76"/>
    <m/>
  </r>
  <r>
    <d v="2017-09-30T00:00:00"/>
    <x v="8"/>
    <s v="Cari Sayre"/>
    <x v="22"/>
    <x v="0"/>
    <x v="0"/>
    <s v="Xerox 1882"/>
    <x v="1213"/>
    <x v="1"/>
    <n v="82.29"/>
    <m/>
  </r>
  <r>
    <d v="2017-09-30T00:00:00"/>
    <x v="8"/>
    <s v="Cari Sayre"/>
    <x v="22"/>
    <x v="0"/>
    <x v="12"/>
    <s v="Commercial WindTunnel Clean Air Upright Vacuum, Replacement Belts, Filtration Bags"/>
    <x v="4581"/>
    <x v="4"/>
    <n v="1.01"/>
    <m/>
  </r>
  <r>
    <d v="2017-09-30T00:00:00"/>
    <x v="8"/>
    <s v="Cindy Chapman"/>
    <x v="36"/>
    <x v="0"/>
    <x v="0"/>
    <s v="Green Bar Computer Printout Paper"/>
    <x v="1481"/>
    <x v="1"/>
    <n v="80.790000000000006"/>
    <m/>
  </r>
  <r>
    <d v="2017-09-30T00:00:00"/>
    <x v="8"/>
    <s v="Bradley Talbott"/>
    <x v="3"/>
    <x v="2"/>
    <x v="9"/>
    <s v="Razer Kraken PRO Over Ear PC and Music Headset"/>
    <x v="281"/>
    <x v="0"/>
    <n v="47.99"/>
    <m/>
  </r>
  <r>
    <d v="2017-09-30T00:00:00"/>
    <x v="8"/>
    <s v="Barbara Fisher"/>
    <x v="2"/>
    <x v="0"/>
    <x v="1"/>
    <s v="Self-Adhesive Address Labels for Typewriters with Dispenser Box"/>
    <x v="5005"/>
    <x v="5"/>
    <n v="6.97"/>
    <m/>
  </r>
  <r>
    <d v="2017-09-30T00:00:00"/>
    <x v="8"/>
    <s v="Sample Company A"/>
    <x v="0"/>
    <x v="0"/>
    <x v="3"/>
    <s v="GBC Instant Report Kit"/>
    <x v="563"/>
    <x v="2"/>
    <n v="-17.47"/>
    <m/>
  </r>
  <r>
    <d v="2017-10-01T00:00:00"/>
    <x v="9"/>
    <s v="Ken Heidel"/>
    <x v="0"/>
    <x v="0"/>
    <x v="4"/>
    <s v="Design Ebony Sketching Pencil"/>
    <x v="4122"/>
    <x v="6"/>
    <n v="0.5"/>
    <m/>
  </r>
  <r>
    <d v="2017-10-01T00:00:00"/>
    <x v="9"/>
    <s v="Ellis Ballard"/>
    <x v="22"/>
    <x v="0"/>
    <x v="0"/>
    <s v="Personal Creations Ink Jet Cards and Labels"/>
    <x v="5006"/>
    <x v="9"/>
    <n v="45"/>
    <m/>
  </r>
  <r>
    <d v="2017-10-01T00:00:00"/>
    <x v="9"/>
    <s v="Ellis Ballard"/>
    <x v="22"/>
    <x v="0"/>
    <x v="3"/>
    <s v="GBC White Gloss Covers, Plain Front"/>
    <x v="5007"/>
    <x v="5"/>
    <n v="27.37"/>
    <m/>
  </r>
  <r>
    <d v="2017-10-01T00:00:00"/>
    <x v="9"/>
    <s v="Ellis Ballard"/>
    <x v="22"/>
    <x v="0"/>
    <x v="0"/>
    <s v="Xerox 222"/>
    <x v="5"/>
    <x v="1"/>
    <n v="9.33"/>
    <m/>
  </r>
  <r>
    <d v="2017-10-01T00:00:00"/>
    <x v="9"/>
    <s v="Ellis Ballard"/>
    <x v="22"/>
    <x v="1"/>
    <x v="5"/>
    <s v="Hon Every-Day Series Multi-Task Chairs"/>
    <x v="3930"/>
    <x v="1"/>
    <n v="0"/>
    <m/>
  </r>
  <r>
    <d v="2017-10-01T00:00:00"/>
    <x v="9"/>
    <s v="Neola Schneider"/>
    <x v="3"/>
    <x v="0"/>
    <x v="3"/>
    <s v="Wilson Jones Easy Flow II Sheet Lifters"/>
    <x v="5008"/>
    <x v="4"/>
    <n v="0.5"/>
    <m/>
  </r>
  <r>
    <d v="2017-10-01T00:00:00"/>
    <x v="9"/>
    <s v="Neola Schneider"/>
    <x v="3"/>
    <x v="0"/>
    <x v="3"/>
    <s v="Storex Dura Pro Binders"/>
    <x v="5009"/>
    <x v="10"/>
    <n v="20.85"/>
    <m/>
  </r>
  <r>
    <d v="2017-10-01T00:00:00"/>
    <x v="9"/>
    <s v="Neola Schneider"/>
    <x v="3"/>
    <x v="0"/>
    <x v="12"/>
    <s v="Belkin 325VA UPS Surge Protector, 6'"/>
    <x v="3545"/>
    <x v="0"/>
    <n v="60.49"/>
    <m/>
  </r>
  <r>
    <d v="2017-10-01T00:00:00"/>
    <x v="9"/>
    <s v="Neola Schneider"/>
    <x v="3"/>
    <x v="1"/>
    <x v="5"/>
    <s v="Metal Folding Chairs, Beige, 4/Carton"/>
    <x v="5010"/>
    <x v="3"/>
    <n v="9.5"/>
    <m/>
  </r>
  <r>
    <d v="2017-10-01T00:00:00"/>
    <x v="9"/>
    <s v="Corinna Mitchell"/>
    <x v="20"/>
    <x v="2"/>
    <x v="15"/>
    <s v="Fellowes Powershred HS-440 4-Sheet High Security Shredder"/>
    <x v="5011"/>
    <x v="13"/>
    <n v="767.2"/>
    <m/>
  </r>
  <r>
    <d v="2017-10-01T00:00:00"/>
    <x v="9"/>
    <s v="Dave Kipp"/>
    <x v="40"/>
    <x v="0"/>
    <x v="0"/>
    <s v="Xerox 1915"/>
    <x v="681"/>
    <x v="4"/>
    <n v="50.33"/>
    <m/>
  </r>
  <r>
    <d v="2017-10-01T00:00:00"/>
    <x v="9"/>
    <s v="Tanja Norvell"/>
    <x v="3"/>
    <x v="2"/>
    <x v="9"/>
    <s v="Sony 32GB Class 10 Micro SDHC R40 Memory Card"/>
    <x v="5012"/>
    <x v="7"/>
    <n v="22"/>
    <m/>
  </r>
  <r>
    <d v="2017-10-02T00:00:00"/>
    <x v="9"/>
    <s v="Roland Fjeld"/>
    <x v="14"/>
    <x v="0"/>
    <x v="3"/>
    <s v="GBC Durable Plastic Covers"/>
    <x v="350"/>
    <x v="1"/>
    <n v="26.7"/>
    <m/>
  </r>
  <r>
    <d v="2017-10-02T00:00:00"/>
    <x v="9"/>
    <s v="Roland Fjeld"/>
    <x v="14"/>
    <x v="1"/>
    <x v="8"/>
    <s v="Nu-Dell Leatherette Frames"/>
    <x v="5013"/>
    <x v="13"/>
    <n v="56.79"/>
    <m/>
  </r>
  <r>
    <d v="2017-10-02T00:00:00"/>
    <x v="9"/>
    <s v="Roland Fjeld"/>
    <x v="14"/>
    <x v="0"/>
    <x v="4"/>
    <s v="Avery Hi-Liter EverBold Pen Style Fluorescent Highlighters, 4/Pack"/>
    <x v="5014"/>
    <x v="5"/>
    <n v="22.79"/>
    <m/>
  </r>
  <r>
    <d v="2017-10-02T00:00:00"/>
    <x v="9"/>
    <s v="Roland Fjeld"/>
    <x v="14"/>
    <x v="0"/>
    <x v="3"/>
    <s v="Avery Durable Binders"/>
    <x v="633"/>
    <x v="4"/>
    <n v="1.41"/>
    <m/>
  </r>
  <r>
    <d v="2017-10-02T00:00:00"/>
    <x v="9"/>
    <s v="Becky Pak"/>
    <x v="20"/>
    <x v="0"/>
    <x v="0"/>
    <s v="Xerox 1907"/>
    <x v="644"/>
    <x v="3"/>
    <n v="23.09"/>
    <m/>
  </r>
  <r>
    <d v="2017-10-02T00:00:00"/>
    <x v="9"/>
    <s v="Rob Williams"/>
    <x v="20"/>
    <x v="2"/>
    <x v="6"/>
    <s v="Plantronics 81402"/>
    <x v="4635"/>
    <x v="4"/>
    <n v="17.16"/>
    <m/>
  </r>
  <r>
    <d v="2017-10-02T00:00:00"/>
    <x v="9"/>
    <s v="Frank Gastineau"/>
    <x v="22"/>
    <x v="0"/>
    <x v="7"/>
    <s v="Staples"/>
    <x v="1504"/>
    <x v="1"/>
    <n v="4.1100000000000003"/>
    <m/>
  </r>
  <r>
    <d v="2017-10-02T00:00:00"/>
    <x v="9"/>
    <s v="Frank Gastineau"/>
    <x v="22"/>
    <x v="2"/>
    <x v="6"/>
    <s v="i.Sound Portable Power - 8000 mAh"/>
    <x v="2617"/>
    <x v="0"/>
    <n v="-20.14"/>
    <m/>
  </r>
  <r>
    <d v="2017-10-02T00:00:00"/>
    <x v="9"/>
    <s v="Paul Van Hugh"/>
    <x v="3"/>
    <x v="0"/>
    <x v="3"/>
    <s v="Performers Binder/Pad Holder, Black"/>
    <x v="5015"/>
    <x v="7"/>
    <n v="42.05"/>
    <m/>
  </r>
  <r>
    <d v="2017-10-02T00:00:00"/>
    <x v="9"/>
    <s v="Paul Van Hugh"/>
    <x v="3"/>
    <x v="0"/>
    <x v="2"/>
    <s v="Tennsco Double-Tier Lockers"/>
    <x v="5016"/>
    <x v="5"/>
    <n v="204.77"/>
    <m/>
  </r>
  <r>
    <d v="2017-10-02T00:00:00"/>
    <x v="9"/>
    <s v="Dean percer"/>
    <x v="15"/>
    <x v="1"/>
    <x v="8"/>
    <s v="Eldon Expressions Wood Desk Accessories, Oak"/>
    <x v="211"/>
    <x v="0"/>
    <n v="1.33"/>
    <m/>
  </r>
  <r>
    <d v="2017-10-02T00:00:00"/>
    <x v="9"/>
    <s v="Dean percer"/>
    <x v="15"/>
    <x v="1"/>
    <x v="8"/>
    <s v="Eldon 500 Class Desk Accessories"/>
    <x v="3189"/>
    <x v="4"/>
    <n v="1.57"/>
    <m/>
  </r>
  <r>
    <d v="2017-10-02T00:00:00"/>
    <x v="9"/>
    <s v="Dean percer"/>
    <x v="15"/>
    <x v="0"/>
    <x v="0"/>
    <s v="Xerox 1996"/>
    <x v="1315"/>
    <x v="3"/>
    <n v="7.26"/>
    <m/>
  </r>
  <r>
    <d v="2017-10-02T00:00:00"/>
    <x v="9"/>
    <s v="Dean percer"/>
    <x v="15"/>
    <x v="0"/>
    <x v="3"/>
    <s v="Ibico Plastic Spiral Binding Combs"/>
    <x v="680"/>
    <x v="1"/>
    <n v="-21.89"/>
    <m/>
  </r>
  <r>
    <d v="2017-10-02T00:00:00"/>
    <x v="9"/>
    <s v="Dean percer"/>
    <x v="15"/>
    <x v="1"/>
    <x v="13"/>
    <s v="Chromcraft Bull-Nose Wood Oval Conference Tables &amp; Bases"/>
    <x v="5017"/>
    <x v="5"/>
    <n v="-1002.78"/>
    <m/>
  </r>
  <r>
    <d v="2017-10-02T00:00:00"/>
    <x v="9"/>
    <s v="Dean percer"/>
    <x v="15"/>
    <x v="0"/>
    <x v="3"/>
    <s v="Lock-Up Easel 'Spel-Binder'"/>
    <x v="85"/>
    <x v="3"/>
    <n v="-26.25"/>
    <m/>
  </r>
  <r>
    <d v="2017-10-02T00:00:00"/>
    <x v="9"/>
    <s v="Dean percer"/>
    <x v="15"/>
    <x v="1"/>
    <x v="8"/>
    <s v="Eldon Image Series Desk Accessories, Ebony"/>
    <x v="4887"/>
    <x v="0"/>
    <n v="5.93"/>
    <m/>
  </r>
  <r>
    <d v="2017-10-02T00:00:00"/>
    <x v="9"/>
    <s v="Jane Waco"/>
    <x v="33"/>
    <x v="1"/>
    <x v="8"/>
    <s v="Master Caster Door Stop, Gray"/>
    <x v="1194"/>
    <x v="0"/>
    <n v="3.45"/>
    <m/>
  </r>
  <r>
    <d v="2017-10-02T00:00:00"/>
    <x v="9"/>
    <s v="Juliana Krohn"/>
    <x v="11"/>
    <x v="1"/>
    <x v="11"/>
    <s v="O'Sullivan 4-Shelf Bookcase in Odessa Pine"/>
    <x v="5018"/>
    <x v="6"/>
    <n v="-384.72"/>
    <m/>
  </r>
  <r>
    <d v="2017-10-02T00:00:00"/>
    <x v="9"/>
    <s v="Juliana Krohn"/>
    <x v="11"/>
    <x v="0"/>
    <x v="14"/>
    <s v="Acme Softgrip Scissors"/>
    <x v="340"/>
    <x v="6"/>
    <n v="4.4000000000000004"/>
    <m/>
  </r>
  <r>
    <d v="2017-10-02T00:00:00"/>
    <x v="9"/>
    <s v="Juliana Krohn"/>
    <x v="11"/>
    <x v="0"/>
    <x v="3"/>
    <s v="GBC Standard Recycled Report Covers, Clear Plastic Sheets"/>
    <x v="5019"/>
    <x v="5"/>
    <n v="-16.600000000000001"/>
    <m/>
  </r>
  <r>
    <d v="2017-10-02T00:00:00"/>
    <x v="9"/>
    <s v="Juliana Krohn"/>
    <x v="11"/>
    <x v="0"/>
    <x v="4"/>
    <s v="Berol Giant Pencil Sharpener"/>
    <x v="5020"/>
    <x v="5"/>
    <n v="10.7"/>
    <m/>
  </r>
  <r>
    <d v="2017-10-02T00:00:00"/>
    <x v="9"/>
    <s v="Chad McGuire"/>
    <x v="3"/>
    <x v="1"/>
    <x v="8"/>
    <s v="Dax Clear Box Frame"/>
    <x v="96"/>
    <x v="0"/>
    <n v="5.94"/>
    <m/>
  </r>
  <r>
    <d v="2017-10-02T00:00:00"/>
    <x v="9"/>
    <s v="Chad McGuire"/>
    <x v="3"/>
    <x v="2"/>
    <x v="15"/>
    <s v="Ricoh - Ink Collector Unit for GX3000 Series Printers"/>
    <x v="5021"/>
    <x v="13"/>
    <n v="32.299999999999997"/>
    <m/>
  </r>
  <r>
    <d v="2017-10-02T00:00:00"/>
    <x v="9"/>
    <s v="Steve Chapman"/>
    <x v="0"/>
    <x v="0"/>
    <x v="12"/>
    <s v="Fellowes Superior 10 Outlet Split Surge Protector"/>
    <x v="934"/>
    <x v="0"/>
    <n v="-38.82"/>
    <m/>
  </r>
  <r>
    <d v="2017-10-02T00:00:00"/>
    <x v="9"/>
    <s v="Steve Chapman"/>
    <x v="0"/>
    <x v="0"/>
    <x v="12"/>
    <s v="Acco 6 Outlet Guardian Premium Plus Surge Suppressor"/>
    <x v="1345"/>
    <x v="6"/>
    <n v="-56.06"/>
    <m/>
  </r>
  <r>
    <d v="2017-10-03T00:00:00"/>
    <x v="9"/>
    <s v="Amy Cox"/>
    <x v="28"/>
    <x v="0"/>
    <x v="3"/>
    <s v="GBC DocuBind TL300 Electric Binding System"/>
    <x v="870"/>
    <x v="0"/>
    <n v="843.17"/>
    <m/>
  </r>
  <r>
    <d v="2017-10-03T00:00:00"/>
    <x v="9"/>
    <s v="Hunter Lopez"/>
    <x v="20"/>
    <x v="0"/>
    <x v="2"/>
    <s v="X-Rack File for Hanging Folders"/>
    <x v="1264"/>
    <x v="0"/>
    <n v="5.87"/>
    <m/>
  </r>
  <r>
    <d v="2017-10-03T00:00:00"/>
    <x v="9"/>
    <s v="Aaron Smayling"/>
    <x v="3"/>
    <x v="1"/>
    <x v="13"/>
    <s v="Lesro Sheffield Collection Coffee Table, End Table, Center Table, Corner Table"/>
    <x v="4559"/>
    <x v="1"/>
    <n v="-6.42"/>
    <m/>
  </r>
  <r>
    <d v="2017-10-03T00:00:00"/>
    <x v="9"/>
    <s v="Patrick O'Brill"/>
    <x v="16"/>
    <x v="0"/>
    <x v="0"/>
    <s v="Xerox 208"/>
    <x v="143"/>
    <x v="1"/>
    <n v="5.44"/>
    <m/>
  </r>
  <r>
    <d v="2017-10-03T00:00:00"/>
    <x v="9"/>
    <s v="Patrick O'Brill"/>
    <x v="16"/>
    <x v="0"/>
    <x v="12"/>
    <s v="Hoover Portapower Portable Vacuum"/>
    <x v="3158"/>
    <x v="7"/>
    <n v="1.1200000000000001"/>
    <m/>
  </r>
  <r>
    <d v="2017-10-03T00:00:00"/>
    <x v="9"/>
    <s v="Chuck Clark"/>
    <x v="20"/>
    <x v="1"/>
    <x v="8"/>
    <s v="Magnifier Swing Arm Lamp"/>
    <x v="894"/>
    <x v="3"/>
    <n v="21.82"/>
    <m/>
  </r>
  <r>
    <d v="2017-10-03T00:00:00"/>
    <x v="9"/>
    <s v="Chuck Clark"/>
    <x v="20"/>
    <x v="0"/>
    <x v="4"/>
    <s v="Quartet Alpha White Chalk, 12/Pack"/>
    <x v="46"/>
    <x v="1"/>
    <n v="3.12"/>
    <m/>
  </r>
  <r>
    <d v="2017-10-03T00:00:00"/>
    <x v="9"/>
    <s v="Chuck Clark"/>
    <x v="20"/>
    <x v="2"/>
    <x v="9"/>
    <s v="Logitech G19 Programmable Gaming Keyboard"/>
    <x v="2621"/>
    <x v="1"/>
    <n v="66.95"/>
    <m/>
  </r>
  <r>
    <d v="2017-10-03T00:00:00"/>
    <x v="9"/>
    <s v="Laurel Workman"/>
    <x v="0"/>
    <x v="0"/>
    <x v="4"/>
    <s v="Colorific Watercolor Pencils"/>
    <x v="5022"/>
    <x v="7"/>
    <n v="2.3199999999999998"/>
    <m/>
  </r>
  <r>
    <d v="2017-10-04T00:00:00"/>
    <x v="9"/>
    <s v="Paul Stevenson"/>
    <x v="36"/>
    <x v="1"/>
    <x v="8"/>
    <s v="24-Hour Round Wall Clock"/>
    <x v="381"/>
    <x v="4"/>
    <n v="8.59"/>
    <m/>
  </r>
  <r>
    <d v="2017-10-05T00:00:00"/>
    <x v="9"/>
    <s v="Phillina Ober"/>
    <x v="20"/>
    <x v="2"/>
    <x v="6"/>
    <s v="Motorola HK250 Universal Bluetooth Headset"/>
    <x v="5023"/>
    <x v="5"/>
    <n v="3.22"/>
    <m/>
  </r>
  <r>
    <d v="2017-10-05T00:00:00"/>
    <x v="9"/>
    <s v="Phillina Ober"/>
    <x v="20"/>
    <x v="0"/>
    <x v="3"/>
    <s v="Tuf-Vin Binders"/>
    <x v="4681"/>
    <x v="1"/>
    <n v="25.58"/>
    <m/>
  </r>
  <r>
    <d v="2017-10-05T00:00:00"/>
    <x v="9"/>
    <s v="Mike Pelletier"/>
    <x v="3"/>
    <x v="0"/>
    <x v="3"/>
    <s v="Avery Framed View Binder, EZD Ring (Locking), Navy, 1 1/2&quot;"/>
    <x v="2153"/>
    <x v="7"/>
    <n v="13.47"/>
    <m/>
  </r>
  <r>
    <d v="2017-10-05T00:00:00"/>
    <x v="9"/>
    <s v="Mike Pelletier"/>
    <x v="3"/>
    <x v="0"/>
    <x v="0"/>
    <s v="Xerox 1951"/>
    <x v="32"/>
    <x v="0"/>
    <n v="27.88"/>
    <m/>
  </r>
  <r>
    <d v="2017-10-05T00:00:00"/>
    <x v="9"/>
    <s v="Mike Pelletier"/>
    <x v="3"/>
    <x v="0"/>
    <x v="3"/>
    <s v="Avery Hole Reinforcements"/>
    <x v="2907"/>
    <x v="3"/>
    <n v="7.23"/>
    <m/>
  </r>
  <r>
    <d v="2017-10-05T00:00:00"/>
    <x v="9"/>
    <s v="Todd Sumrall"/>
    <x v="20"/>
    <x v="2"/>
    <x v="6"/>
    <s v="Samsung HM1900 Bluetooth Headset"/>
    <x v="1817"/>
    <x v="3"/>
    <n v="43.9"/>
    <m/>
  </r>
  <r>
    <d v="2017-10-05T00:00:00"/>
    <x v="9"/>
    <s v="Todd Sumrall"/>
    <x v="20"/>
    <x v="1"/>
    <x v="5"/>
    <s v="Global High-Back Leather Tilter, Burgundy"/>
    <x v="5024"/>
    <x v="0"/>
    <n v="2.46"/>
    <m/>
  </r>
  <r>
    <d v="2017-10-05T00:00:00"/>
    <x v="9"/>
    <s v="Todd Sumrall"/>
    <x v="20"/>
    <x v="2"/>
    <x v="15"/>
    <s v="3D Systems Cube Printer, 2nd Generation, Magenta"/>
    <x v="5025"/>
    <x v="3"/>
    <n v="1351.99"/>
    <m/>
  </r>
  <r>
    <d v="2017-10-05T00:00:00"/>
    <x v="9"/>
    <s v="Ross Baird"/>
    <x v="26"/>
    <x v="2"/>
    <x v="9"/>
    <s v="LogitechÂ MX Performance Wireless Mouse"/>
    <x v="2702"/>
    <x v="0"/>
    <n v="13.56"/>
    <m/>
  </r>
  <r>
    <d v="2017-10-05T00:00:00"/>
    <x v="9"/>
    <s v="Greg Guthrie"/>
    <x v="3"/>
    <x v="1"/>
    <x v="5"/>
    <s v="Global Deluxe High-Back Office Chair in Storm"/>
    <x v="2995"/>
    <x v="3"/>
    <n v="-59.84"/>
    <m/>
  </r>
  <r>
    <d v="2017-10-05T00:00:00"/>
    <x v="9"/>
    <s v="Greg Guthrie"/>
    <x v="3"/>
    <x v="0"/>
    <x v="7"/>
    <s v="Staples"/>
    <x v="1119"/>
    <x v="7"/>
    <n v="6.85"/>
    <m/>
  </r>
  <r>
    <d v="2017-10-05T00:00:00"/>
    <x v="9"/>
    <s v="Greg Guthrie"/>
    <x v="3"/>
    <x v="0"/>
    <x v="12"/>
    <s v="Hoover Replacement Belts For Soft Guard &amp; Commercial Ltweight Upright Vacs, 2/Pk"/>
    <x v="2145"/>
    <x v="3"/>
    <n v="4.1100000000000003"/>
    <m/>
  </r>
  <r>
    <d v="2017-10-05T00:00:00"/>
    <x v="9"/>
    <s v="Greg Guthrie"/>
    <x v="3"/>
    <x v="1"/>
    <x v="8"/>
    <s v="DAX Clear Channel Poster Frame"/>
    <x v="5026"/>
    <x v="7"/>
    <n v="26.97"/>
    <m/>
  </r>
  <r>
    <d v="2017-10-05T00:00:00"/>
    <x v="9"/>
    <s v="Greg Guthrie"/>
    <x v="3"/>
    <x v="1"/>
    <x v="13"/>
    <s v="KI Adjustable-Height Table"/>
    <x v="5027"/>
    <x v="1"/>
    <n v="5.16"/>
    <m/>
  </r>
  <r>
    <d v="2017-10-05T00:00:00"/>
    <x v="9"/>
    <s v="Greg Guthrie"/>
    <x v="3"/>
    <x v="2"/>
    <x v="6"/>
    <s v="Square Credit Card Reader, 4 1/2&quot; x 4 1/2&quot; x 1&quot;, White"/>
    <x v="539"/>
    <x v="4"/>
    <n v="2.7"/>
    <m/>
  </r>
  <r>
    <d v="2017-10-06T00:00:00"/>
    <x v="9"/>
    <s v="Nick Zandusky"/>
    <x v="34"/>
    <x v="1"/>
    <x v="8"/>
    <s v="36X48 HARDFLOOR CHAIRMAT"/>
    <x v="2237"/>
    <x v="0"/>
    <n v="2.94"/>
    <m/>
  </r>
  <r>
    <d v="2017-10-06T00:00:00"/>
    <x v="9"/>
    <s v="Nick Zandusky"/>
    <x v="34"/>
    <x v="0"/>
    <x v="12"/>
    <s v="Conquest 14 Commercial Heavy-Duty Upright Vacuum, Collection System, Accessory Kit"/>
    <x v="5028"/>
    <x v="3"/>
    <n v="66.069999999999993"/>
    <m/>
  </r>
  <r>
    <d v="2017-10-06T00:00:00"/>
    <x v="9"/>
    <s v="Nick Zandusky"/>
    <x v="34"/>
    <x v="0"/>
    <x v="0"/>
    <s v="Computer Printout Paper with Letter-Trim Perforations"/>
    <x v="1956"/>
    <x v="0"/>
    <n v="18.21"/>
    <m/>
  </r>
  <r>
    <d v="2017-10-06T00:00:00"/>
    <x v="9"/>
    <s v="Cyra Reiten"/>
    <x v="20"/>
    <x v="2"/>
    <x v="9"/>
    <s v="Logitech G430 Surround Sound Gaming Headset with Dolby 7.1 Technology"/>
    <x v="5029"/>
    <x v="3"/>
    <n v="115.19"/>
    <m/>
  </r>
  <r>
    <d v="2017-10-06T00:00:00"/>
    <x v="9"/>
    <s v="Cyra Reiten"/>
    <x v="20"/>
    <x v="0"/>
    <x v="0"/>
    <s v="Adams Telephone Message Book W/Dividers/Space For Phone Numbers, 5 1/4&quot;X8 1/2&quot;, 200/Messages"/>
    <x v="3129"/>
    <x v="1"/>
    <n v="7.67"/>
    <m/>
  </r>
  <r>
    <d v="2017-10-06T00:00:00"/>
    <x v="9"/>
    <s v="Cyra Reiten"/>
    <x v="20"/>
    <x v="0"/>
    <x v="2"/>
    <s v="Space Solutions HD Industrial Steel Shelving."/>
    <x v="818"/>
    <x v="1"/>
    <n v="10.35"/>
    <m/>
  </r>
  <r>
    <d v="2017-10-06T00:00:00"/>
    <x v="9"/>
    <s v="Muhammed MacIntyre"/>
    <x v="20"/>
    <x v="0"/>
    <x v="0"/>
    <s v="Xerox 1893"/>
    <x v="3171"/>
    <x v="4"/>
    <n v="20.09"/>
    <m/>
  </r>
  <r>
    <d v="2017-10-06T00:00:00"/>
    <x v="9"/>
    <s v="Xylona Preis"/>
    <x v="23"/>
    <x v="0"/>
    <x v="0"/>
    <s v="Xerox 1886"/>
    <x v="2240"/>
    <x v="1"/>
    <n v="68.98"/>
    <m/>
  </r>
  <r>
    <d v="2017-10-06T00:00:00"/>
    <x v="9"/>
    <s v="Xylona Preis"/>
    <x v="23"/>
    <x v="0"/>
    <x v="0"/>
    <s v="Xerox 217"/>
    <x v="710"/>
    <x v="4"/>
    <n v="3.11"/>
    <m/>
  </r>
  <r>
    <d v="2017-10-06T00:00:00"/>
    <x v="9"/>
    <s v="Mark Hamilton"/>
    <x v="1"/>
    <x v="0"/>
    <x v="2"/>
    <s v="Adjustable Depth Letter/Legal Cart"/>
    <x v="5030"/>
    <x v="0"/>
    <n v="32.659999999999997"/>
    <m/>
  </r>
  <r>
    <d v="2017-10-06T00:00:00"/>
    <x v="9"/>
    <s v="Mark Hamilton"/>
    <x v="1"/>
    <x v="0"/>
    <x v="4"/>
    <s v="Staples in misc. colors"/>
    <x v="2224"/>
    <x v="0"/>
    <n v="1.2"/>
    <m/>
  </r>
  <r>
    <d v="2017-10-06T00:00:00"/>
    <x v="9"/>
    <s v="Ashley Jarboe"/>
    <x v="12"/>
    <x v="0"/>
    <x v="4"/>
    <s v="Avery Hi-Liter Smear-Safe Highlighters"/>
    <x v="16"/>
    <x v="0"/>
    <n v="1.87"/>
    <m/>
  </r>
  <r>
    <d v="2017-10-07T00:00:00"/>
    <x v="9"/>
    <s v="Debra Catini"/>
    <x v="3"/>
    <x v="1"/>
    <x v="11"/>
    <s v="O'Sullivan Manor Hill 2-Door Library in Brianna Oak"/>
    <x v="2296"/>
    <x v="0"/>
    <n v="-14.48"/>
    <m/>
  </r>
  <r>
    <d v="2017-10-07T00:00:00"/>
    <x v="9"/>
    <s v="Mike Gockenbach"/>
    <x v="3"/>
    <x v="2"/>
    <x v="9"/>
    <s v="Logitech G19 Programmable Gaming Keyboard"/>
    <x v="5031"/>
    <x v="2"/>
    <n v="200.86"/>
    <m/>
  </r>
  <r>
    <d v="2017-10-07T00:00:00"/>
    <x v="9"/>
    <s v="Mike Gockenbach"/>
    <x v="3"/>
    <x v="2"/>
    <x v="6"/>
    <s v="Motorola HK250 Universal Bluetooth Headset"/>
    <x v="2455"/>
    <x v="5"/>
    <n v="-28.97"/>
    <m/>
  </r>
  <r>
    <d v="2017-10-07T00:00:00"/>
    <x v="9"/>
    <s v="Mike Gockenbach"/>
    <x v="3"/>
    <x v="2"/>
    <x v="6"/>
    <s v="Square Credit Card Reader, 4 1/2&quot; x 4 1/2&quot; x 1&quot;, White"/>
    <x v="2828"/>
    <x v="8"/>
    <n v="26.97"/>
    <m/>
  </r>
  <r>
    <d v="2017-10-07T00:00:00"/>
    <x v="9"/>
    <s v="Dean percer"/>
    <x v="25"/>
    <x v="0"/>
    <x v="2"/>
    <s v="Adjustable Depth Letter/Legal Cart"/>
    <x v="5032"/>
    <x v="3"/>
    <n v="65.33"/>
    <m/>
  </r>
  <r>
    <d v="2017-10-07T00:00:00"/>
    <x v="9"/>
    <s v="Dean percer"/>
    <x v="25"/>
    <x v="0"/>
    <x v="7"/>
    <s v="Staples"/>
    <x v="204"/>
    <x v="1"/>
    <n v="5.92"/>
    <m/>
  </r>
  <r>
    <d v="2017-10-07T00:00:00"/>
    <x v="9"/>
    <s v="Dean percer"/>
    <x v="25"/>
    <x v="2"/>
    <x v="6"/>
    <s v="Toshiba IPT2010-SD IPÂ Telephone"/>
    <x v="1966"/>
    <x v="0"/>
    <n v="16.68"/>
    <m/>
  </r>
  <r>
    <d v="2017-10-07T00:00:00"/>
    <x v="9"/>
    <s v="Dean percer"/>
    <x v="25"/>
    <x v="0"/>
    <x v="3"/>
    <s v="Performers Binder/Pad Holder, Black"/>
    <x v="5033"/>
    <x v="6"/>
    <n v="-33.64"/>
    <m/>
  </r>
  <r>
    <d v="2017-10-07T00:00:00"/>
    <x v="9"/>
    <s v="Dean percer"/>
    <x v="25"/>
    <x v="1"/>
    <x v="13"/>
    <s v="KI Adjustable-Height Table"/>
    <x v="298"/>
    <x v="1"/>
    <n v="-36.11"/>
    <m/>
  </r>
  <r>
    <d v="2017-10-07T00:00:00"/>
    <x v="9"/>
    <s v="Joe Kamberova"/>
    <x v="0"/>
    <x v="0"/>
    <x v="3"/>
    <s v="Storex DuraTech Recycled Plastic Frosted Binders"/>
    <x v="5034"/>
    <x v="7"/>
    <n v="-6.36"/>
    <m/>
  </r>
  <r>
    <d v="2017-10-07T00:00:00"/>
    <x v="9"/>
    <s v="Dean Braden"/>
    <x v="14"/>
    <x v="0"/>
    <x v="2"/>
    <s v="SAFCO Mobile Desk Side File, Wire Frame"/>
    <x v="1642"/>
    <x v="0"/>
    <n v="22.24"/>
    <m/>
  </r>
  <r>
    <d v="2017-10-08T00:00:00"/>
    <x v="9"/>
    <s v="Chris Selesnick"/>
    <x v="3"/>
    <x v="2"/>
    <x v="6"/>
    <s v="Digium D40 VoIP phone"/>
    <x v="5035"/>
    <x v="4"/>
    <n v="11.61"/>
    <m/>
  </r>
  <r>
    <d v="2017-10-08T00:00:00"/>
    <x v="9"/>
    <s v="Chris Selesnick"/>
    <x v="3"/>
    <x v="2"/>
    <x v="9"/>
    <s v="KeyTronicÂ E03601U1 -Â KeyboardÂ - Beige"/>
    <x v="3926"/>
    <x v="0"/>
    <n v="6.48"/>
    <m/>
  </r>
  <r>
    <d v="2017-10-08T00:00:00"/>
    <x v="9"/>
    <s v="Chris Selesnick"/>
    <x v="3"/>
    <x v="2"/>
    <x v="9"/>
    <s v="LogitechÂ Illuminated - Keyboard"/>
    <x v="5036"/>
    <x v="3"/>
    <n v="115.18"/>
    <m/>
  </r>
  <r>
    <d v="2017-10-08T00:00:00"/>
    <x v="9"/>
    <s v="Chris Selesnick"/>
    <x v="3"/>
    <x v="0"/>
    <x v="2"/>
    <s v="Tennsco Commercial Shelving"/>
    <x v="1015"/>
    <x v="0"/>
    <n v="0.41"/>
    <m/>
  </r>
  <r>
    <d v="2017-10-08T00:00:00"/>
    <x v="9"/>
    <s v="Barry Pond"/>
    <x v="43"/>
    <x v="0"/>
    <x v="2"/>
    <s v="SAFCO Mobile Desk Side File, Wire Frame"/>
    <x v="1655"/>
    <x v="4"/>
    <n v="11.12"/>
    <m/>
  </r>
  <r>
    <d v="2017-10-08T00:00:00"/>
    <x v="9"/>
    <s v="Gary McGarr"/>
    <x v="20"/>
    <x v="1"/>
    <x v="5"/>
    <s v="Office Star - Ergonomically Designed Knee Chair"/>
    <x v="2709"/>
    <x v="0"/>
    <n v="3.24"/>
    <m/>
  </r>
  <r>
    <d v="2017-10-09T00:00:00"/>
    <x v="9"/>
    <s v="Evan Bailliet"/>
    <x v="25"/>
    <x v="0"/>
    <x v="0"/>
    <s v="Avoid Verbal Orders Carbonless Minifold Book"/>
    <x v="5037"/>
    <x v="3"/>
    <n v="3.52"/>
    <m/>
  </r>
  <r>
    <d v="2017-10-09T00:00:00"/>
    <x v="9"/>
    <s v="Cyma Kinney"/>
    <x v="1"/>
    <x v="1"/>
    <x v="13"/>
    <s v="Bevis Oval Conference Table, Walnut"/>
    <x v="5038"/>
    <x v="7"/>
    <n v="-430.62"/>
    <m/>
  </r>
  <r>
    <d v="2017-10-09T00:00:00"/>
    <x v="9"/>
    <s v="Cyma Kinney"/>
    <x v="1"/>
    <x v="1"/>
    <x v="13"/>
    <s v="Hon 61000 Series Interactive Training Tables"/>
    <x v="5039"/>
    <x v="1"/>
    <n v="-42.65"/>
    <m/>
  </r>
  <r>
    <d v="2017-10-09T00:00:00"/>
    <x v="9"/>
    <s v="Cathy Prescott"/>
    <x v="10"/>
    <x v="1"/>
    <x v="8"/>
    <s v="Nu-Dell Leatherette Frames"/>
    <x v="2470"/>
    <x v="3"/>
    <n v="9.18"/>
    <m/>
  </r>
  <r>
    <d v="2017-10-09T00:00:00"/>
    <x v="9"/>
    <s v="Harry Greene"/>
    <x v="20"/>
    <x v="0"/>
    <x v="3"/>
    <s v="Pressboard Data Binders by Wilson Jones"/>
    <x v="3473"/>
    <x v="1"/>
    <n v="4.33"/>
    <m/>
  </r>
  <r>
    <d v="2017-10-09T00:00:00"/>
    <x v="9"/>
    <s v="Harry Greene"/>
    <x v="20"/>
    <x v="1"/>
    <x v="11"/>
    <s v="O'Sullivan Elevations Bookcase, Cherry Finish"/>
    <x v="231"/>
    <x v="1"/>
    <n v="-15.72"/>
    <m/>
  </r>
  <r>
    <d v="2017-10-09T00:00:00"/>
    <x v="9"/>
    <s v="Harry Greene"/>
    <x v="20"/>
    <x v="0"/>
    <x v="0"/>
    <s v="TOPS 4 x 6 Fluorescent Color Memo Sheets, 500 Sheets per Pack"/>
    <x v="5040"/>
    <x v="0"/>
    <n v="8.92"/>
    <m/>
  </r>
  <r>
    <d v="2017-10-09T00:00:00"/>
    <x v="9"/>
    <s v="Harry Greene"/>
    <x v="20"/>
    <x v="0"/>
    <x v="3"/>
    <s v="Durable Pressboard Binders"/>
    <x v="459"/>
    <x v="6"/>
    <n v="6.16"/>
    <m/>
  </r>
  <r>
    <d v="2017-10-09T00:00:00"/>
    <x v="9"/>
    <s v="Maria Bertelson"/>
    <x v="0"/>
    <x v="0"/>
    <x v="4"/>
    <s v="Bulldog Vacuum Base Pencil Sharpener"/>
    <x v="3660"/>
    <x v="5"/>
    <n v="5.88"/>
    <m/>
  </r>
  <r>
    <d v="2017-10-09T00:00:00"/>
    <x v="9"/>
    <s v="Maria Bertelson"/>
    <x v="0"/>
    <x v="1"/>
    <x v="5"/>
    <s v="Hon Every-Day Chair Series Swivel Task Chairs"/>
    <x v="4148"/>
    <x v="1"/>
    <n v="-32.659999999999997"/>
    <m/>
  </r>
  <r>
    <d v="2017-10-09T00:00:00"/>
    <x v="9"/>
    <s v="Xylona Preis"/>
    <x v="3"/>
    <x v="0"/>
    <x v="0"/>
    <s v="Wirebound Message Books, 2 7/8&quot; x 5&quot;, 3 Forms per Page"/>
    <x v="5041"/>
    <x v="7"/>
    <n v="16.54"/>
    <m/>
  </r>
  <r>
    <d v="2017-10-10T00:00:00"/>
    <x v="9"/>
    <s v="Scot Wooten"/>
    <x v="1"/>
    <x v="1"/>
    <x v="5"/>
    <s v="Hon Comfortask Task/Swivel Chairs"/>
    <x v="5042"/>
    <x v="1"/>
    <n v="-47.87"/>
    <m/>
  </r>
  <r>
    <d v="2017-10-12T00:00:00"/>
    <x v="9"/>
    <s v="Steve Nguyen"/>
    <x v="1"/>
    <x v="1"/>
    <x v="5"/>
    <s v="Global Stack Chair without Arms, Black"/>
    <x v="5043"/>
    <x v="11"/>
    <n v="-18.190000000000001"/>
    <m/>
  </r>
  <r>
    <d v="2017-10-12T00:00:00"/>
    <x v="9"/>
    <s v="Sean Miller"/>
    <x v="25"/>
    <x v="0"/>
    <x v="0"/>
    <s v="Xerox 1989"/>
    <x v="1140"/>
    <x v="0"/>
    <n v="2.69"/>
    <m/>
  </r>
  <r>
    <d v="2017-10-12T00:00:00"/>
    <x v="9"/>
    <s v="Michelle Lonsdale"/>
    <x v="31"/>
    <x v="2"/>
    <x v="9"/>
    <s v="WD My Passport Ultra 2TB Portable External Hard Drive"/>
    <x v="3964"/>
    <x v="7"/>
    <n v="95.2"/>
    <m/>
  </r>
  <r>
    <d v="2017-10-12T00:00:00"/>
    <x v="9"/>
    <s v="Michelle Lonsdale"/>
    <x v="31"/>
    <x v="0"/>
    <x v="3"/>
    <s v="GBC Twin Loop Wire Binding Elements"/>
    <x v="2386"/>
    <x v="1"/>
    <n v="29.95"/>
    <m/>
  </r>
  <r>
    <d v="2017-10-12T00:00:00"/>
    <x v="9"/>
    <s v="Neil Knudson"/>
    <x v="3"/>
    <x v="2"/>
    <x v="9"/>
    <s v="Maxell 4.7GB DVD-R 5/Pack"/>
    <x v="5044"/>
    <x v="4"/>
    <n v="0.44"/>
    <m/>
  </r>
  <r>
    <d v="2017-10-12T00:00:00"/>
    <x v="9"/>
    <s v="Neil Knudson"/>
    <x v="3"/>
    <x v="0"/>
    <x v="3"/>
    <s v="Canvas Sectional Post Binders"/>
    <x v="5045"/>
    <x v="7"/>
    <n v="36.92"/>
    <m/>
  </r>
  <r>
    <d v="2017-10-12T00:00:00"/>
    <x v="9"/>
    <s v="Robert Waldorf"/>
    <x v="3"/>
    <x v="2"/>
    <x v="9"/>
    <s v="SanDisk Cruzer 64 GB USB Flash Drive"/>
    <x v="5046"/>
    <x v="12"/>
    <n v="130.75"/>
    <m/>
  </r>
  <r>
    <d v="2017-10-12T00:00:00"/>
    <x v="9"/>
    <s v="Robert Waldorf"/>
    <x v="3"/>
    <x v="0"/>
    <x v="4"/>
    <s v="Newell 343"/>
    <x v="911"/>
    <x v="0"/>
    <n v="1.59"/>
    <m/>
  </r>
  <r>
    <d v="2017-10-12T00:00:00"/>
    <x v="9"/>
    <s v="Sung Pak"/>
    <x v="0"/>
    <x v="2"/>
    <x v="9"/>
    <s v="Logitech Wireless Touch Keyboard K400"/>
    <x v="2447"/>
    <x v="0"/>
    <n v="-1.5"/>
    <m/>
  </r>
  <r>
    <d v="2017-10-12T00:00:00"/>
    <x v="9"/>
    <s v="Nora Paige"/>
    <x v="23"/>
    <x v="2"/>
    <x v="9"/>
    <s v="ImationÂ 8gb Micro Traveldrive Usb 2.0Â Flash Drive"/>
    <x v="706"/>
    <x v="1"/>
    <n v="4.95"/>
    <m/>
  </r>
  <r>
    <d v="2017-10-12T00:00:00"/>
    <x v="9"/>
    <s v="Nora Paige"/>
    <x v="23"/>
    <x v="0"/>
    <x v="7"/>
    <s v="OIC Colored Binder Clips, Assorted Sizes"/>
    <x v="558"/>
    <x v="7"/>
    <n v="8.77"/>
    <m/>
  </r>
  <r>
    <d v="2017-10-12T00:00:00"/>
    <x v="9"/>
    <s v="Nora Paige"/>
    <x v="23"/>
    <x v="1"/>
    <x v="8"/>
    <s v="DAX Two-Tone Silver Metal Document Frame"/>
    <x v="237"/>
    <x v="0"/>
    <n v="17.41"/>
    <m/>
  </r>
  <r>
    <d v="2017-10-12T00:00:00"/>
    <x v="9"/>
    <s v="Nora Paige"/>
    <x v="23"/>
    <x v="1"/>
    <x v="11"/>
    <s v="Global Adaptabilites Bookcase, Cherry/Storm Gray Finish"/>
    <x v="5047"/>
    <x v="7"/>
    <n v="129.29"/>
    <m/>
  </r>
  <r>
    <d v="2017-10-12T00:00:00"/>
    <x v="9"/>
    <s v="Matthew Grinstein"/>
    <x v="0"/>
    <x v="2"/>
    <x v="6"/>
    <s v="Clarity 53712"/>
    <x v="4937"/>
    <x v="5"/>
    <n v="27.72"/>
    <m/>
  </r>
  <r>
    <d v="2017-10-12T00:00:00"/>
    <x v="9"/>
    <s v="Matthew Grinstein"/>
    <x v="0"/>
    <x v="0"/>
    <x v="0"/>
    <s v="Xerox 1993"/>
    <x v="320"/>
    <x v="0"/>
    <n v="3.76"/>
    <m/>
  </r>
  <r>
    <d v="2017-10-12T00:00:00"/>
    <x v="9"/>
    <s v="Matthew Grinstein"/>
    <x v="0"/>
    <x v="2"/>
    <x v="9"/>
    <s v="Plantronics CS510 - Over-the-Head monaural Wireless Headset System"/>
    <x v="5048"/>
    <x v="1"/>
    <n v="128.68"/>
    <m/>
  </r>
  <r>
    <d v="2017-10-12T00:00:00"/>
    <x v="9"/>
    <s v="Natalie Fritzler"/>
    <x v="48"/>
    <x v="1"/>
    <x v="13"/>
    <s v="Chromcraft 48&quot; x 96&quot; Racetrack Double Pedestal Table"/>
    <x v="5049"/>
    <x v="1"/>
    <n v="-76.95"/>
    <m/>
  </r>
  <r>
    <d v="2017-10-12T00:00:00"/>
    <x v="9"/>
    <s v="Christina Anderson"/>
    <x v="20"/>
    <x v="0"/>
    <x v="0"/>
    <s v="Xerox 1952"/>
    <x v="967"/>
    <x v="0"/>
    <n v="4.68"/>
    <m/>
  </r>
  <r>
    <d v="2017-10-13T00:00:00"/>
    <x v="9"/>
    <s v="Andrew Gjertsen"/>
    <x v="2"/>
    <x v="0"/>
    <x v="0"/>
    <s v="Post-it Â“Important MessageÂ” Note Pad, Neon Colors, 50 Sheets/Pad"/>
    <x v="563"/>
    <x v="0"/>
    <n v="4.08"/>
    <m/>
  </r>
  <r>
    <d v="2017-10-13T00:00:00"/>
    <x v="9"/>
    <s v="Andrew Gjertsen"/>
    <x v="2"/>
    <x v="0"/>
    <x v="0"/>
    <s v="Adams Write n' Stick Phone Message Book, 11&quot; X 5 1/4&quot;, 200 Messages"/>
    <x v="2724"/>
    <x v="3"/>
    <n v="5.91"/>
    <m/>
  </r>
  <r>
    <d v="2017-10-13T00:00:00"/>
    <x v="9"/>
    <s v="Andrew Gjertsen"/>
    <x v="2"/>
    <x v="0"/>
    <x v="2"/>
    <s v="Eldon Simplefile Box Office"/>
    <x v="5050"/>
    <x v="6"/>
    <n v="5.97"/>
    <m/>
  </r>
  <r>
    <d v="2017-10-13T00:00:00"/>
    <x v="9"/>
    <s v="Andrew Gjertsen"/>
    <x v="2"/>
    <x v="0"/>
    <x v="1"/>
    <s v="Avery 489"/>
    <x v="5051"/>
    <x v="1"/>
    <n v="8.69"/>
    <m/>
  </r>
  <r>
    <d v="2017-10-13T00:00:00"/>
    <x v="9"/>
    <s v="Craig Reiter"/>
    <x v="20"/>
    <x v="0"/>
    <x v="12"/>
    <s v="Avanti 4.4 Cu. Ft. Refrigerator"/>
    <x v="5052"/>
    <x v="7"/>
    <n v="253.37"/>
    <m/>
  </r>
  <r>
    <d v="2017-10-13T00:00:00"/>
    <x v="9"/>
    <s v="Troy Staebel"/>
    <x v="1"/>
    <x v="0"/>
    <x v="0"/>
    <s v="Easy-staple paper"/>
    <x v="2966"/>
    <x v="1"/>
    <n v="20.58"/>
    <m/>
  </r>
  <r>
    <d v="2017-10-13T00:00:00"/>
    <x v="9"/>
    <s v="Troy Staebel"/>
    <x v="1"/>
    <x v="0"/>
    <x v="3"/>
    <s v="GBC VeloBinder Electric Binding Machine"/>
    <x v="5053"/>
    <x v="3"/>
    <n v="-145.18"/>
    <m/>
  </r>
  <r>
    <d v="2017-10-13T00:00:00"/>
    <x v="9"/>
    <s v="Troy Staebel"/>
    <x v="1"/>
    <x v="1"/>
    <x v="8"/>
    <s v="Dax Clear Box Frame"/>
    <x v="2458"/>
    <x v="1"/>
    <n v="-6.81"/>
    <m/>
  </r>
  <r>
    <d v="2017-10-13T00:00:00"/>
    <x v="9"/>
    <s v="Jane Waco"/>
    <x v="3"/>
    <x v="2"/>
    <x v="9"/>
    <s v="Logitech Media Keyboard K200"/>
    <x v="4222"/>
    <x v="6"/>
    <n v="39.89"/>
    <m/>
  </r>
  <r>
    <d v="2017-10-13T00:00:00"/>
    <x v="9"/>
    <s v="Jane Waco"/>
    <x v="3"/>
    <x v="2"/>
    <x v="6"/>
    <s v="Anker Astro Mini 3000mAh Ultra-Compact Portable Charger"/>
    <x v="665"/>
    <x v="0"/>
    <n v="-8"/>
    <m/>
  </r>
  <r>
    <d v="2017-10-13T00:00:00"/>
    <x v="9"/>
    <s v="Jane Waco"/>
    <x v="3"/>
    <x v="0"/>
    <x v="3"/>
    <s v="Fellowes PB500 Electric Punch Plastic Comb Binding Machine with Manual Bind"/>
    <x v="5054"/>
    <x v="7"/>
    <n v="1906.49"/>
    <m/>
  </r>
  <r>
    <d v="2017-10-13T00:00:00"/>
    <x v="9"/>
    <s v="Alan Hwang"/>
    <x v="5"/>
    <x v="0"/>
    <x v="2"/>
    <s v="Trav-L-File Heavy-Duty Shuttle II, Black"/>
    <x v="5055"/>
    <x v="9"/>
    <n v="104.57"/>
    <m/>
  </r>
  <r>
    <d v="2017-10-13T00:00:00"/>
    <x v="9"/>
    <s v="Michelle Huthwaite"/>
    <x v="8"/>
    <x v="0"/>
    <x v="1"/>
    <s v="Avery 52"/>
    <x v="955"/>
    <x v="1"/>
    <n v="5.2"/>
    <m/>
  </r>
  <r>
    <d v="2017-10-13T00:00:00"/>
    <x v="9"/>
    <s v="Michelle Huthwaite"/>
    <x v="8"/>
    <x v="1"/>
    <x v="13"/>
    <s v="Bretford Rectangular Conference Table Tops"/>
    <x v="5056"/>
    <x v="3"/>
    <n v="346.04"/>
    <m/>
  </r>
  <r>
    <d v="2017-10-13T00:00:00"/>
    <x v="9"/>
    <s v="Michelle Huthwaite"/>
    <x v="8"/>
    <x v="0"/>
    <x v="0"/>
    <s v="Xerox 231"/>
    <x v="499"/>
    <x v="3"/>
    <n v="12.44"/>
    <m/>
  </r>
  <r>
    <d v="2017-10-14T00:00:00"/>
    <x v="9"/>
    <s v="Ed Ludwig"/>
    <x v="36"/>
    <x v="0"/>
    <x v="3"/>
    <s v="Acco PRESSTEX Data Binder with Storage Hooks, Dark Blue, 14 7/8&quot; X 11&quot;"/>
    <x v="5057"/>
    <x v="5"/>
    <n v="18.45"/>
    <m/>
  </r>
  <r>
    <d v="2017-10-14T00:00:00"/>
    <x v="9"/>
    <s v="Joni Wasserman"/>
    <x v="3"/>
    <x v="1"/>
    <x v="8"/>
    <s v="C-Line Cubicle Keepers Polyproplyene Holder With Velcro Backings"/>
    <x v="5058"/>
    <x v="0"/>
    <n v="3.69"/>
    <m/>
  </r>
  <r>
    <d v="2017-10-14T00:00:00"/>
    <x v="9"/>
    <s v="Anthony Garverick"/>
    <x v="1"/>
    <x v="0"/>
    <x v="3"/>
    <s v="GBC Twin Loop Wire Binding Elements, 9/16&quot; Spine, Black"/>
    <x v="3521"/>
    <x v="2"/>
    <n v="-42.46"/>
    <m/>
  </r>
  <r>
    <d v="2017-10-14T00:00:00"/>
    <x v="9"/>
    <s v="Anthony Garverick"/>
    <x v="1"/>
    <x v="0"/>
    <x v="3"/>
    <s v="Catalog Binders with Expanding Posts"/>
    <x v="5059"/>
    <x v="4"/>
    <n v="-23.55"/>
    <m/>
  </r>
  <r>
    <d v="2017-10-14T00:00:00"/>
    <x v="9"/>
    <s v="Berenike Kampe"/>
    <x v="3"/>
    <x v="2"/>
    <x v="9"/>
    <s v="Verbatim 25 GB 6x Blu-ray Single Layer Recordable Disc, 10/Pack"/>
    <x v="5060"/>
    <x v="3"/>
    <n v="15.3"/>
    <m/>
  </r>
  <r>
    <d v="2017-10-15T00:00:00"/>
    <x v="9"/>
    <s v="Frank Gastineau"/>
    <x v="3"/>
    <x v="0"/>
    <x v="4"/>
    <s v="Panasonic KP-310 Heavy-Duty Electric Pencil Sharpener"/>
    <x v="692"/>
    <x v="3"/>
    <n v="26.38"/>
    <m/>
  </r>
  <r>
    <d v="2017-10-15T00:00:00"/>
    <x v="9"/>
    <s v="Roland Schwarz"/>
    <x v="3"/>
    <x v="1"/>
    <x v="13"/>
    <s v="Bush Advantage Collection Round Conference Table"/>
    <x v="5061"/>
    <x v="1"/>
    <n v="6.38"/>
    <m/>
  </r>
  <r>
    <d v="2017-10-15T00:00:00"/>
    <x v="9"/>
    <s v="Roland Schwarz"/>
    <x v="3"/>
    <x v="0"/>
    <x v="0"/>
    <s v="Xerox 1919"/>
    <x v="4030"/>
    <x v="7"/>
    <n v="100.43"/>
    <m/>
  </r>
  <r>
    <d v="2017-10-15T00:00:00"/>
    <x v="9"/>
    <s v="Ricardo Sperren"/>
    <x v="37"/>
    <x v="0"/>
    <x v="1"/>
    <s v="Permanent Self-Adhesive File Folder Labels for Typewriters by Universal"/>
    <x v="2008"/>
    <x v="7"/>
    <n v="6"/>
    <m/>
  </r>
  <r>
    <d v="2017-10-15T00:00:00"/>
    <x v="9"/>
    <s v="Dionis Lloyd"/>
    <x v="3"/>
    <x v="0"/>
    <x v="1"/>
    <s v="Avery 4027 File Folder Labels for Dot Matrix Printers, 5000 Labels per Box, White"/>
    <x v="5062"/>
    <x v="7"/>
    <n v="70.22"/>
    <m/>
  </r>
  <r>
    <d v="2017-10-15T00:00:00"/>
    <x v="9"/>
    <s v="Dionis Lloyd"/>
    <x v="3"/>
    <x v="1"/>
    <x v="8"/>
    <s v="Executive Impressions 14&quot; Two-Color Numerals Wall Clock"/>
    <x v="850"/>
    <x v="4"/>
    <n v="9.32"/>
    <m/>
  </r>
  <r>
    <d v="2017-10-15T00:00:00"/>
    <x v="9"/>
    <s v="Marc Crier"/>
    <x v="3"/>
    <x v="0"/>
    <x v="1"/>
    <s v="Avery 478"/>
    <x v="57"/>
    <x v="1"/>
    <n v="7.22"/>
    <m/>
  </r>
  <r>
    <d v="2017-10-15T00:00:00"/>
    <x v="9"/>
    <s v="Stuart Van"/>
    <x v="27"/>
    <x v="0"/>
    <x v="4"/>
    <s v="Avery Hi-Liter Smear-Safe Highlighters"/>
    <x v="2410"/>
    <x v="0"/>
    <n v="4.2"/>
    <m/>
  </r>
  <r>
    <d v="2017-10-16T00:00:00"/>
    <x v="9"/>
    <s v="Bobby Odegard"/>
    <x v="5"/>
    <x v="0"/>
    <x v="3"/>
    <s v="Large Capacity Hanging Post Binders"/>
    <x v="5063"/>
    <x v="7"/>
    <n v="57.39"/>
    <m/>
  </r>
  <r>
    <d v="2017-10-16T00:00:00"/>
    <x v="9"/>
    <s v="Maribeth Yedwab"/>
    <x v="20"/>
    <x v="1"/>
    <x v="8"/>
    <s v="Executive Impressions Supervisor Wall Clock"/>
    <x v="5064"/>
    <x v="10"/>
    <n v="175.14"/>
    <m/>
  </r>
  <r>
    <d v="2017-10-16T00:00:00"/>
    <x v="9"/>
    <s v="Anthony Jacobs"/>
    <x v="12"/>
    <x v="0"/>
    <x v="0"/>
    <s v="Green Bar Computer Printout Paper"/>
    <x v="5065"/>
    <x v="5"/>
    <n v="111.57"/>
    <m/>
  </r>
  <r>
    <d v="2017-10-16T00:00:00"/>
    <x v="9"/>
    <s v="Gary Hansen"/>
    <x v="12"/>
    <x v="2"/>
    <x v="15"/>
    <s v="Swingline SM12-08 MicroCut Jam Free Shredder"/>
    <x v="2748"/>
    <x v="7"/>
    <n v="-479.99"/>
    <m/>
  </r>
  <r>
    <d v="2017-10-16T00:00:00"/>
    <x v="9"/>
    <s v="Victoria Pisteka"/>
    <x v="15"/>
    <x v="2"/>
    <x v="9"/>
    <s v="Memorex Mini Travel Drive 8 GB USB 2.0 Flash Drive"/>
    <x v="1689"/>
    <x v="0"/>
    <n v="4.4000000000000004"/>
    <m/>
  </r>
  <r>
    <d v="2017-10-16T00:00:00"/>
    <x v="9"/>
    <s v="Victoria Pisteka"/>
    <x v="15"/>
    <x v="1"/>
    <x v="13"/>
    <s v="Balt Solid Wood Round Tables"/>
    <x v="5066"/>
    <x v="5"/>
    <n v="-968.88"/>
    <m/>
  </r>
  <r>
    <d v="2017-10-17T00:00:00"/>
    <x v="9"/>
    <s v="Saphhira Shifley"/>
    <x v="43"/>
    <x v="0"/>
    <x v="2"/>
    <s v="2300 Heavy-Duty Transfer File Systems by Perma"/>
    <x v="5067"/>
    <x v="0"/>
    <n v="9.49"/>
    <m/>
  </r>
  <r>
    <d v="2017-10-17T00:00:00"/>
    <x v="9"/>
    <s v="Saphhira Shifley"/>
    <x v="43"/>
    <x v="0"/>
    <x v="0"/>
    <s v="Xerox 1958"/>
    <x v="115"/>
    <x v="0"/>
    <n v="6.22"/>
    <m/>
  </r>
  <r>
    <d v="2017-10-17T00:00:00"/>
    <x v="9"/>
    <s v="Astrea Jones"/>
    <x v="3"/>
    <x v="0"/>
    <x v="4"/>
    <s v="Economy #2 Pencils"/>
    <x v="4302"/>
    <x v="3"/>
    <n v="2.77"/>
    <m/>
  </r>
  <r>
    <d v="2017-10-17T00:00:00"/>
    <x v="9"/>
    <s v="Barry FranzÃ¶sisch"/>
    <x v="3"/>
    <x v="2"/>
    <x v="6"/>
    <s v="Panasonic KX-TG6844B Expandable Digital Cordless Telephone"/>
    <x v="1226"/>
    <x v="4"/>
    <n v="4.62"/>
    <m/>
  </r>
  <r>
    <d v="2017-10-19T00:00:00"/>
    <x v="9"/>
    <s v="Matt Abelman"/>
    <x v="0"/>
    <x v="0"/>
    <x v="0"/>
    <s v="Easy-staple paper"/>
    <x v="3219"/>
    <x v="1"/>
    <n v="9.9499999999999993"/>
    <m/>
  </r>
  <r>
    <d v="2017-10-19T00:00:00"/>
    <x v="9"/>
    <s v="Michael Paige"/>
    <x v="32"/>
    <x v="1"/>
    <x v="8"/>
    <s v="Westinghouse Mesh Shade Clip-On Gooseneck Lamp, Black"/>
    <x v="4765"/>
    <x v="3"/>
    <n v="14.71"/>
    <m/>
  </r>
  <r>
    <d v="2017-10-19T00:00:00"/>
    <x v="9"/>
    <s v="Michael Paige"/>
    <x v="32"/>
    <x v="0"/>
    <x v="2"/>
    <s v="Crate-A-Files"/>
    <x v="5068"/>
    <x v="1"/>
    <n v="8.5"/>
    <m/>
  </r>
  <r>
    <d v="2017-10-19T00:00:00"/>
    <x v="9"/>
    <s v="Harry Marie"/>
    <x v="2"/>
    <x v="0"/>
    <x v="4"/>
    <s v="Boston 16801 Nautilus Battery Pencil Sharpener"/>
    <x v="5069"/>
    <x v="5"/>
    <n v="9.24"/>
    <m/>
  </r>
  <r>
    <d v="2017-10-19T00:00:00"/>
    <x v="9"/>
    <s v="Harry Marie"/>
    <x v="2"/>
    <x v="0"/>
    <x v="0"/>
    <s v="It's Hot Message Books with Stickers, 2 3/4&quot; x 5&quot;"/>
    <x v="1379"/>
    <x v="3"/>
    <n v="7.4"/>
    <m/>
  </r>
  <r>
    <d v="2017-10-19T00:00:00"/>
    <x v="9"/>
    <s v="Harry Marie"/>
    <x v="2"/>
    <x v="2"/>
    <x v="6"/>
    <s v="Digium D40 VoIP phone"/>
    <x v="5070"/>
    <x v="3"/>
    <n v="-56.76"/>
    <m/>
  </r>
  <r>
    <d v="2017-10-19T00:00:00"/>
    <x v="9"/>
    <s v="Rick Duston"/>
    <x v="0"/>
    <x v="2"/>
    <x v="6"/>
    <s v="QVS USB Car Charger 2-Port 2.1Amp for iPod/iPhone/iPad/iPad 2/iPad 3"/>
    <x v="65"/>
    <x v="1"/>
    <n v="5.21"/>
    <m/>
  </r>
  <r>
    <d v="2017-10-19T00:00:00"/>
    <x v="9"/>
    <s v="Tracy Hopkins"/>
    <x v="25"/>
    <x v="0"/>
    <x v="3"/>
    <s v="GBC DocuBind P400 Electric Binding System"/>
    <x v="5071"/>
    <x v="3"/>
    <n v="-1306.55"/>
    <m/>
  </r>
  <r>
    <d v="2017-10-19T00:00:00"/>
    <x v="9"/>
    <s v="Hilary Holden"/>
    <x v="3"/>
    <x v="0"/>
    <x v="10"/>
    <s v="Ampad #10 Peel &amp; Seel Holiday Envelopes"/>
    <x v="307"/>
    <x v="0"/>
    <n v="4.3"/>
    <m/>
  </r>
  <r>
    <d v="2017-10-19T00:00:00"/>
    <x v="9"/>
    <s v="Hilary Holden"/>
    <x v="3"/>
    <x v="0"/>
    <x v="1"/>
    <s v="Avery 518"/>
    <x v="1979"/>
    <x v="8"/>
    <n v="15.12"/>
    <m/>
  </r>
  <r>
    <d v="2017-10-19T00:00:00"/>
    <x v="9"/>
    <s v="Hilary Holden"/>
    <x v="3"/>
    <x v="1"/>
    <x v="8"/>
    <s v="Linden 10&quot; Round Wall Clock, Black"/>
    <x v="3085"/>
    <x v="0"/>
    <n v="10.39"/>
    <m/>
  </r>
  <r>
    <d v="2017-10-19T00:00:00"/>
    <x v="9"/>
    <s v="Hilary Holden"/>
    <x v="3"/>
    <x v="1"/>
    <x v="13"/>
    <s v="Anderson Hickey Conga Table Tops &amp; Accessories"/>
    <x v="5072"/>
    <x v="0"/>
    <n v="-3.35"/>
    <m/>
  </r>
  <r>
    <d v="2017-10-19T00:00:00"/>
    <x v="9"/>
    <s v="Mary O'Rourke"/>
    <x v="1"/>
    <x v="1"/>
    <x v="13"/>
    <s v="Lesro Round Back Collection Coffee Table, End Table"/>
    <x v="5073"/>
    <x v="4"/>
    <n v="-67.540000000000006"/>
    <m/>
  </r>
  <r>
    <d v="2017-10-19T00:00:00"/>
    <x v="9"/>
    <s v="Christina Anderson"/>
    <x v="0"/>
    <x v="0"/>
    <x v="3"/>
    <s v="SlimView Poly Binder, 3/8&quot;"/>
    <x v="3559"/>
    <x v="0"/>
    <n v="-3.52"/>
    <m/>
  </r>
  <r>
    <d v="2017-10-19T00:00:00"/>
    <x v="9"/>
    <s v="Christina Anderson"/>
    <x v="0"/>
    <x v="1"/>
    <x v="11"/>
    <s v="Rush Hierlooms Collection Rich Wood Bookcases"/>
    <x v="5074"/>
    <x v="1"/>
    <n v="-91.76"/>
    <m/>
  </r>
  <r>
    <d v="2017-10-19T00:00:00"/>
    <x v="9"/>
    <s v="Joy Smith"/>
    <x v="3"/>
    <x v="0"/>
    <x v="3"/>
    <s v="JM Magazine Binder"/>
    <x v="3674"/>
    <x v="1"/>
    <n v="13.87"/>
    <m/>
  </r>
  <r>
    <d v="2017-10-20T00:00:00"/>
    <x v="9"/>
    <s v="Ed Braxton"/>
    <x v="10"/>
    <x v="1"/>
    <x v="13"/>
    <s v="Chromcraft Rectangular Conference Tables"/>
    <x v="2284"/>
    <x v="0"/>
    <n v="-75.83"/>
    <m/>
  </r>
  <r>
    <d v="2017-10-20T00:00:00"/>
    <x v="9"/>
    <s v="Ed Braxton"/>
    <x v="10"/>
    <x v="0"/>
    <x v="2"/>
    <s v="Deluxe Rollaway Locking File with Drawer"/>
    <x v="5075"/>
    <x v="0"/>
    <n v="66.540000000000006"/>
    <m/>
  </r>
  <r>
    <d v="2017-10-20T00:00:00"/>
    <x v="9"/>
    <s v="Ivan Gibson"/>
    <x v="13"/>
    <x v="0"/>
    <x v="4"/>
    <s v="Eldon Spacemaker Box, Quick-Snap Lid, Clear"/>
    <x v="518"/>
    <x v="3"/>
    <n v="4.1399999999999997"/>
    <m/>
  </r>
  <r>
    <d v="2017-10-20T00:00:00"/>
    <x v="9"/>
    <s v="Ivan Gibson"/>
    <x v="13"/>
    <x v="0"/>
    <x v="0"/>
    <s v="Xerox 1884"/>
    <x v="418"/>
    <x v="0"/>
    <n v="18.78"/>
    <m/>
  </r>
  <r>
    <d v="2017-10-20T00:00:00"/>
    <x v="9"/>
    <s v="Ivan Gibson"/>
    <x v="13"/>
    <x v="0"/>
    <x v="3"/>
    <s v="Binding Machine Supplies"/>
    <x v="5076"/>
    <x v="7"/>
    <n v="70.010000000000005"/>
    <m/>
  </r>
  <r>
    <d v="2017-10-20T00:00:00"/>
    <x v="9"/>
    <s v="Justin Ellison"/>
    <x v="3"/>
    <x v="0"/>
    <x v="1"/>
    <s v="Avery 510"/>
    <x v="2244"/>
    <x v="4"/>
    <n v="1.8"/>
    <m/>
  </r>
  <r>
    <d v="2017-10-20T00:00:00"/>
    <x v="9"/>
    <s v="Justin Ellison"/>
    <x v="3"/>
    <x v="0"/>
    <x v="3"/>
    <s v="Wilson Jones Four-Pocket Poly Binders"/>
    <x v="1056"/>
    <x v="3"/>
    <n v="7.59"/>
    <m/>
  </r>
  <r>
    <d v="2017-10-20T00:00:00"/>
    <x v="9"/>
    <s v="Matt Abelman"/>
    <x v="2"/>
    <x v="0"/>
    <x v="0"/>
    <s v="Xerox 1887"/>
    <x v="1569"/>
    <x v="1"/>
    <n v="15.93"/>
    <m/>
  </r>
  <r>
    <d v="2017-10-20T00:00:00"/>
    <x v="9"/>
    <s v="Rick Bensley"/>
    <x v="20"/>
    <x v="0"/>
    <x v="1"/>
    <s v="Avery 478"/>
    <x v="5077"/>
    <x v="7"/>
    <n v="12.03"/>
    <m/>
  </r>
  <r>
    <d v="2017-10-20T00:00:00"/>
    <x v="9"/>
    <s v="Pete Takahito"/>
    <x v="16"/>
    <x v="0"/>
    <x v="2"/>
    <s v="Woodgrain Magazine Files by Perma"/>
    <x v="3025"/>
    <x v="0"/>
    <n v="-0.77"/>
    <m/>
  </r>
  <r>
    <d v="2017-10-20T00:00:00"/>
    <x v="9"/>
    <s v="Pete Takahito"/>
    <x v="16"/>
    <x v="0"/>
    <x v="0"/>
    <s v="REDIFORM Incoming/Outgoing Call Register, 11&quot; X 8 1/2&quot;, 100 Messages"/>
    <x v="4122"/>
    <x v="4"/>
    <n v="2.5"/>
    <m/>
  </r>
  <r>
    <d v="2017-10-20T00:00:00"/>
    <x v="9"/>
    <s v="Pete Takahito"/>
    <x v="16"/>
    <x v="0"/>
    <x v="4"/>
    <s v="Prang Drawing Pencil Set"/>
    <x v="192"/>
    <x v="0"/>
    <n v="1.1100000000000001"/>
    <m/>
  </r>
  <r>
    <d v="2017-10-20T00:00:00"/>
    <x v="9"/>
    <s v="Pete Takahito"/>
    <x v="16"/>
    <x v="1"/>
    <x v="8"/>
    <s v="DAX Wood Document Frame."/>
    <x v="5078"/>
    <x v="3"/>
    <n v="6.04"/>
    <m/>
  </r>
  <r>
    <d v="2017-10-20T00:00:00"/>
    <x v="9"/>
    <s v="Muhammed Yedwab"/>
    <x v="25"/>
    <x v="2"/>
    <x v="6"/>
    <s v="PayAnywhere Card Reader"/>
    <x v="1721"/>
    <x v="0"/>
    <n v="1.4"/>
    <m/>
  </r>
  <r>
    <d v="2017-10-20T00:00:00"/>
    <x v="9"/>
    <s v="Muhammed Yedwab"/>
    <x v="25"/>
    <x v="0"/>
    <x v="0"/>
    <s v="Great White Multi-Use Recycled Paper (20Lb. and 84 Bright)"/>
    <x v="632"/>
    <x v="1"/>
    <n v="4.49"/>
    <m/>
  </r>
  <r>
    <d v="2017-10-21T00:00:00"/>
    <x v="9"/>
    <s v="Patricia Hirasaki"/>
    <x v="16"/>
    <x v="1"/>
    <x v="5"/>
    <s v="Global Commerce Series High-Back Swivel/Tilt Chairs"/>
    <x v="5079"/>
    <x v="1"/>
    <n v="42.75"/>
    <m/>
  </r>
  <r>
    <d v="2017-10-21T00:00:00"/>
    <x v="9"/>
    <s v="Patricia Hirasaki"/>
    <x v="16"/>
    <x v="1"/>
    <x v="8"/>
    <s v="Eldon Expressions Desk Accessory, Wood Photo Frame, Mahogany"/>
    <x v="177"/>
    <x v="1"/>
    <n v="5.14"/>
    <m/>
  </r>
  <r>
    <d v="2017-10-21T00:00:00"/>
    <x v="9"/>
    <s v="Sara Luxemburg"/>
    <x v="39"/>
    <x v="2"/>
    <x v="6"/>
    <s v="Polycom VVX 310 VoIP phone"/>
    <x v="5080"/>
    <x v="9"/>
    <n v="374.38"/>
    <m/>
  </r>
  <r>
    <d v="2017-10-21T00:00:00"/>
    <x v="9"/>
    <s v="Sara Luxemburg"/>
    <x v="39"/>
    <x v="1"/>
    <x v="13"/>
    <s v="Bevis Boat-Shaped Conference Table"/>
    <x v="5081"/>
    <x v="4"/>
    <n v="62.91"/>
    <m/>
  </r>
  <r>
    <d v="2017-10-21T00:00:00"/>
    <x v="9"/>
    <s v="Damala Kotsonis"/>
    <x v="11"/>
    <x v="0"/>
    <x v="0"/>
    <s v="Xerox 218"/>
    <x v="193"/>
    <x v="4"/>
    <n v="1.81"/>
    <m/>
  </r>
  <r>
    <d v="2017-10-21T00:00:00"/>
    <x v="9"/>
    <s v="Damala Kotsonis"/>
    <x v="11"/>
    <x v="1"/>
    <x v="5"/>
    <s v="Global Comet Stacking Armless Chair"/>
    <x v="626"/>
    <x v="0"/>
    <n v="47.85"/>
    <m/>
  </r>
  <r>
    <d v="2017-10-21T00:00:00"/>
    <x v="9"/>
    <s v="Damala Kotsonis"/>
    <x v="11"/>
    <x v="2"/>
    <x v="9"/>
    <s v="Memorex Froggy Flash Drive 8 GB"/>
    <x v="1680"/>
    <x v="0"/>
    <n v="6.75"/>
    <m/>
  </r>
  <r>
    <d v="2017-10-21T00:00:00"/>
    <x v="9"/>
    <s v="Michael Dominguez"/>
    <x v="18"/>
    <x v="0"/>
    <x v="2"/>
    <s v="SAFCO Boltless Steel Shelving"/>
    <x v="5082"/>
    <x v="9"/>
    <n v="9.09"/>
    <m/>
  </r>
  <r>
    <d v="2017-10-21T00:00:00"/>
    <x v="9"/>
    <s v="Neil Knudson"/>
    <x v="16"/>
    <x v="0"/>
    <x v="4"/>
    <s v="Newell 33"/>
    <x v="333"/>
    <x v="3"/>
    <n v="2.0099999999999998"/>
    <m/>
  </r>
  <r>
    <d v="2017-10-21T00:00:00"/>
    <x v="9"/>
    <s v="Susan Pistek"/>
    <x v="1"/>
    <x v="0"/>
    <x v="12"/>
    <s v="Belkin 8 Outlet SurgeMaster II Gold Surge Protector"/>
    <x v="664"/>
    <x v="0"/>
    <n v="-62.38"/>
    <m/>
  </r>
  <r>
    <d v="2017-10-21T00:00:00"/>
    <x v="9"/>
    <s v="Natalie DeCherney"/>
    <x v="12"/>
    <x v="0"/>
    <x v="3"/>
    <s v="Lock-Up Easel 'Spel-Binder'"/>
    <x v="507"/>
    <x v="4"/>
    <n v="-6.56"/>
    <m/>
  </r>
  <r>
    <d v="2017-10-21T00:00:00"/>
    <x v="9"/>
    <s v="Frank Carlisle"/>
    <x v="10"/>
    <x v="0"/>
    <x v="12"/>
    <s v="Avanti 1.7 Cu. Ft. Refrigerator"/>
    <x v="1718"/>
    <x v="0"/>
    <n v="16.16"/>
    <m/>
  </r>
  <r>
    <d v="2017-10-21T00:00:00"/>
    <x v="9"/>
    <s v="Frank Carlisle"/>
    <x v="10"/>
    <x v="0"/>
    <x v="0"/>
    <s v="RSVP Cards &amp; Envelopes, Blank White, 8-1/2&quot; X 11&quot;, 24 Cards/25 Envelopes/Set"/>
    <x v="5083"/>
    <x v="4"/>
    <n v="1.37"/>
    <m/>
  </r>
  <r>
    <d v="2017-10-21T00:00:00"/>
    <x v="9"/>
    <s v="Frank Carlisle"/>
    <x v="10"/>
    <x v="0"/>
    <x v="3"/>
    <s v="SlimView Poly Binder, 3/8&quot;"/>
    <x v="3990"/>
    <x v="3"/>
    <n v="-4.97"/>
    <m/>
  </r>
  <r>
    <d v="2017-10-21T00:00:00"/>
    <x v="9"/>
    <s v="Charles McCrossin"/>
    <x v="2"/>
    <x v="2"/>
    <x v="6"/>
    <s v="Mitel MiVoice 5330e IP Phone"/>
    <x v="5084"/>
    <x v="0"/>
    <n v="-77"/>
    <m/>
  </r>
  <r>
    <d v="2017-10-21T00:00:00"/>
    <x v="9"/>
    <s v="Charles McCrossin"/>
    <x v="2"/>
    <x v="0"/>
    <x v="2"/>
    <s v="Acco Perma 2700 Stacking Storage Drawers"/>
    <x v="5085"/>
    <x v="1"/>
    <n v="-4.46"/>
    <m/>
  </r>
  <r>
    <d v="2017-10-21T00:00:00"/>
    <x v="9"/>
    <s v="Jennifer Braxton"/>
    <x v="21"/>
    <x v="0"/>
    <x v="3"/>
    <s v="GBC Instant Report Kit"/>
    <x v="5086"/>
    <x v="6"/>
    <n v="19.41"/>
    <m/>
  </r>
  <r>
    <d v="2017-10-21T00:00:00"/>
    <x v="9"/>
    <s v="Jennifer Braxton"/>
    <x v="21"/>
    <x v="0"/>
    <x v="3"/>
    <s v="Acco 3-Hole Punch"/>
    <x v="5087"/>
    <x v="7"/>
    <n v="10.51"/>
    <m/>
  </r>
  <r>
    <d v="2017-10-22T00:00:00"/>
    <x v="9"/>
    <s v="Tom Ashbrook"/>
    <x v="20"/>
    <x v="2"/>
    <x v="16"/>
    <s v="Canon imageCLASS 2200 Advanced Copier"/>
    <x v="5088"/>
    <x v="3"/>
    <n v="3919.99"/>
    <m/>
  </r>
  <r>
    <d v="2017-10-22T00:00:00"/>
    <x v="9"/>
    <s v="Tom Ashbrook"/>
    <x v="20"/>
    <x v="2"/>
    <x v="6"/>
    <s v="Polycom CX600 IP Phone VoIP phone"/>
    <x v="5089"/>
    <x v="9"/>
    <n v="647.89"/>
    <m/>
  </r>
  <r>
    <d v="2017-10-22T00:00:00"/>
    <x v="9"/>
    <s v="Tom Ashbrook"/>
    <x v="20"/>
    <x v="0"/>
    <x v="10"/>
    <s v="Globe Weis Peel &amp; Seel First Class Envelopes"/>
    <x v="3172"/>
    <x v="7"/>
    <n v="28.76"/>
    <m/>
  </r>
  <r>
    <d v="2017-10-22T00:00:00"/>
    <x v="9"/>
    <s v="Tom Ashbrook"/>
    <x v="20"/>
    <x v="2"/>
    <x v="6"/>
    <s v="i.Sound Portable Power - 8000 mAh"/>
    <x v="5090"/>
    <x v="4"/>
    <n v="0.53"/>
    <m/>
  </r>
  <r>
    <d v="2017-10-22T00:00:00"/>
    <x v="9"/>
    <s v="David Wiener"/>
    <x v="11"/>
    <x v="1"/>
    <x v="13"/>
    <s v="KI Conference Tables"/>
    <x v="3335"/>
    <x v="7"/>
    <n v="-120.51"/>
    <m/>
  </r>
  <r>
    <d v="2017-10-22T00:00:00"/>
    <x v="9"/>
    <s v="Brian DeCherney"/>
    <x v="39"/>
    <x v="0"/>
    <x v="2"/>
    <s v="Fellowes Recycled Storage Drawers"/>
    <x v="5091"/>
    <x v="1"/>
    <n v="23.32"/>
    <m/>
  </r>
  <r>
    <d v="2017-10-22T00:00:00"/>
    <x v="9"/>
    <s v="Brian DeCherney"/>
    <x v="39"/>
    <x v="1"/>
    <x v="13"/>
    <s v="Bevis 36 x 72 Conference Tables"/>
    <x v="5092"/>
    <x v="0"/>
    <n v="54.78"/>
    <m/>
  </r>
  <r>
    <d v="2017-10-22T00:00:00"/>
    <x v="9"/>
    <s v="Paul Stevenson"/>
    <x v="39"/>
    <x v="0"/>
    <x v="4"/>
    <s v="Dixon Ticonderoga Core-Lock Colored Pencils"/>
    <x v="73"/>
    <x v="3"/>
    <n v="12.03"/>
    <m/>
  </r>
  <r>
    <d v="2017-10-22T00:00:00"/>
    <x v="9"/>
    <s v="Helen Abelman"/>
    <x v="26"/>
    <x v="0"/>
    <x v="3"/>
    <s v="Storex Flexible Poly Binders with Double Pockets"/>
    <x v="599"/>
    <x v="3"/>
    <n v="-2.5299999999999998"/>
    <m/>
  </r>
  <r>
    <d v="2017-10-22T00:00:00"/>
    <x v="9"/>
    <s v="Helen Abelman"/>
    <x v="26"/>
    <x v="1"/>
    <x v="5"/>
    <s v="Office Star - Ergonomic Mid Back Chair with 2-Way Adjustable Arms"/>
    <x v="3457"/>
    <x v="3"/>
    <n v="-28.96"/>
    <m/>
  </r>
  <r>
    <d v="2017-10-22T00:00:00"/>
    <x v="9"/>
    <s v="Marina Lichtenstein"/>
    <x v="2"/>
    <x v="2"/>
    <x v="6"/>
    <s v="LF Elite 3D Dazzle Designer Hard Case Cover, Lf Stylus Pen and Wiper For Apple Iphone 5c Mini Lite"/>
    <x v="5068"/>
    <x v="7"/>
    <n v="-6.54"/>
    <m/>
  </r>
  <r>
    <d v="2017-10-22T00:00:00"/>
    <x v="9"/>
    <s v="Marina Lichtenstein"/>
    <x v="2"/>
    <x v="0"/>
    <x v="10"/>
    <s v="#6 3/4 Gummed Flap White Envelopes"/>
    <x v="1214"/>
    <x v="3"/>
    <n v="11.09"/>
    <m/>
  </r>
  <r>
    <d v="2017-10-23T00:00:00"/>
    <x v="9"/>
    <s v="Jocasta Rupert"/>
    <x v="16"/>
    <x v="2"/>
    <x v="6"/>
    <s v="Wilson SignalBoost 841262 DB PRO Amplifier Kit"/>
    <x v="5093"/>
    <x v="1"/>
    <n v="107.99"/>
    <m/>
  </r>
  <r>
    <d v="2017-10-23T00:00:00"/>
    <x v="9"/>
    <s v="Julie Creighton"/>
    <x v="20"/>
    <x v="0"/>
    <x v="0"/>
    <s v="Xerox 1969"/>
    <x v="825"/>
    <x v="0"/>
    <n v="5.66"/>
    <m/>
  </r>
  <r>
    <d v="2017-10-23T00:00:00"/>
    <x v="9"/>
    <s v="Julie Creighton"/>
    <x v="20"/>
    <x v="0"/>
    <x v="0"/>
    <s v="Xerox 4200 Series MultiUse Premium Copy Paper (20Lb. and 84 Bright)"/>
    <x v="2183"/>
    <x v="7"/>
    <n v="11.88"/>
    <m/>
  </r>
  <r>
    <d v="2017-10-23T00:00:00"/>
    <x v="9"/>
    <s v="Julie Creighton"/>
    <x v="20"/>
    <x v="1"/>
    <x v="8"/>
    <s v="Eldon 200 Class Desk Accessories, Smoke"/>
    <x v="5094"/>
    <x v="13"/>
    <n v="29.01"/>
    <m/>
  </r>
  <r>
    <d v="2017-10-23T00:00:00"/>
    <x v="9"/>
    <s v="Julie Creighton"/>
    <x v="20"/>
    <x v="2"/>
    <x v="6"/>
    <s v="I Need's 3d Hello Kitty Hybrid Silicone Case Cover for HTC One X 4g with 3d Hello Kitty Stylus Pen Green/pink"/>
    <x v="186"/>
    <x v="1"/>
    <n v="10.050000000000001"/>
    <m/>
  </r>
  <r>
    <d v="2017-10-23T00:00:00"/>
    <x v="9"/>
    <s v="Darrin Martin"/>
    <x v="0"/>
    <x v="0"/>
    <x v="3"/>
    <s v="Storex Dura Pro Binders"/>
    <x v="2028"/>
    <x v="1"/>
    <n v="-6.24"/>
    <m/>
  </r>
  <r>
    <d v="2017-10-23T00:00:00"/>
    <x v="9"/>
    <s v="Darrin Martin"/>
    <x v="0"/>
    <x v="2"/>
    <x v="6"/>
    <s v="Jabra SPEAK 410 Multidevice Speakerphone"/>
    <x v="3445"/>
    <x v="7"/>
    <n v="51.5"/>
    <m/>
  </r>
  <r>
    <d v="2017-10-23T00:00:00"/>
    <x v="9"/>
    <s v="Darrin Martin"/>
    <x v="0"/>
    <x v="0"/>
    <x v="4"/>
    <s v="Newell 320"/>
    <x v="1207"/>
    <x v="1"/>
    <n v="0.9"/>
    <m/>
  </r>
  <r>
    <d v="2017-10-23T00:00:00"/>
    <x v="9"/>
    <s v="Randy Bradley"/>
    <x v="0"/>
    <x v="0"/>
    <x v="3"/>
    <s v="Acco Flexible ACCOHIDE Square Ring Data Binder, Dark Blue, 11 1/2&quot; X 14&quot; 7/8&quot;"/>
    <x v="2326"/>
    <x v="1"/>
    <n v="-15.13"/>
    <m/>
  </r>
  <r>
    <d v="2017-10-23T00:00:00"/>
    <x v="9"/>
    <s v="Randy Bradley"/>
    <x v="0"/>
    <x v="0"/>
    <x v="2"/>
    <s v="Advantus Rolling Storage Box"/>
    <x v="5095"/>
    <x v="4"/>
    <n v="1.2"/>
    <m/>
  </r>
  <r>
    <d v="2017-10-23T00:00:00"/>
    <x v="9"/>
    <s v="Randy Bradley"/>
    <x v="0"/>
    <x v="2"/>
    <x v="9"/>
    <s v="WD My Passport Ultra 1TB Portable External Hard Drive"/>
    <x v="5096"/>
    <x v="4"/>
    <n v="-2.0699999999999998"/>
    <m/>
  </r>
  <r>
    <d v="2017-10-23T00:00:00"/>
    <x v="9"/>
    <s v="Randy Bradley"/>
    <x v="0"/>
    <x v="0"/>
    <x v="2"/>
    <s v="Carina 42&quot;Hx23 3/4&quot;W Media Storage Unit"/>
    <x v="669"/>
    <x v="3"/>
    <n v="-58.31"/>
    <m/>
  </r>
  <r>
    <d v="2017-10-23T00:00:00"/>
    <x v="9"/>
    <s v="Adam Hart"/>
    <x v="43"/>
    <x v="1"/>
    <x v="13"/>
    <s v="KI Adjustable-Height Table"/>
    <x v="5097"/>
    <x v="3"/>
    <n v="-13.76"/>
    <m/>
  </r>
  <r>
    <d v="2017-10-23T00:00:00"/>
    <x v="9"/>
    <s v="Adam Hart"/>
    <x v="43"/>
    <x v="1"/>
    <x v="8"/>
    <s v="Eldon 400 Class Desk Accessories, Black Carbon"/>
    <x v="555"/>
    <x v="3"/>
    <n v="14.7"/>
    <m/>
  </r>
  <r>
    <d v="2017-10-23T00:00:00"/>
    <x v="9"/>
    <s v="Adam Hart"/>
    <x v="43"/>
    <x v="1"/>
    <x v="8"/>
    <s v="Deflect-o DuraMat Antistatic Studded Beveled Mat for Medium Pile Carpeting"/>
    <x v="2355"/>
    <x v="0"/>
    <n v="50.56"/>
    <m/>
  </r>
  <r>
    <d v="2017-10-23T00:00:00"/>
    <x v="9"/>
    <s v="Adam Hart"/>
    <x v="43"/>
    <x v="1"/>
    <x v="13"/>
    <s v="Office Impressions End Table, 20-1/2&quot;H x 24&quot;W x 20&quot;D"/>
    <x v="3056"/>
    <x v="1"/>
    <n v="-127.58"/>
    <m/>
  </r>
  <r>
    <d v="2017-10-23T00:00:00"/>
    <x v="9"/>
    <s v="Adam Hart"/>
    <x v="43"/>
    <x v="0"/>
    <x v="0"/>
    <s v="Wirebound Message Book, 4 per Page"/>
    <x v="5098"/>
    <x v="9"/>
    <n v="21.29"/>
    <m/>
  </r>
  <r>
    <d v="2017-10-23T00:00:00"/>
    <x v="9"/>
    <s v="Adam Hart"/>
    <x v="43"/>
    <x v="0"/>
    <x v="12"/>
    <s v="Hoover Replacement Belt for Commercial Guardsman Heavy-Duty Upright Vacuum"/>
    <x v="4996"/>
    <x v="4"/>
    <n v="0.67"/>
    <m/>
  </r>
  <r>
    <d v="2017-10-24T00:00:00"/>
    <x v="9"/>
    <s v="Patrick O'Brill"/>
    <x v="0"/>
    <x v="1"/>
    <x v="13"/>
    <s v="Hon 2111 Invitation Series Straight Table"/>
    <x v="5099"/>
    <x v="7"/>
    <n v="-81.31"/>
    <m/>
  </r>
  <r>
    <d v="2017-10-24T00:00:00"/>
    <x v="9"/>
    <s v="Carlos Soltero"/>
    <x v="29"/>
    <x v="0"/>
    <x v="7"/>
    <s v="Staples"/>
    <x v="2410"/>
    <x v="3"/>
    <n v="5.26"/>
    <m/>
  </r>
  <r>
    <d v="2017-10-26T00:00:00"/>
    <x v="9"/>
    <s v="Paul Gonzalez"/>
    <x v="28"/>
    <x v="2"/>
    <x v="9"/>
    <s v="LogitechÂ LS21 Speaker System - PC Multimedia - 2.1-CH - Wired"/>
    <x v="2357"/>
    <x v="4"/>
    <n v="6.8"/>
    <m/>
  </r>
  <r>
    <d v="2017-10-26T00:00:00"/>
    <x v="9"/>
    <s v="Paul Gonzalez"/>
    <x v="28"/>
    <x v="0"/>
    <x v="1"/>
    <s v="Avery 511"/>
    <x v="1059"/>
    <x v="0"/>
    <n v="2.96"/>
    <m/>
  </r>
  <r>
    <d v="2017-10-26T00:00:00"/>
    <x v="9"/>
    <s v="Olvera Toch"/>
    <x v="6"/>
    <x v="1"/>
    <x v="13"/>
    <s v="Lesro Sheffield Collection Coffee Table, End Table, Center Table, Corner Table"/>
    <x v="5100"/>
    <x v="7"/>
    <n v="60.66"/>
    <m/>
  </r>
  <r>
    <d v="2017-10-26T00:00:00"/>
    <x v="9"/>
    <s v="Olvera Toch"/>
    <x v="6"/>
    <x v="0"/>
    <x v="10"/>
    <s v="Tyvek  Top-Opening Peel &amp; Seel  Envelopes, Gray"/>
    <x v="5101"/>
    <x v="5"/>
    <n v="113.21"/>
    <m/>
  </r>
  <r>
    <d v="2017-10-26T00:00:00"/>
    <x v="9"/>
    <s v="Shaun Chance"/>
    <x v="2"/>
    <x v="2"/>
    <x v="6"/>
    <s v="Cisco Small Business SPA 502G VoIP phone"/>
    <x v="511"/>
    <x v="4"/>
    <n v="-13.33"/>
    <m/>
  </r>
  <r>
    <d v="2017-10-26T00:00:00"/>
    <x v="9"/>
    <s v="Shaun Chance"/>
    <x v="2"/>
    <x v="0"/>
    <x v="3"/>
    <s v="Premium Transparent Presentation Covers, No Pattern/Clear, 8 1/2&quot; x 11&quot;"/>
    <x v="5102"/>
    <x v="5"/>
    <n v="-65.150000000000006"/>
    <m/>
  </r>
  <r>
    <d v="2017-10-26T00:00:00"/>
    <x v="9"/>
    <s v="Jamie Frazer"/>
    <x v="2"/>
    <x v="0"/>
    <x v="3"/>
    <s v="GBC Velobind Prepunched Cover Sets, Regency Series"/>
    <x v="447"/>
    <x v="1"/>
    <n v="-27.74"/>
    <m/>
  </r>
  <r>
    <d v="2017-10-26T00:00:00"/>
    <x v="9"/>
    <s v="Jamie Frazer"/>
    <x v="2"/>
    <x v="2"/>
    <x v="6"/>
    <s v="Motorla HX550 Universal Bluetooth Headset"/>
    <x v="5103"/>
    <x v="7"/>
    <n v="19.78"/>
    <m/>
  </r>
  <r>
    <d v="2017-10-26T00:00:00"/>
    <x v="9"/>
    <s v="Jamie Frazer"/>
    <x v="2"/>
    <x v="0"/>
    <x v="1"/>
    <s v="Avery 517"/>
    <x v="1195"/>
    <x v="7"/>
    <n v="4.9800000000000004"/>
    <m/>
  </r>
  <r>
    <d v="2017-10-26T00:00:00"/>
    <x v="9"/>
    <s v="Benjamin Farhat"/>
    <x v="0"/>
    <x v="0"/>
    <x v="2"/>
    <s v="Multi-Use Personal File Cart and Caster Set, Three Stacking Bins"/>
    <x v="5104"/>
    <x v="0"/>
    <n v="5.56"/>
    <m/>
  </r>
  <r>
    <d v="2017-10-27T00:00:00"/>
    <x v="9"/>
    <s v="Matt Abelman"/>
    <x v="1"/>
    <x v="0"/>
    <x v="4"/>
    <s v="Prang Colored Pencils"/>
    <x v="1644"/>
    <x v="1"/>
    <n v="2.21"/>
    <m/>
  </r>
  <r>
    <d v="2017-10-27T00:00:00"/>
    <x v="9"/>
    <s v="Matt Abelman"/>
    <x v="1"/>
    <x v="2"/>
    <x v="6"/>
    <s v="Spigen Samsung Galaxy S5 Case Wallet"/>
    <x v="2365"/>
    <x v="0"/>
    <n v="2.04"/>
    <m/>
  </r>
  <r>
    <d v="2017-10-27T00:00:00"/>
    <x v="9"/>
    <s v="Jack O'Briant"/>
    <x v="3"/>
    <x v="1"/>
    <x v="11"/>
    <s v="O'Sullivan Elevations Bookcase, Cherry Finish"/>
    <x v="3163"/>
    <x v="7"/>
    <n v="6.55"/>
    <m/>
  </r>
  <r>
    <d v="2017-10-27T00:00:00"/>
    <x v="9"/>
    <s v="Jack O'Briant"/>
    <x v="3"/>
    <x v="2"/>
    <x v="6"/>
    <s v="Jackery Bar Premium Fast-charging Portable Charger"/>
    <x v="1726"/>
    <x v="3"/>
    <n v="34.74"/>
    <m/>
  </r>
  <r>
    <d v="2017-10-27T00:00:00"/>
    <x v="9"/>
    <s v="Sally Hughsby"/>
    <x v="0"/>
    <x v="0"/>
    <x v="10"/>
    <s v="#6 3/4 Gummed Flap White Envelopes"/>
    <x v="254"/>
    <x v="0"/>
    <n v="5.54"/>
    <m/>
  </r>
  <r>
    <d v="2017-10-27T00:00:00"/>
    <x v="9"/>
    <s v="Sally Hughsby"/>
    <x v="0"/>
    <x v="0"/>
    <x v="0"/>
    <s v="Xerox 1972"/>
    <x v="174"/>
    <x v="0"/>
    <n v="2.64"/>
    <m/>
  </r>
  <r>
    <d v="2017-10-27T00:00:00"/>
    <x v="9"/>
    <s v="Jim Mitchum"/>
    <x v="3"/>
    <x v="1"/>
    <x v="13"/>
    <s v="Chromcraft Rectangular Conference Tables"/>
    <x v="5105"/>
    <x v="4"/>
    <n v="9.48"/>
    <m/>
  </r>
  <r>
    <d v="2017-10-27T00:00:00"/>
    <x v="9"/>
    <s v="Jim Mitchum"/>
    <x v="3"/>
    <x v="2"/>
    <x v="6"/>
    <s v="Griffin GC17055 Auxiliary Audio Cable"/>
    <x v="3197"/>
    <x v="7"/>
    <n v="7.2"/>
    <m/>
  </r>
  <r>
    <d v="2017-10-27T00:00:00"/>
    <x v="9"/>
    <s v="Tamara Willingham"/>
    <x v="12"/>
    <x v="0"/>
    <x v="0"/>
    <s v="Xerox 1882"/>
    <x v="3538"/>
    <x v="4"/>
    <n v="16.23"/>
    <m/>
  </r>
  <r>
    <d v="2017-10-27T00:00:00"/>
    <x v="9"/>
    <s v="Nona Balk"/>
    <x v="16"/>
    <x v="0"/>
    <x v="0"/>
    <s v="Easy-staple paper"/>
    <x v="5106"/>
    <x v="5"/>
    <n v="20.58"/>
    <m/>
  </r>
  <r>
    <d v="2017-10-27T00:00:00"/>
    <x v="9"/>
    <s v="Nona Balk"/>
    <x v="16"/>
    <x v="0"/>
    <x v="3"/>
    <s v="Avery Hole Reinforcements"/>
    <x v="4967"/>
    <x v="1"/>
    <n v="-3.92"/>
    <m/>
  </r>
  <r>
    <d v="2017-10-27T00:00:00"/>
    <x v="9"/>
    <s v="Nona Balk"/>
    <x v="16"/>
    <x v="0"/>
    <x v="4"/>
    <s v="Rogers Handheld Barrel Pencil Sharpener"/>
    <x v="1369"/>
    <x v="1"/>
    <n v="0.57999999999999996"/>
    <m/>
  </r>
  <r>
    <d v="2017-10-28T00:00:00"/>
    <x v="9"/>
    <s v="Lori Olson"/>
    <x v="20"/>
    <x v="0"/>
    <x v="10"/>
    <s v="Recycled Interoffice Envelopes with String and Button Closure, 10 x 13"/>
    <x v="972"/>
    <x v="0"/>
    <n v="23.99"/>
    <m/>
  </r>
  <r>
    <d v="2017-10-28T00:00:00"/>
    <x v="9"/>
    <s v="Keith Herrera"/>
    <x v="0"/>
    <x v="2"/>
    <x v="9"/>
    <s v="ImationÂ 8gb Micro Traveldrive Usb 2.0Â Flash Drive"/>
    <x v="2499"/>
    <x v="0"/>
    <n v="-2.7"/>
    <m/>
  </r>
  <r>
    <d v="2017-10-28T00:00:00"/>
    <x v="9"/>
    <s v="Keith Herrera"/>
    <x v="0"/>
    <x v="0"/>
    <x v="0"/>
    <s v="Xerox 21"/>
    <x v="143"/>
    <x v="1"/>
    <n v="5.44"/>
    <m/>
  </r>
  <r>
    <d v="2017-10-28T00:00:00"/>
    <x v="9"/>
    <s v="Keith Herrera"/>
    <x v="0"/>
    <x v="2"/>
    <x v="9"/>
    <s v="Logitech Desktop MK120 Mouse and keyboard Combo"/>
    <x v="2611"/>
    <x v="0"/>
    <n v="-3.27"/>
    <m/>
  </r>
  <r>
    <d v="2017-10-28T00:00:00"/>
    <x v="9"/>
    <s v="Janet Martin"/>
    <x v="25"/>
    <x v="1"/>
    <x v="8"/>
    <s v="Computer Room Manger, 14&quot;"/>
    <x v="2793"/>
    <x v="1"/>
    <n v="15.59"/>
    <m/>
  </r>
  <r>
    <d v="2017-10-28T00:00:00"/>
    <x v="9"/>
    <s v="Janet Martin"/>
    <x v="25"/>
    <x v="0"/>
    <x v="2"/>
    <s v="Gould Plastics 18-Pocket Panel Bin, 34w x 5-1/4d x 20-1/2h"/>
    <x v="2391"/>
    <x v="0"/>
    <n v="-29.44"/>
    <m/>
  </r>
  <r>
    <d v="2017-10-28T00:00:00"/>
    <x v="9"/>
    <s v="Janet Martin"/>
    <x v="25"/>
    <x v="0"/>
    <x v="0"/>
    <s v="Xerox 1936"/>
    <x v="1839"/>
    <x v="1"/>
    <n v="16.18"/>
    <m/>
  </r>
  <r>
    <d v="2017-10-28T00:00:00"/>
    <x v="9"/>
    <s v="Sue Ann Reed"/>
    <x v="32"/>
    <x v="0"/>
    <x v="1"/>
    <s v="Avery 519"/>
    <x v="1888"/>
    <x v="1"/>
    <n v="10.31"/>
    <m/>
  </r>
  <r>
    <d v="2017-10-29T00:00:00"/>
    <x v="9"/>
    <s v="George Bell"/>
    <x v="20"/>
    <x v="0"/>
    <x v="0"/>
    <s v="Things To Do Today Pad"/>
    <x v="5107"/>
    <x v="9"/>
    <n v="22.54"/>
    <m/>
  </r>
  <r>
    <d v="2017-10-30T00:00:00"/>
    <x v="9"/>
    <s v="Jane Waco"/>
    <x v="22"/>
    <x v="1"/>
    <x v="8"/>
    <s v="Magna Visual Magnetic Picture Hangers"/>
    <x v="99"/>
    <x v="0"/>
    <n v="3.66"/>
    <m/>
  </r>
  <r>
    <d v="2017-10-30T00:00:00"/>
    <x v="9"/>
    <s v="Michelle Moray"/>
    <x v="22"/>
    <x v="0"/>
    <x v="3"/>
    <s v="GBC Velobind Prepunched Cover Sets, Regency Series"/>
    <x v="1935"/>
    <x v="1"/>
    <n v="27.74"/>
    <m/>
  </r>
  <r>
    <d v="2017-10-30T00:00:00"/>
    <x v="9"/>
    <s v="Michelle Moray"/>
    <x v="22"/>
    <x v="0"/>
    <x v="3"/>
    <s v="Cardinal Slant-D Ring Binders"/>
    <x v="670"/>
    <x v="0"/>
    <n v="5.21"/>
    <m/>
  </r>
  <r>
    <d v="2017-10-30T00:00:00"/>
    <x v="9"/>
    <s v="Jamie Kunitz"/>
    <x v="3"/>
    <x v="0"/>
    <x v="1"/>
    <s v="Avery 500"/>
    <x v="5108"/>
    <x v="6"/>
    <n v="20.61"/>
    <m/>
  </r>
  <r>
    <d v="2017-10-30T00:00:00"/>
    <x v="9"/>
    <s v="Jamie Kunitz"/>
    <x v="3"/>
    <x v="2"/>
    <x v="6"/>
    <s v="Geemarc AmpliPOWER60"/>
    <x v="1289"/>
    <x v="0"/>
    <n v="16.7"/>
    <m/>
  </r>
  <r>
    <d v="2017-10-30T00:00:00"/>
    <x v="9"/>
    <s v="Jamie Kunitz"/>
    <x v="3"/>
    <x v="0"/>
    <x v="0"/>
    <s v="&quot;While you Were Out&quot; Message Book, One Form per Page"/>
    <x v="5109"/>
    <x v="0"/>
    <n v="3.71"/>
    <m/>
  </r>
  <r>
    <d v="2017-10-30T00:00:00"/>
    <x v="9"/>
    <s v="Jamie Kunitz"/>
    <x v="3"/>
    <x v="1"/>
    <x v="5"/>
    <s v="Global Leather Task Chair, Black"/>
    <x v="5110"/>
    <x v="4"/>
    <n v="-0.9"/>
    <m/>
  </r>
  <r>
    <d v="2017-10-30T00:00:00"/>
    <x v="9"/>
    <s v="Jamie Kunitz"/>
    <x v="3"/>
    <x v="0"/>
    <x v="4"/>
    <s v="4009 Highlighters by Sanford"/>
    <x v="29"/>
    <x v="7"/>
    <n v="6.57"/>
    <m/>
  </r>
  <r>
    <d v="2017-10-30T00:00:00"/>
    <x v="9"/>
    <s v="Jamie Kunitz"/>
    <x v="3"/>
    <x v="0"/>
    <x v="12"/>
    <s v="Acco 7-Outlet Masterpiece Power Center, Wihtout Fax/Phone Line Protection"/>
    <x v="5111"/>
    <x v="11"/>
    <n v="510.64"/>
    <m/>
  </r>
  <r>
    <d v="2017-10-30T00:00:00"/>
    <x v="9"/>
    <s v="Mick Crebagga"/>
    <x v="2"/>
    <x v="0"/>
    <x v="0"/>
    <s v="Xerox 231"/>
    <x v="1315"/>
    <x v="3"/>
    <n v="7.26"/>
    <m/>
  </r>
  <r>
    <d v="2017-10-30T00:00:00"/>
    <x v="9"/>
    <s v="Mick Crebagga"/>
    <x v="2"/>
    <x v="1"/>
    <x v="8"/>
    <s v="Stacking Tray, Side-Loading, Legal, Smoke"/>
    <x v="5112"/>
    <x v="0"/>
    <n v="0.99"/>
    <m/>
  </r>
  <r>
    <d v="2017-10-30T00:00:00"/>
    <x v="9"/>
    <s v="Mick Crebagga"/>
    <x v="2"/>
    <x v="0"/>
    <x v="2"/>
    <s v="Eldon Shelf Savers Cubes and Bins"/>
    <x v="2126"/>
    <x v="0"/>
    <n v="-2.5099999999999998"/>
    <m/>
  </r>
  <r>
    <d v="2017-10-30T00:00:00"/>
    <x v="9"/>
    <s v="Mick Crebagga"/>
    <x v="2"/>
    <x v="2"/>
    <x v="9"/>
    <s v="First Data FD10 PIN Pad"/>
    <x v="5113"/>
    <x v="5"/>
    <n v="-55.3"/>
    <m/>
  </r>
  <r>
    <d v="2017-10-30T00:00:00"/>
    <x v="9"/>
    <s v="Jim Karlsson"/>
    <x v="22"/>
    <x v="1"/>
    <x v="5"/>
    <s v="Novimex Fabric Task Chair"/>
    <x v="1975"/>
    <x v="0"/>
    <n v="-6.1"/>
    <m/>
  </r>
  <r>
    <d v="2017-10-30T00:00:00"/>
    <x v="9"/>
    <s v="Jim Karlsson"/>
    <x v="22"/>
    <x v="1"/>
    <x v="5"/>
    <s v="Global Super Steno Chair"/>
    <x v="5114"/>
    <x v="9"/>
    <n v="-23.04"/>
    <m/>
  </r>
  <r>
    <d v="2017-10-30T00:00:00"/>
    <x v="9"/>
    <s v="Jim Karlsson"/>
    <x v="22"/>
    <x v="1"/>
    <x v="11"/>
    <s v="Bestar Classic Bookcase"/>
    <x v="766"/>
    <x v="0"/>
    <n v="38"/>
    <m/>
  </r>
  <r>
    <d v="2017-10-30T00:00:00"/>
    <x v="9"/>
    <s v="Ryan Akin"/>
    <x v="0"/>
    <x v="1"/>
    <x v="8"/>
    <s v="DAX Metal Frame, Desktop, Stepped-Edge"/>
    <x v="3049"/>
    <x v="0"/>
    <n v="-8.5"/>
    <m/>
  </r>
  <r>
    <d v="2017-10-30T00:00:00"/>
    <x v="9"/>
    <s v="Ryan Akin"/>
    <x v="0"/>
    <x v="1"/>
    <x v="13"/>
    <s v="Bevis Round Conference Table Top, X-Base"/>
    <x v="5115"/>
    <x v="0"/>
    <n v="-68.13"/>
    <m/>
  </r>
  <r>
    <d v="2017-10-30T00:00:00"/>
    <x v="9"/>
    <s v="Ryan Akin"/>
    <x v="0"/>
    <x v="0"/>
    <x v="2"/>
    <s v="X-Rack File for Hanging Folders"/>
    <x v="5116"/>
    <x v="6"/>
    <n v="4.0599999999999996"/>
    <m/>
  </r>
  <r>
    <d v="2017-10-30T00:00:00"/>
    <x v="9"/>
    <s v="Ross DeVincentis"/>
    <x v="5"/>
    <x v="0"/>
    <x v="2"/>
    <s v="Eldon Gobal File Keepers"/>
    <x v="1715"/>
    <x v="5"/>
    <n v="4.24"/>
    <m/>
  </r>
  <r>
    <d v="2017-10-30T00:00:00"/>
    <x v="9"/>
    <s v="Ross DeVincentis"/>
    <x v="5"/>
    <x v="0"/>
    <x v="14"/>
    <s v="Acme 10&quot; Easy Grip Assistive Scissors"/>
    <x v="1938"/>
    <x v="0"/>
    <n v="10.52"/>
    <m/>
  </r>
  <r>
    <d v="2017-10-30T00:00:00"/>
    <x v="9"/>
    <s v="Ross DeVincentis"/>
    <x v="5"/>
    <x v="1"/>
    <x v="5"/>
    <s v="Metal Folding Chairs, Beige, 4/Carton"/>
    <x v="5117"/>
    <x v="4"/>
    <n v="9.16"/>
    <m/>
  </r>
  <r>
    <d v="2017-10-30T00:00:00"/>
    <x v="9"/>
    <s v="Ross DeVincentis"/>
    <x v="5"/>
    <x v="0"/>
    <x v="1"/>
    <s v="Smead Alpha-Z Color-Coded Name Labels First Letter Starter Set"/>
    <x v="3159"/>
    <x v="9"/>
    <n v="14.4"/>
    <m/>
  </r>
  <r>
    <d v="2017-10-31T00:00:00"/>
    <x v="9"/>
    <s v="Adrian Hane"/>
    <x v="0"/>
    <x v="0"/>
    <x v="4"/>
    <s v="Newell 350"/>
    <x v="607"/>
    <x v="0"/>
    <n v="0.59"/>
    <m/>
  </r>
  <r>
    <d v="2017-10-31T00:00:00"/>
    <x v="9"/>
    <s v="Craig Yedwab"/>
    <x v="1"/>
    <x v="2"/>
    <x v="6"/>
    <s v="ClearOne Communications CHAT 70 OCÂ Speaker Phone"/>
    <x v="5118"/>
    <x v="3"/>
    <n v="38.159999999999997"/>
    <m/>
  </r>
  <r>
    <d v="2017-10-31T00:00:00"/>
    <x v="9"/>
    <s v="Craig Yedwab"/>
    <x v="1"/>
    <x v="0"/>
    <x v="10"/>
    <s v="#10 Gummed Flap White Envelopes, 100/Box"/>
    <x v="235"/>
    <x v="1"/>
    <n v="3.22"/>
    <m/>
  </r>
  <r>
    <d v="2017-11-01T00:00:00"/>
    <x v="10"/>
    <s v="Sarah Foster"/>
    <x v="22"/>
    <x v="0"/>
    <x v="3"/>
    <s v="GBC Standard Plastic Binding Systems' Combs"/>
    <x v="3249"/>
    <x v="7"/>
    <n v="7.85"/>
    <m/>
  </r>
  <r>
    <d v="2017-11-01T00:00:00"/>
    <x v="10"/>
    <s v="Sarah Foster"/>
    <x v="22"/>
    <x v="1"/>
    <x v="13"/>
    <s v="Hon 94000 Series Round Tables"/>
    <x v="5119"/>
    <x v="2"/>
    <n v="239.91"/>
    <m/>
  </r>
  <r>
    <d v="2017-11-01T00:00:00"/>
    <x v="10"/>
    <s v="Sandra Flanagan"/>
    <x v="32"/>
    <x v="0"/>
    <x v="0"/>
    <s v="Xerox 1939"/>
    <x v="4091"/>
    <x v="8"/>
    <n v="91.06"/>
    <m/>
  </r>
  <r>
    <d v="2017-11-01T00:00:00"/>
    <x v="10"/>
    <s v="Sandra Flanagan"/>
    <x v="32"/>
    <x v="0"/>
    <x v="0"/>
    <s v="Xerox 1893"/>
    <x v="3171"/>
    <x v="4"/>
    <n v="20.09"/>
    <m/>
  </r>
  <r>
    <d v="2017-11-02T00:00:00"/>
    <x v="10"/>
    <s v="Ken Heidel"/>
    <x v="22"/>
    <x v="0"/>
    <x v="0"/>
    <s v="Wirebound Message Books, Four 2 3/4 x 5 Forms per Page, 200 Sets per Book"/>
    <x v="5120"/>
    <x v="7"/>
    <n v="10.73"/>
    <m/>
  </r>
  <r>
    <d v="2017-11-02T00:00:00"/>
    <x v="10"/>
    <s v="Kalyca Meade"/>
    <x v="42"/>
    <x v="0"/>
    <x v="7"/>
    <s v="Staples"/>
    <x v="459"/>
    <x v="1"/>
    <n v="9.1199999999999992"/>
    <m/>
  </r>
  <r>
    <d v="2017-11-02T00:00:00"/>
    <x v="10"/>
    <s v="Kalyca Meade"/>
    <x v="42"/>
    <x v="0"/>
    <x v="4"/>
    <s v="Binney &amp; Smith Crayola Metallic Colored Pencils, 8-Color Set"/>
    <x v="5121"/>
    <x v="6"/>
    <n v="9.17"/>
    <m/>
  </r>
  <r>
    <d v="2017-11-02T00:00:00"/>
    <x v="10"/>
    <s v="Nancy Lomonaco"/>
    <x v="3"/>
    <x v="0"/>
    <x v="10"/>
    <s v="White Business Envelopes with Contemporary Seam, Recycled White Business Envelopes"/>
    <x v="5122"/>
    <x v="5"/>
    <n v="38.29"/>
    <m/>
  </r>
  <r>
    <d v="2017-11-02T00:00:00"/>
    <x v="10"/>
    <s v="Nancy Lomonaco"/>
    <x v="3"/>
    <x v="0"/>
    <x v="4"/>
    <s v="Nontoxic Chalk"/>
    <x v="4743"/>
    <x v="7"/>
    <n v="4.22"/>
    <m/>
  </r>
  <r>
    <d v="2017-11-02T00:00:00"/>
    <x v="10"/>
    <s v="Nancy Lomonaco"/>
    <x v="3"/>
    <x v="0"/>
    <x v="3"/>
    <s v="GBC Therma-A-Bind 250T Electric Binding System"/>
    <x v="2791"/>
    <x v="6"/>
    <n v="206.62"/>
    <m/>
  </r>
  <r>
    <d v="2017-11-02T00:00:00"/>
    <x v="10"/>
    <s v="Nancy Lomonaco"/>
    <x v="3"/>
    <x v="0"/>
    <x v="7"/>
    <s v="Super Bands, 12/Pack"/>
    <x v="614"/>
    <x v="1"/>
    <n v="0.17"/>
    <m/>
  </r>
  <r>
    <d v="2017-11-02T00:00:00"/>
    <x v="10"/>
    <s v="Nancy Lomonaco"/>
    <x v="3"/>
    <x v="1"/>
    <x v="8"/>
    <s v="Document Clip Frames"/>
    <x v="4280"/>
    <x v="1"/>
    <n v="10.51"/>
    <m/>
  </r>
  <r>
    <d v="2017-11-02T00:00:00"/>
    <x v="10"/>
    <s v="Nancy Lomonaco"/>
    <x v="3"/>
    <x v="0"/>
    <x v="2"/>
    <s v="Space Solutions Commercial Steel Shelving"/>
    <x v="5123"/>
    <x v="5"/>
    <n v="22.63"/>
    <m/>
  </r>
  <r>
    <d v="2017-11-02T00:00:00"/>
    <x v="10"/>
    <s v="Thomas Boland"/>
    <x v="5"/>
    <x v="0"/>
    <x v="10"/>
    <s v="Letter or Legal Size Expandable Poly String Tie Envelopes"/>
    <x v="5124"/>
    <x v="0"/>
    <n v="2.61"/>
    <m/>
  </r>
  <r>
    <d v="2017-11-02T00:00:00"/>
    <x v="10"/>
    <s v="Thomas Boland"/>
    <x v="5"/>
    <x v="1"/>
    <x v="5"/>
    <s v="Hon Deluxe Fabric Upholstered Stacking Chairs, Rounded Back"/>
    <x v="912"/>
    <x v="3"/>
    <n v="292.77999999999997"/>
    <m/>
  </r>
  <r>
    <d v="2017-11-02T00:00:00"/>
    <x v="10"/>
    <s v="Thomas Boland"/>
    <x v="5"/>
    <x v="2"/>
    <x v="9"/>
    <s v="Logitech diNovo Edge Keyboard"/>
    <x v="2888"/>
    <x v="2"/>
    <n v="517.48"/>
    <m/>
  </r>
  <r>
    <d v="2017-11-02T00:00:00"/>
    <x v="10"/>
    <s v="Thomas Boland"/>
    <x v="5"/>
    <x v="0"/>
    <x v="2"/>
    <s v="Super Decoflex Portable Personal File"/>
    <x v="355"/>
    <x v="3"/>
    <n v="16.78"/>
    <m/>
  </r>
  <r>
    <d v="2017-11-02T00:00:00"/>
    <x v="10"/>
    <s v="Thea Hudgings"/>
    <x v="2"/>
    <x v="1"/>
    <x v="8"/>
    <s v="Eldon Image Series Black Desk Accessories"/>
    <x v="5125"/>
    <x v="4"/>
    <n v="0.66"/>
    <m/>
  </r>
  <r>
    <d v="2017-11-02T00:00:00"/>
    <x v="10"/>
    <s v="Thea Hudgings"/>
    <x v="2"/>
    <x v="0"/>
    <x v="12"/>
    <s v="Black &amp; Decker Filter for Double Action Dustbuster Cordless Vac BLDV7210"/>
    <x v="5126"/>
    <x v="1"/>
    <n v="1.26"/>
    <m/>
  </r>
  <r>
    <d v="2017-11-02T00:00:00"/>
    <x v="10"/>
    <s v="Thea Hudgings"/>
    <x v="2"/>
    <x v="0"/>
    <x v="10"/>
    <s v="Colored Envelopes"/>
    <x v="1939"/>
    <x v="1"/>
    <n v="2.88"/>
    <m/>
  </r>
  <r>
    <d v="2017-11-02T00:00:00"/>
    <x v="10"/>
    <s v="Thea Hudgings"/>
    <x v="2"/>
    <x v="2"/>
    <x v="6"/>
    <s v="Wilson Electronics DB Pro Signal Booster"/>
    <x v="3770"/>
    <x v="3"/>
    <n v="-186.16"/>
    <m/>
  </r>
  <r>
    <d v="2017-11-02T00:00:00"/>
    <x v="10"/>
    <s v="Joy Bell-"/>
    <x v="27"/>
    <x v="0"/>
    <x v="0"/>
    <s v="Xerox 220"/>
    <x v="5"/>
    <x v="1"/>
    <n v="9.33"/>
    <m/>
  </r>
  <r>
    <d v="2017-11-02T00:00:00"/>
    <x v="10"/>
    <s v="Anthony Rawles"/>
    <x v="10"/>
    <x v="0"/>
    <x v="14"/>
    <s v="Premier Automatic Letter Opener"/>
    <x v="5127"/>
    <x v="0"/>
    <n v="-81.73"/>
    <m/>
  </r>
  <r>
    <d v="2017-11-02T00:00:00"/>
    <x v="10"/>
    <s v="Cindy Stewart"/>
    <x v="3"/>
    <x v="0"/>
    <x v="12"/>
    <s v="Fellowes 8 Outlet Superior Workstation Surge Protector w/o Phone/Fax/Modem Protection"/>
    <x v="4712"/>
    <x v="7"/>
    <n v="43.71"/>
    <m/>
  </r>
  <r>
    <d v="2017-11-02T00:00:00"/>
    <x v="10"/>
    <s v="Greg Guthrie"/>
    <x v="1"/>
    <x v="0"/>
    <x v="4"/>
    <s v="Stanley Bostitch Contemporary Electric Pencil Sharpeners"/>
    <x v="5128"/>
    <x v="3"/>
    <n v="5.43"/>
    <m/>
  </r>
  <r>
    <d v="2017-11-02T00:00:00"/>
    <x v="10"/>
    <s v="Nora Paige"/>
    <x v="24"/>
    <x v="0"/>
    <x v="12"/>
    <s v="Black &amp; Decker Filter for Double Action Dustbuster Cordless Vac BLDV7210"/>
    <x v="2718"/>
    <x v="8"/>
    <n v="20.98"/>
    <m/>
  </r>
  <r>
    <d v="2017-11-02T00:00:00"/>
    <x v="10"/>
    <s v="Nora Paige"/>
    <x v="24"/>
    <x v="0"/>
    <x v="0"/>
    <s v="Adams Telephone Message Book W/Dividers/Space For Phone Numbers, 5 1/4&quot;X8 1/2&quot;, 300/Messages"/>
    <x v="1562"/>
    <x v="0"/>
    <n v="5.76"/>
    <m/>
  </r>
  <r>
    <d v="2017-11-02T00:00:00"/>
    <x v="10"/>
    <s v="Sharelle Roach"/>
    <x v="10"/>
    <x v="1"/>
    <x v="5"/>
    <s v="Office Star Flex Back Scooter Chair with White Frame"/>
    <x v="1384"/>
    <x v="0"/>
    <n v="-35.51"/>
    <m/>
  </r>
  <r>
    <d v="2017-11-02T00:00:00"/>
    <x v="10"/>
    <s v="Barry Gonzalez"/>
    <x v="6"/>
    <x v="0"/>
    <x v="4"/>
    <s v="Newell 318"/>
    <x v="638"/>
    <x v="0"/>
    <n v="1.45"/>
    <m/>
  </r>
  <r>
    <d v="2017-11-03T00:00:00"/>
    <x v="10"/>
    <s v="Don Jones"/>
    <x v="15"/>
    <x v="1"/>
    <x v="8"/>
    <s v="Telescoping Adjustable Floor Lamp"/>
    <x v="1102"/>
    <x v="4"/>
    <n v="1"/>
    <m/>
  </r>
  <r>
    <d v="2017-11-03T00:00:00"/>
    <x v="10"/>
    <s v="Kimberly Carter"/>
    <x v="22"/>
    <x v="0"/>
    <x v="0"/>
    <s v="Xerox 191"/>
    <x v="449"/>
    <x v="5"/>
    <n v="65.73"/>
    <m/>
  </r>
  <r>
    <d v="2017-11-03T00:00:00"/>
    <x v="10"/>
    <s v="Kimberly Carter"/>
    <x v="22"/>
    <x v="1"/>
    <x v="5"/>
    <s v="Global Deluxe Office Fabric Chairs"/>
    <x v="2456"/>
    <x v="3"/>
    <n v="26.87"/>
    <m/>
  </r>
  <r>
    <d v="2017-11-03T00:00:00"/>
    <x v="10"/>
    <s v="Julie Creighton"/>
    <x v="4"/>
    <x v="0"/>
    <x v="1"/>
    <s v="Avery 476"/>
    <x v="1192"/>
    <x v="1"/>
    <n v="5.7"/>
    <m/>
  </r>
  <r>
    <d v="2017-11-03T00:00:00"/>
    <x v="10"/>
    <s v="Denise Leinenbach"/>
    <x v="31"/>
    <x v="1"/>
    <x v="8"/>
    <s v="9-3/4 Diameter Round Wall Clock"/>
    <x v="3297"/>
    <x v="1"/>
    <n v="17.38"/>
    <m/>
  </r>
  <r>
    <d v="2017-11-03T00:00:00"/>
    <x v="10"/>
    <s v="Daniel Lacy"/>
    <x v="28"/>
    <x v="0"/>
    <x v="0"/>
    <s v="Xerox 1971"/>
    <x v="507"/>
    <x v="0"/>
    <n v="3.85"/>
    <m/>
  </r>
  <r>
    <d v="2017-11-03T00:00:00"/>
    <x v="10"/>
    <s v="Daniel Lacy"/>
    <x v="28"/>
    <x v="0"/>
    <x v="2"/>
    <s v="Sterilite Officeware Hinged File Box"/>
    <x v="5129"/>
    <x v="7"/>
    <n v="14.15"/>
    <m/>
  </r>
  <r>
    <d v="2017-11-03T00:00:00"/>
    <x v="10"/>
    <s v="Daniel Lacy"/>
    <x v="28"/>
    <x v="0"/>
    <x v="1"/>
    <s v="Avery 513"/>
    <x v="98"/>
    <x v="1"/>
    <n v="6.87"/>
    <m/>
  </r>
  <r>
    <d v="2017-11-03T00:00:00"/>
    <x v="10"/>
    <s v="Darrin Martin"/>
    <x v="2"/>
    <x v="0"/>
    <x v="3"/>
    <s v="Mead 1st Gear 2&quot; Zipper Binder, Asst. Colors"/>
    <x v="2069"/>
    <x v="1"/>
    <n v="-7.78"/>
    <m/>
  </r>
  <r>
    <d v="2017-11-03T00:00:00"/>
    <x v="10"/>
    <s v="Eva Jacobs"/>
    <x v="22"/>
    <x v="2"/>
    <x v="9"/>
    <s v="HP Standard 104 key PS/2 Keyboard"/>
    <x v="5130"/>
    <x v="1"/>
    <n v="10.88"/>
    <m/>
  </r>
  <r>
    <d v="2017-11-03T00:00:00"/>
    <x v="10"/>
    <s v="Patrick Jones"/>
    <x v="5"/>
    <x v="0"/>
    <x v="0"/>
    <s v="Xerox 1963"/>
    <x v="2183"/>
    <x v="7"/>
    <n v="11.88"/>
    <m/>
  </r>
  <r>
    <d v="2017-11-03T00:00:00"/>
    <x v="10"/>
    <s v="Paul Gonzalez"/>
    <x v="3"/>
    <x v="0"/>
    <x v="0"/>
    <s v="Xerox 1992"/>
    <x v="186"/>
    <x v="6"/>
    <n v="17.579999999999998"/>
    <m/>
  </r>
  <r>
    <d v="2017-11-03T00:00:00"/>
    <x v="10"/>
    <s v="Beth Fritzler"/>
    <x v="16"/>
    <x v="2"/>
    <x v="6"/>
    <s v="Polycom SoundPoint IP 450 VoIP phone"/>
    <x v="3955"/>
    <x v="0"/>
    <n v="27.1"/>
    <m/>
  </r>
  <r>
    <d v="2017-11-03T00:00:00"/>
    <x v="10"/>
    <s v="Peter BÃ¼hler"/>
    <x v="2"/>
    <x v="2"/>
    <x v="9"/>
    <s v="Memorex 25GB 6X Branded Blu-Ray Recordable Disc, 15/Pack"/>
    <x v="1174"/>
    <x v="1"/>
    <n v="0.51"/>
    <m/>
  </r>
  <r>
    <d v="2017-11-03T00:00:00"/>
    <x v="10"/>
    <s v="Clay Rozendal"/>
    <x v="3"/>
    <x v="2"/>
    <x v="9"/>
    <s v="Microsoft Sculpt Comfort Mouse"/>
    <x v="3073"/>
    <x v="7"/>
    <n v="87.89"/>
    <m/>
  </r>
  <r>
    <d v="2017-11-03T00:00:00"/>
    <x v="10"/>
    <s v="Clay Rozendal"/>
    <x v="3"/>
    <x v="1"/>
    <x v="13"/>
    <s v="Chromcraft Round Conference Tables"/>
    <x v="5131"/>
    <x v="12"/>
    <n v="20.91"/>
    <m/>
  </r>
  <r>
    <d v="2017-11-03T00:00:00"/>
    <x v="10"/>
    <s v="Justin MacKendrick"/>
    <x v="25"/>
    <x v="0"/>
    <x v="0"/>
    <s v="Strathmore Photo Mount Cards"/>
    <x v="219"/>
    <x v="1"/>
    <n v="5.29"/>
    <m/>
  </r>
  <r>
    <d v="2017-11-03T00:00:00"/>
    <x v="10"/>
    <s v="Jack O'Briant"/>
    <x v="22"/>
    <x v="0"/>
    <x v="3"/>
    <s v="Binder Posts"/>
    <x v="4283"/>
    <x v="3"/>
    <n v="5.97"/>
    <m/>
  </r>
  <r>
    <d v="2017-11-03T00:00:00"/>
    <x v="10"/>
    <s v="Bruce Geld"/>
    <x v="3"/>
    <x v="1"/>
    <x v="13"/>
    <s v="SAFCO PlanMaster Boards, 60w x 37-1/2d, White Melamine"/>
    <x v="5132"/>
    <x v="3"/>
    <n v="36.479999999999997"/>
    <m/>
  </r>
  <r>
    <d v="2017-11-03T00:00:00"/>
    <x v="10"/>
    <s v="Dave Kipp"/>
    <x v="16"/>
    <x v="2"/>
    <x v="16"/>
    <s v="Canon Image Class D660 Copier"/>
    <x v="2308"/>
    <x v="0"/>
    <n v="311.99"/>
    <m/>
  </r>
  <r>
    <d v="2017-11-03T00:00:00"/>
    <x v="10"/>
    <s v="Dave Kipp"/>
    <x v="16"/>
    <x v="0"/>
    <x v="3"/>
    <s v="Avery Self-Adhesive Photo Pockets for Polaroid Photos"/>
    <x v="5133"/>
    <x v="0"/>
    <n v="-3"/>
    <m/>
  </r>
  <r>
    <d v="2017-11-03T00:00:00"/>
    <x v="10"/>
    <s v="Dave Kipp"/>
    <x v="16"/>
    <x v="0"/>
    <x v="4"/>
    <s v="Hunt Boston Vacuum Mount KS Pencil Sharpener"/>
    <x v="1081"/>
    <x v="0"/>
    <n v="4.2"/>
    <m/>
  </r>
  <r>
    <d v="2017-11-03T00:00:00"/>
    <x v="10"/>
    <s v="Dave Kipp"/>
    <x v="16"/>
    <x v="0"/>
    <x v="0"/>
    <s v="Xerox 1923"/>
    <x v="1048"/>
    <x v="0"/>
    <n v="3.74"/>
    <m/>
  </r>
  <r>
    <d v="2017-11-04T00:00:00"/>
    <x v="10"/>
    <s v="Grant Thornton"/>
    <x v="25"/>
    <x v="2"/>
    <x v="15"/>
    <s v="Cubify CubeX 3D Printer Triple Head Print"/>
    <x v="5134"/>
    <x v="3"/>
    <n v="-3839.99"/>
    <m/>
  </r>
  <r>
    <d v="2017-11-04T00:00:00"/>
    <x v="10"/>
    <s v="Grant Thornton"/>
    <x v="25"/>
    <x v="0"/>
    <x v="12"/>
    <s v="Eureka The Boss Plus 12-Amp Hard Box Upright Vacuum, Red"/>
    <x v="5135"/>
    <x v="0"/>
    <n v="14.65"/>
    <m/>
  </r>
  <r>
    <d v="2017-11-04T00:00:00"/>
    <x v="10"/>
    <s v="James Lanier"/>
    <x v="15"/>
    <x v="0"/>
    <x v="0"/>
    <s v="Adams Telephone Message Books, 5 1/4Â” x 11Â”"/>
    <x v="3189"/>
    <x v="0"/>
    <n v="3.26"/>
    <m/>
  </r>
  <r>
    <d v="2017-11-04T00:00:00"/>
    <x v="10"/>
    <s v="Sam Zeldin"/>
    <x v="0"/>
    <x v="0"/>
    <x v="1"/>
    <s v="Alphabetical Labels for Top Tab Filing"/>
    <x v="1379"/>
    <x v="0"/>
    <n v="8.8800000000000008"/>
    <m/>
  </r>
  <r>
    <d v="2017-11-04T00:00:00"/>
    <x v="10"/>
    <s v="Kelly Lampkin"/>
    <x v="25"/>
    <x v="1"/>
    <x v="13"/>
    <s v="Hon 5100 Series Wood Tables"/>
    <x v="1625"/>
    <x v="1"/>
    <n v="-192.05"/>
    <m/>
  </r>
  <r>
    <d v="2017-11-04T00:00:00"/>
    <x v="10"/>
    <s v="Kelly Lampkin"/>
    <x v="25"/>
    <x v="2"/>
    <x v="6"/>
    <s v="Motorola Moto X"/>
    <x v="5136"/>
    <x v="7"/>
    <n v="119"/>
    <m/>
  </r>
  <r>
    <d v="2017-11-04T00:00:00"/>
    <x v="10"/>
    <s v="Christina Anderson"/>
    <x v="15"/>
    <x v="2"/>
    <x v="9"/>
    <s v="Logitech M510 Wireless Mouse"/>
    <x v="772"/>
    <x v="1"/>
    <n v="15.6"/>
    <m/>
  </r>
  <r>
    <d v="2017-11-04T00:00:00"/>
    <x v="10"/>
    <s v="Christina Anderson"/>
    <x v="15"/>
    <x v="2"/>
    <x v="6"/>
    <s v="iOttie XL Car Mount"/>
    <x v="5137"/>
    <x v="2"/>
    <n v="-32.380000000000003"/>
    <m/>
  </r>
  <r>
    <d v="2017-11-04T00:00:00"/>
    <x v="10"/>
    <s v="Christina Anderson"/>
    <x v="15"/>
    <x v="0"/>
    <x v="3"/>
    <s v="Storex Dura Pro Binders"/>
    <x v="2028"/>
    <x v="0"/>
    <n v="-2.97"/>
    <m/>
  </r>
  <r>
    <d v="2017-11-04T00:00:00"/>
    <x v="10"/>
    <s v="Christina Anderson"/>
    <x v="15"/>
    <x v="0"/>
    <x v="1"/>
    <s v="Avery 481"/>
    <x v="1086"/>
    <x v="0"/>
    <n v="1.72"/>
    <m/>
  </r>
  <r>
    <d v="2017-11-04T00:00:00"/>
    <x v="10"/>
    <s v="Frank Merwin"/>
    <x v="0"/>
    <x v="0"/>
    <x v="3"/>
    <s v="GBC Standard Plastic Binding Systems' Combs"/>
    <x v="5138"/>
    <x v="6"/>
    <n v="-13.19"/>
    <m/>
  </r>
  <r>
    <d v="2017-11-04T00:00:00"/>
    <x v="10"/>
    <s v="Frank Merwin"/>
    <x v="0"/>
    <x v="0"/>
    <x v="3"/>
    <s v="Self-Adhesive Ring Binder Labels"/>
    <x v="3797"/>
    <x v="0"/>
    <n v="-2.3199999999999998"/>
    <m/>
  </r>
  <r>
    <d v="2017-11-04T00:00:00"/>
    <x v="10"/>
    <s v="Frank Merwin"/>
    <x v="0"/>
    <x v="0"/>
    <x v="3"/>
    <s v="Wilson Jones Impact Binders"/>
    <x v="5139"/>
    <x v="3"/>
    <n v="-6.42"/>
    <m/>
  </r>
  <r>
    <d v="2017-11-04T00:00:00"/>
    <x v="10"/>
    <s v="Frank Merwin"/>
    <x v="0"/>
    <x v="0"/>
    <x v="2"/>
    <s v="Rogers Deluxe File Chest"/>
    <x v="5140"/>
    <x v="1"/>
    <n v="-12.53"/>
    <m/>
  </r>
  <r>
    <d v="2017-11-04T00:00:00"/>
    <x v="10"/>
    <s v="Henry Goldwyn"/>
    <x v="10"/>
    <x v="2"/>
    <x v="9"/>
    <s v="SanDisk Ultra 32 GB MicroSDHC Class 10 Memory Card"/>
    <x v="5141"/>
    <x v="3"/>
    <n v="-6.19"/>
    <m/>
  </r>
  <r>
    <d v="2017-11-04T00:00:00"/>
    <x v="10"/>
    <s v="Henry Goldwyn"/>
    <x v="10"/>
    <x v="0"/>
    <x v="2"/>
    <s v="Carina 42&quot;Hx23 3/4&quot;W Media Storage Unit"/>
    <x v="3175"/>
    <x v="1"/>
    <n v="-43.73"/>
    <m/>
  </r>
  <r>
    <d v="2017-11-04T00:00:00"/>
    <x v="10"/>
    <s v="Katherine Murray"/>
    <x v="13"/>
    <x v="0"/>
    <x v="4"/>
    <s v="Binney &amp; Smith inkTank Desk Highlighter, Chisel Tip, Yellow, 12/Box"/>
    <x v="2773"/>
    <x v="0"/>
    <n v="1.42"/>
    <m/>
  </r>
  <r>
    <d v="2017-11-05T00:00:00"/>
    <x v="10"/>
    <s v="Troy Staebel"/>
    <x v="12"/>
    <x v="0"/>
    <x v="3"/>
    <s v="Avery Durable Slant Ring Binders, No Labels"/>
    <x v="1452"/>
    <x v="0"/>
    <n v="-1.83"/>
    <m/>
  </r>
  <r>
    <d v="2017-11-05T00:00:00"/>
    <x v="10"/>
    <s v="Troy Staebel"/>
    <x v="12"/>
    <x v="0"/>
    <x v="2"/>
    <s v="Trav-L-File Heavy-Duty Shuttle II, Black"/>
    <x v="4270"/>
    <x v="5"/>
    <n v="30.5"/>
    <m/>
  </r>
  <r>
    <d v="2017-11-05T00:00:00"/>
    <x v="10"/>
    <s v="Ruben Ausman"/>
    <x v="31"/>
    <x v="2"/>
    <x v="9"/>
    <s v="NETGEAR AC1750 Dual Band GigabitÂ Smart WiFi Router"/>
    <x v="5142"/>
    <x v="4"/>
    <n v="54.4"/>
    <m/>
  </r>
  <r>
    <d v="2017-11-05T00:00:00"/>
    <x v="10"/>
    <s v="Susan Vittorini"/>
    <x v="20"/>
    <x v="2"/>
    <x v="9"/>
    <s v="Enermax Aurora Lite Keyboard"/>
    <x v="5143"/>
    <x v="7"/>
    <n v="171.93"/>
    <m/>
  </r>
  <r>
    <d v="2017-11-05T00:00:00"/>
    <x v="10"/>
    <s v="Alan Haines"/>
    <x v="1"/>
    <x v="0"/>
    <x v="3"/>
    <s v="Avery Recycled Flexi-View Covers for Binding Systems"/>
    <x v="658"/>
    <x v="7"/>
    <n v="-25.65"/>
    <m/>
  </r>
  <r>
    <d v="2017-11-05T00:00:00"/>
    <x v="10"/>
    <s v="Elizabeth Moffitt"/>
    <x v="0"/>
    <x v="2"/>
    <x v="6"/>
    <s v="Nortel Meridian M3904 Professional Digital phone"/>
    <x v="5144"/>
    <x v="3"/>
    <n v="55.44"/>
    <m/>
  </r>
  <r>
    <d v="2017-11-05T00:00:00"/>
    <x v="10"/>
    <s v="Anna Andreadi"/>
    <x v="3"/>
    <x v="0"/>
    <x v="0"/>
    <s v="Xerox 1996"/>
    <x v="115"/>
    <x v="0"/>
    <n v="6.22"/>
    <m/>
  </r>
  <r>
    <d v="2017-11-05T00:00:00"/>
    <x v="10"/>
    <s v="Christina DeMoss"/>
    <x v="20"/>
    <x v="0"/>
    <x v="3"/>
    <s v="GBC Prestige Therm-A-Bind Covers"/>
    <x v="5145"/>
    <x v="6"/>
    <n v="55.58"/>
    <m/>
  </r>
  <r>
    <d v="2017-11-05T00:00:00"/>
    <x v="10"/>
    <s v="Christina DeMoss"/>
    <x v="20"/>
    <x v="1"/>
    <x v="13"/>
    <s v="Balt Split Level Computer Training Table"/>
    <x v="2855"/>
    <x v="0"/>
    <n v="-66.599999999999994"/>
    <m/>
  </r>
  <r>
    <d v="2017-11-05T00:00:00"/>
    <x v="10"/>
    <s v="Christina DeMoss"/>
    <x v="20"/>
    <x v="0"/>
    <x v="0"/>
    <s v="Xerox 202"/>
    <x v="115"/>
    <x v="0"/>
    <n v="6.22"/>
    <m/>
  </r>
  <r>
    <d v="2017-11-05T00:00:00"/>
    <x v="10"/>
    <s v="Christina DeMoss"/>
    <x v="20"/>
    <x v="0"/>
    <x v="0"/>
    <s v="Eaton Premium Continuous-Feed Paper, 25% Cotton, Letter Size, White, 1000 Shts/Box"/>
    <x v="754"/>
    <x v="0"/>
    <n v="53.26"/>
    <m/>
  </r>
  <r>
    <d v="2017-11-05T00:00:00"/>
    <x v="10"/>
    <s v="Christina DeMoss"/>
    <x v="20"/>
    <x v="2"/>
    <x v="6"/>
    <s v="Anker Astro 15000mAh USB Portable Charger"/>
    <x v="287"/>
    <x v="0"/>
    <n v="4"/>
    <m/>
  </r>
  <r>
    <d v="2017-11-05T00:00:00"/>
    <x v="10"/>
    <s v="Christina DeMoss"/>
    <x v="20"/>
    <x v="0"/>
    <x v="3"/>
    <s v="Avery Premier Heavy-Duty Binder with Round Locking Rings"/>
    <x v="3497"/>
    <x v="4"/>
    <n v="3.71"/>
    <m/>
  </r>
  <r>
    <d v="2017-11-05T00:00:00"/>
    <x v="10"/>
    <s v="Christina DeMoss"/>
    <x v="20"/>
    <x v="1"/>
    <x v="5"/>
    <s v="Harbour Creations 67200 Series Stacking Chairs"/>
    <x v="5146"/>
    <x v="0"/>
    <n v="24.2"/>
    <m/>
  </r>
  <r>
    <d v="2017-11-05T00:00:00"/>
    <x v="10"/>
    <s v="Christina DeMoss"/>
    <x v="20"/>
    <x v="1"/>
    <x v="8"/>
    <s v="Career Cubicle Clock, 8 1/4&quot;, Black"/>
    <x v="5147"/>
    <x v="7"/>
    <n v="38.53"/>
    <m/>
  </r>
  <r>
    <d v="2017-11-05T00:00:00"/>
    <x v="10"/>
    <s v="Adam Bellavance"/>
    <x v="18"/>
    <x v="0"/>
    <x v="0"/>
    <s v="Ampad Gold Fibre Wirebound Steno Books, 6&quot; x 9&quot;, Gregg Ruled"/>
    <x v="5148"/>
    <x v="4"/>
    <n v="2.0299999999999998"/>
    <m/>
  </r>
  <r>
    <d v="2017-11-05T00:00:00"/>
    <x v="10"/>
    <s v="Adam Bellavance"/>
    <x v="18"/>
    <x v="0"/>
    <x v="0"/>
    <s v="Easy-staple paper"/>
    <x v="1213"/>
    <x v="1"/>
    <n v="82.29"/>
    <m/>
  </r>
  <r>
    <d v="2017-11-05T00:00:00"/>
    <x v="10"/>
    <s v="Adam Bellavance"/>
    <x v="18"/>
    <x v="0"/>
    <x v="0"/>
    <s v="Strathmore Photo Mount Cards"/>
    <x v="409"/>
    <x v="8"/>
    <n v="31.19"/>
    <m/>
  </r>
  <r>
    <d v="2017-11-06T00:00:00"/>
    <x v="10"/>
    <s v="Roger Barcio"/>
    <x v="11"/>
    <x v="0"/>
    <x v="3"/>
    <s v="Flexible Leather- Look Classic Collection Ring Binder"/>
    <x v="739"/>
    <x v="4"/>
    <n v="-3.79"/>
    <m/>
  </r>
  <r>
    <d v="2017-11-06T00:00:00"/>
    <x v="10"/>
    <s v="Valerie Mitchum"/>
    <x v="23"/>
    <x v="0"/>
    <x v="2"/>
    <s v="Decoflex Hanging Personal Folder File"/>
    <x v="1046"/>
    <x v="1"/>
    <n v="12.03"/>
    <m/>
  </r>
  <r>
    <d v="2017-11-06T00:00:00"/>
    <x v="10"/>
    <s v="Victoria Brennan"/>
    <x v="5"/>
    <x v="0"/>
    <x v="0"/>
    <s v="Xerox 1987"/>
    <x v="402"/>
    <x v="4"/>
    <n v="2.83"/>
    <m/>
  </r>
  <r>
    <d v="2017-11-06T00:00:00"/>
    <x v="10"/>
    <s v="Zuschuss Carroll"/>
    <x v="3"/>
    <x v="0"/>
    <x v="10"/>
    <s v="#10- 4 1/8&quot; x 9 1/2&quot; Security-Tint Envelopes"/>
    <x v="510"/>
    <x v="0"/>
    <n v="7.49"/>
    <m/>
  </r>
  <r>
    <d v="2017-11-06T00:00:00"/>
    <x v="10"/>
    <s v="Zuschuss Carroll"/>
    <x v="3"/>
    <x v="1"/>
    <x v="8"/>
    <s v="Dax Clear Box Frame"/>
    <x v="3368"/>
    <x v="4"/>
    <n v="2.97"/>
    <m/>
  </r>
  <r>
    <d v="2017-11-06T00:00:00"/>
    <x v="10"/>
    <s v="Zuschuss Carroll"/>
    <x v="3"/>
    <x v="0"/>
    <x v="4"/>
    <s v="SANFORD Liquid Accent Tank-Style Highlighters"/>
    <x v="739"/>
    <x v="0"/>
    <n v="1.76"/>
    <m/>
  </r>
  <r>
    <d v="2017-11-06T00:00:00"/>
    <x v="10"/>
    <s v="Jill Fjeld"/>
    <x v="25"/>
    <x v="0"/>
    <x v="12"/>
    <s v="1.7 Cubic Foot Compact &quot;Cube&quot; Office Refrigerators"/>
    <x v="5149"/>
    <x v="1"/>
    <n v="43.71"/>
    <m/>
  </r>
  <r>
    <d v="2017-11-06T00:00:00"/>
    <x v="10"/>
    <s v="Jill Fjeld"/>
    <x v="25"/>
    <x v="0"/>
    <x v="0"/>
    <s v="Xerox 220"/>
    <x v="792"/>
    <x v="6"/>
    <n v="10.89"/>
    <m/>
  </r>
  <r>
    <d v="2017-11-06T00:00:00"/>
    <x v="10"/>
    <s v="Jill Fjeld"/>
    <x v="25"/>
    <x v="0"/>
    <x v="3"/>
    <s v="Avery Durable Poly Binders"/>
    <x v="83"/>
    <x v="9"/>
    <n v="-10.62"/>
    <m/>
  </r>
  <r>
    <d v="2017-11-06T00:00:00"/>
    <x v="10"/>
    <s v="Jill Fjeld"/>
    <x v="25"/>
    <x v="1"/>
    <x v="8"/>
    <s v="Executive Impressions 12&quot; Wall Clock"/>
    <x v="5150"/>
    <x v="0"/>
    <n v="6.36"/>
    <m/>
  </r>
  <r>
    <d v="2017-11-06T00:00:00"/>
    <x v="10"/>
    <s v="Jill Fjeld"/>
    <x v="25"/>
    <x v="0"/>
    <x v="2"/>
    <s v="Carina Double Wide Media Storage Towers in Natural &amp; Black"/>
    <x v="669"/>
    <x v="3"/>
    <n v="-51.83"/>
    <m/>
  </r>
  <r>
    <d v="2017-11-06T00:00:00"/>
    <x v="10"/>
    <s v="Chuck Clark"/>
    <x v="28"/>
    <x v="0"/>
    <x v="4"/>
    <s v="Newell 339"/>
    <x v="670"/>
    <x v="7"/>
    <n v="3.61"/>
    <m/>
  </r>
  <r>
    <d v="2017-11-06T00:00:00"/>
    <x v="10"/>
    <s v="Chuck Clark"/>
    <x v="28"/>
    <x v="0"/>
    <x v="0"/>
    <s v="Easy-staple paper"/>
    <x v="1660"/>
    <x v="4"/>
    <n v="12.13"/>
    <m/>
  </r>
  <r>
    <d v="2017-11-06T00:00:00"/>
    <x v="10"/>
    <s v="Maris LaWare"/>
    <x v="2"/>
    <x v="1"/>
    <x v="5"/>
    <s v="Global Wood Trimmed Manager's Task Chair, Khaki"/>
    <x v="5151"/>
    <x v="0"/>
    <n v="-30.93"/>
    <m/>
  </r>
  <r>
    <d v="2017-11-06T00:00:00"/>
    <x v="10"/>
    <s v="Maris LaWare"/>
    <x v="2"/>
    <x v="0"/>
    <x v="0"/>
    <s v="Xerox 191"/>
    <x v="1839"/>
    <x v="1"/>
    <n v="16.18"/>
    <m/>
  </r>
  <r>
    <d v="2017-11-06T00:00:00"/>
    <x v="10"/>
    <s v="Frank Merwin"/>
    <x v="3"/>
    <x v="0"/>
    <x v="0"/>
    <s v="Xerox 191"/>
    <x v="2268"/>
    <x v="1"/>
    <n v="28.17"/>
    <m/>
  </r>
  <r>
    <d v="2017-11-06T00:00:00"/>
    <x v="10"/>
    <s v="Frank Merwin"/>
    <x v="3"/>
    <x v="0"/>
    <x v="0"/>
    <s v="Easy-staple paper"/>
    <x v="413"/>
    <x v="3"/>
    <n v="22.23"/>
    <m/>
  </r>
  <r>
    <d v="2017-11-06T00:00:00"/>
    <x v="10"/>
    <s v="Frank Merwin"/>
    <x v="3"/>
    <x v="0"/>
    <x v="0"/>
    <s v="Astroparche Fine Business Paper"/>
    <x v="2183"/>
    <x v="7"/>
    <n v="12.67"/>
    <m/>
  </r>
  <r>
    <d v="2017-11-06T00:00:00"/>
    <x v="10"/>
    <s v="Frank Merwin"/>
    <x v="3"/>
    <x v="0"/>
    <x v="1"/>
    <s v="Avery 503"/>
    <x v="554"/>
    <x v="3"/>
    <n v="19.87"/>
    <m/>
  </r>
  <r>
    <d v="2017-11-06T00:00:00"/>
    <x v="10"/>
    <s v="Frank Merwin"/>
    <x v="3"/>
    <x v="2"/>
    <x v="9"/>
    <s v="Kingston Digital DataTraveler 32GB USB 2.0"/>
    <x v="5152"/>
    <x v="4"/>
    <n v="1.02"/>
    <m/>
  </r>
  <r>
    <d v="2017-11-06T00:00:00"/>
    <x v="10"/>
    <s v="Carol Darley"/>
    <x v="20"/>
    <x v="0"/>
    <x v="0"/>
    <s v="Xerox 1906"/>
    <x v="5153"/>
    <x v="2"/>
    <n v="149.91"/>
    <m/>
  </r>
  <r>
    <d v="2017-11-06T00:00:00"/>
    <x v="10"/>
    <s v="Adam Bellavance"/>
    <x v="22"/>
    <x v="1"/>
    <x v="13"/>
    <s v="Hon 5100 Series Wood Tables"/>
    <x v="5154"/>
    <x v="5"/>
    <n v="366.63"/>
    <m/>
  </r>
  <r>
    <d v="2017-11-06T00:00:00"/>
    <x v="10"/>
    <s v="Adam Bellavance"/>
    <x v="22"/>
    <x v="1"/>
    <x v="5"/>
    <s v="Hon 2090 Â“Pillow SoftÂ” Series Mid Back Swivel/Tilt Chairs"/>
    <x v="2917"/>
    <x v="0"/>
    <n v="-73.05"/>
    <m/>
  </r>
  <r>
    <d v="2017-11-06T00:00:00"/>
    <x v="10"/>
    <s v="Adam Bellavance"/>
    <x v="22"/>
    <x v="2"/>
    <x v="9"/>
    <s v="SanDisk Cruzer 64 GB USB Flash Drive"/>
    <x v="4940"/>
    <x v="1"/>
    <n v="32.69"/>
    <m/>
  </r>
  <r>
    <d v="2017-11-06T00:00:00"/>
    <x v="10"/>
    <s v="Liz Carlisle"/>
    <x v="0"/>
    <x v="1"/>
    <x v="8"/>
    <s v="Linden 10&quot; Round Wall Clock, Black"/>
    <x v="3085"/>
    <x v="7"/>
    <n v="-19.86"/>
    <m/>
  </r>
  <r>
    <d v="2017-11-06T00:00:00"/>
    <x v="10"/>
    <s v="Christopher Conant"/>
    <x v="0"/>
    <x v="0"/>
    <x v="3"/>
    <s v="Zipper Ring Binder Pockets"/>
    <x v="5155"/>
    <x v="0"/>
    <n v="-1.93"/>
    <m/>
  </r>
  <r>
    <d v="2017-11-06T00:00:00"/>
    <x v="10"/>
    <s v="Harry Greene"/>
    <x v="0"/>
    <x v="0"/>
    <x v="2"/>
    <s v="SimpliFile Personal File, Black Granite, 15w x 6-15/16d x 11-1/4h"/>
    <x v="3824"/>
    <x v="0"/>
    <n v="1.82"/>
    <m/>
  </r>
  <r>
    <d v="2017-11-07T00:00:00"/>
    <x v="10"/>
    <s v="Deborah Brumfield"/>
    <x v="3"/>
    <x v="2"/>
    <x v="9"/>
    <s v="Anker Ultra-Slim Mini Bluetooth 3.0 Wireless Keyboard"/>
    <x v="2388"/>
    <x v="1"/>
    <n v="13.79"/>
    <m/>
  </r>
  <r>
    <d v="2017-11-07T00:00:00"/>
    <x v="10"/>
    <s v="Deborah Brumfield"/>
    <x v="3"/>
    <x v="2"/>
    <x v="6"/>
    <s v="Plantronics CS 50-USB -Â headsetÂ - Convertible, Monaural"/>
    <x v="5156"/>
    <x v="5"/>
    <n v="66.64"/>
    <m/>
  </r>
  <r>
    <d v="2017-11-07T00:00:00"/>
    <x v="10"/>
    <s v="Emily Phan"/>
    <x v="2"/>
    <x v="2"/>
    <x v="6"/>
    <s v="Jabra Supreme Plus Driver EditionÂ Headset"/>
    <x v="3903"/>
    <x v="7"/>
    <n v="-71.989999999999995"/>
    <m/>
  </r>
  <r>
    <d v="2017-11-07T00:00:00"/>
    <x v="10"/>
    <s v="Emily Phan"/>
    <x v="2"/>
    <x v="1"/>
    <x v="13"/>
    <s v="Bevis Rectangular Conference Tables"/>
    <x v="5157"/>
    <x v="3"/>
    <n v="-140.13999999999999"/>
    <m/>
  </r>
  <r>
    <d v="2017-11-07T00:00:00"/>
    <x v="10"/>
    <s v="Tony Sayre"/>
    <x v="3"/>
    <x v="0"/>
    <x v="3"/>
    <s v="Avery Self-Adhesive Photo Pockets for Polaroid Photos"/>
    <x v="5158"/>
    <x v="3"/>
    <n v="7.63"/>
    <m/>
  </r>
  <r>
    <d v="2017-11-07T00:00:00"/>
    <x v="10"/>
    <s v="Tony Sayre"/>
    <x v="3"/>
    <x v="2"/>
    <x v="9"/>
    <s v="Plantronics Audio 995 Wireless Stereo Headset"/>
    <x v="5159"/>
    <x v="3"/>
    <n v="145.13"/>
    <m/>
  </r>
  <r>
    <d v="2017-11-07T00:00:00"/>
    <x v="10"/>
    <s v="Pete Kriz"/>
    <x v="7"/>
    <x v="0"/>
    <x v="12"/>
    <s v="Holmes Odor Grabber"/>
    <x v="5160"/>
    <x v="5"/>
    <n v="33.31"/>
    <m/>
  </r>
  <r>
    <d v="2017-11-07T00:00:00"/>
    <x v="10"/>
    <s v="Frank Preis"/>
    <x v="20"/>
    <x v="2"/>
    <x v="9"/>
    <s v="Maxell CD-R Discs"/>
    <x v="2291"/>
    <x v="3"/>
    <n v="2.52"/>
    <m/>
  </r>
  <r>
    <d v="2017-11-07T00:00:00"/>
    <x v="10"/>
    <s v="Katherine Nockton"/>
    <x v="36"/>
    <x v="1"/>
    <x v="5"/>
    <s v="Global Highback Leather Tilter in Burgundy"/>
    <x v="5161"/>
    <x v="1"/>
    <n v="43.68"/>
    <m/>
  </r>
  <r>
    <d v="2017-11-07T00:00:00"/>
    <x v="10"/>
    <s v="Erin Creighton"/>
    <x v="39"/>
    <x v="0"/>
    <x v="3"/>
    <s v="Storex DuraTech Recycled Plastic Frosted Binders"/>
    <x v="5162"/>
    <x v="2"/>
    <n v="19.079999999999998"/>
    <m/>
  </r>
  <r>
    <d v="2017-11-08T00:00:00"/>
    <x v="10"/>
    <s v="Sharelle Roach"/>
    <x v="20"/>
    <x v="0"/>
    <x v="4"/>
    <s v="Panasonic KP-310 Heavy-Duty Electric Pencil Sharpener"/>
    <x v="2981"/>
    <x v="7"/>
    <n v="32.97"/>
    <m/>
  </r>
  <r>
    <d v="2017-11-08T00:00:00"/>
    <x v="10"/>
    <s v="Kean Nguyen"/>
    <x v="36"/>
    <x v="1"/>
    <x v="8"/>
    <s v="Howard Miller Distant Time Traveler Alarm Clock"/>
    <x v="5163"/>
    <x v="8"/>
    <n v="112.42"/>
    <m/>
  </r>
  <r>
    <d v="2017-11-09T00:00:00"/>
    <x v="10"/>
    <s v="Parhena Norris"/>
    <x v="20"/>
    <x v="1"/>
    <x v="8"/>
    <s v="9-3/4 Diameter Round Wall Clock"/>
    <x v="5164"/>
    <x v="5"/>
    <n v="40.54"/>
    <m/>
  </r>
  <r>
    <d v="2017-11-09T00:00:00"/>
    <x v="10"/>
    <s v="Jennifer Braxton"/>
    <x v="3"/>
    <x v="1"/>
    <x v="5"/>
    <s v="Global Leather Task Chair, Black"/>
    <x v="3619"/>
    <x v="1"/>
    <n v="-2.7"/>
    <m/>
  </r>
  <r>
    <d v="2017-11-09T00:00:00"/>
    <x v="10"/>
    <s v="Matt Collister"/>
    <x v="3"/>
    <x v="0"/>
    <x v="2"/>
    <s v="Safco Wire Cube Shelving System, For Use as 4 or 5 14&quot; Cubes, Black"/>
    <x v="5165"/>
    <x v="0"/>
    <n v="3.18"/>
    <m/>
  </r>
  <r>
    <d v="2017-11-09T00:00:00"/>
    <x v="10"/>
    <s v="Matt Collister"/>
    <x v="3"/>
    <x v="2"/>
    <x v="9"/>
    <s v="Razer Kraken 7.1 Surround Sound Over Ear USB Gaming Headset"/>
    <x v="482"/>
    <x v="4"/>
    <n v="44"/>
    <m/>
  </r>
  <r>
    <d v="2017-11-09T00:00:00"/>
    <x v="10"/>
    <s v="Brian Moss"/>
    <x v="36"/>
    <x v="0"/>
    <x v="3"/>
    <s v="Wilson Jones Turn Tabs Binder Tool for Ring Binders"/>
    <x v="99"/>
    <x v="0"/>
    <n v="4.43"/>
    <m/>
  </r>
  <r>
    <d v="2017-11-09T00:00:00"/>
    <x v="10"/>
    <s v="Brian Moss"/>
    <x v="36"/>
    <x v="2"/>
    <x v="9"/>
    <s v="MaxellÂ iVDR EX 500GB Cartridge"/>
    <x v="5166"/>
    <x v="1"/>
    <n v="355.45"/>
    <m/>
  </r>
  <r>
    <d v="2017-11-09T00:00:00"/>
    <x v="10"/>
    <s v="Brian Moss"/>
    <x v="36"/>
    <x v="0"/>
    <x v="2"/>
    <s v="Adjustable Depth Letter/Legal Cart"/>
    <x v="5167"/>
    <x v="2"/>
    <n v="473.61"/>
    <m/>
  </r>
  <r>
    <d v="2017-11-09T00:00:00"/>
    <x v="10"/>
    <s v="Brian Moss"/>
    <x v="36"/>
    <x v="0"/>
    <x v="2"/>
    <s v="Adjustable Depth Letter/Legal Cart"/>
    <x v="5168"/>
    <x v="1"/>
    <n v="157.87"/>
    <m/>
  </r>
  <r>
    <d v="2017-11-09T00:00:00"/>
    <x v="10"/>
    <s v="Joel Eaton"/>
    <x v="3"/>
    <x v="1"/>
    <x v="8"/>
    <s v="Eldon Wave Desk Accessories"/>
    <x v="4991"/>
    <x v="9"/>
    <n v="20.73"/>
    <m/>
  </r>
  <r>
    <d v="2017-11-09T00:00:00"/>
    <x v="10"/>
    <s v="Jim Epp"/>
    <x v="3"/>
    <x v="1"/>
    <x v="5"/>
    <s v="Lifetime Advantage Folding Chairs, 4/Carton"/>
    <x v="5169"/>
    <x v="1"/>
    <n v="52.34"/>
    <m/>
  </r>
  <r>
    <d v="2017-11-09T00:00:00"/>
    <x v="10"/>
    <s v="Peter McVee"/>
    <x v="16"/>
    <x v="2"/>
    <x v="9"/>
    <s v="Logitech G602 Wireless Gaming Mouse"/>
    <x v="1611"/>
    <x v="1"/>
    <n v="38.4"/>
    <m/>
  </r>
  <r>
    <d v="2017-11-09T00:00:00"/>
    <x v="10"/>
    <s v="Peter McVee"/>
    <x v="16"/>
    <x v="2"/>
    <x v="6"/>
    <s v="Motorola L703CM"/>
    <x v="5170"/>
    <x v="3"/>
    <n v="31.2"/>
    <m/>
  </r>
  <r>
    <d v="2017-11-10T00:00:00"/>
    <x v="10"/>
    <s v="Ann Blume"/>
    <x v="12"/>
    <x v="0"/>
    <x v="3"/>
    <s v="Cardinal EasyOpen D-Ring Binders"/>
    <x v="5171"/>
    <x v="11"/>
    <n v="-25.59"/>
    <m/>
  </r>
  <r>
    <d v="2017-11-10T00:00:00"/>
    <x v="10"/>
    <s v="Ann Blume"/>
    <x v="12"/>
    <x v="2"/>
    <x v="15"/>
    <s v="DYMO CardScan Personal V9 Business Card Scanner"/>
    <x v="4547"/>
    <x v="0"/>
    <n v="-64"/>
    <m/>
  </r>
  <r>
    <d v="2017-11-10T00:00:00"/>
    <x v="10"/>
    <s v="Ann Blume"/>
    <x v="12"/>
    <x v="2"/>
    <x v="9"/>
    <s v="Case Logic 2.4GHz Wireless Keyboard"/>
    <x v="5172"/>
    <x v="6"/>
    <n v="-35.99"/>
    <m/>
  </r>
  <r>
    <d v="2017-11-10T00:00:00"/>
    <x v="10"/>
    <s v="Ann Blume"/>
    <x v="12"/>
    <x v="2"/>
    <x v="6"/>
    <s v="Adtran 1202752G1"/>
    <x v="472"/>
    <x v="0"/>
    <n v="15.12"/>
    <m/>
  </r>
  <r>
    <d v="2017-11-10T00:00:00"/>
    <x v="10"/>
    <s v="Ann Blume"/>
    <x v="12"/>
    <x v="1"/>
    <x v="5"/>
    <s v="Hon 2090 Â“Pillow SoftÂ” Series Mid Back Swivel/Tilt Chairs"/>
    <x v="2521"/>
    <x v="3"/>
    <n v="-146.11000000000001"/>
    <m/>
  </r>
  <r>
    <d v="2017-11-10T00:00:00"/>
    <x v="10"/>
    <s v="Frank Hawley"/>
    <x v="20"/>
    <x v="0"/>
    <x v="3"/>
    <s v="Fellowes PB300 Plastic Comb Binding Machine"/>
    <x v="4995"/>
    <x v="1"/>
    <n v="314.27"/>
    <m/>
  </r>
  <r>
    <d v="2017-11-10T00:00:00"/>
    <x v="10"/>
    <s v="Frank Hawley"/>
    <x v="20"/>
    <x v="2"/>
    <x v="6"/>
    <s v="Aastra 6757i CT Wireless VoIP phone"/>
    <x v="5173"/>
    <x v="0"/>
    <n v="124.96"/>
    <m/>
  </r>
  <r>
    <d v="2017-11-10T00:00:00"/>
    <x v="10"/>
    <s v="Edward Becker"/>
    <x v="0"/>
    <x v="1"/>
    <x v="8"/>
    <s v="Tenex Antistatic Computer Chair Mats"/>
    <x v="1635"/>
    <x v="7"/>
    <n v="-427.45"/>
    <m/>
  </r>
  <r>
    <d v="2017-11-10T00:00:00"/>
    <x v="10"/>
    <s v="Nick Crebassa"/>
    <x v="22"/>
    <x v="0"/>
    <x v="3"/>
    <s v="GBC Imprintable Covers"/>
    <x v="3571"/>
    <x v="1"/>
    <n v="9.5500000000000007"/>
    <m/>
  </r>
  <r>
    <d v="2017-11-10T00:00:00"/>
    <x v="10"/>
    <s v="Daniel Raglin"/>
    <x v="16"/>
    <x v="0"/>
    <x v="3"/>
    <s v="GBC VeloBinder Strips"/>
    <x v="697"/>
    <x v="7"/>
    <n v="-7.68"/>
    <m/>
  </r>
  <r>
    <d v="2017-11-10T00:00:00"/>
    <x v="10"/>
    <s v="Thomas Brumley"/>
    <x v="3"/>
    <x v="0"/>
    <x v="4"/>
    <s v="12 Colored Short Pencils"/>
    <x v="5174"/>
    <x v="1"/>
    <n v="2.11"/>
    <m/>
  </r>
  <r>
    <d v="2017-11-10T00:00:00"/>
    <x v="10"/>
    <s v="Michael Chen"/>
    <x v="22"/>
    <x v="0"/>
    <x v="12"/>
    <s v="Eureka The Boss Lite 10-Amp Upright Vacuum, Blue"/>
    <x v="5175"/>
    <x v="7"/>
    <n v="112.22"/>
    <m/>
  </r>
  <r>
    <d v="2017-11-10T00:00:00"/>
    <x v="10"/>
    <s v="Michael Chen"/>
    <x v="22"/>
    <x v="0"/>
    <x v="3"/>
    <s v="GBC VeloBinder Manual Binding System"/>
    <x v="5176"/>
    <x v="4"/>
    <n v="10.08"/>
    <m/>
  </r>
  <r>
    <d v="2017-11-10T00:00:00"/>
    <x v="10"/>
    <s v="Gary Hwang"/>
    <x v="3"/>
    <x v="2"/>
    <x v="9"/>
    <s v="Memorex Mini Travel Drive 16 GB USB 2.0 Flash Drive"/>
    <x v="1390"/>
    <x v="5"/>
    <n v="43.6"/>
    <m/>
  </r>
  <r>
    <d v="2017-11-10T00:00:00"/>
    <x v="10"/>
    <s v="Maria Etezadi"/>
    <x v="3"/>
    <x v="1"/>
    <x v="5"/>
    <s v="Global Leather &amp; Oak Executive Chair, Burgundy"/>
    <x v="5177"/>
    <x v="0"/>
    <n v="-36.21"/>
    <m/>
  </r>
  <r>
    <d v="2017-11-11T00:00:00"/>
    <x v="10"/>
    <s v="Tamara Dahlen"/>
    <x v="0"/>
    <x v="0"/>
    <x v="1"/>
    <s v="Permanent Self-Adhesive File Folder Labels for Typewriters by Universal"/>
    <x v="3510"/>
    <x v="7"/>
    <n v="3.39"/>
    <m/>
  </r>
  <r>
    <d v="2017-11-11T00:00:00"/>
    <x v="10"/>
    <s v="Tamara Dahlen"/>
    <x v="0"/>
    <x v="0"/>
    <x v="3"/>
    <s v="Deluxe Heavy-Duty Vinyl Round Ring Binder"/>
    <x v="80"/>
    <x v="3"/>
    <n v="-32.090000000000003"/>
    <m/>
  </r>
  <r>
    <d v="2017-11-11T00:00:00"/>
    <x v="10"/>
    <s v="Max Ludwig"/>
    <x v="10"/>
    <x v="0"/>
    <x v="0"/>
    <s v="Xerox 222"/>
    <x v="320"/>
    <x v="0"/>
    <n v="3.63"/>
    <m/>
  </r>
  <r>
    <d v="2017-11-11T00:00:00"/>
    <x v="10"/>
    <s v="Guy Armstrong"/>
    <x v="3"/>
    <x v="0"/>
    <x v="12"/>
    <s v="Belkin 6 Outlet Metallic Surge Strip"/>
    <x v="5178"/>
    <x v="4"/>
    <n v="2.83"/>
    <m/>
  </r>
  <r>
    <d v="2017-11-11T00:00:00"/>
    <x v="10"/>
    <s v="Guy Armstrong"/>
    <x v="3"/>
    <x v="0"/>
    <x v="0"/>
    <s v="Xerox 201"/>
    <x v="5"/>
    <x v="1"/>
    <n v="9.33"/>
    <m/>
  </r>
  <r>
    <d v="2017-11-11T00:00:00"/>
    <x v="10"/>
    <s v="Guy Armstrong"/>
    <x v="3"/>
    <x v="0"/>
    <x v="3"/>
    <s v="Ibico Plastic Spiral Binding Combs"/>
    <x v="3820"/>
    <x v="7"/>
    <n v="39.520000000000003"/>
    <m/>
  </r>
  <r>
    <d v="2017-11-11T00:00:00"/>
    <x v="10"/>
    <s v="Emily Phan"/>
    <x v="14"/>
    <x v="0"/>
    <x v="4"/>
    <s v="Boston 1799 Powerhouse Electric Pencil Sharpener"/>
    <x v="4625"/>
    <x v="5"/>
    <n v="50.92"/>
    <m/>
  </r>
  <r>
    <d v="2017-11-11T00:00:00"/>
    <x v="10"/>
    <s v="William Brown"/>
    <x v="30"/>
    <x v="0"/>
    <x v="7"/>
    <s v="Vinyl Coated Wire Paper Clips in Organizer Box, 800/Box"/>
    <x v="826"/>
    <x v="3"/>
    <n v="21.58"/>
    <m/>
  </r>
  <r>
    <d v="2017-11-11T00:00:00"/>
    <x v="10"/>
    <s v="Catherine Glotzbach"/>
    <x v="21"/>
    <x v="0"/>
    <x v="3"/>
    <s v="Prestige Round Ring Binders"/>
    <x v="459"/>
    <x v="1"/>
    <n v="8.57"/>
    <m/>
  </r>
  <r>
    <d v="2017-11-11T00:00:00"/>
    <x v="10"/>
    <s v="Meg Tillman"/>
    <x v="20"/>
    <x v="0"/>
    <x v="2"/>
    <s v="Belkin OmniView SE Rackmount Kit"/>
    <x v="5179"/>
    <x v="4"/>
    <n v="0"/>
    <m/>
  </r>
  <r>
    <d v="2017-11-11T00:00:00"/>
    <x v="10"/>
    <s v="Brenda Bowman"/>
    <x v="16"/>
    <x v="0"/>
    <x v="12"/>
    <s v="Hoover Upright Vacuum With Dirt Cup"/>
    <x v="2442"/>
    <x v="7"/>
    <n v="130.29"/>
    <m/>
  </r>
  <r>
    <d v="2017-11-11T00:00:00"/>
    <x v="10"/>
    <s v="Michelle Huthwaite"/>
    <x v="15"/>
    <x v="1"/>
    <x v="8"/>
    <s v="Executive Impressions 14&quot; Contract Wall Clock"/>
    <x v="5180"/>
    <x v="7"/>
    <n v="14.45"/>
    <m/>
  </r>
  <r>
    <d v="2017-11-11T00:00:00"/>
    <x v="10"/>
    <s v="Thomas Brumley"/>
    <x v="3"/>
    <x v="1"/>
    <x v="8"/>
    <s v="Dax Clear Box Frame"/>
    <x v="5181"/>
    <x v="3"/>
    <n v="11.87"/>
    <m/>
  </r>
  <r>
    <d v="2017-11-11T00:00:00"/>
    <x v="10"/>
    <s v="Patrick Gardner"/>
    <x v="0"/>
    <x v="2"/>
    <x v="6"/>
    <s v="OtterBox Commuter Series Case - iPhone 5 &amp; 5s"/>
    <x v="5182"/>
    <x v="0"/>
    <n v="12.31"/>
    <m/>
  </r>
  <r>
    <d v="2017-11-11T00:00:00"/>
    <x v="10"/>
    <s v="Jeremy Lonsdale"/>
    <x v="19"/>
    <x v="0"/>
    <x v="14"/>
    <s v="Acme Titanium Bonded Scissors"/>
    <x v="834"/>
    <x v="1"/>
    <n v="6.63"/>
    <m/>
  </r>
  <r>
    <d v="2017-11-12T00:00:00"/>
    <x v="10"/>
    <s v="David Bremer"/>
    <x v="3"/>
    <x v="0"/>
    <x v="0"/>
    <s v="Xerox 4200 Series MultiUse Premium Copy Paper (20Lb. and 84 Bright)"/>
    <x v="75"/>
    <x v="0"/>
    <n v="4.75"/>
    <m/>
  </r>
  <r>
    <d v="2017-11-12T00:00:00"/>
    <x v="10"/>
    <s v="Ed Braxton"/>
    <x v="20"/>
    <x v="0"/>
    <x v="3"/>
    <s v="Avery Durable Slant Ring Binders, No Labels"/>
    <x v="3024"/>
    <x v="7"/>
    <n v="5.37"/>
    <m/>
  </r>
  <r>
    <d v="2017-11-12T00:00:00"/>
    <x v="10"/>
    <s v="Nathan Gelder"/>
    <x v="0"/>
    <x v="0"/>
    <x v="0"/>
    <s v="Wirebound Message Books, 5-1/2 x 4 Forms, 2 or 4 Forms per Page"/>
    <x v="4696"/>
    <x v="1"/>
    <n v="5.82"/>
    <m/>
  </r>
  <r>
    <d v="2017-11-12T00:00:00"/>
    <x v="10"/>
    <s v="Nathan Gelder"/>
    <x v="0"/>
    <x v="0"/>
    <x v="0"/>
    <s v="Xerox 197"/>
    <x v="831"/>
    <x v="2"/>
    <n v="69.709999999999994"/>
    <m/>
  </r>
  <r>
    <d v="2017-11-12T00:00:00"/>
    <x v="10"/>
    <s v="Nathan Gelder"/>
    <x v="0"/>
    <x v="0"/>
    <x v="2"/>
    <s v="Tennsco Double-Tier Lockers"/>
    <x v="4171"/>
    <x v="1"/>
    <n v="-47.25"/>
    <m/>
  </r>
  <r>
    <d v="2017-11-12T00:00:00"/>
    <x v="10"/>
    <s v="Nat Gilpin"/>
    <x v="10"/>
    <x v="2"/>
    <x v="6"/>
    <s v="Jabra SPEAK 410 Multidevice Speakerphone"/>
    <x v="5183"/>
    <x v="1"/>
    <n v="-92.7"/>
    <m/>
  </r>
  <r>
    <d v="2017-11-12T00:00:00"/>
    <x v="10"/>
    <s v="Eugene Moren"/>
    <x v="12"/>
    <x v="2"/>
    <x v="9"/>
    <s v="Memorex Micro Travel Drive 8 GB"/>
    <x v="3242"/>
    <x v="3"/>
    <n v="13"/>
    <m/>
  </r>
  <r>
    <d v="2017-11-12T00:00:00"/>
    <x v="10"/>
    <s v="Eugene Moren"/>
    <x v="12"/>
    <x v="0"/>
    <x v="0"/>
    <s v="Xerox 1978"/>
    <x v="3362"/>
    <x v="7"/>
    <n v="8.3800000000000008"/>
    <m/>
  </r>
  <r>
    <d v="2017-11-12T00:00:00"/>
    <x v="10"/>
    <s v="Eugene Moren"/>
    <x v="12"/>
    <x v="1"/>
    <x v="5"/>
    <s v="Harbour Creations 67200 Series Stacking Chairs"/>
    <x v="3704"/>
    <x v="0"/>
    <n v="9.9700000000000006"/>
    <m/>
  </r>
  <r>
    <d v="2017-11-12T00:00:00"/>
    <x v="10"/>
    <s v="Eugene Moren"/>
    <x v="12"/>
    <x v="1"/>
    <x v="8"/>
    <s v="Tenex V2T-RE Standard Weight Series Chair Mat, 45&quot; x 53&quot;, Lip 25&quot; x 12&quot;"/>
    <x v="3987"/>
    <x v="0"/>
    <n v="-5.68"/>
    <m/>
  </r>
  <r>
    <d v="2017-11-12T00:00:00"/>
    <x v="10"/>
    <s v="Eugene Moren"/>
    <x v="12"/>
    <x v="2"/>
    <x v="6"/>
    <s v="Cush Cases Heavy Duty Rugged Cover Case for Samsung Galaxy S5 - Purple"/>
    <x v="2890"/>
    <x v="0"/>
    <n v="0.69"/>
    <m/>
  </r>
  <r>
    <d v="2017-11-12T00:00:00"/>
    <x v="10"/>
    <s v="Eugene Moren"/>
    <x v="12"/>
    <x v="2"/>
    <x v="6"/>
    <s v="Samsung Galaxy Mega 6.3"/>
    <x v="5184"/>
    <x v="0"/>
    <n v="50.4"/>
    <m/>
  </r>
  <r>
    <d v="2017-11-12T00:00:00"/>
    <x v="10"/>
    <s v="Lindsay Shagiari"/>
    <x v="0"/>
    <x v="0"/>
    <x v="3"/>
    <s v="Surelock Post Binders"/>
    <x v="3085"/>
    <x v="7"/>
    <n v="-45.84"/>
    <m/>
  </r>
  <r>
    <d v="2017-11-12T00:00:00"/>
    <x v="10"/>
    <s v="Lindsay Shagiari"/>
    <x v="0"/>
    <x v="0"/>
    <x v="2"/>
    <s v="Fellowes Neat Ideas Storage Cubes"/>
    <x v="2793"/>
    <x v="1"/>
    <n v="-15.59"/>
    <m/>
  </r>
  <r>
    <d v="2017-11-12T00:00:00"/>
    <x v="10"/>
    <s v="Lindsay Shagiari"/>
    <x v="0"/>
    <x v="2"/>
    <x v="6"/>
    <s v="Panasonic KX TS3282W Corded phone"/>
    <x v="1309"/>
    <x v="4"/>
    <n v="8.5"/>
    <m/>
  </r>
  <r>
    <d v="2017-11-12T00:00:00"/>
    <x v="10"/>
    <s v="Lindsay Shagiari"/>
    <x v="0"/>
    <x v="0"/>
    <x v="10"/>
    <s v="#10- 4 1/8&quot; x 9 1/2&quot; Security-Tint Envelopes"/>
    <x v="2003"/>
    <x v="0"/>
    <n v="4.43"/>
    <m/>
  </r>
  <r>
    <d v="2017-11-12T00:00:00"/>
    <x v="10"/>
    <s v="Lindsay Shagiari"/>
    <x v="0"/>
    <x v="2"/>
    <x v="9"/>
    <s v="MaxellÂ LTO Ultrium - 800 GB"/>
    <x v="3538"/>
    <x v="0"/>
    <n v="-0.56000000000000005"/>
    <m/>
  </r>
  <r>
    <d v="2017-11-12T00:00:00"/>
    <x v="10"/>
    <s v="Lindsay Shagiari"/>
    <x v="0"/>
    <x v="1"/>
    <x v="8"/>
    <s v="Eldon Expressions Desk Accessory, Wood Photo Frame, Mahogany"/>
    <x v="2136"/>
    <x v="1"/>
    <n v="-17.71"/>
    <m/>
  </r>
  <r>
    <d v="2017-11-12T00:00:00"/>
    <x v="10"/>
    <s v="Sylvia Foulston"/>
    <x v="10"/>
    <x v="0"/>
    <x v="0"/>
    <s v="Strathmore Photo Mount Cards"/>
    <x v="5185"/>
    <x v="0"/>
    <n v="3.53"/>
    <m/>
  </r>
  <r>
    <d v="2017-11-12T00:00:00"/>
    <x v="10"/>
    <s v="Sylvia Foulston"/>
    <x v="10"/>
    <x v="2"/>
    <x v="9"/>
    <s v="Verbatim 25 GB 6x Blu-ray Single Layer Recordable Disc, 10/Pack"/>
    <x v="2414"/>
    <x v="0"/>
    <n v="3.01"/>
    <m/>
  </r>
  <r>
    <d v="2017-11-12T00:00:00"/>
    <x v="10"/>
    <s v="Christine Sundaresam"/>
    <x v="22"/>
    <x v="0"/>
    <x v="1"/>
    <s v="Avery 483"/>
    <x v="967"/>
    <x v="0"/>
    <n v="4.58"/>
    <m/>
  </r>
  <r>
    <d v="2017-11-12T00:00:00"/>
    <x v="10"/>
    <s v="Christine Sundaresam"/>
    <x v="22"/>
    <x v="0"/>
    <x v="4"/>
    <s v="Dixon Ticonderoga Maple Cedar Pencil, #2"/>
    <x v="2987"/>
    <x v="1"/>
    <n v="2.2999999999999998"/>
    <m/>
  </r>
  <r>
    <d v="2017-11-12T00:00:00"/>
    <x v="10"/>
    <s v="Christine Sundaresam"/>
    <x v="22"/>
    <x v="0"/>
    <x v="14"/>
    <s v="Acme Forged Steel Scissors with Black Enamel Handles"/>
    <x v="3595"/>
    <x v="1"/>
    <n v="8.1"/>
    <m/>
  </r>
  <r>
    <d v="2017-11-12T00:00:00"/>
    <x v="10"/>
    <s v="Jim Epp"/>
    <x v="3"/>
    <x v="0"/>
    <x v="3"/>
    <s v="Acco 3-Hole Punch"/>
    <x v="1473"/>
    <x v="3"/>
    <n v="4.91"/>
    <m/>
  </r>
  <r>
    <d v="2017-11-12T00:00:00"/>
    <x v="10"/>
    <s v="Maria Bertelson"/>
    <x v="22"/>
    <x v="0"/>
    <x v="7"/>
    <s v="Staples"/>
    <x v="459"/>
    <x v="1"/>
    <n v="9.1199999999999992"/>
    <m/>
  </r>
  <r>
    <d v="2017-11-12T00:00:00"/>
    <x v="10"/>
    <s v="Maria Bertelson"/>
    <x v="22"/>
    <x v="0"/>
    <x v="12"/>
    <s v="Fellowes Superior 10 Outlet Split Surge Protector"/>
    <x v="767"/>
    <x v="0"/>
    <n v="22.07"/>
    <m/>
  </r>
  <r>
    <d v="2017-11-12T00:00:00"/>
    <x v="10"/>
    <s v="Larry Blacks"/>
    <x v="16"/>
    <x v="0"/>
    <x v="0"/>
    <s v="Xerox 1968"/>
    <x v="277"/>
    <x v="7"/>
    <n v="9.35"/>
    <m/>
  </r>
  <r>
    <d v="2017-11-12T00:00:00"/>
    <x v="10"/>
    <s v="Don Jones"/>
    <x v="12"/>
    <x v="2"/>
    <x v="9"/>
    <s v="SanDisk Ultra 16 GB MicroSDHC Class 10 Memory Card"/>
    <x v="5186"/>
    <x v="6"/>
    <n v="-10.91"/>
    <m/>
  </r>
  <r>
    <d v="2017-11-12T00:00:00"/>
    <x v="10"/>
    <s v="Emily Phan"/>
    <x v="3"/>
    <x v="0"/>
    <x v="0"/>
    <s v="Xerox 1899"/>
    <x v="825"/>
    <x v="0"/>
    <n v="5.66"/>
    <m/>
  </r>
  <r>
    <d v="2017-11-12T00:00:00"/>
    <x v="10"/>
    <s v="Dennis Kane"/>
    <x v="2"/>
    <x v="0"/>
    <x v="2"/>
    <s v="SAFCO Commercial Wire Shelving, Black"/>
    <x v="1909"/>
    <x v="0"/>
    <n v="-55.26"/>
    <m/>
  </r>
  <r>
    <d v="2017-11-13T00:00:00"/>
    <x v="10"/>
    <s v="Christopher Schild"/>
    <x v="1"/>
    <x v="0"/>
    <x v="2"/>
    <s v="Safco Industrial Wire Shelving"/>
    <x v="1076"/>
    <x v="1"/>
    <n v="-48.95"/>
    <m/>
  </r>
  <r>
    <d v="2017-11-13T00:00:00"/>
    <x v="10"/>
    <s v="Maria Etezadi"/>
    <x v="0"/>
    <x v="0"/>
    <x v="12"/>
    <s v="Hoover Commercial Soft Guard Upright Vacuum And Disposable Filtration Bags"/>
    <x v="223"/>
    <x v="6"/>
    <n v="-24.71"/>
    <m/>
  </r>
  <r>
    <d v="2017-11-13T00:00:00"/>
    <x v="10"/>
    <s v="Sean Braxton"/>
    <x v="10"/>
    <x v="2"/>
    <x v="9"/>
    <s v="SanDisk Cruzer 32 GB USB Flash Drive"/>
    <x v="5187"/>
    <x v="3"/>
    <n v="9.1300000000000008"/>
    <m/>
  </r>
  <r>
    <d v="2017-11-13T00:00:00"/>
    <x v="10"/>
    <s v="Sean Braxton"/>
    <x v="10"/>
    <x v="2"/>
    <x v="15"/>
    <s v="Epson TM-T88V Direct Thermal Printer - Monochrome - Desktop"/>
    <x v="5188"/>
    <x v="5"/>
    <n v="-935.96"/>
    <m/>
  </r>
  <r>
    <d v="2017-11-13T00:00:00"/>
    <x v="10"/>
    <s v="Sean Braxton"/>
    <x v="10"/>
    <x v="0"/>
    <x v="3"/>
    <s v="Accohide Poly Flexible Ring Binders"/>
    <x v="4296"/>
    <x v="8"/>
    <n v="-7.48"/>
    <m/>
  </r>
  <r>
    <d v="2017-11-13T00:00:00"/>
    <x v="10"/>
    <s v="Alan Dominguez"/>
    <x v="20"/>
    <x v="2"/>
    <x v="9"/>
    <s v="KeyTronicÂ 6101 Series -Â KeyboardÂ - Black"/>
    <x v="4484"/>
    <x v="3"/>
    <n v="70.5"/>
    <m/>
  </r>
  <r>
    <d v="2017-11-13T00:00:00"/>
    <x v="10"/>
    <s v="Michael Nguyen"/>
    <x v="15"/>
    <x v="0"/>
    <x v="0"/>
    <s v="&quot;While you Were Out&quot; Message Book, One Form per Page"/>
    <x v="3164"/>
    <x v="1"/>
    <n v="3.34"/>
    <m/>
  </r>
  <r>
    <d v="2017-11-13T00:00:00"/>
    <x v="10"/>
    <s v="Michael Nguyen"/>
    <x v="15"/>
    <x v="0"/>
    <x v="2"/>
    <s v="Tennsco Double-Tier Lockers"/>
    <x v="2433"/>
    <x v="3"/>
    <n v="-63.01"/>
    <m/>
  </r>
  <r>
    <d v="2017-11-13T00:00:00"/>
    <x v="10"/>
    <s v="Ted Trevino"/>
    <x v="22"/>
    <x v="1"/>
    <x v="5"/>
    <s v="Global Troy Executive Leather Low-Back Tilter"/>
    <x v="5189"/>
    <x v="6"/>
    <n v="150.29"/>
    <m/>
  </r>
  <r>
    <d v="2017-11-13T00:00:00"/>
    <x v="10"/>
    <s v="Ted Trevino"/>
    <x v="22"/>
    <x v="0"/>
    <x v="3"/>
    <s v="GBC DocuBind P50 Personal Binding Machine"/>
    <x v="5190"/>
    <x v="13"/>
    <n v="190.02"/>
    <m/>
  </r>
  <r>
    <d v="2017-11-13T00:00:00"/>
    <x v="10"/>
    <s v="Ted Trevino"/>
    <x v="22"/>
    <x v="0"/>
    <x v="2"/>
    <s v="Space Solutions HD Industrial Steel Shelving."/>
    <x v="818"/>
    <x v="1"/>
    <n v="10.35"/>
    <m/>
  </r>
  <r>
    <d v="2017-11-13T00:00:00"/>
    <x v="10"/>
    <s v="Ted Trevino"/>
    <x v="22"/>
    <x v="0"/>
    <x v="1"/>
    <s v="Avery File Folder Labels"/>
    <x v="406"/>
    <x v="1"/>
    <n v="4.2300000000000004"/>
    <m/>
  </r>
  <r>
    <d v="2017-11-13T00:00:00"/>
    <x v="10"/>
    <s v="Toby Carlisle"/>
    <x v="16"/>
    <x v="0"/>
    <x v="4"/>
    <s v="DIXON Oriole Pencils"/>
    <x v="5191"/>
    <x v="4"/>
    <n v="0.15"/>
    <m/>
  </r>
  <r>
    <d v="2017-11-13T00:00:00"/>
    <x v="10"/>
    <s v="Katrina Edelman"/>
    <x v="0"/>
    <x v="0"/>
    <x v="2"/>
    <s v="Eldon ProFile File 'N Store Portable File Tub Letter/Legal Size Black"/>
    <x v="2206"/>
    <x v="3"/>
    <n v="6.18"/>
    <m/>
  </r>
  <r>
    <d v="2017-11-13T00:00:00"/>
    <x v="10"/>
    <s v="Katrina Edelman"/>
    <x v="0"/>
    <x v="1"/>
    <x v="11"/>
    <s v="Bush Westfield Collection Bookcases, Fully Assembled"/>
    <x v="5192"/>
    <x v="1"/>
    <n v="-27.26"/>
    <m/>
  </r>
  <r>
    <d v="2017-11-13T00:00:00"/>
    <x v="10"/>
    <s v="Ken Brennan"/>
    <x v="20"/>
    <x v="2"/>
    <x v="6"/>
    <s v="Nokia Lumia 925"/>
    <x v="308"/>
    <x v="7"/>
    <n v="163.79"/>
    <m/>
  </r>
  <r>
    <d v="2017-11-13T00:00:00"/>
    <x v="10"/>
    <s v="Stefania Perrino"/>
    <x v="20"/>
    <x v="2"/>
    <x v="6"/>
    <s v="LF Elite 3D Dazzle Designer Hard Case Cover, Lf Stylus Pen and Wiper For Apple Iphone 5c Mini Lite"/>
    <x v="415"/>
    <x v="3"/>
    <n v="12.21"/>
    <m/>
  </r>
  <r>
    <d v="2017-11-13T00:00:00"/>
    <x v="10"/>
    <s v="Stefania Perrino"/>
    <x v="20"/>
    <x v="1"/>
    <x v="8"/>
    <s v="Deflect-o EconoMat Nonstudded, No Bevel Mat"/>
    <x v="5193"/>
    <x v="1"/>
    <n v="30.99"/>
    <m/>
  </r>
  <r>
    <d v="2017-11-13T00:00:00"/>
    <x v="10"/>
    <s v="Erin Mull"/>
    <x v="20"/>
    <x v="0"/>
    <x v="2"/>
    <s v="Personal Folder Holder, Ebony"/>
    <x v="1737"/>
    <x v="4"/>
    <n v="3.36"/>
    <m/>
  </r>
  <r>
    <d v="2017-11-13T00:00:00"/>
    <x v="10"/>
    <s v="Cassandra Brandow"/>
    <x v="33"/>
    <x v="2"/>
    <x v="9"/>
    <s v="Anker Ultrathin Bluetooth Wireless Keyboard Aluminum Cover with Stand"/>
    <x v="5194"/>
    <x v="9"/>
    <n v="23.99"/>
    <m/>
  </r>
  <r>
    <d v="2017-11-13T00:00:00"/>
    <x v="10"/>
    <s v="Sanjit Engle"/>
    <x v="3"/>
    <x v="2"/>
    <x v="9"/>
    <s v="Kensington K72356US Mouse-in-a-Box USB Desktop Mouse"/>
    <x v="3868"/>
    <x v="7"/>
    <n v="29.03"/>
    <m/>
  </r>
  <r>
    <d v="2017-11-13T00:00:00"/>
    <x v="10"/>
    <s v="Ken Lonsdale"/>
    <x v="3"/>
    <x v="2"/>
    <x v="6"/>
    <s v="Samsung Replacement EH64AVFWE Premium Headset"/>
    <x v="3596"/>
    <x v="7"/>
    <n v="1.38"/>
    <m/>
  </r>
  <r>
    <d v="2017-11-14T00:00:00"/>
    <x v="10"/>
    <s v="Clytie Kelty"/>
    <x v="10"/>
    <x v="2"/>
    <x v="6"/>
    <s v="PureGear Roll-On Screen Protector"/>
    <x v="5195"/>
    <x v="8"/>
    <n v="15.99"/>
    <m/>
  </r>
  <r>
    <d v="2017-11-14T00:00:00"/>
    <x v="10"/>
    <s v="Clytie Kelty"/>
    <x v="10"/>
    <x v="0"/>
    <x v="3"/>
    <s v="Prestige Round Ring Binders"/>
    <x v="862"/>
    <x v="0"/>
    <n v="-2.8"/>
    <m/>
  </r>
  <r>
    <d v="2017-11-14T00:00:00"/>
    <x v="10"/>
    <s v="Lindsay Williams"/>
    <x v="3"/>
    <x v="1"/>
    <x v="5"/>
    <s v="Global Leather Highback Executive Chair with Pneumatic Height Adjustment, Black"/>
    <x v="4108"/>
    <x v="0"/>
    <n v="28.14"/>
    <m/>
  </r>
  <r>
    <d v="2017-11-14T00:00:00"/>
    <x v="10"/>
    <s v="Frank Olsen"/>
    <x v="20"/>
    <x v="0"/>
    <x v="3"/>
    <s v="3M Organizer Strips"/>
    <x v="406"/>
    <x v="0"/>
    <n v="3.02"/>
    <m/>
  </r>
  <r>
    <d v="2017-11-14T00:00:00"/>
    <x v="10"/>
    <s v="Xylona Preis"/>
    <x v="0"/>
    <x v="2"/>
    <x v="9"/>
    <s v="V7 USB Numeric Keypad"/>
    <x v="5196"/>
    <x v="6"/>
    <n v="-27.29"/>
    <m/>
  </r>
  <r>
    <d v="2017-11-14T00:00:00"/>
    <x v="10"/>
    <s v="Xylona Preis"/>
    <x v="0"/>
    <x v="0"/>
    <x v="4"/>
    <s v="Boston Electric Pencil Sharpener, Model 1818, Charcoal Black"/>
    <x v="2807"/>
    <x v="0"/>
    <n v="4.5"/>
    <m/>
  </r>
  <r>
    <d v="2017-11-14T00:00:00"/>
    <x v="10"/>
    <s v="Pauline Webber"/>
    <x v="20"/>
    <x v="0"/>
    <x v="2"/>
    <s v="Letter/Legal File Tote with Clear Snap-On Lid, Black Granite"/>
    <x v="5197"/>
    <x v="6"/>
    <n v="25.05"/>
    <m/>
  </r>
  <r>
    <d v="2017-11-14T00:00:00"/>
    <x v="10"/>
    <s v="Toby Carlisle"/>
    <x v="0"/>
    <x v="0"/>
    <x v="3"/>
    <s v="Wilson Jones Legal Size Ring Binders"/>
    <x v="1848"/>
    <x v="7"/>
    <n v="-32.99"/>
    <m/>
  </r>
  <r>
    <d v="2017-11-14T00:00:00"/>
    <x v="10"/>
    <s v="Arthur Wiediger"/>
    <x v="28"/>
    <x v="0"/>
    <x v="10"/>
    <s v="Security-Tint Envelopes"/>
    <x v="510"/>
    <x v="0"/>
    <n v="7.49"/>
    <m/>
  </r>
  <r>
    <d v="2017-11-14T00:00:00"/>
    <x v="10"/>
    <s v="Joe Elijah"/>
    <x v="3"/>
    <x v="0"/>
    <x v="4"/>
    <s v="Newell 347"/>
    <x v="85"/>
    <x v="9"/>
    <n v="9.93"/>
    <m/>
  </r>
  <r>
    <d v="2017-11-15T00:00:00"/>
    <x v="10"/>
    <s v="Dana Kaydos"/>
    <x v="16"/>
    <x v="1"/>
    <x v="8"/>
    <s v="Howard Miller 13-1/2&quot; Diameter Rosebrook Wall Clock"/>
    <x v="5198"/>
    <x v="3"/>
    <n v="55.02"/>
    <m/>
  </r>
  <r>
    <d v="2017-11-15T00:00:00"/>
    <x v="10"/>
    <s v="Dana Kaydos"/>
    <x v="16"/>
    <x v="1"/>
    <x v="8"/>
    <s v="Tenex 46&quot; x 60&quot; Computer Anti-Static Chairmat, Rectangular Shaped"/>
    <x v="5199"/>
    <x v="3"/>
    <n v="0"/>
    <m/>
  </r>
  <r>
    <d v="2017-11-16T00:00:00"/>
    <x v="10"/>
    <s v="Christy Brittain"/>
    <x v="20"/>
    <x v="0"/>
    <x v="0"/>
    <s v="Tops Green Bar Computer Printout Paper"/>
    <x v="1454"/>
    <x v="1"/>
    <n v="73.41"/>
    <m/>
  </r>
  <r>
    <d v="2017-11-16T00:00:00"/>
    <x v="10"/>
    <s v="Scott Williamson"/>
    <x v="3"/>
    <x v="0"/>
    <x v="2"/>
    <s v="Tennsco Regal Shelving Units"/>
    <x v="5200"/>
    <x v="9"/>
    <n v="24.34"/>
    <m/>
  </r>
  <r>
    <d v="2017-11-16T00:00:00"/>
    <x v="10"/>
    <s v="Mitch Willingham"/>
    <x v="3"/>
    <x v="2"/>
    <x v="15"/>
    <s v="Bady BDG101FRU Card Printer"/>
    <x v="1678"/>
    <x v="1"/>
    <n v="216"/>
    <m/>
  </r>
  <r>
    <d v="2017-11-16T00:00:00"/>
    <x v="10"/>
    <s v="Jay Kimmel"/>
    <x v="3"/>
    <x v="0"/>
    <x v="2"/>
    <s v="Eldon Shelf Savers Cubes and Bins"/>
    <x v="532"/>
    <x v="5"/>
    <n v="0.98"/>
    <m/>
  </r>
  <r>
    <d v="2017-11-16T00:00:00"/>
    <x v="10"/>
    <s v="Eileen Kiefer"/>
    <x v="3"/>
    <x v="0"/>
    <x v="4"/>
    <s v="Newell 328"/>
    <x v="3001"/>
    <x v="3"/>
    <n v="6.07"/>
    <m/>
  </r>
  <r>
    <d v="2017-11-16T00:00:00"/>
    <x v="10"/>
    <s v="Mick Hernandez"/>
    <x v="20"/>
    <x v="2"/>
    <x v="15"/>
    <s v="Hewlett-Packard 300S Scientific Calculator"/>
    <x v="5201"/>
    <x v="3"/>
    <n v="24.12"/>
    <m/>
  </r>
  <r>
    <d v="2017-11-16T00:00:00"/>
    <x v="10"/>
    <s v="Chris Cortes"/>
    <x v="22"/>
    <x v="0"/>
    <x v="0"/>
    <s v="Xerox 1933"/>
    <x v="5202"/>
    <x v="6"/>
    <n v="34.630000000000003"/>
    <m/>
  </r>
  <r>
    <d v="2017-11-16T00:00:00"/>
    <x v="10"/>
    <s v="Chris Cortes"/>
    <x v="22"/>
    <x v="1"/>
    <x v="8"/>
    <s v="Tenex &quot;The Solids&quot; Textured Chair Mats"/>
    <x v="3807"/>
    <x v="0"/>
    <n v="23.79"/>
    <m/>
  </r>
  <r>
    <d v="2017-11-16T00:00:00"/>
    <x v="10"/>
    <s v="Chris Cortes"/>
    <x v="22"/>
    <x v="2"/>
    <x v="6"/>
    <s v="Plantronics Encore H101 Dual EarpiecesÂ Headset"/>
    <x v="4823"/>
    <x v="1"/>
    <n v="10.79"/>
    <m/>
  </r>
  <r>
    <d v="2017-11-16T00:00:00"/>
    <x v="10"/>
    <s v="Chris Cortes"/>
    <x v="22"/>
    <x v="0"/>
    <x v="2"/>
    <s v="Fellowes Bases and Tops For Staxonsteel/High-Stak Systems"/>
    <x v="1613"/>
    <x v="4"/>
    <n v="7.99"/>
    <m/>
  </r>
  <r>
    <d v="2017-11-16T00:00:00"/>
    <x v="10"/>
    <s v="Charlotte Melton"/>
    <x v="20"/>
    <x v="2"/>
    <x v="6"/>
    <s v="iOttie HLCRIO102 Car Mount"/>
    <x v="5195"/>
    <x v="6"/>
    <n v="6"/>
    <m/>
  </r>
  <r>
    <d v="2017-11-16T00:00:00"/>
    <x v="10"/>
    <s v="Mick Brown"/>
    <x v="3"/>
    <x v="1"/>
    <x v="8"/>
    <s v="DAX Cubicle Frames - 8x10"/>
    <x v="4044"/>
    <x v="1"/>
    <n v="5.19"/>
    <m/>
  </r>
  <r>
    <d v="2017-11-16T00:00:00"/>
    <x v="10"/>
    <s v="Brian Moss"/>
    <x v="10"/>
    <x v="0"/>
    <x v="3"/>
    <s v="Prestige Round Ring Binders"/>
    <x v="4560"/>
    <x v="4"/>
    <n v="-1.4"/>
    <m/>
  </r>
  <r>
    <d v="2017-11-16T00:00:00"/>
    <x v="10"/>
    <s v="Bill Stewart"/>
    <x v="10"/>
    <x v="2"/>
    <x v="16"/>
    <s v="Hewlett Packard 610 Color Digital Copier / Printer"/>
    <x v="5203"/>
    <x v="1"/>
    <n v="75"/>
    <m/>
  </r>
  <r>
    <d v="2017-11-16T00:00:00"/>
    <x v="10"/>
    <s v="Bill Stewart"/>
    <x v="10"/>
    <x v="0"/>
    <x v="4"/>
    <s v="Panasonic KP-380BK Classic Electric Pencil Sharpener"/>
    <x v="3223"/>
    <x v="1"/>
    <n v="5.4"/>
    <m/>
  </r>
  <r>
    <d v="2017-11-16T00:00:00"/>
    <x v="10"/>
    <s v="Bill Stewart"/>
    <x v="10"/>
    <x v="2"/>
    <x v="9"/>
    <s v="Logitech Media Keyboard K200"/>
    <x v="3419"/>
    <x v="7"/>
    <n v="-1.75"/>
    <m/>
  </r>
  <r>
    <d v="2017-11-16T00:00:00"/>
    <x v="10"/>
    <s v="Lena Creighton"/>
    <x v="3"/>
    <x v="1"/>
    <x v="8"/>
    <s v="Eldon Radial Chair Mat for Low to Medium Pile Carpets"/>
    <x v="5195"/>
    <x v="1"/>
    <n v="23.99"/>
    <m/>
  </r>
  <r>
    <d v="2017-11-16T00:00:00"/>
    <x v="10"/>
    <s v="Lena Creighton"/>
    <x v="3"/>
    <x v="1"/>
    <x v="8"/>
    <s v="Eldon Image Series Black Desk Accessories"/>
    <x v="67"/>
    <x v="1"/>
    <n v="4.47"/>
    <m/>
  </r>
  <r>
    <d v="2017-11-17T00:00:00"/>
    <x v="10"/>
    <s v="Christine Sundaresam"/>
    <x v="6"/>
    <x v="0"/>
    <x v="12"/>
    <s v="Bionaire 99.97% HEPA Air Cleaner"/>
    <x v="1475"/>
    <x v="0"/>
    <n v="12.26"/>
    <m/>
  </r>
  <r>
    <d v="2017-11-17T00:00:00"/>
    <x v="10"/>
    <s v="Xylona Preis"/>
    <x v="32"/>
    <x v="0"/>
    <x v="4"/>
    <s v="Stanley Bostitch Contemporary Electric Pencil Sharpeners"/>
    <x v="22"/>
    <x v="1"/>
    <n v="14.26"/>
    <m/>
  </r>
  <r>
    <d v="2017-11-17T00:00:00"/>
    <x v="10"/>
    <s v="Joy Bell-"/>
    <x v="0"/>
    <x v="1"/>
    <x v="11"/>
    <s v="Atlantic Metals Mobile 2-Shelf Bookcases, Custom Colors"/>
    <x v="5204"/>
    <x v="0"/>
    <n v="-14.46"/>
    <m/>
  </r>
  <r>
    <d v="2017-11-17T00:00:00"/>
    <x v="10"/>
    <s v="Hunter Lopez"/>
    <x v="7"/>
    <x v="2"/>
    <x v="16"/>
    <s v="Canon imageCLASS 2200 Advanced Copier"/>
    <x v="5205"/>
    <x v="1"/>
    <n v="5039.99"/>
    <m/>
  </r>
  <r>
    <d v="2017-11-17T00:00:00"/>
    <x v="10"/>
    <s v="Emily Grady"/>
    <x v="1"/>
    <x v="2"/>
    <x v="9"/>
    <s v="LogitechÂ Illuminated - Keyboard"/>
    <x v="5036"/>
    <x v="7"/>
    <n v="83.99"/>
    <m/>
  </r>
  <r>
    <d v="2017-11-17T00:00:00"/>
    <x v="10"/>
    <s v="Victoria Wilson"/>
    <x v="20"/>
    <x v="0"/>
    <x v="2"/>
    <s v="Deluxe Rollaway Locking File with Drawer"/>
    <x v="1769"/>
    <x v="1"/>
    <n v="349.34"/>
    <m/>
  </r>
  <r>
    <d v="2017-11-17T00:00:00"/>
    <x v="10"/>
    <s v="Greg Guthrie"/>
    <x v="22"/>
    <x v="0"/>
    <x v="3"/>
    <s v="Cardinal Slant-D Ring Binder, Heavy Gauge Vinyl"/>
    <x v="670"/>
    <x v="0"/>
    <n v="4.5199999999999996"/>
    <m/>
  </r>
  <r>
    <d v="2017-11-17T00:00:00"/>
    <x v="10"/>
    <s v="Katharine Harms"/>
    <x v="11"/>
    <x v="0"/>
    <x v="0"/>
    <s v="Wirebound Message Forms, Four 2 3/4 x 5 Forms per Page, Pink Paper"/>
    <x v="5206"/>
    <x v="1"/>
    <n v="6.62"/>
    <m/>
  </r>
  <r>
    <d v="2017-11-17T00:00:00"/>
    <x v="10"/>
    <s v="Katharine Harms"/>
    <x v="11"/>
    <x v="0"/>
    <x v="3"/>
    <s v="Avery Reinforcements for Hole-Punch Pages"/>
    <x v="2299"/>
    <x v="5"/>
    <n v="-3.47"/>
    <m/>
  </r>
  <r>
    <d v="2017-11-17T00:00:00"/>
    <x v="10"/>
    <s v="Clytie Kelty"/>
    <x v="25"/>
    <x v="0"/>
    <x v="0"/>
    <s v="Xerox 1938"/>
    <x v="5207"/>
    <x v="5"/>
    <n v="93.88"/>
    <m/>
  </r>
  <r>
    <d v="2017-11-17T00:00:00"/>
    <x v="10"/>
    <s v="Clytie Kelty"/>
    <x v="25"/>
    <x v="2"/>
    <x v="9"/>
    <s v="Plantronics S12 Corded Telephone Headset System"/>
    <x v="5208"/>
    <x v="7"/>
    <n v="107.79"/>
    <m/>
  </r>
  <r>
    <d v="2017-11-17T00:00:00"/>
    <x v="10"/>
    <s v="Christopher Conant"/>
    <x v="20"/>
    <x v="0"/>
    <x v="0"/>
    <s v="Xerox 1905"/>
    <x v="2167"/>
    <x v="6"/>
    <n v="18.66"/>
    <m/>
  </r>
  <r>
    <d v="2017-11-17T00:00:00"/>
    <x v="10"/>
    <s v="Christopher Conant"/>
    <x v="20"/>
    <x v="1"/>
    <x v="8"/>
    <s v="Howard Miller 13&quot; Diameter Goldtone Round Wall Clock"/>
    <x v="339"/>
    <x v="3"/>
    <n v="76.98"/>
    <m/>
  </r>
  <r>
    <d v="2017-11-17T00:00:00"/>
    <x v="10"/>
    <s v="Trudy Brown"/>
    <x v="36"/>
    <x v="0"/>
    <x v="3"/>
    <s v="Angle-D Binders with Locking Rings, Label Holders"/>
    <x v="1313"/>
    <x v="6"/>
    <n v="20.59"/>
    <m/>
  </r>
  <r>
    <d v="2017-11-17T00:00:00"/>
    <x v="10"/>
    <s v="Ruben Ausman"/>
    <x v="4"/>
    <x v="2"/>
    <x v="9"/>
    <s v="Logitech G430 Surround Sound Gaming Headset with Dolby 7.1 Technology"/>
    <x v="2232"/>
    <x v="4"/>
    <n v="28.8"/>
    <m/>
  </r>
  <r>
    <d v="2017-11-17T00:00:00"/>
    <x v="10"/>
    <s v="Ruben Ausman"/>
    <x v="4"/>
    <x v="2"/>
    <x v="6"/>
    <s v="Panasonic KX - TS880B Telephone"/>
    <x v="4387"/>
    <x v="7"/>
    <n v="55.65"/>
    <m/>
  </r>
  <r>
    <d v="2017-11-18T00:00:00"/>
    <x v="10"/>
    <s v="Christina DeMoss"/>
    <x v="22"/>
    <x v="0"/>
    <x v="2"/>
    <s v="Eldon Portable Mobile Manager"/>
    <x v="5209"/>
    <x v="6"/>
    <n v="45.81"/>
    <m/>
  </r>
  <r>
    <d v="2017-11-18T00:00:00"/>
    <x v="10"/>
    <s v="Christina DeMoss"/>
    <x v="22"/>
    <x v="2"/>
    <x v="9"/>
    <s v="ImationÂ 16GB Mini TravelDrive USB 2.0Â Flash Drive"/>
    <x v="3231"/>
    <x v="3"/>
    <n v="54.33"/>
    <m/>
  </r>
  <r>
    <d v="2017-11-18T00:00:00"/>
    <x v="10"/>
    <s v="Christina DeMoss"/>
    <x v="22"/>
    <x v="0"/>
    <x v="7"/>
    <s v="Binder Clips by OIC"/>
    <x v="2790"/>
    <x v="0"/>
    <n v="1.42"/>
    <m/>
  </r>
  <r>
    <d v="2017-11-18T00:00:00"/>
    <x v="10"/>
    <s v="Christina DeMoss"/>
    <x v="22"/>
    <x v="0"/>
    <x v="3"/>
    <s v="Wilson Jones 1&quot; Hanging DublLock Ring Binders"/>
    <x v="174"/>
    <x v="0"/>
    <n v="2.96"/>
    <m/>
  </r>
  <r>
    <d v="2017-11-18T00:00:00"/>
    <x v="10"/>
    <s v="Christina DeMoss"/>
    <x v="22"/>
    <x v="0"/>
    <x v="2"/>
    <s v="Fellowes Bankers Box Stor/Drawer Steel Plus"/>
    <x v="859"/>
    <x v="1"/>
    <n v="9.59"/>
    <m/>
  </r>
  <r>
    <d v="2017-11-18T00:00:00"/>
    <x v="10"/>
    <s v="Jane Waco"/>
    <x v="10"/>
    <x v="0"/>
    <x v="4"/>
    <s v="BIC Liqua Brite Liner"/>
    <x v="4807"/>
    <x v="5"/>
    <n v="7.77"/>
    <m/>
  </r>
  <r>
    <d v="2017-11-18T00:00:00"/>
    <x v="10"/>
    <s v="Maria Etezadi"/>
    <x v="14"/>
    <x v="1"/>
    <x v="8"/>
    <s v="C-Line Magnetic Cubicle Keepers, Clear Polypropylene"/>
    <x v="4887"/>
    <x v="3"/>
    <n v="8.3000000000000007"/>
    <m/>
  </r>
  <r>
    <d v="2017-11-18T00:00:00"/>
    <x v="10"/>
    <s v="Art Ferguson"/>
    <x v="16"/>
    <x v="0"/>
    <x v="0"/>
    <s v="Xerox 194"/>
    <x v="4345"/>
    <x v="4"/>
    <n v="15.53"/>
    <m/>
  </r>
  <r>
    <d v="2017-11-18T00:00:00"/>
    <x v="10"/>
    <s v="Art Ferguson"/>
    <x v="16"/>
    <x v="0"/>
    <x v="14"/>
    <s v="Staple remover"/>
    <x v="1250"/>
    <x v="4"/>
    <n v="-0.66"/>
    <m/>
  </r>
  <r>
    <d v="2017-11-18T00:00:00"/>
    <x v="10"/>
    <s v="Dave Kipp"/>
    <x v="20"/>
    <x v="2"/>
    <x v="6"/>
    <s v="Belkin SportFit Armband For iPhone 5s/5c, Fuchsia"/>
    <x v="5210"/>
    <x v="7"/>
    <n v="36.729999999999997"/>
    <m/>
  </r>
  <r>
    <d v="2017-11-18T00:00:00"/>
    <x v="10"/>
    <s v="Jim Sink"/>
    <x v="16"/>
    <x v="0"/>
    <x v="2"/>
    <s v="Tennsco Commercial Shelving"/>
    <x v="5211"/>
    <x v="7"/>
    <n v="-19.32"/>
    <m/>
  </r>
  <r>
    <d v="2017-11-18T00:00:00"/>
    <x v="10"/>
    <s v="Jim Sink"/>
    <x v="16"/>
    <x v="0"/>
    <x v="3"/>
    <s v="Ibico Plastic and Wire Spiral Binding Combs"/>
    <x v="992"/>
    <x v="9"/>
    <n v="-16.190000000000001"/>
    <m/>
  </r>
  <r>
    <d v="2017-11-18T00:00:00"/>
    <x v="10"/>
    <s v="Jim Sink"/>
    <x v="16"/>
    <x v="0"/>
    <x v="12"/>
    <s v="Acco 7-Outlet Masterpiece Power Center, Wihtout Fax/Phone Line Protection"/>
    <x v="5212"/>
    <x v="3"/>
    <n v="48.63"/>
    <m/>
  </r>
  <r>
    <d v="2017-11-18T00:00:00"/>
    <x v="10"/>
    <s v="Jim Sink"/>
    <x v="16"/>
    <x v="0"/>
    <x v="0"/>
    <s v="Xerox 221"/>
    <x v="1315"/>
    <x v="3"/>
    <n v="7.26"/>
    <m/>
  </r>
  <r>
    <d v="2017-11-18T00:00:00"/>
    <x v="10"/>
    <s v="Jim Sink"/>
    <x v="16"/>
    <x v="0"/>
    <x v="0"/>
    <s v="Xerox 211"/>
    <x v="598"/>
    <x v="9"/>
    <n v="14.52"/>
    <m/>
  </r>
  <r>
    <d v="2017-11-18T00:00:00"/>
    <x v="10"/>
    <s v="Russell D'Ascenzo"/>
    <x v="1"/>
    <x v="0"/>
    <x v="10"/>
    <s v="Peel &amp; Seel Recycled Catalog Envelopes, Brown"/>
    <x v="5213"/>
    <x v="6"/>
    <n v="20.84"/>
    <m/>
  </r>
  <r>
    <d v="2017-11-18T00:00:00"/>
    <x v="10"/>
    <s v="Russell D'Ascenzo"/>
    <x v="1"/>
    <x v="1"/>
    <x v="5"/>
    <s v="Global Highback Leather Tilter in Burgundy"/>
    <x v="5214"/>
    <x v="0"/>
    <n v="-25.48"/>
    <m/>
  </r>
  <r>
    <d v="2017-11-18T00:00:00"/>
    <x v="10"/>
    <s v="Nona Balk"/>
    <x v="21"/>
    <x v="0"/>
    <x v="2"/>
    <s v="Decoflex Hanging Personal Folder File, Blue"/>
    <x v="860"/>
    <x v="6"/>
    <n v="24.98"/>
    <m/>
  </r>
  <r>
    <d v="2017-11-18T00:00:00"/>
    <x v="10"/>
    <s v="Nona Balk"/>
    <x v="21"/>
    <x v="0"/>
    <x v="2"/>
    <s v="Companion Letter/Legal File, Black"/>
    <x v="3602"/>
    <x v="4"/>
    <n v="10.57"/>
    <m/>
  </r>
  <r>
    <d v="2017-11-18T00:00:00"/>
    <x v="10"/>
    <s v="Nona Balk"/>
    <x v="21"/>
    <x v="0"/>
    <x v="1"/>
    <s v="Avery 487"/>
    <x v="1764"/>
    <x v="0"/>
    <n v="3.47"/>
    <m/>
  </r>
  <r>
    <d v="2017-11-18T00:00:00"/>
    <x v="10"/>
    <s v="Nona Balk"/>
    <x v="21"/>
    <x v="1"/>
    <x v="8"/>
    <s v="GE General Purpose, Extra Long Life, Showcase &amp; Floodlight Incandescent Bulbs"/>
    <x v="5215"/>
    <x v="0"/>
    <n v="2.74"/>
    <m/>
  </r>
  <r>
    <d v="2017-11-19T00:00:00"/>
    <x v="10"/>
    <s v="Jonathan Howell"/>
    <x v="1"/>
    <x v="1"/>
    <x v="13"/>
    <s v="BPI Conference Tables"/>
    <x v="5216"/>
    <x v="1"/>
    <n v="-131.44999999999999"/>
    <m/>
  </r>
  <r>
    <d v="2017-11-19T00:00:00"/>
    <x v="10"/>
    <s v="Adrian Shami"/>
    <x v="20"/>
    <x v="0"/>
    <x v="3"/>
    <s v="Avery Printable Repositionable Plastic Tabs"/>
    <x v="2838"/>
    <x v="6"/>
    <n v="13.93"/>
    <m/>
  </r>
  <r>
    <d v="2017-11-19T00:00:00"/>
    <x v="10"/>
    <s v="Adrian Shami"/>
    <x v="20"/>
    <x v="0"/>
    <x v="0"/>
    <s v="Xerox 1898"/>
    <x v="518"/>
    <x v="0"/>
    <n v="6.41"/>
    <m/>
  </r>
  <r>
    <d v="2017-11-19T00:00:00"/>
    <x v="10"/>
    <s v="Katherine Ducich"/>
    <x v="3"/>
    <x v="2"/>
    <x v="6"/>
    <s v="Square Credit Card Reader"/>
    <x v="4238"/>
    <x v="3"/>
    <n v="2.4"/>
    <m/>
  </r>
  <r>
    <d v="2017-11-19T00:00:00"/>
    <x v="10"/>
    <s v="Aimee Bixby"/>
    <x v="0"/>
    <x v="0"/>
    <x v="0"/>
    <s v="Xerox 1901"/>
    <x v="2411"/>
    <x v="3"/>
    <n v="5.28"/>
    <m/>
  </r>
  <r>
    <d v="2017-11-19T00:00:00"/>
    <x v="10"/>
    <s v="Aimee Bixby"/>
    <x v="0"/>
    <x v="0"/>
    <x v="14"/>
    <s v="Acme Elite Stainless Steel Scissors"/>
    <x v="4122"/>
    <x v="4"/>
    <n v="0.5"/>
    <m/>
  </r>
  <r>
    <d v="2017-11-19T00:00:00"/>
    <x v="10"/>
    <s v="Aimee Bixby"/>
    <x v="0"/>
    <x v="0"/>
    <x v="4"/>
    <s v="Boston School Pro Electric Pencil Sharpener, 1670"/>
    <x v="1603"/>
    <x v="3"/>
    <n v="8.67"/>
    <m/>
  </r>
  <r>
    <d v="2017-11-19T00:00:00"/>
    <x v="10"/>
    <s v="Aimee Bixby"/>
    <x v="0"/>
    <x v="1"/>
    <x v="8"/>
    <s v="Telescoping Adjustable Floor Lamp"/>
    <x v="1102"/>
    <x v="0"/>
    <n v="-13.99"/>
    <m/>
  </r>
  <r>
    <d v="2017-11-19T00:00:00"/>
    <x v="10"/>
    <s v="Art Ferguson"/>
    <x v="0"/>
    <x v="1"/>
    <x v="5"/>
    <s v="Office Star Flex Back Scooter Chair with White Frame"/>
    <x v="5217"/>
    <x v="1"/>
    <n v="-53.27"/>
    <m/>
  </r>
  <r>
    <d v="2017-11-19T00:00:00"/>
    <x v="10"/>
    <s v="Linda Cazamias"/>
    <x v="0"/>
    <x v="1"/>
    <x v="5"/>
    <s v="Lifetime Advantage Folding Chairs, 4/Carton"/>
    <x v="5218"/>
    <x v="0"/>
    <n v="-8.7200000000000006"/>
    <m/>
  </r>
  <r>
    <d v="2017-11-19T00:00:00"/>
    <x v="10"/>
    <s v="Adrian Barton"/>
    <x v="5"/>
    <x v="1"/>
    <x v="8"/>
    <s v="3M Polarizing Task Lamp with Clamp Arm, Light Gray"/>
    <x v="882"/>
    <x v="6"/>
    <n v="213.69"/>
    <m/>
  </r>
  <r>
    <d v="2017-11-19T00:00:00"/>
    <x v="10"/>
    <s v="Adrian Barton"/>
    <x v="5"/>
    <x v="0"/>
    <x v="3"/>
    <s v="GBC Imprintable Covers"/>
    <x v="3864"/>
    <x v="0"/>
    <n v="10.76"/>
    <m/>
  </r>
  <r>
    <d v="2017-11-19T00:00:00"/>
    <x v="10"/>
    <s v="Mick Crebagga"/>
    <x v="3"/>
    <x v="0"/>
    <x v="2"/>
    <s v="File Shuttle II and Handi-File, Black"/>
    <x v="2992"/>
    <x v="2"/>
    <n v="76.25"/>
    <m/>
  </r>
  <r>
    <d v="2017-11-19T00:00:00"/>
    <x v="10"/>
    <s v="Mick Crebagga"/>
    <x v="3"/>
    <x v="1"/>
    <x v="8"/>
    <s v="Executive Impressions 13-1/2&quot; Indoor/Outdoor Wall Clock"/>
    <x v="5219"/>
    <x v="4"/>
    <n v="7.11"/>
    <m/>
  </r>
  <r>
    <d v="2017-11-19T00:00:00"/>
    <x v="10"/>
    <s v="Justin Deggeller"/>
    <x v="20"/>
    <x v="0"/>
    <x v="10"/>
    <s v="Staple envelope"/>
    <x v="677"/>
    <x v="1"/>
    <n v="8.3699999999999992"/>
    <m/>
  </r>
  <r>
    <d v="2017-11-19T00:00:00"/>
    <x v="10"/>
    <s v="Justin Deggeller"/>
    <x v="20"/>
    <x v="0"/>
    <x v="12"/>
    <s v="Hoover Shoulder Vac Commercial Portable Vacuum"/>
    <x v="5220"/>
    <x v="5"/>
    <n v="626.19000000000005"/>
    <m/>
  </r>
  <r>
    <d v="2017-11-19T00:00:00"/>
    <x v="10"/>
    <s v="Stewart Carmichael"/>
    <x v="0"/>
    <x v="1"/>
    <x v="13"/>
    <s v="Bush Andora Conference Table, Maple/Graphite Gray Finish"/>
    <x v="5221"/>
    <x v="6"/>
    <n v="-71.81"/>
    <m/>
  </r>
  <r>
    <d v="2017-11-19T00:00:00"/>
    <x v="10"/>
    <s v="Stewart Carmichael"/>
    <x v="0"/>
    <x v="0"/>
    <x v="4"/>
    <s v="Peel-Off China Markers"/>
    <x v="1085"/>
    <x v="3"/>
    <n v="8.74"/>
    <m/>
  </r>
  <r>
    <d v="2017-11-19T00:00:00"/>
    <x v="10"/>
    <s v="Dorothy Dickinson"/>
    <x v="6"/>
    <x v="0"/>
    <x v="7"/>
    <s v="OIC Binder Clips"/>
    <x v="1432"/>
    <x v="5"/>
    <n v="12.53"/>
    <m/>
  </r>
  <r>
    <d v="2017-11-19T00:00:00"/>
    <x v="10"/>
    <s v="Nathan Cano"/>
    <x v="0"/>
    <x v="1"/>
    <x v="5"/>
    <s v="Global Wood Trimmed Manager's Task Chair, Khaki"/>
    <x v="5222"/>
    <x v="1"/>
    <n v="-46.4"/>
    <m/>
  </r>
  <r>
    <d v="2017-11-19T00:00:00"/>
    <x v="10"/>
    <s v="Nathan Cano"/>
    <x v="0"/>
    <x v="0"/>
    <x v="4"/>
    <s v="Avery Hi-Liter GlideStik Fluorescent Highlighter, Yellow Ink"/>
    <x v="1017"/>
    <x v="7"/>
    <n v="3.91"/>
    <m/>
  </r>
  <r>
    <d v="2017-11-19T00:00:00"/>
    <x v="10"/>
    <s v="Nathan Cano"/>
    <x v="0"/>
    <x v="0"/>
    <x v="3"/>
    <s v="Fellowes PB500 Electric Punch Plastic Comb Binding Machine with Manual Bind"/>
    <x v="5223"/>
    <x v="6"/>
    <n v="-2287.7800000000002"/>
    <m/>
  </r>
  <r>
    <d v="2017-11-19T00:00:00"/>
    <x v="10"/>
    <s v="Jennifer Halladay"/>
    <x v="10"/>
    <x v="0"/>
    <x v="3"/>
    <s v="Lock-Up Easel 'Spel-Binder'"/>
    <x v="5224"/>
    <x v="5"/>
    <n v="-45.93"/>
    <m/>
  </r>
  <r>
    <d v="2017-11-19T00:00:00"/>
    <x v="10"/>
    <s v="Richard Bierner"/>
    <x v="6"/>
    <x v="0"/>
    <x v="4"/>
    <s v="Newell 349"/>
    <x v="44"/>
    <x v="5"/>
    <n v="6.66"/>
    <m/>
  </r>
  <r>
    <d v="2017-11-19T00:00:00"/>
    <x v="10"/>
    <s v="Anne Pryor"/>
    <x v="20"/>
    <x v="0"/>
    <x v="3"/>
    <s v="Acco Data Flex Cable Posts For Top &amp; Bottom Load Binders, 6&quot; Capacity"/>
    <x v="5225"/>
    <x v="5"/>
    <n v="18.25"/>
    <m/>
  </r>
  <r>
    <d v="2017-11-19T00:00:00"/>
    <x v="10"/>
    <s v="Anne Pryor"/>
    <x v="20"/>
    <x v="1"/>
    <x v="13"/>
    <s v="Hon 61000 Series Interactive Training Tables"/>
    <x v="1326"/>
    <x v="1"/>
    <n v="-29.32"/>
    <m/>
  </r>
  <r>
    <d v="2017-11-20T00:00:00"/>
    <x v="10"/>
    <s v="Liz Pelletier"/>
    <x v="3"/>
    <x v="1"/>
    <x v="8"/>
    <s v="Coloredge Poster Frame"/>
    <x v="2602"/>
    <x v="1"/>
    <n v="16.61"/>
    <m/>
  </r>
  <r>
    <d v="2017-11-20T00:00:00"/>
    <x v="10"/>
    <s v="Liz Pelletier"/>
    <x v="3"/>
    <x v="0"/>
    <x v="3"/>
    <s v="GBC Prepunched Paper, 19-Hole, for Binding Systems, 24-lb"/>
    <x v="5226"/>
    <x v="5"/>
    <n v="27.32"/>
    <m/>
  </r>
  <r>
    <d v="2017-11-20T00:00:00"/>
    <x v="10"/>
    <s v="Jennifer Halladay"/>
    <x v="25"/>
    <x v="0"/>
    <x v="4"/>
    <s v="Newell 336"/>
    <x v="1293"/>
    <x v="5"/>
    <n v="2.7"/>
    <m/>
  </r>
  <r>
    <d v="2017-11-20T00:00:00"/>
    <x v="10"/>
    <s v="Jennifer Halladay"/>
    <x v="25"/>
    <x v="0"/>
    <x v="4"/>
    <s v="Staples in misc. colors"/>
    <x v="5227"/>
    <x v="1"/>
    <n v="1.8"/>
    <m/>
  </r>
  <r>
    <d v="2017-11-20T00:00:00"/>
    <x v="10"/>
    <s v="Brian Thompson"/>
    <x v="10"/>
    <x v="1"/>
    <x v="8"/>
    <s v="Floodlight Indoor Halogen Bulbs, 1 Bulb per Pack, 60 Watts"/>
    <x v="1664"/>
    <x v="7"/>
    <n v="28.13"/>
    <m/>
  </r>
  <r>
    <d v="2017-11-20T00:00:00"/>
    <x v="10"/>
    <s v="Brian Thompson"/>
    <x v="10"/>
    <x v="1"/>
    <x v="8"/>
    <s v="GE General Purpose, Extra Long Life, Showcase &amp; Floodlight Incandescent Bulbs"/>
    <x v="2649"/>
    <x v="0"/>
    <n v="1.57"/>
    <m/>
  </r>
  <r>
    <d v="2017-11-20T00:00:00"/>
    <x v="10"/>
    <s v="Kelly Andreada"/>
    <x v="3"/>
    <x v="1"/>
    <x v="5"/>
    <s v="Novimex High-Tech Fabric Mesh Task Chair"/>
    <x v="1687"/>
    <x v="7"/>
    <n v="-46.14"/>
    <m/>
  </r>
  <r>
    <d v="2017-11-20T00:00:00"/>
    <x v="10"/>
    <s v="Hunter Glantz"/>
    <x v="28"/>
    <x v="0"/>
    <x v="4"/>
    <s v="Sanford Uni-Blazer View Highlighters, Chisel Tip, Yellow"/>
    <x v="3596"/>
    <x v="8"/>
    <n v="9.68"/>
    <m/>
  </r>
  <r>
    <d v="2017-11-20T00:00:00"/>
    <x v="10"/>
    <s v="Carlos Daly"/>
    <x v="20"/>
    <x v="0"/>
    <x v="0"/>
    <s v="Xerox 1968"/>
    <x v="3392"/>
    <x v="5"/>
    <n v="22.44"/>
    <m/>
  </r>
  <r>
    <d v="2017-11-20T00:00:00"/>
    <x v="10"/>
    <s v="Carlos Daly"/>
    <x v="20"/>
    <x v="1"/>
    <x v="11"/>
    <s v="Sauder Camden County Collection Libraries, Planked Cherry Finish"/>
    <x v="5228"/>
    <x v="0"/>
    <n v="-25.3"/>
    <m/>
  </r>
  <r>
    <d v="2017-11-20T00:00:00"/>
    <x v="10"/>
    <s v="Carlos Daly"/>
    <x v="20"/>
    <x v="2"/>
    <x v="6"/>
    <s v="Samsung Galaxy Mega 6.3"/>
    <x v="5229"/>
    <x v="1"/>
    <n v="327.58999999999997"/>
    <m/>
  </r>
  <r>
    <d v="2017-11-20T00:00:00"/>
    <x v="10"/>
    <s v="Carlos Daly"/>
    <x v="20"/>
    <x v="0"/>
    <x v="4"/>
    <s v="Boston KS Multi-Size Manual Pencil Sharpener"/>
    <x v="5230"/>
    <x v="1"/>
    <n v="19.309999999999999"/>
    <m/>
  </r>
  <r>
    <d v="2017-11-20T00:00:00"/>
    <x v="10"/>
    <s v="Erica Smith"/>
    <x v="15"/>
    <x v="1"/>
    <x v="5"/>
    <s v="Office Star - Mesh Screen back chair with Vinyl seat"/>
    <x v="5231"/>
    <x v="0"/>
    <n v="-23.58"/>
    <m/>
  </r>
  <r>
    <d v="2017-11-20T00:00:00"/>
    <x v="10"/>
    <s v="Sample Company A"/>
    <x v="5"/>
    <x v="1"/>
    <x v="8"/>
    <s v="9-3/4 Diameter Round Wall Clock"/>
    <x v="5232"/>
    <x v="0"/>
    <n v="11.58"/>
    <m/>
  </r>
  <r>
    <d v="2017-11-20T00:00:00"/>
    <x v="10"/>
    <s v="Katharine Harms"/>
    <x v="20"/>
    <x v="2"/>
    <x v="9"/>
    <s v="Maxell 4.7GB DVD+R 5/Pack"/>
    <x v="668"/>
    <x v="1"/>
    <n v="1.34"/>
    <m/>
  </r>
  <r>
    <d v="2017-11-20T00:00:00"/>
    <x v="10"/>
    <s v="Katharine Harms"/>
    <x v="20"/>
    <x v="2"/>
    <x v="6"/>
    <s v="Apple iPhone 5S"/>
    <x v="5233"/>
    <x v="4"/>
    <n v="171"/>
    <m/>
  </r>
  <r>
    <d v="2017-11-20T00:00:00"/>
    <x v="10"/>
    <s v="Katharine Harms"/>
    <x v="20"/>
    <x v="1"/>
    <x v="8"/>
    <s v="Tensor Brushed Steel Torchiere Floor Lamp"/>
    <x v="2660"/>
    <x v="1"/>
    <n v="9.17"/>
    <m/>
  </r>
  <r>
    <d v="2017-11-21T00:00:00"/>
    <x v="10"/>
    <s v="Benjamin Patterson"/>
    <x v="22"/>
    <x v="1"/>
    <x v="13"/>
    <s v="Safco Drafting Table"/>
    <x v="2130"/>
    <x v="4"/>
    <n v="20.58"/>
    <m/>
  </r>
  <r>
    <d v="2017-11-21T00:00:00"/>
    <x v="10"/>
    <s v="Scott Williamson"/>
    <x v="20"/>
    <x v="1"/>
    <x v="8"/>
    <s v="Howard Miller Distant Time Traveler Alarm Clock"/>
    <x v="2100"/>
    <x v="4"/>
    <n v="11.24"/>
    <m/>
  </r>
  <r>
    <d v="2017-11-21T00:00:00"/>
    <x v="10"/>
    <s v="Barry Franz"/>
    <x v="3"/>
    <x v="0"/>
    <x v="2"/>
    <s v="Eldon Portable Mobile Manager"/>
    <x v="4765"/>
    <x v="0"/>
    <n v="15.27"/>
    <m/>
  </r>
  <r>
    <d v="2017-11-21T00:00:00"/>
    <x v="10"/>
    <s v="Barry Franz"/>
    <x v="3"/>
    <x v="0"/>
    <x v="4"/>
    <s v="Newell 344"/>
    <x v="638"/>
    <x v="0"/>
    <n v="1.45"/>
    <m/>
  </r>
  <r>
    <d v="2017-11-21T00:00:00"/>
    <x v="10"/>
    <s v="Barry Franz"/>
    <x v="3"/>
    <x v="0"/>
    <x v="7"/>
    <s v="Advantus T-Pin Paper Clips"/>
    <x v="5234"/>
    <x v="0"/>
    <n v="3.52"/>
    <m/>
  </r>
  <r>
    <d v="2017-11-21T00:00:00"/>
    <x v="10"/>
    <s v="Barry Franz"/>
    <x v="3"/>
    <x v="0"/>
    <x v="12"/>
    <s v="Acco Six-Outlet Power Strip, 4' Cord Length"/>
    <x v="1527"/>
    <x v="4"/>
    <n v="2.2400000000000002"/>
    <m/>
  </r>
  <r>
    <d v="2017-11-21T00:00:00"/>
    <x v="10"/>
    <s v="Barry Franz"/>
    <x v="3"/>
    <x v="2"/>
    <x v="6"/>
    <s v="Mitel MiVoice 5330e IP Phone"/>
    <x v="4343"/>
    <x v="1"/>
    <n v="49.5"/>
    <m/>
  </r>
  <r>
    <d v="2017-11-21T00:00:00"/>
    <x v="10"/>
    <s v="Cindy Chapman"/>
    <x v="2"/>
    <x v="0"/>
    <x v="0"/>
    <s v="Xerox 1972"/>
    <x v="174"/>
    <x v="0"/>
    <n v="2.64"/>
    <m/>
  </r>
  <r>
    <d v="2017-11-21T00:00:00"/>
    <x v="10"/>
    <s v="Cindy Chapman"/>
    <x v="2"/>
    <x v="0"/>
    <x v="2"/>
    <s v="Recycled Eldon Regeneration Jumbo File"/>
    <x v="5235"/>
    <x v="3"/>
    <n v="3.93"/>
    <m/>
  </r>
  <r>
    <d v="2017-11-21T00:00:00"/>
    <x v="10"/>
    <s v="Patrick Jones"/>
    <x v="3"/>
    <x v="0"/>
    <x v="4"/>
    <s v="Newell 332"/>
    <x v="1562"/>
    <x v="3"/>
    <n v="3.18"/>
    <m/>
  </r>
  <r>
    <d v="2017-11-21T00:00:00"/>
    <x v="10"/>
    <s v="Patrick Jones"/>
    <x v="3"/>
    <x v="0"/>
    <x v="3"/>
    <s v="Canvas Sectional Post Binders"/>
    <x v="1854"/>
    <x v="0"/>
    <n v="14.77"/>
    <m/>
  </r>
  <r>
    <d v="2017-11-21T00:00:00"/>
    <x v="10"/>
    <s v="Chloris Kastensmidt"/>
    <x v="22"/>
    <x v="0"/>
    <x v="3"/>
    <s v="Vinyl Sectional Post Binders"/>
    <x v="5236"/>
    <x v="7"/>
    <n v="56.55"/>
    <m/>
  </r>
  <r>
    <d v="2017-11-21T00:00:00"/>
    <x v="10"/>
    <s v="Chloris Kastensmidt"/>
    <x v="22"/>
    <x v="2"/>
    <x v="15"/>
    <s v="3D Systems Cube Printer, 2nd Generation, White"/>
    <x v="5237"/>
    <x v="4"/>
    <n v="104"/>
    <m/>
  </r>
  <r>
    <d v="2017-11-21T00:00:00"/>
    <x v="10"/>
    <s v="Chloris Kastensmidt"/>
    <x v="22"/>
    <x v="0"/>
    <x v="0"/>
    <s v="Xerox 209"/>
    <x v="1778"/>
    <x v="9"/>
    <n v="24.88"/>
    <m/>
  </r>
  <r>
    <d v="2017-11-21T00:00:00"/>
    <x v="10"/>
    <s v="Henia Zydlo"/>
    <x v="0"/>
    <x v="2"/>
    <x v="6"/>
    <s v="Motorola HK250 Universal Bluetooth Headset"/>
    <x v="2983"/>
    <x v="1"/>
    <n v="-12.41"/>
    <m/>
  </r>
  <r>
    <d v="2017-11-22T00:00:00"/>
    <x v="10"/>
    <s v="Frank Olsen"/>
    <x v="0"/>
    <x v="0"/>
    <x v="4"/>
    <s v="Newell 314"/>
    <x v="5238"/>
    <x v="9"/>
    <n v="2.23"/>
    <m/>
  </r>
  <r>
    <d v="2017-11-23T00:00:00"/>
    <x v="10"/>
    <s v="Janet Martin"/>
    <x v="25"/>
    <x v="2"/>
    <x v="9"/>
    <s v="Memorex Mini Travel Drive 8 GB USB 2.0 Flash Drive"/>
    <x v="5239"/>
    <x v="9"/>
    <n v="17.600000000000001"/>
    <m/>
  </r>
  <r>
    <d v="2017-11-23T00:00:00"/>
    <x v="10"/>
    <s v="Janet Martin"/>
    <x v="25"/>
    <x v="2"/>
    <x v="6"/>
    <s v="Speck Products Candyshell Flip Case"/>
    <x v="5240"/>
    <x v="4"/>
    <n v="2.1"/>
    <m/>
  </r>
  <r>
    <d v="2017-11-23T00:00:00"/>
    <x v="10"/>
    <s v="Janet Martin"/>
    <x v="25"/>
    <x v="0"/>
    <x v="4"/>
    <s v="Newell Chalk Holder"/>
    <x v="2223"/>
    <x v="4"/>
    <n v="1.07"/>
    <m/>
  </r>
  <r>
    <d v="2017-11-23T00:00:00"/>
    <x v="10"/>
    <s v="Janet Molinari"/>
    <x v="14"/>
    <x v="1"/>
    <x v="8"/>
    <s v="Coloredge Poster Frame"/>
    <x v="1680"/>
    <x v="0"/>
    <n v="11.08"/>
    <m/>
  </r>
  <r>
    <d v="2017-11-23T00:00:00"/>
    <x v="10"/>
    <s v="Janet Molinari"/>
    <x v="14"/>
    <x v="0"/>
    <x v="3"/>
    <s v="GBC VeloBinder Manual Binding System"/>
    <x v="5241"/>
    <x v="9"/>
    <n v="138.19999999999999"/>
    <m/>
  </r>
  <r>
    <d v="2017-11-23T00:00:00"/>
    <x v="10"/>
    <s v="Tamara Dahlen"/>
    <x v="2"/>
    <x v="1"/>
    <x v="8"/>
    <s v="OIC Stacking Trays"/>
    <x v="5242"/>
    <x v="2"/>
    <n v="7.21"/>
    <m/>
  </r>
  <r>
    <d v="2017-11-23T00:00:00"/>
    <x v="10"/>
    <s v="Frank Hawley"/>
    <x v="2"/>
    <x v="0"/>
    <x v="3"/>
    <s v="GBC Standard Therm-A-Bind Covers"/>
    <x v="5243"/>
    <x v="4"/>
    <n v="-5.98"/>
    <m/>
  </r>
  <r>
    <d v="2017-11-23T00:00:00"/>
    <x v="10"/>
    <s v="Christopher Martinez"/>
    <x v="1"/>
    <x v="1"/>
    <x v="8"/>
    <s v="Contemporary Wood/Metal Frame"/>
    <x v="1484"/>
    <x v="4"/>
    <n v="-4.04"/>
    <m/>
  </r>
  <r>
    <d v="2017-11-23T00:00:00"/>
    <x v="10"/>
    <s v="Christopher Martinez"/>
    <x v="1"/>
    <x v="0"/>
    <x v="1"/>
    <s v="Avery File Folder Labels"/>
    <x v="697"/>
    <x v="7"/>
    <n v="4.18"/>
    <m/>
  </r>
  <r>
    <d v="2017-11-23T00:00:00"/>
    <x v="10"/>
    <s v="Christopher Martinez"/>
    <x v="1"/>
    <x v="2"/>
    <x v="6"/>
    <s v="Toshiba IPT2010-SD IPÂ Telephone"/>
    <x v="1966"/>
    <x v="0"/>
    <n v="16.68"/>
    <m/>
  </r>
  <r>
    <d v="2017-11-23T00:00:00"/>
    <x v="10"/>
    <s v="Alan Hwang"/>
    <x v="0"/>
    <x v="2"/>
    <x v="6"/>
    <s v="Panasonic KX TS208W Corded phone"/>
    <x v="4574"/>
    <x v="7"/>
    <n v="19.600000000000001"/>
    <m/>
  </r>
  <r>
    <d v="2017-11-23T00:00:00"/>
    <x v="10"/>
    <s v="Dan Campbell"/>
    <x v="14"/>
    <x v="0"/>
    <x v="14"/>
    <s v="Staple remover"/>
    <x v="2325"/>
    <x v="0"/>
    <n v="0.17"/>
    <m/>
  </r>
  <r>
    <d v="2017-11-23T00:00:00"/>
    <x v="10"/>
    <s v="Chris Selesnick"/>
    <x v="1"/>
    <x v="0"/>
    <x v="0"/>
    <s v="Xerox 1959"/>
    <x v="1048"/>
    <x v="0"/>
    <n v="3.74"/>
    <m/>
  </r>
  <r>
    <d v="2017-11-23T00:00:00"/>
    <x v="10"/>
    <s v="Jennifer Patt"/>
    <x v="0"/>
    <x v="0"/>
    <x v="0"/>
    <s v="Xerox 22"/>
    <x v="1308"/>
    <x v="5"/>
    <n v="12.7"/>
    <m/>
  </r>
  <r>
    <d v="2017-11-23T00:00:00"/>
    <x v="10"/>
    <s v="Jennifer Patt"/>
    <x v="0"/>
    <x v="0"/>
    <x v="0"/>
    <s v="Xerox 1942"/>
    <x v="737"/>
    <x v="0"/>
    <n v="29.36"/>
    <m/>
  </r>
  <r>
    <d v="2017-11-23T00:00:00"/>
    <x v="10"/>
    <s v="Jennifer Patt"/>
    <x v="0"/>
    <x v="1"/>
    <x v="13"/>
    <s v="Lesro Round Back Collection Coffee Table, End Table"/>
    <x v="5244"/>
    <x v="4"/>
    <n v="-31.03"/>
    <m/>
  </r>
  <r>
    <d v="2017-11-23T00:00:00"/>
    <x v="10"/>
    <s v="Jennifer Patt"/>
    <x v="0"/>
    <x v="0"/>
    <x v="3"/>
    <s v="Aluminum Screw Posts"/>
    <x v="675"/>
    <x v="0"/>
    <n v="-9.16"/>
    <m/>
  </r>
  <r>
    <d v="2017-11-24T00:00:00"/>
    <x v="10"/>
    <s v="Greg Tran"/>
    <x v="0"/>
    <x v="0"/>
    <x v="7"/>
    <s v="Advantus T-Pin Paper Clips"/>
    <x v="5037"/>
    <x v="1"/>
    <n v="2.57"/>
    <m/>
  </r>
  <r>
    <d v="2017-11-24T00:00:00"/>
    <x v="10"/>
    <s v="Todd Sumrall"/>
    <x v="20"/>
    <x v="0"/>
    <x v="0"/>
    <s v="Adams Telephone Message Book W/Dividers/Space For Phone Numbers, 5 1/4&quot;X8 1/2&quot;, 300/Messages"/>
    <x v="911"/>
    <x v="4"/>
    <n v="2.88"/>
    <m/>
  </r>
  <r>
    <d v="2017-11-24T00:00:00"/>
    <x v="10"/>
    <s v="Todd Sumrall"/>
    <x v="20"/>
    <x v="1"/>
    <x v="5"/>
    <s v="Global Ergonomic Managers Chair"/>
    <x v="5245"/>
    <x v="6"/>
    <n v="173.74"/>
    <m/>
  </r>
  <r>
    <d v="2017-11-24T00:00:00"/>
    <x v="10"/>
    <s v="Roland Schwarz"/>
    <x v="9"/>
    <x v="2"/>
    <x v="6"/>
    <s v="Motorla HX550 Universal Bluetooth Headset"/>
    <x v="5246"/>
    <x v="0"/>
    <n v="39.549999999999997"/>
    <m/>
  </r>
  <r>
    <d v="2017-11-24T00:00:00"/>
    <x v="10"/>
    <s v="Roland Schwarz"/>
    <x v="9"/>
    <x v="0"/>
    <x v="3"/>
    <s v="Wilson Jones Ledger-Size, Piano-Hinge Binder, 2&quot;, Blue"/>
    <x v="5247"/>
    <x v="9"/>
    <n v="157.36000000000001"/>
    <m/>
  </r>
  <r>
    <d v="2017-11-24T00:00:00"/>
    <x v="10"/>
    <s v="Frank Merwin"/>
    <x v="5"/>
    <x v="0"/>
    <x v="3"/>
    <s v="Avery Durable Binders"/>
    <x v="633"/>
    <x v="4"/>
    <n v="1.41"/>
    <m/>
  </r>
  <r>
    <d v="2017-11-24T00:00:00"/>
    <x v="10"/>
    <s v="Frank Merwin"/>
    <x v="5"/>
    <x v="0"/>
    <x v="2"/>
    <s v="Iceberg Mobile Mega Data/Printer Cart"/>
    <x v="5248"/>
    <x v="12"/>
    <n v="375.43"/>
    <m/>
  </r>
  <r>
    <d v="2017-11-24T00:00:00"/>
    <x v="10"/>
    <s v="Mark Van Huff"/>
    <x v="12"/>
    <x v="0"/>
    <x v="3"/>
    <s v="GBC Recycled Grain Textured Covers"/>
    <x v="3216"/>
    <x v="0"/>
    <n v="-15.2"/>
    <m/>
  </r>
  <r>
    <d v="2017-11-24T00:00:00"/>
    <x v="10"/>
    <s v="Mark Van Huff"/>
    <x v="12"/>
    <x v="0"/>
    <x v="2"/>
    <s v="Fellowes Bankers Box Staxonsteel Drawer File/Stacking System"/>
    <x v="5249"/>
    <x v="9"/>
    <n v="-41.59"/>
    <m/>
  </r>
  <r>
    <d v="2017-11-24T00:00:00"/>
    <x v="10"/>
    <s v="Michael Dominguez"/>
    <x v="25"/>
    <x v="0"/>
    <x v="3"/>
    <s v="Avery Durable Slant Ring Binders"/>
    <x v="312"/>
    <x v="9"/>
    <n v="-12.67"/>
    <m/>
  </r>
  <r>
    <d v="2017-11-24T00:00:00"/>
    <x v="10"/>
    <s v="Kelly Andreada"/>
    <x v="20"/>
    <x v="0"/>
    <x v="4"/>
    <s v="Crayola Anti Dust Chalk, 12/Pack"/>
    <x v="5250"/>
    <x v="2"/>
    <n v="7.37"/>
    <m/>
  </r>
  <r>
    <d v="2017-11-24T00:00:00"/>
    <x v="10"/>
    <s v="Kelly Andreada"/>
    <x v="20"/>
    <x v="0"/>
    <x v="10"/>
    <s v="Ames Color-File Green Diamond Border X-ray Mailers"/>
    <x v="3012"/>
    <x v="0"/>
    <n v="78.94"/>
    <m/>
  </r>
  <r>
    <d v="2017-11-24T00:00:00"/>
    <x v="10"/>
    <s v="Kelly Andreada"/>
    <x v="20"/>
    <x v="1"/>
    <x v="11"/>
    <s v="O'Sullivan Plantations 2-Door Library in Landvery Oak"/>
    <x v="4108"/>
    <x v="0"/>
    <n v="-16.079999999999998"/>
    <m/>
  </r>
  <r>
    <d v="2017-11-24T00:00:00"/>
    <x v="10"/>
    <s v="Kelly Andreada"/>
    <x v="20"/>
    <x v="0"/>
    <x v="0"/>
    <s v="Xerox 214"/>
    <x v="115"/>
    <x v="0"/>
    <n v="6.22"/>
    <m/>
  </r>
  <r>
    <d v="2017-11-24T00:00:00"/>
    <x v="10"/>
    <s v="Patrick Gardner"/>
    <x v="3"/>
    <x v="0"/>
    <x v="4"/>
    <s v="BIC Liqua Brite Liner"/>
    <x v="5251"/>
    <x v="3"/>
    <n v="9.99"/>
    <m/>
  </r>
  <r>
    <d v="2017-11-24T00:00:00"/>
    <x v="10"/>
    <s v="Shaun Chance"/>
    <x v="2"/>
    <x v="2"/>
    <x v="6"/>
    <s v="Blue Parrot B250XT Professional Grade Wireless BluetoothÂ HeadsetÂ with"/>
    <x v="1886"/>
    <x v="0"/>
    <n v="-15"/>
    <m/>
  </r>
  <r>
    <d v="2017-11-24T00:00:00"/>
    <x v="10"/>
    <s v="Shaun Chance"/>
    <x v="2"/>
    <x v="0"/>
    <x v="0"/>
    <s v="Xerox 1919"/>
    <x v="4851"/>
    <x v="5"/>
    <n v="83.21"/>
    <m/>
  </r>
  <r>
    <d v="2017-11-24T00:00:00"/>
    <x v="10"/>
    <s v="Brooke Gillingham"/>
    <x v="42"/>
    <x v="0"/>
    <x v="2"/>
    <s v="Fellowes Bases and Tops For Staxonsteel/High-Stak Systems"/>
    <x v="1613"/>
    <x v="4"/>
    <n v="7.99"/>
    <m/>
  </r>
  <r>
    <d v="2017-11-24T00:00:00"/>
    <x v="10"/>
    <s v="Patrick Ryan"/>
    <x v="3"/>
    <x v="0"/>
    <x v="0"/>
    <s v="Southworth 100% RÃ©sumÃ© Paper, 24lb."/>
    <x v="1296"/>
    <x v="4"/>
    <n v="3.5"/>
    <m/>
  </r>
  <r>
    <d v="2017-11-24T00:00:00"/>
    <x v="10"/>
    <s v="Jason Gross"/>
    <x v="0"/>
    <x v="0"/>
    <x v="12"/>
    <s v="Holmes Replacement Filter for HEPA Air Cleaner, Very Large Room, HEPA Filter"/>
    <x v="4041"/>
    <x v="4"/>
    <n v="-24.77"/>
    <m/>
  </r>
  <r>
    <d v="2017-11-24T00:00:00"/>
    <x v="10"/>
    <s v="Maribeth Yedwab"/>
    <x v="15"/>
    <x v="0"/>
    <x v="3"/>
    <s v="Mead 1st Gear 2&quot; Zipper Binder, Asst. Colors"/>
    <x v="2069"/>
    <x v="1"/>
    <n v="-7.78"/>
    <m/>
  </r>
  <r>
    <d v="2017-11-24T00:00:00"/>
    <x v="10"/>
    <s v="Maribeth Yedwab"/>
    <x v="15"/>
    <x v="0"/>
    <x v="10"/>
    <s v="Peel &amp; Seel Recycled Catalog Envelopes, Brown"/>
    <x v="5252"/>
    <x v="5"/>
    <n v="24.32"/>
    <m/>
  </r>
  <r>
    <d v="2017-11-24T00:00:00"/>
    <x v="10"/>
    <s v="Beth Paige"/>
    <x v="3"/>
    <x v="1"/>
    <x v="13"/>
    <s v="Hon Practical Foundations 30 x 60 Training Table, Light Gray/Charcoal"/>
    <x v="5253"/>
    <x v="0"/>
    <n v="9.1"/>
    <m/>
  </r>
  <r>
    <d v="2017-11-24T00:00:00"/>
    <x v="10"/>
    <s v="Beth Paige"/>
    <x v="3"/>
    <x v="1"/>
    <x v="13"/>
    <s v="Hon 61000 Series Interactive Training Tables"/>
    <x v="3236"/>
    <x v="0"/>
    <n v="-1.78"/>
    <m/>
  </r>
  <r>
    <d v="2017-11-24T00:00:00"/>
    <x v="10"/>
    <s v="John Lee"/>
    <x v="3"/>
    <x v="2"/>
    <x v="9"/>
    <s v="Memorex Mini Travel Drive 16 GB USB 2.0 Flash Drive"/>
    <x v="5254"/>
    <x v="11"/>
    <n v="87.2"/>
    <m/>
  </r>
  <r>
    <d v="2017-11-25T00:00:00"/>
    <x v="10"/>
    <s v="Sam Zeldin"/>
    <x v="14"/>
    <x v="0"/>
    <x v="2"/>
    <s v="Office Impressions Heavy Duty Welded Shelving &amp; Multimedia Storage Drawers"/>
    <x v="582"/>
    <x v="1"/>
    <n v="0"/>
    <m/>
  </r>
  <r>
    <d v="2017-11-25T00:00:00"/>
    <x v="10"/>
    <s v="Bradley Drucker"/>
    <x v="3"/>
    <x v="1"/>
    <x v="11"/>
    <s v="Sauder Forest Hills Library, Woodland Oak Finish"/>
    <x v="2792"/>
    <x v="1"/>
    <n v="-29.61"/>
    <m/>
  </r>
  <r>
    <d v="2017-11-25T00:00:00"/>
    <x v="10"/>
    <s v="Bradley Drucker"/>
    <x v="3"/>
    <x v="0"/>
    <x v="2"/>
    <s v="Sterilite Officeware Hinged File Box"/>
    <x v="2458"/>
    <x v="4"/>
    <n v="2.83"/>
    <m/>
  </r>
  <r>
    <d v="2017-11-25T00:00:00"/>
    <x v="10"/>
    <s v="Edward Becker"/>
    <x v="3"/>
    <x v="2"/>
    <x v="6"/>
    <s v="PayAnywhere Card Reader"/>
    <x v="418"/>
    <x v="7"/>
    <n v="3.5"/>
    <m/>
  </r>
  <r>
    <d v="2017-11-25T00:00:00"/>
    <x v="10"/>
    <s v="Edward Becker"/>
    <x v="3"/>
    <x v="0"/>
    <x v="0"/>
    <s v="Adams Telephone Message Book W/Dividers/Space For Phone Numbers, 5 1/4&quot;X8 1/2&quot;, 200/Messages"/>
    <x v="1196"/>
    <x v="6"/>
    <n v="15.34"/>
    <m/>
  </r>
  <r>
    <d v="2017-11-25T00:00:00"/>
    <x v="10"/>
    <s v="Delfina Latchford"/>
    <x v="4"/>
    <x v="0"/>
    <x v="0"/>
    <s v="Wirebound Message Book, 4 per Page"/>
    <x v="5255"/>
    <x v="2"/>
    <n v="23.95"/>
    <m/>
  </r>
  <r>
    <d v="2017-11-25T00:00:00"/>
    <x v="10"/>
    <s v="Henia Zydlo"/>
    <x v="16"/>
    <x v="1"/>
    <x v="11"/>
    <s v="O'Sullivan Manor Hill 2-Door Library in Brianna Oak"/>
    <x v="4946"/>
    <x v="7"/>
    <n v="-81.44"/>
    <m/>
  </r>
  <r>
    <d v="2017-11-25T00:00:00"/>
    <x v="10"/>
    <s v="Tracy Zic"/>
    <x v="3"/>
    <x v="0"/>
    <x v="4"/>
    <s v="DIXON Oriole Pencils"/>
    <x v="2144"/>
    <x v="0"/>
    <n v="1.34"/>
    <m/>
  </r>
  <r>
    <d v="2017-11-25T00:00:00"/>
    <x v="10"/>
    <s v="Rose O'Brian"/>
    <x v="0"/>
    <x v="2"/>
    <x v="6"/>
    <s v="Blue Parrot B250XT Professional Grade Wireless BluetoothÂ HeadsetÂ with"/>
    <x v="5256"/>
    <x v="7"/>
    <n v="37.5"/>
    <m/>
  </r>
  <r>
    <d v="2017-11-25T00:00:00"/>
    <x v="10"/>
    <s v="Rose O'Brian"/>
    <x v="0"/>
    <x v="0"/>
    <x v="12"/>
    <s v="Fellowes Command Center 5-outlet power strip"/>
    <x v="3962"/>
    <x v="7"/>
    <n v="-179.78"/>
    <m/>
  </r>
  <r>
    <d v="2017-11-25T00:00:00"/>
    <x v="10"/>
    <s v="Rose O'Brian"/>
    <x v="0"/>
    <x v="1"/>
    <x v="5"/>
    <s v="Hon Deluxe Fabric Upholstered Stacking Chairs"/>
    <x v="586"/>
    <x v="7"/>
    <n v="-24.4"/>
    <m/>
  </r>
  <r>
    <d v="2017-11-25T00:00:00"/>
    <x v="10"/>
    <s v="Rose O'Brian"/>
    <x v="0"/>
    <x v="0"/>
    <x v="4"/>
    <s v="Avery Hi-Liter Smear-Safe Highlighters"/>
    <x v="3007"/>
    <x v="3"/>
    <n v="3.74"/>
    <m/>
  </r>
  <r>
    <d v="2017-11-25T00:00:00"/>
    <x v="10"/>
    <s v="Brendan Sweed"/>
    <x v="5"/>
    <x v="1"/>
    <x v="5"/>
    <s v="Office Star - Professional Matrix Back Chair with 2-to-1 Synchro Tilt and Mesh Fabric Seat"/>
    <x v="5257"/>
    <x v="0"/>
    <n v="168.47"/>
    <m/>
  </r>
  <r>
    <d v="2017-11-26T00:00:00"/>
    <x v="10"/>
    <s v="Lynn Smith"/>
    <x v="24"/>
    <x v="1"/>
    <x v="8"/>
    <s v="Executive Impressions Supervisor Wall Clock"/>
    <x v="4674"/>
    <x v="1"/>
    <n v="40.42"/>
    <m/>
  </r>
  <r>
    <d v="2017-11-26T00:00:00"/>
    <x v="10"/>
    <s v="Lynn Smith"/>
    <x v="24"/>
    <x v="2"/>
    <x v="9"/>
    <s v="SanDisk Cruzer 32 GB USB Flash Drive"/>
    <x v="5258"/>
    <x v="0"/>
    <n v="12.17"/>
    <m/>
  </r>
  <r>
    <d v="2017-11-26T00:00:00"/>
    <x v="10"/>
    <s v="Liz Thompson"/>
    <x v="10"/>
    <x v="2"/>
    <x v="6"/>
    <s v="Motorola L804"/>
    <x v="5259"/>
    <x v="9"/>
    <n v="-40.47"/>
    <m/>
  </r>
  <r>
    <d v="2017-11-26T00:00:00"/>
    <x v="10"/>
    <s v="Adam Hart"/>
    <x v="4"/>
    <x v="0"/>
    <x v="4"/>
    <s v="Newell 347"/>
    <x v="1282"/>
    <x v="1"/>
    <n v="3.72"/>
    <m/>
  </r>
  <r>
    <d v="2017-11-26T00:00:00"/>
    <x v="10"/>
    <s v="Corey Catlett"/>
    <x v="10"/>
    <x v="0"/>
    <x v="12"/>
    <s v="Holmes HEPA Air Purifier"/>
    <x v="2623"/>
    <x v="1"/>
    <n v="9.8000000000000007"/>
    <m/>
  </r>
  <r>
    <d v="2017-11-26T00:00:00"/>
    <x v="10"/>
    <s v="Corey Catlett"/>
    <x v="10"/>
    <x v="0"/>
    <x v="12"/>
    <s v="Fellowes Superior 10 Outlet Split Surge Protector"/>
    <x v="5260"/>
    <x v="5"/>
    <n v="23.98"/>
    <m/>
  </r>
  <r>
    <d v="2017-11-26T00:00:00"/>
    <x v="10"/>
    <s v="Guy Thornton"/>
    <x v="1"/>
    <x v="0"/>
    <x v="3"/>
    <s v="GBC Premium Transparent Covers with Diagonal Lined Pattern"/>
    <x v="213"/>
    <x v="9"/>
    <n v="-53.71"/>
    <m/>
  </r>
  <r>
    <d v="2017-11-26T00:00:00"/>
    <x v="10"/>
    <s v="Frank Gastineau"/>
    <x v="20"/>
    <x v="0"/>
    <x v="12"/>
    <s v="Black &amp; Decker Filter for Double Action Dustbuster Cordless Vac BLDV7210"/>
    <x v="5261"/>
    <x v="5"/>
    <n v="14.68"/>
    <m/>
  </r>
  <r>
    <d v="2017-11-26T00:00:00"/>
    <x v="10"/>
    <s v="Frank Gastineau"/>
    <x v="20"/>
    <x v="0"/>
    <x v="3"/>
    <s v="Binding Machine Supplies"/>
    <x v="5262"/>
    <x v="3"/>
    <n v="32.67"/>
    <m/>
  </r>
  <r>
    <d v="2017-11-26T00:00:00"/>
    <x v="10"/>
    <s v="Tonja Turnell"/>
    <x v="18"/>
    <x v="1"/>
    <x v="13"/>
    <s v="KI Adjustable-Height Table"/>
    <x v="5263"/>
    <x v="1"/>
    <n v="67.06"/>
    <m/>
  </r>
  <r>
    <d v="2017-11-26T00:00:00"/>
    <x v="10"/>
    <s v="Tonja Turnell"/>
    <x v="18"/>
    <x v="2"/>
    <x v="6"/>
    <s v="Samsung Galaxy S4 Mini"/>
    <x v="2257"/>
    <x v="3"/>
    <n v="545.19000000000005"/>
    <m/>
  </r>
  <r>
    <d v="2017-11-26T00:00:00"/>
    <x v="10"/>
    <s v="Tonja Turnell"/>
    <x v="18"/>
    <x v="1"/>
    <x v="8"/>
    <s v="DAX Wood Document Frame"/>
    <x v="391"/>
    <x v="0"/>
    <n v="9.89"/>
    <m/>
  </r>
  <r>
    <d v="2017-11-26T00:00:00"/>
    <x v="10"/>
    <s v="Tonja Turnell"/>
    <x v="18"/>
    <x v="2"/>
    <x v="6"/>
    <s v="Innergie mMini Combo Duo USB Travel Charging Kit"/>
    <x v="2658"/>
    <x v="0"/>
    <n v="43.19"/>
    <m/>
  </r>
  <r>
    <d v="2017-11-26T00:00:00"/>
    <x v="10"/>
    <s v="Tonja Turnell"/>
    <x v="18"/>
    <x v="1"/>
    <x v="5"/>
    <s v="SAFCO Arco Folding Chair"/>
    <x v="5264"/>
    <x v="1"/>
    <n v="240.29"/>
    <m/>
  </r>
  <r>
    <d v="2017-11-26T00:00:00"/>
    <x v="10"/>
    <s v="Michael Nguyen"/>
    <x v="20"/>
    <x v="2"/>
    <x v="6"/>
    <s v="Plantronics Calisto P620-M USB Wireless Speakerphone System"/>
    <x v="2239"/>
    <x v="7"/>
    <n v="264.58999999999997"/>
    <m/>
  </r>
  <r>
    <d v="2017-11-26T00:00:00"/>
    <x v="10"/>
    <s v="Michael Nguyen"/>
    <x v="20"/>
    <x v="1"/>
    <x v="8"/>
    <s v="DataProducts Ampli Magnifier Task Lamp, Black,"/>
    <x v="4888"/>
    <x v="7"/>
    <n v="37.880000000000003"/>
    <m/>
  </r>
  <r>
    <d v="2017-11-27T00:00:00"/>
    <x v="10"/>
    <s v="Brian Moss"/>
    <x v="21"/>
    <x v="1"/>
    <x v="8"/>
    <s v="Howard Miller 13&quot; Diameter Goldtone Round Wall Clock"/>
    <x v="5265"/>
    <x v="4"/>
    <n v="19.25"/>
    <m/>
  </r>
  <r>
    <d v="2017-11-27T00:00:00"/>
    <x v="10"/>
    <s v="Brian Moss"/>
    <x v="21"/>
    <x v="2"/>
    <x v="9"/>
    <s v="Memorex Mini Travel Drive 16 GB USB 2.0 Flash Drive"/>
    <x v="4371"/>
    <x v="2"/>
    <n v="56.05"/>
    <m/>
  </r>
  <r>
    <d v="2017-11-27T00:00:00"/>
    <x v="10"/>
    <s v="Lindsay Williams"/>
    <x v="3"/>
    <x v="0"/>
    <x v="0"/>
    <s v="Tops White Computer Printout Paper"/>
    <x v="2636"/>
    <x v="7"/>
    <n v="114.94"/>
    <m/>
  </r>
  <r>
    <d v="2017-11-27T00:00:00"/>
    <x v="10"/>
    <s v="Lindsay Williams"/>
    <x v="3"/>
    <x v="2"/>
    <x v="9"/>
    <s v="Enermax Briskie RF Wireless Keyboard and Mouse Combo"/>
    <x v="5266"/>
    <x v="9"/>
    <n v="59.82"/>
    <m/>
  </r>
  <r>
    <d v="2017-11-27T00:00:00"/>
    <x v="10"/>
    <s v="Doug Bickford"/>
    <x v="25"/>
    <x v="0"/>
    <x v="4"/>
    <s v="Pencil and Crayon Sharpener"/>
    <x v="4442"/>
    <x v="7"/>
    <n v="0.77"/>
    <m/>
  </r>
  <r>
    <d v="2017-11-27T00:00:00"/>
    <x v="10"/>
    <s v="Doug Bickford"/>
    <x v="25"/>
    <x v="0"/>
    <x v="12"/>
    <s v="Belkin 5 Outlet SurgeMaster Power Centers"/>
    <x v="3875"/>
    <x v="4"/>
    <n v="4.3600000000000003"/>
    <m/>
  </r>
  <r>
    <d v="2017-11-27T00:00:00"/>
    <x v="10"/>
    <s v="Bill Donatelli"/>
    <x v="3"/>
    <x v="0"/>
    <x v="3"/>
    <s v="Premium Transparent Presentation Covers by GBC"/>
    <x v="2595"/>
    <x v="5"/>
    <n v="41.12"/>
    <m/>
  </r>
  <r>
    <d v="2017-11-27T00:00:00"/>
    <x v="10"/>
    <s v="Bill Donatelli"/>
    <x v="3"/>
    <x v="1"/>
    <x v="8"/>
    <s v="Eldon 200 Class Desk Accessories"/>
    <x v="125"/>
    <x v="1"/>
    <n v="6.03"/>
    <m/>
  </r>
  <r>
    <d v="2017-11-27T00:00:00"/>
    <x v="10"/>
    <s v="Doug O'Connell"/>
    <x v="3"/>
    <x v="2"/>
    <x v="6"/>
    <s v="Griffin GC17055 Auxiliary Audio Cable"/>
    <x v="5267"/>
    <x v="3"/>
    <n v="5.76"/>
    <m/>
  </r>
  <r>
    <d v="2017-11-27T00:00:00"/>
    <x v="10"/>
    <s v="Resi PÃ¶lking"/>
    <x v="20"/>
    <x v="0"/>
    <x v="4"/>
    <s v="American Pencil"/>
    <x v="1795"/>
    <x v="1"/>
    <n v="2.0299999999999998"/>
    <m/>
  </r>
  <r>
    <d v="2017-11-27T00:00:00"/>
    <x v="10"/>
    <s v="Resi PÃ¶lking"/>
    <x v="20"/>
    <x v="0"/>
    <x v="3"/>
    <s v="Avery Flip-Chart Easel Binder, Black"/>
    <x v="4810"/>
    <x v="6"/>
    <n v="36.26"/>
    <m/>
  </r>
  <r>
    <d v="2017-11-27T00:00:00"/>
    <x v="10"/>
    <s v="Justin Ritter"/>
    <x v="18"/>
    <x v="0"/>
    <x v="0"/>
    <s v="Xerox 1909"/>
    <x v="5268"/>
    <x v="6"/>
    <n v="72.81"/>
    <m/>
  </r>
  <r>
    <d v="2017-11-27T00:00:00"/>
    <x v="10"/>
    <s v="Justin Ritter"/>
    <x v="18"/>
    <x v="0"/>
    <x v="3"/>
    <s v="GBC DocuBind P100 Manual Binding Machine"/>
    <x v="5269"/>
    <x v="1"/>
    <n v="224.07"/>
    <m/>
  </r>
  <r>
    <d v="2017-11-28T00:00:00"/>
    <x v="10"/>
    <s v="Ross Baird"/>
    <x v="2"/>
    <x v="1"/>
    <x v="8"/>
    <s v="Deflect-o RollaMat Studded, Beveled Mat for Medium Pile Carpeting"/>
    <x v="5270"/>
    <x v="5"/>
    <n v="-12.91"/>
    <m/>
  </r>
  <r>
    <d v="2017-11-28T00:00:00"/>
    <x v="10"/>
    <s v="Ross Baird"/>
    <x v="2"/>
    <x v="1"/>
    <x v="8"/>
    <s v="Luxo Professional Fluorescent Magnifier Lamp with Clamp-Mount Base"/>
    <x v="5271"/>
    <x v="6"/>
    <n v="75.540000000000006"/>
    <m/>
  </r>
  <r>
    <d v="2017-11-28T00:00:00"/>
    <x v="10"/>
    <s v="Ross Baird"/>
    <x v="2"/>
    <x v="1"/>
    <x v="13"/>
    <s v="Riverside Furniture Oval Coffee Table, Oval End Table, End Table with Drawer"/>
    <x v="5272"/>
    <x v="12"/>
    <n v="-619.6"/>
    <m/>
  </r>
  <r>
    <d v="2017-11-28T00:00:00"/>
    <x v="10"/>
    <s v="Ross Baird"/>
    <x v="2"/>
    <x v="0"/>
    <x v="0"/>
    <s v="Xerox 210"/>
    <x v="143"/>
    <x v="1"/>
    <n v="5.44"/>
    <m/>
  </r>
  <r>
    <d v="2017-11-28T00:00:00"/>
    <x v="10"/>
    <s v="Ross Baird"/>
    <x v="2"/>
    <x v="0"/>
    <x v="0"/>
    <s v="Xerox 4200 Series MultiUse Premium Copy Paper (20Lb. and 84 Bright)"/>
    <x v="2156"/>
    <x v="6"/>
    <n v="7.92"/>
    <m/>
  </r>
  <r>
    <d v="2017-11-28T00:00:00"/>
    <x v="10"/>
    <s v="Rick Hansen"/>
    <x v="26"/>
    <x v="0"/>
    <x v="0"/>
    <s v="Eaton Premium Continuous-Feed Paper, 25% Cotton, Letter Size, White, 1000 Shts/Box"/>
    <x v="1100"/>
    <x v="0"/>
    <n v="31.07"/>
    <m/>
  </r>
  <r>
    <d v="2017-11-28T00:00:00"/>
    <x v="10"/>
    <s v="Deirdre Greer"/>
    <x v="20"/>
    <x v="2"/>
    <x v="6"/>
    <s v="Google Nexus 5"/>
    <x v="5273"/>
    <x v="13"/>
    <n v="494.97"/>
    <m/>
  </r>
  <r>
    <d v="2017-11-28T00:00:00"/>
    <x v="10"/>
    <s v="Deirdre Greer"/>
    <x v="20"/>
    <x v="0"/>
    <x v="10"/>
    <s v="Blue String-Tie &amp; Button Interoffice Envelopes, 10 x 13"/>
    <x v="1813"/>
    <x v="0"/>
    <n v="35.979999999999997"/>
    <m/>
  </r>
  <r>
    <d v="2017-11-28T00:00:00"/>
    <x v="10"/>
    <s v="Lindsay Shagiari"/>
    <x v="36"/>
    <x v="0"/>
    <x v="4"/>
    <s v="BIC Brite Liner Grip Highlighters"/>
    <x v="5274"/>
    <x v="4"/>
    <n v="0.74"/>
    <m/>
  </r>
  <r>
    <d v="2017-11-28T00:00:00"/>
    <x v="10"/>
    <s v="Lindsay Shagiari"/>
    <x v="36"/>
    <x v="1"/>
    <x v="8"/>
    <s v="Luxo Professional Fluorescent Magnifier Lamp with Clamp-Mount Base"/>
    <x v="3278"/>
    <x v="7"/>
    <n v="272.79000000000002"/>
    <m/>
  </r>
  <r>
    <d v="2017-11-28T00:00:00"/>
    <x v="10"/>
    <s v="Lindsay Shagiari"/>
    <x v="36"/>
    <x v="1"/>
    <x v="8"/>
    <s v="Eldon Image Series Desk Accessories, Burgundy"/>
    <x v="5275"/>
    <x v="7"/>
    <n v="7.52"/>
    <m/>
  </r>
  <r>
    <d v="2017-11-28T00:00:00"/>
    <x v="10"/>
    <s v="Emily Phan"/>
    <x v="3"/>
    <x v="0"/>
    <x v="1"/>
    <s v="Round Specialty Laser Printer Labels"/>
    <x v="1272"/>
    <x v="7"/>
    <n v="29.45"/>
    <m/>
  </r>
  <r>
    <d v="2017-11-29T00:00:00"/>
    <x v="10"/>
    <s v="Ted Trevino"/>
    <x v="15"/>
    <x v="1"/>
    <x v="5"/>
    <s v="Hon Deluxe Fabric Upholstered Stacking Chairs, Rounded Back"/>
    <x v="5276"/>
    <x v="0"/>
    <n v="48.8"/>
    <m/>
  </r>
  <r>
    <d v="2017-11-29T00:00:00"/>
    <x v="10"/>
    <s v="Ted Trevino"/>
    <x v="15"/>
    <x v="1"/>
    <x v="8"/>
    <s v="Executive Impressions 13&quot; Chairman Wall Clock"/>
    <x v="5277"/>
    <x v="7"/>
    <n v="19.04"/>
    <m/>
  </r>
  <r>
    <d v="2017-11-30T00:00:00"/>
    <x v="10"/>
    <s v="Harold Pawlan"/>
    <x v="20"/>
    <x v="0"/>
    <x v="3"/>
    <s v="Lock-Up Easel 'Spel-Binder'"/>
    <x v="5278"/>
    <x v="1"/>
    <n v="23.11"/>
    <m/>
  </r>
  <r>
    <d v="2017-11-30T00:00:00"/>
    <x v="10"/>
    <s v="Harold Pawlan"/>
    <x v="20"/>
    <x v="1"/>
    <x v="5"/>
    <s v="SAFCO Arco Folding Chair"/>
    <x v="5279"/>
    <x v="7"/>
    <n v="262.39"/>
    <m/>
  </r>
  <r>
    <d v="2017-11-30T00:00:00"/>
    <x v="10"/>
    <s v="Scott Williamson"/>
    <x v="29"/>
    <x v="0"/>
    <x v="2"/>
    <s v="Home/Office Personal File Carts"/>
    <x v="5280"/>
    <x v="7"/>
    <n v="43.45"/>
    <m/>
  </r>
  <r>
    <d v="2017-11-30T00:00:00"/>
    <x v="10"/>
    <s v="Max Engle"/>
    <x v="7"/>
    <x v="0"/>
    <x v="4"/>
    <s v="BOSTON Ranger #55 Pencil Sharpener, Black"/>
    <x v="5281"/>
    <x v="6"/>
    <n v="45.22"/>
    <m/>
  </r>
  <r>
    <d v="2017-11-30T00:00:00"/>
    <x v="10"/>
    <s v="Max Ludwig"/>
    <x v="10"/>
    <x v="0"/>
    <x v="12"/>
    <s v="Kensington 7 Outlet MasterPiece Power Center with Fax/Phone Line Protection"/>
    <x v="5282"/>
    <x v="3"/>
    <n v="82.99"/>
    <m/>
  </r>
  <r>
    <d v="2017-11-30T00:00:00"/>
    <x v="10"/>
    <s v="Parhena Norris"/>
    <x v="16"/>
    <x v="2"/>
    <x v="6"/>
    <s v="OtterBox Defender Series Case - Samsung Galaxy S4"/>
    <x v="1553"/>
    <x v="1"/>
    <n v="9"/>
    <m/>
  </r>
  <r>
    <d v="2017-11-30T00:00:00"/>
    <x v="10"/>
    <s v="Stuart Calhoun"/>
    <x v="0"/>
    <x v="0"/>
    <x v="7"/>
    <s v="Binder Clips by OIC"/>
    <x v="311"/>
    <x v="0"/>
    <n v="0.83"/>
    <m/>
  </r>
  <r>
    <d v="2017-11-30T00:00:00"/>
    <x v="10"/>
    <s v="Shahid Collister"/>
    <x v="25"/>
    <x v="2"/>
    <x v="9"/>
    <s v="Logitech Wireless Gaming Headset G930"/>
    <x v="319"/>
    <x v="1"/>
    <n v="81.59"/>
    <m/>
  </r>
  <r>
    <d v="2017-11-30T00:00:00"/>
    <x v="10"/>
    <s v="Shahid Collister"/>
    <x v="25"/>
    <x v="1"/>
    <x v="13"/>
    <s v="Bush Advantage Collection Racetrack Conference Table"/>
    <x v="5283"/>
    <x v="5"/>
    <n v="-653.28"/>
    <m/>
  </r>
  <r>
    <d v="2017-11-30T00:00:00"/>
    <x v="10"/>
    <s v="Victor Preis"/>
    <x v="20"/>
    <x v="0"/>
    <x v="2"/>
    <s v="Iris 3-Drawer Stacking Bin, Black"/>
    <x v="5284"/>
    <x v="3"/>
    <n v="1.67"/>
    <m/>
  </r>
  <r>
    <d v="2017-11-30T00:00:00"/>
    <x v="10"/>
    <s v="Victor Preis"/>
    <x v="20"/>
    <x v="2"/>
    <x v="6"/>
    <s v="Panasonic BusinessÂ TelephonesÂ KX-T7736"/>
    <x v="5285"/>
    <x v="1"/>
    <n v="163.82"/>
    <m/>
  </r>
  <r>
    <d v="2017-11-30T00:00:00"/>
    <x v="10"/>
    <s v="Victor Preis"/>
    <x v="20"/>
    <x v="0"/>
    <x v="2"/>
    <s v="Fellowes Officeware Wire Shelving"/>
    <x v="2378"/>
    <x v="1"/>
    <n v="5.39"/>
    <m/>
  </r>
  <r>
    <d v="2017-11-30T00:00:00"/>
    <x v="10"/>
    <s v="Maria Zettner"/>
    <x v="3"/>
    <x v="1"/>
    <x v="8"/>
    <s v="Contemporary Borderless Frame"/>
    <x v="3404"/>
    <x v="1"/>
    <n v="9.56"/>
    <m/>
  </r>
  <r>
    <d v="2017-11-30T00:00:00"/>
    <x v="10"/>
    <s v="Bart Pistole"/>
    <x v="0"/>
    <x v="2"/>
    <x v="9"/>
    <s v="SanDisk Ultra 64 GB MicroSDHC Class 10 Memory Card"/>
    <x v="772"/>
    <x v="1"/>
    <n v="-10.8"/>
    <m/>
  </r>
  <r>
    <d v="2017-11-30T00:00:00"/>
    <x v="10"/>
    <s v="Trudy Brown"/>
    <x v="2"/>
    <x v="1"/>
    <x v="5"/>
    <s v="Global Commerce Series Low-Back Swivel/Tilt Chairs"/>
    <x v="5286"/>
    <x v="6"/>
    <n v="-15.42"/>
    <m/>
  </r>
  <r>
    <d v="2017-12-01T00:00:00"/>
    <x v="11"/>
    <s v="Joseph Holt"/>
    <x v="14"/>
    <x v="0"/>
    <x v="2"/>
    <s v="Tennsco Lockers, Gray"/>
    <x v="894"/>
    <x v="3"/>
    <n v="5.87"/>
    <m/>
  </r>
  <r>
    <d v="2017-12-01T00:00:00"/>
    <x v="11"/>
    <s v="Joseph Holt"/>
    <x v="14"/>
    <x v="2"/>
    <x v="6"/>
    <s v="Panasonic KX-TG6844B Expandable Digital Cordless Telephone"/>
    <x v="2302"/>
    <x v="0"/>
    <n v="35.630000000000003"/>
    <m/>
  </r>
  <r>
    <d v="2017-12-01T00:00:00"/>
    <x v="11"/>
    <s v="Joseph Holt"/>
    <x v="14"/>
    <x v="0"/>
    <x v="3"/>
    <s v="Avery Durable Slant Ring Binders, No Labels"/>
    <x v="3024"/>
    <x v="3"/>
    <n v="7.48"/>
    <m/>
  </r>
  <r>
    <d v="2017-12-01T00:00:00"/>
    <x v="11"/>
    <s v="Joseph Holt"/>
    <x v="14"/>
    <x v="0"/>
    <x v="7"/>
    <s v="Advantus Push Pins, Aluminum Head"/>
    <x v="5287"/>
    <x v="2"/>
    <n v="16.21"/>
    <m/>
  </r>
  <r>
    <d v="2017-12-01T00:00:00"/>
    <x v="11"/>
    <s v="Joseph Holt"/>
    <x v="14"/>
    <x v="0"/>
    <x v="2"/>
    <s v="Gould Plastics 18-Pocket Panel Bin, 34w x 5-1/4d x 20-1/2h"/>
    <x v="5288"/>
    <x v="4"/>
    <n v="3.68"/>
    <m/>
  </r>
  <r>
    <d v="2017-12-01T00:00:00"/>
    <x v="11"/>
    <s v="Craig Carreira"/>
    <x v="20"/>
    <x v="2"/>
    <x v="9"/>
    <s v="Sabrent 4-Port USB 2.0 Hub"/>
    <x v="3915"/>
    <x v="1"/>
    <n v="6.93"/>
    <m/>
  </r>
  <r>
    <d v="2017-12-01T00:00:00"/>
    <x v="11"/>
    <s v="Craig Carreira"/>
    <x v="20"/>
    <x v="0"/>
    <x v="2"/>
    <s v="Safco Industrial Shelving"/>
    <x v="5289"/>
    <x v="1"/>
    <n v="6.65"/>
    <m/>
  </r>
  <r>
    <d v="2017-12-01T00:00:00"/>
    <x v="11"/>
    <s v="Craig Carreira"/>
    <x v="20"/>
    <x v="0"/>
    <x v="3"/>
    <s v="Acco 3-Hole Punch"/>
    <x v="1765"/>
    <x v="7"/>
    <n v="6.13"/>
    <m/>
  </r>
  <r>
    <d v="2017-12-01T00:00:00"/>
    <x v="11"/>
    <s v="Dianna Vittorini"/>
    <x v="26"/>
    <x v="2"/>
    <x v="6"/>
    <s v="GE 30524EE4"/>
    <x v="4376"/>
    <x v="1"/>
    <n v="52.92"/>
    <m/>
  </r>
  <r>
    <d v="2017-12-01T00:00:00"/>
    <x v="11"/>
    <s v="Dianna Vittorini"/>
    <x v="26"/>
    <x v="2"/>
    <x v="6"/>
    <s v="AT&amp;T SB67148 SynJ"/>
    <x v="325"/>
    <x v="0"/>
    <n v="9.24"/>
    <m/>
  </r>
  <r>
    <d v="2017-12-01T00:00:00"/>
    <x v="11"/>
    <s v="Dianna Vittorini"/>
    <x v="26"/>
    <x v="0"/>
    <x v="12"/>
    <s v="Fellowes Basic Home/Office Series Surge Protectors"/>
    <x v="5290"/>
    <x v="1"/>
    <n v="3.5"/>
    <m/>
  </r>
  <r>
    <d v="2017-12-01T00:00:00"/>
    <x v="11"/>
    <s v="Dianna Vittorini"/>
    <x v="26"/>
    <x v="0"/>
    <x v="3"/>
    <s v="Recycled Pressboard Report Cover with Reinforced Top Hinge"/>
    <x v="5291"/>
    <x v="5"/>
    <n v="-4.75"/>
    <m/>
  </r>
  <r>
    <d v="2017-12-01T00:00:00"/>
    <x v="11"/>
    <s v="Dianna Vittorini"/>
    <x v="26"/>
    <x v="2"/>
    <x v="6"/>
    <s v="Jabra BIZ 2300 Duo QD Duo CordedÂ Headset"/>
    <x v="5292"/>
    <x v="3"/>
    <n v="30.48"/>
    <m/>
  </r>
  <r>
    <d v="2017-12-01T00:00:00"/>
    <x v="11"/>
    <s v="Erica Hernandez"/>
    <x v="2"/>
    <x v="0"/>
    <x v="10"/>
    <s v="Quality Park Security Envelopes"/>
    <x v="5293"/>
    <x v="7"/>
    <n v="35.33"/>
    <m/>
  </r>
  <r>
    <d v="2017-12-01T00:00:00"/>
    <x v="11"/>
    <s v="Erica Hernandez"/>
    <x v="2"/>
    <x v="2"/>
    <x v="6"/>
    <s v="Belkin SportFit Armband For iPhone 5s/5c, Fuchsia"/>
    <x v="3030"/>
    <x v="5"/>
    <n v="9.44"/>
    <m/>
  </r>
  <r>
    <d v="2017-12-01T00:00:00"/>
    <x v="11"/>
    <s v="Sarah Jordon"/>
    <x v="0"/>
    <x v="2"/>
    <x v="6"/>
    <s v="Cisco SPA112 2 Port Phone Adapter"/>
    <x v="5294"/>
    <x v="7"/>
    <n v="24.73"/>
    <m/>
  </r>
  <r>
    <d v="2017-12-01T00:00:00"/>
    <x v="11"/>
    <s v="Sarah Jordon"/>
    <x v="0"/>
    <x v="1"/>
    <x v="5"/>
    <s v="DMI Arturo Collection Mission-style Design Wood Chair"/>
    <x v="346"/>
    <x v="1"/>
    <n v="-18.12"/>
    <m/>
  </r>
  <r>
    <d v="2017-12-01T00:00:00"/>
    <x v="11"/>
    <s v="Clay Cheatham"/>
    <x v="3"/>
    <x v="0"/>
    <x v="0"/>
    <s v="Xerox 1905"/>
    <x v="413"/>
    <x v="5"/>
    <n v="21.77"/>
    <m/>
  </r>
  <r>
    <d v="2017-12-01T00:00:00"/>
    <x v="11"/>
    <s v="Clay Cheatham"/>
    <x v="3"/>
    <x v="0"/>
    <x v="3"/>
    <s v="Cardinal HOLDit! Binder Insert Strips,Extra Strips"/>
    <x v="5295"/>
    <x v="0"/>
    <n v="3.67"/>
    <m/>
  </r>
  <r>
    <d v="2017-12-01T00:00:00"/>
    <x v="11"/>
    <s v="Ralph Arnett"/>
    <x v="2"/>
    <x v="0"/>
    <x v="2"/>
    <s v="Personal File Boxes with Fold-Down Carry Handle"/>
    <x v="5296"/>
    <x v="1"/>
    <n v="2.34"/>
    <m/>
  </r>
  <r>
    <d v="2017-12-01T00:00:00"/>
    <x v="11"/>
    <s v="Ralph Arnett"/>
    <x v="2"/>
    <x v="1"/>
    <x v="8"/>
    <s v="Ultra Door Kickplate, 8&quot;H x 34&quot;W"/>
    <x v="3188"/>
    <x v="7"/>
    <n v="13.85"/>
    <m/>
  </r>
  <r>
    <d v="2017-12-01T00:00:00"/>
    <x v="11"/>
    <s v="Alan Dominguez"/>
    <x v="37"/>
    <x v="0"/>
    <x v="0"/>
    <s v="Xerox 214"/>
    <x v="5"/>
    <x v="1"/>
    <n v="9.33"/>
    <m/>
  </r>
  <r>
    <d v="2017-12-01T00:00:00"/>
    <x v="11"/>
    <s v="Alan Dominguez"/>
    <x v="37"/>
    <x v="1"/>
    <x v="5"/>
    <s v="Global Comet Stacking Armless Chair"/>
    <x v="5297"/>
    <x v="1"/>
    <n v="251.2"/>
    <m/>
  </r>
  <r>
    <d v="2017-12-01T00:00:00"/>
    <x v="11"/>
    <s v="Matthew Grinstein"/>
    <x v="10"/>
    <x v="1"/>
    <x v="8"/>
    <s v="Magna Visual Magnetic Picture Hangers"/>
    <x v="647"/>
    <x v="0"/>
    <n v="1.74"/>
    <m/>
  </r>
  <r>
    <d v="2017-12-01T00:00:00"/>
    <x v="11"/>
    <s v="Maribeth Yedwab"/>
    <x v="0"/>
    <x v="0"/>
    <x v="0"/>
    <s v="Xerox 201"/>
    <x v="320"/>
    <x v="0"/>
    <n v="3.63"/>
    <m/>
  </r>
  <r>
    <d v="2017-12-01T00:00:00"/>
    <x v="11"/>
    <s v="Sean O'Donnell"/>
    <x v="22"/>
    <x v="0"/>
    <x v="0"/>
    <s v="Xerox 1947"/>
    <x v="2821"/>
    <x v="5"/>
    <n v="18.84"/>
    <m/>
  </r>
  <r>
    <d v="2017-12-01T00:00:00"/>
    <x v="11"/>
    <s v="Sean O'Donnell"/>
    <x v="22"/>
    <x v="1"/>
    <x v="11"/>
    <s v="Hon Metal Bookcases, Putty"/>
    <x v="70"/>
    <x v="0"/>
    <n v="41.17"/>
    <m/>
  </r>
  <r>
    <d v="2017-12-01T00:00:00"/>
    <x v="11"/>
    <s v="Sally Hughsby"/>
    <x v="22"/>
    <x v="0"/>
    <x v="3"/>
    <s v="Ibico Presentation Index for Binding Systems"/>
    <x v="3024"/>
    <x v="7"/>
    <n v="5.37"/>
    <m/>
  </r>
  <r>
    <d v="2017-12-01T00:00:00"/>
    <x v="11"/>
    <s v="Sally Hughsby"/>
    <x v="22"/>
    <x v="1"/>
    <x v="8"/>
    <s v="Eldon Wave Desk Accessories"/>
    <x v="5298"/>
    <x v="12"/>
    <n v="31.1"/>
    <m/>
  </r>
  <r>
    <d v="2017-12-01T00:00:00"/>
    <x v="11"/>
    <s v="Sally Hughsby"/>
    <x v="22"/>
    <x v="0"/>
    <x v="2"/>
    <s v="Tennsco Stur-D-Stor Boltless Shelving, 5 Shelves, 24&quot; Deep, Sand"/>
    <x v="2694"/>
    <x v="3"/>
    <n v="5.41"/>
    <m/>
  </r>
  <r>
    <d v="2017-12-01T00:00:00"/>
    <x v="11"/>
    <s v="Max Ludwig"/>
    <x v="3"/>
    <x v="1"/>
    <x v="8"/>
    <s v="Tenex &quot;The Solids&quot; Textured Chair Mats"/>
    <x v="5299"/>
    <x v="2"/>
    <n v="107.04"/>
    <m/>
  </r>
  <r>
    <d v="2017-12-01T00:00:00"/>
    <x v="11"/>
    <s v="Sean Christensen"/>
    <x v="2"/>
    <x v="0"/>
    <x v="1"/>
    <s v="Avery 483"/>
    <x v="443"/>
    <x v="3"/>
    <n v="5.18"/>
    <m/>
  </r>
  <r>
    <d v="2017-12-01T00:00:00"/>
    <x v="11"/>
    <s v="Sean Christensen"/>
    <x v="2"/>
    <x v="0"/>
    <x v="3"/>
    <s v="Acco Pressboard Covers with Storage Hooks, 14 7/8&quot; x 11&quot;, Dark Blue"/>
    <x v="436"/>
    <x v="5"/>
    <n v="-5.6"/>
    <m/>
  </r>
  <r>
    <d v="2017-12-01T00:00:00"/>
    <x v="11"/>
    <s v="Sean Christensen"/>
    <x v="2"/>
    <x v="1"/>
    <x v="5"/>
    <s v="Global Commerce Series High-Back Swivel/Tilt Chairs"/>
    <x v="5300"/>
    <x v="0"/>
    <n v="-28.5"/>
    <m/>
  </r>
  <r>
    <d v="2017-12-02T00:00:00"/>
    <x v="11"/>
    <s v="Victoria Wilson"/>
    <x v="3"/>
    <x v="0"/>
    <x v="2"/>
    <s v="Fellowes Mobile File Cart, Black"/>
    <x v="5301"/>
    <x v="2"/>
    <n v="151.1"/>
    <m/>
  </r>
  <r>
    <d v="2017-12-02T00:00:00"/>
    <x v="11"/>
    <s v="Victoria Wilson"/>
    <x v="3"/>
    <x v="0"/>
    <x v="0"/>
    <s v="Xerox 1940"/>
    <x v="854"/>
    <x v="0"/>
    <n v="53.86"/>
    <m/>
  </r>
  <r>
    <d v="2017-12-02T00:00:00"/>
    <x v="11"/>
    <s v="Victoria Wilson"/>
    <x v="3"/>
    <x v="0"/>
    <x v="0"/>
    <s v="Xerox 1962"/>
    <x v="507"/>
    <x v="0"/>
    <n v="3.85"/>
    <m/>
  </r>
  <r>
    <d v="2017-12-02T00:00:00"/>
    <x v="11"/>
    <s v="Adam Shillingsburg"/>
    <x v="6"/>
    <x v="0"/>
    <x v="4"/>
    <s v="Newell 309"/>
    <x v="1929"/>
    <x v="1"/>
    <n v="10.4"/>
    <m/>
  </r>
  <r>
    <d v="2017-12-02T00:00:00"/>
    <x v="11"/>
    <s v="Joy Smith"/>
    <x v="0"/>
    <x v="0"/>
    <x v="12"/>
    <s v="3.6 Cubic Foot Counter Height Office Refrigerator"/>
    <x v="5302"/>
    <x v="7"/>
    <n v="-766.01"/>
    <m/>
  </r>
  <r>
    <d v="2017-12-02T00:00:00"/>
    <x v="11"/>
    <s v="Joy Smith"/>
    <x v="0"/>
    <x v="1"/>
    <x v="8"/>
    <s v="Advantus Panel Wall Acrylic Frame"/>
    <x v="3871"/>
    <x v="3"/>
    <n v="-3.72"/>
    <m/>
  </r>
  <r>
    <d v="2017-12-02T00:00:00"/>
    <x v="11"/>
    <s v="Michael Kennedy"/>
    <x v="16"/>
    <x v="0"/>
    <x v="4"/>
    <s v="Bulldog Vacuum Base Pencil Sharpener"/>
    <x v="793"/>
    <x v="7"/>
    <n v="4.2"/>
    <m/>
  </r>
  <r>
    <d v="2017-12-02T00:00:00"/>
    <x v="11"/>
    <s v="Alice McCarthy"/>
    <x v="3"/>
    <x v="0"/>
    <x v="3"/>
    <s v="3-ring staple pack"/>
    <x v="5234"/>
    <x v="6"/>
    <n v="3.16"/>
    <m/>
  </r>
  <r>
    <d v="2017-12-02T00:00:00"/>
    <x v="11"/>
    <s v="Alice McCarthy"/>
    <x v="3"/>
    <x v="0"/>
    <x v="3"/>
    <s v="Satellite Sectional Post Binders"/>
    <x v="817"/>
    <x v="0"/>
    <n v="22.57"/>
    <m/>
  </r>
  <r>
    <d v="2017-12-02T00:00:00"/>
    <x v="11"/>
    <s v="Alice McCarthy"/>
    <x v="3"/>
    <x v="0"/>
    <x v="0"/>
    <s v="Wirebound Message Book, 4 per Page"/>
    <x v="1981"/>
    <x v="0"/>
    <n v="5.32"/>
    <m/>
  </r>
  <r>
    <d v="2017-12-02T00:00:00"/>
    <x v="11"/>
    <s v="Alice McCarthy"/>
    <x v="3"/>
    <x v="0"/>
    <x v="12"/>
    <s v="Fellowes Advanced Computer Series Surge Protectors"/>
    <x v="759"/>
    <x v="1"/>
    <n v="22.25"/>
    <m/>
  </r>
  <r>
    <d v="2017-12-02T00:00:00"/>
    <x v="11"/>
    <s v="Alice McCarthy"/>
    <x v="3"/>
    <x v="0"/>
    <x v="4"/>
    <s v="Prang Dustless Chalk Sticks"/>
    <x v="3059"/>
    <x v="6"/>
    <n v="5.04"/>
    <m/>
  </r>
  <r>
    <d v="2017-12-02T00:00:00"/>
    <x v="11"/>
    <s v="Daniel Byrd"/>
    <x v="16"/>
    <x v="0"/>
    <x v="3"/>
    <s v="Premier Elliptical Ring Binder, Black"/>
    <x v="1426"/>
    <x v="7"/>
    <n v="-33.479999999999997"/>
    <m/>
  </r>
  <r>
    <d v="2017-12-02T00:00:00"/>
    <x v="11"/>
    <s v="Giulietta Weimer"/>
    <x v="2"/>
    <x v="0"/>
    <x v="3"/>
    <s v="GBC DocuBind 300 Electric Binding Machine"/>
    <x v="5303"/>
    <x v="3"/>
    <n v="-462.86"/>
    <m/>
  </r>
  <r>
    <d v="2017-12-02T00:00:00"/>
    <x v="11"/>
    <s v="Juliana Krohn"/>
    <x v="40"/>
    <x v="2"/>
    <x v="6"/>
    <s v="ClearOne CHATAttach 160 -Â speaker phone"/>
    <x v="5304"/>
    <x v="3"/>
    <n v="743.99"/>
    <m/>
  </r>
  <r>
    <d v="2017-12-02T00:00:00"/>
    <x v="11"/>
    <s v="Brenda Bowman"/>
    <x v="3"/>
    <x v="2"/>
    <x v="6"/>
    <s v="Anker Astro 15000mAh USB Portable Charger"/>
    <x v="3076"/>
    <x v="4"/>
    <n v="-8"/>
    <m/>
  </r>
  <r>
    <d v="2017-12-02T00:00:00"/>
    <x v="11"/>
    <s v="Brenda Bowman"/>
    <x v="3"/>
    <x v="1"/>
    <x v="5"/>
    <s v="Office Star - Mid Back Dual function Ergonomic High Back Chair with 2-Way Adjustable Arms"/>
    <x v="5305"/>
    <x v="2"/>
    <n v="43.46"/>
    <m/>
  </r>
  <r>
    <d v="2017-12-02T00:00:00"/>
    <x v="11"/>
    <s v="Brenda Bowman"/>
    <x v="3"/>
    <x v="0"/>
    <x v="4"/>
    <s v="Panasonic KP-380BK Classic Electric Pencil Sharpener"/>
    <x v="5306"/>
    <x v="7"/>
    <n v="44.98"/>
    <m/>
  </r>
  <r>
    <d v="2017-12-02T00:00:00"/>
    <x v="11"/>
    <s v="Max Engle"/>
    <x v="6"/>
    <x v="1"/>
    <x v="5"/>
    <s v="Office Star - Professional Matrix Back Chair with 2-to-1 Synchro Tilt and Mesh Fabric Seat"/>
    <x v="5257"/>
    <x v="0"/>
    <n v="168.47"/>
    <m/>
  </r>
  <r>
    <d v="2017-12-02T00:00:00"/>
    <x v="11"/>
    <s v="Roy Phan"/>
    <x v="0"/>
    <x v="0"/>
    <x v="4"/>
    <s v="Manco Dry-Lighter Erasable Highlighter"/>
    <x v="5307"/>
    <x v="7"/>
    <n v="2.13"/>
    <m/>
  </r>
  <r>
    <d v="2017-12-02T00:00:00"/>
    <x v="11"/>
    <s v="Barry Gonzalez"/>
    <x v="25"/>
    <x v="0"/>
    <x v="4"/>
    <s v="Sanford 52201 APSCO Electric Pencil Sharpener"/>
    <x v="2122"/>
    <x v="4"/>
    <n v="2.46"/>
    <m/>
  </r>
  <r>
    <d v="2017-12-02T00:00:00"/>
    <x v="11"/>
    <s v="Bill Stewart"/>
    <x v="26"/>
    <x v="0"/>
    <x v="2"/>
    <s v="Letter Size Cart"/>
    <x v="5308"/>
    <x v="4"/>
    <n v="12.86"/>
    <m/>
  </r>
  <r>
    <d v="2017-12-02T00:00:00"/>
    <x v="11"/>
    <s v="Bill Stewart"/>
    <x v="26"/>
    <x v="0"/>
    <x v="3"/>
    <s v="Aluminum Screw Posts"/>
    <x v="2060"/>
    <x v="9"/>
    <n v="-24.42"/>
    <m/>
  </r>
  <r>
    <d v="2017-12-02T00:00:00"/>
    <x v="11"/>
    <s v="Bill Stewart"/>
    <x v="26"/>
    <x v="1"/>
    <x v="11"/>
    <s v="Hon 4-Shelf Metal Bookcases"/>
    <x v="1554"/>
    <x v="9"/>
    <n v="-363.53"/>
    <m/>
  </r>
  <r>
    <d v="2017-12-02T00:00:00"/>
    <x v="11"/>
    <s v="Bill Stewart"/>
    <x v="26"/>
    <x v="2"/>
    <x v="6"/>
    <s v="Seidio BD2-HK3IPH5-BK DILEX Case and Holster Combo for Apple iPhone 5/5s - Black"/>
    <x v="4341"/>
    <x v="0"/>
    <n v="4.96"/>
    <m/>
  </r>
  <r>
    <d v="2017-12-02T00:00:00"/>
    <x v="11"/>
    <s v="Bill Stewart"/>
    <x v="26"/>
    <x v="1"/>
    <x v="8"/>
    <s v="Tenex 46&quot; x 60&quot; Computer Anti-Static Chairmat, Rectangular Shaped"/>
    <x v="5309"/>
    <x v="6"/>
    <n v="0"/>
    <m/>
  </r>
  <r>
    <d v="2017-12-02T00:00:00"/>
    <x v="11"/>
    <s v="Bill Stewart"/>
    <x v="26"/>
    <x v="2"/>
    <x v="6"/>
    <s v="Macally Suction Cup Mount"/>
    <x v="5310"/>
    <x v="6"/>
    <n v="-14.34"/>
    <m/>
  </r>
  <r>
    <d v="2017-12-02T00:00:00"/>
    <x v="11"/>
    <s v="Bill Stewart"/>
    <x v="26"/>
    <x v="1"/>
    <x v="5"/>
    <s v="Hon GuestStacker Chair"/>
    <x v="5311"/>
    <x v="7"/>
    <n v="68"/>
    <m/>
  </r>
  <r>
    <d v="2017-12-02T00:00:00"/>
    <x v="11"/>
    <s v="Susan Vittorini"/>
    <x v="12"/>
    <x v="0"/>
    <x v="3"/>
    <s v="Vinyl Sectional Post Binders"/>
    <x v="5312"/>
    <x v="6"/>
    <n v="-45.24"/>
    <m/>
  </r>
  <r>
    <d v="2017-12-02T00:00:00"/>
    <x v="11"/>
    <s v="Erin Smith"/>
    <x v="10"/>
    <x v="0"/>
    <x v="4"/>
    <s v="Rogers Handheld Barrel Pencil Sharpener"/>
    <x v="5313"/>
    <x v="2"/>
    <n v="1.73"/>
    <m/>
  </r>
  <r>
    <d v="2017-12-02T00:00:00"/>
    <x v="11"/>
    <s v="Erin Smith"/>
    <x v="10"/>
    <x v="2"/>
    <x v="6"/>
    <s v="AT&amp;T CL2909"/>
    <x v="3977"/>
    <x v="0"/>
    <n v="-25.2"/>
    <m/>
  </r>
  <r>
    <d v="2017-12-02T00:00:00"/>
    <x v="11"/>
    <s v="Kunst Miller"/>
    <x v="32"/>
    <x v="0"/>
    <x v="12"/>
    <s v="Belkin 8 Outlet Surge Protector"/>
    <x v="5314"/>
    <x v="5"/>
    <n v="80.319999999999993"/>
    <m/>
  </r>
  <r>
    <d v="2017-12-02T00:00:00"/>
    <x v="11"/>
    <s v="Kunst Miller"/>
    <x v="32"/>
    <x v="2"/>
    <x v="6"/>
    <s v="GE 30524EE4"/>
    <x v="2239"/>
    <x v="7"/>
    <n v="284.19"/>
    <m/>
  </r>
  <r>
    <d v="2017-12-02T00:00:00"/>
    <x v="11"/>
    <s v="Kunst Miller"/>
    <x v="32"/>
    <x v="0"/>
    <x v="14"/>
    <s v="Staple remover"/>
    <x v="2325"/>
    <x v="0"/>
    <n v="0.17"/>
    <m/>
  </r>
  <r>
    <d v="2017-12-03T00:00:00"/>
    <x v="11"/>
    <s v="Chuck Sachs"/>
    <x v="20"/>
    <x v="0"/>
    <x v="3"/>
    <s v="GBC Premium Transparent Covers with Diagonal Lined Pattern"/>
    <x v="894"/>
    <x v="7"/>
    <n v="29.37"/>
    <m/>
  </r>
  <r>
    <d v="2017-12-03T00:00:00"/>
    <x v="11"/>
    <s v="Chuck Sachs"/>
    <x v="20"/>
    <x v="0"/>
    <x v="3"/>
    <s v="SpineVue Locking Slant-D Ring Binders by Cardinal"/>
    <x v="471"/>
    <x v="0"/>
    <n v="5.12"/>
    <m/>
  </r>
  <r>
    <d v="2017-12-03T00:00:00"/>
    <x v="11"/>
    <s v="Chuck Sachs"/>
    <x v="20"/>
    <x v="2"/>
    <x v="6"/>
    <s v="AT&amp;T 1080 Corded phone"/>
    <x v="5315"/>
    <x v="4"/>
    <n v="36.99"/>
    <m/>
  </r>
  <r>
    <d v="2017-12-03T00:00:00"/>
    <x v="11"/>
    <s v="Chuck Sachs"/>
    <x v="20"/>
    <x v="0"/>
    <x v="1"/>
    <s v="Avery 520"/>
    <x v="374"/>
    <x v="4"/>
    <n v="1.51"/>
    <m/>
  </r>
  <r>
    <d v="2017-12-03T00:00:00"/>
    <x v="11"/>
    <s v="Toby Carlisle"/>
    <x v="3"/>
    <x v="0"/>
    <x v="0"/>
    <s v="Xerox 1888"/>
    <x v="920"/>
    <x v="1"/>
    <n v="79.89"/>
    <m/>
  </r>
  <r>
    <d v="2017-12-03T00:00:00"/>
    <x v="11"/>
    <s v="Natalie DeCherney"/>
    <x v="16"/>
    <x v="2"/>
    <x v="9"/>
    <s v="Kensington Orbit Wireless Mobile Trackball for PC and Mac"/>
    <x v="1435"/>
    <x v="4"/>
    <n v="7.2"/>
    <m/>
  </r>
  <r>
    <d v="2017-12-03T00:00:00"/>
    <x v="11"/>
    <s v="Matt Collins"/>
    <x v="25"/>
    <x v="0"/>
    <x v="12"/>
    <s v="Belkin F9H710-06 7 Outlet SurgeMaster Surge Protector"/>
    <x v="1867"/>
    <x v="1"/>
    <n v="4.5199999999999996"/>
    <m/>
  </r>
  <r>
    <d v="2017-12-03T00:00:00"/>
    <x v="11"/>
    <s v="Matt Collins"/>
    <x v="25"/>
    <x v="0"/>
    <x v="3"/>
    <s v="GBC Pre-Punched Binding Paper, Plastic, White, 8-1/2&quot; x 11&quot;"/>
    <x v="246"/>
    <x v="6"/>
    <n v="-21.11"/>
    <m/>
  </r>
  <r>
    <d v="2017-12-03T00:00:00"/>
    <x v="11"/>
    <s v="Matt Collins"/>
    <x v="25"/>
    <x v="0"/>
    <x v="0"/>
    <s v="Rediform Wirebound &quot;Phone Memo&quot; Message Book, 11 x 5-3/4"/>
    <x v="2417"/>
    <x v="3"/>
    <n v="8.86"/>
    <m/>
  </r>
  <r>
    <d v="2017-12-03T00:00:00"/>
    <x v="11"/>
    <s v="Corinna Mitchell"/>
    <x v="22"/>
    <x v="1"/>
    <x v="13"/>
    <s v="Bevis Oval Conference Table, Walnut"/>
    <x v="1294"/>
    <x v="0"/>
    <n v="88.73"/>
    <m/>
  </r>
  <r>
    <d v="2017-12-03T00:00:00"/>
    <x v="11"/>
    <s v="Mark Van Huff"/>
    <x v="0"/>
    <x v="1"/>
    <x v="8"/>
    <s v="Tensor Brushed Steel Torchiere Floor Lamp"/>
    <x v="4583"/>
    <x v="0"/>
    <n v="-14.27"/>
    <m/>
  </r>
  <r>
    <d v="2017-12-03T00:00:00"/>
    <x v="11"/>
    <s v="Clay Cheatham"/>
    <x v="0"/>
    <x v="0"/>
    <x v="0"/>
    <s v="Xerox 1998"/>
    <x v="320"/>
    <x v="0"/>
    <n v="3.63"/>
    <m/>
  </r>
  <r>
    <d v="2017-12-03T00:00:00"/>
    <x v="11"/>
    <s v="Lena Cacioppo"/>
    <x v="26"/>
    <x v="0"/>
    <x v="4"/>
    <s v="Newell 344"/>
    <x v="3499"/>
    <x v="6"/>
    <n v="1"/>
    <m/>
  </r>
  <r>
    <d v="2017-12-03T00:00:00"/>
    <x v="11"/>
    <s v="Lena Cacioppo"/>
    <x v="26"/>
    <x v="2"/>
    <x v="9"/>
    <s v="Memorex Micro Travel Drive 16 GB"/>
    <x v="1945"/>
    <x v="6"/>
    <n v="10.55"/>
    <m/>
  </r>
  <r>
    <d v="2017-12-03T00:00:00"/>
    <x v="11"/>
    <s v="Lena Cacioppo"/>
    <x v="26"/>
    <x v="2"/>
    <x v="9"/>
    <s v="Memorex Micro Travel Drive 16 GB"/>
    <x v="3200"/>
    <x v="9"/>
    <n v="14.07"/>
    <m/>
  </r>
  <r>
    <d v="2017-12-03T00:00:00"/>
    <x v="11"/>
    <s v="Lena Cacioppo"/>
    <x v="26"/>
    <x v="0"/>
    <x v="0"/>
    <s v="Wirebound Four 2-3/4 x 5 Forms per Page, 400 Sets per Book"/>
    <x v="5316"/>
    <x v="0"/>
    <n v="3.74"/>
    <m/>
  </r>
  <r>
    <d v="2017-12-03T00:00:00"/>
    <x v="11"/>
    <s v="Lena Cacioppo"/>
    <x v="26"/>
    <x v="0"/>
    <x v="14"/>
    <s v="Elite 5&quot; Scissors"/>
    <x v="5317"/>
    <x v="5"/>
    <n v="5.92"/>
    <m/>
  </r>
  <r>
    <d v="2017-12-03T00:00:00"/>
    <x v="11"/>
    <s v="Lena Cacioppo"/>
    <x v="26"/>
    <x v="1"/>
    <x v="8"/>
    <s v="Staple-based wall hangings"/>
    <x v="5318"/>
    <x v="1"/>
    <n v="7.01"/>
    <m/>
  </r>
  <r>
    <d v="2017-12-03T00:00:00"/>
    <x v="11"/>
    <s v="Lena Cacioppo"/>
    <x v="26"/>
    <x v="1"/>
    <x v="8"/>
    <s v="Eldon Image Series Desk Accessories, Burgundy"/>
    <x v="3235"/>
    <x v="7"/>
    <n v="3.34"/>
    <m/>
  </r>
  <r>
    <d v="2017-12-03T00:00:00"/>
    <x v="11"/>
    <s v="Lena Cacioppo"/>
    <x v="26"/>
    <x v="1"/>
    <x v="8"/>
    <s v="DAX Two-Tone Silver Metal Document Frame"/>
    <x v="3049"/>
    <x v="4"/>
    <n v="4.66"/>
    <m/>
  </r>
  <r>
    <d v="2017-12-04T00:00:00"/>
    <x v="11"/>
    <s v="Charles McCrossin"/>
    <x v="2"/>
    <x v="0"/>
    <x v="3"/>
    <s v="Storex Dura Pro Binders"/>
    <x v="3711"/>
    <x v="1"/>
    <n v="-4.46"/>
    <m/>
  </r>
  <r>
    <d v="2017-12-04T00:00:00"/>
    <x v="11"/>
    <s v="Darrin Van Huff"/>
    <x v="2"/>
    <x v="1"/>
    <x v="5"/>
    <s v="Safco Chair Connectors, 6/Carton"/>
    <x v="5319"/>
    <x v="5"/>
    <n v="-2.69"/>
    <m/>
  </r>
  <r>
    <d v="2017-12-04T00:00:00"/>
    <x v="11"/>
    <s v="Michael Stewart"/>
    <x v="2"/>
    <x v="1"/>
    <x v="5"/>
    <s v="Global Chrome Stack Chair"/>
    <x v="5036"/>
    <x v="8"/>
    <n v="-10.28"/>
    <m/>
  </r>
  <r>
    <d v="2017-12-04T00:00:00"/>
    <x v="11"/>
    <s v="Michael Stewart"/>
    <x v="2"/>
    <x v="1"/>
    <x v="8"/>
    <s v="Hand-Finished Solid Wood Document Frame"/>
    <x v="5320"/>
    <x v="0"/>
    <n v="6.85"/>
    <m/>
  </r>
  <r>
    <d v="2017-12-04T00:00:00"/>
    <x v="11"/>
    <s v="Michael Stewart"/>
    <x v="2"/>
    <x v="0"/>
    <x v="4"/>
    <s v="DIXON Ticonderoga Erasable Checking Pencils"/>
    <x v="478"/>
    <x v="1"/>
    <n v="3.18"/>
    <m/>
  </r>
  <r>
    <d v="2017-12-04T00:00:00"/>
    <x v="11"/>
    <s v="Michael Stewart"/>
    <x v="2"/>
    <x v="0"/>
    <x v="0"/>
    <s v="Xerox 1956"/>
    <x v="635"/>
    <x v="7"/>
    <n v="8.67"/>
    <m/>
  </r>
  <r>
    <d v="2017-12-04T00:00:00"/>
    <x v="11"/>
    <s v="Michael Stewart"/>
    <x v="2"/>
    <x v="2"/>
    <x v="9"/>
    <s v="Logitech G13 Programmable Gameboard with LCD Display"/>
    <x v="1977"/>
    <x v="3"/>
    <n v="-28.8"/>
    <m/>
  </r>
  <r>
    <d v="2017-12-04T00:00:00"/>
    <x v="11"/>
    <s v="Christy Brittain"/>
    <x v="1"/>
    <x v="0"/>
    <x v="2"/>
    <s v="Advantus Rolling Drawer Organizers"/>
    <x v="1079"/>
    <x v="0"/>
    <n v="4.62"/>
    <m/>
  </r>
  <r>
    <d v="2017-12-04T00:00:00"/>
    <x v="11"/>
    <s v="Theone Pippenger"/>
    <x v="28"/>
    <x v="0"/>
    <x v="4"/>
    <s v="Newell 310"/>
    <x v="4743"/>
    <x v="7"/>
    <n v="2.5499999999999998"/>
    <m/>
  </r>
  <r>
    <d v="2017-12-04T00:00:00"/>
    <x v="11"/>
    <s v="Theone Pippenger"/>
    <x v="28"/>
    <x v="2"/>
    <x v="9"/>
    <s v="First Data TMFD35 PIN Pad"/>
    <x v="5321"/>
    <x v="4"/>
    <n v="29.99"/>
    <m/>
  </r>
  <r>
    <d v="2017-12-04T00:00:00"/>
    <x v="11"/>
    <s v="Theone Pippenger"/>
    <x v="28"/>
    <x v="2"/>
    <x v="9"/>
    <s v="Logitech G430 Surround Sound Gaming Headset with Dolby 7.1 Technology"/>
    <x v="4751"/>
    <x v="7"/>
    <n v="143.97999999999999"/>
    <m/>
  </r>
  <r>
    <d v="2017-12-04T00:00:00"/>
    <x v="11"/>
    <s v="Lena Radford"/>
    <x v="15"/>
    <x v="2"/>
    <x v="15"/>
    <s v="Okidata C610n Printer"/>
    <x v="5322"/>
    <x v="0"/>
    <n v="-272.58"/>
    <m/>
  </r>
  <r>
    <d v="2017-12-04T00:00:00"/>
    <x v="11"/>
    <s v="Larry Tron"/>
    <x v="10"/>
    <x v="0"/>
    <x v="0"/>
    <s v="IBM Multi-Purpose Copy Paper, 8 1/2 x 11&quot;, Case"/>
    <x v="230"/>
    <x v="1"/>
    <n v="23.24"/>
    <m/>
  </r>
  <r>
    <d v="2017-12-04T00:00:00"/>
    <x v="11"/>
    <s v="Chris Selesnick"/>
    <x v="3"/>
    <x v="0"/>
    <x v="0"/>
    <s v="Adams Telephone Message Book W/Dividers/Space For Phone Numbers, 5 1/4&quot;X8 1/2&quot;, 300/Messages"/>
    <x v="1562"/>
    <x v="0"/>
    <n v="5.76"/>
    <m/>
  </r>
  <r>
    <d v="2017-12-04T00:00:00"/>
    <x v="11"/>
    <s v="Doug O'Connell"/>
    <x v="23"/>
    <x v="1"/>
    <x v="8"/>
    <s v="Tensor &quot;Hersey Kiss&quot; Styled Floor Lamp"/>
    <x v="3038"/>
    <x v="4"/>
    <n v="1.56"/>
    <m/>
  </r>
  <r>
    <d v="2017-12-04T00:00:00"/>
    <x v="11"/>
    <s v="Doug O'Connell"/>
    <x v="23"/>
    <x v="1"/>
    <x v="5"/>
    <s v="Global Value Steno Chair, Gray"/>
    <x v="5323"/>
    <x v="1"/>
    <n v="45.56"/>
    <m/>
  </r>
  <r>
    <d v="2017-12-04T00:00:00"/>
    <x v="11"/>
    <s v="Doug O'Connell"/>
    <x v="23"/>
    <x v="1"/>
    <x v="5"/>
    <s v="Global Low Back Tilter Chair"/>
    <x v="2874"/>
    <x v="1"/>
    <n v="18.18"/>
    <m/>
  </r>
  <r>
    <d v="2017-12-04T00:00:00"/>
    <x v="11"/>
    <s v="Katrina Edelman"/>
    <x v="2"/>
    <x v="1"/>
    <x v="8"/>
    <s v="C-Line Cubicle Keepers Polyproplyene Holder With Velcro Backings"/>
    <x v="1007"/>
    <x v="1"/>
    <n v="2.7"/>
    <m/>
  </r>
  <r>
    <d v="2017-12-05T00:00:00"/>
    <x v="11"/>
    <s v="Rob Beeghly"/>
    <x v="18"/>
    <x v="0"/>
    <x v="12"/>
    <s v="Kensington 6 Outlet Guardian Standard Surge Protector"/>
    <x v="2437"/>
    <x v="1"/>
    <n v="16.59"/>
    <m/>
  </r>
  <r>
    <d v="2017-12-05T00:00:00"/>
    <x v="11"/>
    <s v="Rob Beeghly"/>
    <x v="18"/>
    <x v="0"/>
    <x v="0"/>
    <s v="Southworth 100% RÃ©sumÃ© Paper, 24lb."/>
    <x v="5324"/>
    <x v="7"/>
    <n v="17.510000000000002"/>
    <m/>
  </r>
  <r>
    <d v="2017-12-05T00:00:00"/>
    <x v="11"/>
    <s v="Rob Beeghly"/>
    <x v="18"/>
    <x v="2"/>
    <x v="9"/>
    <s v="ImationÂ 16GB Mini TravelDrive USB 2.0Â Flash Drive"/>
    <x v="3952"/>
    <x v="1"/>
    <n v="40.75"/>
    <m/>
  </r>
  <r>
    <d v="2017-12-05T00:00:00"/>
    <x v="11"/>
    <s v="Naresj Patel"/>
    <x v="3"/>
    <x v="0"/>
    <x v="0"/>
    <s v="Xerox 1960"/>
    <x v="805"/>
    <x v="1"/>
    <n v="41.82"/>
    <m/>
  </r>
  <r>
    <d v="2017-12-05T00:00:00"/>
    <x v="11"/>
    <s v="Quincy Jones"/>
    <x v="45"/>
    <x v="2"/>
    <x v="9"/>
    <s v="Logitech ClearChat Comfort/USB Headset H390"/>
    <x v="5325"/>
    <x v="5"/>
    <n v="67.66"/>
    <m/>
  </r>
  <r>
    <d v="2017-12-05T00:00:00"/>
    <x v="11"/>
    <s v="Suzanne McNair"/>
    <x v="20"/>
    <x v="1"/>
    <x v="8"/>
    <s v="Eldon Expressions Wood and Plastic Desk Accessories, Cherry Wood"/>
    <x v="753"/>
    <x v="1"/>
    <n v="6.07"/>
    <m/>
  </r>
  <r>
    <d v="2017-12-05T00:00:00"/>
    <x v="11"/>
    <s v="Suzanne McNair"/>
    <x v="20"/>
    <x v="1"/>
    <x v="8"/>
    <s v="Seth Thomas 14&quot; Putty-Colored Wall Clock"/>
    <x v="5326"/>
    <x v="0"/>
    <n v="18.190000000000001"/>
    <m/>
  </r>
  <r>
    <d v="2017-12-05T00:00:00"/>
    <x v="11"/>
    <s v="Suzanne McNair"/>
    <x v="20"/>
    <x v="0"/>
    <x v="12"/>
    <s v="Eureka The Boss Cordless Rechargeable Stick Vac"/>
    <x v="930"/>
    <x v="7"/>
    <n v="68.819999999999993"/>
    <m/>
  </r>
  <r>
    <d v="2017-12-05T00:00:00"/>
    <x v="11"/>
    <s v="Alan Barnes"/>
    <x v="22"/>
    <x v="0"/>
    <x v="3"/>
    <s v="GBC Wire Binding Combs"/>
    <x v="1461"/>
    <x v="1"/>
    <n v="8.3800000000000008"/>
    <m/>
  </r>
  <r>
    <d v="2017-12-05T00:00:00"/>
    <x v="11"/>
    <s v="Alan Barnes"/>
    <x v="22"/>
    <x v="0"/>
    <x v="3"/>
    <s v="Zipper Ring Binder Pockets"/>
    <x v="1746"/>
    <x v="6"/>
    <n v="5.43"/>
    <m/>
  </r>
  <r>
    <d v="2017-12-05T00:00:00"/>
    <x v="11"/>
    <s v="Carlos Soltero"/>
    <x v="20"/>
    <x v="1"/>
    <x v="8"/>
    <s v="Magnifier Swing Arm Lamp"/>
    <x v="2237"/>
    <x v="0"/>
    <n v="10.91"/>
    <m/>
  </r>
  <r>
    <d v="2017-12-05T00:00:00"/>
    <x v="11"/>
    <s v="Carlos Soltero"/>
    <x v="20"/>
    <x v="0"/>
    <x v="1"/>
    <s v="Self-Adhesive Removable Labels"/>
    <x v="412"/>
    <x v="1"/>
    <n v="4.54"/>
    <m/>
  </r>
  <r>
    <d v="2017-12-05T00:00:00"/>
    <x v="11"/>
    <s v="Patrick Bzostek"/>
    <x v="22"/>
    <x v="0"/>
    <x v="3"/>
    <s v="GBC Premium Transparent Covers with Diagonal Lined Pattern"/>
    <x v="894"/>
    <x v="7"/>
    <n v="29.37"/>
    <m/>
  </r>
  <r>
    <d v="2017-12-05T00:00:00"/>
    <x v="11"/>
    <s v="Patrick Bzostek"/>
    <x v="22"/>
    <x v="1"/>
    <x v="8"/>
    <s v="Eldon Radial Chair Mat for Low to Medium Pile Carpets"/>
    <x v="1423"/>
    <x v="7"/>
    <n v="39.979999999999997"/>
    <m/>
  </r>
  <r>
    <d v="2017-12-05T00:00:00"/>
    <x v="11"/>
    <s v="Patrick Bzostek"/>
    <x v="22"/>
    <x v="2"/>
    <x v="6"/>
    <s v="Cyber Acoustics AC-202b Speech Recognition Stereo Headset"/>
    <x v="2260"/>
    <x v="1"/>
    <n v="-7.01"/>
    <m/>
  </r>
  <r>
    <d v="2017-12-05T00:00:00"/>
    <x v="11"/>
    <s v="Patrick Bzostek"/>
    <x v="22"/>
    <x v="0"/>
    <x v="3"/>
    <s v="GBC VeloBinder Manual Binding System"/>
    <x v="5327"/>
    <x v="6"/>
    <n v="60.46"/>
    <m/>
  </r>
  <r>
    <d v="2017-12-05T00:00:00"/>
    <x v="11"/>
    <s v="Patrick Bzostek"/>
    <x v="22"/>
    <x v="0"/>
    <x v="3"/>
    <s v="Fellowes Black Plastic Comb Bindings"/>
    <x v="3876"/>
    <x v="0"/>
    <n v="3.02"/>
    <m/>
  </r>
  <r>
    <d v="2017-12-05T00:00:00"/>
    <x v="11"/>
    <s v="Bart Folk"/>
    <x v="20"/>
    <x v="0"/>
    <x v="0"/>
    <s v="Telephone Message Books with Fax/Mobile Section, 4 1/4&quot; x 6&quot;"/>
    <x v="5328"/>
    <x v="6"/>
    <n v="9.94"/>
    <m/>
  </r>
  <r>
    <d v="2017-12-05T00:00:00"/>
    <x v="11"/>
    <s v="Bart Folk"/>
    <x v="20"/>
    <x v="0"/>
    <x v="1"/>
    <s v="Avery 52"/>
    <x v="955"/>
    <x v="1"/>
    <n v="5.2"/>
    <m/>
  </r>
  <r>
    <d v="2017-12-06T00:00:00"/>
    <x v="11"/>
    <s v="Brad Norvell"/>
    <x v="3"/>
    <x v="0"/>
    <x v="2"/>
    <s v="Staple magnet"/>
    <x v="69"/>
    <x v="4"/>
    <n v="2.88"/>
    <m/>
  </r>
  <r>
    <d v="2017-12-07T00:00:00"/>
    <x v="11"/>
    <s v="Frank Preis"/>
    <x v="3"/>
    <x v="2"/>
    <x v="6"/>
    <s v="Cisco SPA301"/>
    <x v="5329"/>
    <x v="1"/>
    <n v="46.8"/>
    <m/>
  </r>
  <r>
    <d v="2017-12-07T00:00:00"/>
    <x v="11"/>
    <s v="David Smith"/>
    <x v="0"/>
    <x v="0"/>
    <x v="7"/>
    <s v="Binder Clips by OIC"/>
    <x v="1723"/>
    <x v="1"/>
    <n v="1.24"/>
    <m/>
  </r>
  <r>
    <d v="2017-12-07T00:00:00"/>
    <x v="11"/>
    <s v="David Smith"/>
    <x v="0"/>
    <x v="0"/>
    <x v="0"/>
    <s v="Xerox 1995"/>
    <x v="143"/>
    <x v="1"/>
    <n v="5.44"/>
    <m/>
  </r>
  <r>
    <d v="2017-12-07T00:00:00"/>
    <x v="11"/>
    <s v="Shahid Hopkins"/>
    <x v="10"/>
    <x v="2"/>
    <x v="9"/>
    <s v="Logitech G602 Wireless Gaming Mouse"/>
    <x v="1311"/>
    <x v="0"/>
    <n v="25.6"/>
    <m/>
  </r>
  <r>
    <d v="2017-12-07T00:00:00"/>
    <x v="11"/>
    <s v="Debra Catini"/>
    <x v="6"/>
    <x v="1"/>
    <x v="8"/>
    <s v="DAX Wood Document Frame."/>
    <x v="5330"/>
    <x v="6"/>
    <n v="25.54"/>
    <m/>
  </r>
  <r>
    <d v="2017-12-07T00:00:00"/>
    <x v="11"/>
    <s v="Henry Goldwyn"/>
    <x v="1"/>
    <x v="0"/>
    <x v="3"/>
    <s v="Ibico EPK-21 Electric Binding System"/>
    <x v="5331"/>
    <x v="7"/>
    <n v="-2929.48"/>
    <m/>
  </r>
  <r>
    <d v="2017-12-07T00:00:00"/>
    <x v="11"/>
    <s v="Brosina Hoffman"/>
    <x v="29"/>
    <x v="0"/>
    <x v="12"/>
    <s v="Eureka The Boss Lite 10-Amp Upright Vacuum, Blue"/>
    <x v="5332"/>
    <x v="3"/>
    <n v="89.78"/>
    <m/>
  </r>
  <r>
    <d v="2017-12-07T00:00:00"/>
    <x v="11"/>
    <s v="Brosina Hoffman"/>
    <x v="29"/>
    <x v="2"/>
    <x v="9"/>
    <s v="Memorex Micro Travel Drive 8 GB"/>
    <x v="5333"/>
    <x v="3"/>
    <n v="23.4"/>
    <m/>
  </r>
  <r>
    <d v="2017-12-07T00:00:00"/>
    <x v="11"/>
    <s v="Tracy Collins"/>
    <x v="3"/>
    <x v="0"/>
    <x v="0"/>
    <s v="REDIFORM Incoming/Outgoing Call Register, 11&quot; X 8 1/2&quot;, 100 Messages"/>
    <x v="5334"/>
    <x v="6"/>
    <n v="25.02"/>
    <m/>
  </r>
  <r>
    <d v="2017-12-08T00:00:00"/>
    <x v="11"/>
    <s v="Keith Herrera"/>
    <x v="3"/>
    <x v="2"/>
    <x v="9"/>
    <s v="Sony 64GB Class 10 Micro SDHC R40 Memory Card"/>
    <x v="5335"/>
    <x v="7"/>
    <n v="37.79"/>
    <m/>
  </r>
  <r>
    <d v="2017-12-08T00:00:00"/>
    <x v="11"/>
    <s v="Keith Herrera"/>
    <x v="3"/>
    <x v="2"/>
    <x v="16"/>
    <s v="Sharp AL-1530CS Digital Copier"/>
    <x v="768"/>
    <x v="1"/>
    <n v="434.99"/>
    <m/>
  </r>
  <r>
    <d v="2017-12-08T00:00:00"/>
    <x v="11"/>
    <s v="Keith Herrera"/>
    <x v="3"/>
    <x v="0"/>
    <x v="0"/>
    <s v="Wirebound Message Book, 4 per Page"/>
    <x v="5336"/>
    <x v="7"/>
    <n v="13.3"/>
    <m/>
  </r>
  <r>
    <d v="2017-12-08T00:00:00"/>
    <x v="11"/>
    <s v="Keith Herrera"/>
    <x v="3"/>
    <x v="1"/>
    <x v="13"/>
    <s v="Bevis Round Conference Table Top, X-Base"/>
    <x v="5337"/>
    <x v="5"/>
    <n v="-112.95"/>
    <m/>
  </r>
  <r>
    <d v="2017-12-08T00:00:00"/>
    <x v="11"/>
    <s v="Keith Herrera"/>
    <x v="3"/>
    <x v="0"/>
    <x v="0"/>
    <s v="Wirebound Service Call Books, 5 1/2&quot; x 4&quot;"/>
    <x v="2908"/>
    <x v="4"/>
    <n v="4.6500000000000004"/>
    <m/>
  </r>
  <r>
    <d v="2017-12-08T00:00:00"/>
    <x v="11"/>
    <s v="Keith Herrera"/>
    <x v="3"/>
    <x v="0"/>
    <x v="1"/>
    <s v="Self-Adhesive Removable Labels"/>
    <x v="3774"/>
    <x v="2"/>
    <n v="13.61"/>
    <m/>
  </r>
  <r>
    <d v="2017-12-08T00:00:00"/>
    <x v="11"/>
    <s v="Keith Herrera"/>
    <x v="3"/>
    <x v="0"/>
    <x v="0"/>
    <s v="Xerox 1908"/>
    <x v="1081"/>
    <x v="4"/>
    <n v="27.43"/>
    <m/>
  </r>
  <r>
    <d v="2017-12-08T00:00:00"/>
    <x v="11"/>
    <s v="Keith Herrera"/>
    <x v="3"/>
    <x v="1"/>
    <x v="11"/>
    <s v="O'Sullivan 4-Shelf Bookcase in Odessa Pine"/>
    <x v="5338"/>
    <x v="10"/>
    <n v="31.45"/>
    <m/>
  </r>
  <r>
    <d v="2017-12-08T00:00:00"/>
    <x v="11"/>
    <s v="Keith Herrera"/>
    <x v="3"/>
    <x v="1"/>
    <x v="5"/>
    <s v="Novimex High-Tech Fabric Mesh Task Chair"/>
    <x v="3987"/>
    <x v="0"/>
    <n v="-18.45"/>
    <m/>
  </r>
  <r>
    <d v="2017-12-08T00:00:00"/>
    <x v="11"/>
    <s v="Delfina Latchford"/>
    <x v="20"/>
    <x v="1"/>
    <x v="8"/>
    <s v="C-Line Cubicle Keepers Polyproplyene Holder w/Velcro Back, 8-1/2x11, 25/Bx"/>
    <x v="3703"/>
    <x v="0"/>
    <n v="33.94"/>
    <m/>
  </r>
  <r>
    <d v="2017-12-08T00:00:00"/>
    <x v="11"/>
    <s v="Delfina Latchford"/>
    <x v="20"/>
    <x v="0"/>
    <x v="2"/>
    <s v="Safco Industrial Wire Shelving System"/>
    <x v="52"/>
    <x v="1"/>
    <n v="0"/>
    <m/>
  </r>
  <r>
    <d v="2017-12-08T00:00:00"/>
    <x v="11"/>
    <s v="Delfina Latchford"/>
    <x v="20"/>
    <x v="0"/>
    <x v="0"/>
    <s v="Xerox 1996"/>
    <x v="5"/>
    <x v="1"/>
    <n v="9.33"/>
    <m/>
  </r>
  <r>
    <d v="2017-12-08T00:00:00"/>
    <x v="11"/>
    <s v="Delfina Latchford"/>
    <x v="20"/>
    <x v="0"/>
    <x v="2"/>
    <s v="Iris Project Case"/>
    <x v="1115"/>
    <x v="3"/>
    <n v="8.3000000000000007"/>
    <m/>
  </r>
  <r>
    <d v="2017-12-08T00:00:00"/>
    <x v="11"/>
    <s v="Luke Foster"/>
    <x v="3"/>
    <x v="0"/>
    <x v="2"/>
    <s v="Akro-Mils 12-Gallon Tote"/>
    <x v="2245"/>
    <x v="1"/>
    <n v="8.64"/>
    <m/>
  </r>
  <r>
    <d v="2017-12-08T00:00:00"/>
    <x v="11"/>
    <s v="Luke Foster"/>
    <x v="3"/>
    <x v="1"/>
    <x v="8"/>
    <s v="Tenex Traditional Chairmats for Hard Floors, Average Lip, 36&quot; x 48&quot;"/>
    <x v="5339"/>
    <x v="0"/>
    <n v="15.47"/>
    <m/>
  </r>
  <r>
    <d v="2017-12-08T00:00:00"/>
    <x v="11"/>
    <s v="Luke Foster"/>
    <x v="3"/>
    <x v="0"/>
    <x v="0"/>
    <s v="Xerox 1968"/>
    <x v="2973"/>
    <x v="2"/>
    <n v="28.86"/>
    <m/>
  </r>
  <r>
    <d v="2017-12-08T00:00:00"/>
    <x v="11"/>
    <s v="Alan Schoenberger"/>
    <x v="3"/>
    <x v="0"/>
    <x v="12"/>
    <s v="Belkin 8-Outlet Premiere SurgeMaster II Surge Protectors"/>
    <x v="5340"/>
    <x v="4"/>
    <n v="20.84"/>
    <m/>
  </r>
  <r>
    <d v="2017-12-08T00:00:00"/>
    <x v="11"/>
    <s v="Denise Monton"/>
    <x v="3"/>
    <x v="0"/>
    <x v="0"/>
    <s v="Standard Line Â“While You Were OutÂ” Hardbound Telephone Message Book"/>
    <x v="692"/>
    <x v="3"/>
    <n v="40.44"/>
    <m/>
  </r>
  <r>
    <d v="2017-12-08T00:00:00"/>
    <x v="11"/>
    <s v="Denise Monton"/>
    <x v="3"/>
    <x v="0"/>
    <x v="3"/>
    <s v="Performers Binder/Pad Holder, Black"/>
    <x v="5341"/>
    <x v="4"/>
    <n v="8.41"/>
    <m/>
  </r>
  <r>
    <d v="2017-12-08T00:00:00"/>
    <x v="11"/>
    <s v="Denise Monton"/>
    <x v="3"/>
    <x v="0"/>
    <x v="3"/>
    <s v="Vinyl Sectional Post Binders"/>
    <x v="3010"/>
    <x v="1"/>
    <n v="33.93"/>
    <m/>
  </r>
  <r>
    <d v="2017-12-08T00:00:00"/>
    <x v="11"/>
    <s v="Denise Monton"/>
    <x v="3"/>
    <x v="0"/>
    <x v="2"/>
    <s v="SAFCO Mobile Desk Side File, Wire Frame"/>
    <x v="1655"/>
    <x v="4"/>
    <n v="11.12"/>
    <m/>
  </r>
  <r>
    <d v="2017-12-08T00:00:00"/>
    <x v="11"/>
    <s v="Jeremy Pistek"/>
    <x v="21"/>
    <x v="2"/>
    <x v="9"/>
    <s v="Logitech G105 Gaming Keyboard"/>
    <x v="5342"/>
    <x v="1"/>
    <n v="32.06"/>
    <m/>
  </r>
  <r>
    <d v="2017-12-08T00:00:00"/>
    <x v="11"/>
    <s v="Jeremy Pistek"/>
    <x v="21"/>
    <x v="0"/>
    <x v="12"/>
    <s v="Hoover WindTunnel Plus Canister Vacuum"/>
    <x v="746"/>
    <x v="1"/>
    <n v="305.13"/>
    <m/>
  </r>
  <r>
    <d v="2017-12-08T00:00:00"/>
    <x v="11"/>
    <s v="Jeremy Pistek"/>
    <x v="21"/>
    <x v="0"/>
    <x v="1"/>
    <s v="Avery 4027 File Folder Labels for Dot Matrix Printers, 5000 Labels per Box, White"/>
    <x v="1709"/>
    <x v="0"/>
    <n v="28.09"/>
    <m/>
  </r>
  <r>
    <d v="2017-12-08T00:00:00"/>
    <x v="11"/>
    <s v="Jeremy Pistek"/>
    <x v="21"/>
    <x v="1"/>
    <x v="11"/>
    <s v="Sauder Camden County Collection Libraries, Planked Cherry Finish"/>
    <x v="5343"/>
    <x v="3"/>
    <n v="41.39"/>
    <m/>
  </r>
  <r>
    <d v="2017-12-08T00:00:00"/>
    <x v="11"/>
    <s v="Jeremy Pistek"/>
    <x v="21"/>
    <x v="0"/>
    <x v="0"/>
    <s v="Adams Phone Message Book, 200 Message Capacity, 8 1/16Â” x 11Â”"/>
    <x v="5344"/>
    <x v="3"/>
    <n v="12.66"/>
    <m/>
  </r>
  <r>
    <d v="2017-12-08T00:00:00"/>
    <x v="11"/>
    <s v="Carl Weiss"/>
    <x v="43"/>
    <x v="0"/>
    <x v="2"/>
    <s v="Recycled Data-Pak for Archival Bound Computer Printouts, 12-1/2 x 12-1/2 x 16"/>
    <x v="5345"/>
    <x v="6"/>
    <n v="160.04"/>
    <m/>
  </r>
  <r>
    <d v="2017-12-08T00:00:00"/>
    <x v="11"/>
    <s v="Emily Grady"/>
    <x v="2"/>
    <x v="1"/>
    <x v="5"/>
    <s v="Global Deluxe Steno Chair"/>
    <x v="5346"/>
    <x v="3"/>
    <n v="-58.5"/>
    <m/>
  </r>
  <r>
    <d v="2017-12-08T00:00:00"/>
    <x v="11"/>
    <s v="Max Jones"/>
    <x v="2"/>
    <x v="0"/>
    <x v="4"/>
    <s v="BIC Brite Liner Highlighters"/>
    <x v="5347"/>
    <x v="3"/>
    <n v="3.64"/>
    <m/>
  </r>
  <r>
    <d v="2017-12-08T00:00:00"/>
    <x v="11"/>
    <s v="Max Jones"/>
    <x v="2"/>
    <x v="2"/>
    <x v="6"/>
    <s v="iHome FM Clock Radio with Lightning Dock"/>
    <x v="5348"/>
    <x v="0"/>
    <n v="-21"/>
    <m/>
  </r>
  <r>
    <d v="2017-12-09T00:00:00"/>
    <x v="11"/>
    <s v="Ken Brennan"/>
    <x v="0"/>
    <x v="0"/>
    <x v="3"/>
    <s v="Economy Binders"/>
    <x v="5155"/>
    <x v="1"/>
    <n v="-1.93"/>
    <m/>
  </r>
  <r>
    <d v="2017-12-09T00:00:00"/>
    <x v="11"/>
    <s v="Ken Brennan"/>
    <x v="0"/>
    <x v="1"/>
    <x v="8"/>
    <s v="6&quot; Cubicle Wall Clock, Black"/>
    <x v="5349"/>
    <x v="1"/>
    <n v="-5.82"/>
    <m/>
  </r>
  <r>
    <d v="2017-12-09T00:00:00"/>
    <x v="11"/>
    <s v="Ken Brennan"/>
    <x v="0"/>
    <x v="0"/>
    <x v="2"/>
    <s v="SimpliFile Personal File, Black Granite, 15w x 6-15/16d x 11-1/4h"/>
    <x v="3769"/>
    <x v="1"/>
    <n v="2.72"/>
    <m/>
  </r>
  <r>
    <d v="2017-12-09T00:00:00"/>
    <x v="11"/>
    <s v="Laurel Elliston"/>
    <x v="3"/>
    <x v="2"/>
    <x v="6"/>
    <s v="Nortel Business Series Terminal T7208 Digital phone"/>
    <x v="5350"/>
    <x v="3"/>
    <n v="44.48"/>
    <m/>
  </r>
  <r>
    <d v="2017-12-09T00:00:00"/>
    <x v="11"/>
    <s v="Christine Abelman"/>
    <x v="10"/>
    <x v="0"/>
    <x v="2"/>
    <s v="Safco Commercial Shelving"/>
    <x v="5351"/>
    <x v="4"/>
    <n v="-7.44"/>
    <m/>
  </r>
  <r>
    <d v="2017-12-09T00:00:00"/>
    <x v="11"/>
    <s v="Christine Abelman"/>
    <x v="10"/>
    <x v="0"/>
    <x v="10"/>
    <s v="Recycled Interoffice Envelopes with String and Button Closure, 10 x 13"/>
    <x v="3046"/>
    <x v="1"/>
    <n v="21.59"/>
    <m/>
  </r>
  <r>
    <d v="2017-12-09T00:00:00"/>
    <x v="11"/>
    <s v="Damala Kotsonis"/>
    <x v="14"/>
    <x v="1"/>
    <x v="5"/>
    <s v="Global Executive Mid-Back Manager's Chair"/>
    <x v="4725"/>
    <x v="1"/>
    <n v="226.96"/>
    <m/>
  </r>
  <r>
    <d v="2017-12-09T00:00:00"/>
    <x v="11"/>
    <s v="Damala Kotsonis"/>
    <x v="14"/>
    <x v="0"/>
    <x v="3"/>
    <s v="Wilson Jones Century Plastic Molded Ring Binders"/>
    <x v="5352"/>
    <x v="0"/>
    <n v="19.52"/>
    <m/>
  </r>
  <r>
    <d v="2017-12-09T00:00:00"/>
    <x v="11"/>
    <s v="Damala Kotsonis"/>
    <x v="14"/>
    <x v="0"/>
    <x v="0"/>
    <s v="Xerox 1946"/>
    <x v="115"/>
    <x v="0"/>
    <n v="6.22"/>
    <m/>
  </r>
  <r>
    <d v="2017-12-09T00:00:00"/>
    <x v="11"/>
    <s v="Herbert Flentye"/>
    <x v="18"/>
    <x v="0"/>
    <x v="0"/>
    <s v="Wirebound Message Books, Four 2 3/4 x 5 White Forms per Page"/>
    <x v="5353"/>
    <x v="7"/>
    <n v="15.39"/>
    <m/>
  </r>
  <r>
    <d v="2017-12-09T00:00:00"/>
    <x v="11"/>
    <s v="Herbert Flentye"/>
    <x v="18"/>
    <x v="0"/>
    <x v="3"/>
    <s v="Economy Binders"/>
    <x v="5354"/>
    <x v="7"/>
    <n v="5.0999999999999996"/>
    <m/>
  </r>
  <r>
    <d v="2017-12-09T00:00:00"/>
    <x v="11"/>
    <s v="Kalyca Meade"/>
    <x v="2"/>
    <x v="0"/>
    <x v="4"/>
    <s v="Crayola Colored Pencils"/>
    <x v="1386"/>
    <x v="4"/>
    <n v="0.43"/>
    <m/>
  </r>
  <r>
    <d v="2017-12-09T00:00:00"/>
    <x v="11"/>
    <s v="Dean Braden"/>
    <x v="14"/>
    <x v="2"/>
    <x v="9"/>
    <s v="Maxell Pro 80 Minute CD-R, 10/Pack"/>
    <x v="5355"/>
    <x v="6"/>
    <n v="41.95"/>
    <m/>
  </r>
  <r>
    <d v="2017-12-09T00:00:00"/>
    <x v="11"/>
    <s v="Dean Braden"/>
    <x v="14"/>
    <x v="0"/>
    <x v="4"/>
    <s v="BIC Liqua Brite Liner"/>
    <x v="3809"/>
    <x v="7"/>
    <n v="12.49"/>
    <m/>
  </r>
  <r>
    <d v="2017-12-09T00:00:00"/>
    <x v="11"/>
    <s v="Dean Braden"/>
    <x v="14"/>
    <x v="0"/>
    <x v="3"/>
    <s v="Ibico Plastic and Wire Spiral Binding Combs"/>
    <x v="5356"/>
    <x v="3"/>
    <n v="15.51"/>
    <m/>
  </r>
  <r>
    <d v="2017-12-09T00:00:00"/>
    <x v="11"/>
    <s v="Dean Braden"/>
    <x v="14"/>
    <x v="0"/>
    <x v="0"/>
    <s v="Easy-staple paper"/>
    <x v="98"/>
    <x v="1"/>
    <n v="7.02"/>
    <m/>
  </r>
  <r>
    <d v="2017-12-09T00:00:00"/>
    <x v="11"/>
    <s v="Angele Hood"/>
    <x v="1"/>
    <x v="0"/>
    <x v="0"/>
    <s v="Xerox 1921"/>
    <x v="1721"/>
    <x v="0"/>
    <n v="5"/>
    <m/>
  </r>
  <r>
    <d v="2017-12-09T00:00:00"/>
    <x v="11"/>
    <s v="Alyssa Tate"/>
    <x v="3"/>
    <x v="0"/>
    <x v="4"/>
    <s v="Newell 314"/>
    <x v="280"/>
    <x v="0"/>
    <n v="2.79"/>
    <m/>
  </r>
  <r>
    <d v="2017-12-09T00:00:00"/>
    <x v="11"/>
    <s v="Alyssa Tate"/>
    <x v="3"/>
    <x v="1"/>
    <x v="13"/>
    <s v="Bevis 36 x 72 Conference Tables"/>
    <x v="5357"/>
    <x v="2"/>
    <n v="22.41"/>
    <m/>
  </r>
  <r>
    <d v="2017-12-09T00:00:00"/>
    <x v="11"/>
    <s v="Alyssa Tate"/>
    <x v="3"/>
    <x v="0"/>
    <x v="12"/>
    <s v="Harmony Air Purifier"/>
    <x v="5358"/>
    <x v="4"/>
    <n v="68.040000000000006"/>
    <m/>
  </r>
  <r>
    <d v="2017-12-09T00:00:00"/>
    <x v="11"/>
    <s v="Lena Hernandez"/>
    <x v="1"/>
    <x v="0"/>
    <x v="0"/>
    <s v="Xerox 1884"/>
    <x v="1232"/>
    <x v="2"/>
    <n v="48.55"/>
    <m/>
  </r>
  <r>
    <d v="2017-12-09T00:00:00"/>
    <x v="11"/>
    <s v="Nick Crebassa"/>
    <x v="12"/>
    <x v="0"/>
    <x v="0"/>
    <s v="Multicolor Computer Printout Paper"/>
    <x v="3194"/>
    <x v="7"/>
    <n v="146.79"/>
    <m/>
  </r>
  <r>
    <d v="2017-12-09T00:00:00"/>
    <x v="11"/>
    <s v="Nick Crebassa"/>
    <x v="12"/>
    <x v="0"/>
    <x v="3"/>
    <s v="Acco Recycled 2&quot; Capacity Laser Printer Hanging Data Binders"/>
    <x v="5359"/>
    <x v="1"/>
    <n v="-9.9700000000000006"/>
    <m/>
  </r>
  <r>
    <d v="2017-12-09T00:00:00"/>
    <x v="11"/>
    <s v="Daniel Byrd"/>
    <x v="3"/>
    <x v="1"/>
    <x v="11"/>
    <s v="O'Sullivan 3-Shelf Heavy-Duty Bookcases"/>
    <x v="5360"/>
    <x v="1"/>
    <n v="15.7"/>
    <m/>
  </r>
  <r>
    <d v="2017-12-09T00:00:00"/>
    <x v="11"/>
    <s v="John Lee"/>
    <x v="5"/>
    <x v="0"/>
    <x v="3"/>
    <s v="XtraLife ClearVue Slant-D Ring Binder, White, 3&quot;"/>
    <x v="5361"/>
    <x v="0"/>
    <n v="13.51"/>
    <m/>
  </r>
  <r>
    <d v="2017-12-09T00:00:00"/>
    <x v="11"/>
    <s v="John Lee"/>
    <x v="5"/>
    <x v="0"/>
    <x v="12"/>
    <s v="Belkin F9M820V08 8 Outlet Surge"/>
    <x v="5362"/>
    <x v="7"/>
    <n v="62.32"/>
    <m/>
  </r>
  <r>
    <d v="2017-12-09T00:00:00"/>
    <x v="11"/>
    <s v="John Lee"/>
    <x v="5"/>
    <x v="0"/>
    <x v="3"/>
    <s v="Avery Durable Slant Ring Binders, No Labels"/>
    <x v="3024"/>
    <x v="3"/>
    <n v="7.48"/>
    <m/>
  </r>
  <r>
    <d v="2017-12-09T00:00:00"/>
    <x v="11"/>
    <s v="John Lee"/>
    <x v="5"/>
    <x v="2"/>
    <x v="9"/>
    <s v="Logitech ClearChat Comfort/USB Headset H390"/>
    <x v="5363"/>
    <x v="7"/>
    <n v="48.33"/>
    <m/>
  </r>
  <r>
    <d v="2017-12-09T00:00:00"/>
    <x v="11"/>
    <s v="John Lee"/>
    <x v="5"/>
    <x v="0"/>
    <x v="2"/>
    <s v="Eldon Gobal File Keepers"/>
    <x v="3684"/>
    <x v="4"/>
    <n v="0.61"/>
    <m/>
  </r>
  <r>
    <d v="2017-12-09T00:00:00"/>
    <x v="11"/>
    <s v="John Lee"/>
    <x v="5"/>
    <x v="0"/>
    <x v="1"/>
    <s v="Avery 492"/>
    <x v="1235"/>
    <x v="0"/>
    <n v="2.65"/>
    <m/>
  </r>
  <r>
    <d v="2017-12-09T00:00:00"/>
    <x v="11"/>
    <s v="John Lee"/>
    <x v="5"/>
    <x v="2"/>
    <x v="16"/>
    <s v="Canon Imageclass D680 Copier / Fax"/>
    <x v="5364"/>
    <x v="0"/>
    <n v="629.99"/>
    <m/>
  </r>
  <r>
    <d v="2017-12-09T00:00:00"/>
    <x v="11"/>
    <s v="Roger Demir"/>
    <x v="2"/>
    <x v="0"/>
    <x v="3"/>
    <s v="Wilson Jones 1&quot; Hanging DublLock Ring Binders"/>
    <x v="573"/>
    <x v="5"/>
    <n v="-8.1300000000000008"/>
    <m/>
  </r>
  <r>
    <d v="2017-12-09T00:00:00"/>
    <x v="11"/>
    <s v="Luke Weiss"/>
    <x v="14"/>
    <x v="0"/>
    <x v="3"/>
    <s v="GBC Imprintable Covers"/>
    <x v="3198"/>
    <x v="7"/>
    <n v="26.9"/>
    <m/>
  </r>
  <r>
    <d v="2017-12-10T00:00:00"/>
    <x v="11"/>
    <s v="Ben Peterman"/>
    <x v="3"/>
    <x v="0"/>
    <x v="3"/>
    <s v="Avery Hole Reinforcements"/>
    <x v="2907"/>
    <x v="3"/>
    <n v="7.23"/>
    <m/>
  </r>
  <r>
    <d v="2017-12-10T00:00:00"/>
    <x v="11"/>
    <s v="Ben Peterman"/>
    <x v="3"/>
    <x v="0"/>
    <x v="3"/>
    <s v="Wilson Jones Ledger-Size, Piano-Hinge Binder, 2&quot;, Blue"/>
    <x v="305"/>
    <x v="0"/>
    <n v="22.95"/>
    <m/>
  </r>
  <r>
    <d v="2017-12-10T00:00:00"/>
    <x v="11"/>
    <s v="Helen Andreada"/>
    <x v="2"/>
    <x v="2"/>
    <x v="9"/>
    <s v="Memorex Froggy Flash Drive 8 GB"/>
    <x v="3427"/>
    <x v="4"/>
    <n v="3.37"/>
    <m/>
  </r>
  <r>
    <d v="2017-12-10T00:00:00"/>
    <x v="11"/>
    <s v="Lindsay Shagiari"/>
    <x v="40"/>
    <x v="0"/>
    <x v="3"/>
    <s v="Ibico Covers for Plastic or Wire Binding Elements"/>
    <x v="1027"/>
    <x v="1"/>
    <n v="15.53"/>
    <m/>
  </r>
  <r>
    <d v="2017-12-10T00:00:00"/>
    <x v="11"/>
    <s v="Michael Chen"/>
    <x v="17"/>
    <x v="1"/>
    <x v="13"/>
    <s v="Bretford Â“Just In TimeÂ” Height-Adjustable Multi-Task Work Tables"/>
    <x v="5365"/>
    <x v="3"/>
    <n v="116.87"/>
    <m/>
  </r>
  <r>
    <d v="2017-12-10T00:00:00"/>
    <x v="11"/>
    <s v="Anthony Witt"/>
    <x v="2"/>
    <x v="0"/>
    <x v="0"/>
    <s v="Xerox 210"/>
    <x v="320"/>
    <x v="0"/>
    <n v="3.63"/>
    <m/>
  </r>
  <r>
    <d v="2017-12-10T00:00:00"/>
    <x v="11"/>
    <s v="Anthony Witt"/>
    <x v="2"/>
    <x v="1"/>
    <x v="8"/>
    <s v="Electrix Halogen Magnifier Lamp"/>
    <x v="437"/>
    <x v="0"/>
    <n v="23.32"/>
    <m/>
  </r>
  <r>
    <d v="2017-12-10T00:00:00"/>
    <x v="11"/>
    <s v="Chris Cortes"/>
    <x v="37"/>
    <x v="0"/>
    <x v="10"/>
    <s v="Convenience Packs of Business Envelopes"/>
    <x v="1981"/>
    <x v="1"/>
    <n v="5.0999999999999996"/>
    <m/>
  </r>
  <r>
    <d v="2017-12-10T00:00:00"/>
    <x v="11"/>
    <s v="Chris Cortes"/>
    <x v="37"/>
    <x v="0"/>
    <x v="12"/>
    <s v="Tripp Lite Isotel 6 Outlet Surge Protector with Fax/Modem Protection"/>
    <x v="5366"/>
    <x v="5"/>
    <n v="123.77"/>
    <m/>
  </r>
  <r>
    <d v="2017-12-10T00:00:00"/>
    <x v="11"/>
    <s v="Brian Thompson"/>
    <x v="16"/>
    <x v="1"/>
    <x v="8"/>
    <s v="Staple-based wall hangings"/>
    <x v="3971"/>
    <x v="1"/>
    <n v="5.73"/>
    <m/>
  </r>
  <r>
    <d v="2017-12-10T00:00:00"/>
    <x v="11"/>
    <s v="Ben Peterman"/>
    <x v="22"/>
    <x v="2"/>
    <x v="9"/>
    <s v="Logitech Desktop MK120 Mouse and keyboard Combo"/>
    <x v="4321"/>
    <x v="1"/>
    <n v="4.91"/>
    <m/>
  </r>
  <r>
    <d v="2017-12-10T00:00:00"/>
    <x v="11"/>
    <s v="Ben Peterman"/>
    <x v="22"/>
    <x v="0"/>
    <x v="2"/>
    <s v="Fellowes Bankers Box Staxonsteel Drawer File/Stacking System"/>
    <x v="3400"/>
    <x v="7"/>
    <n v="38.99"/>
    <m/>
  </r>
  <r>
    <d v="2017-12-10T00:00:00"/>
    <x v="11"/>
    <s v="Ben Peterman"/>
    <x v="22"/>
    <x v="0"/>
    <x v="4"/>
    <s v="Col-Erase Pencils with Erasers"/>
    <x v="459"/>
    <x v="1"/>
    <n v="5.29"/>
    <m/>
  </r>
  <r>
    <d v="2017-12-10T00:00:00"/>
    <x v="11"/>
    <s v="Stephanie Ulpright"/>
    <x v="29"/>
    <x v="2"/>
    <x v="9"/>
    <s v="Razer Tiamat Over Ear 7.1 Surround Sound PC Gaming Headset"/>
    <x v="4732"/>
    <x v="1"/>
    <n v="257.99"/>
    <m/>
  </r>
  <r>
    <d v="2017-12-10T00:00:00"/>
    <x v="11"/>
    <s v="Stephanie Ulpright"/>
    <x v="29"/>
    <x v="2"/>
    <x v="6"/>
    <s v="Cyber Acoustics AC-202b Speech Recognition Stereo Headset"/>
    <x v="2757"/>
    <x v="1"/>
    <n v="0.78"/>
    <m/>
  </r>
  <r>
    <d v="2017-12-10T00:00:00"/>
    <x v="11"/>
    <s v="Stephanie Ulpright"/>
    <x v="29"/>
    <x v="0"/>
    <x v="3"/>
    <s v="Avery Metallic Poly Binders"/>
    <x v="1444"/>
    <x v="9"/>
    <n v="22"/>
    <m/>
  </r>
  <r>
    <d v="2017-12-10T00:00:00"/>
    <x v="11"/>
    <s v="Alex Grayson"/>
    <x v="3"/>
    <x v="2"/>
    <x v="6"/>
    <s v="Jackery Bar Premium Fast-charging Portable Charger"/>
    <x v="1726"/>
    <x v="3"/>
    <n v="34.74"/>
    <m/>
  </r>
  <r>
    <d v="2017-12-10T00:00:00"/>
    <x v="11"/>
    <s v="Alex Grayson"/>
    <x v="3"/>
    <x v="0"/>
    <x v="0"/>
    <s v="Xerox 225"/>
    <x v="115"/>
    <x v="0"/>
    <n v="6.22"/>
    <m/>
  </r>
  <r>
    <d v="2017-12-10T00:00:00"/>
    <x v="11"/>
    <s v="Justin Ellison"/>
    <x v="9"/>
    <x v="1"/>
    <x v="8"/>
    <s v="Eldon Expressions Wood Desk Accessories, Oak"/>
    <x v="1195"/>
    <x v="0"/>
    <n v="4.28"/>
    <m/>
  </r>
  <r>
    <d v="2017-12-10T00:00:00"/>
    <x v="11"/>
    <s v="William Brown"/>
    <x v="2"/>
    <x v="0"/>
    <x v="3"/>
    <s v="Heavy-Duty E-Z-D Binders"/>
    <x v="5367"/>
    <x v="4"/>
    <n v="-2.5099999999999998"/>
    <m/>
  </r>
  <r>
    <d v="2017-12-10T00:00:00"/>
    <x v="11"/>
    <s v="William Brown"/>
    <x v="2"/>
    <x v="1"/>
    <x v="8"/>
    <s v="Contract Clock, 14&quot;, Brown"/>
    <x v="692"/>
    <x v="7"/>
    <n v="15.39"/>
    <m/>
  </r>
  <r>
    <d v="2017-12-11T00:00:00"/>
    <x v="11"/>
    <s v="Mike Vittorini"/>
    <x v="20"/>
    <x v="0"/>
    <x v="3"/>
    <s v="Angle-D Binders with Locking Rings, Label Holders"/>
    <x v="3001"/>
    <x v="3"/>
    <n v="7.88"/>
    <m/>
  </r>
  <r>
    <d v="2017-12-11T00:00:00"/>
    <x v="11"/>
    <s v="Mike Vittorini"/>
    <x v="20"/>
    <x v="2"/>
    <x v="9"/>
    <s v="LogitechÂ LS21 Speaker System - PC Multimedia - 2.1-CH - Wired"/>
    <x v="2447"/>
    <x v="0"/>
    <n v="13.59"/>
    <m/>
  </r>
  <r>
    <d v="2017-12-11T00:00:00"/>
    <x v="11"/>
    <s v="Arianne Irving"/>
    <x v="2"/>
    <x v="1"/>
    <x v="5"/>
    <s v="Leather Task Chair, Black"/>
    <x v="5001"/>
    <x v="4"/>
    <n v="-9.1"/>
    <m/>
  </r>
  <r>
    <d v="2017-12-11T00:00:00"/>
    <x v="11"/>
    <s v="Ralph Ritter"/>
    <x v="1"/>
    <x v="0"/>
    <x v="0"/>
    <s v="Xerox 21"/>
    <x v="320"/>
    <x v="0"/>
    <n v="3.63"/>
    <m/>
  </r>
  <r>
    <d v="2017-12-11T00:00:00"/>
    <x v="11"/>
    <s v="Ralph Ritter"/>
    <x v="1"/>
    <x v="1"/>
    <x v="8"/>
    <s v="Electrix Halogen Magnifier Lamp"/>
    <x v="5368"/>
    <x v="4"/>
    <n v="-66.06"/>
    <m/>
  </r>
  <r>
    <d v="2017-12-11T00:00:00"/>
    <x v="11"/>
    <s v="Ralph Ritter"/>
    <x v="1"/>
    <x v="1"/>
    <x v="5"/>
    <s v="GuestStacker Chair with Chrome Finish Legs"/>
    <x v="4989"/>
    <x v="0"/>
    <n v="-14.87"/>
    <m/>
  </r>
  <r>
    <d v="2017-12-11T00:00:00"/>
    <x v="11"/>
    <s v="Katherine Nockton"/>
    <x v="32"/>
    <x v="2"/>
    <x v="6"/>
    <s v="Plantronics MX500i Earset"/>
    <x v="2018"/>
    <x v="1"/>
    <n v="3.87"/>
    <m/>
  </r>
  <r>
    <d v="2017-12-11T00:00:00"/>
    <x v="11"/>
    <s v="Alejandro Savely"/>
    <x v="1"/>
    <x v="2"/>
    <x v="9"/>
    <s v="Enermax Briskie RF Wireless Keyboard and Mouse Combo"/>
    <x v="5369"/>
    <x v="5"/>
    <n v="23.26"/>
    <m/>
  </r>
  <r>
    <d v="2017-12-11T00:00:00"/>
    <x v="11"/>
    <s v="Allen Armold"/>
    <x v="20"/>
    <x v="0"/>
    <x v="3"/>
    <s v="Clear Mylar Reinforcing Strips"/>
    <x v="1700"/>
    <x v="4"/>
    <n v="5.05"/>
    <m/>
  </r>
  <r>
    <d v="2017-12-11T00:00:00"/>
    <x v="11"/>
    <s v="Allen Armold"/>
    <x v="20"/>
    <x v="0"/>
    <x v="0"/>
    <s v="Xerox 1895"/>
    <x v="150"/>
    <x v="1"/>
    <n v="8.07"/>
    <m/>
  </r>
  <r>
    <d v="2017-12-11T00:00:00"/>
    <x v="11"/>
    <s v="Allen Armold"/>
    <x v="20"/>
    <x v="2"/>
    <x v="6"/>
    <s v="Dexim XPower Skin Super-Thin Power Case for iPhone 5 - Black"/>
    <x v="5370"/>
    <x v="0"/>
    <n v="29.25"/>
    <m/>
  </r>
  <r>
    <d v="2017-12-11T00:00:00"/>
    <x v="11"/>
    <s v="Dennis Kane"/>
    <x v="0"/>
    <x v="0"/>
    <x v="12"/>
    <s v="Hoover Commercial Lightweight Upright Vacuum"/>
    <x v="5371"/>
    <x v="0"/>
    <n v="-3.76"/>
    <m/>
  </r>
  <r>
    <d v="2017-12-11T00:00:00"/>
    <x v="11"/>
    <s v="Darrin Van Huff"/>
    <x v="16"/>
    <x v="1"/>
    <x v="13"/>
    <s v="BoxOffice By Design Rectangular and Half-Moon Meeting Room Tables"/>
    <x v="5372"/>
    <x v="6"/>
    <n v="-420"/>
    <m/>
  </r>
  <r>
    <d v="2017-12-11T00:00:00"/>
    <x v="11"/>
    <s v="Darrin Van Huff"/>
    <x v="16"/>
    <x v="2"/>
    <x v="6"/>
    <s v="Motorola HK250 Universal Bluetooth Headset"/>
    <x v="5373"/>
    <x v="3"/>
    <n v="-16.55"/>
    <m/>
  </r>
  <r>
    <d v="2017-12-11T00:00:00"/>
    <x v="11"/>
    <s v="Darrin Van Huff"/>
    <x v="16"/>
    <x v="0"/>
    <x v="4"/>
    <s v="Stanley Bostitch Contemporary Electric Pencil Sharpeners"/>
    <x v="5374"/>
    <x v="4"/>
    <n v="1.36"/>
    <m/>
  </r>
  <r>
    <d v="2017-12-11T00:00:00"/>
    <x v="11"/>
    <s v="Darrin Van Huff"/>
    <x v="16"/>
    <x v="1"/>
    <x v="5"/>
    <s v="Global Geo Office Task Chair, Gray"/>
    <x v="876"/>
    <x v="4"/>
    <n v="-12.15"/>
    <m/>
  </r>
  <r>
    <d v="2017-12-11T00:00:00"/>
    <x v="11"/>
    <s v="Roy Skaria"/>
    <x v="30"/>
    <x v="0"/>
    <x v="10"/>
    <s v="Pastel Pink Envelopes"/>
    <x v="533"/>
    <x v="4"/>
    <n v="3.49"/>
    <m/>
  </r>
  <r>
    <d v="2017-12-11T00:00:00"/>
    <x v="11"/>
    <s v="Roy Skaria"/>
    <x v="30"/>
    <x v="0"/>
    <x v="3"/>
    <s v="Wilson Jones Easy Flow II Sheet Lifters"/>
    <x v="3494"/>
    <x v="1"/>
    <n v="2.59"/>
    <m/>
  </r>
  <r>
    <d v="2017-12-11T00:00:00"/>
    <x v="11"/>
    <s v="Nona Balk"/>
    <x v="23"/>
    <x v="0"/>
    <x v="7"/>
    <s v="Stockwell Push Pins"/>
    <x v="13"/>
    <x v="1"/>
    <n v="2.16"/>
    <m/>
  </r>
  <r>
    <d v="2017-12-11T00:00:00"/>
    <x v="11"/>
    <s v="Richard Bierner"/>
    <x v="23"/>
    <x v="0"/>
    <x v="3"/>
    <s v="Fellowes Twister Kit, Gray/Clear, 3/pkg"/>
    <x v="293"/>
    <x v="7"/>
    <n v="18.09"/>
    <m/>
  </r>
  <r>
    <d v="2017-12-11T00:00:00"/>
    <x v="11"/>
    <s v="Richard Bierner"/>
    <x v="23"/>
    <x v="0"/>
    <x v="3"/>
    <s v="Ibico Ibimaster 300 Manual Binding System"/>
    <x v="3779"/>
    <x v="0"/>
    <n v="331.19"/>
    <m/>
  </r>
  <r>
    <d v="2017-12-11T00:00:00"/>
    <x v="11"/>
    <s v="Richard Bierner"/>
    <x v="23"/>
    <x v="0"/>
    <x v="12"/>
    <s v="Bravo II Megaboss 12-Amp Hard Body Upright, Replacement Belts, 2 Belts per Pack"/>
    <x v="3315"/>
    <x v="5"/>
    <n v="6.6"/>
    <m/>
  </r>
  <r>
    <d v="2017-12-13T00:00:00"/>
    <x v="11"/>
    <s v="Mitch Webber"/>
    <x v="22"/>
    <x v="0"/>
    <x v="2"/>
    <s v="Sterilite Officeware Hinged File Box"/>
    <x v="2316"/>
    <x v="1"/>
    <n v="8.49"/>
    <m/>
  </r>
  <r>
    <d v="2017-12-13T00:00:00"/>
    <x v="11"/>
    <s v="Bart Pistole"/>
    <x v="20"/>
    <x v="1"/>
    <x v="11"/>
    <s v="Bush Andora Bookcase, Maple/Graphite Gray Finish"/>
    <x v="5375"/>
    <x v="1"/>
    <n v="7.2"/>
    <m/>
  </r>
  <r>
    <d v="2017-12-13T00:00:00"/>
    <x v="11"/>
    <s v="Emily Phan"/>
    <x v="3"/>
    <x v="0"/>
    <x v="1"/>
    <s v="Avery 49"/>
    <x v="406"/>
    <x v="1"/>
    <n v="4.2300000000000004"/>
    <m/>
  </r>
  <r>
    <d v="2017-12-13T00:00:00"/>
    <x v="11"/>
    <s v="Emily Phan"/>
    <x v="3"/>
    <x v="0"/>
    <x v="0"/>
    <s v="Xerox 1996"/>
    <x v="2167"/>
    <x v="6"/>
    <n v="18.66"/>
    <m/>
  </r>
  <r>
    <d v="2017-12-13T00:00:00"/>
    <x v="11"/>
    <s v="Emily Phan"/>
    <x v="3"/>
    <x v="1"/>
    <x v="8"/>
    <s v="Eldon Executive Woodline II Desk Accessories, Mahogany"/>
    <x v="5376"/>
    <x v="9"/>
    <n v="54.28"/>
    <m/>
  </r>
  <r>
    <d v="2017-12-13T00:00:00"/>
    <x v="11"/>
    <s v="Emily Phan"/>
    <x v="3"/>
    <x v="0"/>
    <x v="0"/>
    <s v="Xerox 1975"/>
    <x v="115"/>
    <x v="0"/>
    <n v="6.35"/>
    <m/>
  </r>
  <r>
    <d v="2017-12-14T00:00:00"/>
    <x v="11"/>
    <s v="Mike Pelletier"/>
    <x v="3"/>
    <x v="1"/>
    <x v="8"/>
    <s v="Eldon 400 Class Desk Accessories, Black Carbon"/>
    <x v="4764"/>
    <x v="1"/>
    <n v="11.03"/>
    <m/>
  </r>
  <r>
    <d v="2017-12-14T00:00:00"/>
    <x v="11"/>
    <s v="Mike Pelletier"/>
    <x v="3"/>
    <x v="0"/>
    <x v="3"/>
    <s v="Wilson Jones Clip &amp; Carry Folder Binder Tool for Ring Binders, Clear"/>
    <x v="92"/>
    <x v="11"/>
    <n v="22.74"/>
    <m/>
  </r>
  <r>
    <d v="2017-12-14T00:00:00"/>
    <x v="11"/>
    <s v="Mike Pelletier"/>
    <x v="3"/>
    <x v="0"/>
    <x v="10"/>
    <s v="#10- 4 1/8&quot; x 9 1/2&quot; Recycled Envelopes"/>
    <x v="5377"/>
    <x v="7"/>
    <n v="20.54"/>
    <m/>
  </r>
  <r>
    <d v="2017-12-14T00:00:00"/>
    <x v="11"/>
    <s v="Gary Mitchum"/>
    <x v="1"/>
    <x v="2"/>
    <x v="9"/>
    <s v="Kensington Expert Mouse Optical USB Trackball for PC or Mac"/>
    <x v="348"/>
    <x v="1"/>
    <n v="28.5"/>
    <m/>
  </r>
  <r>
    <d v="2017-12-14T00:00:00"/>
    <x v="11"/>
    <s v="Gary Mitchum"/>
    <x v="1"/>
    <x v="2"/>
    <x v="6"/>
    <s v="Samsung HM1900 Bluetooth Headset"/>
    <x v="1485"/>
    <x v="1"/>
    <n v="19.760000000000002"/>
    <m/>
  </r>
  <r>
    <d v="2017-12-14T00:00:00"/>
    <x v="11"/>
    <s v="Gary Mitchum"/>
    <x v="1"/>
    <x v="1"/>
    <x v="8"/>
    <s v="Master Caster Door Stop, Gray"/>
    <x v="2180"/>
    <x v="4"/>
    <n v="-1.32"/>
    <m/>
  </r>
  <r>
    <d v="2017-12-14T00:00:00"/>
    <x v="11"/>
    <s v="Kelly Lampkin"/>
    <x v="13"/>
    <x v="2"/>
    <x v="9"/>
    <s v="Microsoft Sculpt Comfort Mouse"/>
    <x v="4229"/>
    <x v="3"/>
    <n v="70.31"/>
    <m/>
  </r>
  <r>
    <d v="2017-12-14T00:00:00"/>
    <x v="11"/>
    <s v="Kelly Lampkin"/>
    <x v="13"/>
    <x v="2"/>
    <x v="9"/>
    <s v="Kingston Digital DataTraveler 16GB USB 2.0"/>
    <x v="2839"/>
    <x v="7"/>
    <n v="8.5"/>
    <m/>
  </r>
  <r>
    <d v="2017-12-14T00:00:00"/>
    <x v="11"/>
    <s v="Lena Creighton"/>
    <x v="0"/>
    <x v="1"/>
    <x v="13"/>
    <s v="Bretford CR4500 Series Slim Rectangular Table"/>
    <x v="5378"/>
    <x v="3"/>
    <n v="-97.5"/>
    <m/>
  </r>
  <r>
    <d v="2017-12-14T00:00:00"/>
    <x v="11"/>
    <s v="Dave Brooks"/>
    <x v="1"/>
    <x v="1"/>
    <x v="8"/>
    <s v="Rubbermaid ClusterMat Chairmats, Mat Size- 66&quot; x 60&quot;, Lip 20&quot; x 11&quot; -90 Degree Angle"/>
    <x v="2203"/>
    <x v="6"/>
    <n v="-292.99"/>
    <m/>
  </r>
  <r>
    <d v="2017-12-14T00:00:00"/>
    <x v="11"/>
    <s v="Dave Brooks"/>
    <x v="1"/>
    <x v="1"/>
    <x v="8"/>
    <s v="Howard Miller 13&quot; Diameter Goldtone Round Wall Clock"/>
    <x v="5379"/>
    <x v="1"/>
    <n v="-26.76"/>
    <m/>
  </r>
  <r>
    <d v="2017-12-14T00:00:00"/>
    <x v="11"/>
    <s v="Dave Brooks"/>
    <x v="1"/>
    <x v="2"/>
    <x v="9"/>
    <s v="Logitech Desktop MK120 Mouse and keyboard Combo"/>
    <x v="5380"/>
    <x v="1"/>
    <n v="-4.91"/>
    <m/>
  </r>
  <r>
    <d v="2017-12-14T00:00:00"/>
    <x v="11"/>
    <s v="Dave Brooks"/>
    <x v="1"/>
    <x v="0"/>
    <x v="4"/>
    <s v="Prismacolor Color Pencil Set"/>
    <x v="5381"/>
    <x v="6"/>
    <n v="25"/>
    <m/>
  </r>
  <r>
    <d v="2017-12-14T00:00:00"/>
    <x v="11"/>
    <s v="Ben Ferrer"/>
    <x v="32"/>
    <x v="2"/>
    <x v="16"/>
    <s v="Canon PC1080F Personal Copier"/>
    <x v="768"/>
    <x v="0"/>
    <n v="467.99"/>
    <m/>
  </r>
  <r>
    <d v="2017-12-14T00:00:00"/>
    <x v="11"/>
    <s v="Ben Ferrer"/>
    <x v="32"/>
    <x v="0"/>
    <x v="2"/>
    <s v="Safco Industrial Shelving"/>
    <x v="5382"/>
    <x v="4"/>
    <n v="2.2200000000000002"/>
    <m/>
  </r>
  <r>
    <d v="2017-12-14T00:00:00"/>
    <x v="11"/>
    <s v="Ben Ferrer"/>
    <x v="32"/>
    <x v="0"/>
    <x v="14"/>
    <s v="Acme Office Executive Series Stainless Steel Trimmers"/>
    <x v="720"/>
    <x v="1"/>
    <n v="6.68"/>
    <m/>
  </r>
  <r>
    <d v="2017-12-14T00:00:00"/>
    <x v="11"/>
    <s v="Ben Ferrer"/>
    <x v="32"/>
    <x v="0"/>
    <x v="7"/>
    <s v="Acco Banker's Clasps, 5 3/4&quot;-Long"/>
    <x v="1561"/>
    <x v="6"/>
    <n v="8.1199999999999992"/>
    <m/>
  </r>
  <r>
    <d v="2017-12-14T00:00:00"/>
    <x v="11"/>
    <s v="Ben Ferrer"/>
    <x v="32"/>
    <x v="1"/>
    <x v="13"/>
    <s v="Bretford Rectangular Conference Table Tops"/>
    <x v="5383"/>
    <x v="0"/>
    <n v="-52.66"/>
    <m/>
  </r>
  <r>
    <d v="2017-12-15T00:00:00"/>
    <x v="11"/>
    <s v="Paul Lucas"/>
    <x v="22"/>
    <x v="1"/>
    <x v="8"/>
    <s v="Master Giant Foot Doorstop, Safety Yellow"/>
    <x v="5384"/>
    <x v="1"/>
    <n v="9.7899999999999991"/>
    <m/>
  </r>
  <r>
    <d v="2017-12-15T00:00:00"/>
    <x v="11"/>
    <s v="Saphhira Shifley"/>
    <x v="1"/>
    <x v="0"/>
    <x v="4"/>
    <s v="Newell 307"/>
    <x v="4872"/>
    <x v="5"/>
    <n v="1.02"/>
    <m/>
  </r>
  <r>
    <d v="2017-12-15T00:00:00"/>
    <x v="11"/>
    <s v="Khloe Miller"/>
    <x v="3"/>
    <x v="0"/>
    <x v="0"/>
    <s v="Wirebound Message Books, Two 4 1/4&quot; x 5&quot; Forms per Page"/>
    <x v="685"/>
    <x v="1"/>
    <n v="10.73"/>
    <m/>
  </r>
  <r>
    <d v="2017-12-15T00:00:00"/>
    <x v="11"/>
    <s v="Khloe Miller"/>
    <x v="3"/>
    <x v="0"/>
    <x v="12"/>
    <s v="Hoover Commercial SteamVac"/>
    <x v="4877"/>
    <x v="3"/>
    <n v="16.3"/>
    <m/>
  </r>
  <r>
    <d v="2017-12-15T00:00:00"/>
    <x v="11"/>
    <s v="Khloe Miller"/>
    <x v="3"/>
    <x v="2"/>
    <x v="6"/>
    <s v="Panasonic KX TS3282B Corded phone"/>
    <x v="884"/>
    <x v="1"/>
    <n v="14.76"/>
    <m/>
  </r>
  <r>
    <d v="2017-12-16T00:00:00"/>
    <x v="11"/>
    <s v="Andy Yotov"/>
    <x v="3"/>
    <x v="1"/>
    <x v="5"/>
    <s v="Global Deluxe Stacking Chair, Gray"/>
    <x v="4889"/>
    <x v="0"/>
    <n v="9.18"/>
    <m/>
  </r>
  <r>
    <d v="2017-12-16T00:00:00"/>
    <x v="11"/>
    <s v="Andy Yotov"/>
    <x v="3"/>
    <x v="1"/>
    <x v="5"/>
    <s v="Global Value Steno Chair, Gray"/>
    <x v="4880"/>
    <x v="0"/>
    <n v="6.07"/>
    <m/>
  </r>
  <r>
    <d v="2017-12-16T00:00:00"/>
    <x v="11"/>
    <s v="Andy Yotov"/>
    <x v="3"/>
    <x v="0"/>
    <x v="3"/>
    <s v="Prestige Round Ring Binders"/>
    <x v="2385"/>
    <x v="7"/>
    <n v="8.2100000000000009"/>
    <m/>
  </r>
  <r>
    <d v="2017-12-16T00:00:00"/>
    <x v="11"/>
    <s v="Andy Yotov"/>
    <x v="3"/>
    <x v="1"/>
    <x v="8"/>
    <s v="DAX Two-Tone Rosewood/Black Document Frame, Desktop, 5 x 7"/>
    <x v="3729"/>
    <x v="0"/>
    <n v="7.58"/>
    <m/>
  </r>
  <r>
    <d v="2017-12-16T00:00:00"/>
    <x v="11"/>
    <s v="Andrew Roberts"/>
    <x v="39"/>
    <x v="0"/>
    <x v="3"/>
    <s v="Peel &amp; Stick Add-On Corner Pockets"/>
    <x v="5385"/>
    <x v="7"/>
    <n v="5.18"/>
    <m/>
  </r>
  <r>
    <d v="2017-12-16T00:00:00"/>
    <x v="11"/>
    <s v="Ross DeVincentis"/>
    <x v="20"/>
    <x v="0"/>
    <x v="3"/>
    <s v="Acco Data Flex Cable Posts For Top &amp; Bottom Load Binders, 6&quot; Capacity"/>
    <x v="5386"/>
    <x v="3"/>
    <n v="10.43"/>
    <m/>
  </r>
  <r>
    <d v="2017-12-16T00:00:00"/>
    <x v="11"/>
    <s v="Rick Bensley"/>
    <x v="3"/>
    <x v="0"/>
    <x v="0"/>
    <s v="Xerox 1898"/>
    <x v="518"/>
    <x v="0"/>
    <n v="6.41"/>
    <m/>
  </r>
  <r>
    <d v="2017-12-16T00:00:00"/>
    <x v="11"/>
    <s v="Rick Bensley"/>
    <x v="3"/>
    <x v="0"/>
    <x v="2"/>
    <s v="Safco Wire Cube Shelving System, For Use as 4 or 5 14&quot; Cubes, Black"/>
    <x v="748"/>
    <x v="7"/>
    <n v="7.95"/>
    <m/>
  </r>
  <r>
    <d v="2017-12-16T00:00:00"/>
    <x v="11"/>
    <s v="Kalyca Meade"/>
    <x v="3"/>
    <x v="0"/>
    <x v="3"/>
    <s v="Accohide Poly Flexible Ring Binders"/>
    <x v="784"/>
    <x v="0"/>
    <n v="2.2400000000000002"/>
    <m/>
  </r>
  <r>
    <d v="2017-12-16T00:00:00"/>
    <x v="11"/>
    <s v="Kalyca Meade"/>
    <x v="3"/>
    <x v="2"/>
    <x v="9"/>
    <s v="ImationÂ SecureÂ DriveÂ + Hardware Encrypted USBÂ flash driveÂ - 16 GB"/>
    <x v="5387"/>
    <x v="7"/>
    <n v="45.59"/>
    <m/>
  </r>
  <r>
    <d v="2017-12-16T00:00:00"/>
    <x v="11"/>
    <s v="Kalyca Meade"/>
    <x v="3"/>
    <x v="2"/>
    <x v="9"/>
    <s v="Microsoft Natural Ergonomic Keyboard 4000"/>
    <x v="33"/>
    <x v="7"/>
    <n v="31.49"/>
    <m/>
  </r>
  <r>
    <d v="2017-12-16T00:00:00"/>
    <x v="11"/>
    <s v="Kalyca Meade"/>
    <x v="3"/>
    <x v="0"/>
    <x v="4"/>
    <s v="Bulldog Table or Wall-Mount Pencil Sharpener"/>
    <x v="4931"/>
    <x v="7"/>
    <n v="8.69"/>
    <m/>
  </r>
  <r>
    <d v="2017-12-16T00:00:00"/>
    <x v="11"/>
    <s v="Kalyca Meade"/>
    <x v="3"/>
    <x v="0"/>
    <x v="1"/>
    <s v="Avery 475"/>
    <x v="255"/>
    <x v="1"/>
    <n v="22.2"/>
    <m/>
  </r>
  <r>
    <d v="2017-12-17T00:00:00"/>
    <x v="11"/>
    <s v="Logan Currie"/>
    <x v="0"/>
    <x v="0"/>
    <x v="12"/>
    <s v="Eureka Sanitaire  Commercial Upright"/>
    <x v="5388"/>
    <x v="0"/>
    <n v="-178.97"/>
    <m/>
  </r>
  <r>
    <d v="2017-12-17T00:00:00"/>
    <x v="11"/>
    <s v="Logan Currie"/>
    <x v="3"/>
    <x v="0"/>
    <x v="3"/>
    <s v="Acco Pressboard Covers with Storage Hooks, 9 1/2&quot; x 11&quot;, Executive Red"/>
    <x v="1068"/>
    <x v="7"/>
    <n v="5.14"/>
    <m/>
  </r>
  <r>
    <d v="2017-12-17T00:00:00"/>
    <x v="11"/>
    <s v="Logan Currie"/>
    <x v="3"/>
    <x v="0"/>
    <x v="0"/>
    <s v="Ampad Gold Fibre Wirebound Steno Books, 6&quot; x 9&quot;, Gregg Ruled"/>
    <x v="5389"/>
    <x v="1"/>
    <n v="6.09"/>
    <m/>
  </r>
  <r>
    <d v="2017-12-17T00:00:00"/>
    <x v="11"/>
    <s v="Hallie Redmond"/>
    <x v="3"/>
    <x v="0"/>
    <x v="3"/>
    <s v="GBC Plastic Binding Combs"/>
    <x v="211"/>
    <x v="0"/>
    <n v="4.28"/>
    <m/>
  </r>
  <r>
    <d v="2017-12-17T00:00:00"/>
    <x v="11"/>
    <s v="Vicky Freymann"/>
    <x v="18"/>
    <x v="0"/>
    <x v="0"/>
    <s v="Wirebound Message Books, 2 7/8&quot; x 5&quot;, 3 Forms per Page"/>
    <x v="5390"/>
    <x v="3"/>
    <n v="13.24"/>
    <m/>
  </r>
  <r>
    <d v="2017-12-17T00:00:00"/>
    <x v="11"/>
    <s v="Arianne Irving"/>
    <x v="6"/>
    <x v="1"/>
    <x v="5"/>
    <s v="Hon Valutask Swivel Chairs"/>
    <x v="3485"/>
    <x v="7"/>
    <n v="80.78"/>
    <m/>
  </r>
  <r>
    <d v="2017-12-17T00:00:00"/>
    <x v="11"/>
    <s v="Giulietta Baptist"/>
    <x v="6"/>
    <x v="0"/>
    <x v="2"/>
    <s v="Adjustable Depth Letter/Legal Cart"/>
    <x v="5168"/>
    <x v="1"/>
    <n v="157.87"/>
    <m/>
  </r>
  <r>
    <d v="2017-12-17T00:00:00"/>
    <x v="11"/>
    <s v="Christine Abelman"/>
    <x v="3"/>
    <x v="0"/>
    <x v="2"/>
    <s v="Iceberg Mobile Mega Data/Printer Cart"/>
    <x v="3082"/>
    <x v="3"/>
    <n v="125.14"/>
    <m/>
  </r>
  <r>
    <d v="2017-12-17T00:00:00"/>
    <x v="11"/>
    <s v="Christine Abelman"/>
    <x v="3"/>
    <x v="0"/>
    <x v="14"/>
    <s v="Fiskars Spring-Action Scissors"/>
    <x v="51"/>
    <x v="4"/>
    <n v="3.63"/>
    <m/>
  </r>
  <r>
    <d v="2017-12-17T00:00:00"/>
    <x v="11"/>
    <s v="Annie Thurman"/>
    <x v="20"/>
    <x v="0"/>
    <x v="2"/>
    <s v="Safco Steel Mobile File Cart"/>
    <x v="496"/>
    <x v="0"/>
    <n v="41.68"/>
    <m/>
  </r>
  <r>
    <d v="2017-12-17T00:00:00"/>
    <x v="11"/>
    <s v="Annie Thurman"/>
    <x v="20"/>
    <x v="0"/>
    <x v="3"/>
    <s v="GBC Wire Binding Combs"/>
    <x v="1461"/>
    <x v="1"/>
    <n v="8.3800000000000008"/>
    <m/>
  </r>
  <r>
    <d v="2017-12-17T00:00:00"/>
    <x v="11"/>
    <s v="Annie Thurman"/>
    <x v="20"/>
    <x v="1"/>
    <x v="8"/>
    <s v="Deflect-o Glass Clear Studded Chair Mats"/>
    <x v="2312"/>
    <x v="0"/>
    <n v="27.36"/>
    <m/>
  </r>
  <r>
    <d v="2017-12-17T00:00:00"/>
    <x v="11"/>
    <s v="Dave Poirier"/>
    <x v="21"/>
    <x v="0"/>
    <x v="2"/>
    <s v="Adjustable Personal File Tote"/>
    <x v="5391"/>
    <x v="0"/>
    <n v="8.4700000000000006"/>
    <m/>
  </r>
  <r>
    <d v="2017-12-18T00:00:00"/>
    <x v="11"/>
    <s v="Russell Applegate"/>
    <x v="3"/>
    <x v="0"/>
    <x v="3"/>
    <s v="Binding Machine Supplies"/>
    <x v="5003"/>
    <x v="0"/>
    <n v="16.34"/>
    <m/>
  </r>
  <r>
    <d v="2017-12-18T00:00:00"/>
    <x v="11"/>
    <s v="Russell Applegate"/>
    <x v="3"/>
    <x v="1"/>
    <x v="11"/>
    <s v="Bush Saratoga Collection 5-Shelf Bookcase, Hanover Cherry, *Special Order"/>
    <x v="637"/>
    <x v="4"/>
    <n v="-12.69"/>
    <m/>
  </r>
  <r>
    <d v="2017-12-18T00:00:00"/>
    <x v="11"/>
    <s v="Russell Applegate"/>
    <x v="3"/>
    <x v="2"/>
    <x v="9"/>
    <s v="LogitechÂ Illuminated - Keyboard"/>
    <x v="1143"/>
    <x v="0"/>
    <n v="57.59"/>
    <m/>
  </r>
  <r>
    <d v="2017-12-18T00:00:00"/>
    <x v="11"/>
    <s v="Doug Jacobs"/>
    <x v="20"/>
    <x v="0"/>
    <x v="4"/>
    <s v="Staples in misc. colors"/>
    <x v="5086"/>
    <x v="6"/>
    <n v="17.47"/>
    <m/>
  </r>
  <r>
    <d v="2017-12-18T00:00:00"/>
    <x v="11"/>
    <s v="Doug Jacobs"/>
    <x v="20"/>
    <x v="1"/>
    <x v="5"/>
    <s v="Office Star - Contemporary Swivel Chair with Padded Adjustable Arms and Flex Back"/>
    <x v="5392"/>
    <x v="2"/>
    <n v="139.57"/>
    <m/>
  </r>
  <r>
    <d v="2017-12-18T00:00:00"/>
    <x v="11"/>
    <s v="Doug Jacobs"/>
    <x v="20"/>
    <x v="0"/>
    <x v="12"/>
    <s v="Kensington 7 Outlet MasterPiece HOMEOFFICE Power Control Center"/>
    <x v="5393"/>
    <x v="10"/>
    <n v="511.37"/>
    <m/>
  </r>
  <r>
    <d v="2017-12-18T00:00:00"/>
    <x v="11"/>
    <s v="Doug Jacobs"/>
    <x v="20"/>
    <x v="0"/>
    <x v="4"/>
    <s v="Sanford Pocket Accent Highlighters"/>
    <x v="2435"/>
    <x v="0"/>
    <n v="1.38"/>
    <m/>
  </r>
  <r>
    <d v="2017-12-18T00:00:00"/>
    <x v="11"/>
    <s v="Duane Benoit"/>
    <x v="20"/>
    <x v="1"/>
    <x v="8"/>
    <s v="DAX Charcoal/Nickel-Tone Document Frame, 5 x 7"/>
    <x v="3729"/>
    <x v="0"/>
    <n v="8.5299999999999994"/>
    <m/>
  </r>
  <r>
    <d v="2017-12-18T00:00:00"/>
    <x v="11"/>
    <s v="Emily Phan"/>
    <x v="3"/>
    <x v="0"/>
    <x v="4"/>
    <s v="Newell 327"/>
    <x v="46"/>
    <x v="1"/>
    <n v="1.79"/>
    <m/>
  </r>
  <r>
    <d v="2017-12-18T00:00:00"/>
    <x v="11"/>
    <s v="Emily Phan"/>
    <x v="3"/>
    <x v="0"/>
    <x v="0"/>
    <s v="Xerox 1996"/>
    <x v="115"/>
    <x v="0"/>
    <n v="6.22"/>
    <m/>
  </r>
  <r>
    <d v="2017-12-18T00:00:00"/>
    <x v="11"/>
    <s v="Emily Phan"/>
    <x v="3"/>
    <x v="0"/>
    <x v="0"/>
    <s v="Xerox 213"/>
    <x v="331"/>
    <x v="7"/>
    <n v="15.55"/>
    <m/>
  </r>
  <r>
    <d v="2017-12-18T00:00:00"/>
    <x v="11"/>
    <s v="Aaron Hawkins"/>
    <x v="2"/>
    <x v="0"/>
    <x v="4"/>
    <s v="Avery Fluorescent Highlighter Four-Color Set"/>
    <x v="5219"/>
    <x v="5"/>
    <n v="2.34"/>
    <m/>
  </r>
  <r>
    <d v="2017-12-18T00:00:00"/>
    <x v="11"/>
    <s v="Alex Grayson"/>
    <x v="25"/>
    <x v="0"/>
    <x v="4"/>
    <s v="Newell 310"/>
    <x v="810"/>
    <x v="2"/>
    <n v="1.43"/>
    <m/>
  </r>
  <r>
    <d v="2017-12-18T00:00:00"/>
    <x v="11"/>
    <s v="Tonja Turnell"/>
    <x v="3"/>
    <x v="0"/>
    <x v="4"/>
    <s v="Newell 335"/>
    <x v="1235"/>
    <x v="0"/>
    <n v="1.67"/>
    <m/>
  </r>
  <r>
    <d v="2017-12-18T00:00:00"/>
    <x v="11"/>
    <s v="Beth Paige"/>
    <x v="10"/>
    <x v="0"/>
    <x v="3"/>
    <s v="Fellowes Twister Kit, Gray/Clear, 3/pkg"/>
    <x v="2335"/>
    <x v="1"/>
    <n v="-6.03"/>
    <m/>
  </r>
  <r>
    <d v="2017-12-18T00:00:00"/>
    <x v="11"/>
    <s v="Beth Paige"/>
    <x v="10"/>
    <x v="0"/>
    <x v="7"/>
    <s v="Ideal Clamps"/>
    <x v="5394"/>
    <x v="1"/>
    <n v="1.75"/>
    <m/>
  </r>
  <r>
    <d v="2017-12-18T00:00:00"/>
    <x v="11"/>
    <s v="Beth Paige"/>
    <x v="10"/>
    <x v="0"/>
    <x v="0"/>
    <s v="Xerox Color Copier Paper, 11&quot; x 17&quot;, Ream"/>
    <x v="802"/>
    <x v="7"/>
    <n v="29.69"/>
    <m/>
  </r>
  <r>
    <d v="2017-12-18T00:00:00"/>
    <x v="11"/>
    <s v="Beth Paige"/>
    <x v="10"/>
    <x v="0"/>
    <x v="12"/>
    <s v="Kensington 4 Outlet MasterPiece Compact Power Control Center"/>
    <x v="5395"/>
    <x v="0"/>
    <n v="13.01"/>
    <m/>
  </r>
  <r>
    <d v="2017-12-18T00:00:00"/>
    <x v="11"/>
    <s v="Harold Engle"/>
    <x v="21"/>
    <x v="1"/>
    <x v="8"/>
    <s v="Tensor Track Tree Floor Lamp"/>
    <x v="5396"/>
    <x v="7"/>
    <n v="22.99"/>
    <m/>
  </r>
  <r>
    <d v="2017-12-18T00:00:00"/>
    <x v="11"/>
    <s v="Harold Engle"/>
    <x v="21"/>
    <x v="2"/>
    <x v="9"/>
    <s v="Maxell 74 Minute CDR, 10/Pack"/>
    <x v="1729"/>
    <x v="1"/>
    <n v="10.86"/>
    <m/>
  </r>
  <r>
    <d v="2017-12-19T00:00:00"/>
    <x v="11"/>
    <s v="Michael Moore"/>
    <x v="3"/>
    <x v="0"/>
    <x v="3"/>
    <s v="Deluxe Heavy-Duty Vinyl Round Ring Binder"/>
    <x v="4437"/>
    <x v="0"/>
    <n v="11.46"/>
    <m/>
  </r>
  <r>
    <d v="2017-12-19T00:00:00"/>
    <x v="11"/>
    <s v="Amy Cox"/>
    <x v="8"/>
    <x v="0"/>
    <x v="14"/>
    <s v="Martin Yale Chadless Opener Electric Letter Opener"/>
    <x v="5397"/>
    <x v="0"/>
    <n v="33.31"/>
    <m/>
  </r>
  <r>
    <d v="2017-12-19T00:00:00"/>
    <x v="11"/>
    <s v="Tony Sayre"/>
    <x v="26"/>
    <x v="1"/>
    <x v="8"/>
    <s v="OIC Stacking Trays"/>
    <x v="518"/>
    <x v="7"/>
    <n v="4.01"/>
    <m/>
  </r>
  <r>
    <d v="2017-12-19T00:00:00"/>
    <x v="11"/>
    <s v="Tony Sayre"/>
    <x v="26"/>
    <x v="0"/>
    <x v="2"/>
    <s v="Tennsco Industrial Shelving"/>
    <x v="2103"/>
    <x v="0"/>
    <n v="-17.61"/>
    <m/>
  </r>
  <r>
    <d v="2017-12-19T00:00:00"/>
    <x v="11"/>
    <s v="Tony Sayre"/>
    <x v="26"/>
    <x v="1"/>
    <x v="11"/>
    <s v="O'Sullivan 2-Shelf Heavy-Duty Bookcases"/>
    <x v="5398"/>
    <x v="5"/>
    <n v="-183.63"/>
    <m/>
  </r>
  <r>
    <d v="2017-12-20T00:00:00"/>
    <x v="11"/>
    <s v="Dean Katz"/>
    <x v="20"/>
    <x v="0"/>
    <x v="0"/>
    <s v="Xerox 227"/>
    <x v="710"/>
    <x v="4"/>
    <n v="3.11"/>
    <m/>
  </r>
  <r>
    <d v="2017-12-20T00:00:00"/>
    <x v="11"/>
    <s v="Dean Katz"/>
    <x v="20"/>
    <x v="0"/>
    <x v="3"/>
    <s v="Wilson Jones Leather-Like Binders with DublLock Round Rings"/>
    <x v="3029"/>
    <x v="4"/>
    <n v="2.36"/>
    <m/>
  </r>
  <r>
    <d v="2017-12-20T00:00:00"/>
    <x v="11"/>
    <s v="David Kendrick"/>
    <x v="20"/>
    <x v="0"/>
    <x v="0"/>
    <s v="Xerox 1908"/>
    <x v="2323"/>
    <x v="7"/>
    <n v="137.15"/>
    <m/>
  </r>
  <r>
    <d v="2017-12-20T00:00:00"/>
    <x v="11"/>
    <s v="David Kendrick"/>
    <x v="20"/>
    <x v="0"/>
    <x v="3"/>
    <s v="GBC Premium Transparent Covers with Diagonal Lined Pattern"/>
    <x v="1918"/>
    <x v="1"/>
    <n v="17.62"/>
    <m/>
  </r>
  <r>
    <d v="2017-12-20T00:00:00"/>
    <x v="11"/>
    <s v="David Kendrick"/>
    <x v="20"/>
    <x v="0"/>
    <x v="0"/>
    <s v="Xerox 188"/>
    <x v="2834"/>
    <x v="1"/>
    <n v="16.670000000000002"/>
    <m/>
  </r>
  <r>
    <d v="2017-12-21T00:00:00"/>
    <x v="11"/>
    <s v="Bradley Nguyen"/>
    <x v="3"/>
    <x v="0"/>
    <x v="4"/>
    <s v="Newell 327"/>
    <x v="46"/>
    <x v="1"/>
    <n v="1.79"/>
    <m/>
  </r>
  <r>
    <d v="2017-12-21T00:00:00"/>
    <x v="11"/>
    <s v="Bradley Nguyen"/>
    <x v="3"/>
    <x v="0"/>
    <x v="4"/>
    <s v="Newell 317"/>
    <x v="911"/>
    <x v="0"/>
    <n v="1.71"/>
    <m/>
  </r>
  <r>
    <d v="2017-12-21T00:00:00"/>
    <x v="11"/>
    <s v="Yana Sorensen"/>
    <x v="3"/>
    <x v="0"/>
    <x v="2"/>
    <s v="Letter Size Cart"/>
    <x v="4817"/>
    <x v="5"/>
    <n v="290.01"/>
    <m/>
  </r>
  <r>
    <d v="2017-12-21T00:00:00"/>
    <x v="11"/>
    <s v="Dean Braden"/>
    <x v="23"/>
    <x v="2"/>
    <x v="6"/>
    <s v="Jabra SPEAK 410"/>
    <x v="1361"/>
    <x v="1"/>
    <n v="78.95"/>
    <m/>
  </r>
  <r>
    <d v="2017-12-21T00:00:00"/>
    <x v="11"/>
    <s v="Dean Braden"/>
    <x v="23"/>
    <x v="0"/>
    <x v="14"/>
    <s v="Acme Hot Forged Carbon Steel Scissors with Nickel-Plated Handles, 3 7/8&quot; Cut, 8&quot;L"/>
    <x v="3291"/>
    <x v="7"/>
    <n v="20.16"/>
    <m/>
  </r>
  <r>
    <d v="2017-12-21T00:00:00"/>
    <x v="11"/>
    <s v="Dean Braden"/>
    <x v="23"/>
    <x v="0"/>
    <x v="0"/>
    <s v="Xerox 1913"/>
    <x v="920"/>
    <x v="1"/>
    <n v="79.89"/>
    <m/>
  </r>
  <r>
    <d v="2017-12-21T00:00:00"/>
    <x v="11"/>
    <s v="Brian Derr"/>
    <x v="5"/>
    <x v="2"/>
    <x v="9"/>
    <s v="Memorex Froggy Flash Drive 8 GB"/>
    <x v="5399"/>
    <x v="3"/>
    <n v="27.69"/>
    <m/>
  </r>
  <r>
    <d v="2017-12-21T00:00:00"/>
    <x v="11"/>
    <s v="Sanjit Engle"/>
    <x v="3"/>
    <x v="0"/>
    <x v="2"/>
    <s v="Fellowes Mobile File Cart, Black"/>
    <x v="2312"/>
    <x v="0"/>
    <n v="33.58"/>
    <m/>
  </r>
  <r>
    <d v="2017-12-21T00:00:00"/>
    <x v="11"/>
    <s v="Pete Kriz"/>
    <x v="9"/>
    <x v="0"/>
    <x v="3"/>
    <s v="Ibico Presentation Index for Binding Systems"/>
    <x v="1403"/>
    <x v="6"/>
    <n v="11.22"/>
    <m/>
  </r>
  <r>
    <d v="2017-12-21T00:00:00"/>
    <x v="11"/>
    <s v="Rick Bensley"/>
    <x v="40"/>
    <x v="1"/>
    <x v="8"/>
    <s v="Staple-based wall hangings"/>
    <x v="3024"/>
    <x v="0"/>
    <n v="7"/>
    <m/>
  </r>
  <r>
    <d v="2017-12-21T00:00:00"/>
    <x v="11"/>
    <s v="Liz Preis"/>
    <x v="18"/>
    <x v="0"/>
    <x v="2"/>
    <s v="Tennsco Single-Tier Lockers"/>
    <x v="788"/>
    <x v="4"/>
    <n v="18.77"/>
    <m/>
  </r>
  <r>
    <d v="2017-12-22T00:00:00"/>
    <x v="11"/>
    <s v="Sandra Glassco"/>
    <x v="24"/>
    <x v="0"/>
    <x v="12"/>
    <s v="Sanyo 2.5 Cubic Foot Mid-Size Office Refrigerators"/>
    <x v="5400"/>
    <x v="1"/>
    <n v="218.25"/>
    <m/>
  </r>
  <r>
    <d v="2017-12-22T00:00:00"/>
    <x v="11"/>
    <s v="Jeremy Pistek"/>
    <x v="16"/>
    <x v="0"/>
    <x v="10"/>
    <s v="Staple envelope"/>
    <x v="2370"/>
    <x v="4"/>
    <n v="2.93"/>
    <m/>
  </r>
  <r>
    <d v="2017-12-22T00:00:00"/>
    <x v="11"/>
    <s v="Theone Pippenger"/>
    <x v="14"/>
    <x v="2"/>
    <x v="9"/>
    <s v="Microsoft Wireless Mobile Mouse 4000"/>
    <x v="3246"/>
    <x v="7"/>
    <n v="63.98"/>
    <m/>
  </r>
  <r>
    <d v="2017-12-22T00:00:00"/>
    <x v="11"/>
    <s v="Theone Pippenger"/>
    <x v="14"/>
    <x v="1"/>
    <x v="5"/>
    <s v="Hon GuestStacker Chair"/>
    <x v="5401"/>
    <x v="5"/>
    <n v="412.54"/>
    <m/>
  </r>
  <r>
    <d v="2017-12-22T00:00:00"/>
    <x v="11"/>
    <s v="Theone Pippenger"/>
    <x v="14"/>
    <x v="2"/>
    <x v="9"/>
    <s v="LogitechÂ Gaming G510s - Keyboard"/>
    <x v="5402"/>
    <x v="4"/>
    <n v="30.6"/>
    <m/>
  </r>
  <r>
    <d v="2017-12-22T00:00:00"/>
    <x v="11"/>
    <s v="Theone Pippenger"/>
    <x v="14"/>
    <x v="1"/>
    <x v="13"/>
    <s v="Bevis 44 x 96 Conference Tables"/>
    <x v="4413"/>
    <x v="0"/>
    <n v="70.010000000000005"/>
    <m/>
  </r>
  <r>
    <d v="2017-12-22T00:00:00"/>
    <x v="11"/>
    <s v="Jim Mitchum"/>
    <x v="31"/>
    <x v="0"/>
    <x v="4"/>
    <s v="Design Ebony Sketching Pencil"/>
    <x v="5403"/>
    <x v="1"/>
    <n v="1.08"/>
    <m/>
  </r>
  <r>
    <d v="2017-12-22T00:00:00"/>
    <x v="11"/>
    <s v="Jim Mitchum"/>
    <x v="31"/>
    <x v="2"/>
    <x v="6"/>
    <s v="iKross Bluetooth Portable Keyboard + Cell Phone Stand Holder + Brush for Apple iPhone 5S 5C 5, 4S 4"/>
    <x v="5404"/>
    <x v="3"/>
    <n v="6.7"/>
    <m/>
  </r>
  <r>
    <d v="2017-12-22T00:00:00"/>
    <x v="11"/>
    <s v="Jim Mitchum"/>
    <x v="31"/>
    <x v="0"/>
    <x v="2"/>
    <s v="Eldon Simplefile Box Office"/>
    <x v="1937"/>
    <x v="1"/>
    <n v="10.45"/>
    <m/>
  </r>
  <r>
    <d v="2017-12-22T00:00:00"/>
    <x v="11"/>
    <s v="Jim Mitchum"/>
    <x v="31"/>
    <x v="0"/>
    <x v="1"/>
    <s v="Avery 517"/>
    <x v="3399"/>
    <x v="7"/>
    <n v="8.67"/>
    <m/>
  </r>
  <r>
    <d v="2017-12-22T00:00:00"/>
    <x v="11"/>
    <s v="Sally Knutson"/>
    <x v="10"/>
    <x v="0"/>
    <x v="3"/>
    <s v="Angle-D Ring Binders"/>
    <x v="5274"/>
    <x v="4"/>
    <n v="-1.31"/>
    <m/>
  </r>
  <r>
    <d v="2017-12-22T00:00:00"/>
    <x v="11"/>
    <s v="Sally Knutson"/>
    <x v="10"/>
    <x v="2"/>
    <x v="6"/>
    <s v="Panasonic KX-TG9541B DECT 6.0 Digital 2-Line Expandable Cordless Phone With Digital Answering System"/>
    <x v="5405"/>
    <x v="5"/>
    <n v="94.49"/>
    <m/>
  </r>
  <r>
    <d v="2017-12-22T00:00:00"/>
    <x v="11"/>
    <s v="Jason Gross"/>
    <x v="43"/>
    <x v="0"/>
    <x v="14"/>
    <s v="Premier Electric Letter Opener"/>
    <x v="5406"/>
    <x v="6"/>
    <n v="34.76"/>
    <m/>
  </r>
  <r>
    <d v="2017-12-22T00:00:00"/>
    <x v="11"/>
    <s v="Jason Gross"/>
    <x v="43"/>
    <x v="1"/>
    <x v="11"/>
    <s v="Bush Cubix Collection Bookcases, Fully Assembled"/>
    <x v="5407"/>
    <x v="4"/>
    <n v="50.83"/>
    <m/>
  </r>
  <r>
    <d v="2017-12-22T00:00:00"/>
    <x v="11"/>
    <s v="Alex Grayson"/>
    <x v="0"/>
    <x v="0"/>
    <x v="0"/>
    <s v="Xerox 1931"/>
    <x v="499"/>
    <x v="7"/>
    <n v="9.07"/>
    <m/>
  </r>
  <r>
    <d v="2017-12-22T00:00:00"/>
    <x v="11"/>
    <s v="Alex Grayson"/>
    <x v="0"/>
    <x v="0"/>
    <x v="3"/>
    <s v="Cardinal HOLDit! Binder Insert Strips,Extra Strips"/>
    <x v="5408"/>
    <x v="7"/>
    <n v="-9.81"/>
    <m/>
  </r>
  <r>
    <d v="2017-12-22T00:00:00"/>
    <x v="11"/>
    <s v="Alex Grayson"/>
    <x v="0"/>
    <x v="0"/>
    <x v="0"/>
    <s v="Xerox 1887"/>
    <x v="1184"/>
    <x v="7"/>
    <n v="26.56"/>
    <m/>
  </r>
  <r>
    <d v="2017-12-22T00:00:00"/>
    <x v="11"/>
    <s v="Sharelle Roach"/>
    <x v="33"/>
    <x v="1"/>
    <x v="5"/>
    <s v="Situations Contoured Folding Chairs, 4/Set"/>
    <x v="70"/>
    <x v="0"/>
    <n v="35.49"/>
    <m/>
  </r>
  <r>
    <d v="2017-12-22T00:00:00"/>
    <x v="11"/>
    <s v="Alex Grayson"/>
    <x v="12"/>
    <x v="1"/>
    <x v="13"/>
    <s v="Lesro Round Back Collection Coffee Table, End Table"/>
    <x v="5409"/>
    <x v="0"/>
    <n v="-135.09"/>
    <m/>
  </r>
  <r>
    <d v="2017-12-22T00:00:00"/>
    <x v="11"/>
    <s v="Chad McGuire"/>
    <x v="3"/>
    <x v="2"/>
    <x v="9"/>
    <s v="Kensington Expert Mouse Optical USB Trackball for PC or Mac"/>
    <x v="5410"/>
    <x v="7"/>
    <n v="142.49"/>
    <m/>
  </r>
  <r>
    <d v="2017-12-22T00:00:00"/>
    <x v="11"/>
    <s v="Charlotte Melton"/>
    <x v="28"/>
    <x v="1"/>
    <x v="13"/>
    <s v="Office Impressions End Table, 20-1/2&quot;H x 24&quot;W x 20&quot;D"/>
    <x v="5411"/>
    <x v="0"/>
    <n v="97.2"/>
    <m/>
  </r>
  <r>
    <d v="2017-12-22T00:00:00"/>
    <x v="11"/>
    <s v="Charlotte Melton"/>
    <x v="28"/>
    <x v="0"/>
    <x v="2"/>
    <s v="Personal File Boxes with Fold-Down Carry Handle"/>
    <x v="4653"/>
    <x v="0"/>
    <n v="7.79"/>
    <m/>
  </r>
  <r>
    <d v="2017-12-22T00:00:00"/>
    <x v="11"/>
    <s v="Jack Lebron"/>
    <x v="15"/>
    <x v="1"/>
    <x v="13"/>
    <s v="Bevis Round Bullnose 29&quot; High Table Top"/>
    <x v="5412"/>
    <x v="6"/>
    <n v="-249.32"/>
    <m/>
  </r>
  <r>
    <d v="2017-12-22T00:00:00"/>
    <x v="11"/>
    <s v="Jack Lebron"/>
    <x v="15"/>
    <x v="2"/>
    <x v="9"/>
    <s v="Logitech ClearChat Comfort/USB Headset H390"/>
    <x v="425"/>
    <x v="0"/>
    <n v="7.62"/>
    <m/>
  </r>
  <r>
    <d v="2017-12-22T00:00:00"/>
    <x v="11"/>
    <s v="Jack Lebron"/>
    <x v="15"/>
    <x v="0"/>
    <x v="2"/>
    <s v="Crate-A-Files"/>
    <x v="212"/>
    <x v="1"/>
    <n v="1.96"/>
    <m/>
  </r>
  <r>
    <d v="2017-12-22T00:00:00"/>
    <x v="11"/>
    <s v="Jack Lebron"/>
    <x v="15"/>
    <x v="0"/>
    <x v="4"/>
    <s v="Newell 325"/>
    <x v="5413"/>
    <x v="5"/>
    <n v="2.89"/>
    <m/>
  </r>
  <r>
    <d v="2017-12-22T00:00:00"/>
    <x v="11"/>
    <s v="Jack Lebron"/>
    <x v="15"/>
    <x v="0"/>
    <x v="12"/>
    <s v="Holmes Replacement Filter for HEPA Air Cleaner, Large Room"/>
    <x v="5414"/>
    <x v="7"/>
    <n v="16.29"/>
    <m/>
  </r>
  <r>
    <d v="2017-12-23T00:00:00"/>
    <x v="11"/>
    <s v="Gary Zandusky"/>
    <x v="3"/>
    <x v="0"/>
    <x v="4"/>
    <s v="Binney &amp; Smith Crayola Metallic Crayons, 16-Color Pack"/>
    <x v="3131"/>
    <x v="3"/>
    <n v="5.93"/>
    <m/>
  </r>
  <r>
    <d v="2017-12-23T00:00:00"/>
    <x v="11"/>
    <s v="Filia McAdams"/>
    <x v="37"/>
    <x v="1"/>
    <x v="8"/>
    <s v="Tenex Traditional Chairmats for Medium Pile Carpet, Standard Lip, 36&quot; x 48&quot;"/>
    <x v="5415"/>
    <x v="1"/>
    <n v="38.21"/>
    <m/>
  </r>
  <r>
    <d v="2017-12-23T00:00:00"/>
    <x v="11"/>
    <s v="Michael Moore"/>
    <x v="0"/>
    <x v="0"/>
    <x v="0"/>
    <s v="Spiral Phone Message Books with Labels by Adams"/>
    <x v="5416"/>
    <x v="9"/>
    <n v="10.39"/>
    <m/>
  </r>
  <r>
    <d v="2017-12-23T00:00:00"/>
    <x v="11"/>
    <s v="Michael Moore"/>
    <x v="0"/>
    <x v="0"/>
    <x v="12"/>
    <s v="Acco 6 Outlet Guardian Premium Plus Surge Suppressor"/>
    <x v="5417"/>
    <x v="9"/>
    <n v="-74.75"/>
    <m/>
  </r>
  <r>
    <d v="2017-12-23T00:00:00"/>
    <x v="11"/>
    <s v="Darren Koutras"/>
    <x v="15"/>
    <x v="1"/>
    <x v="8"/>
    <s v="Executive Impressions 14&quot; Two-Color Numerals Wall Clock"/>
    <x v="2902"/>
    <x v="3"/>
    <n v="19.079999999999998"/>
    <m/>
  </r>
  <r>
    <d v="2017-12-23T00:00:00"/>
    <x v="11"/>
    <s v="Darren Koutras"/>
    <x v="15"/>
    <x v="0"/>
    <x v="4"/>
    <s v="Pencil and Crayon Sharpener"/>
    <x v="5418"/>
    <x v="5"/>
    <n v="1.07"/>
    <m/>
  </r>
  <r>
    <d v="2017-12-23T00:00:00"/>
    <x v="11"/>
    <s v="Darren Koutras"/>
    <x v="15"/>
    <x v="0"/>
    <x v="2"/>
    <s v="Safco Industrial Wire Shelving System"/>
    <x v="1584"/>
    <x v="1"/>
    <n v="-54.59"/>
    <m/>
  </r>
  <r>
    <d v="2017-12-23T00:00:00"/>
    <x v="11"/>
    <s v="Monica Federle"/>
    <x v="13"/>
    <x v="0"/>
    <x v="2"/>
    <s v="Personal Filing Tote with Lid, Black/Gray"/>
    <x v="4721"/>
    <x v="3"/>
    <n v="17.37"/>
    <m/>
  </r>
  <r>
    <d v="2017-12-23T00:00:00"/>
    <x v="11"/>
    <s v="Monica Federle"/>
    <x v="13"/>
    <x v="2"/>
    <x v="6"/>
    <s v="Ativa D5772 2-Line 5.8GHz Digital Expandable Corded/Cordless Phone System with Answering &amp; Caller ID/Call Waiting, Black/Silver"/>
    <x v="2227"/>
    <x v="1"/>
    <n v="148.49"/>
    <m/>
  </r>
  <r>
    <d v="2017-12-23T00:00:00"/>
    <x v="11"/>
    <s v="Monica Federle"/>
    <x v="13"/>
    <x v="0"/>
    <x v="2"/>
    <s v="Gould Plastics 18-Pocket Panel Bin, 34w x 5-1/4d x 20-1/2h"/>
    <x v="5419"/>
    <x v="3"/>
    <n v="14.72"/>
    <m/>
  </r>
  <r>
    <d v="2017-12-23T00:00:00"/>
    <x v="11"/>
    <s v="Monica Federle"/>
    <x v="13"/>
    <x v="0"/>
    <x v="0"/>
    <s v="Ink Jet Note and Greeting Cards, 8-1/2&quot; x 5-1/2&quot; Card Size"/>
    <x v="5420"/>
    <x v="0"/>
    <n v="20.68"/>
    <m/>
  </r>
  <r>
    <d v="2017-12-23T00:00:00"/>
    <x v="11"/>
    <s v="Monica Federle"/>
    <x v="13"/>
    <x v="0"/>
    <x v="10"/>
    <s v="Tyvek Interoffice Envelopes, 9 1/2&quot; x 12 1/2&quot;, 100/Box"/>
    <x v="978"/>
    <x v="1"/>
    <n v="85.98"/>
    <m/>
  </r>
  <r>
    <d v="2017-12-23T00:00:00"/>
    <x v="11"/>
    <s v="Jennifer Braxton"/>
    <x v="1"/>
    <x v="0"/>
    <x v="3"/>
    <s v="Wilson Jones International Size A4 Ring Binders"/>
    <x v="5421"/>
    <x v="3"/>
    <n v="-22.14"/>
    <m/>
  </r>
  <r>
    <d v="2017-12-23T00:00:00"/>
    <x v="11"/>
    <s v="Jennifer Braxton"/>
    <x v="1"/>
    <x v="0"/>
    <x v="0"/>
    <s v="Xerox 1940"/>
    <x v="5422"/>
    <x v="3"/>
    <n v="63.75"/>
    <m/>
  </r>
  <r>
    <d v="2017-12-23T00:00:00"/>
    <x v="11"/>
    <s v="Julia Barnett"/>
    <x v="37"/>
    <x v="1"/>
    <x v="8"/>
    <s v="DAX Wood Document Frame"/>
    <x v="391"/>
    <x v="0"/>
    <n v="9.89"/>
    <m/>
  </r>
  <r>
    <d v="2017-12-24T00:00:00"/>
    <x v="11"/>
    <s v="Roy FranzÃ¶sisch"/>
    <x v="20"/>
    <x v="0"/>
    <x v="12"/>
    <s v="Staple holder"/>
    <x v="426"/>
    <x v="1"/>
    <n v="9.6999999999999993"/>
    <m/>
  </r>
  <r>
    <d v="2017-12-24T00:00:00"/>
    <x v="11"/>
    <s v="Andy Reiter"/>
    <x v="20"/>
    <x v="0"/>
    <x v="3"/>
    <s v="Acco Four Pocket Poly Ring Binder with Label Holder, Smoke, 1&quot;"/>
    <x v="4980"/>
    <x v="1"/>
    <n v="5.59"/>
    <m/>
  </r>
  <r>
    <d v="2017-12-24T00:00:00"/>
    <x v="11"/>
    <s v="Alan Hwang"/>
    <x v="22"/>
    <x v="0"/>
    <x v="2"/>
    <s v="Office Impressions Heavy Duty Welded Shelving &amp; Multimedia Storage Drawers"/>
    <x v="5423"/>
    <x v="6"/>
    <n v="0"/>
    <m/>
  </r>
  <r>
    <d v="2017-12-24T00:00:00"/>
    <x v="11"/>
    <s v="Hunter Glantz"/>
    <x v="20"/>
    <x v="1"/>
    <x v="5"/>
    <s v="DMI Arturo Collection Mission-style Design Wood Chair"/>
    <x v="2334"/>
    <x v="0"/>
    <n v="48.31"/>
    <m/>
  </r>
  <r>
    <d v="2017-12-24T00:00:00"/>
    <x v="11"/>
    <s v="Hunter Glantz"/>
    <x v="20"/>
    <x v="0"/>
    <x v="3"/>
    <s v="DXL Angle-View Binders with Locking Rings, Black"/>
    <x v="5424"/>
    <x v="1"/>
    <n v="4.8499999999999996"/>
    <m/>
  </r>
  <r>
    <d v="2017-12-24T00:00:00"/>
    <x v="11"/>
    <s v="Ann Chong"/>
    <x v="20"/>
    <x v="1"/>
    <x v="8"/>
    <s v="Eldon Delta Triangular Chair Mat, 52&quot; x 58&quot;, Clear"/>
    <x v="5425"/>
    <x v="4"/>
    <n v="6.83"/>
    <m/>
  </r>
  <r>
    <d v="2017-12-24T00:00:00"/>
    <x v="11"/>
    <s v="Christine Sundaresam"/>
    <x v="8"/>
    <x v="2"/>
    <x v="15"/>
    <s v="DYMO CardScan Personal V9 Business Card Scanner"/>
    <x v="145"/>
    <x v="1"/>
    <n v="239.99"/>
    <m/>
  </r>
  <r>
    <d v="2017-12-24T00:00:00"/>
    <x v="11"/>
    <s v="Christine Sundaresam"/>
    <x v="8"/>
    <x v="1"/>
    <x v="5"/>
    <s v="Iceberg Nesting Folding Chair, 19w x 6d x 43h"/>
    <x v="438"/>
    <x v="3"/>
    <n v="60.55"/>
    <m/>
  </r>
  <r>
    <d v="2017-12-24T00:00:00"/>
    <x v="11"/>
    <s v="Robert Marley"/>
    <x v="3"/>
    <x v="2"/>
    <x v="16"/>
    <s v="Hewlett Packard LaserJet 3310 Copier"/>
    <x v="5426"/>
    <x v="6"/>
    <n v="1007.98"/>
    <m/>
  </r>
  <r>
    <d v="2017-12-24T00:00:00"/>
    <x v="11"/>
    <s v="Robert Marley"/>
    <x v="3"/>
    <x v="0"/>
    <x v="3"/>
    <s v="Vinyl Sectional Post Binders"/>
    <x v="3010"/>
    <x v="1"/>
    <n v="33.93"/>
    <m/>
  </r>
  <r>
    <d v="2017-12-24T00:00:00"/>
    <x v="11"/>
    <s v="James Lanier"/>
    <x v="12"/>
    <x v="1"/>
    <x v="8"/>
    <s v="Acrylic Self-Standing Desk Frames"/>
    <x v="1009"/>
    <x v="3"/>
    <n v="1.92"/>
    <m/>
  </r>
  <r>
    <d v="2017-12-24T00:00:00"/>
    <x v="11"/>
    <s v="James Lanier"/>
    <x v="12"/>
    <x v="1"/>
    <x v="5"/>
    <s v="Global Leather Executive Chair"/>
    <x v="5427"/>
    <x v="1"/>
    <n v="105.3"/>
    <m/>
  </r>
  <r>
    <d v="2017-12-24T00:00:00"/>
    <x v="11"/>
    <s v="Neola Schneider"/>
    <x v="0"/>
    <x v="0"/>
    <x v="2"/>
    <s v="Economy Rollaway Files"/>
    <x v="873"/>
    <x v="0"/>
    <n v="19.82"/>
    <m/>
  </r>
  <r>
    <d v="2017-12-24T00:00:00"/>
    <x v="11"/>
    <s v="Dave Poirier"/>
    <x v="34"/>
    <x v="0"/>
    <x v="3"/>
    <s v="GBC Instant Index System for Binding Systems"/>
    <x v="608"/>
    <x v="1"/>
    <n v="7.99"/>
    <m/>
  </r>
  <r>
    <d v="2017-12-24T00:00:00"/>
    <x v="11"/>
    <s v="Nick Crebassa"/>
    <x v="32"/>
    <x v="0"/>
    <x v="0"/>
    <s v="Xerox 214"/>
    <x v="5"/>
    <x v="1"/>
    <n v="9.33"/>
    <m/>
  </r>
  <r>
    <d v="2017-12-24T00:00:00"/>
    <x v="11"/>
    <s v="Nick Crebassa"/>
    <x v="32"/>
    <x v="0"/>
    <x v="3"/>
    <s v="Avery Triangle Shaped Sheet Lifters, Black, 2/Pack"/>
    <x v="5428"/>
    <x v="7"/>
    <n v="6.15"/>
    <m/>
  </r>
  <r>
    <d v="2017-12-25T00:00:00"/>
    <x v="11"/>
    <s v="Cynthia Voltz"/>
    <x v="20"/>
    <x v="1"/>
    <x v="8"/>
    <s v="Magnifier Swing Arm Lamp"/>
    <x v="2237"/>
    <x v="0"/>
    <n v="10.91"/>
    <m/>
  </r>
  <r>
    <d v="2017-12-25T00:00:00"/>
    <x v="11"/>
    <s v="Ralph Arnett"/>
    <x v="20"/>
    <x v="1"/>
    <x v="11"/>
    <s v="Bush Andora Bookcase, Maple/Graphite Gray Finish"/>
    <x v="1611"/>
    <x v="0"/>
    <n v="4.8"/>
    <m/>
  </r>
  <r>
    <d v="2017-12-25T00:00:00"/>
    <x v="11"/>
    <s v="Joni Wasserman"/>
    <x v="5"/>
    <x v="0"/>
    <x v="2"/>
    <s v="Fellowes Bankers Box Stor/Drawer Steel Plus"/>
    <x v="859"/>
    <x v="1"/>
    <n v="9.59"/>
    <m/>
  </r>
  <r>
    <d v="2017-12-25T00:00:00"/>
    <x v="11"/>
    <s v="Joni Wasserman"/>
    <x v="5"/>
    <x v="1"/>
    <x v="5"/>
    <s v="Global Value Mid-Back Manager's Chair, Gray"/>
    <x v="5429"/>
    <x v="7"/>
    <n v="76.11"/>
    <m/>
  </r>
  <r>
    <d v="2017-12-25T00:00:00"/>
    <x v="11"/>
    <s v="Susan Vittorini"/>
    <x v="10"/>
    <x v="2"/>
    <x v="9"/>
    <s v="Maxell 4.7GB DVD-R"/>
    <x v="794"/>
    <x v="5"/>
    <n v="41.72"/>
    <m/>
  </r>
  <r>
    <d v="2017-12-25T00:00:00"/>
    <x v="11"/>
    <s v="Susan Vittorini"/>
    <x v="10"/>
    <x v="0"/>
    <x v="3"/>
    <s v="Satellite Sectional Post Binders"/>
    <x v="4369"/>
    <x v="4"/>
    <n v="-10.42"/>
    <m/>
  </r>
  <r>
    <d v="2017-12-25T00:00:00"/>
    <x v="11"/>
    <s v="Susan Vittorini"/>
    <x v="10"/>
    <x v="1"/>
    <x v="13"/>
    <s v="Hon Rectangular Conference Tables"/>
    <x v="5430"/>
    <x v="0"/>
    <n v="-104.67"/>
    <m/>
  </r>
  <r>
    <d v="2017-12-25T00:00:00"/>
    <x v="11"/>
    <s v="Susan Vittorini"/>
    <x v="10"/>
    <x v="0"/>
    <x v="7"/>
    <s v="Staples"/>
    <x v="5431"/>
    <x v="10"/>
    <n v="12.78"/>
    <m/>
  </r>
  <r>
    <d v="2017-12-25T00:00:00"/>
    <x v="11"/>
    <s v="Mick Hernandez"/>
    <x v="33"/>
    <x v="0"/>
    <x v="0"/>
    <s v="14-7/8 x 11 Blue Bar Computer Printout Paper"/>
    <x v="2661"/>
    <x v="0"/>
    <n v="46.12"/>
    <m/>
  </r>
  <r>
    <d v="2017-12-25T00:00:00"/>
    <x v="11"/>
    <s v="Mick Hernandez"/>
    <x v="33"/>
    <x v="0"/>
    <x v="7"/>
    <s v="Assorted Color Push Pins"/>
    <x v="3862"/>
    <x v="0"/>
    <n v="1.19"/>
    <m/>
  </r>
  <r>
    <d v="2017-12-25T00:00:00"/>
    <x v="11"/>
    <s v="Mick Hernandez"/>
    <x v="33"/>
    <x v="0"/>
    <x v="0"/>
    <s v="Xerox 1915"/>
    <x v="1365"/>
    <x v="6"/>
    <n v="301.97000000000003"/>
    <m/>
  </r>
  <r>
    <d v="2017-12-25T00:00:00"/>
    <x v="11"/>
    <s v="Mick Hernandez"/>
    <x v="33"/>
    <x v="2"/>
    <x v="6"/>
    <s v="AT&amp;T 17929 Lendline Telephone"/>
    <x v="3010"/>
    <x v="0"/>
    <n v="23.52"/>
    <m/>
  </r>
  <r>
    <d v="2017-12-25T00:00:00"/>
    <x v="11"/>
    <s v="Fred Hopkins"/>
    <x v="3"/>
    <x v="0"/>
    <x v="3"/>
    <s v="GBC DocuBind P50 Personal Binding Machine"/>
    <x v="4111"/>
    <x v="1"/>
    <n v="51.82"/>
    <m/>
  </r>
  <r>
    <d v="2017-12-25T00:00:00"/>
    <x v="11"/>
    <s v="Fred Hopkins"/>
    <x v="3"/>
    <x v="0"/>
    <x v="2"/>
    <s v="Tennsco Stur-D-Stor Boltless Shelving, 5 Shelves, 24&quot; Deep, Sand"/>
    <x v="5432"/>
    <x v="0"/>
    <n v="2.71"/>
    <m/>
  </r>
  <r>
    <d v="2017-12-25T00:00:00"/>
    <x v="11"/>
    <s v="Giulietta Dortch"/>
    <x v="22"/>
    <x v="0"/>
    <x v="3"/>
    <s v="Tuff Stuff Recycled Round Ring Binders"/>
    <x v="5433"/>
    <x v="4"/>
    <n v="1.4"/>
    <m/>
  </r>
  <r>
    <d v="2017-12-25T00:00:00"/>
    <x v="11"/>
    <s v="Guy Armstrong"/>
    <x v="0"/>
    <x v="0"/>
    <x v="3"/>
    <s v="Wilson Jones Legal Size Ring Binders"/>
    <x v="5434"/>
    <x v="2"/>
    <n v="-59.37"/>
    <m/>
  </r>
  <r>
    <d v="2017-12-25T00:00:00"/>
    <x v="11"/>
    <s v="Guy Armstrong"/>
    <x v="0"/>
    <x v="0"/>
    <x v="14"/>
    <s v="Staple remover"/>
    <x v="2262"/>
    <x v="5"/>
    <n v="5.03"/>
    <m/>
  </r>
  <r>
    <d v="2017-12-25T00:00:00"/>
    <x v="11"/>
    <s v="Guy Armstrong"/>
    <x v="0"/>
    <x v="0"/>
    <x v="4"/>
    <s v="Newell 34"/>
    <x v="3635"/>
    <x v="0"/>
    <n v="2.38"/>
    <m/>
  </r>
  <r>
    <d v="2017-12-25T00:00:00"/>
    <x v="11"/>
    <s v="Guy Armstrong"/>
    <x v="0"/>
    <x v="0"/>
    <x v="3"/>
    <s v="Wilson Jones Ledger-Size, Piano-Hinge Binder, 2&quot;, Blue"/>
    <x v="5435"/>
    <x v="7"/>
    <n v="-65.569999999999993"/>
    <m/>
  </r>
  <r>
    <d v="2017-12-25T00:00:00"/>
    <x v="11"/>
    <s v="Guy Armstrong"/>
    <x v="0"/>
    <x v="0"/>
    <x v="3"/>
    <s v="Wilson Jones 1&quot; Hanging DublLock Ring Binders"/>
    <x v="599"/>
    <x v="1"/>
    <n v="-5.07"/>
    <m/>
  </r>
  <r>
    <d v="2017-12-25T00:00:00"/>
    <x v="11"/>
    <s v="Jennifer Halladay"/>
    <x v="16"/>
    <x v="1"/>
    <x v="8"/>
    <s v="Eldon 400 Class Desk Accessories, Black Carbon"/>
    <x v="5436"/>
    <x v="1"/>
    <n v="5.78"/>
    <m/>
  </r>
  <r>
    <d v="2017-12-25T00:00:00"/>
    <x v="11"/>
    <s v="Jennifer Halladay"/>
    <x v="16"/>
    <x v="2"/>
    <x v="15"/>
    <s v="Lexmark 20R1285 X6650 Wireless All-in-One Printer"/>
    <x v="3257"/>
    <x v="0"/>
    <n v="-7.2"/>
    <m/>
  </r>
  <r>
    <d v="2017-12-25T00:00:00"/>
    <x v="11"/>
    <s v="Patrick O'Donnell"/>
    <x v="23"/>
    <x v="2"/>
    <x v="9"/>
    <s v="Memorex Micro Travel Drive 4 GB"/>
    <x v="5437"/>
    <x v="1"/>
    <n v="13.67"/>
    <m/>
  </r>
  <r>
    <d v="2017-12-26T00:00:00"/>
    <x v="11"/>
    <s v="Patrick O'Brill"/>
    <x v="30"/>
    <x v="0"/>
    <x v="0"/>
    <s v="Recycled Desk Saver Line &quot;While You Were Out&quot; Book, 5 1/2&quot; X 4&quot;"/>
    <x v="2839"/>
    <x v="7"/>
    <n v="20.59"/>
    <m/>
  </r>
  <r>
    <d v="2017-12-26T00:00:00"/>
    <x v="11"/>
    <s v="Tracy Collins"/>
    <x v="10"/>
    <x v="0"/>
    <x v="3"/>
    <s v="Acco Economy Flexible Poly Round Ring Binder"/>
    <x v="1216"/>
    <x v="0"/>
    <n v="-2.61"/>
    <m/>
  </r>
  <r>
    <d v="2017-12-26T00:00:00"/>
    <x v="11"/>
    <s v="Yoseph Carroll"/>
    <x v="40"/>
    <x v="0"/>
    <x v="2"/>
    <s v="Tennsco Single-Tier Lockers"/>
    <x v="5438"/>
    <x v="0"/>
    <n v="37.53"/>
    <m/>
  </r>
  <r>
    <d v="2017-12-26T00:00:00"/>
    <x v="11"/>
    <s v="Karen Bern"/>
    <x v="0"/>
    <x v="0"/>
    <x v="0"/>
    <s v="Xerox 1959"/>
    <x v="658"/>
    <x v="1"/>
    <n v="5.61"/>
    <m/>
  </r>
  <r>
    <d v="2017-12-27T00:00:00"/>
    <x v="11"/>
    <s v="Dan Reichenbach"/>
    <x v="10"/>
    <x v="2"/>
    <x v="6"/>
    <s v="AT&amp;T 1080 Corded phone"/>
    <x v="5439"/>
    <x v="0"/>
    <n v="-35.619999999999997"/>
    <m/>
  </r>
  <r>
    <d v="2017-12-27T00:00:00"/>
    <x v="11"/>
    <s v="Dan Reichenbach"/>
    <x v="10"/>
    <x v="0"/>
    <x v="4"/>
    <s v="BIC Brite Liner Highlighters"/>
    <x v="5347"/>
    <x v="3"/>
    <n v="3.64"/>
    <m/>
  </r>
  <r>
    <d v="2017-12-28T00:00:00"/>
    <x v="11"/>
    <s v="Kristen Hastings"/>
    <x v="3"/>
    <x v="0"/>
    <x v="2"/>
    <s v="Adjustable Depth Letter/Legal Cart"/>
    <x v="4367"/>
    <x v="3"/>
    <n v="210.49"/>
    <m/>
  </r>
  <r>
    <d v="2017-12-28T00:00:00"/>
    <x v="11"/>
    <s v="Jennifer Ferguson"/>
    <x v="20"/>
    <x v="0"/>
    <x v="1"/>
    <s v="Avery 473"/>
    <x v="5440"/>
    <x v="5"/>
    <n v="34.78"/>
    <m/>
  </r>
  <r>
    <d v="2017-12-28T00:00:00"/>
    <x v="11"/>
    <s v="Jennifer Ferguson"/>
    <x v="20"/>
    <x v="0"/>
    <x v="7"/>
    <s v="OIC Bulk Pack Metal Binder Clips"/>
    <x v="517"/>
    <x v="3"/>
    <n v="6.42"/>
    <m/>
  </r>
  <r>
    <d v="2017-12-28T00:00:00"/>
    <x v="11"/>
    <s v="Jennifer Ferguson"/>
    <x v="20"/>
    <x v="0"/>
    <x v="3"/>
    <s v="Storex Dura Pro Binders"/>
    <x v="5441"/>
    <x v="5"/>
    <n v="11.23"/>
    <m/>
  </r>
  <r>
    <d v="2017-12-28T00:00:00"/>
    <x v="11"/>
    <s v="Jennifer Ferguson"/>
    <x v="20"/>
    <x v="2"/>
    <x v="6"/>
    <s v="Cush Cases Heavy Duty Rugged Cover Case for Samsung Galaxy S5 - Purple"/>
    <x v="1828"/>
    <x v="1"/>
    <n v="4.01"/>
    <m/>
  </r>
  <r>
    <d v="2017-12-28T00:00:00"/>
    <x v="11"/>
    <s v="Greg Hansen"/>
    <x v="0"/>
    <x v="0"/>
    <x v="4"/>
    <s v="Stanley Bostitch Contemporary Electric Pencil Sharpeners"/>
    <x v="2729"/>
    <x v="0"/>
    <n v="2.72"/>
    <m/>
  </r>
  <r>
    <d v="2017-12-28T00:00:00"/>
    <x v="11"/>
    <s v="Greg Hansen"/>
    <x v="0"/>
    <x v="1"/>
    <x v="11"/>
    <s v="Bush Westfield Collection Bookcases, Medium Cherry Finish"/>
    <x v="5442"/>
    <x v="0"/>
    <n v="-11.6"/>
    <m/>
  </r>
  <r>
    <d v="2017-12-28T00:00:00"/>
    <x v="11"/>
    <s v="Harry Marie"/>
    <x v="22"/>
    <x v="1"/>
    <x v="8"/>
    <s v="3M Hangers With Command Adhesive"/>
    <x v="5443"/>
    <x v="0"/>
    <n v="3.03"/>
    <m/>
  </r>
  <r>
    <d v="2017-12-28T00:00:00"/>
    <x v="11"/>
    <s v="Erica Hernandez"/>
    <x v="15"/>
    <x v="0"/>
    <x v="2"/>
    <s v="Carina Double Wide Media Storage Towers in Natural &amp; Black"/>
    <x v="876"/>
    <x v="4"/>
    <n v="-12.96"/>
    <m/>
  </r>
  <r>
    <d v="2017-12-28T00:00:00"/>
    <x v="11"/>
    <s v="Pamela Coakley"/>
    <x v="26"/>
    <x v="0"/>
    <x v="3"/>
    <s v="Avery Reinforcements for Hole-Punch Pages"/>
    <x v="3966"/>
    <x v="0"/>
    <n v="-0.99"/>
    <m/>
  </r>
  <r>
    <d v="2017-12-28T00:00:00"/>
    <x v="11"/>
    <s v="Jason Gross"/>
    <x v="3"/>
    <x v="1"/>
    <x v="5"/>
    <s v="Novimex Turbo Task Chair"/>
    <x v="5444"/>
    <x v="6"/>
    <n v="-34.07"/>
    <m/>
  </r>
  <r>
    <d v="2017-12-28T00:00:00"/>
    <x v="11"/>
    <s v="Lori Olson"/>
    <x v="1"/>
    <x v="0"/>
    <x v="3"/>
    <s v="Computer Printout Index Tabs"/>
    <x v="3379"/>
    <x v="7"/>
    <n v="-2.69"/>
    <m/>
  </r>
  <r>
    <d v="2017-12-28T00:00:00"/>
    <x v="11"/>
    <s v="Lori Olson"/>
    <x v="1"/>
    <x v="1"/>
    <x v="8"/>
    <s v="G.E. Longer-Life Indoor Recessed Floodlight Bulbs"/>
    <x v="1140"/>
    <x v="1"/>
    <n v="-2.39"/>
    <m/>
  </r>
  <r>
    <d v="2017-12-28T00:00:00"/>
    <x v="11"/>
    <s v="Lori Olson"/>
    <x v="1"/>
    <x v="1"/>
    <x v="5"/>
    <s v="Padded Folding Chairs, Black, 4/Carton"/>
    <x v="4926"/>
    <x v="0"/>
    <n v="-3.24"/>
    <m/>
  </r>
  <r>
    <d v="2017-12-28T00:00:00"/>
    <x v="11"/>
    <s v="Lori Olson"/>
    <x v="1"/>
    <x v="1"/>
    <x v="8"/>
    <s v="3M Hangers With Command Adhesive"/>
    <x v="2790"/>
    <x v="0"/>
    <n v="-1.41"/>
    <m/>
  </r>
  <r>
    <d v="2017-12-28T00:00:00"/>
    <x v="11"/>
    <s v="Christopher Schild"/>
    <x v="47"/>
    <x v="0"/>
    <x v="4"/>
    <s v="Staples in misc. colors"/>
    <x v="2639"/>
    <x v="4"/>
    <n v="0.87"/>
    <m/>
  </r>
  <r>
    <d v="2017-12-28T00:00:00"/>
    <x v="11"/>
    <s v="Christopher Schild"/>
    <x v="47"/>
    <x v="0"/>
    <x v="3"/>
    <s v="Wilson Jones Impact Binders"/>
    <x v="2381"/>
    <x v="7"/>
    <n v="12.69"/>
    <m/>
  </r>
  <r>
    <d v="2017-12-28T00:00:00"/>
    <x v="11"/>
    <s v="Susan Vittorini"/>
    <x v="31"/>
    <x v="0"/>
    <x v="2"/>
    <s v="Eldon Mobile Mega Data Cart  Mega Stackable  Add-On Trays"/>
    <x v="3734"/>
    <x v="7"/>
    <n v="34.29"/>
    <m/>
  </r>
  <r>
    <d v="2017-12-28T00:00:00"/>
    <x v="11"/>
    <s v="Susan Vittorini"/>
    <x v="31"/>
    <x v="0"/>
    <x v="0"/>
    <s v="Xerox 1953"/>
    <x v="2269"/>
    <x v="4"/>
    <n v="1.93"/>
    <m/>
  </r>
  <r>
    <d v="2017-12-29T00:00:00"/>
    <x v="11"/>
    <s v="James Galang"/>
    <x v="3"/>
    <x v="1"/>
    <x v="5"/>
    <s v="Global High-Back Leather Tilter, Burgundy"/>
    <x v="5445"/>
    <x v="3"/>
    <n v="-44.28"/>
    <m/>
  </r>
  <r>
    <d v="2017-12-29T00:00:00"/>
    <x v="11"/>
    <s v="James Galang"/>
    <x v="3"/>
    <x v="2"/>
    <x v="6"/>
    <s v="Adtran 1202752G1"/>
    <x v="250"/>
    <x v="1"/>
    <n v="22.68"/>
    <m/>
  </r>
  <r>
    <d v="2017-12-29T00:00:00"/>
    <x v="11"/>
    <s v="Michael Chen"/>
    <x v="20"/>
    <x v="0"/>
    <x v="7"/>
    <s v="Ideal Clamps"/>
    <x v="5446"/>
    <x v="1"/>
    <n v="2.95"/>
    <m/>
  </r>
  <r>
    <d v="2017-12-29T00:00:00"/>
    <x v="11"/>
    <s v="Ken Brennan"/>
    <x v="14"/>
    <x v="0"/>
    <x v="0"/>
    <s v="Xerox 1915"/>
    <x v="1771"/>
    <x v="0"/>
    <n v="100.66"/>
    <m/>
  </r>
  <r>
    <d v="2017-12-29T00:00:00"/>
    <x v="11"/>
    <s v="Ben Peterman"/>
    <x v="3"/>
    <x v="1"/>
    <x v="8"/>
    <s v="Nu-Dell Executive Frame"/>
    <x v="5447"/>
    <x v="9"/>
    <n v="37.409999999999997"/>
    <m/>
  </r>
  <r>
    <d v="2017-12-29T00:00:00"/>
    <x v="11"/>
    <s v="Bruce Stewart"/>
    <x v="22"/>
    <x v="0"/>
    <x v="7"/>
    <s v="Acco Glide Clips"/>
    <x v="5448"/>
    <x v="7"/>
    <n v="9.6"/>
    <m/>
  </r>
  <r>
    <d v="2017-12-29T00:00:00"/>
    <x v="11"/>
    <s v="Bruce Stewart"/>
    <x v="22"/>
    <x v="1"/>
    <x v="8"/>
    <s v="Hand-Finished Solid Wood Document Frame"/>
    <x v="961"/>
    <x v="0"/>
    <n v="20.54"/>
    <m/>
  </r>
  <r>
    <d v="2017-12-29T00:00:00"/>
    <x v="11"/>
    <s v="Katherine Hughes"/>
    <x v="5"/>
    <x v="1"/>
    <x v="5"/>
    <s v="DMI Arturo Collection Mission-style Design Wood Chair"/>
    <x v="5449"/>
    <x v="9"/>
    <n v="314.04000000000002"/>
    <m/>
  </r>
  <r>
    <d v="2017-12-29T00:00:00"/>
    <x v="11"/>
    <s v="Katherine Hughes"/>
    <x v="5"/>
    <x v="0"/>
    <x v="3"/>
    <s v="GBC ProClick Spines for 32-Hole Punch"/>
    <x v="5450"/>
    <x v="4"/>
    <n v="5.89"/>
    <m/>
  </r>
  <r>
    <d v="2017-12-29T00:00:00"/>
    <x v="11"/>
    <s v="Katherine Hughes"/>
    <x v="5"/>
    <x v="0"/>
    <x v="4"/>
    <s v="Panasonic KP-350BK Electric Pencil Sharpener with Auto Stop"/>
    <x v="2954"/>
    <x v="4"/>
    <n v="10.029999999999999"/>
    <m/>
  </r>
  <r>
    <d v="2017-12-29T00:00:00"/>
    <x v="11"/>
    <s v="Katherine Hughes"/>
    <x v="5"/>
    <x v="1"/>
    <x v="5"/>
    <s v="Global Leather and Oak Executive Chair, Black"/>
    <x v="5451"/>
    <x v="4"/>
    <n v="87.28"/>
    <m/>
  </r>
  <r>
    <d v="2017-12-29T00:00:00"/>
    <x v="11"/>
    <s v="Katherine Hughes"/>
    <x v="5"/>
    <x v="1"/>
    <x v="5"/>
    <s v="Harbour Creations Steel Folding Chair"/>
    <x v="5452"/>
    <x v="1"/>
    <n v="77.63"/>
    <m/>
  </r>
  <r>
    <d v="2017-12-30T00:00:00"/>
    <x v="11"/>
    <s v="Chuck Clark"/>
    <x v="18"/>
    <x v="0"/>
    <x v="12"/>
    <s v="Eureka The Boss Plus 12-Amp Hard Box Upright Vacuum, Red"/>
    <x v="5453"/>
    <x v="0"/>
    <n v="56.51"/>
    <m/>
  </r>
  <r>
    <d v="2017-12-30T00:00:00"/>
    <x v="11"/>
    <s v="Patrick O'Donnell"/>
    <x v="20"/>
    <x v="1"/>
    <x v="11"/>
    <s v="Bush Westfield Collection Bookcases, Fully Assembled"/>
    <x v="2579"/>
    <x v="3"/>
    <n v="12.12"/>
    <m/>
  </r>
  <r>
    <d v="2017-12-30T00:00:00"/>
    <x v="11"/>
    <s v="Patrick O'Donnell"/>
    <x v="20"/>
    <x v="2"/>
    <x v="6"/>
    <s v="Gear Head AU3700S Headset"/>
    <x v="5454"/>
    <x v="5"/>
    <n v="2.73"/>
    <m/>
  </r>
  <r>
    <d v="2017-12-30T00:00:00"/>
    <x v="11"/>
    <s v="Patrick O'Donnell"/>
    <x v="20"/>
    <x v="0"/>
    <x v="3"/>
    <s v="Wilson Jones Legal Size Ring Binders"/>
    <x v="5455"/>
    <x v="1"/>
    <n v="19.79"/>
    <m/>
  </r>
  <r>
    <d v="2017-12-30T00:00:00"/>
    <x v="11"/>
    <s v="Erica Bern"/>
    <x v="3"/>
    <x v="0"/>
    <x v="3"/>
    <s v="Cardinal Slant-D Ring Binder, Heavy Gauge Vinyl"/>
    <x v="670"/>
    <x v="0"/>
    <n v="4.5199999999999996"/>
    <m/>
  </r>
  <r>
    <d v="2017-12-30T00:00:00"/>
    <x v="11"/>
    <s v="Erica Bern"/>
    <x v="3"/>
    <x v="0"/>
    <x v="3"/>
    <s v="GBC Binding covers"/>
    <x v="3216"/>
    <x v="0"/>
    <n v="6.48"/>
    <m/>
  </r>
  <r>
    <d v="2017-12-30T00:00:00"/>
    <x v="11"/>
    <s v="Jill Matthias"/>
    <x v="26"/>
    <x v="0"/>
    <x v="7"/>
    <s v="Bagged Rubber Bands"/>
    <x v="5456"/>
    <x v="1"/>
    <n v="-0.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d v="2014-01-03T00:00:00"/>
    <s v="January"/>
    <s v="Darren Powers"/>
    <x v="0"/>
    <x v="0"/>
    <s v="Paper"/>
    <s v="Message Book, Wirebound, Four 5 1/2&quot; X 4&quot; Forms/Pg., 200 Dupl. Sets/Book"/>
    <n v="16.45"/>
    <n v="2"/>
    <n v="5.55"/>
    <n v="37873"/>
    <n v="0.33738601823708209"/>
    <n v="44490.430000000015"/>
    <s v="Darren"/>
    <s v="OKAY"/>
  </r>
  <r>
    <d v="2014-01-04T00:00:00"/>
    <s v="January"/>
    <s v="Phillina Ober"/>
    <x v="1"/>
    <x v="0"/>
    <s v="Labels"/>
    <s v="Avery 508"/>
    <n v="11.78"/>
    <n v="3"/>
    <n v="4.2699999999999996"/>
    <m/>
    <n v="0.3624787775891341"/>
    <s v="total quantity of items sold where the profit was less than 0"/>
    <s v="Phillina"/>
    <s v="OKAY"/>
  </r>
  <r>
    <d v="2014-01-04T00:00:00"/>
    <s v="January"/>
    <s v="Phillina Ober"/>
    <x v="1"/>
    <x v="0"/>
    <s v="Storage"/>
    <s v="SAFCO Boltless Steel Shelving"/>
    <n v="272.74"/>
    <n v="3"/>
    <n v="-64.77"/>
    <m/>
    <n v="-0.23747891765050963"/>
    <n v="7040"/>
    <s v="Phillina"/>
    <e v="#N/A"/>
  </r>
  <r>
    <d v="2014-01-04T00:00:00"/>
    <s v="January"/>
    <s v="Phillina Ober"/>
    <x v="1"/>
    <x v="0"/>
    <s v="Binders"/>
    <s v="GBC Standard Plastic Binding Systems Combs"/>
    <n v="3.54"/>
    <n v="2"/>
    <n v="-5.49"/>
    <m/>
    <n v="-1.5508474576271187"/>
    <s v="Category and Sub-Category using a specific product name"/>
    <s v="Phillina"/>
    <s v="OKAY"/>
  </r>
  <r>
    <d v="2014-01-05T00:00:00"/>
    <s v="January"/>
    <s v="Mick Brown"/>
    <x v="2"/>
    <x v="0"/>
    <s v="Art"/>
    <s v="Avery Hi-Liter EverBold Pen Style Fluorescent Highlighters, 4/Pack"/>
    <n v="19.54"/>
    <n v="3"/>
    <n v="4.88"/>
    <m/>
    <n v="0.24974411463664278"/>
    <s v="Office Supplies"/>
    <s v="Mick"/>
    <s v="OKAY"/>
  </r>
  <r>
    <d v="2014-01-06T00:00:00"/>
    <s v="January"/>
    <s v="Lycoris Saunders"/>
    <x v="3"/>
    <x v="0"/>
    <s v="Paper"/>
    <s v="Xerox 225"/>
    <n v="19.440000000000001"/>
    <n v="3"/>
    <n v="9.33"/>
    <m/>
    <n v="0.47993827160493824"/>
    <s v="Paper"/>
    <s v="Lycoris"/>
    <s v="OKAY"/>
  </r>
  <r>
    <d v="2014-01-06T00:00:00"/>
    <s v="January"/>
    <s v="Jack O'Briant"/>
    <x v="4"/>
    <x v="0"/>
    <s v="Art"/>
    <s v="Dixon Prang Watercolor Pencils, 10-Color Set with Brush"/>
    <n v="12.78"/>
    <n v="3"/>
    <n v="5.24"/>
    <m/>
    <n v="0.4100156494522692"/>
    <s v="Office Supplies"/>
    <s v="Jack"/>
    <s v="OKAY"/>
  </r>
  <r>
    <d v="2014-01-06T00:00:00"/>
    <s v="January"/>
    <s v="Maria Etezadi"/>
    <x v="5"/>
    <x v="1"/>
    <s v="Chairs"/>
    <s v="Global Deluxe High-Back Manager's Chair"/>
    <n v="2573.8200000000002"/>
    <n v="9"/>
    <n v="746.41"/>
    <m/>
    <n v="0.29000085476062815"/>
    <s v="Storage"/>
    <s v="Maria"/>
    <s v="GOOD"/>
  </r>
  <r>
    <d v="2014-01-06T00:00:00"/>
    <s v="January"/>
    <s v="Maria Etezadi"/>
    <x v="5"/>
    <x v="0"/>
    <s v="Binders"/>
    <s v="Ibico Hi-Tech Manual Binding System"/>
    <n v="609.98"/>
    <n v="2"/>
    <n v="274.49"/>
    <m/>
    <n v="0.44999836060198695"/>
    <m/>
    <s v="Maria"/>
    <s v="GOOD"/>
  </r>
  <r>
    <d v="2014-01-06T00:00:00"/>
    <s v="January"/>
    <s v="Maria Etezadi"/>
    <x v="5"/>
    <x v="0"/>
    <s v="Art"/>
    <s v="Rogers Handheld Barrel Pencil Sharpener"/>
    <n v="5.48"/>
    <n v="2"/>
    <n v="1.48"/>
    <m/>
    <n v="0.27007299270072993"/>
    <m/>
    <s v="Maria"/>
    <s v="OKAY"/>
  </r>
  <r>
    <d v="2014-01-06T00:00:00"/>
    <s v="January"/>
    <s v="Maria Etezadi"/>
    <x v="5"/>
    <x v="2"/>
    <s v="Phones"/>
    <s v="GE 30524EE4"/>
    <n v="391.98"/>
    <n v="2"/>
    <n v="113.67"/>
    <m/>
    <n v="0.28998928516761058"/>
    <m/>
    <s v="Maria"/>
    <s v="GREAT"/>
  </r>
  <r>
    <d v="2014-01-06T00:00:00"/>
    <s v="January"/>
    <s v="Maria Etezadi"/>
    <x v="5"/>
    <x v="2"/>
    <s v="Phones"/>
    <s v="Wireless Extenders zBoost YX545 SOHO Signal Booster"/>
    <n v="755.96"/>
    <n v="4"/>
    <n v="204.11"/>
    <m/>
    <n v="0.27000105825705062"/>
    <m/>
    <s v="Maria"/>
    <s v="GOOD"/>
  </r>
  <r>
    <d v="2014-01-06T00:00:00"/>
    <s v="January"/>
    <s v="Maria Etezadi"/>
    <x v="5"/>
    <x v="0"/>
    <s v="Fasteners"/>
    <s v="Alliance Super-Size Bands, Assorted Sizes"/>
    <n v="31.12"/>
    <n v="4"/>
    <n v="0.31"/>
    <m/>
    <n v="9.9614395886889456E-3"/>
    <m/>
    <s v="Maria"/>
    <s v="OKAY"/>
  </r>
  <r>
    <d v="2014-01-06T00:00:00"/>
    <s v="January"/>
    <s v="Maria Etezadi"/>
    <x v="5"/>
    <x v="0"/>
    <s v="Paper"/>
    <s v="Southworth 25% Cotton Granite Paper &amp; Envelopes"/>
    <n v="6.54"/>
    <n v="1"/>
    <n v="3.01"/>
    <m/>
    <n v="0.46024464831804279"/>
    <m/>
    <s v="Maria"/>
    <s v="OKAY"/>
  </r>
  <r>
    <d v="2014-01-07T00:00:00"/>
    <s v="January"/>
    <s v="Vivek Sundaresam"/>
    <x v="0"/>
    <x v="1"/>
    <s v="Furnishings"/>
    <s v="Howard Miller 14-1/2&quot; Diameter Chrome Round Wall Clock"/>
    <n v="76.73"/>
    <n v="3"/>
    <n v="-53.71"/>
    <m/>
    <n v="-0.69998696728789256"/>
    <m/>
    <s v="Vivek"/>
    <s v="OKAY"/>
  </r>
  <r>
    <d v="2014-01-07T00:00:00"/>
    <s v="January"/>
    <s v="Vivek Sundaresam"/>
    <x v="0"/>
    <x v="0"/>
    <s v="Binders"/>
    <s v="Acco Four Pocket Poly Ring Binder with Label Holder, Smoke, 1&quot;"/>
    <n v="10.43"/>
    <n v="7"/>
    <n v="-18.25"/>
    <m/>
    <n v="-1.7497603068072867"/>
    <m/>
    <s v="Vivek"/>
    <s v="OKAY"/>
  </r>
  <r>
    <d v="2014-01-09T00:00:00"/>
    <s v="January"/>
    <s v="Melanie Seite"/>
    <x v="0"/>
    <x v="0"/>
    <s v="Art"/>
    <s v="Newell 312"/>
    <n v="9.34"/>
    <n v="2"/>
    <n v="1.17"/>
    <m/>
    <n v="0.12526766595289079"/>
    <m/>
    <s v="Melanie"/>
    <s v="OKAY"/>
  </r>
  <r>
    <d v="2014-01-09T00:00:00"/>
    <s v="January"/>
    <s v="Melanie Seite"/>
    <x v="0"/>
    <x v="2"/>
    <s v="Accessories"/>
    <s v="Memorex Micro Travel Drive 8 GB"/>
    <n v="31.2"/>
    <n v="3"/>
    <n v="9.75"/>
    <m/>
    <n v="0.3125"/>
    <m/>
    <s v="Melanie"/>
    <s v="OKAY"/>
  </r>
  <r>
    <d v="2014-01-10T00:00:00"/>
    <s v="January"/>
    <s v="Anthony Jacobs"/>
    <x v="6"/>
    <x v="0"/>
    <s v="Labels"/>
    <s v="Avery 482"/>
    <n v="2.89"/>
    <n v="1"/>
    <n v="1.36"/>
    <m/>
    <n v="0.47058823529411764"/>
    <m/>
    <s v="Anthony"/>
    <s v="OKAY"/>
  </r>
  <r>
    <d v="2014-01-10T00:00:00"/>
    <s v="January"/>
    <s v="Anthony Jacobs"/>
    <x v="6"/>
    <x v="1"/>
    <s v="Furnishings"/>
    <s v="Howard Miller 11-1/2&quot; Diameter Ridgewood Wall Clock"/>
    <n v="51.94"/>
    <n v="1"/>
    <n v="21.3"/>
    <m/>
    <n v="0.41008856372737779"/>
    <m/>
    <s v="Anthony"/>
    <s v="OKAY"/>
  </r>
  <r>
    <d v="2014-01-11T00:00:00"/>
    <s v="January"/>
    <s v="Seth Vernon"/>
    <x v="7"/>
    <x v="1"/>
    <s v="Furnishings"/>
    <s v="DAX Value U-Channel Document Frames, Easel Back"/>
    <n v="9.94"/>
    <n v="2"/>
    <n v="3.08"/>
    <m/>
    <n v="0.3098591549295775"/>
    <m/>
    <s v="Seth"/>
    <s v="OKAY"/>
  </r>
  <r>
    <d v="2014-01-13T00:00:00"/>
    <s v="January"/>
    <s v="Chris Selesnick"/>
    <x v="8"/>
    <x v="0"/>
    <s v="Envelopes"/>
    <s v="Staple envelope"/>
    <n v="11.36"/>
    <n v="2"/>
    <n v="5.34"/>
    <m/>
    <n v="0.47007042253521125"/>
    <m/>
    <s v="Chris"/>
    <s v="OKAY"/>
  </r>
  <r>
    <d v="2014-01-13T00:00:00"/>
    <s v="January"/>
    <s v="Chris Selesnick"/>
    <x v="8"/>
    <x v="0"/>
    <s v="Envelopes"/>
    <s v="Brown Kraft Recycled Envelopes"/>
    <n v="50.94"/>
    <n v="3"/>
    <n v="25.47"/>
    <m/>
    <n v="0.5"/>
    <m/>
    <s v="Chris"/>
    <s v="OKAY"/>
  </r>
  <r>
    <d v="2014-01-13T00:00:00"/>
    <s v="January"/>
    <s v="Chris Selesnick"/>
    <x v="8"/>
    <x v="2"/>
    <s v="Accessories"/>
    <s v="Plantronics S12 Corded Telephone Headset System"/>
    <n v="646.74"/>
    <n v="6"/>
    <n v="258.7"/>
    <m/>
    <n v="0.40000618486563377"/>
    <m/>
    <s v="Chris"/>
    <s v="GOOD"/>
  </r>
  <r>
    <d v="2014-01-13T00:00:00"/>
    <s v="January"/>
    <s v="Chris Selesnick"/>
    <x v="8"/>
    <x v="0"/>
    <s v="Binders"/>
    <s v="3-ring staple pack"/>
    <n v="5.64"/>
    <n v="3"/>
    <n v="2.71"/>
    <m/>
    <n v="0.48049645390070922"/>
    <m/>
    <s v="Chris"/>
    <s v="OKAY"/>
  </r>
  <r>
    <d v="2014-01-13T00:00:00"/>
    <s v="January"/>
    <s v="Chris Selesnick"/>
    <x v="8"/>
    <x v="0"/>
    <s v="Storage"/>
    <s v="Fellowes Stor/Drawer Steel Plus Storage Drawers"/>
    <n v="572.58000000000004"/>
    <n v="6"/>
    <n v="34.35"/>
    <m/>
    <n v="5.9991616891962696E-2"/>
    <m/>
    <s v="Chris"/>
    <s v="GOOD"/>
  </r>
  <r>
    <d v="2014-01-13T00:00:00"/>
    <s v="January"/>
    <s v="Natalie DeCherney"/>
    <x v="9"/>
    <x v="1"/>
    <s v="Chairs"/>
    <s v="Global Highback Leather Tilter in Burgundy"/>
    <n v="545.94000000000005"/>
    <n v="6"/>
    <n v="87.35"/>
    <m/>
    <n v="0.15999926731875294"/>
    <m/>
    <s v="Natalie"/>
    <s v="GOOD"/>
  </r>
  <r>
    <d v="2014-01-13T00:00:00"/>
    <s v="January"/>
    <s v="Brian Dahlen"/>
    <x v="3"/>
    <x v="0"/>
    <s v="Storage"/>
    <s v="Tennsco 6- and 18-Compartment Lockers"/>
    <n v="1325.85"/>
    <n v="5"/>
    <n v="238.65"/>
    <m/>
    <n v="0.17999773730059962"/>
    <m/>
    <s v="Brian"/>
    <s v="GOOD"/>
  </r>
  <r>
    <d v="2014-01-13T00:00:00"/>
    <s v="January"/>
    <s v="Brian Dahlen"/>
    <x v="3"/>
    <x v="1"/>
    <s v="Bookcases"/>
    <s v="O'Sullivan Elevations Bookcase, Cherry Finish"/>
    <n v="334"/>
    <n v="3"/>
    <n v="3.93"/>
    <m/>
    <n v="1.1766467065868263E-2"/>
    <m/>
    <s v="Brian"/>
    <e v="#N/A"/>
  </r>
  <r>
    <d v="2014-01-13T00:00:00"/>
    <s v="January"/>
    <s v="Brian Dahlen"/>
    <x v="3"/>
    <x v="0"/>
    <s v="Art"/>
    <s v="4009 Highlighters by Sanford"/>
    <n v="19.899999999999999"/>
    <n v="5"/>
    <n v="6.57"/>
    <m/>
    <n v="0.33015075376884429"/>
    <m/>
    <s v="Brian"/>
    <s v="OKAY"/>
  </r>
  <r>
    <d v="2014-01-13T00:00:00"/>
    <s v="January"/>
    <s v="Michael Moore"/>
    <x v="10"/>
    <x v="0"/>
    <s v="Paper"/>
    <s v="Xerox 1923"/>
    <n v="37.409999999999997"/>
    <n v="7"/>
    <n v="13.09"/>
    <m/>
    <n v="0.34990644212777333"/>
    <m/>
    <s v="Michael"/>
    <s v="OKAY"/>
  </r>
  <r>
    <d v="2014-01-13T00:00:00"/>
    <s v="January"/>
    <s v="Michael Moore"/>
    <x v="10"/>
    <x v="0"/>
    <s v="Binders"/>
    <s v="Avery Metallic Poly Binders"/>
    <n v="3.44"/>
    <n v="2"/>
    <n v="-2.52"/>
    <m/>
    <n v="-0.73255813953488369"/>
    <m/>
    <s v="Michael"/>
    <s v="OKAY"/>
  </r>
  <r>
    <d v="2014-01-14T00:00:00"/>
    <s v="January"/>
    <s v="Brendan Sweed"/>
    <x v="2"/>
    <x v="1"/>
    <s v="Bookcases"/>
    <s v="Sauder Cornerstone Collection Library"/>
    <n v="61.96"/>
    <n v="4"/>
    <n v="-53.29"/>
    <m/>
    <n v="-0.86007101355713356"/>
    <m/>
    <s v="Brendan"/>
    <s v="OKAY"/>
  </r>
  <r>
    <d v="2014-01-15T00:00:00"/>
    <s v="January"/>
    <s v="Erica Hackney"/>
    <x v="4"/>
    <x v="2"/>
    <s v="Accessories"/>
    <s v="Logitech 910-002974 M325 Wireless Mouse for Web Scrolling"/>
    <n v="149.94999999999999"/>
    <n v="5"/>
    <n v="65.98"/>
    <m/>
    <n v="0.44001333777925983"/>
    <m/>
    <s v="Erica"/>
    <s v="GREAT"/>
  </r>
  <r>
    <d v="2014-01-16T00:00:00"/>
    <s v="January"/>
    <s v="Delfina Latchford"/>
    <x v="2"/>
    <x v="1"/>
    <s v="Furnishings"/>
    <s v="DAX Black Cherry Wood-Tone Poster Frame"/>
    <n v="127.1"/>
    <n v="6"/>
    <n v="28.6"/>
    <m/>
    <n v="0.22501966955153424"/>
    <m/>
    <s v="Delfina"/>
    <s v="GREAT"/>
  </r>
  <r>
    <d v="2014-01-16T00:00:00"/>
    <s v="January"/>
    <s v="Delfina Latchford"/>
    <x v="2"/>
    <x v="2"/>
    <s v="Phones"/>
    <s v="AT&amp;T 841000 Phone"/>
    <n v="124.2"/>
    <n v="3"/>
    <n v="-31.05"/>
    <m/>
    <n v="-0.25"/>
    <m/>
    <s v="Delfina"/>
    <e v="#N/A"/>
  </r>
  <r>
    <d v="2014-01-16T00:00:00"/>
    <s v="January"/>
    <s v="Delfina Latchford"/>
    <x v="2"/>
    <x v="0"/>
    <s v="Binders"/>
    <s v="GBC Linen Binding Covers"/>
    <n v="18.59"/>
    <n v="2"/>
    <n v="-13.63"/>
    <m/>
    <n v="-0.73318988703604093"/>
    <m/>
    <s v="Delfina"/>
    <s v="OKAY"/>
  </r>
  <r>
    <d v="2014-01-16T00:00:00"/>
    <s v="January"/>
    <s v="Delfina Latchford"/>
    <x v="2"/>
    <x v="0"/>
    <s v="Labels"/>
    <s v="Round Specialty Laser Printer Labels"/>
    <n v="30.07"/>
    <n v="3"/>
    <n v="10.15"/>
    <m/>
    <n v="0.33754572663784504"/>
    <m/>
    <s v="Delfina"/>
    <s v="OKAY"/>
  </r>
  <r>
    <d v="2014-01-18T00:00:00"/>
    <s v="January"/>
    <s v="David Wiener"/>
    <x v="11"/>
    <x v="0"/>
    <s v="Appliances"/>
    <s v="Fellowes Mighty 8 Compact Surge Protector"/>
    <n v="64.86"/>
    <n v="4"/>
    <n v="6.49"/>
    <m/>
    <n v="0.10006167129201357"/>
    <m/>
    <s v="David"/>
    <s v="OKAY"/>
  </r>
  <r>
    <d v="2014-01-19T00:00:00"/>
    <s v="January"/>
    <s v="Toby Swindell"/>
    <x v="12"/>
    <x v="0"/>
    <s v="Binders"/>
    <s v="GBC Standard Recycled Report Covers, Clear Plastic Sheets"/>
    <n v="32.340000000000003"/>
    <n v="10"/>
    <n v="-23.72"/>
    <m/>
    <n v="-0.73345701917130479"/>
    <m/>
    <s v="Toby"/>
    <s v="OKAY"/>
  </r>
  <r>
    <d v="2014-01-19T00:00:00"/>
    <s v="January"/>
    <s v="Toby Swindell"/>
    <x v="12"/>
    <x v="0"/>
    <s v="Paper"/>
    <s v="TOPS Carbonless Receipt Book, Four 2-3/4 x 7-1/4 Money Receipts per Page"/>
    <n v="56.06"/>
    <n v="4"/>
    <n v="19.62"/>
    <m/>
    <n v="0.34998216196931858"/>
    <m/>
    <s v="Toby"/>
    <s v="OKAY"/>
  </r>
  <r>
    <d v="2014-01-19T00:00:00"/>
    <s v="January"/>
    <s v="Toby Swindell"/>
    <x v="12"/>
    <x v="0"/>
    <s v="Envelopes"/>
    <s v="Tyvek  Top-Opening Peel &amp; Seel Envelopes, Plain White"/>
    <n v="108.72"/>
    <n v="5"/>
    <n v="36.69"/>
    <m/>
    <n v="0.33747240618101543"/>
    <m/>
    <s v="Toby"/>
    <s v="GREAT"/>
  </r>
  <r>
    <d v="2014-01-19T00:00:00"/>
    <s v="January"/>
    <s v="Toby Swindell"/>
    <x v="12"/>
    <x v="1"/>
    <s v="Bookcases"/>
    <s v="O'Sullivan 4-Shelf Bookcase in Odessa Pine"/>
    <n v="181.47"/>
    <n v="5"/>
    <n v="-320.60000000000002"/>
    <m/>
    <n v="-1.7666831983247921"/>
    <m/>
    <s v="Toby"/>
    <s v="GREAT"/>
  </r>
  <r>
    <d v="2014-01-20T00:00:00"/>
    <s v="January"/>
    <s v="Hunter Lopez"/>
    <x v="13"/>
    <x v="2"/>
    <s v="Phones"/>
    <s v="Apple iPhone 5C"/>
    <n v="699.93"/>
    <n v="7"/>
    <n v="181.98"/>
    <m/>
    <n v="0.25999742831425998"/>
    <m/>
    <s v="Hunter"/>
    <s v="GOOD"/>
  </r>
  <r>
    <d v="2014-01-20T00:00:00"/>
    <s v="January"/>
    <s v="Hunter Lopez"/>
    <x v="13"/>
    <x v="0"/>
    <s v="Art"/>
    <s v="Newell 351"/>
    <n v="22.96"/>
    <n v="7"/>
    <n v="6.66"/>
    <m/>
    <n v="0.29006968641114983"/>
    <m/>
    <s v="Hunter"/>
    <s v="OKAY"/>
  </r>
  <r>
    <d v="2014-01-20T00:00:00"/>
    <s v="January"/>
    <s v="Hunter Lopez"/>
    <x v="13"/>
    <x v="1"/>
    <s v="Furnishings"/>
    <s v="Eldon Expressions Desk Accessory, Wood Pencil Holder, Oak"/>
    <n v="38.6"/>
    <n v="4"/>
    <n v="11.58"/>
    <m/>
    <n v="0.3"/>
    <m/>
    <s v="Hunter"/>
    <s v="OKAY"/>
  </r>
  <r>
    <d v="2014-01-20T00:00:00"/>
    <s v="January"/>
    <s v="Hunter Lopez"/>
    <x v="13"/>
    <x v="0"/>
    <s v="Art"/>
    <s v="Newell 327"/>
    <n v="6.63"/>
    <n v="3"/>
    <n v="1.79"/>
    <m/>
    <n v="0.26998491704374056"/>
    <m/>
    <s v="Hunter"/>
    <s v="OKAY"/>
  </r>
  <r>
    <d v="2014-01-20T00:00:00"/>
    <s v="January"/>
    <s v="Hunter Lopez"/>
    <x v="13"/>
    <x v="0"/>
    <s v="Envelopes"/>
    <s v="Staple envelope"/>
    <n v="23.34"/>
    <n v="3"/>
    <n v="10.97"/>
    <m/>
    <n v="0.47000856898029136"/>
    <m/>
    <s v="Hunter"/>
    <s v="OKAY"/>
  </r>
  <r>
    <d v="2014-01-20T00:00:00"/>
    <s v="January"/>
    <s v="Hunter Lopez"/>
    <x v="13"/>
    <x v="1"/>
    <s v="Chairs"/>
    <s v="Hon 4700 Series Mobuis Mid-Back Task Chairs with Adjustable Arms"/>
    <n v="1067.94"/>
    <n v="3"/>
    <n v="224.27"/>
    <m/>
    <n v="0.21000243459370377"/>
    <m/>
    <s v="Hunter"/>
    <s v="GOOD"/>
  </r>
  <r>
    <d v="2014-01-20T00:00:00"/>
    <s v="January"/>
    <s v="Mark Van Huff"/>
    <x v="3"/>
    <x v="0"/>
    <s v="Paper"/>
    <s v="Wirebound Service Call Books, 5 1/2&quot; x 4&quot;"/>
    <n v="19.36"/>
    <n v="2"/>
    <n v="9.2899999999999991"/>
    <m/>
    <n v="0.47985537190082644"/>
    <m/>
    <s v="Mark"/>
    <s v="OKAY"/>
  </r>
  <r>
    <d v="2014-01-20T00:00:00"/>
    <s v="January"/>
    <s v="Mark Van Huff"/>
    <x v="3"/>
    <x v="1"/>
    <s v="Furnishings"/>
    <s v="Eldon Expressions Desk Accessory, Wood Pencil Holder, Oak"/>
    <n v="19.3"/>
    <n v="2"/>
    <n v="5.79"/>
    <m/>
    <n v="0.3"/>
    <m/>
    <s v="Mark"/>
    <s v="OKAY"/>
  </r>
  <r>
    <d v="2014-01-20T00:00:00"/>
    <s v="January"/>
    <s v="Xylona Preis"/>
    <x v="14"/>
    <x v="0"/>
    <s v="Storage"/>
    <s v="Eldon Fold 'N Roll Cart System"/>
    <n v="13.98"/>
    <n v="1"/>
    <n v="4.05"/>
    <m/>
    <n v="0.28969957081545061"/>
    <m/>
    <s v="Xylona"/>
    <s v="OKAY"/>
  </r>
  <r>
    <d v="2014-01-20T00:00:00"/>
    <s v="January"/>
    <s v="Xylona Preis"/>
    <x v="14"/>
    <x v="1"/>
    <s v="Furnishings"/>
    <s v="Eldon ClusterMat Chair Mat with Cordless Antistatic Protection"/>
    <n v="272.94"/>
    <n v="3"/>
    <n v="30.02"/>
    <m/>
    <n v="0.10998754304975453"/>
    <m/>
    <s v="Xylona"/>
    <e v="#N/A"/>
  </r>
  <r>
    <d v="2014-01-20T00:00:00"/>
    <s v="January"/>
    <s v="Xylona Preis"/>
    <x v="14"/>
    <x v="0"/>
    <s v="Binders"/>
    <s v="Acco Pressboard Covers with Storage Hooks, 9 1/2&quot; x 11&quot;, Executive Red"/>
    <n v="19.05"/>
    <n v="5"/>
    <n v="8.9499999999999993"/>
    <m/>
    <n v="0.46981627296587919"/>
    <m/>
    <s v="Xylona"/>
    <s v="OKAY"/>
  </r>
  <r>
    <d v="2014-01-20T00:00:00"/>
    <s v="January"/>
    <s v="Xylona Preis"/>
    <x v="14"/>
    <x v="0"/>
    <s v="Appliances"/>
    <s v="Holmes Replacement Filter for HEPA Air Cleaner, Very Large Room, HEPA Filter"/>
    <n v="247.72"/>
    <n v="4"/>
    <n v="93.58"/>
    <m/>
    <n v="0.37776521879541419"/>
    <m/>
    <s v="Xylona"/>
    <e v="#N/A"/>
  </r>
  <r>
    <d v="2014-01-20T00:00:00"/>
    <s v="January"/>
    <s v="Xylona Preis"/>
    <x v="14"/>
    <x v="0"/>
    <s v="Storage"/>
    <s v="Fellowes Bases and Tops For Staxonsteel/High-Stak Systems"/>
    <n v="66.58"/>
    <n v="2"/>
    <n v="15.98"/>
    <m/>
    <n v="0.24001201562030641"/>
    <m/>
    <s v="Xylona"/>
    <s v="OKAY"/>
  </r>
  <r>
    <d v="2014-01-20T00:00:00"/>
    <s v="January"/>
    <s v="Xylona Preis"/>
    <x v="14"/>
    <x v="0"/>
    <s v="Art"/>
    <s v="Panasonic KP-4ABK Battery-Operated Pencil Sharpener"/>
    <n v="43.92"/>
    <n v="3"/>
    <n v="12.74"/>
    <m/>
    <n v="0.29007285974499086"/>
    <m/>
    <s v="Xylona"/>
    <s v="OKAY"/>
  </r>
  <r>
    <d v="2014-01-20T00:00:00"/>
    <s v="January"/>
    <s v="Xylona Preis"/>
    <x v="14"/>
    <x v="1"/>
    <s v="Furnishings"/>
    <s v="Ultra Door Push Plate"/>
    <n v="14.73"/>
    <n v="3"/>
    <n v="4.8600000000000003"/>
    <m/>
    <n v="0.32993890020366601"/>
    <m/>
    <s v="Xylona"/>
    <s v="OKAY"/>
  </r>
  <r>
    <d v="2014-01-20T00:00:00"/>
    <s v="January"/>
    <s v="Xylona Preis"/>
    <x v="14"/>
    <x v="0"/>
    <s v="Binders"/>
    <s v="Storex Dura Pro Binders"/>
    <n v="29.7"/>
    <n v="5"/>
    <n v="13.37"/>
    <m/>
    <n v="0.45016835016835016"/>
    <m/>
    <s v="Xylona"/>
    <s v="OKAY"/>
  </r>
  <r>
    <d v="2014-01-20T00:00:00"/>
    <s v="January"/>
    <s v="Muhammed MacIntyre"/>
    <x v="15"/>
    <x v="0"/>
    <s v="Binders"/>
    <s v="GBC DocuBind TL200 Manual Binding Machine"/>
    <n v="67.19"/>
    <n v="1"/>
    <n v="-51.52"/>
    <m/>
    <n v="-0.76678077094805785"/>
    <m/>
    <s v="Muhammed"/>
    <s v="OKAY"/>
  </r>
  <r>
    <d v="2014-01-21T00:00:00"/>
    <s v="January"/>
    <s v="Tom Boeckenhauer"/>
    <x v="16"/>
    <x v="1"/>
    <s v="Furnishings"/>
    <s v="Ultra Door Pull Handle"/>
    <n v="25.25"/>
    <n v="3"/>
    <n v="4.0999999999999996"/>
    <m/>
    <n v="0.16237623762376235"/>
    <m/>
    <s v="Tom"/>
    <s v="OKAY"/>
  </r>
  <r>
    <d v="2014-01-23T00:00:00"/>
    <s v="January"/>
    <s v="Ionia McGrath"/>
    <x v="17"/>
    <x v="0"/>
    <s v="Paper"/>
    <s v="Xerox 195"/>
    <n v="40.08"/>
    <n v="6"/>
    <n v="19.239999999999998"/>
    <m/>
    <n v="0.48003992015968061"/>
    <m/>
    <s v="Ionia"/>
    <s v="OKAY"/>
  </r>
  <r>
    <d v="2014-01-23T00:00:00"/>
    <s v="January"/>
    <s v="Speros Goranitis"/>
    <x v="18"/>
    <x v="0"/>
    <s v="Fasteners"/>
    <s v="Alliance Big Bands Rubber Bands, 12/Pack"/>
    <n v="5.94"/>
    <n v="3"/>
    <n v="0"/>
    <m/>
    <n v="0"/>
    <m/>
    <s v="Speros"/>
    <s v="OKAY"/>
  </r>
  <r>
    <d v="2014-01-26T00:00:00"/>
    <s v="January"/>
    <s v="Shirley Daniels"/>
    <x v="6"/>
    <x v="1"/>
    <s v="Furnishings"/>
    <s v="GE General Use Halogen Bulbs, 100 Watts, 1 Bulb per Pack"/>
    <n v="62.82"/>
    <n v="3"/>
    <n v="30.78"/>
    <m/>
    <n v="0.48997134670487108"/>
    <m/>
    <s v="Shirley"/>
    <s v="OKAY"/>
  </r>
  <r>
    <d v="2014-01-26T00:00:00"/>
    <s v="January"/>
    <s v="Shirley Daniels"/>
    <x v="6"/>
    <x v="0"/>
    <s v="Storage"/>
    <s v="SAFCO Commercial Wire Shelving, 72h"/>
    <n v="489.92"/>
    <n v="8"/>
    <n v="0"/>
    <m/>
    <n v="0"/>
    <m/>
    <s v="Shirley"/>
    <e v="#N/A"/>
  </r>
  <r>
    <d v="2014-01-26T00:00:00"/>
    <s v="January"/>
    <s v="Shirley Daniels"/>
    <x v="6"/>
    <x v="0"/>
    <s v="Paper"/>
    <s v="Eureka Recycled Copy Paper 8 1/2&quot; x 11&quot;, Ream"/>
    <n v="19.440000000000001"/>
    <n v="3"/>
    <n v="9.33"/>
    <m/>
    <n v="0.47993827160493824"/>
    <m/>
    <s v="Shirley"/>
    <s v="OKAY"/>
  </r>
  <r>
    <d v="2014-01-26T00:00:00"/>
    <s v="January"/>
    <s v="Shirley Daniels"/>
    <x v="6"/>
    <x v="0"/>
    <s v="Paper"/>
    <s v="REDIFORM Incoming/Outgoing Call Register, 11&quot; X 8 1/2&quot;, 100 Messages"/>
    <n v="16.68"/>
    <n v="2"/>
    <n v="8.34"/>
    <m/>
    <n v="0.5"/>
    <m/>
    <s v="Shirley"/>
    <s v="OKAY"/>
  </r>
  <r>
    <d v="2014-01-26T00:00:00"/>
    <s v="January"/>
    <s v="Shirley Daniels"/>
    <x v="6"/>
    <x v="2"/>
    <s v="Phones"/>
    <s v="Macally Suction Cup Mount"/>
    <n v="155.35"/>
    <n v="13"/>
    <n v="0"/>
    <m/>
    <n v="0"/>
    <m/>
    <s v="Shirley"/>
    <e v="#N/A"/>
  </r>
  <r>
    <d v="2014-01-26T00:00:00"/>
    <s v="January"/>
    <s v="Shirley Daniels"/>
    <x v="6"/>
    <x v="1"/>
    <s v="Furnishings"/>
    <s v="Eldon Image Series Black Desk Accessories"/>
    <n v="12.42"/>
    <n v="3"/>
    <n v="4.47"/>
    <m/>
    <n v="0.35990338164251207"/>
    <m/>
    <s v="Shirley"/>
    <s v="OKAY"/>
  </r>
  <r>
    <d v="2014-01-26T00:00:00"/>
    <s v="January"/>
    <s v="Shirley Daniels"/>
    <x v="6"/>
    <x v="2"/>
    <s v="Phones"/>
    <s v="Jabra SPEAK 410"/>
    <n v="187.98"/>
    <n v="2"/>
    <n v="52.63"/>
    <m/>
    <n v="0.27997659325460156"/>
    <m/>
    <s v="Shirley"/>
    <e v="#N/A"/>
  </r>
  <r>
    <d v="2014-01-26T00:00:00"/>
    <s v="January"/>
    <s v="Carol Adams"/>
    <x v="19"/>
    <x v="0"/>
    <s v="Binders"/>
    <s v="Wilson Jones 14 Line Acrylic Coated Pressboard Data Binders"/>
    <n v="10.68"/>
    <n v="2"/>
    <n v="5.0199999999999996"/>
    <m/>
    <n v="0.47003745318352058"/>
    <m/>
    <s v="Carol"/>
    <s v="OKAY"/>
  </r>
  <r>
    <d v="2014-01-26T00:00:00"/>
    <s v="January"/>
    <s v="Carol Adams"/>
    <x v="19"/>
    <x v="1"/>
    <s v="Bookcases"/>
    <s v="Safco Value Mate Series Steel Bookcases, Baked Enamel Finish on Steel, Gray"/>
    <n v="141.96"/>
    <n v="2"/>
    <n v="39.75"/>
    <m/>
    <n v="0.28000845308537614"/>
    <m/>
    <s v="Carol"/>
    <e v="#N/A"/>
  </r>
  <r>
    <d v="2014-01-27T00:00:00"/>
    <s v="January"/>
    <s v="Ed Jacobs"/>
    <x v="3"/>
    <x v="0"/>
    <s v="Storage"/>
    <s v="Recycled Steel Personal File for Hanging File Folders"/>
    <n v="57.23"/>
    <n v="1"/>
    <n v="14.31"/>
    <m/>
    <n v="0.25004368338284116"/>
    <m/>
    <s v="Ed"/>
    <s v="OKAY"/>
  </r>
  <r>
    <d v="2014-01-27T00:00:00"/>
    <s v="January"/>
    <s v="Ed Jacobs"/>
    <x v="3"/>
    <x v="1"/>
    <s v="Tables"/>
    <s v="Balt Split Level Computer Training Table"/>
    <n v="333"/>
    <n v="3"/>
    <n v="-16.649999999999999"/>
    <m/>
    <n v="-4.9999999999999996E-2"/>
    <m/>
    <s v="Ed"/>
    <e v="#N/A"/>
  </r>
  <r>
    <d v="2014-01-27T00:00:00"/>
    <s v="January"/>
    <s v="Ed Jacobs"/>
    <x v="3"/>
    <x v="0"/>
    <s v="Art"/>
    <s v="Dixon Ticonderoga Core-Lock Colored Pencils"/>
    <n v="36.44"/>
    <n v="4"/>
    <n v="12.03"/>
    <m/>
    <n v="0.33013172338090013"/>
    <m/>
    <s v="Ed"/>
    <s v="OKAY"/>
  </r>
  <r>
    <d v="2014-01-28T00:00:00"/>
    <s v="January"/>
    <s v="Jasper Cacioppo"/>
    <x v="20"/>
    <x v="0"/>
    <s v="Binders"/>
    <s v="Pressboard Covers with Storage Hooks, 9 1/2&quot; x 11&quot;, Light Blue"/>
    <n v="3.93"/>
    <n v="1"/>
    <n v="1.33"/>
    <m/>
    <n v="0.33842239185750639"/>
    <m/>
    <s v="Jasper"/>
    <s v="OKAY"/>
  </r>
  <r>
    <d v="2014-01-30T00:00:00"/>
    <s v="January"/>
    <s v="Mike Vittorini"/>
    <x v="14"/>
    <x v="0"/>
    <s v="Paper"/>
    <s v="Xerox 1972"/>
    <n v="10.56"/>
    <n v="2"/>
    <n v="4.75"/>
    <m/>
    <n v="0.44981060606060602"/>
    <m/>
    <s v="Mike"/>
    <s v="OKAY"/>
  </r>
  <r>
    <d v="2014-01-30T00:00:00"/>
    <s v="January"/>
    <s v="Mike Vittorini"/>
    <x v="14"/>
    <x v="0"/>
    <s v="Storage"/>
    <s v="Space Solutions HD Industrial Steel Shelving."/>
    <n v="229.94"/>
    <n v="2"/>
    <n v="6.9"/>
    <m/>
    <n v="3.0007828129077152E-2"/>
    <m/>
    <s v="Mike"/>
    <s v="GREAT"/>
  </r>
  <r>
    <d v="2014-01-31T00:00:00"/>
    <s v="January"/>
    <s v="Liz Carlisle"/>
    <x v="3"/>
    <x v="1"/>
    <s v="Bookcases"/>
    <s v="Sauder Facets Collection Library, Sky Alder Finish"/>
    <n v="290.67"/>
    <n v="2"/>
    <n v="3.42"/>
    <m/>
    <n v="1.1765920115595003E-2"/>
    <m/>
    <s v="Liz"/>
    <s v="GREAT"/>
  </r>
  <r>
    <d v="2014-02-01T00:00:00"/>
    <s v="February"/>
    <s v="Bradley Drucker"/>
    <x v="21"/>
    <x v="2"/>
    <s v="Accessories"/>
    <s v="Enermax Aurora Lite Keyboard"/>
    <n v="468.9"/>
    <n v="6"/>
    <n v="206.32"/>
    <m/>
    <n v="0.44000853060354023"/>
    <m/>
    <s v="Bradley"/>
    <e v="#N/A"/>
  </r>
  <r>
    <d v="2014-02-02T00:00:00"/>
    <s v="February"/>
    <s v="Cynthia Delaney"/>
    <x v="3"/>
    <x v="0"/>
    <s v="Fasteners"/>
    <s v="Staples"/>
    <n v="12.35"/>
    <n v="5"/>
    <n v="5.8"/>
    <m/>
    <n v="0.46963562753036436"/>
    <m/>
    <s v="Cynthia"/>
    <s v="OKAY"/>
  </r>
  <r>
    <d v="2014-02-02T00:00:00"/>
    <s v="February"/>
    <s v="Eric Barreto"/>
    <x v="16"/>
    <x v="0"/>
    <s v="Binders"/>
    <s v="Surelock Post Binders"/>
    <n v="18.34"/>
    <n v="2"/>
    <n v="-12.22"/>
    <m/>
    <n v="-0.66630316248636867"/>
    <m/>
    <s v="Eric"/>
    <s v="OKAY"/>
  </r>
  <r>
    <d v="2014-02-02T00:00:00"/>
    <s v="February"/>
    <s v="Eric Barreto"/>
    <x v="16"/>
    <x v="2"/>
    <s v="Phones"/>
    <s v="AT&amp;T 17929 Lendline Telephone"/>
    <n v="180.96"/>
    <n v="5"/>
    <n v="13.57"/>
    <m/>
    <n v="7.4988947833775424E-2"/>
    <m/>
    <s v="Eric"/>
    <e v="#N/A"/>
  </r>
  <r>
    <d v="2014-02-03T00:00:00"/>
    <s v="February"/>
    <s v="Tom Boeckenhauer"/>
    <x v="22"/>
    <x v="0"/>
    <s v="Binders"/>
    <s v="Ibico Laser Imprintable Binding System Covers"/>
    <n v="83.84"/>
    <n v="2"/>
    <n v="27.25"/>
    <m/>
    <n v="0.32502385496183206"/>
    <m/>
    <s v="Tom"/>
    <s v="OKAY"/>
  </r>
  <r>
    <d v="2014-02-03T00:00:00"/>
    <s v="February"/>
    <s v="Tom Boeckenhauer"/>
    <x v="22"/>
    <x v="0"/>
    <s v="Binders"/>
    <s v="Avery Durable Poly Binders"/>
    <n v="13.27"/>
    <n v="3"/>
    <n v="4.3099999999999996"/>
    <m/>
    <n v="0.32479276563677467"/>
    <m/>
    <s v="Tom"/>
    <s v="OKAY"/>
  </r>
  <r>
    <d v="2014-02-04T00:00:00"/>
    <s v="February"/>
    <s v="Deborah Brumfield"/>
    <x v="3"/>
    <x v="0"/>
    <s v="Binders"/>
    <s v="GBC Recycled Grain Textured Covers"/>
    <n v="82.9"/>
    <n v="3"/>
    <n v="29.01"/>
    <m/>
    <n v="0.34993968636911943"/>
    <m/>
    <s v="Deborah"/>
    <s v="OKAY"/>
  </r>
  <r>
    <d v="2014-02-04T00:00:00"/>
    <s v="February"/>
    <s v="Deborah Brumfield"/>
    <x v="3"/>
    <x v="0"/>
    <s v="Paper"/>
    <s v="Message Book, Standard Line &quot;While You Were Out&quot;, 5 1/2&quot; X 4&quot;, 200 Sets/Book"/>
    <n v="34.24"/>
    <n v="4"/>
    <n v="16.09"/>
    <m/>
    <n v="0.46991822429906538"/>
    <m/>
    <s v="Deborah"/>
    <s v="OKAY"/>
  </r>
  <r>
    <d v="2014-02-04T00:00:00"/>
    <s v="February"/>
    <s v="Mark Haberlin"/>
    <x v="3"/>
    <x v="0"/>
    <s v="Binders"/>
    <s v="GBC Standard Recycled Report Covers, Clear Plastic Sheets"/>
    <n v="17.25"/>
    <n v="2"/>
    <n v="6.04"/>
    <m/>
    <n v="0.35014492753623189"/>
    <m/>
    <s v="Mark"/>
    <s v="OKAY"/>
  </r>
  <r>
    <d v="2014-02-06T00:00:00"/>
    <s v="February"/>
    <s v="Neil Ducich"/>
    <x v="6"/>
    <x v="0"/>
    <s v="Labels"/>
    <s v="Avery 480"/>
    <n v="15"/>
    <n v="4"/>
    <n v="7.2"/>
    <m/>
    <n v="0.48000000000000004"/>
    <m/>
    <s v="Neil"/>
    <s v="OKAY"/>
  </r>
  <r>
    <d v="2014-02-06T00:00:00"/>
    <s v="February"/>
    <s v="Neil Ducich"/>
    <x v="6"/>
    <x v="2"/>
    <s v="Phones"/>
    <s v="Aastra 57i VoIP phone"/>
    <n v="161.61000000000001"/>
    <n v="1"/>
    <n v="42.02"/>
    <m/>
    <n v="0.26000866283027041"/>
    <m/>
    <s v="Neil"/>
    <s v="GREAT"/>
  </r>
  <r>
    <d v="2014-02-06T00:00:00"/>
    <s v="February"/>
    <s v="Neil Ducich"/>
    <x v="6"/>
    <x v="2"/>
    <s v="Phones"/>
    <s v="AT&amp;T CL82213"/>
    <n v="144.94999999999999"/>
    <n v="5"/>
    <n v="42.04"/>
    <m/>
    <n v="0.29003104518799588"/>
    <m/>
    <s v="Neil"/>
    <e v="#N/A"/>
  </r>
  <r>
    <d v="2014-02-06T00:00:00"/>
    <s v="February"/>
    <s v="Delfina Latchford"/>
    <x v="1"/>
    <x v="0"/>
    <s v="Binders"/>
    <s v="Avery Flip-Chart Easel Binder, Black"/>
    <n v="8.9499999999999993"/>
    <n v="2"/>
    <n v="-14.77"/>
    <m/>
    <n v="-1.6502793296089386"/>
    <m/>
    <s v="Delfina"/>
    <s v="OKAY"/>
  </r>
  <r>
    <d v="2014-02-07T00:00:00"/>
    <s v="February"/>
    <s v="Cyma Kinney"/>
    <x v="23"/>
    <x v="2"/>
    <s v="Accessories"/>
    <s v="Maxell DVD-RAM Discs"/>
    <n v="115.36"/>
    <n v="7"/>
    <n v="49.6"/>
    <m/>
    <n v="0.4299583911234397"/>
    <m/>
    <s v="Cyma"/>
    <e v="#N/A"/>
  </r>
  <r>
    <d v="2014-02-07T00:00:00"/>
    <s v="February"/>
    <s v="Chris Selesnick"/>
    <x v="20"/>
    <x v="0"/>
    <s v="Storage"/>
    <s v="Acco Perma 4000 Stacking Storage Drawers"/>
    <n v="64.959999999999994"/>
    <n v="4"/>
    <n v="9.74"/>
    <m/>
    <n v="0.1499384236453202"/>
    <m/>
    <s v="Chris"/>
    <s v="OKAY"/>
  </r>
  <r>
    <d v="2014-02-08T00:00:00"/>
    <s v="February"/>
    <s v="Nathan Mautz"/>
    <x v="17"/>
    <x v="1"/>
    <s v="Furnishings"/>
    <s v="Master Caster Door Stop, Large Brown"/>
    <n v="14.56"/>
    <n v="2"/>
    <n v="5.53"/>
    <m/>
    <n v="0.37980769230769229"/>
    <m/>
    <s v="Nathan"/>
    <s v="OKAY"/>
  </r>
  <r>
    <d v="2014-02-11T00:00:00"/>
    <s v="February"/>
    <s v="Natalie Fritzler"/>
    <x v="6"/>
    <x v="2"/>
    <s v="Accessories"/>
    <s v="Enermax Aurora Lite Keyboard"/>
    <n v="234.45"/>
    <n v="3"/>
    <n v="103.16"/>
    <m/>
    <n v="0.44000853060354023"/>
    <m/>
    <s v="Natalie"/>
    <s v="GREAT"/>
  </r>
  <r>
    <d v="2014-02-11T00:00:00"/>
    <s v="February"/>
    <s v="Natalie Fritzler"/>
    <x v="6"/>
    <x v="1"/>
    <s v="Tables"/>
    <s v="Hon 2111 Invitation Series Corner Table"/>
    <n v="1256.22"/>
    <n v="6"/>
    <n v="75.37"/>
    <m/>
    <n v="5.9997452675486777E-2"/>
    <m/>
    <s v="Natalie"/>
    <s v="GOOD"/>
  </r>
  <r>
    <d v="2014-02-11T00:00:00"/>
    <s v="February"/>
    <s v="Natalie Fritzler"/>
    <x v="6"/>
    <x v="0"/>
    <s v="Binders"/>
    <s v="Wilson Jones Leather-Like Binders with DublLock Round Rings"/>
    <n v="17.46"/>
    <n v="2"/>
    <n v="8.2100000000000009"/>
    <m/>
    <n v="0.47021764032073315"/>
    <m/>
    <s v="Natalie"/>
    <s v="OKAY"/>
  </r>
  <r>
    <d v="2014-02-11T00:00:00"/>
    <s v="February"/>
    <s v="Guy Armstrong"/>
    <x v="24"/>
    <x v="1"/>
    <s v="Chairs"/>
    <s v="Global Value Mid-Back Manager's Chair, Gray"/>
    <n v="60.89"/>
    <n v="1"/>
    <n v="15.22"/>
    <m/>
    <n v="0.24995894235506652"/>
    <m/>
    <s v="Guy"/>
    <s v="OKAY"/>
  </r>
  <r>
    <d v="2014-02-11T00:00:00"/>
    <s v="February"/>
    <s v="Guy Armstrong"/>
    <x v="24"/>
    <x v="0"/>
    <s v="Labels"/>
    <s v="Avery 483"/>
    <n v="14.94"/>
    <n v="3"/>
    <n v="6.87"/>
    <m/>
    <n v="0.45983935742971888"/>
    <m/>
    <s v="Guy"/>
    <s v="OKAY"/>
  </r>
  <r>
    <d v="2014-02-11T00:00:00"/>
    <s v="February"/>
    <s v="Guy Armstrong"/>
    <x v="24"/>
    <x v="0"/>
    <s v="Binders"/>
    <s v="Wilson Jones Turn Tabs Binder Tool for Ring Binders"/>
    <n v="9.64"/>
    <n v="2"/>
    <n v="4.43"/>
    <m/>
    <n v="0.45954356846473021"/>
    <m/>
    <s v="Guy"/>
    <s v="OKAY"/>
  </r>
  <r>
    <d v="2014-02-11T00:00:00"/>
    <s v="February"/>
    <s v="Guy Armstrong"/>
    <x v="24"/>
    <x v="1"/>
    <s v="Furnishings"/>
    <s v="Rubbermaid ClusterMat Chairmats, Mat Size- 66&quot; x 60&quot;, Lip 20&quot; x 11&quot; -90 Degree Angle"/>
    <n v="332.94"/>
    <n v="3"/>
    <n v="53.27"/>
    <m/>
    <n v="0.15999879858232716"/>
    <m/>
    <s v="Guy"/>
    <e v="#N/A"/>
  </r>
  <r>
    <d v="2014-02-11T00:00:00"/>
    <s v="February"/>
    <s v="Guy Armstrong"/>
    <x v="24"/>
    <x v="0"/>
    <s v="Binders"/>
    <s v="VariCap6 Expandable Binder"/>
    <n v="51.9"/>
    <n v="3"/>
    <n v="24.39"/>
    <m/>
    <n v="0.46994219653179192"/>
    <m/>
    <s v="Guy"/>
    <s v="OKAY"/>
  </r>
  <r>
    <d v="2014-02-11T00:00:00"/>
    <s v="February"/>
    <s v="Guy Armstrong"/>
    <x v="24"/>
    <x v="0"/>
    <s v="Storage"/>
    <s v="Fellowes Neat Ideas Storage Cubes"/>
    <n v="64.959999999999994"/>
    <n v="2"/>
    <n v="2.6"/>
    <m/>
    <n v="4.0024630541871928E-2"/>
    <m/>
    <s v="Guy"/>
    <s v="OKAY"/>
  </r>
  <r>
    <d v="2014-02-12T00:00:00"/>
    <s v="February"/>
    <s v="Sanjit Chand"/>
    <x v="3"/>
    <x v="1"/>
    <s v="Chairs"/>
    <s v="Global Geo Office Task Chair, Gray"/>
    <n v="129.57"/>
    <n v="2"/>
    <n v="-24.29"/>
    <m/>
    <n v="-0.18746623446785521"/>
    <m/>
    <s v="Sanjit"/>
    <e v="#N/A"/>
  </r>
  <r>
    <d v="2014-02-14T00:00:00"/>
    <s v="February"/>
    <s v="Shui Tom"/>
    <x v="0"/>
    <x v="0"/>
    <s v="Paper"/>
    <s v="Memo Book, 100 Message Capacity, 5 3/8Â” x 11Â”"/>
    <n v="16.18"/>
    <n v="3"/>
    <n v="6.07"/>
    <m/>
    <n v="0.37515451174289249"/>
    <m/>
    <s v="Shui"/>
    <s v="OKAY"/>
  </r>
  <r>
    <d v="2014-02-14T00:00:00"/>
    <s v="February"/>
    <s v="Marina Lichtenstein"/>
    <x v="22"/>
    <x v="2"/>
    <s v="Accessories"/>
    <s v="Logitech G600 MMO Gaming Mouse"/>
    <n v="239.97"/>
    <n v="3"/>
    <n v="86.39"/>
    <m/>
    <n v="0.36000333375005211"/>
    <m/>
    <s v="Marina"/>
    <e v="#N/A"/>
  </r>
  <r>
    <d v="2014-02-14T00:00:00"/>
    <s v="February"/>
    <s v="Marina Lichtenstein"/>
    <x v="22"/>
    <x v="0"/>
    <s v="Appliances"/>
    <s v="Belkin 8 Outlet Surge Protector"/>
    <n v="81.96"/>
    <n v="2"/>
    <n v="22.95"/>
    <m/>
    <n v="0.2800146412884334"/>
    <m/>
    <s v="Marina"/>
    <s v="OKAY"/>
  </r>
  <r>
    <d v="2014-02-14T00:00:00"/>
    <s v="February"/>
    <s v="Marina Lichtenstein"/>
    <x v="22"/>
    <x v="0"/>
    <s v="Supplies"/>
    <s v="Compact Automatic Electric Letter Opener"/>
    <n v="238.62"/>
    <n v="2"/>
    <n v="4.7699999999999996"/>
    <m/>
    <n v="1.9989942167462908E-2"/>
    <m/>
    <s v="Marina"/>
    <e v="#N/A"/>
  </r>
  <r>
    <d v="2014-02-15T00:00:00"/>
    <s v="February"/>
    <s v="Barry FranzÃ¶sisch"/>
    <x v="22"/>
    <x v="0"/>
    <s v="Binders"/>
    <s v="Pressboard Data Binders by Wilson Jones"/>
    <n v="21.36"/>
    <n v="5"/>
    <n v="7.21"/>
    <m/>
    <n v="0.33754681647940077"/>
    <m/>
    <s v="Barry"/>
    <s v="OKAY"/>
  </r>
  <r>
    <d v="2014-02-16T00:00:00"/>
    <s v="February"/>
    <s v="Michael Nguyen"/>
    <x v="0"/>
    <x v="0"/>
    <s v="Binders"/>
    <s v="Wilson Jones Easy Flow II Sheet Lifters"/>
    <n v="1.08"/>
    <n v="3"/>
    <n v="-1.73"/>
    <m/>
    <n v="-1.6018518518518516"/>
    <m/>
    <s v="Michael"/>
    <s v="OKAY"/>
  </r>
  <r>
    <d v="2014-02-16T00:00:00"/>
    <s v="February"/>
    <s v="Michael Nguyen"/>
    <x v="0"/>
    <x v="0"/>
    <s v="Appliances"/>
    <s v="Holmes Cool Mist Humidifier for the Whole House with 8-Gallon Output per Day, Extended Life Filter"/>
    <n v="7.96"/>
    <n v="2"/>
    <n v="-13.93"/>
    <m/>
    <n v="-1.75"/>
    <m/>
    <s v="Michael"/>
    <s v="OKAY"/>
  </r>
  <r>
    <d v="2014-02-17T00:00:00"/>
    <s v="February"/>
    <s v="Delfina Latchford"/>
    <x v="1"/>
    <x v="0"/>
    <s v="Art"/>
    <s v="Staples in misc. colors"/>
    <n v="54.21"/>
    <n v="14"/>
    <n v="8.81"/>
    <m/>
    <n v="0.16251614093340713"/>
    <m/>
    <s v="Delfina"/>
    <s v="OKAY"/>
  </r>
  <r>
    <d v="2014-02-18T00:00:00"/>
    <s v="February"/>
    <s v="Troy Blackwell"/>
    <x v="0"/>
    <x v="1"/>
    <s v="Furnishings"/>
    <s v="DAX Copper Panel Document Frame, 5 x 7 Size"/>
    <n v="25.16"/>
    <n v="5"/>
    <n v="-11.32"/>
    <m/>
    <n v="-0.44992050874403816"/>
    <m/>
    <s v="Troy"/>
    <s v="OKAY"/>
  </r>
  <r>
    <d v="2014-02-18T00:00:00"/>
    <s v="February"/>
    <s v="Aaron Bergman"/>
    <x v="0"/>
    <x v="0"/>
    <s v="Storage"/>
    <s v="Akro Stacking Bins"/>
    <n v="12.62"/>
    <n v="2"/>
    <n v="-2.52"/>
    <m/>
    <n v="-0.19968304278922347"/>
    <m/>
    <s v="Aaron"/>
    <s v="OKAY"/>
  </r>
  <r>
    <d v="2014-02-20T00:00:00"/>
    <s v="February"/>
    <s v="Linda Cazamias"/>
    <x v="18"/>
    <x v="2"/>
    <s v="Accessories"/>
    <s v="Enermax Briskie RF Wireless Keyboard and Mouse Combo"/>
    <n v="62.31"/>
    <n v="3"/>
    <n v="22.43"/>
    <m/>
    <n v="0.35997432193869361"/>
    <m/>
    <s v="Linda"/>
    <s v="OKAY"/>
  </r>
  <r>
    <d v="2014-02-20T00:00:00"/>
    <s v="February"/>
    <s v="Linda Cazamias"/>
    <x v="18"/>
    <x v="1"/>
    <s v="Furnishings"/>
    <s v="Master Caster Door Stop, Brown"/>
    <n v="20.32"/>
    <n v="4"/>
    <n v="6.91"/>
    <m/>
    <n v="0.34005905511811024"/>
    <m/>
    <s v="Linda"/>
    <s v="OKAY"/>
  </r>
  <r>
    <d v="2014-02-20T00:00:00"/>
    <s v="February"/>
    <s v="Steven Roelle"/>
    <x v="3"/>
    <x v="0"/>
    <s v="Paper"/>
    <s v="Xerox 204"/>
    <n v="12.96"/>
    <n v="2"/>
    <n v="6.22"/>
    <m/>
    <n v="0.47993827160493824"/>
    <m/>
    <s v="Steven"/>
    <s v="OKAY"/>
  </r>
  <r>
    <d v="2014-02-21T00:00:00"/>
    <s v="February"/>
    <s v="Tamara Manning"/>
    <x v="1"/>
    <x v="0"/>
    <s v="Binders"/>
    <s v="GBC Standard Plastic Binding Systems Combs"/>
    <n v="8.85"/>
    <n v="5"/>
    <n v="-13.72"/>
    <m/>
    <n v="-1.5502824858757063"/>
    <m/>
    <s v="Tamara"/>
    <s v="OKAY"/>
  </r>
  <r>
    <d v="2014-02-22T00:00:00"/>
    <s v="February"/>
    <s v="Sue Ann Reed"/>
    <x v="3"/>
    <x v="0"/>
    <s v="Paper"/>
    <s v="Xerox 220"/>
    <n v="19.440000000000001"/>
    <n v="3"/>
    <n v="9.33"/>
    <m/>
    <n v="0.47993827160493824"/>
    <m/>
    <s v="Sue"/>
    <s v="OKAY"/>
  </r>
  <r>
    <d v="2014-02-23T00:00:00"/>
    <s v="February"/>
    <s v="Michael Grace"/>
    <x v="0"/>
    <x v="0"/>
    <s v="Labels"/>
    <s v="Staple-on labels"/>
    <n v="6.94"/>
    <n v="3"/>
    <n v="2.34"/>
    <m/>
    <n v="0.33717579250720459"/>
    <m/>
    <s v="Michael"/>
    <s v="OKAY"/>
  </r>
  <r>
    <d v="2014-02-23T00:00:00"/>
    <s v="February"/>
    <s v="Michael Grace"/>
    <x v="0"/>
    <x v="0"/>
    <s v="Binders"/>
    <s v="GBC Plastic Binding Combs"/>
    <n v="4.43"/>
    <n v="3"/>
    <n v="-6.86"/>
    <m/>
    <n v="-1.5485327313769754"/>
    <m/>
    <s v="Michael"/>
    <s v="OKAY"/>
  </r>
  <r>
    <d v="2014-02-24T00:00:00"/>
    <s v="February"/>
    <s v="Jennifer Halladay"/>
    <x v="11"/>
    <x v="0"/>
    <s v="Paper"/>
    <s v="Message Book, Wirebound, Four 5 1/2&quot; X 4&quot; Forms/Pg., 200 Dupl. Sets/Book"/>
    <n v="32.9"/>
    <n v="4"/>
    <n v="11.1"/>
    <m/>
    <n v="0.33738601823708209"/>
    <m/>
    <s v="Jennifer"/>
    <s v="OKAY"/>
  </r>
  <r>
    <d v="2014-02-24T00:00:00"/>
    <s v="February"/>
    <s v="Jennifer Halladay"/>
    <x v="11"/>
    <x v="0"/>
    <s v="Paper"/>
    <s v="TOPS 4 x 6 Fluorescent Color Memo Sheets, 500 Sheets per Pack"/>
    <n v="22.78"/>
    <n v="3"/>
    <n v="7.69"/>
    <m/>
    <n v="0.33757682177348552"/>
    <m/>
    <s v="Jennifer"/>
    <s v="OKAY"/>
  </r>
  <r>
    <d v="2014-02-27T00:00:00"/>
    <s v="February"/>
    <s v="Joy Smith"/>
    <x v="10"/>
    <x v="0"/>
    <s v="Art"/>
    <s v="Zebra Zazzle Fluorescent Highlighters"/>
    <n v="19.46"/>
    <n v="4"/>
    <n v="3.4"/>
    <m/>
    <n v="0.17471736896197326"/>
    <m/>
    <s v="Joy"/>
    <s v="OKAY"/>
  </r>
  <r>
    <d v="2014-03-01T00:00:00"/>
    <s v="March"/>
    <s v="Dave Brooks"/>
    <x v="22"/>
    <x v="1"/>
    <s v="Chairs"/>
    <s v="Global Deluxe High-Back Manager's Chair"/>
    <n v="457.57"/>
    <n v="2"/>
    <n v="51.48"/>
    <m/>
    <n v="0.11250737592062417"/>
    <m/>
    <s v="Dave"/>
    <e v="#N/A"/>
  </r>
  <r>
    <d v="2014-03-01T00:00:00"/>
    <s v="March"/>
    <s v="Hallie Redmond"/>
    <x v="20"/>
    <x v="2"/>
    <s v="Phones"/>
    <s v="Sannysis Cute Owl Design Soft Skin Case Cover for Samsung Galaxy S4"/>
    <n v="5.94"/>
    <n v="3"/>
    <n v="1.6"/>
    <m/>
    <n v="0.26936026936026936"/>
    <m/>
    <s v="Hallie"/>
    <s v="OKAY"/>
  </r>
  <r>
    <d v="2014-03-01T00:00:00"/>
    <s v="March"/>
    <s v="Vicky Freymann"/>
    <x v="1"/>
    <x v="1"/>
    <s v="Chairs"/>
    <s v="Novimex Swivel Fabric Task Chair"/>
    <n v="634.12"/>
    <n v="6"/>
    <n v="-172.12"/>
    <m/>
    <n v="-0.27143127483757018"/>
    <m/>
    <s v="Vicky"/>
    <s v="GOOD"/>
  </r>
  <r>
    <d v="2014-03-01T00:00:00"/>
    <s v="March"/>
    <s v="Vicky Freymann"/>
    <x v="1"/>
    <x v="0"/>
    <s v="Paper"/>
    <s v="Black Print Carbonless 8 1/2&quot; x 8 1/4&quot; Rapid Memo Book"/>
    <n v="17.47"/>
    <n v="3"/>
    <n v="5.68"/>
    <m/>
    <n v="0.32512879221522611"/>
    <m/>
    <s v="Vicky"/>
    <s v="OKAY"/>
  </r>
  <r>
    <d v="2014-03-01T00:00:00"/>
    <s v="March"/>
    <s v="Shahid Collister"/>
    <x v="0"/>
    <x v="0"/>
    <s v="Fasteners"/>
    <s v="Plymouth Boxed Rubber Bands by Plymouth"/>
    <n v="18.84"/>
    <n v="5"/>
    <n v="-3.53"/>
    <m/>
    <n v="-0.18736730360934181"/>
    <m/>
    <s v="Shahid"/>
    <s v="OKAY"/>
  </r>
  <r>
    <d v="2014-03-01T00:00:00"/>
    <s v="March"/>
    <s v="Shahid Collister"/>
    <x v="0"/>
    <x v="1"/>
    <s v="Chairs"/>
    <s v="Harbour Creations Steel Folding Chair"/>
    <n v="362.25"/>
    <n v="6"/>
    <n v="0"/>
    <m/>
    <n v="0"/>
    <m/>
    <s v="Shahid"/>
    <e v="#N/A"/>
  </r>
  <r>
    <d v="2014-03-01T00:00:00"/>
    <s v="March"/>
    <s v="Shahid Collister"/>
    <x v="0"/>
    <x v="1"/>
    <s v="Furnishings"/>
    <s v="DAX Black Cherry Wood-Tone Poster Frame"/>
    <n v="63.55"/>
    <n v="6"/>
    <n v="-34.950000000000003"/>
    <m/>
    <n v="-0.54996066089693163"/>
    <m/>
    <s v="Shahid"/>
    <s v="OKAY"/>
  </r>
  <r>
    <d v="2014-03-01T00:00:00"/>
    <s v="March"/>
    <s v="Shahid Collister"/>
    <x v="0"/>
    <x v="0"/>
    <s v="Storage"/>
    <s v="Fellowes Bankers Box Recycled Super Stor/Drawer"/>
    <n v="129.55000000000001"/>
    <n v="3"/>
    <n v="-22.67"/>
    <m/>
    <n v="-0.17499035121574683"/>
    <m/>
    <s v="Shahid"/>
    <s v="GREAT"/>
  </r>
  <r>
    <d v="2014-03-01T00:00:00"/>
    <s v="March"/>
    <s v="Giulietta Weimer"/>
    <x v="0"/>
    <x v="0"/>
    <s v="Storage"/>
    <s v="Recycled Steel Personal File for Hanging File Folders"/>
    <n v="137.35"/>
    <n v="3"/>
    <n v="8.58"/>
    <m/>
    <n v="6.2468147069530397E-2"/>
    <m/>
    <s v="Giulietta"/>
    <s v="GREAT"/>
  </r>
  <r>
    <d v="2014-03-01T00:00:00"/>
    <s v="March"/>
    <s v="Giulietta Weimer"/>
    <x v="0"/>
    <x v="1"/>
    <s v="Tables"/>
    <s v="Bevis Round Conference Room Tables and Bases"/>
    <n v="376.51"/>
    <n v="3"/>
    <n v="-43.03"/>
    <m/>
    <n v="-0.11428647313484371"/>
    <m/>
    <s v="Giulietta"/>
    <e v="#N/A"/>
  </r>
  <r>
    <d v="2014-03-02T00:00:00"/>
    <s v="March"/>
    <s v="Kristina Nunn"/>
    <x v="20"/>
    <x v="0"/>
    <s v="Envelopes"/>
    <s v="Staple envelope"/>
    <n v="11.36"/>
    <n v="2"/>
    <n v="5.34"/>
    <m/>
    <n v="0.47007042253521125"/>
    <m/>
    <s v="Kristina"/>
    <s v="OKAY"/>
  </r>
  <r>
    <d v="2014-03-02T00:00:00"/>
    <s v="March"/>
    <s v="Kristina Nunn"/>
    <x v="20"/>
    <x v="0"/>
    <s v="Paper"/>
    <s v="Array Parchment Paper, Assorted Colors"/>
    <n v="36.4"/>
    <n v="5"/>
    <n v="17.47"/>
    <m/>
    <n v="0.47994505494505491"/>
    <m/>
    <s v="Kristina"/>
    <s v="OKAY"/>
  </r>
  <r>
    <d v="2014-03-02T00:00:00"/>
    <s v="March"/>
    <s v="Nicole Hansen"/>
    <x v="2"/>
    <x v="0"/>
    <s v="Paper"/>
    <s v="Xerox 1971"/>
    <n v="3.42"/>
    <n v="1"/>
    <n v="1.07"/>
    <m/>
    <n v="0.3128654970760234"/>
    <m/>
    <s v="Nicole"/>
    <s v="OKAY"/>
  </r>
  <r>
    <d v="2014-03-02T00:00:00"/>
    <s v="March"/>
    <s v="Nicole Hansen"/>
    <x v="2"/>
    <x v="2"/>
    <s v="Accessories"/>
    <s v="Hypercom P1300 Pinpad"/>
    <n v="151.19999999999999"/>
    <n v="3"/>
    <n v="32.130000000000003"/>
    <m/>
    <n v="0.21250000000000002"/>
    <m/>
    <s v="Nicole"/>
    <e v="#N/A"/>
  </r>
  <r>
    <d v="2014-03-03T00:00:00"/>
    <s v="March"/>
    <s v="Ashley Jarboe"/>
    <x v="25"/>
    <x v="0"/>
    <s v="Art"/>
    <s v="Zebra Zazzle Fluorescent Highlighters"/>
    <n v="19.46"/>
    <n v="4"/>
    <n v="3.4"/>
    <m/>
    <n v="0.17471736896197326"/>
    <m/>
    <s v="Ashley"/>
    <s v="OKAY"/>
  </r>
  <r>
    <d v="2014-03-03T00:00:00"/>
    <s v="March"/>
    <s v="Anne Pryor"/>
    <x v="20"/>
    <x v="2"/>
    <s v="Phones"/>
    <s v="PowerGen Dual USB Car Charger"/>
    <n v="9.99"/>
    <n v="1"/>
    <n v="4.5999999999999996"/>
    <m/>
    <n v="0.46046046046046041"/>
    <m/>
    <s v="Anne"/>
    <s v="OKAY"/>
  </r>
  <r>
    <d v="2014-03-03T00:00:00"/>
    <s v="March"/>
    <s v="Anne Pryor"/>
    <x v="20"/>
    <x v="0"/>
    <s v="Binders"/>
    <s v="Ibico Laser Imprintable Binding System Covers"/>
    <n v="125.76"/>
    <n v="3"/>
    <n v="40.869999999999997"/>
    <m/>
    <n v="0.32498409669211192"/>
    <m/>
    <s v="Anne"/>
    <e v="#N/A"/>
  </r>
  <r>
    <d v="2014-03-03T00:00:00"/>
    <s v="March"/>
    <s v="Anne Pryor"/>
    <x v="20"/>
    <x v="0"/>
    <s v="Binders"/>
    <s v="Cardinal HOLDit! Binder Insert Strips,Extra Strips"/>
    <n v="25.32"/>
    <n v="5"/>
    <n v="9.18"/>
    <m/>
    <n v="0.36255924170616111"/>
    <m/>
    <s v="Anne"/>
    <s v="OKAY"/>
  </r>
  <r>
    <d v="2014-03-03T00:00:00"/>
    <s v="March"/>
    <s v="Jill Stevenson"/>
    <x v="10"/>
    <x v="0"/>
    <s v="Labels"/>
    <s v="Avery 495"/>
    <n v="15.12"/>
    <n v="3"/>
    <n v="4.91"/>
    <m/>
    <n v="0.32473544973544977"/>
    <m/>
    <s v="Jill"/>
    <s v="OKAY"/>
  </r>
  <r>
    <d v="2014-03-03T00:00:00"/>
    <s v="March"/>
    <s v="Jill Stevenson"/>
    <x v="10"/>
    <x v="1"/>
    <s v="Bookcases"/>
    <s v="O'Sullivan 4-Shelf Bookcase in Odessa Pine"/>
    <n v="302.45"/>
    <n v="5"/>
    <n v="-199.62"/>
    <m/>
    <n v="-0.66000991899487527"/>
    <m/>
    <s v="Jill"/>
    <e v="#N/A"/>
  </r>
  <r>
    <d v="2014-03-03T00:00:00"/>
    <s v="March"/>
    <s v="Jill Stevenson"/>
    <x v="10"/>
    <x v="0"/>
    <s v="Storage"/>
    <s v="Eldon Shelf Savers Cubes and Bins"/>
    <n v="44.67"/>
    <n v="8"/>
    <n v="-10.050000000000001"/>
    <m/>
    <n v="-0.22498321020819342"/>
    <m/>
    <s v="Jill"/>
    <s v="OKAY"/>
  </r>
  <r>
    <d v="2014-03-03T00:00:00"/>
    <s v="March"/>
    <s v="Sam Craven"/>
    <x v="0"/>
    <x v="0"/>
    <s v="Appliances"/>
    <s v="3.6 Cubic Foot Counter Height Office Refrigerator"/>
    <n v="176.77"/>
    <n v="3"/>
    <n v="-459.61"/>
    <m/>
    <n v="-2.6000452565480567"/>
    <m/>
    <s v="Sam"/>
    <s v="GREAT"/>
  </r>
  <r>
    <d v="2014-03-03T00:00:00"/>
    <s v="March"/>
    <s v="Eva Jacobs"/>
    <x v="3"/>
    <x v="1"/>
    <s v="Tables"/>
    <s v="Bevis Oval Conference Table, Walnut"/>
    <n v="626.35"/>
    <n v="3"/>
    <n v="-23.49"/>
    <m/>
    <n v="-3.7502993533966626E-2"/>
    <m/>
    <s v="Eva"/>
    <s v="GOOD"/>
  </r>
  <r>
    <d v="2014-03-04T00:00:00"/>
    <s v="March"/>
    <s v="Clay Ludtke"/>
    <x v="9"/>
    <x v="0"/>
    <s v="Storage"/>
    <s v="Sensible Storage WireTech Storage Systems"/>
    <n v="354.9"/>
    <n v="5"/>
    <n v="17.75"/>
    <m/>
    <n v="5.0014088475626939E-2"/>
    <m/>
    <s v="Clay"/>
    <e v="#N/A"/>
  </r>
  <r>
    <d v="2014-03-04T00:00:00"/>
    <s v="March"/>
    <s v="Sanjit Chand"/>
    <x v="16"/>
    <x v="0"/>
    <s v="Art"/>
    <s v="BIC Brite Liner Highlighters, Chisel Tip"/>
    <n v="15.55"/>
    <n v="3"/>
    <n v="2.33"/>
    <m/>
    <n v="0.14983922829581994"/>
    <m/>
    <s v="Sanjit"/>
    <s v="OKAY"/>
  </r>
  <r>
    <d v="2014-03-05T00:00:00"/>
    <s v="March"/>
    <s v="Aimee Bixby"/>
    <x v="20"/>
    <x v="0"/>
    <s v="Art"/>
    <s v="Newell 345"/>
    <n v="59.52"/>
    <n v="3"/>
    <n v="15.48"/>
    <m/>
    <n v="0.26008064516129031"/>
    <m/>
    <s v="Aimee"/>
    <s v="OKAY"/>
  </r>
  <r>
    <d v="2014-03-05T00:00:00"/>
    <s v="March"/>
    <s v="Aimee Bixby"/>
    <x v="20"/>
    <x v="2"/>
    <s v="Accessories"/>
    <s v="Logitech Wireless Gaming Headset G930"/>
    <n v="479.97"/>
    <n v="3"/>
    <n v="177.59"/>
    <m/>
    <n v="0.37000229180990479"/>
    <m/>
    <s v="Aimee"/>
    <e v="#N/A"/>
  </r>
  <r>
    <d v="2014-03-05T00:00:00"/>
    <s v="March"/>
    <s v="Aimee Bixby"/>
    <x v="20"/>
    <x v="0"/>
    <s v="Supplies"/>
    <s v="Acme Forged Steel Scissors with Black Enamel Handles"/>
    <n v="18.62"/>
    <n v="2"/>
    <n v="5.4"/>
    <m/>
    <n v="0.29001074113856068"/>
    <m/>
    <s v="Aimee"/>
    <s v="OKAY"/>
  </r>
  <r>
    <d v="2014-03-05T00:00:00"/>
    <s v="March"/>
    <s v="Aimee Bixby"/>
    <x v="20"/>
    <x v="0"/>
    <s v="Binders"/>
    <s v="GBC Wire Binding Combs"/>
    <n v="49.63"/>
    <n v="6"/>
    <n v="16.75"/>
    <m/>
    <n v="0.33749748136207935"/>
    <m/>
    <s v="Aimee"/>
    <s v="OKAY"/>
  </r>
  <r>
    <d v="2014-03-05T00:00:00"/>
    <s v="March"/>
    <s v="Aimee Bixby"/>
    <x v="20"/>
    <x v="0"/>
    <s v="Paper"/>
    <s v="Xerox 1891"/>
    <n v="97.82"/>
    <n v="2"/>
    <n v="45.98"/>
    <m/>
    <n v="0.47004702514823143"/>
    <m/>
    <s v="Aimee"/>
    <s v="OKAY"/>
  </r>
  <r>
    <d v="2014-03-07T00:00:00"/>
    <s v="March"/>
    <s v="Aaron Bergman"/>
    <x v="22"/>
    <x v="1"/>
    <s v="Chairs"/>
    <s v="Global Push Button Manager's Chair, Indigo"/>
    <n v="48.71"/>
    <n v="1"/>
    <n v="5.48"/>
    <m/>
    <n v="0.11250256620817081"/>
    <m/>
    <s v="Aaron"/>
    <s v="OKAY"/>
  </r>
  <r>
    <d v="2014-03-07T00:00:00"/>
    <s v="March"/>
    <s v="Aaron Bergman"/>
    <x v="22"/>
    <x v="0"/>
    <s v="Art"/>
    <s v="Newell 330"/>
    <n v="17.940000000000001"/>
    <n v="3"/>
    <n v="4.66"/>
    <m/>
    <n v="0.25975473801560756"/>
    <m/>
    <s v="Aaron"/>
    <s v="OKAY"/>
  </r>
  <r>
    <d v="2014-03-07T00:00:00"/>
    <s v="March"/>
    <s v="Aaron Bergman"/>
    <x v="22"/>
    <x v="0"/>
    <s v="Storage"/>
    <s v="Carina 42&quot;Hx23 3/4&quot;W Media Storage Unit"/>
    <n v="242.94"/>
    <n v="3"/>
    <n v="4.8600000000000003"/>
    <m/>
    <n v="2.0004939491232405E-2"/>
    <m/>
    <s v="Aaron"/>
    <s v="GREAT"/>
  </r>
  <r>
    <d v="2014-03-07T00:00:00"/>
    <s v="March"/>
    <s v="Nora Pelletier"/>
    <x v="22"/>
    <x v="0"/>
    <s v="Binders"/>
    <s v="Catalog Binders with Expanding Posts"/>
    <n v="107.65"/>
    <n v="2"/>
    <n v="33.64"/>
    <m/>
    <n v="0.31249419414770085"/>
    <m/>
    <s v="Nora"/>
    <e v="#N/A"/>
  </r>
  <r>
    <d v="2014-03-07T00:00:00"/>
    <s v="March"/>
    <s v="Craig Molinari"/>
    <x v="22"/>
    <x v="0"/>
    <s v="Art"/>
    <s v="Newell Chalk Holder"/>
    <n v="20.65"/>
    <n v="5"/>
    <n v="9.5"/>
    <m/>
    <n v="0.46004842615012109"/>
    <m/>
    <s v="Craig"/>
    <s v="OKAY"/>
  </r>
  <r>
    <d v="2014-03-07T00:00:00"/>
    <s v="March"/>
    <s v="Craig Molinari"/>
    <x v="22"/>
    <x v="0"/>
    <s v="Storage"/>
    <s v="Contico 72&quot;H Heavy-Duty Storage System"/>
    <n v="204.9"/>
    <n v="5"/>
    <n v="0"/>
    <m/>
    <n v="0"/>
    <m/>
    <s v="Craig"/>
    <s v="GREAT"/>
  </r>
  <r>
    <d v="2014-03-07T00:00:00"/>
    <s v="March"/>
    <s v="Craig Molinari"/>
    <x v="22"/>
    <x v="1"/>
    <s v="Chairs"/>
    <s v="Office Star - Task Chair with Contemporary Loop Arms"/>
    <n v="436.7"/>
    <n v="6"/>
    <n v="21.84"/>
    <m/>
    <n v="5.0011449507671168E-2"/>
    <m/>
    <s v="Craig"/>
    <s v="GREAT"/>
  </r>
  <r>
    <d v="2014-03-07T00:00:00"/>
    <s v="March"/>
    <s v="Craig Molinari"/>
    <x v="22"/>
    <x v="1"/>
    <s v="Chairs"/>
    <s v="Global Leather and Oak Executive Chair, Black"/>
    <n v="481.57"/>
    <n v="2"/>
    <n v="54.18"/>
    <m/>
    <n v="0.11250700832693067"/>
    <m/>
    <s v="Craig"/>
    <e v="#N/A"/>
  </r>
  <r>
    <d v="2014-03-10T00:00:00"/>
    <s v="March"/>
    <s v="Scott Williamson"/>
    <x v="14"/>
    <x v="0"/>
    <s v="Paper"/>
    <s v="Geographics Note Cards, Blank, White, 8 1/2&quot; x 11&quot;"/>
    <n v="22.38"/>
    <n v="2"/>
    <n v="10.74"/>
    <m/>
    <n v="0.47989276139410192"/>
    <m/>
    <s v="Scott"/>
    <s v="OKAY"/>
  </r>
  <r>
    <d v="2014-03-10T00:00:00"/>
    <s v="March"/>
    <s v="Kean Thornton"/>
    <x v="26"/>
    <x v="0"/>
    <s v="Storage"/>
    <s v="Tennsco 6- and 18-Compartment Lockers"/>
    <n v="636.41"/>
    <n v="3"/>
    <n v="-15.91"/>
    <m/>
    <n v="-2.4999607171477509E-2"/>
    <m/>
    <s v="Kean"/>
    <s v="GOOD"/>
  </r>
  <r>
    <d v="2014-03-10T00:00:00"/>
    <s v="March"/>
    <s v="Kean Thornton"/>
    <x v="26"/>
    <x v="0"/>
    <s v="Art"/>
    <s v="BOSTON Ranger #55 Pencil Sharpener, Black"/>
    <n v="83.17"/>
    <n v="4"/>
    <n v="9.36"/>
    <m/>
    <n v="0.11254057953589033"/>
    <m/>
    <s v="Kean"/>
    <s v="OKAY"/>
  </r>
  <r>
    <d v="2014-03-11T00:00:00"/>
    <s v="March"/>
    <s v="Chloris Kastensmidt"/>
    <x v="10"/>
    <x v="1"/>
    <s v="Furnishings"/>
    <s v="Eldon Wave Desk Accessories"/>
    <n v="8.32"/>
    <n v="5"/>
    <n v="2.29"/>
    <m/>
    <n v="0.27524038461538464"/>
    <m/>
    <s v="Chloris"/>
    <s v="OKAY"/>
  </r>
  <r>
    <d v="2014-03-11T00:00:00"/>
    <s v="March"/>
    <s v="Chloris Kastensmidt"/>
    <x v="10"/>
    <x v="0"/>
    <s v="Fasteners"/>
    <s v="Stockwell Push Pins"/>
    <n v="10.46"/>
    <n v="6"/>
    <n v="1.7"/>
    <m/>
    <n v="0.16252390057361374"/>
    <m/>
    <s v="Chloris"/>
    <s v="OKAY"/>
  </r>
  <r>
    <d v="2014-03-11T00:00:00"/>
    <s v="March"/>
    <s v="Kelly Andreada"/>
    <x v="20"/>
    <x v="0"/>
    <s v="Paper"/>
    <s v="Southworth 100% RÃ©sumÃ© Paper, 24lb."/>
    <n v="108.92"/>
    <n v="14"/>
    <n v="49.01"/>
    <m/>
    <n v="0.44996327579875134"/>
    <m/>
    <s v="Kelly"/>
    <s v="GREAT"/>
  </r>
  <r>
    <d v="2014-03-11T00:00:00"/>
    <s v="March"/>
    <s v="Filia McAdams"/>
    <x v="5"/>
    <x v="0"/>
    <s v="Appliances"/>
    <s v="Fellowes Premier Superior Surge Suppressor, 10-Outlet, With Phone and Remote"/>
    <n v="146.76"/>
    <n v="3"/>
    <n v="38.159999999999997"/>
    <m/>
    <n v="0.26001635322976285"/>
    <m/>
    <s v="Filia"/>
    <e v="#N/A"/>
  </r>
  <r>
    <d v="2014-03-11T00:00:00"/>
    <s v="March"/>
    <s v="Filia McAdams"/>
    <x v="5"/>
    <x v="2"/>
    <s v="Accessories"/>
    <s v="Maxell DVD-RAM Discs"/>
    <n v="32.96"/>
    <n v="2"/>
    <n v="14.17"/>
    <m/>
    <n v="0.42991504854368928"/>
    <m/>
    <s v="Filia"/>
    <s v="OKAY"/>
  </r>
  <r>
    <d v="2014-03-11T00:00:00"/>
    <s v="March"/>
    <s v="Filia McAdams"/>
    <x v="5"/>
    <x v="2"/>
    <s v="Phones"/>
    <s v="Panasonic KX-TG9471B"/>
    <n v="587.97"/>
    <n v="3"/>
    <n v="164.63"/>
    <m/>
    <n v="0.27999727877272645"/>
    <m/>
    <s v="Filia"/>
    <s v="GOOD"/>
  </r>
  <r>
    <d v="2014-03-11T00:00:00"/>
    <s v="March"/>
    <s v="Filia McAdams"/>
    <x v="5"/>
    <x v="0"/>
    <s v="Paper"/>
    <s v="Xerox 198"/>
    <n v="14.94"/>
    <n v="3"/>
    <n v="7.02"/>
    <m/>
    <n v="0.46987951807228917"/>
    <m/>
    <s v="Filia"/>
    <s v="OKAY"/>
  </r>
  <r>
    <d v="2014-03-11T00:00:00"/>
    <s v="March"/>
    <s v="Richard Bierner"/>
    <x v="3"/>
    <x v="0"/>
    <s v="Art"/>
    <s v="Economy #2 Pencils"/>
    <n v="7.98"/>
    <n v="3"/>
    <n v="2.0699999999999998"/>
    <m/>
    <n v="0.25939849624060146"/>
    <m/>
    <s v="Richard"/>
    <s v="OKAY"/>
  </r>
  <r>
    <d v="2014-03-14T00:00:00"/>
    <s v="March"/>
    <s v="Dean Katz"/>
    <x v="3"/>
    <x v="0"/>
    <s v="Paper"/>
    <s v="Xerox 1972"/>
    <n v="10.56"/>
    <n v="2"/>
    <n v="4.75"/>
    <m/>
    <n v="0.44981060606060602"/>
    <m/>
    <s v="Dean"/>
    <s v="OKAY"/>
  </r>
  <r>
    <d v="2014-03-14T00:00:00"/>
    <s v="March"/>
    <s v="Dean Katz"/>
    <x v="3"/>
    <x v="0"/>
    <s v="Art"/>
    <s v="Avery Hi-Liter Fluorescent Desk Style Markers"/>
    <n v="3.38"/>
    <n v="1"/>
    <n v="1.25"/>
    <m/>
    <n v="0.36982248520710059"/>
    <m/>
    <s v="Dean"/>
    <s v="OKAY"/>
  </r>
  <r>
    <d v="2014-03-14T00:00:00"/>
    <s v="March"/>
    <s v="Christine Kargatis"/>
    <x v="6"/>
    <x v="1"/>
    <s v="Chairs"/>
    <s v="Global Commerce Series High-Back Swivel/Tilt Chairs"/>
    <n v="1139.92"/>
    <n v="4"/>
    <n v="284.98"/>
    <m/>
    <n v="0.25"/>
    <m/>
    <s v="Christine"/>
    <s v="GOOD"/>
  </r>
  <r>
    <d v="2014-03-14T00:00:00"/>
    <s v="March"/>
    <s v="Jason Fortune-"/>
    <x v="27"/>
    <x v="0"/>
    <s v="Binders"/>
    <s v="GBC Wire Binding Combs"/>
    <n v="33.090000000000003"/>
    <n v="4"/>
    <n v="11.17"/>
    <m/>
    <n v="0.33756421879721965"/>
    <m/>
    <s v="Jason"/>
    <s v="OKAY"/>
  </r>
  <r>
    <d v="2014-03-14T00:00:00"/>
    <s v="March"/>
    <s v="Jason Fortune-"/>
    <x v="27"/>
    <x v="0"/>
    <s v="Storage"/>
    <s v="Carina Double Wide Media Storage Towers in Natural &amp; Black"/>
    <n v="80.98"/>
    <n v="1"/>
    <n v="3.24"/>
    <m/>
    <n v="4.000987898246481E-2"/>
    <m/>
    <s v="Jason"/>
    <s v="OKAY"/>
  </r>
  <r>
    <d v="2014-03-14T00:00:00"/>
    <s v="March"/>
    <s v="Jason Fortune-"/>
    <x v="27"/>
    <x v="2"/>
    <s v="Accessories"/>
    <s v="ImationÂ 30456 USBÂ Flash DriveÂ 8GB"/>
    <n v="82.8"/>
    <n v="12"/>
    <n v="6.62"/>
    <m/>
    <n v="7.9951690821256041E-2"/>
    <m/>
    <s v="Jason"/>
    <s v="OKAY"/>
  </r>
  <r>
    <d v="2014-03-14T00:00:00"/>
    <s v="March"/>
    <s v="Jason Fortune-"/>
    <x v="27"/>
    <x v="0"/>
    <s v="Storage"/>
    <s v="Staple magnet"/>
    <n v="21.36"/>
    <n v="2"/>
    <n v="5.77"/>
    <m/>
    <n v="0.27013108614232206"/>
    <m/>
    <s v="Jason"/>
    <s v="OKAY"/>
  </r>
  <r>
    <d v="2014-03-14T00:00:00"/>
    <s v="March"/>
    <s v="Jason Fortune-"/>
    <x v="27"/>
    <x v="0"/>
    <s v="Binders"/>
    <s v="Premium Transparent Presentation Covers, No Pattern/Clear, 8 1/2&quot; x 11&quot;"/>
    <n v="62.05"/>
    <n v="2"/>
    <n v="20.170000000000002"/>
    <m/>
    <n v="0.32506043513295735"/>
    <m/>
    <s v="Jason"/>
    <s v="OKAY"/>
  </r>
  <r>
    <d v="2014-03-14T00:00:00"/>
    <s v="March"/>
    <s v="Rick Bensley"/>
    <x v="1"/>
    <x v="2"/>
    <s v="Machines"/>
    <s v="Hewlett-Packard Deskjet 6540 Color Inkjet Printer"/>
    <n v="574.91"/>
    <n v="2"/>
    <n v="156.05000000000001"/>
    <m/>
    <n v="0.27143378963663883"/>
    <m/>
    <s v="Rick"/>
    <s v="GOOD"/>
  </r>
  <r>
    <d v="2014-03-14T00:00:00"/>
    <s v="March"/>
    <s v="Rick Bensley"/>
    <x v="1"/>
    <x v="0"/>
    <s v="Paper"/>
    <s v="Xerox 1963"/>
    <n v="8.4499999999999993"/>
    <n v="2"/>
    <n v="2.64"/>
    <m/>
    <n v="0.31242603550295861"/>
    <m/>
    <s v="Rick"/>
    <s v="OKAY"/>
  </r>
  <r>
    <d v="2014-03-14T00:00:00"/>
    <s v="March"/>
    <s v="Neil FranzÃ¶sisch"/>
    <x v="16"/>
    <x v="0"/>
    <s v="Paper"/>
    <s v="Xerox 1887"/>
    <n v="91.06"/>
    <n v="6"/>
    <n v="31.87"/>
    <m/>
    <n v="0.34998901822973866"/>
    <m/>
    <s v="Neil"/>
    <s v="OKAY"/>
  </r>
  <r>
    <d v="2014-03-15T00:00:00"/>
    <s v="March"/>
    <s v="Alan Shonely"/>
    <x v="16"/>
    <x v="0"/>
    <s v="Storage"/>
    <s v="Hot File 7-Pocket, Floor Stand"/>
    <n v="142.78"/>
    <n v="1"/>
    <n v="17.850000000000001"/>
    <m/>
    <n v="0.12501750945510576"/>
    <m/>
    <s v="Alan"/>
    <e v="#N/A"/>
  </r>
  <r>
    <d v="2014-03-15T00:00:00"/>
    <s v="March"/>
    <s v="Alan Shonely"/>
    <x v="16"/>
    <x v="1"/>
    <s v="Furnishings"/>
    <s v="Eldon Expressions Desk Accessory, Wood Photo Frame, Mahogany"/>
    <n v="45.7"/>
    <n v="3"/>
    <n v="5.14"/>
    <m/>
    <n v="0.11247264770240699"/>
    <m/>
    <s v="Alan"/>
    <s v="OKAY"/>
  </r>
  <r>
    <d v="2014-03-15T00:00:00"/>
    <s v="March"/>
    <s v="Alan Shonely"/>
    <x v="16"/>
    <x v="0"/>
    <s v="Binders"/>
    <s v="Insertable Tab Post Binder Dividers"/>
    <n v="7.22"/>
    <n v="3"/>
    <n v="-5.53"/>
    <m/>
    <n v="-0.76592797783933519"/>
    <m/>
    <s v="Alan"/>
    <s v="OKAY"/>
  </r>
  <r>
    <d v="2014-03-15T00:00:00"/>
    <s v="March"/>
    <s v="Alan Shonely"/>
    <x v="16"/>
    <x v="0"/>
    <s v="Binders"/>
    <s v="GBC VeloBinder Manual Binding System"/>
    <n v="43.19"/>
    <n v="4"/>
    <n v="-31.67"/>
    <m/>
    <n v="-0.73327159064598291"/>
    <m/>
    <s v="Alan"/>
    <s v="OKAY"/>
  </r>
  <r>
    <d v="2014-03-15T00:00:00"/>
    <s v="March"/>
    <s v="Alan Shonely"/>
    <x v="16"/>
    <x v="0"/>
    <s v="Paper"/>
    <s v="Xerox 1889"/>
    <n v="131.9"/>
    <n v="3"/>
    <n v="47.82"/>
    <m/>
    <n v="0.36254738438210765"/>
    <m/>
    <s v="Alan"/>
    <s v="GREAT"/>
  </r>
  <r>
    <d v="2014-03-16T00:00:00"/>
    <s v="March"/>
    <s v="Kristina Nunn"/>
    <x v="25"/>
    <x v="2"/>
    <s v="Phones"/>
    <s v="Polycom VoiceStation 500 ConferenceÂ phone"/>
    <n v="471.92"/>
    <n v="2"/>
    <n v="29.5"/>
    <m/>
    <n v="6.2510595016104425E-2"/>
    <m/>
    <s v="Kristina"/>
    <e v="#N/A"/>
  </r>
  <r>
    <d v="2014-03-17T00:00:00"/>
    <s v="March"/>
    <s v="Bradley Nguyen"/>
    <x v="28"/>
    <x v="0"/>
    <s v="Appliances"/>
    <s v="Bionaire Personal Warm Mist Humidifier/Vaporizer"/>
    <n v="93.78"/>
    <n v="2"/>
    <n v="36.57"/>
    <m/>
    <n v="0.38995521433141395"/>
    <m/>
    <s v="Bradley"/>
    <s v="OKAY"/>
  </r>
  <r>
    <d v="2014-03-17T00:00:00"/>
    <s v="March"/>
    <s v="Bradley Nguyen"/>
    <x v="28"/>
    <x v="0"/>
    <s v="Paper"/>
    <s v="Memo Book, 100 Message Capacity, 5 3/8Â” x 11Â”"/>
    <n v="47.18"/>
    <n v="7"/>
    <n v="23.59"/>
    <m/>
    <n v="0.5"/>
    <m/>
    <s v="Bradley"/>
    <s v="OKAY"/>
  </r>
  <r>
    <d v="2014-03-17T00:00:00"/>
    <s v="March"/>
    <s v="Bradley Nguyen"/>
    <x v="28"/>
    <x v="0"/>
    <s v="Art"/>
    <s v="Newell 35"/>
    <n v="19.68"/>
    <n v="6"/>
    <n v="5.71"/>
    <m/>
    <n v="0.29014227642276424"/>
    <m/>
    <s v="Bradley"/>
    <s v="OKAY"/>
  </r>
  <r>
    <d v="2014-03-17T00:00:00"/>
    <s v="March"/>
    <s v="Bradley Nguyen"/>
    <x v="28"/>
    <x v="0"/>
    <s v="Binders"/>
    <s v="Wilson Jones 14 Line Acrylic Coated Pressboard Data Binders"/>
    <n v="53.4"/>
    <n v="10"/>
    <n v="25.1"/>
    <m/>
    <n v="0.47003745318352064"/>
    <m/>
    <s v="Bradley"/>
    <s v="OKAY"/>
  </r>
  <r>
    <d v="2014-03-17T00:00:00"/>
    <s v="March"/>
    <s v="Bradley Nguyen"/>
    <x v="28"/>
    <x v="0"/>
    <s v="Binders"/>
    <s v="Avery Non-Stick Heavy Duty View Round Locking Ring Binders"/>
    <n v="35.880000000000003"/>
    <n v="6"/>
    <n v="17.22"/>
    <m/>
    <n v="0.47993311036789293"/>
    <m/>
    <s v="Bradley"/>
    <s v="OKAY"/>
  </r>
  <r>
    <d v="2014-03-17T00:00:00"/>
    <s v="March"/>
    <s v="Christine Phan"/>
    <x v="20"/>
    <x v="1"/>
    <s v="Tables"/>
    <s v="Bretford Rectangular Conference Table Tops"/>
    <n v="1579.75"/>
    <n v="7"/>
    <n v="-447.59"/>
    <m/>
    <n v="-0.28332964076594397"/>
    <m/>
    <s v="Christine"/>
    <s v="GOOD"/>
  </r>
  <r>
    <d v="2014-03-17T00:00:00"/>
    <s v="March"/>
    <s v="Christine Phan"/>
    <x v="20"/>
    <x v="1"/>
    <s v="Tables"/>
    <s v="Balt Solid Wood Round Tables"/>
    <n v="1071.58"/>
    <n v="4"/>
    <n v="-553.65"/>
    <m/>
    <n v="-0.51666697773381365"/>
    <m/>
    <s v="Christine"/>
    <s v="GOOD"/>
  </r>
  <r>
    <d v="2014-03-17T00:00:00"/>
    <s v="March"/>
    <s v="Christine Phan"/>
    <x v="20"/>
    <x v="1"/>
    <s v="Tables"/>
    <s v="Hon 30&quot; x 60&quot; Table with Locking Drawer"/>
    <n v="613.91"/>
    <n v="3"/>
    <n v="-122.78"/>
    <m/>
    <n v="-0.19999674219348115"/>
    <m/>
    <s v="Christine"/>
    <s v="GOOD"/>
  </r>
  <r>
    <d v="2014-03-17T00:00:00"/>
    <s v="March"/>
    <s v="Christine Phan"/>
    <x v="20"/>
    <x v="0"/>
    <s v="Paper"/>
    <s v="Xerox 1926"/>
    <n v="34.86"/>
    <n v="7"/>
    <n v="16.38"/>
    <m/>
    <n v="0.46987951807228912"/>
    <m/>
    <s v="Christine"/>
    <s v="OKAY"/>
  </r>
  <r>
    <d v="2014-03-17T00:00:00"/>
    <s v="March"/>
    <s v="Christine Phan"/>
    <x v="20"/>
    <x v="0"/>
    <s v="Paper"/>
    <s v="Xerox 1918"/>
    <n v="155.04"/>
    <n v="4"/>
    <n v="75.97"/>
    <m/>
    <n v="0.4900025799793602"/>
    <m/>
    <s v="Christine"/>
    <e v="#N/A"/>
  </r>
  <r>
    <d v="2014-03-17T00:00:00"/>
    <s v="March"/>
    <s v="Annie Zypern"/>
    <x v="0"/>
    <x v="0"/>
    <s v="Art"/>
    <s v="Newell 333"/>
    <n v="4.45"/>
    <n v="2"/>
    <n v="0.33"/>
    <m/>
    <n v="7.415730337078652E-2"/>
    <m/>
    <s v="Annie"/>
    <s v="OKAY"/>
  </r>
  <r>
    <d v="2014-03-17T00:00:00"/>
    <s v="March"/>
    <s v="Annie Zypern"/>
    <x v="0"/>
    <x v="0"/>
    <s v="Paper"/>
    <s v="Xerox 1966"/>
    <n v="5.18"/>
    <n v="1"/>
    <n v="1.88"/>
    <m/>
    <n v="0.36293436293436293"/>
    <m/>
    <s v="Annie"/>
    <s v="OKAY"/>
  </r>
  <r>
    <d v="2014-03-17T00:00:00"/>
    <s v="March"/>
    <s v="Annie Zypern"/>
    <x v="0"/>
    <x v="0"/>
    <s v="Paper"/>
    <s v="Xerox 1967"/>
    <n v="15.55"/>
    <n v="3"/>
    <n v="5.44"/>
    <m/>
    <n v="0.34983922829581993"/>
    <m/>
    <s v="Annie"/>
    <s v="OKAY"/>
  </r>
  <r>
    <d v="2014-03-17T00:00:00"/>
    <s v="March"/>
    <s v="Mark Haberlin"/>
    <x v="29"/>
    <x v="0"/>
    <s v="Binders"/>
    <s v="Acco Pressboard Covers with Storage Hooks, 9 1/2&quot; x 11&quot;, Executive Red"/>
    <n v="11.43"/>
    <n v="3"/>
    <n v="5.37"/>
    <m/>
    <n v="0.4698162729658793"/>
    <m/>
    <s v="Mark"/>
    <s v="OKAY"/>
  </r>
  <r>
    <d v="2014-03-17T00:00:00"/>
    <s v="March"/>
    <s v="Mark Haberlin"/>
    <x v="29"/>
    <x v="0"/>
    <s v="Binders"/>
    <s v="GBC Twin Loop Wire Binding Elements, 9/16&quot; Spine, Black"/>
    <n v="30.44"/>
    <n v="2"/>
    <n v="14.92"/>
    <m/>
    <n v="0.49014454664914586"/>
    <m/>
    <s v="Mark"/>
    <s v="OKAY"/>
  </r>
  <r>
    <d v="2014-03-17T00:00:00"/>
    <s v="March"/>
    <s v="Mark Haberlin"/>
    <x v="29"/>
    <x v="0"/>
    <s v="Paper"/>
    <s v="Xerox 1957"/>
    <n v="12.96"/>
    <n v="2"/>
    <n v="6.35"/>
    <m/>
    <n v="0.48996913580246909"/>
    <m/>
    <s v="Mark"/>
    <s v="OKAY"/>
  </r>
  <r>
    <d v="2014-03-17T00:00:00"/>
    <s v="March"/>
    <s v="Mark Haberlin"/>
    <x v="29"/>
    <x v="0"/>
    <s v="Paper"/>
    <s v="EcoTones Memo Sheets"/>
    <n v="16"/>
    <n v="4"/>
    <n v="7.68"/>
    <m/>
    <n v="0.48"/>
    <m/>
    <s v="Mark"/>
    <s v="OKAY"/>
  </r>
  <r>
    <d v="2014-03-17T00:00:00"/>
    <s v="March"/>
    <s v="Mark Haberlin"/>
    <x v="29"/>
    <x v="0"/>
    <s v="Appliances"/>
    <s v="Belkin 6 Outlet Metallic Surge Strip"/>
    <n v="32.67"/>
    <n v="3"/>
    <n v="8.49"/>
    <m/>
    <n v="0.25987144168962351"/>
    <m/>
    <s v="Mark"/>
    <s v="OKAY"/>
  </r>
  <r>
    <d v="2014-03-17T00:00:00"/>
    <s v="March"/>
    <s v="Quincy Jones"/>
    <x v="2"/>
    <x v="0"/>
    <s v="Paper"/>
    <s v="Xerox 1909"/>
    <n v="126.62"/>
    <n v="6"/>
    <n v="41.15"/>
    <m/>
    <n v="0.32498815353024796"/>
    <m/>
    <s v="Quincy"/>
    <s v="GREAT"/>
  </r>
  <r>
    <d v="2014-03-18T00:00:00"/>
    <s v="March"/>
    <s v="Sean Miller"/>
    <x v="16"/>
    <x v="2"/>
    <s v="Machines"/>
    <s v="Hewlett-Packard Deskjet 6540 Color Inkjet Printer"/>
    <n v="821.3"/>
    <n v="4"/>
    <n v="-16.43"/>
    <m/>
    <n v="-2.0004870327529529E-2"/>
    <m/>
    <s v="Sean"/>
    <s v="GOOD"/>
  </r>
  <r>
    <d v="2014-03-18T00:00:00"/>
    <s v="March"/>
    <s v="Sean Miller"/>
    <x v="16"/>
    <x v="2"/>
    <s v="Machines"/>
    <s v="Cisco TelePresence System EX90 Videoconferencing Unit"/>
    <n v="22638.48"/>
    <n v="6"/>
    <n v="-1811.08"/>
    <m/>
    <n v="-8.0000070676123136E-2"/>
    <m/>
    <s v="Sean"/>
    <s v="GOOD"/>
  </r>
  <r>
    <d v="2014-03-18T00:00:00"/>
    <s v="March"/>
    <s v="Sean Miller"/>
    <x v="16"/>
    <x v="0"/>
    <s v="Paper"/>
    <s v="Xerox 195"/>
    <n v="21.38"/>
    <n v="4"/>
    <n v="7.48"/>
    <m/>
    <n v="0.34985968194574374"/>
    <m/>
    <s v="Sean"/>
    <s v="OKAY"/>
  </r>
  <r>
    <d v="2014-03-18T00:00:00"/>
    <s v="March"/>
    <s v="Sean Miller"/>
    <x v="16"/>
    <x v="0"/>
    <s v="Art"/>
    <s v="Avery Fluorescent Highlighter Four-Color Set"/>
    <n v="8.02"/>
    <n v="3"/>
    <n v="1"/>
    <m/>
    <n v="0.12468827930174564"/>
    <m/>
    <s v="Sean"/>
    <s v="OKAY"/>
  </r>
  <r>
    <d v="2014-03-18T00:00:00"/>
    <s v="March"/>
    <s v="Sean Miller"/>
    <x v="16"/>
    <x v="1"/>
    <s v="Furnishings"/>
    <s v="Executive Impressions 13&quot; Clairmont Wall Clock"/>
    <n v="30.77"/>
    <n v="2"/>
    <n v="8.08"/>
    <m/>
    <n v="0.26259343516412093"/>
    <m/>
    <s v="Sean"/>
    <s v="OKAY"/>
  </r>
  <r>
    <d v="2014-03-18T00:00:00"/>
    <s v="March"/>
    <s v="Sean Miller"/>
    <x v="16"/>
    <x v="0"/>
    <s v="Fasteners"/>
    <s v="Staples"/>
    <n v="18.940000000000001"/>
    <n v="3"/>
    <n v="5.92"/>
    <m/>
    <n v="0.31256599788806755"/>
    <m/>
    <s v="Sean"/>
    <s v="OKAY"/>
  </r>
  <r>
    <d v="2014-03-18T00:00:00"/>
    <s v="March"/>
    <s v="Sean Miller"/>
    <x v="16"/>
    <x v="1"/>
    <s v="Furnishings"/>
    <s v="Dana Fluorescent Magnifying Lamp, White, 36&quot;"/>
    <n v="122.35"/>
    <n v="3"/>
    <n v="15.29"/>
    <m/>
    <n v="0.12496935022476502"/>
    <m/>
    <s v="Sean"/>
    <s v="GREAT"/>
  </r>
  <r>
    <d v="2014-03-18T00:00:00"/>
    <s v="March"/>
    <s v="Eileen Kiefer"/>
    <x v="3"/>
    <x v="1"/>
    <s v="Bookcases"/>
    <s v="Bush Heritage Pine Collection 5-Shelf Bookcase, Albany Pine Finish, *Special Order"/>
    <n v="1198.33"/>
    <n v="10"/>
    <n v="70.489999999999995"/>
    <m/>
    <n v="5.8823529411764705E-2"/>
    <m/>
    <s v="Eileen"/>
    <s v="GOOD"/>
  </r>
  <r>
    <d v="2014-03-18T00:00:00"/>
    <s v="March"/>
    <s v="Sample Company A"/>
    <x v="3"/>
    <x v="1"/>
    <s v="Furnishings"/>
    <s v="Eldon Cleatmat Chair Mats for Medium Pile Carpets"/>
    <n v="111"/>
    <n v="2"/>
    <n v="14.43"/>
    <m/>
    <n v="0.13"/>
    <m/>
    <s v="Sample"/>
    <s v="GREAT"/>
  </r>
  <r>
    <d v="2014-03-18T00:00:00"/>
    <s v="March"/>
    <s v="Sample Company A"/>
    <x v="3"/>
    <x v="2"/>
    <s v="Machines"/>
    <s v="Swingline SM12-08 MicroCut Jam Free Shredder"/>
    <n v="1279.97"/>
    <n v="4"/>
    <n v="415.99"/>
    <m/>
    <n v="0.32499980468292228"/>
    <m/>
    <s v="Sample"/>
    <s v="GOOD"/>
  </r>
  <r>
    <d v="2014-03-18T00:00:00"/>
    <s v="March"/>
    <s v="Sample Company A"/>
    <x v="3"/>
    <x v="0"/>
    <s v="Storage"/>
    <s v="Tennsco 6- and 18-Compartment Lockers"/>
    <n v="1856.19"/>
    <n v="7"/>
    <n v="334.11"/>
    <m/>
    <n v="0.17999773730059962"/>
    <m/>
    <s v="Sample"/>
    <s v="GOOD"/>
  </r>
  <r>
    <d v="2014-03-19T00:00:00"/>
    <s v="March"/>
    <s v="Matt Connell"/>
    <x v="16"/>
    <x v="2"/>
    <s v="Phones"/>
    <s v="Cisco 8x8 Inc. 6753i IP Business Phone System"/>
    <n v="323.98"/>
    <n v="3"/>
    <n v="28.35"/>
    <m/>
    <n v="8.750540156799802E-2"/>
    <m/>
    <s v="Matt"/>
    <e v="#N/A"/>
  </r>
  <r>
    <d v="2014-03-19T00:00:00"/>
    <s v="March"/>
    <s v="Matt Connell"/>
    <x v="16"/>
    <x v="0"/>
    <s v="Labels"/>
    <s v="Avery 501"/>
    <n v="11.81"/>
    <n v="4"/>
    <n v="3.99"/>
    <m/>
    <n v="0.33784928027095684"/>
    <m/>
    <s v="Matt"/>
    <s v="OKAY"/>
  </r>
  <r>
    <d v="2014-03-19T00:00:00"/>
    <s v="March"/>
    <s v="Matt Connell"/>
    <x v="16"/>
    <x v="0"/>
    <s v="Storage"/>
    <s v="Crate-A-Files"/>
    <n v="26.16"/>
    <n v="3"/>
    <n v="1.96"/>
    <m/>
    <n v="7.492354740061162E-2"/>
    <m/>
    <s v="Matt"/>
    <s v="OKAY"/>
  </r>
  <r>
    <d v="2014-03-19T00:00:00"/>
    <s v="March"/>
    <s v="Matt Connell"/>
    <x v="16"/>
    <x v="0"/>
    <s v="Binders"/>
    <s v="Avery Flip-Chart Easel Binder, Black"/>
    <n v="33.57"/>
    <n v="5"/>
    <n v="-25.74"/>
    <m/>
    <n v="-0.76675603217158173"/>
    <m/>
    <s v="Matt"/>
    <s v="OKAY"/>
  </r>
  <r>
    <d v="2014-03-19T00:00:00"/>
    <s v="March"/>
    <s v="Matt Connell"/>
    <x v="16"/>
    <x v="1"/>
    <s v="Furnishings"/>
    <s v="Eldon Wave Desk Accessories"/>
    <n v="4.99"/>
    <n v="3"/>
    <n v="1.37"/>
    <m/>
    <n v="0.27454909819639278"/>
    <m/>
    <s v="Matt"/>
    <s v="OKAY"/>
  </r>
  <r>
    <d v="2014-03-19T00:00:00"/>
    <s v="March"/>
    <s v="Matt Connell"/>
    <x v="16"/>
    <x v="1"/>
    <s v="Furnishings"/>
    <s v="Document Clip Frames"/>
    <n v="20.02"/>
    <n v="3"/>
    <n v="5.5"/>
    <m/>
    <n v="0.27472527472527475"/>
    <m/>
    <s v="Matt"/>
    <s v="OKAY"/>
  </r>
  <r>
    <d v="2014-03-19T00:00:00"/>
    <s v="March"/>
    <s v="Matt Connell"/>
    <x v="16"/>
    <x v="2"/>
    <s v="Accessories"/>
    <s v="LogitechÂ Wireless Boombox Speaker - portable - wireless, wired"/>
    <n v="170.24"/>
    <n v="2"/>
    <n v="53.2"/>
    <m/>
    <n v="0.3125"/>
    <m/>
    <s v="Matt"/>
    <e v="#N/A"/>
  </r>
  <r>
    <d v="2014-03-21T00:00:00"/>
    <s v="March"/>
    <s v="Cassandra Brandow"/>
    <x v="10"/>
    <x v="0"/>
    <s v="Art"/>
    <s v="Binney &amp; Smith Crayola Metallic Colored Pencils, 8-Color Set"/>
    <n v="7.41"/>
    <n v="2"/>
    <n v="1.2"/>
    <m/>
    <n v="0.16194331983805668"/>
    <m/>
    <s v="Cassandra"/>
    <s v="OKAY"/>
  </r>
  <r>
    <d v="2014-03-21T00:00:00"/>
    <s v="March"/>
    <s v="Cassandra Brandow"/>
    <x v="10"/>
    <x v="0"/>
    <s v="Art"/>
    <s v="Binney &amp; Smith inkTank Erasable Desk Highlighter, Chisel Tip, Yellow, 12/Box"/>
    <n v="6.05"/>
    <n v="3"/>
    <n v="1.59"/>
    <m/>
    <n v="0.2628099173553719"/>
    <m/>
    <s v="Cassandra"/>
    <s v="OKAY"/>
  </r>
  <r>
    <d v="2014-03-21T00:00:00"/>
    <s v="March"/>
    <s v="Thomas Seio"/>
    <x v="25"/>
    <x v="0"/>
    <s v="Storage"/>
    <s v="Tennsco Commercial Shelving"/>
    <n v="16.27"/>
    <n v="1"/>
    <n v="-3.86"/>
    <m/>
    <n v="-0.23724646588813766"/>
    <m/>
    <s v="Thomas"/>
    <s v="OKAY"/>
  </r>
  <r>
    <d v="2014-03-21T00:00:00"/>
    <s v="March"/>
    <s v="Kristen Hastings"/>
    <x v="6"/>
    <x v="2"/>
    <s v="Phones"/>
    <s v="Samsung Galaxy S4 Active"/>
    <n v="3499.93"/>
    <n v="7"/>
    <n v="909.98"/>
    <m/>
    <n v="0.25999948570399983"/>
    <m/>
    <s v="Kristen"/>
    <s v="GOOD"/>
  </r>
  <r>
    <d v="2014-03-21T00:00:00"/>
    <s v="March"/>
    <s v="Kristen Hastings"/>
    <x v="6"/>
    <x v="0"/>
    <s v="Labels"/>
    <s v="Avery 492"/>
    <n v="14.4"/>
    <n v="5"/>
    <n v="6.62"/>
    <m/>
    <n v="0.4597222222222222"/>
    <m/>
    <s v="Kristen"/>
    <s v="OKAY"/>
  </r>
  <r>
    <d v="2014-03-21T00:00:00"/>
    <s v="March"/>
    <s v="Kristen Hastings"/>
    <x v="6"/>
    <x v="0"/>
    <s v="Paper"/>
    <s v="Xerox 1919"/>
    <n v="122.97"/>
    <n v="3"/>
    <n v="60.26"/>
    <m/>
    <n v="0.4900382207042368"/>
    <m/>
    <s v="Kristen"/>
    <e v="#N/A"/>
  </r>
  <r>
    <d v="2014-03-21T00:00:00"/>
    <s v="March"/>
    <s v="Kristen Hastings"/>
    <x v="6"/>
    <x v="0"/>
    <s v="Art"/>
    <s v="American Pencil"/>
    <n v="9.32"/>
    <n v="4"/>
    <n v="2.7"/>
    <m/>
    <n v="0.28969957081545067"/>
    <m/>
    <s v="Kristen"/>
    <s v="OKAY"/>
  </r>
  <r>
    <d v="2014-03-21T00:00:00"/>
    <s v="March"/>
    <s v="Kristen Hastings"/>
    <x v="6"/>
    <x v="0"/>
    <s v="Binders"/>
    <s v="Wilson Jones Ledger-Size, Piano-Hinge Binder, 2&quot;, Blue"/>
    <n v="122.94"/>
    <n v="3"/>
    <n v="59.01"/>
    <m/>
    <n v="0.47999023914104438"/>
    <m/>
    <s v="Kristen"/>
    <e v="#N/A"/>
  </r>
  <r>
    <d v="2014-03-21T00:00:00"/>
    <s v="March"/>
    <s v="Gary McGarr"/>
    <x v="15"/>
    <x v="0"/>
    <s v="Labels"/>
    <s v="Avery 505"/>
    <n v="59.2"/>
    <n v="5"/>
    <n v="22.2"/>
    <m/>
    <n v="0.37499999999999994"/>
    <m/>
    <s v="Gary"/>
    <s v="OKAY"/>
  </r>
  <r>
    <d v="2014-03-21T00:00:00"/>
    <s v="March"/>
    <s v="Gary McGarr"/>
    <x v="15"/>
    <x v="1"/>
    <s v="Furnishings"/>
    <s v="DAX Wood Document Frame"/>
    <n v="32.950000000000003"/>
    <n v="3"/>
    <n v="6.59"/>
    <m/>
    <n v="0.19999999999999998"/>
    <m/>
    <s v="Gary"/>
    <s v="OKAY"/>
  </r>
  <r>
    <d v="2014-03-21T00:00:00"/>
    <s v="March"/>
    <s v="Gary McGarr"/>
    <x v="15"/>
    <x v="1"/>
    <s v="Chairs"/>
    <s v="Global Highback Leather Tilter in Burgundy"/>
    <n v="218.38"/>
    <n v="3"/>
    <n v="-10.92"/>
    <m/>
    <n v="-5.0004579173917027E-2"/>
    <m/>
    <s v="Gary"/>
    <e v="#N/A"/>
  </r>
  <r>
    <d v="2014-03-22T00:00:00"/>
    <s v="March"/>
    <s v="Craig Carroll"/>
    <x v="25"/>
    <x v="0"/>
    <s v="Binders"/>
    <s v="C-Line Peel &amp; Stick Add-On Filing Pockets, 8-3/4 x 5-1/8, 10/Pack"/>
    <n v="7.64"/>
    <n v="4"/>
    <n v="-5.86"/>
    <m/>
    <n v="-0.76701570680628284"/>
    <m/>
    <s v="Craig"/>
    <s v="OKAY"/>
  </r>
  <r>
    <d v="2014-03-22T00:00:00"/>
    <s v="March"/>
    <s v="Craig Carroll"/>
    <x v="25"/>
    <x v="0"/>
    <s v="Binders"/>
    <s v="GBC Prestige Therm-A-Bind Covers"/>
    <n v="51.47"/>
    <n v="5"/>
    <n v="-39.46"/>
    <m/>
    <n v="-0.76666019040217603"/>
    <m/>
    <s v="Craig"/>
    <s v="OKAY"/>
  </r>
  <r>
    <d v="2014-03-22T00:00:00"/>
    <s v="March"/>
    <s v="Beth Fritzler"/>
    <x v="12"/>
    <x v="0"/>
    <s v="Paper"/>
    <s v="Xerox 1951"/>
    <n v="74.349999999999994"/>
    <n v="3"/>
    <n v="23.24"/>
    <m/>
    <n v="0.31257565568258239"/>
    <m/>
    <s v="Beth"/>
    <s v="OKAY"/>
  </r>
  <r>
    <d v="2014-03-22T00:00:00"/>
    <s v="March"/>
    <s v="Beth Fritzler"/>
    <x v="12"/>
    <x v="1"/>
    <s v="Chairs"/>
    <s v="Office Star - Mesh Screen back chair with Vinyl seat"/>
    <n v="314.35000000000002"/>
    <n v="3"/>
    <n v="-35.36"/>
    <m/>
    <n v="-0.11248608239223794"/>
    <m/>
    <s v="Beth"/>
    <e v="#N/A"/>
  </r>
  <r>
    <d v="2014-03-22T00:00:00"/>
    <s v="March"/>
    <s v="Vivian Mathis"/>
    <x v="18"/>
    <x v="0"/>
    <s v="Art"/>
    <s v="Avery Hi-Liter EverBold Pen Style Fluorescent Highlighters, 4/Pack"/>
    <n v="16.28"/>
    <n v="2"/>
    <n v="6.51"/>
    <m/>
    <n v="0.39987714987714984"/>
    <m/>
    <s v="Vivian"/>
    <s v="OKAY"/>
  </r>
  <r>
    <d v="2014-03-23T00:00:00"/>
    <s v="March"/>
    <s v="Patrick O'Donnell"/>
    <x v="3"/>
    <x v="0"/>
    <s v="Storage"/>
    <s v="Economy Rollaway Files"/>
    <n v="330.4"/>
    <n v="2"/>
    <n v="85.9"/>
    <m/>
    <n v="0.25998789346246975"/>
    <m/>
    <s v="Patrick"/>
    <s v="GREAT"/>
  </r>
  <r>
    <d v="2014-03-23T00:00:00"/>
    <s v="March"/>
    <s v="Patrick O'Donnell"/>
    <x v="3"/>
    <x v="2"/>
    <s v="Phones"/>
    <s v="Ooma Telo VoIP Home Phone System"/>
    <n v="604.75"/>
    <n v="6"/>
    <n v="37.799999999999997"/>
    <m/>
    <n v="6.2505167424555599E-2"/>
    <m/>
    <s v="Patrick"/>
    <s v="GOOD"/>
  </r>
  <r>
    <d v="2014-03-23T00:00:00"/>
    <s v="March"/>
    <s v="Bruce Geld"/>
    <x v="16"/>
    <x v="0"/>
    <s v="Labels"/>
    <s v="Avery 476"/>
    <n v="9.91"/>
    <n v="3"/>
    <n v="3.22"/>
    <m/>
    <n v="0.32492431886982848"/>
    <m/>
    <s v="Bruce"/>
    <s v="OKAY"/>
  </r>
  <r>
    <d v="2014-03-24T00:00:00"/>
    <s v="March"/>
    <s v="Carlos Daly"/>
    <x v="20"/>
    <x v="0"/>
    <s v="Paper"/>
    <s v="Xerox 190"/>
    <n v="24.9"/>
    <n v="5"/>
    <n v="11.7"/>
    <m/>
    <n v="0.46987951807228917"/>
    <m/>
    <s v="Carlos"/>
    <s v="OKAY"/>
  </r>
  <r>
    <d v="2014-03-24T00:00:00"/>
    <s v="March"/>
    <s v="Maurice Satty"/>
    <x v="3"/>
    <x v="1"/>
    <s v="Furnishings"/>
    <s v="DAX Contemporary Wood Frame with Silver Metal Mat, Desktop, 11 x 14 Size"/>
    <n v="40.479999999999997"/>
    <n v="2"/>
    <n v="14.57"/>
    <m/>
    <n v="0.35993083003952575"/>
    <m/>
    <s v="Maurice"/>
    <s v="OKAY"/>
  </r>
  <r>
    <d v="2014-03-25T00:00:00"/>
    <s v="March"/>
    <s v="Annie Zypern"/>
    <x v="20"/>
    <x v="1"/>
    <s v="Chairs"/>
    <s v="Iceberg Nesting Folding Chair, 19w x 6d x 43h"/>
    <n v="366.79"/>
    <n v="7"/>
    <n v="65.209999999999994"/>
    <m/>
    <n v="0.17778565391640991"/>
    <m/>
    <s v="Annie"/>
    <e v="#N/A"/>
  </r>
  <r>
    <d v="2014-03-25T00:00:00"/>
    <s v="March"/>
    <s v="Christina Anderson"/>
    <x v="3"/>
    <x v="0"/>
    <s v="Art"/>
    <s v="Newell 35"/>
    <n v="6.56"/>
    <n v="2"/>
    <n v="1.9"/>
    <m/>
    <n v="0.28963414634146339"/>
    <m/>
    <s v="Christina"/>
    <s v="OKAY"/>
  </r>
  <r>
    <d v="2014-03-25T00:00:00"/>
    <s v="March"/>
    <s v="Christina Anderson"/>
    <x v="3"/>
    <x v="0"/>
    <s v="Art"/>
    <s v="Eberhard Faber 3 1/2&quot; Golf Pencils"/>
    <n v="14.88"/>
    <n v="2"/>
    <n v="3.72"/>
    <m/>
    <n v="0.25"/>
    <m/>
    <s v="Christina"/>
    <s v="OKAY"/>
  </r>
  <r>
    <d v="2014-03-25T00:00:00"/>
    <s v="March"/>
    <s v="Christina Anderson"/>
    <x v="3"/>
    <x v="2"/>
    <s v="Accessories"/>
    <s v="ImationÂ SwivelÂ Flash DriveÂ USBÂ flash driveÂ - 8 GB"/>
    <n v="45.48"/>
    <n v="4"/>
    <n v="15.92"/>
    <m/>
    <n v="0.35004397537379067"/>
    <m/>
    <s v="Christina"/>
    <s v="OKAY"/>
  </r>
  <r>
    <d v="2014-03-25T00:00:00"/>
    <s v="March"/>
    <s v="Christina Anderson"/>
    <x v="3"/>
    <x v="0"/>
    <s v="Art"/>
    <s v="BIC Brite Liner Grip Highlighters, Assorted, 5/Pack"/>
    <n v="25.44"/>
    <n v="6"/>
    <n v="9.92"/>
    <m/>
    <n v="0.38993710691823896"/>
    <m/>
    <s v="Christina"/>
    <s v="OKAY"/>
  </r>
  <r>
    <d v="2014-03-26T00:00:00"/>
    <s v="March"/>
    <s v="Jonathan Doherty"/>
    <x v="3"/>
    <x v="2"/>
    <s v="Accessories"/>
    <s v="SanDisk Ultra 32 GB MicroSDHC Class 10 Memory Card"/>
    <n v="66.3"/>
    <n v="3"/>
    <n v="8.6199999999999992"/>
    <m/>
    <n v="0.13001508295625941"/>
    <m/>
    <s v="Jonathan"/>
    <s v="OKAY"/>
  </r>
  <r>
    <d v="2014-03-26T00:00:00"/>
    <s v="March"/>
    <s v="Damala Kotsonis"/>
    <x v="3"/>
    <x v="0"/>
    <s v="Art"/>
    <s v="Newell 308"/>
    <n v="3.36"/>
    <n v="2"/>
    <n v="0.84"/>
    <m/>
    <n v="0.25"/>
    <m/>
    <s v="Damala"/>
    <s v="OKAY"/>
  </r>
  <r>
    <d v="2014-03-26T00:00:00"/>
    <s v="March"/>
    <s v="Damala Kotsonis"/>
    <x v="3"/>
    <x v="0"/>
    <s v="Binders"/>
    <s v="Wilson Jones Leather-Like Binders with DublLock Round Rings"/>
    <n v="27.94"/>
    <n v="4"/>
    <n v="9.43"/>
    <m/>
    <n v="0.33750894774516821"/>
    <m/>
    <s v="Damala"/>
    <s v="OKAY"/>
  </r>
  <r>
    <d v="2014-03-26T00:00:00"/>
    <s v="March"/>
    <s v="Damala Kotsonis"/>
    <x v="3"/>
    <x v="2"/>
    <s v="Phones"/>
    <s v="Griffin GC17055 Auxiliary Audio Cable"/>
    <n v="28.78"/>
    <n v="2"/>
    <n v="2.88"/>
    <m/>
    <n v="0.10006949270326615"/>
    <m/>
    <s v="Damala"/>
    <s v="OKAY"/>
  </r>
  <r>
    <d v="2014-03-26T00:00:00"/>
    <s v="March"/>
    <s v="Cindy Stewart"/>
    <x v="3"/>
    <x v="0"/>
    <s v="Labels"/>
    <s v="Smead Alpha-Z Color-Coded Name Labels First Letter Starter Set"/>
    <n v="18.75"/>
    <n v="5"/>
    <n v="9"/>
    <m/>
    <n v="0.48"/>
    <m/>
    <s v="Cindy"/>
    <s v="OKAY"/>
  </r>
  <r>
    <d v="2014-03-28T00:00:00"/>
    <s v="March"/>
    <s v="Christina VanderZanden"/>
    <x v="30"/>
    <x v="0"/>
    <s v="Envelopes"/>
    <s v="Poly String Tie Envelopes"/>
    <n v="6.12"/>
    <n v="3"/>
    <n v="2.88"/>
    <m/>
    <n v="0.47058823529411764"/>
    <m/>
    <s v="Christina"/>
    <s v="OKAY"/>
  </r>
  <r>
    <d v="2014-03-28T00:00:00"/>
    <s v="March"/>
    <s v="Christina VanderZanden"/>
    <x v="30"/>
    <x v="1"/>
    <s v="Tables"/>
    <s v="Hon 94000 Series Round Tables"/>
    <n v="1184.72"/>
    <n v="4"/>
    <n v="106.62"/>
    <m/>
    <n v="8.9995948409750823E-2"/>
    <m/>
    <s v="Christina"/>
    <s v="GOOD"/>
  </r>
  <r>
    <d v="2014-03-28T00:00:00"/>
    <s v="March"/>
    <s v="Daniel Raglin"/>
    <x v="31"/>
    <x v="2"/>
    <s v="Phones"/>
    <s v="AT&amp;T TR1909W"/>
    <n v="302.38"/>
    <n v="3"/>
    <n v="22.68"/>
    <m/>
    <n v="7.5004960645545335E-2"/>
    <m/>
    <s v="Daniel"/>
    <s v="GREAT"/>
  </r>
  <r>
    <d v="2014-03-28T00:00:00"/>
    <s v="March"/>
    <s v="Mike Pelletier"/>
    <x v="10"/>
    <x v="1"/>
    <s v="Tables"/>
    <s v="Chromcraft Bull-Nose Wood Oval Conference Tables &amp; Bases"/>
    <n v="330.59"/>
    <n v="1"/>
    <n v="-143.25"/>
    <m/>
    <n v="-0.43331619226231893"/>
    <m/>
    <s v="Mike"/>
    <s v="GREAT"/>
  </r>
  <r>
    <d v="2014-03-29T00:00:00"/>
    <s v="March"/>
    <s v="Mike Gockenbach"/>
    <x v="0"/>
    <x v="1"/>
    <s v="Tables"/>
    <s v="Bush Advantage Collection Racetrack Conference Table"/>
    <n v="890.84"/>
    <n v="3"/>
    <n v="-152.72"/>
    <m/>
    <n v="-0.171433703021867"/>
    <m/>
    <s v="Mike"/>
    <s v="GOOD"/>
  </r>
  <r>
    <d v="2014-03-30T00:00:00"/>
    <s v="March"/>
    <s v="Kunst Miller"/>
    <x v="20"/>
    <x v="0"/>
    <s v="Art"/>
    <s v="Peel-Off China Markers"/>
    <n v="49.65"/>
    <n v="5"/>
    <n v="20.85"/>
    <m/>
    <n v="0.41993957703927498"/>
    <m/>
    <s v="Kunst"/>
    <s v="OKAY"/>
  </r>
  <r>
    <d v="2014-03-30T00:00:00"/>
    <s v="March"/>
    <s v="Dorris liebe"/>
    <x v="22"/>
    <x v="0"/>
    <s v="Storage"/>
    <s v="Sterilite Show Offs Storage Containers"/>
    <n v="15.84"/>
    <n v="3"/>
    <n v="0"/>
    <m/>
    <n v="0"/>
    <m/>
    <s v="Dorris"/>
    <s v="OKAY"/>
  </r>
  <r>
    <d v="2014-03-30T00:00:00"/>
    <s v="March"/>
    <s v="Dorris liebe"/>
    <x v="22"/>
    <x v="0"/>
    <s v="Labels"/>
    <s v="Avery 490"/>
    <n v="44.4"/>
    <n v="3"/>
    <n v="22.2"/>
    <m/>
    <n v="0.5"/>
    <m/>
    <s v="Dorris"/>
    <s v="OKAY"/>
  </r>
  <r>
    <d v="2014-03-30T00:00:00"/>
    <s v="March"/>
    <s v="Susan Gilcrest"/>
    <x v="20"/>
    <x v="0"/>
    <s v="Art"/>
    <s v="Sanford EarthWrite Recycled Pencils, Medium Soft, #2"/>
    <n v="10.5"/>
    <n v="5"/>
    <n v="2.94"/>
    <m/>
    <n v="0.27999999999999997"/>
    <m/>
    <s v="Susan"/>
    <s v="OKAY"/>
  </r>
  <r>
    <d v="2014-03-30T00:00:00"/>
    <s v="March"/>
    <s v="Guy Armstrong"/>
    <x v="3"/>
    <x v="1"/>
    <s v="Bookcases"/>
    <s v="O'Sullivan Living Dimensions 2-Shelf Bookcases"/>
    <n v="205.67"/>
    <n v="2"/>
    <n v="-12.1"/>
    <m/>
    <n v="-5.8832109690280548E-2"/>
    <m/>
    <s v="Guy"/>
    <s v="GREAT"/>
  </r>
  <r>
    <d v="2014-03-30T00:00:00"/>
    <s v="March"/>
    <s v="Mark Packer"/>
    <x v="0"/>
    <x v="0"/>
    <s v="Envelopes"/>
    <s v="Airmail Envelopes"/>
    <n v="335.72"/>
    <n v="5"/>
    <n v="113.31"/>
    <m/>
    <n v="0.33751340402716545"/>
    <m/>
    <s v="Mark"/>
    <s v="GREAT"/>
  </r>
  <r>
    <d v="2014-03-30T00:00:00"/>
    <s v="March"/>
    <s v="Mark Packer"/>
    <x v="0"/>
    <x v="2"/>
    <s v="Phones"/>
    <s v="Innergie mMini Combo Duo USB Travel Charging Kit"/>
    <n v="251.94"/>
    <n v="7"/>
    <n v="88.18"/>
    <m/>
    <n v="0.35000396919901566"/>
    <m/>
    <s v="Mark"/>
    <s v="GREAT"/>
  </r>
  <r>
    <d v="2014-03-30T00:00:00"/>
    <s v="March"/>
    <s v="Mark Packer"/>
    <x v="0"/>
    <x v="1"/>
    <s v="Chairs"/>
    <s v="Global Stack Chair without Arms, Black"/>
    <n v="127.3"/>
    <n v="7"/>
    <n v="-9.09"/>
    <m/>
    <n v="-7.1406127258444613E-2"/>
    <m/>
    <s v="Mark"/>
    <s v="GREAT"/>
  </r>
  <r>
    <d v="2014-03-30T00:00:00"/>
    <s v="March"/>
    <s v="Nat Carroll"/>
    <x v="28"/>
    <x v="0"/>
    <s v="Storage"/>
    <s v="Space Solutions Commercial Steel Shelving"/>
    <n v="129.30000000000001"/>
    <n v="2"/>
    <n v="6.47"/>
    <m/>
    <n v="5.0038669760247477E-2"/>
    <m/>
    <s v="Nat"/>
    <s v="GREAT"/>
  </r>
  <r>
    <d v="2014-03-31T00:00:00"/>
    <s v="March"/>
    <s v="Alex Avila"/>
    <x v="3"/>
    <x v="0"/>
    <s v="Binders"/>
    <s v="GBC DocuBind 200 Manual Binding Machine"/>
    <n v="673.57"/>
    <n v="2"/>
    <n v="252.59"/>
    <m/>
    <n v="0.37500185578336326"/>
    <m/>
    <s v="Alex"/>
    <s v="GOOD"/>
  </r>
  <r>
    <d v="2014-03-31T00:00:00"/>
    <s v="March"/>
    <s v="Alex Avila"/>
    <x v="3"/>
    <x v="0"/>
    <s v="Appliances"/>
    <s v="Fellowes Advanced Computer Series Surge Protectors"/>
    <n v="52.98"/>
    <n v="2"/>
    <n v="14.83"/>
    <m/>
    <n v="0.27991694979237453"/>
    <m/>
    <s v="Alex"/>
    <s v="OKAY"/>
  </r>
  <r>
    <d v="2014-03-31T00:00:00"/>
    <s v="March"/>
    <s v="Jas O'Carroll"/>
    <x v="2"/>
    <x v="0"/>
    <s v="Binders"/>
    <s v="Avery Round Ring Poly Binders"/>
    <n v="0.85"/>
    <n v="1"/>
    <n v="-0.6"/>
    <m/>
    <n v="-0.70588235294117652"/>
    <m/>
    <s v="Jas"/>
    <s v="OKAY"/>
  </r>
  <r>
    <d v="2014-03-31T00:00:00"/>
    <s v="March"/>
    <s v="Dorothy Dickinson"/>
    <x v="1"/>
    <x v="0"/>
    <s v="Binders"/>
    <s v="Fellowes Black Plastic Comb Bindings"/>
    <n v="8.1300000000000008"/>
    <n v="7"/>
    <n v="-13.83"/>
    <m/>
    <n v="-1.7011070110701105"/>
    <m/>
    <s v="Dorothy"/>
    <s v="OKAY"/>
  </r>
  <r>
    <d v="2014-03-31T00:00:00"/>
    <s v="March"/>
    <s v="Dorothy Dickinson"/>
    <x v="1"/>
    <x v="2"/>
    <s v="Accessories"/>
    <s v="Kensington SlimBlade Notebook Wireless Mouse with Nano Receiver"/>
    <n v="79.98"/>
    <n v="2"/>
    <n v="14"/>
    <m/>
    <n v="0.17504376094023505"/>
    <m/>
    <s v="Dorothy"/>
    <s v="OKAY"/>
  </r>
  <r>
    <d v="2014-03-31T00:00:00"/>
    <s v="March"/>
    <s v="Karen Bern"/>
    <x v="16"/>
    <x v="0"/>
    <s v="Binders"/>
    <s v="Avery Hole Reinforcements"/>
    <n v="1.87"/>
    <n v="1"/>
    <n v="-1.31"/>
    <m/>
    <n v="-0.70053475935828879"/>
    <m/>
    <s v="Karen"/>
    <s v="OKAY"/>
  </r>
  <r>
    <d v="2014-03-31T00:00:00"/>
    <s v="March"/>
    <s v="Trudy Glocke"/>
    <x v="16"/>
    <x v="1"/>
    <s v="Chairs"/>
    <s v="Global Leather Highback Executive Chair with Pneumatic Height Adjustment, Black"/>
    <n v="1125.49"/>
    <n v="7"/>
    <n v="98.48"/>
    <m/>
    <n v="8.749966681178864E-2"/>
    <m/>
    <s v="Trudy"/>
    <s v="GOOD"/>
  </r>
  <r>
    <d v="2014-03-31T00:00:00"/>
    <s v="March"/>
    <s v="Trudy Glocke"/>
    <x v="16"/>
    <x v="0"/>
    <s v="Binders"/>
    <s v="Ibico Plastic and Wire Spiral Binding Combs"/>
    <n v="12.65"/>
    <n v="5"/>
    <n v="-10.119999999999999"/>
    <m/>
    <n v="-0.79999999999999993"/>
    <m/>
    <s v="Trudy"/>
    <s v="OKAY"/>
  </r>
  <r>
    <d v="2014-03-31T00:00:00"/>
    <s v="March"/>
    <s v="Trudy Glocke"/>
    <x v="16"/>
    <x v="0"/>
    <s v="Art"/>
    <s v="Binney &amp; Smith inkTank Erasable Desk Highlighter, Chisel Tip, Yellow, 12/Box"/>
    <n v="4.03"/>
    <n v="2"/>
    <n v="1.06"/>
    <m/>
    <n v="0.26302729528535979"/>
    <m/>
    <s v="Trudy"/>
    <s v="OKAY"/>
  </r>
  <r>
    <d v="2014-04-01T00:00:00"/>
    <s v="April"/>
    <s v="Kunst Miller"/>
    <x v="3"/>
    <x v="0"/>
    <s v="Labels"/>
    <s v="Avery 490"/>
    <n v="29.6"/>
    <n v="2"/>
    <n v="14.8"/>
    <m/>
    <n v="0.5"/>
    <m/>
    <s v="Kunst"/>
    <s v="OKAY"/>
  </r>
  <r>
    <d v="2014-04-01T00:00:00"/>
    <s v="April"/>
    <s v="Kunst Miller"/>
    <x v="3"/>
    <x v="0"/>
    <s v="Binders"/>
    <s v="Pressboard Data Binder, Crimson, 12&quot; X 8 1/2&quot;"/>
    <n v="17.09"/>
    <n v="4"/>
    <n v="5.55"/>
    <m/>
    <n v="0.32475131655939143"/>
    <m/>
    <s v="Kunst"/>
    <s v="OKAY"/>
  </r>
  <r>
    <d v="2014-04-01T00:00:00"/>
    <s v="April"/>
    <s v="Katharine Harms"/>
    <x v="32"/>
    <x v="0"/>
    <s v="Storage"/>
    <s v="Rogers Profile Extra Capacity Storage Tub"/>
    <n v="66.959999999999994"/>
    <n v="4"/>
    <n v="2.68"/>
    <m/>
    <n v="4.0023894862604548E-2"/>
    <m/>
    <s v="Katharine"/>
    <s v="OKAY"/>
  </r>
  <r>
    <d v="2014-04-01T00:00:00"/>
    <s v="April"/>
    <s v="Katharine Harms"/>
    <x v="32"/>
    <x v="0"/>
    <s v="Binders"/>
    <s v="Zipper Ring Binder Pockets"/>
    <n v="6.24"/>
    <n v="2"/>
    <n v="3.06"/>
    <m/>
    <n v="0.49038461538461536"/>
    <m/>
    <s v="Katharine"/>
    <s v="OKAY"/>
  </r>
  <r>
    <d v="2014-04-02T00:00:00"/>
    <s v="April"/>
    <s v="Rob Dowd"/>
    <x v="4"/>
    <x v="0"/>
    <s v="Paper"/>
    <s v="Xerox 1990"/>
    <n v="15.84"/>
    <n v="3"/>
    <n v="7.13"/>
    <m/>
    <n v="0.4501262626262626"/>
    <m/>
    <s v="Rob"/>
    <s v="OKAY"/>
  </r>
  <r>
    <d v="2014-04-02T00:00:00"/>
    <s v="April"/>
    <s v="Rob Dowd"/>
    <x v="4"/>
    <x v="2"/>
    <s v="Phones"/>
    <s v="Motorola Droid Maxx"/>
    <n v="1049.93"/>
    <n v="7"/>
    <n v="293.98"/>
    <m/>
    <n v="0.27999961902222054"/>
    <m/>
    <s v="Rob"/>
    <s v="GOOD"/>
  </r>
  <r>
    <d v="2014-04-02T00:00:00"/>
    <s v="April"/>
    <s v="Rob Dowd"/>
    <x v="4"/>
    <x v="0"/>
    <s v="Appliances"/>
    <s v="Euro-Pro Shark Turbo Vacuum"/>
    <n v="154.9"/>
    <n v="5"/>
    <n v="40.270000000000003"/>
    <m/>
    <n v="0.25997417688831503"/>
    <m/>
    <s v="Rob"/>
    <e v="#N/A"/>
  </r>
  <r>
    <d v="2014-04-02T00:00:00"/>
    <s v="April"/>
    <s v="Sam Craven"/>
    <x v="0"/>
    <x v="0"/>
    <s v="Paper"/>
    <s v="Xerox 1898"/>
    <n v="26.72"/>
    <n v="5"/>
    <n v="9.35"/>
    <m/>
    <n v="0.34992514970059879"/>
    <m/>
    <s v="Sam"/>
    <s v="OKAY"/>
  </r>
  <r>
    <d v="2014-04-02T00:00:00"/>
    <s v="April"/>
    <s v="Sam Craven"/>
    <x v="0"/>
    <x v="0"/>
    <s v="Paper"/>
    <s v="Xerox 1947"/>
    <n v="33.49"/>
    <n v="7"/>
    <n v="10.47"/>
    <m/>
    <n v="0.31263063601074947"/>
    <m/>
    <s v="Sam"/>
    <s v="OKAY"/>
  </r>
  <r>
    <d v="2014-04-02T00:00:00"/>
    <s v="April"/>
    <s v="Anna HÃ¤berlin"/>
    <x v="6"/>
    <x v="1"/>
    <s v="Furnishings"/>
    <s v="Luxo Adjustable Task Clamp Lamp"/>
    <n v="177.68"/>
    <n v="2"/>
    <n v="46.2"/>
    <m/>
    <n v="0.26001800990544799"/>
    <m/>
    <s v="Anna"/>
    <e v="#N/A"/>
  </r>
  <r>
    <d v="2014-04-03T00:00:00"/>
    <s v="April"/>
    <s v="Katrina Edelman"/>
    <x v="3"/>
    <x v="0"/>
    <s v="Envelopes"/>
    <s v="Staple envelope"/>
    <n v="11.16"/>
    <n v="2"/>
    <n v="5.58"/>
    <m/>
    <n v="0.5"/>
    <m/>
    <s v="Katrina"/>
    <s v="OKAY"/>
  </r>
  <r>
    <d v="2014-04-03T00:00:00"/>
    <s v="April"/>
    <s v="Katrina Edelman"/>
    <x v="3"/>
    <x v="2"/>
    <s v="Accessories"/>
    <s v="Enermax Briskie RF Wireless Keyboard and Mouse Combo"/>
    <n v="62.31"/>
    <n v="3"/>
    <n v="22.43"/>
    <m/>
    <n v="0.35997432193869361"/>
    <m/>
    <s v="Katrina"/>
    <s v="OKAY"/>
  </r>
  <r>
    <d v="2014-04-03T00:00:00"/>
    <s v="April"/>
    <s v="Katrina Edelman"/>
    <x v="3"/>
    <x v="2"/>
    <s v="Accessories"/>
    <s v="Logitech G600 MMO Gaming Mouse"/>
    <n v="159.97999999999999"/>
    <n v="2"/>
    <n v="57.59"/>
    <m/>
    <n v="0.35998249781222658"/>
    <m/>
    <s v="Katrina"/>
    <e v="#N/A"/>
  </r>
  <r>
    <d v="2014-04-04T00:00:00"/>
    <s v="April"/>
    <s v="Paul Knutson"/>
    <x v="3"/>
    <x v="0"/>
    <s v="Labels"/>
    <s v="Avery 518"/>
    <n v="18.899999999999999"/>
    <n v="6"/>
    <n v="9.07"/>
    <m/>
    <n v="0.47989417989417993"/>
    <m/>
    <s v="Paul"/>
    <s v="OKAY"/>
  </r>
  <r>
    <d v="2014-04-04T00:00:00"/>
    <s v="April"/>
    <s v="Maurice Satty"/>
    <x v="14"/>
    <x v="1"/>
    <s v="Furnishings"/>
    <s v="Advantus Panel Wall Acrylic Frame"/>
    <n v="5.47"/>
    <n v="1"/>
    <n v="2.35"/>
    <m/>
    <n v="0.42961608775137117"/>
    <m/>
    <s v="Maurice"/>
    <s v="OKAY"/>
  </r>
  <r>
    <d v="2014-04-04T00:00:00"/>
    <s v="April"/>
    <s v="Maurice Satty"/>
    <x v="14"/>
    <x v="0"/>
    <s v="Art"/>
    <s v="Newell 319"/>
    <n v="79.36"/>
    <n v="4"/>
    <n v="23.81"/>
    <m/>
    <n v="0.30002520161290319"/>
    <m/>
    <s v="Maurice"/>
    <s v="OKAY"/>
  </r>
  <r>
    <d v="2014-04-04T00:00:00"/>
    <s v="April"/>
    <s v="Mary Zewe"/>
    <x v="3"/>
    <x v="0"/>
    <s v="Binders"/>
    <s v="Avery Non-Stick Binders"/>
    <n v="7.18"/>
    <n v="2"/>
    <n v="2.25"/>
    <m/>
    <n v="0.31337047353760444"/>
    <m/>
    <s v="Mary"/>
    <s v="OKAY"/>
  </r>
  <r>
    <d v="2014-04-04T00:00:00"/>
    <s v="April"/>
    <s v="Ken Black"/>
    <x v="8"/>
    <x v="0"/>
    <s v="Storage"/>
    <s v="Safco Commercial Shelving"/>
    <n v="232.55"/>
    <n v="5"/>
    <n v="9.3000000000000007"/>
    <m/>
    <n v="3.9991399698989467E-2"/>
    <m/>
    <s v="Ken"/>
    <e v="#N/A"/>
  </r>
  <r>
    <d v="2014-04-04T00:00:00"/>
    <s v="April"/>
    <s v="Ken Black"/>
    <x v="8"/>
    <x v="2"/>
    <s v="Accessories"/>
    <s v="Logitech Wireless Marathon Mouse M705"/>
    <n v="99.98"/>
    <n v="2"/>
    <n v="42.99"/>
    <m/>
    <n v="0.42998599719943992"/>
    <m/>
    <s v="Ken"/>
    <s v="OKAY"/>
  </r>
  <r>
    <d v="2014-04-04T00:00:00"/>
    <s v="April"/>
    <s v="Ken Black"/>
    <x v="8"/>
    <x v="0"/>
    <s v="Paper"/>
    <s v="Xerox 209"/>
    <n v="19.440000000000001"/>
    <n v="3"/>
    <n v="9.33"/>
    <m/>
    <n v="0.47993827160493824"/>
    <m/>
    <s v="Ken"/>
    <s v="OKAY"/>
  </r>
  <r>
    <d v="2014-04-04T00:00:00"/>
    <s v="April"/>
    <s v="Ken Black"/>
    <x v="8"/>
    <x v="0"/>
    <s v="Paper"/>
    <s v="Xerox 1966"/>
    <n v="12.96"/>
    <n v="2"/>
    <n v="6.35"/>
    <m/>
    <n v="0.48996913580246909"/>
    <m/>
    <s v="Ken"/>
    <s v="OKAY"/>
  </r>
  <r>
    <d v="2014-04-05T00:00:00"/>
    <s v="April"/>
    <s v="Tracy Hopkins"/>
    <x v="20"/>
    <x v="0"/>
    <s v="Paper"/>
    <s v="Eaton Premium Continuous-Feed Paper, 25% Cotton, Letter Size, White, 1000 Shts/Box"/>
    <n v="55.48"/>
    <n v="1"/>
    <n v="26.63"/>
    <m/>
    <n v="0.47999279019466473"/>
    <m/>
    <s v="Tracy"/>
    <s v="OKAY"/>
  </r>
  <r>
    <d v="2014-04-05T00:00:00"/>
    <s v="April"/>
    <s v="Greg Maxwell"/>
    <x v="6"/>
    <x v="0"/>
    <s v="Art"/>
    <s v="Crayola Colored Pencils"/>
    <n v="22.96"/>
    <n v="7"/>
    <n v="7.58"/>
    <m/>
    <n v="0.33013937282229966"/>
    <m/>
    <s v="Greg"/>
    <s v="OKAY"/>
  </r>
  <r>
    <d v="2014-04-05T00:00:00"/>
    <s v="April"/>
    <s v="Greg Maxwell"/>
    <x v="6"/>
    <x v="2"/>
    <s v="Phones"/>
    <s v="AT&amp;T CL82213"/>
    <n v="28.99"/>
    <n v="1"/>
    <n v="8.41"/>
    <m/>
    <n v="0.29010003449465332"/>
    <m/>
    <s v="Greg"/>
    <s v="OKAY"/>
  </r>
  <r>
    <d v="2014-04-05T00:00:00"/>
    <s v="April"/>
    <s v="Greg Maxwell"/>
    <x v="6"/>
    <x v="0"/>
    <s v="Paper"/>
    <s v="Xerox 1957"/>
    <n v="12.96"/>
    <n v="2"/>
    <n v="6.35"/>
    <m/>
    <n v="0.48996913580246909"/>
    <m/>
    <s v="Greg"/>
    <s v="OKAY"/>
  </r>
  <r>
    <d v="2014-04-05T00:00:00"/>
    <s v="April"/>
    <s v="Greg Maxwell"/>
    <x v="6"/>
    <x v="0"/>
    <s v="Art"/>
    <s v="Newell 321"/>
    <n v="22.96"/>
    <n v="7"/>
    <n v="6.66"/>
    <m/>
    <n v="0.29006968641114983"/>
    <m/>
    <s v="Greg"/>
    <s v="OKAY"/>
  </r>
  <r>
    <d v="2014-04-05T00:00:00"/>
    <s v="April"/>
    <s v="Greg Maxwell"/>
    <x v="6"/>
    <x v="0"/>
    <s v="Supplies"/>
    <s v="Martin Yale Chadless Opener Electric Letter Opener"/>
    <n v="4164.05"/>
    <n v="5"/>
    <n v="83.28"/>
    <m/>
    <n v="1.9999759849185287E-2"/>
    <m/>
    <s v="Greg"/>
    <s v="GOOD"/>
  </r>
  <r>
    <d v="2014-04-05T00:00:00"/>
    <s v="April"/>
    <s v="John Grady"/>
    <x v="1"/>
    <x v="0"/>
    <s v="Storage"/>
    <s v="Tenex File Box, Personal Filing Tote with Lid, Black"/>
    <n v="49.63"/>
    <n v="4"/>
    <n v="3.72"/>
    <m/>
    <n v="7.4954664517428979E-2"/>
    <m/>
    <s v="John"/>
    <s v="OKAY"/>
  </r>
  <r>
    <d v="2014-04-05T00:00:00"/>
    <s v="April"/>
    <s v="John Grady"/>
    <x v="1"/>
    <x v="0"/>
    <s v="Storage"/>
    <s v="Adjustable Personal File Tote"/>
    <n v="52.1"/>
    <n v="4"/>
    <n v="3.91"/>
    <m/>
    <n v="7.5047984644913635E-2"/>
    <m/>
    <s v="John"/>
    <s v="OKAY"/>
  </r>
  <r>
    <d v="2014-04-05T00:00:00"/>
    <s v="April"/>
    <s v="Ruben Dartt"/>
    <x v="14"/>
    <x v="0"/>
    <s v="Art"/>
    <s v="Stanley Contemporary Battery Pencil Sharpeners"/>
    <n v="26.7"/>
    <n v="2"/>
    <n v="7.48"/>
    <m/>
    <n v="0.2801498127340824"/>
    <m/>
    <s v="Ruben"/>
    <s v="OKAY"/>
  </r>
  <r>
    <d v="2014-04-05T00:00:00"/>
    <s v="April"/>
    <s v="Ruben Dartt"/>
    <x v="14"/>
    <x v="0"/>
    <s v="Binders"/>
    <s v="Fellowes Twister Kit, Gray/Clear, 3/pkg"/>
    <n v="40.200000000000003"/>
    <n v="5"/>
    <n v="18.09"/>
    <m/>
    <n v="0.44999999999999996"/>
    <m/>
    <s v="Ruben"/>
    <s v="OKAY"/>
  </r>
  <r>
    <d v="2014-04-05T00:00:00"/>
    <s v="April"/>
    <s v="Ruben Dartt"/>
    <x v="14"/>
    <x v="0"/>
    <s v="Art"/>
    <s v="Binney &amp; Smith Crayola Metallic Colored Pencils, 8-Color Set"/>
    <n v="13.89"/>
    <n v="3"/>
    <n v="4.58"/>
    <m/>
    <n v="0.32973362131029516"/>
    <m/>
    <s v="Ruben"/>
    <s v="OKAY"/>
  </r>
  <r>
    <d v="2014-04-05T00:00:00"/>
    <s v="April"/>
    <s v="Ruben Dartt"/>
    <x v="14"/>
    <x v="0"/>
    <s v="Storage"/>
    <s v="Space Solutions HD Industrial Steel Shelving."/>
    <n v="689.82"/>
    <n v="6"/>
    <n v="20.69"/>
    <m/>
    <n v="2.9993331593749093E-2"/>
    <m/>
    <s v="Ruben"/>
    <s v="GOOD"/>
  </r>
  <r>
    <d v="2014-04-05T00:00:00"/>
    <s v="April"/>
    <s v="Roy Phan"/>
    <x v="5"/>
    <x v="0"/>
    <s v="Binders"/>
    <s v="Ibico Standard Transparent Covers"/>
    <n v="115.36"/>
    <n v="7"/>
    <n v="56.53"/>
    <m/>
    <n v="0.49003120665742028"/>
    <m/>
    <s v="Roy"/>
    <e v="#N/A"/>
  </r>
  <r>
    <d v="2014-04-06T00:00:00"/>
    <s v="April"/>
    <s v="Guy Phonely"/>
    <x v="2"/>
    <x v="0"/>
    <s v="Binders"/>
    <s v="Large Capacity Hanging Post Binders"/>
    <n v="44.91"/>
    <n v="6"/>
    <n v="-35.93"/>
    <m/>
    <n v="-0.80004453351146743"/>
    <m/>
    <s v="Guy"/>
    <s v="OKAY"/>
  </r>
  <r>
    <d v="2014-04-06T00:00:00"/>
    <s v="April"/>
    <s v="Shirley Daniels"/>
    <x v="2"/>
    <x v="0"/>
    <s v="Supplies"/>
    <s v="Martin-Yale Premier Letter Opener"/>
    <n v="10.3"/>
    <n v="1"/>
    <n v="-2.19"/>
    <m/>
    <n v="-0.21262135922330094"/>
    <m/>
    <s v="Shirley"/>
    <s v="OKAY"/>
  </r>
  <r>
    <d v="2014-04-06T00:00:00"/>
    <s v="April"/>
    <s v="Shirley Daniels"/>
    <x v="2"/>
    <x v="1"/>
    <s v="Tables"/>
    <s v="KI Adjustable-Height Table"/>
    <n v="154.76"/>
    <n v="3"/>
    <n v="-36.11"/>
    <m/>
    <n v="-0.23332902558800725"/>
    <m/>
    <s v="Shirley"/>
    <s v="GREAT"/>
  </r>
  <r>
    <d v="2014-04-06T00:00:00"/>
    <s v="April"/>
    <s v="Shirley Daniels"/>
    <x v="2"/>
    <x v="2"/>
    <s v="Accessories"/>
    <s v="ImationÂ Secure+ Hardware Encrypted USB 2.0Â Flash Drive; 16GB"/>
    <n v="116.78"/>
    <n v="2"/>
    <n v="21.9"/>
    <m/>
    <n v="0.18753211166295597"/>
    <m/>
    <s v="Shirley"/>
    <s v="GREAT"/>
  </r>
  <r>
    <d v="2014-04-06T00:00:00"/>
    <s v="April"/>
    <s v="Scott Cohen"/>
    <x v="22"/>
    <x v="1"/>
    <s v="Tables"/>
    <s v="Chromcraft Bull-Nose Wood Round Conference Table Top, Wood Base"/>
    <n v="653.54999999999995"/>
    <n v="3"/>
    <n v="111.1"/>
    <m/>
    <n v="0.16999464463315739"/>
    <m/>
    <s v="Scott"/>
    <s v="GOOD"/>
  </r>
  <r>
    <d v="2014-04-06T00:00:00"/>
    <s v="April"/>
    <s v="Scott Cohen"/>
    <x v="22"/>
    <x v="2"/>
    <s v="Accessories"/>
    <s v="Kingston Digital DataTraveler 32GB USB 2.0"/>
    <n v="33.9"/>
    <n v="2"/>
    <n v="2.0299999999999998"/>
    <m/>
    <n v="5.9882005899705014E-2"/>
    <m/>
    <s v="Scott"/>
    <s v="OKAY"/>
  </r>
  <r>
    <d v="2014-04-06T00:00:00"/>
    <s v="April"/>
    <s v="Andy Yotov"/>
    <x v="3"/>
    <x v="1"/>
    <s v="Furnishings"/>
    <s v="Tenex B1-RE Series Chair Mats for Low Pile Carpets"/>
    <n v="91.96"/>
    <n v="2"/>
    <n v="15.63"/>
    <m/>
    <n v="0.16996520226185299"/>
    <m/>
    <s v="Andy"/>
    <s v="OKAY"/>
  </r>
  <r>
    <d v="2014-04-06T00:00:00"/>
    <s v="April"/>
    <s v="Andy Yotov"/>
    <x v="3"/>
    <x v="1"/>
    <s v="Furnishings"/>
    <s v="C-Line Cubicle Keepers Polyproplyene Holder With Velcro Backings"/>
    <n v="33.11"/>
    <n v="7"/>
    <n v="12.91"/>
    <m/>
    <n v="0.38991241316822711"/>
    <m/>
    <s v="Andy"/>
    <s v="OKAY"/>
  </r>
  <r>
    <d v="2014-04-06T00:00:00"/>
    <s v="April"/>
    <s v="Andy Yotov"/>
    <x v="3"/>
    <x v="0"/>
    <s v="Paper"/>
    <s v="Xerox 211"/>
    <n v="19.440000000000001"/>
    <n v="3"/>
    <n v="9.33"/>
    <m/>
    <n v="0.47993827160493824"/>
    <m/>
    <s v="Andy"/>
    <s v="OKAY"/>
  </r>
  <r>
    <d v="2014-04-06T00:00:00"/>
    <s v="April"/>
    <s v="Andy Yotov"/>
    <x v="3"/>
    <x v="0"/>
    <s v="Paper"/>
    <s v="Xerox 194"/>
    <n v="55.48"/>
    <n v="1"/>
    <n v="26.63"/>
    <m/>
    <n v="0.47999279019466473"/>
    <m/>
    <s v="Andy"/>
    <s v="OKAY"/>
  </r>
  <r>
    <d v="2014-04-06T00:00:00"/>
    <s v="April"/>
    <s v="Frank Hawley"/>
    <x v="3"/>
    <x v="0"/>
    <s v="Art"/>
    <s v="Boston Home &amp; Office Model 2000 Electric Pencil Sharpeners"/>
    <n v="70.95"/>
    <n v="3"/>
    <n v="18.45"/>
    <m/>
    <n v="0.26004228329809725"/>
    <m/>
    <s v="Frank"/>
    <s v="OKAY"/>
  </r>
  <r>
    <d v="2014-04-06T00:00:00"/>
    <s v="April"/>
    <s v="Frank Hawley"/>
    <x v="3"/>
    <x v="0"/>
    <s v="Binders"/>
    <s v="Avery Trapezoid Ring Binder, 3&quot; Capacity, Black, 1040 sheets"/>
    <n v="65.569999999999993"/>
    <n v="2"/>
    <n v="23.77"/>
    <m/>
    <n v="0.36251334451730977"/>
    <m/>
    <s v="Frank"/>
    <s v="OKAY"/>
  </r>
  <r>
    <d v="2014-04-06T00:00:00"/>
    <s v="April"/>
    <s v="Frank Hawley"/>
    <x v="3"/>
    <x v="2"/>
    <s v="Accessories"/>
    <s v="Razer Kraken 7.1 Surround Sound Over Ear USB Gaming Headset"/>
    <n v="299.97000000000003"/>
    <n v="3"/>
    <n v="131.99"/>
    <m/>
    <n v="0.44001066773344"/>
    <m/>
    <s v="Frank"/>
    <e v="#N/A"/>
  </r>
  <r>
    <d v="2014-04-07T00:00:00"/>
    <s v="April"/>
    <s v="Pauline Johnson"/>
    <x v="33"/>
    <x v="1"/>
    <s v="Furnishings"/>
    <s v="Stacking Tray, Side-Loading, Legal, Smoke"/>
    <n v="8.9600000000000009"/>
    <n v="2"/>
    <n v="2.78"/>
    <m/>
    <n v="0.3102678571428571"/>
    <m/>
    <s v="Pauline"/>
    <s v="OKAY"/>
  </r>
  <r>
    <d v="2014-04-07T00:00:00"/>
    <s v="April"/>
    <s v="Roland Schwarz"/>
    <x v="9"/>
    <x v="2"/>
    <s v="Phones"/>
    <s v="AT&amp;T TR1909W"/>
    <n v="629.95000000000005"/>
    <n v="5"/>
    <n v="163.79"/>
    <m/>
    <n v="0.26000476228272085"/>
    <m/>
    <s v="Roland"/>
    <s v="GOOD"/>
  </r>
  <r>
    <d v="2014-04-07T00:00:00"/>
    <s v="April"/>
    <s v="Roland Schwarz"/>
    <x v="9"/>
    <x v="0"/>
    <s v="Paper"/>
    <s v="Xerox 1945"/>
    <n v="122.97"/>
    <n v="3"/>
    <n v="60.26"/>
    <m/>
    <n v="0.4900382207042368"/>
    <m/>
    <s v="Roland"/>
    <e v="#N/A"/>
  </r>
  <r>
    <d v="2014-04-07T00:00:00"/>
    <s v="April"/>
    <s v="Valerie Mitchum"/>
    <x v="4"/>
    <x v="0"/>
    <s v="Paper"/>
    <s v="Xerox 226"/>
    <n v="58.32"/>
    <n v="9"/>
    <n v="27.99"/>
    <m/>
    <n v="0.47993827160493824"/>
    <m/>
    <s v="Valerie"/>
    <s v="OKAY"/>
  </r>
  <r>
    <d v="2014-04-07T00:00:00"/>
    <s v="April"/>
    <s v="Valerie Mitchum"/>
    <x v="4"/>
    <x v="2"/>
    <s v="Phones"/>
    <s v="RCA Visys Integrated PBX 8-Line Router"/>
    <n v="200.97"/>
    <n v="3"/>
    <n v="50.24"/>
    <m/>
    <n v="0.24998756033238792"/>
    <m/>
    <s v="Valerie"/>
    <e v="#N/A"/>
  </r>
  <r>
    <d v="2014-04-08T00:00:00"/>
    <s v="April"/>
    <s v="Jim Mitchum"/>
    <x v="12"/>
    <x v="0"/>
    <s v="Fasteners"/>
    <s v="Binder Clips by OIC"/>
    <n v="2.37"/>
    <n v="2"/>
    <n v="0.83"/>
    <m/>
    <n v="0.35021097046413496"/>
    <m/>
    <s v="Jim"/>
    <s v="OKAY"/>
  </r>
  <r>
    <d v="2014-04-08T00:00:00"/>
    <s v="April"/>
    <s v="Jim Mitchum"/>
    <x v="12"/>
    <x v="0"/>
    <s v="Paper"/>
    <s v="Things To Do Today Spiral Book"/>
    <n v="19.010000000000002"/>
    <n v="3"/>
    <n v="6.89"/>
    <m/>
    <n v="0.36244082062072591"/>
    <m/>
    <s v="Jim"/>
    <s v="OKAY"/>
  </r>
  <r>
    <d v="2014-04-08T00:00:00"/>
    <s v="April"/>
    <s v="Ruben Ausman"/>
    <x v="33"/>
    <x v="1"/>
    <s v="Tables"/>
    <s v="SAFCO PlanMaster Boards, 60w x 37-1/2d, White Melamine"/>
    <n v="1215.92"/>
    <n v="8"/>
    <n v="316.14"/>
    <m/>
    <n v="0.26000065793802218"/>
    <m/>
    <s v="Ruben"/>
    <s v="GOOD"/>
  </r>
  <r>
    <d v="2014-04-08T00:00:00"/>
    <s v="April"/>
    <s v="Pauline Chand"/>
    <x v="12"/>
    <x v="0"/>
    <s v="Fasteners"/>
    <s v="Alliance Super-Size Bands, Assorted Sizes"/>
    <n v="49.79"/>
    <n v="8"/>
    <n v="-11.83"/>
    <m/>
    <n v="-0.23759791122715404"/>
    <m/>
    <s v="Pauline"/>
    <s v="OKAY"/>
  </r>
  <r>
    <d v="2014-04-08T00:00:00"/>
    <s v="April"/>
    <s v="Nathan Mautz"/>
    <x v="3"/>
    <x v="1"/>
    <s v="Tables"/>
    <s v="Bevis 36 x 72 Conference Tables"/>
    <n v="99.59"/>
    <n v="1"/>
    <n v="2.4900000000000002"/>
    <m/>
    <n v="2.5002510292198014E-2"/>
    <m/>
    <s v="Nathan"/>
    <s v="OKAY"/>
  </r>
  <r>
    <d v="2014-04-08T00:00:00"/>
    <s v="April"/>
    <s v="Nathan Mautz"/>
    <x v="3"/>
    <x v="2"/>
    <s v="Accessories"/>
    <s v="Logitech Wireless Headset h800"/>
    <n v="399.96"/>
    <n v="4"/>
    <n v="139.99"/>
    <m/>
    <n v="0.35001000100010005"/>
    <m/>
    <s v="Nathan"/>
    <s v="GREAT"/>
  </r>
  <r>
    <d v="2014-04-08T00:00:00"/>
    <s v="April"/>
    <s v="John Stevenson"/>
    <x v="10"/>
    <x v="1"/>
    <s v="Tables"/>
    <s v="Riverside Furniture Stanwyck Manor Table Series"/>
    <n v="172.11"/>
    <n v="1"/>
    <n v="-94.66"/>
    <m/>
    <n v="-0.54999709488118054"/>
    <m/>
    <s v="John"/>
    <e v="#N/A"/>
  </r>
  <r>
    <d v="2014-04-11T00:00:00"/>
    <s v="April"/>
    <s v="Jay Kimmel"/>
    <x v="16"/>
    <x v="0"/>
    <s v="Fasteners"/>
    <s v="Acco Banker's Clasps, 5 3/4&quot;-Long"/>
    <n v="6.91"/>
    <n v="3"/>
    <n v="2.33"/>
    <m/>
    <n v="0.33719247467438496"/>
    <m/>
    <s v="Jay"/>
    <s v="OKAY"/>
  </r>
  <r>
    <d v="2014-04-11T00:00:00"/>
    <s v="April"/>
    <s v="Jay Kimmel"/>
    <x v="16"/>
    <x v="2"/>
    <s v="Accessories"/>
    <s v="Logitech Wireless Gaming Headset G930"/>
    <n v="383.98"/>
    <n v="3"/>
    <n v="81.59"/>
    <m/>
    <n v="0.21248502526173238"/>
    <m/>
    <s v="Jay"/>
    <e v="#N/A"/>
  </r>
  <r>
    <d v="2014-04-11T00:00:00"/>
    <s v="April"/>
    <s v="Jay Kimmel"/>
    <x v="16"/>
    <x v="0"/>
    <s v="Paper"/>
    <s v="Xerox 224"/>
    <n v="10.37"/>
    <n v="2"/>
    <n v="3.63"/>
    <m/>
    <n v="0.35004821600771457"/>
    <m/>
    <s v="Jay"/>
    <s v="OKAY"/>
  </r>
  <r>
    <d v="2014-04-11T00:00:00"/>
    <s v="April"/>
    <s v="Jay Kimmel"/>
    <x v="16"/>
    <x v="2"/>
    <s v="Accessories"/>
    <s v="Logitech Wireless Anywhere Mouse MX for PC and Mac"/>
    <n v="335.94"/>
    <n v="7"/>
    <n v="41.99"/>
    <m/>
    <n v="0.12499255819491577"/>
    <m/>
    <s v="Jay"/>
    <e v="#N/A"/>
  </r>
  <r>
    <d v="2014-04-11T00:00:00"/>
    <s v="April"/>
    <s v="Sanjit Engle"/>
    <x v="34"/>
    <x v="0"/>
    <s v="Binders"/>
    <s v="GBC Personal VeloBind Strips"/>
    <n v="9.58"/>
    <n v="1"/>
    <n v="3.35"/>
    <m/>
    <n v="0.34968684759916491"/>
    <m/>
    <s v="Sanjit"/>
    <s v="OKAY"/>
  </r>
  <r>
    <d v="2014-04-11T00:00:00"/>
    <s v="April"/>
    <s v="Gary Mitchum"/>
    <x v="0"/>
    <x v="2"/>
    <s v="Phones"/>
    <s v="Jawbone JAMBOX Wireless Bluetooth Speaker"/>
    <n v="758.35"/>
    <n v="6"/>
    <n v="265.42"/>
    <m/>
    <n v="0.34999670336915673"/>
    <m/>
    <s v="Gary"/>
    <s v="GOOD"/>
  </r>
  <r>
    <d v="2014-04-11T00:00:00"/>
    <s v="April"/>
    <s v="Michelle Moray"/>
    <x v="35"/>
    <x v="0"/>
    <s v="Storage"/>
    <s v="Eldon Simplefile Box Office"/>
    <n v="87.08"/>
    <n v="7"/>
    <n v="24.38"/>
    <m/>
    <n v="0.27997243913642628"/>
    <m/>
    <s v="Michelle"/>
    <s v="OKAY"/>
  </r>
  <r>
    <d v="2014-04-11T00:00:00"/>
    <s v="April"/>
    <s v="Michelle Moray"/>
    <x v="35"/>
    <x v="2"/>
    <s v="Phones"/>
    <s v="AT&amp;T SB67148 SynJ"/>
    <n v="105.58"/>
    <n v="2"/>
    <n v="9.24"/>
    <m/>
    <n v="8.7516575108922148E-2"/>
    <m/>
    <s v="Michelle"/>
    <s v="GREAT"/>
  </r>
  <r>
    <d v="2014-04-11T00:00:00"/>
    <s v="April"/>
    <s v="Michelle Moray"/>
    <x v="35"/>
    <x v="2"/>
    <s v="Accessories"/>
    <s v="Memorex Mini Travel Drive 64 GB USB 2.0 Flash Drive"/>
    <n v="217.44"/>
    <n v="6"/>
    <n v="91.32"/>
    <m/>
    <n v="0.41997792494481234"/>
    <m/>
    <s v="Michelle"/>
    <s v="GREAT"/>
  </r>
  <r>
    <d v="2014-04-12T00:00:00"/>
    <s v="April"/>
    <s v="Kean Nguyen"/>
    <x v="3"/>
    <x v="2"/>
    <s v="Phones"/>
    <s v="Pyle PMP37LED"/>
    <n v="1075.0899999999999"/>
    <n v="14"/>
    <n v="94.07"/>
    <m/>
    <n v="8.7499651191993225E-2"/>
    <m/>
    <s v="Kean"/>
    <s v="GOOD"/>
  </r>
  <r>
    <d v="2014-04-12T00:00:00"/>
    <s v="April"/>
    <s v="Kean Nguyen"/>
    <x v="3"/>
    <x v="2"/>
    <s v="Phones"/>
    <s v="AT&amp;T 1080 Corded phone"/>
    <n v="438.37"/>
    <n v="4"/>
    <n v="38.36"/>
    <m/>
    <n v="8.7505988092250839E-2"/>
    <m/>
    <s v="Kean"/>
    <e v="#N/A"/>
  </r>
  <r>
    <d v="2014-04-12T00:00:00"/>
    <s v="April"/>
    <s v="Kean Nguyen"/>
    <x v="3"/>
    <x v="0"/>
    <s v="Binders"/>
    <s v="Recycled Pressboard Report Cover with Reinforced Top Hinge"/>
    <n v="18.09"/>
    <n v="7"/>
    <n v="6.56"/>
    <m/>
    <n v="0.36263128800442229"/>
    <m/>
    <s v="Kean"/>
    <s v="OKAY"/>
  </r>
  <r>
    <d v="2014-04-12T00:00:00"/>
    <s v="April"/>
    <s v="Kean Nguyen"/>
    <x v="3"/>
    <x v="1"/>
    <s v="Bookcases"/>
    <s v="O'Sullivan Living Dimensions 2-Shelf Bookcases"/>
    <n v="308.5"/>
    <n v="3"/>
    <n v="-18.149999999999999"/>
    <m/>
    <n v="-5.8833063209076171E-2"/>
    <m/>
    <s v="Kean"/>
    <e v="#N/A"/>
  </r>
  <r>
    <d v="2014-04-12T00:00:00"/>
    <s v="April"/>
    <s v="Stewart Visinsky"/>
    <x v="18"/>
    <x v="0"/>
    <s v="Paper"/>
    <s v="Xerox 213"/>
    <n v="32.4"/>
    <n v="5"/>
    <n v="15.55"/>
    <m/>
    <n v="0.47993827160493829"/>
    <m/>
    <s v="Stewart"/>
    <s v="OKAY"/>
  </r>
  <r>
    <d v="2014-04-12T00:00:00"/>
    <s v="April"/>
    <s v="Edward Hooks"/>
    <x v="3"/>
    <x v="0"/>
    <s v="Art"/>
    <s v="Prismacolor Color Pencil Set"/>
    <n v="39.68"/>
    <n v="2"/>
    <n v="16.27"/>
    <m/>
    <n v="0.41003024193548387"/>
    <m/>
    <s v="Edward"/>
    <s v="OKAY"/>
  </r>
  <r>
    <d v="2014-04-13T00:00:00"/>
    <s v="April"/>
    <s v="Jonathan Doherty"/>
    <x v="2"/>
    <x v="0"/>
    <s v="Art"/>
    <s v="Newell 314"/>
    <n v="17.86"/>
    <n v="4"/>
    <n v="1.1200000000000001"/>
    <m/>
    <n v="6.2709966405375142E-2"/>
    <m/>
    <s v="Jonathan"/>
    <s v="OKAY"/>
  </r>
  <r>
    <d v="2014-04-13T00:00:00"/>
    <s v="April"/>
    <s v="Jonathan Doherty"/>
    <x v="2"/>
    <x v="0"/>
    <s v="Binders"/>
    <s v="Fellowes PB200 Plastic Comb Binding Machine"/>
    <n v="509.97"/>
    <n v="10"/>
    <n v="-407.98"/>
    <m/>
    <n v="-0.80000784359864308"/>
    <m/>
    <s v="Jonathan"/>
    <s v="GOOD"/>
  </r>
  <r>
    <d v="2014-04-13T00:00:00"/>
    <s v="April"/>
    <s v="Jonathan Doherty"/>
    <x v="2"/>
    <x v="0"/>
    <s v="Fasteners"/>
    <s v="Staples"/>
    <n v="30.99"/>
    <n v="13"/>
    <n v="10.07"/>
    <m/>
    <n v="0.32494353017102295"/>
    <m/>
    <s v="Jonathan"/>
    <s v="OKAY"/>
  </r>
  <r>
    <d v="2014-04-13T00:00:00"/>
    <s v="April"/>
    <s v="Jonathan Doherty"/>
    <x v="2"/>
    <x v="2"/>
    <s v="Phones"/>
    <s v="Square Credit Card Reader, 4 1/2&quot; x 4 1/2&quot; x 1&quot;, White"/>
    <n v="71.930000000000007"/>
    <n v="12"/>
    <n v="8.39"/>
    <m/>
    <n v="0.11664117892395384"/>
    <m/>
    <s v="Jonathan"/>
    <s v="OKAY"/>
  </r>
  <r>
    <d v="2014-04-13T00:00:00"/>
    <s v="April"/>
    <s v="Ben Ferrer"/>
    <x v="36"/>
    <x v="0"/>
    <s v="Labels"/>
    <s v="Avery 479"/>
    <n v="7.83"/>
    <n v="3"/>
    <n v="3.6"/>
    <m/>
    <n v="0.45977011494252873"/>
    <m/>
    <s v="Ben"/>
    <s v="OKAY"/>
  </r>
  <r>
    <d v="2014-04-15T00:00:00"/>
    <s v="April"/>
    <s v="Paul Stevenson"/>
    <x v="3"/>
    <x v="0"/>
    <s v="Appliances"/>
    <s v="Belkin F9G930V10-GRY 9 Outlet Surge"/>
    <n v="106.96"/>
    <n v="2"/>
    <n v="31.02"/>
    <m/>
    <n v="0.29001495886312639"/>
    <m/>
    <s v="Paul"/>
    <s v="GREAT"/>
  </r>
  <r>
    <d v="2014-04-15T00:00:00"/>
    <s v="April"/>
    <s v="Paul Stevenson"/>
    <x v="3"/>
    <x v="1"/>
    <s v="Furnishings"/>
    <s v="Howard Miller 13&quot; Diameter Goldtone Round Wall Clock"/>
    <n v="187.76"/>
    <n v="4"/>
    <n v="76.98"/>
    <m/>
    <n v="0.40999147848317002"/>
    <m/>
    <s v="Paul"/>
    <e v="#N/A"/>
  </r>
  <r>
    <d v="2014-04-16T00:00:00"/>
    <s v="April"/>
    <s v="Stephanie Phelps"/>
    <x v="25"/>
    <x v="0"/>
    <s v="Art"/>
    <s v="Avery Hi-Liter EverBold Pen Style Fluorescent Highlighters, 4/Pack"/>
    <n v="39.07"/>
    <n v="6"/>
    <n v="9.77"/>
    <m/>
    <n v="0.25006398771435884"/>
    <m/>
    <s v="Stephanie"/>
    <s v="OKAY"/>
  </r>
  <r>
    <d v="2014-04-18T00:00:00"/>
    <s v="April"/>
    <s v="John Lee"/>
    <x v="3"/>
    <x v="2"/>
    <s v="Machines"/>
    <s v="Ativa MDM8000 8-Sheet Micro-Cut Shredder"/>
    <n v="287.97000000000003"/>
    <n v="4"/>
    <n v="97.19"/>
    <m/>
    <n v="0.33750043407299368"/>
    <m/>
    <s v="John"/>
    <e v="#N/A"/>
  </r>
  <r>
    <d v="2014-04-18T00:00:00"/>
    <s v="April"/>
    <s v="John Lee"/>
    <x v="3"/>
    <x v="0"/>
    <s v="Art"/>
    <s v="Newell 351"/>
    <n v="13.12"/>
    <n v="4"/>
    <n v="3.8"/>
    <m/>
    <n v="0.28963414634146339"/>
    <m/>
    <s v="John"/>
    <s v="OKAY"/>
  </r>
  <r>
    <d v="2014-04-18T00:00:00"/>
    <s v="April"/>
    <s v="John Lee"/>
    <x v="3"/>
    <x v="0"/>
    <s v="Art"/>
    <s v="Binney &amp; Smith inkTank Desk Highlighter, Chisel Tip, Yellow, 12/Box"/>
    <n v="10.75"/>
    <n v="5"/>
    <n v="3.55"/>
    <m/>
    <n v="0.33023255813953489"/>
    <m/>
    <s v="John"/>
    <s v="OKAY"/>
  </r>
  <r>
    <d v="2014-04-18T00:00:00"/>
    <s v="April"/>
    <s v="John Lee"/>
    <x v="3"/>
    <x v="0"/>
    <s v="Fasteners"/>
    <s v="Advantus Push Pins, Aluminum Head"/>
    <n v="11.62"/>
    <n v="2"/>
    <n v="3.6"/>
    <m/>
    <n v="0.3098106712564544"/>
    <m/>
    <s v="John"/>
    <s v="OKAY"/>
  </r>
  <r>
    <d v="2014-04-18T00:00:00"/>
    <s v="April"/>
    <s v="Kunst Miller"/>
    <x v="0"/>
    <x v="0"/>
    <s v="Art"/>
    <s v="Prang Dustless Chalk Sticks"/>
    <n v="2.69"/>
    <n v="2"/>
    <n v="1.01"/>
    <m/>
    <n v="0.37546468401486988"/>
    <m/>
    <s v="Kunst"/>
    <s v="OKAY"/>
  </r>
  <r>
    <d v="2014-04-18T00:00:00"/>
    <s v="April"/>
    <s v="Kunst Miller"/>
    <x v="0"/>
    <x v="1"/>
    <s v="Chairs"/>
    <s v="DMI Arturo Collection Mission-style Design Wood Chair"/>
    <n v="317.06"/>
    <n v="3"/>
    <n v="-18.12"/>
    <m/>
    <n v="-5.7150066233520473E-2"/>
    <m/>
    <s v="Kunst"/>
    <s v="GREAT"/>
  </r>
  <r>
    <d v="2014-04-18T00:00:00"/>
    <s v="April"/>
    <s v="Kunst Miller"/>
    <x v="0"/>
    <x v="0"/>
    <s v="Envelopes"/>
    <s v="Cameo Buff Policy Envelopes"/>
    <n v="149.35"/>
    <n v="3"/>
    <n v="50.41"/>
    <m/>
    <n v="0.33752929360562434"/>
    <m/>
    <s v="Kunst"/>
    <s v="GREAT"/>
  </r>
  <r>
    <d v="2014-04-18T00:00:00"/>
    <s v="April"/>
    <s v="Kunst Miller"/>
    <x v="0"/>
    <x v="2"/>
    <s v="Accessories"/>
    <s v="Kensington Expert Mouse Optical USB Trackball for PC or Mac"/>
    <n v="227.98"/>
    <n v="3"/>
    <n v="28.5"/>
    <m/>
    <n v="0.12501096587419949"/>
    <m/>
    <s v="Kunst"/>
    <e v="#N/A"/>
  </r>
  <r>
    <d v="2014-04-19T00:00:00"/>
    <s v="April"/>
    <s v="Nicole Fjeld"/>
    <x v="3"/>
    <x v="1"/>
    <s v="Furnishings"/>
    <s v="Executive Impressions 13&quot; Chairman Wall Clock"/>
    <n v="76.14"/>
    <n v="3"/>
    <n v="26.65"/>
    <m/>
    <n v="0.35001313370107695"/>
    <m/>
    <s v="Nicole"/>
    <s v="OKAY"/>
  </r>
  <r>
    <d v="2014-04-19T00:00:00"/>
    <s v="April"/>
    <s v="Allen Goldenen"/>
    <x v="6"/>
    <x v="0"/>
    <s v="Binders"/>
    <s v="GBC Durable Plastic Covers"/>
    <n v="58.05"/>
    <n v="3"/>
    <n v="26.7"/>
    <m/>
    <n v="0.4599483204134367"/>
    <m/>
    <s v="Allen"/>
    <s v="OKAY"/>
  </r>
  <r>
    <d v="2014-04-19T00:00:00"/>
    <s v="April"/>
    <s v="Allen Goldenen"/>
    <x v="6"/>
    <x v="0"/>
    <s v="Paper"/>
    <s v="Xerox 232"/>
    <n v="71.28"/>
    <n v="11"/>
    <n v="34.21"/>
    <m/>
    <n v="0.47993827160493829"/>
    <m/>
    <s v="Allen"/>
    <s v="OKAY"/>
  </r>
  <r>
    <d v="2014-04-20T00:00:00"/>
    <s v="April"/>
    <s v="Seth Vernon"/>
    <x v="0"/>
    <x v="1"/>
    <s v="Tables"/>
    <s v="Bush Advantage Collection Round Conference Table"/>
    <n v="744.1"/>
    <n v="5"/>
    <n v="-95.67"/>
    <m/>
    <n v="-0.12857142857142856"/>
    <m/>
    <s v="Seth"/>
    <s v="GOOD"/>
  </r>
  <r>
    <d v="2014-04-20T00:00:00"/>
    <s v="April"/>
    <s v="Seth Vernon"/>
    <x v="0"/>
    <x v="0"/>
    <s v="Storage"/>
    <s v="Personal Folder Holder, Ebony"/>
    <n v="44.84"/>
    <n v="5"/>
    <n v="5.61"/>
    <m/>
    <n v="0.1251115075825156"/>
    <m/>
    <s v="Seth"/>
    <s v="OKAY"/>
  </r>
  <r>
    <d v="2014-04-20T00:00:00"/>
    <s v="April"/>
    <s v="Seth Vernon"/>
    <x v="0"/>
    <x v="1"/>
    <s v="Tables"/>
    <s v="Riverside Furniture Stanwyck Manor Table Series"/>
    <n v="401.59"/>
    <n v="2"/>
    <n v="-131.94999999999999"/>
    <m/>
    <n v="-0.3285689384695834"/>
    <m/>
    <s v="Seth"/>
    <e v="#N/A"/>
  </r>
  <r>
    <d v="2014-04-20T00:00:00"/>
    <s v="April"/>
    <s v="Benjamin Patterson"/>
    <x v="3"/>
    <x v="1"/>
    <s v="Furnishings"/>
    <s v="GE 4 Foot Flourescent Tube, 40 Watt"/>
    <n v="59.92"/>
    <n v="4"/>
    <n v="27.56"/>
    <m/>
    <n v="0.45994659546061412"/>
    <m/>
    <s v="Benjamin"/>
    <s v="OKAY"/>
  </r>
  <r>
    <d v="2014-04-21T00:00:00"/>
    <s v="April"/>
    <s v="Allen Armold"/>
    <x v="3"/>
    <x v="0"/>
    <s v="Binders"/>
    <s v="ACCOHIDE Binder by Acco"/>
    <n v="16.52"/>
    <n v="5"/>
    <n v="5.58"/>
    <m/>
    <n v="0.33777239709443102"/>
    <m/>
    <s v="Allen"/>
    <s v="OKAY"/>
  </r>
  <r>
    <d v="2014-04-21T00:00:00"/>
    <s v="April"/>
    <s v="Dorothy Badders"/>
    <x v="5"/>
    <x v="0"/>
    <s v="Storage"/>
    <s v="SAFCO Commercial Wire Shelving, Black"/>
    <n v="828.84"/>
    <n v="6"/>
    <n v="0"/>
    <m/>
    <n v="0"/>
    <m/>
    <s v="Dorothy"/>
    <s v="GOOD"/>
  </r>
  <r>
    <d v="2014-04-22T00:00:00"/>
    <s v="April"/>
    <s v="Aaron Hawkins"/>
    <x v="20"/>
    <x v="0"/>
    <s v="Envelopes"/>
    <s v="Staple envelope"/>
    <n v="247.84"/>
    <n v="8"/>
    <n v="121.44"/>
    <m/>
    <n v="0.48999354422207875"/>
    <m/>
    <s v="Aaron"/>
    <e v="#N/A"/>
  </r>
  <r>
    <d v="2014-04-22T00:00:00"/>
    <s v="April"/>
    <s v="Aaron Hawkins"/>
    <x v="20"/>
    <x v="0"/>
    <s v="Binders"/>
    <s v="ACCOHIDE 3-Ring Binder, Blue, 1&quot;"/>
    <n v="9.91"/>
    <n v="3"/>
    <n v="3.35"/>
    <m/>
    <n v="0.33804238143289606"/>
    <m/>
    <s v="Aaron"/>
    <s v="OKAY"/>
  </r>
  <r>
    <d v="2014-04-23T00:00:00"/>
    <s v="April"/>
    <s v="Theresa Swint"/>
    <x v="2"/>
    <x v="0"/>
    <s v="Binders"/>
    <s v="Wilson Jones Suede Grain Vinyl Binders"/>
    <n v="2.5"/>
    <n v="3"/>
    <n v="-1.75"/>
    <m/>
    <n v="-0.7"/>
    <m/>
    <s v="Theresa"/>
    <s v="OKAY"/>
  </r>
  <r>
    <d v="2014-04-23T00:00:00"/>
    <s v="April"/>
    <s v="Laurel Beltran"/>
    <x v="10"/>
    <x v="1"/>
    <s v="Chairs"/>
    <s v="Global Leather Highback Executive Chair with Pneumatic Height Adjustment, Black"/>
    <n v="281.37"/>
    <n v="2"/>
    <n v="-12.06"/>
    <m/>
    <n v="-4.2861712336069946E-2"/>
    <m/>
    <s v="Laurel"/>
    <s v="GREAT"/>
  </r>
  <r>
    <d v="2014-04-23T00:00:00"/>
    <s v="April"/>
    <s v="Laurel Beltran"/>
    <x v="10"/>
    <x v="1"/>
    <s v="Chairs"/>
    <s v="Global Leather Highback Executive Chair with Pneumatic Height Adjustment, Black"/>
    <n v="281.37"/>
    <n v="2"/>
    <n v="-12.06"/>
    <m/>
    <n v="-4.2861712336069946E-2"/>
    <m/>
    <s v="Laurel"/>
    <e v="#N/A"/>
  </r>
  <r>
    <d v="2014-04-23T00:00:00"/>
    <s v="April"/>
    <s v="Laurel Beltran"/>
    <x v="10"/>
    <x v="0"/>
    <s v="Binders"/>
    <s v="Zipper Ring Binder Pockets"/>
    <n v="7.49"/>
    <n v="8"/>
    <n v="-5.24"/>
    <m/>
    <n v="-0.6995994659546062"/>
    <m/>
    <s v="Laurel"/>
    <s v="OKAY"/>
  </r>
  <r>
    <d v="2014-04-23T00:00:00"/>
    <s v="April"/>
    <s v="Laurel Beltran"/>
    <x v="10"/>
    <x v="1"/>
    <s v="Furnishings"/>
    <s v="G.E. Halogen Desk Lamp Bulbs"/>
    <n v="22.34"/>
    <n v="4"/>
    <n v="7.82"/>
    <m/>
    <n v="0.35004476275738589"/>
    <m/>
    <s v="Laurel"/>
    <s v="OKAY"/>
  </r>
  <r>
    <d v="2014-04-23T00:00:00"/>
    <s v="April"/>
    <s v="Nathan Mautz"/>
    <x v="3"/>
    <x v="0"/>
    <s v="Paper"/>
    <s v="Xerox 1891"/>
    <n v="48.91"/>
    <n v="1"/>
    <n v="22.99"/>
    <m/>
    <n v="0.47004702514823143"/>
    <m/>
    <s v="Nathan"/>
    <s v="OKAY"/>
  </r>
  <r>
    <d v="2014-04-25T00:00:00"/>
    <s v="April"/>
    <s v="Dianna Arnett"/>
    <x v="0"/>
    <x v="0"/>
    <s v="Paper"/>
    <s v="Xerox 1985"/>
    <n v="10.37"/>
    <n v="2"/>
    <n v="3.63"/>
    <m/>
    <n v="0.35004821600771457"/>
    <m/>
    <s v="Dianna"/>
    <s v="OKAY"/>
  </r>
  <r>
    <d v="2014-04-25T00:00:00"/>
    <s v="April"/>
    <s v="Dianna Arnett"/>
    <x v="0"/>
    <x v="0"/>
    <s v="Art"/>
    <s v="12 Colored Short Pencils"/>
    <n v="6.24"/>
    <n v="3"/>
    <n v="0.55000000000000004"/>
    <m/>
    <n v="8.8141025641025647E-2"/>
    <m/>
    <s v="Dianna"/>
    <s v="OKAY"/>
  </r>
  <r>
    <d v="2014-04-25T00:00:00"/>
    <s v="April"/>
    <s v="Lena Creighton"/>
    <x v="25"/>
    <x v="2"/>
    <s v="Phones"/>
    <s v="AT&amp;T CL2909"/>
    <n v="302.38"/>
    <n v="3"/>
    <n v="37.799999999999997"/>
    <m/>
    <n v="0.12500826774257556"/>
    <m/>
    <s v="Lena"/>
    <s v="GREAT"/>
  </r>
  <r>
    <d v="2014-04-25T00:00:00"/>
    <s v="April"/>
    <s v="Beth Thompson"/>
    <x v="3"/>
    <x v="1"/>
    <s v="Furnishings"/>
    <s v="Tenex Traditional Chairmats for Medium Pile Carpet, Standard Lip, 36&quot; x 48&quot;"/>
    <n v="303.25"/>
    <n v="5"/>
    <n v="63.68"/>
    <m/>
    <n v="0.20999175597691674"/>
    <m/>
    <s v="Beth"/>
    <s v="GREAT"/>
  </r>
  <r>
    <d v="2014-04-25T00:00:00"/>
    <s v="April"/>
    <s v="Beth Thompson"/>
    <x v="3"/>
    <x v="0"/>
    <s v="Appliances"/>
    <s v="Kensington 6 Outlet MasterPiece HOMEOFFICE Power Control Center"/>
    <n v="270.72000000000003"/>
    <n v="3"/>
    <n v="78.510000000000005"/>
    <m/>
    <n v="0.29000443262411346"/>
    <m/>
    <s v="Beth"/>
    <s v="GREAT"/>
  </r>
  <r>
    <d v="2014-04-25T00:00:00"/>
    <s v="April"/>
    <s v="Beth Thompson"/>
    <x v="3"/>
    <x v="1"/>
    <s v="Chairs"/>
    <s v="GuestStacker Chair with Chrome Finish Legs"/>
    <n v="1487.04"/>
    <n v="5"/>
    <n v="148.69999999999999"/>
    <m/>
    <n v="9.9997310092532807E-2"/>
    <m/>
    <s v="Beth"/>
    <s v="GOOD"/>
  </r>
  <r>
    <d v="2014-04-26T00:00:00"/>
    <s v="April"/>
    <s v="Aleksandra Gannaway"/>
    <x v="3"/>
    <x v="1"/>
    <s v="Chairs"/>
    <s v="Bevis Steel Folding Chairs"/>
    <n v="230.28"/>
    <n v="3"/>
    <n v="23.03"/>
    <m/>
    <n v="0.10000868507903422"/>
    <m/>
    <s v="Aleksandra"/>
    <e v="#N/A"/>
  </r>
  <r>
    <d v="2014-04-26T00:00:00"/>
    <s v="April"/>
    <s v="Aleksandra Gannaway"/>
    <x v="3"/>
    <x v="0"/>
    <s v="Binders"/>
    <s v="Acco Pressboard Covers with Storage Hooks, 14 7/8&quot; x 11&quot;, Executive Red"/>
    <n v="18.29"/>
    <n v="6"/>
    <n v="5.72"/>
    <m/>
    <n v="0.31273920174958997"/>
    <m/>
    <s v="Aleksandra"/>
    <s v="OKAY"/>
  </r>
  <r>
    <d v="2014-04-26T00:00:00"/>
    <s v="April"/>
    <s v="Marc Harrigan"/>
    <x v="3"/>
    <x v="0"/>
    <s v="Art"/>
    <s v="Newell 347"/>
    <n v="21.4"/>
    <n v="5"/>
    <n v="6.21"/>
    <m/>
    <n v="0.29018691588785051"/>
    <m/>
    <s v="Marc"/>
    <s v="OKAY"/>
  </r>
  <r>
    <d v="2014-04-26T00:00:00"/>
    <s v="April"/>
    <s v="Marc Harrigan"/>
    <x v="3"/>
    <x v="0"/>
    <s v="Labels"/>
    <s v="Avery 495"/>
    <n v="12.6"/>
    <n v="2"/>
    <n v="5.8"/>
    <m/>
    <n v="0.46031746031746029"/>
    <m/>
    <s v="Marc"/>
    <s v="OKAY"/>
  </r>
  <r>
    <d v="2014-04-28T00:00:00"/>
    <s v="April"/>
    <s v="Muhammed Yedwab"/>
    <x v="36"/>
    <x v="0"/>
    <s v="Binders"/>
    <s v="Acco Data Flex Cable Posts For Top &amp; Bottom Load Binders, 6&quot; Capacity"/>
    <n v="20.86"/>
    <n v="2"/>
    <n v="9.39"/>
    <m/>
    <n v="0.45014381591562802"/>
    <m/>
    <s v="Muhammed"/>
    <s v="OKAY"/>
  </r>
  <r>
    <d v="2014-04-28T00:00:00"/>
    <s v="April"/>
    <s v="Muhammed Yedwab"/>
    <x v="36"/>
    <x v="0"/>
    <s v="Storage"/>
    <s v="Recycled Steel Personal File for Standard File Folders"/>
    <n v="497.61"/>
    <n v="9"/>
    <n v="129.38"/>
    <m/>
    <n v="0.2600028134482828"/>
    <m/>
    <s v="Muhammed"/>
    <e v="#N/A"/>
  </r>
  <r>
    <d v="2014-04-28T00:00:00"/>
    <s v="April"/>
    <s v="Muhammed Yedwab"/>
    <x v="36"/>
    <x v="0"/>
    <s v="Art"/>
    <s v="Blackstonian Pencils"/>
    <n v="5.34"/>
    <n v="2"/>
    <n v="1.5"/>
    <m/>
    <n v="0.2808988764044944"/>
    <m/>
    <s v="Muhammed"/>
    <s v="OKAY"/>
  </r>
  <r>
    <d v="2014-04-28T00:00:00"/>
    <s v="April"/>
    <s v="Muhammed Yedwab"/>
    <x v="36"/>
    <x v="0"/>
    <s v="Labels"/>
    <s v="Avery 488"/>
    <n v="3.15"/>
    <n v="1"/>
    <n v="1.51"/>
    <m/>
    <n v="0.47936507936507938"/>
    <m/>
    <s v="Muhammed"/>
    <s v="OKAY"/>
  </r>
  <r>
    <d v="2014-04-28T00:00:00"/>
    <s v="April"/>
    <s v="George Bell"/>
    <x v="10"/>
    <x v="0"/>
    <s v="Labels"/>
    <s v="Avery File Folder Labels"/>
    <n v="6.91"/>
    <n v="3"/>
    <n v="2.5099999999999998"/>
    <m/>
    <n v="0.36324167872648333"/>
    <m/>
    <s v="George"/>
    <s v="OKAY"/>
  </r>
  <r>
    <d v="2014-04-28T00:00:00"/>
    <s v="April"/>
    <s v="George Bell"/>
    <x v="10"/>
    <x v="0"/>
    <s v="Storage"/>
    <s v="X-Rack File for Hanging Folders"/>
    <n v="27.1"/>
    <n v="3"/>
    <n v="2.0299999999999998"/>
    <m/>
    <n v="7.490774907749076E-2"/>
    <m/>
    <s v="George"/>
    <s v="OKAY"/>
  </r>
  <r>
    <d v="2014-04-28T00:00:00"/>
    <s v="April"/>
    <s v="George Bell"/>
    <x v="10"/>
    <x v="0"/>
    <s v="Storage"/>
    <s v="Carina Mini System Audio Rack, Model AR050B"/>
    <n v="177.57"/>
    <n v="2"/>
    <n v="-37.729999999999997"/>
    <m/>
    <n v="-0.21247958551557131"/>
    <m/>
    <s v="George"/>
    <s v="GREAT"/>
  </r>
  <r>
    <d v="2014-04-28T00:00:00"/>
    <s v="April"/>
    <s v="Arianne Irving"/>
    <x v="3"/>
    <x v="2"/>
    <s v="Phones"/>
    <s v="Samsung Galaxy Mega 6.3"/>
    <n v="1679.96"/>
    <n v="5"/>
    <n v="126"/>
    <m/>
    <n v="7.5001785756803732E-2"/>
    <m/>
    <s v="Arianne"/>
    <s v="GOOD"/>
  </r>
  <r>
    <d v="2014-04-28T00:00:00"/>
    <s v="April"/>
    <s v="David Smith"/>
    <x v="20"/>
    <x v="2"/>
    <s v="Accessories"/>
    <s v="Logitech G600 MMO Gaming Mouse"/>
    <n v="159.97999999999999"/>
    <n v="2"/>
    <n v="57.59"/>
    <m/>
    <n v="0.35998249781222658"/>
    <m/>
    <s v="David"/>
    <e v="#N/A"/>
  </r>
  <r>
    <d v="2014-04-29T00:00:00"/>
    <s v="April"/>
    <s v="Lauren Leatherbury"/>
    <x v="20"/>
    <x v="1"/>
    <s v="Furnishings"/>
    <s v="Dax Clear Box Frame"/>
    <n v="17.46"/>
    <n v="2"/>
    <n v="5.94"/>
    <m/>
    <n v="0.34020618556701032"/>
    <m/>
    <s v="Lauren"/>
    <s v="OKAY"/>
  </r>
  <r>
    <d v="2014-04-29T00:00:00"/>
    <s v="April"/>
    <s v="Harry Greene"/>
    <x v="8"/>
    <x v="1"/>
    <s v="Chairs"/>
    <s v="Global Stack Chair without Arms, Black"/>
    <n v="51.96"/>
    <n v="2"/>
    <n v="12.99"/>
    <m/>
    <n v="0.25"/>
    <m/>
    <s v="Harry"/>
    <s v="OKAY"/>
  </r>
  <r>
    <d v="2014-04-29T00:00:00"/>
    <s v="April"/>
    <s v="Harry Greene"/>
    <x v="8"/>
    <x v="0"/>
    <s v="Binders"/>
    <s v="Avery Non-Stick Heavy Duty View Round Locking Ring Binders"/>
    <n v="17.940000000000001"/>
    <n v="3"/>
    <n v="8.61"/>
    <m/>
    <n v="0.47993311036789293"/>
    <m/>
    <s v="Harry"/>
    <s v="OKAY"/>
  </r>
  <r>
    <d v="2014-04-29T00:00:00"/>
    <s v="April"/>
    <s v="Laura Armstrong"/>
    <x v="15"/>
    <x v="1"/>
    <s v="Chairs"/>
    <s v="Global Leather Executive Chair"/>
    <n v="561.58000000000004"/>
    <n v="2"/>
    <n v="70.2"/>
    <m/>
    <n v="0.1250044517254888"/>
    <m/>
    <s v="Laura"/>
    <s v="GOOD"/>
  </r>
  <r>
    <d v="2014-04-29T00:00:00"/>
    <s v="April"/>
    <s v="Laura Armstrong"/>
    <x v="15"/>
    <x v="0"/>
    <s v="Storage"/>
    <s v="2300 Heavy-Duty Transfer File Systems by Perma"/>
    <n v="99.92"/>
    <n v="5"/>
    <n v="-1.25"/>
    <m/>
    <n v="-1.2510008006405124E-2"/>
    <m/>
    <s v="Laura"/>
    <s v="OKAY"/>
  </r>
  <r>
    <d v="2014-04-29T00:00:00"/>
    <s v="April"/>
    <s v="Katherine Hughes"/>
    <x v="7"/>
    <x v="2"/>
    <s v="Phones"/>
    <s v="Square Credit Card Reader"/>
    <n v="19.98"/>
    <n v="2"/>
    <n v="5.19"/>
    <m/>
    <n v="0.25975975975975979"/>
    <m/>
    <s v="Katherine"/>
    <s v="OKAY"/>
  </r>
  <r>
    <d v="2014-04-30T00:00:00"/>
    <s v="April"/>
    <s v="Tamara Manning"/>
    <x v="29"/>
    <x v="2"/>
    <s v="Accessories"/>
    <s v="Maxell 4.7GB DVD-RW 3/Pack"/>
    <n v="47.79"/>
    <n v="3"/>
    <n v="16.25"/>
    <m/>
    <n v="0.34002929483155475"/>
    <m/>
    <s v="Tamara"/>
    <s v="OKAY"/>
  </r>
  <r>
    <d v="2014-04-30T00:00:00"/>
    <s v="April"/>
    <s v="Justin MacKendrick"/>
    <x v="5"/>
    <x v="0"/>
    <s v="Art"/>
    <s v="Hunt Boston Vacuum Mount KS Pencil Sharpener"/>
    <n v="174.95"/>
    <n v="5"/>
    <n v="45.49"/>
    <m/>
    <n v="0.26001714775650187"/>
    <m/>
    <s v="Justin"/>
    <s v="GREAT"/>
  </r>
  <r>
    <d v="2014-04-30T00:00:00"/>
    <s v="April"/>
    <s v="Justin MacKendrick"/>
    <x v="5"/>
    <x v="0"/>
    <s v="Storage"/>
    <s v="Economy Rollaway Files"/>
    <n v="826"/>
    <n v="5"/>
    <n v="214.76"/>
    <m/>
    <n v="0.26"/>
    <m/>
    <s v="Justin"/>
    <s v="GOOD"/>
  </r>
  <r>
    <d v="2014-05-02T00:00:00"/>
    <s v="May"/>
    <s v="Andrew Roberts"/>
    <x v="10"/>
    <x v="0"/>
    <s v="Appliances"/>
    <s v="Belkin 6 Outlet Metallic Surge Strip"/>
    <n v="26.14"/>
    <n v="3"/>
    <n v="1.96"/>
    <m/>
    <n v="7.4980872226472831E-2"/>
    <m/>
    <s v="Andrew"/>
    <s v="OKAY"/>
  </r>
  <r>
    <d v="2014-05-02T00:00:00"/>
    <s v="May"/>
    <s v="Cari Schnelling"/>
    <x v="16"/>
    <x v="2"/>
    <s v="Copiers"/>
    <s v="Brother DCP1000 Digital 3 in 1 Multifunction Machine"/>
    <n v="479.98"/>
    <n v="2"/>
    <n v="90"/>
    <m/>
    <n v="0.18750781282553439"/>
    <m/>
    <s v="Cari"/>
    <e v="#N/A"/>
  </r>
  <r>
    <d v="2014-05-03T00:00:00"/>
    <s v="May"/>
    <s v="Joni Sundaresam"/>
    <x v="21"/>
    <x v="0"/>
    <s v="Labels"/>
    <s v="Avery 481"/>
    <n v="21.56"/>
    <n v="7"/>
    <n v="10.35"/>
    <m/>
    <n v="0.48005565862708721"/>
    <m/>
    <s v="Joni"/>
    <s v="OKAY"/>
  </r>
  <r>
    <d v="2014-05-03T00:00:00"/>
    <s v="May"/>
    <s v="Nathan Cano"/>
    <x v="20"/>
    <x v="0"/>
    <s v="Binders"/>
    <s v="GBC Poly Designer Binding Covers"/>
    <n v="40.18"/>
    <n v="3"/>
    <n v="14.56"/>
    <m/>
    <n v="0.3623693379790941"/>
    <m/>
    <s v="Nathan"/>
    <s v="OKAY"/>
  </r>
  <r>
    <d v="2014-05-03T00:00:00"/>
    <s v="May"/>
    <s v="Nathan Cano"/>
    <x v="20"/>
    <x v="0"/>
    <s v="Binders"/>
    <s v="Avery Durable Plastic 1&quot; Binders"/>
    <n v="10.9"/>
    <n v="3"/>
    <n v="3.95"/>
    <m/>
    <n v="0.36238532110091742"/>
    <m/>
    <s v="Nathan"/>
    <s v="OKAY"/>
  </r>
  <r>
    <d v="2014-05-04T00:00:00"/>
    <s v="May"/>
    <s v="Paul MacIntyre"/>
    <x v="14"/>
    <x v="0"/>
    <s v="Binders"/>
    <s v="Fellowes Binding Cases"/>
    <n v="46.8"/>
    <n v="4"/>
    <n v="21.06"/>
    <m/>
    <n v="0.45"/>
    <m/>
    <s v="Paul"/>
    <s v="OKAY"/>
  </r>
  <r>
    <d v="2014-05-04T00:00:00"/>
    <s v="May"/>
    <s v="Andrew Allen"/>
    <x v="37"/>
    <x v="1"/>
    <s v="Furnishings"/>
    <s v="DAX Wood Document Frame"/>
    <n v="27.46"/>
    <n v="2"/>
    <n v="9.89"/>
    <m/>
    <n v="0.36016023306627826"/>
    <m/>
    <s v="Andrew"/>
    <s v="OKAY"/>
  </r>
  <r>
    <d v="2014-05-04T00:00:00"/>
    <s v="May"/>
    <s v="Nat Carroll"/>
    <x v="0"/>
    <x v="0"/>
    <s v="Art"/>
    <s v="Boston Home &amp; Office Model 2000 Electric Pencil Sharpeners"/>
    <n v="37.840000000000003"/>
    <n v="2"/>
    <n v="2.84"/>
    <m/>
    <n v="7.5052854122621554E-2"/>
    <m/>
    <s v="Nat"/>
    <s v="OKAY"/>
  </r>
  <r>
    <d v="2014-05-04T00:00:00"/>
    <s v="May"/>
    <s v="Nat Carroll"/>
    <x v="0"/>
    <x v="0"/>
    <s v="Fasteners"/>
    <s v="OIC Thumb-Tacks"/>
    <n v="5.47"/>
    <n v="6"/>
    <n v="1.85"/>
    <m/>
    <n v="0.33820840950639858"/>
    <m/>
    <s v="Nat"/>
    <s v="OKAY"/>
  </r>
  <r>
    <d v="2014-05-04T00:00:00"/>
    <s v="May"/>
    <s v="Bill Shonely"/>
    <x v="22"/>
    <x v="1"/>
    <s v="Furnishings"/>
    <s v="Eldon Regeneration Recycled Desk Accessories, Smoke"/>
    <n v="12.18"/>
    <n v="7"/>
    <n v="3.9"/>
    <m/>
    <n v="0.32019704433497537"/>
    <m/>
    <s v="Bill"/>
    <s v="OKAY"/>
  </r>
  <r>
    <d v="2014-05-04T00:00:00"/>
    <s v="May"/>
    <s v="Bill Shonely"/>
    <x v="22"/>
    <x v="0"/>
    <s v="Appliances"/>
    <s v="Holmes Odor Grabber"/>
    <n v="57.68"/>
    <n v="4"/>
    <n v="19.03"/>
    <m/>
    <n v="0.32992371705963941"/>
    <m/>
    <s v="Bill"/>
    <s v="OKAY"/>
  </r>
  <r>
    <d v="2014-05-05T00:00:00"/>
    <s v="May"/>
    <s v="Peter Fuller"/>
    <x v="5"/>
    <x v="0"/>
    <s v="Paper"/>
    <s v="Adams &quot;While You Were Out&quot; Message Pads"/>
    <n v="9.42"/>
    <n v="3"/>
    <n v="4.24"/>
    <m/>
    <n v="0.45010615711252655"/>
    <m/>
    <s v="Peter"/>
    <s v="OKAY"/>
  </r>
  <r>
    <d v="2014-05-05T00:00:00"/>
    <s v="May"/>
    <s v="Peter Fuller"/>
    <x v="5"/>
    <x v="0"/>
    <s v="Art"/>
    <s v="Newell 350"/>
    <n v="6.56"/>
    <n v="2"/>
    <n v="1.9"/>
    <m/>
    <n v="0.28963414634146339"/>
    <m/>
    <s v="Peter"/>
    <s v="OKAY"/>
  </r>
  <r>
    <d v="2014-05-05T00:00:00"/>
    <s v="May"/>
    <s v="Peter Fuller"/>
    <x v="5"/>
    <x v="0"/>
    <s v="Paper"/>
    <s v="Xerox 1933"/>
    <n v="24.56"/>
    <n v="2"/>
    <n v="11.54"/>
    <m/>
    <n v="0.46986970684039087"/>
    <m/>
    <s v="Peter"/>
    <s v="OKAY"/>
  </r>
  <r>
    <d v="2014-05-05T00:00:00"/>
    <s v="May"/>
    <s v="Emily Burns"/>
    <x v="0"/>
    <x v="1"/>
    <s v="Chairs"/>
    <s v="Global Value Mid-Back Manager's Chair, Gray"/>
    <n v="127.87"/>
    <n v="3"/>
    <n v="-9.1300000000000008"/>
    <m/>
    <n v="-7.1400641276296237E-2"/>
    <m/>
    <s v="Emily"/>
    <e v="#N/A"/>
  </r>
  <r>
    <d v="2014-05-05T00:00:00"/>
    <s v="May"/>
    <s v="Katharine Harms"/>
    <x v="1"/>
    <x v="0"/>
    <s v="Storage"/>
    <s v="Eldon Portable Mobile Manager"/>
    <n v="45.25"/>
    <n v="2"/>
    <n v="3.96"/>
    <m/>
    <n v="8.7513812154696127E-2"/>
    <m/>
    <s v="Katharine"/>
    <s v="OKAY"/>
  </r>
  <r>
    <d v="2014-05-05T00:00:00"/>
    <s v="May"/>
    <s v="Giulietta Dortch"/>
    <x v="6"/>
    <x v="0"/>
    <s v="Binders"/>
    <s v="Storex Dura Pro Binders"/>
    <n v="11.88"/>
    <n v="2"/>
    <n v="5.35"/>
    <m/>
    <n v="0.45033670033670026"/>
    <m/>
    <s v="Giulietta"/>
    <s v="OKAY"/>
  </r>
  <r>
    <d v="2014-05-05T00:00:00"/>
    <s v="May"/>
    <s v="Giulietta Dortch"/>
    <x v="6"/>
    <x v="0"/>
    <s v="Paper"/>
    <s v="Easy-staple paper"/>
    <n v="35.44"/>
    <n v="1"/>
    <n v="16.66"/>
    <m/>
    <n v="0.47009029345372466"/>
    <m/>
    <s v="Giulietta"/>
    <s v="OKAY"/>
  </r>
  <r>
    <d v="2014-05-06T00:00:00"/>
    <s v="May"/>
    <s v="Harold Pawlan"/>
    <x v="3"/>
    <x v="0"/>
    <s v="Binders"/>
    <s v="Wilson Jones Legal Size Ring Binders"/>
    <n v="140.74"/>
    <n v="8"/>
    <n v="52.78"/>
    <m/>
    <n v="0.37501776325138553"/>
    <m/>
    <s v="Harold"/>
    <e v="#N/A"/>
  </r>
  <r>
    <d v="2014-05-06T00:00:00"/>
    <s v="May"/>
    <s v="Steve Nguyen"/>
    <x v="3"/>
    <x v="0"/>
    <s v="Labels"/>
    <s v="Staple-on labels"/>
    <n v="5.78"/>
    <n v="2"/>
    <n v="2.72"/>
    <m/>
    <n v="0.47058823529411764"/>
    <m/>
    <s v="Steve"/>
    <s v="OKAY"/>
  </r>
  <r>
    <d v="2014-05-06T00:00:00"/>
    <s v="May"/>
    <s v="Steve Nguyen"/>
    <x v="3"/>
    <x v="0"/>
    <s v="Art"/>
    <s v="Model L Table or Wall-Mount Pencil Sharpener"/>
    <n v="107.94"/>
    <n v="6"/>
    <n v="30.22"/>
    <m/>
    <n v="0.27997035390031499"/>
    <m/>
    <s v="Steve"/>
    <e v="#N/A"/>
  </r>
  <r>
    <d v="2014-05-07T00:00:00"/>
    <s v="May"/>
    <s v="Carol Triggs"/>
    <x v="32"/>
    <x v="0"/>
    <s v="Binders"/>
    <s v="Acco PRESSTEX Data Binder with Storage Hooks, Dark Blue, 14 7/8&quot; X 11&quot;"/>
    <n v="16.14"/>
    <n v="3"/>
    <n v="7.91"/>
    <m/>
    <n v="0.49008674101610905"/>
    <m/>
    <s v="Carol"/>
    <s v="OKAY"/>
  </r>
  <r>
    <d v="2014-05-07T00:00:00"/>
    <s v="May"/>
    <s v="Carol Triggs"/>
    <x v="32"/>
    <x v="1"/>
    <s v="Tables"/>
    <s v="Balt Split Level Computer Training Table"/>
    <n v="194.25"/>
    <n v="2"/>
    <n v="-38.85"/>
    <m/>
    <n v="-0.2"/>
    <m/>
    <s v="Carol"/>
    <e v="#N/A"/>
  </r>
  <r>
    <d v="2014-05-07T00:00:00"/>
    <s v="May"/>
    <s v="Carol Triggs"/>
    <x v="32"/>
    <x v="0"/>
    <s v="Art"/>
    <s v="Newell 335"/>
    <n v="8.64"/>
    <n v="3"/>
    <n v="2.5099999999999998"/>
    <m/>
    <n v="0.29050925925925919"/>
    <m/>
    <s v="Carol"/>
    <s v="OKAY"/>
  </r>
  <r>
    <d v="2014-05-07T00:00:00"/>
    <s v="May"/>
    <s v="Carol Triggs"/>
    <x v="32"/>
    <x v="1"/>
    <s v="Chairs"/>
    <s v="Lifetime Advantage Folding Chairs, 4/Carton"/>
    <n v="872.32"/>
    <n v="4"/>
    <n v="244.25"/>
    <m/>
    <n v="0.28000045854732208"/>
    <m/>
    <s v="Carol"/>
    <s v="GOOD"/>
  </r>
  <r>
    <d v="2014-05-08T00:00:00"/>
    <s v="May"/>
    <s v="Kean Thornton"/>
    <x v="2"/>
    <x v="2"/>
    <s v="Copiers"/>
    <s v="Hewlett Packard LaserJet 3310 Copier"/>
    <n v="1799.97"/>
    <n v="5"/>
    <n v="240"/>
    <m/>
    <n v="0.13333555559259322"/>
    <m/>
    <s v="Kean"/>
    <s v="GOOD"/>
  </r>
  <r>
    <d v="2014-05-09T00:00:00"/>
    <s v="May"/>
    <s v="Patrick Gardner"/>
    <x v="3"/>
    <x v="2"/>
    <s v="Accessories"/>
    <s v="Kingston Digital DataTraveler 32GB USB 2.0"/>
    <n v="67.8"/>
    <n v="4"/>
    <n v="4.07"/>
    <m/>
    <n v="6.0029498525073756E-2"/>
    <m/>
    <s v="Patrick"/>
    <s v="OKAY"/>
  </r>
  <r>
    <d v="2014-05-09T00:00:00"/>
    <s v="May"/>
    <s v="Patrick Gardner"/>
    <x v="3"/>
    <x v="2"/>
    <s v="Accessories"/>
    <s v="Sony Micro Vault Click 16 GB USB 2.0 Flash Drive"/>
    <n v="167.97"/>
    <n v="3"/>
    <n v="40.31"/>
    <m/>
    <n v="0.23998333035661132"/>
    <m/>
    <s v="Patrick"/>
    <e v="#N/A"/>
  </r>
  <r>
    <d v="2014-05-09T00:00:00"/>
    <s v="May"/>
    <s v="Sean Braxton"/>
    <x v="5"/>
    <x v="0"/>
    <s v="Storage"/>
    <s v="Fellowes Super Stor/Drawer"/>
    <n v="83.25"/>
    <n v="3"/>
    <n v="14.99"/>
    <m/>
    <n v="0.18006006006006006"/>
    <m/>
    <s v="Sean"/>
    <s v="OKAY"/>
  </r>
  <r>
    <d v="2014-05-09T00:00:00"/>
    <s v="May"/>
    <s v="Sean Braxton"/>
    <x v="5"/>
    <x v="0"/>
    <s v="Labels"/>
    <s v="Avery 518"/>
    <n v="9.4499999999999993"/>
    <n v="3"/>
    <n v="4.54"/>
    <m/>
    <n v="0.48042328042328047"/>
    <m/>
    <s v="Sean"/>
    <s v="OKAY"/>
  </r>
  <r>
    <d v="2014-05-09T00:00:00"/>
    <s v="May"/>
    <s v="Sean Braxton"/>
    <x v="5"/>
    <x v="0"/>
    <s v="Labels"/>
    <s v="Avery 506"/>
    <n v="20.65"/>
    <n v="5"/>
    <n v="9.5"/>
    <m/>
    <n v="0.46004842615012109"/>
    <m/>
    <s v="Sean"/>
    <s v="OKAY"/>
  </r>
  <r>
    <d v="2014-05-09T00:00:00"/>
    <s v="May"/>
    <s v="Sean Braxton"/>
    <x v="5"/>
    <x v="0"/>
    <s v="Paper"/>
    <s v="Weyerhaeuser First Choice Laser/Copy Paper (20Lb. and 88 Bright)"/>
    <n v="45.36"/>
    <n v="7"/>
    <n v="21.77"/>
    <m/>
    <n v="0.47993827160493829"/>
    <m/>
    <s v="Sean"/>
    <s v="OKAY"/>
  </r>
  <r>
    <d v="2014-05-10T00:00:00"/>
    <s v="May"/>
    <s v="Arianne Irving"/>
    <x v="22"/>
    <x v="0"/>
    <s v="Envelopes"/>
    <s v="Strathmore #10 Envelopes, Ultimate White"/>
    <n v="158.13"/>
    <n v="3"/>
    <n v="77.48"/>
    <m/>
    <n v="0.48997660153038641"/>
    <m/>
    <s v="Arianne"/>
    <e v="#N/A"/>
  </r>
  <r>
    <d v="2014-05-10T00:00:00"/>
    <s v="May"/>
    <s v="Arianne Irving"/>
    <x v="22"/>
    <x v="2"/>
    <s v="Phones"/>
    <s v="LF Elite 3D Dazzle Designer Hard Case Cover, Lf Stylus Pen and Wiper For Apple Iphone 5c Mini Lite"/>
    <n v="43.6"/>
    <n v="5"/>
    <n v="4.3600000000000003"/>
    <m/>
    <n v="0.1"/>
    <m/>
    <s v="Arianne"/>
    <s v="OKAY"/>
  </r>
  <r>
    <d v="2014-05-10T00:00:00"/>
    <s v="May"/>
    <s v="Art Foster"/>
    <x v="2"/>
    <x v="1"/>
    <s v="Bookcases"/>
    <s v="Bestar Classic Bookcase"/>
    <n v="349.97"/>
    <n v="7"/>
    <n v="-216.98"/>
    <m/>
    <n v="-0.61999599965711338"/>
    <m/>
    <s v="Art"/>
    <e v="#N/A"/>
  </r>
  <r>
    <d v="2014-05-10T00:00:00"/>
    <s v="May"/>
    <s v="Art Foster"/>
    <x v="2"/>
    <x v="0"/>
    <s v="Art"/>
    <s v="DIXON Ticonderoga Erasable Checking Pencils"/>
    <n v="22.32"/>
    <n v="5"/>
    <n v="5.3"/>
    <m/>
    <n v="0.23745519713261648"/>
    <m/>
    <s v="Art"/>
    <s v="OKAY"/>
  </r>
  <r>
    <d v="2014-05-10T00:00:00"/>
    <s v="May"/>
    <s v="Greg Matthias"/>
    <x v="3"/>
    <x v="0"/>
    <s v="Paper"/>
    <s v="Southworth 25% Cotton Premium Laser Paper and Envelopes"/>
    <n v="39.96"/>
    <n v="2"/>
    <n v="19.18"/>
    <m/>
    <n v="0.47997997997997999"/>
    <m/>
    <s v="Greg"/>
    <s v="OKAY"/>
  </r>
  <r>
    <d v="2014-05-10T00:00:00"/>
    <s v="May"/>
    <s v="Greg Matthias"/>
    <x v="3"/>
    <x v="2"/>
    <s v="Phones"/>
    <s v="Wilson Electronics DB Pro Signal Booster"/>
    <n v="1432"/>
    <n v="5"/>
    <n v="125.3"/>
    <m/>
    <n v="8.7499999999999994E-2"/>
    <m/>
    <s v="Greg"/>
    <s v="GOOD"/>
  </r>
  <r>
    <d v="2014-05-10T00:00:00"/>
    <s v="May"/>
    <s v="Greg Matthias"/>
    <x v="3"/>
    <x v="0"/>
    <s v="Supplies"/>
    <s v="Acme Design Stainless Steel Bent Scissors"/>
    <n v="41.04"/>
    <n v="6"/>
    <n v="11.08"/>
    <m/>
    <n v="0.2699805068226121"/>
    <m/>
    <s v="Greg"/>
    <s v="OKAY"/>
  </r>
  <r>
    <d v="2014-05-10T00:00:00"/>
    <s v="May"/>
    <s v="Greg Matthias"/>
    <x v="3"/>
    <x v="1"/>
    <s v="Chairs"/>
    <s v="Hon Pagoda Stacking Chairs"/>
    <n v="256.77999999999997"/>
    <n v="1"/>
    <n v="32.1"/>
    <m/>
    <n v="0.12500973596074463"/>
    <m/>
    <s v="Greg"/>
    <e v="#N/A"/>
  </r>
  <r>
    <d v="2014-05-11T00:00:00"/>
    <s v="May"/>
    <s v="Paul Gonzalez"/>
    <x v="0"/>
    <x v="2"/>
    <s v="Accessories"/>
    <s v="SanDisk Cruzer 64 GB USB Flash Drive"/>
    <n v="58.11"/>
    <n v="2"/>
    <n v="7.26"/>
    <m/>
    <n v="0.12493546721734641"/>
    <m/>
    <s v="Paul"/>
    <s v="OKAY"/>
  </r>
  <r>
    <d v="2014-05-11T00:00:00"/>
    <s v="May"/>
    <s v="Paul Gonzalez"/>
    <x v="0"/>
    <x v="2"/>
    <s v="Phones"/>
    <s v="Xblue XB-1670-86 X16 SmallÂ Office TelephoneÂ - Titanium"/>
    <n v="100.79"/>
    <n v="1"/>
    <n v="6.3"/>
    <m/>
    <n v="6.2506201012005158E-2"/>
    <m/>
    <s v="Paul"/>
    <e v="#N/A"/>
  </r>
  <r>
    <d v="2014-05-11T00:00:00"/>
    <s v="May"/>
    <s v="Paul Gonzalez"/>
    <x v="0"/>
    <x v="1"/>
    <s v="Furnishings"/>
    <s v="Deflect-o EconoMat Studded, No Bevel Mat for Low Pile Carpeting"/>
    <n v="66.11"/>
    <n v="4"/>
    <n v="-84.29"/>
    <m/>
    <n v="-1.2749962184238393"/>
    <m/>
    <s v="Paul"/>
    <s v="OKAY"/>
  </r>
  <r>
    <d v="2014-05-11T00:00:00"/>
    <s v="May"/>
    <s v="Raymond Messe"/>
    <x v="0"/>
    <x v="2"/>
    <s v="Accessories"/>
    <s v="Logitech ClearChat Comfort/USB Headset H390"/>
    <n v="46.86"/>
    <n v="2"/>
    <n v="7.62"/>
    <m/>
    <n v="0.16261203585147246"/>
    <m/>
    <s v="Raymond"/>
    <s v="OKAY"/>
  </r>
  <r>
    <d v="2014-05-11T00:00:00"/>
    <s v="May"/>
    <s v="Brooke Gillingham"/>
    <x v="20"/>
    <x v="0"/>
    <s v="Appliances"/>
    <s v="Staple holder"/>
    <n v="35.909999999999997"/>
    <n v="3"/>
    <n v="9.6999999999999993"/>
    <m/>
    <n v="0.27011974380395432"/>
    <m/>
    <s v="Brooke"/>
    <s v="OKAY"/>
  </r>
  <r>
    <d v="2014-05-11T00:00:00"/>
    <s v="May"/>
    <s v="Victoria Wilson"/>
    <x v="0"/>
    <x v="1"/>
    <s v="Chairs"/>
    <s v="Hon Multipurpose Stacking Arm Chairs"/>
    <n v="1212.96"/>
    <n v="8"/>
    <n v="-69.31"/>
    <m/>
    <n v="-5.7141208283867567E-2"/>
    <m/>
    <s v="Victoria"/>
    <s v="GOOD"/>
  </r>
  <r>
    <d v="2014-05-11T00:00:00"/>
    <s v="May"/>
    <s v="Harold Dahlen"/>
    <x v="1"/>
    <x v="0"/>
    <s v="Paper"/>
    <s v="Black Print Carbonless 8 1/2&quot; x 8 1/4&quot; Rapid Memo Book"/>
    <n v="17.47"/>
    <n v="3"/>
    <n v="5.68"/>
    <m/>
    <n v="0.32512879221522611"/>
    <m/>
    <s v="Harold"/>
    <s v="OKAY"/>
  </r>
  <r>
    <d v="2014-05-11T00:00:00"/>
    <s v="May"/>
    <s v="Harold Dahlen"/>
    <x v="1"/>
    <x v="0"/>
    <s v="Binders"/>
    <s v="Avery Arch Ring Binders"/>
    <n v="104.58"/>
    <n v="9"/>
    <n v="-172.56"/>
    <m/>
    <n v="-1.6500286861732645"/>
    <m/>
    <s v="Harold"/>
    <e v="#N/A"/>
  </r>
  <r>
    <d v="2014-05-12T00:00:00"/>
    <s v="May"/>
    <s v="Hunter Lopez"/>
    <x v="21"/>
    <x v="1"/>
    <s v="Furnishings"/>
    <s v="DAX Value U-Channel Document Frames, Easel Back"/>
    <n v="34.79"/>
    <n v="7"/>
    <n v="10.78"/>
    <m/>
    <n v="0.30985915492957744"/>
    <m/>
    <s v="Hunter"/>
    <s v="OKAY"/>
  </r>
  <r>
    <d v="2014-05-12T00:00:00"/>
    <s v="May"/>
    <s v="Kean Thornton"/>
    <x v="32"/>
    <x v="1"/>
    <s v="Tables"/>
    <s v="Bevis Traditional Conference Table Top, Plinth Base"/>
    <n v="700.06"/>
    <n v="3"/>
    <n v="-130.01"/>
    <m/>
    <n v="-0.18571265320115418"/>
    <m/>
    <s v="Kean"/>
    <s v="GOOD"/>
  </r>
  <r>
    <d v="2014-05-13T00:00:00"/>
    <s v="May"/>
    <s v="Alejandro Grove"/>
    <x v="27"/>
    <x v="0"/>
    <s v="Storage"/>
    <s v="Fellowes Super Stor/Drawer"/>
    <n v="55.5"/>
    <n v="2"/>
    <n v="9.99"/>
    <m/>
    <n v="0.18"/>
    <m/>
    <s v="Alejandro"/>
    <s v="OKAY"/>
  </r>
  <r>
    <d v="2014-05-13T00:00:00"/>
    <s v="May"/>
    <s v="Erica Hernandez"/>
    <x v="16"/>
    <x v="0"/>
    <s v="Fasteners"/>
    <s v="Staples"/>
    <n v="7.1"/>
    <n v="2"/>
    <n v="2.4"/>
    <m/>
    <n v="0.3380281690140845"/>
    <m/>
    <s v="Erica"/>
    <s v="OKAY"/>
  </r>
  <r>
    <d v="2014-05-13T00:00:00"/>
    <s v="May"/>
    <s v="Erica Hernandez"/>
    <x v="16"/>
    <x v="0"/>
    <s v="Binders"/>
    <s v="GBC DocuBind P100 Manual Binding Machine"/>
    <n v="398.35"/>
    <n v="8"/>
    <n v="-331.96"/>
    <m/>
    <n v="-0.83333751725869198"/>
    <m/>
    <s v="Erica"/>
    <s v="GREAT"/>
  </r>
  <r>
    <d v="2014-05-13T00:00:00"/>
    <s v="May"/>
    <s v="Naresj Patel"/>
    <x v="3"/>
    <x v="2"/>
    <s v="Accessories"/>
    <s v="Plantronics Audio 478 Stereo USB Headset"/>
    <n v="149.97"/>
    <n v="3"/>
    <n v="52.49"/>
    <m/>
    <n v="0.35000333400013339"/>
    <m/>
    <s v="Naresj"/>
    <s v="GREAT"/>
  </r>
  <r>
    <d v="2014-05-13T00:00:00"/>
    <s v="May"/>
    <s v="Aaron Hawkins"/>
    <x v="3"/>
    <x v="1"/>
    <s v="Chairs"/>
    <s v="Iceberg Nesting Folding Chair, 19w x 6d x 43h"/>
    <n v="279.45999999999998"/>
    <n v="6"/>
    <n v="20.96"/>
    <m/>
    <n v="7.5001789164817867E-2"/>
    <m/>
    <s v="Aaron"/>
    <e v="#N/A"/>
  </r>
  <r>
    <d v="2014-05-13T00:00:00"/>
    <s v="May"/>
    <s v="Aaron Hawkins"/>
    <x v="3"/>
    <x v="0"/>
    <s v="Paper"/>
    <s v="EcoTones Memo Sheets"/>
    <n v="8"/>
    <n v="2"/>
    <n v="3.84"/>
    <m/>
    <n v="0.48"/>
    <m/>
    <s v="Aaron"/>
    <s v="OKAY"/>
  </r>
  <r>
    <d v="2014-05-14T00:00:00"/>
    <s v="May"/>
    <s v="Anthony Johnson"/>
    <x v="16"/>
    <x v="1"/>
    <s v="Furnishings"/>
    <s v="Electrix Halogen Magnifier Lamp"/>
    <n v="310.88"/>
    <n v="2"/>
    <n v="23.32"/>
    <m/>
    <n v="7.501286670097787E-2"/>
    <m/>
    <s v="Anthony"/>
    <s v="GREAT"/>
  </r>
  <r>
    <d v="2014-05-16T00:00:00"/>
    <s v="May"/>
    <s v="Pauline Webber"/>
    <x v="3"/>
    <x v="1"/>
    <s v="Chairs"/>
    <s v="Iceberg Nesting Folding Chair, 19w x 6d x 43h"/>
    <n v="232.88"/>
    <n v="5"/>
    <n v="17.47"/>
    <m/>
    <n v="7.5017176228100307E-2"/>
    <m/>
    <s v="Pauline"/>
    <e v="#N/A"/>
  </r>
  <r>
    <d v="2014-05-16T00:00:00"/>
    <s v="May"/>
    <s v="Cindy Chapman"/>
    <x v="3"/>
    <x v="2"/>
    <s v="Accessories"/>
    <s v="ImationÂ Clip USBÂ flash driveÂ - 8 GB"/>
    <n v="56.4"/>
    <n v="3"/>
    <n v="3.38"/>
    <m/>
    <n v="5.9929078014184393E-2"/>
    <m/>
    <s v="Cindy"/>
    <s v="OKAY"/>
  </r>
  <r>
    <d v="2014-05-17T00:00:00"/>
    <s v="May"/>
    <s v="Pete Armstrong"/>
    <x v="21"/>
    <x v="0"/>
    <s v="Binders"/>
    <s v="Surelock Post Binders"/>
    <n v="91.68"/>
    <n v="3"/>
    <n v="45.84"/>
    <m/>
    <n v="0.5"/>
    <m/>
    <s v="Pete"/>
    <s v="OKAY"/>
  </r>
  <r>
    <d v="2014-05-18T00:00:00"/>
    <s v="May"/>
    <s v="Bruce Stewart"/>
    <x v="10"/>
    <x v="2"/>
    <s v="Phones"/>
    <s v="Apple iPhone 5"/>
    <n v="779.8"/>
    <n v="2"/>
    <n v="-168.96"/>
    <m/>
    <n v="-0.21667094126699155"/>
    <m/>
    <s v="Bruce"/>
    <s v="GOOD"/>
  </r>
  <r>
    <d v="2014-05-18T00:00:00"/>
    <s v="May"/>
    <s v="Ted Trevino"/>
    <x v="10"/>
    <x v="1"/>
    <s v="Furnishings"/>
    <s v="Deflect-o Glass Clear Studded Chair Mats"/>
    <n v="149.22999999999999"/>
    <n v="3"/>
    <n v="3.73"/>
    <m/>
    <n v="2.4994974200897944E-2"/>
    <m/>
    <s v="Ted"/>
    <e v="#N/A"/>
  </r>
  <r>
    <d v="2014-05-18T00:00:00"/>
    <s v="May"/>
    <s v="Ted Trevino"/>
    <x v="10"/>
    <x v="0"/>
    <s v="Paper"/>
    <s v="Xerox 1949"/>
    <n v="15.94"/>
    <n v="4"/>
    <n v="5.78"/>
    <m/>
    <n v="0.3626097867001255"/>
    <m/>
    <s v="Ted"/>
    <s v="OKAY"/>
  </r>
  <r>
    <d v="2014-05-18T00:00:00"/>
    <s v="May"/>
    <s v="George Ashbrook"/>
    <x v="0"/>
    <x v="0"/>
    <s v="Paper"/>
    <s v="Xerox 1949"/>
    <n v="3.98"/>
    <n v="1"/>
    <n v="1.44"/>
    <m/>
    <n v="0.36180904522613067"/>
    <m/>
    <s v="George"/>
    <s v="OKAY"/>
  </r>
  <r>
    <d v="2014-05-19T00:00:00"/>
    <s v="May"/>
    <s v="John Huston"/>
    <x v="14"/>
    <x v="0"/>
    <s v="Binders"/>
    <s v="Avery Heavy-Duty EZD View Binder with Locking Rings"/>
    <n v="57.42"/>
    <n v="9"/>
    <n v="26.41"/>
    <m/>
    <n v="0.45994427028909785"/>
    <m/>
    <s v="John"/>
    <s v="OKAY"/>
  </r>
  <r>
    <d v="2014-05-19T00:00:00"/>
    <s v="May"/>
    <s v="Tamara Dahlen"/>
    <x v="6"/>
    <x v="0"/>
    <s v="Supplies"/>
    <s v="Acme Design Stainless Steel Bent Scissors"/>
    <n v="34.200000000000003"/>
    <n v="5"/>
    <n v="9.23"/>
    <m/>
    <n v="0.2698830409356725"/>
    <m/>
    <s v="Tamara"/>
    <s v="OKAY"/>
  </r>
  <r>
    <d v="2014-05-20T00:00:00"/>
    <s v="May"/>
    <s v="Randy Ferguson"/>
    <x v="38"/>
    <x v="0"/>
    <s v="Appliances"/>
    <s v="Acco 6 Outlet Guardian Basic Surge Suppressor"/>
    <n v="33.28"/>
    <n v="4"/>
    <n v="9.32"/>
    <m/>
    <n v="0.28004807692307693"/>
    <m/>
    <s v="Randy"/>
    <s v="OKAY"/>
  </r>
  <r>
    <d v="2014-05-20T00:00:00"/>
    <s v="May"/>
    <s v="Randy Ferguson"/>
    <x v="38"/>
    <x v="0"/>
    <s v="Art"/>
    <s v="Sanford Colorific Scented Colored Pencils, 12/Pack"/>
    <n v="38.520000000000003"/>
    <n v="9"/>
    <n v="11.94"/>
    <m/>
    <n v="0.3099688473520249"/>
    <m/>
    <s v="Randy"/>
    <s v="OKAY"/>
  </r>
  <r>
    <d v="2014-05-20T00:00:00"/>
    <s v="May"/>
    <s v="Randy Ferguson"/>
    <x v="38"/>
    <x v="1"/>
    <s v="Furnishings"/>
    <s v="24-Hour Round Wall Clock"/>
    <n v="139.86000000000001"/>
    <n v="7"/>
    <n v="60.14"/>
    <m/>
    <n v="0.43000143000142999"/>
    <m/>
    <s v="Randy"/>
    <e v="#N/A"/>
  </r>
  <r>
    <d v="2014-05-20T00:00:00"/>
    <s v="May"/>
    <s v="Matt Collister"/>
    <x v="0"/>
    <x v="1"/>
    <s v="Furnishings"/>
    <s v="Contemporary Borderless Frame"/>
    <n v="10.33"/>
    <n v="3"/>
    <n v="-5.94"/>
    <m/>
    <n v="-0.57502420135527588"/>
    <m/>
    <s v="Matt"/>
    <s v="OKAY"/>
  </r>
  <r>
    <d v="2014-05-20T00:00:00"/>
    <s v="May"/>
    <s v="Matt Collister"/>
    <x v="0"/>
    <x v="0"/>
    <s v="Paper"/>
    <s v="Xerox 213"/>
    <n v="10.37"/>
    <n v="2"/>
    <n v="3.63"/>
    <m/>
    <n v="0.35004821600771457"/>
    <m/>
    <s v="Matt"/>
    <s v="OKAY"/>
  </r>
  <r>
    <d v="2014-05-20T00:00:00"/>
    <s v="May"/>
    <s v="Matt Collister"/>
    <x v="0"/>
    <x v="2"/>
    <s v="Accessories"/>
    <s v="SanDisk Ultra 16 GB MicroSDHC Class 10 Memory Card"/>
    <n v="20.78"/>
    <n v="2"/>
    <n v="-3.64"/>
    <m/>
    <n v="-0.1751684311838306"/>
    <m/>
    <s v="Matt"/>
    <s v="OKAY"/>
  </r>
  <r>
    <d v="2014-05-20T00:00:00"/>
    <s v="May"/>
    <s v="Matt Collister"/>
    <x v="0"/>
    <x v="0"/>
    <s v="Storage"/>
    <s v="Rogers Profile Extra Capacity Storage Tub"/>
    <n v="66.959999999999994"/>
    <n v="5"/>
    <n v="-13.39"/>
    <m/>
    <n v="-0.19997013142174436"/>
    <m/>
    <s v="Matt"/>
    <s v="OKAY"/>
  </r>
  <r>
    <d v="2014-05-21T00:00:00"/>
    <s v="May"/>
    <s v="Mitch Willingham"/>
    <x v="6"/>
    <x v="0"/>
    <s v="Binders"/>
    <s v="Fellowes PB300 Plastic Comb Binding Machine"/>
    <n v="2715.93"/>
    <n v="7"/>
    <n v="1276.49"/>
    <m/>
    <n v="0.4700010677742063"/>
    <m/>
    <s v="Mitch"/>
    <s v="GOOD"/>
  </r>
  <r>
    <d v="2014-05-21T00:00:00"/>
    <s v="May"/>
    <s v="Mitch Willingham"/>
    <x v="6"/>
    <x v="2"/>
    <s v="Phones"/>
    <s v="Plantronics Voyager Pro Legend"/>
    <n v="617.97"/>
    <n v="3"/>
    <n v="173.03"/>
    <m/>
    <n v="0.2799974108775507"/>
    <m/>
    <s v="Mitch"/>
    <s v="GOOD"/>
  </r>
  <r>
    <d v="2014-05-21T00:00:00"/>
    <s v="May"/>
    <s v="Bradley Talbott"/>
    <x v="3"/>
    <x v="0"/>
    <s v="Art"/>
    <s v="4009 Highlighters by Sanford"/>
    <n v="31.84"/>
    <n v="8"/>
    <n v="10.51"/>
    <m/>
    <n v="0.33008793969849248"/>
    <m/>
    <s v="Bradley"/>
    <s v="OKAY"/>
  </r>
  <r>
    <d v="2014-05-21T00:00:00"/>
    <s v="May"/>
    <s v="Frank Gastineau"/>
    <x v="32"/>
    <x v="0"/>
    <s v="Binders"/>
    <s v="GBC ProClick Punch Binding System"/>
    <n v="447.86"/>
    <n v="7"/>
    <n v="219.45"/>
    <m/>
    <n v="0.48999687402313219"/>
    <m/>
    <s v="Frank"/>
    <e v="#N/A"/>
  </r>
  <r>
    <d v="2014-05-21T00:00:00"/>
    <s v="May"/>
    <s v="Frank Gastineau"/>
    <x v="32"/>
    <x v="0"/>
    <s v="Paper"/>
    <s v="Xerox 1992"/>
    <n v="17.940000000000001"/>
    <n v="3"/>
    <n v="8.7899999999999991"/>
    <m/>
    <n v="0.48996655518394638"/>
    <m/>
    <s v="Frank"/>
    <s v="OKAY"/>
  </r>
  <r>
    <d v="2014-05-21T00:00:00"/>
    <s v="May"/>
    <s v="Frank Gastineau"/>
    <x v="32"/>
    <x v="0"/>
    <s v="Appliances"/>
    <s v="Belkin 8 Outlet Surge Protector"/>
    <n v="245.88"/>
    <n v="6"/>
    <n v="68.849999999999994"/>
    <m/>
    <n v="0.28001464128843334"/>
    <m/>
    <s v="Frank"/>
    <e v="#N/A"/>
  </r>
  <r>
    <d v="2014-05-21T00:00:00"/>
    <s v="May"/>
    <s v="Katherine Hughes"/>
    <x v="0"/>
    <x v="0"/>
    <s v="Envelopes"/>
    <s v="Staple envelope"/>
    <n v="56.06"/>
    <n v="6"/>
    <n v="21.02"/>
    <m/>
    <n v="0.37495540492329643"/>
    <m/>
    <s v="Katherine"/>
    <s v="OKAY"/>
  </r>
  <r>
    <d v="2014-05-21T00:00:00"/>
    <s v="May"/>
    <s v="Katherine Hughes"/>
    <x v="0"/>
    <x v="1"/>
    <s v="Chairs"/>
    <s v="Global Deluxe Steno Chair"/>
    <n v="107.77"/>
    <n v="2"/>
    <n v="-29.25"/>
    <m/>
    <n v="-0.27141133896260555"/>
    <m/>
    <s v="Katherine"/>
    <e v="#N/A"/>
  </r>
  <r>
    <d v="2014-05-21T00:00:00"/>
    <s v="May"/>
    <s v="Katherine Hughes"/>
    <x v="0"/>
    <x v="0"/>
    <s v="Paper"/>
    <s v="Adams Telephone Message Books, 5 1/4Â” x 11Â”"/>
    <n v="4.83"/>
    <n v="1"/>
    <n v="1.63"/>
    <m/>
    <n v="0.33747412008281569"/>
    <m/>
    <s v="Katherine"/>
    <s v="OKAY"/>
  </r>
  <r>
    <d v="2014-05-21T00:00:00"/>
    <s v="May"/>
    <s v="Katherine Hughes"/>
    <x v="0"/>
    <x v="0"/>
    <s v="Binders"/>
    <s v="Ibico Plastic Spiral Binding Combs"/>
    <n v="18.239999999999998"/>
    <n v="3"/>
    <n v="-31.01"/>
    <m/>
    <n v="-1.7001096491228072"/>
    <m/>
    <s v="Katherine"/>
    <s v="OKAY"/>
  </r>
  <r>
    <d v="2014-05-22T00:00:00"/>
    <s v="May"/>
    <s v="Evan Henry"/>
    <x v="33"/>
    <x v="2"/>
    <s v="Phones"/>
    <s v="Nortel Networks T7316 E Nt8 B27"/>
    <n v="135.97999999999999"/>
    <n v="2"/>
    <n v="34"/>
    <m/>
    <n v="0.25003677011325198"/>
    <m/>
    <s v="Evan"/>
    <e v="#N/A"/>
  </r>
  <r>
    <d v="2014-05-22T00:00:00"/>
    <s v="May"/>
    <s v="Evan Henry"/>
    <x v="33"/>
    <x v="2"/>
    <s v="Phones"/>
    <s v="Plantronics Encore H101 Dual EarpiecesÂ Headset"/>
    <n v="44.95"/>
    <n v="1"/>
    <n v="12.59"/>
    <m/>
    <n v="0.2800889877641824"/>
    <m/>
    <s v="Evan"/>
    <s v="OKAY"/>
  </r>
  <r>
    <d v="2014-05-23T00:00:00"/>
    <s v="May"/>
    <s v="Andrew Roberts"/>
    <x v="2"/>
    <x v="0"/>
    <s v="Binders"/>
    <s v="Angle-D Ring Binders"/>
    <n v="3.28"/>
    <n v="2"/>
    <n v="-2.63"/>
    <m/>
    <n v="-0.80182926829268297"/>
    <m/>
    <s v="Andrew"/>
    <s v="OKAY"/>
  </r>
  <r>
    <d v="2014-05-23T00:00:00"/>
    <s v="May"/>
    <s v="Andrew Roberts"/>
    <x v="2"/>
    <x v="0"/>
    <s v="Art"/>
    <s v="Newell 317"/>
    <n v="21.17"/>
    <n v="9"/>
    <n v="2.38"/>
    <m/>
    <n v="0.11242324043457722"/>
    <m/>
    <s v="Andrew"/>
    <s v="OKAY"/>
  </r>
  <r>
    <d v="2014-05-23T00:00:00"/>
    <s v="May"/>
    <s v="Andrew Roberts"/>
    <x v="2"/>
    <x v="2"/>
    <s v="Phones"/>
    <s v="Motorola L804"/>
    <n v="55.19"/>
    <n v="2"/>
    <n v="-10.119999999999999"/>
    <m/>
    <n v="-0.18336655191157819"/>
    <m/>
    <s v="Andrew"/>
    <s v="OKAY"/>
  </r>
  <r>
    <d v="2014-05-23T00:00:00"/>
    <s v="May"/>
    <s v="Erica Hackney"/>
    <x v="22"/>
    <x v="0"/>
    <s v="Paper"/>
    <s v="Xerox 1999"/>
    <n v="12.96"/>
    <n v="2"/>
    <n v="6.22"/>
    <m/>
    <n v="0.47993827160493824"/>
    <m/>
    <s v="Erica"/>
    <s v="OKAY"/>
  </r>
  <r>
    <d v="2014-05-23T00:00:00"/>
    <s v="May"/>
    <s v="Greg Tran"/>
    <x v="20"/>
    <x v="0"/>
    <s v="Binders"/>
    <s v="Avery Non-Stick Binders"/>
    <n v="17.96"/>
    <n v="5"/>
    <n v="5.84"/>
    <m/>
    <n v="0.32516703786191536"/>
    <m/>
    <s v="Greg"/>
    <s v="OKAY"/>
  </r>
  <r>
    <d v="2014-05-23T00:00:00"/>
    <s v="May"/>
    <s v="Greg Tran"/>
    <x v="20"/>
    <x v="0"/>
    <s v="Supplies"/>
    <s v="Letter Slitter"/>
    <n v="5.04"/>
    <n v="2"/>
    <n v="0.15"/>
    <m/>
    <n v="2.976190476190476E-2"/>
    <m/>
    <s v="Greg"/>
    <s v="OKAY"/>
  </r>
  <r>
    <d v="2014-05-23T00:00:00"/>
    <s v="May"/>
    <s v="Greg Tran"/>
    <x v="20"/>
    <x v="0"/>
    <s v="Appliances"/>
    <s v="1.7 Cubic Foot Compact &quot;Cube&quot; Office Refrigerators"/>
    <n v="208.16"/>
    <n v="1"/>
    <n v="56.2"/>
    <m/>
    <n v="0.26998462720983862"/>
    <m/>
    <s v="Greg"/>
    <s v="GREAT"/>
  </r>
  <r>
    <d v="2014-05-24T00:00:00"/>
    <s v="May"/>
    <s v="Resi PÃ¶lking"/>
    <x v="36"/>
    <x v="0"/>
    <s v="Paper"/>
    <s v="Xerox 1944"/>
    <n v="116.28"/>
    <n v="3"/>
    <n v="56.98"/>
    <m/>
    <n v="0.49002407980736151"/>
    <m/>
    <s v="Resi"/>
    <e v="#N/A"/>
  </r>
  <r>
    <d v="2014-05-25T00:00:00"/>
    <s v="May"/>
    <s v="Janet Lee"/>
    <x v="1"/>
    <x v="0"/>
    <s v="Appliances"/>
    <s v="Harmony Air Purifier"/>
    <n v="75.599999999999994"/>
    <n v="2"/>
    <n v="-166.32"/>
    <m/>
    <n v="-2.2000000000000002"/>
    <m/>
    <s v="Janet"/>
    <s v="OKAY"/>
  </r>
  <r>
    <d v="2014-05-25T00:00:00"/>
    <s v="May"/>
    <s v="Janet Lee"/>
    <x v="1"/>
    <x v="1"/>
    <s v="Furnishings"/>
    <s v="Electrix Incandescent Magnifying Lamp, Black"/>
    <n v="29.32"/>
    <n v="2"/>
    <n v="-24.19"/>
    <m/>
    <n v="-0.82503410641200547"/>
    <m/>
    <s v="Janet"/>
    <s v="OKAY"/>
  </r>
  <r>
    <d v="2014-05-25T00:00:00"/>
    <s v="May"/>
    <s v="Barry Weirich"/>
    <x v="20"/>
    <x v="0"/>
    <s v="Paper"/>
    <s v="Strathmore Photo Frame Cards"/>
    <n v="14.62"/>
    <n v="2"/>
    <n v="6.73"/>
    <m/>
    <n v="0.46032831737346108"/>
    <m/>
    <s v="Barry"/>
    <s v="OKAY"/>
  </r>
  <r>
    <d v="2014-05-26T00:00:00"/>
    <s v="May"/>
    <s v="Marina Lichtenstein"/>
    <x v="3"/>
    <x v="1"/>
    <s v="Bookcases"/>
    <s v="Sauder Inglewood Library Bookcases"/>
    <n v="290.67"/>
    <n v="2"/>
    <n v="27.36"/>
    <m/>
    <n v="9.4127360924760026E-2"/>
    <m/>
    <s v="Marina"/>
    <s v="GREAT"/>
  </r>
  <r>
    <d v="2014-05-26T00:00:00"/>
    <s v="May"/>
    <s v="Marina Lichtenstein"/>
    <x v="3"/>
    <x v="2"/>
    <s v="Phones"/>
    <s v="VTech DS6151"/>
    <n v="201.58"/>
    <n v="2"/>
    <n v="20.16"/>
    <m/>
    <n v="0.10000992161920826"/>
    <m/>
    <s v="Marina"/>
    <e v="#N/A"/>
  </r>
  <r>
    <d v="2014-05-26T00:00:00"/>
    <s v="May"/>
    <s v="Marina Lichtenstein"/>
    <x v="3"/>
    <x v="2"/>
    <s v="Phones"/>
    <s v="netTALK DUO VoIP Telephone Service"/>
    <n v="83.98"/>
    <n v="2"/>
    <n v="31.49"/>
    <m/>
    <n v="0.37497023100738269"/>
    <m/>
    <s v="Marina"/>
    <s v="OKAY"/>
  </r>
  <r>
    <d v="2014-05-26T00:00:00"/>
    <s v="May"/>
    <s v="Herbert Flentye"/>
    <x v="3"/>
    <x v="1"/>
    <s v="Chairs"/>
    <s v="Hon Olson Stacker Stools"/>
    <n v="225.3"/>
    <n v="2"/>
    <n v="22.53"/>
    <m/>
    <n v="0.1"/>
    <m/>
    <s v="Herbert"/>
    <e v="#N/A"/>
  </r>
  <r>
    <d v="2014-05-26T00:00:00"/>
    <s v="May"/>
    <s v="Dean percer"/>
    <x v="27"/>
    <x v="0"/>
    <s v="Paper"/>
    <s v="Wirebound Service Call Books, 5 1/2&quot; x 4&quot;"/>
    <n v="48.4"/>
    <n v="5"/>
    <n v="23.23"/>
    <m/>
    <n v="0.47995867768595046"/>
    <m/>
    <s v="Dean"/>
    <s v="OKAY"/>
  </r>
  <r>
    <d v="2014-05-26T00:00:00"/>
    <s v="May"/>
    <s v="Michelle Moray"/>
    <x v="1"/>
    <x v="0"/>
    <s v="Storage"/>
    <s v="SAFCO Mobile Desk Side File, Wire Frame"/>
    <n v="102.62"/>
    <n v="3"/>
    <n v="7.7"/>
    <m/>
    <n v="7.5034106412005461E-2"/>
    <m/>
    <s v="Michelle"/>
    <s v="GREAT"/>
  </r>
  <r>
    <d v="2014-05-26T00:00:00"/>
    <s v="May"/>
    <s v="Michelle Moray"/>
    <x v="1"/>
    <x v="1"/>
    <s v="Chairs"/>
    <s v="Global Commerce Series Low-Back Swivel/Tilt Chairs"/>
    <n v="359.77"/>
    <n v="2"/>
    <n v="-5.14"/>
    <m/>
    <n v="-1.4286905522973011E-2"/>
    <m/>
    <s v="Michelle"/>
    <e v="#N/A"/>
  </r>
  <r>
    <d v="2014-05-26T00:00:00"/>
    <s v="May"/>
    <s v="Michelle Moray"/>
    <x v="1"/>
    <x v="0"/>
    <s v="Art"/>
    <s v="DIXON Ticonderoga Erasable Checking Pencils"/>
    <n v="13.39"/>
    <n v="3"/>
    <n v="3.18"/>
    <m/>
    <n v="0.23749066467513069"/>
    <m/>
    <s v="Michelle"/>
    <s v="OKAY"/>
  </r>
  <r>
    <d v="2014-05-27T00:00:00"/>
    <s v="May"/>
    <s v="Maya Herman"/>
    <x v="3"/>
    <x v="1"/>
    <s v="Tables"/>
    <s v="KI Conference Tables"/>
    <n v="567.12"/>
    <n v="10"/>
    <n v="-28.36"/>
    <m/>
    <n v="-5.0007053180984626E-2"/>
    <m/>
    <s v="Maya"/>
    <s v="GOOD"/>
  </r>
  <r>
    <d v="2014-05-27T00:00:00"/>
    <s v="May"/>
    <s v="Maya Herman"/>
    <x v="3"/>
    <x v="0"/>
    <s v="Storage"/>
    <s v="Fellowes Officeware Wire Shelving"/>
    <n v="359.32"/>
    <n v="4"/>
    <n v="7.19"/>
    <m/>
    <n v="2.0010018924635425E-2"/>
    <m/>
    <s v="Maya"/>
    <s v="GREAT"/>
  </r>
  <r>
    <d v="2014-05-27T00:00:00"/>
    <s v="May"/>
    <s v="Lena Creighton"/>
    <x v="3"/>
    <x v="2"/>
    <s v="Phones"/>
    <s v="Plantronics HL10 Handset Lifter"/>
    <n v="1113.5"/>
    <n v="12"/>
    <n v="125.27"/>
    <m/>
    <n v="0.11250112258643916"/>
    <m/>
    <s v="Lena"/>
    <s v="GOOD"/>
  </r>
  <r>
    <d v="2014-05-27T00:00:00"/>
    <s v="May"/>
    <s v="Lena Creighton"/>
    <x v="3"/>
    <x v="2"/>
    <s v="Accessories"/>
    <s v="Logitech Wireless Performance Mouse MX for PC and Mac"/>
    <n v="99.99"/>
    <n v="1"/>
    <n v="38"/>
    <m/>
    <n v="0.38003800380038005"/>
    <m/>
    <s v="Lena"/>
    <s v="OKAY"/>
  </r>
  <r>
    <d v="2014-05-27T00:00:00"/>
    <s v="May"/>
    <s v="Laurel Elliston"/>
    <x v="1"/>
    <x v="0"/>
    <s v="Binders"/>
    <s v="Fellowes Presentation Covers for Comb Binding Machines"/>
    <n v="17.46"/>
    <n v="6"/>
    <n v="-30.56"/>
    <m/>
    <n v="-1.7502863688430697"/>
    <m/>
    <s v="Laurel"/>
    <s v="OKAY"/>
  </r>
  <r>
    <d v="2014-05-28T00:00:00"/>
    <s v="May"/>
    <s v="Patrick Jones"/>
    <x v="22"/>
    <x v="2"/>
    <s v="Phones"/>
    <s v="I Need's 3d Hello Kitty Hybrid Silicone Case Cover for HTC One X 4g with 3d Hello Kitty Stylus Pen Green/pink"/>
    <n v="57.41"/>
    <n v="6"/>
    <n v="5.74"/>
    <m/>
    <n v="9.9982581431806314E-2"/>
    <m/>
    <s v="Patrick"/>
    <s v="OKAY"/>
  </r>
  <r>
    <d v="2014-05-28T00:00:00"/>
    <s v="May"/>
    <s v="Patrick Jones"/>
    <x v="22"/>
    <x v="2"/>
    <s v="Accessories"/>
    <s v="ImationÂ 30456 USBÂ Flash DriveÂ 8GB"/>
    <n v="27.6"/>
    <n v="4"/>
    <n v="2.21"/>
    <m/>
    <n v="8.0072463768115942E-2"/>
    <m/>
    <s v="Patrick"/>
    <s v="OKAY"/>
  </r>
  <r>
    <d v="2014-05-28T00:00:00"/>
    <s v="May"/>
    <s v="Magdelene Morse"/>
    <x v="22"/>
    <x v="0"/>
    <s v="Binders"/>
    <s v="Green Canvas Binder for 8-1/2&quot; x 14&quot; Sheets"/>
    <n v="136.96"/>
    <n v="4"/>
    <n v="51.36"/>
    <m/>
    <n v="0.375"/>
    <m/>
    <s v="Magdelene"/>
    <e v="#N/A"/>
  </r>
  <r>
    <d v="2014-05-30T00:00:00"/>
    <s v="May"/>
    <s v="Ellis Ballard"/>
    <x v="6"/>
    <x v="0"/>
    <s v="Paper"/>
    <s v="Ampad Poly Cover Wirebound Steno Book, 6&quot; x 9&quot; Assorted Colors, Gregg Ruled"/>
    <n v="13.62"/>
    <n v="3"/>
    <n v="6.13"/>
    <m/>
    <n v="0.45007342143906021"/>
    <m/>
    <s v="Ellis"/>
    <s v="OKAY"/>
  </r>
  <r>
    <d v="2014-05-30T00:00:00"/>
    <s v="May"/>
    <s v="Shahid Shariari"/>
    <x v="1"/>
    <x v="1"/>
    <s v="Tables"/>
    <s v="Chromcraft Rectangular Conference Tables"/>
    <n v="355.46"/>
    <n v="3"/>
    <n v="-184.84"/>
    <m/>
    <n v="-0.52000225060485006"/>
    <m/>
    <s v="Shahid"/>
    <e v="#N/A"/>
  </r>
  <r>
    <d v="2014-05-30T00:00:00"/>
    <s v="May"/>
    <s v="James Galang"/>
    <x v="20"/>
    <x v="0"/>
    <s v="Binders"/>
    <s v="Wilson Jones Legal Size Ring Binders"/>
    <n v="70.37"/>
    <n v="4"/>
    <n v="26.39"/>
    <m/>
    <n v="0.37501776325138553"/>
    <m/>
    <s v="James"/>
    <s v="OKAY"/>
  </r>
  <r>
    <d v="2014-05-30T00:00:00"/>
    <s v="May"/>
    <s v="Laurel Workman"/>
    <x v="20"/>
    <x v="0"/>
    <s v="Binders"/>
    <s v="GBC Pre-Punched Binding Paper, Plastic, White, 8-1/2&quot; x 11&quot;"/>
    <n v="25.58"/>
    <n v="2"/>
    <n v="8.9499999999999993"/>
    <m/>
    <n v="0.34988272087568412"/>
    <m/>
    <s v="Laurel"/>
    <s v="OKAY"/>
  </r>
  <r>
    <d v="2014-05-30T00:00:00"/>
    <s v="May"/>
    <s v="Laurel Workman"/>
    <x v="20"/>
    <x v="2"/>
    <s v="Phones"/>
    <s v="Geemarc AmpliPOWER60"/>
    <n v="464"/>
    <n v="5"/>
    <n v="134.56"/>
    <m/>
    <n v="0.28999999999999998"/>
    <m/>
    <s v="Laurel"/>
    <s v="GREAT"/>
  </r>
  <r>
    <d v="2014-05-30T00:00:00"/>
    <s v="May"/>
    <s v="Laurel Workman"/>
    <x v="20"/>
    <x v="0"/>
    <s v="Appliances"/>
    <s v="Honeywell Quietcare HEPA Air Cleaner"/>
    <n v="235.95"/>
    <n v="3"/>
    <n v="77.86"/>
    <m/>
    <n v="0.32998516634880271"/>
    <m/>
    <s v="Laurel"/>
    <e v="#N/A"/>
  </r>
  <r>
    <d v="2014-05-30T00:00:00"/>
    <s v="May"/>
    <s v="Laurel Workman"/>
    <x v="20"/>
    <x v="0"/>
    <s v="Paper"/>
    <s v="Xerox 1948"/>
    <n v="39.96"/>
    <n v="4"/>
    <n v="17.98"/>
    <m/>
    <n v="0.44994994994994997"/>
    <m/>
    <s v="Laurel"/>
    <s v="OKAY"/>
  </r>
  <r>
    <d v="2014-05-30T00:00:00"/>
    <s v="May"/>
    <s v="Mark Cousins"/>
    <x v="1"/>
    <x v="2"/>
    <s v="Copiers"/>
    <s v="Brother DCP1000 Digital 3 in 1 Multifunction Machine"/>
    <n v="719.98"/>
    <n v="3"/>
    <n v="135"/>
    <m/>
    <n v="0.18750520847801327"/>
    <m/>
    <s v="Mark"/>
    <s v="GOOD"/>
  </r>
  <r>
    <d v="2014-05-31T00:00:00"/>
    <s v="May"/>
    <s v="Jim Karlsson"/>
    <x v="29"/>
    <x v="2"/>
    <s v="Phones"/>
    <s v="Samsung Galaxy Note 3"/>
    <n v="659.97"/>
    <n v="3"/>
    <n v="197.99"/>
    <m/>
    <n v="0.29999848477961122"/>
    <m/>
    <s v="Jim"/>
    <s v="GOOD"/>
  </r>
  <r>
    <d v="2014-05-31T00:00:00"/>
    <s v="May"/>
    <s v="Jim Karlsson"/>
    <x v="29"/>
    <x v="2"/>
    <s v="Phones"/>
    <s v="Grandstream GXP1160 VoIP phone"/>
    <n v="113.73"/>
    <n v="3"/>
    <n v="32.979999999999997"/>
    <m/>
    <n v="0.28998505231689087"/>
    <m/>
    <s v="Jim"/>
    <s v="GREAT"/>
  </r>
  <r>
    <d v="2014-06-01T00:00:00"/>
    <s v="June"/>
    <s v="Dianna Wilson"/>
    <x v="28"/>
    <x v="1"/>
    <s v="Chairs"/>
    <s v="Global Deluxe High-Back Manager's Chair"/>
    <n v="2001.86"/>
    <n v="7"/>
    <n v="580.54"/>
    <m/>
    <n v="0.29000029972125924"/>
    <m/>
    <s v="Dianna"/>
    <s v="GOOD"/>
  </r>
  <r>
    <d v="2014-06-01T00:00:00"/>
    <s v="June"/>
    <s v="Dianna Wilson"/>
    <x v="28"/>
    <x v="0"/>
    <s v="Storage"/>
    <s v="Safco Steel Mobile File Cart"/>
    <n v="166.72"/>
    <n v="2"/>
    <n v="41.68"/>
    <m/>
    <n v="0.25"/>
    <m/>
    <s v="Dianna"/>
    <e v="#N/A"/>
  </r>
  <r>
    <d v="2014-06-01T00:00:00"/>
    <s v="June"/>
    <s v="Dianna Wilson"/>
    <x v="28"/>
    <x v="0"/>
    <s v="Paper"/>
    <s v="Adams Telephone Message Book w/Frequently-Called Numbers Space, 400 Messages per Book"/>
    <n v="47.88"/>
    <n v="6"/>
    <n v="23.94"/>
    <m/>
    <n v="0.5"/>
    <m/>
    <s v="Dianna"/>
    <s v="OKAY"/>
  </r>
  <r>
    <d v="2014-06-01T00:00:00"/>
    <s v="June"/>
    <s v="Dianna Wilson"/>
    <x v="28"/>
    <x v="0"/>
    <s v="Appliances"/>
    <s v="Honeywell Enviracaire Portable HEPA Air Cleaner for 17' x 22' Room"/>
    <n v="1503.25"/>
    <n v="5"/>
    <n v="496.07"/>
    <m/>
    <n v="0.32999833693663727"/>
    <m/>
    <s v="Dianna"/>
    <s v="GOOD"/>
  </r>
  <r>
    <d v="2014-06-01T00:00:00"/>
    <s v="June"/>
    <s v="Dianna Wilson"/>
    <x v="28"/>
    <x v="0"/>
    <s v="Paper"/>
    <s v="Xerox 205"/>
    <n v="25.92"/>
    <n v="4"/>
    <n v="12.44"/>
    <m/>
    <n v="0.47993827160493824"/>
    <m/>
    <s v="Dianna"/>
    <s v="OKAY"/>
  </r>
  <r>
    <d v="2014-06-01T00:00:00"/>
    <s v="June"/>
    <s v="Corey Roper"/>
    <x v="23"/>
    <x v="0"/>
    <s v="Binders"/>
    <s v="GBC Clear Cover, 8-1/2 x 11, unpunched, 25 covers per pack"/>
    <n v="45.48"/>
    <n v="3"/>
    <n v="20.92"/>
    <m/>
    <n v="0.45998240985048378"/>
    <m/>
    <s v="Corey"/>
    <s v="OKAY"/>
  </r>
  <r>
    <d v="2014-06-01T00:00:00"/>
    <s v="June"/>
    <s v="Corey Roper"/>
    <x v="23"/>
    <x v="0"/>
    <s v="Art"/>
    <s v="Boston Heavy-Duty Trimline Electric Pencil Sharpeners"/>
    <n v="289.2"/>
    <n v="6"/>
    <n v="83.87"/>
    <m/>
    <n v="0.29000691562932229"/>
    <m/>
    <s v="Corey"/>
    <e v="#N/A"/>
  </r>
  <r>
    <d v="2014-06-01T00:00:00"/>
    <s v="June"/>
    <s v="Liz Thompson"/>
    <x v="13"/>
    <x v="1"/>
    <s v="Furnishings"/>
    <s v="3M Hangers With Command Adhesive"/>
    <n v="22.2"/>
    <n v="6"/>
    <n v="9.1"/>
    <m/>
    <n v="0.40990990990990989"/>
    <m/>
    <s v="Liz"/>
    <s v="OKAY"/>
  </r>
  <r>
    <d v="2014-06-01T00:00:00"/>
    <s v="June"/>
    <s v="Liz Thompson"/>
    <x v="13"/>
    <x v="2"/>
    <s v="Phones"/>
    <s v="Adtran 1202752G1"/>
    <n v="881.93"/>
    <n v="7"/>
    <n v="229.3"/>
    <m/>
    <n v="0.25999795902169109"/>
    <m/>
    <s v="Liz"/>
    <s v="GOOD"/>
  </r>
  <r>
    <d v="2014-06-01T00:00:00"/>
    <s v="June"/>
    <s v="Quincy Jones"/>
    <x v="14"/>
    <x v="0"/>
    <s v="Binders"/>
    <s v="Wilson Jones Heavy-Duty Casebound Ring Binders with Metal Hinges"/>
    <n v="138.56"/>
    <n v="4"/>
    <n v="66.510000000000005"/>
    <m/>
    <n v="0.48000866050808316"/>
    <m/>
    <s v="Quincy"/>
    <e v="#N/A"/>
  </r>
  <r>
    <d v="2014-06-01T00:00:00"/>
    <s v="June"/>
    <s v="Quincy Jones"/>
    <x v="14"/>
    <x v="0"/>
    <s v="Appliances"/>
    <s v="Acco 6 Outlet Guardian Premium Surge Suppressor"/>
    <n v="65.52"/>
    <n v="5"/>
    <n v="12.38"/>
    <m/>
    <n v="0.18894993894993897"/>
    <m/>
    <s v="Quincy"/>
    <s v="OKAY"/>
  </r>
  <r>
    <d v="2014-06-02T00:00:00"/>
    <s v="June"/>
    <s v="Christine Kargatis"/>
    <x v="27"/>
    <x v="0"/>
    <s v="Binders"/>
    <s v="GBC Standard Therm-A-Bind Covers"/>
    <n v="59.81"/>
    <n v="3"/>
    <n v="19.440000000000001"/>
    <m/>
    <n v="0.32502925932118376"/>
    <m/>
    <s v="Christine"/>
    <s v="OKAY"/>
  </r>
  <r>
    <d v="2014-06-02T00:00:00"/>
    <s v="June"/>
    <s v="Christine Kargatis"/>
    <x v="27"/>
    <x v="1"/>
    <s v="Furnishings"/>
    <s v="Aluminum Document Frame"/>
    <n v="73.319999999999993"/>
    <n v="6"/>
    <n v="22"/>
    <m/>
    <n v="0.30005455537370435"/>
    <m/>
    <s v="Christine"/>
    <s v="OKAY"/>
  </r>
  <r>
    <d v="2014-06-02T00:00:00"/>
    <s v="June"/>
    <s v="Stewart Visinsky"/>
    <x v="4"/>
    <x v="0"/>
    <s v="Art"/>
    <s v="Sanford Colorific Scented Colored Pencils, 12/Pack"/>
    <n v="8.56"/>
    <n v="2"/>
    <n v="2.65"/>
    <m/>
    <n v="0.30957943925233644"/>
    <m/>
    <s v="Stewart"/>
    <s v="OKAY"/>
  </r>
  <r>
    <d v="2014-06-02T00:00:00"/>
    <s v="June"/>
    <s v="Stewart Visinsky"/>
    <x v="4"/>
    <x v="2"/>
    <s v="Phones"/>
    <s v="Mophie Juice Pack Helium for iPhone"/>
    <n v="239.97"/>
    <n v="3"/>
    <n v="67.19"/>
    <m/>
    <n v="0.27999333249989583"/>
    <m/>
    <s v="Stewart"/>
    <s v="GREAT"/>
  </r>
  <r>
    <d v="2014-06-02T00:00:00"/>
    <s v="June"/>
    <s v="Stewart Visinsky"/>
    <x v="4"/>
    <x v="0"/>
    <s v="Storage"/>
    <s v="Hot File 7-Pocket, Floor Stand"/>
    <n v="356.94"/>
    <n v="2"/>
    <n v="107.08"/>
    <m/>
    <n v="0.29999439681739226"/>
    <m/>
    <s v="Stewart"/>
    <s v="GREAT"/>
  </r>
  <r>
    <d v="2014-06-03T00:00:00"/>
    <s v="June"/>
    <s v="Steven Cartwright"/>
    <x v="22"/>
    <x v="1"/>
    <s v="Tables"/>
    <s v="KI Adjustable-Height Table"/>
    <n v="515.88"/>
    <n v="6"/>
    <n v="113.49"/>
    <m/>
    <n v="0.21999302163293788"/>
    <m/>
    <s v="Steven"/>
    <s v="GOOD"/>
  </r>
  <r>
    <d v="2014-06-03T00:00:00"/>
    <s v="June"/>
    <s v="Ross Baird"/>
    <x v="14"/>
    <x v="0"/>
    <s v="Envelopes"/>
    <s v="Security-Tint Envelopes"/>
    <n v="15.28"/>
    <n v="2"/>
    <n v="7.49"/>
    <m/>
    <n v="0.49018324607329844"/>
    <m/>
    <s v="Ross"/>
    <s v="OKAY"/>
  </r>
  <r>
    <d v="2014-06-03T00:00:00"/>
    <s v="June"/>
    <s v="Richard Eichhorn"/>
    <x v="1"/>
    <x v="0"/>
    <s v="Labels"/>
    <s v="Avery 513"/>
    <n v="15.94"/>
    <n v="4"/>
    <n v="5.18"/>
    <m/>
    <n v="0.32496863237139273"/>
    <m/>
    <s v="Richard"/>
    <s v="OKAY"/>
  </r>
  <r>
    <d v="2014-06-03T00:00:00"/>
    <s v="June"/>
    <s v="Richard Eichhorn"/>
    <x v="1"/>
    <x v="1"/>
    <s v="Furnishings"/>
    <s v="Contract Clock, 14&quot;, Brown"/>
    <n v="61.54"/>
    <n v="7"/>
    <n v="-40"/>
    <m/>
    <n v="-0.6499837504062399"/>
    <m/>
    <s v="Richard"/>
    <s v="OKAY"/>
  </r>
  <r>
    <d v="2014-06-03T00:00:00"/>
    <s v="June"/>
    <s v="Richard Eichhorn"/>
    <x v="1"/>
    <x v="0"/>
    <s v="Storage"/>
    <s v="Recycled Steel Personal File for Standard File Folders"/>
    <n v="132.69999999999999"/>
    <n v="3"/>
    <n v="9.9499999999999993"/>
    <m/>
    <n v="7.4981160512434059E-2"/>
    <m/>
    <s v="Richard"/>
    <e v="#N/A"/>
  </r>
  <r>
    <d v="2014-06-04T00:00:00"/>
    <s v="June"/>
    <s v="Mark Packer"/>
    <x v="10"/>
    <x v="0"/>
    <s v="Paper"/>
    <s v="Easy-staple paper"/>
    <n v="16.22"/>
    <n v="2"/>
    <n v="5.88"/>
    <m/>
    <n v="0.36251541307028362"/>
    <m/>
    <s v="Mark"/>
    <s v="OKAY"/>
  </r>
  <r>
    <d v="2014-06-04T00:00:00"/>
    <s v="June"/>
    <s v="Bobby Trafton"/>
    <x v="20"/>
    <x v="1"/>
    <s v="Furnishings"/>
    <s v="Seth Thomas 14&quot; Day/Date Wall Clock"/>
    <n v="56.96"/>
    <n v="2"/>
    <n v="21.08"/>
    <m/>
    <n v="0.37008426966292129"/>
    <m/>
    <s v="Bobby"/>
    <s v="OKAY"/>
  </r>
  <r>
    <d v="2014-06-04T00:00:00"/>
    <s v="June"/>
    <s v="Bobby Trafton"/>
    <x v="20"/>
    <x v="0"/>
    <s v="Appliances"/>
    <s v="Commercial WindTunnel Clean Air Upright Vacuum, Replacement Belts, Filtration Bags"/>
    <n v="15.56"/>
    <n v="4"/>
    <n v="4.05"/>
    <m/>
    <n v="0.26028277634961439"/>
    <m/>
    <s v="Bobby"/>
    <s v="OKAY"/>
  </r>
  <r>
    <d v="2014-06-04T00:00:00"/>
    <s v="June"/>
    <s v="Bobby Trafton"/>
    <x v="20"/>
    <x v="1"/>
    <s v="Bookcases"/>
    <s v="O'Sullivan Living Dimensions 5-Shelf Bookcases"/>
    <n v="353.57"/>
    <n v="2"/>
    <n v="-44.2"/>
    <m/>
    <n v="-0.12501060610345902"/>
    <m/>
    <s v="Bobby"/>
    <e v="#N/A"/>
  </r>
  <r>
    <d v="2014-06-04T00:00:00"/>
    <s v="June"/>
    <s v="Bobby Trafton"/>
    <x v="20"/>
    <x v="1"/>
    <s v="Furnishings"/>
    <s v="G.E. Halogen Desk Lamp Bulbs"/>
    <n v="13.96"/>
    <n v="2"/>
    <n v="6.7"/>
    <m/>
    <n v="0.4799426934097421"/>
    <m/>
    <s v="Bobby"/>
    <s v="OKAY"/>
  </r>
  <r>
    <d v="2014-06-06T00:00:00"/>
    <s v="June"/>
    <s v="Bryan Mills"/>
    <x v="20"/>
    <x v="0"/>
    <s v="Art"/>
    <s v="Sanford Liquid Accent Highlighters"/>
    <n v="13.36"/>
    <n v="2"/>
    <n v="4.9400000000000004"/>
    <m/>
    <n v="0.36976047904191622"/>
    <m/>
    <s v="Bryan"/>
    <s v="OKAY"/>
  </r>
  <r>
    <d v="2014-06-06T00:00:00"/>
    <s v="June"/>
    <s v="Grant Thornton"/>
    <x v="20"/>
    <x v="0"/>
    <s v="Binders"/>
    <s v="Wilson Jones Century Plastic Molded Ring Binders"/>
    <n v="149.54"/>
    <n v="9"/>
    <n v="50.47"/>
    <m/>
    <n v="0.3375016717935001"/>
    <m/>
    <s v="Grant"/>
    <e v="#N/A"/>
  </r>
  <r>
    <d v="2014-06-06T00:00:00"/>
    <s v="June"/>
    <s v="Grant Thornton"/>
    <x v="20"/>
    <x v="0"/>
    <s v="Supplies"/>
    <s v="Acme Office Executive Series Stainless Steel Trimmers"/>
    <n v="17.14"/>
    <n v="2"/>
    <n v="4.46"/>
    <m/>
    <n v="0.26021003500583428"/>
    <m/>
    <s v="Grant"/>
    <s v="OKAY"/>
  </r>
  <r>
    <d v="2014-06-06T00:00:00"/>
    <s v="June"/>
    <s v="Grant Thornton"/>
    <x v="20"/>
    <x v="1"/>
    <s v="Tables"/>
    <s v="Chromcraft Bull-Nose Wood 48&quot; x 96&quot; Rectangular Conference Tables"/>
    <n v="991.76"/>
    <n v="3"/>
    <n v="-347.12"/>
    <m/>
    <n v="-0.35000403323384688"/>
    <m/>
    <s v="Grant"/>
    <s v="GOOD"/>
  </r>
  <r>
    <d v="2014-06-06T00:00:00"/>
    <s v="June"/>
    <s v="Sarah Bern"/>
    <x v="1"/>
    <x v="0"/>
    <s v="Binders"/>
    <s v="Avery Trapezoid Ring Binder, 3&quot; Capacity, Black, 1040 sheets"/>
    <n v="24.59"/>
    <n v="3"/>
    <n v="-38.11"/>
    <m/>
    <n v="-1.5498169987799919"/>
    <m/>
    <s v="Sarah"/>
    <s v="OKAY"/>
  </r>
  <r>
    <d v="2014-06-06T00:00:00"/>
    <s v="June"/>
    <s v="Sarah Bern"/>
    <x v="1"/>
    <x v="0"/>
    <s v="Envelopes"/>
    <s v="#10- 4 1/8&quot; x 9 1/2&quot; Recycled Envelopes"/>
    <n v="13.98"/>
    <n v="2"/>
    <n v="4.72"/>
    <m/>
    <n v="0.33762517882689552"/>
    <m/>
    <s v="Sarah"/>
    <s v="OKAY"/>
  </r>
  <r>
    <d v="2014-06-06T00:00:00"/>
    <s v="June"/>
    <s v="Valerie Takahito"/>
    <x v="0"/>
    <x v="0"/>
    <s v="Labels"/>
    <s v="Round Specialty Laser Printer Labels"/>
    <n v="100.24"/>
    <n v="10"/>
    <n v="33.83"/>
    <m/>
    <n v="0.33749002394253791"/>
    <m/>
    <s v="Valerie"/>
    <e v="#N/A"/>
  </r>
  <r>
    <d v="2014-06-06T00:00:00"/>
    <s v="June"/>
    <s v="Stewart Visinsky"/>
    <x v="16"/>
    <x v="0"/>
    <s v="Binders"/>
    <s v="Presstex Flexible Ring Binders"/>
    <n v="1.37"/>
    <n v="1"/>
    <n v="-0.91"/>
    <m/>
    <n v="-0.66423357664233573"/>
    <m/>
    <s v="Stewart"/>
    <s v="OKAY"/>
  </r>
  <r>
    <d v="2014-06-06T00:00:00"/>
    <s v="June"/>
    <s v="Stewart Visinsky"/>
    <x v="16"/>
    <x v="0"/>
    <s v="Paper"/>
    <s v="Xerox 1944"/>
    <n v="62.02"/>
    <n v="2"/>
    <n v="22.48"/>
    <m/>
    <n v="0.36246372138019994"/>
    <m/>
    <s v="Stewart"/>
    <s v="OKAY"/>
  </r>
  <r>
    <d v="2014-06-07T00:00:00"/>
    <s v="June"/>
    <s v="Bart Pistole"/>
    <x v="1"/>
    <x v="0"/>
    <s v="Binders"/>
    <s v="Wilson Jones Century Plastic Molded Ring Binders"/>
    <n v="12.46"/>
    <n v="3"/>
    <n v="-20.56"/>
    <m/>
    <n v="-1.6500802568218296"/>
    <m/>
    <s v="Bart"/>
    <s v="OKAY"/>
  </r>
  <r>
    <d v="2014-06-07T00:00:00"/>
    <s v="June"/>
    <s v="Nick Radford"/>
    <x v="1"/>
    <x v="1"/>
    <s v="Tables"/>
    <s v="Bevis Round Conference Table Top, X-Base"/>
    <n v="268.94"/>
    <n v="3"/>
    <n v="-209.77"/>
    <m/>
    <n v="-0.77998810143526442"/>
    <m/>
    <s v="Nick"/>
    <s v="GREAT"/>
  </r>
  <r>
    <d v="2014-06-08T00:00:00"/>
    <s v="June"/>
    <s v="Carlos Soltero"/>
    <x v="22"/>
    <x v="1"/>
    <s v="Chairs"/>
    <s v="Hon Deluxe Fabric Upholstered Stacking Chairs, Squared Back"/>
    <n v="585.54999999999995"/>
    <n v="3"/>
    <n v="73.19"/>
    <m/>
    <n v="0.1249935957646657"/>
    <m/>
    <s v="Carlos"/>
    <s v="GOOD"/>
  </r>
  <r>
    <d v="2014-06-08T00:00:00"/>
    <s v="June"/>
    <s v="Katrina Edelman"/>
    <x v="15"/>
    <x v="1"/>
    <s v="Chairs"/>
    <s v="Situations Contoured Folding Chairs, 4/Set"/>
    <n v="170.35"/>
    <n v="3"/>
    <n v="10.65"/>
    <m/>
    <n v="6.2518344584678601E-2"/>
    <m/>
    <s v="Katrina"/>
    <e v="#N/A"/>
  </r>
  <r>
    <d v="2014-06-08T00:00:00"/>
    <s v="June"/>
    <s v="Rick Duston"/>
    <x v="20"/>
    <x v="0"/>
    <s v="Binders"/>
    <s v="Green Canvas Binder for 8-1/2&quot; x 14&quot; Sheets"/>
    <n v="68.48"/>
    <n v="2"/>
    <n v="25.68"/>
    <m/>
    <n v="0.375"/>
    <m/>
    <s v="Rick"/>
    <s v="OKAY"/>
  </r>
  <r>
    <d v="2014-06-08T00:00:00"/>
    <s v="June"/>
    <s v="Rick Duston"/>
    <x v="20"/>
    <x v="0"/>
    <s v="Storage"/>
    <s v="Tennsco Snap-Together Open Shelving Units, Starter Sets and Add-On Units"/>
    <n v="1676.88"/>
    <n v="6"/>
    <n v="83.84"/>
    <m/>
    <n v="4.9997614617623205E-2"/>
    <m/>
    <s v="Rick"/>
    <s v="GOOD"/>
  </r>
  <r>
    <d v="2014-06-09T00:00:00"/>
    <s v="June"/>
    <s v="Brosina Hoffman"/>
    <x v="3"/>
    <x v="1"/>
    <s v="Furnishings"/>
    <s v="Eldon Expressions Wood and Plastic Desk Accessories, Cherry Wood"/>
    <n v="48.86"/>
    <n v="7"/>
    <n v="14.17"/>
    <m/>
    <n v="0.29001227998362666"/>
    <m/>
    <s v="Brosina"/>
    <s v="OKAY"/>
  </r>
  <r>
    <d v="2014-06-09T00:00:00"/>
    <s v="June"/>
    <s v="Brosina Hoffman"/>
    <x v="3"/>
    <x v="0"/>
    <s v="Art"/>
    <s v="Newell 322"/>
    <n v="7.28"/>
    <n v="4"/>
    <n v="1.97"/>
    <m/>
    <n v="0.27060439560439559"/>
    <m/>
    <s v="Brosina"/>
    <s v="OKAY"/>
  </r>
  <r>
    <d v="2014-06-09T00:00:00"/>
    <s v="June"/>
    <s v="Brosina Hoffman"/>
    <x v="3"/>
    <x v="2"/>
    <s v="Phones"/>
    <s v="Mitel 5320 IP Phone VoIP phone"/>
    <n v="907.15"/>
    <n v="6"/>
    <n v="90.72"/>
    <m/>
    <n v="0.10000551176762387"/>
    <m/>
    <s v="Brosina"/>
    <s v="GOOD"/>
  </r>
  <r>
    <d v="2014-06-09T00:00:00"/>
    <s v="June"/>
    <s v="Brosina Hoffman"/>
    <x v="3"/>
    <x v="0"/>
    <s v="Binders"/>
    <s v="DXL Angle-View Binders with Locking Rings by Samsill"/>
    <n v="18.5"/>
    <n v="3"/>
    <n v="5.78"/>
    <m/>
    <n v="0.31243243243243246"/>
    <m/>
    <s v="Brosina"/>
    <s v="OKAY"/>
  </r>
  <r>
    <d v="2014-06-09T00:00:00"/>
    <s v="June"/>
    <s v="Brosina Hoffman"/>
    <x v="3"/>
    <x v="0"/>
    <s v="Appliances"/>
    <s v="Belkin F5C206VTEL 6 Outlet Surge"/>
    <n v="114.9"/>
    <n v="5"/>
    <n v="34.47"/>
    <m/>
    <n v="0.3"/>
    <m/>
    <s v="Brosina"/>
    <s v="GREAT"/>
  </r>
  <r>
    <d v="2014-06-09T00:00:00"/>
    <s v="June"/>
    <s v="Brosina Hoffman"/>
    <x v="3"/>
    <x v="1"/>
    <s v="Tables"/>
    <s v="Chromcraft Rectangular Conference Tables"/>
    <n v="1706.18"/>
    <n v="9"/>
    <n v="85.31"/>
    <m/>
    <n v="5.00005861046314E-2"/>
    <m/>
    <s v="Brosina"/>
    <s v="GOOD"/>
  </r>
  <r>
    <d v="2014-06-09T00:00:00"/>
    <s v="June"/>
    <s v="Brosina Hoffman"/>
    <x v="3"/>
    <x v="2"/>
    <s v="Phones"/>
    <s v="Konftel 250 ConferenceÂ phoneÂ - Charcoal black"/>
    <n v="911.42"/>
    <n v="4"/>
    <n v="68.36"/>
    <m/>
    <n v="7.5003840161506227E-2"/>
    <m/>
    <s v="Brosina"/>
    <s v="GOOD"/>
  </r>
  <r>
    <d v="2014-06-09T00:00:00"/>
    <s v="June"/>
    <s v="Carl Weiss"/>
    <x v="0"/>
    <x v="2"/>
    <s v="Phones"/>
    <s v="Square Credit Card Reader"/>
    <n v="7.99"/>
    <n v="1"/>
    <n v="0.6"/>
    <m/>
    <n v="7.5093867334167702E-2"/>
    <m/>
    <s v="Carl"/>
    <s v="OKAY"/>
  </r>
  <r>
    <d v="2014-06-09T00:00:00"/>
    <s v="June"/>
    <s v="Carl Weiss"/>
    <x v="0"/>
    <x v="2"/>
    <s v="Accessories"/>
    <s v="Logitech M510 Wireless Mouse"/>
    <n v="63.98"/>
    <n v="2"/>
    <n v="10.4"/>
    <m/>
    <n v="0.16255079712410128"/>
    <m/>
    <s v="Carl"/>
    <s v="OKAY"/>
  </r>
  <r>
    <d v="2014-06-09T00:00:00"/>
    <s v="June"/>
    <s v="Carl Weiss"/>
    <x v="0"/>
    <x v="0"/>
    <s v="Art"/>
    <s v="Boston 1645 Deluxe Heavier-Duty Electric Pencil Sharpener"/>
    <n v="70.37"/>
    <n v="2"/>
    <n v="6.16"/>
    <m/>
    <n v="8.7537302827909613E-2"/>
    <m/>
    <s v="Carl"/>
    <s v="OKAY"/>
  </r>
  <r>
    <d v="2014-06-09T00:00:00"/>
    <s v="June"/>
    <s v="Chuck Magee"/>
    <x v="3"/>
    <x v="0"/>
    <s v="Supplies"/>
    <s v="Staple remover"/>
    <n v="7.36"/>
    <n v="2"/>
    <n v="0.15"/>
    <m/>
    <n v="2.0380434782608692E-2"/>
    <m/>
    <s v="Chuck"/>
    <s v="OKAY"/>
  </r>
  <r>
    <d v="2014-06-09T00:00:00"/>
    <s v="June"/>
    <s v="Chuck Magee"/>
    <x v="3"/>
    <x v="0"/>
    <s v="Art"/>
    <s v="Deluxe Chalkboard Eraser Cleaner"/>
    <n v="23.1"/>
    <n v="2"/>
    <n v="10.63"/>
    <m/>
    <n v="0.46017316017316018"/>
    <m/>
    <s v="Chuck"/>
    <s v="OKAY"/>
  </r>
  <r>
    <d v="2014-06-09T00:00:00"/>
    <s v="June"/>
    <s v="Frank Olsen"/>
    <x v="6"/>
    <x v="1"/>
    <s v="Tables"/>
    <s v="Bevis 44 x 96 Conference Tables"/>
    <n v="1441.3"/>
    <n v="7"/>
    <n v="245.02"/>
    <m/>
    <n v="0.16999930618191911"/>
    <m/>
    <s v="Frank"/>
    <s v="GOOD"/>
  </r>
  <r>
    <d v="2014-06-09T00:00:00"/>
    <s v="June"/>
    <s v="Thomas Seio"/>
    <x v="17"/>
    <x v="0"/>
    <s v="Art"/>
    <s v="DIXON Oriole Pencils"/>
    <n v="18.059999999999999"/>
    <n v="7"/>
    <n v="4.7"/>
    <m/>
    <n v="0.26024363233665559"/>
    <m/>
    <s v="Thomas"/>
    <s v="OKAY"/>
  </r>
  <r>
    <d v="2014-06-09T00:00:00"/>
    <s v="June"/>
    <s v="Thomas Seio"/>
    <x v="17"/>
    <x v="0"/>
    <s v="Paper"/>
    <s v="Xerox 1909"/>
    <n v="79.14"/>
    <n v="3"/>
    <n v="36.4"/>
    <m/>
    <n v="0.45994440232499367"/>
    <m/>
    <s v="Thomas"/>
    <s v="OKAY"/>
  </r>
  <r>
    <d v="2014-06-09T00:00:00"/>
    <s v="June"/>
    <s v="Thomas Seio"/>
    <x v="17"/>
    <x v="1"/>
    <s v="Furnishings"/>
    <s v="Executive Impressions 13-1/2&quot; Indoor/Outdoor Wall Clock"/>
    <n v="37.4"/>
    <n v="2"/>
    <n v="14.21"/>
    <m/>
    <n v="0.37994652406417118"/>
    <m/>
    <s v="Thomas"/>
    <s v="OKAY"/>
  </r>
  <r>
    <d v="2014-06-10T00:00:00"/>
    <s v="June"/>
    <s v="Heather Kirkland"/>
    <x v="14"/>
    <x v="0"/>
    <s v="Labels"/>
    <s v="Dot Matrix Printer Tape Reel Labels, White, 5000/Box"/>
    <n v="491.55"/>
    <n v="5"/>
    <n v="240.86"/>
    <m/>
    <n v="0.49000101719051981"/>
    <m/>
    <s v="Heather"/>
    <e v="#N/A"/>
  </r>
  <r>
    <d v="2014-06-13T00:00:00"/>
    <s v="June"/>
    <s v="Filia McAdams"/>
    <x v="3"/>
    <x v="0"/>
    <s v="Art"/>
    <s v="Staples in misc. colors"/>
    <n v="14.52"/>
    <n v="3"/>
    <n v="4.79"/>
    <m/>
    <n v="0.32988980716253447"/>
    <m/>
    <s v="Filia"/>
    <s v="OKAY"/>
  </r>
  <r>
    <d v="2014-06-14T00:00:00"/>
    <s v="June"/>
    <s v="Sharelle Roach"/>
    <x v="14"/>
    <x v="1"/>
    <s v="Bookcases"/>
    <s v="Hon Metal Bookcases, Gray"/>
    <n v="212.94"/>
    <n v="3"/>
    <n v="57.49"/>
    <m/>
    <n v="0.26998215459753921"/>
    <m/>
    <s v="Sharelle"/>
    <e v="#N/A"/>
  </r>
  <r>
    <d v="2014-06-15T00:00:00"/>
    <s v="June"/>
    <s v="Kelly Lampkin"/>
    <x v="0"/>
    <x v="1"/>
    <s v="Tables"/>
    <s v="Lesro Sheffield Collection Coffee Table, End Table, Center Table, Corner Table"/>
    <n v="99.92"/>
    <n v="2"/>
    <n v="-18.559999999999999"/>
    <m/>
    <n v="-0.18574859887910328"/>
    <m/>
    <s v="Kelly"/>
    <s v="OKAY"/>
  </r>
  <r>
    <d v="2014-06-15T00:00:00"/>
    <s v="June"/>
    <s v="Kelly Lampkin"/>
    <x v="0"/>
    <x v="1"/>
    <s v="Chairs"/>
    <s v="Global Commerce Series High-Back Swivel/Tilt Chairs"/>
    <n v="797.94"/>
    <n v="4"/>
    <n v="-57"/>
    <m/>
    <n v="-7.1433942401684339E-2"/>
    <m/>
    <s v="Kelly"/>
    <s v="GOOD"/>
  </r>
  <r>
    <d v="2014-06-15T00:00:00"/>
    <s v="June"/>
    <s v="Kelly Lampkin"/>
    <x v="0"/>
    <x v="0"/>
    <s v="Binders"/>
    <s v="Avery Premier Heavy-Duty Binder with Round Locking Rings"/>
    <n v="8.57"/>
    <n v="3"/>
    <n v="-14.57"/>
    <m/>
    <n v="-1.7001166861143524"/>
    <m/>
    <s v="Kelly"/>
    <s v="OKAY"/>
  </r>
  <r>
    <d v="2014-06-15T00:00:00"/>
    <s v="June"/>
    <s v="Pamela Stobb"/>
    <x v="0"/>
    <x v="0"/>
    <s v="Paper"/>
    <s v="Xerox 1902"/>
    <n v="36.54"/>
    <n v="2"/>
    <n v="11.88"/>
    <m/>
    <n v="0.32512315270935965"/>
    <m/>
    <s v="Pamela"/>
    <s v="OKAY"/>
  </r>
  <r>
    <d v="2014-06-16T00:00:00"/>
    <s v="June"/>
    <s v="Sonia Cooley"/>
    <x v="18"/>
    <x v="1"/>
    <s v="Chairs"/>
    <s v="Global Geo Office Task Chair, Gray"/>
    <n v="647.84"/>
    <n v="8"/>
    <n v="32.39"/>
    <m/>
    <n v="4.9996912817979744E-2"/>
    <m/>
    <s v="Sonia"/>
    <s v="GOOD"/>
  </r>
  <r>
    <d v="2014-06-16T00:00:00"/>
    <s v="June"/>
    <s v="Chloris Kastensmidt"/>
    <x v="20"/>
    <x v="0"/>
    <s v="Envelopes"/>
    <s v="Staple envelope"/>
    <n v="41.4"/>
    <n v="5"/>
    <n v="19.46"/>
    <m/>
    <n v="0.47004830917874402"/>
    <m/>
    <s v="Chloris"/>
    <s v="OKAY"/>
  </r>
  <r>
    <d v="2014-06-16T00:00:00"/>
    <s v="June"/>
    <s v="Chloris Kastensmidt"/>
    <x v="20"/>
    <x v="0"/>
    <s v="Art"/>
    <s v="Boston 16750 Black Compact Battery Pencil Sharpener"/>
    <n v="35"/>
    <n v="4"/>
    <n v="10.5"/>
    <m/>
    <n v="0.3"/>
    <m/>
    <s v="Chloris"/>
    <s v="OKAY"/>
  </r>
  <r>
    <d v="2014-06-16T00:00:00"/>
    <s v="June"/>
    <s v="Chloris Kastensmidt"/>
    <x v="20"/>
    <x v="0"/>
    <s v="Binders"/>
    <s v="Ibico Standard Transparent Covers"/>
    <n v="39.549999999999997"/>
    <n v="3"/>
    <n v="14.34"/>
    <m/>
    <n v="0.36257901390644753"/>
    <m/>
    <s v="Chloris"/>
    <s v="OKAY"/>
  </r>
  <r>
    <d v="2014-06-17T00:00:00"/>
    <s v="June"/>
    <s v="Duane Benoit"/>
    <x v="7"/>
    <x v="2"/>
    <s v="Machines"/>
    <s v="Texas Instruments TI-34 Scientific Calculator"/>
    <n v="65.97"/>
    <n v="3"/>
    <n v="31.01"/>
    <m/>
    <n v="0.47006214946187663"/>
    <m/>
    <s v="Duane"/>
    <s v="OKAY"/>
  </r>
  <r>
    <d v="2014-06-17T00:00:00"/>
    <s v="June"/>
    <s v="Gary Hwang"/>
    <x v="22"/>
    <x v="1"/>
    <s v="Furnishings"/>
    <s v="Eldon Wave Desk Accessories"/>
    <n v="6.24"/>
    <n v="3"/>
    <n v="2.62"/>
    <m/>
    <n v="0.41987179487179488"/>
    <m/>
    <s v="Gary"/>
    <s v="OKAY"/>
  </r>
  <r>
    <d v="2014-06-17T00:00:00"/>
    <s v="June"/>
    <s v="Gary Hwang"/>
    <x v="22"/>
    <x v="0"/>
    <s v="Fasteners"/>
    <s v="OIC Binder Clips"/>
    <n v="17.899999999999999"/>
    <n v="5"/>
    <n v="8.9499999999999993"/>
    <m/>
    <n v="0.5"/>
    <m/>
    <s v="Gary"/>
    <s v="OKAY"/>
  </r>
  <r>
    <d v="2014-06-17T00:00:00"/>
    <s v="June"/>
    <s v="Gary Hwang"/>
    <x v="22"/>
    <x v="0"/>
    <s v="Binders"/>
    <s v="GBC DocuBind P400 Electric Binding System"/>
    <n v="3266.38"/>
    <n v="3"/>
    <n v="1061.57"/>
    <m/>
    <n v="0.32499892847739698"/>
    <m/>
    <s v="Gary"/>
    <s v="GOOD"/>
  </r>
  <r>
    <d v="2014-06-17T00:00:00"/>
    <s v="June"/>
    <s v="Jennifer Ferguson"/>
    <x v="1"/>
    <x v="0"/>
    <s v="Paper"/>
    <s v="Xerox 1892"/>
    <n v="62.02"/>
    <n v="2"/>
    <n v="22.48"/>
    <m/>
    <n v="0.36246372138019994"/>
    <m/>
    <s v="Jennifer"/>
    <s v="OKAY"/>
  </r>
  <r>
    <d v="2014-06-18T00:00:00"/>
    <s v="June"/>
    <s v="Mick Crebagga"/>
    <x v="3"/>
    <x v="2"/>
    <s v="Phones"/>
    <s v="Plantronics CordlessÂ Phone HeadsetÂ with In-line Volume - M214C"/>
    <n v="139.80000000000001"/>
    <n v="5"/>
    <n v="12.23"/>
    <m/>
    <n v="8.7482117310443488E-2"/>
    <m/>
    <s v="Mick"/>
    <s v="GREAT"/>
  </r>
  <r>
    <d v="2014-06-20T00:00:00"/>
    <s v="June"/>
    <s v="Sam Craven"/>
    <x v="0"/>
    <x v="2"/>
    <s v="Phones"/>
    <s v="HTC One Mini"/>
    <n v="201.58"/>
    <n v="2"/>
    <n v="20.16"/>
    <m/>
    <n v="0.10000992161920826"/>
    <m/>
    <s v="Sam"/>
    <e v="#N/A"/>
  </r>
  <r>
    <d v="2014-06-20T00:00:00"/>
    <s v="June"/>
    <s v="Sam Craven"/>
    <x v="0"/>
    <x v="0"/>
    <s v="Binders"/>
    <s v="Storex DuraTech Recycled Plastic Frosted Binders"/>
    <n v="3.39"/>
    <n v="4"/>
    <n v="-5.09"/>
    <m/>
    <n v="-1.5014749262536873"/>
    <m/>
    <s v="Sam"/>
    <s v="OKAY"/>
  </r>
  <r>
    <d v="2014-06-20T00:00:00"/>
    <s v="June"/>
    <s v="Sam Craven"/>
    <x v="0"/>
    <x v="1"/>
    <s v="Bookcases"/>
    <s v="Hon Metal Bookcases, Black"/>
    <n v="193.07"/>
    <n v="4"/>
    <n v="-19.87"/>
    <m/>
    <n v="-0.10291604081421248"/>
    <m/>
    <s v="Sam"/>
    <e v="#N/A"/>
  </r>
  <r>
    <d v="2014-06-20T00:00:00"/>
    <s v="June"/>
    <s v="Sam Craven"/>
    <x v="0"/>
    <x v="0"/>
    <s v="Paper"/>
    <s v="Xerox 2"/>
    <n v="15.55"/>
    <n v="3"/>
    <n v="5.44"/>
    <m/>
    <n v="0.34983922829581993"/>
    <m/>
    <s v="Sam"/>
    <s v="OKAY"/>
  </r>
  <r>
    <d v="2014-06-20T00:00:00"/>
    <s v="June"/>
    <s v="Sam Craven"/>
    <x v="0"/>
    <x v="0"/>
    <s v="Paper"/>
    <s v="Array Parchment Paper, Assorted Colors"/>
    <n v="11.65"/>
    <n v="2"/>
    <n v="4.08"/>
    <m/>
    <n v="0.3502145922746781"/>
    <m/>
    <s v="Sam"/>
    <s v="OKAY"/>
  </r>
  <r>
    <d v="2014-06-20T00:00:00"/>
    <s v="June"/>
    <s v="Sam Craven"/>
    <x v="0"/>
    <x v="2"/>
    <s v="Machines"/>
    <s v="Okidata C331dn Printer"/>
    <n v="418.8"/>
    <n v="2"/>
    <n v="-97.72"/>
    <m/>
    <n v="-0.23333333333333334"/>
    <m/>
    <s v="Sam"/>
    <s v="GREAT"/>
  </r>
  <r>
    <d v="2014-06-20T00:00:00"/>
    <s v="June"/>
    <s v="Sam Craven"/>
    <x v="0"/>
    <x v="0"/>
    <s v="Storage"/>
    <s v="Safco Industrial Wire Shelving System"/>
    <n v="509.49"/>
    <n v="7"/>
    <n v="-127.37"/>
    <m/>
    <n v="-0.24999509313234805"/>
    <m/>
    <s v="Sam"/>
    <s v="GOOD"/>
  </r>
  <r>
    <d v="2014-06-20T00:00:00"/>
    <s v="June"/>
    <s v="Corey-Lock"/>
    <x v="39"/>
    <x v="0"/>
    <s v="Appliances"/>
    <s v="Honeywell Quietcare HEPA Air Cleaner"/>
    <n v="471.9"/>
    <n v="6"/>
    <n v="155.72999999999999"/>
    <m/>
    <n v="0.33000635727908456"/>
    <m/>
    <e v="#VALUE!"/>
    <e v="#N/A"/>
  </r>
  <r>
    <d v="2014-06-20T00:00:00"/>
    <s v="June"/>
    <s v="Corey-Lock"/>
    <x v="39"/>
    <x v="0"/>
    <s v="Art"/>
    <s v="Nontoxic Chalk"/>
    <n v="3.52"/>
    <n v="2"/>
    <n v="1.69"/>
    <m/>
    <n v="0.48011363636363635"/>
    <m/>
    <e v="#VALUE!"/>
    <s v="OKAY"/>
  </r>
  <r>
    <d v="2014-06-21T00:00:00"/>
    <s v="June"/>
    <s v="Naresj Patel"/>
    <x v="6"/>
    <x v="1"/>
    <s v="Furnishings"/>
    <s v="Luxo Professional Magnifying Clamp-On Fluorescent Lamps"/>
    <n v="104.01"/>
    <n v="1"/>
    <n v="14.56"/>
    <m/>
    <n v="0.1399865397557927"/>
    <m/>
    <s v="Naresj"/>
    <s v="GREAT"/>
  </r>
  <r>
    <d v="2014-06-21T00:00:00"/>
    <s v="June"/>
    <s v="Naresj Patel"/>
    <x v="6"/>
    <x v="2"/>
    <s v="Phones"/>
    <s v="Konftel 250 ConferenceÂ phoneÂ - Charcoal black"/>
    <n v="284.82"/>
    <n v="1"/>
    <n v="74.05"/>
    <m/>
    <n v="0.25998876483393019"/>
    <m/>
    <s v="Naresj"/>
    <e v="#N/A"/>
  </r>
  <r>
    <d v="2014-06-21T00:00:00"/>
    <s v="June"/>
    <s v="Naresj Patel"/>
    <x v="6"/>
    <x v="0"/>
    <s v="Storage"/>
    <s v="Recycled Eldon Regeneration Jumbo File"/>
    <n v="36.840000000000003"/>
    <n v="3"/>
    <n v="10.32"/>
    <m/>
    <n v="0.28013029315960908"/>
    <m/>
    <s v="Naresj"/>
    <s v="OKAY"/>
  </r>
  <r>
    <d v="2014-06-21T00:00:00"/>
    <s v="June"/>
    <s v="Dave Brooks"/>
    <x v="23"/>
    <x v="2"/>
    <s v="Phones"/>
    <s v="Wireless Extenders zBoost YX545 SOHO Signal Booster"/>
    <n v="1322.93"/>
    <n v="7"/>
    <n v="357.19"/>
    <m/>
    <n v="0.26999916851231737"/>
    <m/>
    <s v="Dave"/>
    <s v="GOOD"/>
  </r>
  <r>
    <d v="2014-06-21T00:00:00"/>
    <s v="June"/>
    <s v="Dave Brooks"/>
    <x v="23"/>
    <x v="0"/>
    <s v="Art"/>
    <s v="OIC #2 Pencils, Medium Soft"/>
    <n v="3.76"/>
    <n v="2"/>
    <n v="1.0900000000000001"/>
    <m/>
    <n v="0.28989361702127664"/>
    <m/>
    <s v="Dave"/>
    <s v="OKAY"/>
  </r>
  <r>
    <d v="2014-06-21T00:00:00"/>
    <s v="June"/>
    <s v="Raymond Messe"/>
    <x v="37"/>
    <x v="0"/>
    <s v="Art"/>
    <s v="Newell 341"/>
    <n v="21.4"/>
    <n v="5"/>
    <n v="6.21"/>
    <m/>
    <n v="0.29018691588785051"/>
    <m/>
    <s v="Raymond"/>
    <s v="OKAY"/>
  </r>
  <r>
    <d v="2014-06-21T00:00:00"/>
    <s v="June"/>
    <s v="Stewart Visinsky"/>
    <x v="26"/>
    <x v="0"/>
    <s v="Binders"/>
    <s v="Wilson Jones 1&quot; Hanging DublLock Ring Binders"/>
    <n v="11.09"/>
    <n v="7"/>
    <n v="-8.1300000000000008"/>
    <m/>
    <n v="-0.73309287646528409"/>
    <m/>
    <s v="Stewart"/>
    <s v="OKAY"/>
  </r>
  <r>
    <d v="2014-06-21T00:00:00"/>
    <s v="June"/>
    <s v="Stewart Visinsky"/>
    <x v="26"/>
    <x v="0"/>
    <s v="Binders"/>
    <s v="Avery Trapezoid Extra Heavy Duty 4&quot; Binders"/>
    <n v="25.16"/>
    <n v="2"/>
    <n v="-16.78"/>
    <m/>
    <n v="-0.66693163751987283"/>
    <m/>
    <s v="Stewart"/>
    <s v="OKAY"/>
  </r>
  <r>
    <d v="2014-06-21T00:00:00"/>
    <s v="June"/>
    <s v="Natalie Webber"/>
    <x v="2"/>
    <x v="0"/>
    <s v="Envelopes"/>
    <s v="Staple envelope"/>
    <n v="24.9"/>
    <n v="4"/>
    <n v="8.4"/>
    <m/>
    <n v="0.33734939759036148"/>
    <m/>
    <s v="Natalie"/>
    <s v="OKAY"/>
  </r>
  <r>
    <d v="2014-06-21T00:00:00"/>
    <s v="June"/>
    <s v="Natalie Webber"/>
    <x v="2"/>
    <x v="1"/>
    <s v="Furnishings"/>
    <s v="Stacking Trays by OIC"/>
    <n v="3.98"/>
    <n v="1"/>
    <n v="0.65"/>
    <m/>
    <n v="0.16331658291457288"/>
    <m/>
    <s v="Natalie"/>
    <s v="OKAY"/>
  </r>
  <r>
    <d v="2014-06-21T00:00:00"/>
    <s v="June"/>
    <s v="Natalie Webber"/>
    <x v="2"/>
    <x v="2"/>
    <s v="Accessories"/>
    <s v="Logitech 910-002974 M325 Wireless Mouse for Web Scrolling"/>
    <n v="95.97"/>
    <n v="4"/>
    <n v="28.79"/>
    <m/>
    <n v="0.29998958007710741"/>
    <m/>
    <s v="Natalie"/>
    <s v="OKAY"/>
  </r>
  <r>
    <d v="2014-06-21T00:00:00"/>
    <s v="June"/>
    <s v="Natalie Webber"/>
    <x v="2"/>
    <x v="2"/>
    <s v="Machines"/>
    <s v="Epson Perfection V600 Photo Scanner"/>
    <n v="206.99"/>
    <n v="3"/>
    <n v="-172.49"/>
    <m/>
    <n v="-0.83332528141456108"/>
    <m/>
    <s v="Natalie"/>
    <e v="#N/A"/>
  </r>
  <r>
    <d v="2014-06-21T00:00:00"/>
    <s v="June"/>
    <s v="Natalie Webber"/>
    <x v="2"/>
    <x v="0"/>
    <s v="Appliances"/>
    <s v="Fellowes Advanced 8 Outlet Surge Suppressor with Phone/Fax Protection"/>
    <n v="44.42"/>
    <n v="2"/>
    <n v="3.89"/>
    <m/>
    <n v="8.7573165240882489E-2"/>
    <m/>
    <s v="Natalie"/>
    <s v="OKAY"/>
  </r>
  <r>
    <d v="2014-06-21T00:00:00"/>
    <s v="June"/>
    <s v="Natalie Webber"/>
    <x v="2"/>
    <x v="0"/>
    <s v="Binders"/>
    <s v="GBC Prepunched Paper, 19-Hole, for Binding Systems, 24-lb"/>
    <n v="9.01"/>
    <n v="2"/>
    <n v="-7.2"/>
    <m/>
    <n v="-0.79911209766925639"/>
    <m/>
    <s v="Natalie"/>
    <s v="OKAY"/>
  </r>
  <r>
    <d v="2014-06-21T00:00:00"/>
    <s v="June"/>
    <s v="Toby Braunhardt"/>
    <x v="20"/>
    <x v="0"/>
    <s v="Paper"/>
    <s v="Message Book, Phone, Wirebound Standard Line Memo, 2 3/4&quot; X 5&quot;"/>
    <n v="19.649999999999999"/>
    <n v="3"/>
    <n v="9.0399999999999991"/>
    <m/>
    <n v="0.46005089058524173"/>
    <m/>
    <s v="Toby"/>
    <s v="OKAY"/>
  </r>
  <r>
    <d v="2014-06-21T00:00:00"/>
    <s v="June"/>
    <s v="Toby Braunhardt"/>
    <x v="20"/>
    <x v="2"/>
    <s v="Phones"/>
    <s v="GE 2-Jack Phone Line Splitter"/>
    <n v="617.97"/>
    <n v="3"/>
    <n v="160.66999999999999"/>
    <m/>
    <n v="0.25999643995663219"/>
    <m/>
    <s v="Toby"/>
    <s v="GOOD"/>
  </r>
  <r>
    <d v="2014-06-21T00:00:00"/>
    <s v="June"/>
    <s v="Toby Braunhardt"/>
    <x v="20"/>
    <x v="0"/>
    <s v="Appliances"/>
    <s v="Holmes Cool Mist Humidifier for the Whole House with 8-Gallon Output per Day, Extended Life Filter"/>
    <n v="59.7"/>
    <n v="3"/>
    <n v="26.87"/>
    <m/>
    <n v="0.45008375209380236"/>
    <m/>
    <s v="Toby"/>
    <s v="OKAY"/>
  </r>
  <r>
    <d v="2014-06-21T00:00:00"/>
    <s v="June"/>
    <s v="James Galang"/>
    <x v="20"/>
    <x v="2"/>
    <s v="Phones"/>
    <s v="Polycom SoundStation2 EX ConferenceÂ phone"/>
    <n v="1214.8499999999999"/>
    <n v="3"/>
    <n v="352.31"/>
    <m/>
    <n v="0.29000288101411698"/>
    <m/>
    <s v="James"/>
    <s v="GOOD"/>
  </r>
  <r>
    <d v="2014-06-22T00:00:00"/>
    <s v="June"/>
    <s v="Joel Eaton"/>
    <x v="26"/>
    <x v="2"/>
    <s v="Accessories"/>
    <s v="KeyTronicÂ 6101 Series -Â KeyboardÂ - Black"/>
    <n v="196.75"/>
    <n v="6"/>
    <n v="56.57"/>
    <m/>
    <n v="0.2875222363405337"/>
    <m/>
    <s v="Joel"/>
    <s v="GREAT"/>
  </r>
  <r>
    <d v="2014-06-22T00:00:00"/>
    <s v="June"/>
    <s v="Dianna Vittorini"/>
    <x v="28"/>
    <x v="0"/>
    <s v="Storage"/>
    <s v="Office Impressions Heavy Duty Welded Shelving &amp; Multimedia Storage Drawers"/>
    <n v="501.81"/>
    <n v="3"/>
    <n v="0"/>
    <m/>
    <n v="0"/>
    <m/>
    <s v="Dianna"/>
    <s v="GOOD"/>
  </r>
  <r>
    <d v="2014-06-22T00:00:00"/>
    <s v="June"/>
    <s v="Dianna Vittorini"/>
    <x v="28"/>
    <x v="0"/>
    <s v="Storage"/>
    <s v="Fellowes Bankers Box Recycled Super Stor/Drawer"/>
    <n v="161.94"/>
    <n v="3"/>
    <n v="9.7200000000000006"/>
    <m/>
    <n v="6.002223045572435E-2"/>
    <m/>
    <s v="Dianna"/>
    <s v="GREAT"/>
  </r>
  <r>
    <d v="2014-06-22T00:00:00"/>
    <s v="June"/>
    <s v="Anna Andreadi"/>
    <x v="2"/>
    <x v="1"/>
    <s v="Chairs"/>
    <s v="Padded Folding Chairs, Black, 4/Carton"/>
    <n v="170.06"/>
    <n v="3"/>
    <n v="-4.8600000000000003"/>
    <m/>
    <n v="-2.8578148888627544E-2"/>
    <m/>
    <s v="Anna"/>
    <e v="#N/A"/>
  </r>
  <r>
    <d v="2014-06-22T00:00:00"/>
    <s v="June"/>
    <s v="Anna Andreadi"/>
    <x v="2"/>
    <x v="2"/>
    <s v="Phones"/>
    <s v="Panasonic Kx-TS550"/>
    <n v="82.78"/>
    <n v="3"/>
    <n v="-15.18"/>
    <m/>
    <n v="-0.18337762744624306"/>
    <m/>
    <s v="Anna"/>
    <s v="OKAY"/>
  </r>
  <r>
    <d v="2014-06-22T00:00:00"/>
    <s v="June"/>
    <s v="Anna Andreadi"/>
    <x v="2"/>
    <x v="1"/>
    <s v="Chairs"/>
    <s v="Hon Deluxe Fabric Upholstered Stacking Chairs, Rounded Back"/>
    <n v="853.93"/>
    <n v="5"/>
    <n v="0"/>
    <m/>
    <n v="0"/>
    <m/>
    <s v="Anna"/>
    <s v="GOOD"/>
  </r>
  <r>
    <d v="2014-06-22T00:00:00"/>
    <s v="June"/>
    <s v="Toby Braunhardt"/>
    <x v="12"/>
    <x v="0"/>
    <s v="Binders"/>
    <s v="SpineVue Locking Slant-D Ring Binders by Cardinal"/>
    <n v="8.23"/>
    <n v="3"/>
    <n v="-6.03"/>
    <m/>
    <n v="-0.73268529769137303"/>
    <m/>
    <s v="Toby"/>
    <s v="OKAY"/>
  </r>
  <r>
    <d v="2014-06-23T00:00:00"/>
    <s v="June"/>
    <s v="Brian Stugart"/>
    <x v="2"/>
    <x v="2"/>
    <s v="Accessories"/>
    <s v="Sony 64GB Class 10 Micro SDHC R40 Memory Card"/>
    <n v="86.38"/>
    <n v="3"/>
    <n v="1.08"/>
    <m/>
    <n v="1.2502894188469555E-2"/>
    <m/>
    <s v="Brian"/>
    <s v="OKAY"/>
  </r>
  <r>
    <d v="2014-06-23T00:00:00"/>
    <s v="June"/>
    <s v="Denise Leinenbach"/>
    <x v="25"/>
    <x v="0"/>
    <s v="Art"/>
    <s v="Prang Drawing Pencil Set"/>
    <n v="20.02"/>
    <n v="9"/>
    <n v="1.75"/>
    <m/>
    <n v="8.7412587412587409E-2"/>
    <m/>
    <s v="Denise"/>
    <s v="OKAY"/>
  </r>
  <r>
    <d v="2014-06-23T00:00:00"/>
    <s v="June"/>
    <s v="Denise Leinenbach"/>
    <x v="25"/>
    <x v="0"/>
    <s v="Supplies"/>
    <s v="Acme Kleen Earth Office Shears"/>
    <n v="3.1"/>
    <n v="1"/>
    <n v="0.35"/>
    <m/>
    <n v="0.1129032258064516"/>
    <m/>
    <s v="Denise"/>
    <s v="OKAY"/>
  </r>
  <r>
    <d v="2014-06-24T00:00:00"/>
    <s v="June"/>
    <s v="Liz Pelletier"/>
    <x v="12"/>
    <x v="1"/>
    <s v="Furnishings"/>
    <s v="Acrylic Self-Standing Desk Frames"/>
    <n v="4.2699999999999996"/>
    <n v="2"/>
    <n v="0.96"/>
    <m/>
    <n v="0.22482435597189698"/>
    <m/>
    <s v="Liz"/>
    <s v="OKAY"/>
  </r>
  <r>
    <d v="2014-06-25T00:00:00"/>
    <s v="June"/>
    <s v="Noel Staavos"/>
    <x v="3"/>
    <x v="1"/>
    <s v="Tables"/>
    <s v="Hon 4060 Series Tables"/>
    <n v="447.84"/>
    <n v="5"/>
    <n v="11.2"/>
    <m/>
    <n v="2.5008931761343337E-2"/>
    <m/>
    <s v="Noel"/>
    <s v="GREAT"/>
  </r>
  <r>
    <d v="2014-06-25T00:00:00"/>
    <s v="June"/>
    <s v="Grace Kelly"/>
    <x v="11"/>
    <x v="2"/>
    <s v="Phones"/>
    <s v="Plantronics 81402"/>
    <n v="263.95999999999998"/>
    <n v="5"/>
    <n v="19.8"/>
    <m/>
    <n v="7.5011365358387649E-2"/>
    <m/>
    <s v="Grace"/>
    <e v="#N/A"/>
  </r>
  <r>
    <d v="2014-06-25T00:00:00"/>
    <s v="June"/>
    <s v="Grace Kelly"/>
    <x v="11"/>
    <x v="0"/>
    <s v="Art"/>
    <s v="Avery Hi-Liter EverBold Pen Style Fluorescent Highlighters, 4/Pack"/>
    <n v="71.63"/>
    <n v="11"/>
    <n v="17.91"/>
    <m/>
    <n v="0.25003490157755132"/>
    <m/>
    <s v="Grace"/>
    <s v="OKAY"/>
  </r>
  <r>
    <d v="2014-06-25T00:00:00"/>
    <s v="June"/>
    <s v="Grace Kelly"/>
    <x v="11"/>
    <x v="0"/>
    <s v="Art"/>
    <s v="Hunt BOSTON Vista Battery-Operated Pencil Sharpener, Black"/>
    <n v="9.33"/>
    <n v="1"/>
    <n v="0.82"/>
    <m/>
    <n v="8.7888531618435156E-2"/>
    <m/>
    <s v="Grace"/>
    <s v="OKAY"/>
  </r>
  <r>
    <d v="2014-06-27T00:00:00"/>
    <s v="June"/>
    <s v="Liz MacKendrick"/>
    <x v="29"/>
    <x v="0"/>
    <s v="Storage"/>
    <s v="SAFCO Commercial Wire Shelving, 72h"/>
    <n v="306.2"/>
    <n v="5"/>
    <n v="0"/>
    <m/>
    <n v="0"/>
    <m/>
    <s v="Liz"/>
    <e v="#N/A"/>
  </r>
  <r>
    <d v="2014-06-27T00:00:00"/>
    <s v="June"/>
    <s v="Liz MacKendrick"/>
    <x v="29"/>
    <x v="1"/>
    <s v="Tables"/>
    <s v="KI Adjustable-Height Table"/>
    <n v="85.98"/>
    <n v="1"/>
    <n v="22.35"/>
    <m/>
    <n v="0.25994417306350315"/>
    <m/>
    <s v="Liz"/>
    <s v="OKAY"/>
  </r>
  <r>
    <d v="2014-06-27T00:00:00"/>
    <s v="June"/>
    <s v="Liz MacKendrick"/>
    <x v="29"/>
    <x v="2"/>
    <s v="Accessories"/>
    <s v="Sony Micro Vault Click 16 GB USB 2.0 Flash Drive"/>
    <n v="223.96"/>
    <n v="4"/>
    <n v="53.75"/>
    <m/>
    <n v="0.23999821396677978"/>
    <m/>
    <s v="Liz"/>
    <e v="#N/A"/>
  </r>
  <r>
    <d v="2014-06-28T00:00:00"/>
    <s v="June"/>
    <s v="Cynthia Arntzen"/>
    <x v="2"/>
    <x v="0"/>
    <s v="Paper"/>
    <s v="Xerox 1995"/>
    <n v="41.47"/>
    <n v="8"/>
    <n v="14.52"/>
    <m/>
    <n v="0.35013262599469497"/>
    <m/>
    <s v="Cynthia"/>
    <s v="OKAY"/>
  </r>
  <r>
    <d v="2014-06-28T00:00:00"/>
    <s v="June"/>
    <s v="Cynthia Arntzen"/>
    <x v="2"/>
    <x v="0"/>
    <s v="Binders"/>
    <s v="Self-Adhesive Ring Binder Labels"/>
    <n v="3.17"/>
    <n v="3"/>
    <n v="-2.4300000000000002"/>
    <m/>
    <n v="-0.76656151419558372"/>
    <m/>
    <s v="Cynthia"/>
    <s v="OKAY"/>
  </r>
  <r>
    <d v="2014-06-28T00:00:00"/>
    <s v="June"/>
    <s v="Cynthia Arntzen"/>
    <x v="2"/>
    <x v="1"/>
    <s v="Chairs"/>
    <s v="Global Leather Executive Chair"/>
    <n v="1228.47"/>
    <n v="5"/>
    <n v="0"/>
    <m/>
    <n v="0"/>
    <m/>
    <s v="Cynthia"/>
    <s v="GOOD"/>
  </r>
  <r>
    <d v="2014-06-28T00:00:00"/>
    <s v="June"/>
    <s v="Cynthia Arntzen"/>
    <x v="2"/>
    <x v="0"/>
    <s v="Binders"/>
    <s v="GBC Recycled Grain Textured Covers"/>
    <n v="31.09"/>
    <n v="3"/>
    <n v="-22.8"/>
    <m/>
    <n v="-0.733354776455452"/>
    <m/>
    <s v="Cynthia"/>
    <s v="OKAY"/>
  </r>
  <r>
    <d v="2014-06-28T00:00:00"/>
    <s v="June"/>
    <s v="Cynthia Arntzen"/>
    <x v="2"/>
    <x v="0"/>
    <s v="Paper"/>
    <s v="Xerox 1941"/>
    <n v="335.52"/>
    <n v="4"/>
    <n v="117.43"/>
    <m/>
    <n v="0.3499940391034812"/>
    <m/>
    <s v="Cynthia"/>
    <e v="#N/A"/>
  </r>
  <r>
    <d v="2014-06-28T00:00:00"/>
    <s v="June"/>
    <s v="Rob Williams"/>
    <x v="14"/>
    <x v="0"/>
    <s v="Fasteners"/>
    <s v="Staples"/>
    <n v="6.08"/>
    <n v="1"/>
    <n v="3.04"/>
    <m/>
    <n v="0.5"/>
    <m/>
    <s v="Rob"/>
    <s v="OKAY"/>
  </r>
  <r>
    <d v="2014-06-29T00:00:00"/>
    <s v="June"/>
    <s v="Dan Lawera"/>
    <x v="10"/>
    <x v="0"/>
    <s v="Art"/>
    <s v="Dixon My First Ticonderoga Pencil, #2"/>
    <n v="32.76"/>
    <n v="7"/>
    <n v="3.69"/>
    <m/>
    <n v="0.11263736263736264"/>
    <m/>
    <s v="Dan"/>
    <s v="OKAY"/>
  </r>
  <r>
    <d v="2014-06-29T00:00:00"/>
    <s v="June"/>
    <s v="Jim Karlsson"/>
    <x v="20"/>
    <x v="0"/>
    <s v="Binders"/>
    <s v="Wilson Jones Clip &amp; Carry Folder Binder Tool for Ring Binders, Clear"/>
    <n v="13.92"/>
    <n v="3"/>
    <n v="4.87"/>
    <m/>
    <n v="0.34985632183908044"/>
    <m/>
    <s v="Jim"/>
    <s v="OKAY"/>
  </r>
  <r>
    <d v="2014-06-30T00:00:00"/>
    <s v="June"/>
    <s v="Helen Abelman"/>
    <x v="20"/>
    <x v="0"/>
    <s v="Binders"/>
    <s v="GBC Recycled Regency Composition Covers"/>
    <n v="334.77"/>
    <n v="7"/>
    <n v="108.8"/>
    <m/>
    <n v="0.32499925321862771"/>
    <m/>
    <s v="Helen"/>
    <e v="#N/A"/>
  </r>
  <r>
    <d v="2014-06-30T00:00:00"/>
    <s v="June"/>
    <s v="Russell Applegate"/>
    <x v="1"/>
    <x v="0"/>
    <s v="Art"/>
    <s v="BIC Brite Liner Grip Highlighters"/>
    <n v="5.25"/>
    <n v="4"/>
    <n v="1.64"/>
    <m/>
    <n v="0.31238095238095237"/>
    <m/>
    <s v="Russell"/>
    <s v="OKAY"/>
  </r>
  <r>
    <d v="2014-06-30T00:00:00"/>
    <s v="June"/>
    <s v="Anthony Rawles"/>
    <x v="3"/>
    <x v="0"/>
    <s v="Art"/>
    <s v="BIC Brite Liner Highlighters, Chisel Tip"/>
    <n v="32.4"/>
    <n v="5"/>
    <n v="10.37"/>
    <m/>
    <n v="0.3200617283950617"/>
    <m/>
    <s v="Anthony"/>
    <s v="OKAY"/>
  </r>
  <r>
    <d v="2014-06-30T00:00:00"/>
    <s v="June"/>
    <s v="Michael Stewart"/>
    <x v="0"/>
    <x v="0"/>
    <s v="Paper"/>
    <s v="Xerox 225"/>
    <n v="25.92"/>
    <n v="5"/>
    <n v="9.07"/>
    <m/>
    <n v="0.34992283950617281"/>
    <m/>
    <s v="Michael"/>
    <s v="OKAY"/>
  </r>
  <r>
    <d v="2014-06-30T00:00:00"/>
    <s v="June"/>
    <s v="Michael Stewart"/>
    <x v="0"/>
    <x v="0"/>
    <s v="Fasteners"/>
    <s v="Staples"/>
    <n v="21.31"/>
    <n v="6"/>
    <n v="7.19"/>
    <m/>
    <n v="0.33740028155795404"/>
    <m/>
    <s v="Michael"/>
    <s v="OKAY"/>
  </r>
  <r>
    <d v="2014-06-30T00:00:00"/>
    <s v="June"/>
    <s v="Cari Schnelling"/>
    <x v="20"/>
    <x v="0"/>
    <s v="Binders"/>
    <s v="Cardinal Poly Pocket Divider Pockets for Ring Binders"/>
    <n v="2.69"/>
    <n v="1"/>
    <n v="0.84"/>
    <m/>
    <n v="0.31226765799256506"/>
    <m/>
    <s v="Cari"/>
    <s v="OKAY"/>
  </r>
  <r>
    <d v="2014-06-30T00:00:00"/>
    <s v="June"/>
    <s v="Cari Schnelling"/>
    <x v="20"/>
    <x v="0"/>
    <s v="Art"/>
    <s v="Sanford Uni-Blazer View Highlighters, Chisel Tip, Yellow"/>
    <n v="6.6"/>
    <n v="3"/>
    <n v="2.9"/>
    <m/>
    <n v="0.43939393939393939"/>
    <m/>
    <s v="Cari"/>
    <s v="OKAY"/>
  </r>
  <r>
    <d v="2014-06-30T00:00:00"/>
    <s v="June"/>
    <s v="Brian DeCherney"/>
    <x v="25"/>
    <x v="0"/>
    <s v="Paper"/>
    <s v="Xerox 1913"/>
    <n v="310.69"/>
    <n v="7"/>
    <n v="108.74"/>
    <m/>
    <n v="0.34999517203643504"/>
    <m/>
    <s v="Brian"/>
    <e v="#N/A"/>
  </r>
  <r>
    <d v="2014-07-01T00:00:00"/>
    <s v="July"/>
    <s v="Dorris liebe"/>
    <x v="22"/>
    <x v="0"/>
    <s v="Binders"/>
    <s v="Cardinal Holdit Business Card Pockets"/>
    <n v="19.920000000000002"/>
    <n v="5"/>
    <n v="6.97"/>
    <m/>
    <n v="0.34989959839357426"/>
    <m/>
    <s v="Dorris"/>
    <s v="OKAY"/>
  </r>
  <r>
    <d v="2014-07-01T00:00:00"/>
    <s v="July"/>
    <s v="Laurel Workman"/>
    <x v="16"/>
    <x v="2"/>
    <s v="Phones"/>
    <s v="Wilson SignalBoost 841262 DB PRO Amplifier Kit"/>
    <n v="575.91999999999996"/>
    <n v="2"/>
    <n v="71.989999999999995"/>
    <m/>
    <n v="0.125"/>
    <m/>
    <s v="Laurel"/>
    <s v="GOOD"/>
  </r>
  <r>
    <d v="2014-07-01T00:00:00"/>
    <s v="July"/>
    <s v="Laurel Workman"/>
    <x v="16"/>
    <x v="0"/>
    <s v="Binders"/>
    <s v="Avery Durable Binders"/>
    <n v="5.18"/>
    <n v="6"/>
    <n v="-3.63"/>
    <m/>
    <n v="-0.70077220077220082"/>
    <m/>
    <s v="Laurel"/>
    <s v="OKAY"/>
  </r>
  <r>
    <d v="2014-07-02T00:00:00"/>
    <s v="July"/>
    <s v="Eric Hoffmann"/>
    <x v="23"/>
    <x v="2"/>
    <s v="Phones"/>
    <s v="Logitech B530 USBÂ HeadsetÂ -Â headsetÂ - Full size, Binaural"/>
    <n v="73.98"/>
    <n v="2"/>
    <n v="19.97"/>
    <m/>
    <n v="0.26993782103271152"/>
    <m/>
    <s v="Eric"/>
    <s v="OKAY"/>
  </r>
  <r>
    <d v="2014-07-02T00:00:00"/>
    <s v="July"/>
    <s v="Eric Hoffmann"/>
    <x v="23"/>
    <x v="0"/>
    <s v="Art"/>
    <s v="DIXON Ticonderoga Erasable Checking Pencils"/>
    <n v="5.58"/>
    <n v="1"/>
    <n v="2.1800000000000002"/>
    <m/>
    <n v="0.39068100358422941"/>
    <m/>
    <s v="Eric"/>
    <s v="OKAY"/>
  </r>
  <r>
    <d v="2014-07-04T00:00:00"/>
    <s v="July"/>
    <s v="Katrina Edelman"/>
    <x v="26"/>
    <x v="0"/>
    <s v="Paper"/>
    <s v="Xerox 194"/>
    <n v="177.54"/>
    <n v="4"/>
    <n v="62.14"/>
    <m/>
    <n v="0.35000563253351358"/>
    <m/>
    <s v="Katrina"/>
    <e v="#N/A"/>
  </r>
  <r>
    <d v="2014-07-04T00:00:00"/>
    <s v="July"/>
    <s v="Katrina Edelman"/>
    <x v="26"/>
    <x v="0"/>
    <s v="Appliances"/>
    <s v="Fellowes Mighty 8 Compact Surge Protector"/>
    <n v="32.43"/>
    <n v="2"/>
    <n v="3.24"/>
    <m/>
    <n v="9.9907493061979658E-2"/>
    <m/>
    <s v="Katrina"/>
    <s v="OKAY"/>
  </r>
  <r>
    <d v="2014-07-04T00:00:00"/>
    <s v="July"/>
    <s v="Maxwell Schwartz"/>
    <x v="6"/>
    <x v="0"/>
    <s v="Paper"/>
    <s v="Southworth Structures Collection"/>
    <n v="21.84"/>
    <n v="3"/>
    <n v="10.92"/>
    <m/>
    <n v="0.5"/>
    <m/>
    <s v="Maxwell"/>
    <s v="OKAY"/>
  </r>
  <r>
    <d v="2014-07-04T00:00:00"/>
    <s v="July"/>
    <s v="Maxwell Schwartz"/>
    <x v="6"/>
    <x v="0"/>
    <s v="Binders"/>
    <s v="Zipper Ring Binder Pockets"/>
    <n v="15.6"/>
    <n v="5"/>
    <n v="7.64"/>
    <m/>
    <n v="0.48974358974358972"/>
    <m/>
    <s v="Maxwell"/>
    <s v="OKAY"/>
  </r>
  <r>
    <d v="2014-07-05T00:00:00"/>
    <s v="July"/>
    <s v="Michael Chen"/>
    <x v="29"/>
    <x v="2"/>
    <s v="Accessories"/>
    <s v="NETGEAR AC1750 Dual Band GigabitÂ Smart WiFi Router"/>
    <n v="479.97"/>
    <n v="3"/>
    <n v="163.19"/>
    <m/>
    <n v="0.34000041669270992"/>
    <m/>
    <s v="Michael"/>
    <e v="#N/A"/>
  </r>
  <r>
    <d v="2014-07-05T00:00:00"/>
    <s v="July"/>
    <s v="Michael Chen"/>
    <x v="29"/>
    <x v="0"/>
    <s v="Labels"/>
    <s v="Avery 516"/>
    <n v="14.62"/>
    <n v="2"/>
    <n v="6.87"/>
    <m/>
    <n v="0.4699042407660739"/>
    <m/>
    <s v="Michael"/>
    <s v="OKAY"/>
  </r>
  <r>
    <d v="2014-07-05T00:00:00"/>
    <s v="July"/>
    <s v="Michael Chen"/>
    <x v="29"/>
    <x v="0"/>
    <s v="Paper"/>
    <s v="Xerox 1995"/>
    <n v="19.440000000000001"/>
    <n v="3"/>
    <n v="9.33"/>
    <m/>
    <n v="0.47993827160493824"/>
    <m/>
    <s v="Michael"/>
    <s v="OKAY"/>
  </r>
  <r>
    <d v="2014-07-05T00:00:00"/>
    <s v="July"/>
    <s v="Dan Campbell"/>
    <x v="0"/>
    <x v="0"/>
    <s v="Storage"/>
    <s v="Gould Plastics 18-Pocket Panel Bin, 34w x 5-1/4d x 20-1/2h"/>
    <n v="220.78"/>
    <n v="3"/>
    <n v="-44.16"/>
    <m/>
    <n v="-0.20001811758311439"/>
    <m/>
    <s v="Dan"/>
    <s v="GREAT"/>
  </r>
  <r>
    <d v="2014-07-05T00:00:00"/>
    <s v="July"/>
    <s v="Dan Campbell"/>
    <x v="0"/>
    <x v="0"/>
    <s v="Storage"/>
    <s v="Fellowes Bankers Box Stor/Drawer Steel Plus"/>
    <n v="281.42"/>
    <n v="11"/>
    <n v="-35.18"/>
    <m/>
    <n v="-0.12500888351929498"/>
    <m/>
    <s v="Dan"/>
    <s v="GREAT"/>
  </r>
  <r>
    <d v="2014-07-05T00:00:00"/>
    <s v="July"/>
    <s v="Dennis Pardue"/>
    <x v="3"/>
    <x v="0"/>
    <s v="Binders"/>
    <s v="Vinyl Sectional Post Binders"/>
    <n v="180.96"/>
    <n v="6"/>
    <n v="67.86"/>
    <m/>
    <n v="0.375"/>
    <m/>
    <s v="Dennis"/>
    <e v="#N/A"/>
  </r>
  <r>
    <d v="2014-07-05T00:00:00"/>
    <s v="July"/>
    <s v="David Wiener"/>
    <x v="15"/>
    <x v="0"/>
    <s v="Art"/>
    <s v="Newell 322"/>
    <n v="4.37"/>
    <n v="3"/>
    <n v="0.38"/>
    <m/>
    <n v="8.6956521739130432E-2"/>
    <m/>
    <s v="David"/>
    <s v="OKAY"/>
  </r>
  <r>
    <d v="2014-07-05T00:00:00"/>
    <s v="July"/>
    <s v="Don Miller"/>
    <x v="16"/>
    <x v="1"/>
    <s v="Furnishings"/>
    <s v="Advantus Panel Wall Certificate Holder - 8.5x11"/>
    <n v="19.52"/>
    <n v="2"/>
    <n v="5.37"/>
    <m/>
    <n v="0.27510245901639346"/>
    <m/>
    <s v="Don"/>
    <s v="OKAY"/>
  </r>
  <r>
    <d v="2014-07-05T00:00:00"/>
    <s v="July"/>
    <s v="Don Miller"/>
    <x v="16"/>
    <x v="0"/>
    <s v="Binders"/>
    <s v="Wilson Jones Four-Pocket Poly Binders"/>
    <n v="9.81"/>
    <n v="5"/>
    <n v="-6.87"/>
    <m/>
    <n v="-0.70030581039755346"/>
    <m/>
    <s v="Don"/>
    <s v="OKAY"/>
  </r>
  <r>
    <d v="2014-07-05T00:00:00"/>
    <s v="July"/>
    <s v="Don Miller"/>
    <x v="16"/>
    <x v="1"/>
    <s v="Furnishings"/>
    <s v="Luxo Adjustable Task Clamp Lamp"/>
    <n v="213.22"/>
    <n v="3"/>
    <n v="15.99"/>
    <m/>
    <n v="7.4992965012662977E-2"/>
    <m/>
    <s v="Don"/>
    <s v="GREAT"/>
  </r>
  <r>
    <d v="2014-07-06T00:00:00"/>
    <s v="July"/>
    <s v="Emily Phan"/>
    <x v="20"/>
    <x v="2"/>
    <s v="Copiers"/>
    <s v="Canon Imageclass D680 Copier / Fax"/>
    <n v="559.99"/>
    <n v="1"/>
    <n v="175"/>
    <m/>
    <n v="0.31250558045679389"/>
    <m/>
    <s v="Emily"/>
    <s v="GOOD"/>
  </r>
  <r>
    <d v="2014-07-06T00:00:00"/>
    <s v="July"/>
    <s v="Becky Castell"/>
    <x v="3"/>
    <x v="1"/>
    <s v="Chairs"/>
    <s v="Global Comet Stacking Armless Chair"/>
    <n v="478.48"/>
    <n v="2"/>
    <n v="47.85"/>
    <m/>
    <n v="0.10000417990302625"/>
    <m/>
    <s v="Becky"/>
    <s v="GREAT"/>
  </r>
  <r>
    <d v="2014-07-07T00:00:00"/>
    <s v="July"/>
    <s v="John Lee"/>
    <x v="2"/>
    <x v="1"/>
    <s v="Chairs"/>
    <s v="Global High-Back Leather Tilter, Burgundy"/>
    <n v="172.19"/>
    <n v="2"/>
    <n v="-46.74"/>
    <m/>
    <n v="-0.27144433474650098"/>
    <m/>
    <s v="John"/>
    <e v="#N/A"/>
  </r>
  <r>
    <d v="2014-07-07T00:00:00"/>
    <s v="July"/>
    <s v="John Lee"/>
    <x v="2"/>
    <x v="1"/>
    <s v="Furnishings"/>
    <s v="Howard Miller 11-1/2&quot; Diameter Grantwood Wall Clock"/>
    <n v="69.010000000000005"/>
    <n v="2"/>
    <n v="12.08"/>
    <m/>
    <n v="0.17504709462396753"/>
    <m/>
    <s v="John"/>
    <s v="OKAY"/>
  </r>
  <r>
    <d v="2014-07-08T00:00:00"/>
    <s v="July"/>
    <s v="Michelle Huthwaite"/>
    <x v="20"/>
    <x v="1"/>
    <s v="Chairs"/>
    <s v="Situations Contoured Folding Chairs, 4/Set"/>
    <n v="63.88"/>
    <n v="1"/>
    <n v="10.65"/>
    <m/>
    <n v="0.16671884783969942"/>
    <m/>
    <s v="Michelle"/>
    <s v="OKAY"/>
  </r>
  <r>
    <d v="2014-07-08T00:00:00"/>
    <s v="July"/>
    <s v="Ed Braxton"/>
    <x v="3"/>
    <x v="1"/>
    <s v="Tables"/>
    <s v="Hon 2111 Invitation Series Corner Table"/>
    <n v="502.49"/>
    <n v="3"/>
    <n v="-87.94"/>
    <m/>
    <n v="-0.1750084578797588"/>
    <m/>
    <s v="Ed"/>
    <s v="GOOD"/>
  </r>
  <r>
    <d v="2014-07-08T00:00:00"/>
    <s v="July"/>
    <s v="Ed Braxton"/>
    <x v="3"/>
    <x v="0"/>
    <s v="Binders"/>
    <s v="Wilson Jones Ledger-Size, Piano-Hinge Binder, 2&quot;, Blue"/>
    <n v="196.7"/>
    <n v="6"/>
    <n v="68.849999999999994"/>
    <m/>
    <n v="0.35002541942043719"/>
    <m/>
    <s v="Ed"/>
    <e v="#N/A"/>
  </r>
  <r>
    <d v="2014-07-09T00:00:00"/>
    <s v="July"/>
    <s v="Brian Moss"/>
    <x v="0"/>
    <x v="0"/>
    <s v="Paper"/>
    <s v="Eureka Recycled Copy Paper 8 1/2&quot; x 11&quot;, Ream"/>
    <n v="10.37"/>
    <n v="2"/>
    <n v="3.63"/>
    <m/>
    <n v="0.35004821600771457"/>
    <m/>
    <s v="Brian"/>
    <s v="OKAY"/>
  </r>
  <r>
    <d v="2014-07-09T00:00:00"/>
    <s v="July"/>
    <s v="Brian Moss"/>
    <x v="0"/>
    <x v="0"/>
    <s v="Paper"/>
    <s v="Xerox 1895"/>
    <n v="14.35"/>
    <n v="3"/>
    <n v="4.49"/>
    <m/>
    <n v="0.31289198606271779"/>
    <m/>
    <s v="Brian"/>
    <s v="OKAY"/>
  </r>
  <r>
    <d v="2014-07-09T00:00:00"/>
    <s v="July"/>
    <s v="Gary Hansen"/>
    <x v="3"/>
    <x v="0"/>
    <s v="Labels"/>
    <s v="Avery 49"/>
    <n v="2.88"/>
    <n v="1"/>
    <n v="1.41"/>
    <m/>
    <n v="0.48958333333333331"/>
    <m/>
    <s v="Gary"/>
    <s v="OKAY"/>
  </r>
  <r>
    <d v="2014-07-09T00:00:00"/>
    <s v="July"/>
    <s v="Gary Hansen"/>
    <x v="3"/>
    <x v="0"/>
    <s v="Binders"/>
    <s v="Wilson Jones Leather-Like Binders with DublLock Round Rings"/>
    <n v="41.9"/>
    <n v="6"/>
    <n v="14.14"/>
    <m/>
    <n v="0.33747016706443916"/>
    <m/>
    <s v="Gary"/>
    <s v="OKAY"/>
  </r>
  <r>
    <d v="2014-07-09T00:00:00"/>
    <s v="July"/>
    <s v="Gary Hansen"/>
    <x v="3"/>
    <x v="0"/>
    <s v="Storage"/>
    <s v="Perma STOR-ALL Hanging File Box, 13 1/8&quot;W x 12 1/4&quot;D x 10 1/2&quot;H"/>
    <n v="23.92"/>
    <n v="4"/>
    <n v="4.07"/>
    <m/>
    <n v="0.1701505016722408"/>
    <m/>
    <s v="Gary"/>
    <s v="OKAY"/>
  </r>
  <r>
    <d v="2014-07-09T00:00:00"/>
    <s v="July"/>
    <s v="Darrin Sayre"/>
    <x v="3"/>
    <x v="0"/>
    <s v="Binders"/>
    <s v="Avery Hidden Tab Dividers for Binding Systems"/>
    <n v="14.3"/>
    <n v="6"/>
    <n v="4.6500000000000004"/>
    <m/>
    <n v="0.32517482517482521"/>
    <m/>
    <s v="Darrin"/>
    <s v="OKAY"/>
  </r>
  <r>
    <d v="2014-07-09T00:00:00"/>
    <s v="July"/>
    <s v="Darrin Sayre"/>
    <x v="3"/>
    <x v="1"/>
    <s v="Bookcases"/>
    <s v="Bush Heritage Pine Collection 5-Shelf Bookcase, Albany Pine Finish, *Special Order"/>
    <n v="119.83"/>
    <n v="1"/>
    <n v="7.05"/>
    <m/>
    <n v="5.8833347241926064E-2"/>
    <m/>
    <s v="Darrin"/>
    <e v="#N/A"/>
  </r>
  <r>
    <d v="2014-07-09T00:00:00"/>
    <s v="July"/>
    <s v="Darrin Sayre"/>
    <x v="3"/>
    <x v="0"/>
    <s v="Art"/>
    <s v="Prang Drawing Pencil Set"/>
    <n v="5.56"/>
    <n v="2"/>
    <n v="2.2200000000000002"/>
    <m/>
    <n v="0.39928057553956842"/>
    <m/>
    <s v="Darrin"/>
    <s v="OKAY"/>
  </r>
  <r>
    <d v="2014-07-09T00:00:00"/>
    <s v="July"/>
    <s v="Darrin Sayre"/>
    <x v="3"/>
    <x v="0"/>
    <s v="Paper"/>
    <s v="Xerox 1967"/>
    <n v="32.4"/>
    <n v="5"/>
    <n v="15.55"/>
    <m/>
    <n v="0.47993827160493829"/>
    <m/>
    <s v="Darrin"/>
    <s v="OKAY"/>
  </r>
  <r>
    <d v="2014-07-11T00:00:00"/>
    <s v="July"/>
    <s v="Laura Armstrong"/>
    <x v="23"/>
    <x v="0"/>
    <s v="Paper"/>
    <s v="Easy-staple paper"/>
    <n v="177.2"/>
    <n v="5"/>
    <n v="83.28"/>
    <m/>
    <n v="0.46997742663656888"/>
    <m/>
    <s v="Laura"/>
    <s v="GREAT"/>
  </r>
  <r>
    <d v="2014-07-11T00:00:00"/>
    <s v="July"/>
    <s v="Laura Armstrong"/>
    <x v="23"/>
    <x v="2"/>
    <s v="Phones"/>
    <s v="Cisco SPA508G"/>
    <n v="197.97"/>
    <n v="3"/>
    <n v="57.41"/>
    <m/>
    <n v="0.28999343334848715"/>
    <m/>
    <s v="Laura"/>
    <s v="GREAT"/>
  </r>
  <r>
    <d v="2014-07-11T00:00:00"/>
    <s v="July"/>
    <s v="Laura Armstrong"/>
    <x v="23"/>
    <x v="1"/>
    <s v="Chairs"/>
    <s v="Global Commerce Series High-Back Swivel/Tilt Chairs"/>
    <n v="854.94"/>
    <n v="3"/>
    <n v="213.74"/>
    <m/>
    <n v="0.25000584836362783"/>
    <m/>
    <s v="Laura"/>
    <s v="GOOD"/>
  </r>
  <r>
    <d v="2014-07-11T00:00:00"/>
    <s v="July"/>
    <s v="Laura Armstrong"/>
    <x v="23"/>
    <x v="1"/>
    <s v="Furnishings"/>
    <s v="9-3/4 Diameter Round Wall Clock"/>
    <n v="124.11"/>
    <n v="9"/>
    <n v="52.13"/>
    <m/>
    <n v="0.42003061800016117"/>
    <m/>
    <s v="Laura"/>
    <e v="#N/A"/>
  </r>
  <r>
    <d v="2014-07-11T00:00:00"/>
    <s v="July"/>
    <s v="Laura Armstrong"/>
    <x v="23"/>
    <x v="0"/>
    <s v="Labels"/>
    <s v="Avery 514"/>
    <n v="14.4"/>
    <n v="5"/>
    <n v="7.06"/>
    <m/>
    <n v="0.49027777777777776"/>
    <m/>
    <s v="Laura"/>
    <s v="OKAY"/>
  </r>
  <r>
    <d v="2014-07-11T00:00:00"/>
    <s v="July"/>
    <s v="Michael Nguyen"/>
    <x v="0"/>
    <x v="2"/>
    <s v="Phones"/>
    <s v="Polycom VVX 310 VoIP phone"/>
    <n v="575.97"/>
    <n v="4"/>
    <n v="43.2"/>
    <m/>
    <n v="7.5003906453461125E-2"/>
    <m/>
    <s v="Michael"/>
    <s v="GOOD"/>
  </r>
  <r>
    <d v="2014-07-11T00:00:00"/>
    <s v="July"/>
    <s v="Michael Nguyen"/>
    <x v="0"/>
    <x v="0"/>
    <s v="Paper"/>
    <s v="Xerox 200"/>
    <n v="10.37"/>
    <n v="2"/>
    <n v="3.63"/>
    <m/>
    <n v="0.35004821600771457"/>
    <m/>
    <s v="Michael"/>
    <s v="OKAY"/>
  </r>
  <r>
    <d v="2014-07-11T00:00:00"/>
    <s v="July"/>
    <s v="Mark Hamilton"/>
    <x v="20"/>
    <x v="0"/>
    <s v="Paper"/>
    <s v="Xerox 1881"/>
    <n v="49.12"/>
    <n v="4"/>
    <n v="23.09"/>
    <m/>
    <n v="0.47007328990228014"/>
    <m/>
    <s v="Mark"/>
    <s v="OKAY"/>
  </r>
  <r>
    <d v="2014-07-11T00:00:00"/>
    <s v="July"/>
    <s v="Mark Hamilton"/>
    <x v="20"/>
    <x v="0"/>
    <s v="Binders"/>
    <s v="Newell 3-Hole Punched Plastic Slotted Magazine Holders for Binders"/>
    <n v="18.28"/>
    <n v="5"/>
    <n v="6.4"/>
    <m/>
    <n v="0.35010940919037198"/>
    <m/>
    <s v="Mark"/>
    <s v="OKAY"/>
  </r>
  <r>
    <d v="2014-07-11T00:00:00"/>
    <s v="July"/>
    <s v="Jamie Kunitz"/>
    <x v="20"/>
    <x v="2"/>
    <s v="Phones"/>
    <s v="Cisco SPA112 2 Port Phone Adapter"/>
    <n v="164.85"/>
    <n v="3"/>
    <n v="47.81"/>
    <m/>
    <n v="0.29002123142250535"/>
    <m/>
    <s v="Jamie"/>
    <e v="#N/A"/>
  </r>
  <r>
    <d v="2014-07-12T00:00:00"/>
    <s v="July"/>
    <s v="Alyssa Crouse"/>
    <x v="3"/>
    <x v="0"/>
    <s v="Binders"/>
    <s v="Tuff Stuff Recycled Round Ring Binders"/>
    <n v="7.71"/>
    <n v="2"/>
    <n v="2.8"/>
    <m/>
    <n v="0.36316472114137482"/>
    <m/>
    <s v="Alyssa"/>
    <s v="OKAY"/>
  </r>
  <r>
    <d v="2014-07-12T00:00:00"/>
    <s v="July"/>
    <s v="Alyssa Crouse"/>
    <x v="3"/>
    <x v="1"/>
    <s v="Tables"/>
    <s v="Hon 5100 Series Wood Tables"/>
    <n v="698.35"/>
    <n v="3"/>
    <n v="-17.46"/>
    <m/>
    <n v="-2.5001789933414478E-2"/>
    <m/>
    <s v="Alyssa"/>
    <s v="GOOD"/>
  </r>
  <r>
    <d v="2014-07-12T00:00:00"/>
    <s v="July"/>
    <s v="Ben Ferrer"/>
    <x v="3"/>
    <x v="0"/>
    <s v="Storage"/>
    <s v="Fellowes Super Stor/Drawer"/>
    <n v="249.75"/>
    <n v="9"/>
    <n v="44.96"/>
    <m/>
    <n v="0.18002002002002002"/>
    <m/>
    <s v="Ben"/>
    <s v="GREAT"/>
  </r>
  <r>
    <d v="2014-07-12T00:00:00"/>
    <s v="July"/>
    <s v="Ben Ferrer"/>
    <x v="3"/>
    <x v="2"/>
    <s v="Phones"/>
    <s v="GE DSL Phone Line Filter"/>
    <n v="255.94"/>
    <n v="8"/>
    <n v="28.79"/>
    <m/>
    <n v="0.1124873017113386"/>
    <m/>
    <s v="Ben"/>
    <s v="GREAT"/>
  </r>
  <r>
    <d v="2014-07-12T00:00:00"/>
    <s v="July"/>
    <s v="Clay Ludtke"/>
    <x v="22"/>
    <x v="1"/>
    <s v="Chairs"/>
    <s v="Safco Chair Connectors, 6/Carton"/>
    <n v="123.14"/>
    <n v="4"/>
    <n v="13.85"/>
    <m/>
    <n v="0.11247360727627091"/>
    <m/>
    <s v="Clay"/>
    <e v="#N/A"/>
  </r>
  <r>
    <d v="2014-07-12T00:00:00"/>
    <s v="July"/>
    <s v="Clay Ludtke"/>
    <x v="22"/>
    <x v="0"/>
    <s v="Binders"/>
    <s v="Self-Adhesive Ring Binder Labels"/>
    <n v="11.26"/>
    <n v="4"/>
    <n v="3.8"/>
    <m/>
    <n v="0.33747779751332146"/>
    <m/>
    <s v="Clay"/>
    <s v="OKAY"/>
  </r>
  <r>
    <d v="2014-07-12T00:00:00"/>
    <s v="July"/>
    <s v="Max Engle"/>
    <x v="1"/>
    <x v="0"/>
    <s v="Paper"/>
    <s v="Xerox 1949"/>
    <n v="35.86"/>
    <n v="9"/>
    <n v="13"/>
    <m/>
    <n v="0.36252091466815395"/>
    <m/>
    <s v="Max"/>
    <s v="OKAY"/>
  </r>
  <r>
    <d v="2014-07-12T00:00:00"/>
    <s v="July"/>
    <s v="Max Engle"/>
    <x v="1"/>
    <x v="2"/>
    <s v="Accessories"/>
    <s v="Verbatim 25 GB 6x Blu-ray Single Layer Recordable Disc, 1/Pack"/>
    <n v="23.84"/>
    <n v="4"/>
    <n v="3.28"/>
    <m/>
    <n v="0.13758389261744966"/>
    <m/>
    <s v="Max"/>
    <s v="OKAY"/>
  </r>
  <r>
    <d v="2014-07-12T00:00:00"/>
    <s v="July"/>
    <s v="Paul Van Hugh"/>
    <x v="0"/>
    <x v="1"/>
    <s v="Chairs"/>
    <s v="Hon Deluxe Fabric Upholstered Stacking Chairs"/>
    <n v="512.36"/>
    <n v="3"/>
    <n v="-14.64"/>
    <m/>
    <n v="-2.8573659145913029E-2"/>
    <m/>
    <s v="Paul"/>
    <s v="GOOD"/>
  </r>
  <r>
    <d v="2014-07-12T00:00:00"/>
    <s v="July"/>
    <s v="Paul Van Hugh"/>
    <x v="0"/>
    <x v="0"/>
    <s v="Fasteners"/>
    <s v="Stockwell Push Pins"/>
    <n v="3.49"/>
    <n v="2"/>
    <n v="0.56999999999999995"/>
    <m/>
    <n v="0.163323782234957"/>
    <m/>
    <s v="Paul"/>
    <s v="OKAY"/>
  </r>
  <r>
    <d v="2014-07-12T00:00:00"/>
    <s v="July"/>
    <s v="Paul Van Hugh"/>
    <x v="0"/>
    <x v="0"/>
    <s v="Art"/>
    <s v="Fluorescent Highlighters by Dixon"/>
    <n v="22.29"/>
    <n v="7"/>
    <n v="3.9"/>
    <m/>
    <n v="0.17496635262449528"/>
    <m/>
    <s v="Paul"/>
    <s v="OKAY"/>
  </r>
  <r>
    <d v="2014-07-12T00:00:00"/>
    <s v="July"/>
    <s v="Paul Van Hugh"/>
    <x v="0"/>
    <x v="0"/>
    <s v="Paper"/>
    <s v="Xerox 195"/>
    <n v="16.03"/>
    <n v="3"/>
    <n v="5.61"/>
    <m/>
    <n v="0.34996880848409234"/>
    <m/>
    <s v="Paul"/>
    <s v="OKAY"/>
  </r>
  <r>
    <d v="2014-07-13T00:00:00"/>
    <s v="July"/>
    <s v="Grace Kelly"/>
    <x v="3"/>
    <x v="1"/>
    <s v="Tables"/>
    <s v="Bevis Round Conference Table Top &amp; Single Column Base"/>
    <n v="351.22"/>
    <n v="3"/>
    <n v="4.3899999999999997"/>
    <m/>
    <n v="1.2499288195433059E-2"/>
    <m/>
    <s v="Grace"/>
    <e v="#N/A"/>
  </r>
  <r>
    <d v="2014-07-14T00:00:00"/>
    <s v="July"/>
    <s v="Arthur Wiediger"/>
    <x v="1"/>
    <x v="0"/>
    <s v="Binders"/>
    <s v="Acco D-Ring Binder w/DublLock"/>
    <n v="29.93"/>
    <n v="7"/>
    <n v="-46.39"/>
    <m/>
    <n v="-1.5499498830604745"/>
    <m/>
    <s v="Arthur"/>
    <s v="OKAY"/>
  </r>
  <r>
    <d v="2014-07-14T00:00:00"/>
    <s v="July"/>
    <s v="Arthur Wiediger"/>
    <x v="1"/>
    <x v="2"/>
    <s v="Phones"/>
    <s v="I Need's 3d Hello Kitty Hybrid Silicone Case Cover for HTC One X 4g with 3d Hello Kitty Stylus Pen Green/pink"/>
    <n v="38.270000000000003"/>
    <n v="4"/>
    <n v="3.83"/>
    <m/>
    <n v="0.10007839038411287"/>
    <m/>
    <s v="Arthur"/>
    <s v="OKAY"/>
  </r>
  <r>
    <d v="2014-07-14T00:00:00"/>
    <s v="July"/>
    <s v="Philip Brown"/>
    <x v="12"/>
    <x v="0"/>
    <s v="Storage"/>
    <s v="Eldon Fold 'N Roll Cart System"/>
    <n v="55.92"/>
    <n v="5"/>
    <n v="6.29"/>
    <m/>
    <n v="0.11248211731044348"/>
    <m/>
    <s v="Philip"/>
    <s v="OKAY"/>
  </r>
  <r>
    <d v="2014-07-14T00:00:00"/>
    <s v="July"/>
    <s v="Shui Tom"/>
    <x v="2"/>
    <x v="2"/>
    <s v="Phones"/>
    <s v="Griffin GC36547 PowerJolt SE Lightning Charger"/>
    <n v="13.49"/>
    <n v="1"/>
    <n v="-2.25"/>
    <m/>
    <n v="-0.16679021497405486"/>
    <m/>
    <s v="Shui"/>
    <s v="OKAY"/>
  </r>
  <r>
    <d v="2014-07-14T00:00:00"/>
    <s v="July"/>
    <s v="Shui Tom"/>
    <x v="2"/>
    <x v="2"/>
    <s v="Phones"/>
    <s v="iOttie HLCRIO102 Car Mount"/>
    <n v="23.99"/>
    <n v="2"/>
    <n v="-13.99"/>
    <m/>
    <n v="-0.58315964985410595"/>
    <m/>
    <s v="Shui"/>
    <s v="OKAY"/>
  </r>
  <r>
    <d v="2014-07-14T00:00:00"/>
    <s v="July"/>
    <s v="Shui Tom"/>
    <x v="2"/>
    <x v="1"/>
    <s v="Furnishings"/>
    <s v="Tensor Track Tree Floor Lamp"/>
    <n v="31.98"/>
    <n v="2"/>
    <n v="1.2"/>
    <m/>
    <n v="3.7523452157598496E-2"/>
    <m/>
    <s v="Shui"/>
    <s v="OKAY"/>
  </r>
  <r>
    <d v="2014-07-14T00:00:00"/>
    <s v="July"/>
    <s v="Shui Tom"/>
    <x v="2"/>
    <x v="0"/>
    <s v="Art"/>
    <s v="BOSTON Ranger #55 Pencil Sharpener, Black"/>
    <n v="41.58"/>
    <n v="2"/>
    <n v="4.68"/>
    <m/>
    <n v="0.11255411255411255"/>
    <m/>
    <s v="Shui"/>
    <s v="OKAY"/>
  </r>
  <r>
    <d v="2014-07-14T00:00:00"/>
    <s v="July"/>
    <s v="Shirley Schmidt"/>
    <x v="7"/>
    <x v="0"/>
    <s v="Appliances"/>
    <s v="Belkin 7 Outlet SurgeMaster II"/>
    <n v="39.479999999999997"/>
    <n v="1"/>
    <n v="11.05"/>
    <m/>
    <n v="0.27988855116514694"/>
    <m/>
    <s v="Shirley"/>
    <s v="OKAY"/>
  </r>
  <r>
    <d v="2014-07-14T00:00:00"/>
    <s v="July"/>
    <s v="Barbara Fisher"/>
    <x v="20"/>
    <x v="0"/>
    <s v="Art"/>
    <s v="Newell 315"/>
    <n v="17.940000000000001"/>
    <n v="3"/>
    <n v="4.49"/>
    <m/>
    <n v="0.25027870680044595"/>
    <m/>
    <s v="Barbara"/>
    <s v="OKAY"/>
  </r>
  <r>
    <d v="2014-07-15T00:00:00"/>
    <s v="July"/>
    <s v="Victoria Wilson"/>
    <x v="19"/>
    <x v="2"/>
    <s v="Accessories"/>
    <s v="Maxell 4.7GB DVD-R 5/Pack"/>
    <n v="2.97"/>
    <n v="3"/>
    <n v="1.31"/>
    <m/>
    <n v="0.44107744107744107"/>
    <m/>
    <s v="Victoria"/>
    <s v="OKAY"/>
  </r>
  <r>
    <d v="2014-07-15T00:00:00"/>
    <s v="July"/>
    <s v="Victoria Wilson"/>
    <x v="19"/>
    <x v="0"/>
    <s v="Fasteners"/>
    <s v="Advantus Push Pins"/>
    <n v="6.54"/>
    <n v="3"/>
    <n v="2.68"/>
    <m/>
    <n v="0.40978593272171254"/>
    <m/>
    <s v="Victoria"/>
    <s v="OKAY"/>
  </r>
  <r>
    <d v="2014-07-18T00:00:00"/>
    <s v="July"/>
    <s v="Adrian Hane"/>
    <x v="12"/>
    <x v="1"/>
    <s v="Chairs"/>
    <s v="Office Star - Ergonomically Designed Knee Chair"/>
    <n v="259.14"/>
    <n v="4"/>
    <n v="-25.91"/>
    <m/>
    <n v="-9.9984564328162384E-2"/>
    <m/>
    <s v="Adrian"/>
    <e v="#N/A"/>
  </r>
  <r>
    <d v="2014-07-18T00:00:00"/>
    <s v="July"/>
    <s v="Jack Lebron"/>
    <x v="20"/>
    <x v="0"/>
    <s v="Binders"/>
    <s v="Cardinal Slant-D Ring Binder, Heavy Gauge Vinyl"/>
    <n v="13.9"/>
    <n v="2"/>
    <n v="4.5199999999999996"/>
    <m/>
    <n v="0.32517985611510786"/>
    <m/>
    <s v="Jack"/>
    <s v="OKAY"/>
  </r>
  <r>
    <d v="2014-07-19T00:00:00"/>
    <s v="July"/>
    <s v="Christine Abelman"/>
    <x v="37"/>
    <x v="2"/>
    <s v="Phones"/>
    <s v="Polycom VVX 310 VoIP phone"/>
    <n v="359.98"/>
    <n v="2"/>
    <n v="93.59"/>
    <m/>
    <n v="0.25998666592588476"/>
    <m/>
    <s v="Christine"/>
    <e v="#N/A"/>
  </r>
  <r>
    <d v="2014-07-19T00:00:00"/>
    <s v="July"/>
    <s v="Christine Abelman"/>
    <x v="37"/>
    <x v="1"/>
    <s v="Tables"/>
    <s v="Barricks 18&quot; x 48&quot; Non-Folding Utility Table with Bottom Storage Shelf"/>
    <n v="70.56"/>
    <n v="1"/>
    <n v="-4.03"/>
    <m/>
    <n v="-5.7114512471655332E-2"/>
    <m/>
    <s v="Christine"/>
    <s v="OKAY"/>
  </r>
  <r>
    <d v="2014-07-19T00:00:00"/>
    <s v="July"/>
    <s v="Christine Abelman"/>
    <x v="37"/>
    <x v="0"/>
    <s v="Binders"/>
    <s v="Avery 3 1/2&quot; Diskette Storage Pages, 10/Pack"/>
    <n v="20.88"/>
    <n v="2"/>
    <n v="9.6"/>
    <m/>
    <n v="0.45977011494252873"/>
    <m/>
    <s v="Christine"/>
    <s v="OKAY"/>
  </r>
  <r>
    <d v="2014-07-19T00:00:00"/>
    <s v="July"/>
    <s v="Christine Abelman"/>
    <x v="37"/>
    <x v="0"/>
    <s v="Binders"/>
    <s v="Acco Hanging Data Binders"/>
    <n v="3.81"/>
    <n v="1"/>
    <n v="1.83"/>
    <m/>
    <n v="0.48031496062992129"/>
    <m/>
    <s v="Christine"/>
    <s v="OKAY"/>
  </r>
  <r>
    <d v="2014-07-19T00:00:00"/>
    <s v="July"/>
    <s v="Eugene Moren"/>
    <x v="35"/>
    <x v="0"/>
    <s v="Binders"/>
    <s v="Acco Pressboard Covers with Storage Hooks, 14 7/8&quot; x 11&quot;, Dark Blue"/>
    <n v="6.1"/>
    <n v="2"/>
    <n v="2.21"/>
    <m/>
    <n v="0.36229508196721311"/>
    <m/>
    <s v="Eugene"/>
    <s v="OKAY"/>
  </r>
  <r>
    <d v="2014-07-20T00:00:00"/>
    <s v="July"/>
    <s v="Katherine Murray"/>
    <x v="0"/>
    <x v="0"/>
    <s v="Storage"/>
    <s v="Letter Size Cart"/>
    <n v="342.86"/>
    <n v="3"/>
    <n v="38.57"/>
    <m/>
    <n v="0.1124948958758677"/>
    <m/>
    <s v="Katherine"/>
    <e v="#N/A"/>
  </r>
  <r>
    <d v="2014-07-20T00:00:00"/>
    <s v="July"/>
    <s v="Katherine Murray"/>
    <x v="0"/>
    <x v="1"/>
    <s v="Furnishings"/>
    <s v="Westinghouse Clip-On Gooseneck Lamps"/>
    <n v="16.739999999999998"/>
    <n v="5"/>
    <n v="-14.23"/>
    <m/>
    <n v="-0.85005973715651151"/>
    <m/>
    <s v="Katherine"/>
    <s v="OKAY"/>
  </r>
  <r>
    <d v="2014-07-20T00:00:00"/>
    <s v="July"/>
    <s v="Katherine Murray"/>
    <x v="0"/>
    <x v="1"/>
    <s v="Chairs"/>
    <s v="HON 5400 Series Task Chairs for Big and Tall"/>
    <n v="981.37"/>
    <n v="2"/>
    <n v="-140.19999999999999"/>
    <m/>
    <n v="-0.1428615099299958"/>
    <m/>
    <s v="Katherine"/>
    <s v="GOOD"/>
  </r>
  <r>
    <d v="2014-07-20T00:00:00"/>
    <s v="July"/>
    <s v="Scot Wooten"/>
    <x v="10"/>
    <x v="0"/>
    <s v="Storage"/>
    <s v="Fellowes Neat Ideas Storage Cubes"/>
    <n v="25.98"/>
    <n v="1"/>
    <n v="-5.2"/>
    <m/>
    <n v="-0.20015396458814472"/>
    <m/>
    <s v="Scot"/>
    <s v="OKAY"/>
  </r>
  <r>
    <d v="2014-07-20T00:00:00"/>
    <s v="July"/>
    <s v="Scot Wooten"/>
    <x v="10"/>
    <x v="0"/>
    <s v="Binders"/>
    <s v="Ibico Plastic Spiral Binding Combs"/>
    <n v="27.36"/>
    <n v="3"/>
    <n v="-21.89"/>
    <m/>
    <n v="-0.80007309941520477"/>
    <m/>
    <s v="Scot"/>
    <s v="OKAY"/>
  </r>
  <r>
    <d v="2014-07-20T00:00:00"/>
    <s v="July"/>
    <s v="Charles Crestani"/>
    <x v="3"/>
    <x v="0"/>
    <s v="Paper"/>
    <s v="Xerox 189"/>
    <n v="104.85"/>
    <n v="1"/>
    <n v="50.33"/>
    <m/>
    <n v="0.48001907486886031"/>
    <m/>
    <s v="Charles"/>
    <e v="#N/A"/>
  </r>
  <r>
    <d v="2014-07-20T00:00:00"/>
    <s v="July"/>
    <s v="Charles Crestani"/>
    <x v="3"/>
    <x v="0"/>
    <s v="Binders"/>
    <s v="Wilson Jones Custom Binder Spines &amp; Labels"/>
    <n v="8.6999999999999993"/>
    <n v="2"/>
    <n v="3.16"/>
    <m/>
    <n v="0.36321839080459772"/>
    <m/>
    <s v="Charles"/>
    <s v="OKAY"/>
  </r>
  <r>
    <d v="2014-07-20T00:00:00"/>
    <s v="July"/>
    <s v="Charles Crestani"/>
    <x v="3"/>
    <x v="0"/>
    <s v="Paper"/>
    <s v="Xerox 1897"/>
    <n v="19.920000000000002"/>
    <n v="4"/>
    <n v="9.76"/>
    <m/>
    <n v="0.48995983935742965"/>
    <m/>
    <s v="Charles"/>
    <s v="OKAY"/>
  </r>
  <r>
    <d v="2014-07-20T00:00:00"/>
    <s v="July"/>
    <s v="Charles Crestani"/>
    <x v="3"/>
    <x v="1"/>
    <s v="Furnishings"/>
    <s v="Nu-Dell Leatherette Frames"/>
    <n v="43.02"/>
    <n v="3"/>
    <n v="15.49"/>
    <m/>
    <n v="0.36006508600650861"/>
    <m/>
    <s v="Charles"/>
    <s v="OKAY"/>
  </r>
  <r>
    <d v="2014-07-20T00:00:00"/>
    <s v="July"/>
    <s v="Roger Demir"/>
    <x v="3"/>
    <x v="0"/>
    <s v="Binders"/>
    <s v="Clear Mylar Reinforcing Strips"/>
    <n v="89.71"/>
    <n v="6"/>
    <n v="30.28"/>
    <m/>
    <n v="0.33753204770928552"/>
    <m/>
    <s v="Roger"/>
    <s v="OKAY"/>
  </r>
  <r>
    <d v="2014-07-20T00:00:00"/>
    <s v="July"/>
    <s v="Roger Demir"/>
    <x v="3"/>
    <x v="0"/>
    <s v="Paper"/>
    <s v="Wirebound Message Books, Two 4 1/4&quot; x 5&quot; Forms per Page"/>
    <n v="22.83"/>
    <n v="3"/>
    <n v="10.73"/>
    <m/>
    <n v="0.46999561979851079"/>
    <m/>
    <s v="Roger"/>
    <s v="OKAY"/>
  </r>
  <r>
    <d v="2014-07-20T00:00:00"/>
    <s v="July"/>
    <s v="Jonathan Doherty"/>
    <x v="3"/>
    <x v="2"/>
    <s v="Accessories"/>
    <s v="Maxell 74 Minute CD-R Spindle, 50/Pack"/>
    <n v="41.94"/>
    <n v="2"/>
    <n v="15.1"/>
    <m/>
    <n v="0.36003814973772058"/>
    <m/>
    <s v="Jonathan"/>
    <s v="OKAY"/>
  </r>
  <r>
    <d v="2014-07-20T00:00:00"/>
    <s v="July"/>
    <s v="Jonathan Doherty"/>
    <x v="3"/>
    <x v="0"/>
    <s v="Paper"/>
    <s v="Xerox 1965"/>
    <n v="11.96"/>
    <n v="2"/>
    <n v="5.86"/>
    <m/>
    <n v="0.48996655518394649"/>
    <m/>
    <s v="Jonathan"/>
    <s v="OKAY"/>
  </r>
  <r>
    <d v="2014-07-20T00:00:00"/>
    <s v="July"/>
    <s v="Jonathan Doherty"/>
    <x v="3"/>
    <x v="0"/>
    <s v="Art"/>
    <s v="Newell 348"/>
    <n v="13.12"/>
    <n v="4"/>
    <n v="3.8"/>
    <m/>
    <n v="0.28963414634146339"/>
    <m/>
    <s v="Jonathan"/>
    <s v="OKAY"/>
  </r>
  <r>
    <d v="2014-07-20T00:00:00"/>
    <s v="July"/>
    <s v="Jonathan Doherty"/>
    <x v="3"/>
    <x v="0"/>
    <s v="Storage"/>
    <s v="Hot File 7-Pocket, Floor Stand"/>
    <n v="535.41"/>
    <n v="3"/>
    <n v="160.62"/>
    <m/>
    <n v="0.29999439681739232"/>
    <m/>
    <s v="Jonathan"/>
    <s v="GOOD"/>
  </r>
  <r>
    <d v="2014-07-21T00:00:00"/>
    <s v="July"/>
    <s v="Michelle Ellison"/>
    <x v="3"/>
    <x v="0"/>
    <s v="Art"/>
    <s v="Newell 334"/>
    <n v="99.2"/>
    <n v="5"/>
    <n v="25.79"/>
    <m/>
    <n v="0.25997983870967739"/>
    <m/>
    <s v="Michelle"/>
    <s v="OKAY"/>
  </r>
  <r>
    <d v="2014-07-21T00:00:00"/>
    <s v="July"/>
    <s v="Michelle Ellison"/>
    <x v="3"/>
    <x v="1"/>
    <s v="Chairs"/>
    <s v="Global Troy Executive Leather Low-Back Tilter"/>
    <n v="801.57"/>
    <n v="2"/>
    <n v="50.1"/>
    <m/>
    <n v="6.2502339159399678E-2"/>
    <m/>
    <s v="Michelle"/>
    <s v="GOOD"/>
  </r>
  <r>
    <d v="2014-07-21T00:00:00"/>
    <s v="July"/>
    <s v="Michelle Ellison"/>
    <x v="3"/>
    <x v="1"/>
    <s v="Tables"/>
    <s v="Hon 30&quot; x 60&quot; Table with Locking Drawer"/>
    <n v="272.85000000000002"/>
    <n v="1"/>
    <n v="27.28"/>
    <m/>
    <n v="9.9981674912955829E-2"/>
    <m/>
    <s v="Michelle"/>
    <e v="#N/A"/>
  </r>
  <r>
    <d v="2014-07-21T00:00:00"/>
    <s v="July"/>
    <s v="Harry Marie"/>
    <x v="0"/>
    <x v="0"/>
    <s v="Appliances"/>
    <s v="Acco 6 Outlet Guardian Basic Surge Suppressor"/>
    <n v="4.99"/>
    <n v="3"/>
    <n v="-12.98"/>
    <m/>
    <n v="-2.6012024048096194"/>
    <m/>
    <s v="Harry"/>
    <s v="OKAY"/>
  </r>
  <r>
    <d v="2014-07-21T00:00:00"/>
    <s v="July"/>
    <s v="Harry Marie"/>
    <x v="0"/>
    <x v="0"/>
    <s v="Envelopes"/>
    <s v="Inter-Office Recycled Envelopes, Brown Kraft, Button-String,10&quot; x 13&quot; , 100/Box"/>
    <n v="87.92"/>
    <n v="5"/>
    <n v="29.67"/>
    <m/>
    <n v="0.33746587807097361"/>
    <m/>
    <s v="Harry"/>
    <s v="OKAY"/>
  </r>
  <r>
    <d v="2014-07-21T00:00:00"/>
    <s v="July"/>
    <s v="Harry Marie"/>
    <x v="0"/>
    <x v="1"/>
    <s v="Chairs"/>
    <s v="Hon Every-Day Series Multi-Task Chairs"/>
    <n v="657.93"/>
    <n v="5"/>
    <n v="-93.99"/>
    <m/>
    <n v="-0.14285714285714285"/>
    <m/>
    <s v="Harry"/>
    <s v="GOOD"/>
  </r>
  <r>
    <d v="2014-07-21T00:00:00"/>
    <s v="July"/>
    <s v="Harry Marie"/>
    <x v="0"/>
    <x v="0"/>
    <s v="Binders"/>
    <s v="Acco Economy Flexible Poly Round Ring Binder"/>
    <n v="1.04"/>
    <n v="1"/>
    <n v="-1.83"/>
    <m/>
    <n v="-1.7596153846153846"/>
    <m/>
    <s v="Harry"/>
    <s v="OKAY"/>
  </r>
  <r>
    <d v="2014-07-21T00:00:00"/>
    <s v="July"/>
    <s v="Patrick Gardner"/>
    <x v="40"/>
    <x v="2"/>
    <s v="Phones"/>
    <s v="Griffin GC17055 Auxiliary Audio Cable"/>
    <n v="35.979999999999997"/>
    <n v="2"/>
    <n v="10.07"/>
    <m/>
    <n v="0.27987770983879934"/>
    <m/>
    <s v="Patrick"/>
    <s v="OKAY"/>
  </r>
  <r>
    <d v="2014-07-22T00:00:00"/>
    <s v="July"/>
    <s v="Erin Mull"/>
    <x v="20"/>
    <x v="0"/>
    <s v="Art"/>
    <s v="Premium Writing Pencils, Soft, #2 by Central Association for the Blind"/>
    <n v="5.96"/>
    <n v="2"/>
    <n v="1.67"/>
    <m/>
    <n v="0.28020134228187921"/>
    <m/>
    <s v="Erin"/>
    <s v="OKAY"/>
  </r>
  <r>
    <d v="2014-07-22T00:00:00"/>
    <s v="July"/>
    <s v="Erin Mull"/>
    <x v="20"/>
    <x v="2"/>
    <s v="Accessories"/>
    <s v="Logitech G602 Wireless Gaming Mouse"/>
    <n v="159.97999999999999"/>
    <n v="2"/>
    <n v="57.59"/>
    <m/>
    <n v="0.35998249781222658"/>
    <m/>
    <s v="Erin"/>
    <e v="#N/A"/>
  </r>
  <r>
    <d v="2014-07-22T00:00:00"/>
    <s v="July"/>
    <s v="Naresj Patel"/>
    <x v="3"/>
    <x v="0"/>
    <s v="Art"/>
    <s v="Newell 32"/>
    <n v="11.52"/>
    <n v="4"/>
    <n v="3.23"/>
    <m/>
    <n v="0.28038194444444448"/>
    <m/>
    <s v="Naresj"/>
    <s v="OKAY"/>
  </r>
  <r>
    <d v="2014-07-22T00:00:00"/>
    <s v="July"/>
    <s v="Naresj Patel"/>
    <x v="3"/>
    <x v="1"/>
    <s v="Chairs"/>
    <s v="Global Comet Stacking Armless Chair"/>
    <n v="717.72"/>
    <n v="3"/>
    <n v="71.77"/>
    <m/>
    <n v="9.9997213397982496E-2"/>
    <m/>
    <s v="Naresj"/>
    <s v="GOOD"/>
  </r>
  <r>
    <d v="2014-07-22T00:00:00"/>
    <s v="July"/>
    <s v="Naresj Patel"/>
    <x v="3"/>
    <x v="0"/>
    <s v="Storage"/>
    <s v="Eldon Mobile Mega Data Cart  Mega Stackable  Add-On Trays"/>
    <n v="236.5"/>
    <n v="10"/>
    <n v="68.59"/>
    <m/>
    <n v="0.29002114164904863"/>
    <m/>
    <s v="Naresj"/>
    <s v="GREAT"/>
  </r>
  <r>
    <d v="2014-07-22T00:00:00"/>
    <s v="July"/>
    <s v="Naresj Patel"/>
    <x v="3"/>
    <x v="1"/>
    <s v="Tables"/>
    <s v="Safco Drafting Table"/>
    <n v="170.35"/>
    <n v="3"/>
    <n v="19.16"/>
    <m/>
    <n v="0.11247431758144996"/>
    <m/>
    <s v="Naresj"/>
    <e v="#N/A"/>
  </r>
  <r>
    <d v="2014-07-22T00:00:00"/>
    <s v="July"/>
    <s v="Alejandro Ballentine"/>
    <x v="3"/>
    <x v="0"/>
    <s v="Art"/>
    <s v="Crayola Colored Pencils"/>
    <n v="19.68"/>
    <n v="6"/>
    <n v="6.49"/>
    <m/>
    <n v="0.32977642276422764"/>
    <m/>
    <s v="Alejandro"/>
    <s v="OKAY"/>
  </r>
  <r>
    <d v="2014-07-22T00:00:00"/>
    <s v="July"/>
    <s v="John Lucas"/>
    <x v="0"/>
    <x v="0"/>
    <s v="Storage"/>
    <s v="Fellowes Bases and Tops For Staxonsteel/High-Stak Systems"/>
    <n v="26.63"/>
    <n v="1"/>
    <n v="1.33"/>
    <m/>
    <n v="4.9943672549755916E-2"/>
    <m/>
    <s v="John"/>
    <s v="OKAY"/>
  </r>
  <r>
    <d v="2014-07-23T00:00:00"/>
    <s v="July"/>
    <s v="Arthur Gainer"/>
    <x v="12"/>
    <x v="0"/>
    <s v="Binders"/>
    <s v="Wilson Jones Custom Binder Spines &amp; Labels"/>
    <n v="8.16"/>
    <n v="5"/>
    <n v="-5.71"/>
    <m/>
    <n v="-0.69975490196078427"/>
    <m/>
    <s v="Arthur"/>
    <s v="OKAY"/>
  </r>
  <r>
    <d v="2014-07-23T00:00:00"/>
    <s v="July"/>
    <s v="Arthur Gainer"/>
    <x v="12"/>
    <x v="2"/>
    <s v="Accessories"/>
    <s v="NETGEAR AC1750 Dual Band GigabitÂ Smart WiFi Router"/>
    <n v="1023.94"/>
    <n v="8"/>
    <n v="179.19"/>
    <m/>
    <n v="0.1750004883098619"/>
    <m/>
    <s v="Arthur"/>
    <s v="GOOD"/>
  </r>
  <r>
    <d v="2014-07-23T00:00:00"/>
    <s v="July"/>
    <s v="Arthur Gainer"/>
    <x v="12"/>
    <x v="0"/>
    <s v="Art"/>
    <s v="Newell 324"/>
    <n v="9.24"/>
    <n v="1"/>
    <n v="0.92"/>
    <m/>
    <n v="9.9567099567099568E-2"/>
    <m/>
    <s v="Arthur"/>
    <s v="OKAY"/>
  </r>
  <r>
    <d v="2014-07-23T00:00:00"/>
    <s v="July"/>
    <s v="Arthur Gainer"/>
    <x v="12"/>
    <x v="2"/>
    <s v="Accessories"/>
    <s v="Microsoft Natural Keyboard Elite"/>
    <n v="479.04"/>
    <n v="10"/>
    <n v="-29.94"/>
    <m/>
    <n v="-6.25E-2"/>
    <m/>
    <s v="Arthur"/>
    <e v="#N/A"/>
  </r>
  <r>
    <d v="2014-07-23T00:00:00"/>
    <s v="July"/>
    <s v="Alejandro Grove"/>
    <x v="20"/>
    <x v="2"/>
    <s v="Accessories"/>
    <s v="Case Logic 2.4GHz Wireless Keyboard"/>
    <n v="99.98"/>
    <n v="2"/>
    <n v="8"/>
    <m/>
    <n v="8.0016003200640132E-2"/>
    <m/>
    <s v="Alejandro"/>
    <s v="OKAY"/>
  </r>
  <r>
    <d v="2014-07-23T00:00:00"/>
    <s v="July"/>
    <s v="Nick Crebassa"/>
    <x v="3"/>
    <x v="2"/>
    <s v="Phones"/>
    <s v="VTech DS6151"/>
    <n v="604.75"/>
    <n v="6"/>
    <n v="60.48"/>
    <m/>
    <n v="0.10000826787928896"/>
    <m/>
    <s v="Nick"/>
    <s v="GOOD"/>
  </r>
  <r>
    <d v="2014-07-23T00:00:00"/>
    <s v="July"/>
    <s v="Nick Crebassa"/>
    <x v="3"/>
    <x v="0"/>
    <s v="Supplies"/>
    <s v="Acme Softgrip Scissors"/>
    <n v="40.700000000000003"/>
    <n v="5"/>
    <n v="11.8"/>
    <m/>
    <n v="0.28992628992628994"/>
    <m/>
    <s v="Nick"/>
    <s v="OKAY"/>
  </r>
  <r>
    <d v="2014-07-23T00:00:00"/>
    <s v="July"/>
    <s v="Nick Crebassa"/>
    <x v="3"/>
    <x v="2"/>
    <s v="Phones"/>
    <s v="AT&amp;T CL2909"/>
    <n v="302.38"/>
    <n v="3"/>
    <n v="37.799999999999997"/>
    <m/>
    <n v="0.12500826774257556"/>
    <m/>
    <s v="Nick"/>
    <e v="#N/A"/>
  </r>
  <r>
    <d v="2014-07-23T00:00:00"/>
    <s v="July"/>
    <s v="Nick Crebassa"/>
    <x v="3"/>
    <x v="2"/>
    <s v="Accessories"/>
    <s v="ImationÂ 8gb Micro Traveldrive Usb 2.0Â Flash Drive"/>
    <n v="45"/>
    <n v="3"/>
    <n v="4.95"/>
    <m/>
    <n v="0.11"/>
    <m/>
    <s v="Nick"/>
    <s v="OKAY"/>
  </r>
  <r>
    <d v="2014-07-25T00:00:00"/>
    <s v="July"/>
    <s v="Ken Lonsdale"/>
    <x v="3"/>
    <x v="0"/>
    <s v="Storage"/>
    <s v="Fellowes Personal Hanging Folder Files, Navy"/>
    <n v="53.72"/>
    <n v="4"/>
    <n v="15.04"/>
    <m/>
    <n v="0.27997021593447502"/>
    <m/>
    <s v="Ken"/>
    <s v="OKAY"/>
  </r>
  <r>
    <d v="2014-07-25T00:00:00"/>
    <s v="July"/>
    <s v="Ken Lonsdale"/>
    <x v="3"/>
    <x v="0"/>
    <s v="Supplies"/>
    <s v="High Speed Automatic Electric Letter Opener"/>
    <n v="8187.65"/>
    <n v="5"/>
    <n v="327.51"/>
    <m/>
    <n v="4.0000488540667956E-2"/>
    <m/>
    <s v="Ken"/>
    <s v="GOOD"/>
  </r>
  <r>
    <d v="2014-07-25T00:00:00"/>
    <s v="July"/>
    <s v="Ken Lonsdale"/>
    <x v="3"/>
    <x v="1"/>
    <s v="Furnishings"/>
    <s v="Staple-based wall hangings"/>
    <n v="77.92"/>
    <n v="8"/>
    <n v="34.28"/>
    <m/>
    <n v="0.43993839835728954"/>
    <m/>
    <s v="Ken"/>
    <s v="OKAY"/>
  </r>
  <r>
    <d v="2014-07-25T00:00:00"/>
    <s v="July"/>
    <s v="Vicky Freymann"/>
    <x v="3"/>
    <x v="0"/>
    <s v="Paper"/>
    <s v="Xerox 1966"/>
    <n v="6.48"/>
    <n v="1"/>
    <n v="3.18"/>
    <m/>
    <n v="0.49074074074074076"/>
    <m/>
    <s v="Vicky"/>
    <s v="OKAY"/>
  </r>
  <r>
    <d v="2014-07-25T00:00:00"/>
    <s v="July"/>
    <s v="Vicky Freymann"/>
    <x v="3"/>
    <x v="0"/>
    <s v="Supplies"/>
    <s v="Acme Kleen Earth Office Shears"/>
    <n v="15.52"/>
    <n v="4"/>
    <n v="4.5"/>
    <m/>
    <n v="0.28994845360824745"/>
    <m/>
    <s v="Vicky"/>
    <s v="OKAY"/>
  </r>
  <r>
    <d v="2014-07-26T00:00:00"/>
    <s v="July"/>
    <s v="Carl Ludwig"/>
    <x v="1"/>
    <x v="0"/>
    <s v="Storage"/>
    <s v="Belkin 19&quot; Vented Equipment Shelf, Black"/>
    <n v="123.55"/>
    <n v="3"/>
    <n v="-29.34"/>
    <m/>
    <n v="-0.23747470659651962"/>
    <m/>
    <s v="Carl"/>
    <s v="GREAT"/>
  </r>
  <r>
    <d v="2014-07-26T00:00:00"/>
    <s v="July"/>
    <s v="Kunst Miller"/>
    <x v="17"/>
    <x v="2"/>
    <s v="Phones"/>
    <s v="Apple iPhone 5S"/>
    <n v="911.98"/>
    <n v="2"/>
    <n v="114"/>
    <m/>
    <n v="0.12500274128818614"/>
    <m/>
    <s v="Kunst"/>
    <s v="GOOD"/>
  </r>
  <r>
    <d v="2014-07-26T00:00:00"/>
    <s v="July"/>
    <s v="Kunst Miller"/>
    <x v="17"/>
    <x v="1"/>
    <s v="Chairs"/>
    <s v="Hon 2090 Â“Pillow SoftÂ” Series Mid Back Swivel/Tilt Chairs"/>
    <n v="674.35"/>
    <n v="3"/>
    <n v="-109.58"/>
    <m/>
    <n v="-0.16249721954474677"/>
    <m/>
    <s v="Kunst"/>
    <s v="GOOD"/>
  </r>
  <r>
    <d v="2014-07-26T00:00:00"/>
    <s v="July"/>
    <s v="Kunst Miller"/>
    <x v="17"/>
    <x v="1"/>
    <s v="Furnishings"/>
    <s v="Tensor Computer Mounted Lamp"/>
    <n v="134.01"/>
    <n v="9"/>
    <n v="36.18"/>
    <m/>
    <n v="0.26997985224983212"/>
    <m/>
    <s v="Kunst"/>
    <s v="GREAT"/>
  </r>
  <r>
    <d v="2014-07-26T00:00:00"/>
    <s v="July"/>
    <s v="Kunst Miller"/>
    <x v="17"/>
    <x v="2"/>
    <s v="Accessories"/>
    <s v="Logitech Illuminated Ultrathin Keyboard with Backlighting"/>
    <n v="170.97"/>
    <n v="3"/>
    <n v="70.099999999999994"/>
    <m/>
    <n v="0.4100134526525121"/>
    <m/>
    <s v="Kunst"/>
    <s v="GREAT"/>
  </r>
  <r>
    <d v="2014-07-26T00:00:00"/>
    <s v="July"/>
    <s v="Jack O'Briant"/>
    <x v="27"/>
    <x v="2"/>
    <s v="Accessories"/>
    <s v="Memorex Micro Travel Drive 16 GB"/>
    <n v="111.93"/>
    <n v="7"/>
    <n v="34.700000000000003"/>
    <m/>
    <n v="0.31001518806396855"/>
    <m/>
    <s v="Jack"/>
    <e v="#N/A"/>
  </r>
  <r>
    <d v="2014-07-26T00:00:00"/>
    <s v="July"/>
    <s v="Sheri Gordon"/>
    <x v="4"/>
    <x v="1"/>
    <s v="Chairs"/>
    <s v="Metal Folding Chairs, Beige, 4/Carton"/>
    <n v="67.88"/>
    <n v="2"/>
    <n v="18.329999999999998"/>
    <m/>
    <n v="0.27003535651149085"/>
    <m/>
    <s v="Sheri"/>
    <s v="OKAY"/>
  </r>
  <r>
    <d v="2014-07-26T00:00:00"/>
    <s v="July"/>
    <s v="Sheri Gordon"/>
    <x v="4"/>
    <x v="0"/>
    <s v="Labels"/>
    <s v="Avery 485"/>
    <n v="162.88999999999999"/>
    <n v="13"/>
    <n v="76.56"/>
    <m/>
    <n v="0.47001043649088348"/>
    <m/>
    <s v="Sheri"/>
    <e v="#N/A"/>
  </r>
  <r>
    <d v="2014-07-26T00:00:00"/>
    <s v="July"/>
    <s v="Sheri Gordon"/>
    <x v="4"/>
    <x v="1"/>
    <s v="Furnishings"/>
    <s v="DAX Cubicle Frames, 8-1/2 x 11"/>
    <n v="25.71"/>
    <n v="3"/>
    <n v="9.26"/>
    <m/>
    <n v="0.36017113963438346"/>
    <m/>
    <s v="Sheri"/>
    <s v="OKAY"/>
  </r>
  <r>
    <d v="2014-07-26T00:00:00"/>
    <s v="July"/>
    <s v="Luke Foster"/>
    <x v="0"/>
    <x v="0"/>
    <s v="Binders"/>
    <s v="GBC DocuBind P400 Electric Binding System"/>
    <n v="2177.58"/>
    <n v="8"/>
    <n v="-3701.89"/>
    <m/>
    <n v="-1.7000018369015146"/>
    <m/>
    <s v="Luke"/>
    <s v="GOOD"/>
  </r>
  <r>
    <d v="2014-07-26T00:00:00"/>
    <s v="July"/>
    <s v="Luke Foster"/>
    <x v="0"/>
    <x v="1"/>
    <s v="Furnishings"/>
    <s v="DAX Clear Channel Poster Frame"/>
    <n v="17.5"/>
    <n v="3"/>
    <n v="-10.06"/>
    <m/>
    <n v="-0.57485714285714284"/>
    <m/>
    <s v="Luke"/>
    <s v="OKAY"/>
  </r>
  <r>
    <d v="2014-07-26T00:00:00"/>
    <s v="July"/>
    <s v="Luke Foster"/>
    <x v="0"/>
    <x v="0"/>
    <s v="Binders"/>
    <s v="GBC Premium Transparent Covers with Diagonal Lined Pattern"/>
    <n v="16.78"/>
    <n v="4"/>
    <n v="-26.85"/>
    <m/>
    <n v="-1.6001191895113229"/>
    <m/>
    <s v="Luke"/>
    <s v="OKAY"/>
  </r>
  <r>
    <d v="2014-07-26T00:00:00"/>
    <s v="July"/>
    <s v="Luke Foster"/>
    <x v="0"/>
    <x v="2"/>
    <s v="Accessories"/>
    <s v="Microsoft Natural Keyboard Elite"/>
    <n v="431.14"/>
    <n v="9"/>
    <n v="-26.95"/>
    <m/>
    <n v="-6.2508697870761243E-2"/>
    <m/>
    <s v="Luke"/>
    <e v="#N/A"/>
  </r>
  <r>
    <d v="2014-07-26T00:00:00"/>
    <s v="July"/>
    <s v="Luke Foster"/>
    <x v="0"/>
    <x v="0"/>
    <s v="Binders"/>
    <s v="GBC Instant Index System for Binding Systems"/>
    <n v="8.8800000000000008"/>
    <n v="5"/>
    <n v="-13.32"/>
    <m/>
    <n v="-1.5"/>
    <m/>
    <s v="Luke"/>
    <s v="OKAY"/>
  </r>
  <r>
    <d v="2014-07-26T00:00:00"/>
    <s v="July"/>
    <s v="Luke Foster"/>
    <x v="0"/>
    <x v="0"/>
    <s v="Appliances"/>
    <s v="Acco 6 Outlet Guardian Standard Surge Suppressor"/>
    <n v="4.84"/>
    <n v="2"/>
    <n v="-12.09"/>
    <m/>
    <n v="-2.4979338842975207"/>
    <m/>
    <s v="Luke"/>
    <s v="OKAY"/>
  </r>
  <r>
    <d v="2014-07-27T00:00:00"/>
    <s v="July"/>
    <s v="Giulietta Weimer"/>
    <x v="3"/>
    <x v="2"/>
    <s v="Accessories"/>
    <s v="WD My Passport Ultra 2TB Portable External Hard Drive"/>
    <n v="238"/>
    <n v="2"/>
    <n v="38.08"/>
    <m/>
    <n v="0.16"/>
    <m/>
    <s v="Giulietta"/>
    <e v="#N/A"/>
  </r>
  <r>
    <d v="2014-07-27T00:00:00"/>
    <s v="July"/>
    <s v="Aaron Smayling"/>
    <x v="20"/>
    <x v="0"/>
    <s v="Paper"/>
    <s v="Xerox 1956"/>
    <n v="65.78"/>
    <n v="11"/>
    <n v="32.229999999999997"/>
    <m/>
    <n v="0.48996655518394644"/>
    <m/>
    <s v="Aaron"/>
    <s v="OKAY"/>
  </r>
  <r>
    <d v="2014-07-27T00:00:00"/>
    <s v="July"/>
    <s v="Barry Blumstein"/>
    <x v="3"/>
    <x v="0"/>
    <s v="Storage"/>
    <s v="SAFCO Commercial Wire Shelving, Black"/>
    <n v="276.27999999999997"/>
    <n v="2"/>
    <n v="0"/>
    <m/>
    <n v="0"/>
    <m/>
    <s v="Barry"/>
    <e v="#N/A"/>
  </r>
  <r>
    <d v="2014-07-28T00:00:00"/>
    <s v="July"/>
    <s v="Chloris Kastensmidt"/>
    <x v="16"/>
    <x v="0"/>
    <s v="Fasteners"/>
    <s v="OIC Colored Binder Clips, Assorted Sizes"/>
    <n v="14.32"/>
    <n v="5"/>
    <n v="5.19"/>
    <m/>
    <n v="0.36243016759776536"/>
    <m/>
    <s v="Chloris"/>
    <s v="OKAY"/>
  </r>
  <r>
    <d v="2014-07-28T00:00:00"/>
    <s v="July"/>
    <s v="Chloris Kastensmidt"/>
    <x v="16"/>
    <x v="1"/>
    <s v="Furnishings"/>
    <s v="DataProducts Ampli Magnifier Task Lamp, Black,"/>
    <n v="129.88999999999999"/>
    <n v="6"/>
    <n v="12.99"/>
    <m/>
    <n v="0.10000769882208023"/>
    <m/>
    <s v="Chloris"/>
    <e v="#N/A"/>
  </r>
  <r>
    <d v="2014-07-28T00:00:00"/>
    <s v="July"/>
    <s v="Chloris Kastensmidt"/>
    <x v="16"/>
    <x v="0"/>
    <s v="Envelopes"/>
    <s v="#10- 4 1/8&quot; x 9 1/2&quot; Recycled Envelopes"/>
    <n v="48.94"/>
    <n v="7"/>
    <n v="16.52"/>
    <m/>
    <n v="0.33755619125459746"/>
    <m/>
    <s v="Chloris"/>
    <s v="OKAY"/>
  </r>
  <r>
    <d v="2014-07-30T00:00:00"/>
    <s v="July"/>
    <s v="Tom Stivers"/>
    <x v="22"/>
    <x v="1"/>
    <s v="Bookcases"/>
    <s v="Rush Hierlooms Collection 1&quot; Thick Stackable Bookcases"/>
    <n v="1367.84"/>
    <n v="8"/>
    <n v="259.89"/>
    <m/>
    <n v="0.19000029243186337"/>
    <m/>
    <s v="Tom"/>
    <s v="GOOD"/>
  </r>
  <r>
    <d v="2014-08-01T00:00:00"/>
    <s v="August"/>
    <s v="Barbara Fisher"/>
    <x v="25"/>
    <x v="0"/>
    <s v="Labels"/>
    <s v="Self-Adhesive Address Labels for Typewriters by Universal"/>
    <n v="17.54"/>
    <n v="3"/>
    <n v="5.92"/>
    <m/>
    <n v="0.33751425313568989"/>
    <m/>
    <s v="Barbara"/>
    <s v="OKAY"/>
  </r>
  <r>
    <d v="2014-08-01T00:00:00"/>
    <s v="August"/>
    <s v="Barbara Fisher"/>
    <x v="25"/>
    <x v="1"/>
    <s v="Furnishings"/>
    <s v="9-3/4 Diameter Round Wall Clock"/>
    <n v="44.13"/>
    <n v="4"/>
    <n v="12.14"/>
    <m/>
    <n v="0.27509630636755039"/>
    <m/>
    <s v="Barbara"/>
    <s v="OKAY"/>
  </r>
  <r>
    <d v="2014-08-01T00:00:00"/>
    <s v="August"/>
    <s v="Barbara Fisher"/>
    <x v="25"/>
    <x v="0"/>
    <s v="Appliances"/>
    <s v="Honeywell Quietcare HEPA Air Cleaner"/>
    <n v="62.92"/>
    <n v="1"/>
    <n v="10.220000000000001"/>
    <m/>
    <n v="0.1624284806102988"/>
    <m/>
    <s v="Barbara"/>
    <s v="OKAY"/>
  </r>
  <r>
    <d v="2014-08-01T00:00:00"/>
    <s v="August"/>
    <s v="Barbara Fisher"/>
    <x v="25"/>
    <x v="0"/>
    <s v="Paper"/>
    <s v="Xerox 1916"/>
    <n v="78.3"/>
    <n v="2"/>
    <n v="29.36"/>
    <m/>
    <n v="0.37496807151979566"/>
    <m/>
    <s v="Barbara"/>
    <s v="OKAY"/>
  </r>
  <r>
    <d v="2014-08-01T00:00:00"/>
    <s v="August"/>
    <s v="Ivan Liston"/>
    <x v="3"/>
    <x v="0"/>
    <s v="Binders"/>
    <s v="Wilson Jones data.warehouse D-Ring Binders with DublLock"/>
    <n v="19.75"/>
    <n v="3"/>
    <n v="6.91"/>
    <m/>
    <n v="0.34987341772151898"/>
    <m/>
    <s v="Ivan"/>
    <s v="OKAY"/>
  </r>
  <r>
    <d v="2014-08-01T00:00:00"/>
    <s v="August"/>
    <s v="Ann Steele"/>
    <x v="2"/>
    <x v="0"/>
    <s v="Fasteners"/>
    <s v="Acco Clips to Go Binder Clips, 24 Clips in Two Sizes"/>
    <n v="5.68"/>
    <n v="2"/>
    <n v="1.92"/>
    <m/>
    <n v="0.3380281690140845"/>
    <m/>
    <s v="Ann"/>
    <s v="OKAY"/>
  </r>
  <r>
    <d v="2014-08-02T00:00:00"/>
    <s v="August"/>
    <s v="Nick Zandusky"/>
    <x v="24"/>
    <x v="0"/>
    <s v="Binders"/>
    <s v="Wilson Jones 14 Line Acrylic Coated Pressboard Data Binders"/>
    <n v="26.7"/>
    <n v="5"/>
    <n v="12.55"/>
    <m/>
    <n v="0.47003745318352064"/>
    <m/>
    <s v="Nick"/>
    <s v="OKAY"/>
  </r>
  <r>
    <d v="2014-08-02T00:00:00"/>
    <s v="August"/>
    <s v="Nick Zandusky"/>
    <x v="24"/>
    <x v="2"/>
    <s v="Accessories"/>
    <s v="Memorex Micro Travel Drive 4 GB"/>
    <n v="21.2"/>
    <n v="2"/>
    <n v="9.1199999999999992"/>
    <m/>
    <n v="0.43018867924528298"/>
    <m/>
    <s v="Nick"/>
    <s v="OKAY"/>
  </r>
  <r>
    <d v="2014-08-02T00:00:00"/>
    <s v="August"/>
    <s v="Nick Zandusky"/>
    <x v="24"/>
    <x v="0"/>
    <s v="Storage"/>
    <s v="Smead Adjustable Mobile File Trolley with Lockable Top"/>
    <n v="838.38"/>
    <n v="2"/>
    <n v="226.36"/>
    <m/>
    <n v="0.26999689878098238"/>
    <m/>
    <s v="Nick"/>
    <s v="GOOD"/>
  </r>
  <r>
    <d v="2014-08-03T00:00:00"/>
    <s v="August"/>
    <s v="Bruce Stewart"/>
    <x v="26"/>
    <x v="1"/>
    <s v="Tables"/>
    <s v="BoxOffice By Design Rectangular and Half-Moon Meeting Room Tables"/>
    <n v="218.75"/>
    <n v="2"/>
    <n v="-161.88"/>
    <m/>
    <n v="-0.74002285714285709"/>
    <m/>
    <s v="Bruce"/>
    <e v="#N/A"/>
  </r>
  <r>
    <d v="2014-08-03T00:00:00"/>
    <s v="August"/>
    <s v="Bruce Stewart"/>
    <x v="26"/>
    <x v="0"/>
    <s v="Appliances"/>
    <s v="Bravo II Megaboss 12-Amp Hard Body Upright, Replacement Belts, 2 Belts per Pack"/>
    <n v="2.6"/>
    <n v="1"/>
    <n v="0.28999999999999998"/>
    <m/>
    <n v="0.11153846153846153"/>
    <m/>
    <s v="Bruce"/>
    <s v="OKAY"/>
  </r>
  <r>
    <d v="2014-08-03T00:00:00"/>
    <s v="August"/>
    <s v="Berenike Kampe"/>
    <x v="20"/>
    <x v="0"/>
    <s v="Paper"/>
    <s v="Xerox 1884"/>
    <n v="39.96"/>
    <n v="2"/>
    <n v="18.78"/>
    <m/>
    <n v="0.46996996996996998"/>
    <m/>
    <s v="Berenike"/>
    <s v="OKAY"/>
  </r>
  <r>
    <d v="2014-08-03T00:00:00"/>
    <s v="August"/>
    <s v="Berenike Kampe"/>
    <x v="20"/>
    <x v="0"/>
    <s v="Supplies"/>
    <s v="Acme Box Cutter Scissors"/>
    <n v="102.3"/>
    <n v="10"/>
    <n v="26.6"/>
    <m/>
    <n v="0.26001955034213103"/>
    <m/>
    <s v="Berenike"/>
    <e v="#N/A"/>
  </r>
  <r>
    <d v="2014-08-03T00:00:00"/>
    <s v="August"/>
    <s v="Berenike Kampe"/>
    <x v="20"/>
    <x v="0"/>
    <s v="Storage"/>
    <s v="Staple magnet"/>
    <n v="21.36"/>
    <n v="2"/>
    <n v="5.77"/>
    <m/>
    <n v="0.27013108614232206"/>
    <m/>
    <s v="Berenike"/>
    <s v="OKAY"/>
  </r>
  <r>
    <d v="2014-08-03T00:00:00"/>
    <s v="August"/>
    <s v="Gary Hansen"/>
    <x v="12"/>
    <x v="0"/>
    <s v="Paper"/>
    <s v="White Computer Printout Paper by Universal"/>
    <n v="93.02"/>
    <n v="3"/>
    <n v="33.72"/>
    <m/>
    <n v="0.36250268759406579"/>
    <m/>
    <s v="Gary"/>
    <s v="OKAY"/>
  </r>
  <r>
    <d v="2014-08-04T00:00:00"/>
    <s v="August"/>
    <s v="Valerie Dominguez"/>
    <x v="27"/>
    <x v="0"/>
    <s v="Appliances"/>
    <s v="Hoover WindTunnel Plus Canister Vacuum"/>
    <n v="1089.75"/>
    <n v="3"/>
    <n v="305.13"/>
    <m/>
    <n v="0.27999999999999997"/>
    <m/>
    <s v="Valerie"/>
    <s v="GOOD"/>
  </r>
  <r>
    <d v="2014-08-04T00:00:00"/>
    <s v="August"/>
    <s v="Valerie Dominguez"/>
    <x v="27"/>
    <x v="0"/>
    <s v="Paper"/>
    <s v="Xerox 1934"/>
    <n v="447.84"/>
    <n v="8"/>
    <n v="219.44"/>
    <m/>
    <n v="0.48999642729546267"/>
    <m/>
    <s v="Valerie"/>
    <e v="#N/A"/>
  </r>
  <r>
    <d v="2014-08-04T00:00:00"/>
    <s v="August"/>
    <s v="Valerie Dominguez"/>
    <x v="27"/>
    <x v="0"/>
    <s v="Art"/>
    <s v="Newell 329"/>
    <n v="16.399999999999999"/>
    <n v="5"/>
    <n v="4.26"/>
    <m/>
    <n v="0.25975609756097562"/>
    <m/>
    <s v="Valerie"/>
    <s v="OKAY"/>
  </r>
  <r>
    <d v="2014-08-04T00:00:00"/>
    <s v="August"/>
    <s v="Valerie Dominguez"/>
    <x v="27"/>
    <x v="2"/>
    <s v="Phones"/>
    <s v="Panasonic KX T7731-B Digital phone"/>
    <n v="399.96"/>
    <n v="5"/>
    <n v="35"/>
    <m/>
    <n v="8.7508750875087513E-2"/>
    <m/>
    <s v="Valerie"/>
    <s v="GREAT"/>
  </r>
  <r>
    <d v="2014-08-04T00:00:00"/>
    <s v="August"/>
    <s v="Valerie Dominguez"/>
    <x v="27"/>
    <x v="0"/>
    <s v="Storage"/>
    <s v="Safco Wire Cube Shelving System, For Use as 4 or 5 14&quot; Cubes, Black"/>
    <n v="158.9"/>
    <n v="5"/>
    <n v="7.95"/>
    <m/>
    <n v="5.0031466331025801E-2"/>
    <m/>
    <s v="Valerie"/>
    <e v="#N/A"/>
  </r>
  <r>
    <d v="2014-08-04T00:00:00"/>
    <s v="August"/>
    <s v="Valerie Dominguez"/>
    <x v="27"/>
    <x v="0"/>
    <s v="Binders"/>
    <s v="Ibico Standard Transparent Covers"/>
    <n v="13.18"/>
    <n v="1"/>
    <n v="4.78"/>
    <m/>
    <n v="0.36267071320182098"/>
    <m/>
    <s v="Valerie"/>
    <s v="OKAY"/>
  </r>
  <r>
    <d v="2014-08-04T00:00:00"/>
    <s v="August"/>
    <s v="Marina Lichtenstein"/>
    <x v="41"/>
    <x v="0"/>
    <s v="Appliances"/>
    <s v="Eureka The Boss Cordless Rechargeable Stick Vac"/>
    <n v="101.96"/>
    <n v="2"/>
    <n v="27.53"/>
    <m/>
    <n v="0.27000784621420165"/>
    <m/>
    <s v="Marina"/>
    <s v="GREAT"/>
  </r>
  <r>
    <d v="2014-08-04T00:00:00"/>
    <s v="August"/>
    <s v="Marina Lichtenstein"/>
    <x v="41"/>
    <x v="0"/>
    <s v="Paper"/>
    <s v="Southworth 25% Cotton Premium Laser Paper and Envelopes"/>
    <n v="259.74"/>
    <n v="13"/>
    <n v="124.68"/>
    <m/>
    <n v="0.48001848001848002"/>
    <m/>
    <s v="Marina"/>
    <s v="GREAT"/>
  </r>
  <r>
    <d v="2014-08-04T00:00:00"/>
    <s v="August"/>
    <s v="Marina Lichtenstein"/>
    <x v="41"/>
    <x v="2"/>
    <s v="Accessories"/>
    <s v="Maxell 4.7GB DVD-R"/>
    <n v="255.42"/>
    <n v="9"/>
    <n v="104.72"/>
    <m/>
    <n v="0.40999138673557278"/>
    <m/>
    <s v="Marina"/>
    <e v="#N/A"/>
  </r>
  <r>
    <d v="2014-08-05T00:00:00"/>
    <s v="August"/>
    <s v="Chad Sievert"/>
    <x v="3"/>
    <x v="0"/>
    <s v="Paper"/>
    <s v="Adams Phone Message Book, Professional, 400 Message Capacity, 5 3/6Â” x 11Â”"/>
    <n v="20.94"/>
    <n v="3"/>
    <n v="9.84"/>
    <m/>
    <n v="0.46991404011461313"/>
    <m/>
    <s v="Chad"/>
    <s v="OKAY"/>
  </r>
  <r>
    <d v="2014-08-05T00:00:00"/>
    <s v="August"/>
    <s v="Chad Sievert"/>
    <x v="3"/>
    <x v="0"/>
    <s v="Paper"/>
    <s v="Xerox 1913"/>
    <n v="110.96"/>
    <n v="2"/>
    <n v="53.26"/>
    <m/>
    <n v="0.47999279019466473"/>
    <m/>
    <s v="Chad"/>
    <s v="GREAT"/>
  </r>
  <r>
    <d v="2014-08-05T00:00:00"/>
    <s v="August"/>
    <s v="Chad Sievert"/>
    <x v="3"/>
    <x v="1"/>
    <s v="Chairs"/>
    <s v="Global Value Steno Chair, Gray"/>
    <n v="340.14"/>
    <n v="7"/>
    <n v="21.26"/>
    <m/>
    <n v="6.2503674957370498E-2"/>
    <m/>
    <s v="Chad"/>
    <e v="#N/A"/>
  </r>
  <r>
    <d v="2014-08-05T00:00:00"/>
    <s v="August"/>
    <s v="Sonia Sunley"/>
    <x v="3"/>
    <x v="2"/>
    <s v="Accessories"/>
    <s v="Logitech Desktop MK120 Mouse and keyboard Combo"/>
    <n v="16.36"/>
    <n v="1"/>
    <n v="1.64"/>
    <m/>
    <n v="0.10024449877750612"/>
    <m/>
    <s v="Sonia"/>
    <s v="OKAY"/>
  </r>
  <r>
    <d v="2014-08-05T00:00:00"/>
    <s v="August"/>
    <s v="Sonia Sunley"/>
    <x v="3"/>
    <x v="0"/>
    <s v="Storage"/>
    <s v="Akro Stacking Bins"/>
    <n v="15.78"/>
    <n v="2"/>
    <n v="0.63"/>
    <m/>
    <n v="3.9923954372623575E-2"/>
    <m/>
    <s v="Sonia"/>
    <s v="OKAY"/>
  </r>
  <r>
    <d v="2014-08-05T00:00:00"/>
    <s v="August"/>
    <s v="Sonia Sunley"/>
    <x v="3"/>
    <x v="0"/>
    <s v="Art"/>
    <s v="Boston KS Multi-Size Manual Pencil Sharpener"/>
    <n v="45.98"/>
    <n v="2"/>
    <n v="12.87"/>
    <m/>
    <n v="0.27990430622009571"/>
    <m/>
    <s v="Sonia"/>
    <s v="OKAY"/>
  </r>
  <r>
    <d v="2014-08-05T00:00:00"/>
    <s v="August"/>
    <s v="Ricardo Sperren"/>
    <x v="37"/>
    <x v="0"/>
    <s v="Appliances"/>
    <s v="Fellowes Advanced Computer Series Surge Protectors"/>
    <n v="79.47"/>
    <n v="3"/>
    <n v="22.25"/>
    <m/>
    <n v="0.27997986661633323"/>
    <m/>
    <s v="Ricardo"/>
    <s v="OKAY"/>
  </r>
  <r>
    <d v="2014-08-05T00:00:00"/>
    <s v="August"/>
    <s v="Ricardo Sperren"/>
    <x v="37"/>
    <x v="0"/>
    <s v="Art"/>
    <s v="Binney &amp; Smith inkTank Erasable Pocket Highlighter, Chisel Tip, Yellow"/>
    <n v="4.5599999999999996"/>
    <n v="2"/>
    <n v="2.0099999999999998"/>
    <m/>
    <n v="0.44078947368421051"/>
    <m/>
    <s v="Ricardo"/>
    <s v="OKAY"/>
  </r>
  <r>
    <d v="2014-08-05T00:00:00"/>
    <s v="August"/>
    <s v="Ricardo Sperren"/>
    <x v="37"/>
    <x v="1"/>
    <s v="Chairs"/>
    <s v="Hon GuestStacker Chair"/>
    <n v="1133.3499999999999"/>
    <n v="5"/>
    <n v="294.67"/>
    <m/>
    <n v="0.25999911766003447"/>
    <m/>
    <s v="Ricardo"/>
    <s v="GOOD"/>
  </r>
  <r>
    <d v="2014-08-05T00:00:00"/>
    <s v="August"/>
    <s v="Stephanie Phelps"/>
    <x v="20"/>
    <x v="2"/>
    <s v="Phones"/>
    <s v="Plantronics CS 50-USB -Â headsetÂ - Convertible, Monaural"/>
    <n v="135.99"/>
    <n v="1"/>
    <n v="36.72"/>
    <m/>
    <n v="0.27001985440105886"/>
    <m/>
    <s v="Stephanie"/>
    <e v="#N/A"/>
  </r>
  <r>
    <d v="2014-08-05T00:00:00"/>
    <s v="August"/>
    <s v="Stephanie Phelps"/>
    <x v="20"/>
    <x v="0"/>
    <s v="Art"/>
    <s v="Binney &amp; Smith inkTank Erasable Pocket Highlighter, Chisel Tip, Yellow"/>
    <n v="15.96"/>
    <n v="7"/>
    <n v="7.02"/>
    <m/>
    <n v="0.43984962406015032"/>
    <m/>
    <s v="Stephanie"/>
    <s v="OKAY"/>
  </r>
  <r>
    <d v="2014-08-05T00:00:00"/>
    <s v="August"/>
    <s v="Gary Zandusky"/>
    <x v="0"/>
    <x v="1"/>
    <s v="Tables"/>
    <s v="SAFCO PlanMaster Heigh-Adjustable Drafting Table Base, 43w x 30d x 30-37h, Black"/>
    <n v="489.23"/>
    <n v="2"/>
    <n v="41.93"/>
    <m/>
    <n v="8.5706109600801259E-2"/>
    <m/>
    <s v="Gary"/>
    <e v="#N/A"/>
  </r>
  <r>
    <d v="2014-08-06T00:00:00"/>
    <s v="August"/>
    <s v="Roland Fjeld"/>
    <x v="9"/>
    <x v="2"/>
    <s v="Accessories"/>
    <s v="Maxell 74 Minute CD-R Spindle, 50/Pack"/>
    <n v="62.91"/>
    <n v="3"/>
    <n v="22.65"/>
    <m/>
    <n v="0.36003814973772053"/>
    <m/>
    <s v="Roland"/>
    <s v="OKAY"/>
  </r>
  <r>
    <d v="2014-08-06T00:00:00"/>
    <s v="August"/>
    <s v="Trudy Brown"/>
    <x v="20"/>
    <x v="2"/>
    <s v="Accessories"/>
    <s v="Logitech G700s Rechargeable Gaming Mouse"/>
    <n v="199.98"/>
    <n v="2"/>
    <n v="83.99"/>
    <m/>
    <n v="0.41999199919991997"/>
    <m/>
    <s v="Trudy"/>
    <e v="#N/A"/>
  </r>
  <r>
    <d v="2014-08-08T00:00:00"/>
    <s v="August"/>
    <s v="Lena Radford"/>
    <x v="3"/>
    <x v="0"/>
    <s v="Appliances"/>
    <s v="Fellowes Superior 10 Outlet Split Surge Protector"/>
    <n v="76.12"/>
    <n v="2"/>
    <n v="22.07"/>
    <m/>
    <n v="0.28993694167104572"/>
    <m/>
    <s v="Lena"/>
    <s v="OKAY"/>
  </r>
  <r>
    <d v="2014-08-08T00:00:00"/>
    <s v="August"/>
    <s v="Lena Radford"/>
    <x v="3"/>
    <x v="2"/>
    <s v="Copiers"/>
    <s v="Sharp AL-1530CS Digital Copier"/>
    <n v="1199.98"/>
    <n v="3"/>
    <n v="434.99"/>
    <m/>
    <n v="0.36249770829513828"/>
    <m/>
    <s v="Lena"/>
    <s v="GOOD"/>
  </r>
  <r>
    <d v="2014-08-08T00:00:00"/>
    <s v="August"/>
    <s v="Lena Radford"/>
    <x v="3"/>
    <x v="2"/>
    <s v="Phones"/>
    <s v="AT&amp;T 1070 Corded Phone"/>
    <n v="445.96"/>
    <n v="5"/>
    <n v="55.75"/>
    <m/>
    <n v="0.12501121176787156"/>
    <m/>
    <s v="Lena"/>
    <s v="GREAT"/>
  </r>
  <r>
    <d v="2014-08-08T00:00:00"/>
    <s v="August"/>
    <s v="Lena Radford"/>
    <x v="3"/>
    <x v="1"/>
    <s v="Furnishings"/>
    <s v="Dana Halogen Swing-Arm Architect Lamp"/>
    <n v="327.76"/>
    <n v="8"/>
    <n v="91.77"/>
    <m/>
    <n v="0.27999145716377838"/>
    <m/>
    <s v="Lena"/>
    <s v="GREAT"/>
  </r>
  <r>
    <d v="2014-08-08T00:00:00"/>
    <s v="August"/>
    <s v="Maria Bertelson"/>
    <x v="12"/>
    <x v="1"/>
    <s v="Furnishings"/>
    <s v="Eldon Delta Triangular Chair Mat, 52&quot; x 58&quot;, Clear"/>
    <n v="121.38"/>
    <n v="4"/>
    <n v="-3.03"/>
    <m/>
    <n v="-2.496292634700939E-2"/>
    <m/>
    <s v="Maria"/>
    <e v="#N/A"/>
  </r>
  <r>
    <d v="2014-08-08T00:00:00"/>
    <s v="August"/>
    <s v="Maria Bertelson"/>
    <x v="12"/>
    <x v="2"/>
    <s v="Accessories"/>
    <s v="SanDisk Ultra 64 GB MicroSDHC Class 10 Memory Card"/>
    <n v="95.98"/>
    <n v="3"/>
    <n v="-10.8"/>
    <m/>
    <n v="-0.11252344238382997"/>
    <m/>
    <s v="Maria"/>
    <s v="OKAY"/>
  </r>
  <r>
    <d v="2014-08-08T00:00:00"/>
    <s v="August"/>
    <s v="Tamara Manning"/>
    <x v="3"/>
    <x v="0"/>
    <s v="Storage"/>
    <s v="Advantus Rolling Drawer Organizers"/>
    <n v="423.28"/>
    <n v="11"/>
    <n v="110.05"/>
    <m/>
    <n v="0.25999338499338498"/>
    <m/>
    <s v="Tamara"/>
    <s v="GREAT"/>
  </r>
  <r>
    <d v="2014-08-08T00:00:00"/>
    <s v="August"/>
    <s v="Matt Abelman"/>
    <x v="14"/>
    <x v="2"/>
    <s v="Copiers"/>
    <s v="Sharp 1540cs Digital Laser Copier"/>
    <n v="549.99"/>
    <n v="1"/>
    <n v="275"/>
    <m/>
    <n v="0.50000909107438318"/>
    <m/>
    <s v="Matt"/>
    <s v="GOOD"/>
  </r>
  <r>
    <d v="2014-08-08T00:00:00"/>
    <s v="August"/>
    <s v="Matt Abelman"/>
    <x v="14"/>
    <x v="0"/>
    <s v="Appliances"/>
    <s v="Acco Smartsocket Table Surge Protector, 6 Color-Coded Adapter Outlets"/>
    <n v="167.54"/>
    <n v="3"/>
    <n v="37.229999999999997"/>
    <m/>
    <n v="0.22221559030679239"/>
    <m/>
    <s v="Matt"/>
    <e v="#N/A"/>
  </r>
  <r>
    <d v="2014-08-08T00:00:00"/>
    <s v="August"/>
    <s v="Matt Abelman"/>
    <x v="14"/>
    <x v="0"/>
    <s v="Envelopes"/>
    <s v="Globe Weis Peel &amp; Seel First Class Envelopes"/>
    <n v="38.340000000000003"/>
    <n v="3"/>
    <n v="17.25"/>
    <m/>
    <n v="0.44992175273865409"/>
    <m/>
    <s v="Matt"/>
    <s v="OKAY"/>
  </r>
  <r>
    <d v="2014-08-08T00:00:00"/>
    <s v="August"/>
    <s v="Matt Abelman"/>
    <x v="14"/>
    <x v="1"/>
    <s v="Furnishings"/>
    <s v="Nu-Dell Float Frame 11 x 14 1/2"/>
    <n v="53.88"/>
    <n v="6"/>
    <n v="22.63"/>
    <m/>
    <n v="0.42000742390497398"/>
    <m/>
    <s v="Matt"/>
    <s v="OKAY"/>
  </r>
  <r>
    <d v="2014-08-08T00:00:00"/>
    <s v="August"/>
    <s v="Matt Abelman"/>
    <x v="14"/>
    <x v="2"/>
    <s v="Phones"/>
    <s v="Motorola Droid Maxx"/>
    <n v="299.98"/>
    <n v="2"/>
    <n v="83.99"/>
    <m/>
    <n v="0.27998533235549034"/>
    <m/>
    <s v="Matt"/>
    <s v="GREAT"/>
  </r>
  <r>
    <d v="2014-08-08T00:00:00"/>
    <s v="August"/>
    <s v="Vivek Gonzalez"/>
    <x v="16"/>
    <x v="1"/>
    <s v="Bookcases"/>
    <s v="O'Sullivan 2-Shelf Heavy-Duty Bookcases"/>
    <n v="155.46"/>
    <n v="4"/>
    <n v="-7.77"/>
    <m/>
    <n v="-4.9980702431493627E-2"/>
    <m/>
    <s v="Vivek"/>
    <s v="GREAT"/>
  </r>
  <r>
    <d v="2014-08-09T00:00:00"/>
    <s v="August"/>
    <s v="Andy Gerbode"/>
    <x v="16"/>
    <x v="2"/>
    <s v="Phones"/>
    <s v="AT&amp;T 1070 Corded Phone"/>
    <n v="178.38"/>
    <n v="2"/>
    <n v="22.3"/>
    <m/>
    <n v="0.12501401502410586"/>
    <m/>
    <s v="Andy"/>
    <e v="#N/A"/>
  </r>
  <r>
    <d v="2014-08-09T00:00:00"/>
    <s v="August"/>
    <s v="Andy Gerbode"/>
    <x v="16"/>
    <x v="0"/>
    <s v="Paper"/>
    <s v="Xerox 21"/>
    <n v="15.55"/>
    <n v="3"/>
    <n v="5.44"/>
    <m/>
    <n v="0.34983922829581993"/>
    <m/>
    <s v="Andy"/>
    <s v="OKAY"/>
  </r>
  <r>
    <d v="2014-08-09T00:00:00"/>
    <s v="August"/>
    <s v="Emily Ducich"/>
    <x v="3"/>
    <x v="0"/>
    <s v="Labels"/>
    <s v="Avery 494"/>
    <n v="20.88"/>
    <n v="8"/>
    <n v="9.6"/>
    <m/>
    <n v="0.45977011494252873"/>
    <m/>
    <s v="Emily"/>
    <s v="OKAY"/>
  </r>
  <r>
    <d v="2014-08-09T00:00:00"/>
    <s v="August"/>
    <s v="Matthew Grinstein"/>
    <x v="22"/>
    <x v="2"/>
    <s v="Phones"/>
    <s v="Cisco Unified IP Phone 7945G VoIP phone"/>
    <n v="1091.17"/>
    <n v="4"/>
    <n v="68.2"/>
    <m/>
    <n v="6.2501718339030579E-2"/>
    <m/>
    <s v="Matthew"/>
    <s v="GOOD"/>
  </r>
  <r>
    <d v="2014-08-09T00:00:00"/>
    <s v="August"/>
    <s v="Matthew Grinstein"/>
    <x v="22"/>
    <x v="2"/>
    <s v="Phones"/>
    <s v="Jawbone MINI JAMBOX Wireless Bluetooth Speaker"/>
    <n v="219.17"/>
    <n v="2"/>
    <n v="-43.83"/>
    <m/>
    <n v="-0.19998174932700644"/>
    <m/>
    <s v="Matthew"/>
    <s v="GREAT"/>
  </r>
  <r>
    <d v="2014-08-09T00:00:00"/>
    <s v="August"/>
    <s v="Joseph Holt"/>
    <x v="22"/>
    <x v="0"/>
    <s v="Binders"/>
    <s v="Ibico Ibimaster 300 Manual Binding System"/>
    <n v="2060.7399999999998"/>
    <n v="7"/>
    <n v="643.98"/>
    <m/>
    <n v="0.31249939342178057"/>
    <m/>
    <s v="Joseph"/>
    <s v="GOOD"/>
  </r>
  <r>
    <d v="2014-08-09T00:00:00"/>
    <s v="August"/>
    <s v="Gene McClure"/>
    <x v="3"/>
    <x v="0"/>
    <s v="Paper"/>
    <s v="Great White Multi-Use Recycled Paper (20Lb. and 84 Bright)"/>
    <n v="5.98"/>
    <n v="1"/>
    <n v="2.69"/>
    <m/>
    <n v="0.44983277591973242"/>
    <m/>
    <s v="Gene"/>
    <s v="OKAY"/>
  </r>
  <r>
    <d v="2014-08-09T00:00:00"/>
    <s v="August"/>
    <s v="Roger Demir"/>
    <x v="12"/>
    <x v="0"/>
    <s v="Fasteners"/>
    <s v="Super Bands, 12/Pack"/>
    <n v="4.46"/>
    <n v="3"/>
    <n v="-0.95"/>
    <m/>
    <n v="-0.21300448430493274"/>
    <m/>
    <s v="Roger"/>
    <s v="OKAY"/>
  </r>
  <r>
    <d v="2014-08-09T00:00:00"/>
    <s v="August"/>
    <s v="Roger Demir"/>
    <x v="12"/>
    <x v="0"/>
    <s v="Binders"/>
    <s v="Avery Hole Reinforcements"/>
    <n v="9.35"/>
    <n v="5"/>
    <n v="-6.54"/>
    <m/>
    <n v="-0.69946524064171123"/>
    <m/>
    <s v="Roger"/>
    <s v="OKAY"/>
  </r>
  <r>
    <d v="2014-08-11T00:00:00"/>
    <s v="August"/>
    <s v="Greg Matthias"/>
    <x v="22"/>
    <x v="1"/>
    <s v="Furnishings"/>
    <s v="Eldon Image Series Desk Accessories, Ebony"/>
    <n v="12.35"/>
    <n v="1"/>
    <n v="5.43"/>
    <m/>
    <n v="0.43967611336032386"/>
    <m/>
    <s v="Greg"/>
    <s v="OKAY"/>
  </r>
  <r>
    <d v="2014-08-11T00:00:00"/>
    <s v="August"/>
    <s v="Greg Matthias"/>
    <x v="22"/>
    <x v="0"/>
    <s v="Art"/>
    <s v="Sanford 52201 APSCO Electric Pencil Sharpener"/>
    <n v="40.97"/>
    <n v="1"/>
    <n v="10.65"/>
    <m/>
    <n v="0.25994630217232123"/>
    <m/>
    <s v="Greg"/>
    <s v="OKAY"/>
  </r>
  <r>
    <d v="2014-08-11T00:00:00"/>
    <s v="August"/>
    <s v="Greg Matthias"/>
    <x v="22"/>
    <x v="0"/>
    <s v="Fasteners"/>
    <s v="Vinyl Coated Wire Paper Clips in Organizer Box, 800/Box"/>
    <n v="22.96"/>
    <n v="2"/>
    <n v="10.79"/>
    <m/>
    <n v="0.46994773519163757"/>
    <m/>
    <s v="Greg"/>
    <s v="OKAY"/>
  </r>
  <r>
    <d v="2014-08-11T00:00:00"/>
    <s v="August"/>
    <s v="Ken Lonsdale"/>
    <x v="20"/>
    <x v="0"/>
    <s v="Storage"/>
    <s v="Tennsco Single-Tier Lockers"/>
    <n v="375.34"/>
    <n v="1"/>
    <n v="18.77"/>
    <m/>
    <n v="5.0007992753237064E-2"/>
    <m/>
    <s v="Ken"/>
    <s v="GREAT"/>
  </r>
  <r>
    <d v="2014-08-12T00:00:00"/>
    <s v="August"/>
    <s v="Charles Sheldon"/>
    <x v="23"/>
    <x v="0"/>
    <s v="Binders"/>
    <s v="Performers Binder/Pad Holder, Black"/>
    <n v="196.21"/>
    <n v="7"/>
    <n v="98.11"/>
    <m/>
    <n v="0.50002548290097337"/>
    <m/>
    <s v="Charles"/>
    <s v="GREAT"/>
  </r>
  <r>
    <d v="2014-08-12T00:00:00"/>
    <s v="August"/>
    <s v="Ben Wallace"/>
    <x v="3"/>
    <x v="2"/>
    <s v="Phones"/>
    <s v="BlackBerry Q10"/>
    <n v="806.34"/>
    <n v="8"/>
    <n v="50.4"/>
    <m/>
    <n v="6.2504650643649073E-2"/>
    <m/>
    <s v="Ben"/>
    <s v="GOOD"/>
  </r>
  <r>
    <d v="2014-08-12T00:00:00"/>
    <s v="August"/>
    <s v="Ben Wallace"/>
    <x v="3"/>
    <x v="1"/>
    <s v="Furnishings"/>
    <s v="Seth Thomas 14&quot; Day/Date Wall Clock"/>
    <n v="85.44"/>
    <n v="3"/>
    <n v="31.61"/>
    <m/>
    <n v="0.36996722846441948"/>
    <m/>
    <s v="Ben"/>
    <s v="OKAY"/>
  </r>
  <r>
    <d v="2014-08-12T00:00:00"/>
    <s v="August"/>
    <s v="Duane Huffman"/>
    <x v="16"/>
    <x v="0"/>
    <s v="Paper"/>
    <s v="Xerox 229"/>
    <n v="31.1"/>
    <n v="6"/>
    <n v="10.89"/>
    <m/>
    <n v="0.35016077170418008"/>
    <m/>
    <s v="Duane"/>
    <s v="OKAY"/>
  </r>
  <r>
    <d v="2014-08-12T00:00:00"/>
    <s v="August"/>
    <s v="Duane Huffman"/>
    <x v="16"/>
    <x v="0"/>
    <s v="Art"/>
    <s v="Bulldog Vacuum Base Pencil Sharpener"/>
    <n v="47.96"/>
    <n v="5"/>
    <n v="4.2"/>
    <m/>
    <n v="8.7572977481234368E-2"/>
    <m/>
    <s v="Duane"/>
    <s v="OKAY"/>
  </r>
  <r>
    <d v="2014-08-12T00:00:00"/>
    <s v="August"/>
    <s v="Duane Huffman"/>
    <x v="16"/>
    <x v="2"/>
    <s v="Accessories"/>
    <s v="Maxell 4.7GB DVD-R"/>
    <n v="158.93"/>
    <n v="7"/>
    <n v="41.72"/>
    <m/>
    <n v="0.26250550556848923"/>
    <m/>
    <s v="Duane"/>
    <s v="GREAT"/>
  </r>
  <r>
    <d v="2014-08-12T00:00:00"/>
    <s v="August"/>
    <s v="Duane Huffman"/>
    <x v="16"/>
    <x v="0"/>
    <s v="Appliances"/>
    <s v="Acco Smartsocket Color-Coded Six-Outlet AC Adapter Model Surge Protectors"/>
    <n v="211.25"/>
    <n v="6"/>
    <n v="15.84"/>
    <m/>
    <n v="7.498224852071006E-2"/>
    <m/>
    <s v="Duane"/>
    <e v="#N/A"/>
  </r>
  <r>
    <d v="2014-08-12T00:00:00"/>
    <s v="August"/>
    <s v="Duane Huffman"/>
    <x v="16"/>
    <x v="0"/>
    <s v="Supplies"/>
    <s v="Acco Side-Punched Conventional Columnar Pads"/>
    <n v="5.55"/>
    <n v="2"/>
    <n v="-1.04"/>
    <m/>
    <n v="-0.18738738738738739"/>
    <m/>
    <s v="Duane"/>
    <s v="OKAY"/>
  </r>
  <r>
    <d v="2014-08-12T00:00:00"/>
    <s v="August"/>
    <s v="Duane Huffman"/>
    <x v="16"/>
    <x v="0"/>
    <s v="Labels"/>
    <s v="Avery 501"/>
    <n v="2.95"/>
    <n v="1"/>
    <n v="1"/>
    <m/>
    <n v="0.33898305084745761"/>
    <m/>
    <s v="Duane"/>
    <s v="OKAY"/>
  </r>
  <r>
    <d v="2014-08-12T00:00:00"/>
    <s v="August"/>
    <s v="Lauren Leatherbury"/>
    <x v="4"/>
    <x v="0"/>
    <s v="Binders"/>
    <s v="Acco Translucent Poly Ring Binders"/>
    <n v="14.04"/>
    <n v="3"/>
    <n v="6.74"/>
    <m/>
    <n v="0.48005698005698011"/>
    <m/>
    <s v="Lauren"/>
    <s v="OKAY"/>
  </r>
  <r>
    <d v="2014-08-12T00:00:00"/>
    <s v="August"/>
    <s v="Lauren Leatherbury"/>
    <x v="4"/>
    <x v="2"/>
    <s v="Accessories"/>
    <s v="Maxell 74 Minute CD-R Spindle, 50/Pack"/>
    <n v="272.61"/>
    <n v="13"/>
    <n v="98.14"/>
    <m/>
    <n v="0.36000146729760463"/>
    <m/>
    <s v="Lauren"/>
    <e v="#N/A"/>
  </r>
  <r>
    <d v="2014-08-15T00:00:00"/>
    <s v="August"/>
    <s v="Keith Herrera"/>
    <x v="0"/>
    <x v="0"/>
    <s v="Binders"/>
    <s v="GBC Durable Plastic Covers"/>
    <n v="30.96"/>
    <n v="8"/>
    <n v="-52.63"/>
    <m/>
    <n v="-1.6999354005167959"/>
    <m/>
    <s v="Keith"/>
    <s v="OKAY"/>
  </r>
  <r>
    <d v="2014-08-15T00:00:00"/>
    <s v="August"/>
    <s v="Christine Sundaresam"/>
    <x v="37"/>
    <x v="0"/>
    <s v="Binders"/>
    <s v="Premium Transparent Presentation Covers by GBC"/>
    <n v="62.94"/>
    <n v="3"/>
    <n v="30.21"/>
    <m/>
    <n v="0.47998093422306964"/>
    <m/>
    <s v="Christine"/>
    <s v="OKAY"/>
  </r>
  <r>
    <d v="2014-08-15T00:00:00"/>
    <s v="August"/>
    <s v="Christine Sundaresam"/>
    <x v="16"/>
    <x v="0"/>
    <s v="Paper"/>
    <s v="Xerox 1955"/>
    <n v="91.36"/>
    <n v="5"/>
    <n v="29.69"/>
    <m/>
    <n v="0.32497810858143611"/>
    <m/>
    <s v="Christine"/>
    <s v="OKAY"/>
  </r>
  <r>
    <d v="2014-08-15T00:00:00"/>
    <s v="August"/>
    <s v="Christine Sundaresam"/>
    <x v="16"/>
    <x v="0"/>
    <s v="Appliances"/>
    <s v="Fellowes Superior 10 Outlet Split Surge Protector"/>
    <n v="152.24"/>
    <n v="5"/>
    <n v="17.13"/>
    <m/>
    <n v="0.11251970572779819"/>
    <m/>
    <s v="Christine"/>
    <s v="GREAT"/>
  </r>
  <r>
    <d v="2014-08-15T00:00:00"/>
    <s v="August"/>
    <s v="Brian Dahlen"/>
    <x v="3"/>
    <x v="0"/>
    <s v="Appliances"/>
    <s v="Tripp Lite TLP810NET Broadband Surge for Modem/Fax"/>
    <n v="152.91"/>
    <n v="3"/>
    <n v="42.81"/>
    <m/>
    <n v="0.27996860898567788"/>
    <m/>
    <s v="Brian"/>
    <e v="#N/A"/>
  </r>
  <r>
    <d v="2014-08-15T00:00:00"/>
    <s v="August"/>
    <s v="Brian Dahlen"/>
    <x v="3"/>
    <x v="0"/>
    <s v="Paper"/>
    <s v="Xerox 1925"/>
    <n v="92.94"/>
    <n v="3"/>
    <n v="41.82"/>
    <m/>
    <n v="0.44996772111039379"/>
    <m/>
    <s v="Brian"/>
    <s v="OKAY"/>
  </r>
  <r>
    <d v="2014-08-15T00:00:00"/>
    <s v="August"/>
    <s v="Brian Dahlen"/>
    <x v="3"/>
    <x v="0"/>
    <s v="Binders"/>
    <s v="Avery Heavy-Duty EZD  Binder With Locking Rings"/>
    <n v="17.86"/>
    <n v="4"/>
    <n v="6.25"/>
    <m/>
    <n v="0.34994400895856664"/>
    <m/>
    <s v="Brian"/>
    <s v="OKAY"/>
  </r>
  <r>
    <d v="2014-08-15T00:00:00"/>
    <s v="August"/>
    <s v="Brian Dahlen"/>
    <x v="3"/>
    <x v="0"/>
    <s v="Binders"/>
    <s v="GBC Durable Plastic Covers"/>
    <n v="46.44"/>
    <n v="3"/>
    <n v="15.09"/>
    <m/>
    <n v="0.32493540051679587"/>
    <m/>
    <s v="Brian"/>
    <s v="OKAY"/>
  </r>
  <r>
    <d v="2014-08-15T00:00:00"/>
    <s v="August"/>
    <s v="Brian Dahlen"/>
    <x v="3"/>
    <x v="1"/>
    <s v="Chairs"/>
    <s v="Novimex Fabric Task Chair"/>
    <n v="195.14"/>
    <n v="4"/>
    <n v="-12.2"/>
    <m/>
    <n v="-6.2519216972430056E-2"/>
    <m/>
    <s v="Brian"/>
    <s v="GREAT"/>
  </r>
  <r>
    <d v="2014-08-16T00:00:00"/>
    <s v="August"/>
    <s v="Troy Staebel"/>
    <x v="2"/>
    <x v="1"/>
    <s v="Tables"/>
    <s v="Chromcraft Rectangular Conference Tables"/>
    <n v="853.09"/>
    <n v="6"/>
    <n v="-227.49"/>
    <m/>
    <n v="-0.26666588519382478"/>
    <m/>
    <s v="Troy"/>
    <s v="GOOD"/>
  </r>
  <r>
    <d v="2014-08-17T00:00:00"/>
    <s v="August"/>
    <s v="Ken Black"/>
    <x v="0"/>
    <x v="0"/>
    <s v="Paper"/>
    <s v="Xerox 203"/>
    <n v="15.55"/>
    <n v="3"/>
    <n v="5.44"/>
    <m/>
    <n v="0.34983922829581993"/>
    <m/>
    <s v="Ken"/>
    <s v="OKAY"/>
  </r>
  <r>
    <d v="2014-08-17T00:00:00"/>
    <s v="August"/>
    <s v="Don Jones"/>
    <x v="13"/>
    <x v="0"/>
    <s v="Paper"/>
    <s v="Xerox 1929"/>
    <n v="114.2"/>
    <n v="5"/>
    <n v="52.53"/>
    <m/>
    <n v="0.45998248686514887"/>
    <m/>
    <s v="Don"/>
    <e v="#N/A"/>
  </r>
  <r>
    <d v="2014-08-17T00:00:00"/>
    <s v="August"/>
    <s v="Don Jones"/>
    <x v="13"/>
    <x v="0"/>
    <s v="Binders"/>
    <s v="Avery Non-Stick Binders"/>
    <n v="17.96"/>
    <n v="4"/>
    <n v="8.26"/>
    <m/>
    <n v="0.45991091314031179"/>
    <m/>
    <s v="Don"/>
    <s v="OKAY"/>
  </r>
  <r>
    <d v="2014-08-17T00:00:00"/>
    <s v="August"/>
    <s v="Don Jones"/>
    <x v="13"/>
    <x v="0"/>
    <s v="Fasteners"/>
    <s v="Colored Push Pins"/>
    <n v="12.67"/>
    <n v="7"/>
    <n v="4.5599999999999996"/>
    <m/>
    <n v="0.35990528808208361"/>
    <m/>
    <s v="Don"/>
    <s v="OKAY"/>
  </r>
  <r>
    <d v="2014-08-17T00:00:00"/>
    <s v="August"/>
    <s v="Don Jones"/>
    <x v="13"/>
    <x v="2"/>
    <s v="Accessories"/>
    <s v="LogitechÂ Gaming G510s - Keyboard"/>
    <n v="339.96"/>
    <n v="4"/>
    <n v="122.39"/>
    <m/>
    <n v="0.36001294269914108"/>
    <m/>
    <s v="Don"/>
    <e v="#N/A"/>
  </r>
  <r>
    <d v="2014-08-19T00:00:00"/>
    <s v="August"/>
    <s v="Jim Karlsson"/>
    <x v="10"/>
    <x v="0"/>
    <s v="Art"/>
    <s v="Turquoise Lead Holder with Pocket Clip"/>
    <n v="10.72"/>
    <n v="2"/>
    <n v="1.74"/>
    <m/>
    <n v="0.16231343283582089"/>
    <m/>
    <s v="Jim"/>
    <s v="OKAY"/>
  </r>
  <r>
    <d v="2014-08-19T00:00:00"/>
    <s v="August"/>
    <s v="Maxwell Schwartz"/>
    <x v="10"/>
    <x v="0"/>
    <s v="Binders"/>
    <s v="GBC DocuBind P50 Personal Binding Machine"/>
    <n v="76.78"/>
    <n v="4"/>
    <n v="-58.86"/>
    <m/>
    <n v="-0.76660588694972642"/>
    <m/>
    <s v="Maxwell"/>
    <s v="OKAY"/>
  </r>
  <r>
    <d v="2014-08-19T00:00:00"/>
    <s v="August"/>
    <s v="Maxwell Schwartz"/>
    <x v="10"/>
    <x v="0"/>
    <s v="Supplies"/>
    <s v="Acme Kleencut Forged Steel Scissors"/>
    <n v="9.18"/>
    <n v="2"/>
    <n v="1.1499999999999999"/>
    <m/>
    <n v="0.12527233115468409"/>
    <m/>
    <s v="Maxwell"/>
    <s v="OKAY"/>
  </r>
  <r>
    <d v="2014-08-19T00:00:00"/>
    <s v="August"/>
    <s v="Lena Hernandez"/>
    <x v="13"/>
    <x v="1"/>
    <s v="Bookcases"/>
    <s v="Hon Metal Bookcases, Gray"/>
    <n v="638.82000000000005"/>
    <n v="9"/>
    <n v="172.48"/>
    <m/>
    <n v="0.2699978084593469"/>
    <m/>
    <s v="Lena"/>
    <s v="GOOD"/>
  </r>
  <r>
    <d v="2014-08-19T00:00:00"/>
    <s v="August"/>
    <s v="David Wiener"/>
    <x v="3"/>
    <x v="1"/>
    <s v="Furnishings"/>
    <s v="Deflect-o EconoMat Studded, No Bevel Mat for Low Pile Carpeting"/>
    <n v="289.24"/>
    <n v="7"/>
    <n v="26.03"/>
    <m/>
    <n v="8.9994468261651223E-2"/>
    <m/>
    <s v="David"/>
    <e v="#N/A"/>
  </r>
  <r>
    <d v="2014-08-19T00:00:00"/>
    <s v="August"/>
    <s v="David Wiener"/>
    <x v="3"/>
    <x v="0"/>
    <s v="Binders"/>
    <s v="Satellite Sectional Post Binders"/>
    <n v="69.459999999999994"/>
    <n v="2"/>
    <n v="22.57"/>
    <m/>
    <n v="0.32493521451194934"/>
    <m/>
    <s v="David"/>
    <s v="OKAY"/>
  </r>
  <r>
    <d v="2014-08-19T00:00:00"/>
    <s v="August"/>
    <s v="Bill Shonely"/>
    <x v="4"/>
    <x v="0"/>
    <s v="Storage"/>
    <s v="Space Solutions HD Industrial Steel Shelving."/>
    <n v="344.91"/>
    <n v="3"/>
    <n v="10.35"/>
    <m/>
    <n v="3.0007828129077149E-2"/>
    <m/>
    <s v="Bill"/>
    <s v="GREAT"/>
  </r>
  <r>
    <d v="2014-08-20T00:00:00"/>
    <s v="August"/>
    <s v="Craig Reiter"/>
    <x v="1"/>
    <x v="1"/>
    <s v="Chairs"/>
    <s v="Global Leather and Oak Executive Chair, Black"/>
    <n v="421.37"/>
    <n v="2"/>
    <n v="-6.02"/>
    <m/>
    <n v="-1.428673137622517E-2"/>
    <m/>
    <s v="Craig"/>
    <s v="GREAT"/>
  </r>
  <r>
    <d v="2014-08-20T00:00:00"/>
    <s v="August"/>
    <s v="Nick Crebassa"/>
    <x v="6"/>
    <x v="1"/>
    <s v="Chairs"/>
    <s v="Safco Chair Connectors, 6/Carton"/>
    <n v="500.24"/>
    <n v="13"/>
    <n v="145.07"/>
    <m/>
    <n v="0.29000079961618419"/>
    <m/>
    <s v="Nick"/>
    <s v="GOOD"/>
  </r>
  <r>
    <d v="2014-08-20T00:00:00"/>
    <s v="August"/>
    <s v="Nick Crebassa"/>
    <x v="6"/>
    <x v="0"/>
    <s v="Paper"/>
    <s v="Riverleaf Stik-Withit Designer Note Cubes"/>
    <n v="20.12"/>
    <n v="2"/>
    <n v="9.26"/>
    <m/>
    <n v="0.46023856858846918"/>
    <m/>
    <s v="Nick"/>
    <s v="OKAY"/>
  </r>
  <r>
    <d v="2014-08-20T00:00:00"/>
    <s v="August"/>
    <s v="Nick Crebassa"/>
    <x v="6"/>
    <x v="0"/>
    <s v="Binders"/>
    <s v="GBC DocuBind TL300 Electric Binding System"/>
    <n v="896.99"/>
    <n v="1"/>
    <n v="421.59"/>
    <m/>
    <n v="0.47000523974626246"/>
    <m/>
    <s v="Nick"/>
    <s v="GOOD"/>
  </r>
  <r>
    <d v="2014-08-22T00:00:00"/>
    <s v="August"/>
    <s v="Deanra Eno"/>
    <x v="10"/>
    <x v="0"/>
    <s v="Art"/>
    <s v="Faber Castell Col-Erase Pencils"/>
    <n v="3.91"/>
    <n v="1"/>
    <n v="1.03"/>
    <m/>
    <n v="0.26342710997442453"/>
    <m/>
    <s v="Deanra"/>
    <s v="OKAY"/>
  </r>
  <r>
    <d v="2014-08-22T00:00:00"/>
    <s v="August"/>
    <s v="Jeremy Pistek"/>
    <x v="16"/>
    <x v="0"/>
    <s v="Supplies"/>
    <s v="Acme Serrated Blade Letter Opener"/>
    <n v="7.63"/>
    <n v="3"/>
    <n v="-1.81"/>
    <m/>
    <n v="-0.23722149410222806"/>
    <m/>
    <s v="Jeremy"/>
    <s v="OKAY"/>
  </r>
  <r>
    <d v="2014-08-22T00:00:00"/>
    <s v="August"/>
    <s v="Jennifer Ferguson"/>
    <x v="24"/>
    <x v="0"/>
    <s v="Paper"/>
    <s v="Xerox 1899"/>
    <n v="11.56"/>
    <n v="2"/>
    <n v="5.66"/>
    <m/>
    <n v="0.48961937716262977"/>
    <m/>
    <s v="Jennifer"/>
    <s v="OKAY"/>
  </r>
  <r>
    <d v="2014-08-23T00:00:00"/>
    <s v="August"/>
    <s v="Rick Hansen"/>
    <x v="20"/>
    <x v="0"/>
    <s v="Paper"/>
    <s v="Xerox 1994"/>
    <n v="25.92"/>
    <n v="4"/>
    <n v="12.44"/>
    <m/>
    <n v="0.47993827160493824"/>
    <m/>
    <s v="Rick"/>
    <s v="OKAY"/>
  </r>
  <r>
    <d v="2014-08-23T00:00:00"/>
    <s v="August"/>
    <s v="Rick Hansen"/>
    <x v="20"/>
    <x v="0"/>
    <s v="Paper"/>
    <s v="Personal Creations Ink Jet Cards and Labels"/>
    <n v="45.92"/>
    <n v="4"/>
    <n v="22.5"/>
    <m/>
    <n v="0.48998257839721254"/>
    <m/>
    <s v="Rick"/>
    <s v="OKAY"/>
  </r>
  <r>
    <d v="2014-08-23T00:00:00"/>
    <s v="August"/>
    <s v="Robert Barroso"/>
    <x v="3"/>
    <x v="0"/>
    <s v="Binders"/>
    <s v="GBC Linen Binding Covers"/>
    <n v="49.57"/>
    <n v="2"/>
    <n v="17.350000000000001"/>
    <m/>
    <n v="0.35001008674601575"/>
    <m/>
    <s v="Robert"/>
    <s v="OKAY"/>
  </r>
  <r>
    <d v="2014-08-23T00:00:00"/>
    <s v="August"/>
    <s v="Arthur Prichep"/>
    <x v="26"/>
    <x v="0"/>
    <s v="Paper"/>
    <s v="Xerox 1976"/>
    <n v="15.55"/>
    <n v="3"/>
    <n v="5.44"/>
    <m/>
    <n v="0.34983922829581993"/>
    <m/>
    <s v="Arthur"/>
    <s v="OKAY"/>
  </r>
  <r>
    <d v="2014-08-23T00:00:00"/>
    <s v="August"/>
    <s v="Arthur Prichep"/>
    <x v="26"/>
    <x v="0"/>
    <s v="Supplies"/>
    <s v="Acme Titanium Bonded Scissors"/>
    <n v="6.8"/>
    <n v="1"/>
    <n v="0.51"/>
    <m/>
    <n v="7.4999999999999997E-2"/>
    <m/>
    <s v="Arthur"/>
    <s v="OKAY"/>
  </r>
  <r>
    <d v="2014-08-23T00:00:00"/>
    <s v="August"/>
    <s v="Arthur Prichep"/>
    <x v="26"/>
    <x v="1"/>
    <s v="Furnishings"/>
    <s v="Regeneration Desk Collection"/>
    <n v="4.22"/>
    <n v="3"/>
    <n v="1.27"/>
    <m/>
    <n v="0.3009478672985782"/>
    <m/>
    <s v="Arthur"/>
    <s v="OKAY"/>
  </r>
  <r>
    <d v="2014-08-23T00:00:00"/>
    <s v="August"/>
    <s v="Arthur Prichep"/>
    <x v="26"/>
    <x v="2"/>
    <s v="Phones"/>
    <s v="Cisco SPA525G2 IP Phone - Wireless"/>
    <n v="143.63999999999999"/>
    <n v="9"/>
    <n v="10.77"/>
    <m/>
    <n v="7.4979114452798673E-2"/>
    <m/>
    <s v="Arthur"/>
    <e v="#N/A"/>
  </r>
  <r>
    <d v="2014-08-23T00:00:00"/>
    <s v="August"/>
    <s v="Arthur Prichep"/>
    <x v="26"/>
    <x v="0"/>
    <s v="Paper"/>
    <s v="Xerox 1931"/>
    <n v="31.1"/>
    <n v="6"/>
    <n v="10.89"/>
    <m/>
    <n v="0.35016077170418008"/>
    <m/>
    <s v="Arthur"/>
    <s v="OKAY"/>
  </r>
  <r>
    <d v="2014-08-23T00:00:00"/>
    <s v="August"/>
    <s v="Arthur Prichep"/>
    <x v="26"/>
    <x v="0"/>
    <s v="Paper"/>
    <s v="Xerox 1988"/>
    <n v="223.06"/>
    <n v="9"/>
    <n v="69.709999999999994"/>
    <m/>
    <n v="0.31251681162019185"/>
    <m/>
    <s v="Arthur"/>
    <e v="#N/A"/>
  </r>
  <r>
    <d v="2014-08-23T00:00:00"/>
    <s v="August"/>
    <s v="Corey Roper"/>
    <x v="14"/>
    <x v="0"/>
    <s v="Paper"/>
    <s v="Xerox 1993"/>
    <n v="19.440000000000001"/>
    <n v="3"/>
    <n v="9.5299999999999994"/>
    <m/>
    <n v="0.49022633744855959"/>
    <m/>
    <s v="Corey"/>
    <s v="OKAY"/>
  </r>
  <r>
    <d v="2014-08-24T00:00:00"/>
    <s v="August"/>
    <s v="Robert Barroso"/>
    <x v="35"/>
    <x v="0"/>
    <s v="Binders"/>
    <s v="SlimView Poly Binder, 3/8&quot;"/>
    <n v="8.2899999999999991"/>
    <n v="2"/>
    <n v="2.69"/>
    <m/>
    <n v="0.32448733413751513"/>
    <m/>
    <s v="Robert"/>
    <s v="OKAY"/>
  </r>
  <r>
    <d v="2014-08-24T00:00:00"/>
    <s v="August"/>
    <s v="Jennifer Patt"/>
    <x v="20"/>
    <x v="1"/>
    <s v="Furnishings"/>
    <s v="G.E. Longer-Life Indoor Recessed Floodlight Bulbs"/>
    <n v="13.28"/>
    <n v="2"/>
    <n v="6.37"/>
    <m/>
    <n v="0.47966867469879521"/>
    <m/>
    <s v="Jennifer"/>
    <s v="OKAY"/>
  </r>
  <r>
    <d v="2014-08-24T00:00:00"/>
    <s v="August"/>
    <s v="Jennifer Patt"/>
    <x v="20"/>
    <x v="0"/>
    <s v="Binders"/>
    <s v="Wilson Jones 1&quot; Hanging DublLock Ring Binders"/>
    <n v="12.67"/>
    <n v="3"/>
    <n v="4.4400000000000004"/>
    <m/>
    <n v="0.35043409629044991"/>
    <m/>
    <s v="Jennifer"/>
    <s v="OKAY"/>
  </r>
  <r>
    <d v="2014-08-24T00:00:00"/>
    <s v="August"/>
    <s v="Dorothy Wardle"/>
    <x v="5"/>
    <x v="0"/>
    <s v="Supplies"/>
    <s v="Acme Titanium Bonded Scissors"/>
    <n v="25.5"/>
    <n v="3"/>
    <n v="6.63"/>
    <m/>
    <n v="0.26"/>
    <m/>
    <s v="Dorothy"/>
    <s v="OKAY"/>
  </r>
  <r>
    <d v="2014-08-25T00:00:00"/>
    <s v="August"/>
    <s v="Ryan Crowe"/>
    <x v="10"/>
    <x v="0"/>
    <s v="Fasteners"/>
    <s v="OIC Colored Binder Clips, Assorted Sizes"/>
    <n v="40.1"/>
    <n v="14"/>
    <n v="14.53"/>
    <m/>
    <n v="0.36234413965087281"/>
    <m/>
    <s v="Ryan"/>
    <s v="OKAY"/>
  </r>
  <r>
    <d v="2014-08-25T00:00:00"/>
    <s v="August"/>
    <s v="Ryan Crowe"/>
    <x v="10"/>
    <x v="0"/>
    <s v="Envelopes"/>
    <s v="Redi-Strip #10 Envelopes, 4 1/8 x 9 1/2"/>
    <n v="4.72"/>
    <n v="2"/>
    <n v="1.65"/>
    <m/>
    <n v="0.34957627118644069"/>
    <m/>
    <s v="Ryan"/>
    <s v="OKAY"/>
  </r>
  <r>
    <d v="2014-08-25T00:00:00"/>
    <s v="August"/>
    <s v="Ryan Crowe"/>
    <x v="10"/>
    <x v="0"/>
    <s v="Paper"/>
    <s v="Xerox 1921"/>
    <n v="23.98"/>
    <n v="3"/>
    <n v="7.49"/>
    <m/>
    <n v="0.31234361968306923"/>
    <m/>
    <s v="Ryan"/>
    <s v="OKAY"/>
  </r>
  <r>
    <d v="2014-08-25T00:00:00"/>
    <s v="August"/>
    <s v="Ryan Crowe"/>
    <x v="10"/>
    <x v="0"/>
    <s v="Envelopes"/>
    <s v="Tyvek  Top-Opening Peel &amp; Seel Envelopes, Plain White"/>
    <n v="130.46"/>
    <n v="6"/>
    <n v="44.03"/>
    <m/>
    <n v="0.33749808370381723"/>
    <m/>
    <s v="Ryan"/>
    <e v="#N/A"/>
  </r>
  <r>
    <d v="2014-08-25T00:00:00"/>
    <s v="August"/>
    <s v="Janet Molinari"/>
    <x v="3"/>
    <x v="1"/>
    <s v="Furnishings"/>
    <s v="Eldon 200 Class Desk Accessories, Smoke"/>
    <n v="6.28"/>
    <n v="1"/>
    <n v="2.64"/>
    <m/>
    <n v="0.42038216560509556"/>
    <m/>
    <s v="Janet"/>
    <s v="OKAY"/>
  </r>
  <r>
    <d v="2014-08-25T00:00:00"/>
    <s v="August"/>
    <s v="Janet Molinari"/>
    <x v="3"/>
    <x v="2"/>
    <s v="Accessories"/>
    <s v="SanDisk Cruzer 32 GB USB Flash Drive"/>
    <n v="95.1"/>
    <n v="5"/>
    <n v="30.43"/>
    <m/>
    <n v="0.31997896950578342"/>
    <m/>
    <s v="Janet"/>
    <s v="OKAY"/>
  </r>
  <r>
    <d v="2014-08-25T00:00:00"/>
    <s v="August"/>
    <s v="Janet Molinari"/>
    <x v="3"/>
    <x v="0"/>
    <s v="Paper"/>
    <s v="Xerox 23"/>
    <n v="25.92"/>
    <n v="4"/>
    <n v="12.44"/>
    <m/>
    <n v="0.47993827160493824"/>
    <m/>
    <s v="Janet"/>
    <s v="OKAY"/>
  </r>
  <r>
    <d v="2014-08-25T00:00:00"/>
    <s v="August"/>
    <s v="Janet Molinari"/>
    <x v="3"/>
    <x v="0"/>
    <s v="Storage"/>
    <s v="Portable Personal File Box"/>
    <n v="48.84"/>
    <n v="4"/>
    <n v="13.19"/>
    <m/>
    <n v="0.27006552006552004"/>
    <m/>
    <s v="Janet"/>
    <s v="OKAY"/>
  </r>
  <r>
    <d v="2014-08-25T00:00:00"/>
    <s v="August"/>
    <s v="Mitch Webber"/>
    <x v="22"/>
    <x v="2"/>
    <s v="Phones"/>
    <s v="Polycom VVX 310 VoIP phone"/>
    <n v="1007.94"/>
    <n v="7"/>
    <n v="75.599999999999994"/>
    <m/>
    <n v="7.5004464551461383E-2"/>
    <m/>
    <s v="Mitch"/>
    <s v="GOOD"/>
  </r>
  <r>
    <d v="2014-08-25T00:00:00"/>
    <s v="August"/>
    <s v="Joe Elijah"/>
    <x v="0"/>
    <x v="0"/>
    <s v="Binders"/>
    <s v="Wilson Jones Elliptical Ring 3 1/2&quot; Capacity Binders, 800 sheets"/>
    <n v="25.68"/>
    <n v="3"/>
    <n v="-39.799999999999997"/>
    <m/>
    <n v="-1.5498442367601246"/>
    <m/>
    <s v="Joe"/>
    <s v="OKAY"/>
  </r>
  <r>
    <d v="2014-08-25T00:00:00"/>
    <s v="August"/>
    <s v="Joe Elijah"/>
    <x v="0"/>
    <x v="0"/>
    <s v="Binders"/>
    <s v="Square Ring Data Binders, Rigid 75 Pt. Covers, 11&quot; x 14-7/8&quot;"/>
    <n v="12.38"/>
    <n v="3"/>
    <n v="-19.809999999999999"/>
    <m/>
    <n v="-1.6001615508885296"/>
    <m/>
    <s v="Joe"/>
    <s v="OKAY"/>
  </r>
  <r>
    <d v="2014-08-25T00:00:00"/>
    <s v="August"/>
    <s v="Brendan Sweed"/>
    <x v="10"/>
    <x v="0"/>
    <s v="Binders"/>
    <s v="Wilson Jones Custom Binder Spines &amp; Labels"/>
    <n v="6.53"/>
    <n v="4"/>
    <n v="-4.57"/>
    <m/>
    <n v="-0.69984686064318535"/>
    <m/>
    <s v="Brendan"/>
    <s v="OKAY"/>
  </r>
  <r>
    <d v="2014-08-25T00:00:00"/>
    <s v="August"/>
    <s v="Brendan Sweed"/>
    <x v="10"/>
    <x v="0"/>
    <s v="Binders"/>
    <s v="Insertable Tab Indexes For Data Binders"/>
    <n v="2.86"/>
    <n v="3"/>
    <n v="-2.29"/>
    <m/>
    <n v="-0.80069930069930073"/>
    <m/>
    <s v="Brendan"/>
    <s v="OKAY"/>
  </r>
  <r>
    <d v="2014-08-25T00:00:00"/>
    <s v="August"/>
    <s v="Brendan Sweed"/>
    <x v="10"/>
    <x v="0"/>
    <s v="Binders"/>
    <s v="Cardinal Slant-D Ring Binder, Heavy Gauge Vinyl"/>
    <n v="20.86"/>
    <n v="8"/>
    <n v="-16.68"/>
    <m/>
    <n v="-0.79961649089165865"/>
    <m/>
    <s v="Brendan"/>
    <s v="OKAY"/>
  </r>
  <r>
    <d v="2014-08-26T00:00:00"/>
    <s v="August"/>
    <s v="Frank Merwin"/>
    <x v="3"/>
    <x v="2"/>
    <s v="Accessories"/>
    <s v="SanDisk Ultra 32 GB MicroSDHC Class 10 Memory Card"/>
    <n v="176.8"/>
    <n v="8"/>
    <n v="22.98"/>
    <m/>
    <n v="0.12997737556561084"/>
    <m/>
    <s v="Frank"/>
    <e v="#N/A"/>
  </r>
  <r>
    <d v="2014-08-26T00:00:00"/>
    <s v="August"/>
    <s v="Karl Braun"/>
    <x v="7"/>
    <x v="1"/>
    <s v="Furnishings"/>
    <s v="Acrylic Self-Standing Desk Frames"/>
    <n v="10.68"/>
    <n v="4"/>
    <n v="4.0599999999999996"/>
    <m/>
    <n v="0.38014981273408238"/>
    <m/>
    <s v="Karl"/>
    <s v="OKAY"/>
  </r>
  <r>
    <d v="2014-08-26T00:00:00"/>
    <s v="August"/>
    <s v="Karl Braun"/>
    <x v="7"/>
    <x v="0"/>
    <s v="Paper"/>
    <s v="Xerox 1978"/>
    <n v="17.34"/>
    <n v="3"/>
    <n v="8.5"/>
    <m/>
    <n v="0.49019607843137253"/>
    <m/>
    <s v="Karl"/>
    <s v="OKAY"/>
  </r>
  <r>
    <d v="2014-08-26T00:00:00"/>
    <s v="August"/>
    <s v="Karl Braun"/>
    <x v="7"/>
    <x v="0"/>
    <s v="Paper"/>
    <s v="Avoid Verbal Orders Carbonless Minifold Book"/>
    <n v="3.38"/>
    <n v="1"/>
    <n v="1.55"/>
    <m/>
    <n v="0.45857988165680474"/>
    <m/>
    <s v="Karl"/>
    <s v="OKAY"/>
  </r>
  <r>
    <d v="2014-08-26T00:00:00"/>
    <s v="August"/>
    <s v="Paul Prost"/>
    <x v="7"/>
    <x v="0"/>
    <s v="Art"/>
    <s v="Newell 340"/>
    <n v="8.64"/>
    <n v="3"/>
    <n v="2.5099999999999998"/>
    <m/>
    <n v="0.29050925925925919"/>
    <m/>
    <s v="Paul"/>
    <s v="OKAY"/>
  </r>
  <r>
    <d v="2014-08-26T00:00:00"/>
    <s v="August"/>
    <s v="Paul Prost"/>
    <x v="7"/>
    <x v="2"/>
    <s v="Accessories"/>
    <s v="Plantronics Audio 478 Stereo USB Headset"/>
    <n v="149.97"/>
    <n v="3"/>
    <n v="52.49"/>
    <m/>
    <n v="0.35000333400013339"/>
    <m/>
    <s v="Paul"/>
    <e v="#N/A"/>
  </r>
  <r>
    <d v="2014-08-27T00:00:00"/>
    <s v="August"/>
    <s v="Zuschuss Donatelli"/>
    <x v="3"/>
    <x v="0"/>
    <s v="Art"/>
    <s v="Newell 341"/>
    <n v="8.56"/>
    <n v="2"/>
    <n v="2.48"/>
    <m/>
    <n v="0.28971962616822428"/>
    <m/>
    <s v="Zuschuss"/>
    <s v="OKAY"/>
  </r>
  <r>
    <d v="2014-08-27T00:00:00"/>
    <s v="August"/>
    <s v="Zuschuss Donatelli"/>
    <x v="3"/>
    <x v="2"/>
    <s v="Phones"/>
    <s v="Cisco SPA 501G IP Phone"/>
    <n v="213.48"/>
    <n v="3"/>
    <n v="16.010000000000002"/>
    <m/>
    <n v="7.4995315720442213E-2"/>
    <m/>
    <s v="Zuschuss"/>
    <e v="#N/A"/>
  </r>
  <r>
    <d v="2014-08-27T00:00:00"/>
    <s v="August"/>
    <s v="Zuschuss Donatelli"/>
    <x v="3"/>
    <x v="0"/>
    <s v="Binders"/>
    <s v="Wilson Jones Hanging View Binder, White, 1&quot;"/>
    <n v="22.72"/>
    <n v="4"/>
    <n v="7.38"/>
    <m/>
    <n v="0.32482394366197187"/>
    <m/>
    <s v="Zuschuss"/>
    <s v="OKAY"/>
  </r>
  <r>
    <d v="2014-08-27T00:00:00"/>
    <s v="August"/>
    <s v="Corey Catlett"/>
    <x v="6"/>
    <x v="2"/>
    <s v="Phones"/>
    <s v="GE 30522EE2"/>
    <n v="579.95000000000005"/>
    <n v="5"/>
    <n v="168.19"/>
    <m/>
    <n v="0.29000775928959388"/>
    <m/>
    <s v="Corey"/>
    <s v="GOOD"/>
  </r>
  <r>
    <d v="2014-08-27T00:00:00"/>
    <s v="August"/>
    <s v="Corey Catlett"/>
    <x v="6"/>
    <x v="1"/>
    <s v="Furnishings"/>
    <s v="Master Caster Door Stop, Large Neon Orange"/>
    <n v="29.12"/>
    <n v="4"/>
    <n v="12.52"/>
    <m/>
    <n v="0.42994505494505492"/>
    <m/>
    <s v="Corey"/>
    <s v="OKAY"/>
  </r>
  <r>
    <d v="2014-08-27T00:00:00"/>
    <s v="August"/>
    <s v="Corey Catlett"/>
    <x v="6"/>
    <x v="1"/>
    <s v="Tables"/>
    <s v="Bretford CR8500 Series Meeting Room Furniture"/>
    <n v="1202.94"/>
    <n v="3"/>
    <n v="300.74"/>
    <m/>
    <n v="0.25000415648328261"/>
    <m/>
    <s v="Corey"/>
    <s v="GOOD"/>
  </r>
  <r>
    <d v="2014-08-27T00:00:00"/>
    <s v="August"/>
    <s v="Michael Moore"/>
    <x v="6"/>
    <x v="0"/>
    <s v="Paper"/>
    <s v="Xerox 1898"/>
    <n v="13.36"/>
    <n v="2"/>
    <n v="6.41"/>
    <m/>
    <n v="0.4797904191616767"/>
    <m/>
    <s v="Michael"/>
    <s v="OKAY"/>
  </r>
  <r>
    <d v="2014-08-29T00:00:00"/>
    <s v="August"/>
    <s v="Hilary Holden"/>
    <x v="3"/>
    <x v="0"/>
    <s v="Paper"/>
    <s v="Xerox 1940"/>
    <n v="109.92"/>
    <n v="2"/>
    <n v="53.86"/>
    <m/>
    <n v="0.48999272197962151"/>
    <m/>
    <s v="Hilary"/>
    <e v="#N/A"/>
  </r>
  <r>
    <d v="2014-08-29T00:00:00"/>
    <s v="August"/>
    <s v="Hilary Holden"/>
    <x v="3"/>
    <x v="0"/>
    <s v="Paper"/>
    <s v="Xerox 1986"/>
    <n v="13.36"/>
    <n v="2"/>
    <n v="6.41"/>
    <m/>
    <n v="0.4797904191616767"/>
    <m/>
    <s v="Hilary"/>
    <s v="OKAY"/>
  </r>
  <r>
    <d v="2014-08-29T00:00:00"/>
    <s v="August"/>
    <s v="Ryan Akin"/>
    <x v="16"/>
    <x v="0"/>
    <s v="Envelopes"/>
    <s v="Jiffy Padded Mailers with Self-Seal Closure"/>
    <n v="29.81"/>
    <n v="2"/>
    <n v="10.81"/>
    <m/>
    <n v="0.36262998993626305"/>
    <m/>
    <s v="Ryan"/>
    <s v="OKAY"/>
  </r>
  <r>
    <d v="2014-08-29T00:00:00"/>
    <s v="August"/>
    <s v="Ryan Akin"/>
    <x v="16"/>
    <x v="0"/>
    <s v="Binders"/>
    <s v="GBC DocuBind 200 Manual Binding Machine"/>
    <n v="505.18"/>
    <n v="4"/>
    <n v="-336.78"/>
    <m/>
    <n v="-0.66665347005027908"/>
    <m/>
    <s v="Ryan"/>
    <s v="GOOD"/>
  </r>
  <r>
    <d v="2014-08-29T00:00:00"/>
    <s v="August"/>
    <s v="Ryan Akin"/>
    <x v="16"/>
    <x v="1"/>
    <s v="Tables"/>
    <s v="Balt Solid Wood Rectangular Table"/>
    <n v="174.06"/>
    <n v="3"/>
    <n v="-110.76"/>
    <m/>
    <n v="-0.63633229920716994"/>
    <m/>
    <s v="Ryan"/>
    <e v="#N/A"/>
  </r>
  <r>
    <d v="2014-08-30T00:00:00"/>
    <s v="August"/>
    <s v="Annie Thurman"/>
    <x v="37"/>
    <x v="0"/>
    <s v="Binders"/>
    <s v="Wilson Jones Standard D-Ring Binders"/>
    <n v="25.3"/>
    <n v="5"/>
    <n v="11.89"/>
    <m/>
    <n v="0.4699604743083004"/>
    <m/>
    <s v="Annie"/>
    <s v="OKAY"/>
  </r>
  <r>
    <d v="2014-08-30T00:00:00"/>
    <s v="August"/>
    <s v="Annie Thurman"/>
    <x v="37"/>
    <x v="0"/>
    <s v="Storage"/>
    <s v="Fellowes Bankers Box Stor/Drawer Steel Plus"/>
    <n v="95.94"/>
    <n v="3"/>
    <n v="9.59"/>
    <m/>
    <n v="9.9958307275380451E-2"/>
    <m/>
    <s v="Annie"/>
    <s v="OKAY"/>
  </r>
  <r>
    <d v="2014-08-31T00:00:00"/>
    <s v="August"/>
    <s v="Shirley Jackson"/>
    <x v="31"/>
    <x v="2"/>
    <s v="Accessories"/>
    <s v="KeyTronicÂ KT400U2 -Â KeyboardÂ - Black"/>
    <n v="92.52"/>
    <n v="9"/>
    <n v="18.5"/>
    <m/>
    <n v="0.19995676610462604"/>
    <m/>
    <s v="Shirley"/>
    <s v="OKAY"/>
  </r>
  <r>
    <d v="2014-09-01T00:00:00"/>
    <s v="September"/>
    <s v="Larry Tron"/>
    <x v="3"/>
    <x v="0"/>
    <s v="Art"/>
    <s v="BOSTON Model 1800 Electric Pencil Sharpeners, Putty/Woodgrain"/>
    <n v="53.94"/>
    <n v="3"/>
    <n v="15.64"/>
    <m/>
    <n v="0.28995179829440121"/>
    <m/>
    <s v="Larry"/>
    <s v="OKAY"/>
  </r>
  <r>
    <d v="2014-09-01T00:00:00"/>
    <s v="September"/>
    <s v="Jack Lebron"/>
    <x v="0"/>
    <x v="0"/>
    <s v="Binders"/>
    <s v="Prestige Round Ring Binders"/>
    <n v="3.65"/>
    <n v="3"/>
    <n v="-6.02"/>
    <m/>
    <n v="-1.6493150684931506"/>
    <m/>
    <s v="Jack"/>
    <s v="OKAY"/>
  </r>
  <r>
    <d v="2014-09-01T00:00:00"/>
    <s v="September"/>
    <s v="Jack Lebron"/>
    <x v="0"/>
    <x v="0"/>
    <s v="Paper"/>
    <s v="Xerox 216"/>
    <n v="31.1"/>
    <n v="6"/>
    <n v="10.89"/>
    <m/>
    <n v="0.35016077170418008"/>
    <m/>
    <s v="Jack"/>
    <s v="OKAY"/>
  </r>
  <r>
    <d v="2014-09-01T00:00:00"/>
    <s v="September"/>
    <s v="Lena Hernandez"/>
    <x v="20"/>
    <x v="0"/>
    <s v="Binders"/>
    <s v="Wilson Jones Hanging Recycled Pressboard Data Binders"/>
    <n v="23.74"/>
    <n v="2"/>
    <n v="8.31"/>
    <m/>
    <n v="0.3500421229991576"/>
    <m/>
    <s v="Lena"/>
    <s v="OKAY"/>
  </r>
  <r>
    <d v="2014-09-01T00:00:00"/>
    <s v="September"/>
    <s v="Lena Hernandez"/>
    <x v="20"/>
    <x v="2"/>
    <s v="Accessories"/>
    <s v="WD My Passport Ultra 2TB Portable External Hard Drive"/>
    <n v="357"/>
    <n v="3"/>
    <n v="57.12"/>
    <m/>
    <n v="0.16"/>
    <m/>
    <s v="Lena"/>
    <e v="#N/A"/>
  </r>
  <r>
    <d v="2014-09-02T00:00:00"/>
    <s v="September"/>
    <s v="Justin MacKendrick"/>
    <x v="20"/>
    <x v="0"/>
    <s v="Appliances"/>
    <s v="Holmes Cool Mist Humidifier for the Whole House with 8-Gallon Output per Day, Extended Life Filter"/>
    <n v="19.899999999999999"/>
    <n v="1"/>
    <n v="8.9600000000000009"/>
    <m/>
    <n v="0.45025125628140711"/>
    <m/>
    <s v="Justin"/>
    <s v="OKAY"/>
  </r>
  <r>
    <d v="2014-09-02T00:00:00"/>
    <s v="September"/>
    <s v="Justin MacKendrick"/>
    <x v="20"/>
    <x v="1"/>
    <s v="Furnishings"/>
    <s v="Tenex Carpeted, Granite-Look or Clear Contemporary Contour Shape Chair Mats"/>
    <n v="70.709999999999994"/>
    <n v="1"/>
    <n v="4.95"/>
    <m/>
    <n v="7.0004242681374632E-2"/>
    <m/>
    <s v="Justin"/>
    <s v="OKAY"/>
  </r>
  <r>
    <d v="2014-09-02T00:00:00"/>
    <s v="September"/>
    <s v="Clay Ludtke"/>
    <x v="20"/>
    <x v="0"/>
    <s v="Art"/>
    <s v="SANFORD Major Accent Highlighters"/>
    <n v="21.24"/>
    <n v="3"/>
    <n v="8.07"/>
    <m/>
    <n v="0.37994350282485878"/>
    <m/>
    <s v="Clay"/>
    <s v="OKAY"/>
  </r>
  <r>
    <d v="2014-09-02T00:00:00"/>
    <s v="September"/>
    <s v="Katherine Ducich"/>
    <x v="20"/>
    <x v="0"/>
    <s v="Art"/>
    <s v="Newell 324"/>
    <n v="57.75"/>
    <n v="5"/>
    <n v="16.170000000000002"/>
    <m/>
    <n v="0.28000000000000003"/>
    <m/>
    <s v="Katherine"/>
    <s v="OKAY"/>
  </r>
  <r>
    <d v="2014-09-02T00:00:00"/>
    <s v="September"/>
    <s v="Katherine Ducich"/>
    <x v="20"/>
    <x v="0"/>
    <s v="Paper"/>
    <s v="Easy-staple paper"/>
    <n v="14.94"/>
    <n v="3"/>
    <n v="7.02"/>
    <m/>
    <n v="0.46987951807228917"/>
    <m/>
    <s v="Katherine"/>
    <s v="OKAY"/>
  </r>
  <r>
    <d v="2014-09-02T00:00:00"/>
    <s v="September"/>
    <s v="Christina VanderZanden"/>
    <x v="1"/>
    <x v="2"/>
    <s v="Accessories"/>
    <s v="Logitech Wireless Performance Mouse MX for PC and Mac"/>
    <n v="239.98"/>
    <n v="3"/>
    <n v="53.99"/>
    <m/>
    <n v="0.22497708142345196"/>
    <m/>
    <s v="Christina"/>
    <s v="GREAT"/>
  </r>
  <r>
    <d v="2014-09-02T00:00:00"/>
    <s v="September"/>
    <s v="Andy Gerbode"/>
    <x v="0"/>
    <x v="2"/>
    <s v="Machines"/>
    <s v="Epson TM-T88V Direct Thermal Printer - Monochrome - Desktop"/>
    <n v="559.71"/>
    <n v="3"/>
    <n v="-121.27"/>
    <m/>
    <n v="-0.21666577334691178"/>
    <m/>
    <s v="Andy"/>
    <s v="GOOD"/>
  </r>
  <r>
    <d v="2014-09-02T00:00:00"/>
    <s v="September"/>
    <s v="Sanjit Chand"/>
    <x v="13"/>
    <x v="0"/>
    <s v="Binders"/>
    <s v="GBC DocuBind TL300 Electric Binding System"/>
    <n v="1793.98"/>
    <n v="2"/>
    <n v="843.17"/>
    <m/>
    <n v="0.4699996655481109"/>
    <m/>
    <s v="Sanjit"/>
    <s v="GOOD"/>
  </r>
  <r>
    <d v="2014-09-02T00:00:00"/>
    <s v="September"/>
    <s v="Bryan Mills"/>
    <x v="1"/>
    <x v="2"/>
    <s v="Accessories"/>
    <s v="LogitechÂ Gaming G510s - Keyboard"/>
    <n v="475.94"/>
    <n v="7"/>
    <n v="95.19"/>
    <m/>
    <n v="0.20000420221036264"/>
    <m/>
    <s v="Bryan"/>
    <e v="#N/A"/>
  </r>
  <r>
    <d v="2014-09-03T00:00:00"/>
    <s v="September"/>
    <s v="Allen Goldenen"/>
    <x v="20"/>
    <x v="0"/>
    <s v="Labels"/>
    <s v="Avery 514"/>
    <n v="14.4"/>
    <n v="5"/>
    <n v="7.06"/>
    <m/>
    <n v="0.49027777777777776"/>
    <m/>
    <s v="Allen"/>
    <s v="OKAY"/>
  </r>
  <r>
    <d v="2014-09-03T00:00:00"/>
    <s v="September"/>
    <s v="Mathew Reese"/>
    <x v="0"/>
    <x v="0"/>
    <s v="Binders"/>
    <s v="GBC VeloBinder Strips"/>
    <n v="7.68"/>
    <n v="5"/>
    <n v="-11.52"/>
    <m/>
    <n v="-1.5"/>
    <m/>
    <s v="Mathew"/>
    <s v="OKAY"/>
  </r>
  <r>
    <d v="2014-09-05T00:00:00"/>
    <s v="September"/>
    <s v="Nora Preis"/>
    <x v="10"/>
    <x v="0"/>
    <s v="Storage"/>
    <s v="Economy Rollaway Files"/>
    <n v="264.32"/>
    <n v="2"/>
    <n v="19.82"/>
    <m/>
    <n v="7.4984866828087166E-2"/>
    <m/>
    <s v="Nora"/>
    <e v="#N/A"/>
  </r>
  <r>
    <d v="2014-09-05T00:00:00"/>
    <s v="September"/>
    <s v="Patrick Ryan"/>
    <x v="16"/>
    <x v="1"/>
    <s v="Furnishings"/>
    <s v="Telescoping Adjustable Floor Lamp"/>
    <n v="31.98"/>
    <n v="2"/>
    <n v="2"/>
    <m/>
    <n v="6.2539086929330828E-2"/>
    <m/>
    <s v="Patrick"/>
    <s v="OKAY"/>
  </r>
  <r>
    <d v="2014-09-06T00:00:00"/>
    <s v="September"/>
    <s v="Victoria Pisteka"/>
    <x v="3"/>
    <x v="1"/>
    <s v="Furnishings"/>
    <s v="Eldon Expressions Wood and Plastic Desk Accessories, Cherry Wood"/>
    <n v="41.88"/>
    <n v="6"/>
    <n v="12.15"/>
    <m/>
    <n v="0.29011461318051573"/>
    <m/>
    <s v="Victoria"/>
    <s v="OKAY"/>
  </r>
  <r>
    <d v="2014-09-06T00:00:00"/>
    <s v="September"/>
    <s v="Victoria Pisteka"/>
    <x v="3"/>
    <x v="0"/>
    <s v="Labels"/>
    <s v="Avery 516"/>
    <n v="58.48"/>
    <n v="8"/>
    <n v="27.49"/>
    <m/>
    <n v="0.47007523939808482"/>
    <m/>
    <s v="Victoria"/>
    <s v="OKAY"/>
  </r>
  <r>
    <d v="2014-09-07T00:00:00"/>
    <s v="September"/>
    <s v="Sean Braxton"/>
    <x v="2"/>
    <x v="0"/>
    <s v="Storage"/>
    <s v="Carina 42&quot;Hx23 3/4&quot;W Media Storage Unit"/>
    <n v="64.78"/>
    <n v="1"/>
    <n v="-14.58"/>
    <m/>
    <n v="-0.22506946588453225"/>
    <m/>
    <s v="Sean"/>
    <s v="OKAY"/>
  </r>
  <r>
    <d v="2014-09-07T00:00:00"/>
    <s v="September"/>
    <s v="Sean Braxton"/>
    <x v="2"/>
    <x v="2"/>
    <s v="Phones"/>
    <s v="invisibleSHIELD by ZAGG Smudge-Free Screen Protector"/>
    <n v="32.380000000000003"/>
    <n v="3"/>
    <n v="4.32"/>
    <m/>
    <n v="0.13341568869672638"/>
    <m/>
    <s v="Sean"/>
    <s v="OKAY"/>
  </r>
  <r>
    <d v="2014-09-07T00:00:00"/>
    <s v="September"/>
    <s v="Sean Braxton"/>
    <x v="2"/>
    <x v="1"/>
    <s v="Furnishings"/>
    <s v="DAX Natural Wood-Tone Poster Frame"/>
    <n v="42.37"/>
    <n v="2"/>
    <n v="8.4700000000000006"/>
    <m/>
    <n v="0.1999055935803635"/>
    <m/>
    <s v="Sean"/>
    <s v="OKAY"/>
  </r>
  <r>
    <d v="2014-09-07T00:00:00"/>
    <s v="September"/>
    <s v="Sean Braxton"/>
    <x v="2"/>
    <x v="2"/>
    <s v="Machines"/>
    <s v="StarTech.com 10/100 VDSL2 Ethernet Extender Kit"/>
    <n v="399.54"/>
    <n v="4"/>
    <n v="-559.36"/>
    <m/>
    <n v="-1.4000100115132401"/>
    <m/>
    <s v="Sean"/>
    <e v="#N/A"/>
  </r>
  <r>
    <d v="2014-09-07T00:00:00"/>
    <s v="September"/>
    <s v="Tom Boeckenhauer"/>
    <x v="39"/>
    <x v="1"/>
    <s v="Furnishings"/>
    <s v="Executive Impressions 13&quot; Clairmont Wall Clock"/>
    <n v="57.69"/>
    <n v="3"/>
    <n v="23.65"/>
    <m/>
    <n v="0.40994973132258622"/>
    <m/>
    <s v="Tom"/>
    <s v="OKAY"/>
  </r>
  <r>
    <d v="2014-09-07T00:00:00"/>
    <s v="September"/>
    <s v="Tom Boeckenhauer"/>
    <x v="39"/>
    <x v="0"/>
    <s v="Binders"/>
    <s v="GBC Laser Imprintable Binding System Covers, Desert Sand"/>
    <n v="42.81"/>
    <n v="3"/>
    <n v="20.12"/>
    <m/>
    <n v="0.46998364868021492"/>
    <m/>
    <s v="Tom"/>
    <s v="OKAY"/>
  </r>
  <r>
    <d v="2014-09-07T00:00:00"/>
    <s v="September"/>
    <s v="Tom Boeckenhauer"/>
    <x v="39"/>
    <x v="0"/>
    <s v="Paper"/>
    <s v="Xerox 2000"/>
    <n v="12.96"/>
    <n v="2"/>
    <n v="6.22"/>
    <m/>
    <n v="0.47993827160493824"/>
    <m/>
    <s v="Tom"/>
    <s v="OKAY"/>
  </r>
  <r>
    <d v="2014-09-07T00:00:00"/>
    <s v="September"/>
    <s v="Tom Boeckenhauer"/>
    <x v="39"/>
    <x v="1"/>
    <s v="Furnishings"/>
    <s v="3M Polarizing Task Lamp with Clamp Arm, Light Gray"/>
    <n v="821.88"/>
    <n v="6"/>
    <n v="213.69"/>
    <m/>
    <n v="0.26000146006716307"/>
    <m/>
    <s v="Tom"/>
    <s v="GOOD"/>
  </r>
  <r>
    <d v="2014-09-07T00:00:00"/>
    <s v="September"/>
    <s v="Tom Boeckenhauer"/>
    <x v="39"/>
    <x v="2"/>
    <s v="Phones"/>
    <s v="Plantronics CordlessÂ Phone HeadsetÂ with In-line Volume - M214C"/>
    <n v="104.85"/>
    <n v="3"/>
    <n v="28.31"/>
    <m/>
    <n v="0.27000476871721507"/>
    <m/>
    <s v="Tom"/>
    <s v="GREAT"/>
  </r>
  <r>
    <d v="2014-09-07T00:00:00"/>
    <s v="September"/>
    <s v="Dennis Kane"/>
    <x v="20"/>
    <x v="2"/>
    <s v="Phones"/>
    <s v="AT&amp;T EL51110 DECT"/>
    <n v="377.97"/>
    <n v="3"/>
    <n v="109.61"/>
    <m/>
    <n v="0.28999656057359047"/>
    <m/>
    <s v="Dennis"/>
    <s v="GREAT"/>
  </r>
  <r>
    <d v="2014-09-07T00:00:00"/>
    <s v="September"/>
    <s v="Sam Zeldin"/>
    <x v="0"/>
    <x v="2"/>
    <s v="Phones"/>
    <s v="Panasonic KX TS3282B Corded phone"/>
    <n v="196.78"/>
    <n v="3"/>
    <n v="14.76"/>
    <m/>
    <n v="7.5007622725886777E-2"/>
    <m/>
    <s v="Sam"/>
    <e v="#N/A"/>
  </r>
  <r>
    <d v="2014-09-07T00:00:00"/>
    <s v="September"/>
    <s v="Sam Zeldin"/>
    <x v="0"/>
    <x v="0"/>
    <s v="Binders"/>
    <s v="Angle-D Binders with Locking Rings, Label Holders"/>
    <n v="2.92"/>
    <n v="2"/>
    <n v="-4.82"/>
    <m/>
    <n v="-1.6506849315068495"/>
    <m/>
    <s v="Sam"/>
    <s v="OKAY"/>
  </r>
  <r>
    <d v="2014-09-07T00:00:00"/>
    <s v="September"/>
    <s v="Sam Zeldin"/>
    <x v="0"/>
    <x v="1"/>
    <s v="Tables"/>
    <s v="Riverside Furniture Oval Coffee Table, Oval End Table, End Table with Drawer"/>
    <n v="200.8"/>
    <n v="1"/>
    <n v="-22.95"/>
    <m/>
    <n v="-0.11429282868525896"/>
    <m/>
    <s v="Sam"/>
    <e v="#N/A"/>
  </r>
  <r>
    <d v="2014-09-07T00:00:00"/>
    <s v="September"/>
    <s v="Sam Zeldin"/>
    <x v="0"/>
    <x v="2"/>
    <s v="Accessories"/>
    <s v="Belkin Standard 104 key USB Keyboard"/>
    <n v="46.69"/>
    <n v="4"/>
    <n v="-2.92"/>
    <m/>
    <n v="-6.2540158492182488E-2"/>
    <m/>
    <s v="Sam"/>
    <s v="OKAY"/>
  </r>
  <r>
    <d v="2014-09-07T00:00:00"/>
    <s v="September"/>
    <s v="Sam Zeldin"/>
    <x v="0"/>
    <x v="0"/>
    <s v="Art"/>
    <s v="Dixon Ticonderoga Core-Lock Colored Pencils"/>
    <n v="21.86"/>
    <n v="3"/>
    <n v="3.55"/>
    <m/>
    <n v="0.16239707227813358"/>
    <m/>
    <s v="Sam"/>
    <s v="OKAY"/>
  </r>
  <r>
    <d v="2014-09-07T00:00:00"/>
    <s v="September"/>
    <s v="Rick Bensley"/>
    <x v="39"/>
    <x v="1"/>
    <s v="Tables"/>
    <s v="KI Adjustable-Height Table"/>
    <n v="429.9"/>
    <n v="5"/>
    <n v="111.77"/>
    <m/>
    <n v="0.25999069551058385"/>
    <m/>
    <s v="Rick"/>
    <e v="#N/A"/>
  </r>
  <r>
    <d v="2014-09-07T00:00:00"/>
    <s v="September"/>
    <s v="Rick Bensley"/>
    <x v="39"/>
    <x v="0"/>
    <s v="Binders"/>
    <s v="Avery Recycled Flexi-View Covers for Binding Systems"/>
    <n v="32.06"/>
    <n v="2"/>
    <n v="15.39"/>
    <m/>
    <n v="0.4800374298190892"/>
    <m/>
    <s v="Rick"/>
    <s v="OKAY"/>
  </r>
  <r>
    <d v="2014-09-07T00:00:00"/>
    <s v="September"/>
    <s v="Rick Bensley"/>
    <x v="39"/>
    <x v="1"/>
    <s v="Chairs"/>
    <s v="Padded Folding Chairs, Black, 4/Carton"/>
    <n v="161.96"/>
    <n v="2"/>
    <n v="45.35"/>
    <m/>
    <n v="0.28000740923684858"/>
    <m/>
    <s v="Rick"/>
    <e v="#N/A"/>
  </r>
  <r>
    <d v="2014-09-07T00:00:00"/>
    <s v="September"/>
    <s v="Rick Bensley"/>
    <x v="39"/>
    <x v="0"/>
    <s v="Storage"/>
    <s v="Akro-Mils 12-Gallon Tote"/>
    <n v="19.86"/>
    <n v="2"/>
    <n v="5.76"/>
    <m/>
    <n v="0.29003021148036251"/>
    <m/>
    <s v="Rick"/>
    <s v="OKAY"/>
  </r>
  <r>
    <d v="2014-09-07T00:00:00"/>
    <s v="September"/>
    <s v="Lisa Ryan"/>
    <x v="3"/>
    <x v="0"/>
    <s v="Supplies"/>
    <s v="Acme Design Line 8&quot; Stainless Steel Bent Scissors w/Champagne Handles, 3-1/8&quot; Cut"/>
    <n v="27.36"/>
    <n v="4"/>
    <n v="7.39"/>
    <m/>
    <n v="0.27010233918128657"/>
    <m/>
    <s v="Lisa"/>
    <s v="OKAY"/>
  </r>
  <r>
    <d v="2014-09-07T00:00:00"/>
    <s v="September"/>
    <s v="Lisa Ryan"/>
    <x v="3"/>
    <x v="0"/>
    <s v="Paper"/>
    <s v="Message Book, Wirebound, Four 5 1/2&quot; X 4&quot; Forms/Pg., 200 Dupl. Sets/Book"/>
    <n v="20.56"/>
    <n v="2"/>
    <n v="9.66"/>
    <m/>
    <n v="0.46984435797665375"/>
    <m/>
    <s v="Lisa"/>
    <s v="OKAY"/>
  </r>
  <r>
    <d v="2014-09-07T00:00:00"/>
    <s v="September"/>
    <s v="Lisa Ryan"/>
    <x v="3"/>
    <x v="0"/>
    <s v="Binders"/>
    <s v="Avery Legal 4-Ring Binder"/>
    <n v="83.92"/>
    <n v="5"/>
    <n v="31.47"/>
    <m/>
    <n v="0.375"/>
    <m/>
    <s v="Lisa"/>
    <s v="OKAY"/>
  </r>
  <r>
    <d v="2014-09-07T00:00:00"/>
    <s v="September"/>
    <s v="Shahid Shariari"/>
    <x v="1"/>
    <x v="0"/>
    <s v="Fasteners"/>
    <s v="Acco Hot Clips Clips to Go"/>
    <n v="13.16"/>
    <n v="5"/>
    <n v="4.1100000000000003"/>
    <m/>
    <n v="0.31231003039513677"/>
    <m/>
    <s v="Shahid"/>
    <s v="OKAY"/>
  </r>
  <r>
    <d v="2014-09-07T00:00:00"/>
    <s v="September"/>
    <s v="Shahid Shariari"/>
    <x v="1"/>
    <x v="0"/>
    <s v="Binders"/>
    <s v="Avery Heavy-Duty EZD View Binder with Locking Rings"/>
    <n v="3.83"/>
    <n v="3"/>
    <n v="-6.51"/>
    <m/>
    <n v="-1.6997389033942558"/>
    <m/>
    <s v="Shahid"/>
    <s v="OKAY"/>
  </r>
  <r>
    <d v="2014-09-07T00:00:00"/>
    <s v="September"/>
    <s v="Shahid Shariari"/>
    <x v="1"/>
    <x v="0"/>
    <s v="Binders"/>
    <s v="Ibico Hi-Tech Manual Binding System"/>
    <n v="304.99"/>
    <n v="5"/>
    <n v="-533.73"/>
    <m/>
    <n v="-1.7499918030099348"/>
    <m/>
    <s v="Shahid"/>
    <e v="#N/A"/>
  </r>
  <r>
    <d v="2014-09-08T00:00:00"/>
    <s v="September"/>
    <s v="Becky Martin"/>
    <x v="0"/>
    <x v="0"/>
    <s v="Art"/>
    <s v="BIC Brite Liner Highlighters"/>
    <n v="9.94"/>
    <n v="3"/>
    <n v="2.73"/>
    <m/>
    <n v="0.27464788732394368"/>
    <m/>
    <s v="Becky"/>
    <s v="OKAY"/>
  </r>
  <r>
    <d v="2014-09-08T00:00:00"/>
    <s v="September"/>
    <s v="Becky Martin"/>
    <x v="0"/>
    <x v="2"/>
    <s v="Machines"/>
    <s v="Lexmark MX611dhe Monochrome Laser Printer"/>
    <n v="8159.95"/>
    <n v="8"/>
    <n v="-1359.99"/>
    <m/>
    <n v="-0.16666646241704913"/>
    <m/>
    <s v="Becky"/>
    <s v="GOOD"/>
  </r>
  <r>
    <d v="2014-09-08T00:00:00"/>
    <s v="September"/>
    <s v="Becky Martin"/>
    <x v="0"/>
    <x v="0"/>
    <s v="Storage"/>
    <s v="Space Solutions HD Industrial Steel Shelving."/>
    <n v="275.93"/>
    <n v="3"/>
    <n v="-58.63"/>
    <m/>
    <n v="-0.21248142644873699"/>
    <m/>
    <s v="Becky"/>
    <s v="GREAT"/>
  </r>
  <r>
    <d v="2014-09-08T00:00:00"/>
    <s v="September"/>
    <s v="Becky Martin"/>
    <x v="0"/>
    <x v="1"/>
    <s v="Chairs"/>
    <s v="SAFCO Arco Folding Chair"/>
    <n v="1740.06"/>
    <n v="9"/>
    <n v="-24.86"/>
    <m/>
    <n v="-1.4286863671367655E-2"/>
    <m/>
    <s v="Becky"/>
    <s v="GOOD"/>
  </r>
  <r>
    <d v="2014-09-08T00:00:00"/>
    <s v="September"/>
    <s v="Becky Martin"/>
    <x v="0"/>
    <x v="0"/>
    <s v="Art"/>
    <s v="Sanford Liquid Accent Highlighters"/>
    <n v="32.06"/>
    <n v="6"/>
    <n v="6.81"/>
    <m/>
    <n v="0.21241422333125387"/>
    <m/>
    <s v="Becky"/>
    <s v="OKAY"/>
  </r>
  <r>
    <d v="2014-09-08T00:00:00"/>
    <s v="September"/>
    <s v="Becky Martin"/>
    <x v="0"/>
    <x v="0"/>
    <s v="Appliances"/>
    <s v="Kensington 7 Outlet MasterPiece Power Center"/>
    <n v="177.98"/>
    <n v="5"/>
    <n v="-453.85"/>
    <m/>
    <n v="-2.5500056186088327"/>
    <m/>
    <s v="Becky"/>
    <s v="GREAT"/>
  </r>
  <r>
    <d v="2014-09-08T00:00:00"/>
    <s v="September"/>
    <s v="Becky Martin"/>
    <x v="0"/>
    <x v="2"/>
    <s v="Phones"/>
    <s v="JBL Micro Wireless Portable Bluetooth Speaker"/>
    <n v="143.97999999999999"/>
    <n v="3"/>
    <n v="9"/>
    <m/>
    <n v="6.2508681761355753E-2"/>
    <m/>
    <s v="Becky"/>
    <e v="#N/A"/>
  </r>
  <r>
    <d v="2014-09-08T00:00:00"/>
    <s v="September"/>
    <s v="Gary Zandusky"/>
    <x v="3"/>
    <x v="2"/>
    <s v="Accessories"/>
    <s v="Logitech Wireless Touch Keyboard K400"/>
    <n v="49.98"/>
    <n v="2"/>
    <n v="8.5"/>
    <m/>
    <n v="0.17006802721088438"/>
    <m/>
    <s v="Gary"/>
    <s v="OKAY"/>
  </r>
  <r>
    <d v="2014-09-08T00:00:00"/>
    <s v="September"/>
    <s v="Lisa Hazard"/>
    <x v="0"/>
    <x v="0"/>
    <s v="Binders"/>
    <s v="GBC ProClick Punch Binding System"/>
    <n v="51.18"/>
    <n v="4"/>
    <n v="-79.34"/>
    <m/>
    <n v="-1.5502149277061352"/>
    <m/>
    <s v="Lisa"/>
    <s v="OKAY"/>
  </r>
  <r>
    <d v="2014-09-08T00:00:00"/>
    <s v="September"/>
    <s v="Karen Carlisle"/>
    <x v="4"/>
    <x v="2"/>
    <s v="Accessories"/>
    <s v="Memorex Froggy Flash Drive 4 GB"/>
    <n v="32.97"/>
    <n v="3"/>
    <n v="12.86"/>
    <m/>
    <n v="0.39005156202608432"/>
    <m/>
    <s v="Karen"/>
    <s v="OKAY"/>
  </r>
  <r>
    <d v="2014-09-08T00:00:00"/>
    <s v="September"/>
    <s v="Karen Carlisle"/>
    <x v="4"/>
    <x v="2"/>
    <s v="Accessories"/>
    <s v="Maxell 74 Minute CD-R Spindle, 50/Pack"/>
    <n v="83.88"/>
    <n v="4"/>
    <n v="30.2"/>
    <m/>
    <n v="0.36003814973772058"/>
    <m/>
    <s v="Karen"/>
    <s v="OKAY"/>
  </r>
  <r>
    <d v="2014-09-08T00:00:00"/>
    <s v="September"/>
    <s v="Dennis Pardue"/>
    <x v="3"/>
    <x v="0"/>
    <s v="Appliances"/>
    <s v="Holmes Replacement Filter for HEPA Air Cleaner, Medium Room"/>
    <n v="56.65"/>
    <n v="5"/>
    <n v="24.36"/>
    <m/>
    <n v="0.43000882612533098"/>
    <m/>
    <s v="Dennis"/>
    <s v="OKAY"/>
  </r>
  <r>
    <d v="2014-09-08T00:00:00"/>
    <s v="September"/>
    <s v="Dennis Pardue"/>
    <x v="3"/>
    <x v="0"/>
    <s v="Storage"/>
    <s v="Pizazz Global Quick File"/>
    <n v="14.97"/>
    <n v="1"/>
    <n v="4.1900000000000004"/>
    <m/>
    <n v="0.27989311957247831"/>
    <m/>
    <s v="Dennis"/>
    <s v="OKAY"/>
  </r>
  <r>
    <d v="2014-09-08T00:00:00"/>
    <s v="September"/>
    <s v="Dennis Pardue"/>
    <x v="3"/>
    <x v="0"/>
    <s v="Fasteners"/>
    <s v="Ideal Clamps"/>
    <n v="4.0199999999999996"/>
    <n v="2"/>
    <n v="1.97"/>
    <m/>
    <n v="0.49004975124378114"/>
    <m/>
    <s v="Dennis"/>
    <s v="OKAY"/>
  </r>
  <r>
    <d v="2014-09-08T00:00:00"/>
    <s v="September"/>
    <s v="Ted Trevino"/>
    <x v="6"/>
    <x v="0"/>
    <s v="Fasteners"/>
    <s v="Advantus Plastic Paper Clips"/>
    <n v="45"/>
    <n v="9"/>
    <n v="21.6"/>
    <m/>
    <n v="0.48000000000000004"/>
    <m/>
    <s v="Ted"/>
    <s v="OKAY"/>
  </r>
  <r>
    <d v="2014-09-08T00:00:00"/>
    <s v="September"/>
    <s v="Ted Trevino"/>
    <x v="6"/>
    <x v="2"/>
    <s v="Machines"/>
    <s v="Epson WorkForce WF-2530 All-in-One Printer, Copier Scanner"/>
    <n v="209.97"/>
    <n v="3"/>
    <n v="90.29"/>
    <m/>
    <n v="0.43001381149688056"/>
    <m/>
    <s v="Ted"/>
    <e v="#N/A"/>
  </r>
  <r>
    <d v="2014-09-08T00:00:00"/>
    <s v="September"/>
    <s v="Stefania Perrino"/>
    <x v="20"/>
    <x v="0"/>
    <s v="Appliances"/>
    <s v="Black &amp; Decker Filter for Double Action Dustbuster Cordless Vac BLDV7210"/>
    <n v="16.78"/>
    <n v="2"/>
    <n v="4.2"/>
    <m/>
    <n v="0.25029797377830748"/>
    <m/>
    <s v="Stefania"/>
    <s v="OKAY"/>
  </r>
  <r>
    <d v="2014-09-08T00:00:00"/>
    <s v="September"/>
    <s v="Marc Crier"/>
    <x v="22"/>
    <x v="0"/>
    <s v="Art"/>
    <s v="Prang Colored Pencils"/>
    <n v="5.88"/>
    <n v="2"/>
    <n v="2.65"/>
    <m/>
    <n v="0.45068027210884354"/>
    <m/>
    <s v="Marc"/>
    <s v="OKAY"/>
  </r>
  <r>
    <d v="2014-09-08T00:00:00"/>
    <s v="September"/>
    <s v="Marc Crier"/>
    <x v="22"/>
    <x v="1"/>
    <s v="Chairs"/>
    <s v="Hon Deluxe Fabric Upholstered Stacking Chairs, Rounded Back"/>
    <n v="975.92"/>
    <n v="5"/>
    <n v="121.99"/>
    <m/>
    <n v="0.125"/>
    <m/>
    <s v="Marc"/>
    <s v="GOOD"/>
  </r>
  <r>
    <d v="2014-09-08T00:00:00"/>
    <s v="September"/>
    <s v="Marc Crier"/>
    <x v="22"/>
    <x v="0"/>
    <s v="Art"/>
    <s v="Hunt PowerHouse Electric Pencil Sharpener, Blue"/>
    <n v="303.83999999999997"/>
    <n v="8"/>
    <n v="91.15"/>
    <m/>
    <n v="0.29999341758820436"/>
    <m/>
    <s v="Marc"/>
    <s v="GREAT"/>
  </r>
  <r>
    <d v="2014-09-08T00:00:00"/>
    <s v="September"/>
    <s v="Marc Crier"/>
    <x v="22"/>
    <x v="0"/>
    <s v="Storage"/>
    <s v="Carina Double Wide Media Storage Towers in Natural &amp; Black"/>
    <n v="485.88"/>
    <n v="6"/>
    <n v="19.440000000000001"/>
    <m/>
    <n v="4.000987898246481E-2"/>
    <m/>
    <s v="Marc"/>
    <e v="#N/A"/>
  </r>
  <r>
    <d v="2014-09-08T00:00:00"/>
    <s v="September"/>
    <s v="Kean Takahito"/>
    <x v="0"/>
    <x v="0"/>
    <s v="Paper"/>
    <s v="Geographics Note Cards, Blank, White, 8 1/2&quot; x 11&quot;"/>
    <n v="17.899999999999999"/>
    <n v="2"/>
    <n v="6.27"/>
    <m/>
    <n v="0.35027932960893854"/>
    <m/>
    <s v="Kean"/>
    <s v="OKAY"/>
  </r>
  <r>
    <d v="2014-09-08T00:00:00"/>
    <s v="September"/>
    <s v="Kean Takahito"/>
    <x v="0"/>
    <x v="1"/>
    <s v="Chairs"/>
    <s v="SAFCO Arco Folding Chair"/>
    <n v="966.7"/>
    <n v="5"/>
    <n v="-13.81"/>
    <m/>
    <n v="-1.4285714285714285E-2"/>
    <m/>
    <s v="Kean"/>
    <s v="GOOD"/>
  </r>
  <r>
    <d v="2014-09-08T00:00:00"/>
    <s v="September"/>
    <s v="Kean Takahito"/>
    <x v="0"/>
    <x v="0"/>
    <s v="Paper"/>
    <s v="Snap-A-Way Black Print Carbonless Ruled Speed Letter, Triplicate"/>
    <n v="182.11"/>
    <n v="6"/>
    <n v="61.46"/>
    <m/>
    <n v="0.33748833122837846"/>
    <m/>
    <s v="Kean"/>
    <s v="GREAT"/>
  </r>
  <r>
    <d v="2014-09-08T00:00:00"/>
    <s v="September"/>
    <s v="Paul Prost"/>
    <x v="20"/>
    <x v="1"/>
    <s v="Chairs"/>
    <s v="Global Super Steno Chair"/>
    <n v="172.76"/>
    <n v="2"/>
    <n v="13.44"/>
    <m/>
    <n v="7.7795786061588337E-2"/>
    <m/>
    <s v="Paul"/>
    <e v="#N/A"/>
  </r>
  <r>
    <d v="2014-09-08T00:00:00"/>
    <s v="September"/>
    <s v="Paul Prost"/>
    <x v="20"/>
    <x v="0"/>
    <s v="Art"/>
    <s v="Nontoxic Chalk"/>
    <n v="3.52"/>
    <n v="2"/>
    <n v="1.69"/>
    <m/>
    <n v="0.48011363636363635"/>
    <m/>
    <s v="Paul"/>
    <s v="OKAY"/>
  </r>
  <r>
    <d v="2014-09-08T00:00:00"/>
    <s v="September"/>
    <s v="Toby Swindell"/>
    <x v="3"/>
    <x v="0"/>
    <s v="Binders"/>
    <s v="Acco PRESSTEX Data Binder with Storage Hooks, Light Blue, 9 1/2&quot; X 11&quot;"/>
    <n v="8.61"/>
    <n v="2"/>
    <n v="3.01"/>
    <m/>
    <n v="0.34959349593495936"/>
    <m/>
    <s v="Toby"/>
    <s v="OKAY"/>
  </r>
  <r>
    <d v="2014-09-09T00:00:00"/>
    <s v="September"/>
    <s v="Maribeth Schnelling"/>
    <x v="14"/>
    <x v="0"/>
    <s v="Labels"/>
    <s v="Alphabetical Labels for Top Tab Filing"/>
    <n v="103.6"/>
    <n v="7"/>
    <n v="51.8"/>
    <m/>
    <n v="0.5"/>
    <m/>
    <s v="Maribeth"/>
    <s v="GREAT"/>
  </r>
  <r>
    <d v="2014-09-09T00:00:00"/>
    <s v="September"/>
    <s v="Rick Reed"/>
    <x v="32"/>
    <x v="0"/>
    <s v="Paper"/>
    <s v="Xerox 1913"/>
    <n v="166.44"/>
    <n v="3"/>
    <n v="79.89"/>
    <m/>
    <n v="0.47999279019466473"/>
    <m/>
    <s v="Rick"/>
    <s v="GREAT"/>
  </r>
  <r>
    <d v="2014-09-09T00:00:00"/>
    <s v="September"/>
    <s v="Rick Reed"/>
    <x v="32"/>
    <x v="1"/>
    <s v="Chairs"/>
    <s v="Global Italian Leather Office Chair"/>
    <n v="785.88"/>
    <n v="6"/>
    <n v="212.19"/>
    <m/>
    <n v="0.27000305390135898"/>
    <m/>
    <s v="Rick"/>
    <s v="GOOD"/>
  </r>
  <r>
    <d v="2014-09-09T00:00:00"/>
    <s v="September"/>
    <s v="Rick Reed"/>
    <x v="32"/>
    <x v="0"/>
    <s v="Paper"/>
    <s v="Advantus Motivational Note Cards"/>
    <n v="26.2"/>
    <n v="2"/>
    <n v="12.84"/>
    <m/>
    <n v="0.49007633587786259"/>
    <m/>
    <s v="Rick"/>
    <s v="OKAY"/>
  </r>
  <r>
    <d v="2014-09-09T00:00:00"/>
    <s v="September"/>
    <s v="Rick Reed"/>
    <x v="32"/>
    <x v="0"/>
    <s v="Storage"/>
    <s v="Tennsco 6- and 18-Compartment Lockers"/>
    <n v="1325.85"/>
    <n v="5"/>
    <n v="238.65"/>
    <m/>
    <n v="0.17999773730059962"/>
    <m/>
    <s v="Rick"/>
    <s v="GOOD"/>
  </r>
  <r>
    <d v="2014-09-09T00:00:00"/>
    <s v="September"/>
    <s v="Logan Currie"/>
    <x v="2"/>
    <x v="0"/>
    <s v="Paper"/>
    <s v="Xerox 210"/>
    <n v="15.55"/>
    <n v="3"/>
    <n v="5.44"/>
    <m/>
    <n v="0.34983922829581993"/>
    <m/>
    <s v="Logan"/>
    <s v="OKAY"/>
  </r>
  <r>
    <d v="2014-09-09T00:00:00"/>
    <s v="September"/>
    <s v="Logan Currie"/>
    <x v="2"/>
    <x v="2"/>
    <s v="Accessories"/>
    <s v="Rosewill 107 Normal Keys USB Wired Standard Keyboard"/>
    <n v="64.7"/>
    <n v="6"/>
    <n v="-4.8499999999999996"/>
    <m/>
    <n v="-7.4961360123647597E-2"/>
    <m/>
    <s v="Logan"/>
    <s v="OKAY"/>
  </r>
  <r>
    <d v="2014-09-09T00:00:00"/>
    <s v="September"/>
    <s v="Logan Currie"/>
    <x v="2"/>
    <x v="1"/>
    <s v="Furnishings"/>
    <s v="Master Caster Door Stop, Large Neon Orange"/>
    <n v="17.47"/>
    <n v="3"/>
    <n v="5.0199999999999996"/>
    <m/>
    <n v="0.28734974241556954"/>
    <m/>
    <s v="Logan"/>
    <s v="OKAY"/>
  </r>
  <r>
    <d v="2014-09-09T00:00:00"/>
    <s v="September"/>
    <s v="Logan Currie"/>
    <x v="2"/>
    <x v="2"/>
    <s v="Phones"/>
    <s v="Polycom SoundPoint IP 450 VoIP phone"/>
    <n v="135.52000000000001"/>
    <n v="1"/>
    <n v="-31.62"/>
    <m/>
    <n v="-0.23332349468713104"/>
    <m/>
    <s v="Logan"/>
    <s v="GREAT"/>
  </r>
  <r>
    <d v="2014-09-09T00:00:00"/>
    <s v="September"/>
    <s v="Daniel Lacy"/>
    <x v="25"/>
    <x v="2"/>
    <s v="Machines"/>
    <s v="3D Systems Cube Printer, 2nd Generation, White"/>
    <n v="1299.99"/>
    <n v="2"/>
    <n v="-572"/>
    <m/>
    <n v="-0.4400033846414203"/>
    <m/>
    <s v="Daniel"/>
    <s v="GOOD"/>
  </r>
  <r>
    <d v="2014-09-09T00:00:00"/>
    <s v="September"/>
    <s v="Nicole Fjeld"/>
    <x v="10"/>
    <x v="1"/>
    <s v="Furnishings"/>
    <s v="Nu-Dell Executive Frame"/>
    <n v="60.67"/>
    <n v="6"/>
    <n v="12.89"/>
    <m/>
    <n v="0.21246085379924182"/>
    <m/>
    <s v="Nicole"/>
    <s v="OKAY"/>
  </r>
  <r>
    <d v="2014-09-09T00:00:00"/>
    <s v="September"/>
    <s v="Nicole Fjeld"/>
    <x v="10"/>
    <x v="0"/>
    <s v="Art"/>
    <s v="Newell 320"/>
    <n v="30.82"/>
    <n v="9"/>
    <n v="2.7"/>
    <m/>
    <n v="8.7605451005840371E-2"/>
    <m/>
    <s v="Nicole"/>
    <s v="OKAY"/>
  </r>
  <r>
    <d v="2014-09-09T00:00:00"/>
    <s v="September"/>
    <s v="Chris Cortes"/>
    <x v="1"/>
    <x v="0"/>
    <s v="Paper"/>
    <s v="Ampad Poly Cover Wirebound Steno Book, 6&quot; x 9&quot; Assorted Colors, Gregg Ruled"/>
    <n v="10.9"/>
    <n v="3"/>
    <n v="3.41"/>
    <m/>
    <n v="0.3128440366972477"/>
    <m/>
    <s v="Chris"/>
    <s v="OKAY"/>
  </r>
  <r>
    <d v="2014-09-10T00:00:00"/>
    <s v="September"/>
    <s v="Dianna Arnett"/>
    <x v="6"/>
    <x v="0"/>
    <s v="Binders"/>
    <s v="Tuff Stuff Recycled Round Ring Binders"/>
    <n v="9.64"/>
    <n v="2"/>
    <n v="4.72"/>
    <m/>
    <n v="0.48962655601659744"/>
    <m/>
    <s v="Dianna"/>
    <s v="OKAY"/>
  </r>
  <r>
    <d v="2014-09-10T00:00:00"/>
    <s v="September"/>
    <s v="Clay Ludtke"/>
    <x v="11"/>
    <x v="0"/>
    <s v="Envelopes"/>
    <s v="Peel &amp; Seel Envelopes"/>
    <n v="21.73"/>
    <n v="7"/>
    <n v="7.6"/>
    <m/>
    <n v="0.349746893695352"/>
    <m/>
    <s v="Clay"/>
    <s v="OKAY"/>
  </r>
  <r>
    <d v="2014-09-10T00:00:00"/>
    <s v="September"/>
    <s v="Clay Ludtke"/>
    <x v="11"/>
    <x v="1"/>
    <s v="Chairs"/>
    <s v="GuestStacker Chair with Chrome Finish Legs"/>
    <n v="1487.04"/>
    <n v="5"/>
    <n v="148.69999999999999"/>
    <m/>
    <n v="9.9997310092532807E-2"/>
    <m/>
    <s v="Clay"/>
    <s v="GOOD"/>
  </r>
  <r>
    <d v="2014-09-10T00:00:00"/>
    <s v="September"/>
    <s v="Sandra Flanagan"/>
    <x v="23"/>
    <x v="0"/>
    <s v="Appliances"/>
    <s v="Kensington 6 Outlet Guardian Standard Surge Protector"/>
    <n v="81.92"/>
    <n v="4"/>
    <n v="22.12"/>
    <m/>
    <n v="0.27001953125"/>
    <m/>
    <s v="Sandra"/>
    <s v="OKAY"/>
  </r>
  <r>
    <d v="2014-09-10T00:00:00"/>
    <s v="September"/>
    <s v="Sandra Flanagan"/>
    <x v="23"/>
    <x v="1"/>
    <s v="Furnishings"/>
    <s v="Dana Fluorescent Magnifying Lamp, White, 36&quot;"/>
    <n v="254.9"/>
    <n v="5"/>
    <n v="76.47"/>
    <m/>
    <n v="0.3"/>
    <m/>
    <s v="Sandra"/>
    <s v="GREAT"/>
  </r>
  <r>
    <d v="2014-09-11T00:00:00"/>
    <s v="September"/>
    <s v="Liz Willingham"/>
    <x v="3"/>
    <x v="1"/>
    <s v="Furnishings"/>
    <s v="Deflect-o DuraMat Lighweight, Studded, Beveled Mat for Low Pile Carpeting"/>
    <n v="127.95"/>
    <n v="3"/>
    <n v="21.75"/>
    <m/>
    <n v="0.16998827667057445"/>
    <m/>
    <s v="Liz"/>
    <e v="#N/A"/>
  </r>
  <r>
    <d v="2014-09-12T00:00:00"/>
    <s v="September"/>
    <s v="Shirley Daniels"/>
    <x v="20"/>
    <x v="2"/>
    <s v="Machines"/>
    <s v="Epson WorkForce WF-2530 All-in-One Printer, Copier Scanner"/>
    <n v="69.989999999999995"/>
    <n v="1"/>
    <n v="30.1"/>
    <m/>
    <n v="0.43006143734819263"/>
    <m/>
    <s v="Shirley"/>
    <s v="OKAY"/>
  </r>
  <r>
    <d v="2014-09-12T00:00:00"/>
    <s v="September"/>
    <s v="Brad Norvell"/>
    <x v="25"/>
    <x v="0"/>
    <s v="Paper"/>
    <s v="Xerox 220"/>
    <n v="10.37"/>
    <n v="2"/>
    <n v="3.63"/>
    <m/>
    <n v="0.35004821600771457"/>
    <m/>
    <s v="Brad"/>
    <s v="OKAY"/>
  </r>
  <r>
    <d v="2014-09-12T00:00:00"/>
    <s v="September"/>
    <s v="Brad Norvell"/>
    <x v="25"/>
    <x v="0"/>
    <s v="Appliances"/>
    <s v="Fellowes 8 Outlet Superior Workstation Surge Protector"/>
    <n v="166.84"/>
    <n v="5"/>
    <n v="18.77"/>
    <m/>
    <n v="0.11250299688324142"/>
    <m/>
    <s v="Brad"/>
    <e v="#N/A"/>
  </r>
  <r>
    <d v="2014-09-12T00:00:00"/>
    <s v="September"/>
    <s v="Brad Norvell"/>
    <x v="25"/>
    <x v="2"/>
    <s v="Accessories"/>
    <s v="SanDisk Cruzer 32 GB USB Flash Drive"/>
    <n v="15.22"/>
    <n v="1"/>
    <n v="2.2799999999999998"/>
    <m/>
    <n v="0.14980289093298291"/>
    <m/>
    <s v="Brad"/>
    <s v="OKAY"/>
  </r>
  <r>
    <d v="2014-09-12T00:00:00"/>
    <s v="September"/>
    <s v="Pete Takahito"/>
    <x v="0"/>
    <x v="0"/>
    <s v="Binders"/>
    <s v="Wilson Jones Impact Binders"/>
    <n v="5.18"/>
    <n v="5"/>
    <n v="-8.0299999999999994"/>
    <m/>
    <n v="-1.5501930501930501"/>
    <m/>
    <s v="Pete"/>
    <s v="OKAY"/>
  </r>
  <r>
    <d v="2014-09-12T00:00:00"/>
    <s v="September"/>
    <s v="Art Foster"/>
    <x v="10"/>
    <x v="0"/>
    <s v="Binders"/>
    <s v="Premier Elliptical Ring Binder, Black"/>
    <n v="63.92"/>
    <n v="7"/>
    <n v="-46.88"/>
    <m/>
    <n v="-0.73341677096370461"/>
    <m/>
    <s v="Art"/>
    <s v="OKAY"/>
  </r>
  <r>
    <d v="2014-09-12T00:00:00"/>
    <s v="September"/>
    <s v="Tom Ashbrook"/>
    <x v="42"/>
    <x v="0"/>
    <s v="Supplies"/>
    <s v="Compact Automatic Electric Letter Opener"/>
    <n v="357.93"/>
    <n v="3"/>
    <n v="7.16"/>
    <m/>
    <n v="2.0003911379319977E-2"/>
    <m/>
    <s v="Tom"/>
    <e v="#N/A"/>
  </r>
  <r>
    <d v="2014-09-12T00:00:00"/>
    <s v="September"/>
    <s v="Tom Ashbrook"/>
    <x v="42"/>
    <x v="2"/>
    <s v="Accessories"/>
    <s v="SanDisk Cruzer 16 GB USB Flash Drive"/>
    <n v="57.4"/>
    <n v="5"/>
    <n v="10.91"/>
    <m/>
    <n v="0.19006968641114982"/>
    <m/>
    <s v="Tom"/>
    <s v="OKAY"/>
  </r>
  <r>
    <d v="2014-09-12T00:00:00"/>
    <s v="September"/>
    <s v="Tom Ashbrook"/>
    <x v="42"/>
    <x v="0"/>
    <s v="Binders"/>
    <s v="GBC DocuBind P100 Manual Binding Machine"/>
    <n v="331.96"/>
    <n v="2"/>
    <n v="149.38"/>
    <m/>
    <n v="0.44999397517773226"/>
    <m/>
    <s v="Tom"/>
    <e v="#N/A"/>
  </r>
  <r>
    <d v="2014-09-12T00:00:00"/>
    <s v="September"/>
    <s v="Tom Ashbrook"/>
    <x v="42"/>
    <x v="1"/>
    <s v="Furnishings"/>
    <s v="Seth Thomas 8 1/2&quot; Cubicle Clock"/>
    <n v="40.56"/>
    <n v="2"/>
    <n v="12.98"/>
    <m/>
    <n v="0.32001972386587768"/>
    <m/>
    <s v="Tom"/>
    <s v="OKAY"/>
  </r>
  <r>
    <d v="2014-09-12T00:00:00"/>
    <s v="September"/>
    <s v="Luke Weiss"/>
    <x v="20"/>
    <x v="1"/>
    <s v="Chairs"/>
    <s v="HON 5400 Series Task Chairs for Big and Tall"/>
    <n v="3785.29"/>
    <n v="6"/>
    <n v="420.59"/>
    <m/>
    <n v="0.11111169817900345"/>
    <m/>
    <s v="Luke"/>
    <s v="GOOD"/>
  </r>
  <r>
    <d v="2014-09-13T00:00:00"/>
    <s v="September"/>
    <s v="Erin Ashbrook"/>
    <x v="25"/>
    <x v="0"/>
    <s v="Binders"/>
    <s v="GBC Instant Index System for Binding Systems"/>
    <n v="18.649999999999999"/>
    <n v="7"/>
    <n v="-12.43"/>
    <m/>
    <n v="-0.66648793565683651"/>
    <m/>
    <s v="Erin"/>
    <s v="OKAY"/>
  </r>
  <r>
    <d v="2014-09-13T00:00:00"/>
    <s v="September"/>
    <s v="Jessica Myrick"/>
    <x v="2"/>
    <x v="0"/>
    <s v="Paper"/>
    <s v="Xerox 1985"/>
    <n v="15.55"/>
    <n v="3"/>
    <n v="5.44"/>
    <m/>
    <n v="0.34983922829581993"/>
    <m/>
    <s v="Jessica"/>
    <s v="OKAY"/>
  </r>
  <r>
    <d v="2014-09-13T00:00:00"/>
    <s v="September"/>
    <s v="Jessica Myrick"/>
    <x v="2"/>
    <x v="2"/>
    <s v="Accessories"/>
    <s v="Hypercom P1300 Pinpad"/>
    <n v="252"/>
    <n v="5"/>
    <n v="53.55"/>
    <m/>
    <n v="0.21249999999999999"/>
    <m/>
    <s v="Jessica"/>
    <e v="#N/A"/>
  </r>
  <r>
    <d v="2014-09-13T00:00:00"/>
    <s v="September"/>
    <s v="Dan Campbell"/>
    <x v="20"/>
    <x v="0"/>
    <s v="Art"/>
    <s v="Newell 322"/>
    <n v="5.46"/>
    <n v="3"/>
    <n v="1.47"/>
    <m/>
    <n v="0.26923076923076922"/>
    <m/>
    <s v="Dan"/>
    <s v="OKAY"/>
  </r>
  <r>
    <d v="2014-09-13T00:00:00"/>
    <s v="September"/>
    <s v="Odella Nelson"/>
    <x v="12"/>
    <x v="0"/>
    <s v="Storage"/>
    <s v="Eldon File Chest Portable File"/>
    <n v="79.400000000000006"/>
    <n v="5"/>
    <n v="5.96"/>
    <m/>
    <n v="7.5062972292191429E-2"/>
    <m/>
    <s v="Odella"/>
    <s v="OKAY"/>
  </r>
  <r>
    <d v="2014-09-13T00:00:00"/>
    <s v="September"/>
    <s v="Becky Castell"/>
    <x v="0"/>
    <x v="1"/>
    <s v="Chairs"/>
    <s v="Padded Folding Chairs, Black, 4/Carton"/>
    <n v="340.12"/>
    <n v="6"/>
    <n v="-9.7200000000000006"/>
    <m/>
    <n v="-2.8578148888627544E-2"/>
    <m/>
    <s v="Becky"/>
    <e v="#N/A"/>
  </r>
  <r>
    <d v="2014-09-13T00:00:00"/>
    <s v="September"/>
    <s v="Lena Hernandez"/>
    <x v="10"/>
    <x v="0"/>
    <s v="Binders"/>
    <s v="Acco Suede Grain Vinyl Round Ring Binder"/>
    <n v="2.5"/>
    <n v="3"/>
    <n v="-2"/>
    <m/>
    <n v="-0.8"/>
    <m/>
    <s v="Lena"/>
    <s v="OKAY"/>
  </r>
  <r>
    <d v="2014-09-13T00:00:00"/>
    <s v="September"/>
    <s v="Resi PÃ¶lking"/>
    <x v="22"/>
    <x v="0"/>
    <s v="Fasteners"/>
    <s v="OIC Thumb-Tacks"/>
    <n v="5.7"/>
    <n v="5"/>
    <n v="2.68"/>
    <m/>
    <n v="0.47017543859649125"/>
    <m/>
    <s v="Resi"/>
    <s v="OKAY"/>
  </r>
  <r>
    <d v="2014-09-13T00:00:00"/>
    <s v="September"/>
    <s v="Resi PÃ¶lking"/>
    <x v="22"/>
    <x v="1"/>
    <s v="Furnishings"/>
    <s v="C-Line Cubicle Keepers Polyproplyene Holder With Velcro Backings"/>
    <n v="14.19"/>
    <n v="3"/>
    <n v="5.53"/>
    <m/>
    <n v="0.38971106412966883"/>
    <m/>
    <s v="Resi"/>
    <s v="OKAY"/>
  </r>
  <r>
    <d v="2014-09-13T00:00:00"/>
    <s v="September"/>
    <s v="Resi PÃ¶lking"/>
    <x v="22"/>
    <x v="0"/>
    <s v="Supplies"/>
    <s v="Acme Value Line Scissors"/>
    <n v="7.3"/>
    <n v="2"/>
    <n v="2.19"/>
    <m/>
    <n v="0.3"/>
    <m/>
    <s v="Resi"/>
    <s v="OKAY"/>
  </r>
  <r>
    <d v="2014-09-13T00:00:00"/>
    <s v="September"/>
    <s v="Resi PÃ¶lking"/>
    <x v="22"/>
    <x v="2"/>
    <s v="Accessories"/>
    <s v="Logitech Wireless Performance Mouse MX for PC and Mac"/>
    <n v="199.98"/>
    <n v="2"/>
    <n v="75.989999999999995"/>
    <m/>
    <n v="0.37998799879987999"/>
    <m/>
    <s v="Resi"/>
    <s v="GREAT"/>
  </r>
  <r>
    <d v="2014-09-13T00:00:00"/>
    <s v="September"/>
    <s v="Resi PÃ¶lking"/>
    <x v="22"/>
    <x v="2"/>
    <s v="Accessories"/>
    <s v="Memorex Mini Travel Drive 64 GB USB 2.0 Flash Drive"/>
    <n v="144.96"/>
    <n v="4"/>
    <n v="60.88"/>
    <m/>
    <n v="0.41997792494481234"/>
    <m/>
    <s v="Resi"/>
    <s v="GREAT"/>
  </r>
  <r>
    <d v="2014-09-13T00:00:00"/>
    <s v="September"/>
    <s v="Resi PÃ¶lking"/>
    <x v="22"/>
    <x v="2"/>
    <s v="Accessories"/>
    <s v="WD My Passport Ultra 500GB Portable External Hard Drive"/>
    <n v="118"/>
    <n v="2"/>
    <n v="20.059999999999999"/>
    <m/>
    <n v="0.16999999999999998"/>
    <m/>
    <s v="Resi"/>
    <e v="#N/A"/>
  </r>
  <r>
    <d v="2014-09-13T00:00:00"/>
    <s v="September"/>
    <s v="Resi PÃ¶lking"/>
    <x v="22"/>
    <x v="0"/>
    <s v="Paper"/>
    <s v="Xerox 1942"/>
    <n v="48.94"/>
    <n v="1"/>
    <n v="24.47"/>
    <m/>
    <n v="0.5"/>
    <m/>
    <s v="Resi"/>
    <s v="OKAY"/>
  </r>
  <r>
    <d v="2014-09-13T00:00:00"/>
    <s v="September"/>
    <s v="Resi PÃ¶lking"/>
    <x v="22"/>
    <x v="0"/>
    <s v="Appliances"/>
    <s v="Holmes Replacement Filter for HEPA Air Cleaner, Medium Room"/>
    <n v="22.66"/>
    <n v="2"/>
    <n v="9.74"/>
    <m/>
    <n v="0.42983230361871139"/>
    <m/>
    <s v="Resi"/>
    <s v="OKAY"/>
  </r>
  <r>
    <d v="2014-09-14T00:00:00"/>
    <s v="September"/>
    <s v="Jennifer Braxton"/>
    <x v="1"/>
    <x v="0"/>
    <s v="Appliances"/>
    <s v="Kensington 7 Outlet MasterPiece HOMEOFFICE Power Control Center"/>
    <n v="52.45"/>
    <n v="2"/>
    <n v="-131.12"/>
    <m/>
    <n v="-2.4999046711153481"/>
    <m/>
    <s v="Jennifer"/>
    <s v="OKAY"/>
  </r>
  <r>
    <d v="2014-09-14T00:00:00"/>
    <s v="September"/>
    <s v="Jennifer Braxton"/>
    <x v="1"/>
    <x v="0"/>
    <s v="Labels"/>
    <s v="Avery 51"/>
    <n v="20.16"/>
    <n v="4"/>
    <n v="6.55"/>
    <m/>
    <n v="0.32490079365079366"/>
    <m/>
    <s v="Jennifer"/>
    <s v="OKAY"/>
  </r>
  <r>
    <d v="2014-09-14T00:00:00"/>
    <s v="September"/>
    <s v="Astrea Jones"/>
    <x v="20"/>
    <x v="0"/>
    <s v="Storage"/>
    <s v="Fellowes Officeware Wire Shelving"/>
    <n v="449.15"/>
    <n v="5"/>
    <n v="8.98"/>
    <m/>
    <n v="1.9993320716909721E-2"/>
    <m/>
    <s v="Astrea"/>
    <e v="#N/A"/>
  </r>
  <r>
    <d v="2014-09-14T00:00:00"/>
    <s v="September"/>
    <s v="Astrea Jones"/>
    <x v="20"/>
    <x v="0"/>
    <s v="Envelopes"/>
    <s v="Colored Envelopes"/>
    <n v="11.07"/>
    <n v="3"/>
    <n v="5.09"/>
    <m/>
    <n v="0.45980126467931343"/>
    <m/>
    <s v="Astrea"/>
    <s v="OKAY"/>
  </r>
  <r>
    <d v="2014-09-14T00:00:00"/>
    <s v="September"/>
    <s v="Cynthia Arntzen"/>
    <x v="16"/>
    <x v="0"/>
    <s v="Appliances"/>
    <s v="Sanitaire Vibra Groomer IR Commercial Upright Vacuum, Replacement Belts"/>
    <n v="13"/>
    <n v="5"/>
    <n v="1.3"/>
    <m/>
    <n v="0.1"/>
    <m/>
    <s v="Cynthia"/>
    <s v="OKAY"/>
  </r>
  <r>
    <d v="2014-09-14T00:00:00"/>
    <s v="September"/>
    <s v="Cynthia Arntzen"/>
    <x v="16"/>
    <x v="1"/>
    <s v="Furnishings"/>
    <s v="Advantus Panel Wall Acrylic Frame"/>
    <n v="13.13"/>
    <n v="3"/>
    <n v="3.77"/>
    <m/>
    <n v="0.28712871287128711"/>
    <m/>
    <s v="Cynthia"/>
    <s v="OKAY"/>
  </r>
  <r>
    <d v="2014-09-14T00:00:00"/>
    <s v="September"/>
    <s v="John Castell"/>
    <x v="4"/>
    <x v="1"/>
    <s v="Furnishings"/>
    <s v="Seth Thomas 14&quot; Day/Date Wall Clock"/>
    <n v="142.4"/>
    <n v="5"/>
    <n v="52.69"/>
    <m/>
    <n v="0.37001404494382018"/>
    <m/>
    <s v="John"/>
    <e v="#N/A"/>
  </r>
  <r>
    <d v="2014-09-14T00:00:00"/>
    <s v="September"/>
    <s v="John Castell"/>
    <x v="4"/>
    <x v="0"/>
    <s v="Binders"/>
    <s v="Avery Poly Binder Pockets"/>
    <n v="7.16"/>
    <n v="2"/>
    <n v="3.44"/>
    <m/>
    <n v="0.48044692737430167"/>
    <m/>
    <s v="John"/>
    <s v="OKAY"/>
  </r>
  <r>
    <d v="2014-09-14T00:00:00"/>
    <s v="September"/>
    <s v="Darrin Martin"/>
    <x v="20"/>
    <x v="1"/>
    <s v="Tables"/>
    <s v="KI Adjustable-Height Table"/>
    <n v="464.29"/>
    <n v="9"/>
    <n v="-108.33"/>
    <m/>
    <n v="-0.23332400008615303"/>
    <m/>
    <s v="Darrin"/>
    <e v="#N/A"/>
  </r>
  <r>
    <d v="2014-09-14T00:00:00"/>
    <s v="September"/>
    <s v="Darrin Martin"/>
    <x v="20"/>
    <x v="0"/>
    <s v="Envelopes"/>
    <s v="Staple envelope"/>
    <n v="68.459999999999994"/>
    <n v="7"/>
    <n v="31.49"/>
    <m/>
    <n v="0.45997662868828515"/>
    <m/>
    <s v="Darrin"/>
    <s v="OKAY"/>
  </r>
  <r>
    <d v="2014-09-14T00:00:00"/>
    <s v="September"/>
    <s v="Darrin Martin"/>
    <x v="20"/>
    <x v="2"/>
    <s v="Machines"/>
    <s v="Ativa V4110MDD Micro-Cut Shredder"/>
    <n v="2799.96"/>
    <n v="4"/>
    <n v="1371.98"/>
    <m/>
    <n v="0.48999985714081629"/>
    <m/>
    <s v="Darrin"/>
    <s v="GOOD"/>
  </r>
  <r>
    <d v="2014-09-14T00:00:00"/>
    <s v="September"/>
    <s v="Darrin Martin"/>
    <x v="20"/>
    <x v="0"/>
    <s v="Appliances"/>
    <s v="Honeywell Enviracaire Portable HEPA Air Cleaner for 17' x 22' Room"/>
    <n v="601.29999999999995"/>
    <n v="2"/>
    <n v="198.43"/>
    <m/>
    <n v="0.33000166306336276"/>
    <m/>
    <s v="Darrin"/>
    <s v="GOOD"/>
  </r>
  <r>
    <d v="2014-09-14T00:00:00"/>
    <s v="September"/>
    <s v="Darrin Martin"/>
    <x v="20"/>
    <x v="2"/>
    <s v="Phones"/>
    <s v="Spigen Samsung Galaxy S5 Case Wallet"/>
    <n v="16.989999999999998"/>
    <n v="1"/>
    <n v="4.42"/>
    <m/>
    <n v="0.26015303119482053"/>
    <m/>
    <s v="Darrin"/>
    <s v="OKAY"/>
  </r>
  <r>
    <d v="2014-09-14T00:00:00"/>
    <s v="September"/>
    <s v="Darrin Martin"/>
    <x v="20"/>
    <x v="2"/>
    <s v="Phones"/>
    <s v="Vtech CS6719"/>
    <n v="287.97000000000003"/>
    <n v="3"/>
    <n v="80.63"/>
    <m/>
    <n v="0.2799944438656804"/>
    <m/>
    <s v="Darrin"/>
    <e v="#N/A"/>
  </r>
  <r>
    <d v="2014-09-14T00:00:00"/>
    <s v="September"/>
    <s v="Darrin Martin"/>
    <x v="20"/>
    <x v="0"/>
    <s v="Paper"/>
    <s v="Xerox 198"/>
    <n v="44.82"/>
    <n v="9"/>
    <n v="21.07"/>
    <m/>
    <n v="0.47010263275323516"/>
    <m/>
    <s v="Darrin"/>
    <s v="OKAY"/>
  </r>
  <r>
    <d v="2014-09-14T00:00:00"/>
    <s v="September"/>
    <s v="Scott Cohen"/>
    <x v="0"/>
    <x v="0"/>
    <s v="Fasteners"/>
    <s v="Revere Boxed Rubber Bands by Revere"/>
    <n v="6.05"/>
    <n v="4"/>
    <n v="-1.36"/>
    <m/>
    <n v="-0.22479338842975208"/>
    <m/>
    <s v="Scott"/>
    <s v="OKAY"/>
  </r>
  <r>
    <d v="2014-09-14T00:00:00"/>
    <s v="September"/>
    <s v="Scott Cohen"/>
    <x v="0"/>
    <x v="0"/>
    <s v="Paper"/>
    <s v="Xerox 1900"/>
    <n v="6.85"/>
    <n v="2"/>
    <n v="2.14"/>
    <m/>
    <n v="0.31240875912408761"/>
    <m/>
    <s v="Scott"/>
    <s v="OKAY"/>
  </r>
  <r>
    <d v="2014-09-14T00:00:00"/>
    <s v="September"/>
    <s v="Scott Cohen"/>
    <x v="0"/>
    <x v="1"/>
    <s v="Furnishings"/>
    <s v="Stacking Trays by OIC"/>
    <n v="9.9600000000000009"/>
    <n v="5"/>
    <n v="-6.72"/>
    <m/>
    <n v="-0.67469879518072284"/>
    <m/>
    <s v="Scott"/>
    <s v="OKAY"/>
  </r>
  <r>
    <d v="2014-09-14T00:00:00"/>
    <s v="September"/>
    <s v="Scott Cohen"/>
    <x v="0"/>
    <x v="0"/>
    <s v="Binders"/>
    <s v="Trimflex Flexible Post Binders"/>
    <n v="8.5500000000000007"/>
    <n v="2"/>
    <n v="-13.68"/>
    <m/>
    <n v="-1.5999999999999999"/>
    <m/>
    <s v="Scott"/>
    <s v="OKAY"/>
  </r>
  <r>
    <d v="2014-09-15T00:00:00"/>
    <s v="September"/>
    <s v="Monica Federle"/>
    <x v="2"/>
    <x v="1"/>
    <s v="Furnishings"/>
    <s v="Seth Thomas 16&quot; Steel Case Clock"/>
    <n v="103.94"/>
    <n v="4"/>
    <n v="16.89"/>
    <m/>
    <n v="0.16249759476621128"/>
    <m/>
    <s v="Monica"/>
    <e v="#N/A"/>
  </r>
  <r>
    <d v="2014-09-15T00:00:00"/>
    <s v="September"/>
    <s v="Alex Avila"/>
    <x v="20"/>
    <x v="0"/>
    <s v="Paper"/>
    <s v="Easy-staple paper"/>
    <n v="14.94"/>
    <n v="3"/>
    <n v="7.02"/>
    <m/>
    <n v="0.46987951807228917"/>
    <m/>
    <s v="Alex"/>
    <s v="OKAY"/>
  </r>
  <r>
    <d v="2014-09-15T00:00:00"/>
    <s v="September"/>
    <s v="Alex Avila"/>
    <x v="20"/>
    <x v="1"/>
    <s v="Furnishings"/>
    <s v="Master Caster Door Stop, Large Neon Orange"/>
    <n v="14.56"/>
    <n v="2"/>
    <n v="6.26"/>
    <m/>
    <n v="0.42994505494505492"/>
    <m/>
    <s v="Alex"/>
    <s v="OKAY"/>
  </r>
  <r>
    <d v="2014-09-16T00:00:00"/>
    <s v="September"/>
    <s v="Randy Ferguson"/>
    <x v="20"/>
    <x v="0"/>
    <s v="Binders"/>
    <s v="Avery Trapezoid Extra Heavy Duty 4&quot; Binders"/>
    <n v="33.549999999999997"/>
    <n v="1"/>
    <n v="12.58"/>
    <m/>
    <n v="0.37496274217585696"/>
    <m/>
    <s v="Randy"/>
    <s v="OKAY"/>
  </r>
  <r>
    <d v="2014-09-17T00:00:00"/>
    <s v="September"/>
    <s v="Anthony Garverick"/>
    <x v="2"/>
    <x v="0"/>
    <s v="Binders"/>
    <s v="Acco Pressboard Covers with Storage Hooks, 14 7/8&quot; x 11&quot;, Light Blue"/>
    <n v="5.89"/>
    <n v="4"/>
    <n v="-4.12"/>
    <m/>
    <n v="-0.69949066213921907"/>
    <m/>
    <s v="Anthony"/>
    <s v="OKAY"/>
  </r>
  <r>
    <d v="2014-09-17T00:00:00"/>
    <s v="September"/>
    <s v="Kean Takahito"/>
    <x v="25"/>
    <x v="2"/>
    <s v="Accessories"/>
    <s v="Logitech Trackman Marble Mouse"/>
    <n v="47.98"/>
    <n v="2"/>
    <n v="13.2"/>
    <m/>
    <n v="0.27511463109629014"/>
    <m/>
    <s v="Kean"/>
    <s v="OKAY"/>
  </r>
  <r>
    <d v="2014-09-17T00:00:00"/>
    <s v="September"/>
    <s v="Kean Takahito"/>
    <x v="25"/>
    <x v="0"/>
    <s v="Paper"/>
    <s v="Xerox 1924"/>
    <n v="4.62"/>
    <n v="1"/>
    <n v="1.68"/>
    <m/>
    <n v="0.36363636363636359"/>
    <m/>
    <s v="Kean"/>
    <s v="OKAY"/>
  </r>
  <r>
    <d v="2014-09-17T00:00:00"/>
    <s v="September"/>
    <s v="Bradley Nguyen"/>
    <x v="22"/>
    <x v="0"/>
    <s v="Storage"/>
    <s v="Eldon Gobal File Keepers"/>
    <n v="30.28"/>
    <n v="2"/>
    <n v="1.21"/>
    <m/>
    <n v="3.9960369881109639E-2"/>
    <m/>
    <s v="Bradley"/>
    <s v="OKAY"/>
  </r>
  <r>
    <d v="2014-09-17T00:00:00"/>
    <s v="September"/>
    <s v="Bradley Nguyen"/>
    <x v="22"/>
    <x v="0"/>
    <s v="Storage"/>
    <s v="Eldon ProFile File 'N Store Portable File Tub Letter/Legal Size Black"/>
    <n v="57.93"/>
    <n v="3"/>
    <n v="16.22"/>
    <m/>
    <n v="0.2799930951147937"/>
    <m/>
    <s v="Bradley"/>
    <s v="OKAY"/>
  </r>
  <r>
    <d v="2014-09-17T00:00:00"/>
    <s v="September"/>
    <s v="Bradley Nguyen"/>
    <x v="22"/>
    <x v="1"/>
    <s v="Furnishings"/>
    <s v="Executive Impressions 12&quot; Wall Clock"/>
    <n v="35.340000000000003"/>
    <n v="2"/>
    <n v="13.43"/>
    <m/>
    <n v="0.38002263723825691"/>
    <m/>
    <s v="Bradley"/>
    <s v="OKAY"/>
  </r>
  <r>
    <d v="2014-09-17T00:00:00"/>
    <s v="September"/>
    <s v="Bradley Nguyen"/>
    <x v="22"/>
    <x v="0"/>
    <s v="Binders"/>
    <s v="GBC Prestige Therm-A-Bind Covers"/>
    <n v="137.24"/>
    <n v="5"/>
    <n v="46.32"/>
    <m/>
    <n v="0.337510929758088"/>
    <m/>
    <s v="Bradley"/>
    <s v="GREAT"/>
  </r>
  <r>
    <d v="2014-09-17T00:00:00"/>
    <s v="September"/>
    <s v="Nick Radford"/>
    <x v="3"/>
    <x v="0"/>
    <s v="Envelopes"/>
    <s v="Tyvek Interoffice Envelopes, 9 1/2&quot; x 12 1/2&quot;, 100/Box"/>
    <n v="182.94"/>
    <n v="3"/>
    <n v="85.98"/>
    <m/>
    <n v="0.46999016070842903"/>
    <m/>
    <s v="Nick"/>
    <e v="#N/A"/>
  </r>
  <r>
    <d v="2014-09-17T00:00:00"/>
    <s v="September"/>
    <s v="Joseph Airdo"/>
    <x v="11"/>
    <x v="0"/>
    <s v="Art"/>
    <s v="Newell 313"/>
    <n v="5.25"/>
    <n v="2"/>
    <n v="0.46"/>
    <m/>
    <n v="8.7619047619047624E-2"/>
    <m/>
    <s v="Joseph"/>
    <s v="OKAY"/>
  </r>
  <r>
    <d v="2014-09-17T00:00:00"/>
    <s v="September"/>
    <s v="Joseph Airdo"/>
    <x v="11"/>
    <x v="0"/>
    <s v="Art"/>
    <s v="Boston 16701 Slimline Battery Pencil Sharpener"/>
    <n v="38.26"/>
    <n v="3"/>
    <n v="4.78"/>
    <m/>
    <n v="0.12493465760585469"/>
    <m/>
    <s v="Joseph"/>
    <s v="OKAY"/>
  </r>
  <r>
    <d v="2014-09-17T00:00:00"/>
    <s v="September"/>
    <s v="Joseph Airdo"/>
    <x v="11"/>
    <x v="0"/>
    <s v="Paper"/>
    <s v="Riverleaf Stik-Withit Designer Note Cubes"/>
    <n v="40.24"/>
    <n v="5"/>
    <n v="13.08"/>
    <m/>
    <n v="0.3250497017892644"/>
    <m/>
    <s v="Joseph"/>
    <s v="OKAY"/>
  </r>
  <r>
    <d v="2014-09-17T00:00:00"/>
    <s v="September"/>
    <s v="Joseph Airdo"/>
    <x v="11"/>
    <x v="2"/>
    <s v="Machines"/>
    <s v="Plantronics Single Ear Headset"/>
    <n v="29.93"/>
    <n v="5"/>
    <n v="-21.95"/>
    <m/>
    <n v="-0.73337788172402274"/>
    <m/>
    <s v="Joseph"/>
    <s v="OKAY"/>
  </r>
  <r>
    <d v="2014-09-17T00:00:00"/>
    <s v="September"/>
    <s v="Joseph Airdo"/>
    <x v="11"/>
    <x v="0"/>
    <s v="Paper"/>
    <s v="Xerox 1960"/>
    <n v="148.69999999999999"/>
    <n v="6"/>
    <n v="46.47"/>
    <m/>
    <n v="0.31250840618695364"/>
    <m/>
    <s v="Joseph"/>
    <e v="#N/A"/>
  </r>
  <r>
    <d v="2014-09-17T00:00:00"/>
    <s v="September"/>
    <s v="Joseph Airdo"/>
    <x v="11"/>
    <x v="2"/>
    <s v="Accessories"/>
    <s v="Verbatim 25 GB 6x Blu-ray Single Layer Recordable Disc, 3/Pack"/>
    <n v="55.92"/>
    <n v="10"/>
    <n v="16.78"/>
    <m/>
    <n v="0.30007153075822607"/>
    <m/>
    <s v="Joseph"/>
    <s v="OKAY"/>
  </r>
  <r>
    <d v="2014-09-19T00:00:00"/>
    <s v="September"/>
    <s v="Sean Braxton"/>
    <x v="0"/>
    <x v="2"/>
    <s v="Machines"/>
    <s v="Lexmark MX611dhe Monochrome Laser Printer"/>
    <n v="3059.98"/>
    <n v="3"/>
    <n v="-510"/>
    <m/>
    <n v="-0.16666775599840522"/>
    <m/>
    <s v="Sean"/>
    <s v="GOOD"/>
  </r>
  <r>
    <d v="2014-09-19T00:00:00"/>
    <s v="September"/>
    <s v="Sean Braxton"/>
    <x v="0"/>
    <x v="2"/>
    <s v="Machines"/>
    <s v="Xerox WorkCentre 6505DN Laser Multifunction Printer"/>
    <n v="2519.96"/>
    <n v="7"/>
    <n v="-252"/>
    <m/>
    <n v="-0.10000158732678296"/>
    <m/>
    <s v="Sean"/>
    <s v="GOOD"/>
  </r>
  <r>
    <d v="2014-09-19T00:00:00"/>
    <s v="September"/>
    <s v="Frank Atkinson"/>
    <x v="3"/>
    <x v="0"/>
    <s v="Fasteners"/>
    <s v="OIC Binder Clips"/>
    <n v="7.16"/>
    <n v="2"/>
    <n v="3.58"/>
    <m/>
    <n v="0.5"/>
    <m/>
    <s v="Frank"/>
    <s v="OKAY"/>
  </r>
  <r>
    <d v="2014-09-19T00:00:00"/>
    <s v="September"/>
    <s v="John Lee"/>
    <x v="25"/>
    <x v="0"/>
    <s v="Storage"/>
    <s v="Project Tote Personal File"/>
    <n v="67.34"/>
    <n v="6"/>
    <n v="7.58"/>
    <m/>
    <n v="0.11256311256311256"/>
    <m/>
    <s v="John"/>
    <s v="OKAY"/>
  </r>
  <r>
    <d v="2014-09-19T00:00:00"/>
    <s v="September"/>
    <s v="John Lee"/>
    <x v="25"/>
    <x v="2"/>
    <s v="Machines"/>
    <s v="HP Designjet T520 Inkjet Large Format Printer - 24&quot; Color"/>
    <n v="2624.99"/>
    <n v="3"/>
    <n v="-944.99"/>
    <m/>
    <n v="-0.35999756189547394"/>
    <m/>
    <s v="John"/>
    <s v="GOOD"/>
  </r>
  <r>
    <d v="2014-09-19T00:00:00"/>
    <s v="September"/>
    <s v="Bill Shonely"/>
    <x v="20"/>
    <x v="1"/>
    <s v="Chairs"/>
    <s v="Hon Olson Stacker Stools"/>
    <n v="887.1"/>
    <n v="7"/>
    <n v="177.42"/>
    <m/>
    <n v="0.19999999999999998"/>
    <m/>
    <s v="Bill"/>
    <s v="GOOD"/>
  </r>
  <r>
    <d v="2014-09-19T00:00:00"/>
    <s v="September"/>
    <s v="Mike Caudle"/>
    <x v="22"/>
    <x v="0"/>
    <s v="Storage"/>
    <s v="Decoflex Hanging Personal Folder File, Blue"/>
    <n v="92.52"/>
    <n v="6"/>
    <n v="24.98"/>
    <m/>
    <n v="0.26999567661046264"/>
    <m/>
    <s v="Mike"/>
    <s v="OKAY"/>
  </r>
  <r>
    <d v="2014-09-19T00:00:00"/>
    <s v="September"/>
    <s v="Jim Kriz"/>
    <x v="3"/>
    <x v="0"/>
    <s v="Fasteners"/>
    <s v="Revere Boxed Rubber Bands by Revere"/>
    <n v="5.67"/>
    <n v="3"/>
    <n v="0.11"/>
    <m/>
    <n v="1.9400352733686066E-2"/>
    <m/>
    <s v="Jim"/>
    <s v="OKAY"/>
  </r>
  <r>
    <d v="2014-09-19T00:00:00"/>
    <s v="September"/>
    <s v="Neil Ducich"/>
    <x v="12"/>
    <x v="1"/>
    <s v="Tables"/>
    <s v="Hon 2111 Invitation Series Straight Table"/>
    <n v="73.92"/>
    <n v="1"/>
    <n v="-45.83"/>
    <m/>
    <n v="-0.61999458874458868"/>
    <m/>
    <s v="Neil"/>
    <s v="OKAY"/>
  </r>
  <r>
    <d v="2014-09-20T00:00:00"/>
    <s v="September"/>
    <s v="Philip Fox"/>
    <x v="1"/>
    <x v="1"/>
    <s v="Tables"/>
    <s v="Bevis 44 x 96 Conference Tables"/>
    <n v="617.70000000000005"/>
    <n v="6"/>
    <n v="-407.68"/>
    <m/>
    <n v="-0.65999676218228909"/>
    <m/>
    <s v="Philip"/>
    <s v="GOOD"/>
  </r>
  <r>
    <d v="2014-09-20T00:00:00"/>
    <s v="September"/>
    <s v="Erica Smith"/>
    <x v="3"/>
    <x v="0"/>
    <s v="Labels"/>
    <s v="Avery 499"/>
    <n v="9.9600000000000009"/>
    <n v="2"/>
    <n v="4.58"/>
    <m/>
    <n v="0.45983935742971882"/>
    <m/>
    <s v="Erica"/>
    <s v="OKAY"/>
  </r>
  <r>
    <d v="2014-09-20T00:00:00"/>
    <s v="September"/>
    <s v="Erica Smith"/>
    <x v="3"/>
    <x v="0"/>
    <s v="Paper"/>
    <s v="Wirebound Message Book, 4 per Page"/>
    <n v="21.72"/>
    <n v="4"/>
    <n v="10.64"/>
    <m/>
    <n v="0.48987108655616945"/>
    <m/>
    <s v="Erica"/>
    <s v="OKAY"/>
  </r>
  <r>
    <d v="2014-09-20T00:00:00"/>
    <s v="September"/>
    <s v="Dorothy Badders"/>
    <x v="16"/>
    <x v="0"/>
    <s v="Art"/>
    <s v="Nontoxic Chalk"/>
    <n v="2.82"/>
    <n v="2"/>
    <n v="0.99"/>
    <m/>
    <n v="0.35106382978723405"/>
    <m/>
    <s v="Dorothy"/>
    <s v="OKAY"/>
  </r>
  <r>
    <d v="2014-09-20T00:00:00"/>
    <s v="September"/>
    <s v="Michelle Arnett"/>
    <x v="3"/>
    <x v="0"/>
    <s v="Appliances"/>
    <s v="Staple holder"/>
    <n v="43.92"/>
    <n v="4"/>
    <n v="11.86"/>
    <m/>
    <n v="0.27003642987249543"/>
    <m/>
    <s v="Michelle"/>
    <s v="OKAY"/>
  </r>
  <r>
    <d v="2014-09-20T00:00:00"/>
    <s v="September"/>
    <s v="Michelle Arnett"/>
    <x v="3"/>
    <x v="0"/>
    <s v="Binders"/>
    <s v="Ibico Plastic and Wire Spiral Binding Combs"/>
    <n v="20.23"/>
    <n v="3"/>
    <n v="6.58"/>
    <m/>
    <n v="0.32525951557093424"/>
    <m/>
    <s v="Michelle"/>
    <s v="OKAY"/>
  </r>
  <r>
    <d v="2014-09-20T00:00:00"/>
    <s v="September"/>
    <s v="Duane Noonan"/>
    <x v="36"/>
    <x v="1"/>
    <s v="Furnishings"/>
    <s v="C-Line Cubicle Keepers Polyproplyene Holder w/Velcro Back, 8-1/2x11, 25/Bx"/>
    <n v="164.22"/>
    <n v="3"/>
    <n v="50.91"/>
    <m/>
    <n v="0.31001096090610153"/>
    <m/>
    <s v="Duane"/>
    <s v="GREAT"/>
  </r>
  <r>
    <d v="2014-09-20T00:00:00"/>
    <s v="September"/>
    <s v="Duane Noonan"/>
    <x v="36"/>
    <x v="1"/>
    <s v="Bookcases"/>
    <s v="O'Sullivan Living Dimensions 2-Shelf Bookcases"/>
    <n v="362.94"/>
    <n v="3"/>
    <n v="36.29"/>
    <m/>
    <n v="9.9988978894583122E-2"/>
    <m/>
    <s v="Duane"/>
    <e v="#N/A"/>
  </r>
  <r>
    <d v="2014-09-20T00:00:00"/>
    <s v="September"/>
    <s v="Duane Noonan"/>
    <x v="36"/>
    <x v="2"/>
    <s v="Accessories"/>
    <s v="Logitech 910-002974 M325 Wireless Mouse for Web Scrolling"/>
    <n v="59.98"/>
    <n v="2"/>
    <n v="26.39"/>
    <m/>
    <n v="0.43997999333111038"/>
    <m/>
    <s v="Duane"/>
    <s v="OKAY"/>
  </r>
  <r>
    <d v="2014-09-20T00:00:00"/>
    <s v="September"/>
    <s v="Sarah Brown"/>
    <x v="1"/>
    <x v="1"/>
    <s v="Bookcases"/>
    <s v="Bush Heritage Pine Collection 5-Shelf Bookcase, Albany Pine Finish, *Special Order"/>
    <n v="493.43"/>
    <n v="5"/>
    <n v="-70.489999999999995"/>
    <m/>
    <n v="-0.14285714285714285"/>
    <m/>
    <s v="Sarah"/>
    <e v="#N/A"/>
  </r>
  <r>
    <d v="2014-09-20T00:00:00"/>
    <s v="September"/>
    <s v="Sarah Brown"/>
    <x v="1"/>
    <x v="2"/>
    <s v="Phones"/>
    <s v="QVS USB Car Charger 2-Port 2.1Amp for iPod/iPhone/iPad/iPad 2/iPad 3"/>
    <n v="11.12"/>
    <n v="2"/>
    <n v="3.48"/>
    <m/>
    <n v="0.31294964028776978"/>
    <m/>
    <s v="Sarah"/>
    <s v="OKAY"/>
  </r>
  <r>
    <d v="2014-09-20T00:00:00"/>
    <s v="September"/>
    <s v="Henry Goldwyn"/>
    <x v="3"/>
    <x v="0"/>
    <s v="Paper"/>
    <s v="Xerox 1900"/>
    <n v="8.56"/>
    <n v="2"/>
    <n v="3.85"/>
    <m/>
    <n v="0.44976635514018692"/>
    <m/>
    <s v="Henry"/>
    <s v="OKAY"/>
  </r>
  <r>
    <d v="2014-09-20T00:00:00"/>
    <s v="September"/>
    <s v="Mitch Webber"/>
    <x v="20"/>
    <x v="2"/>
    <s v="Phones"/>
    <s v="Ooma Telo VoIP Home Phone System"/>
    <n v="629.95000000000005"/>
    <n v="5"/>
    <n v="157.49"/>
    <m/>
    <n v="0.25000396856893403"/>
    <m/>
    <s v="Mitch"/>
    <s v="GOOD"/>
  </r>
  <r>
    <d v="2014-09-20T00:00:00"/>
    <s v="September"/>
    <s v="Mitch Webber"/>
    <x v="20"/>
    <x v="1"/>
    <s v="Chairs"/>
    <s v="Global Leather Executive Chair"/>
    <n v="631.78"/>
    <n v="2"/>
    <n v="140.4"/>
    <m/>
    <n v="0.22222925701984869"/>
    <m/>
    <s v="Mitch"/>
    <s v="GOOD"/>
  </r>
  <r>
    <d v="2014-09-20T00:00:00"/>
    <s v="September"/>
    <s v="Mitch Webber"/>
    <x v="20"/>
    <x v="1"/>
    <s v="Bookcases"/>
    <s v="DMI Eclipse Executive Suite Bookcases"/>
    <n v="801.57"/>
    <n v="2"/>
    <n v="-10.02"/>
    <m/>
    <n v="-1.2500467831879934E-2"/>
    <m/>
    <s v="Mitch"/>
    <s v="GOOD"/>
  </r>
  <r>
    <d v="2014-09-20T00:00:00"/>
    <s v="September"/>
    <s v="Mitch Webber"/>
    <x v="20"/>
    <x v="0"/>
    <s v="Labels"/>
    <s v="Avery 485"/>
    <n v="75.180000000000007"/>
    <n v="6"/>
    <n v="35.33"/>
    <m/>
    <n v="0.46993881351423245"/>
    <m/>
    <s v="Mitch"/>
    <s v="OKAY"/>
  </r>
  <r>
    <d v="2014-09-20T00:00:00"/>
    <s v="September"/>
    <s v="Mitch Webber"/>
    <x v="20"/>
    <x v="0"/>
    <s v="Appliances"/>
    <s v="Euro-Pro Shark Turbo Vacuum"/>
    <n v="30.98"/>
    <n v="1"/>
    <n v="8.0500000000000007"/>
    <m/>
    <n v="0.25984506132989027"/>
    <m/>
    <s v="Mitch"/>
    <s v="OKAY"/>
  </r>
  <r>
    <d v="2014-09-20T00:00:00"/>
    <s v="September"/>
    <s v="Mitch Webber"/>
    <x v="20"/>
    <x v="2"/>
    <s v="Phones"/>
    <s v="Panasonic KX-TG9541B DECT 6.0 Digital 2-Line Expandable Cordless Phone With Digital Answering System"/>
    <n v="1349.91"/>
    <n v="9"/>
    <n v="661.46"/>
    <m/>
    <n v="0.49000303723951966"/>
    <m/>
    <s v="Mitch"/>
    <s v="GOOD"/>
  </r>
  <r>
    <d v="2014-09-21T00:00:00"/>
    <s v="September"/>
    <s v="Jack Garza"/>
    <x v="22"/>
    <x v="2"/>
    <s v="Phones"/>
    <s v="Nortel Meridian M3904 Professional Digital phone"/>
    <n v="246.38"/>
    <n v="2"/>
    <n v="27.72"/>
    <m/>
    <n v="0.11250913223475931"/>
    <m/>
    <s v="Jack"/>
    <s v="GREAT"/>
  </r>
  <r>
    <d v="2014-09-21T00:00:00"/>
    <s v="September"/>
    <s v="Jack Garza"/>
    <x v="22"/>
    <x v="2"/>
    <s v="Copiers"/>
    <s v="Canon PC1080F Personal Copier"/>
    <n v="1799.97"/>
    <n v="3"/>
    <n v="701.99"/>
    <m/>
    <n v="0.39000094446018546"/>
    <m/>
    <s v="Jack"/>
    <s v="GOOD"/>
  </r>
  <r>
    <d v="2014-09-21T00:00:00"/>
    <s v="September"/>
    <s v="Brian Moss"/>
    <x v="40"/>
    <x v="0"/>
    <s v="Appliances"/>
    <s v="Fellowes Basic Home/Office Series Surge Protectors"/>
    <n v="25.96"/>
    <n v="2"/>
    <n v="7.53"/>
    <m/>
    <n v="0.29006163328197226"/>
    <m/>
    <s v="Brian"/>
    <s v="OKAY"/>
  </r>
  <r>
    <d v="2014-09-21T00:00:00"/>
    <s v="September"/>
    <s v="Brian Moss"/>
    <x v="40"/>
    <x v="0"/>
    <s v="Appliances"/>
    <s v="Acco 6 Outlet Guardian Standard Surge Suppressor"/>
    <n v="36.270000000000003"/>
    <n v="3"/>
    <n v="10.88"/>
    <m/>
    <n v="0.29997242900468707"/>
    <m/>
    <s v="Brian"/>
    <s v="OKAY"/>
  </r>
  <r>
    <d v="2014-09-21T00:00:00"/>
    <s v="September"/>
    <s v="Brian Moss"/>
    <x v="40"/>
    <x v="0"/>
    <s v="Paper"/>
    <s v="Xerox 224"/>
    <n v="6.48"/>
    <n v="1"/>
    <n v="3.11"/>
    <m/>
    <n v="0.47993827160493824"/>
    <m/>
    <s v="Brian"/>
    <s v="OKAY"/>
  </r>
  <r>
    <d v="2014-09-21T00:00:00"/>
    <s v="September"/>
    <s v="Herbert Flentye"/>
    <x v="3"/>
    <x v="0"/>
    <s v="Envelopes"/>
    <s v="Staple envelope"/>
    <n v="15.56"/>
    <n v="2"/>
    <n v="7.31"/>
    <m/>
    <n v="0.46979434447300766"/>
    <m/>
    <s v="Herbert"/>
    <s v="OKAY"/>
  </r>
  <r>
    <d v="2014-09-21T00:00:00"/>
    <s v="September"/>
    <s v="Herbert Flentye"/>
    <x v="3"/>
    <x v="0"/>
    <s v="Envelopes"/>
    <s v="#10 White Business Envelopes,4 1/8 x 9 1/2"/>
    <n v="78.349999999999994"/>
    <n v="5"/>
    <n v="36.82"/>
    <m/>
    <n v="0.46994256541161461"/>
    <m/>
    <s v="Herbert"/>
    <s v="OKAY"/>
  </r>
  <r>
    <d v="2014-09-21T00:00:00"/>
    <s v="September"/>
    <s v="Herbert Flentye"/>
    <x v="3"/>
    <x v="0"/>
    <s v="Art"/>
    <s v="Newell 34"/>
    <n v="59.52"/>
    <n v="3"/>
    <n v="15.48"/>
    <m/>
    <n v="0.26008064516129031"/>
    <m/>
    <s v="Herbert"/>
    <s v="OKAY"/>
  </r>
  <r>
    <d v="2014-09-21T00:00:00"/>
    <s v="September"/>
    <s v="Herbert Flentye"/>
    <x v="3"/>
    <x v="0"/>
    <s v="Paper"/>
    <s v="Xerox 1971"/>
    <n v="38.520000000000003"/>
    <n v="9"/>
    <n v="17.329999999999998"/>
    <m/>
    <n v="0.44989615784008297"/>
    <m/>
    <s v="Herbert"/>
    <s v="OKAY"/>
  </r>
  <r>
    <d v="2014-09-21T00:00:00"/>
    <s v="September"/>
    <s v="Herbert Flentye"/>
    <x v="3"/>
    <x v="2"/>
    <s v="Phones"/>
    <s v="Polycom CX300 Desktop Phone USB VoIP phone"/>
    <n v="239.98"/>
    <n v="2"/>
    <n v="24"/>
    <m/>
    <n v="0.10000833402783565"/>
    <m/>
    <s v="Herbert"/>
    <e v="#N/A"/>
  </r>
  <r>
    <d v="2014-09-21T00:00:00"/>
    <s v="September"/>
    <s v="Herbert Flentye"/>
    <x v="3"/>
    <x v="0"/>
    <s v="Paper"/>
    <s v="Wirebound Four 2-3/4 x 5 Forms per Page, 400 Sets per Book"/>
    <n v="19.350000000000001"/>
    <n v="3"/>
    <n v="9.48"/>
    <m/>
    <n v="0.48992248062015503"/>
    <m/>
    <s v="Herbert"/>
    <s v="OKAY"/>
  </r>
  <r>
    <d v="2014-09-21T00:00:00"/>
    <s v="September"/>
    <s v="Matt Abelman"/>
    <x v="2"/>
    <x v="0"/>
    <s v="Paper"/>
    <s v="While You Were Out Pads, 50 per Pad, 4 x 5 1/4, Green Cycle"/>
    <n v="11.35"/>
    <n v="3"/>
    <n v="4.12"/>
    <m/>
    <n v="0.36299559471365639"/>
    <m/>
    <s v="Matt"/>
    <s v="OKAY"/>
  </r>
  <r>
    <d v="2014-09-21T00:00:00"/>
    <s v="September"/>
    <s v="Matt Abelman"/>
    <x v="2"/>
    <x v="0"/>
    <s v="Labels"/>
    <s v="Staple-on labels"/>
    <n v="20.81"/>
    <n v="9"/>
    <n v="7.02"/>
    <m/>
    <n v="0.33733781835655935"/>
    <m/>
    <s v="Matt"/>
    <s v="OKAY"/>
  </r>
  <r>
    <d v="2014-09-21T00:00:00"/>
    <s v="September"/>
    <s v="Joni Sundaresam"/>
    <x v="0"/>
    <x v="1"/>
    <s v="Furnishings"/>
    <s v="Dana Swing-Arm Lamps"/>
    <n v="8.5399999999999991"/>
    <n v="2"/>
    <n v="-7.48"/>
    <m/>
    <n v="-0.87587822014051531"/>
    <m/>
    <s v="Joni"/>
    <s v="OKAY"/>
  </r>
  <r>
    <d v="2014-09-21T00:00:00"/>
    <s v="September"/>
    <s v="Larry Hughes"/>
    <x v="2"/>
    <x v="0"/>
    <s v="Binders"/>
    <s v="Angle-D Binders with Locking Rings, Label Holders"/>
    <n v="6.57"/>
    <n v="3"/>
    <n v="-5.04"/>
    <m/>
    <n v="-0.76712328767123283"/>
    <m/>
    <s v="Larry"/>
    <s v="OKAY"/>
  </r>
  <r>
    <d v="2014-09-21T00:00:00"/>
    <s v="September"/>
    <s v="Sara Luxemburg"/>
    <x v="20"/>
    <x v="0"/>
    <s v="Art"/>
    <s v="Boston 16801 Nautilus Battery Pencil Sharpener"/>
    <n v="66.03"/>
    <n v="3"/>
    <n v="17.170000000000002"/>
    <m/>
    <n v="0.26003331818870212"/>
    <m/>
    <s v="Sara"/>
    <s v="OKAY"/>
  </r>
  <r>
    <d v="2014-09-22T00:00:00"/>
    <s v="September"/>
    <s v="Maribeth Schnelling"/>
    <x v="16"/>
    <x v="0"/>
    <s v="Labels"/>
    <s v="Avery File Folder Labels"/>
    <n v="4.6100000000000003"/>
    <n v="2"/>
    <n v="1.67"/>
    <m/>
    <n v="0.3622559652928416"/>
    <m/>
    <s v="Maribeth"/>
    <s v="OKAY"/>
  </r>
  <r>
    <d v="2014-09-22T00:00:00"/>
    <s v="September"/>
    <s v="Vivek Grady"/>
    <x v="1"/>
    <x v="0"/>
    <s v="Storage"/>
    <s v="SAFCO Commercial Wire Shelving, Black"/>
    <n v="331.54"/>
    <n v="3"/>
    <n v="-82.88"/>
    <m/>
    <n v="-0.24998491886348553"/>
    <m/>
    <s v="Vivek"/>
    <s v="GREAT"/>
  </r>
  <r>
    <d v="2014-09-22T00:00:00"/>
    <s v="September"/>
    <s v="Sanjit Engle"/>
    <x v="3"/>
    <x v="0"/>
    <s v="Storage"/>
    <s v="File Shuttle II and Handi-File, Black"/>
    <n v="169.45"/>
    <n v="5"/>
    <n v="42.36"/>
    <m/>
    <n v="0.24998524638536443"/>
    <m/>
    <s v="Sanjit"/>
    <e v="#N/A"/>
  </r>
  <r>
    <d v="2014-09-22T00:00:00"/>
    <s v="September"/>
    <s v="Sanjit Engle"/>
    <x v="3"/>
    <x v="0"/>
    <s v="Storage"/>
    <s v="Tennsco Commercial Shelving"/>
    <n v="40.68"/>
    <n v="2"/>
    <n v="0.41"/>
    <m/>
    <n v="1.0078662733529989E-2"/>
    <m/>
    <s v="Sanjit"/>
    <s v="OKAY"/>
  </r>
  <r>
    <d v="2014-09-22T00:00:00"/>
    <s v="September"/>
    <s v="Adam Shillingsburg"/>
    <x v="20"/>
    <x v="1"/>
    <s v="Furnishings"/>
    <s v="Computer Room Manger, 14&quot;"/>
    <n v="97.44"/>
    <n v="3"/>
    <n v="35.08"/>
    <m/>
    <n v="0.36001642036124792"/>
    <m/>
    <s v="Adam"/>
    <s v="OKAY"/>
  </r>
  <r>
    <d v="2014-09-22T00:00:00"/>
    <s v="September"/>
    <s v="Adam Shillingsburg"/>
    <x v="20"/>
    <x v="0"/>
    <s v="Binders"/>
    <s v="Cardinal Holdit Business Card Pockets"/>
    <n v="3.98"/>
    <n v="1"/>
    <n v="1.39"/>
    <m/>
    <n v="0.34924623115577885"/>
    <m/>
    <s v="Adam"/>
    <s v="OKAY"/>
  </r>
  <r>
    <d v="2014-09-22T00:00:00"/>
    <s v="September"/>
    <s v="Adam Shillingsburg"/>
    <x v="20"/>
    <x v="0"/>
    <s v="Art"/>
    <s v="Avery Hi-Liter GlideStik Fluorescent Highlighter, Yellow Ink"/>
    <n v="13.04"/>
    <n v="4"/>
    <n v="5.74"/>
    <m/>
    <n v="0.44018404907975467"/>
    <m/>
    <s v="Adam"/>
    <s v="OKAY"/>
  </r>
  <r>
    <d v="2014-09-22T00:00:00"/>
    <s v="September"/>
    <s v="Adam Shillingsburg"/>
    <x v="20"/>
    <x v="1"/>
    <s v="Chairs"/>
    <s v="Office Star - Mid Back Dual function Ergonomic High Back Chair with 2-Way Adjustable Arms"/>
    <n v="579.53"/>
    <n v="4"/>
    <n v="83.71"/>
    <m/>
    <n v="0.14444463617069003"/>
    <m/>
    <s v="Adam"/>
    <s v="GOOD"/>
  </r>
  <r>
    <d v="2014-09-23T00:00:00"/>
    <s v="September"/>
    <s v="Brian Moss"/>
    <x v="3"/>
    <x v="1"/>
    <s v="Bookcases"/>
    <s v="Rush Hierlooms Collection 1&quot; Thick Stackable Bookcases"/>
    <n v="436"/>
    <n v="3"/>
    <n v="20.52"/>
    <m/>
    <n v="4.7064220183486237E-2"/>
    <m/>
    <s v="Brian"/>
    <e v="#N/A"/>
  </r>
  <r>
    <d v="2014-09-23T00:00:00"/>
    <s v="September"/>
    <s v="Brian Moss"/>
    <x v="3"/>
    <x v="2"/>
    <s v="Phones"/>
    <s v="netTALK DUO VoIP Telephone Service"/>
    <n v="83.98"/>
    <n v="2"/>
    <n v="31.49"/>
    <m/>
    <n v="0.37497023100738269"/>
    <m/>
    <s v="Brian"/>
    <s v="OKAY"/>
  </r>
  <r>
    <d v="2014-09-23T00:00:00"/>
    <s v="September"/>
    <s v="Shui Tom"/>
    <x v="20"/>
    <x v="0"/>
    <s v="Binders"/>
    <s v="Avery Arch Ring Binders"/>
    <n v="139.44"/>
    <n v="3"/>
    <n v="47.06"/>
    <m/>
    <n v="0.33749282845668388"/>
    <m/>
    <s v="Shui"/>
    <e v="#N/A"/>
  </r>
  <r>
    <d v="2014-09-23T00:00:00"/>
    <s v="September"/>
    <s v="Sanjit Chand"/>
    <x v="28"/>
    <x v="0"/>
    <s v="Paper"/>
    <s v="Xerox 217"/>
    <n v="32.4"/>
    <n v="5"/>
    <n v="15.55"/>
    <m/>
    <n v="0.47993827160493829"/>
    <m/>
    <s v="Sanjit"/>
    <s v="OKAY"/>
  </r>
  <r>
    <d v="2014-09-23T00:00:00"/>
    <s v="September"/>
    <s v="Sanjit Chand"/>
    <x v="28"/>
    <x v="0"/>
    <s v="Storage"/>
    <s v="Carina Double Wide Media Storage Towers in Natural &amp; Black"/>
    <n v="404.9"/>
    <n v="5"/>
    <n v="16.2"/>
    <m/>
    <n v="4.000987898246481E-2"/>
    <m/>
    <s v="Sanjit"/>
    <s v="GREAT"/>
  </r>
  <r>
    <d v="2014-09-23T00:00:00"/>
    <s v="September"/>
    <s v="Sanjit Chand"/>
    <x v="28"/>
    <x v="0"/>
    <s v="Binders"/>
    <s v="Ibico EPK-21 Electric Binding System"/>
    <n v="9449.9500000000007"/>
    <n v="5"/>
    <n v="4630.4799999999996"/>
    <m/>
    <n v="0.49000047619299564"/>
    <m/>
    <s v="Sanjit"/>
    <s v="GOOD"/>
  </r>
  <r>
    <d v="2014-09-23T00:00:00"/>
    <s v="September"/>
    <s v="Sanjit Chand"/>
    <x v="28"/>
    <x v="0"/>
    <s v="Binders"/>
    <s v="GBC Instant Report Kit"/>
    <n v="12.94"/>
    <n v="2"/>
    <n v="6.47"/>
    <m/>
    <n v="0.5"/>
    <m/>
    <s v="Sanjit"/>
    <s v="OKAY"/>
  </r>
  <r>
    <d v="2014-09-23T00:00:00"/>
    <s v="September"/>
    <s v="Jim Kriz"/>
    <x v="10"/>
    <x v="0"/>
    <s v="Paper"/>
    <s v="EcoTones Memo Sheets"/>
    <n v="28.8"/>
    <n v="9"/>
    <n v="10.08"/>
    <m/>
    <n v="0.35"/>
    <m/>
    <s v="Jim"/>
    <s v="OKAY"/>
  </r>
  <r>
    <d v="2014-09-23T00:00:00"/>
    <s v="September"/>
    <s v="Thea Hudgings"/>
    <x v="7"/>
    <x v="0"/>
    <s v="Binders"/>
    <s v="Wilson Jones Suede Grain Vinyl Binders"/>
    <n v="11.12"/>
    <n v="4"/>
    <n v="5.45"/>
    <m/>
    <n v="0.49010791366906481"/>
    <m/>
    <s v="Thea"/>
    <s v="OKAY"/>
  </r>
  <r>
    <d v="2014-09-23T00:00:00"/>
    <s v="September"/>
    <s v="Julie Prescott"/>
    <x v="20"/>
    <x v="0"/>
    <s v="Binders"/>
    <s v="Avery Binding System Hidden Tab Executive Style Index Sets"/>
    <n v="18.46"/>
    <n v="4"/>
    <n v="6.92"/>
    <m/>
    <n v="0.3748645720476706"/>
    <m/>
    <s v="Julie"/>
    <s v="OKAY"/>
  </r>
  <r>
    <d v="2014-09-23T00:00:00"/>
    <s v="September"/>
    <s v="Thomas Thornton"/>
    <x v="7"/>
    <x v="0"/>
    <s v="Art"/>
    <s v="Newell 351"/>
    <n v="9.84"/>
    <n v="3"/>
    <n v="2.85"/>
    <m/>
    <n v="0.28963414634146345"/>
    <m/>
    <s v="Thomas"/>
    <s v="OKAY"/>
  </r>
  <r>
    <d v="2014-09-23T00:00:00"/>
    <s v="September"/>
    <s v="Thomas Thornton"/>
    <x v="7"/>
    <x v="0"/>
    <s v="Binders"/>
    <s v="Ibico Covers for Plastic or Wire Binding Elements"/>
    <n v="34.5"/>
    <n v="3"/>
    <n v="15.53"/>
    <m/>
    <n v="0.45014492753623186"/>
    <m/>
    <s v="Thomas"/>
    <s v="OKAY"/>
  </r>
  <r>
    <d v="2014-09-24T00:00:00"/>
    <s v="September"/>
    <s v="Julia Dunbar"/>
    <x v="3"/>
    <x v="0"/>
    <s v="Storage"/>
    <s v="Gould Plastics 9-Pocket Panel Bin, 18-3/8w x 5-1/4d x 20-1/2h, Black"/>
    <n v="211.96"/>
    <n v="4"/>
    <n v="8.48"/>
    <m/>
    <n v="4.0007548594074356E-2"/>
    <m/>
    <s v="Julia"/>
    <e v="#N/A"/>
  </r>
  <r>
    <d v="2014-09-25T00:00:00"/>
    <s v="September"/>
    <s v="Michelle Tran"/>
    <x v="0"/>
    <x v="0"/>
    <s v="Paper"/>
    <s v="Xerox 1954"/>
    <n v="33.79"/>
    <n v="8"/>
    <n v="10.56"/>
    <m/>
    <n v="0.31251849659662623"/>
    <m/>
    <s v="Michelle"/>
    <s v="OKAY"/>
  </r>
  <r>
    <d v="2014-09-25T00:00:00"/>
    <s v="September"/>
    <s v="Michelle Tran"/>
    <x v="0"/>
    <x v="1"/>
    <s v="Bookcases"/>
    <s v="O'Sullivan Living Dimensions 5-Shelf Bookcases"/>
    <n v="300.52999999999997"/>
    <n v="2"/>
    <n v="-97.23"/>
    <m/>
    <n v="-0.32352843310152068"/>
    <m/>
    <s v="Michelle"/>
    <e v="#N/A"/>
  </r>
  <r>
    <d v="2014-09-25T00:00:00"/>
    <s v="September"/>
    <s v="Michelle Tran"/>
    <x v="0"/>
    <x v="0"/>
    <s v="Binders"/>
    <s v="Avery Self-Adhesive Photo Pockets for Polaroid Photos"/>
    <n v="2.72"/>
    <n v="2"/>
    <n v="-4.3600000000000003"/>
    <m/>
    <n v="-1.6029411764705883"/>
    <m/>
    <s v="Michelle"/>
    <s v="OKAY"/>
  </r>
  <r>
    <d v="2014-09-25T00:00:00"/>
    <s v="September"/>
    <s v="Michelle Tran"/>
    <x v="0"/>
    <x v="0"/>
    <s v="Envelopes"/>
    <s v="Poly String Tie Envelopes"/>
    <n v="3.26"/>
    <n v="2"/>
    <n v="1.1000000000000001"/>
    <m/>
    <n v="0.33742331288343563"/>
    <m/>
    <s v="Michelle"/>
    <s v="OKAY"/>
  </r>
  <r>
    <d v="2014-09-25T00:00:00"/>
    <s v="September"/>
    <s v="Barry Franz"/>
    <x v="26"/>
    <x v="0"/>
    <s v="Art"/>
    <s v="Dixon Ticonderoga Core-Lock Colored Pencils"/>
    <n v="14.58"/>
    <n v="2"/>
    <n v="2.37"/>
    <m/>
    <n v="0.16255144032921812"/>
    <m/>
    <s v="Barry"/>
    <s v="OKAY"/>
  </r>
  <r>
    <d v="2014-09-26T00:00:00"/>
    <s v="September"/>
    <s v="Kean Takahito"/>
    <x v="3"/>
    <x v="1"/>
    <s v="Chairs"/>
    <s v="Leather Task Chair, Black"/>
    <n v="145.57"/>
    <n v="2"/>
    <n v="0"/>
    <m/>
    <n v="0"/>
    <m/>
    <s v="Kean"/>
    <e v="#N/A"/>
  </r>
  <r>
    <d v="2014-09-26T00:00:00"/>
    <s v="September"/>
    <s v="Henry Goldwyn"/>
    <x v="0"/>
    <x v="0"/>
    <s v="Binders"/>
    <s v="Acco 3-Hole Punch"/>
    <n v="0.88"/>
    <n v="1"/>
    <n v="-1.4"/>
    <m/>
    <n v="-1.5909090909090908"/>
    <m/>
    <s v="Henry"/>
    <s v="OKAY"/>
  </r>
  <r>
    <d v="2014-09-26T00:00:00"/>
    <s v="September"/>
    <s v="Nicole Brennan"/>
    <x v="2"/>
    <x v="0"/>
    <s v="Appliances"/>
    <s v="Belkin 8 Outlet SurgeMaster II Gold Surge Protector"/>
    <n v="143.94999999999999"/>
    <n v="3"/>
    <n v="14.4"/>
    <m/>
    <n v="0.10003473428273707"/>
    <m/>
    <s v="Nicole"/>
    <s v="GREAT"/>
  </r>
  <r>
    <d v="2014-09-26T00:00:00"/>
    <s v="September"/>
    <s v="Christopher Schild"/>
    <x v="22"/>
    <x v="0"/>
    <s v="Storage"/>
    <s v="Dual Level, Single-Width Filing Carts"/>
    <n v="310.12"/>
    <n v="2"/>
    <n v="80.63"/>
    <m/>
    <n v="0.25999613053011733"/>
    <m/>
    <s v="Christopher"/>
    <s v="GREAT"/>
  </r>
  <r>
    <d v="2014-09-26T00:00:00"/>
    <s v="September"/>
    <s v="Karen Ferguson"/>
    <x v="3"/>
    <x v="1"/>
    <s v="Chairs"/>
    <s v="Hon Deluxe Fabric Upholstered Stacking Chairs, Rounded Back"/>
    <n v="585.54999999999995"/>
    <n v="3"/>
    <n v="73.19"/>
    <m/>
    <n v="0.1249935957646657"/>
    <m/>
    <s v="Karen"/>
    <s v="GOOD"/>
  </r>
  <r>
    <d v="2014-09-26T00:00:00"/>
    <s v="September"/>
    <s v="Karen Ferguson"/>
    <x v="3"/>
    <x v="0"/>
    <s v="Paper"/>
    <s v="Xerox 217"/>
    <n v="19.440000000000001"/>
    <n v="3"/>
    <n v="9.33"/>
    <m/>
    <n v="0.47993827160493824"/>
    <m/>
    <s v="Karen"/>
    <s v="OKAY"/>
  </r>
  <r>
    <d v="2014-09-26T00:00:00"/>
    <s v="September"/>
    <s v="Craig Molinari"/>
    <x v="2"/>
    <x v="0"/>
    <s v="Binders"/>
    <s v="Avery Durable Slant Ring Binders, No Labels"/>
    <n v="5.97"/>
    <n v="5"/>
    <n v="-4.58"/>
    <m/>
    <n v="-0.7671691792294808"/>
    <m/>
    <s v="Craig"/>
    <s v="OKAY"/>
  </r>
  <r>
    <d v="2014-09-26T00:00:00"/>
    <s v="September"/>
    <s v="Craig Molinari"/>
    <x v="2"/>
    <x v="1"/>
    <s v="Furnishings"/>
    <s v="DAX Black Cherry Wood-Tone Poster Frame"/>
    <n v="21.18"/>
    <n v="1"/>
    <n v="4.7699999999999996"/>
    <m/>
    <n v="0.22521246458923511"/>
    <m/>
    <s v="Craig"/>
    <s v="OKAY"/>
  </r>
  <r>
    <d v="2014-09-26T00:00:00"/>
    <s v="September"/>
    <s v="Craig Molinari"/>
    <x v="2"/>
    <x v="0"/>
    <s v="Appliances"/>
    <s v="Acco Six-Outlet Power Strip, 4' Cord Length"/>
    <n v="41.38"/>
    <n v="6"/>
    <n v="3.1"/>
    <m/>
    <n v="7.4915418076365398E-2"/>
    <m/>
    <s v="Craig"/>
    <s v="OKAY"/>
  </r>
  <r>
    <d v="2014-09-26T00:00:00"/>
    <s v="September"/>
    <s v="Dianna Arnett"/>
    <x v="10"/>
    <x v="0"/>
    <s v="Appliances"/>
    <s v="Hoover Commercial Lightweight Upright Vacuum"/>
    <n v="16.7"/>
    <n v="6"/>
    <n v="1.25"/>
    <m/>
    <n v="7.4850299401197612E-2"/>
    <m/>
    <s v="Dianna"/>
    <s v="OKAY"/>
  </r>
  <r>
    <d v="2014-09-26T00:00:00"/>
    <s v="September"/>
    <s v="Dianna Arnett"/>
    <x v="10"/>
    <x v="2"/>
    <s v="Accessories"/>
    <s v="Maxell CD-R Discs"/>
    <n v="3.15"/>
    <n v="2"/>
    <n v="0.47"/>
    <m/>
    <n v="0.1492063492063492"/>
    <m/>
    <s v="Dianna"/>
    <s v="OKAY"/>
  </r>
  <r>
    <d v="2014-09-26T00:00:00"/>
    <s v="September"/>
    <s v="Dianna Arnett"/>
    <x v="10"/>
    <x v="0"/>
    <s v="Paper"/>
    <s v="Message Book, Wirebound, Four 5 1/2&quot; X 4&quot; Forms/Pg., 200 Dupl. Sets/Book"/>
    <n v="32.9"/>
    <n v="4"/>
    <n v="11.1"/>
    <m/>
    <n v="0.33738601823708209"/>
    <m/>
    <s v="Dianna"/>
    <s v="OKAY"/>
  </r>
  <r>
    <d v="2014-09-26T00:00:00"/>
    <s v="September"/>
    <s v="Michael Moore"/>
    <x v="1"/>
    <x v="2"/>
    <s v="Accessories"/>
    <s v="Maxell Pro 80 Minute CD-R, 10/Pack"/>
    <n v="153.82"/>
    <n v="11"/>
    <n v="38.46"/>
    <m/>
    <n v="0.25003250552593942"/>
    <m/>
    <s v="Michael"/>
    <e v="#N/A"/>
  </r>
  <r>
    <d v="2014-09-27T00:00:00"/>
    <s v="September"/>
    <s v="Thomas Seio"/>
    <x v="23"/>
    <x v="1"/>
    <s v="Furnishings"/>
    <s v="Deflect-o SuperTray Unbreakable Stackable Tray, Letter, Black"/>
    <n v="87.54"/>
    <n v="3"/>
    <n v="37.64"/>
    <m/>
    <n v="0.42997486863148271"/>
    <m/>
    <s v="Thomas"/>
    <s v="OKAY"/>
  </r>
  <r>
    <d v="2014-09-27T00:00:00"/>
    <s v="September"/>
    <s v="Thea Hendricks"/>
    <x v="3"/>
    <x v="1"/>
    <s v="Chairs"/>
    <s v="DMI Arturo Collection Mission-style Design Wood Chair"/>
    <n v="603.91999999999996"/>
    <n v="5"/>
    <n v="45.29"/>
    <m/>
    <n v="7.4993376606173001E-2"/>
    <m/>
    <s v="Thea"/>
    <s v="GOOD"/>
  </r>
  <r>
    <d v="2014-09-27T00:00:00"/>
    <s v="September"/>
    <s v="Thea Hendricks"/>
    <x v="3"/>
    <x v="0"/>
    <s v="Paper"/>
    <s v="Xerox 1919"/>
    <n v="81.98"/>
    <n v="2"/>
    <n v="40.17"/>
    <m/>
    <n v="0.48999756038058062"/>
    <m/>
    <s v="Thea"/>
    <s v="OKAY"/>
  </r>
  <r>
    <d v="2014-09-28T00:00:00"/>
    <s v="September"/>
    <s v="George Zrebassa"/>
    <x v="32"/>
    <x v="0"/>
    <s v="Storage"/>
    <s v="Decoflex Hanging Personal Folder File, Blue"/>
    <n v="46.26"/>
    <n v="3"/>
    <n v="12.49"/>
    <m/>
    <n v="0.26999567661046264"/>
    <m/>
    <s v="George"/>
    <s v="OKAY"/>
  </r>
  <r>
    <d v="2014-09-28T00:00:00"/>
    <s v="September"/>
    <s v="Keith Dawkins"/>
    <x v="25"/>
    <x v="0"/>
    <s v="Paper"/>
    <s v="White GlueTop Scratch Pads"/>
    <n v="96.26"/>
    <n v="8"/>
    <n v="31.28"/>
    <m/>
    <n v="0.32495325161022232"/>
    <m/>
    <s v="Keith"/>
    <s v="OKAY"/>
  </r>
  <r>
    <d v="2014-09-28T00:00:00"/>
    <s v="September"/>
    <s v="Keith Dawkins"/>
    <x v="25"/>
    <x v="0"/>
    <s v="Paper"/>
    <s v="Xerox 195"/>
    <n v="10.69"/>
    <n v="2"/>
    <n v="3.74"/>
    <m/>
    <n v="0.34985968194574374"/>
    <m/>
    <s v="Keith"/>
    <s v="OKAY"/>
  </r>
  <r>
    <d v="2014-09-28T00:00:00"/>
    <s v="September"/>
    <s v="Xylona Preis"/>
    <x v="16"/>
    <x v="1"/>
    <s v="Furnishings"/>
    <s v="Deflect-o DuraMat Antistatic Studded Beveled Mat for Medium Pile Carpeting"/>
    <n v="337.09"/>
    <n v="4"/>
    <n v="16.850000000000001"/>
    <m/>
    <n v="4.9986650449434879E-2"/>
    <m/>
    <s v="Xylona"/>
    <s v="GREAT"/>
  </r>
  <r>
    <d v="2014-09-29T00:00:00"/>
    <s v="September"/>
    <s v="Arthur Prichep"/>
    <x v="3"/>
    <x v="1"/>
    <s v="Furnishings"/>
    <s v="Luxo Professional Combination Clamp-On Lamps"/>
    <n v="204.6"/>
    <n v="2"/>
    <n v="53.2"/>
    <m/>
    <n v="0.26001955034213103"/>
    <m/>
    <s v="Arthur"/>
    <e v="#N/A"/>
  </r>
  <r>
    <d v="2014-09-29T00:00:00"/>
    <s v="September"/>
    <s v="Arthur Prichep"/>
    <x v="3"/>
    <x v="0"/>
    <s v="Fasteners"/>
    <s v="Stockwell Push Pins"/>
    <n v="8.7200000000000006"/>
    <n v="4"/>
    <n v="2.88"/>
    <m/>
    <n v="0.33027522935779813"/>
    <m/>
    <s v="Arthur"/>
    <s v="OKAY"/>
  </r>
  <r>
    <d v="2014-09-29T00:00:00"/>
    <s v="September"/>
    <s v="Arthur Prichep"/>
    <x v="3"/>
    <x v="0"/>
    <s v="Paper"/>
    <s v="Xerox 223"/>
    <n v="6.48"/>
    <n v="1"/>
    <n v="3.11"/>
    <m/>
    <n v="0.47993827160493824"/>
    <m/>
    <s v="Arthur"/>
    <s v="OKAY"/>
  </r>
  <r>
    <d v="2014-09-29T00:00:00"/>
    <s v="September"/>
    <s v="Arthur Prichep"/>
    <x v="3"/>
    <x v="2"/>
    <s v="Machines"/>
    <s v="Star Micronics TSP800 TSP847IIU Receipt Printer"/>
    <n v="686.32"/>
    <n v="2"/>
    <n v="223.05"/>
    <m/>
    <n v="0.32499417181489682"/>
    <m/>
    <s v="Arthur"/>
    <s v="GOOD"/>
  </r>
  <r>
    <d v="2014-09-29T00:00:00"/>
    <s v="September"/>
    <s v="Arthur Prichep"/>
    <x v="3"/>
    <x v="0"/>
    <s v="Storage"/>
    <s v="Fellowes Mobile File Cart, Black"/>
    <n v="62.18"/>
    <n v="1"/>
    <n v="16.79"/>
    <m/>
    <n v="0.27002251527822452"/>
    <m/>
    <s v="Arthur"/>
    <s v="OKAY"/>
  </r>
  <r>
    <d v="2014-09-29T00:00:00"/>
    <s v="September"/>
    <s v="Suzanne McNair"/>
    <x v="2"/>
    <x v="0"/>
    <s v="Art"/>
    <s v="Nontoxic Chalk"/>
    <n v="4.22"/>
    <n v="3"/>
    <n v="1.48"/>
    <m/>
    <n v="0.35071090047393366"/>
    <m/>
    <s v="Suzanne"/>
    <s v="OKAY"/>
  </r>
  <r>
    <d v="2014-09-29T00:00:00"/>
    <s v="September"/>
    <s v="Suzanne McNair"/>
    <x v="2"/>
    <x v="1"/>
    <s v="Tables"/>
    <s v="Hon 30&quot; x 60&quot; Table with Locking Drawer"/>
    <n v="409.27"/>
    <n v="2"/>
    <n v="-81.849999999999994"/>
    <m/>
    <n v="-0.19999022650084297"/>
    <m/>
    <s v="Suzanne"/>
    <e v="#N/A"/>
  </r>
  <r>
    <d v="2014-09-29T00:00:00"/>
    <s v="September"/>
    <s v="Suzanne McNair"/>
    <x v="2"/>
    <x v="0"/>
    <s v="Labels"/>
    <s v="Permanent Self-Adhesive File Folder Labels for Typewriters, 1 1/8 x 3 1/2, White"/>
    <n v="55.44"/>
    <n v="11"/>
    <n v="18.02"/>
    <m/>
    <n v="0.32503607503607507"/>
    <m/>
    <s v="Suzanne"/>
    <s v="OKAY"/>
  </r>
  <r>
    <d v="2014-09-29T00:00:00"/>
    <s v="September"/>
    <s v="Suzanne McNair"/>
    <x v="2"/>
    <x v="0"/>
    <s v="Paper"/>
    <s v="Southworth Parchment Paper &amp; Envelopes"/>
    <n v="20.93"/>
    <n v="4"/>
    <n v="6.8"/>
    <m/>
    <n v="0.32489249880554227"/>
    <m/>
    <s v="Suzanne"/>
    <s v="OKAY"/>
  </r>
  <r>
    <d v="2014-09-29T00:00:00"/>
    <s v="September"/>
    <s v="Suzanne McNair"/>
    <x v="2"/>
    <x v="0"/>
    <s v="Storage"/>
    <s v="Tennsco Single-Tier Lockers"/>
    <n v="1801.63"/>
    <n v="6"/>
    <n v="-337.81"/>
    <m/>
    <n v="-0.18750242835654379"/>
    <m/>
    <s v="Suzanne"/>
    <s v="GOOD"/>
  </r>
  <r>
    <d v="2014-09-29T00:00:00"/>
    <s v="September"/>
    <s v="Suzanne McNair"/>
    <x v="2"/>
    <x v="1"/>
    <s v="Tables"/>
    <s v="Hon 4060 Series Tables"/>
    <n v="67.180000000000007"/>
    <n v="1"/>
    <n v="-20.149999999999999"/>
    <m/>
    <n v="-0.29994045846978262"/>
    <m/>
    <s v="Suzanne"/>
    <s v="OKAY"/>
  </r>
  <r>
    <d v="2014-09-29T00:00:00"/>
    <s v="September"/>
    <s v="Paul Prost"/>
    <x v="22"/>
    <x v="1"/>
    <s v="Furnishings"/>
    <s v="Longer-Life Soft White Bulbs"/>
    <n v="6.16"/>
    <n v="2"/>
    <n v="2.96"/>
    <m/>
    <n v="0.48051948051948051"/>
    <m/>
    <s v="Paul"/>
    <s v="OKAY"/>
  </r>
  <r>
    <d v="2014-09-29T00:00:00"/>
    <s v="September"/>
    <s v="Paul Prost"/>
    <x v="22"/>
    <x v="1"/>
    <s v="Tables"/>
    <s v="Bevis Oval Conference Table, Walnut"/>
    <n v="2348.8200000000002"/>
    <n v="9"/>
    <n v="399.3"/>
    <m/>
    <n v="0.17000025544741615"/>
    <m/>
    <s v="Paul"/>
    <s v="GOOD"/>
  </r>
  <r>
    <d v="2014-09-29T00:00:00"/>
    <s v="September"/>
    <s v="Lisa DeCherney"/>
    <x v="20"/>
    <x v="0"/>
    <s v="Storage"/>
    <s v="Dual Level, Single-Width Filing Carts"/>
    <n v="1395.54"/>
    <n v="9"/>
    <n v="362.84"/>
    <m/>
    <n v="0.25999971337260125"/>
    <m/>
    <s v="Lisa"/>
    <s v="GOOD"/>
  </r>
  <r>
    <d v="2014-09-29T00:00:00"/>
    <s v="September"/>
    <s v="Lisa DeCherney"/>
    <x v="20"/>
    <x v="1"/>
    <s v="Furnishings"/>
    <s v="Seth Thomas 14&quot; Putty-Colored Wall Clock"/>
    <n v="117.36"/>
    <n v="4"/>
    <n v="36.380000000000003"/>
    <m/>
    <n v="0.30998636673483304"/>
    <m/>
    <s v="Lisa"/>
    <e v="#N/A"/>
  </r>
  <r>
    <d v="2014-09-29T00:00:00"/>
    <s v="September"/>
    <s v="Lisa DeCherney"/>
    <x v="20"/>
    <x v="0"/>
    <s v="Labels"/>
    <s v="Avery 48"/>
    <n v="18.899999999999999"/>
    <n v="3"/>
    <n v="8.69"/>
    <m/>
    <n v="0.4597883597883598"/>
    <m/>
    <s v="Lisa"/>
    <s v="OKAY"/>
  </r>
  <r>
    <d v="2014-09-29T00:00:00"/>
    <s v="September"/>
    <s v="Lisa DeCherney"/>
    <x v="20"/>
    <x v="0"/>
    <s v="Paper"/>
    <s v="White Computer Printout Paper by Universal"/>
    <n v="77.52"/>
    <n v="2"/>
    <n v="37.979999999999997"/>
    <m/>
    <n v="0.48993808049535603"/>
    <m/>
    <s v="Lisa"/>
    <s v="OKAY"/>
  </r>
  <r>
    <d v="2014-09-29T00:00:00"/>
    <s v="September"/>
    <s v="Evan Bailliet"/>
    <x v="22"/>
    <x v="0"/>
    <s v="Binders"/>
    <s v="GBC Standard Plastic Binding Systems' Combs"/>
    <n v="10.050000000000001"/>
    <n v="2"/>
    <n v="3.14"/>
    <m/>
    <n v="0.31243781094527362"/>
    <m/>
    <s v="Evan"/>
    <s v="OKAY"/>
  </r>
  <r>
    <d v="2014-09-29T00:00:00"/>
    <s v="September"/>
    <s v="Evan Bailliet"/>
    <x v="22"/>
    <x v="0"/>
    <s v="Storage"/>
    <s v="Fellowes Super Stor/Drawer Files"/>
    <n v="807.75"/>
    <n v="5"/>
    <n v="153.47"/>
    <m/>
    <n v="0.18999690498297742"/>
    <m/>
    <s v="Evan"/>
    <s v="GOOD"/>
  </r>
  <r>
    <d v="2014-09-30T00:00:00"/>
    <s v="September"/>
    <s v="Russell Applegate"/>
    <x v="20"/>
    <x v="0"/>
    <s v="Paper"/>
    <s v="Tops Green Bar Computer Printout Paper"/>
    <n v="48.94"/>
    <n v="1"/>
    <n v="24.47"/>
    <m/>
    <n v="0.5"/>
    <m/>
    <s v="Russell"/>
    <s v="OKAY"/>
  </r>
  <r>
    <d v="2014-09-30T00:00:00"/>
    <s v="September"/>
    <s v="Ben Wallace"/>
    <x v="16"/>
    <x v="0"/>
    <s v="Paper"/>
    <s v="Xerox 217"/>
    <n v="15.55"/>
    <n v="3"/>
    <n v="5.44"/>
    <m/>
    <n v="0.34983922829581993"/>
    <m/>
    <s v="Ben"/>
    <s v="OKAY"/>
  </r>
  <r>
    <d v="2014-09-30T00:00:00"/>
    <s v="September"/>
    <s v="Kelly Williams"/>
    <x v="15"/>
    <x v="0"/>
    <s v="Appliances"/>
    <s v="Holmes Odor Grabber"/>
    <n v="69.22"/>
    <n v="6"/>
    <n v="11.25"/>
    <m/>
    <n v="0.1625252817104883"/>
    <m/>
    <s v="Kelly"/>
    <s v="OKAY"/>
  </r>
  <r>
    <d v="2014-09-30T00:00:00"/>
    <s v="September"/>
    <s v="Doug Bickford"/>
    <x v="22"/>
    <x v="0"/>
    <s v="Binders"/>
    <s v="DXL Angle-View Binders with Locking Rings by Samsill"/>
    <n v="43.18"/>
    <n v="7"/>
    <n v="13.49"/>
    <m/>
    <n v="0.3124131542380732"/>
    <m/>
    <s v="Doug"/>
    <s v="OKAY"/>
  </r>
  <r>
    <d v="2014-09-30T00:00:00"/>
    <s v="September"/>
    <s v="Maya Herman"/>
    <x v="20"/>
    <x v="1"/>
    <s v="Furnishings"/>
    <s v="Master Caster Door Stop, Brown"/>
    <n v="15.24"/>
    <n v="3"/>
    <n v="5.18"/>
    <m/>
    <n v="0.33989501312335957"/>
    <m/>
    <s v="Maya"/>
    <s v="OKAY"/>
  </r>
  <r>
    <d v="2014-09-30T00:00:00"/>
    <s v="September"/>
    <s v="Dario Medina"/>
    <x v="10"/>
    <x v="0"/>
    <s v="Appliances"/>
    <s v="Eureka Sanitaire  Commercial Upright"/>
    <n v="795.41"/>
    <n v="6"/>
    <n v="59.66"/>
    <m/>
    <n v="7.5005343156359608E-2"/>
    <m/>
    <s v="Dario"/>
    <s v="GOOD"/>
  </r>
  <r>
    <d v="2014-10-01T00:00:00"/>
    <s v="October"/>
    <s v="Neil FranzÃ¶sisch"/>
    <x v="17"/>
    <x v="0"/>
    <s v="Fasteners"/>
    <s v="Sterling Rubber Bands by Alliance"/>
    <n v="4.71"/>
    <n v="1"/>
    <n v="0"/>
    <m/>
    <n v="0"/>
    <m/>
    <s v="Neil"/>
    <s v="OKAY"/>
  </r>
  <r>
    <d v="2014-10-02T00:00:00"/>
    <s v="October"/>
    <s v="Erin Smith"/>
    <x v="12"/>
    <x v="0"/>
    <s v="Paper"/>
    <s v="Adams Telephone Message Book W/Dividers/Space For Phone Numbers, 5 1/4&quot;X8 1/2&quot;, 300/Messages"/>
    <n v="9.41"/>
    <n v="2"/>
    <n v="3.41"/>
    <m/>
    <n v="0.3623804463336876"/>
    <m/>
    <s v="Erin"/>
    <s v="OKAY"/>
  </r>
  <r>
    <d v="2014-10-02T00:00:00"/>
    <s v="October"/>
    <s v="Erin Smith"/>
    <x v="12"/>
    <x v="0"/>
    <s v="Fasteners"/>
    <s v="Staples"/>
    <n v="4.67"/>
    <n v="2"/>
    <n v="1.46"/>
    <m/>
    <n v="0.31263383297644537"/>
    <m/>
    <s v="Erin"/>
    <s v="OKAY"/>
  </r>
  <r>
    <d v="2014-10-02T00:00:00"/>
    <s v="October"/>
    <s v="Erin Smith"/>
    <x v="12"/>
    <x v="2"/>
    <s v="Phones"/>
    <s v="Bose SoundLink Bluetooth Speaker"/>
    <n v="318.39999999999998"/>
    <n v="2"/>
    <n v="107.46"/>
    <m/>
    <n v="0.33750000000000002"/>
    <m/>
    <s v="Erin"/>
    <e v="#N/A"/>
  </r>
  <r>
    <d v="2014-10-02T00:00:00"/>
    <s v="October"/>
    <s v="Erin Smith"/>
    <x v="12"/>
    <x v="0"/>
    <s v="Envelopes"/>
    <s v="Letter or Legal Size Expandable Poly String Tie Envelopes"/>
    <n v="12.77"/>
    <n v="6"/>
    <n v="4.63"/>
    <m/>
    <n v="0.36256851996867662"/>
    <m/>
    <s v="Erin"/>
    <s v="OKAY"/>
  </r>
  <r>
    <d v="2014-10-02T00:00:00"/>
    <s v="October"/>
    <s v="Erin Smith"/>
    <x v="12"/>
    <x v="0"/>
    <s v="Supplies"/>
    <s v="Stiletto Hand Letter Openers"/>
    <n v="15.36"/>
    <n v="2"/>
    <n v="-3.26"/>
    <m/>
    <n v="-0.21223958333333331"/>
    <m/>
    <s v="Erin"/>
    <s v="OKAY"/>
  </r>
  <r>
    <d v="2014-10-02T00:00:00"/>
    <s v="October"/>
    <s v="Erin Smith"/>
    <x v="12"/>
    <x v="2"/>
    <s v="Phones"/>
    <s v="Pyle PMP37LED"/>
    <n v="230.38"/>
    <n v="3"/>
    <n v="20.16"/>
    <m/>
    <n v="8.7507596145498745E-2"/>
    <m/>
    <s v="Erin"/>
    <e v="#N/A"/>
  </r>
  <r>
    <d v="2014-10-02T00:00:00"/>
    <s v="October"/>
    <s v="Erin Smith"/>
    <x v="12"/>
    <x v="2"/>
    <s v="Accessories"/>
    <s v="Kingston Digital DataTraveler 16GB USB 2.0"/>
    <n v="7.16"/>
    <n v="1"/>
    <n v="-0.09"/>
    <m/>
    <n v="-1.2569832402234636E-2"/>
    <m/>
    <s v="Erin"/>
    <s v="OKAY"/>
  </r>
  <r>
    <d v="2014-10-03T00:00:00"/>
    <s v="October"/>
    <s v="Beth Paige"/>
    <x v="1"/>
    <x v="1"/>
    <s v="Chairs"/>
    <s v="Global High-Back Leather Tilter, Burgundy"/>
    <n v="258.27999999999997"/>
    <n v="3"/>
    <n v="-70.099999999999994"/>
    <m/>
    <n v="-0.27141087192194518"/>
    <m/>
    <s v="Beth"/>
    <s v="GREAT"/>
  </r>
  <r>
    <d v="2014-10-03T00:00:00"/>
    <s v="October"/>
    <s v="Allen Rosenblatt"/>
    <x v="3"/>
    <x v="1"/>
    <s v="Tables"/>
    <s v="Bevis Round Conference Room Tables and Bases"/>
    <n v="143.43"/>
    <n v="1"/>
    <n v="3.59"/>
    <m/>
    <n v="2.502963117897232E-2"/>
    <m/>
    <s v="Allen"/>
    <s v="GREAT"/>
  </r>
  <r>
    <d v="2014-10-03T00:00:00"/>
    <s v="October"/>
    <s v="Allen Rosenblatt"/>
    <x v="3"/>
    <x v="1"/>
    <s v="Chairs"/>
    <s v="Global Deluxe Stacking Chair, Gray"/>
    <n v="122.35"/>
    <n v="3"/>
    <n v="13.76"/>
    <m/>
    <n v="0.11246424192889252"/>
    <m/>
    <s v="Allen"/>
    <e v="#N/A"/>
  </r>
  <r>
    <d v="2014-10-03T00:00:00"/>
    <s v="October"/>
    <s v="Sara Luxemburg"/>
    <x v="25"/>
    <x v="0"/>
    <s v="Storage"/>
    <s v="Advantus Rolling Drawer Organizers"/>
    <n v="61.57"/>
    <n v="2"/>
    <n v="4.62"/>
    <m/>
    <n v="7.5036543771317202E-2"/>
    <m/>
    <s v="Sara"/>
    <s v="OKAY"/>
  </r>
  <r>
    <d v="2014-10-03T00:00:00"/>
    <s v="October"/>
    <s v="Sara Luxemburg"/>
    <x v="25"/>
    <x v="0"/>
    <s v="Art"/>
    <s v="DIXON Oriole Pencils"/>
    <n v="6.19"/>
    <n v="3"/>
    <n v="0.46"/>
    <m/>
    <n v="7.4313408723747976E-2"/>
    <m/>
    <s v="Sara"/>
    <s v="OKAY"/>
  </r>
  <r>
    <d v="2014-10-03T00:00:00"/>
    <s v="October"/>
    <s v="Denny Ordway"/>
    <x v="10"/>
    <x v="0"/>
    <s v="Art"/>
    <s v="Hunt Boston Vacuum Mount KS Pencil Sharpener"/>
    <n v="55.98"/>
    <n v="2"/>
    <n v="4.2"/>
    <m/>
    <n v="7.5026795284030015E-2"/>
    <m/>
    <s v="Denny"/>
    <s v="OKAY"/>
  </r>
  <r>
    <d v="2014-10-03T00:00:00"/>
    <s v="October"/>
    <s v="Denny Ordway"/>
    <x v="10"/>
    <x v="0"/>
    <s v="Envelopes"/>
    <s v="Convenience Packs of Business Envelopes"/>
    <n v="14.48"/>
    <n v="5"/>
    <n v="4.8899999999999997"/>
    <m/>
    <n v="0.33770718232044195"/>
    <m/>
    <s v="Denny"/>
    <s v="OKAY"/>
  </r>
  <r>
    <d v="2014-10-03T00:00:00"/>
    <s v="October"/>
    <s v="Denny Ordway"/>
    <x v="10"/>
    <x v="2"/>
    <s v="Accessories"/>
    <s v="Logitech G105 Gaming Keyboard"/>
    <n v="142.49"/>
    <n v="3"/>
    <n v="-3.56"/>
    <m/>
    <n v="-2.4984209418204784E-2"/>
    <m/>
    <s v="Denny"/>
    <e v="#N/A"/>
  </r>
  <r>
    <d v="2014-10-03T00:00:00"/>
    <s v="October"/>
    <s v="Russell D'Ascenzo"/>
    <x v="0"/>
    <x v="0"/>
    <s v="Fasteners"/>
    <s v="Colored Push Pins"/>
    <n v="4.34"/>
    <n v="3"/>
    <n v="0.87"/>
    <m/>
    <n v="0.20046082949308755"/>
    <m/>
    <s v="Russell"/>
    <s v="OKAY"/>
  </r>
  <r>
    <d v="2014-10-03T00:00:00"/>
    <s v="October"/>
    <s v="Russell D'Ascenzo"/>
    <x v="0"/>
    <x v="1"/>
    <s v="Furnishings"/>
    <s v="DAX Natural Wood-Tone Poster Frame"/>
    <n v="31.78"/>
    <n v="3"/>
    <n v="-19.07"/>
    <m/>
    <n v="-0.60006293266205157"/>
    <m/>
    <s v="Russell"/>
    <s v="OKAY"/>
  </r>
  <r>
    <d v="2014-10-03T00:00:00"/>
    <s v="October"/>
    <s v="Russell D'Ascenzo"/>
    <x v="0"/>
    <x v="0"/>
    <s v="Labels"/>
    <s v="Smead Alpha-Z Color-Coded Second Alphabetical Labels and Starter Set"/>
    <n v="4.93"/>
    <n v="2"/>
    <n v="1.72"/>
    <m/>
    <n v="0.34888438133874239"/>
    <m/>
    <s v="Russell"/>
    <s v="OKAY"/>
  </r>
  <r>
    <d v="2014-10-03T00:00:00"/>
    <s v="October"/>
    <s v="Russell D'Ascenzo"/>
    <x v="0"/>
    <x v="0"/>
    <s v="Binders"/>
    <s v="Avery Hidden Tab Dividers for Binding Systems"/>
    <n v="1.79"/>
    <n v="3"/>
    <n v="-3.04"/>
    <m/>
    <n v="-1.6983240223463687"/>
    <m/>
    <s v="Russell"/>
    <s v="OKAY"/>
  </r>
  <r>
    <d v="2014-10-03T00:00:00"/>
    <s v="October"/>
    <s v="Russell D'Ascenzo"/>
    <x v="0"/>
    <x v="0"/>
    <s v="Fasteners"/>
    <s v="Sterling Rubber Bands by Alliance"/>
    <n v="15.07"/>
    <n v="4"/>
    <n v="-3.77"/>
    <m/>
    <n v="-0.25016589250165894"/>
    <m/>
    <s v="Russell"/>
    <s v="OKAY"/>
  </r>
  <r>
    <d v="2014-10-04T00:00:00"/>
    <s v="October"/>
    <s v="David Flashing"/>
    <x v="3"/>
    <x v="0"/>
    <s v="Labels"/>
    <s v="Avery 512"/>
    <n v="14.45"/>
    <n v="5"/>
    <n v="6.79"/>
    <m/>
    <n v="0.46989619377162634"/>
    <m/>
    <s v="David"/>
    <s v="OKAY"/>
  </r>
  <r>
    <d v="2014-10-04T00:00:00"/>
    <s v="October"/>
    <s v="David Flashing"/>
    <x v="3"/>
    <x v="0"/>
    <s v="Binders"/>
    <s v="GBC Recycled Regency Composition Covers"/>
    <n v="95.65"/>
    <n v="2"/>
    <n v="31.09"/>
    <m/>
    <n v="0.32503920543648718"/>
    <m/>
    <s v="David"/>
    <s v="OKAY"/>
  </r>
  <r>
    <d v="2014-10-04T00:00:00"/>
    <s v="October"/>
    <s v="Joy Daniels"/>
    <x v="22"/>
    <x v="0"/>
    <s v="Labels"/>
    <s v="Avery 519"/>
    <n v="29.24"/>
    <n v="4"/>
    <n v="13.74"/>
    <m/>
    <n v="0.4699042407660739"/>
    <m/>
    <s v="Joy"/>
    <s v="OKAY"/>
  </r>
  <r>
    <d v="2014-10-04T00:00:00"/>
    <s v="October"/>
    <s v="Chris Cortes"/>
    <x v="20"/>
    <x v="1"/>
    <s v="Chairs"/>
    <s v="Office Star - Contemporary Task Swivel chair with Loop Arms, Charcoal"/>
    <n v="589.41"/>
    <n v="5"/>
    <n v="-6.55"/>
    <m/>
    <n v="-1.1112807722977215E-2"/>
    <m/>
    <s v="Chris"/>
    <s v="GOOD"/>
  </r>
  <r>
    <d v="2014-10-05T00:00:00"/>
    <s v="October"/>
    <s v="Brian Derr"/>
    <x v="10"/>
    <x v="0"/>
    <s v="Appliances"/>
    <s v="Belkin F5C206VTEL 6 Outlet Surge"/>
    <n v="91.92"/>
    <n v="5"/>
    <n v="11.49"/>
    <m/>
    <n v="0.125"/>
    <m/>
    <s v="Brian"/>
    <s v="OKAY"/>
  </r>
  <r>
    <d v="2014-10-05T00:00:00"/>
    <s v="October"/>
    <s v="Keith Herrera"/>
    <x v="3"/>
    <x v="2"/>
    <s v="Accessories"/>
    <s v="Plantronics Audio 478 Stereo USB Headset"/>
    <n v="99.98"/>
    <n v="2"/>
    <n v="34.99"/>
    <m/>
    <n v="0.34996999399879974"/>
    <m/>
    <s v="Keith"/>
    <s v="OKAY"/>
  </r>
  <r>
    <d v="2014-10-06T00:00:00"/>
    <s v="October"/>
    <s v="Xylona Preis"/>
    <x v="3"/>
    <x v="2"/>
    <s v="Accessories"/>
    <s v="ImationÂ USB 2.0 SwivelÂ Flash DriveÂ USBÂ flash driveÂ - 4 GB - Pink"/>
    <n v="9.09"/>
    <n v="3"/>
    <n v="1.91"/>
    <m/>
    <n v="0.21012101210121012"/>
    <m/>
    <s v="Xylona"/>
    <s v="OKAY"/>
  </r>
  <r>
    <d v="2014-10-06T00:00:00"/>
    <s v="October"/>
    <s v="Alice McCarthy"/>
    <x v="40"/>
    <x v="0"/>
    <s v="Binders"/>
    <s v="GBC VeloBinder Strips"/>
    <n v="15.36"/>
    <n v="2"/>
    <n v="7.68"/>
    <m/>
    <n v="0.5"/>
    <m/>
    <s v="Alice"/>
    <s v="OKAY"/>
  </r>
  <r>
    <d v="2014-10-06T00:00:00"/>
    <s v="October"/>
    <s v="Joy Daniels"/>
    <x v="2"/>
    <x v="0"/>
    <s v="Storage"/>
    <s v="Tennsco Lockers, Gray"/>
    <n v="83.92"/>
    <n v="5"/>
    <n v="-13.64"/>
    <m/>
    <n v="-0.16253574833174453"/>
    <m/>
    <s v="Joy"/>
    <s v="OKAY"/>
  </r>
  <r>
    <d v="2014-10-06T00:00:00"/>
    <s v="October"/>
    <s v="Victoria Pisteka"/>
    <x v="18"/>
    <x v="0"/>
    <s v="Storage"/>
    <s v="Fellowes Staxonsteel Drawer Files"/>
    <n v="386.34"/>
    <n v="2"/>
    <n v="54.09"/>
    <m/>
    <n v="0.14000621214474299"/>
    <m/>
    <s v="Victoria"/>
    <s v="GREAT"/>
  </r>
  <r>
    <d v="2014-10-07T00:00:00"/>
    <s v="October"/>
    <s v="Mathew Reese"/>
    <x v="2"/>
    <x v="1"/>
    <s v="Furnishings"/>
    <s v="Seth Thomas 16&quot; Steel Case Clock"/>
    <n v="129.91999999999999"/>
    <n v="5"/>
    <n v="21.11"/>
    <m/>
    <n v="0.16248460591133007"/>
    <m/>
    <s v="Mathew"/>
    <s v="GREAT"/>
  </r>
  <r>
    <d v="2014-10-07T00:00:00"/>
    <s v="October"/>
    <s v="John Grady"/>
    <x v="0"/>
    <x v="0"/>
    <s v="Storage"/>
    <s v="Fellowes Personal Hanging Folder Files, Navy"/>
    <n v="107.44"/>
    <n v="10"/>
    <n v="10.74"/>
    <m/>
    <n v="9.996276991809383E-2"/>
    <m/>
    <s v="John"/>
    <e v="#N/A"/>
  </r>
  <r>
    <d v="2014-10-08T00:00:00"/>
    <s v="October"/>
    <s v="Jack Garza"/>
    <x v="25"/>
    <x v="2"/>
    <s v="Accessories"/>
    <s v="Maxell 74 Minute CDR, 10/Pack"/>
    <n v="23.47"/>
    <n v="3"/>
    <n v="4.99"/>
    <m/>
    <n v="0.21261184490839372"/>
    <m/>
    <s v="Jack"/>
    <s v="OKAY"/>
  </r>
  <r>
    <d v="2014-10-08T00:00:00"/>
    <s v="October"/>
    <s v="Duane Noonan"/>
    <x v="20"/>
    <x v="0"/>
    <s v="Paper"/>
    <s v="Xerox 197"/>
    <n v="123.92"/>
    <n v="4"/>
    <n v="55.76"/>
    <m/>
    <n v="0.44996772111039379"/>
    <m/>
    <s v="Duane"/>
    <e v="#N/A"/>
  </r>
  <r>
    <d v="2014-10-09T00:00:00"/>
    <s v="October"/>
    <s v="Bart Pistole"/>
    <x v="25"/>
    <x v="0"/>
    <s v="Paper"/>
    <s v="Eaton Premium Continuous-Feed Paper, 25% Cotton, Letter Size, White, 1000 Shts/Box"/>
    <n v="88.77"/>
    <n v="2"/>
    <n v="31.07"/>
    <m/>
    <n v="0.35000563253351358"/>
    <m/>
    <s v="Bart"/>
    <s v="OKAY"/>
  </r>
  <r>
    <d v="2014-10-09T00:00:00"/>
    <s v="October"/>
    <s v="Shirley Jackson"/>
    <x v="3"/>
    <x v="0"/>
    <s v="Art"/>
    <s v="Boston Heavy-Duty Trimline Electric Pencil Sharpeners"/>
    <n v="144.6"/>
    <n v="3"/>
    <n v="41.93"/>
    <m/>
    <n v="0.28997233748271095"/>
    <m/>
    <s v="Shirley"/>
    <e v="#N/A"/>
  </r>
  <r>
    <d v="2014-10-09T00:00:00"/>
    <s v="October"/>
    <s v="Shirley Jackson"/>
    <x v="3"/>
    <x v="2"/>
    <s v="Phones"/>
    <s v="iOttie HLCRIO102 Car Mount"/>
    <n v="15.99"/>
    <n v="1"/>
    <n v="-3"/>
    <m/>
    <n v="-0.18761726078799248"/>
    <m/>
    <s v="Shirley"/>
    <s v="OKAY"/>
  </r>
  <r>
    <d v="2014-10-10T00:00:00"/>
    <s v="October"/>
    <s v="Tanja Norvell"/>
    <x v="3"/>
    <x v="1"/>
    <s v="Chairs"/>
    <s v="Global Deluxe Stacking Chair, Gray"/>
    <n v="122.35"/>
    <n v="3"/>
    <n v="13.76"/>
    <m/>
    <n v="0.11246424192889252"/>
    <m/>
    <s v="Tanja"/>
    <e v="#N/A"/>
  </r>
  <r>
    <d v="2014-10-10T00:00:00"/>
    <s v="October"/>
    <s v="Tanja Norvell"/>
    <x v="3"/>
    <x v="0"/>
    <s v="Envelopes"/>
    <s v="#10- 4 1/8&quot; x 9 1/2&quot; Security-Tint Envelopes"/>
    <n v="15.28"/>
    <n v="2"/>
    <n v="7.49"/>
    <m/>
    <n v="0.49018324607329844"/>
    <m/>
    <s v="Tanja"/>
    <s v="OKAY"/>
  </r>
  <r>
    <d v="2014-10-10T00:00:00"/>
    <s v="October"/>
    <s v="Shirley Daniels"/>
    <x v="12"/>
    <x v="1"/>
    <s v="Furnishings"/>
    <s v="Westinghouse Clip-On Gooseneck Lamps"/>
    <n v="46.87"/>
    <n v="7"/>
    <n v="3.52"/>
    <m/>
    <n v="7.5101344143375298E-2"/>
    <m/>
    <s v="Shirley"/>
    <s v="OKAY"/>
  </r>
  <r>
    <d v="2014-10-10T00:00:00"/>
    <s v="October"/>
    <s v="Craig Molinari"/>
    <x v="0"/>
    <x v="2"/>
    <s v="Phones"/>
    <s v="Motorola Droid Maxx"/>
    <n v="719.95"/>
    <n v="6"/>
    <n v="72"/>
    <m/>
    <n v="0.10000694492673101"/>
    <m/>
    <s v="Craig"/>
    <s v="GOOD"/>
  </r>
  <r>
    <d v="2014-10-10T00:00:00"/>
    <s v="October"/>
    <s v="Craig Molinari"/>
    <x v="0"/>
    <x v="2"/>
    <s v="Phones"/>
    <s v="Cisco 8x8 Inc. 6753i IP Business Phone System"/>
    <n v="755.94"/>
    <n v="7"/>
    <n v="66.150000000000006"/>
    <m/>
    <n v="8.7506944995634578E-2"/>
    <m/>
    <s v="Craig"/>
    <s v="GOOD"/>
  </r>
  <r>
    <d v="2014-10-10T00:00:00"/>
    <s v="October"/>
    <s v="Craig Molinari"/>
    <x v="0"/>
    <x v="0"/>
    <s v="Binders"/>
    <s v="GBC Personal VeloBind Strips"/>
    <n v="11.98"/>
    <n v="5"/>
    <n v="-19.170000000000002"/>
    <m/>
    <n v="-1.6001669449081803"/>
    <m/>
    <s v="Craig"/>
    <s v="OKAY"/>
  </r>
  <r>
    <d v="2014-10-10T00:00:00"/>
    <s v="October"/>
    <s v="Craig Molinari"/>
    <x v="0"/>
    <x v="0"/>
    <s v="Binders"/>
    <s v="Avery Non-Stick Binders"/>
    <n v="0.9"/>
    <n v="1"/>
    <n v="-1.57"/>
    <m/>
    <n v="-1.7444444444444445"/>
    <m/>
    <s v="Craig"/>
    <s v="OKAY"/>
  </r>
  <r>
    <d v="2014-10-10T00:00:00"/>
    <s v="October"/>
    <s v="Richard Bierner"/>
    <x v="10"/>
    <x v="2"/>
    <s v="Machines"/>
    <s v="Hewlett-Packard Deskjet F4180 All-in-One Color Ink-jet - Printer / copier / scanner"/>
    <n v="101.99"/>
    <n v="2"/>
    <n v="-71.400000000000006"/>
    <m/>
    <n v="-0.70006863417982168"/>
    <m/>
    <s v="Richard"/>
    <e v="#N/A"/>
  </r>
  <r>
    <d v="2014-10-10T00:00:00"/>
    <s v="October"/>
    <s v="Richard Bierner"/>
    <x v="10"/>
    <x v="0"/>
    <s v="Binders"/>
    <s v="Premier Elliptical Ring Binder, Black"/>
    <n v="18.260000000000002"/>
    <n v="2"/>
    <n v="-13.39"/>
    <m/>
    <n v="-0.73329682365826943"/>
    <m/>
    <s v="Richard"/>
    <s v="OKAY"/>
  </r>
  <r>
    <d v="2014-10-10T00:00:00"/>
    <s v="October"/>
    <s v="Fred Chung"/>
    <x v="31"/>
    <x v="0"/>
    <s v="Art"/>
    <s v="Dixon Ticonderoga Core-Lock Colored Pencils, 48-Color Set"/>
    <n v="255.85"/>
    <n v="7"/>
    <n v="112.57"/>
    <m/>
    <n v="0.43998436583935896"/>
    <m/>
    <s v="Fred"/>
    <s v="GREAT"/>
  </r>
  <r>
    <d v="2014-10-11T00:00:00"/>
    <s v="October"/>
    <s v="Jill Fjeld"/>
    <x v="2"/>
    <x v="0"/>
    <s v="Storage"/>
    <s v="Fellowes High-Stak Drawer Files"/>
    <n v="281.89999999999998"/>
    <n v="2"/>
    <n v="10.57"/>
    <m/>
    <n v="3.7495565803476412E-2"/>
    <m/>
    <s v="Jill"/>
    <s v="GREAT"/>
  </r>
  <r>
    <d v="2014-10-11T00:00:00"/>
    <s v="October"/>
    <s v="Jill Fjeld"/>
    <x v="2"/>
    <x v="0"/>
    <s v="Envelopes"/>
    <s v="Airmail Envelopes"/>
    <n v="201.43"/>
    <n v="3"/>
    <n v="67.98"/>
    <m/>
    <n v="0.33748696817753066"/>
    <m/>
    <s v="Jill"/>
    <e v="#N/A"/>
  </r>
  <r>
    <d v="2014-10-11T00:00:00"/>
    <s v="October"/>
    <s v="Dean percer"/>
    <x v="22"/>
    <x v="1"/>
    <s v="Furnishings"/>
    <s v="DAX Cubicle Frames - 8x10"/>
    <n v="63.47"/>
    <n v="11"/>
    <n v="19.04"/>
    <m/>
    <n v="0.29998424452497241"/>
    <m/>
    <s v="Dean"/>
    <s v="OKAY"/>
  </r>
  <r>
    <d v="2014-10-11T00:00:00"/>
    <s v="October"/>
    <s v="Dean percer"/>
    <x v="22"/>
    <x v="2"/>
    <s v="Accessories"/>
    <s v="WD My Passport Ultra 1TB Portable External Hard Drive"/>
    <n v="345"/>
    <n v="5"/>
    <n v="58.65"/>
    <m/>
    <n v="0.16999999999999998"/>
    <m/>
    <s v="Dean"/>
    <e v="#N/A"/>
  </r>
  <r>
    <d v="2014-10-11T00:00:00"/>
    <s v="October"/>
    <s v="Helen Andreada"/>
    <x v="3"/>
    <x v="0"/>
    <s v="Storage"/>
    <s v="Iris Project Case"/>
    <n v="31.92"/>
    <n v="4"/>
    <n v="8.3000000000000007"/>
    <m/>
    <n v="0.2600250626566416"/>
    <m/>
    <s v="Helen"/>
    <s v="OKAY"/>
  </r>
  <r>
    <d v="2014-10-11T00:00:00"/>
    <s v="October"/>
    <s v="Helen Andreada"/>
    <x v="3"/>
    <x v="1"/>
    <s v="Chairs"/>
    <s v="Global Enterprise Series Seating High-Back Swivel/Tilt Chairs"/>
    <n v="433.57"/>
    <n v="2"/>
    <n v="-65.040000000000006"/>
    <m/>
    <n v="-0.15001037894688288"/>
    <m/>
    <s v="Helen"/>
    <e v="#N/A"/>
  </r>
  <r>
    <d v="2014-10-11T00:00:00"/>
    <s v="October"/>
    <s v="Dorothy Badders"/>
    <x v="13"/>
    <x v="0"/>
    <s v="Labels"/>
    <s v="Self-Adhesive Address Labels for Typewriters by Universal"/>
    <n v="7.31"/>
    <n v="1"/>
    <n v="3.44"/>
    <m/>
    <n v="0.47058823529411764"/>
    <m/>
    <s v="Dorothy"/>
    <s v="OKAY"/>
  </r>
  <r>
    <d v="2014-10-11T00:00:00"/>
    <s v="October"/>
    <s v="Dorothy Badders"/>
    <x v="13"/>
    <x v="1"/>
    <s v="Furnishings"/>
    <s v="Eldon Pizzaz Desk Accessories"/>
    <n v="8.92"/>
    <n v="4"/>
    <n v="3.92"/>
    <m/>
    <n v="0.43946188340807174"/>
    <m/>
    <s v="Dorothy"/>
    <s v="OKAY"/>
  </r>
  <r>
    <d v="2014-10-11T00:00:00"/>
    <s v="October"/>
    <s v="Alan Shonely"/>
    <x v="3"/>
    <x v="0"/>
    <s v="Envelopes"/>
    <s v="#10- 4 1/8&quot; x 9 1/2&quot; Security-Tint Envelopes"/>
    <n v="7.64"/>
    <n v="1"/>
    <n v="3.74"/>
    <m/>
    <n v="0.48952879581151837"/>
    <m/>
    <s v="Alan"/>
    <s v="OKAY"/>
  </r>
  <r>
    <d v="2014-10-12T00:00:00"/>
    <s v="October"/>
    <s v="Duane Noonan"/>
    <x v="3"/>
    <x v="0"/>
    <s v="Art"/>
    <s v="Premium Writing Pencils, Soft, #2 by Central Association for the Blind"/>
    <n v="14.9"/>
    <n v="5"/>
    <n v="4.17"/>
    <m/>
    <n v="0.2798657718120805"/>
    <m/>
    <s v="Duane"/>
    <s v="OKAY"/>
  </r>
  <r>
    <d v="2014-10-12T00:00:00"/>
    <s v="October"/>
    <s v="Duane Noonan"/>
    <x v="3"/>
    <x v="0"/>
    <s v="Storage"/>
    <s v="Sortfiler Multipurpose Personal File Organizer, Black"/>
    <n v="21.39"/>
    <n v="1"/>
    <n v="6.2"/>
    <m/>
    <n v="0.28985507246376813"/>
    <m/>
    <s v="Duane"/>
    <s v="OKAY"/>
  </r>
  <r>
    <d v="2014-10-12T00:00:00"/>
    <s v="October"/>
    <s v="Barry Pond"/>
    <x v="1"/>
    <x v="0"/>
    <s v="Supplies"/>
    <s v="Acme Hot Forged Carbon Steel Scissors with Nickel-Plated Handles, 3 7/8&quot; Cut, 8&quot;L"/>
    <n v="22.24"/>
    <n v="2"/>
    <n v="2.5"/>
    <m/>
    <n v="0.11241007194244605"/>
    <m/>
    <s v="Barry"/>
    <s v="OKAY"/>
  </r>
  <r>
    <d v="2014-10-13T00:00:00"/>
    <s v="October"/>
    <s v="Zuschuss Carroll"/>
    <x v="22"/>
    <x v="0"/>
    <s v="Art"/>
    <s v="Newell 32"/>
    <n v="11.52"/>
    <n v="4"/>
    <n v="3.23"/>
    <m/>
    <n v="0.28038194444444448"/>
    <m/>
    <s v="Zuschuss"/>
    <s v="OKAY"/>
  </r>
  <r>
    <d v="2014-10-13T00:00:00"/>
    <s v="October"/>
    <s v="Zuschuss Carroll"/>
    <x v="22"/>
    <x v="1"/>
    <s v="Tables"/>
    <s v="Bevis Round Bullnose 29&quot; High Table Top"/>
    <n v="1298.55"/>
    <n v="5"/>
    <n v="311.64999999999998"/>
    <m/>
    <n v="0.23999845982056908"/>
    <m/>
    <s v="Zuschuss"/>
    <s v="GOOD"/>
  </r>
  <r>
    <d v="2014-10-13T00:00:00"/>
    <s v="October"/>
    <s v="Zuschuss Carroll"/>
    <x v="22"/>
    <x v="0"/>
    <s v="Appliances"/>
    <s v="Belkin F9G930V10-GRY 9 Outlet Surge"/>
    <n v="213.92"/>
    <n v="4"/>
    <n v="62.04"/>
    <m/>
    <n v="0.29001495886312639"/>
    <m/>
    <s v="Zuschuss"/>
    <e v="#N/A"/>
  </r>
  <r>
    <d v="2014-10-13T00:00:00"/>
    <s v="October"/>
    <s v="Zuschuss Carroll"/>
    <x v="22"/>
    <x v="2"/>
    <s v="Accessories"/>
    <s v="Sony 16GB Class 10 Micro SDHC R40 Memory Card"/>
    <n v="25.78"/>
    <n v="2"/>
    <n v="2.58"/>
    <m/>
    <n v="0.10007757951900698"/>
    <m/>
    <s v="Zuschuss"/>
    <s v="OKAY"/>
  </r>
  <r>
    <d v="2014-10-13T00:00:00"/>
    <s v="October"/>
    <s v="Marina Lichtenstein"/>
    <x v="23"/>
    <x v="1"/>
    <s v="Chairs"/>
    <s v="Global High-Back Leather Tilter, Burgundy"/>
    <n v="245.98"/>
    <n v="2"/>
    <n v="27.06"/>
    <m/>
    <n v="0.11000894381657045"/>
    <m/>
    <s v="Marina"/>
    <e v="#N/A"/>
  </r>
  <r>
    <d v="2014-10-13T00:00:00"/>
    <s v="October"/>
    <s v="Marina Lichtenstein"/>
    <x v="23"/>
    <x v="0"/>
    <s v="Binders"/>
    <s v="Flexible Leather- Look Classic Collection Ring Binder"/>
    <n v="18.940000000000001"/>
    <n v="1"/>
    <n v="9.4700000000000006"/>
    <m/>
    <n v="0.5"/>
    <m/>
    <s v="Marina"/>
    <s v="OKAY"/>
  </r>
  <r>
    <d v="2014-10-13T00:00:00"/>
    <s v="October"/>
    <s v="Sibella Parks"/>
    <x v="20"/>
    <x v="0"/>
    <s v="Binders"/>
    <s v="Recycled Pressboard Report Cover with Reinforced Top Hinge"/>
    <n v="7.75"/>
    <n v="3"/>
    <n v="2.81"/>
    <m/>
    <n v="0.36258064516129035"/>
    <m/>
    <s v="Sibella"/>
    <s v="OKAY"/>
  </r>
  <r>
    <d v="2014-10-13T00:00:00"/>
    <s v="October"/>
    <s v="Michelle Arnett"/>
    <x v="6"/>
    <x v="0"/>
    <s v="Envelopes"/>
    <s v="Pastel Pink Envelopes"/>
    <n v="36.4"/>
    <n v="5"/>
    <n v="17.47"/>
    <m/>
    <n v="0.47994505494505491"/>
    <m/>
    <s v="Michelle"/>
    <s v="OKAY"/>
  </r>
  <r>
    <d v="2014-10-13T00:00:00"/>
    <s v="October"/>
    <s v="Michelle Arnett"/>
    <x v="6"/>
    <x v="2"/>
    <s v="Accessories"/>
    <s v="SanDisk Cruzer 16 GB USB Flash Drive"/>
    <n v="22.96"/>
    <n v="2"/>
    <n v="4.3600000000000003"/>
    <m/>
    <n v="0.18989547038327526"/>
    <m/>
    <s v="Michelle"/>
    <s v="OKAY"/>
  </r>
  <r>
    <d v="2014-10-13T00:00:00"/>
    <s v="October"/>
    <s v="Michelle Arnett"/>
    <x v="6"/>
    <x v="0"/>
    <s v="Storage"/>
    <s v="Space Solutions Industrial Galvanized Steel Shelving."/>
    <n v="315.2"/>
    <n v="4"/>
    <n v="6.3"/>
    <m/>
    <n v="1.9987309644670052E-2"/>
    <m/>
    <s v="Michelle"/>
    <e v="#N/A"/>
  </r>
  <r>
    <d v="2014-10-13T00:00:00"/>
    <s v="October"/>
    <s v="Michelle Arnett"/>
    <x v="6"/>
    <x v="0"/>
    <s v="Binders"/>
    <s v="Wilson Jones Standard D-Ring Binders"/>
    <n v="15.18"/>
    <n v="3"/>
    <n v="7.13"/>
    <m/>
    <n v="0.46969696969696972"/>
    <m/>
    <s v="Michelle"/>
    <s v="OKAY"/>
  </r>
  <r>
    <d v="2014-10-14T00:00:00"/>
    <s v="October"/>
    <s v="Jim Epp"/>
    <x v="38"/>
    <x v="0"/>
    <s v="Binders"/>
    <s v="Avery Metallic Poly Binders"/>
    <n v="22.92"/>
    <n v="4"/>
    <n v="11"/>
    <m/>
    <n v="0.47993019197207676"/>
    <m/>
    <s v="Jim"/>
    <s v="OKAY"/>
  </r>
  <r>
    <d v="2014-10-14T00:00:00"/>
    <s v="October"/>
    <s v="Jim Epp"/>
    <x v="38"/>
    <x v="0"/>
    <s v="Storage"/>
    <s v="Fellowes Bankers Box Recycled Super Stor/Drawer"/>
    <n v="269.89999999999998"/>
    <n v="5"/>
    <n v="16.190000000000001"/>
    <m/>
    <n v="5.9985179696183784E-2"/>
    <m/>
    <s v="Jim"/>
    <e v="#N/A"/>
  </r>
  <r>
    <d v="2014-10-14T00:00:00"/>
    <s v="October"/>
    <s v="Hunter Glantz"/>
    <x v="0"/>
    <x v="0"/>
    <s v="Appliances"/>
    <s v="Hoover Replacement Belts For Soft Guard &amp; Commercial Ltweight Upright Vacs, 2/Pk"/>
    <n v="3.16"/>
    <n v="4"/>
    <n v="-8.5299999999999994"/>
    <m/>
    <n v="-2.6993670886075947"/>
    <m/>
    <s v="Hunter"/>
    <s v="OKAY"/>
  </r>
  <r>
    <d v="2014-10-14T00:00:00"/>
    <s v="October"/>
    <s v="Hunter Glantz"/>
    <x v="0"/>
    <x v="2"/>
    <s v="Copiers"/>
    <s v="Hewlett Packard 610 Color Digital Copier / Printer"/>
    <n v="1999.96"/>
    <n v="5"/>
    <n v="624.99"/>
    <m/>
    <n v="0.31250125002500051"/>
    <m/>
    <s v="Hunter"/>
    <s v="GOOD"/>
  </r>
  <r>
    <d v="2014-10-14T00:00:00"/>
    <s v="October"/>
    <s v="Bradley Drucker"/>
    <x v="1"/>
    <x v="0"/>
    <s v="Paper"/>
    <s v="Xerox 1951"/>
    <n v="322.19"/>
    <n v="13"/>
    <n v="100.69"/>
    <m/>
    <n v="0.31251745864241598"/>
    <m/>
    <s v="Bradley"/>
    <e v="#N/A"/>
  </r>
  <r>
    <d v="2014-10-14T00:00:00"/>
    <s v="October"/>
    <s v="Bradley Drucker"/>
    <x v="1"/>
    <x v="0"/>
    <s v="Binders"/>
    <s v="Pressboard Covers with Storage Hooks, 9 1/2&quot; x 11&quot;, Light Blue"/>
    <n v="2.95"/>
    <n v="3"/>
    <n v="-4.8600000000000003"/>
    <m/>
    <n v="-1.6474576271186441"/>
    <m/>
    <s v="Bradley"/>
    <s v="OKAY"/>
  </r>
  <r>
    <d v="2014-10-14T00:00:00"/>
    <s v="October"/>
    <s v="Bradley Drucker"/>
    <x v="1"/>
    <x v="0"/>
    <s v="Paper"/>
    <s v="Xerox 1903"/>
    <n v="19.14"/>
    <n v="4"/>
    <n v="6.94"/>
    <m/>
    <n v="0.36259143155694878"/>
    <m/>
    <s v="Bradley"/>
    <s v="OKAY"/>
  </r>
  <r>
    <d v="2014-10-14T00:00:00"/>
    <s v="October"/>
    <s v="Toby Carlisle"/>
    <x v="32"/>
    <x v="2"/>
    <s v="Accessories"/>
    <s v="WD My Passport Ultra 500GB Portable External Hard Drive"/>
    <n v="177"/>
    <n v="3"/>
    <n v="30.09"/>
    <m/>
    <n v="0.17"/>
    <m/>
    <s v="Toby"/>
    <e v="#N/A"/>
  </r>
  <r>
    <d v="2014-10-14T00:00:00"/>
    <s v="October"/>
    <s v="Toby Carlisle"/>
    <x v="32"/>
    <x v="0"/>
    <s v="Storage"/>
    <s v="SimpliFile Personal File, Black Granite, 15w x 6-15/16d x 11-1/4h"/>
    <n v="79.45"/>
    <n v="7"/>
    <n v="22.25"/>
    <m/>
    <n v="0.28005034612964125"/>
    <m/>
    <s v="Toby"/>
    <s v="OKAY"/>
  </r>
  <r>
    <d v="2014-10-14T00:00:00"/>
    <s v="October"/>
    <s v="Toby Carlisle"/>
    <x v="32"/>
    <x v="1"/>
    <s v="Chairs"/>
    <s v="Office Star - Ergonomic Mid Back Chair with 2-Way Adjustable Arms"/>
    <n v="1628.82"/>
    <n v="9"/>
    <n v="260.61"/>
    <m/>
    <n v="0.15999926327034297"/>
    <m/>
    <s v="Toby"/>
    <s v="GOOD"/>
  </r>
  <r>
    <d v="2014-10-15T00:00:00"/>
    <s v="October"/>
    <s v="Dan Lawera"/>
    <x v="16"/>
    <x v="1"/>
    <s v="Furnishings"/>
    <s v="Executive Impressions 13&quot; Clairmont Wall Clock"/>
    <n v="15.38"/>
    <n v="1"/>
    <n v="4.04"/>
    <m/>
    <n v="0.26267880364109231"/>
    <m/>
    <s v="Dan"/>
    <s v="OKAY"/>
  </r>
  <r>
    <d v="2014-10-15T00:00:00"/>
    <s v="October"/>
    <s v="Anna Chung"/>
    <x v="10"/>
    <x v="1"/>
    <s v="Chairs"/>
    <s v="Global Italian Leather Office Chair"/>
    <n v="183.37"/>
    <n v="2"/>
    <n v="-7.86"/>
    <m/>
    <n v="-4.2864154441838907E-2"/>
    <m/>
    <s v="Anna"/>
    <e v="#N/A"/>
  </r>
  <r>
    <d v="2014-10-15T00:00:00"/>
    <s v="October"/>
    <s v="Anna Chung"/>
    <x v="10"/>
    <x v="0"/>
    <s v="Paper"/>
    <s v="Xerox 1897"/>
    <n v="7.97"/>
    <n v="2"/>
    <n v="2.89"/>
    <m/>
    <n v="0.3626097867001255"/>
    <m/>
    <s v="Anna"/>
    <s v="OKAY"/>
  </r>
  <r>
    <d v="2014-10-16T00:00:00"/>
    <s v="October"/>
    <s v="Lynn Smith"/>
    <x v="3"/>
    <x v="0"/>
    <s v="Binders"/>
    <s v="Avery Non-Stick Heavy Duty View Round Locking Ring Binders"/>
    <n v="14.35"/>
    <n v="3"/>
    <n v="5.0199999999999996"/>
    <m/>
    <n v="0.34982578397212544"/>
    <m/>
    <s v="Lynn"/>
    <s v="OKAY"/>
  </r>
  <r>
    <d v="2014-10-16T00:00:00"/>
    <s v="October"/>
    <s v="Lynn Smith"/>
    <x v="3"/>
    <x v="2"/>
    <s v="Accessories"/>
    <s v="LogitechÂ Illuminated - Keyboard"/>
    <n v="179.97"/>
    <n v="3"/>
    <n v="86.39"/>
    <m/>
    <n v="0.48002444851919768"/>
    <m/>
    <s v="Lynn"/>
    <e v="#N/A"/>
  </r>
  <r>
    <d v="2014-10-17T00:00:00"/>
    <s v="October"/>
    <s v="Tracy Blumstein"/>
    <x v="0"/>
    <x v="0"/>
    <s v="Binders"/>
    <s v="GBC Standard Recycled Report Covers, Clear Plastic Sheets"/>
    <n v="10.78"/>
    <n v="5"/>
    <n v="-17.25"/>
    <m/>
    <n v="-1.6001855287569575"/>
    <m/>
    <s v="Tracy"/>
    <s v="OKAY"/>
  </r>
  <r>
    <d v="2014-10-17T00:00:00"/>
    <s v="October"/>
    <s v="Tracy Blumstein"/>
    <x v="0"/>
    <x v="2"/>
    <s v="Accessories"/>
    <s v="Case Logic 2.4GHz Wireless Keyboard"/>
    <n v="119.98"/>
    <n v="3"/>
    <n v="-18"/>
    <m/>
    <n v="-0.15002500416736123"/>
    <m/>
    <s v="Tracy"/>
    <e v="#N/A"/>
  </r>
  <r>
    <d v="2014-10-17T00:00:00"/>
    <s v="October"/>
    <s v="Evan Bailliet"/>
    <x v="0"/>
    <x v="1"/>
    <s v="Furnishings"/>
    <s v="G.E. Longer-Life Indoor Recessed Floodlight Bulbs"/>
    <n v="5.31"/>
    <n v="2"/>
    <n v="-1.59"/>
    <m/>
    <n v="-0.29943502824858759"/>
    <m/>
    <s v="Evan"/>
    <s v="OKAY"/>
  </r>
  <r>
    <d v="2014-10-18T00:00:00"/>
    <s v="October"/>
    <s v="Alan Schoenberger"/>
    <x v="33"/>
    <x v="0"/>
    <s v="Storage"/>
    <s v="Gould Plastics 18-Pocket Panel Bin, 34w x 5-1/4d x 20-1/2h"/>
    <n v="275.97000000000003"/>
    <n v="3"/>
    <n v="11.04"/>
    <m/>
    <n v="4.0004348298728114E-2"/>
    <m/>
    <s v="Alan"/>
    <s v="GREAT"/>
  </r>
  <r>
    <d v="2014-10-18T00:00:00"/>
    <s v="October"/>
    <s v="Alan Schoenberger"/>
    <x v="33"/>
    <x v="2"/>
    <s v="Phones"/>
    <s v="Avaya IP Phone 1140E VoIP phone"/>
    <n v="1394.95"/>
    <n v="5"/>
    <n v="362.69"/>
    <m/>
    <n v="0.26000215061471738"/>
    <m/>
    <s v="Alan"/>
    <s v="GOOD"/>
  </r>
  <r>
    <d v="2014-10-18T00:00:00"/>
    <s v="October"/>
    <s v="Alan Schoenberger"/>
    <x v="33"/>
    <x v="1"/>
    <s v="Chairs"/>
    <s v="Global Wood Trimmed Manager's Task Chair, Khaki"/>
    <n v="545.88"/>
    <n v="6"/>
    <n v="70.959999999999994"/>
    <m/>
    <n v="0.12999193962042938"/>
    <m/>
    <s v="Alan"/>
    <s v="GOOD"/>
  </r>
  <r>
    <d v="2014-10-18T00:00:00"/>
    <s v="October"/>
    <s v="Edward Hooks"/>
    <x v="2"/>
    <x v="0"/>
    <s v="Envelopes"/>
    <s v="White Business Envelopes with Contemporary Seam, Recycled White Business Envelopes"/>
    <n v="52.51"/>
    <n v="6"/>
    <n v="19.690000000000001"/>
    <m/>
    <n v="0.37497619501047424"/>
    <m/>
    <s v="Edward"/>
    <s v="OKAY"/>
  </r>
  <r>
    <d v="2014-10-18T00:00:00"/>
    <s v="October"/>
    <s v="Edward Hooks"/>
    <x v="2"/>
    <x v="0"/>
    <s v="Storage"/>
    <s v="Eldon Base for stackable storage shelf, platinum"/>
    <n v="186.91"/>
    <n v="6"/>
    <n v="-35.049999999999997"/>
    <m/>
    <n v="-0.18752340698732009"/>
    <m/>
    <s v="Edward"/>
    <e v="#N/A"/>
  </r>
  <r>
    <d v="2014-10-18T00:00:00"/>
    <s v="October"/>
    <s v="Edward Hooks"/>
    <x v="2"/>
    <x v="0"/>
    <s v="Paper"/>
    <s v="Adams &quot;While You Were Out&quot; Message Pads"/>
    <n v="10.050000000000001"/>
    <n v="4"/>
    <n v="3.14"/>
    <m/>
    <n v="0.31243781094527362"/>
    <m/>
    <s v="Edward"/>
    <s v="OKAY"/>
  </r>
  <r>
    <d v="2014-10-18T00:00:00"/>
    <s v="October"/>
    <s v="Luke Schmidt"/>
    <x v="13"/>
    <x v="1"/>
    <s v="Chairs"/>
    <s v="Office Star Flex Back Scooter Chair with Aluminum Finish Frame"/>
    <n v="605.34"/>
    <n v="6"/>
    <n v="145.28"/>
    <m/>
    <n v="0.23999735685730333"/>
    <m/>
    <s v="Luke"/>
    <s v="GOOD"/>
  </r>
  <r>
    <d v="2014-10-18T00:00:00"/>
    <s v="October"/>
    <s v="Ivan Gibson"/>
    <x v="22"/>
    <x v="0"/>
    <s v="Paper"/>
    <s v="Xerox 1925"/>
    <n v="61.96"/>
    <n v="2"/>
    <n v="27.88"/>
    <m/>
    <n v="0.44996772111039379"/>
    <m/>
    <s v="Ivan"/>
    <s v="OKAY"/>
  </r>
  <r>
    <d v="2014-10-18T00:00:00"/>
    <s v="October"/>
    <s v="Ivan Gibson"/>
    <x v="22"/>
    <x v="0"/>
    <s v="Binders"/>
    <s v="Computer Printout Index Tabs"/>
    <n v="1.34"/>
    <n v="1"/>
    <n v="0.47"/>
    <m/>
    <n v="0.35074626865671638"/>
    <m/>
    <s v="Ivan"/>
    <s v="OKAY"/>
  </r>
  <r>
    <d v="2014-10-19T00:00:00"/>
    <s v="October"/>
    <s v="Jeremy Farry"/>
    <x v="3"/>
    <x v="0"/>
    <s v="Paper"/>
    <s v="Spiral Phone Message Books with Labels by Adams"/>
    <n v="13.44"/>
    <n v="3"/>
    <n v="6.59"/>
    <m/>
    <n v="0.49032738095238099"/>
    <m/>
    <s v="Jeremy"/>
    <s v="OKAY"/>
  </r>
  <r>
    <d v="2014-10-19T00:00:00"/>
    <s v="October"/>
    <s v="Rachel Payne"/>
    <x v="3"/>
    <x v="0"/>
    <s v="Binders"/>
    <s v="Accohide Poly Flexible Ring Binders"/>
    <n v="2.99"/>
    <n v="1"/>
    <n v="1.1200000000000001"/>
    <m/>
    <n v="0.37458193979933113"/>
    <m/>
    <s v="Rachel"/>
    <s v="OKAY"/>
  </r>
  <r>
    <d v="2014-10-19T00:00:00"/>
    <s v="October"/>
    <s v="Rachel Payne"/>
    <x v="3"/>
    <x v="0"/>
    <s v="Binders"/>
    <s v="Avery Durable Slant Ring Binders With Label Holder"/>
    <n v="20.059999999999999"/>
    <n v="6"/>
    <n v="7.02"/>
    <m/>
    <n v="0.34995014955134596"/>
    <m/>
    <s v="Rachel"/>
    <s v="OKAY"/>
  </r>
  <r>
    <d v="2014-10-19T00:00:00"/>
    <s v="October"/>
    <s v="Rachel Payne"/>
    <x v="3"/>
    <x v="0"/>
    <s v="Paper"/>
    <s v="Xerox 1917"/>
    <n v="146.72999999999999"/>
    <n v="3"/>
    <n v="68.959999999999994"/>
    <m/>
    <n v="0.46997887275949018"/>
    <m/>
    <s v="Rachel"/>
    <e v="#N/A"/>
  </r>
  <r>
    <d v="2014-10-19T00:00:00"/>
    <s v="October"/>
    <s v="Rachel Payne"/>
    <x v="3"/>
    <x v="0"/>
    <s v="Labels"/>
    <s v="Avery 480"/>
    <n v="18.75"/>
    <n v="5"/>
    <n v="9"/>
    <m/>
    <n v="0.48"/>
    <m/>
    <s v="Rachel"/>
    <s v="OKAY"/>
  </r>
  <r>
    <d v="2014-10-19T00:00:00"/>
    <s v="October"/>
    <s v="Rachel Payne"/>
    <x v="3"/>
    <x v="2"/>
    <s v="Phones"/>
    <s v="Panasonic KX TS208W Corded phone"/>
    <n v="117.58"/>
    <n v="3"/>
    <n v="11.76"/>
    <m/>
    <n v="0.10001700969552645"/>
    <m/>
    <s v="Rachel"/>
    <s v="GREAT"/>
  </r>
  <r>
    <d v="2014-10-19T00:00:00"/>
    <s v="October"/>
    <s v="Eugene Hildebrand"/>
    <x v="3"/>
    <x v="2"/>
    <s v="Phones"/>
    <s v="RCA Visys Integrated PBX 8-Line Router"/>
    <n v="321.55"/>
    <n v="6"/>
    <n v="20.100000000000001"/>
    <m/>
    <n v="6.2509718550769713E-2"/>
    <m/>
    <s v="Eugene"/>
    <s v="GREAT"/>
  </r>
  <r>
    <d v="2014-10-20T00:00:00"/>
    <s v="October"/>
    <s v="Patrick O'Donnell"/>
    <x v="14"/>
    <x v="0"/>
    <s v="Storage"/>
    <s v="Gould Plastics 9-Pocket Panel Bin, 18-3/8w x 5-1/4d x 20-1/2h, Black"/>
    <n v="211.96"/>
    <n v="4"/>
    <n v="8.48"/>
    <m/>
    <n v="4.0007548594074356E-2"/>
    <m/>
    <s v="Patrick"/>
    <s v="GREAT"/>
  </r>
  <r>
    <d v="2014-10-20T00:00:00"/>
    <s v="October"/>
    <s v="Fred Hopkins"/>
    <x v="15"/>
    <x v="1"/>
    <s v="Tables"/>
    <s v="Lesro Round Back Collection Coffee Table, End Table"/>
    <n v="328.59"/>
    <n v="3"/>
    <n v="-147.87"/>
    <m/>
    <n v="-0.45001369487811566"/>
    <m/>
    <s v="Fred"/>
    <e v="#N/A"/>
  </r>
  <r>
    <d v="2014-10-20T00:00:00"/>
    <s v="October"/>
    <s v="Fred Hopkins"/>
    <x v="15"/>
    <x v="0"/>
    <s v="Storage"/>
    <s v="Contico 72&quot;H Heavy-Duty Storage System"/>
    <n v="98.35"/>
    <n v="3"/>
    <n v="-24.59"/>
    <m/>
    <n v="-0.25002541942043721"/>
    <m/>
    <s v="Fred"/>
    <s v="OKAY"/>
  </r>
  <r>
    <d v="2014-10-20T00:00:00"/>
    <s v="October"/>
    <s v="Lindsay Shagiari"/>
    <x v="1"/>
    <x v="2"/>
    <s v="Accessories"/>
    <s v="Logitech Wireless Performance Mouse MX for PC and Mac"/>
    <n v="319.97000000000003"/>
    <n v="4"/>
    <n v="71.989999999999995"/>
    <m/>
    <n v="0.22498984279776227"/>
    <m/>
    <s v="Lindsay"/>
    <s v="GREAT"/>
  </r>
  <r>
    <d v="2014-10-20T00:00:00"/>
    <s v="October"/>
    <s v="Lindsay Shagiari"/>
    <x v="1"/>
    <x v="0"/>
    <s v="Storage"/>
    <s v="24 Capacity Maxi Data Binder Racks, Pearl"/>
    <n v="505.32"/>
    <n v="3"/>
    <n v="31.58"/>
    <m/>
    <n v="6.2495052639911342E-2"/>
    <m/>
    <s v="Lindsay"/>
    <s v="GOOD"/>
  </r>
  <r>
    <d v="2014-10-20T00:00:00"/>
    <s v="October"/>
    <s v="Lindsay Shagiari"/>
    <x v="1"/>
    <x v="0"/>
    <s v="Paper"/>
    <s v="Wirebound Voice Message Log Book"/>
    <n v="3.81"/>
    <n v="1"/>
    <n v="1.24"/>
    <m/>
    <n v="0.32545931758530183"/>
    <m/>
    <s v="Lindsay"/>
    <s v="OKAY"/>
  </r>
  <r>
    <d v="2014-10-20T00:00:00"/>
    <s v="October"/>
    <s v="Lindsay Shagiari"/>
    <x v="1"/>
    <x v="0"/>
    <s v="Binders"/>
    <s v="Satellite Sectional Post Binders"/>
    <n v="8.68"/>
    <n v="1"/>
    <n v="-14.76"/>
    <m/>
    <n v="-1.7004608294930876"/>
    <m/>
    <s v="Lindsay"/>
    <s v="OKAY"/>
  </r>
  <r>
    <d v="2014-10-20T00:00:00"/>
    <s v="October"/>
    <s v="Lindsay Shagiari"/>
    <x v="1"/>
    <x v="0"/>
    <s v="Labels"/>
    <s v="Avery 4027 File Folder Labels for Dot Matrix Printers, 5000 Labels per Box, White"/>
    <n v="24.42"/>
    <n v="1"/>
    <n v="7.94"/>
    <m/>
    <n v="0.32514332514332511"/>
    <m/>
    <s v="Lindsay"/>
    <s v="OKAY"/>
  </r>
  <r>
    <d v="2014-10-21T00:00:00"/>
    <s v="October"/>
    <s v="Tracy Blumstein"/>
    <x v="10"/>
    <x v="0"/>
    <s v="Appliances"/>
    <s v="Fellowes Superior 10 Outlet Split Surge Protector"/>
    <n v="121.79"/>
    <n v="4"/>
    <n v="13.7"/>
    <m/>
    <n v="0.11248871007471876"/>
    <m/>
    <s v="Tracy"/>
    <s v="GREAT"/>
  </r>
  <r>
    <d v="2014-10-21T00:00:00"/>
    <s v="October"/>
    <s v="Tracy Blumstein"/>
    <x v="10"/>
    <x v="1"/>
    <s v="Tables"/>
    <s v="Hon Practical Foundations 30 x 60 Training Table, Light Gray/Charcoal"/>
    <n v="409.59"/>
    <n v="3"/>
    <n v="-122.88"/>
    <m/>
    <n v="-0.30000732439756833"/>
    <m/>
    <s v="Tracy"/>
    <e v="#N/A"/>
  </r>
  <r>
    <d v="2014-10-21T00:00:00"/>
    <s v="October"/>
    <s v="Sylvia Foulston"/>
    <x v="3"/>
    <x v="0"/>
    <s v="Binders"/>
    <s v="Plastic Binding Combs"/>
    <n v="36.36"/>
    <n v="3"/>
    <n v="12.27"/>
    <m/>
    <n v="0.33745874587458746"/>
    <m/>
    <s v="Sylvia"/>
    <s v="OKAY"/>
  </r>
  <r>
    <d v="2014-10-21T00:00:00"/>
    <s v="October"/>
    <s v="Frank Hawley"/>
    <x v="6"/>
    <x v="0"/>
    <s v="Storage"/>
    <s v="Eldon Base for stackable storage shelf, platinum"/>
    <n v="194.7"/>
    <n v="5"/>
    <n v="9.74"/>
    <m/>
    <n v="5.0025680534155112E-2"/>
    <m/>
    <s v="Frank"/>
    <s v="GREAT"/>
  </r>
  <r>
    <d v="2014-10-21T00:00:00"/>
    <s v="October"/>
    <s v="Frank Hawley"/>
    <x v="6"/>
    <x v="1"/>
    <s v="Tables"/>
    <s v="Hon 2111 Invitation Series Straight Table"/>
    <n v="591.32000000000005"/>
    <n v="4"/>
    <n v="112.35"/>
    <m/>
    <n v="0.18999864709463571"/>
    <m/>
    <s v="Frank"/>
    <s v="GOOD"/>
  </r>
  <r>
    <d v="2014-10-21T00:00:00"/>
    <s v="October"/>
    <s v="Frank Hawley"/>
    <x v="6"/>
    <x v="0"/>
    <s v="Art"/>
    <s v="SANFORD Liquid Accent Tank-Style Highlighters"/>
    <n v="2.84"/>
    <n v="1"/>
    <n v="0.88"/>
    <m/>
    <n v="0.3098591549295775"/>
    <m/>
    <s v="Frank"/>
    <s v="OKAY"/>
  </r>
  <r>
    <d v="2014-10-22T00:00:00"/>
    <s v="October"/>
    <s v="Maureen Gastineau"/>
    <x v="10"/>
    <x v="1"/>
    <s v="Furnishings"/>
    <s v="Seth Thomas 14&quot; Putty-Colored Wall Clock"/>
    <n v="93.89"/>
    <n v="4"/>
    <n v="12.91"/>
    <m/>
    <n v="0.13750133134519119"/>
    <m/>
    <s v="Maureen"/>
    <s v="OKAY"/>
  </r>
  <r>
    <d v="2014-10-22T00:00:00"/>
    <s v="October"/>
    <s v="Nicole Brennan"/>
    <x v="8"/>
    <x v="1"/>
    <s v="Furnishings"/>
    <s v="Tenex Chairmats For Use with Hard Floors"/>
    <n v="129.91999999999999"/>
    <n v="4"/>
    <n v="10.39"/>
    <m/>
    <n v="7.99722906403941E-2"/>
    <m/>
    <s v="Nicole"/>
    <e v="#N/A"/>
  </r>
  <r>
    <d v="2014-10-24T00:00:00"/>
    <s v="October"/>
    <s v="Daniel Byrd"/>
    <x v="16"/>
    <x v="0"/>
    <s v="Paper"/>
    <s v="Xerox 210"/>
    <n v="10.37"/>
    <n v="2"/>
    <n v="3.63"/>
    <m/>
    <n v="0.35004821600771457"/>
    <m/>
    <s v="Daniel"/>
    <s v="OKAY"/>
  </r>
  <r>
    <d v="2014-10-24T00:00:00"/>
    <s v="October"/>
    <s v="Allen Armold"/>
    <x v="3"/>
    <x v="0"/>
    <s v="Binders"/>
    <s v="Avery Premier Heavy-Duty Binder with Round Locking Rings"/>
    <n v="34.270000000000003"/>
    <n v="3"/>
    <n v="11.14"/>
    <m/>
    <n v="0.32506565509191709"/>
    <m/>
    <s v="Allen"/>
    <s v="OKAY"/>
  </r>
  <r>
    <d v="2014-10-24T00:00:00"/>
    <s v="October"/>
    <s v="Arthur Prichep"/>
    <x v="9"/>
    <x v="0"/>
    <s v="Fasteners"/>
    <s v="Advantus Map Pennant Flags and Round Head Tacks"/>
    <n v="11.85"/>
    <n v="3"/>
    <n v="3.79"/>
    <m/>
    <n v="0.31983122362869199"/>
    <m/>
    <s v="Arthur"/>
    <s v="OKAY"/>
  </r>
  <r>
    <d v="2014-10-25T00:00:00"/>
    <s v="October"/>
    <s v="Aaron Hawkins"/>
    <x v="3"/>
    <x v="0"/>
    <s v="Binders"/>
    <s v="GBC VeloBind Cover Sets"/>
    <n v="49.41"/>
    <n v="4"/>
    <n v="18.53"/>
    <m/>
    <n v="0.37502529852256633"/>
    <m/>
    <s v="Aaron"/>
    <s v="OKAY"/>
  </r>
  <r>
    <d v="2014-10-25T00:00:00"/>
    <s v="October"/>
    <s v="Evan Henry"/>
    <x v="2"/>
    <x v="2"/>
    <s v="Accessories"/>
    <s v="Memorex 25GB 6X Branded Blu-Ray Recordable Disc, 15/Pack"/>
    <n v="40.78"/>
    <n v="3"/>
    <n v="0.51"/>
    <m/>
    <n v="1.2506130456105935E-2"/>
    <m/>
    <s v="Evan"/>
    <s v="OKAY"/>
  </r>
  <r>
    <d v="2014-10-25T00:00:00"/>
    <s v="October"/>
    <s v="Evan Henry"/>
    <x v="2"/>
    <x v="0"/>
    <s v="Binders"/>
    <s v="GBC Twin Loop Wire Binding Elements, 9/16&quot; Spine, Black"/>
    <n v="13.7"/>
    <n v="3"/>
    <n v="-9.59"/>
    <m/>
    <n v="-0.70000000000000007"/>
    <m/>
    <s v="Evan"/>
    <s v="OKAY"/>
  </r>
  <r>
    <d v="2014-10-26T00:00:00"/>
    <s v="October"/>
    <s v="Angele Hood"/>
    <x v="22"/>
    <x v="1"/>
    <s v="Furnishings"/>
    <s v="Tenex Chairmats For Use With Carpeted Floors"/>
    <n v="63.92"/>
    <n v="4"/>
    <n v="3.2"/>
    <m/>
    <n v="5.0062578222778473E-2"/>
    <m/>
    <s v="Angele"/>
    <s v="OKAY"/>
  </r>
  <r>
    <d v="2014-10-26T00:00:00"/>
    <s v="October"/>
    <s v="Angele Hood"/>
    <x v="22"/>
    <x v="2"/>
    <s v="Phones"/>
    <s v="Vtech CS6719"/>
    <n v="383.96"/>
    <n v="5"/>
    <n v="38.4"/>
    <m/>
    <n v="0.10001041775184916"/>
    <m/>
    <s v="Angele"/>
    <e v="#N/A"/>
  </r>
  <r>
    <d v="2014-10-27T00:00:00"/>
    <s v="October"/>
    <s v="Ross DeVincentis"/>
    <x v="25"/>
    <x v="0"/>
    <s v="Paper"/>
    <s v="Xerox 2"/>
    <n v="10.37"/>
    <n v="2"/>
    <n v="3.63"/>
    <m/>
    <n v="0.35004821600771457"/>
    <m/>
    <s v="Ross"/>
    <s v="OKAY"/>
  </r>
  <r>
    <d v="2014-10-27T00:00:00"/>
    <s v="October"/>
    <s v="Ross DeVincentis"/>
    <x v="25"/>
    <x v="0"/>
    <s v="Paper"/>
    <s v="Easy-staple paper"/>
    <n v="11.95"/>
    <n v="3"/>
    <n v="4.03"/>
    <m/>
    <n v="0.3372384937238494"/>
    <m/>
    <s v="Ross"/>
    <s v="OKAY"/>
  </r>
  <r>
    <d v="2014-10-28T00:00:00"/>
    <s v="October"/>
    <s v="Todd Sumrall"/>
    <x v="3"/>
    <x v="0"/>
    <s v="Binders"/>
    <s v="Avery Non-Stick Binders"/>
    <n v="7.18"/>
    <n v="2"/>
    <n v="2.25"/>
    <m/>
    <n v="0.31337047353760444"/>
    <m/>
    <s v="Todd"/>
    <s v="OKAY"/>
  </r>
  <r>
    <d v="2014-10-28T00:00:00"/>
    <s v="October"/>
    <s v="Todd Sumrall"/>
    <x v="3"/>
    <x v="0"/>
    <s v="Supplies"/>
    <s v="Serrated Blade or Curved Handle Hand Letter Openers"/>
    <n v="6.28"/>
    <n v="2"/>
    <n v="0.06"/>
    <m/>
    <n v="9.5541401273885346E-3"/>
    <m/>
    <s v="Todd"/>
    <s v="OKAY"/>
  </r>
  <r>
    <d v="2014-10-28T00:00:00"/>
    <s v="October"/>
    <s v="Todd Sumrall"/>
    <x v="3"/>
    <x v="0"/>
    <s v="Supplies"/>
    <s v="Premier Automatic Letter Opener"/>
    <n v="480.74"/>
    <n v="2"/>
    <n v="14.42"/>
    <m/>
    <n v="2.9995423721762282E-2"/>
    <m/>
    <s v="Todd"/>
    <s v="GREAT"/>
  </r>
  <r>
    <d v="2014-10-28T00:00:00"/>
    <s v="October"/>
    <s v="Todd Sumrall"/>
    <x v="3"/>
    <x v="1"/>
    <s v="Bookcases"/>
    <s v="O'Sullivan Living Dimensions 2-Shelf Bookcases"/>
    <n v="617"/>
    <n v="6"/>
    <n v="-36.29"/>
    <m/>
    <n v="-5.8816855753646674E-2"/>
    <m/>
    <s v="Todd"/>
    <s v="GOOD"/>
  </r>
  <r>
    <d v="2014-10-28T00:00:00"/>
    <s v="October"/>
    <s v="Todd Sumrall"/>
    <x v="3"/>
    <x v="0"/>
    <s v="Storage"/>
    <s v="Eldon Portable Mobile Manager"/>
    <n v="141.4"/>
    <n v="5"/>
    <n v="38.18"/>
    <m/>
    <n v="0.27001414427157"/>
    <m/>
    <s v="Todd"/>
    <s v="GREAT"/>
  </r>
  <r>
    <d v="2014-10-28T00:00:00"/>
    <s v="October"/>
    <s v="Bill Tyler"/>
    <x v="42"/>
    <x v="2"/>
    <s v="Phones"/>
    <s v="Digium D40 VoIP phone"/>
    <n v="257.98"/>
    <n v="2"/>
    <n v="74.81"/>
    <m/>
    <n v="0.28998371966819131"/>
    <m/>
    <s v="Bill"/>
    <s v="GREAT"/>
  </r>
  <r>
    <d v="2014-10-29T00:00:00"/>
    <s v="October"/>
    <s v="Sue Ann Reed"/>
    <x v="1"/>
    <x v="2"/>
    <s v="Phones"/>
    <s v="Apple iPhone 5S"/>
    <n v="2735.95"/>
    <n v="6"/>
    <n v="341.99"/>
    <m/>
    <n v="0.1249986293609167"/>
    <m/>
    <s v="Sue"/>
    <s v="GOOD"/>
  </r>
  <r>
    <d v="2014-10-29T00:00:00"/>
    <s v="October"/>
    <s v="Noah Childs"/>
    <x v="18"/>
    <x v="2"/>
    <s v="Accessories"/>
    <s v="Maxell 4.7GB DVD+R 5/Pack"/>
    <n v="1.98"/>
    <n v="2"/>
    <n v="0.89"/>
    <m/>
    <n v="0.4494949494949495"/>
    <m/>
    <s v="Noah"/>
    <s v="OKAY"/>
  </r>
  <r>
    <d v="2014-10-29T00:00:00"/>
    <s v="October"/>
    <s v="Noah Childs"/>
    <x v="18"/>
    <x v="0"/>
    <s v="Paper"/>
    <s v="Snap-A-Way Black Print Carbonless Ruled Speed Letter, Triplicate"/>
    <n v="75.88"/>
    <n v="2"/>
    <n v="35.659999999999997"/>
    <m/>
    <n v="0.46995255666842384"/>
    <m/>
    <s v="Noah"/>
    <s v="OKAY"/>
  </r>
  <r>
    <d v="2014-10-31T00:00:00"/>
    <s v="October"/>
    <s v="Greg Guthrie"/>
    <x v="3"/>
    <x v="0"/>
    <s v="Fasteners"/>
    <s v="Staples"/>
    <n v="11.34"/>
    <n v="3"/>
    <n v="5.22"/>
    <m/>
    <n v="0.46031746031746029"/>
    <m/>
    <s v="Greg"/>
    <s v="OKAY"/>
  </r>
  <r>
    <d v="2014-10-31T00:00:00"/>
    <s v="October"/>
    <s v="Greg Guthrie"/>
    <x v="3"/>
    <x v="0"/>
    <s v="Storage"/>
    <s v="Letter/Legal File Tote with Clear Snap-On Lid, Black Granite"/>
    <n v="80.3"/>
    <n v="5"/>
    <n v="20.88"/>
    <m/>
    <n v="0.26002490660024907"/>
    <m/>
    <s v="Greg"/>
    <s v="OKAY"/>
  </r>
  <r>
    <d v="2014-10-31T00:00:00"/>
    <s v="October"/>
    <s v="Greg Guthrie"/>
    <x v="3"/>
    <x v="0"/>
    <s v="Binders"/>
    <s v="Avery Framed View Binder, EZD Ring (Locking), Navy, 1 1/2&quot;"/>
    <n v="15.97"/>
    <n v="2"/>
    <n v="5.39"/>
    <m/>
    <n v="0.3375078271759549"/>
    <m/>
    <s v="Greg"/>
    <s v="OKAY"/>
  </r>
  <r>
    <d v="2014-10-31T00:00:00"/>
    <s v="October"/>
    <s v="Greg Guthrie"/>
    <x v="3"/>
    <x v="0"/>
    <s v="Paper"/>
    <s v="Xerox 1952"/>
    <n v="64.739999999999995"/>
    <n v="13"/>
    <n v="30.43"/>
    <m/>
    <n v="0.47003398208217489"/>
    <m/>
    <s v="Greg"/>
    <s v="OKAY"/>
  </r>
  <r>
    <d v="2014-10-31T00:00:00"/>
    <s v="October"/>
    <s v="Greg Guthrie"/>
    <x v="3"/>
    <x v="0"/>
    <s v="Binders"/>
    <s v="Fellowes Twister Kit, Gray/Clear, 3/pkg"/>
    <n v="19.3"/>
    <n v="3"/>
    <n v="6.03"/>
    <m/>
    <n v="0.31243523316062177"/>
    <m/>
    <s v="Greg"/>
    <s v="OKAY"/>
  </r>
  <r>
    <d v="2014-10-31T00:00:00"/>
    <s v="October"/>
    <s v="Greg Guthrie"/>
    <x v="3"/>
    <x v="0"/>
    <s v="Storage"/>
    <s v="Tennsco Regal Shelving Units"/>
    <n v="405.64"/>
    <n v="4"/>
    <n v="12.17"/>
    <m/>
    <n v="3.0001972192091511E-2"/>
    <m/>
    <s v="Greg"/>
    <s v="GREAT"/>
  </r>
  <r>
    <d v="2014-10-31T00:00:00"/>
    <s v="October"/>
    <s v="Greg Guthrie"/>
    <x v="3"/>
    <x v="1"/>
    <s v="Chairs"/>
    <s v="Novimex Fabric Task Chair"/>
    <n v="146.35"/>
    <n v="3"/>
    <n v="-9.15"/>
    <m/>
    <n v="-6.2521352921079604E-2"/>
    <m/>
    <s v="Greg"/>
    <s v="GREAT"/>
  </r>
  <r>
    <d v="2014-10-31T00:00:00"/>
    <s v="October"/>
    <s v="Greg Guthrie"/>
    <x v="3"/>
    <x v="2"/>
    <s v="Accessories"/>
    <s v="MaxellÂ LTO Ultrium - 800 GB"/>
    <n v="251.91"/>
    <n v="9"/>
    <n v="47.86"/>
    <m/>
    <n v="0.18998848795204637"/>
    <m/>
    <s v="Greg"/>
    <e v="#N/A"/>
  </r>
  <r>
    <d v="2014-10-31T00:00:00"/>
    <s v="October"/>
    <s v="Greg Guthrie"/>
    <x v="3"/>
    <x v="0"/>
    <s v="Art"/>
    <s v="Newell 325"/>
    <n v="12.39"/>
    <n v="3"/>
    <n v="3.72"/>
    <m/>
    <n v="0.30024213075060535"/>
    <m/>
    <s v="Greg"/>
    <s v="OKAY"/>
  </r>
  <r>
    <d v="2014-10-31T00:00:00"/>
    <s v="October"/>
    <s v="Anne McFarland"/>
    <x v="43"/>
    <x v="0"/>
    <s v="Art"/>
    <s v="Lumber Crayons"/>
    <n v="49.25"/>
    <n v="5"/>
    <n v="18.72"/>
    <m/>
    <n v="0.38010152284263959"/>
    <m/>
    <s v="Anne"/>
    <s v="OKAY"/>
  </r>
  <r>
    <d v="2014-10-31T00:00:00"/>
    <s v="October"/>
    <s v="Anne McFarland"/>
    <x v="43"/>
    <x v="0"/>
    <s v="Paper"/>
    <s v="RSVP Cards &amp; Envelopes, Blank White, 8-1/2&quot; X 11&quot;, 24 Cards/25 Envelopes/Set"/>
    <n v="10.16"/>
    <n v="2"/>
    <n v="4.78"/>
    <m/>
    <n v="0.47047244094488189"/>
    <m/>
    <s v="Anne"/>
    <s v="OKAY"/>
  </r>
  <r>
    <d v="2014-10-31T00:00:00"/>
    <s v="October"/>
    <s v="Anne McFarland"/>
    <x v="43"/>
    <x v="1"/>
    <s v="Furnishings"/>
    <s v="Eldon Expressions Wood Desk Accessories, Oak"/>
    <n v="14.76"/>
    <n v="2"/>
    <n v="4.28"/>
    <m/>
    <n v="0.28997289972899731"/>
    <m/>
    <s v="Anne"/>
    <s v="OKAY"/>
  </r>
  <r>
    <d v="2014-10-31T00:00:00"/>
    <s v="October"/>
    <s v="Anne McFarland"/>
    <x v="43"/>
    <x v="0"/>
    <s v="Binders"/>
    <s v="GBC Recycled VeloBinder Covers"/>
    <n v="34.08"/>
    <n v="2"/>
    <n v="15.68"/>
    <m/>
    <n v="0.46009389671361506"/>
    <m/>
    <s v="Anne"/>
    <s v="OKAY"/>
  </r>
  <r>
    <d v="2014-10-31T00:00:00"/>
    <s v="October"/>
    <s v="Anne McFarland"/>
    <x v="43"/>
    <x v="1"/>
    <s v="Furnishings"/>
    <s v="Eldon Wave Desk Accessories"/>
    <n v="17.670000000000002"/>
    <n v="3"/>
    <n v="7.77"/>
    <m/>
    <n v="0.43972835314091674"/>
    <m/>
    <s v="Anne"/>
    <s v="OKAY"/>
  </r>
  <r>
    <d v="2014-10-31T00:00:00"/>
    <s v="October"/>
    <s v="Anne McFarland"/>
    <x v="43"/>
    <x v="1"/>
    <s v="Chairs"/>
    <s v="Hon Pagoda Stacking Chairs"/>
    <n v="1604.9"/>
    <n v="5"/>
    <n v="481.47"/>
    <m/>
    <n v="0.3"/>
    <m/>
    <s v="Anne"/>
    <s v="GOOD"/>
  </r>
  <r>
    <d v="2014-10-31T00:00:00"/>
    <s v="October"/>
    <s v="Anne McFarland"/>
    <x v="43"/>
    <x v="1"/>
    <s v="Tables"/>
    <s v="Chromcraft Bull-Nose Wood 48&quot; x 96&quot; Rectangular Conference Tables"/>
    <n v="385.69"/>
    <n v="1"/>
    <n v="-60.61"/>
    <m/>
    <n v="-0.15714693147346315"/>
    <m/>
    <s v="Anne"/>
    <s v="GREAT"/>
  </r>
  <r>
    <d v="2014-10-31T00:00:00"/>
    <s v="October"/>
    <s v="Amy Cox"/>
    <x v="12"/>
    <x v="2"/>
    <s v="Phones"/>
    <s v="Plantronics HL10 Handset Lifter"/>
    <n v="742.34"/>
    <n v="8"/>
    <n v="83.51"/>
    <m/>
    <n v="0.11249562195220519"/>
    <m/>
    <s v="Amy"/>
    <s v="GOOD"/>
  </r>
  <r>
    <d v="2014-10-31T00:00:00"/>
    <s v="October"/>
    <s v="Anthony Jacobs"/>
    <x v="10"/>
    <x v="1"/>
    <s v="Tables"/>
    <s v="Hon 94000 Series Round Tables"/>
    <n v="1421.66"/>
    <n v="8"/>
    <n v="-734.53"/>
    <m/>
    <n v="-0.51667065261736278"/>
    <m/>
    <s v="Anthony"/>
    <s v="GOOD"/>
  </r>
  <r>
    <d v="2014-10-31T00:00:00"/>
    <s v="October"/>
    <s v="Nancy Lomonaco"/>
    <x v="3"/>
    <x v="2"/>
    <s v="Phones"/>
    <s v="Motorola L804"/>
    <n v="73.58"/>
    <n v="2"/>
    <n v="8.2799999999999994"/>
    <m/>
    <n v="0.11253057896167436"/>
    <m/>
    <s v="Nancy"/>
    <s v="OKAY"/>
  </r>
  <r>
    <d v="2014-11-01T00:00:00"/>
    <s v="November"/>
    <s v="Russell Applegate"/>
    <x v="26"/>
    <x v="0"/>
    <s v="Art"/>
    <s v="Model L Table or Wall-Mount Pencil Sharpener"/>
    <n v="43.18"/>
    <n v="3"/>
    <n v="4.32"/>
    <m/>
    <n v="0.10004631773969432"/>
    <m/>
    <s v="Russell"/>
    <s v="OKAY"/>
  </r>
  <r>
    <d v="2014-11-01T00:00:00"/>
    <s v="November"/>
    <s v="Russell Applegate"/>
    <x v="26"/>
    <x v="2"/>
    <s v="Phones"/>
    <s v="ClearOne CHATAttach 160 -Â speaker phone"/>
    <n v="1983.97"/>
    <n v="4"/>
    <n v="248"/>
    <m/>
    <n v="0.12500189014954863"/>
    <m/>
    <s v="Russell"/>
    <s v="GOOD"/>
  </r>
  <r>
    <d v="2014-11-01T00:00:00"/>
    <s v="November"/>
    <s v="Natalie DeCherney"/>
    <x v="11"/>
    <x v="0"/>
    <s v="Storage"/>
    <s v="Carina Mini System Audio Rack, Model AR050B"/>
    <n v="443.92"/>
    <n v="5"/>
    <n v="-94.33"/>
    <m/>
    <n v="-0.2124932420255902"/>
    <m/>
    <s v="Natalie"/>
    <s v="GREAT"/>
  </r>
  <r>
    <d v="2014-11-01T00:00:00"/>
    <s v="November"/>
    <s v="Natalie DeCherney"/>
    <x v="11"/>
    <x v="2"/>
    <s v="Phones"/>
    <s v="Plantronics Voyager Pro HD - Bluetooth Headset"/>
    <n v="155.97999999999999"/>
    <n v="3"/>
    <n v="54.59"/>
    <m/>
    <n v="0.34998076676496992"/>
    <m/>
    <s v="Natalie"/>
    <e v="#N/A"/>
  </r>
  <r>
    <d v="2014-11-01T00:00:00"/>
    <s v="November"/>
    <s v="Ken Heidel"/>
    <x v="25"/>
    <x v="0"/>
    <s v="Fasteners"/>
    <s v="Staples"/>
    <n v="7.52"/>
    <n v="5"/>
    <n v="1.41"/>
    <m/>
    <n v="0.1875"/>
    <m/>
    <s v="Ken"/>
    <s v="OKAY"/>
  </r>
  <r>
    <d v="2014-11-01T00:00:00"/>
    <s v="November"/>
    <s v="Ken Heidel"/>
    <x v="25"/>
    <x v="0"/>
    <s v="Art"/>
    <s v="Newell 320"/>
    <n v="10.27"/>
    <n v="3"/>
    <n v="0.9"/>
    <m/>
    <n v="8.7633885102239545E-2"/>
    <m/>
    <s v="Ken"/>
    <s v="OKAY"/>
  </r>
  <r>
    <d v="2014-11-01T00:00:00"/>
    <s v="November"/>
    <s v="Ken Heidel"/>
    <x v="25"/>
    <x v="0"/>
    <s v="Labels"/>
    <s v="Avery 513"/>
    <n v="47.81"/>
    <n v="12"/>
    <n v="15.54"/>
    <m/>
    <n v="0.32503660322108341"/>
    <m/>
    <s v="Ken"/>
    <s v="OKAY"/>
  </r>
  <r>
    <d v="2014-11-01T00:00:00"/>
    <s v="November"/>
    <s v="Ken Heidel"/>
    <x v="25"/>
    <x v="2"/>
    <s v="Phones"/>
    <s v="Cisco IPÂ PhoneÂ 7961G VoIPÂ phoneÂ - Dark gray"/>
    <n v="978.84"/>
    <n v="9"/>
    <n v="110.12"/>
    <m/>
    <n v="0.11250051080871236"/>
    <m/>
    <s v="Ken"/>
    <s v="GOOD"/>
  </r>
  <r>
    <d v="2014-11-01T00:00:00"/>
    <s v="November"/>
    <s v="Suzanne McNair"/>
    <x v="1"/>
    <x v="0"/>
    <s v="Paper"/>
    <s v="Southworth Parchment Paper &amp; Envelopes"/>
    <n v="15.7"/>
    <n v="3"/>
    <n v="5.0999999999999996"/>
    <m/>
    <n v="0.32484076433121017"/>
    <m/>
    <s v="Suzanne"/>
    <s v="OKAY"/>
  </r>
  <r>
    <d v="2014-11-01T00:00:00"/>
    <s v="November"/>
    <s v="Jack O'Briant"/>
    <x v="5"/>
    <x v="0"/>
    <s v="Storage"/>
    <s v="Multi-Use Personal File Cart and Caster Set, Three Stacking Bins"/>
    <n v="69.52"/>
    <n v="2"/>
    <n v="19.47"/>
    <m/>
    <n v="0.2800632911392405"/>
    <m/>
    <s v="Jack"/>
    <s v="OKAY"/>
  </r>
  <r>
    <d v="2014-11-01T00:00:00"/>
    <s v="November"/>
    <s v="Jack O'Briant"/>
    <x v="5"/>
    <x v="0"/>
    <s v="Art"/>
    <s v="OIC #2 Pencils, Medium Soft"/>
    <n v="5.64"/>
    <n v="3"/>
    <n v="1.64"/>
    <m/>
    <n v="0.29078014184397161"/>
    <m/>
    <s v="Jack"/>
    <s v="OKAY"/>
  </r>
  <r>
    <d v="2014-11-01T00:00:00"/>
    <s v="November"/>
    <s v="Paul Lucas"/>
    <x v="3"/>
    <x v="0"/>
    <s v="Labels"/>
    <s v="Avery 475"/>
    <n v="44.4"/>
    <n v="3"/>
    <n v="22.2"/>
    <m/>
    <n v="0.5"/>
    <m/>
    <s v="Paul"/>
    <s v="OKAY"/>
  </r>
  <r>
    <d v="2014-11-01T00:00:00"/>
    <s v="November"/>
    <s v="Paul Lucas"/>
    <x v="3"/>
    <x v="0"/>
    <s v="Paper"/>
    <s v="Easy-staple paper"/>
    <n v="21.4"/>
    <n v="5"/>
    <n v="9.6300000000000008"/>
    <m/>
    <n v="0.45000000000000007"/>
    <m/>
    <s v="Paul"/>
    <s v="OKAY"/>
  </r>
  <r>
    <d v="2014-11-01T00:00:00"/>
    <s v="November"/>
    <s v="Daniel Lacy"/>
    <x v="20"/>
    <x v="0"/>
    <s v="Appliances"/>
    <s v="Kensington 7 Outlet MasterPiece Power Center"/>
    <n v="533.94000000000005"/>
    <n v="3"/>
    <n v="154.84"/>
    <m/>
    <n v="0.28999513053901183"/>
    <m/>
    <s v="Daniel"/>
    <s v="GOOD"/>
  </r>
  <r>
    <d v="2014-11-01T00:00:00"/>
    <s v="November"/>
    <s v="Daniel Lacy"/>
    <x v="20"/>
    <x v="0"/>
    <s v="Paper"/>
    <s v="Xerox 1934"/>
    <n v="167.94"/>
    <n v="3"/>
    <n v="82.29"/>
    <m/>
    <n v="0.48999642729546272"/>
    <m/>
    <s v="Daniel"/>
    <e v="#N/A"/>
  </r>
  <r>
    <d v="2014-11-01T00:00:00"/>
    <s v="November"/>
    <s v="Daniel Lacy"/>
    <x v="20"/>
    <x v="1"/>
    <s v="Furnishings"/>
    <s v="Master Big Foot Doorstop, Beige"/>
    <n v="31.68"/>
    <n v="6"/>
    <n v="9.82"/>
    <m/>
    <n v="0.30997474747474751"/>
    <m/>
    <s v="Daniel"/>
    <s v="OKAY"/>
  </r>
  <r>
    <d v="2014-11-01T00:00:00"/>
    <s v="November"/>
    <s v="Deirdre Greer"/>
    <x v="23"/>
    <x v="0"/>
    <s v="Appliances"/>
    <s v="Fellowes Superior 10 Outlet Split Surge Protector"/>
    <n v="76.12"/>
    <n v="2"/>
    <n v="22.07"/>
    <m/>
    <n v="0.28993694167104572"/>
    <m/>
    <s v="Deirdre"/>
    <s v="OKAY"/>
  </r>
  <r>
    <d v="2014-11-01T00:00:00"/>
    <s v="November"/>
    <s v="Erin Ashbrook"/>
    <x v="10"/>
    <x v="1"/>
    <s v="Furnishings"/>
    <s v="Howard Miller 13&quot; Diameter Pewter Finish Round Wall Clock"/>
    <n v="68.7"/>
    <n v="2"/>
    <n v="16.32"/>
    <m/>
    <n v="0.23755458515283842"/>
    <m/>
    <s v="Erin"/>
    <s v="OKAY"/>
  </r>
  <r>
    <d v="2014-11-01T00:00:00"/>
    <s v="November"/>
    <s v="Erin Ashbrook"/>
    <x v="10"/>
    <x v="0"/>
    <s v="Binders"/>
    <s v="Acco Economy Flexible Poly Round Ring Binder"/>
    <n v="3.13"/>
    <n v="2"/>
    <n v="-2.61"/>
    <m/>
    <n v="-0.83386581469648557"/>
    <m/>
    <s v="Erin"/>
    <s v="OKAY"/>
  </r>
  <r>
    <d v="2014-11-01T00:00:00"/>
    <s v="November"/>
    <s v="Erin Ashbrook"/>
    <x v="10"/>
    <x v="0"/>
    <s v="Binders"/>
    <s v="GBC Standard Therm-A-Bind Covers"/>
    <n v="22.43"/>
    <n v="3"/>
    <n v="-17.940000000000001"/>
    <m/>
    <n v="-0.79982166740971916"/>
    <m/>
    <s v="Erin"/>
    <s v="OKAY"/>
  </r>
  <r>
    <d v="2014-11-02T00:00:00"/>
    <s v="November"/>
    <s v="Roger Demir"/>
    <x v="20"/>
    <x v="0"/>
    <s v="Labels"/>
    <s v="Avery 499"/>
    <n v="34.86"/>
    <n v="7"/>
    <n v="16.04"/>
    <m/>
    <n v="0.46012621916236374"/>
    <m/>
    <s v="Roger"/>
    <s v="OKAY"/>
  </r>
  <r>
    <d v="2014-11-02T00:00:00"/>
    <s v="November"/>
    <s v="Roger Demir"/>
    <x v="20"/>
    <x v="1"/>
    <s v="Furnishings"/>
    <s v="Tensor Computer Mounted Lamp"/>
    <n v="89.34"/>
    <n v="6"/>
    <n v="24.12"/>
    <m/>
    <n v="0.26997985224983212"/>
    <m/>
    <s v="Roger"/>
    <s v="OKAY"/>
  </r>
  <r>
    <d v="2014-11-02T00:00:00"/>
    <s v="November"/>
    <s v="Patrick O'Brill"/>
    <x v="0"/>
    <x v="2"/>
    <s v="Phones"/>
    <s v="Logitech B530 USBÂ HeadsetÂ -Â headsetÂ - Full size, Binaural"/>
    <n v="88.78"/>
    <n v="3"/>
    <n v="7.77"/>
    <m/>
    <n v="8.7519711646767279E-2"/>
    <m/>
    <s v="Patrick"/>
    <s v="OKAY"/>
  </r>
  <r>
    <d v="2014-11-02T00:00:00"/>
    <s v="November"/>
    <s v="Liz Carlisle"/>
    <x v="10"/>
    <x v="2"/>
    <s v="Phones"/>
    <s v="Polycom CX300 Desktop Phone USB VoIP phone"/>
    <n v="539.96"/>
    <n v="6"/>
    <n v="-107.99"/>
    <m/>
    <n v="-0.19999629602192753"/>
    <m/>
    <s v="Liz"/>
    <s v="GOOD"/>
  </r>
  <r>
    <d v="2014-11-02T00:00:00"/>
    <s v="November"/>
    <s v="Liz Carlisle"/>
    <x v="10"/>
    <x v="2"/>
    <s v="Phones"/>
    <s v="I Need's 3d Hello Kitty Hybrid Silicone Case Cover for HTC One X 4g with 3d Hello Kitty Stylus Pen Green/pink"/>
    <n v="50.23"/>
    <n v="7"/>
    <n v="-10.050000000000001"/>
    <m/>
    <n v="-0.2000796336850488"/>
    <m/>
    <s v="Liz"/>
    <s v="OKAY"/>
  </r>
  <r>
    <d v="2014-11-02T00:00:00"/>
    <s v="November"/>
    <s v="Liz Carlisle"/>
    <x v="10"/>
    <x v="0"/>
    <s v="Binders"/>
    <s v="Acco D-Ring Binder w/DublLock"/>
    <n v="19.239999999999998"/>
    <n v="3"/>
    <n v="-13.47"/>
    <m/>
    <n v="-0.70010395010395021"/>
    <m/>
    <s v="Liz"/>
    <s v="OKAY"/>
  </r>
  <r>
    <d v="2014-11-02T00:00:00"/>
    <s v="November"/>
    <s v="Julie Kriz"/>
    <x v="16"/>
    <x v="2"/>
    <s v="Accessories"/>
    <s v="Razer Kraken 7.1 Surround Sound Over Ear USB Gaming Headset"/>
    <n v="799.92"/>
    <n v="10"/>
    <n v="239.98"/>
    <m/>
    <n v="0.30000500050005002"/>
    <m/>
    <s v="Julie"/>
    <s v="GOOD"/>
  </r>
  <r>
    <d v="2014-11-02T00:00:00"/>
    <s v="November"/>
    <s v="Shahid Hopkins"/>
    <x v="3"/>
    <x v="2"/>
    <s v="Phones"/>
    <s v="AT&amp;T CL82213"/>
    <n v="46.38"/>
    <n v="2"/>
    <n v="5.22"/>
    <m/>
    <n v="0.11254851228978006"/>
    <m/>
    <s v="Shahid"/>
    <s v="OKAY"/>
  </r>
  <r>
    <d v="2014-11-02T00:00:00"/>
    <s v="November"/>
    <s v="Shahid Hopkins"/>
    <x v="3"/>
    <x v="0"/>
    <s v="Storage"/>
    <s v="Adjustable Depth Letter/Legal Cart"/>
    <n v="362.92"/>
    <n v="2"/>
    <n v="105.25"/>
    <m/>
    <n v="0.29000881737021933"/>
    <m/>
    <s v="Shahid"/>
    <e v="#N/A"/>
  </r>
  <r>
    <d v="2014-11-02T00:00:00"/>
    <s v="November"/>
    <s v="Steven Ward"/>
    <x v="22"/>
    <x v="2"/>
    <s v="Accessories"/>
    <s v="Maxell 74 Minute CD-R Spindle, 50/Pack"/>
    <n v="41.94"/>
    <n v="2"/>
    <n v="15.1"/>
    <m/>
    <n v="0.36003814973772058"/>
    <m/>
    <s v="Steven"/>
    <s v="OKAY"/>
  </r>
  <r>
    <d v="2014-11-02T00:00:00"/>
    <s v="November"/>
    <s v="Steven Ward"/>
    <x v="22"/>
    <x v="2"/>
    <s v="Phones"/>
    <s v="Samsung Rugby III"/>
    <n v="52.79"/>
    <n v="1"/>
    <n v="4.62"/>
    <m/>
    <n v="8.7516575108922148E-2"/>
    <m/>
    <s v="Steven"/>
    <s v="OKAY"/>
  </r>
  <r>
    <d v="2014-11-03T00:00:00"/>
    <s v="November"/>
    <s v="Maxwell Schwartz"/>
    <x v="2"/>
    <x v="0"/>
    <s v="Supplies"/>
    <s v="Compact Automatic Electric Letter Opener"/>
    <n v="286.33999999999997"/>
    <n v="3"/>
    <n v="-64.430000000000007"/>
    <m/>
    <n v="-0.22501222323112388"/>
    <m/>
    <s v="Maxwell"/>
    <s v="GREAT"/>
  </r>
  <r>
    <d v="2014-11-03T00:00:00"/>
    <s v="November"/>
    <s v="Speros Goranitis"/>
    <x v="20"/>
    <x v="2"/>
    <s v="Phones"/>
    <s v="Panasonic KX-TG9471B"/>
    <n v="783.96"/>
    <n v="4"/>
    <n v="219.51"/>
    <m/>
    <n v="0.28000153069034134"/>
    <m/>
    <s v="Speros"/>
    <s v="GOOD"/>
  </r>
  <r>
    <d v="2014-11-03T00:00:00"/>
    <s v="November"/>
    <s v="Speros Goranitis"/>
    <x v="20"/>
    <x v="0"/>
    <s v="Binders"/>
    <s v="Surelock Post Binders"/>
    <n v="48.9"/>
    <n v="2"/>
    <n v="18.34"/>
    <m/>
    <n v="0.3750511247443763"/>
    <m/>
    <s v="Speros"/>
    <s v="OKAY"/>
  </r>
  <r>
    <d v="2014-11-03T00:00:00"/>
    <s v="November"/>
    <s v="Speros Goranitis"/>
    <x v="20"/>
    <x v="0"/>
    <s v="Binders"/>
    <s v="Acco Pressboard Covers with Storage Hooks, 14 7/8&quot; x 11&quot;, Light Blue"/>
    <n v="7.86"/>
    <n v="2"/>
    <n v="2.85"/>
    <m/>
    <n v="0.36259541984732824"/>
    <m/>
    <s v="Speros"/>
    <s v="OKAY"/>
  </r>
  <r>
    <d v="2014-11-03T00:00:00"/>
    <s v="November"/>
    <s v="Resi PÃ¶lking"/>
    <x v="37"/>
    <x v="0"/>
    <s v="Supplies"/>
    <s v="Acme Kleen Earth Office Shears"/>
    <n v="11.64"/>
    <n v="3"/>
    <n v="3.38"/>
    <m/>
    <n v="0.2903780068728522"/>
    <m/>
    <s v="Resi"/>
    <s v="OKAY"/>
  </r>
  <r>
    <d v="2014-11-03T00:00:00"/>
    <s v="November"/>
    <s v="Annie Thurman"/>
    <x v="15"/>
    <x v="0"/>
    <s v="Paper"/>
    <s v="Ampad Evidence Wirebond Steno Books, 6&quot; x 9&quot;"/>
    <n v="3.49"/>
    <n v="2"/>
    <n v="1.18"/>
    <m/>
    <n v="0.33810888252148991"/>
    <m/>
    <s v="Annie"/>
    <s v="OKAY"/>
  </r>
  <r>
    <d v="2014-11-03T00:00:00"/>
    <s v="November"/>
    <s v="Annie Thurman"/>
    <x v="15"/>
    <x v="0"/>
    <s v="Paper"/>
    <s v="Xerox 1884"/>
    <n v="143.86000000000001"/>
    <n v="9"/>
    <n v="48.55"/>
    <m/>
    <n v="0.33748088419296535"/>
    <m/>
    <s v="Annie"/>
    <e v="#N/A"/>
  </r>
  <r>
    <d v="2014-11-03T00:00:00"/>
    <s v="November"/>
    <s v="Shahid Hopkins"/>
    <x v="25"/>
    <x v="0"/>
    <s v="Storage"/>
    <s v="Acco Perma 4000 Stacking Storage Drawers"/>
    <n v="25.98"/>
    <n v="2"/>
    <n v="-1.62"/>
    <m/>
    <n v="-6.2355658198614321E-2"/>
    <m/>
    <s v="Shahid"/>
    <s v="OKAY"/>
  </r>
  <r>
    <d v="2014-11-03T00:00:00"/>
    <s v="November"/>
    <s v="Shahid Hopkins"/>
    <x v="25"/>
    <x v="1"/>
    <s v="Tables"/>
    <s v="Hon Racetrack Conference Tables"/>
    <n v="945.04"/>
    <n v="6"/>
    <n v="-299.26"/>
    <m/>
    <n v="-0.31666384491661731"/>
    <m/>
    <s v="Shahid"/>
    <s v="GOOD"/>
  </r>
  <r>
    <d v="2014-11-03T00:00:00"/>
    <s v="November"/>
    <s v="Shahid Hopkins"/>
    <x v="25"/>
    <x v="0"/>
    <s v="Binders"/>
    <s v="Avery Self-Adhesive Photo Pockets for Polaroid Photos"/>
    <n v="14.3"/>
    <n v="7"/>
    <n v="-10.49"/>
    <m/>
    <n v="-0.73356643356643358"/>
    <m/>
    <s v="Shahid"/>
    <s v="OKAY"/>
  </r>
  <r>
    <d v="2014-11-03T00:00:00"/>
    <s v="November"/>
    <s v="Shahid Hopkins"/>
    <x v="25"/>
    <x v="1"/>
    <s v="Furnishings"/>
    <s v="Tenex Antistatic Computer Chair Mats"/>
    <n v="410.35"/>
    <n v="3"/>
    <n v="-51.29"/>
    <m/>
    <n v="-0.12499086145972949"/>
    <m/>
    <s v="Shahid"/>
    <e v="#N/A"/>
  </r>
  <r>
    <d v="2014-11-03T00:00:00"/>
    <s v="November"/>
    <s v="Denise Monton"/>
    <x v="23"/>
    <x v="0"/>
    <s v="Binders"/>
    <s v="Avery Durable Binders"/>
    <n v="5.76"/>
    <n v="2"/>
    <n v="2.82"/>
    <m/>
    <n v="0.48958333333333331"/>
    <m/>
    <s v="Denise"/>
    <s v="OKAY"/>
  </r>
  <r>
    <d v="2014-11-03T00:00:00"/>
    <s v="November"/>
    <s v="Stephanie Phelps"/>
    <x v="40"/>
    <x v="2"/>
    <s v="Accessories"/>
    <s v="Belkin F8E887 USB Wired Ergonomic Keyboard"/>
    <n v="89.97"/>
    <n v="3"/>
    <n v="18.89"/>
    <m/>
    <n v="0.20995887518061576"/>
    <m/>
    <s v="Stephanie"/>
    <s v="OKAY"/>
  </r>
  <r>
    <d v="2014-11-03T00:00:00"/>
    <s v="November"/>
    <s v="Tracy Collins"/>
    <x v="3"/>
    <x v="0"/>
    <s v="Art"/>
    <s v="Prang Dustless Chalk Sticks"/>
    <n v="6.72"/>
    <n v="4"/>
    <n v="3.36"/>
    <m/>
    <n v="0.5"/>
    <m/>
    <s v="Tracy"/>
    <s v="OKAY"/>
  </r>
  <r>
    <d v="2014-11-04T00:00:00"/>
    <s v="November"/>
    <s v="Nathan Mautz"/>
    <x v="20"/>
    <x v="1"/>
    <s v="Chairs"/>
    <s v="DMI Arturo Collection Mission-style Design Wood Chair"/>
    <n v="135.88"/>
    <n v="1"/>
    <n v="24.16"/>
    <m/>
    <n v="0.17780394465705035"/>
    <m/>
    <s v="Nathan"/>
    <s v="GREAT"/>
  </r>
  <r>
    <d v="2014-11-04T00:00:00"/>
    <s v="November"/>
    <s v="Nathan Mautz"/>
    <x v="20"/>
    <x v="2"/>
    <s v="Machines"/>
    <s v="Canon imageCLASS MF7460 Monochrome Digital Laser Multifunction Copier"/>
    <n v="3991.98"/>
    <n v="2"/>
    <n v="1995.99"/>
    <m/>
    <n v="0.5"/>
    <m/>
    <s v="Nathan"/>
    <s v="GOOD"/>
  </r>
  <r>
    <d v="2014-11-04T00:00:00"/>
    <s v="November"/>
    <s v="Nathan Mautz"/>
    <x v="20"/>
    <x v="2"/>
    <s v="Phones"/>
    <s v="Panasonic Kx-TS550"/>
    <n v="275.94"/>
    <n v="6"/>
    <n v="80.02"/>
    <m/>
    <n v="0.28999057766181052"/>
    <m/>
    <s v="Nathan"/>
    <s v="GREAT"/>
  </r>
  <r>
    <d v="2014-11-04T00:00:00"/>
    <s v="November"/>
    <s v="Nathan Mautz"/>
    <x v="20"/>
    <x v="2"/>
    <s v="Accessories"/>
    <s v="NETGEAR N750 Dual Band Wi-Fi Gigabit Router"/>
    <n v="360"/>
    <n v="4"/>
    <n v="129.6"/>
    <m/>
    <n v="0.36"/>
    <m/>
    <s v="Nathan"/>
    <e v="#N/A"/>
  </r>
  <r>
    <d v="2014-11-04T00:00:00"/>
    <s v="November"/>
    <s v="Nathan Mautz"/>
    <x v="20"/>
    <x v="0"/>
    <s v="Storage"/>
    <s v="Trav-L-File Heavy-Duty Shuttle II, Black"/>
    <n v="43.57"/>
    <n v="1"/>
    <n v="13.07"/>
    <m/>
    <n v="0.29997704842781731"/>
    <m/>
    <s v="Nathan"/>
    <s v="OKAY"/>
  </r>
  <r>
    <d v="2014-11-04T00:00:00"/>
    <s v="November"/>
    <s v="Odella Nelson"/>
    <x v="25"/>
    <x v="0"/>
    <s v="Fasteners"/>
    <s v="OIC Bulk Pack Metal Binder Clips"/>
    <n v="8.3800000000000008"/>
    <n v="3"/>
    <n v="2.72"/>
    <m/>
    <n v="0.32458233890214794"/>
    <m/>
    <s v="Odella"/>
    <s v="OKAY"/>
  </r>
  <r>
    <d v="2014-11-04T00:00:00"/>
    <s v="November"/>
    <s v="Odella Nelson"/>
    <x v="25"/>
    <x v="0"/>
    <s v="Appliances"/>
    <s v="Acco 6 Outlet Guardian Premium Surge Suppressor"/>
    <n v="58.24"/>
    <n v="5"/>
    <n v="5.0999999999999996"/>
    <m/>
    <n v="8.7568681318681313E-2"/>
    <m/>
    <s v="Odella"/>
    <s v="OKAY"/>
  </r>
  <r>
    <d v="2014-11-04T00:00:00"/>
    <s v="November"/>
    <s v="MaryBeth Skach"/>
    <x v="3"/>
    <x v="1"/>
    <s v="Furnishings"/>
    <s v="Executive Impressions 12&quot; Wall Clock"/>
    <n v="35.340000000000003"/>
    <n v="2"/>
    <n v="13.43"/>
    <m/>
    <n v="0.38002263723825691"/>
    <m/>
    <s v="MaryBeth"/>
    <s v="OKAY"/>
  </r>
  <r>
    <d v="2014-11-04T00:00:00"/>
    <s v="November"/>
    <s v="William Brown"/>
    <x v="3"/>
    <x v="2"/>
    <s v="Phones"/>
    <s v="Polycom SoundPoint Pro SE-225 Corded phone"/>
    <n v="666.34"/>
    <n v="7"/>
    <n v="66.63"/>
    <m/>
    <n v="9.9993997058558687E-2"/>
    <m/>
    <s v="William"/>
    <s v="GOOD"/>
  </r>
  <r>
    <d v="2014-11-04T00:00:00"/>
    <s v="November"/>
    <s v="William Brown"/>
    <x v="3"/>
    <x v="1"/>
    <s v="Tables"/>
    <s v="Bevis Round Conference Table Top, X-Base"/>
    <n v="573.73"/>
    <n v="4"/>
    <n v="-64.540000000000006"/>
    <m/>
    <n v="-0.11249193871681802"/>
    <m/>
    <s v="William"/>
    <s v="GOOD"/>
  </r>
  <r>
    <d v="2014-11-04T00:00:00"/>
    <s v="November"/>
    <s v="William Brown"/>
    <x v="3"/>
    <x v="0"/>
    <s v="Binders"/>
    <s v="Cardinal EasyOpen D-Ring Binders"/>
    <n v="21.94"/>
    <n v="3"/>
    <n v="8.23"/>
    <m/>
    <n v="0.37511394712853235"/>
    <m/>
    <s v="William"/>
    <s v="OKAY"/>
  </r>
  <r>
    <d v="2014-11-04T00:00:00"/>
    <s v="November"/>
    <s v="William Brown"/>
    <x v="3"/>
    <x v="0"/>
    <s v="Paper"/>
    <s v="Xerox 2000"/>
    <n v="19.440000000000001"/>
    <n v="3"/>
    <n v="9.33"/>
    <m/>
    <n v="0.47993827160493824"/>
    <m/>
    <s v="William"/>
    <s v="OKAY"/>
  </r>
  <r>
    <d v="2014-11-04T00:00:00"/>
    <s v="November"/>
    <s v="William Brown"/>
    <x v="3"/>
    <x v="2"/>
    <s v="Machines"/>
    <s v="Hewlett-Packard Deskjet D4360 Printer"/>
    <n v="447.97"/>
    <n v="4"/>
    <n v="139.99"/>
    <m/>
    <n v="0.31249860481728686"/>
    <m/>
    <s v="William"/>
    <e v="#N/A"/>
  </r>
  <r>
    <d v="2014-11-04T00:00:00"/>
    <s v="November"/>
    <s v="Sam Zeldin"/>
    <x v="20"/>
    <x v="0"/>
    <s v="Binders"/>
    <s v="Acco Flexible ACCOHIDE Square Ring Data Binder, Dark Blue, 11 1/2&quot; X 14&quot; 7/8&quot;"/>
    <n v="52.06"/>
    <n v="4"/>
    <n v="18.87"/>
    <m/>
    <n v="0.3624663849404533"/>
    <m/>
    <s v="Sam"/>
    <s v="OKAY"/>
  </r>
  <r>
    <d v="2014-11-04T00:00:00"/>
    <s v="November"/>
    <s v="Tiffany House"/>
    <x v="3"/>
    <x v="0"/>
    <s v="Art"/>
    <s v="Newell 343"/>
    <n v="2.94"/>
    <n v="1"/>
    <n v="0.79"/>
    <m/>
    <n v="0.2687074829931973"/>
    <m/>
    <s v="Tiffany"/>
    <s v="OKAY"/>
  </r>
  <r>
    <d v="2014-11-05T00:00:00"/>
    <s v="November"/>
    <s v="Deanra Eno"/>
    <x v="3"/>
    <x v="1"/>
    <s v="Furnishings"/>
    <s v="OIC Stacking Trays"/>
    <n v="20.04"/>
    <n v="6"/>
    <n v="8.82"/>
    <m/>
    <n v="0.44011976047904194"/>
    <m/>
    <s v="Deanra"/>
    <s v="OKAY"/>
  </r>
  <r>
    <d v="2014-11-05T00:00:00"/>
    <s v="November"/>
    <s v="Steven Roelle"/>
    <x v="6"/>
    <x v="2"/>
    <s v="Accessories"/>
    <s v="Maxell 4.7GB DVD-RW 3/Pack"/>
    <n v="47.79"/>
    <n v="3"/>
    <n v="16.25"/>
    <m/>
    <n v="0.34002929483155475"/>
    <m/>
    <s v="Steven"/>
    <s v="OKAY"/>
  </r>
  <r>
    <d v="2014-11-05T00:00:00"/>
    <s v="November"/>
    <s v="Maribeth Dona"/>
    <x v="2"/>
    <x v="1"/>
    <s v="Furnishings"/>
    <s v="Tenex Antistatic Computer Chair Mats"/>
    <n v="273.57"/>
    <n v="2"/>
    <n v="-34.200000000000003"/>
    <m/>
    <n v="-0.12501370764338196"/>
    <m/>
    <s v="Maribeth"/>
    <e v="#N/A"/>
  </r>
  <r>
    <d v="2014-11-05T00:00:00"/>
    <s v="November"/>
    <s v="Maribeth Dona"/>
    <x v="2"/>
    <x v="0"/>
    <s v="Binders"/>
    <s v="Wilson Jones Legal Size Ring Binders"/>
    <n v="13.19"/>
    <n v="2"/>
    <n v="-8.8000000000000007"/>
    <m/>
    <n v="-0.66717210007581507"/>
    <m/>
    <s v="Maribeth"/>
    <s v="OKAY"/>
  </r>
  <r>
    <d v="2014-11-05T00:00:00"/>
    <s v="November"/>
    <s v="Maribeth Dona"/>
    <x v="2"/>
    <x v="0"/>
    <s v="Storage"/>
    <s v="Tennsco Double-Tier Lockers"/>
    <n v="1080.0999999999999"/>
    <n v="6"/>
    <n v="-94.51"/>
    <m/>
    <n v="-8.7501157300249988E-2"/>
    <m/>
    <s v="Maribeth"/>
    <s v="GOOD"/>
  </r>
  <r>
    <d v="2014-11-05T00:00:00"/>
    <s v="November"/>
    <s v="Maribeth Dona"/>
    <x v="2"/>
    <x v="2"/>
    <s v="Accessories"/>
    <s v="Sony 16GB Class 10 Micro SDHC R40 Memory Card"/>
    <n v="51.56"/>
    <n v="5"/>
    <n v="-6.45"/>
    <m/>
    <n v="-0.12509697439875872"/>
    <m/>
    <s v="Maribeth"/>
    <s v="OKAY"/>
  </r>
  <r>
    <d v="2014-11-05T00:00:00"/>
    <s v="November"/>
    <s v="Maribeth Dona"/>
    <x v="2"/>
    <x v="2"/>
    <s v="Accessories"/>
    <s v="Memorex Micro Travel Drive 32 GB"/>
    <n v="58.42"/>
    <n v="2"/>
    <n v="16.79"/>
    <m/>
    <n v="0.2874015748031496"/>
    <m/>
    <s v="Maribeth"/>
    <s v="OKAY"/>
  </r>
  <r>
    <d v="2014-11-05T00:00:00"/>
    <s v="November"/>
    <s v="Barry Gonzalez"/>
    <x v="6"/>
    <x v="1"/>
    <s v="Chairs"/>
    <s v="Global Stack Chair with Arms, Black"/>
    <n v="149.9"/>
    <n v="5"/>
    <n v="40.47"/>
    <m/>
    <n v="0.26997998665777184"/>
    <m/>
    <s v="Barry"/>
    <e v="#N/A"/>
  </r>
  <r>
    <d v="2014-11-06T00:00:00"/>
    <s v="November"/>
    <s v="George Ashbrook"/>
    <x v="4"/>
    <x v="0"/>
    <s v="Paper"/>
    <s v="Array Parchment Paper, Assorted Colors"/>
    <n v="43.68"/>
    <n v="6"/>
    <n v="20.97"/>
    <m/>
    <n v="0.48008241758241754"/>
    <m/>
    <s v="George"/>
    <s v="OKAY"/>
  </r>
  <r>
    <d v="2014-11-07T00:00:00"/>
    <s v="November"/>
    <s v="Tamara Chand"/>
    <x v="0"/>
    <x v="0"/>
    <s v="Binders"/>
    <s v="Satellite Sectional Post Binders"/>
    <n v="26.05"/>
    <n v="3"/>
    <n v="-44.28"/>
    <m/>
    <n v="-1.6998080614203455"/>
    <m/>
    <s v="Tamara"/>
    <s v="OKAY"/>
  </r>
  <r>
    <d v="2014-11-07T00:00:00"/>
    <s v="November"/>
    <s v="Tamara Chand"/>
    <x v="0"/>
    <x v="0"/>
    <s v="Envelopes"/>
    <s v="Staple envelope"/>
    <n v="74.349999999999994"/>
    <n v="3"/>
    <n v="26.95"/>
    <m/>
    <n v="0.36247478143913925"/>
    <m/>
    <s v="Tamara"/>
    <s v="OKAY"/>
  </r>
  <r>
    <d v="2014-11-07T00:00:00"/>
    <s v="November"/>
    <s v="Lena Hernandez"/>
    <x v="3"/>
    <x v="0"/>
    <s v="Binders"/>
    <s v="Wilson Jones Legal Size Ring Binders"/>
    <n v="123.14"/>
    <n v="7"/>
    <n v="46.18"/>
    <m/>
    <n v="0.37502030209517623"/>
    <m/>
    <s v="Lena"/>
    <s v="GREAT"/>
  </r>
  <r>
    <d v="2014-11-07T00:00:00"/>
    <s v="November"/>
    <s v="Steven Cartwright"/>
    <x v="0"/>
    <x v="1"/>
    <s v="Chairs"/>
    <s v="Hon Deluxe Fabric Upholstered Stacking Chairs, Squared Back"/>
    <n v="683.14"/>
    <n v="4"/>
    <n v="0"/>
    <m/>
    <n v="0"/>
    <m/>
    <s v="Steven"/>
    <s v="GOOD"/>
  </r>
  <r>
    <d v="2014-11-07T00:00:00"/>
    <s v="November"/>
    <s v="Steven Cartwright"/>
    <x v="0"/>
    <x v="0"/>
    <s v="Binders"/>
    <s v="Avery Triangle Shaped Sheet Lifters, Black, 2/Pack"/>
    <n v="1.48"/>
    <n v="3"/>
    <n v="-2.21"/>
    <m/>
    <n v="-1.4932432432432432"/>
    <m/>
    <s v="Steven"/>
    <s v="OKAY"/>
  </r>
  <r>
    <d v="2014-11-07T00:00:00"/>
    <s v="November"/>
    <s v="Steven Cartwright"/>
    <x v="0"/>
    <x v="0"/>
    <s v="Supplies"/>
    <s v="Acme Stainless Steel Office Snips"/>
    <n v="40.71"/>
    <n v="7"/>
    <n v="3.56"/>
    <m/>
    <n v="8.7447801522967328E-2"/>
    <m/>
    <s v="Steven"/>
    <s v="OKAY"/>
  </r>
  <r>
    <d v="2014-11-07T00:00:00"/>
    <s v="November"/>
    <s v="Maribeth Schnelling"/>
    <x v="21"/>
    <x v="0"/>
    <s v="Appliances"/>
    <s v="Belkin 8 Outlet Surge Protector"/>
    <n v="245.88"/>
    <n v="6"/>
    <n v="68.849999999999994"/>
    <m/>
    <n v="0.28001464128843334"/>
    <m/>
    <s v="Maribeth"/>
    <e v="#N/A"/>
  </r>
  <r>
    <d v="2014-11-07T00:00:00"/>
    <s v="November"/>
    <s v="Maribeth Schnelling"/>
    <x v="21"/>
    <x v="0"/>
    <s v="Storage"/>
    <s v="Portable Personal File Box"/>
    <n v="36.630000000000003"/>
    <n v="3"/>
    <n v="9.89"/>
    <m/>
    <n v="0.26999726999726997"/>
    <m/>
    <s v="Maribeth"/>
    <s v="OKAY"/>
  </r>
  <r>
    <d v="2014-11-07T00:00:00"/>
    <s v="November"/>
    <s v="Maribeth Schnelling"/>
    <x v="21"/>
    <x v="0"/>
    <s v="Storage"/>
    <s v="X-Rack File for Hanging Folders"/>
    <n v="22.58"/>
    <n v="2"/>
    <n v="5.87"/>
    <m/>
    <n v="0.25996457041629761"/>
    <m/>
    <s v="Maribeth"/>
    <s v="OKAY"/>
  </r>
  <r>
    <d v="2014-11-07T00:00:00"/>
    <s v="November"/>
    <s v="Maribeth Schnelling"/>
    <x v="21"/>
    <x v="0"/>
    <s v="Binders"/>
    <s v="ACCOHIDE 3-Ring Binder, Blue, 1&quot;"/>
    <n v="12.39"/>
    <n v="3"/>
    <n v="5.82"/>
    <m/>
    <n v="0.46973365617433416"/>
    <m/>
    <s v="Maribeth"/>
    <s v="OKAY"/>
  </r>
  <r>
    <d v="2014-11-07T00:00:00"/>
    <s v="November"/>
    <s v="Bart Pistole"/>
    <x v="20"/>
    <x v="0"/>
    <s v="Fasteners"/>
    <s v="Binder Clips by OIC"/>
    <n v="5.92"/>
    <n v="4"/>
    <n v="2.84"/>
    <m/>
    <n v="0.47972972972972971"/>
    <m/>
    <s v="Bart"/>
    <s v="OKAY"/>
  </r>
  <r>
    <d v="2014-11-07T00:00:00"/>
    <s v="November"/>
    <s v="Bart Pistole"/>
    <x v="20"/>
    <x v="0"/>
    <s v="Paper"/>
    <s v="Riverleaf Stik-Withit Designer Note Cubes"/>
    <n v="30.18"/>
    <n v="3"/>
    <n v="13.88"/>
    <m/>
    <n v="0.45990722332670647"/>
    <m/>
    <s v="Bart"/>
    <s v="OKAY"/>
  </r>
  <r>
    <d v="2014-11-07T00:00:00"/>
    <s v="November"/>
    <s v="Troy Blackwell"/>
    <x v="11"/>
    <x v="0"/>
    <s v="Paper"/>
    <s v="Xerox 1995"/>
    <n v="25.92"/>
    <n v="5"/>
    <n v="9.07"/>
    <m/>
    <n v="0.34992283950617281"/>
    <m/>
    <s v="Troy"/>
    <s v="OKAY"/>
  </r>
  <r>
    <d v="2014-11-07T00:00:00"/>
    <s v="November"/>
    <s v="Troy Blackwell"/>
    <x v="11"/>
    <x v="0"/>
    <s v="Art"/>
    <s v="Panasonic KP-150 Electric Pencil Sharpener"/>
    <n v="120.77"/>
    <n v="4"/>
    <n v="9.06"/>
    <m/>
    <n v="7.5018630454583096E-2"/>
    <m/>
    <s v="Troy"/>
    <s v="GREAT"/>
  </r>
  <r>
    <d v="2014-11-08T00:00:00"/>
    <s v="November"/>
    <s v="Emily Burns"/>
    <x v="3"/>
    <x v="2"/>
    <s v="Phones"/>
    <s v="Toshiba IPT2010-SD IPÂ Telephone"/>
    <n v="333.58"/>
    <n v="3"/>
    <n v="25.02"/>
    <m/>
    <n v="7.5004496672462381E-2"/>
    <m/>
    <s v="Emily"/>
    <s v="GREAT"/>
  </r>
  <r>
    <d v="2014-11-09T00:00:00"/>
    <s v="November"/>
    <s v="Jeremy Pistek"/>
    <x v="3"/>
    <x v="0"/>
    <s v="Storage"/>
    <s v="SAFCO Boltless Steel Shelving"/>
    <n v="340.92"/>
    <n v="3"/>
    <n v="3.41"/>
    <m/>
    <n v="1.0002346591575737E-2"/>
    <m/>
    <s v="Jeremy"/>
    <s v="GREAT"/>
  </r>
  <r>
    <d v="2014-11-09T00:00:00"/>
    <s v="November"/>
    <s v="Jeremy Pistek"/>
    <x v="3"/>
    <x v="1"/>
    <s v="Bookcases"/>
    <s v="Sauder Mission Library with Doors, Fruitwood Finish"/>
    <n v="222.67"/>
    <n v="2"/>
    <n v="10.48"/>
    <m/>
    <n v="4.7065163695154268E-2"/>
    <m/>
    <s v="Jeremy"/>
    <s v="GREAT"/>
  </r>
  <r>
    <d v="2014-11-09T00:00:00"/>
    <s v="November"/>
    <s v="Jeremy Pistek"/>
    <x v="3"/>
    <x v="2"/>
    <s v="Phones"/>
    <s v="Samsung Galaxy Note 3"/>
    <n v="703.97"/>
    <n v="4"/>
    <n v="88"/>
    <m/>
    <n v="0.12500532693154537"/>
    <m/>
    <s v="Jeremy"/>
    <s v="GOOD"/>
  </r>
  <r>
    <d v="2014-11-09T00:00:00"/>
    <s v="November"/>
    <s v="Jeremy Pistek"/>
    <x v="3"/>
    <x v="0"/>
    <s v="Storage"/>
    <s v="Decoflex Hanging Personal Folder File, Blue"/>
    <n v="92.52"/>
    <n v="6"/>
    <n v="24.98"/>
    <m/>
    <n v="0.26999567661046264"/>
    <m/>
    <s v="Jeremy"/>
    <s v="OKAY"/>
  </r>
  <r>
    <d v="2014-11-09T00:00:00"/>
    <s v="November"/>
    <s v="Jeremy Pistek"/>
    <x v="3"/>
    <x v="0"/>
    <s v="Paper"/>
    <s v="Recycled Desk Saver Line &quot;While You Were Out&quot; Book, 5 1/2&quot; X 4&quot;"/>
    <n v="62.65"/>
    <n v="7"/>
    <n v="28.82"/>
    <m/>
    <n v="0.46001596169193937"/>
    <m/>
    <s v="Jeremy"/>
    <s v="OKAY"/>
  </r>
  <r>
    <d v="2014-11-09T00:00:00"/>
    <s v="November"/>
    <s v="Jeremy Pistek"/>
    <x v="3"/>
    <x v="0"/>
    <s v="Paper"/>
    <s v="Xerox 1912"/>
    <n v="94.85"/>
    <n v="5"/>
    <n v="45.53"/>
    <m/>
    <n v="0.48002108592514503"/>
    <m/>
    <s v="Jeremy"/>
    <s v="OKAY"/>
  </r>
  <r>
    <d v="2014-11-09T00:00:00"/>
    <s v="November"/>
    <s v="Benjamin Farhat"/>
    <x v="20"/>
    <x v="1"/>
    <s v="Furnishings"/>
    <s v="Eldon 200 Class Desk Accessories, Black"/>
    <n v="56.52"/>
    <n v="9"/>
    <n v="21.48"/>
    <m/>
    <n v="0.38004246284501059"/>
    <m/>
    <s v="Benjamin"/>
    <s v="OKAY"/>
  </r>
  <r>
    <d v="2014-11-10T00:00:00"/>
    <s v="November"/>
    <s v="Ruben Dartt"/>
    <x v="3"/>
    <x v="2"/>
    <s v="Phones"/>
    <s v="Jabra SPEAK 410"/>
    <n v="601.54"/>
    <n v="8"/>
    <n v="60.15"/>
    <m/>
    <n v="9.9993350400638364E-2"/>
    <m/>
    <s v="Ruben"/>
    <s v="GOOD"/>
  </r>
  <r>
    <d v="2014-11-10T00:00:00"/>
    <s v="November"/>
    <s v="Ruben Dartt"/>
    <x v="3"/>
    <x v="2"/>
    <s v="Accessories"/>
    <s v="Memorex Froggy Flash Drive 4 GB"/>
    <n v="10.99"/>
    <n v="1"/>
    <n v="4.29"/>
    <m/>
    <n v="0.39035486806187442"/>
    <m/>
    <s v="Ruben"/>
    <s v="OKAY"/>
  </r>
  <r>
    <d v="2014-11-10T00:00:00"/>
    <s v="November"/>
    <s v="Ruben Dartt"/>
    <x v="3"/>
    <x v="1"/>
    <s v="Furnishings"/>
    <s v="Luxo Economy Swing Arm Lamp"/>
    <n v="39.880000000000003"/>
    <n v="2"/>
    <n v="11.17"/>
    <m/>
    <n v="0.28009027081243731"/>
    <m/>
    <s v="Ruben"/>
    <s v="OKAY"/>
  </r>
  <r>
    <d v="2014-11-10T00:00:00"/>
    <s v="November"/>
    <s v="Ruben Dartt"/>
    <x v="3"/>
    <x v="0"/>
    <s v="Paper"/>
    <s v="Southworth 100% RÃ©sumÃ© Paper, 24lb."/>
    <n v="62.24"/>
    <n v="8"/>
    <n v="28.01"/>
    <m/>
    <n v="0.45003213367609257"/>
    <m/>
    <s v="Ruben"/>
    <s v="OKAY"/>
  </r>
  <r>
    <d v="2014-11-10T00:00:00"/>
    <s v="November"/>
    <s v="Ruben Dartt"/>
    <x v="3"/>
    <x v="1"/>
    <s v="Furnishings"/>
    <s v="Eldon Expressions Punched Metal &amp; Wood Desk Accessories, Pewter &amp; Cherry"/>
    <n v="53.2"/>
    <n v="5"/>
    <n v="14.9"/>
    <m/>
    <n v="0.28007518796992481"/>
    <m/>
    <s v="Ruben"/>
    <s v="OKAY"/>
  </r>
  <r>
    <d v="2014-11-10T00:00:00"/>
    <s v="November"/>
    <s v="Ruben Dartt"/>
    <x v="3"/>
    <x v="0"/>
    <s v="Labels"/>
    <s v="Avery White Multi-Purpose Labels"/>
    <n v="39.840000000000003"/>
    <n v="8"/>
    <n v="18.329999999999998"/>
    <m/>
    <n v="0.46009036144578302"/>
    <m/>
    <s v="Ruben"/>
    <s v="OKAY"/>
  </r>
  <r>
    <d v="2014-11-10T00:00:00"/>
    <s v="November"/>
    <s v="Sam Craven"/>
    <x v="14"/>
    <x v="0"/>
    <s v="Art"/>
    <s v="Avery Hi-Liter Comfort Grip Fluorescent Highlighter, Yellow Ink"/>
    <n v="3.9"/>
    <n v="2"/>
    <n v="1.52"/>
    <m/>
    <n v="0.38974358974358975"/>
    <m/>
    <s v="Sam"/>
    <s v="OKAY"/>
  </r>
  <r>
    <d v="2014-11-10T00:00:00"/>
    <s v="November"/>
    <s v="Sam Craven"/>
    <x v="14"/>
    <x v="0"/>
    <s v="Paper"/>
    <s v="Xerox 199"/>
    <n v="12.84"/>
    <n v="3"/>
    <n v="5.78"/>
    <m/>
    <n v="0.45015576323987544"/>
    <m/>
    <s v="Sam"/>
    <s v="OKAY"/>
  </r>
  <r>
    <d v="2014-11-10T00:00:00"/>
    <s v="November"/>
    <s v="Sam Craven"/>
    <x v="14"/>
    <x v="0"/>
    <s v="Paper"/>
    <s v="Xerox 4200 Series MultiUse Premium Copy Paper (20Lb. and 84 Bright)"/>
    <n v="15.84"/>
    <n v="3"/>
    <n v="7.13"/>
    <m/>
    <n v="0.4501262626262626"/>
    <m/>
    <s v="Sam"/>
    <s v="OKAY"/>
  </r>
  <r>
    <d v="2014-11-10T00:00:00"/>
    <s v="November"/>
    <s v="Sam Craven"/>
    <x v="14"/>
    <x v="1"/>
    <s v="Chairs"/>
    <s v="Hon Every-Day Series Multi-Task Chairs"/>
    <n v="563.94000000000005"/>
    <n v="3"/>
    <n v="112.79"/>
    <m/>
    <n v="0.20000354647657551"/>
    <m/>
    <s v="Sam"/>
    <s v="GOOD"/>
  </r>
  <r>
    <d v="2014-11-10T00:00:00"/>
    <s v="November"/>
    <s v="Sam Craven"/>
    <x v="14"/>
    <x v="0"/>
    <s v="Storage"/>
    <s v="Acco Perma 3000 Stacking Storage Drawers"/>
    <n v="62.94"/>
    <n v="3"/>
    <n v="11.96"/>
    <m/>
    <n v="0.19002224340641882"/>
    <m/>
    <s v="Sam"/>
    <s v="OKAY"/>
  </r>
  <r>
    <d v="2014-11-10T00:00:00"/>
    <s v="November"/>
    <s v="Sam Craven"/>
    <x v="14"/>
    <x v="0"/>
    <s v="Storage"/>
    <s v="Hot File 7-Pocket, Floor Stand"/>
    <n v="535.41"/>
    <n v="3"/>
    <n v="160.62"/>
    <m/>
    <n v="0.29999439681739232"/>
    <m/>
    <s v="Sam"/>
    <s v="GOOD"/>
  </r>
  <r>
    <d v="2014-11-11T00:00:00"/>
    <s v="November"/>
    <s v="Pete Kriz"/>
    <x v="21"/>
    <x v="0"/>
    <s v="Storage"/>
    <s v="Stur-D-Stor Shelving, Vertical 5-Shelf: 72&quot;H x 36&quot;W x 18 1/2&quot;D"/>
    <n v="665.88"/>
    <n v="6"/>
    <n v="13.32"/>
    <m/>
    <n v="2.0003604253018562E-2"/>
    <m/>
    <s v="Pete"/>
    <s v="GOOD"/>
  </r>
  <r>
    <d v="2014-11-11T00:00:00"/>
    <s v="November"/>
    <s v="Tracy Zic"/>
    <x v="26"/>
    <x v="0"/>
    <s v="Art"/>
    <s v="BIC Brite Liner Grip Highlighters, Assorted, 5/Pack"/>
    <n v="3.39"/>
    <n v="1"/>
    <n v="0.81"/>
    <m/>
    <n v="0.23893805309734514"/>
    <m/>
    <s v="Tracy"/>
    <s v="OKAY"/>
  </r>
  <r>
    <d v="2014-11-11T00:00:00"/>
    <s v="November"/>
    <s v="Tracy Zic"/>
    <x v="26"/>
    <x v="2"/>
    <s v="Phones"/>
    <s v="Samsung Galaxy S III - 16GB - pebble blue (T-Mobile)"/>
    <n v="559.98"/>
    <n v="2"/>
    <n v="56"/>
    <m/>
    <n v="0.100003571556127"/>
    <m/>
    <s v="Tracy"/>
    <s v="GOOD"/>
  </r>
  <r>
    <d v="2014-11-11T00:00:00"/>
    <s v="November"/>
    <s v="Tracy Zic"/>
    <x v="26"/>
    <x v="1"/>
    <s v="Chairs"/>
    <s v="Global Airflow Leather Mesh Back Chair, Black"/>
    <n v="603.91999999999996"/>
    <n v="5"/>
    <n v="75.489999999999995"/>
    <m/>
    <n v="0.125"/>
    <m/>
    <s v="Tracy"/>
    <s v="GOOD"/>
  </r>
  <r>
    <d v="2014-11-11T00:00:00"/>
    <s v="November"/>
    <s v="Karen Daniels"/>
    <x v="0"/>
    <x v="0"/>
    <s v="Binders"/>
    <s v="GBC DocuBind TL300 Electric Binding System"/>
    <n v="896.99"/>
    <n v="5"/>
    <n v="-1480.03"/>
    <m/>
    <n v="-1.6499960980612938"/>
    <m/>
    <s v="Karen"/>
    <s v="GOOD"/>
  </r>
  <r>
    <d v="2014-11-11T00:00:00"/>
    <s v="November"/>
    <s v="Karen Daniels"/>
    <x v="0"/>
    <x v="0"/>
    <s v="Binders"/>
    <s v="Universal Recycled Hanging Pressboard Report Binders, Letter Size"/>
    <n v="1.23"/>
    <n v="1"/>
    <n v="-1.97"/>
    <m/>
    <n v="-1.6016260162601625"/>
    <m/>
    <s v="Karen"/>
    <s v="OKAY"/>
  </r>
  <r>
    <d v="2014-11-11T00:00:00"/>
    <s v="November"/>
    <s v="Karen Daniels"/>
    <x v="0"/>
    <x v="0"/>
    <s v="Art"/>
    <s v="Boston Electric Pencil Sharpener, Model 1818, Charcoal Black"/>
    <n v="67.56"/>
    <n v="3"/>
    <n v="6.76"/>
    <m/>
    <n v="0.10005920663114268"/>
    <m/>
    <s v="Karen"/>
    <s v="OKAY"/>
  </r>
  <r>
    <d v="2014-11-11T00:00:00"/>
    <s v="November"/>
    <s v="Karen Daniels"/>
    <x v="0"/>
    <x v="0"/>
    <s v="Paper"/>
    <s v="Wirebound Message Book, 4 per Page"/>
    <n v="21.72"/>
    <n v="5"/>
    <n v="7.87"/>
    <m/>
    <n v="0.36233885819521183"/>
    <m/>
    <s v="Karen"/>
    <s v="OKAY"/>
  </r>
  <r>
    <d v="2014-11-11T00:00:00"/>
    <s v="November"/>
    <s v="Karen Daniels"/>
    <x v="0"/>
    <x v="0"/>
    <s v="Paper"/>
    <s v="Xerox 1893"/>
    <n v="262.33999999999997"/>
    <n v="8"/>
    <n v="95.1"/>
    <m/>
    <n v="0.36250667073263704"/>
    <m/>
    <s v="Karen"/>
    <s v="GREAT"/>
  </r>
  <r>
    <d v="2014-11-11T00:00:00"/>
    <s v="November"/>
    <s v="Karen Daniels"/>
    <x v="0"/>
    <x v="2"/>
    <s v="Phones"/>
    <s v="Geemarc AmpliPOWER60"/>
    <n v="148.47999999999999"/>
    <n v="2"/>
    <n v="16.7"/>
    <m/>
    <n v="0.11247306034482758"/>
    <m/>
    <s v="Karen"/>
    <s v="GREAT"/>
  </r>
  <r>
    <d v="2014-11-11T00:00:00"/>
    <s v="November"/>
    <s v="Karen Daniels"/>
    <x v="0"/>
    <x v="2"/>
    <s v="Phones"/>
    <s v="Classic Ivory AntiqueÂ TelephoneÂ ZL1810"/>
    <n v="241.18"/>
    <n v="3"/>
    <n v="15.07"/>
    <m/>
    <n v="6.2484451447051996E-2"/>
    <m/>
    <s v="Karen"/>
    <e v="#N/A"/>
  </r>
  <r>
    <d v="2014-11-11T00:00:00"/>
    <s v="November"/>
    <s v="Arthur Prichep"/>
    <x v="3"/>
    <x v="0"/>
    <s v="Art"/>
    <s v="50 Colored Long Pencils"/>
    <n v="30.48"/>
    <n v="3"/>
    <n v="7.92"/>
    <m/>
    <n v="0.25984251968503935"/>
    <m/>
    <s v="Arthur"/>
    <s v="OKAY"/>
  </r>
  <r>
    <d v="2014-11-11T00:00:00"/>
    <s v="November"/>
    <s v="Arthur Prichep"/>
    <x v="3"/>
    <x v="1"/>
    <s v="Chairs"/>
    <s v="Hon Olson Stacker Stools"/>
    <n v="112.65"/>
    <n v="1"/>
    <n v="11.26"/>
    <m/>
    <n v="9.9955614735907666E-2"/>
    <m/>
    <s v="Arthur"/>
    <e v="#N/A"/>
  </r>
  <r>
    <d v="2014-11-11T00:00:00"/>
    <s v="November"/>
    <s v="Tom Stivers"/>
    <x v="2"/>
    <x v="1"/>
    <s v="Furnishings"/>
    <s v="GE 4 Foot Flourescent Tube, 40 Watt"/>
    <n v="23.97"/>
    <n v="2"/>
    <n v="7.79"/>
    <m/>
    <n v="0.32498957029620362"/>
    <m/>
    <s v="Tom"/>
    <s v="OKAY"/>
  </r>
  <r>
    <d v="2014-11-11T00:00:00"/>
    <s v="November"/>
    <s v="Tom Stivers"/>
    <x v="2"/>
    <x v="1"/>
    <s v="Bookcases"/>
    <s v="Atlantic Metals Mobile 3-Shelf Bookcases, Custom Colors"/>
    <n v="521.96"/>
    <n v="4"/>
    <n v="-250.54"/>
    <m/>
    <n v="-0.47999846731550305"/>
    <m/>
    <s v="Tom"/>
    <s v="GOOD"/>
  </r>
  <r>
    <d v="2014-11-11T00:00:00"/>
    <s v="November"/>
    <s v="Matt Abelman"/>
    <x v="3"/>
    <x v="2"/>
    <s v="Phones"/>
    <s v="Mophie Juice Pack Helium for iPhone"/>
    <n v="575.92999999999995"/>
    <n v="9"/>
    <n v="57.59"/>
    <m/>
    <n v="9.9994791033632568E-2"/>
    <m/>
    <s v="Matt"/>
    <s v="GOOD"/>
  </r>
  <r>
    <d v="2014-11-11T00:00:00"/>
    <s v="November"/>
    <s v="Matt Abelman"/>
    <x v="3"/>
    <x v="0"/>
    <s v="Appliances"/>
    <s v="Commercial WindTunnel Clean Air Upright Vacuum, Replacement Belts, Filtration Bags"/>
    <n v="7.78"/>
    <n v="2"/>
    <n v="2.02"/>
    <m/>
    <n v="0.25964010282776351"/>
    <m/>
    <s v="Matt"/>
    <s v="OKAY"/>
  </r>
  <r>
    <d v="2014-11-11T00:00:00"/>
    <s v="November"/>
    <s v="Matt Abelman"/>
    <x v="3"/>
    <x v="0"/>
    <s v="Paper"/>
    <s v="Xerox 1979"/>
    <n v="123.92"/>
    <n v="4"/>
    <n v="55.76"/>
    <m/>
    <n v="0.44996772111039379"/>
    <m/>
    <s v="Matt"/>
    <e v="#N/A"/>
  </r>
  <r>
    <d v="2014-11-11T00:00:00"/>
    <s v="November"/>
    <s v="Mary Zewe"/>
    <x v="22"/>
    <x v="0"/>
    <s v="Appliances"/>
    <s v="Belkin F5C206VTEL 6 Outlet Surge"/>
    <n v="22.98"/>
    <n v="1"/>
    <n v="6.89"/>
    <m/>
    <n v="0.29982593559617055"/>
    <m/>
    <s v="Mary"/>
    <s v="OKAY"/>
  </r>
  <r>
    <d v="2014-11-11T00:00:00"/>
    <s v="November"/>
    <s v="Mary Zewe"/>
    <x v="22"/>
    <x v="2"/>
    <s v="Accessories"/>
    <s v="Belkin Standard 104 key USB Keyboard"/>
    <n v="102.13"/>
    <n v="7"/>
    <n v="15.32"/>
    <m/>
    <n v="0.15000489572113973"/>
    <m/>
    <s v="Mary"/>
    <s v="GREAT"/>
  </r>
  <r>
    <d v="2014-11-11T00:00:00"/>
    <s v="November"/>
    <s v="Mary Zewe"/>
    <x v="22"/>
    <x v="0"/>
    <s v="Binders"/>
    <s v="Fellowes PB500 Electric Punch Plastic Comb Binding Machine with Manual Bind"/>
    <n v="2033.58"/>
    <n v="2"/>
    <n v="762.59"/>
    <m/>
    <n v="0.37499877064093867"/>
    <m/>
    <s v="Mary"/>
    <s v="GOOD"/>
  </r>
  <r>
    <d v="2014-11-11T00:00:00"/>
    <s v="November"/>
    <s v="Brosina Hoffman"/>
    <x v="1"/>
    <x v="1"/>
    <s v="Furnishings"/>
    <s v="DAX Wood Document Frame."/>
    <n v="10.98"/>
    <n v="2"/>
    <n v="-7.96"/>
    <m/>
    <n v="-0.72495446265938068"/>
    <m/>
    <s v="Brosina"/>
    <s v="OKAY"/>
  </r>
  <r>
    <d v="2014-11-11T00:00:00"/>
    <s v="November"/>
    <s v="Brosina Hoffman"/>
    <x v="1"/>
    <x v="1"/>
    <s v="Chairs"/>
    <s v="Global Commerce Series High-Back Swivel/Tilt Chairs"/>
    <n v="797.94"/>
    <n v="4"/>
    <n v="-57"/>
    <m/>
    <n v="-7.1433942401684339E-2"/>
    <m/>
    <s v="Brosina"/>
    <s v="GOOD"/>
  </r>
  <r>
    <d v="2014-11-11T00:00:00"/>
    <s v="November"/>
    <s v="Kristina Nunn"/>
    <x v="20"/>
    <x v="0"/>
    <s v="Paper"/>
    <s v="Wirebound Message Books, Four 2 3/4&quot; x 5&quot; Forms per Page, 600 Sets per Book"/>
    <n v="46.35"/>
    <n v="5"/>
    <n v="21.78"/>
    <m/>
    <n v="0.46990291262135925"/>
    <m/>
    <s v="Kristina"/>
    <s v="OKAY"/>
  </r>
  <r>
    <d v="2014-11-11T00:00:00"/>
    <s v="November"/>
    <s v="Kristina Nunn"/>
    <x v="20"/>
    <x v="0"/>
    <s v="Paper"/>
    <s v="Xerox 1882"/>
    <n v="223.92"/>
    <n v="4"/>
    <n v="109.72"/>
    <m/>
    <n v="0.48999642729546267"/>
    <m/>
    <s v="Kristina"/>
    <e v="#N/A"/>
  </r>
  <r>
    <d v="2014-11-11T00:00:00"/>
    <s v="November"/>
    <s v="Kristina Nunn"/>
    <x v="20"/>
    <x v="0"/>
    <s v="Supplies"/>
    <s v="Acme Value Line Scissors"/>
    <n v="7.3"/>
    <n v="2"/>
    <n v="2.19"/>
    <m/>
    <n v="0.3"/>
    <m/>
    <s v="Kristina"/>
    <s v="OKAY"/>
  </r>
  <r>
    <d v="2014-11-12T00:00:00"/>
    <s v="November"/>
    <s v="Roy FranzÃ¶sisch"/>
    <x v="0"/>
    <x v="0"/>
    <s v="Storage"/>
    <s v="Personal Filing Tote with Lid, Black/Gray"/>
    <n v="49.63"/>
    <n v="4"/>
    <n v="4.96"/>
    <m/>
    <n v="9.9939552689905287E-2"/>
    <m/>
    <s v="Roy"/>
    <s v="OKAY"/>
  </r>
  <r>
    <d v="2014-11-12T00:00:00"/>
    <s v="November"/>
    <s v="Joseph Airdo"/>
    <x v="3"/>
    <x v="0"/>
    <s v="Paper"/>
    <s v="Xerox 1974"/>
    <n v="11.96"/>
    <n v="2"/>
    <n v="5.86"/>
    <m/>
    <n v="0.48996655518394649"/>
    <m/>
    <s v="Joseph"/>
    <s v="OKAY"/>
  </r>
  <r>
    <d v="2014-11-12T00:00:00"/>
    <s v="November"/>
    <s v="Joseph Airdo"/>
    <x v="3"/>
    <x v="1"/>
    <s v="Tables"/>
    <s v="Bevis Boat-Shaped Conference Table"/>
    <n v="629.05999999999995"/>
    <n v="3"/>
    <n v="31.45"/>
    <m/>
    <n v="4.9995230979556805E-2"/>
    <m/>
    <s v="Joseph"/>
    <s v="GOOD"/>
  </r>
  <r>
    <d v="2014-11-12T00:00:00"/>
    <s v="November"/>
    <s v="Denise Monton"/>
    <x v="25"/>
    <x v="0"/>
    <s v="Art"/>
    <s v="Newell 350"/>
    <n v="7.87"/>
    <n v="3"/>
    <n v="0.89"/>
    <m/>
    <n v="0.11308767471410419"/>
    <m/>
    <s v="Denise"/>
    <s v="OKAY"/>
  </r>
  <r>
    <d v="2014-11-12T00:00:00"/>
    <s v="November"/>
    <s v="Darren Budd"/>
    <x v="0"/>
    <x v="0"/>
    <s v="Art"/>
    <s v="Avery Fluorescent Highlighter Four-Color Set"/>
    <n v="2.67"/>
    <n v="1"/>
    <n v="0.33"/>
    <m/>
    <n v="0.12359550561797754"/>
    <m/>
    <s v="Darren"/>
    <s v="OKAY"/>
  </r>
  <r>
    <d v="2014-11-12T00:00:00"/>
    <s v="November"/>
    <s v="Darren Budd"/>
    <x v="0"/>
    <x v="0"/>
    <s v="Supplies"/>
    <s v="Acco Side-Punched Conventional Columnar Pads"/>
    <n v="16.66"/>
    <n v="6"/>
    <n v="-3.12"/>
    <m/>
    <n v="-0.1872749099639856"/>
    <m/>
    <s v="Darren"/>
    <s v="OKAY"/>
  </r>
  <r>
    <d v="2014-11-12T00:00:00"/>
    <s v="November"/>
    <s v="Darren Budd"/>
    <x v="0"/>
    <x v="2"/>
    <s v="Accessories"/>
    <s v="ImationÂ 16GB Mini TravelDrive USB 2.0Â Flash Drive"/>
    <n v="79.510000000000005"/>
    <n v="3"/>
    <n v="20.87"/>
    <m/>
    <n v="0.26248270657778894"/>
    <m/>
    <s v="Darren"/>
    <s v="OKAY"/>
  </r>
  <r>
    <d v="2014-11-12T00:00:00"/>
    <s v="November"/>
    <s v="Darren Budd"/>
    <x v="0"/>
    <x v="0"/>
    <s v="Paper"/>
    <s v="Xerox 216"/>
    <n v="36.29"/>
    <n v="7"/>
    <n v="12.7"/>
    <m/>
    <n v="0.34995866629925598"/>
    <m/>
    <s v="Darren"/>
    <s v="OKAY"/>
  </r>
  <r>
    <d v="2014-11-12T00:00:00"/>
    <s v="November"/>
    <s v="Darren Budd"/>
    <x v="0"/>
    <x v="1"/>
    <s v="Bookcases"/>
    <s v="Bestar Classic Bookcase"/>
    <n v="67.989999999999995"/>
    <n v="1"/>
    <n v="-13"/>
    <m/>
    <n v="-0.19120458891013387"/>
    <m/>
    <s v="Darren"/>
    <s v="OKAY"/>
  </r>
  <r>
    <d v="2014-11-12T00:00:00"/>
    <s v="November"/>
    <s v="Darren Powers"/>
    <x v="0"/>
    <x v="1"/>
    <s v="Furnishings"/>
    <s v="GE General Use Halogen Bulbs, 100 Watts, 1 Bulb per Pack"/>
    <n v="25.13"/>
    <n v="3"/>
    <n v="-6.91"/>
    <m/>
    <n v="-0.27497015519299645"/>
    <m/>
    <s v="Darren"/>
    <s v="OKAY"/>
  </r>
  <r>
    <d v="2014-11-12T00:00:00"/>
    <s v="November"/>
    <s v="Darren Powers"/>
    <x v="0"/>
    <x v="2"/>
    <s v="Accessories"/>
    <s v="Logitech G602 Wireless Gaming Mouse"/>
    <n v="127.98"/>
    <n v="2"/>
    <n v="25.6"/>
    <m/>
    <n v="0.20003125488357557"/>
    <m/>
    <s v="Darren"/>
    <s v="GREAT"/>
  </r>
  <r>
    <d v="2014-11-14T00:00:00"/>
    <s v="November"/>
    <s v="Maris LaWare"/>
    <x v="37"/>
    <x v="2"/>
    <s v="Phones"/>
    <s v="Polycom SoundPoint Pro SE-225 Corded phone"/>
    <n v="832.93"/>
    <n v="7"/>
    <n v="233.22"/>
    <m/>
    <n v="0.27999951976756754"/>
    <m/>
    <s v="Maris"/>
    <s v="GOOD"/>
  </r>
  <r>
    <d v="2014-11-14T00:00:00"/>
    <s v="November"/>
    <s v="Maris LaWare"/>
    <x v="37"/>
    <x v="0"/>
    <s v="Binders"/>
    <s v="Acco 3-Hole Punch"/>
    <n v="43.8"/>
    <n v="10"/>
    <n v="21.02"/>
    <m/>
    <n v="0.4799086757990868"/>
    <m/>
    <s v="Maris"/>
    <s v="OKAY"/>
  </r>
  <r>
    <d v="2014-11-14T00:00:00"/>
    <s v="November"/>
    <s v="Jeremy Lonsdale"/>
    <x v="14"/>
    <x v="0"/>
    <s v="Binders"/>
    <s v="Storex DuraTech Recycled Plastic Frosted Binders"/>
    <n v="12.72"/>
    <n v="3"/>
    <n v="6.36"/>
    <m/>
    <n v="0.5"/>
    <m/>
    <s v="Jeremy"/>
    <s v="OKAY"/>
  </r>
  <r>
    <d v="2014-11-14T00:00:00"/>
    <s v="November"/>
    <s v="Jeremy Lonsdale"/>
    <x v="14"/>
    <x v="0"/>
    <s v="Binders"/>
    <s v="Avery Durable Binders"/>
    <n v="11.52"/>
    <n v="4"/>
    <n v="5.64"/>
    <m/>
    <n v="0.48958333333333331"/>
    <m/>
    <s v="Jeremy"/>
    <s v="OKAY"/>
  </r>
  <r>
    <d v="2014-11-14T00:00:00"/>
    <s v="November"/>
    <s v="Candace McMahon"/>
    <x v="0"/>
    <x v="0"/>
    <s v="Paper"/>
    <s v="Xerox 221"/>
    <n v="20.74"/>
    <n v="4"/>
    <n v="7.26"/>
    <m/>
    <n v="0.35004821600771457"/>
    <m/>
    <s v="Candace"/>
    <s v="OKAY"/>
  </r>
  <r>
    <d v="2014-11-14T00:00:00"/>
    <s v="November"/>
    <s v="Robert Marley"/>
    <x v="20"/>
    <x v="0"/>
    <s v="Paper"/>
    <s v="Adams Write n' Stick Phone Message Book, 11&quot; X 5 1/4&quot;, 200 Messages"/>
    <n v="11.36"/>
    <n v="2"/>
    <n v="5.23"/>
    <m/>
    <n v="0.46038732394366205"/>
    <m/>
    <s v="Robert"/>
    <s v="OKAY"/>
  </r>
  <r>
    <d v="2014-11-14T00:00:00"/>
    <s v="November"/>
    <s v="Robert Marley"/>
    <x v="20"/>
    <x v="1"/>
    <s v="Chairs"/>
    <s v="Safco Chair Connectors, 6/Carton"/>
    <n v="69.260000000000005"/>
    <n v="2"/>
    <n v="14.62"/>
    <m/>
    <n v="0.21108865145827316"/>
    <m/>
    <s v="Robert"/>
    <s v="OKAY"/>
  </r>
  <r>
    <d v="2014-11-14T00:00:00"/>
    <s v="November"/>
    <s v="Chris Cortes"/>
    <x v="6"/>
    <x v="0"/>
    <s v="Paper"/>
    <s v="Xerox 192"/>
    <n v="32.4"/>
    <n v="5"/>
    <n v="15.55"/>
    <m/>
    <n v="0.47993827160493829"/>
    <m/>
    <s v="Chris"/>
    <s v="OKAY"/>
  </r>
  <r>
    <d v="2014-11-15T00:00:00"/>
    <s v="November"/>
    <s v="Jamie Frazer"/>
    <x v="15"/>
    <x v="0"/>
    <s v="Art"/>
    <s v="Newell 310"/>
    <n v="4.22"/>
    <n v="3"/>
    <n v="0.48"/>
    <m/>
    <n v="0.11374407582938389"/>
    <m/>
    <s v="Jamie"/>
    <s v="OKAY"/>
  </r>
  <r>
    <d v="2014-11-15T00:00:00"/>
    <s v="November"/>
    <s v="Jamie Frazer"/>
    <x v="15"/>
    <x v="0"/>
    <s v="Appliances"/>
    <s v="1.7 Cubic Foot Compact &quot;Cube&quot; Office Refrigerators"/>
    <n v="333.06"/>
    <n v="2"/>
    <n v="29.14"/>
    <m/>
    <n v="8.7491743229448152E-2"/>
    <m/>
    <s v="Jamie"/>
    <e v="#N/A"/>
  </r>
  <r>
    <d v="2014-11-15T00:00:00"/>
    <s v="November"/>
    <s v="Jamie Frazer"/>
    <x v="15"/>
    <x v="0"/>
    <s v="Paper"/>
    <s v="Southworth 100% RÃ©sumÃ© Paper, 24lb."/>
    <n v="24.9"/>
    <n v="4"/>
    <n v="7.78"/>
    <m/>
    <n v="0.31244979919678717"/>
    <m/>
    <s v="Jamie"/>
    <s v="OKAY"/>
  </r>
  <r>
    <d v="2014-11-15T00:00:00"/>
    <s v="November"/>
    <s v="Peter BÃ¼hler"/>
    <x v="0"/>
    <x v="0"/>
    <s v="Envelopes"/>
    <s v="Ames Color-File Green Diamond Border X-ray Mailers"/>
    <n v="604.66"/>
    <n v="9"/>
    <n v="204.07"/>
    <m/>
    <n v="0.33749545198954783"/>
    <m/>
    <s v="Peter"/>
    <s v="GOOD"/>
  </r>
  <r>
    <d v="2014-11-15T00:00:00"/>
    <s v="November"/>
    <s v="Shahid Shariari"/>
    <x v="3"/>
    <x v="1"/>
    <s v="Furnishings"/>
    <s v="Eldon 100 Class Desk Accessories"/>
    <n v="10.11"/>
    <n v="3"/>
    <n v="3.24"/>
    <m/>
    <n v="0.32047477744807124"/>
    <m/>
    <s v="Shahid"/>
    <s v="OKAY"/>
  </r>
  <r>
    <d v="2014-11-15T00:00:00"/>
    <s v="November"/>
    <s v="Shahid Shariari"/>
    <x v="3"/>
    <x v="2"/>
    <s v="Accessories"/>
    <s v="LogitechÂ P710e Mobile Speakerphone"/>
    <n v="772.47"/>
    <n v="3"/>
    <n v="146.77000000000001"/>
    <m/>
    <n v="0.19000090618405893"/>
    <m/>
    <s v="Shahid"/>
    <s v="GOOD"/>
  </r>
  <r>
    <d v="2014-11-15T00:00:00"/>
    <s v="November"/>
    <s v="Shahid Shariari"/>
    <x v="3"/>
    <x v="0"/>
    <s v="Supplies"/>
    <s v="Acme Box Cutter Scissors"/>
    <n v="20.46"/>
    <n v="2"/>
    <n v="5.32"/>
    <m/>
    <n v="0.26001955034213098"/>
    <m/>
    <s v="Shahid"/>
    <s v="OKAY"/>
  </r>
  <r>
    <d v="2014-11-15T00:00:00"/>
    <s v="November"/>
    <s v="Scott Cohen"/>
    <x v="3"/>
    <x v="0"/>
    <s v="Supplies"/>
    <s v="Acme Value Line Scissors"/>
    <n v="10.95"/>
    <n v="3"/>
    <n v="3.29"/>
    <m/>
    <n v="0.30045662100456622"/>
    <m/>
    <s v="Scott"/>
    <s v="OKAY"/>
  </r>
  <r>
    <d v="2014-11-16T00:00:00"/>
    <s v="November"/>
    <s v="Rick Huthwaite"/>
    <x v="42"/>
    <x v="2"/>
    <s v="Phones"/>
    <s v="Jawbone MINI JAMBOX Wireless Bluetooth Speaker"/>
    <n v="273.95999999999998"/>
    <n v="2"/>
    <n v="10.96"/>
    <m/>
    <n v="4.0005840268652365E-2"/>
    <m/>
    <s v="Rick"/>
    <e v="#N/A"/>
  </r>
  <r>
    <d v="2014-11-16T00:00:00"/>
    <s v="November"/>
    <s v="Steven Roelle"/>
    <x v="18"/>
    <x v="0"/>
    <s v="Envelopes"/>
    <s v="#10 White Business Envelopes,4 1/8 x 9 1/2"/>
    <n v="78.349999999999994"/>
    <n v="5"/>
    <n v="36.82"/>
    <m/>
    <n v="0.46994256541161461"/>
    <m/>
    <s v="Steven"/>
    <s v="OKAY"/>
  </r>
  <r>
    <d v="2014-11-16T00:00:00"/>
    <s v="November"/>
    <s v="Steven Roelle"/>
    <x v="18"/>
    <x v="0"/>
    <s v="Paper"/>
    <s v="Xerox 1954"/>
    <n v="31.68"/>
    <n v="6"/>
    <n v="14.26"/>
    <m/>
    <n v="0.4501262626262626"/>
    <m/>
    <s v="Steven"/>
    <s v="OKAY"/>
  </r>
  <r>
    <d v="2014-11-16T00:00:00"/>
    <s v="November"/>
    <s v="Steven Roelle"/>
    <x v="18"/>
    <x v="0"/>
    <s v="Binders"/>
    <s v="Wilson Jones Active Use Binders"/>
    <n v="29.12"/>
    <n v="4"/>
    <n v="14.27"/>
    <m/>
    <n v="0.49004120879120877"/>
    <m/>
    <s v="Steven"/>
    <s v="OKAY"/>
  </r>
  <r>
    <d v="2014-11-16T00:00:00"/>
    <s v="November"/>
    <s v="Steven Roelle"/>
    <x v="18"/>
    <x v="0"/>
    <s v="Storage"/>
    <s v="File Shuttle II and Handi-File, Black"/>
    <n v="169.45"/>
    <n v="5"/>
    <n v="42.36"/>
    <m/>
    <n v="0.24998524638536443"/>
    <m/>
    <s v="Steven"/>
    <e v="#N/A"/>
  </r>
  <r>
    <d v="2014-11-16T00:00:00"/>
    <s v="November"/>
    <s v="Adam Hart"/>
    <x v="3"/>
    <x v="0"/>
    <s v="Labels"/>
    <s v="Permanent Self-Adhesive File Folder Labels for Typewriters by Universal"/>
    <n v="5.22"/>
    <n v="2"/>
    <n v="2.4"/>
    <m/>
    <n v="0.45977011494252873"/>
    <m/>
    <s v="Adam"/>
    <s v="OKAY"/>
  </r>
  <r>
    <d v="2014-11-16T00:00:00"/>
    <s v="November"/>
    <s v="Alan Barnes"/>
    <x v="1"/>
    <x v="1"/>
    <s v="Chairs"/>
    <s v="SAFCO Optional Arm Kit for Workspace Cribbage Stacking Chair"/>
    <n v="37.299999999999997"/>
    <n v="2"/>
    <n v="-1.07"/>
    <m/>
    <n v="-2.8686327077747993E-2"/>
    <m/>
    <s v="Alan"/>
    <s v="OKAY"/>
  </r>
  <r>
    <d v="2014-11-16T00:00:00"/>
    <s v="November"/>
    <s v="Justin Deggeller"/>
    <x v="3"/>
    <x v="2"/>
    <s v="Phones"/>
    <s v="OtterBox Commuter Series Case - Samsung Galaxy S4"/>
    <n v="79.97"/>
    <n v="4"/>
    <n v="-17.989999999999998"/>
    <m/>
    <n v="-0.22495935975990994"/>
    <m/>
    <s v="Justin"/>
    <s v="OKAY"/>
  </r>
  <r>
    <d v="2014-11-16T00:00:00"/>
    <s v="November"/>
    <s v="Justin Deggeller"/>
    <x v="3"/>
    <x v="1"/>
    <s v="Bookcases"/>
    <s v="Bush Andora Bookcase, Maple/Graphite Gray Finish"/>
    <n v="305.97000000000003"/>
    <n v="3"/>
    <n v="25.2"/>
    <m/>
    <n v="8.2361015785861344E-2"/>
    <m/>
    <s v="Justin"/>
    <s v="GREAT"/>
  </r>
  <r>
    <d v="2014-11-16T00:00:00"/>
    <s v="November"/>
    <s v="Justin Deggeller"/>
    <x v="3"/>
    <x v="0"/>
    <s v="Storage"/>
    <s v="Space Solutions HD Industrial Steel Shelving."/>
    <n v="344.91"/>
    <n v="3"/>
    <n v="10.35"/>
    <m/>
    <n v="3.0007828129077149E-2"/>
    <m/>
    <s v="Justin"/>
    <s v="GREAT"/>
  </r>
  <r>
    <d v="2014-11-17T00:00:00"/>
    <s v="November"/>
    <s v="Mark Packer"/>
    <x v="28"/>
    <x v="1"/>
    <s v="Chairs"/>
    <s v="Global Super Steno Chair"/>
    <n v="479.9"/>
    <n v="5"/>
    <n v="81.58"/>
    <m/>
    <n v="0.16999374869764536"/>
    <m/>
    <s v="Mark"/>
    <s v="GREAT"/>
  </r>
  <r>
    <d v="2014-11-17T00:00:00"/>
    <s v="November"/>
    <s v="Yoseph Carroll"/>
    <x v="7"/>
    <x v="0"/>
    <s v="Storage"/>
    <s v="Smead Adjustable Mobile File Trolley with Lockable Top"/>
    <n v="2934.33"/>
    <n v="7"/>
    <n v="792.27"/>
    <m/>
    <n v="0.2700003067139688"/>
    <m/>
    <s v="Yoseph"/>
    <s v="GOOD"/>
  </r>
  <r>
    <d v="2014-11-17T00:00:00"/>
    <s v="November"/>
    <s v="Yoseph Carroll"/>
    <x v="7"/>
    <x v="1"/>
    <s v="Furnishings"/>
    <s v="Eldon Econocleat Chair Mats for Low Pile Carpets"/>
    <n v="124.41"/>
    <n v="3"/>
    <n v="14.93"/>
    <m/>
    <n v="0.12000643035125794"/>
    <m/>
    <s v="Yoseph"/>
    <e v="#N/A"/>
  </r>
  <r>
    <d v="2014-11-17T00:00:00"/>
    <s v="November"/>
    <s v="Yoseph Carroll"/>
    <x v="7"/>
    <x v="0"/>
    <s v="Art"/>
    <s v="Deluxe Chalkboard Eraser Cleaner"/>
    <n v="57.75"/>
    <n v="5"/>
    <n v="26.57"/>
    <m/>
    <n v="0.4600865800865801"/>
    <m/>
    <s v="Yoseph"/>
    <s v="OKAY"/>
  </r>
  <r>
    <d v="2014-11-17T00:00:00"/>
    <s v="November"/>
    <s v="Thomas Seio"/>
    <x v="3"/>
    <x v="2"/>
    <s v="Accessories"/>
    <s v="Case Logic 2.4GHz Wireless Keyboard"/>
    <n v="99.98"/>
    <n v="2"/>
    <n v="8"/>
    <m/>
    <n v="8.0016003200640132E-2"/>
    <m/>
    <s v="Thomas"/>
    <s v="OKAY"/>
  </r>
  <r>
    <d v="2014-11-17T00:00:00"/>
    <s v="November"/>
    <s v="Thomas Seio"/>
    <x v="3"/>
    <x v="0"/>
    <s v="Paper"/>
    <s v="Xerox 1941"/>
    <n v="733.95"/>
    <n v="7"/>
    <n v="352.3"/>
    <m/>
    <n v="0.48000544996253147"/>
    <m/>
    <s v="Thomas"/>
    <s v="GOOD"/>
  </r>
  <r>
    <d v="2014-11-17T00:00:00"/>
    <s v="November"/>
    <s v="Thomas Seio"/>
    <x v="3"/>
    <x v="0"/>
    <s v="Appliances"/>
    <s v="APC 7 Outlet Network SurgeArrest Surge Protector"/>
    <n v="241.44"/>
    <n v="3"/>
    <n v="72.430000000000007"/>
    <m/>
    <n v="0.29999171636845595"/>
    <m/>
    <s v="Thomas"/>
    <e v="#N/A"/>
  </r>
  <r>
    <d v="2014-11-17T00:00:00"/>
    <s v="November"/>
    <s v="Randy Bradley"/>
    <x v="2"/>
    <x v="0"/>
    <s v="Paper"/>
    <s v="Southworth 100% RÃ©sumÃ© Paper, 24lb."/>
    <n v="12.45"/>
    <n v="2"/>
    <n v="3.89"/>
    <m/>
    <n v="0.31244979919678717"/>
    <m/>
    <s v="Randy"/>
    <s v="OKAY"/>
  </r>
  <r>
    <d v="2014-11-17T00:00:00"/>
    <s v="November"/>
    <s v="Randy Bradley"/>
    <x v="2"/>
    <x v="1"/>
    <s v="Chairs"/>
    <s v="Hon Every-Day Series Multi-Task Chairs"/>
    <n v="657.93"/>
    <n v="5"/>
    <n v="-93.99"/>
    <m/>
    <n v="-0.14285714285714285"/>
    <m/>
    <s v="Randy"/>
    <s v="GOOD"/>
  </r>
  <r>
    <d v="2014-11-17T00:00:00"/>
    <s v="November"/>
    <s v="Cassandra Brandow"/>
    <x v="0"/>
    <x v="0"/>
    <s v="Envelopes"/>
    <s v="Redi-Strip #10 Envelopes, 4 1/8 x 9 1/2"/>
    <n v="7.08"/>
    <n v="3"/>
    <n v="2.48"/>
    <m/>
    <n v="0.35028248587570621"/>
    <m/>
    <s v="Cassandra"/>
    <s v="OKAY"/>
  </r>
  <r>
    <d v="2014-11-17T00:00:00"/>
    <s v="November"/>
    <s v="Greg Tran"/>
    <x v="20"/>
    <x v="0"/>
    <s v="Binders"/>
    <s v="GBC DocuBind TL300 Electric Binding System"/>
    <n v="2152.7800000000002"/>
    <n v="3"/>
    <n v="726.56"/>
    <m/>
    <n v="0.33749849032413898"/>
    <m/>
    <s v="Greg"/>
    <s v="GOOD"/>
  </r>
  <r>
    <d v="2014-11-17T00:00:00"/>
    <s v="November"/>
    <s v="Greg Tran"/>
    <x v="20"/>
    <x v="1"/>
    <s v="Bookcases"/>
    <s v="DMI Eclipse Executive Suite Bookcases"/>
    <n v="4007.84"/>
    <n v="10"/>
    <n v="-50.1"/>
    <m/>
    <n v="-1.2500499021917043E-2"/>
    <m/>
    <s v="Greg"/>
    <s v="GOOD"/>
  </r>
  <r>
    <d v="2014-11-17T00:00:00"/>
    <s v="November"/>
    <s v="Frank Gastineau"/>
    <x v="20"/>
    <x v="0"/>
    <s v="Paper"/>
    <s v="Southworth 100% Cotton The Best Paper"/>
    <n v="34.44"/>
    <n v="3"/>
    <n v="17.22"/>
    <m/>
    <n v="0.5"/>
    <m/>
    <s v="Frank"/>
    <s v="OKAY"/>
  </r>
  <r>
    <d v="2014-11-18T00:00:00"/>
    <s v="November"/>
    <s v="Pierre Wener"/>
    <x v="26"/>
    <x v="1"/>
    <s v="Tables"/>
    <s v="Bevis Rectangular Conference Tables"/>
    <n v="145.97999999999999"/>
    <n v="2"/>
    <n v="-99.27"/>
    <m/>
    <n v="-0.68002466091245373"/>
    <m/>
    <s v="Pierre"/>
    <e v="#N/A"/>
  </r>
  <r>
    <d v="2014-11-18T00:00:00"/>
    <s v="November"/>
    <s v="Pierre Wener"/>
    <x v="26"/>
    <x v="0"/>
    <s v="Paper"/>
    <s v="Geographics Note Cards, Blank, White, 8 1/2&quot; x 11&quot;"/>
    <n v="35.81"/>
    <n v="4"/>
    <n v="12.53"/>
    <m/>
    <n v="0.34990226193800611"/>
    <m/>
    <s v="Pierre"/>
    <s v="OKAY"/>
  </r>
  <r>
    <d v="2014-11-18T00:00:00"/>
    <s v="November"/>
    <s v="Carlos Soltero"/>
    <x v="2"/>
    <x v="0"/>
    <s v="Binders"/>
    <s v="Fellowes PB200 Plastic Comb Binding Machine"/>
    <n v="51"/>
    <n v="1"/>
    <n v="-40.799999999999997"/>
    <m/>
    <n v="-0.79999999999999993"/>
    <m/>
    <s v="Carlos"/>
    <s v="OKAY"/>
  </r>
  <r>
    <d v="2014-11-18T00:00:00"/>
    <s v="November"/>
    <s v="Carlos Soltero"/>
    <x v="2"/>
    <x v="0"/>
    <s v="Storage"/>
    <s v="Safco Industrial Wire Shelving"/>
    <n v="76.790000000000006"/>
    <n v="1"/>
    <n v="-16.32"/>
    <m/>
    <n v="-0.21252767287407212"/>
    <m/>
    <s v="Carlos"/>
    <s v="OKAY"/>
  </r>
  <r>
    <d v="2014-11-18T00:00:00"/>
    <s v="November"/>
    <s v="Carlos Soltero"/>
    <x v="2"/>
    <x v="2"/>
    <s v="Phones"/>
    <s v="Motorola Droid Maxx"/>
    <n v="539.96"/>
    <n v="6"/>
    <n v="-107.99"/>
    <m/>
    <n v="-0.19999629602192753"/>
    <m/>
    <s v="Carlos"/>
    <s v="GOOD"/>
  </r>
  <r>
    <d v="2014-11-18T00:00:00"/>
    <s v="November"/>
    <s v="Carlos Soltero"/>
    <x v="2"/>
    <x v="1"/>
    <s v="Furnishings"/>
    <s v="Eldon Executive Woodline II Desk Accessories, Mahogany"/>
    <n v="60.31"/>
    <n v="3"/>
    <n v="5.28"/>
    <m/>
    <n v="8.7547670369756261E-2"/>
    <m/>
    <s v="Carlos"/>
    <s v="OKAY"/>
  </r>
  <r>
    <d v="2014-11-18T00:00:00"/>
    <s v="November"/>
    <s v="Carlos Soltero"/>
    <x v="2"/>
    <x v="0"/>
    <s v="Binders"/>
    <s v="Peel &amp; Stick Add-On Corner Pockets"/>
    <n v="1.94"/>
    <n v="3"/>
    <n v="-1.43"/>
    <m/>
    <n v="-0.7371134020618556"/>
    <m/>
    <s v="Carlos"/>
    <s v="OKAY"/>
  </r>
  <r>
    <d v="2014-11-18T00:00:00"/>
    <s v="November"/>
    <s v="Ann Blume"/>
    <x v="1"/>
    <x v="0"/>
    <s v="Binders"/>
    <s v="GBC White Gloss Covers, Plain Front"/>
    <n v="14.48"/>
    <n v="5"/>
    <n v="-23.89"/>
    <m/>
    <n v="-1.6498618784530386"/>
    <m/>
    <s v="Ann"/>
    <s v="OKAY"/>
  </r>
  <r>
    <d v="2014-11-18T00:00:00"/>
    <s v="November"/>
    <s v="MaryBeth Skach"/>
    <x v="10"/>
    <x v="0"/>
    <s v="Binders"/>
    <s v="Pressboard Hanging Data Binders for Unburst Sheets"/>
    <n v="11.81"/>
    <n v="8"/>
    <n v="-8.66"/>
    <m/>
    <n v="-0.73327688399661306"/>
    <m/>
    <s v="MaryBeth"/>
    <s v="OKAY"/>
  </r>
  <r>
    <d v="2014-11-18T00:00:00"/>
    <s v="November"/>
    <s v="MaryBeth Skach"/>
    <x v="10"/>
    <x v="2"/>
    <s v="Phones"/>
    <s v="PNY Rapid USB Car Charger - Black"/>
    <n v="9.59"/>
    <n v="2"/>
    <n v="-2.08"/>
    <m/>
    <n v="-0.21689259645464026"/>
    <m/>
    <s v="MaryBeth"/>
    <s v="OKAY"/>
  </r>
  <r>
    <d v="2014-11-18T00:00:00"/>
    <s v="November"/>
    <s v="John Grady"/>
    <x v="27"/>
    <x v="0"/>
    <s v="Paper"/>
    <s v="Adams &quot;While You Were Out&quot; Message Pads"/>
    <n v="21.98"/>
    <n v="7"/>
    <n v="9.89"/>
    <m/>
    <n v="0.4499545040946315"/>
    <m/>
    <s v="John"/>
    <s v="OKAY"/>
  </r>
  <r>
    <d v="2014-11-18T00:00:00"/>
    <s v="November"/>
    <s v="Joe Kamberova"/>
    <x v="1"/>
    <x v="1"/>
    <s v="Tables"/>
    <s v="BPI Conference Tables"/>
    <n v="292.10000000000002"/>
    <n v="4"/>
    <n v="-175.26"/>
    <m/>
    <n v="-0.59999999999999987"/>
    <m/>
    <s v="Joe"/>
    <e v="#N/A"/>
  </r>
  <r>
    <d v="2014-11-18T00:00:00"/>
    <s v="November"/>
    <s v="Joe Kamberova"/>
    <x v="1"/>
    <x v="1"/>
    <s v="Furnishings"/>
    <s v="Dana Swing-Arm Lamps"/>
    <n v="8.5399999999999991"/>
    <n v="2"/>
    <n v="-7.48"/>
    <m/>
    <n v="-0.87587822014051531"/>
    <m/>
    <s v="Joe"/>
    <s v="OKAY"/>
  </r>
  <r>
    <d v="2014-11-18T00:00:00"/>
    <s v="November"/>
    <s v="Joe Kamberova"/>
    <x v="1"/>
    <x v="1"/>
    <s v="Bookcases"/>
    <s v="Hon 4-Shelf Metal Bookcases"/>
    <n v="424.12"/>
    <n v="6"/>
    <n v="-30.29"/>
    <m/>
    <n v="-7.1418466471753275E-2"/>
    <m/>
    <s v="Joe"/>
    <e v="#N/A"/>
  </r>
  <r>
    <d v="2014-11-18T00:00:00"/>
    <s v="November"/>
    <s v="Joe Kamberova"/>
    <x v="1"/>
    <x v="0"/>
    <s v="Binders"/>
    <s v="Wilson Jones Turn Tabs Binder Tool for Ring Binders"/>
    <n v="2.89"/>
    <n v="3"/>
    <n v="-4.92"/>
    <m/>
    <n v="-1.7024221453287196"/>
    <m/>
    <s v="Joe"/>
    <s v="OKAY"/>
  </r>
  <r>
    <d v="2014-11-18T00:00:00"/>
    <s v="November"/>
    <s v="Joe Kamberova"/>
    <x v="1"/>
    <x v="0"/>
    <s v="Storage"/>
    <s v="Fellowes Stor/Drawer Steel Plus Storage Drawers"/>
    <n v="381.72"/>
    <n v="5"/>
    <n v="-66.8"/>
    <m/>
    <n v="-0.17499738027873832"/>
    <m/>
    <s v="Joe"/>
    <e v="#N/A"/>
  </r>
  <r>
    <d v="2014-11-18T00:00:00"/>
    <s v="November"/>
    <s v="Julie Creighton"/>
    <x v="28"/>
    <x v="0"/>
    <s v="Storage"/>
    <s v="Fellowes Desktop Hanging File Manager"/>
    <n v="67.150000000000006"/>
    <n v="5"/>
    <n v="16.79"/>
    <m/>
    <n v="0.25003723008190615"/>
    <m/>
    <s v="Julie"/>
    <s v="OKAY"/>
  </r>
  <r>
    <d v="2014-11-18T00:00:00"/>
    <s v="November"/>
    <s v="Michael Kennedy"/>
    <x v="21"/>
    <x v="1"/>
    <s v="Chairs"/>
    <s v="Office Star - Mesh Screen back chair with Vinyl seat"/>
    <n v="392.94"/>
    <n v="3"/>
    <n v="43.22"/>
    <m/>
    <n v="0.10999134727948287"/>
    <m/>
    <s v="Michael"/>
    <s v="GREAT"/>
  </r>
  <r>
    <d v="2014-11-18T00:00:00"/>
    <s v="November"/>
    <s v="Maya Herman"/>
    <x v="22"/>
    <x v="1"/>
    <s v="Furnishings"/>
    <s v="Howard Miller 13-1/2&quot; Diameter Rosebrook Wall Clock"/>
    <n v="137.54"/>
    <n v="2"/>
    <n v="55.02"/>
    <m/>
    <n v="0.40002908244874225"/>
    <m/>
    <s v="Maya"/>
    <s v="GREAT"/>
  </r>
  <r>
    <d v="2014-11-18T00:00:00"/>
    <s v="November"/>
    <s v="Maya Herman"/>
    <x v="22"/>
    <x v="1"/>
    <s v="Tables"/>
    <s v="Lesro Round Back Collection Coffee Table, End Table"/>
    <n v="730.2"/>
    <n v="4"/>
    <n v="94.93"/>
    <m/>
    <n v="0.13000547795124623"/>
    <m/>
    <s v="Maya"/>
    <s v="GOOD"/>
  </r>
  <r>
    <d v="2014-11-19T00:00:00"/>
    <s v="November"/>
    <s v="Robert Marley"/>
    <x v="8"/>
    <x v="2"/>
    <s v="Phones"/>
    <s v="AT&amp;T TR1909W"/>
    <n v="503.96"/>
    <n v="4"/>
    <n v="131.03"/>
    <m/>
    <n v="0.26000079371378682"/>
    <m/>
    <s v="Robert"/>
    <s v="GOOD"/>
  </r>
  <r>
    <d v="2014-11-19T00:00:00"/>
    <s v="November"/>
    <s v="Robert Marley"/>
    <x v="8"/>
    <x v="2"/>
    <s v="Phones"/>
    <s v="Nokia Lumia 521 (T-Mobile)"/>
    <n v="149.94999999999999"/>
    <n v="5"/>
    <n v="41.99"/>
    <m/>
    <n v="0.28002667555851957"/>
    <m/>
    <s v="Robert"/>
    <e v="#N/A"/>
  </r>
  <r>
    <d v="2014-11-19T00:00:00"/>
    <s v="November"/>
    <s v="Robert Marley"/>
    <x v="8"/>
    <x v="2"/>
    <s v="Accessories"/>
    <s v="HP Standard 104 key PS/2 Keyboard"/>
    <n v="29"/>
    <n v="2"/>
    <n v="7.25"/>
    <m/>
    <n v="0.25"/>
    <m/>
    <s v="Robert"/>
    <s v="OKAY"/>
  </r>
  <r>
    <d v="2014-11-19T00:00:00"/>
    <s v="November"/>
    <s v="John Murray"/>
    <x v="20"/>
    <x v="2"/>
    <s v="Phones"/>
    <s v="Apple iPhone 5"/>
    <n v="4548.8100000000004"/>
    <n v="7"/>
    <n v="1228.18"/>
    <m/>
    <n v="0.27000028578903051"/>
    <m/>
    <s v="John"/>
    <s v="GOOD"/>
  </r>
  <r>
    <d v="2014-11-19T00:00:00"/>
    <s v="November"/>
    <s v="Georgia Rosenberg"/>
    <x v="7"/>
    <x v="0"/>
    <s v="Labels"/>
    <s v="Avery 480"/>
    <n v="22.5"/>
    <n v="6"/>
    <n v="10.8"/>
    <m/>
    <n v="0.48000000000000004"/>
    <m/>
    <s v="Georgia"/>
    <s v="OKAY"/>
  </r>
  <r>
    <d v="2014-11-19T00:00:00"/>
    <s v="November"/>
    <s v="Georgia Rosenberg"/>
    <x v="7"/>
    <x v="0"/>
    <s v="Labels"/>
    <s v="Avery 499"/>
    <n v="9.9600000000000009"/>
    <n v="2"/>
    <n v="4.58"/>
    <m/>
    <n v="0.45983935742971882"/>
    <m/>
    <s v="Georgia"/>
    <s v="OKAY"/>
  </r>
  <r>
    <d v="2014-11-19T00:00:00"/>
    <s v="November"/>
    <s v="Georgia Rosenberg"/>
    <x v="7"/>
    <x v="0"/>
    <s v="Binders"/>
    <s v="Premier Elliptical Ring Binder, Black"/>
    <n v="213.08"/>
    <n v="7"/>
    <n v="102.28"/>
    <m/>
    <n v="0.48000750891683874"/>
    <m/>
    <s v="Georgia"/>
    <s v="GREAT"/>
  </r>
  <r>
    <d v="2014-11-19T00:00:00"/>
    <s v="November"/>
    <s v="Georgia Rosenberg"/>
    <x v="7"/>
    <x v="1"/>
    <s v="Bookcases"/>
    <s v="Sauder Inglewood Library Bookcases"/>
    <n v="1025.8800000000001"/>
    <n v="6"/>
    <n v="235.95"/>
    <m/>
    <n v="0.22999766054509296"/>
    <m/>
    <s v="Georgia"/>
    <s v="GOOD"/>
  </r>
  <r>
    <d v="2014-11-19T00:00:00"/>
    <s v="November"/>
    <s v="Dennis Bolton"/>
    <x v="27"/>
    <x v="0"/>
    <s v="Paper"/>
    <s v="Xerox 1888"/>
    <n v="166.44"/>
    <n v="3"/>
    <n v="79.89"/>
    <m/>
    <n v="0.47999279019466473"/>
    <m/>
    <s v="Dennis"/>
    <e v="#N/A"/>
  </r>
  <r>
    <d v="2014-11-19T00:00:00"/>
    <s v="November"/>
    <s v="Ruben Dartt"/>
    <x v="2"/>
    <x v="2"/>
    <s v="Accessories"/>
    <s v="Logitech G105 Gaming Keyboard"/>
    <n v="47.5"/>
    <n v="1"/>
    <n v="-1.19"/>
    <m/>
    <n v="-2.5052631578947368E-2"/>
    <m/>
    <s v="Ruben"/>
    <s v="OKAY"/>
  </r>
  <r>
    <d v="2014-11-19T00:00:00"/>
    <s v="November"/>
    <s v="Mitch Webber"/>
    <x v="28"/>
    <x v="0"/>
    <s v="Storage"/>
    <s v="Recycled Steel Personal File for Standard File Folders"/>
    <n v="221.16"/>
    <n v="4"/>
    <n v="57.5"/>
    <m/>
    <n v="0.25999276541870142"/>
    <m/>
    <s v="Mitch"/>
    <s v="GREAT"/>
  </r>
  <r>
    <d v="2014-11-19T00:00:00"/>
    <s v="November"/>
    <s v="Mitch Webber"/>
    <x v="28"/>
    <x v="2"/>
    <s v="Phones"/>
    <s v="Jabra SPEAK 410"/>
    <n v="281.97000000000003"/>
    <n v="3"/>
    <n v="78.95"/>
    <m/>
    <n v="0.27999432563747917"/>
    <m/>
    <s v="Mitch"/>
    <e v="#N/A"/>
  </r>
  <r>
    <d v="2014-11-19T00:00:00"/>
    <s v="November"/>
    <s v="Alan Dominguez"/>
    <x v="2"/>
    <x v="0"/>
    <s v="Paper"/>
    <s v="1/4 Fold Party Design Invitations &amp; White Envelopes, 24 8-1/2&quot; X 11&quot; Cards, 25 Env./Pack"/>
    <n v="5.88"/>
    <n v="1"/>
    <n v="1.98"/>
    <m/>
    <n v="0.33673469387755101"/>
    <m/>
    <s v="Alan"/>
    <s v="OKAY"/>
  </r>
  <r>
    <d v="2014-11-20T00:00:00"/>
    <s v="November"/>
    <s v="Katharine Harms"/>
    <x v="20"/>
    <x v="0"/>
    <s v="Envelopes"/>
    <s v="Peel &amp; Seel Recycled Catalog Envelopes, Brown"/>
    <n v="34.74"/>
    <n v="3"/>
    <n v="17.37"/>
    <m/>
    <n v="0.5"/>
    <m/>
    <s v="Katharine"/>
    <s v="OKAY"/>
  </r>
  <r>
    <d v="2014-11-20T00:00:00"/>
    <s v="November"/>
    <s v="Katharine Harms"/>
    <x v="20"/>
    <x v="2"/>
    <s v="Phones"/>
    <s v="Toshiba IPT2010-SD IPÂ Telephone"/>
    <n v="833.94"/>
    <n v="6"/>
    <n v="216.82"/>
    <m/>
    <n v="0.25999472384104372"/>
    <m/>
    <s v="Katharine"/>
    <s v="GOOD"/>
  </r>
  <r>
    <d v="2014-11-20T00:00:00"/>
    <s v="November"/>
    <s v="Katharine Harms"/>
    <x v="20"/>
    <x v="0"/>
    <s v="Binders"/>
    <s v="3M Organizer Strips"/>
    <n v="12.96"/>
    <n v="3"/>
    <n v="4.54"/>
    <m/>
    <n v="0.35030864197530864"/>
    <m/>
    <s v="Katharine"/>
    <s v="OKAY"/>
  </r>
  <r>
    <d v="2014-11-20T00:00:00"/>
    <s v="November"/>
    <s v="Katharine Harms"/>
    <x v="20"/>
    <x v="0"/>
    <s v="Paper"/>
    <s v="Xerox 2000"/>
    <n v="25.92"/>
    <n v="4"/>
    <n v="12.44"/>
    <m/>
    <n v="0.47993827160493824"/>
    <m/>
    <s v="Katharine"/>
    <s v="OKAY"/>
  </r>
  <r>
    <d v="2014-11-21T00:00:00"/>
    <s v="November"/>
    <s v="Dave Hallsten"/>
    <x v="5"/>
    <x v="2"/>
    <s v="Phones"/>
    <s v="Logitech B530 USBÂ HeadsetÂ -Â headsetÂ - Full size, Binaural"/>
    <n v="36.99"/>
    <n v="1"/>
    <n v="9.99"/>
    <m/>
    <n v="0.27007299270072993"/>
    <m/>
    <s v="Dave"/>
    <s v="OKAY"/>
  </r>
  <r>
    <d v="2014-11-21T00:00:00"/>
    <s v="November"/>
    <s v="Dave Hallsten"/>
    <x v="5"/>
    <x v="0"/>
    <s v="Paper"/>
    <s v="Multicolor Computer Printout Paper"/>
    <n v="629.1"/>
    <n v="6"/>
    <n v="301.97000000000003"/>
    <m/>
    <n v="0.48000317914481005"/>
    <m/>
    <s v="Dave"/>
    <s v="GOOD"/>
  </r>
  <r>
    <d v="2014-11-21T00:00:00"/>
    <s v="November"/>
    <s v="Dave Hallsten"/>
    <x v="5"/>
    <x v="0"/>
    <s v="Storage"/>
    <s v="Space Solutions Commercial Steel Shelving"/>
    <n v="193.95"/>
    <n v="3"/>
    <n v="9.6999999999999993"/>
    <m/>
    <n v="5.0012889920082494E-2"/>
    <m/>
    <s v="Dave"/>
    <e v="#N/A"/>
  </r>
  <r>
    <d v="2014-11-21T00:00:00"/>
    <s v="November"/>
    <s v="Dave Hallsten"/>
    <x v="5"/>
    <x v="0"/>
    <s v="Art"/>
    <s v="Newell 322"/>
    <n v="5.46"/>
    <n v="3"/>
    <n v="1.47"/>
    <m/>
    <n v="0.26923076923076922"/>
    <m/>
    <s v="Dave"/>
    <s v="OKAY"/>
  </r>
  <r>
    <d v="2014-11-21T00:00:00"/>
    <s v="November"/>
    <s v="Georgia Rosenberg"/>
    <x v="3"/>
    <x v="0"/>
    <s v="Paper"/>
    <s v="Xerox 211"/>
    <n v="12.96"/>
    <n v="2"/>
    <n v="6.22"/>
    <m/>
    <n v="0.47993827160493824"/>
    <m/>
    <s v="Georgia"/>
    <s v="OKAY"/>
  </r>
  <r>
    <d v="2014-11-21T00:00:00"/>
    <s v="November"/>
    <s v="Jason Klamczynski"/>
    <x v="0"/>
    <x v="0"/>
    <s v="Envelopes"/>
    <s v="Poly String Tie Envelopes"/>
    <n v="1.63"/>
    <n v="1"/>
    <n v="0.55000000000000004"/>
    <m/>
    <n v="0.33742331288343563"/>
    <m/>
    <s v="Jason"/>
    <s v="OKAY"/>
  </r>
  <r>
    <d v="2014-11-21T00:00:00"/>
    <s v="November"/>
    <s v="Jason Klamczynski"/>
    <x v="0"/>
    <x v="2"/>
    <s v="Phones"/>
    <s v="RCA Visys Integrated PBX 8-Line Router"/>
    <n v="267.95999999999998"/>
    <n v="5"/>
    <n v="16.75"/>
    <m/>
    <n v="6.2509329750709067E-2"/>
    <m/>
    <s v="Jason"/>
    <e v="#N/A"/>
  </r>
  <r>
    <d v="2014-11-21T00:00:00"/>
    <s v="November"/>
    <s v="Steve Carroll"/>
    <x v="3"/>
    <x v="0"/>
    <s v="Paper"/>
    <s v="Tops Wirebound Message Log Books"/>
    <n v="6.58"/>
    <n v="2"/>
    <n v="3.03"/>
    <m/>
    <n v="0.46048632218844981"/>
    <m/>
    <s v="Steve"/>
    <s v="OKAY"/>
  </r>
  <r>
    <d v="2014-11-21T00:00:00"/>
    <s v="November"/>
    <s v="Steve Carroll"/>
    <x v="3"/>
    <x v="2"/>
    <s v="Accessories"/>
    <s v="Kensington Expert Mouse Optical USB Trackball for PC or Mac"/>
    <n v="94.99"/>
    <n v="1"/>
    <n v="28.5"/>
    <m/>
    <n v="0.30003158227181809"/>
    <m/>
    <s v="Steve"/>
    <s v="OKAY"/>
  </r>
  <r>
    <d v="2014-11-22T00:00:00"/>
    <s v="November"/>
    <s v="Ruben Ausman"/>
    <x v="4"/>
    <x v="0"/>
    <s v="Envelopes"/>
    <s v="Fashion Color Clasp Envelopes"/>
    <n v="16.23"/>
    <n v="3"/>
    <n v="7.95"/>
    <m/>
    <n v="0.4898336414048059"/>
    <m/>
    <s v="Ruben"/>
    <s v="OKAY"/>
  </r>
  <r>
    <d v="2014-11-22T00:00:00"/>
    <s v="November"/>
    <s v="Ruben Ausman"/>
    <x v="4"/>
    <x v="0"/>
    <s v="Binders"/>
    <s v="GBC ProClick Punch Binding System"/>
    <n v="319.89999999999998"/>
    <n v="5"/>
    <n v="156.75"/>
    <m/>
    <n v="0.48999687402313225"/>
    <m/>
    <s v="Ruben"/>
    <e v="#N/A"/>
  </r>
  <r>
    <d v="2014-11-22T00:00:00"/>
    <s v="November"/>
    <s v="Ruben Ausman"/>
    <x v="4"/>
    <x v="0"/>
    <s v="Envelopes"/>
    <s v="Staple envelope"/>
    <n v="11.36"/>
    <n v="2"/>
    <n v="5.34"/>
    <m/>
    <n v="0.47007042253521125"/>
    <m/>
    <s v="Ruben"/>
    <s v="OKAY"/>
  </r>
  <r>
    <d v="2014-11-22T00:00:00"/>
    <s v="November"/>
    <s v="Ruben Ausman"/>
    <x v="4"/>
    <x v="0"/>
    <s v="Appliances"/>
    <s v="Holmes Harmony HEPA Air Purifier for 17 x 20 Room"/>
    <n v="675.12"/>
    <n v="3"/>
    <n v="290.3"/>
    <m/>
    <n v="0.42999763005095393"/>
    <m/>
    <s v="Ruben"/>
    <s v="GOOD"/>
  </r>
  <r>
    <d v="2014-11-22T00:00:00"/>
    <s v="November"/>
    <s v="Evan Henry"/>
    <x v="0"/>
    <x v="0"/>
    <s v="Binders"/>
    <s v="Wilson Jones Heavy-Duty Casebound Ring Binders with Metal Hinges"/>
    <n v="6.93"/>
    <n v="1"/>
    <n v="-11.08"/>
    <m/>
    <n v="-1.598845598845599"/>
    <m/>
    <s v="Evan"/>
    <s v="OKAY"/>
  </r>
  <r>
    <d v="2014-11-22T00:00:00"/>
    <s v="November"/>
    <s v="Tony Chapman"/>
    <x v="1"/>
    <x v="0"/>
    <s v="Binders"/>
    <s v="Avery Framed View Binder, EZD Ring (Locking), Navy, 1 1/2&quot;"/>
    <n v="9.98"/>
    <n v="5"/>
    <n v="-16.47"/>
    <m/>
    <n v="-1.6503006012024046"/>
    <m/>
    <s v="Tony"/>
    <s v="OKAY"/>
  </r>
  <r>
    <d v="2014-11-22T00:00:00"/>
    <s v="November"/>
    <s v="Susan Pistek"/>
    <x v="3"/>
    <x v="0"/>
    <s v="Paper"/>
    <s v="Xerox 1895"/>
    <n v="53.82"/>
    <n v="9"/>
    <n v="24.22"/>
    <m/>
    <n v="0.45001858045336302"/>
    <m/>
    <s v="Susan"/>
    <s v="OKAY"/>
  </r>
  <r>
    <d v="2014-11-22T00:00:00"/>
    <s v="November"/>
    <s v="Robert Barroso"/>
    <x v="4"/>
    <x v="0"/>
    <s v="Paper"/>
    <s v="Hammermill CopyPlus Copy Paper (20Lb. and 84 Bright)"/>
    <n v="9.9600000000000009"/>
    <n v="2"/>
    <n v="4.88"/>
    <m/>
    <n v="0.48995983935742965"/>
    <m/>
    <s v="Robert"/>
    <s v="OKAY"/>
  </r>
  <r>
    <d v="2014-11-23T00:00:00"/>
    <s v="November"/>
    <s v="Sanjit Chand"/>
    <x v="3"/>
    <x v="1"/>
    <s v="Chairs"/>
    <s v="Novimex Swivel Fabric Task Chair"/>
    <n v="603.91999999999996"/>
    <n v="5"/>
    <n v="-67.94"/>
    <m/>
    <n v="-0.11249834415154325"/>
    <m/>
    <s v="Sanjit"/>
    <s v="GOOD"/>
  </r>
  <r>
    <d v="2014-11-23T00:00:00"/>
    <s v="November"/>
    <s v="Sanjit Chand"/>
    <x v="3"/>
    <x v="0"/>
    <s v="Envelopes"/>
    <s v="Pastel Pink Envelopes"/>
    <n v="21.84"/>
    <n v="3"/>
    <n v="10.48"/>
    <m/>
    <n v="0.47985347985347987"/>
    <m/>
    <s v="Sanjit"/>
    <s v="OKAY"/>
  </r>
  <r>
    <d v="2014-11-23T00:00:00"/>
    <s v="November"/>
    <s v="Sanjit Chand"/>
    <x v="3"/>
    <x v="2"/>
    <s v="Accessories"/>
    <s v="Belkin F8E887 USB Wired Ergonomic Keyboard"/>
    <n v="29.99"/>
    <n v="1"/>
    <n v="6.3"/>
    <m/>
    <n v="0.21007002334111372"/>
    <m/>
    <s v="Sanjit"/>
    <s v="OKAY"/>
  </r>
  <r>
    <d v="2014-11-23T00:00:00"/>
    <s v="November"/>
    <s v="Sanjit Chand"/>
    <x v="3"/>
    <x v="1"/>
    <s v="Chairs"/>
    <s v="Safco Contoured Stacking Chairs"/>
    <n v="381.44"/>
    <n v="2"/>
    <n v="23.84"/>
    <m/>
    <n v="6.25E-2"/>
    <m/>
    <s v="Sanjit"/>
    <e v="#N/A"/>
  </r>
  <r>
    <d v="2014-11-23T00:00:00"/>
    <s v="November"/>
    <s v="Emily Ducich"/>
    <x v="0"/>
    <x v="0"/>
    <s v="Labels"/>
    <s v="Alphabetical Labels for Top Tab Filing"/>
    <n v="23.68"/>
    <n v="2"/>
    <n v="8.8800000000000008"/>
    <m/>
    <n v="0.37500000000000006"/>
    <m/>
    <s v="Emily"/>
    <s v="OKAY"/>
  </r>
  <r>
    <d v="2014-11-23T00:00:00"/>
    <s v="November"/>
    <s v="Saphhira Shifley"/>
    <x v="0"/>
    <x v="1"/>
    <s v="Furnishings"/>
    <s v="Staple-based wall hangings"/>
    <n v="6.37"/>
    <n v="2"/>
    <n v="-2.5499999999999998"/>
    <m/>
    <n v="-0.40031397174254313"/>
    <m/>
    <s v="Saphhira"/>
    <s v="OKAY"/>
  </r>
  <r>
    <d v="2014-11-23T00:00:00"/>
    <s v="November"/>
    <s v="Saphhira Shifley"/>
    <x v="0"/>
    <x v="0"/>
    <s v="Appliances"/>
    <s v="Conquest 14 Commercial Heavy-Duty Upright Vacuum, Collection System, Accessory Kit"/>
    <n v="34.18"/>
    <n v="3"/>
    <n v="-87.15"/>
    <m/>
    <n v="-2.5497366881217087"/>
    <m/>
    <s v="Saphhira"/>
    <s v="OKAY"/>
  </r>
  <r>
    <d v="2014-11-23T00:00:00"/>
    <s v="November"/>
    <s v="Saphhira Shifley"/>
    <x v="0"/>
    <x v="2"/>
    <s v="Accessories"/>
    <s v="Maxell 4.7GB DVD-R 5/Pack"/>
    <n v="5.54"/>
    <n v="7"/>
    <n v="1.66"/>
    <m/>
    <n v="0.29963898916967507"/>
    <m/>
    <s v="Saphhira"/>
    <s v="OKAY"/>
  </r>
  <r>
    <d v="2014-11-23T00:00:00"/>
    <s v="November"/>
    <s v="Phillip Breyer"/>
    <x v="2"/>
    <x v="0"/>
    <s v="Envelopes"/>
    <s v="Quality Park Security Envelopes"/>
    <n v="62.81"/>
    <n v="3"/>
    <n v="21.2"/>
    <m/>
    <n v="0.33752587167648462"/>
    <m/>
    <s v="Phillip"/>
    <s v="OKAY"/>
  </r>
  <r>
    <d v="2014-11-23T00:00:00"/>
    <s v="November"/>
    <s v="Sally Matthias"/>
    <x v="12"/>
    <x v="0"/>
    <s v="Envelopes"/>
    <s v="Staple envelope"/>
    <n v="23.47"/>
    <n v="3"/>
    <n v="8.8000000000000007"/>
    <m/>
    <n v="0.37494674051981258"/>
    <m/>
    <s v="Sally"/>
    <s v="OKAY"/>
  </r>
  <r>
    <d v="2014-11-23T00:00:00"/>
    <s v="November"/>
    <s v="Damala Kotsonis"/>
    <x v="0"/>
    <x v="1"/>
    <s v="Chairs"/>
    <s v="Office Star Flex Back Scooter Chair with White Frame"/>
    <n v="155.37"/>
    <n v="2"/>
    <n v="-35.51"/>
    <m/>
    <n v="-0.22855120036042992"/>
    <m/>
    <s v="Damala"/>
    <e v="#N/A"/>
  </r>
  <r>
    <d v="2014-11-23T00:00:00"/>
    <s v="November"/>
    <s v="Bobby Trafton"/>
    <x v="14"/>
    <x v="0"/>
    <s v="Binders"/>
    <s v="UniKeep View Case Binders"/>
    <n v="14.67"/>
    <n v="3"/>
    <n v="6.75"/>
    <m/>
    <n v="0.46012269938650308"/>
    <m/>
    <s v="Bobby"/>
    <s v="OKAY"/>
  </r>
  <r>
    <d v="2014-11-24T00:00:00"/>
    <s v="November"/>
    <s v="Nathan Gelder"/>
    <x v="10"/>
    <x v="0"/>
    <s v="Art"/>
    <s v="Crayola Colored Pencils"/>
    <n v="2.62"/>
    <n v="1"/>
    <n v="0.43"/>
    <m/>
    <n v="0.16412213740458015"/>
    <m/>
    <s v="Nathan"/>
    <s v="OKAY"/>
  </r>
  <r>
    <d v="2014-11-24T00:00:00"/>
    <s v="November"/>
    <s v="Vivek Gonzalez"/>
    <x v="3"/>
    <x v="1"/>
    <s v="Furnishings"/>
    <s v="Eldon Delta Triangular Chair Mat, 52&quot; x 58&quot;, Clear"/>
    <n v="151.72"/>
    <n v="4"/>
    <n v="27.31"/>
    <m/>
    <n v="0.18000263643553915"/>
    <m/>
    <s v="Vivek"/>
    <e v="#N/A"/>
  </r>
  <r>
    <d v="2014-11-24T00:00:00"/>
    <s v="November"/>
    <s v="Harold Ryan"/>
    <x v="22"/>
    <x v="0"/>
    <s v="Binders"/>
    <s v="Peel &amp; Stick Add-On Corner Pockets"/>
    <n v="12.1"/>
    <n v="7"/>
    <n v="4.2300000000000004"/>
    <m/>
    <n v="0.34958677685950418"/>
    <m/>
    <s v="Harold"/>
    <s v="OKAY"/>
  </r>
  <r>
    <d v="2014-11-24T00:00:00"/>
    <s v="November"/>
    <s v="Harold Ryan"/>
    <x v="22"/>
    <x v="0"/>
    <s v="Storage"/>
    <s v="Carina 42&quot;Hx23 3/4&quot;W Media Storage Unit"/>
    <n v="485.88"/>
    <n v="6"/>
    <n v="9.7200000000000006"/>
    <m/>
    <n v="2.0004939491232405E-2"/>
    <m/>
    <s v="Harold"/>
    <e v="#N/A"/>
  </r>
  <r>
    <d v="2014-11-24T00:00:00"/>
    <s v="November"/>
    <s v="Harold Ryan"/>
    <x v="22"/>
    <x v="0"/>
    <s v="Paper"/>
    <s v="Xerox 220"/>
    <n v="25.92"/>
    <n v="4"/>
    <n v="12.44"/>
    <m/>
    <n v="0.47993827160493824"/>
    <m/>
    <s v="Harold"/>
    <s v="OKAY"/>
  </r>
  <r>
    <d v="2014-11-24T00:00:00"/>
    <s v="November"/>
    <s v="Harold Ryan"/>
    <x v="22"/>
    <x v="0"/>
    <s v="Storage"/>
    <s v="Recycled Data-Pak for Archival Bound Computer Printouts, 12-1/2 x 12-1/2 x 16"/>
    <n v="197.58"/>
    <n v="2"/>
    <n v="53.35"/>
    <m/>
    <n v="0.27001720821945541"/>
    <m/>
    <s v="Harold"/>
    <s v="GREAT"/>
  </r>
  <r>
    <d v="2014-11-24T00:00:00"/>
    <s v="November"/>
    <s v="Richard Bierner"/>
    <x v="24"/>
    <x v="2"/>
    <s v="Accessories"/>
    <s v="Memorex Mini Travel Drive 16 GB USB 2.0 Flash Drive"/>
    <n v="111.79"/>
    <n v="7"/>
    <n v="43.6"/>
    <m/>
    <n v="0.3900169961535021"/>
    <m/>
    <s v="Richard"/>
    <s v="GREAT"/>
  </r>
  <r>
    <d v="2014-11-24T00:00:00"/>
    <s v="November"/>
    <s v="Erica Hackney"/>
    <x v="3"/>
    <x v="1"/>
    <s v="Chairs"/>
    <s v="Global Leather &amp; Oak Executive Chair, Burgundy"/>
    <n v="120.71"/>
    <n v="1"/>
    <n v="-18.11"/>
    <m/>
    <n v="-0.15002899511225251"/>
    <m/>
    <s v="Erica"/>
    <s v="GREAT"/>
  </r>
  <r>
    <d v="2014-11-24T00:00:00"/>
    <s v="November"/>
    <s v="Muhammed Yedwab"/>
    <x v="10"/>
    <x v="2"/>
    <s v="Phones"/>
    <s v="Samsung Galaxy S III - 16GB - pebble blue (T-Mobile)"/>
    <n v="1049.97"/>
    <n v="5"/>
    <n v="-209.99"/>
    <m/>
    <n v="-0.19999619036734384"/>
    <m/>
    <s v="Muhammed"/>
    <s v="GOOD"/>
  </r>
  <r>
    <d v="2014-11-24T00:00:00"/>
    <s v="November"/>
    <s v="Muhammed Yedwab"/>
    <x v="10"/>
    <x v="1"/>
    <s v="Chairs"/>
    <s v="Global Executive Mid-Back Manager's Chair"/>
    <n v="611.05999999999995"/>
    <n v="3"/>
    <n v="-34.92"/>
    <m/>
    <n v="-5.7146597715445301E-2"/>
    <m/>
    <s v="Muhammed"/>
    <s v="GOOD"/>
  </r>
  <r>
    <d v="2014-11-24T00:00:00"/>
    <s v="November"/>
    <s v="Darren Koutras"/>
    <x v="1"/>
    <x v="0"/>
    <s v="Storage"/>
    <s v="Fellowes Super Stor/Drawer Files"/>
    <n v="646.20000000000005"/>
    <n v="5"/>
    <n v="-8.08"/>
    <m/>
    <n v="-1.2503868771278241E-2"/>
    <m/>
    <s v="Darren"/>
    <s v="GOOD"/>
  </r>
  <r>
    <d v="2014-11-24T00:00:00"/>
    <s v="November"/>
    <s v="Thea Hendricks"/>
    <x v="10"/>
    <x v="1"/>
    <s v="Furnishings"/>
    <s v="Eldon 200 Class Desk Accessories, Burgundy"/>
    <n v="35.17"/>
    <n v="7"/>
    <n v="9.67"/>
    <m/>
    <n v="0.27495024168325277"/>
    <m/>
    <s v="Thea"/>
    <s v="OKAY"/>
  </r>
  <r>
    <d v="2014-11-24T00:00:00"/>
    <s v="November"/>
    <s v="Thea Hendricks"/>
    <x v="10"/>
    <x v="2"/>
    <s v="Phones"/>
    <s v="Samsung Galaxy S4"/>
    <n v="1502.38"/>
    <n v="4"/>
    <n v="-250.4"/>
    <m/>
    <n v="-0.16666888536854857"/>
    <m/>
    <s v="Thea"/>
    <s v="GOOD"/>
  </r>
  <r>
    <d v="2014-11-24T00:00:00"/>
    <s v="November"/>
    <s v="Nat Gilpin"/>
    <x v="14"/>
    <x v="0"/>
    <s v="Art"/>
    <s v="Hunt PowerHouse Electric Pencil Sharpener, Blue"/>
    <n v="151.91999999999999"/>
    <n v="4"/>
    <n v="45.58"/>
    <m/>
    <n v="0.30002632964718273"/>
    <m/>
    <s v="Nat"/>
    <s v="GREAT"/>
  </r>
  <r>
    <d v="2014-11-24T00:00:00"/>
    <s v="November"/>
    <s v="Nat Gilpin"/>
    <x v="14"/>
    <x v="0"/>
    <s v="Labels"/>
    <s v="Dot Matrix Printer Tape Reel Labels, White, 5000/Box"/>
    <n v="196.62"/>
    <n v="2"/>
    <n v="96.34"/>
    <m/>
    <n v="0.48998067338012408"/>
    <m/>
    <s v="Nat"/>
    <s v="GREAT"/>
  </r>
  <r>
    <d v="2014-11-24T00:00:00"/>
    <s v="November"/>
    <s v="Nat Gilpin"/>
    <x v="14"/>
    <x v="0"/>
    <s v="Paper"/>
    <s v="Xerox 1885"/>
    <n v="144.12"/>
    <n v="3"/>
    <n v="69.180000000000007"/>
    <m/>
    <n v="0.48001665278934225"/>
    <m/>
    <s v="Nat"/>
    <e v="#N/A"/>
  </r>
  <r>
    <d v="2014-11-24T00:00:00"/>
    <s v="November"/>
    <s v="Nat Gilpin"/>
    <x v="14"/>
    <x v="0"/>
    <s v="Paper"/>
    <s v="Adams Telephone Message Book w/Frequently-Called Numbers Space, 400 Messages per Book"/>
    <n v="15.96"/>
    <n v="2"/>
    <n v="7.98"/>
    <m/>
    <n v="0.5"/>
    <m/>
    <s v="Nat"/>
    <s v="OKAY"/>
  </r>
  <r>
    <d v="2014-11-24T00:00:00"/>
    <s v="November"/>
    <s v="Harold Pawlan"/>
    <x v="6"/>
    <x v="1"/>
    <s v="Furnishings"/>
    <s v="Executive Impressions 14&quot;"/>
    <n v="111.15"/>
    <n v="5"/>
    <n v="48.91"/>
    <m/>
    <n v="0.44003598740440841"/>
    <m/>
    <s v="Harold"/>
    <e v="#N/A"/>
  </r>
  <r>
    <d v="2014-11-24T00:00:00"/>
    <s v="November"/>
    <s v="Alyssa Tate"/>
    <x v="10"/>
    <x v="0"/>
    <s v="Binders"/>
    <s v="Acco Expandable Hanging Binders"/>
    <n v="5.74"/>
    <n v="3"/>
    <n v="-4.59"/>
    <m/>
    <n v="-0.79965156794425085"/>
    <m/>
    <s v="Alyssa"/>
    <s v="OKAY"/>
  </r>
  <r>
    <d v="2014-11-25T00:00:00"/>
    <s v="November"/>
    <s v="Laurel Workman"/>
    <x v="3"/>
    <x v="0"/>
    <s v="Appliances"/>
    <s v="Belkin F9G930V10-GRY 9 Outlet Surge"/>
    <n v="320.88"/>
    <n v="6"/>
    <n v="93.06"/>
    <m/>
    <n v="0.29001495886312639"/>
    <m/>
    <s v="Laurel"/>
    <e v="#N/A"/>
  </r>
  <r>
    <d v="2014-11-25T00:00:00"/>
    <s v="November"/>
    <s v="Laurel Workman"/>
    <x v="3"/>
    <x v="1"/>
    <s v="Furnishings"/>
    <s v="Staple-based wall hangings"/>
    <n v="23.88"/>
    <n v="3"/>
    <n v="10.51"/>
    <m/>
    <n v="0.44011725293132331"/>
    <m/>
    <s v="Laurel"/>
    <s v="OKAY"/>
  </r>
  <r>
    <d v="2014-11-25T00:00:00"/>
    <s v="November"/>
    <s v="Laurel Workman"/>
    <x v="3"/>
    <x v="0"/>
    <s v="Paper"/>
    <s v="Wirebound Message Books, Four 2 3/4 x 5 White Forms per Page"/>
    <n v="26.76"/>
    <n v="4"/>
    <n v="12.31"/>
    <m/>
    <n v="0.46001494768310913"/>
    <m/>
    <s v="Laurel"/>
    <s v="OKAY"/>
  </r>
  <r>
    <d v="2014-11-25T00:00:00"/>
    <s v="November"/>
    <s v="Matt Collister"/>
    <x v="0"/>
    <x v="2"/>
    <s v="Accessories"/>
    <s v="KeyTronicÂ KT400U2 -Â KeyboardÂ - Black"/>
    <n v="24.67"/>
    <n v="3"/>
    <n v="0"/>
    <m/>
    <n v="0"/>
    <m/>
    <s v="Matt"/>
    <s v="OKAY"/>
  </r>
  <r>
    <d v="2014-11-25T00:00:00"/>
    <s v="November"/>
    <s v="Matt Collister"/>
    <x v="0"/>
    <x v="0"/>
    <s v="Labels"/>
    <s v="Avery 520"/>
    <n v="2.52"/>
    <n v="1"/>
    <n v="0.88"/>
    <m/>
    <n v="0.34920634920634919"/>
    <m/>
    <s v="Matt"/>
    <s v="OKAY"/>
  </r>
  <r>
    <d v="2014-11-25T00:00:00"/>
    <s v="November"/>
    <s v="Matt Collister"/>
    <x v="0"/>
    <x v="1"/>
    <s v="Tables"/>
    <s v="Bretford CR4500 Series Slim Rectangular Table"/>
    <n v="1218.74"/>
    <n v="5"/>
    <n v="-121.87"/>
    <m/>
    <n v="-9.9996717921788075E-2"/>
    <m/>
    <s v="Matt"/>
    <s v="GOOD"/>
  </r>
  <r>
    <d v="2014-11-25T00:00:00"/>
    <s v="November"/>
    <s v="Matt Collister"/>
    <x v="0"/>
    <x v="0"/>
    <s v="Labels"/>
    <s v="Avery 52"/>
    <n v="5.9"/>
    <n v="2"/>
    <n v="1.99"/>
    <m/>
    <n v="0.3372881355932203"/>
    <m/>
    <s v="Matt"/>
    <s v="OKAY"/>
  </r>
  <r>
    <d v="2014-11-25T00:00:00"/>
    <s v="November"/>
    <s v="Matt Collister"/>
    <x v="0"/>
    <x v="0"/>
    <s v="Paper"/>
    <s v="Southworth 25% Cotton Granite Paper &amp; Envelopes"/>
    <n v="15.7"/>
    <n v="3"/>
    <n v="5.0999999999999996"/>
    <m/>
    <n v="0.32484076433121017"/>
    <m/>
    <s v="Matt"/>
    <s v="OKAY"/>
  </r>
  <r>
    <d v="2014-11-25T00:00:00"/>
    <s v="November"/>
    <s v="Matt Collister"/>
    <x v="0"/>
    <x v="1"/>
    <s v="Furnishings"/>
    <s v="Master Caster Door Stop, Brown"/>
    <n v="6.1"/>
    <n v="3"/>
    <n v="-3.96"/>
    <m/>
    <n v="-0.64918032786885249"/>
    <m/>
    <s v="Matt"/>
    <s v="OKAY"/>
  </r>
  <r>
    <d v="2014-11-25T00:00:00"/>
    <s v="November"/>
    <s v="Andy Reiter"/>
    <x v="43"/>
    <x v="1"/>
    <s v="Furnishings"/>
    <s v="DAX Black Cherry Wood-Tone Poster Frame"/>
    <n v="52.96"/>
    <n v="2"/>
    <n v="20.12"/>
    <m/>
    <n v="0.37990936555891242"/>
    <m/>
    <s v="Andy"/>
    <s v="OKAY"/>
  </r>
  <r>
    <d v="2014-11-25T00:00:00"/>
    <s v="November"/>
    <s v="Mike Pelletier"/>
    <x v="20"/>
    <x v="0"/>
    <s v="Storage"/>
    <s v="Tennsco Snap-Together Open Shelving Units, Starter Sets and Add-On Units"/>
    <n v="1117.92"/>
    <n v="4"/>
    <n v="55.9"/>
    <m/>
    <n v="5.0003578073565189E-2"/>
    <m/>
    <s v="Mike"/>
    <s v="GOOD"/>
  </r>
  <r>
    <d v="2014-11-25T00:00:00"/>
    <s v="November"/>
    <s v="Mike Pelletier"/>
    <x v="20"/>
    <x v="1"/>
    <s v="Bookcases"/>
    <s v="Sauder Camden County Collection Libraries, Planked Cherry Finish"/>
    <n v="275.95"/>
    <n v="3"/>
    <n v="-37.94"/>
    <m/>
    <n v="-0.13748867548468927"/>
    <m/>
    <s v="Mike"/>
    <e v="#N/A"/>
  </r>
  <r>
    <d v="2014-11-25T00:00:00"/>
    <s v="November"/>
    <s v="Sanjit Engle"/>
    <x v="11"/>
    <x v="0"/>
    <s v="Art"/>
    <s v="Dixon Ticonderoga Core-Lock Colored Pencils"/>
    <n v="51.02"/>
    <n v="7"/>
    <n v="8.2899999999999991"/>
    <m/>
    <n v="0.16248529988239904"/>
    <m/>
    <s v="Sanjit"/>
    <s v="OKAY"/>
  </r>
  <r>
    <d v="2014-11-25T00:00:00"/>
    <s v="November"/>
    <s v="Richard Bierner"/>
    <x v="3"/>
    <x v="2"/>
    <s v="Phones"/>
    <s v="Logitech Mobile Speakerphone P710e -Â speaker phone"/>
    <n v="539.91999999999996"/>
    <n v="5"/>
    <n v="47.24"/>
    <m/>
    <n v="8.7494443621277243E-2"/>
    <m/>
    <s v="Richard"/>
    <s v="GOOD"/>
  </r>
  <r>
    <d v="2014-11-25T00:00:00"/>
    <s v="November"/>
    <s v="Richard Bierner"/>
    <x v="3"/>
    <x v="1"/>
    <s v="Chairs"/>
    <s v="Hon GuestStacker Chair"/>
    <n v="725.34"/>
    <n v="4"/>
    <n v="54.4"/>
    <m/>
    <n v="7.4999310668100477E-2"/>
    <m/>
    <s v="Richard"/>
    <s v="GOOD"/>
  </r>
  <r>
    <d v="2014-11-25T00:00:00"/>
    <s v="November"/>
    <s v="Richard Bierner"/>
    <x v="3"/>
    <x v="0"/>
    <s v="Art"/>
    <s v="Staples in misc. colors"/>
    <n v="7.44"/>
    <n v="3"/>
    <n v="2.6"/>
    <m/>
    <n v="0.34946236559139782"/>
    <m/>
    <s v="Richard"/>
    <s v="OKAY"/>
  </r>
  <r>
    <d v="2014-11-26T00:00:00"/>
    <s v="November"/>
    <s v="Joel Eaton"/>
    <x v="0"/>
    <x v="1"/>
    <s v="Furnishings"/>
    <s v="Eldon Expressions Desk Accessory, Wood Pencil Holder, Oak"/>
    <n v="19.3"/>
    <n v="5"/>
    <n v="-14.48"/>
    <m/>
    <n v="-0.75025906735751291"/>
    <m/>
    <s v="Joel"/>
    <s v="OKAY"/>
  </r>
  <r>
    <d v="2014-11-26T00:00:00"/>
    <s v="November"/>
    <s v="Natalie Webber"/>
    <x v="11"/>
    <x v="0"/>
    <s v="Paper"/>
    <s v="Xerox 2"/>
    <n v="15.55"/>
    <n v="3"/>
    <n v="5.44"/>
    <m/>
    <n v="0.34983922829581993"/>
    <m/>
    <s v="Natalie"/>
    <s v="OKAY"/>
  </r>
  <r>
    <d v="2014-11-26T00:00:00"/>
    <s v="November"/>
    <s v="Natalie Webber"/>
    <x v="11"/>
    <x v="0"/>
    <s v="Storage"/>
    <s v="Office Impressions Heavy Duty Welded Shelving &amp; Multimedia Storage Drawers"/>
    <n v="669.08"/>
    <n v="5"/>
    <n v="-167.27"/>
    <m/>
    <n v="-0.25"/>
    <m/>
    <s v="Natalie"/>
    <s v="GOOD"/>
  </r>
  <r>
    <d v="2014-11-26T00:00:00"/>
    <s v="November"/>
    <s v="Natalie Webber"/>
    <x v="11"/>
    <x v="2"/>
    <s v="Phones"/>
    <s v="Jawbone MINI JAMBOX Wireless Bluetooth Speaker"/>
    <n v="438.34"/>
    <n v="4"/>
    <n v="-87.67"/>
    <m/>
    <n v="-0.2000045626682484"/>
    <m/>
    <s v="Natalie"/>
    <e v="#N/A"/>
  </r>
  <r>
    <d v="2014-11-26T00:00:00"/>
    <s v="November"/>
    <s v="Lindsay Shagiari"/>
    <x v="3"/>
    <x v="0"/>
    <s v="Paper"/>
    <s v="Xerox 1893"/>
    <n v="81.98"/>
    <n v="2"/>
    <n v="40.17"/>
    <m/>
    <n v="0.48999756038058062"/>
    <m/>
    <s v="Lindsay"/>
    <s v="OKAY"/>
  </r>
  <r>
    <d v="2014-11-26T00:00:00"/>
    <s v="November"/>
    <s v="Lynn Smith"/>
    <x v="20"/>
    <x v="2"/>
    <s v="Phones"/>
    <s v="ClearSounds CSC500 Amplified Spirit Phone Corded phone"/>
    <n v="279.95999999999998"/>
    <n v="4"/>
    <n v="78.39"/>
    <m/>
    <n v="0.28000428632661811"/>
    <m/>
    <s v="Lynn"/>
    <e v="#N/A"/>
  </r>
  <r>
    <d v="2014-11-26T00:00:00"/>
    <s v="November"/>
    <s v="Lynn Smith"/>
    <x v="20"/>
    <x v="0"/>
    <s v="Binders"/>
    <s v="Acco PRESSTEX Data Binder with Storage Hooks, Dark Blue, 14 7/8&quot; X 11&quot;"/>
    <n v="12.91"/>
    <n v="3"/>
    <n v="4.68"/>
    <m/>
    <n v="0.3625096824167312"/>
    <m/>
    <s v="Lynn"/>
    <s v="OKAY"/>
  </r>
  <r>
    <d v="2014-11-26T00:00:00"/>
    <s v="November"/>
    <s v="Lynn Smith"/>
    <x v="20"/>
    <x v="0"/>
    <s v="Binders"/>
    <s v="Pressboard Data Binders by Wilson Jones"/>
    <n v="17.09"/>
    <n v="4"/>
    <n v="5.77"/>
    <m/>
    <n v="0.33762434172030426"/>
    <m/>
    <s v="Lynn"/>
    <s v="OKAY"/>
  </r>
  <r>
    <d v="2014-11-26T00:00:00"/>
    <s v="November"/>
    <s v="Lynn Smith"/>
    <x v="20"/>
    <x v="0"/>
    <s v="Labels"/>
    <s v="Avery Address/Shipping Labels for Typewriters, 4&quot; x 2&quot;"/>
    <n v="93.15"/>
    <n v="9"/>
    <n v="44.71"/>
    <m/>
    <n v="0.47997852925389156"/>
    <m/>
    <s v="Lynn"/>
    <s v="OKAY"/>
  </r>
  <r>
    <d v="2014-11-26T00:00:00"/>
    <s v="November"/>
    <s v="Lynn Smith"/>
    <x v="20"/>
    <x v="0"/>
    <s v="Labels"/>
    <s v="Avery File Folder Labels"/>
    <n v="11.52"/>
    <n v="4"/>
    <n v="5.64"/>
    <m/>
    <n v="0.48958333333333331"/>
    <m/>
    <s v="Lynn"/>
    <s v="OKAY"/>
  </r>
  <r>
    <d v="2014-11-26T00:00:00"/>
    <s v="November"/>
    <s v="Luke Schmidt"/>
    <x v="3"/>
    <x v="0"/>
    <s v="Binders"/>
    <s v="Wilson Jones Easy Flow II Sheet Lifters"/>
    <n v="4.32"/>
    <n v="3"/>
    <n v="1.51"/>
    <m/>
    <n v="0.34953703703703703"/>
    <m/>
    <s v="Luke"/>
    <s v="OKAY"/>
  </r>
  <r>
    <d v="2014-11-26T00:00:00"/>
    <s v="November"/>
    <s v="Luke Schmidt"/>
    <x v="3"/>
    <x v="0"/>
    <s v="Paper"/>
    <s v="Xerox 1970"/>
    <n v="14.94"/>
    <n v="3"/>
    <n v="7.02"/>
    <m/>
    <n v="0.46987951807228917"/>
    <m/>
    <s v="Luke"/>
    <s v="OKAY"/>
  </r>
  <r>
    <d v="2014-11-26T00:00:00"/>
    <s v="November"/>
    <s v="Luke Schmidt"/>
    <x v="3"/>
    <x v="0"/>
    <s v="Appliances"/>
    <s v="Fellowes Mighty 8 Compact Surge Protector"/>
    <n v="40.54"/>
    <n v="2"/>
    <n v="11.35"/>
    <m/>
    <n v="0.27997039960532805"/>
    <m/>
    <s v="Luke"/>
    <s v="OKAY"/>
  </r>
  <r>
    <d v="2014-11-26T00:00:00"/>
    <s v="November"/>
    <s v="Luke Schmidt"/>
    <x v="3"/>
    <x v="0"/>
    <s v="Binders"/>
    <s v="SpineVue Locking Slant-D Ring Binders by Cardinal"/>
    <n v="7.31"/>
    <n v="1"/>
    <n v="2.56"/>
    <m/>
    <n v="0.35020519835841318"/>
    <m/>
    <s v="Luke"/>
    <s v="OKAY"/>
  </r>
  <r>
    <d v="2014-11-27T00:00:00"/>
    <s v="November"/>
    <s v="Maxwell Schwartz"/>
    <x v="20"/>
    <x v="0"/>
    <s v="Fasteners"/>
    <s v="Staples"/>
    <n v="3.76"/>
    <n v="2"/>
    <n v="1.32"/>
    <m/>
    <n v="0.35106382978723411"/>
    <m/>
    <s v="Maxwell"/>
    <s v="OKAY"/>
  </r>
  <r>
    <d v="2014-11-27T00:00:00"/>
    <s v="November"/>
    <s v="Jack O'Briant"/>
    <x v="20"/>
    <x v="1"/>
    <s v="Furnishings"/>
    <s v="Eldon Radial Chair Mat for Low to Medium Pile Carpets"/>
    <n v="199.9"/>
    <n v="5"/>
    <n v="39.979999999999997"/>
    <m/>
    <n v="0.19999999999999998"/>
    <m/>
    <s v="Jack"/>
    <e v="#N/A"/>
  </r>
  <r>
    <d v="2014-11-28T00:00:00"/>
    <s v="November"/>
    <s v="Bart Folk"/>
    <x v="33"/>
    <x v="0"/>
    <s v="Art"/>
    <s v="Newell 331"/>
    <n v="14.67"/>
    <n v="3"/>
    <n v="3.96"/>
    <m/>
    <n v="0.26993865030674846"/>
    <m/>
    <s v="Bart"/>
    <s v="OKAY"/>
  </r>
  <r>
    <d v="2014-11-28T00:00:00"/>
    <s v="November"/>
    <s v="Mary O'Rourke"/>
    <x v="20"/>
    <x v="0"/>
    <s v="Binders"/>
    <s v="GBC Standard Recycled Report Covers, Clear Plastic Sheets"/>
    <n v="17.25"/>
    <n v="2"/>
    <n v="6.04"/>
    <m/>
    <n v="0.35014492753623189"/>
    <m/>
    <s v="Mary"/>
    <s v="OKAY"/>
  </r>
  <r>
    <d v="2014-11-28T00:00:00"/>
    <s v="November"/>
    <s v="Chris Selesnick"/>
    <x v="9"/>
    <x v="1"/>
    <s v="Furnishings"/>
    <s v="Eldon Cleatmat Plus Chair Mats for High Pile Carpets"/>
    <n v="397.6"/>
    <n v="5"/>
    <n v="43.74"/>
    <m/>
    <n v="0.11001006036217303"/>
    <m/>
    <s v="Chris"/>
    <e v="#N/A"/>
  </r>
  <r>
    <d v="2014-11-28T00:00:00"/>
    <s v="November"/>
    <s v="Chris Selesnick"/>
    <x v="9"/>
    <x v="0"/>
    <s v="Paper"/>
    <s v="Xerox 1933"/>
    <n v="85.96"/>
    <n v="7"/>
    <n v="40.4"/>
    <m/>
    <n v="0.46998604001861333"/>
    <m/>
    <s v="Chris"/>
    <s v="OKAY"/>
  </r>
  <r>
    <d v="2014-11-28T00:00:00"/>
    <s v="November"/>
    <s v="Chris Selesnick"/>
    <x v="9"/>
    <x v="0"/>
    <s v="Art"/>
    <s v="Crayola Colored Pencils"/>
    <n v="13.12"/>
    <n v="4"/>
    <n v="4.33"/>
    <m/>
    <n v="0.33003048780487809"/>
    <m/>
    <s v="Chris"/>
    <s v="OKAY"/>
  </r>
  <r>
    <d v="2014-11-28T00:00:00"/>
    <s v="November"/>
    <s v="Chris Selesnick"/>
    <x v="9"/>
    <x v="0"/>
    <s v="Binders"/>
    <s v="GBC Twin Loop Wire Binding Elements, 9/16&quot; Spine, Black"/>
    <n v="45.66"/>
    <n v="3"/>
    <n v="22.37"/>
    <m/>
    <n v="0.48992553657468252"/>
    <m/>
    <s v="Chris"/>
    <s v="OKAY"/>
  </r>
  <r>
    <d v="2014-11-28T00:00:00"/>
    <s v="November"/>
    <s v="Duane Huffman"/>
    <x v="3"/>
    <x v="0"/>
    <s v="Supplies"/>
    <s v="Staple remover"/>
    <n v="7.36"/>
    <n v="2"/>
    <n v="0.15"/>
    <m/>
    <n v="2.0380434782608692E-2"/>
    <m/>
    <s v="Duane"/>
    <s v="OKAY"/>
  </r>
  <r>
    <d v="2014-11-28T00:00:00"/>
    <s v="November"/>
    <s v="Duane Huffman"/>
    <x v="3"/>
    <x v="0"/>
    <s v="Labels"/>
    <s v="Avery 489"/>
    <n v="41.4"/>
    <n v="4"/>
    <n v="19.87"/>
    <m/>
    <n v="0.47995169082125611"/>
    <m/>
    <s v="Duane"/>
    <s v="OKAY"/>
  </r>
  <r>
    <d v="2014-11-28T00:00:00"/>
    <s v="November"/>
    <s v="Duane Huffman"/>
    <x v="3"/>
    <x v="1"/>
    <s v="Bookcases"/>
    <s v="Sauder Camden County Barrister Bookcase, Planked Cherry Finish"/>
    <n v="411.33"/>
    <n v="4"/>
    <n v="-4.84"/>
    <m/>
    <n v="-1.1766707996012933E-2"/>
    <m/>
    <s v="Duane"/>
    <e v="#N/A"/>
  </r>
  <r>
    <d v="2014-11-28T00:00:00"/>
    <s v="November"/>
    <s v="Sheri Gordon"/>
    <x v="3"/>
    <x v="0"/>
    <s v="Appliances"/>
    <s v="Acco 6 Outlet Guardian Premium Surge Suppressor"/>
    <n v="43.68"/>
    <n v="3"/>
    <n v="11.79"/>
    <m/>
    <n v="0.2699175824175824"/>
    <m/>
    <s v="Sheri"/>
    <s v="OKAY"/>
  </r>
  <r>
    <d v="2014-11-28T00:00:00"/>
    <s v="November"/>
    <s v="Sheri Gordon"/>
    <x v="3"/>
    <x v="2"/>
    <s v="Accessories"/>
    <s v="Micropad Numeric Keypads"/>
    <n v="139.93"/>
    <n v="7"/>
    <n v="34.979999999999997"/>
    <m/>
    <n v="0.24998213392410487"/>
    <m/>
    <s v="Sheri"/>
    <s v="GREAT"/>
  </r>
  <r>
    <d v="2014-11-28T00:00:00"/>
    <s v="November"/>
    <s v="Brian Thompson"/>
    <x v="0"/>
    <x v="2"/>
    <s v="Machines"/>
    <s v="StarTech.com 10/100 VDSL2 Ethernet Extender Kit"/>
    <n v="998.85"/>
    <n v="5"/>
    <n v="-199.77"/>
    <m/>
    <n v="-0.2"/>
    <m/>
    <s v="Brian"/>
    <s v="GOOD"/>
  </r>
  <r>
    <d v="2014-11-28T00:00:00"/>
    <s v="November"/>
    <s v="Matthew Clasen"/>
    <x v="18"/>
    <x v="0"/>
    <s v="Envelopes"/>
    <s v="Laser &amp; Ink Jet Business Envelopes"/>
    <n v="64.02"/>
    <n v="6"/>
    <n v="29.45"/>
    <m/>
    <n v="0.46001249609497036"/>
    <m/>
    <s v="Matthew"/>
    <s v="OKAY"/>
  </r>
  <r>
    <d v="2014-11-29T00:00:00"/>
    <s v="November"/>
    <s v="Corey-Lock"/>
    <x v="2"/>
    <x v="0"/>
    <s v="Labels"/>
    <s v="Avery 488"/>
    <n v="5.04"/>
    <n v="2"/>
    <n v="1.76"/>
    <m/>
    <n v="0.34920634920634919"/>
    <m/>
    <e v="#VALUE!"/>
    <s v="OKAY"/>
  </r>
  <r>
    <d v="2014-11-29T00:00:00"/>
    <s v="November"/>
    <s v="Bill Stewart"/>
    <x v="1"/>
    <x v="0"/>
    <s v="Fasteners"/>
    <s v="Staples"/>
    <n v="12.62"/>
    <n v="2"/>
    <n v="3.95"/>
    <m/>
    <n v="0.31299524564183839"/>
    <m/>
    <s v="Bill"/>
    <s v="OKAY"/>
  </r>
  <r>
    <d v="2014-11-29T00:00:00"/>
    <s v="November"/>
    <s v="Alan Hwang"/>
    <x v="3"/>
    <x v="2"/>
    <s v="Phones"/>
    <s v="Wilson SignalBoost 841262 DB PRO Amplifier Kit"/>
    <n v="575.91999999999996"/>
    <n v="2"/>
    <n v="71.989999999999995"/>
    <m/>
    <n v="0.125"/>
    <m/>
    <s v="Alan"/>
    <s v="GOOD"/>
  </r>
  <r>
    <d v="2014-11-29T00:00:00"/>
    <s v="November"/>
    <s v="Alan Hwang"/>
    <x v="3"/>
    <x v="0"/>
    <s v="Fasteners"/>
    <s v="Staples"/>
    <n v="30.4"/>
    <n v="5"/>
    <n v="15.2"/>
    <m/>
    <n v="0.5"/>
    <m/>
    <s v="Alan"/>
    <s v="OKAY"/>
  </r>
  <r>
    <d v="2014-11-29T00:00:00"/>
    <s v="November"/>
    <s v="Philip Brown"/>
    <x v="20"/>
    <x v="0"/>
    <s v="Labels"/>
    <s v="Avery 485"/>
    <n v="25.06"/>
    <n v="2"/>
    <n v="11.78"/>
    <m/>
    <n v="0.47007182761372707"/>
    <m/>
    <s v="Philip"/>
    <s v="OKAY"/>
  </r>
  <r>
    <d v="2014-11-30T00:00:00"/>
    <s v="November"/>
    <s v="Jeremy Lonsdale"/>
    <x v="20"/>
    <x v="0"/>
    <s v="Envelopes"/>
    <s v="Park Ridge Embossed Executive Business Envelopes"/>
    <n v="62.28"/>
    <n v="4"/>
    <n v="29.27"/>
    <m/>
    <n v="0.46997430956968528"/>
    <m/>
    <s v="Jeremy"/>
    <s v="OKAY"/>
  </r>
  <r>
    <d v="2014-11-30T00:00:00"/>
    <s v="November"/>
    <s v="Randy Ferguson"/>
    <x v="16"/>
    <x v="0"/>
    <s v="Binders"/>
    <s v="Avery Triangle Shaped Sheet Lifters, Black, 2/Pack"/>
    <n v="6.64"/>
    <n v="9"/>
    <n v="-4.43"/>
    <m/>
    <n v="-0.66716867469879515"/>
    <m/>
    <s v="Randy"/>
    <s v="OKAY"/>
  </r>
  <r>
    <d v="2014-11-30T00:00:00"/>
    <s v="November"/>
    <s v="Philip Brown"/>
    <x v="12"/>
    <x v="0"/>
    <s v="Supplies"/>
    <s v="Acme Office Executive Series Stainless Steel Trimmers"/>
    <n v="47.99"/>
    <n v="7"/>
    <n v="3.6"/>
    <m/>
    <n v="7.5015628255886646E-2"/>
    <m/>
    <s v="Philip"/>
    <s v="OKAY"/>
  </r>
  <r>
    <d v="2014-11-30T00:00:00"/>
    <s v="November"/>
    <s v="Philip Brown"/>
    <x v="12"/>
    <x v="2"/>
    <s v="Accessories"/>
    <s v="Memorex 25GB 6X Branded Blu-Ray Recordable Disc, 30/Pack"/>
    <n v="102.24"/>
    <n v="4"/>
    <n v="-16.61"/>
    <m/>
    <n v="-0.16246087636932707"/>
    <m/>
    <s v="Philip"/>
    <s v="GREAT"/>
  </r>
  <r>
    <d v="2014-12-01T00:00:00"/>
    <s v="December"/>
    <s v="Resi PÃ¶lking"/>
    <x v="21"/>
    <x v="1"/>
    <s v="Chairs"/>
    <s v="Office Star - Professional Matrix Back Chair with 2-to-1 Synchro Tilt and Mesh Fabric Seat"/>
    <n v="2807.84"/>
    <n v="8"/>
    <n v="673.88"/>
    <m/>
    <n v="0.23999943016696107"/>
    <m/>
    <s v="Resi"/>
    <s v="GOOD"/>
  </r>
  <r>
    <d v="2014-12-01T00:00:00"/>
    <s v="December"/>
    <s v="Resi PÃ¶lking"/>
    <x v="21"/>
    <x v="0"/>
    <s v="Art"/>
    <s v="Hunt BOSTON Vista Battery-Operated Pencil Sharpener, Black"/>
    <n v="46.64"/>
    <n v="4"/>
    <n v="12.59"/>
    <m/>
    <n v="0.26993996569468265"/>
    <m/>
    <s v="Resi"/>
    <s v="OKAY"/>
  </r>
  <r>
    <d v="2014-12-01T00:00:00"/>
    <s v="December"/>
    <s v="Toby Ritter"/>
    <x v="3"/>
    <x v="1"/>
    <s v="Furnishings"/>
    <s v="Floodlight Indoor Halogen Bulbs, 1 Bulb per Pack, 60 Watts"/>
    <n v="58.2"/>
    <n v="3"/>
    <n v="28.52"/>
    <m/>
    <n v="0.49003436426116836"/>
    <m/>
    <s v="Toby"/>
    <s v="OKAY"/>
  </r>
  <r>
    <d v="2014-12-01T00:00:00"/>
    <s v="December"/>
    <s v="Toby Braunhardt"/>
    <x v="25"/>
    <x v="2"/>
    <s v="Phones"/>
    <s v="BlueLounge Milo Smartphone Stand, White/Metallic"/>
    <n v="95.97"/>
    <n v="4"/>
    <n v="9.6"/>
    <m/>
    <n v="0.10003125976867772"/>
    <m/>
    <s v="Toby"/>
    <s v="OKAY"/>
  </r>
  <r>
    <d v="2014-12-01T00:00:00"/>
    <s v="December"/>
    <s v="Joe Kamberova"/>
    <x v="10"/>
    <x v="2"/>
    <s v="Copiers"/>
    <s v="Sharp 1540cs Digital Laser Copier"/>
    <n v="659.99"/>
    <n v="2"/>
    <n v="110"/>
    <m/>
    <n v="0.16666919195745389"/>
    <m/>
    <s v="Joe"/>
    <s v="GOOD"/>
  </r>
  <r>
    <d v="2014-12-01T00:00:00"/>
    <s v="December"/>
    <s v="Joe Kamberova"/>
    <x v="10"/>
    <x v="1"/>
    <s v="Furnishings"/>
    <s v="Master Caster Door Stop, Brown"/>
    <n v="8.1300000000000008"/>
    <n v="2"/>
    <n v="1.42"/>
    <m/>
    <n v="0.17466174661746614"/>
    <m/>
    <s v="Joe"/>
    <s v="OKAY"/>
  </r>
  <r>
    <d v="2014-12-01T00:00:00"/>
    <s v="December"/>
    <s v="Joe Kamberova"/>
    <x v="10"/>
    <x v="0"/>
    <s v="Paper"/>
    <s v="Xerox 214"/>
    <n v="36.29"/>
    <n v="7"/>
    <n v="12.7"/>
    <m/>
    <n v="0.34995866629925598"/>
    <m/>
    <s v="Joe"/>
    <s v="OKAY"/>
  </r>
  <r>
    <d v="2014-12-01T00:00:00"/>
    <s v="December"/>
    <s v="Joe Kamberova"/>
    <x v="10"/>
    <x v="1"/>
    <s v="Chairs"/>
    <s v="Hon Multipurpose Stacking Arm Chairs"/>
    <n v="909.72"/>
    <n v="6"/>
    <n v="-51.98"/>
    <m/>
    <n v="-5.713846018555159E-2"/>
    <m/>
    <s v="Joe"/>
    <s v="GOOD"/>
  </r>
  <r>
    <d v="2014-12-01T00:00:00"/>
    <s v="December"/>
    <s v="Matt Connell"/>
    <x v="0"/>
    <x v="1"/>
    <s v="Chairs"/>
    <s v="Hon 4070 Series Pagoda Round Back Stacking Chairs"/>
    <n v="674.06"/>
    <n v="3"/>
    <n v="-19.260000000000002"/>
    <m/>
    <n v="-2.8573124054238501E-2"/>
    <m/>
    <s v="Matt"/>
    <s v="GOOD"/>
  </r>
  <r>
    <d v="2014-12-01T00:00:00"/>
    <s v="December"/>
    <s v="Anna Andreadi"/>
    <x v="32"/>
    <x v="2"/>
    <s v="Phones"/>
    <s v="Cisco IPÂ PhoneÂ 7961G VoIPÂ phoneÂ - Dark gray"/>
    <n v="271.89999999999998"/>
    <n v="2"/>
    <n v="78.849999999999994"/>
    <m/>
    <n v="0.28999632217727106"/>
    <m/>
    <s v="Anna"/>
    <e v="#N/A"/>
  </r>
  <r>
    <d v="2014-12-01T00:00:00"/>
    <s v="December"/>
    <s v="Anna Andreadi"/>
    <x v="32"/>
    <x v="1"/>
    <s v="Furnishings"/>
    <s v="Linden 10&quot; Round Wall Clock, Black"/>
    <n v="45.84"/>
    <n v="3"/>
    <n v="15.59"/>
    <m/>
    <n v="0.34009598603839436"/>
    <m/>
    <s v="Anna"/>
    <s v="OKAY"/>
  </r>
  <r>
    <d v="2014-12-01T00:00:00"/>
    <s v="December"/>
    <s v="Anna Andreadi"/>
    <x v="32"/>
    <x v="1"/>
    <s v="Furnishings"/>
    <s v="Ultra Door Push Plate"/>
    <n v="9.82"/>
    <n v="2"/>
    <n v="3.24"/>
    <m/>
    <n v="0.32993890020366601"/>
    <m/>
    <s v="Anna"/>
    <s v="OKAY"/>
  </r>
  <r>
    <d v="2014-12-02T00:00:00"/>
    <s v="December"/>
    <s v="David Philippe"/>
    <x v="20"/>
    <x v="2"/>
    <s v="Accessories"/>
    <s v="Logitech 910-002974 M325 Wireless Mouse for Web Scrolling"/>
    <n v="119.96"/>
    <n v="4"/>
    <n v="52.78"/>
    <m/>
    <n v="0.43997999333111038"/>
    <m/>
    <s v="David"/>
    <s v="GREAT"/>
  </r>
  <r>
    <d v="2014-12-02T00:00:00"/>
    <s v="December"/>
    <s v="David Philippe"/>
    <x v="20"/>
    <x v="1"/>
    <s v="Bookcases"/>
    <s v="O'Sullivan Living Dimensions 5-Shelf Bookcases"/>
    <n v="883.92"/>
    <n v="5"/>
    <n v="-110.49"/>
    <m/>
    <n v="-0.125"/>
    <m/>
    <s v="David"/>
    <s v="GOOD"/>
  </r>
  <r>
    <d v="2014-12-02T00:00:00"/>
    <s v="December"/>
    <s v="David Philippe"/>
    <x v="20"/>
    <x v="0"/>
    <s v="Binders"/>
    <s v="Angle-D Binders with Locking Rings, Label Holders"/>
    <n v="46.72"/>
    <n v="8"/>
    <n v="15.77"/>
    <m/>
    <n v="0.33754280821917809"/>
    <m/>
    <s v="David"/>
    <s v="OKAY"/>
  </r>
  <r>
    <d v="2014-12-02T00:00:00"/>
    <s v="December"/>
    <s v="Michael Dominguez"/>
    <x v="0"/>
    <x v="1"/>
    <s v="Furnishings"/>
    <s v="Deflect-o SuperTray Unbreakable Stackable Tray, Letter, Black"/>
    <n v="58.36"/>
    <n v="5"/>
    <n v="-24.8"/>
    <m/>
    <n v="-0.42494859492803294"/>
    <m/>
    <s v="Michael"/>
    <s v="OKAY"/>
  </r>
  <r>
    <d v="2014-12-02T00:00:00"/>
    <s v="December"/>
    <s v="Michael Dominguez"/>
    <x v="0"/>
    <x v="0"/>
    <s v="Art"/>
    <s v="Newell 343"/>
    <n v="16.46"/>
    <n v="7"/>
    <n v="1.44"/>
    <m/>
    <n v="8.7484811664641546E-2"/>
    <m/>
    <s v="Michael"/>
    <s v="OKAY"/>
  </r>
  <r>
    <d v="2014-12-02T00:00:00"/>
    <s v="December"/>
    <s v="Michael Dominguez"/>
    <x v="0"/>
    <x v="1"/>
    <s v="Furnishings"/>
    <s v="12-1/2 Diameter Round Wall Clock"/>
    <n v="39.96"/>
    <n v="5"/>
    <n v="-23.98"/>
    <m/>
    <n v="-0.60010010010010006"/>
    <m/>
    <s v="Michael"/>
    <s v="OKAY"/>
  </r>
  <r>
    <d v="2014-12-02T00:00:00"/>
    <s v="December"/>
    <s v="Katherine Nockton"/>
    <x v="10"/>
    <x v="2"/>
    <s v="Accessories"/>
    <s v="ImationÂ 32GB Pocket Pro USB 3.0Â Flash DriveÂ - 32 GB - Black - 1 P ..."/>
    <n v="119.8"/>
    <n v="5"/>
    <n v="29.95"/>
    <m/>
    <n v="0.25"/>
    <m/>
    <s v="Katherine"/>
    <e v="#N/A"/>
  </r>
  <r>
    <d v="2014-12-02T00:00:00"/>
    <s v="December"/>
    <s v="Matt Collins"/>
    <x v="1"/>
    <x v="0"/>
    <s v="Appliances"/>
    <s v="Staple holder"/>
    <n v="2.39"/>
    <n v="1"/>
    <n v="-6.34"/>
    <m/>
    <n v="-2.6527196652719662"/>
    <m/>
    <s v="Matt"/>
    <s v="OKAY"/>
  </r>
  <r>
    <d v="2014-12-02T00:00:00"/>
    <s v="December"/>
    <s v="Odella Nelson"/>
    <x v="36"/>
    <x v="1"/>
    <s v="Furnishings"/>
    <s v="DAX Metal Frame, Desktop, Stepped-Edge"/>
    <n v="60.72"/>
    <n v="3"/>
    <n v="23.68"/>
    <m/>
    <n v="0.38998682476943347"/>
    <m/>
    <s v="Odella"/>
    <s v="OKAY"/>
  </r>
  <r>
    <d v="2014-12-02T00:00:00"/>
    <s v="December"/>
    <s v="Odella Nelson"/>
    <x v="36"/>
    <x v="0"/>
    <s v="Paper"/>
    <s v="Xerox 1942"/>
    <n v="146.82"/>
    <n v="3"/>
    <n v="73.41"/>
    <m/>
    <n v="0.5"/>
    <m/>
    <s v="Odella"/>
    <s v="GREAT"/>
  </r>
  <r>
    <d v="2014-12-02T00:00:00"/>
    <s v="December"/>
    <s v="Odella Nelson"/>
    <x v="36"/>
    <x v="1"/>
    <s v="Chairs"/>
    <s v="Global Stack Chair with Arms, Black"/>
    <n v="239.84"/>
    <n v="8"/>
    <n v="64.760000000000005"/>
    <m/>
    <n v="0.2700133422281521"/>
    <m/>
    <s v="Odella"/>
    <e v="#N/A"/>
  </r>
  <r>
    <d v="2014-12-02T00:00:00"/>
    <s v="December"/>
    <s v="Odella Nelson"/>
    <x v="36"/>
    <x v="0"/>
    <s v="Labels"/>
    <s v="Avery 509"/>
    <n v="15.66"/>
    <n v="6"/>
    <n v="7.2"/>
    <m/>
    <n v="0.45977011494252873"/>
    <m/>
    <s v="Odella"/>
    <s v="OKAY"/>
  </r>
  <r>
    <d v="2014-12-02T00:00:00"/>
    <s v="December"/>
    <s v="Elizabeth Moffitt"/>
    <x v="4"/>
    <x v="2"/>
    <s v="Accessories"/>
    <s v="Kingston Digital DataTraveler 8GB USB 2.0"/>
    <n v="5.95"/>
    <n v="1"/>
    <n v="0.83"/>
    <m/>
    <n v="0.13949579831932771"/>
    <m/>
    <s v="Elizabeth"/>
    <s v="OKAY"/>
  </r>
  <r>
    <d v="2014-12-02T00:00:00"/>
    <s v="December"/>
    <s v="Elizabeth Moffitt"/>
    <x v="4"/>
    <x v="0"/>
    <s v="Paper"/>
    <s v="RSVP Cards &amp; Envelopes, Blank White, 8-1/2&quot; X 11&quot;, 24 Cards/25 Envelopes/Set"/>
    <n v="15.24"/>
    <n v="3"/>
    <n v="7.16"/>
    <m/>
    <n v="0.46981627296587924"/>
    <m/>
    <s v="Elizabeth"/>
    <s v="OKAY"/>
  </r>
  <r>
    <d v="2014-12-03T00:00:00"/>
    <s v="December"/>
    <s v="Nathan Gelder"/>
    <x v="39"/>
    <x v="2"/>
    <s v="Phones"/>
    <s v="Jabra Supreme Plus Driver EditionÂ Headset"/>
    <n v="479.96"/>
    <n v="4"/>
    <n v="134.38999999999999"/>
    <m/>
    <n v="0.28000250020835066"/>
    <m/>
    <s v="Nathan"/>
    <e v="#N/A"/>
  </r>
  <r>
    <d v="2014-12-03T00:00:00"/>
    <s v="December"/>
    <s v="Matthew Clasen"/>
    <x v="24"/>
    <x v="0"/>
    <s v="Paper"/>
    <s v="Xerox 214"/>
    <n v="25.92"/>
    <n v="4"/>
    <n v="12.44"/>
    <m/>
    <n v="0.47993827160493824"/>
    <m/>
    <s v="Matthew"/>
    <s v="OKAY"/>
  </r>
  <r>
    <d v="2014-12-04T00:00:00"/>
    <s v="December"/>
    <s v="Cathy Prescott"/>
    <x v="20"/>
    <x v="2"/>
    <s v="Phones"/>
    <s v="Plantronics Voyager Pro HD - Bluetooth Headset"/>
    <n v="129.97999999999999"/>
    <n v="2"/>
    <n v="62.39"/>
    <m/>
    <n v="0.47999692260347748"/>
    <m/>
    <s v="Cathy"/>
    <s v="GREAT"/>
  </r>
  <r>
    <d v="2014-12-05T00:00:00"/>
    <s v="December"/>
    <s v="Brendan Sweed"/>
    <x v="12"/>
    <x v="0"/>
    <s v="Art"/>
    <s v="Hunt BOSTON Model 1606 High-Volume Electric Pencil Sharpener, Beige"/>
    <n v="1113.02"/>
    <n v="8"/>
    <n v="111.3"/>
    <m/>
    <n v="9.9998203087096366E-2"/>
    <m/>
    <s v="Brendan"/>
    <s v="GOOD"/>
  </r>
  <r>
    <d v="2014-12-05T00:00:00"/>
    <s v="December"/>
    <s v="Brendan Sweed"/>
    <x v="12"/>
    <x v="2"/>
    <s v="Phones"/>
    <s v="netTALK DUO VoIP Telephone Service"/>
    <n v="167.97"/>
    <n v="4"/>
    <n v="62.99"/>
    <m/>
    <n v="0.37500744180508427"/>
    <m/>
    <s v="Brendan"/>
    <e v="#N/A"/>
  </r>
  <r>
    <d v="2014-12-05T00:00:00"/>
    <s v="December"/>
    <s v="David Kendrick"/>
    <x v="1"/>
    <x v="0"/>
    <s v="Storage"/>
    <s v="Tenex File Box, Personal Filing Tote with Lid, Black"/>
    <n v="24.82"/>
    <n v="2"/>
    <n v="1.86"/>
    <m/>
    <n v="7.4939564867042716E-2"/>
    <m/>
    <s v="David"/>
    <s v="OKAY"/>
  </r>
  <r>
    <d v="2014-12-05T00:00:00"/>
    <s v="December"/>
    <s v="David Kendrick"/>
    <x v="1"/>
    <x v="2"/>
    <s v="Accessories"/>
    <s v="ImationÂ Secure+ Hardware Encrypted USB 2.0Â Flash Drive; 16GB"/>
    <n v="408.74"/>
    <n v="7"/>
    <n v="76.64"/>
    <m/>
    <n v="0.18750305817879337"/>
    <m/>
    <s v="David"/>
    <e v="#N/A"/>
  </r>
  <r>
    <d v="2014-12-05T00:00:00"/>
    <s v="December"/>
    <s v="Roy Collins"/>
    <x v="6"/>
    <x v="0"/>
    <s v="Storage"/>
    <s v="Recycled Eldon Regeneration Jumbo File"/>
    <n v="24.56"/>
    <n v="2"/>
    <n v="6.88"/>
    <m/>
    <n v="0.28013029315960913"/>
    <m/>
    <s v="Roy"/>
    <s v="OKAY"/>
  </r>
  <r>
    <d v="2014-12-05T00:00:00"/>
    <s v="December"/>
    <s v="Nona Balk"/>
    <x v="2"/>
    <x v="0"/>
    <s v="Envelopes"/>
    <s v="Cameo Buff Policy Envelopes"/>
    <n v="348.49"/>
    <n v="7"/>
    <n v="117.61"/>
    <m/>
    <n v="0.33748457631495882"/>
    <m/>
    <s v="Nona"/>
    <s v="GREAT"/>
  </r>
  <r>
    <d v="2014-12-05T00:00:00"/>
    <s v="December"/>
    <s v="Nona Balk"/>
    <x v="2"/>
    <x v="0"/>
    <s v="Storage"/>
    <s v="Fellowes Bankers Box Recycled Super Stor/Drawer"/>
    <n v="172.74"/>
    <n v="4"/>
    <n v="-30.23"/>
    <m/>
    <n v="-0.17500289452356141"/>
    <m/>
    <s v="Nona"/>
    <e v="#N/A"/>
  </r>
  <r>
    <d v="2014-12-05T00:00:00"/>
    <s v="December"/>
    <s v="Erin Ashbrook"/>
    <x v="10"/>
    <x v="0"/>
    <s v="Paper"/>
    <s v="Xerox 1893"/>
    <n v="98.38"/>
    <n v="3"/>
    <n v="35.659999999999997"/>
    <m/>
    <n v="0.36247204716405773"/>
    <m/>
    <s v="Erin"/>
    <s v="OKAY"/>
  </r>
  <r>
    <d v="2014-12-05T00:00:00"/>
    <s v="December"/>
    <s v="Erin Ashbrook"/>
    <x v="10"/>
    <x v="0"/>
    <s v="Binders"/>
    <s v="Large Capacity Hanging Post Binders"/>
    <n v="29.94"/>
    <n v="4"/>
    <n v="-23.95"/>
    <m/>
    <n v="-0.79993319973279886"/>
    <m/>
    <s v="Erin"/>
    <s v="OKAY"/>
  </r>
  <r>
    <d v="2014-12-05T00:00:00"/>
    <s v="December"/>
    <s v="Erin Ashbrook"/>
    <x v="10"/>
    <x v="0"/>
    <s v="Paper"/>
    <s v="Black Print Carbonless 8 1/2&quot; x 8 1/4&quot; Rapid Memo Book"/>
    <n v="17.47"/>
    <n v="3"/>
    <n v="5.68"/>
    <m/>
    <n v="0.32512879221522611"/>
    <m/>
    <s v="Erin"/>
    <s v="OKAY"/>
  </r>
  <r>
    <d v="2014-12-05T00:00:00"/>
    <s v="December"/>
    <s v="Erin Ashbrook"/>
    <x v="10"/>
    <x v="2"/>
    <s v="Phones"/>
    <s v="Lunatik TT5L-002 Taktik Strike Impact Protection System for iPhone 5"/>
    <n v="36.74"/>
    <n v="1"/>
    <n v="-9.18"/>
    <m/>
    <n v="-0.24986390854654325"/>
    <m/>
    <s v="Erin"/>
    <s v="OKAY"/>
  </r>
  <r>
    <d v="2014-12-05T00:00:00"/>
    <s v="December"/>
    <s v="Erin Ashbrook"/>
    <x v="10"/>
    <x v="2"/>
    <s v="Phones"/>
    <s v="Panasonic KX T7736-B Digital phone"/>
    <n v="179.94"/>
    <n v="2"/>
    <n v="-44.99"/>
    <m/>
    <n v="-0.25002778704012452"/>
    <m/>
    <s v="Erin"/>
    <e v="#N/A"/>
  </r>
  <r>
    <d v="2014-12-05T00:00:00"/>
    <s v="December"/>
    <s v="Rob Lucas"/>
    <x v="3"/>
    <x v="0"/>
    <s v="Art"/>
    <s v="Prang Colored Pencils"/>
    <n v="26.46"/>
    <n v="9"/>
    <n v="11.91"/>
    <m/>
    <n v="0.45011337868480727"/>
    <m/>
    <s v="Rob"/>
    <s v="OKAY"/>
  </r>
  <r>
    <d v="2014-12-05T00:00:00"/>
    <s v="December"/>
    <s v="Rob Lucas"/>
    <x v="3"/>
    <x v="0"/>
    <s v="Paper"/>
    <s v="Xerox 1933"/>
    <n v="49.12"/>
    <n v="4"/>
    <n v="23.09"/>
    <m/>
    <n v="0.47007328990228014"/>
    <m/>
    <s v="Rob"/>
    <s v="OKAY"/>
  </r>
  <r>
    <d v="2014-12-05T00:00:00"/>
    <s v="December"/>
    <s v="Rob Lucas"/>
    <x v="3"/>
    <x v="0"/>
    <s v="Fasteners"/>
    <s v="Advantus Plastic Paper Clips"/>
    <n v="15"/>
    <n v="3"/>
    <n v="7.2"/>
    <m/>
    <n v="0.48000000000000004"/>
    <m/>
    <s v="Rob"/>
    <s v="OKAY"/>
  </r>
  <r>
    <d v="2014-12-05T00:00:00"/>
    <s v="December"/>
    <s v="Joni Blumstein"/>
    <x v="3"/>
    <x v="0"/>
    <s v="Appliances"/>
    <s v="Fellowes 8 Outlet Superior Workstation Surge Protector"/>
    <n v="250.26"/>
    <n v="6"/>
    <n v="72.58"/>
    <m/>
    <n v="0.29001838088388077"/>
    <m/>
    <s v="Joni"/>
    <e v="#N/A"/>
  </r>
  <r>
    <d v="2014-12-06T00:00:00"/>
    <s v="December"/>
    <s v="Luke Foster"/>
    <x v="0"/>
    <x v="1"/>
    <s v="Furnishings"/>
    <s v="12-1/2 Diameter Round Wall Clock"/>
    <n v="23.98"/>
    <n v="3"/>
    <n v="-14.39"/>
    <m/>
    <n v="-0.60008340283569639"/>
    <m/>
    <s v="Luke"/>
    <s v="OKAY"/>
  </r>
  <r>
    <d v="2014-12-06T00:00:00"/>
    <s v="December"/>
    <s v="Ryan Crowe"/>
    <x v="11"/>
    <x v="0"/>
    <s v="Storage"/>
    <s v="File Shuttle I and Handi-File"/>
    <n v="53.42"/>
    <n v="3"/>
    <n v="4.67"/>
    <m/>
    <n v="8.7420441782104077E-2"/>
    <m/>
    <s v="Ryan"/>
    <s v="OKAY"/>
  </r>
  <r>
    <d v="2014-12-06T00:00:00"/>
    <s v="December"/>
    <s v="Ryan Crowe"/>
    <x v="11"/>
    <x v="1"/>
    <s v="Tables"/>
    <s v="Chromcraft Bull-Nose Wood 48&quot; x 96&quot; Rectangular Conference Tables"/>
    <n v="275.49"/>
    <n v="1"/>
    <n v="-170.8"/>
    <m/>
    <n v="-0.61998620639587643"/>
    <m/>
    <s v="Ryan"/>
    <e v="#N/A"/>
  </r>
  <r>
    <d v="2014-12-06T00:00:00"/>
    <s v="December"/>
    <s v="Berenike Kampe"/>
    <x v="1"/>
    <x v="0"/>
    <s v="Appliances"/>
    <s v="Bionaire 99.97% HEPA Air Cleaner"/>
    <n v="14.02"/>
    <n v="4"/>
    <n v="-31.54"/>
    <m/>
    <n v="-2.2496433666191153"/>
    <m/>
    <s v="Berenike"/>
    <s v="OKAY"/>
  </r>
  <r>
    <d v="2014-12-06T00:00:00"/>
    <s v="December"/>
    <s v="Berenike Kampe"/>
    <x v="1"/>
    <x v="1"/>
    <s v="Tables"/>
    <s v="KI Adjustable-Height Table"/>
    <n v="214.95"/>
    <n v="5"/>
    <n v="-120.37"/>
    <m/>
    <n v="-0.55999069551058389"/>
    <m/>
    <s v="Berenike"/>
    <e v="#N/A"/>
  </r>
  <r>
    <d v="2014-12-06T00:00:00"/>
    <s v="December"/>
    <s v="Berenike Kampe"/>
    <x v="1"/>
    <x v="2"/>
    <s v="Phones"/>
    <s v="Shocksock Galaxy S4 Armband"/>
    <n v="35.04"/>
    <n v="4"/>
    <n v="-7.01"/>
    <m/>
    <n v="-0.20005707762557076"/>
    <m/>
    <s v="Berenike"/>
    <s v="OKAY"/>
  </r>
  <r>
    <d v="2014-12-06T00:00:00"/>
    <s v="December"/>
    <s v="Berenike Kampe"/>
    <x v="1"/>
    <x v="1"/>
    <s v="Furnishings"/>
    <s v="Nu-Dell Float Frame 11 x 14 1/2"/>
    <n v="10.78"/>
    <n v="3"/>
    <n v="-4.8499999999999996"/>
    <m/>
    <n v="-0.44990723562152135"/>
    <m/>
    <s v="Berenike"/>
    <s v="OKAY"/>
  </r>
  <r>
    <d v="2014-12-06T00:00:00"/>
    <s v="December"/>
    <s v="Berenike Kampe"/>
    <x v="1"/>
    <x v="0"/>
    <s v="Binders"/>
    <s v="Ibico Covers for Plastic or Wire Binding Elements"/>
    <n v="4.5999999999999996"/>
    <n v="2"/>
    <n v="-8.0500000000000007"/>
    <m/>
    <n v="-1.7500000000000002"/>
    <m/>
    <s v="Berenike"/>
    <s v="OKAY"/>
  </r>
  <r>
    <d v="2014-12-06T00:00:00"/>
    <s v="December"/>
    <s v="Berenike Kampe"/>
    <x v="1"/>
    <x v="0"/>
    <s v="Storage"/>
    <s v="Rogers Deluxe File Chest"/>
    <n v="35.17"/>
    <n v="2"/>
    <n v="-8.35"/>
    <m/>
    <n v="-0.23741825419391524"/>
    <m/>
    <s v="Berenike"/>
    <s v="OKAY"/>
  </r>
  <r>
    <d v="2014-12-06T00:00:00"/>
    <s v="December"/>
    <s v="Roland Schwarz"/>
    <x v="3"/>
    <x v="0"/>
    <s v="Storage"/>
    <s v="Standard Rollaway File with Lock"/>
    <n v="1261.33"/>
    <n v="7"/>
    <n v="327.95"/>
    <m/>
    <n v="0.26000332981852492"/>
    <m/>
    <s v="Roland"/>
    <s v="GOOD"/>
  </r>
  <r>
    <d v="2014-12-06T00:00:00"/>
    <s v="December"/>
    <s v="Barry Gonzalez"/>
    <x v="15"/>
    <x v="0"/>
    <s v="Paper"/>
    <s v="Xerox 1909"/>
    <n v="42.21"/>
    <n v="2"/>
    <n v="13.72"/>
    <m/>
    <n v="0.3250414593698176"/>
    <m/>
    <s v="Barry"/>
    <s v="OKAY"/>
  </r>
  <r>
    <d v="2014-12-07T00:00:00"/>
    <s v="December"/>
    <s v="Patrick O'Brill"/>
    <x v="6"/>
    <x v="0"/>
    <s v="Paper"/>
    <s v="Xerox 1909"/>
    <n v="105.52"/>
    <n v="4"/>
    <n v="48.54"/>
    <m/>
    <n v="0.46000758150113724"/>
    <m/>
    <s v="Patrick"/>
    <e v="#N/A"/>
  </r>
  <r>
    <d v="2014-12-07T00:00:00"/>
    <s v="December"/>
    <s v="Frank Preis"/>
    <x v="3"/>
    <x v="0"/>
    <s v="Art"/>
    <s v="Newell 32"/>
    <n v="8.64"/>
    <n v="3"/>
    <n v="2.42"/>
    <m/>
    <n v="0.28009259259259256"/>
    <m/>
    <s v="Frank"/>
    <s v="OKAY"/>
  </r>
  <r>
    <d v="2014-12-07T00:00:00"/>
    <s v="December"/>
    <s v="Ann Steele"/>
    <x v="22"/>
    <x v="0"/>
    <s v="Storage"/>
    <s v="Advantus Rolling Drawer Organizers"/>
    <n v="269.36"/>
    <n v="7"/>
    <n v="70.03"/>
    <m/>
    <n v="0.25998663498663499"/>
    <m/>
    <s v="Ann"/>
    <s v="GREAT"/>
  </r>
  <r>
    <d v="2014-12-07T00:00:00"/>
    <s v="December"/>
    <s v="Erica Hernandez"/>
    <x v="3"/>
    <x v="0"/>
    <s v="Paper"/>
    <s v="Green Bar Computer Printout Paper"/>
    <n v="164.88"/>
    <n v="3"/>
    <n v="80.790000000000006"/>
    <m/>
    <n v="0.48999272197962157"/>
    <m/>
    <s v="Erica"/>
    <e v="#N/A"/>
  </r>
  <r>
    <d v="2014-12-08T00:00:00"/>
    <s v="December"/>
    <s v="Thomas Boland"/>
    <x v="0"/>
    <x v="0"/>
    <s v="Storage"/>
    <s v="Companion Letter/Legal File, Black"/>
    <n v="60.42"/>
    <n v="2"/>
    <n v="6.04"/>
    <m/>
    <n v="9.9966898378020516E-2"/>
    <m/>
    <s v="Thomas"/>
    <s v="OKAY"/>
  </r>
  <r>
    <d v="2014-12-08T00:00:00"/>
    <s v="December"/>
    <s v="Tim Brockman"/>
    <x v="11"/>
    <x v="0"/>
    <s v="Labels"/>
    <s v="Avery 499"/>
    <n v="27.89"/>
    <n v="7"/>
    <n v="9.06"/>
    <m/>
    <n v="0.32484761563284331"/>
    <m/>
    <s v="Tim"/>
    <s v="OKAY"/>
  </r>
  <r>
    <d v="2014-12-08T00:00:00"/>
    <s v="December"/>
    <s v="Tim Brockman"/>
    <x v="11"/>
    <x v="0"/>
    <s v="Binders"/>
    <s v="Acco PRESSTEX Data Binder with Storage Hooks, Dark Blue, 9 1/2&quot; X 11&quot;"/>
    <n v="6.46"/>
    <n v="4"/>
    <n v="-4.5199999999999996"/>
    <m/>
    <n v="-0.69969040247678016"/>
    <m/>
    <s v="Tim"/>
    <s v="OKAY"/>
  </r>
  <r>
    <d v="2014-12-08T00:00:00"/>
    <s v="December"/>
    <s v="Tim Brockman"/>
    <x v="11"/>
    <x v="2"/>
    <s v="Phones"/>
    <s v="Samsung HM1900 Bluetooth Headset"/>
    <n v="52.68"/>
    <n v="3"/>
    <n v="19.760000000000002"/>
    <m/>
    <n v="0.37509491268033412"/>
    <m/>
    <s v="Tim"/>
    <s v="OKAY"/>
  </r>
  <r>
    <d v="2014-12-08T00:00:00"/>
    <s v="December"/>
    <s v="Tim Brockman"/>
    <x v="11"/>
    <x v="0"/>
    <s v="Supplies"/>
    <s v="Acco Side-Punched Conventional Columnar Pads"/>
    <n v="13.88"/>
    <n v="5"/>
    <n v="-2.6"/>
    <m/>
    <n v="-0.18731988472622477"/>
    <m/>
    <s v="Tim"/>
    <s v="OKAY"/>
  </r>
  <r>
    <d v="2014-12-08T00:00:00"/>
    <s v="December"/>
    <s v="Tim Brockman"/>
    <x v="11"/>
    <x v="2"/>
    <s v="Accessories"/>
    <s v="SanDisk Ultra 16 GB MicroSDHC Class 10 Memory Card"/>
    <n v="103.92"/>
    <n v="10"/>
    <n v="-18.190000000000001"/>
    <m/>
    <n v="-0.17503849114703618"/>
    <m/>
    <s v="Tim"/>
    <e v="#N/A"/>
  </r>
  <r>
    <d v="2014-12-08T00:00:00"/>
    <s v="December"/>
    <s v="Tim Brockman"/>
    <x v="11"/>
    <x v="0"/>
    <s v="Labels"/>
    <s v="Avery 492"/>
    <n v="11.52"/>
    <n v="5"/>
    <n v="3.74"/>
    <m/>
    <n v="0.32465277777777779"/>
    <m/>
    <s v="Tim"/>
    <s v="OKAY"/>
  </r>
  <r>
    <d v="2014-12-08T00:00:00"/>
    <s v="December"/>
    <s v="Tim Brockman"/>
    <x v="11"/>
    <x v="0"/>
    <s v="Paper"/>
    <s v="Xerox 232"/>
    <n v="10.37"/>
    <n v="2"/>
    <n v="3.63"/>
    <m/>
    <n v="0.35004821600771457"/>
    <m/>
    <s v="Tim"/>
    <s v="OKAY"/>
  </r>
  <r>
    <d v="2014-12-08T00:00:00"/>
    <s v="December"/>
    <s v="Tim Brockman"/>
    <x v="11"/>
    <x v="0"/>
    <s v="Storage"/>
    <s v="Adjustable Personal File Tote"/>
    <n v="39.07"/>
    <n v="3"/>
    <n v="2.93"/>
    <m/>
    <n v="7.4993601228564119E-2"/>
    <m/>
    <s v="Tim"/>
    <s v="OKAY"/>
  </r>
  <r>
    <d v="2014-12-08T00:00:00"/>
    <s v="December"/>
    <s v="Jim Karlsson"/>
    <x v="22"/>
    <x v="0"/>
    <s v="Paper"/>
    <s v="Xerox 1964"/>
    <n v="45.68"/>
    <n v="2"/>
    <n v="21.01"/>
    <m/>
    <n v="0.45993870402802106"/>
    <m/>
    <s v="Jim"/>
    <s v="OKAY"/>
  </r>
  <r>
    <d v="2014-12-08T00:00:00"/>
    <s v="December"/>
    <s v="Jim Karlsson"/>
    <x v="22"/>
    <x v="1"/>
    <s v="Chairs"/>
    <s v="DMI Arturo Collection Mission-style Design Wood Chair"/>
    <n v="603.91999999999996"/>
    <n v="5"/>
    <n v="45.29"/>
    <m/>
    <n v="7.4993376606173001E-2"/>
    <m/>
    <s v="Jim"/>
    <s v="GOOD"/>
  </r>
  <r>
    <d v="2014-12-08T00:00:00"/>
    <s v="December"/>
    <s v="Denny Joy"/>
    <x v="3"/>
    <x v="1"/>
    <s v="Furnishings"/>
    <s v="Luxo Economy Swing Arm Lamp"/>
    <n v="39.880000000000003"/>
    <n v="2"/>
    <n v="11.17"/>
    <m/>
    <n v="0.28009027081243731"/>
    <m/>
    <s v="Denny"/>
    <s v="OKAY"/>
  </r>
  <r>
    <d v="2014-12-08T00:00:00"/>
    <s v="December"/>
    <s v="Denny Joy"/>
    <x v="3"/>
    <x v="1"/>
    <s v="Furnishings"/>
    <s v="DAX Natural Wood-Tone Poster Frame"/>
    <n v="79.44"/>
    <n v="3"/>
    <n v="28.6"/>
    <m/>
    <n v="0.36002014098690838"/>
    <m/>
    <s v="Denny"/>
    <s v="OKAY"/>
  </r>
  <r>
    <d v="2014-12-09T00:00:00"/>
    <s v="December"/>
    <s v="Cyma Kinney"/>
    <x v="3"/>
    <x v="0"/>
    <s v="Paper"/>
    <s v="Xerox 1987"/>
    <n v="34.68"/>
    <n v="6"/>
    <n v="16.989999999999998"/>
    <m/>
    <n v="0.48990772779700109"/>
    <m/>
    <s v="Cyma"/>
    <s v="OKAY"/>
  </r>
  <r>
    <d v="2014-12-09T00:00:00"/>
    <s v="December"/>
    <s v="Dario Medina"/>
    <x v="12"/>
    <x v="0"/>
    <s v="Storage"/>
    <s v="Acco Perma 3000 Stacking Storage Drawers"/>
    <n v="100.7"/>
    <n v="6"/>
    <n v="-1.26"/>
    <m/>
    <n v="-1.2512413108242304E-2"/>
    <m/>
    <s v="Dario"/>
    <e v="#N/A"/>
  </r>
  <r>
    <d v="2014-12-09T00:00:00"/>
    <s v="December"/>
    <s v="Victoria Pisteka"/>
    <x v="0"/>
    <x v="0"/>
    <s v="Paper"/>
    <s v="Xerox 195"/>
    <n v="10.69"/>
    <n v="2"/>
    <n v="3.74"/>
    <m/>
    <n v="0.34985968194574374"/>
    <m/>
    <s v="Victoria"/>
    <s v="OKAY"/>
  </r>
  <r>
    <d v="2014-12-09T00:00:00"/>
    <s v="December"/>
    <s v="Victoria Pisteka"/>
    <x v="0"/>
    <x v="0"/>
    <s v="Storage"/>
    <s v="Recycled Data-Pak for Archival Bound Computer Printouts, 12-1/2 x 12-1/2 x 16"/>
    <n v="237.1"/>
    <n v="3"/>
    <n v="20.75"/>
    <m/>
    <n v="8.7515816111345429E-2"/>
    <m/>
    <s v="Victoria"/>
    <e v="#N/A"/>
  </r>
  <r>
    <d v="2014-12-09T00:00:00"/>
    <s v="December"/>
    <s v="Thomas Seio"/>
    <x v="1"/>
    <x v="0"/>
    <s v="Paper"/>
    <s v="Astroparche Fine Business Paper"/>
    <n v="8.4499999999999993"/>
    <n v="2"/>
    <n v="2.96"/>
    <m/>
    <n v="0.3502958579881657"/>
    <m/>
    <s v="Thomas"/>
    <s v="OKAY"/>
  </r>
  <r>
    <d v="2014-12-09T00:00:00"/>
    <s v="December"/>
    <s v="Thomas Seio"/>
    <x v="1"/>
    <x v="0"/>
    <s v="Appliances"/>
    <s v="Tripp Lite TLP810NET Broadband Surge for Modem/Fax"/>
    <n v="20.39"/>
    <n v="2"/>
    <n v="-53.01"/>
    <m/>
    <n v="-2.5998038254046101"/>
    <m/>
    <s v="Thomas"/>
    <s v="OKAY"/>
  </r>
  <r>
    <d v="2014-12-09T00:00:00"/>
    <s v="December"/>
    <s v="Frank Preis"/>
    <x v="2"/>
    <x v="0"/>
    <s v="Envelopes"/>
    <s v="Globe Weis Peel &amp; Seel First Class Envelopes"/>
    <n v="30.67"/>
    <n v="3"/>
    <n v="9.59"/>
    <m/>
    <n v="0.31268340397782846"/>
    <m/>
    <s v="Frank"/>
    <s v="OKAY"/>
  </r>
  <r>
    <d v="2014-12-09T00:00:00"/>
    <s v="December"/>
    <s v="Frank Preis"/>
    <x v="2"/>
    <x v="2"/>
    <s v="Copiers"/>
    <s v="Canon PC940 Copier"/>
    <n v="1079.98"/>
    <n v="4"/>
    <n v="126"/>
    <m/>
    <n v="0.11666882720050371"/>
    <m/>
    <s v="Frank"/>
    <s v="GOOD"/>
  </r>
  <r>
    <d v="2014-12-10T00:00:00"/>
    <s v="December"/>
    <s v="Sally Matthias"/>
    <x v="20"/>
    <x v="0"/>
    <s v="Paper"/>
    <s v="Adams Write n' Stick Phone Message Book, 11&quot; X 5 1/4&quot;, 200 Messages"/>
    <n v="11.36"/>
    <n v="2"/>
    <n v="5.23"/>
    <m/>
    <n v="0.46038732394366205"/>
    <m/>
    <s v="Sally"/>
    <s v="OKAY"/>
  </r>
  <r>
    <d v="2014-12-10T00:00:00"/>
    <s v="December"/>
    <s v="Sally Matthias"/>
    <x v="20"/>
    <x v="0"/>
    <s v="Binders"/>
    <s v="Poly Designer Cover &amp; Back"/>
    <n v="106.34"/>
    <n v="7"/>
    <n v="37.22"/>
    <m/>
    <n v="0.35000940379913481"/>
    <m/>
    <s v="Sally"/>
    <s v="GREAT"/>
  </r>
  <r>
    <d v="2014-12-10T00:00:00"/>
    <s v="December"/>
    <s v="Sally Hughsby"/>
    <x v="34"/>
    <x v="1"/>
    <s v="Chairs"/>
    <s v="Office Star - Contemporary Swivel Chair with Padded Adjustable Arms and Flex Back"/>
    <n v="338.35"/>
    <n v="3"/>
    <n v="4.2300000000000004"/>
    <m/>
    <n v="1.2501847199645338E-2"/>
    <m/>
    <s v="Sally"/>
    <e v="#N/A"/>
  </r>
  <r>
    <d v="2014-12-10T00:00:00"/>
    <s v="December"/>
    <s v="Sally Hughsby"/>
    <x v="34"/>
    <x v="0"/>
    <s v="Paper"/>
    <s v="Xerox 1931"/>
    <n v="25.92"/>
    <n v="4"/>
    <n v="12.44"/>
    <m/>
    <n v="0.47993827160493824"/>
    <m/>
    <s v="Sally"/>
    <s v="OKAY"/>
  </r>
  <r>
    <d v="2014-12-10T00:00:00"/>
    <s v="December"/>
    <s v="Sally Hughsby"/>
    <x v="34"/>
    <x v="0"/>
    <s v="Paper"/>
    <s v="Xerox Color Copier Paper, 11&quot; x 17&quot;, Ream"/>
    <n v="91.36"/>
    <n v="4"/>
    <n v="42.03"/>
    <m/>
    <n v="0.46004816112084063"/>
    <m/>
    <s v="Sally"/>
    <s v="OKAY"/>
  </r>
  <r>
    <d v="2014-12-12T00:00:00"/>
    <s v="December"/>
    <s v="Nora Preis"/>
    <x v="3"/>
    <x v="1"/>
    <s v="Tables"/>
    <s v="Hon Non-Folding Utility Tables"/>
    <n v="764.69"/>
    <n v="6"/>
    <n v="95.59"/>
    <m/>
    <n v="0.12500490394800506"/>
    <m/>
    <s v="Nora"/>
    <s v="GOOD"/>
  </r>
  <r>
    <d v="2014-12-12T00:00:00"/>
    <s v="December"/>
    <s v="Nora Preis"/>
    <x v="3"/>
    <x v="1"/>
    <s v="Tables"/>
    <s v="Bretford Rectangular Conference Table Tops"/>
    <n v="3610.85"/>
    <n v="12"/>
    <n v="135.41"/>
    <m/>
    <n v="3.7500865447193873E-2"/>
    <m/>
    <s v="Nora"/>
    <s v="GOOD"/>
  </r>
  <r>
    <d v="2014-12-12T00:00:00"/>
    <s v="December"/>
    <s v="Nora Preis"/>
    <x v="3"/>
    <x v="1"/>
    <s v="Bookcases"/>
    <s v="Bestar Classic Bookcase"/>
    <n v="254.97"/>
    <n v="3"/>
    <n v="12"/>
    <m/>
    <n v="4.706436051300153E-2"/>
    <m/>
    <s v="Nora"/>
    <e v="#N/A"/>
  </r>
  <r>
    <d v="2014-12-12T00:00:00"/>
    <s v="December"/>
    <s v="William Brown"/>
    <x v="3"/>
    <x v="1"/>
    <s v="Furnishings"/>
    <s v="Eldon Advantage Chair Mats for Low to Medium Pile Carpets"/>
    <n v="43.31"/>
    <n v="1"/>
    <n v="4.33"/>
    <m/>
    <n v="9.9976910644193021E-2"/>
    <m/>
    <s v="William"/>
    <s v="OKAY"/>
  </r>
  <r>
    <d v="2014-12-12T00:00:00"/>
    <s v="December"/>
    <s v="Craig Yedwab"/>
    <x v="0"/>
    <x v="0"/>
    <s v="Binders"/>
    <s v="GBC DocuBind 300 Electric Binding Machine"/>
    <n v="210.39"/>
    <n v="2"/>
    <n v="-336.63"/>
    <m/>
    <n v="-1.6000285184657066"/>
    <m/>
    <s v="Craig"/>
    <e v="#N/A"/>
  </r>
  <r>
    <d v="2014-12-12T00:00:00"/>
    <s v="December"/>
    <s v="Logan Haushalter"/>
    <x v="3"/>
    <x v="1"/>
    <s v="Furnishings"/>
    <s v="Eldon Image Series Desk Accessories, Burgundy"/>
    <n v="12.54"/>
    <n v="3"/>
    <n v="4.51"/>
    <m/>
    <n v="0.35964912280701755"/>
    <m/>
    <s v="Logan"/>
    <s v="OKAY"/>
  </r>
  <r>
    <d v="2014-12-12T00:00:00"/>
    <s v="December"/>
    <s v="Logan Haushalter"/>
    <x v="3"/>
    <x v="0"/>
    <s v="Storage"/>
    <s v="Woodgrain Magazine Files by Perma"/>
    <n v="8.94"/>
    <n v="3"/>
    <n v="0.63"/>
    <m/>
    <n v="7.046979865771813E-2"/>
    <m/>
    <s v="Logan"/>
    <s v="OKAY"/>
  </r>
  <r>
    <d v="2014-12-12T00:00:00"/>
    <s v="December"/>
    <s v="Logan Haushalter"/>
    <x v="3"/>
    <x v="1"/>
    <s v="Furnishings"/>
    <s v="Longer-Life Soft White Bulbs"/>
    <n v="9.24"/>
    <n v="3"/>
    <n v="4.4400000000000004"/>
    <m/>
    <n v="0.48051948051948057"/>
    <m/>
    <s v="Logan"/>
    <s v="OKAY"/>
  </r>
  <r>
    <d v="2014-12-12T00:00:00"/>
    <s v="December"/>
    <s v="Philip Brown"/>
    <x v="16"/>
    <x v="0"/>
    <s v="Envelopes"/>
    <s v="Staple envelope"/>
    <n v="23.47"/>
    <n v="3"/>
    <n v="7.63"/>
    <m/>
    <n v="0.32509586706433746"/>
    <m/>
    <s v="Philip"/>
    <s v="OKAY"/>
  </r>
  <r>
    <d v="2014-12-13T00:00:00"/>
    <s v="December"/>
    <s v="Katherine Ducich"/>
    <x v="3"/>
    <x v="0"/>
    <s v="Paper"/>
    <s v="White GlueTop Scratch Pads"/>
    <n v="90.24"/>
    <n v="6"/>
    <n v="41.51"/>
    <m/>
    <n v="0.45999556737588654"/>
    <m/>
    <s v="Katherine"/>
    <s v="OKAY"/>
  </r>
  <r>
    <d v="2014-12-13T00:00:00"/>
    <s v="December"/>
    <s v="Ralph Arnett"/>
    <x v="0"/>
    <x v="0"/>
    <s v="Supplies"/>
    <s v="Acme Value Line Scissors"/>
    <n v="2.92"/>
    <n v="1"/>
    <n v="0.37"/>
    <m/>
    <n v="0.12671232876712329"/>
    <m/>
    <s v="Ralph"/>
    <s v="OKAY"/>
  </r>
  <r>
    <d v="2014-12-13T00:00:00"/>
    <s v="December"/>
    <s v="Ellis Ballard"/>
    <x v="1"/>
    <x v="1"/>
    <s v="Furnishings"/>
    <s v="Howard Miller 12-3/4 Diameter Accuwave DS  Wall Clock"/>
    <n v="94.43"/>
    <n v="3"/>
    <n v="-42.49"/>
    <m/>
    <n v="-0.44996293550778355"/>
    <m/>
    <s v="Ellis"/>
    <s v="OKAY"/>
  </r>
  <r>
    <d v="2014-12-13T00:00:00"/>
    <s v="December"/>
    <s v="Randy Ferguson"/>
    <x v="12"/>
    <x v="1"/>
    <s v="Furnishings"/>
    <s v="Electrix Incandescent Magnifying Lamp, Black"/>
    <n v="87.96"/>
    <n v="3"/>
    <n v="7.7"/>
    <m/>
    <n v="8.7539790814006369E-2"/>
    <m/>
    <s v="Randy"/>
    <s v="OKAY"/>
  </r>
  <r>
    <d v="2014-12-13T00:00:00"/>
    <s v="December"/>
    <s v="Randy Ferguson"/>
    <x v="12"/>
    <x v="0"/>
    <s v="Binders"/>
    <s v="Cardinal Slant-D Ring Binder, Heavy Gauge Vinyl"/>
    <n v="5.21"/>
    <n v="2"/>
    <n v="-4.17"/>
    <m/>
    <n v="-0.80038387715930903"/>
    <m/>
    <s v="Randy"/>
    <s v="OKAY"/>
  </r>
  <r>
    <d v="2014-12-13T00:00:00"/>
    <s v="December"/>
    <s v="Kimberly Carter"/>
    <x v="5"/>
    <x v="0"/>
    <s v="Binders"/>
    <s v="ACCOHIDE 3-Ring Binder, Blue, 1&quot;"/>
    <n v="12.39"/>
    <n v="3"/>
    <n v="5.82"/>
    <m/>
    <n v="0.46973365617433416"/>
    <m/>
    <s v="Kimberly"/>
    <s v="OKAY"/>
  </r>
  <r>
    <d v="2014-12-14T00:00:00"/>
    <s v="December"/>
    <s v="Joy Daniels"/>
    <x v="1"/>
    <x v="0"/>
    <s v="Binders"/>
    <s v="Avery Heavy-Duty EZD View Binder with Locking Rings"/>
    <n v="5.0999999999999996"/>
    <n v="4"/>
    <n v="-8.68"/>
    <m/>
    <n v="-1.7019607843137257"/>
    <m/>
    <s v="Joy"/>
    <s v="OKAY"/>
  </r>
  <r>
    <d v="2014-12-14T00:00:00"/>
    <s v="December"/>
    <s v="Joy Daniels"/>
    <x v="1"/>
    <x v="0"/>
    <s v="Fasteners"/>
    <s v="Assorted Color Push Pins"/>
    <n v="2.9"/>
    <n v="2"/>
    <n v="0.47"/>
    <m/>
    <n v="0.16206896551724137"/>
    <m/>
    <s v="Joy"/>
    <s v="OKAY"/>
  </r>
  <r>
    <d v="2014-12-14T00:00:00"/>
    <s v="December"/>
    <s v="Joy Daniels"/>
    <x v="1"/>
    <x v="2"/>
    <s v="Accessories"/>
    <s v="Belkin Standard 104 key USB Keyboard"/>
    <n v="35.020000000000003"/>
    <n v="3"/>
    <n v="-2.19"/>
    <m/>
    <n v="-6.2535693889206156E-2"/>
    <m/>
    <s v="Joy"/>
    <s v="OKAY"/>
  </r>
  <r>
    <d v="2014-12-14T00:00:00"/>
    <s v="December"/>
    <s v="Bryan Mills"/>
    <x v="16"/>
    <x v="1"/>
    <s v="Chairs"/>
    <s v="Iceberg Nesting Folding Chair, 19w x 6d x 43h"/>
    <n v="186.3"/>
    <n v="4"/>
    <n v="13.97"/>
    <m/>
    <n v="7.4986580783682227E-2"/>
    <m/>
    <s v="Bryan"/>
    <e v="#N/A"/>
  </r>
  <r>
    <d v="2014-12-14T00:00:00"/>
    <s v="December"/>
    <s v="Sung Shariari"/>
    <x v="10"/>
    <x v="0"/>
    <s v="Art"/>
    <s v="Newell 35"/>
    <n v="2.62"/>
    <n v="1"/>
    <n v="0.3"/>
    <m/>
    <n v="0.11450381679389313"/>
    <m/>
    <s v="Sung"/>
    <s v="OKAY"/>
  </r>
  <r>
    <d v="2014-12-14T00:00:00"/>
    <s v="December"/>
    <s v="Sung Shariari"/>
    <x v="10"/>
    <x v="1"/>
    <s v="Tables"/>
    <s v="Hon Rectangular Conference Tables"/>
    <n v="136.53"/>
    <n v="1"/>
    <n v="-52.34"/>
    <m/>
    <n v="-0.38335896872482239"/>
    <m/>
    <s v="Sung"/>
    <s v="GREAT"/>
  </r>
  <r>
    <d v="2014-12-14T00:00:00"/>
    <s v="December"/>
    <s v="Sung Shariari"/>
    <x v="10"/>
    <x v="2"/>
    <s v="Accessories"/>
    <s v="Plantronics CS510 - Over-the-Head monaural Wireless Headset System"/>
    <n v="263.95999999999998"/>
    <n v="1"/>
    <n v="42.89"/>
    <m/>
    <n v="0.16248674041521444"/>
    <m/>
    <s v="Sung"/>
    <s v="GREAT"/>
  </r>
  <r>
    <d v="2014-12-14T00:00:00"/>
    <s v="December"/>
    <s v="Tom Boeckenhauer"/>
    <x v="20"/>
    <x v="2"/>
    <s v="Machines"/>
    <s v="HP Designjet T520 Inkjet Large Format Printer - 24&quot; Color"/>
    <n v="6999.96"/>
    <n v="4"/>
    <n v="2239.9899999999998"/>
    <m/>
    <n v="0.32000040000228569"/>
    <m/>
    <s v="Tom"/>
    <s v="GOOD"/>
  </r>
  <r>
    <d v="2014-12-14T00:00:00"/>
    <s v="December"/>
    <s v="Cari Sayre"/>
    <x v="1"/>
    <x v="0"/>
    <s v="Binders"/>
    <s v="GBC VeloBind Cover Sets"/>
    <n v="9.26"/>
    <n v="3"/>
    <n v="-13.9"/>
    <m/>
    <n v="-1.5010799136069115"/>
    <m/>
    <s v="Cari"/>
    <s v="OKAY"/>
  </r>
  <r>
    <d v="2014-12-15T00:00:00"/>
    <s v="December"/>
    <s v="Mick Crebagga"/>
    <x v="0"/>
    <x v="2"/>
    <s v="Phones"/>
    <s v="ARKON Windshield Dashboard Air Vent Car Mount Holder"/>
    <n v="40.68"/>
    <n v="3"/>
    <n v="-9.15"/>
    <m/>
    <n v="-0.22492625368731564"/>
    <m/>
    <s v="Mick"/>
    <s v="OKAY"/>
  </r>
  <r>
    <d v="2014-12-15T00:00:00"/>
    <s v="December"/>
    <s v="Mick Crebagga"/>
    <x v="0"/>
    <x v="1"/>
    <s v="Chairs"/>
    <s v="Lifetime Advantage Folding Chairs, 4/Carton"/>
    <n v="763.28"/>
    <n v="5"/>
    <n v="-21.81"/>
    <m/>
    <n v="-2.8574048841840477E-2"/>
    <m/>
    <s v="Mick"/>
    <s v="GOOD"/>
  </r>
  <r>
    <d v="2014-12-15T00:00:00"/>
    <s v="December"/>
    <s v="Jas O'Carroll"/>
    <x v="3"/>
    <x v="1"/>
    <s v="Furnishings"/>
    <s v="Stackable Trays"/>
    <n v="6.16"/>
    <n v="2"/>
    <n v="1.97"/>
    <m/>
    <n v="0.31980519480519481"/>
    <m/>
    <s v="Jas"/>
    <s v="OKAY"/>
  </r>
  <r>
    <d v="2014-12-15T00:00:00"/>
    <s v="December"/>
    <s v="Sung Pak"/>
    <x v="1"/>
    <x v="1"/>
    <s v="Furnishings"/>
    <s v="Dana Swing-Arm Lamps"/>
    <n v="8.5399999999999991"/>
    <n v="2"/>
    <n v="-7.48"/>
    <m/>
    <n v="-0.87587822014051531"/>
    <m/>
    <s v="Sung"/>
    <s v="OKAY"/>
  </r>
  <r>
    <d v="2014-12-15T00:00:00"/>
    <s v="December"/>
    <s v="Ed Braxton"/>
    <x v="2"/>
    <x v="1"/>
    <s v="Chairs"/>
    <s v="Global Wood Trimmed Manager's Task Chair, Khaki"/>
    <n v="445.8"/>
    <n v="7"/>
    <n v="-108.27"/>
    <m/>
    <n v="-0.24286675639300134"/>
    <m/>
    <s v="Ed"/>
    <e v="#N/A"/>
  </r>
  <r>
    <d v="2014-12-16T00:00:00"/>
    <s v="December"/>
    <s v="Kean Nguyen"/>
    <x v="16"/>
    <x v="0"/>
    <s v="Binders"/>
    <s v="Avery Binder Labels"/>
    <n v="1.17"/>
    <n v="1"/>
    <n v="-0.86"/>
    <m/>
    <n v="-0.7350427350427351"/>
    <m/>
    <s v="Kean"/>
    <s v="OKAY"/>
  </r>
  <r>
    <d v="2014-12-16T00:00:00"/>
    <s v="December"/>
    <s v="Chad Cunningham"/>
    <x v="3"/>
    <x v="1"/>
    <s v="Furnishings"/>
    <s v="Executive Impressions 14&quot; Contract Wall Clock"/>
    <n v="44.46"/>
    <n v="2"/>
    <n v="14.67"/>
    <m/>
    <n v="0.32995951417004049"/>
    <m/>
    <s v="Chad"/>
    <s v="OKAY"/>
  </r>
  <r>
    <d v="2014-12-16T00:00:00"/>
    <s v="December"/>
    <s v="Chad Cunningham"/>
    <x v="3"/>
    <x v="1"/>
    <s v="Chairs"/>
    <s v="DMI Arturo Collection Mission-style Design Wood Chair"/>
    <n v="241.57"/>
    <n v="2"/>
    <n v="18.12"/>
    <m/>
    <n v="7.5009314070455774E-2"/>
    <m/>
    <s v="Chad"/>
    <s v="GREAT"/>
  </r>
  <r>
    <d v="2014-12-16T00:00:00"/>
    <s v="December"/>
    <s v="Chad Cunningham"/>
    <x v="3"/>
    <x v="2"/>
    <s v="Accessories"/>
    <s v="First Data FD10 PIN Pad"/>
    <n v="395"/>
    <n v="5"/>
    <n v="39.5"/>
    <m/>
    <n v="0.1"/>
    <m/>
    <s v="Chad"/>
    <s v="GREAT"/>
  </r>
  <r>
    <d v="2014-12-16T00:00:00"/>
    <s v="December"/>
    <s v="Chad Cunningham"/>
    <x v="3"/>
    <x v="2"/>
    <s v="Phones"/>
    <s v="GE 30524EE4"/>
    <n v="627.16999999999996"/>
    <n v="4"/>
    <n v="70.56"/>
    <m/>
    <n v="0.11250538131607062"/>
    <m/>
    <s v="Chad"/>
    <s v="GOOD"/>
  </r>
  <r>
    <d v="2014-12-16T00:00:00"/>
    <s v="December"/>
    <s v="Ken Black"/>
    <x v="16"/>
    <x v="1"/>
    <s v="Chairs"/>
    <s v="Hon Olson Stacker Stools"/>
    <n v="1013.83"/>
    <n v="9"/>
    <n v="101.38"/>
    <m/>
    <n v="9.9997040924020786E-2"/>
    <m/>
    <s v="Ken"/>
    <s v="GOOD"/>
  </r>
  <r>
    <d v="2014-12-16T00:00:00"/>
    <s v="December"/>
    <s v="Ken Black"/>
    <x v="16"/>
    <x v="0"/>
    <s v="Fasteners"/>
    <s v="OIC Binder Clips, Mini, 1/4&quot; Capacity, Black"/>
    <n v="1.98"/>
    <n v="2"/>
    <n v="0.67"/>
    <m/>
    <n v="0.3383838383838384"/>
    <m/>
    <s v="Ken"/>
    <s v="OKAY"/>
  </r>
  <r>
    <d v="2014-12-16T00:00:00"/>
    <s v="December"/>
    <s v="Ed Jacobs"/>
    <x v="0"/>
    <x v="0"/>
    <s v="Paper"/>
    <s v="Xerox 224"/>
    <n v="36.29"/>
    <n v="7"/>
    <n v="12.7"/>
    <m/>
    <n v="0.34995866629925598"/>
    <m/>
    <s v="Ed"/>
    <s v="OKAY"/>
  </r>
  <r>
    <d v="2014-12-16T00:00:00"/>
    <s v="December"/>
    <s v="Ed Jacobs"/>
    <x v="0"/>
    <x v="1"/>
    <s v="Furnishings"/>
    <s v="Tenex Carpeted, Granite-Look or Clear Contemporary Contour Shape Chair Mats"/>
    <n v="56.57"/>
    <n v="2"/>
    <n v="-74.95"/>
    <m/>
    <n v="-1.324907194626127"/>
    <m/>
    <s v="Ed"/>
    <s v="OKAY"/>
  </r>
  <r>
    <d v="2014-12-16T00:00:00"/>
    <s v="December"/>
    <s v="Steve Chapman"/>
    <x v="14"/>
    <x v="0"/>
    <s v="Paper"/>
    <s v="Xerox 1929"/>
    <n v="114.2"/>
    <n v="5"/>
    <n v="52.53"/>
    <m/>
    <n v="0.45998248686514887"/>
    <m/>
    <s v="Steve"/>
    <s v="GREAT"/>
  </r>
  <r>
    <d v="2014-12-16T00:00:00"/>
    <s v="December"/>
    <s v="Stefanie Holloman"/>
    <x v="3"/>
    <x v="1"/>
    <s v="Chairs"/>
    <s v="Office Star - Professional Matrix Back Chair with 2-to-1 Synchro Tilt and Mesh Fabric Seat"/>
    <n v="1403.92"/>
    <n v="5"/>
    <n v="70.2"/>
    <m/>
    <n v="5.0002849165194596E-2"/>
    <m/>
    <s v="Stefanie"/>
    <s v="GOOD"/>
  </r>
  <r>
    <d v="2014-12-16T00:00:00"/>
    <s v="December"/>
    <s v="Laurel Elliston"/>
    <x v="6"/>
    <x v="2"/>
    <s v="Accessories"/>
    <s v="Case Logic 2.4GHz Wireless Keyboard"/>
    <n v="99.98"/>
    <n v="2"/>
    <n v="8"/>
    <m/>
    <n v="8.0016003200640132E-2"/>
    <m/>
    <s v="Laurel"/>
    <s v="OKAY"/>
  </r>
  <r>
    <d v="2014-12-16T00:00:00"/>
    <s v="December"/>
    <s v="Laurel Elliston"/>
    <x v="6"/>
    <x v="1"/>
    <s v="Furnishings"/>
    <s v="Ultra Door Push Plate"/>
    <n v="29.46"/>
    <n v="6"/>
    <n v="9.7200000000000006"/>
    <m/>
    <n v="0.32993890020366601"/>
    <m/>
    <s v="Laurel"/>
    <s v="OKAY"/>
  </r>
  <r>
    <d v="2014-12-16T00:00:00"/>
    <s v="December"/>
    <s v="Sean Christensen"/>
    <x v="0"/>
    <x v="2"/>
    <s v="Accessories"/>
    <s v="Razer Kraken 7.1 Surround Sound Over Ear USB Gaming Headset"/>
    <n v="319.97000000000003"/>
    <n v="4"/>
    <n v="95.99"/>
    <m/>
    <n v="0.29999687470700376"/>
    <m/>
    <s v="Sean"/>
    <e v="#N/A"/>
  </r>
  <r>
    <d v="2014-12-16T00:00:00"/>
    <s v="December"/>
    <s v="Sean Christensen"/>
    <x v="0"/>
    <x v="1"/>
    <s v="Furnishings"/>
    <s v="Longer-Life Soft White Bulbs"/>
    <n v="8.6199999999999992"/>
    <n v="7"/>
    <n v="-2.59"/>
    <m/>
    <n v="-0.30046403712296987"/>
    <m/>
    <s v="Sean"/>
    <s v="OKAY"/>
  </r>
  <r>
    <d v="2014-12-17T00:00:00"/>
    <s v="December"/>
    <s v="Roy FranzÃ¶sisch"/>
    <x v="4"/>
    <x v="0"/>
    <s v="Art"/>
    <s v="Stanley Contemporary Battery Pencil Sharpeners"/>
    <n v="40.049999999999997"/>
    <n v="3"/>
    <n v="11.21"/>
    <m/>
    <n v="0.27990012484394511"/>
    <m/>
    <s v="Roy"/>
    <s v="OKAY"/>
  </r>
  <r>
    <d v="2014-12-17T00:00:00"/>
    <s v="December"/>
    <s v="Erin Creighton"/>
    <x v="10"/>
    <x v="0"/>
    <s v="Binders"/>
    <s v="Newell 3-Hole Punched Plastic Slotted Magazine Holders for Binders"/>
    <n v="5.48"/>
    <n v="4"/>
    <n v="-4.0199999999999996"/>
    <m/>
    <n v="-0.73357664233576625"/>
    <m/>
    <s v="Erin"/>
    <s v="OKAY"/>
  </r>
  <r>
    <d v="2014-12-19T00:00:00"/>
    <s v="December"/>
    <s v="Mike Kennedy"/>
    <x v="16"/>
    <x v="0"/>
    <s v="Binders"/>
    <s v="Insertable Tab Post Binder Dividers"/>
    <n v="4.8099999999999996"/>
    <n v="2"/>
    <n v="-3.69"/>
    <m/>
    <n v="-0.76715176715176725"/>
    <m/>
    <s v="Mike"/>
    <s v="OKAY"/>
  </r>
  <r>
    <d v="2014-12-19T00:00:00"/>
    <s v="December"/>
    <s v="Mike Kennedy"/>
    <x v="16"/>
    <x v="2"/>
    <s v="Accessories"/>
    <s v="Belkin QODE FastFit Bluetooth Keyboard"/>
    <n v="247.8"/>
    <n v="5"/>
    <n v="-18.59"/>
    <m/>
    <n v="-7.5020177562550444E-2"/>
    <m/>
    <s v="Mike"/>
    <s v="GREAT"/>
  </r>
  <r>
    <d v="2014-12-19T00:00:00"/>
    <s v="December"/>
    <s v="Irene Maddox"/>
    <x v="33"/>
    <x v="0"/>
    <s v="Binders"/>
    <s v="Canvas Sectional Post Binders"/>
    <n v="152.76"/>
    <n v="6"/>
    <n v="74.849999999999994"/>
    <m/>
    <n v="0.48998428908091124"/>
    <m/>
    <s v="Irene"/>
    <e v="#N/A"/>
  </r>
  <r>
    <d v="2014-12-19T00:00:00"/>
    <s v="December"/>
    <s v="Irene Maddox"/>
    <x v="33"/>
    <x v="0"/>
    <s v="Supplies"/>
    <s v="Acme Stainless Steel Office Snips"/>
    <n v="7.27"/>
    <n v="1"/>
    <n v="1.96"/>
    <m/>
    <n v="0.26960110041265478"/>
    <m/>
    <s v="Irene"/>
    <s v="OKAY"/>
  </r>
  <r>
    <d v="2014-12-19T00:00:00"/>
    <s v="December"/>
    <s v="Irene Maddox"/>
    <x v="33"/>
    <x v="1"/>
    <s v="Chairs"/>
    <s v="High-Back Leather Manager's Chair"/>
    <n v="1819.86"/>
    <n v="14"/>
    <n v="163.79"/>
    <m/>
    <n v="9.0001428681327142E-2"/>
    <m/>
    <s v="Irene"/>
    <s v="GOOD"/>
  </r>
  <r>
    <d v="2014-12-19T00:00:00"/>
    <s v="December"/>
    <s v="Bart Pistole"/>
    <x v="3"/>
    <x v="0"/>
    <s v="Labels"/>
    <s v="Avery 516"/>
    <n v="14.62"/>
    <n v="2"/>
    <n v="6.87"/>
    <m/>
    <n v="0.4699042407660739"/>
    <m/>
    <s v="Bart"/>
    <s v="OKAY"/>
  </r>
  <r>
    <d v="2014-12-19T00:00:00"/>
    <s v="December"/>
    <s v="Bart Pistole"/>
    <x v="3"/>
    <x v="0"/>
    <s v="Fasteners"/>
    <s v="Advantus T-Pin Paper Clips"/>
    <n v="22.55"/>
    <n v="5"/>
    <n v="8.7899999999999991"/>
    <m/>
    <n v="0.38980044345898002"/>
    <m/>
    <s v="Bart"/>
    <s v="OKAY"/>
  </r>
  <r>
    <d v="2014-12-19T00:00:00"/>
    <s v="December"/>
    <s v="Bart Pistole"/>
    <x v="3"/>
    <x v="2"/>
    <s v="Phones"/>
    <s v="Wi-Ex zBoost YX540 Cellular Phone Signal Booster"/>
    <n v="583.79999999999995"/>
    <n v="5"/>
    <n v="72.98"/>
    <m/>
    <n v="0.12500856457690993"/>
    <m/>
    <s v="Bart"/>
    <s v="GOOD"/>
  </r>
  <r>
    <d v="2014-12-19T00:00:00"/>
    <s v="December"/>
    <s v="Bart Pistole"/>
    <x v="3"/>
    <x v="2"/>
    <s v="Phones"/>
    <s v="Clarity 53712"/>
    <n v="211.17"/>
    <n v="4"/>
    <n v="15.84"/>
    <m/>
    <n v="7.5010654922574235E-2"/>
    <m/>
    <s v="Bart"/>
    <s v="GREAT"/>
  </r>
  <r>
    <d v="2014-12-19T00:00:00"/>
    <s v="December"/>
    <s v="Speros Goranitis"/>
    <x v="1"/>
    <x v="2"/>
    <s v="Phones"/>
    <s v="RCA ViSYS 25425RE1 Corded phone"/>
    <n v="323.98"/>
    <n v="3"/>
    <n v="36.450000000000003"/>
    <m/>
    <n v="0.11250694487314032"/>
    <m/>
    <s v="Speros"/>
    <e v="#N/A"/>
  </r>
  <r>
    <d v="2014-12-19T00:00:00"/>
    <s v="December"/>
    <s v="Speros Goranitis"/>
    <x v="1"/>
    <x v="0"/>
    <s v="Paper"/>
    <s v="Xerox 229"/>
    <n v="15.55"/>
    <n v="3"/>
    <n v="5.44"/>
    <m/>
    <n v="0.34983922829581993"/>
    <m/>
    <s v="Speros"/>
    <s v="OKAY"/>
  </r>
  <r>
    <d v="2014-12-19T00:00:00"/>
    <s v="December"/>
    <s v="Speros Goranitis"/>
    <x v="1"/>
    <x v="0"/>
    <s v="Storage"/>
    <s v="Rogers Jumbo File, Granite"/>
    <n v="32.590000000000003"/>
    <n v="3"/>
    <n v="-7.74"/>
    <m/>
    <n v="-0.23749616446762808"/>
    <m/>
    <s v="Speros"/>
    <s v="OKAY"/>
  </r>
  <r>
    <d v="2014-12-20T00:00:00"/>
    <s v="December"/>
    <s v="Penelope Sewall"/>
    <x v="6"/>
    <x v="0"/>
    <s v="Storage"/>
    <s v="SAFCO Commercial Wire Shelving, 72h"/>
    <n v="122.48"/>
    <n v="2"/>
    <n v="0"/>
    <m/>
    <n v="0"/>
    <m/>
    <s v="Penelope"/>
    <s v="GREAT"/>
  </r>
  <r>
    <d v="2014-12-20T00:00:00"/>
    <s v="December"/>
    <s v="Penelope Sewall"/>
    <x v="6"/>
    <x v="1"/>
    <s v="Tables"/>
    <s v="Chromcraft 48&quot; x 96&quot; Racetrack Double Pedestal Table"/>
    <n v="2244.48"/>
    <n v="7"/>
    <n v="493.79"/>
    <m/>
    <n v="0.22000196036498432"/>
    <m/>
    <s v="Penelope"/>
    <s v="GOOD"/>
  </r>
  <r>
    <d v="2014-12-20T00:00:00"/>
    <s v="December"/>
    <s v="Penelope Sewall"/>
    <x v="6"/>
    <x v="0"/>
    <s v="Binders"/>
    <s v="Wilson Jones Century Plastic Molded Ring Binders"/>
    <n v="62.31"/>
    <n v="3"/>
    <n v="29.29"/>
    <m/>
    <n v="0.47006900978976085"/>
    <m/>
    <s v="Penelope"/>
    <s v="OKAY"/>
  </r>
  <r>
    <d v="2014-12-20T00:00:00"/>
    <s v="December"/>
    <s v="Penelope Sewall"/>
    <x v="6"/>
    <x v="1"/>
    <s v="Tables"/>
    <s v="Hon Practical Foundations 30 x 60 Training Table, Light Gray/Charcoal"/>
    <n v="455.1"/>
    <n v="2"/>
    <n v="100.12"/>
    <m/>
    <n v="0.21999560536145901"/>
    <m/>
    <s v="Penelope"/>
    <e v="#N/A"/>
  </r>
  <r>
    <d v="2014-12-20T00:00:00"/>
    <s v="December"/>
    <s v="Keith Herrera"/>
    <x v="22"/>
    <x v="0"/>
    <s v="Labels"/>
    <s v="Avery 489"/>
    <n v="31.05"/>
    <n v="3"/>
    <n v="14.9"/>
    <m/>
    <n v="0.47987117552334946"/>
    <m/>
    <s v="Keith"/>
    <s v="OKAY"/>
  </r>
  <r>
    <d v="2014-12-20T00:00:00"/>
    <s v="December"/>
    <s v="Tony Sayre"/>
    <x v="15"/>
    <x v="0"/>
    <s v="Appliances"/>
    <s v="Hoover Commercial Soft Guard Upright Vacuum And Disposable Filtration Bags"/>
    <n v="43.51"/>
    <n v="7"/>
    <n v="3.81"/>
    <m/>
    <n v="8.7566076763962317E-2"/>
    <m/>
    <s v="Tony"/>
    <s v="OKAY"/>
  </r>
  <r>
    <d v="2014-12-20T00:00:00"/>
    <s v="December"/>
    <s v="Tony Sayre"/>
    <x v="15"/>
    <x v="1"/>
    <s v="Chairs"/>
    <s v="SAFCO Arco Folding Chair"/>
    <n v="662.88"/>
    <n v="3"/>
    <n v="74.569999999999993"/>
    <m/>
    <n v="0.11249396572531981"/>
    <m/>
    <s v="Tony"/>
    <s v="GOOD"/>
  </r>
  <r>
    <d v="2014-12-20T00:00:00"/>
    <s v="December"/>
    <s v="Tony Sayre"/>
    <x v="15"/>
    <x v="0"/>
    <s v="Paper"/>
    <s v="Weyerhaeuser First Choice Laser/Copy Paper (20Lb. and 88 Bright)"/>
    <n v="25.92"/>
    <n v="5"/>
    <n v="9.07"/>
    <m/>
    <n v="0.34992283950617281"/>
    <m/>
    <s v="Tony"/>
    <s v="OKAY"/>
  </r>
  <r>
    <d v="2014-12-20T00:00:00"/>
    <s v="December"/>
    <s v="Michael Chen"/>
    <x v="3"/>
    <x v="0"/>
    <s v="Binders"/>
    <s v="Ibico Hi-Tech Manual Binding System"/>
    <n v="487.98"/>
    <n v="2"/>
    <n v="152.5"/>
    <m/>
    <n v="0.31251280790196317"/>
    <m/>
    <s v="Michael"/>
    <e v="#N/A"/>
  </r>
  <r>
    <d v="2014-12-20T00:00:00"/>
    <s v="December"/>
    <s v="Michael Chen"/>
    <x v="3"/>
    <x v="0"/>
    <s v="Art"/>
    <s v="Boston Home &amp; Office Model 2000 Electric Pencil Sharpeners"/>
    <n v="47.3"/>
    <n v="2"/>
    <n v="12.3"/>
    <m/>
    <n v="0.26004228329809731"/>
    <m/>
    <s v="Michael"/>
    <s v="OKAY"/>
  </r>
  <r>
    <d v="2014-12-20T00:00:00"/>
    <s v="December"/>
    <s v="Michael Chen"/>
    <x v="3"/>
    <x v="0"/>
    <s v="Art"/>
    <s v="Newell 31"/>
    <n v="4.13"/>
    <n v="1"/>
    <n v="1.1599999999999999"/>
    <m/>
    <n v="0.28087167070217917"/>
    <m/>
    <s v="Michael"/>
    <s v="OKAY"/>
  </r>
  <r>
    <d v="2014-12-20T00:00:00"/>
    <s v="December"/>
    <s v="Michael Chen"/>
    <x v="3"/>
    <x v="0"/>
    <s v="Binders"/>
    <s v="Premium Transparent Presentation Covers, No Pattern/Clear, 8 1/2&quot; x 11&quot;"/>
    <n v="155.12"/>
    <n v="5"/>
    <n v="50.41"/>
    <m/>
    <n v="0.32497421351211964"/>
    <m/>
    <s v="Michael"/>
    <s v="GREAT"/>
  </r>
  <r>
    <d v="2014-12-20T00:00:00"/>
    <s v="December"/>
    <s v="Toby Carlisle"/>
    <x v="26"/>
    <x v="2"/>
    <s v="Accessories"/>
    <s v="Logitech G430 Surround Sound Gaming Headset with Dolby 7.1 Technology"/>
    <n v="447.94"/>
    <n v="7"/>
    <n v="89.59"/>
    <m/>
    <n v="0.20000446488368978"/>
    <m/>
    <s v="Toby"/>
    <e v="#N/A"/>
  </r>
  <r>
    <d v="2014-12-20T00:00:00"/>
    <s v="December"/>
    <s v="Adrian Barton"/>
    <x v="18"/>
    <x v="0"/>
    <s v="Labels"/>
    <s v="Avery 487"/>
    <n v="3.69"/>
    <n v="1"/>
    <n v="1.73"/>
    <m/>
    <n v="0.46883468834688347"/>
    <m/>
    <s v="Adrian"/>
    <s v="OKAY"/>
  </r>
  <r>
    <d v="2014-12-20T00:00:00"/>
    <s v="December"/>
    <s v="Adrian Barton"/>
    <x v="18"/>
    <x v="0"/>
    <s v="Binders"/>
    <s v="Ibico Ibimaster 300 Manual Binding System"/>
    <n v="1103.97"/>
    <n v="3"/>
    <n v="496.79"/>
    <m/>
    <n v="0.45000317037600662"/>
    <m/>
    <s v="Adrian"/>
    <s v="GOOD"/>
  </r>
  <r>
    <d v="2014-12-20T00:00:00"/>
    <s v="December"/>
    <s v="Mark Hamilton"/>
    <x v="10"/>
    <x v="1"/>
    <s v="Furnishings"/>
    <s v="Eldon Cleatmat Plus Chair Mats for High Pile Carpets"/>
    <n v="190.85"/>
    <n v="3"/>
    <n v="-21.47"/>
    <m/>
    <n v="-0.11249672517684045"/>
    <m/>
    <s v="Mark"/>
    <e v="#N/A"/>
  </r>
  <r>
    <d v="2014-12-20T00:00:00"/>
    <s v="December"/>
    <s v="Carol Triggs"/>
    <x v="12"/>
    <x v="1"/>
    <s v="Furnishings"/>
    <s v="Computer Room Manger, 14&quot;"/>
    <n v="51.97"/>
    <n v="2"/>
    <n v="10.39"/>
    <m/>
    <n v="0.19992303251876084"/>
    <m/>
    <s v="Carol"/>
    <s v="OKAY"/>
  </r>
  <r>
    <d v="2014-12-20T00:00:00"/>
    <s v="December"/>
    <s v="Carol Triggs"/>
    <x v="12"/>
    <x v="2"/>
    <s v="Accessories"/>
    <s v="Logitech 910-002974 M325 Wireless Mouse for Web Scrolling"/>
    <n v="71.98"/>
    <n v="3"/>
    <n v="21.59"/>
    <m/>
    <n v="0.29994442900805779"/>
    <m/>
    <s v="Carol"/>
    <s v="OKAY"/>
  </r>
  <r>
    <d v="2014-12-20T00:00:00"/>
    <s v="December"/>
    <s v="Carol Triggs"/>
    <x v="12"/>
    <x v="1"/>
    <s v="Chairs"/>
    <s v="Global Low Back Tilter Chair"/>
    <n v="242.35"/>
    <n v="3"/>
    <n v="-42.41"/>
    <m/>
    <n v="-0.17499484217041467"/>
    <m/>
    <s v="Carol"/>
    <s v="GREAT"/>
  </r>
  <r>
    <d v="2014-12-20T00:00:00"/>
    <s v="December"/>
    <s v="Carol Triggs"/>
    <x v="12"/>
    <x v="0"/>
    <s v="Paper"/>
    <s v="Xerox 1888"/>
    <n v="221.92"/>
    <n v="5"/>
    <n v="77.67"/>
    <m/>
    <n v="0.34999098774333098"/>
    <m/>
    <s v="Carol"/>
    <e v="#N/A"/>
  </r>
  <r>
    <d v="2014-12-20T00:00:00"/>
    <s v="December"/>
    <s v="Carol Triggs"/>
    <x v="12"/>
    <x v="0"/>
    <s v="Paper"/>
    <s v="Xerox 1954"/>
    <n v="8.4499999999999993"/>
    <n v="2"/>
    <n v="2.64"/>
    <m/>
    <n v="0.31242603550295861"/>
    <m/>
    <s v="Carol"/>
    <s v="OKAY"/>
  </r>
  <r>
    <d v="2014-12-20T00:00:00"/>
    <s v="December"/>
    <s v="William Brown"/>
    <x v="0"/>
    <x v="0"/>
    <s v="Appliances"/>
    <s v="Belkin Premiere Surge Master II 8-outlet surge protector"/>
    <n v="19.43"/>
    <n v="2"/>
    <n v="-49.55"/>
    <m/>
    <n v="-2.55018013381369"/>
    <m/>
    <s v="William"/>
    <s v="OKAY"/>
  </r>
  <r>
    <d v="2014-12-20T00:00:00"/>
    <s v="December"/>
    <s v="William Brown"/>
    <x v="0"/>
    <x v="2"/>
    <s v="Accessories"/>
    <s v="Logitech Desktop MK120 Mouse and keyboard Combo"/>
    <n v="65.44"/>
    <n v="5"/>
    <n v="-8.18"/>
    <m/>
    <n v="-0.125"/>
    <m/>
    <s v="William"/>
    <s v="OKAY"/>
  </r>
  <r>
    <d v="2014-12-20T00:00:00"/>
    <s v="December"/>
    <s v="Suzanne McNair"/>
    <x v="20"/>
    <x v="1"/>
    <s v="Chairs"/>
    <s v="Harbour Creations 67200 Series Stacking Chairs"/>
    <n v="192.19"/>
    <n v="3"/>
    <n v="36.299999999999997"/>
    <m/>
    <n v="0.18887559186221967"/>
    <m/>
    <s v="Suzanne"/>
    <s v="GREAT"/>
  </r>
  <r>
    <d v="2014-12-21T00:00:00"/>
    <s v="December"/>
    <s v="Gary McGarr"/>
    <x v="3"/>
    <x v="1"/>
    <s v="Chairs"/>
    <s v="SAFCO Arco Folding Chair"/>
    <n v="1325.76"/>
    <n v="6"/>
    <n v="149.15"/>
    <m/>
    <n v="0.11250150856867006"/>
    <m/>
    <s v="Gary"/>
    <s v="GOOD"/>
  </r>
  <r>
    <d v="2014-12-21T00:00:00"/>
    <s v="December"/>
    <s v="Gary McGarr"/>
    <x v="3"/>
    <x v="1"/>
    <s v="Chairs"/>
    <s v="Safco Contoured Stacking Chairs"/>
    <n v="572.16"/>
    <n v="3"/>
    <n v="35.76"/>
    <m/>
    <n v="6.25E-2"/>
    <m/>
    <s v="Gary"/>
    <s v="GOOD"/>
  </r>
  <r>
    <d v="2014-12-21T00:00:00"/>
    <s v="December"/>
    <s v="Dennis Pardue"/>
    <x v="15"/>
    <x v="0"/>
    <s v="Binders"/>
    <s v="Ibico Plastic Spiral Binding Combs"/>
    <n v="18.239999999999998"/>
    <n v="2"/>
    <n v="-14.59"/>
    <m/>
    <n v="-0.79989035087719307"/>
    <m/>
    <s v="Dennis"/>
    <s v="OKAY"/>
  </r>
  <r>
    <d v="2014-12-21T00:00:00"/>
    <s v="December"/>
    <s v="John Castell"/>
    <x v="7"/>
    <x v="0"/>
    <s v="Labels"/>
    <s v="Avery 492"/>
    <n v="17.28"/>
    <n v="6"/>
    <n v="7.95"/>
    <m/>
    <n v="0.46006944444444442"/>
    <m/>
    <s v="John"/>
    <s v="OKAY"/>
  </r>
  <r>
    <d v="2014-12-22T00:00:00"/>
    <s v="December"/>
    <s v="Khloe Miller"/>
    <x v="3"/>
    <x v="0"/>
    <s v="Art"/>
    <s v="Newell 332"/>
    <n v="11.76"/>
    <n v="4"/>
    <n v="3.18"/>
    <m/>
    <n v="0.27040816326530615"/>
    <m/>
    <s v="Khloe"/>
    <s v="OKAY"/>
  </r>
  <r>
    <d v="2014-12-22T00:00:00"/>
    <s v="December"/>
    <s v="Bradley Talbott"/>
    <x v="20"/>
    <x v="0"/>
    <s v="Storage"/>
    <s v="Desktop 3-Pocket Hot File"/>
    <n v="216.4"/>
    <n v="4"/>
    <n v="56.26"/>
    <m/>
    <n v="0.25998151571164507"/>
    <m/>
    <s v="Bradley"/>
    <s v="GREAT"/>
  </r>
  <r>
    <d v="2014-12-22T00:00:00"/>
    <s v="December"/>
    <s v="Nora Preis"/>
    <x v="1"/>
    <x v="0"/>
    <s v="Storage"/>
    <s v="Economy Rollaway Files"/>
    <n v="132.16"/>
    <n v="1"/>
    <n v="9.91"/>
    <m/>
    <n v="7.4984866828087166E-2"/>
    <m/>
    <s v="Nora"/>
    <e v="#N/A"/>
  </r>
  <r>
    <d v="2014-12-22T00:00:00"/>
    <s v="December"/>
    <s v="Nora Preis"/>
    <x v="1"/>
    <x v="0"/>
    <s v="Binders"/>
    <s v="Recycled Easel Ring Binders"/>
    <n v="17.899999999999999"/>
    <n v="6"/>
    <n v="-31.33"/>
    <m/>
    <n v="-1.7502793296089385"/>
    <m/>
    <s v="Nora"/>
    <s v="OKAY"/>
  </r>
  <r>
    <d v="2014-12-22T00:00:00"/>
    <s v="December"/>
    <s v="Nora Preis"/>
    <x v="1"/>
    <x v="0"/>
    <s v="Paper"/>
    <s v="White Computer Printout Paper by Universal"/>
    <n v="124.03"/>
    <n v="4"/>
    <n v="44.96"/>
    <m/>
    <n v="0.36249294525518022"/>
    <m/>
    <s v="Nora"/>
    <s v="GREAT"/>
  </r>
  <r>
    <d v="2014-12-22T00:00:00"/>
    <s v="December"/>
    <s v="Tamara Willingham"/>
    <x v="20"/>
    <x v="0"/>
    <s v="Binders"/>
    <s v="Lock-Up Easel 'Spel-Binder'"/>
    <n v="296.70999999999998"/>
    <n v="13"/>
    <n v="100.14"/>
    <m/>
    <n v="0.33750126386033502"/>
    <m/>
    <s v="Tamara"/>
    <s v="GREAT"/>
  </r>
  <r>
    <d v="2014-12-23T00:00:00"/>
    <s v="December"/>
    <s v="Sarah Foster"/>
    <x v="18"/>
    <x v="0"/>
    <s v="Appliances"/>
    <s v="Belkin F9H710-06 7 Outlet SurgeMaster Surge Protector"/>
    <n v="207.24"/>
    <n v="11"/>
    <n v="58.03"/>
    <m/>
    <n v="0.28001351090523063"/>
    <m/>
    <s v="Sarah"/>
    <e v="#N/A"/>
  </r>
  <r>
    <d v="2014-12-23T00:00:00"/>
    <s v="December"/>
    <s v="Tiffany House"/>
    <x v="20"/>
    <x v="1"/>
    <s v="Tables"/>
    <s v="Hon 61000 Series Interactive Training Tables"/>
    <n v="53.32"/>
    <n v="2"/>
    <n v="-19.55"/>
    <m/>
    <n v="-0.36665416354088526"/>
    <m/>
    <s v="Tiffany"/>
    <s v="OKAY"/>
  </r>
  <r>
    <d v="2014-12-23T00:00:00"/>
    <s v="December"/>
    <s v="Tiffany House"/>
    <x v="20"/>
    <x v="0"/>
    <s v="Appliances"/>
    <s v="Belkin F9H710-06 7 Outlet SurgeMaster Surge Protector"/>
    <n v="56.52"/>
    <n v="3"/>
    <n v="15.83"/>
    <m/>
    <n v="0.2800778485491861"/>
    <m/>
    <s v="Tiffany"/>
    <s v="OKAY"/>
  </r>
  <r>
    <d v="2014-12-23T00:00:00"/>
    <s v="December"/>
    <s v="Michelle Ellison"/>
    <x v="0"/>
    <x v="0"/>
    <s v="Paper"/>
    <s v="Xerox 2000"/>
    <n v="5.18"/>
    <n v="1"/>
    <n v="1.81"/>
    <m/>
    <n v="0.34942084942084944"/>
    <m/>
    <s v="Michelle"/>
    <s v="OKAY"/>
  </r>
  <r>
    <d v="2014-12-23T00:00:00"/>
    <s v="December"/>
    <s v="Craig Carreira"/>
    <x v="16"/>
    <x v="0"/>
    <s v="Paper"/>
    <s v="Computer Printout Paper with Letter-Trim Perforations"/>
    <n v="45.53"/>
    <n v="3"/>
    <n v="15.93"/>
    <m/>
    <n v="0.34987920052712496"/>
    <m/>
    <s v="Craig"/>
    <s v="OKAY"/>
  </r>
  <r>
    <d v="2014-12-23T00:00:00"/>
    <s v="December"/>
    <s v="Craig Carreira"/>
    <x v="16"/>
    <x v="1"/>
    <s v="Chairs"/>
    <s v="Padded Folding Chairs, Black, 4/Carton"/>
    <n v="64.78"/>
    <n v="1"/>
    <n v="6.48"/>
    <m/>
    <n v="0.10003087372645879"/>
    <m/>
    <s v="Craig"/>
    <s v="OKAY"/>
  </r>
  <r>
    <d v="2014-12-23T00:00:00"/>
    <s v="December"/>
    <s v="Craig Carreira"/>
    <x v="16"/>
    <x v="0"/>
    <s v="Storage"/>
    <s v="Tennsco 6- and 18-Compartment Lockers"/>
    <n v="424.27"/>
    <n v="2"/>
    <n v="-10.61"/>
    <m/>
    <n v="-2.5007660216371651E-2"/>
    <m/>
    <s v="Craig"/>
    <e v="#N/A"/>
  </r>
  <r>
    <d v="2014-12-23T00:00:00"/>
    <s v="December"/>
    <s v="Craig Carreira"/>
    <x v="16"/>
    <x v="0"/>
    <s v="Art"/>
    <s v="Prang Dustless Chalk Sticks"/>
    <n v="1.34"/>
    <n v="1"/>
    <n v="0.5"/>
    <m/>
    <n v="0.37313432835820892"/>
    <m/>
    <s v="Craig"/>
    <s v="OKAY"/>
  </r>
  <r>
    <d v="2014-12-23T00:00:00"/>
    <s v="December"/>
    <s v="Craig Carreira"/>
    <x v="16"/>
    <x v="0"/>
    <s v="Storage"/>
    <s v="Acco Perma 3000 Stacking Storage Drawers"/>
    <n v="83.92"/>
    <n v="5"/>
    <n v="-1.05"/>
    <m/>
    <n v="-1.2511916110581507E-2"/>
    <m/>
    <s v="Craig"/>
    <s v="OKAY"/>
  </r>
  <r>
    <d v="2014-12-24T00:00:00"/>
    <s v="December"/>
    <s v="Luke Foster"/>
    <x v="16"/>
    <x v="0"/>
    <s v="Paper"/>
    <s v="Xerox 1974"/>
    <n v="9.57"/>
    <n v="2"/>
    <n v="3.47"/>
    <m/>
    <n v="0.36259143155694878"/>
    <m/>
    <s v="Luke"/>
    <s v="OKAY"/>
  </r>
  <r>
    <d v="2014-12-24T00:00:00"/>
    <s v="December"/>
    <s v="Resi PÃ¶lking"/>
    <x v="10"/>
    <x v="1"/>
    <s v="Furnishings"/>
    <s v="Master Giant Foot Doorstop, Safety Yellow"/>
    <n v="30.36"/>
    <n v="5"/>
    <n v="8.73"/>
    <m/>
    <n v="0.28754940711462451"/>
    <m/>
    <s v="Resi"/>
    <s v="OKAY"/>
  </r>
  <r>
    <d v="2014-12-24T00:00:00"/>
    <s v="December"/>
    <s v="Julie Creighton"/>
    <x v="3"/>
    <x v="0"/>
    <s v="Storage"/>
    <s v="Letter Size Cart"/>
    <n v="142.86000000000001"/>
    <n v="1"/>
    <n v="41.43"/>
    <m/>
    <n v="0.29000419991600163"/>
    <m/>
    <s v="Julie"/>
    <s v="GREAT"/>
  </r>
  <r>
    <d v="2014-12-24T00:00:00"/>
    <s v="December"/>
    <s v="Julie Creighton"/>
    <x v="3"/>
    <x v="1"/>
    <s v="Chairs"/>
    <s v="Global Value Mid-Back Manager's Chair, Gray"/>
    <n v="292.27"/>
    <n v="6"/>
    <n v="18.27"/>
    <m/>
    <n v="6.2510692168200641E-2"/>
    <m/>
    <s v="Julie"/>
    <s v="GREAT"/>
  </r>
  <r>
    <d v="2014-12-24T00:00:00"/>
    <s v="December"/>
    <s v="Ben Ferrer"/>
    <x v="3"/>
    <x v="2"/>
    <s v="Phones"/>
    <s v="Seidio BD2-HK3IPH5-BK DILEX Case and Holster Combo for Apple iPhone 5/5s - Black"/>
    <n v="173.66"/>
    <n v="7"/>
    <n v="17.37"/>
    <m/>
    <n v="0.10002303351376253"/>
    <m/>
    <s v="Ben"/>
    <s v="GREAT"/>
  </r>
  <r>
    <d v="2014-12-24T00:00:00"/>
    <s v="December"/>
    <s v="Ben Ferrer"/>
    <x v="3"/>
    <x v="0"/>
    <s v="Appliances"/>
    <s v="Avanti 4.4 Cu. Ft. Refrigerator"/>
    <n v="361.96"/>
    <n v="2"/>
    <n v="101.35"/>
    <m/>
    <n v="0.28000331528345673"/>
    <m/>
    <s v="Ben"/>
    <e v="#N/A"/>
  </r>
  <r>
    <d v="2014-12-24T00:00:00"/>
    <s v="December"/>
    <s v="Ben Ferrer"/>
    <x v="3"/>
    <x v="2"/>
    <s v="Accessories"/>
    <s v="Sony 32GB Class 10 Micro SDHC R40 Memory Card"/>
    <n v="62.85"/>
    <n v="3"/>
    <n v="13.2"/>
    <m/>
    <n v="0.21002386634844866"/>
    <m/>
    <s v="Ben"/>
    <s v="OKAY"/>
  </r>
  <r>
    <d v="2014-12-24T00:00:00"/>
    <s v="December"/>
    <s v="Ben Ferrer"/>
    <x v="3"/>
    <x v="2"/>
    <s v="Phones"/>
    <s v="Cisco Unified IP Phone 7945G VoIP phone"/>
    <n v="818.38"/>
    <n v="3"/>
    <n v="51.15"/>
    <m/>
    <n v="6.2501527407805665E-2"/>
    <m/>
    <s v="Ben"/>
    <s v="GOOD"/>
  </r>
  <r>
    <d v="2014-12-24T00:00:00"/>
    <s v="December"/>
    <s v="Ben Ferrer"/>
    <x v="3"/>
    <x v="0"/>
    <s v="Storage"/>
    <s v="Tennsco Commercial Shelving"/>
    <n v="20.34"/>
    <n v="1"/>
    <n v="0.2"/>
    <m/>
    <n v="9.8328416912487719E-3"/>
    <m/>
    <s v="Ben"/>
    <s v="OKAY"/>
  </r>
  <r>
    <d v="2014-12-24T00:00:00"/>
    <s v="December"/>
    <s v="Ben Ferrer"/>
    <x v="3"/>
    <x v="1"/>
    <s v="Furnishings"/>
    <s v="Westinghouse Floor Lamp with Metal Mesh Shade, Black"/>
    <n v="23.99"/>
    <n v="1"/>
    <n v="5.52"/>
    <m/>
    <n v="0.23009587328053355"/>
    <m/>
    <s v="Ben"/>
    <s v="OKAY"/>
  </r>
  <r>
    <d v="2014-12-24T00:00:00"/>
    <s v="December"/>
    <s v="Adam Shillingsburg"/>
    <x v="3"/>
    <x v="0"/>
    <s v="Appliances"/>
    <s v="Belkin 7-Outlet SurgeMaster Home Series"/>
    <n v="13.97"/>
    <n v="1"/>
    <n v="3.63"/>
    <m/>
    <n v="0.25984251968503935"/>
    <m/>
    <s v="Adam"/>
    <s v="OKAY"/>
  </r>
  <r>
    <d v="2014-12-26T00:00:00"/>
    <s v="December"/>
    <s v="Alan Dominguez"/>
    <x v="0"/>
    <x v="1"/>
    <s v="Chairs"/>
    <s v="Global Deluxe High-Back Manager's Chair"/>
    <n v="600.55999999999995"/>
    <n v="3"/>
    <n v="-8.58"/>
    <m/>
    <n v="-1.4286665778606635E-2"/>
    <m/>
    <s v="Alan"/>
    <s v="GOOD"/>
  </r>
  <r>
    <d v="2014-12-26T00:00:00"/>
    <s v="December"/>
    <s v="Kelly Lampkin"/>
    <x v="26"/>
    <x v="1"/>
    <s v="Furnishings"/>
    <s v="Howard Miller 13&quot; Diameter Goldtone Round Wall Clock"/>
    <n v="300.42"/>
    <n v="8"/>
    <n v="78.86"/>
    <m/>
    <n v="0.26249916783170224"/>
    <m/>
    <s v="Kelly"/>
    <s v="GREAT"/>
  </r>
  <r>
    <d v="2014-12-26T00:00:00"/>
    <s v="December"/>
    <s v="Kelly Lampkin"/>
    <x v="26"/>
    <x v="1"/>
    <s v="Chairs"/>
    <s v="Global Deluxe Office Fabric Chairs"/>
    <n v="230.35"/>
    <n v="3"/>
    <n v="20.16"/>
    <m/>
    <n v="8.7518992836987192E-2"/>
    <m/>
    <s v="Kelly"/>
    <s v="GREAT"/>
  </r>
  <r>
    <d v="2014-12-26T00:00:00"/>
    <s v="December"/>
    <s v="Kelly Lampkin"/>
    <x v="26"/>
    <x v="1"/>
    <s v="Furnishings"/>
    <s v="Eldon ClusterMat Chair Mat with Cordless Antistatic Protection"/>
    <n v="218.35"/>
    <n v="3"/>
    <n v="-24.56"/>
    <m/>
    <n v="-0.11247996336157545"/>
    <m/>
    <s v="Kelly"/>
    <e v="#N/A"/>
  </r>
  <r>
    <d v="2014-12-26T00:00:00"/>
    <s v="December"/>
    <s v="Kelly Lampkin"/>
    <x v="26"/>
    <x v="0"/>
    <s v="Binders"/>
    <s v="Ibico Laser Imprintable Binding System Covers"/>
    <n v="78.599999999999994"/>
    <n v="5"/>
    <n v="-62.88"/>
    <m/>
    <n v="-0.8"/>
    <m/>
    <s v="Kelly"/>
    <s v="OKAY"/>
  </r>
  <r>
    <d v="2014-12-26T00:00:00"/>
    <s v="December"/>
    <s v="Kelly Lampkin"/>
    <x v="26"/>
    <x v="0"/>
    <s v="Fasteners"/>
    <s v="Vinyl Coated Wire Paper Clips in Organizer Box, 800/Box"/>
    <n v="27.55"/>
    <n v="3"/>
    <n v="9.3000000000000007"/>
    <m/>
    <n v="0.33756805807622509"/>
    <m/>
    <s v="Kelly"/>
    <s v="OKAY"/>
  </r>
  <r>
    <d v="2014-12-26T00:00:00"/>
    <s v="December"/>
    <s v="Christina Anderson"/>
    <x v="1"/>
    <x v="0"/>
    <s v="Binders"/>
    <s v="Cardinal Slant-D Ring Binder, Heavy Gauge Vinyl"/>
    <n v="8.69"/>
    <n v="5"/>
    <n v="-14.77"/>
    <m/>
    <n v="-1.6996547756041427"/>
    <m/>
    <s v="Christina"/>
    <s v="OKAY"/>
  </r>
  <r>
    <d v="2014-12-26T00:00:00"/>
    <s v="December"/>
    <s v="Clytie Kelty"/>
    <x v="3"/>
    <x v="0"/>
    <s v="Supplies"/>
    <s v="Acme Rosewood Handle Letter Opener"/>
    <n v="11.91"/>
    <n v="3"/>
    <n v="0.12"/>
    <m/>
    <n v="1.0075566750629723E-2"/>
    <m/>
    <s v="Clytie"/>
    <s v="OKAY"/>
  </r>
  <r>
    <d v="2014-12-26T00:00:00"/>
    <s v="December"/>
    <s v="Clytie Kelty"/>
    <x v="3"/>
    <x v="1"/>
    <s v="Furnishings"/>
    <s v="Eldon Regeneration Recycled Desk Accessories, Smoke"/>
    <n v="3.48"/>
    <n v="2"/>
    <n v="1.1100000000000001"/>
    <m/>
    <n v="0.31896551724137934"/>
    <m/>
    <s v="Clytie"/>
    <s v="OKAY"/>
  </r>
  <r>
    <d v="2014-12-26T00:00:00"/>
    <s v="December"/>
    <s v="Maureen Gnade"/>
    <x v="2"/>
    <x v="0"/>
    <s v="Paper"/>
    <s v="Wirebound Message Books, Two 4 1/4&quot; x 5&quot; Forms per Page"/>
    <n v="18.260000000000002"/>
    <n v="3"/>
    <n v="6.16"/>
    <m/>
    <n v="0.33734939759036142"/>
    <m/>
    <s v="Maureen"/>
    <s v="OKAY"/>
  </r>
  <r>
    <d v="2014-12-26T00:00:00"/>
    <s v="December"/>
    <s v="Maureen Gnade"/>
    <x v="2"/>
    <x v="0"/>
    <s v="Appliances"/>
    <s v="Holmes 99% HEPA Air Purifier"/>
    <n v="34.659999999999997"/>
    <n v="2"/>
    <n v="5.63"/>
    <m/>
    <n v="0.16243508366993653"/>
    <m/>
    <s v="Maureen"/>
    <s v="OKAY"/>
  </r>
  <r>
    <d v="2014-12-26T00:00:00"/>
    <s v="December"/>
    <s v="Maureen Gnade"/>
    <x v="2"/>
    <x v="0"/>
    <s v="Appliances"/>
    <s v="Tripp Lite TLP810NET Broadband Surge for Modem/Fax"/>
    <n v="81.55"/>
    <n v="2"/>
    <n v="8.16"/>
    <m/>
    <n v="0.10006131207847947"/>
    <m/>
    <s v="Maureen"/>
    <s v="OKAY"/>
  </r>
  <r>
    <d v="2014-12-26T00:00:00"/>
    <s v="December"/>
    <s v="Maureen Gnade"/>
    <x v="2"/>
    <x v="0"/>
    <s v="Storage"/>
    <s v="Sensible Storage WireTech Storage Systems"/>
    <n v="227.14"/>
    <n v="4"/>
    <n v="-42.59"/>
    <m/>
    <n v="-0.18750550321387693"/>
    <m/>
    <s v="Maureen"/>
    <s v="GREAT"/>
  </r>
  <r>
    <d v="2014-12-26T00:00:00"/>
    <s v="December"/>
    <s v="Tracy Blumstein"/>
    <x v="20"/>
    <x v="0"/>
    <s v="Storage"/>
    <s v="Fellowes Bankers Box Stor/Drawer Steel Plus"/>
    <n v="191.88"/>
    <n v="6"/>
    <n v="19.190000000000001"/>
    <m/>
    <n v="0.1000104231811549"/>
    <m/>
    <s v="Tracy"/>
    <e v="#N/A"/>
  </r>
  <r>
    <d v="2014-12-26T00:00:00"/>
    <s v="December"/>
    <s v="Andy Yotov"/>
    <x v="2"/>
    <x v="0"/>
    <s v="Art"/>
    <s v="Eldon Spacemaker Box, Quick-Snap Lid, Clear"/>
    <n v="8.02"/>
    <n v="3"/>
    <n v="1.1000000000000001"/>
    <m/>
    <n v="0.13715710723192021"/>
    <m/>
    <s v="Andy"/>
    <s v="OKAY"/>
  </r>
  <r>
    <d v="2014-12-27T00:00:00"/>
    <s v="December"/>
    <s v="Alyssa Tate"/>
    <x v="3"/>
    <x v="0"/>
    <s v="Labels"/>
    <s v="Staple-on labels"/>
    <n v="11.56"/>
    <n v="4"/>
    <n v="5.43"/>
    <m/>
    <n v="0.46972318339100344"/>
    <m/>
    <s v="Alyssa"/>
    <s v="OKAY"/>
  </r>
  <r>
    <d v="2014-12-27T00:00:00"/>
    <s v="December"/>
    <s v="Corey-Lock"/>
    <x v="1"/>
    <x v="1"/>
    <s v="Furnishings"/>
    <s v="DAX Wood Document Frame"/>
    <n v="32.950000000000003"/>
    <n v="6"/>
    <n v="-19.77"/>
    <m/>
    <n v="-0.6"/>
    <m/>
    <e v="#VALUE!"/>
    <s v="OKAY"/>
  </r>
  <r>
    <d v="2014-12-27T00:00:00"/>
    <s v="December"/>
    <s v="Corey-Lock"/>
    <x v="1"/>
    <x v="0"/>
    <s v="Storage"/>
    <s v="Staple magnet"/>
    <n v="30.02"/>
    <n v="4"/>
    <n v="3"/>
    <m/>
    <n v="9.9933377748167893E-2"/>
    <m/>
    <e v="#VALUE!"/>
    <s v="OKAY"/>
  </r>
  <r>
    <d v="2014-12-27T00:00:00"/>
    <s v="December"/>
    <s v="Jeremy Farry"/>
    <x v="3"/>
    <x v="1"/>
    <s v="Chairs"/>
    <s v="Bevis Steel Folding Chairs"/>
    <n v="230.28"/>
    <n v="3"/>
    <n v="23.03"/>
    <m/>
    <n v="0.10000868507903422"/>
    <m/>
    <s v="Jeremy"/>
    <e v="#N/A"/>
  </r>
  <r>
    <d v="2014-12-27T00:00:00"/>
    <s v="December"/>
    <s v="Jeremy Farry"/>
    <x v="3"/>
    <x v="0"/>
    <s v="Paper"/>
    <s v="Xerox 1927"/>
    <n v="12.84"/>
    <n v="3"/>
    <n v="5.78"/>
    <m/>
    <n v="0.45015576323987544"/>
    <m/>
    <s v="Jeremy"/>
    <s v="OKAY"/>
  </r>
  <r>
    <d v="2014-12-27T00:00:00"/>
    <s v="December"/>
    <s v="Thomas Brumley"/>
    <x v="20"/>
    <x v="1"/>
    <s v="Chairs"/>
    <s v="Global Push Button Manager's Chair, Indigo"/>
    <n v="767.21"/>
    <n v="14"/>
    <n v="161.97"/>
    <m/>
    <n v="0.2111156006829942"/>
    <m/>
    <s v="Thomas"/>
    <s v="GOOD"/>
  </r>
  <r>
    <d v="2014-12-27T00:00:00"/>
    <s v="December"/>
    <s v="Cynthia Delaney"/>
    <x v="3"/>
    <x v="0"/>
    <s v="Appliances"/>
    <s v="Staple holder"/>
    <n v="10.98"/>
    <n v="1"/>
    <n v="2.96"/>
    <m/>
    <n v="0.26958105646630237"/>
    <m/>
    <s v="Cynthia"/>
    <s v="OKAY"/>
  </r>
  <r>
    <d v="2014-12-27T00:00:00"/>
    <s v="December"/>
    <s v="Cynthia Delaney"/>
    <x v="3"/>
    <x v="0"/>
    <s v="Fasteners"/>
    <s v="Staples"/>
    <n v="7.86"/>
    <n v="3"/>
    <n v="3.62"/>
    <m/>
    <n v="0.46055979643765904"/>
    <m/>
    <s v="Cynthia"/>
    <s v="OKAY"/>
  </r>
  <r>
    <d v="2014-12-27T00:00:00"/>
    <s v="December"/>
    <s v="Cynthia Delaney"/>
    <x v="3"/>
    <x v="0"/>
    <s v="Storage"/>
    <s v="Advantus Rolling Storage Box"/>
    <n v="51.45"/>
    <n v="3"/>
    <n v="13.89"/>
    <m/>
    <n v="0.26997084548104955"/>
    <m/>
    <s v="Cynthia"/>
    <s v="OKAY"/>
  </r>
  <r>
    <d v="2014-12-27T00:00:00"/>
    <s v="December"/>
    <s v="Cynthia Delaney"/>
    <x v="3"/>
    <x v="0"/>
    <s v="Binders"/>
    <s v="GBC VeloBind Cover Sets"/>
    <n v="37.06"/>
    <n v="3"/>
    <n v="13.9"/>
    <m/>
    <n v="0.3750674581759309"/>
    <m/>
    <s v="Cynthia"/>
    <s v="OKAY"/>
  </r>
  <r>
    <d v="2014-12-27T00:00:00"/>
    <s v="December"/>
    <s v="Tamara Chand"/>
    <x v="33"/>
    <x v="0"/>
    <s v="Paper"/>
    <s v="Xerox 1983"/>
    <n v="23.92"/>
    <n v="4"/>
    <n v="11.72"/>
    <m/>
    <n v="0.48996655518394649"/>
    <m/>
    <s v="Tamara"/>
    <s v="OKAY"/>
  </r>
  <r>
    <d v="2014-12-27T00:00:00"/>
    <s v="December"/>
    <s v="Tamara Chand"/>
    <x v="33"/>
    <x v="2"/>
    <s v="Accessories"/>
    <s v="Enermax Acrylux Wireless Keyboard"/>
    <n v="498"/>
    <n v="5"/>
    <n v="184.26"/>
    <m/>
    <n v="0.37"/>
    <m/>
    <s v="Tamara"/>
    <e v="#N/A"/>
  </r>
  <r>
    <d v="2014-12-27T00:00:00"/>
    <s v="December"/>
    <s v="Nathan Cano"/>
    <x v="0"/>
    <x v="0"/>
    <s v="Binders"/>
    <s v="GBC Standard Therm-A-Bind Covers"/>
    <n v="4.9800000000000004"/>
    <n v="1"/>
    <n v="-8.4700000000000006"/>
    <m/>
    <n v="-1.7008032128514057"/>
    <m/>
    <s v="Nathan"/>
    <s v="OKAY"/>
  </r>
  <r>
    <d v="2014-12-27T00:00:00"/>
    <s v="December"/>
    <s v="Karl Braun"/>
    <x v="10"/>
    <x v="1"/>
    <s v="Furnishings"/>
    <s v="Eldon &quot;L&quot; Workstation Diamond Chairmat"/>
    <n v="182.35"/>
    <n v="3"/>
    <n v="-18.239999999999998"/>
    <m/>
    <n v="-0.10002741979709349"/>
    <m/>
    <s v="Karl"/>
    <s v="GREAT"/>
  </r>
  <r>
    <d v="2014-12-27T00:00:00"/>
    <s v="December"/>
    <s v="Karl Braun"/>
    <x v="10"/>
    <x v="0"/>
    <s v="Storage"/>
    <s v="Safco Industrial Shelving"/>
    <n v="118.16"/>
    <n v="2"/>
    <n v="-25.11"/>
    <m/>
    <n v="-0.21250846310088017"/>
    <m/>
    <s v="Karl"/>
    <s v="GREAT"/>
  </r>
  <r>
    <d v="2014-12-27T00:00:00"/>
    <s v="December"/>
    <s v="Resi PÃ¶lking"/>
    <x v="12"/>
    <x v="0"/>
    <s v="Binders"/>
    <s v="GBC DocuBind 300 Electric Binding Machine"/>
    <n v="946.76"/>
    <n v="6"/>
    <n v="-694.29"/>
    <m/>
    <n v="-0.73333262917740505"/>
    <m/>
    <s v="Resi"/>
    <s v="GOOD"/>
  </r>
  <r>
    <d v="2014-12-28T00:00:00"/>
    <s v="December"/>
    <s v="Sung Pak"/>
    <x v="2"/>
    <x v="0"/>
    <s v="Art"/>
    <s v="Boston School Pro Electric Pencil Sharpener, 1670"/>
    <n v="99.14"/>
    <n v="4"/>
    <n v="8.67"/>
    <m/>
    <n v="8.7452087956425256E-2"/>
    <m/>
    <s v="Sung"/>
    <s v="OKAY"/>
  </r>
  <r>
    <d v="2014-12-28T00:00:00"/>
    <s v="December"/>
    <s v="Anthony Jacobs"/>
    <x v="32"/>
    <x v="0"/>
    <s v="Appliances"/>
    <s v="Hoover Upright Vacuum With Dirt Cup"/>
    <n v="1737.18"/>
    <n v="6"/>
    <n v="503.78"/>
    <m/>
    <n v="0.28999873357970962"/>
    <m/>
    <s v="Anthony"/>
    <s v="GOOD"/>
  </r>
  <r>
    <d v="2014-12-28T00:00:00"/>
    <s v="December"/>
    <s v="Anthony Jacobs"/>
    <x v="32"/>
    <x v="0"/>
    <s v="Storage"/>
    <s v="Fellowes Strictly Business Drawer File, Letter/Legal Size"/>
    <n v="704.25"/>
    <n v="5"/>
    <n v="84.51"/>
    <m/>
    <n v="0.12000000000000001"/>
    <m/>
    <s v="Anthony"/>
    <s v="GOOD"/>
  </r>
  <r>
    <d v="2014-12-28T00:00:00"/>
    <s v="December"/>
    <s v="Anthony Jacobs"/>
    <x v="32"/>
    <x v="0"/>
    <s v="Paper"/>
    <s v="Xerox 1906"/>
    <n v="141.76"/>
    <n v="4"/>
    <n v="66.63"/>
    <m/>
    <n v="0.47001975169300225"/>
    <m/>
    <s v="Anthony"/>
    <s v="GREAT"/>
  </r>
  <r>
    <d v="2014-12-28T00:00:00"/>
    <s v="December"/>
    <s v="Maribeth Dona"/>
    <x v="3"/>
    <x v="0"/>
    <s v="Storage"/>
    <s v="Carina Mini System Audio Rack, Model AR050B"/>
    <n v="998.82"/>
    <n v="9"/>
    <n v="29.96"/>
    <m/>
    <n v="2.9995394565587391E-2"/>
    <m/>
    <s v="Maribeth"/>
    <s v="GOOD"/>
  </r>
  <r>
    <d v="2014-12-28T00:00:00"/>
    <s v="December"/>
    <s v="Maribeth Dona"/>
    <x v="3"/>
    <x v="0"/>
    <s v="Supplies"/>
    <s v="Acme Box Cutter Scissors"/>
    <n v="51.15"/>
    <n v="5"/>
    <n v="13.3"/>
    <m/>
    <n v="0.26001955034213103"/>
    <m/>
    <s v="Maribeth"/>
    <s v="OKAY"/>
  </r>
  <r>
    <d v="2014-12-29T00:00:00"/>
    <s v="December"/>
    <s v="Debra Catini"/>
    <x v="28"/>
    <x v="0"/>
    <s v="Storage"/>
    <s v="Recycled Eldon Regeneration Jumbo File"/>
    <n v="24.56"/>
    <n v="2"/>
    <n v="6.88"/>
    <m/>
    <n v="0.28013029315960913"/>
    <m/>
    <s v="Debra"/>
    <s v="OKAY"/>
  </r>
  <r>
    <d v="2014-12-29T00:00:00"/>
    <s v="December"/>
    <s v="Debra Catini"/>
    <x v="28"/>
    <x v="2"/>
    <s v="Accessories"/>
    <s v="ImationÂ 32GB Pocket Pro USB 3.0Â Flash DriveÂ - 32 GB - Black - 1 P ..."/>
    <n v="119.8"/>
    <n v="4"/>
    <n v="47.92"/>
    <m/>
    <n v="0.4"/>
    <m/>
    <s v="Debra"/>
    <e v="#N/A"/>
  </r>
  <r>
    <d v="2014-12-29T00:00:00"/>
    <s v="December"/>
    <s v="Anthony Johnson"/>
    <x v="3"/>
    <x v="1"/>
    <s v="Furnishings"/>
    <s v="Stacking Trays by OIC"/>
    <n v="24.9"/>
    <n v="5"/>
    <n v="8.2200000000000006"/>
    <m/>
    <n v="0.33012048192771087"/>
    <m/>
    <s v="Anthony"/>
    <s v="OKAY"/>
  </r>
  <r>
    <d v="2014-12-29T00:00:00"/>
    <s v="December"/>
    <s v="Anthony Johnson"/>
    <x v="3"/>
    <x v="0"/>
    <s v="Paper"/>
    <s v="Xerox 1981"/>
    <n v="21.12"/>
    <n v="4"/>
    <n v="9.5"/>
    <m/>
    <n v="0.44981060606060602"/>
    <m/>
    <s v="Anthony"/>
    <s v="OKAY"/>
  </r>
  <r>
    <d v="2014-12-29T00:00:00"/>
    <s v="December"/>
    <s v="Anthony Johnson"/>
    <x v="3"/>
    <x v="2"/>
    <s v="Machines"/>
    <s v="DYMO CardScan Personal V9 Business Card Scanner"/>
    <n v="767.95"/>
    <n v="6"/>
    <n v="287.98"/>
    <m/>
    <n v="0.3749983722898626"/>
    <m/>
    <s v="Anthony"/>
    <s v="GOOD"/>
  </r>
  <r>
    <d v="2014-12-29T00:00:00"/>
    <s v="December"/>
    <s v="Anthony Johnson"/>
    <x v="3"/>
    <x v="0"/>
    <s v="Binders"/>
    <s v="Avery Hanging File Binders"/>
    <n v="14.35"/>
    <n v="3"/>
    <n v="4.66"/>
    <m/>
    <n v="0.32473867595818817"/>
    <m/>
    <s v="Anthony"/>
    <s v="OKAY"/>
  </r>
  <r>
    <d v="2014-12-29T00:00:00"/>
    <s v="December"/>
    <s v="Anthony Johnson"/>
    <x v="3"/>
    <x v="2"/>
    <s v="Phones"/>
    <s v="Mophie Juice Pack Helium for iPhone"/>
    <n v="191.98"/>
    <n v="3"/>
    <n v="19.2"/>
    <m/>
    <n v="0.10001041775184916"/>
    <m/>
    <s v="Anthony"/>
    <s v="GREAT"/>
  </r>
  <r>
    <d v="2014-12-29T00:00:00"/>
    <s v="December"/>
    <s v="Anthony Johnson"/>
    <x v="3"/>
    <x v="0"/>
    <s v="Labels"/>
    <s v="Avery 477"/>
    <n v="274.77"/>
    <n v="9"/>
    <n v="126.39"/>
    <m/>
    <n v="0.45998471448848133"/>
    <m/>
    <s v="Anthony"/>
    <e v="#N/A"/>
  </r>
  <r>
    <d v="2014-12-29T00:00:00"/>
    <s v="December"/>
    <s v="Anthony Johnson"/>
    <x v="3"/>
    <x v="1"/>
    <s v="Furnishings"/>
    <s v="Executive Impressions 10&quot; Spectator Wall Clock"/>
    <n v="70.56"/>
    <n v="6"/>
    <n v="23.99"/>
    <m/>
    <n v="0.3399943310657596"/>
    <m/>
    <s v="Anthony"/>
    <s v="OKAY"/>
  </r>
  <r>
    <d v="2014-12-29T00:00:00"/>
    <s v="December"/>
    <s v="Shui Tom"/>
    <x v="31"/>
    <x v="2"/>
    <s v="Phones"/>
    <s v="Mediabridge Sport Armband iPhone 5s"/>
    <n v="23.98"/>
    <n v="3"/>
    <n v="-5.69"/>
    <m/>
    <n v="-0.23728106755629694"/>
    <m/>
    <s v="Shui"/>
    <s v="OKAY"/>
  </r>
  <r>
    <d v="2014-12-29T00:00:00"/>
    <s v="December"/>
    <s v="Shui Tom"/>
    <x v="31"/>
    <x v="0"/>
    <s v="Storage"/>
    <s v="Fellowes Bases and Tops For Staxonsteel/High-Stak Systems"/>
    <n v="33.29"/>
    <n v="1"/>
    <n v="7.99"/>
    <m/>
    <n v="0.24001201562030641"/>
    <m/>
    <s v="Shui"/>
    <s v="OKAY"/>
  </r>
  <r>
    <d v="2014-12-29T00:00:00"/>
    <s v="December"/>
    <s v="Zuschuss Carroll"/>
    <x v="1"/>
    <x v="1"/>
    <s v="Furnishings"/>
    <s v="Tenex Chairmats For Use with Hard Floors"/>
    <n v="38.979999999999997"/>
    <n v="3"/>
    <n v="-50.67"/>
    <m/>
    <n v="-1.2998973832734737"/>
    <m/>
    <s v="Zuschuss"/>
    <s v="OKAY"/>
  </r>
  <r>
    <d v="2014-12-29T00:00:00"/>
    <s v="December"/>
    <s v="Michael Granlund"/>
    <x v="1"/>
    <x v="1"/>
    <s v="Furnishings"/>
    <s v="Master Caster Door Stop, Large Brown"/>
    <n v="8.74"/>
    <n v="3"/>
    <n v="-4.8"/>
    <m/>
    <n v="-0.54919908466819223"/>
    <m/>
    <s v="Michael"/>
    <s v="OKAY"/>
  </r>
  <r>
    <d v="2014-12-29T00:00:00"/>
    <s v="December"/>
    <s v="Arianne Irving"/>
    <x v="3"/>
    <x v="0"/>
    <s v="Labels"/>
    <s v="Alphabetical Labels for Top Tab Filing"/>
    <n v="88.8"/>
    <n v="6"/>
    <n v="44.4"/>
    <m/>
    <n v="0.5"/>
    <m/>
    <s v="Arianne"/>
    <s v="OKAY"/>
  </r>
  <r>
    <d v="2014-12-29T00:00:00"/>
    <s v="December"/>
    <s v="Arianne Irving"/>
    <x v="3"/>
    <x v="2"/>
    <s v="Phones"/>
    <s v="HTC One"/>
    <n v="319.97000000000003"/>
    <n v="4"/>
    <n v="36"/>
    <m/>
    <n v="0.11251054786386223"/>
    <m/>
    <s v="Arianne"/>
    <e v="#N/A"/>
  </r>
  <r>
    <d v="2014-12-29T00:00:00"/>
    <s v="December"/>
    <s v="Ricardo Emerson"/>
    <x v="10"/>
    <x v="0"/>
    <s v="Appliances"/>
    <s v="Acco 6 Outlet Guardian Standard Surge Suppressor"/>
    <n v="48.36"/>
    <n v="5"/>
    <n v="6.05"/>
    <m/>
    <n v="0.12510339123242348"/>
    <m/>
    <s v="Ricardo"/>
    <s v="OKAY"/>
  </r>
  <r>
    <d v="2014-12-30T00:00:00"/>
    <s v="December"/>
    <s v="Ken Brennan"/>
    <x v="14"/>
    <x v="0"/>
    <s v="Art"/>
    <s v="Newell 350"/>
    <n v="9.84"/>
    <n v="3"/>
    <n v="2.85"/>
    <m/>
    <n v="0.28963414634146345"/>
    <m/>
    <s v="Ken"/>
    <s v="OKAY"/>
  </r>
  <r>
    <d v="2014-12-30T00:00:00"/>
    <s v="December"/>
    <s v="Stefania Perrino"/>
    <x v="0"/>
    <x v="0"/>
    <s v="Envelopes"/>
    <s v="Fashion Color Clasp Envelopes"/>
    <n v="12.98"/>
    <n v="3"/>
    <n v="4.71"/>
    <m/>
    <n v="0.36286594761171032"/>
    <m/>
    <s v="Stefania"/>
    <s v="OKAY"/>
  </r>
  <r>
    <d v="2014-12-30T00:00:00"/>
    <s v="December"/>
    <s v="Stefania Perrino"/>
    <x v="0"/>
    <x v="2"/>
    <s v="Phones"/>
    <s v="Plantronics CS 50-USB -Â headsetÂ - Convertible, Monaural"/>
    <n v="217.58"/>
    <n v="2"/>
    <n v="19.04"/>
    <m/>
    <n v="8.750804301865979E-2"/>
    <m/>
    <s v="Stefania"/>
    <s v="GREAT"/>
  </r>
  <r>
    <d v="2014-12-30T00:00:00"/>
    <s v="December"/>
    <s v="Stefania Perrino"/>
    <x v="0"/>
    <x v="2"/>
    <s v="Phones"/>
    <s v="AT&amp;T 1080 Corded phone"/>
    <n v="328.78"/>
    <n v="3"/>
    <n v="28.77"/>
    <m/>
    <n v="8.7505322708193931E-2"/>
    <m/>
    <s v="Stefania"/>
    <e v="#N/A"/>
  </r>
  <r>
    <d v="2014-12-30T00:00:00"/>
    <s v="December"/>
    <s v="Stefania Perrino"/>
    <x v="0"/>
    <x v="0"/>
    <s v="Binders"/>
    <s v="Acco Hanging Data Binders"/>
    <n v="2.29"/>
    <n v="3"/>
    <n v="-3.66"/>
    <m/>
    <n v="-1.5982532751091703"/>
    <m/>
    <s v="Stefania"/>
    <s v="OKAY"/>
  </r>
  <r>
    <d v="2014-12-30T00:00:00"/>
    <s v="December"/>
    <s v="Stefania Perrino"/>
    <x v="0"/>
    <x v="2"/>
    <s v="Accessories"/>
    <s v="Logitech 910-002974 M325 Wireless Mouse for Web Scrolling"/>
    <n v="47.98"/>
    <n v="2"/>
    <n v="14.4"/>
    <m/>
    <n v="0.30012505210504381"/>
    <m/>
    <s v="Stefania"/>
    <s v="OKAY"/>
  </r>
  <r>
    <d v="2014-12-30T00:00:00"/>
    <s v="December"/>
    <s v="Maureen Fritzler"/>
    <x v="12"/>
    <x v="0"/>
    <s v="Binders"/>
    <s v="Ibico Ibimaster 300 Manual Binding System"/>
    <n v="551.99"/>
    <n v="5"/>
    <n v="-459.99"/>
    <m/>
    <n v="-0.83333031395496293"/>
    <m/>
    <s v="Maureen"/>
    <s v="GOOD"/>
  </r>
  <r>
    <d v="2014-12-30T00:00:00"/>
    <s v="December"/>
    <s v="Guy Armstrong"/>
    <x v="2"/>
    <x v="2"/>
    <s v="Accessories"/>
    <s v="Maxell Pro 80 Minute CD-R, 10/Pack"/>
    <n v="27.97"/>
    <n v="2"/>
    <n v="6.99"/>
    <m/>
    <n v="0.2499106185198427"/>
    <m/>
    <s v="Guy"/>
    <s v="OKAY"/>
  </r>
  <r>
    <d v="2014-12-30T00:00:00"/>
    <s v="December"/>
    <s v="Alex Russell"/>
    <x v="2"/>
    <x v="2"/>
    <s v="Phones"/>
    <s v="ClearSounds CSC500 Amplified Spirit Phone Corded phone"/>
    <n v="251.96"/>
    <n v="6"/>
    <n v="-50.39"/>
    <m/>
    <n v="-0.19999206223210034"/>
    <m/>
    <s v="Alex"/>
    <s v="GREAT"/>
  </r>
  <r>
    <d v="2014-12-30T00:00:00"/>
    <s v="December"/>
    <s v="Alex Russell"/>
    <x v="2"/>
    <x v="1"/>
    <s v="Tables"/>
    <s v="Hon 5100 Series Wood Tables"/>
    <n v="523.76"/>
    <n v="3"/>
    <n v="-192.05"/>
    <m/>
    <n v="-0.36667557659996947"/>
    <m/>
    <s v="Alex"/>
    <s v="GOOD"/>
  </r>
  <r>
    <d v="2014-12-30T00:00:00"/>
    <s v="December"/>
    <s v="Astrea Jones"/>
    <x v="20"/>
    <x v="0"/>
    <s v="Appliances"/>
    <s v="Kensington 6 Outlet SmartSocket Surge Protector"/>
    <n v="122.94"/>
    <n v="3"/>
    <n v="30.74"/>
    <m/>
    <n v="0.2500406702456483"/>
    <m/>
    <s v="Astrea"/>
    <e v="#N/A"/>
  </r>
  <r>
    <d v="2014-12-30T00:00:00"/>
    <s v="December"/>
    <s v="Astrea Jones"/>
    <x v="20"/>
    <x v="0"/>
    <s v="Binders"/>
    <s v="Cardinal HOLDit! Binder Insert Strips,Extra Strips"/>
    <n v="35.450000000000003"/>
    <n v="7"/>
    <n v="12.85"/>
    <m/>
    <n v="0.36248236953455565"/>
    <m/>
    <s v="Astrea"/>
    <s v="OKAY"/>
  </r>
  <r>
    <d v="2014-12-30T00:00:00"/>
    <s v="December"/>
    <s v="Dorothy Dickinson"/>
    <x v="15"/>
    <x v="0"/>
    <s v="Storage"/>
    <s v="Tennsco Industrial Shelving"/>
    <n v="39.130000000000003"/>
    <n v="1"/>
    <n v="-8.8000000000000007"/>
    <m/>
    <n v="-0.22489138768208536"/>
    <m/>
    <s v="Dorothy"/>
    <s v="OKAY"/>
  </r>
  <r>
    <d v="2014-12-31T00:00:00"/>
    <s v="December"/>
    <s v="Pamela Coakley"/>
    <x v="20"/>
    <x v="1"/>
    <s v="Bookcases"/>
    <s v="Atlantic Metals Mobile 4-Shelf Bookcases, Custom Colors"/>
    <n v="1573.49"/>
    <n v="7"/>
    <n v="196.69"/>
    <m/>
    <n v="0.1250023832372624"/>
    <m/>
    <s v="Pamela"/>
    <s v="GOOD"/>
  </r>
  <r>
    <d v="2014-12-31T00:00:00"/>
    <s v="December"/>
    <s v="Rob Williams"/>
    <x v="24"/>
    <x v="0"/>
    <s v="Art"/>
    <s v="BIC Brite Liner Grip Highlighters, Assorted, 5/Pack"/>
    <n v="29.68"/>
    <n v="7"/>
    <n v="11.58"/>
    <m/>
    <n v="0.39016172506738545"/>
    <m/>
    <s v="Rob"/>
    <s v="OKAY"/>
  </r>
  <r>
    <d v="2014-12-31T00:00:00"/>
    <s v="December"/>
    <s v="Rob Williams"/>
    <x v="24"/>
    <x v="2"/>
    <s v="Accessories"/>
    <s v="Sabrent 4-Port USB 2.0 Hub"/>
    <n v="47.53"/>
    <n v="7"/>
    <n v="16.16"/>
    <m/>
    <n v="0.3399957921312855"/>
    <m/>
    <s v="Rob"/>
    <s v="OKAY"/>
  </r>
  <r>
    <d v="2014-12-31T00:00:00"/>
    <s v="December"/>
    <s v="Gary Mitchum"/>
    <x v="32"/>
    <x v="1"/>
    <s v="Furnishings"/>
    <s v="Nu-Dell Executive Frame"/>
    <n v="63.2"/>
    <n v="5"/>
    <n v="23.38"/>
    <m/>
    <n v="0.36993670886075947"/>
    <m/>
    <s v="Gary"/>
    <s v="OKAY"/>
  </r>
  <r>
    <d v="2014-12-31T00:00:00"/>
    <s v="December"/>
    <s v="Gary Mitchum"/>
    <x v="32"/>
    <x v="2"/>
    <s v="Accessories"/>
    <s v="ImationÂ SecureÂ DriveÂ + Hardware Encrypted USBÂ flash driveÂ - 16 GB"/>
    <n v="113.97"/>
    <n v="3"/>
    <n v="27.35"/>
    <m/>
    <n v="0.23997543213126263"/>
    <m/>
    <s v="Gary"/>
    <e v="#N/A"/>
  </r>
  <r>
    <d v="2014-12-31T00:00:00"/>
    <s v="December"/>
    <s v="Candace McMahon"/>
    <x v="0"/>
    <x v="0"/>
    <s v="Envelopes"/>
    <s v="Staple envelope"/>
    <n v="49.57"/>
    <n v="2"/>
    <n v="17.97"/>
    <m/>
    <n v="0.36251765180552753"/>
    <m/>
    <s v="Candace"/>
    <s v="OKAY"/>
  </r>
  <r>
    <d v="2014-12-31T00:00:00"/>
    <s v="December"/>
    <s v="Katherine Murray"/>
    <x v="43"/>
    <x v="0"/>
    <s v="Paper"/>
    <s v="Xerox 1917"/>
    <n v="195.64"/>
    <n v="4"/>
    <n v="91.95"/>
    <m/>
    <n v="0.46999591085667558"/>
    <m/>
    <s v="Katherine"/>
    <e v="#N/A"/>
  </r>
  <r>
    <d v="2014-12-31T00:00:00"/>
    <s v="December"/>
    <s v="Katherine Murray"/>
    <x v="43"/>
    <x v="0"/>
    <s v="Paper"/>
    <s v="Xerox 1970"/>
    <n v="14.94"/>
    <n v="3"/>
    <n v="7.02"/>
    <m/>
    <n v="0.46987951807228917"/>
    <m/>
    <s v="Katherine"/>
    <s v="OKAY"/>
  </r>
  <r>
    <d v="2014-12-31T00:00:00"/>
    <s v="December"/>
    <s v="Katherine Murray"/>
    <x v="43"/>
    <x v="2"/>
    <s v="Accessories"/>
    <s v="Plantronics Savi W720 Multi-Device Wireless Headset System"/>
    <n v="1687.8"/>
    <n v="4"/>
    <n v="742.63"/>
    <m/>
    <n v="0.43999881502547694"/>
    <m/>
    <s v="Katherine"/>
    <s v="GOOD"/>
  </r>
  <r>
    <d v="2014-12-31T00:00:00"/>
    <s v="December"/>
    <s v="Katherine Murray"/>
    <x v="43"/>
    <x v="1"/>
    <s v="Bookcases"/>
    <s v="Sauder Inglewood Library Bookcases"/>
    <n v="341.96"/>
    <n v="2"/>
    <n v="78.650000000000006"/>
    <m/>
    <n v="0.22999766054509302"/>
    <m/>
    <s v="Katherine"/>
    <s v="GREAT"/>
  </r>
  <r>
    <d v="2014-12-31T00:00:00"/>
    <s v="December"/>
    <s v="Katherine Murray"/>
    <x v="43"/>
    <x v="1"/>
    <s v="Chairs"/>
    <s v="Global Fabric Manager's Chair, Dark Gray"/>
    <n v="605.88"/>
    <n v="6"/>
    <n v="151.47"/>
    <m/>
    <n v="0.25"/>
    <m/>
    <s v="Katherine"/>
    <s v="GOOD"/>
  </r>
  <r>
    <d v="2014-12-31T00:00:00"/>
    <s v="December"/>
    <s v="James Lanier"/>
    <x v="17"/>
    <x v="2"/>
    <s v="Phones"/>
    <s v="Panasonic KX TS3282W Corded phone"/>
    <n v="475.94"/>
    <n v="7"/>
    <n v="59.49"/>
    <m/>
    <n v="0.12499474723704669"/>
    <m/>
    <s v="James"/>
    <e v="#N/A"/>
  </r>
  <r>
    <d v="2014-12-31T00:00:00"/>
    <s v="December"/>
    <s v="Aaron Hawkins"/>
    <x v="20"/>
    <x v="2"/>
    <s v="Accessories"/>
    <s v="Verbatim 25 GB 6x Blu-ray Single Layer Recordable Disc, 10/Pack"/>
    <n v="34.770000000000003"/>
    <n v="3"/>
    <n v="11.47"/>
    <m/>
    <n v="0.32988208225481735"/>
    <m/>
    <s v="Aaron"/>
    <s v="OKAY"/>
  </r>
  <r>
    <d v="2014-12-31T00:00:00"/>
    <s v="December"/>
    <s v="Aaron Hawkins"/>
    <x v="20"/>
    <x v="0"/>
    <s v="Labels"/>
    <s v="Avery 51"/>
    <n v="18.899999999999999"/>
    <n v="3"/>
    <n v="8.69"/>
    <m/>
    <n v="0.4597883597883598"/>
    <m/>
    <s v="Aaron"/>
    <s v="OKAY"/>
  </r>
  <r>
    <d v="2015-01-02T00:00:00"/>
    <s v="January"/>
    <s v="Victoria Wilson"/>
    <x v="10"/>
    <x v="0"/>
    <s v="Labels"/>
    <s v="Avery 505"/>
    <n v="23.68"/>
    <n v="2"/>
    <n v="8.8800000000000008"/>
    <m/>
    <n v="0.37500000000000006"/>
    <m/>
    <s v="Victoria"/>
    <s v="OKAY"/>
  </r>
  <r>
    <d v="2015-01-02T00:00:00"/>
    <s v="January"/>
    <s v="Victoria Wilson"/>
    <x v="10"/>
    <x v="1"/>
    <s v="Bookcases"/>
    <s v="O'Sullivan 2-Door Barrister Bookcase in Odessa Pine"/>
    <n v="452.45"/>
    <n v="5"/>
    <n v="-244.32"/>
    <m/>
    <n v="-0.53999336943308651"/>
    <m/>
    <s v="Victoria"/>
    <e v="#N/A"/>
  </r>
  <r>
    <d v="2015-01-02T00:00:00"/>
    <s v="January"/>
    <s v="Victoria Wilson"/>
    <x v="10"/>
    <x v="2"/>
    <s v="Phones"/>
    <s v="Speck Products Candyshell Flip Case"/>
    <n v="62.98"/>
    <n v="3"/>
    <n v="-14.7"/>
    <m/>
    <n v="-0.2334074309304541"/>
    <m/>
    <s v="Victoria"/>
    <s v="OKAY"/>
  </r>
  <r>
    <d v="2015-01-02T00:00:00"/>
    <s v="January"/>
    <s v="Victoria Wilson"/>
    <x v="10"/>
    <x v="2"/>
    <s v="Machines"/>
    <s v="Cisco 9971 IP Video Phone Charcoal"/>
    <n v="1188"/>
    <n v="9"/>
    <n v="-950.4"/>
    <m/>
    <n v="-0.79999999999999993"/>
    <m/>
    <s v="Victoria"/>
    <s v="GOOD"/>
  </r>
  <r>
    <d v="2015-01-02T00:00:00"/>
    <s v="January"/>
    <s v="Victoria Wilson"/>
    <x v="10"/>
    <x v="2"/>
    <s v="Accessories"/>
    <s v="Sony Micro Vault Click 16 GB USB 2.0 Flash Drive"/>
    <n v="89.58"/>
    <n v="2"/>
    <n v="4.4800000000000004"/>
    <m/>
    <n v="5.0011163206072788E-2"/>
    <m/>
    <s v="Victoria"/>
    <s v="OKAY"/>
  </r>
  <r>
    <d v="2015-01-02T00:00:00"/>
    <s v="January"/>
    <s v="Claudia Bergmann"/>
    <x v="7"/>
    <x v="0"/>
    <s v="Storage"/>
    <s v="SAFCO Mobile Desk Side File, Wire Frame"/>
    <n v="85.52"/>
    <n v="2"/>
    <n v="22.24"/>
    <m/>
    <n v="0.26005612722170252"/>
    <m/>
    <s v="Claudia"/>
    <s v="OKAY"/>
  </r>
  <r>
    <d v="2015-01-02T00:00:00"/>
    <s v="January"/>
    <s v="Claudia Bergmann"/>
    <x v="7"/>
    <x v="0"/>
    <s v="Art"/>
    <s v="Newell 313"/>
    <n v="9.84"/>
    <n v="3"/>
    <n v="2.66"/>
    <m/>
    <n v="0.27032520325203252"/>
    <m/>
    <s v="Claudia"/>
    <s v="OKAY"/>
  </r>
  <r>
    <d v="2015-01-02T00:00:00"/>
    <s v="January"/>
    <s v="Claudia Bergmann"/>
    <x v="7"/>
    <x v="0"/>
    <s v="Paper"/>
    <s v="Xerox 1959"/>
    <n v="20.04"/>
    <n v="3"/>
    <n v="9.6199999999999992"/>
    <m/>
    <n v="0.48003992015968061"/>
    <m/>
    <s v="Claudia"/>
    <s v="OKAY"/>
  </r>
  <r>
    <d v="2015-01-03T00:00:00"/>
    <s v="January"/>
    <s v="Sylvia Foulston"/>
    <x v="0"/>
    <x v="0"/>
    <s v="Paper"/>
    <s v="Xerox 21"/>
    <n v="10.37"/>
    <n v="2"/>
    <n v="3.63"/>
    <m/>
    <n v="0.35004821600771457"/>
    <m/>
    <s v="Sylvia"/>
    <s v="OKAY"/>
  </r>
  <r>
    <d v="2015-01-03T00:00:00"/>
    <s v="January"/>
    <s v="Amy Hunt"/>
    <x v="0"/>
    <x v="2"/>
    <s v="Accessories"/>
    <s v="Enermax Acrylux Wireless Keyboard"/>
    <n v="398.4"/>
    <n v="5"/>
    <n v="84.66"/>
    <m/>
    <n v="0.21249999999999999"/>
    <m/>
    <s v="Amy"/>
    <e v="#N/A"/>
  </r>
  <r>
    <d v="2015-01-03T00:00:00"/>
    <s v="January"/>
    <s v="Amy Hunt"/>
    <x v="0"/>
    <x v="0"/>
    <s v="Art"/>
    <s v="Newell 317"/>
    <n v="7.06"/>
    <n v="3"/>
    <n v="0.79"/>
    <m/>
    <n v="0.11189801699716714"/>
    <m/>
    <s v="Amy"/>
    <s v="OKAY"/>
  </r>
  <r>
    <d v="2015-01-03T00:00:00"/>
    <s v="January"/>
    <s v="Amy Hunt"/>
    <x v="0"/>
    <x v="1"/>
    <s v="Bookcases"/>
    <s v="O'Sullivan Living Dimensions 5-Shelf Bookcases"/>
    <n v="1352.4"/>
    <n v="9"/>
    <n v="-437.54"/>
    <m/>
    <n v="-0.32352854185152319"/>
    <m/>
    <s v="Amy"/>
    <s v="GOOD"/>
  </r>
  <r>
    <d v="2015-01-04T00:00:00"/>
    <s v="January"/>
    <s v="Chris Selesnick"/>
    <x v="28"/>
    <x v="0"/>
    <s v="Binders"/>
    <s v="GBC Standard Recycled Report Covers, Clear Plastic Sheets"/>
    <n v="32.340000000000003"/>
    <n v="3"/>
    <n v="15.52"/>
    <m/>
    <n v="0.47990105132962269"/>
    <m/>
    <s v="Chris"/>
    <s v="OKAY"/>
  </r>
  <r>
    <d v="2015-01-04T00:00:00"/>
    <s v="January"/>
    <s v="Chris Selesnick"/>
    <x v="28"/>
    <x v="0"/>
    <s v="Paper"/>
    <s v="Adams Telephone Message Book w/Frequently-Called Numbers Space, 400 Messages per Book"/>
    <n v="39.9"/>
    <n v="5"/>
    <n v="19.95"/>
    <m/>
    <n v="0.5"/>
    <m/>
    <s v="Chris"/>
    <s v="OKAY"/>
  </r>
  <r>
    <d v="2015-01-04T00:00:00"/>
    <s v="January"/>
    <s v="Andrew Gjertsen"/>
    <x v="6"/>
    <x v="1"/>
    <s v="Furnishings"/>
    <s v="DAX Wood Document Frame"/>
    <n v="192.22"/>
    <n v="14"/>
    <n v="69.2"/>
    <m/>
    <n v="0.36000416189782541"/>
    <m/>
    <s v="Andrew"/>
    <e v="#N/A"/>
  </r>
  <r>
    <d v="2015-01-05T00:00:00"/>
    <s v="January"/>
    <s v="Steven Roelle"/>
    <x v="22"/>
    <x v="1"/>
    <s v="Chairs"/>
    <s v="Global Deluxe Steno Chair"/>
    <n v="61.58"/>
    <n v="1"/>
    <n v="-6.93"/>
    <m/>
    <n v="-0.11253653783696005"/>
    <m/>
    <s v="Steven"/>
    <s v="OKAY"/>
  </r>
  <r>
    <d v="2015-01-05T00:00:00"/>
    <s v="January"/>
    <s v="Brooke Gillingham"/>
    <x v="20"/>
    <x v="0"/>
    <s v="Art"/>
    <s v="Newell 34"/>
    <n v="59.52"/>
    <n v="3"/>
    <n v="15.48"/>
    <m/>
    <n v="0.26008064516129031"/>
    <m/>
    <s v="Brooke"/>
    <s v="OKAY"/>
  </r>
  <r>
    <d v="2015-01-05T00:00:00"/>
    <s v="January"/>
    <s v="Brooke Gillingham"/>
    <x v="20"/>
    <x v="0"/>
    <s v="Envelopes"/>
    <s v="#10- 4 1/8&quot; x 9 1/2&quot; Recycled Envelopes"/>
    <n v="17.48"/>
    <n v="2"/>
    <n v="8.2200000000000006"/>
    <m/>
    <n v="0.47025171624713963"/>
    <m/>
    <s v="Brooke"/>
    <s v="OKAY"/>
  </r>
  <r>
    <d v="2015-01-05T00:00:00"/>
    <s v="January"/>
    <s v="Brooke Gillingham"/>
    <x v="20"/>
    <x v="0"/>
    <s v="Binders"/>
    <s v="Wilson Jones data.warehouse D-Ring Binders with DublLock"/>
    <n v="13.17"/>
    <n v="2"/>
    <n v="4.6100000000000003"/>
    <m/>
    <n v="0.35003796507213364"/>
    <m/>
    <s v="Brooke"/>
    <s v="OKAY"/>
  </r>
  <r>
    <d v="2015-01-05T00:00:00"/>
    <s v="January"/>
    <s v="James Lanier"/>
    <x v="3"/>
    <x v="0"/>
    <s v="Appliances"/>
    <s v="Acco 6 Outlet Guardian Premium Surge Suppressor"/>
    <n v="87.36"/>
    <n v="6"/>
    <n v="23.59"/>
    <m/>
    <n v="0.27003205128205127"/>
    <m/>
    <s v="James"/>
    <s v="OKAY"/>
  </r>
  <r>
    <d v="2015-01-05T00:00:00"/>
    <s v="January"/>
    <s v="James Lanier"/>
    <x v="3"/>
    <x v="0"/>
    <s v="Binders"/>
    <s v="Fellowes Binding Cases"/>
    <n v="56.16"/>
    <n v="6"/>
    <n v="17.55"/>
    <m/>
    <n v="0.31250000000000006"/>
    <m/>
    <s v="James"/>
    <s v="OKAY"/>
  </r>
  <r>
    <d v="2015-01-06T00:00:00"/>
    <s v="January"/>
    <s v="Stefania Perrino"/>
    <x v="26"/>
    <x v="0"/>
    <s v="Paper"/>
    <s v="It's Hot Message Books with Stickers, 2 3/4&quot; x 5&quot;"/>
    <n v="29.6"/>
    <n v="5"/>
    <n v="9.25"/>
    <m/>
    <n v="0.3125"/>
    <m/>
    <s v="Stefania"/>
    <s v="OKAY"/>
  </r>
  <r>
    <d v="2015-01-06T00:00:00"/>
    <s v="January"/>
    <s v="Stefania Perrino"/>
    <x v="26"/>
    <x v="0"/>
    <s v="Binders"/>
    <s v="Recycled Pressboard Report Cover with Reinforced Top Hinge"/>
    <n v="1.94"/>
    <n v="2"/>
    <n v="-1.36"/>
    <m/>
    <n v="-0.70103092783505161"/>
    <m/>
    <s v="Stefania"/>
    <s v="OKAY"/>
  </r>
  <r>
    <d v="2015-01-09T00:00:00"/>
    <s v="January"/>
    <s v="Craig Carroll"/>
    <x v="5"/>
    <x v="0"/>
    <s v="Paper"/>
    <s v="Easy-staple paper"/>
    <n v="106.32"/>
    <n v="3"/>
    <n v="49.97"/>
    <m/>
    <n v="0.4699962377727615"/>
    <m/>
    <s v="Craig"/>
    <s v="GREAT"/>
  </r>
  <r>
    <d v="2015-01-09T00:00:00"/>
    <s v="January"/>
    <s v="Craig Carroll"/>
    <x v="5"/>
    <x v="0"/>
    <s v="Appliances"/>
    <s v="Belkin 5 Outlet SurgeMaster Power Centers"/>
    <n v="163.44"/>
    <n v="3"/>
    <n v="45.76"/>
    <m/>
    <n v="0.27998042094958392"/>
    <m/>
    <s v="Craig"/>
    <e v="#N/A"/>
  </r>
  <r>
    <d v="2015-01-09T00:00:00"/>
    <s v="January"/>
    <s v="Craig Carroll"/>
    <x v="5"/>
    <x v="0"/>
    <s v="Art"/>
    <s v="Boston 1730 StandUp Electric Pencil Sharpener"/>
    <n v="42.76"/>
    <n v="2"/>
    <n v="11.12"/>
    <m/>
    <n v="0.26005612722170252"/>
    <m/>
    <s v="Craig"/>
    <s v="OKAY"/>
  </r>
  <r>
    <d v="2015-01-09T00:00:00"/>
    <s v="January"/>
    <s v="Craig Carroll"/>
    <x v="5"/>
    <x v="0"/>
    <s v="Paper"/>
    <s v="Speediset Carbonless Redi-Letter 7&quot; x 8 1/2&quot;"/>
    <n v="51.55"/>
    <n v="5"/>
    <n v="24.23"/>
    <m/>
    <n v="0.47002909796314263"/>
    <m/>
    <s v="Craig"/>
    <s v="OKAY"/>
  </r>
  <r>
    <d v="2015-01-10T00:00:00"/>
    <s v="January"/>
    <s v="Michael Moore"/>
    <x v="20"/>
    <x v="1"/>
    <s v="Tables"/>
    <s v="Bush Advantage Collection Racetrack Conference Table"/>
    <n v="1018.1"/>
    <n v="4"/>
    <n v="-373.3"/>
    <m/>
    <n v="-0.36666339259404773"/>
    <m/>
    <s v="Michael"/>
    <s v="GOOD"/>
  </r>
  <r>
    <d v="2015-01-12T00:00:00"/>
    <s v="January"/>
    <s v="Yana Sorensen"/>
    <x v="7"/>
    <x v="0"/>
    <s v="Storage"/>
    <s v="Dual Level, Single-Width Filing Carts"/>
    <n v="465.18"/>
    <n v="3"/>
    <n v="120.95"/>
    <m/>
    <n v="0.26000687905756914"/>
    <m/>
    <s v="Yana"/>
    <e v="#N/A"/>
  </r>
  <r>
    <d v="2015-01-12T00:00:00"/>
    <s v="January"/>
    <s v="Cindy Schnelling"/>
    <x v="10"/>
    <x v="0"/>
    <s v="Art"/>
    <s v="BIC Brite Liner Highlighters, Chisel Tip"/>
    <n v="10.37"/>
    <n v="2"/>
    <n v="1.56"/>
    <m/>
    <n v="0.15043394406943106"/>
    <m/>
    <s v="Cindy"/>
    <s v="OKAY"/>
  </r>
  <r>
    <d v="2015-01-12T00:00:00"/>
    <s v="January"/>
    <s v="Cindy Schnelling"/>
    <x v="10"/>
    <x v="2"/>
    <s v="Phones"/>
    <s v="GE 30524EE4"/>
    <n v="235.19"/>
    <n v="2"/>
    <n v="-43.12"/>
    <m/>
    <n v="-0.18334112844933884"/>
    <m/>
    <s v="Cindy"/>
    <e v="#N/A"/>
  </r>
  <r>
    <d v="2015-01-12T00:00:00"/>
    <s v="January"/>
    <s v="Cindy Schnelling"/>
    <x v="10"/>
    <x v="2"/>
    <s v="Phones"/>
    <s v="Anker 24W Portable Micro USB Car Charger"/>
    <n v="26.38"/>
    <n v="4"/>
    <n v="2.64"/>
    <m/>
    <n v="0.10007581501137226"/>
    <m/>
    <s v="Cindy"/>
    <s v="OKAY"/>
  </r>
  <r>
    <d v="2015-01-12T00:00:00"/>
    <s v="January"/>
    <s v="Cindy Schnelling"/>
    <x v="10"/>
    <x v="2"/>
    <s v="Accessories"/>
    <s v="SanDisk Cruzer 4 GB USB Flash Drive"/>
    <n v="10.38"/>
    <n v="2"/>
    <n v="2.21"/>
    <m/>
    <n v="0.21290944123314062"/>
    <m/>
    <s v="Cindy"/>
    <s v="OKAY"/>
  </r>
  <r>
    <d v="2015-01-12T00:00:00"/>
    <s v="January"/>
    <s v="Cindy Schnelling"/>
    <x v="10"/>
    <x v="2"/>
    <s v="Phones"/>
    <s v="LG Electronics Tone+ HBS-730 Bluetooth Headset"/>
    <n v="107.12"/>
    <n v="3"/>
    <n v="-21.42"/>
    <m/>
    <n v="-0.19996265870052279"/>
    <m/>
    <s v="Cindy"/>
    <e v="#N/A"/>
  </r>
  <r>
    <d v="2015-01-13T00:00:00"/>
    <s v="January"/>
    <s v="Philip Brown"/>
    <x v="3"/>
    <x v="0"/>
    <s v="Binders"/>
    <s v="Binding Machine Supplies"/>
    <n v="70.010000000000005"/>
    <n v="3"/>
    <n v="24.5"/>
    <m/>
    <n v="0.34995000714183683"/>
    <m/>
    <s v="Philip"/>
    <s v="OKAY"/>
  </r>
  <r>
    <d v="2015-01-13T00:00:00"/>
    <s v="January"/>
    <s v="Philip Brown"/>
    <x v="3"/>
    <x v="1"/>
    <s v="Furnishings"/>
    <s v="Floodlight Indoor Halogen Bulbs, 1 Bulb per Pack, 60 Watts"/>
    <n v="77.599999999999994"/>
    <n v="4"/>
    <n v="38.020000000000003"/>
    <m/>
    <n v="0.48994845360824751"/>
    <m/>
    <s v="Philip"/>
    <s v="OKAY"/>
  </r>
  <r>
    <d v="2015-01-13T00:00:00"/>
    <s v="January"/>
    <s v="Philip Brown"/>
    <x v="3"/>
    <x v="1"/>
    <s v="Furnishings"/>
    <s v="Deflect-o EconoMat Nonstudded, No Bevel Mat"/>
    <n v="464.85"/>
    <n v="9"/>
    <n v="92.97"/>
    <m/>
    <n v="0.19999999999999998"/>
    <m/>
    <s v="Philip"/>
    <e v="#N/A"/>
  </r>
  <r>
    <d v="2015-01-13T00:00:00"/>
    <s v="January"/>
    <s v="Karen Seio"/>
    <x v="4"/>
    <x v="0"/>
    <s v="Labels"/>
    <s v="Avery 508"/>
    <n v="9.82"/>
    <n v="2"/>
    <n v="4.8099999999999996"/>
    <m/>
    <n v="0.48981670061099791"/>
    <m/>
    <s v="Karen"/>
    <s v="OKAY"/>
  </r>
  <r>
    <d v="2015-01-17T00:00:00"/>
    <s v="January"/>
    <s v="Joni Sundaresam"/>
    <x v="1"/>
    <x v="1"/>
    <s v="Furnishings"/>
    <s v="Eldon ClusterMat Chair Mat with Cordless Antistatic Protection"/>
    <n v="254.74"/>
    <n v="7"/>
    <n v="-312.06"/>
    <m/>
    <n v="-1.225013739499097"/>
    <m/>
    <s v="Joni"/>
    <e v="#N/A"/>
  </r>
  <r>
    <d v="2015-01-17T00:00:00"/>
    <s v="January"/>
    <s v="Scott Cohen"/>
    <x v="32"/>
    <x v="0"/>
    <s v="Art"/>
    <s v="Avery Fluorescent Highlighter Four-Color Set"/>
    <n v="6.68"/>
    <n v="2"/>
    <n v="2"/>
    <m/>
    <n v="0.29940119760479045"/>
    <m/>
    <s v="Scott"/>
    <s v="OKAY"/>
  </r>
  <r>
    <d v="2015-01-17T00:00:00"/>
    <s v="January"/>
    <s v="Amy Hunt"/>
    <x v="15"/>
    <x v="0"/>
    <s v="Supplies"/>
    <s v="Acme Hot Forged Carbon Steel Scissors with Nickel-Plated Handles, 3 7/8&quot; Cut, 8&quot;L"/>
    <n v="88.96"/>
    <n v="8"/>
    <n v="10.01"/>
    <m/>
    <n v="0.1125224820143885"/>
    <m/>
    <s v="Amy"/>
    <s v="OKAY"/>
  </r>
  <r>
    <d v="2015-01-19T00:00:00"/>
    <s v="January"/>
    <s v="Paul MacIntyre"/>
    <x v="0"/>
    <x v="1"/>
    <s v="Tables"/>
    <s v="Bevis Round Conference Table Top &amp; Single Column Base"/>
    <n v="102.44"/>
    <n v="1"/>
    <n v="-13.17"/>
    <m/>
    <n v="-0.12856306130417805"/>
    <m/>
    <s v="Paul"/>
    <s v="GREAT"/>
  </r>
  <r>
    <d v="2015-01-19T00:00:00"/>
    <s v="January"/>
    <s v="Paul MacIntyre"/>
    <x v="0"/>
    <x v="1"/>
    <s v="Chairs"/>
    <s v="Harbour Creations 67200 Series Stacking Chairs"/>
    <n v="199.3"/>
    <n v="4"/>
    <n v="-8.5399999999999991"/>
    <m/>
    <n v="-4.2849974912192668E-2"/>
    <m/>
    <s v="Paul"/>
    <e v="#N/A"/>
  </r>
  <r>
    <d v="2015-01-23T00:00:00"/>
    <s v="January"/>
    <s v="Carl Weiss"/>
    <x v="35"/>
    <x v="0"/>
    <s v="Paper"/>
    <s v="Wirebound Service Call Books, 5 1/2&quot; x 4&quot;"/>
    <n v="29.04"/>
    <n v="3"/>
    <n v="13.94"/>
    <m/>
    <n v="0.48002754820936638"/>
    <m/>
    <s v="Carl"/>
    <s v="OKAY"/>
  </r>
  <r>
    <d v="2015-01-23T00:00:00"/>
    <s v="January"/>
    <s v="Carl Weiss"/>
    <x v="35"/>
    <x v="0"/>
    <s v="Labels"/>
    <s v="Avery 500"/>
    <n v="14.62"/>
    <n v="2"/>
    <n v="6.87"/>
    <m/>
    <n v="0.4699042407660739"/>
    <m/>
    <s v="Carl"/>
    <s v="OKAY"/>
  </r>
  <r>
    <d v="2015-01-24T00:00:00"/>
    <s v="January"/>
    <s v="Cyra Reiten"/>
    <x v="16"/>
    <x v="0"/>
    <s v="Art"/>
    <s v="Crayola Colored Pencils"/>
    <n v="13.12"/>
    <n v="5"/>
    <n v="2.13"/>
    <m/>
    <n v="0.16234756097560976"/>
    <m/>
    <s v="Cyra"/>
    <s v="OKAY"/>
  </r>
  <r>
    <d v="2015-01-26T00:00:00"/>
    <s v="January"/>
    <s v="Elizabeth Moffitt"/>
    <x v="3"/>
    <x v="0"/>
    <s v="Paper"/>
    <s v="Xerox 1991"/>
    <n v="182.72"/>
    <n v="8"/>
    <n v="84.05"/>
    <m/>
    <n v="0.45999343257443082"/>
    <m/>
    <s v="Elizabeth"/>
    <s v="GREAT"/>
  </r>
  <r>
    <d v="2015-01-27T00:00:00"/>
    <s v="January"/>
    <s v="Seth Vernon"/>
    <x v="10"/>
    <x v="1"/>
    <s v="Chairs"/>
    <s v="High-Back Leather Manager's Chair"/>
    <n v="181.99"/>
    <n v="2"/>
    <n v="-54.6"/>
    <m/>
    <n v="-0.30001648442222101"/>
    <m/>
    <s v="Seth"/>
    <s v="GREAT"/>
  </r>
  <r>
    <d v="2015-01-27T00:00:00"/>
    <s v="January"/>
    <s v="Seth Vernon"/>
    <x v="10"/>
    <x v="2"/>
    <s v="Phones"/>
    <s v="Polycom VVX 310 VoIP phone"/>
    <n v="431.98"/>
    <n v="4"/>
    <n v="-100.79"/>
    <m/>
    <n v="-0.23332098708273533"/>
    <m/>
    <s v="Seth"/>
    <s v="GREAT"/>
  </r>
  <r>
    <d v="2015-01-27T00:00:00"/>
    <s v="January"/>
    <s v="Seth Vernon"/>
    <x v="10"/>
    <x v="2"/>
    <s v="Phones"/>
    <s v="Nortel Meridian M5316 Digital phone"/>
    <n v="155.37"/>
    <n v="1"/>
    <n v="-36.25"/>
    <m/>
    <n v="-0.23331402458647099"/>
    <m/>
    <s v="Seth"/>
    <s v="GREAT"/>
  </r>
  <r>
    <d v="2015-01-27T00:00:00"/>
    <s v="January"/>
    <s v="Sean Christensen"/>
    <x v="3"/>
    <x v="1"/>
    <s v="Chairs"/>
    <s v="HON 5400 Series Task Chairs for Big and Tall"/>
    <n v="2803.92"/>
    <n v="5"/>
    <n v="0"/>
    <m/>
    <n v="0"/>
    <m/>
    <s v="Sean"/>
    <s v="GOOD"/>
  </r>
  <r>
    <d v="2015-01-28T00:00:00"/>
    <s v="January"/>
    <s v="Joseph Holt"/>
    <x v="25"/>
    <x v="1"/>
    <s v="Tables"/>
    <s v="Chromcraft Bull-Nose Wood Oval Conference Tables &amp; Bases"/>
    <n v="4297.6400000000003"/>
    <n v="13"/>
    <n v="-1862.31"/>
    <m/>
    <n v="-0.43333317820943584"/>
    <m/>
    <s v="Joseph"/>
    <s v="GOOD"/>
  </r>
  <r>
    <d v="2015-01-30T00:00:00"/>
    <s v="January"/>
    <s v="Jeremy Pistek"/>
    <x v="0"/>
    <x v="0"/>
    <s v="Paper"/>
    <s v="Rediform Voice Mail Log Books"/>
    <n v="14.3"/>
    <n v="6"/>
    <n v="5.01"/>
    <m/>
    <n v="0.35034965034965032"/>
    <m/>
    <s v="Jeremy"/>
    <s v="OKAY"/>
  </r>
  <r>
    <d v="2015-01-30T00:00:00"/>
    <s v="January"/>
    <s v="Charles Crestani"/>
    <x v="3"/>
    <x v="1"/>
    <s v="Furnishings"/>
    <s v="Computer Room Manger, 14&quot;"/>
    <n v="227.36"/>
    <n v="7"/>
    <n v="81.849999999999994"/>
    <m/>
    <n v="0.36000175932441936"/>
    <m/>
    <s v="Charles"/>
    <s v="GREAT"/>
  </r>
  <r>
    <d v="2015-01-30T00:00:00"/>
    <s v="January"/>
    <s v="Charles Crestani"/>
    <x v="3"/>
    <x v="2"/>
    <s v="Machines"/>
    <s v="Bady BDG101FRU Card Printer"/>
    <n v="1919.98"/>
    <n v="3"/>
    <n v="216"/>
    <m/>
    <n v="0.11250117188720715"/>
    <m/>
    <s v="Charles"/>
    <s v="GOOD"/>
  </r>
  <r>
    <d v="2015-01-31T00:00:00"/>
    <s v="January"/>
    <s v="Karl Braun"/>
    <x v="28"/>
    <x v="0"/>
    <s v="Paper"/>
    <s v="Xerox 1999"/>
    <n v="12.96"/>
    <n v="2"/>
    <n v="6.22"/>
    <m/>
    <n v="0.47993827160493824"/>
    <m/>
    <s v="Karl"/>
    <s v="OKAY"/>
  </r>
  <r>
    <d v="2015-01-31T00:00:00"/>
    <s v="January"/>
    <s v="Karl Braun"/>
    <x v="28"/>
    <x v="1"/>
    <s v="Furnishings"/>
    <s v="Seth Thomas 13 1/2&quot; Wall Clock"/>
    <n v="53.34"/>
    <n v="3"/>
    <n v="16.54"/>
    <m/>
    <n v="0.31008623922009743"/>
    <m/>
    <s v="Karl"/>
    <s v="OKAY"/>
  </r>
  <r>
    <d v="2015-01-31T00:00:00"/>
    <s v="January"/>
    <s v="Karl Braun"/>
    <x v="28"/>
    <x v="0"/>
    <s v="Binders"/>
    <s v="Ibico Standard Transparent Covers"/>
    <n v="32.96"/>
    <n v="2"/>
    <n v="16.149999999999999"/>
    <m/>
    <n v="0.48998786407766987"/>
    <m/>
    <s v="Karl"/>
    <s v="OKAY"/>
  </r>
  <r>
    <d v="2015-02-03T00:00:00"/>
    <s v="February"/>
    <s v="Allen Armold"/>
    <x v="40"/>
    <x v="1"/>
    <s v="Furnishings"/>
    <s v="Coloredge Poster Frame"/>
    <n v="28.4"/>
    <n v="2"/>
    <n v="11.08"/>
    <m/>
    <n v="0.39014084507042257"/>
    <m/>
    <s v="Allen"/>
    <s v="OKAY"/>
  </r>
  <r>
    <d v="2015-02-03T00:00:00"/>
    <s v="February"/>
    <s v="Allen Armold"/>
    <x v="40"/>
    <x v="2"/>
    <s v="Accessories"/>
    <s v="Kensington SlimBlade Notebook Wireless Mouse with Nano Receiver"/>
    <n v="149.97"/>
    <n v="3"/>
    <n v="50.99"/>
    <m/>
    <n v="0.34000133360005336"/>
    <m/>
    <s v="Allen"/>
    <s v="GREAT"/>
  </r>
  <r>
    <d v="2015-02-03T00:00:00"/>
    <s v="February"/>
    <s v="Rick Wilson"/>
    <x v="3"/>
    <x v="1"/>
    <s v="Furnishings"/>
    <s v="Hand-Finished Solid Wood Document Frame"/>
    <n v="136.91999999999999"/>
    <n v="4"/>
    <n v="41.08"/>
    <m/>
    <n v="0.30002921413964362"/>
    <m/>
    <s v="Rick"/>
    <e v="#N/A"/>
  </r>
  <r>
    <d v="2015-02-03T00:00:00"/>
    <s v="February"/>
    <s v="Ken Heidel"/>
    <x v="27"/>
    <x v="0"/>
    <s v="Binders"/>
    <s v="Wilson Jones Standard D-Ring Binders"/>
    <n v="12.14"/>
    <n v="3"/>
    <n v="4.0999999999999996"/>
    <m/>
    <n v="0.33772652388797358"/>
    <m/>
    <s v="Ken"/>
    <s v="OKAY"/>
  </r>
  <r>
    <d v="2015-02-03T00:00:00"/>
    <s v="February"/>
    <s v="Frank Olsen"/>
    <x v="4"/>
    <x v="0"/>
    <s v="Envelopes"/>
    <s v="Staple envelope"/>
    <n v="74.52"/>
    <n v="9"/>
    <n v="35.020000000000003"/>
    <m/>
    <n v="0.46994095544820191"/>
    <m/>
    <s v="Frank"/>
    <s v="OKAY"/>
  </r>
  <r>
    <d v="2015-02-03T00:00:00"/>
    <s v="February"/>
    <s v="Pauline Webber"/>
    <x v="20"/>
    <x v="1"/>
    <s v="Chairs"/>
    <s v="Global Fabric Manager's Chair, Dark Gray"/>
    <n v="90.88"/>
    <n v="1"/>
    <n v="15.15"/>
    <m/>
    <n v="0.16670334507042256"/>
    <m/>
    <s v="Pauline"/>
    <s v="OKAY"/>
  </r>
  <r>
    <d v="2015-02-06T00:00:00"/>
    <s v="February"/>
    <s v="Victoria Wilson"/>
    <x v="22"/>
    <x v="0"/>
    <s v="Art"/>
    <s v="Newell 310"/>
    <n v="5.28"/>
    <n v="3"/>
    <n v="1.53"/>
    <m/>
    <n v="0.28977272727272724"/>
    <m/>
    <s v="Victoria"/>
    <s v="OKAY"/>
  </r>
  <r>
    <d v="2015-02-06T00:00:00"/>
    <s v="February"/>
    <s v="Ivan Liston"/>
    <x v="7"/>
    <x v="1"/>
    <s v="Chairs"/>
    <s v="Office Star - Contemporary Swivel Chair with Padded Adjustable Arms and Flex Back"/>
    <n v="1268.82"/>
    <n v="9"/>
    <n v="266.45"/>
    <m/>
    <n v="0.20999826610551536"/>
    <m/>
    <s v="Ivan"/>
    <s v="GOOD"/>
  </r>
  <r>
    <d v="2015-02-06T00:00:00"/>
    <s v="February"/>
    <s v="Ivan Liston"/>
    <x v="7"/>
    <x v="1"/>
    <s v="Bookcases"/>
    <s v="Hon Metal Bookcases, Putty"/>
    <n v="283.92"/>
    <n v="4"/>
    <n v="82.34"/>
    <m/>
    <n v="0.29001127078050154"/>
    <m/>
    <s v="Ivan"/>
    <e v="#N/A"/>
  </r>
  <r>
    <d v="2015-02-06T00:00:00"/>
    <s v="February"/>
    <s v="Ivan Liston"/>
    <x v="7"/>
    <x v="0"/>
    <s v="Art"/>
    <s v="SANFORD Liquid Accent Tank-Style Highlighters"/>
    <n v="5.68"/>
    <n v="2"/>
    <n v="1.76"/>
    <m/>
    <n v="0.3098591549295775"/>
    <m/>
    <s v="Ivan"/>
    <s v="OKAY"/>
  </r>
  <r>
    <d v="2015-02-06T00:00:00"/>
    <s v="February"/>
    <s v="Trudy Schmidt"/>
    <x v="0"/>
    <x v="0"/>
    <s v="Binders"/>
    <s v="UniKeep View Case Binders"/>
    <n v="2.93"/>
    <n v="3"/>
    <n v="-4.99"/>
    <m/>
    <n v="-1.7030716723549488"/>
    <m/>
    <s v="Trudy"/>
    <s v="OKAY"/>
  </r>
  <r>
    <d v="2015-02-06T00:00:00"/>
    <s v="February"/>
    <s v="Trudy Schmidt"/>
    <x v="0"/>
    <x v="2"/>
    <s v="Accessories"/>
    <s v="Memorex Mini Travel Drive 8 GB USB 2.0 Flash Drive"/>
    <n v="18.53"/>
    <n v="2"/>
    <n v="4.4000000000000004"/>
    <m/>
    <n v="0.23745277927684835"/>
    <m/>
    <s v="Trudy"/>
    <s v="OKAY"/>
  </r>
  <r>
    <d v="2015-02-06T00:00:00"/>
    <s v="February"/>
    <s v="Trudy Schmidt"/>
    <x v="0"/>
    <x v="0"/>
    <s v="Storage"/>
    <s v="Tennsco Snap-Together Open Shelving Units, Starter Sets and Add-On Units"/>
    <n v="670.75"/>
    <n v="3"/>
    <n v="-125.77"/>
    <m/>
    <n v="-0.18750652254938502"/>
    <m/>
    <s v="Trudy"/>
    <s v="GOOD"/>
  </r>
  <r>
    <d v="2015-02-06T00:00:00"/>
    <s v="February"/>
    <s v="Lori Olson"/>
    <x v="6"/>
    <x v="0"/>
    <s v="Storage"/>
    <s v="Tennsco Industrial Shelving"/>
    <n v="146.72999999999999"/>
    <n v="3"/>
    <n v="2.93"/>
    <m/>
    <n v="1.9968649901179039E-2"/>
    <m/>
    <s v="Lori"/>
    <e v="#N/A"/>
  </r>
  <r>
    <d v="2015-02-06T00:00:00"/>
    <s v="February"/>
    <s v="Lori Olson"/>
    <x v="6"/>
    <x v="0"/>
    <s v="Paper"/>
    <s v="Xerox 1920"/>
    <n v="29.9"/>
    <n v="5"/>
    <n v="13.46"/>
    <m/>
    <n v="0.4501672240802676"/>
    <m/>
    <s v="Lori"/>
    <s v="OKAY"/>
  </r>
  <r>
    <d v="2015-02-07T00:00:00"/>
    <s v="February"/>
    <s v="Damala Kotsonis"/>
    <x v="6"/>
    <x v="0"/>
    <s v="Envelopes"/>
    <s v="Cameo Buff Policy Envelopes"/>
    <n v="311.14999999999998"/>
    <n v="5"/>
    <n v="146.24"/>
    <m/>
    <n v="0.46999839305801067"/>
    <m/>
    <s v="Damala"/>
    <e v="#N/A"/>
  </r>
  <r>
    <d v="2015-02-07T00:00:00"/>
    <s v="February"/>
    <s v="Damala Kotsonis"/>
    <x v="6"/>
    <x v="0"/>
    <s v="Paper"/>
    <s v="Xerox 1957"/>
    <n v="12.96"/>
    <n v="2"/>
    <n v="6.35"/>
    <m/>
    <n v="0.48996913580246909"/>
    <m/>
    <s v="Damala"/>
    <s v="OKAY"/>
  </r>
  <r>
    <d v="2015-02-08T00:00:00"/>
    <s v="February"/>
    <s v="Lisa Hazard"/>
    <x v="10"/>
    <x v="2"/>
    <s v="Phones"/>
    <s v="JBL Micro Wireless Portable Bluetooth Speaker"/>
    <n v="107.98"/>
    <n v="3"/>
    <n v="-27"/>
    <m/>
    <n v="-0.25004630487127244"/>
    <m/>
    <s v="Lisa"/>
    <e v="#N/A"/>
  </r>
  <r>
    <d v="2015-02-08T00:00:00"/>
    <s v="February"/>
    <s v="Brosina Hoffman"/>
    <x v="42"/>
    <x v="0"/>
    <s v="Paper"/>
    <s v="Wirebound Message Books, Four 2 3/4 x 5 Forms per Page, 200 Sets per Book"/>
    <n v="9.5399999999999991"/>
    <n v="2"/>
    <n v="4.29"/>
    <m/>
    <n v="0.44968553459119504"/>
    <m/>
    <s v="Brosina"/>
    <s v="OKAY"/>
  </r>
  <r>
    <d v="2015-02-08T00:00:00"/>
    <s v="February"/>
    <s v="Brosina Hoffman"/>
    <x v="42"/>
    <x v="0"/>
    <s v="Fasteners"/>
    <s v="Advantus Push Pins, Aluminum Head"/>
    <n v="5.81"/>
    <n v="1"/>
    <n v="1.8"/>
    <m/>
    <n v="0.3098106712564544"/>
    <m/>
    <s v="Brosina"/>
    <s v="OKAY"/>
  </r>
  <r>
    <d v="2015-02-08T00:00:00"/>
    <s v="February"/>
    <s v="Brosina Hoffman"/>
    <x v="42"/>
    <x v="0"/>
    <s v="Art"/>
    <s v="Sanford Colorific Colored Pencils, 12/Box"/>
    <n v="5.76"/>
    <n v="2"/>
    <n v="1.73"/>
    <m/>
    <n v="0.30034722222222221"/>
    <m/>
    <s v="Brosina"/>
    <s v="OKAY"/>
  </r>
  <r>
    <d v="2015-02-09T00:00:00"/>
    <s v="February"/>
    <s v="Michael Stewart"/>
    <x v="0"/>
    <x v="2"/>
    <s v="Accessories"/>
    <s v="Memorex Micro Travel Drive 8 GB"/>
    <n v="20.8"/>
    <n v="2"/>
    <n v="6.5"/>
    <m/>
    <n v="0.3125"/>
    <m/>
    <s v="Michael"/>
    <s v="OKAY"/>
  </r>
  <r>
    <d v="2015-02-09T00:00:00"/>
    <s v="February"/>
    <s v="Frank Atkinson"/>
    <x v="0"/>
    <x v="0"/>
    <s v="Labels"/>
    <s v="Round Specialty Laser Printer Labels"/>
    <n v="40.1"/>
    <n v="4"/>
    <n v="13.53"/>
    <m/>
    <n v="0.33740648379052368"/>
    <m/>
    <s v="Frank"/>
    <s v="OKAY"/>
  </r>
  <r>
    <d v="2015-02-09T00:00:00"/>
    <s v="February"/>
    <s v="Frank Atkinson"/>
    <x v="0"/>
    <x v="1"/>
    <s v="Furnishings"/>
    <s v="Dana Fluorescent Magnifying Lamp, White, 36&quot;"/>
    <n v="40.78"/>
    <n v="2"/>
    <n v="-30.59"/>
    <m/>
    <n v="-0.7501226091221187"/>
    <m/>
    <s v="Frank"/>
    <s v="OKAY"/>
  </r>
  <r>
    <d v="2015-02-09T00:00:00"/>
    <s v="February"/>
    <s v="Sarah Jordon"/>
    <x v="3"/>
    <x v="1"/>
    <s v="Chairs"/>
    <s v="Global Deluxe Stacking Chair, Gray"/>
    <n v="203.92"/>
    <n v="5"/>
    <n v="22.94"/>
    <m/>
    <n v="0.11249509611612399"/>
    <m/>
    <s v="Sarah"/>
    <s v="GREAT"/>
  </r>
  <r>
    <d v="2015-02-09T00:00:00"/>
    <s v="February"/>
    <s v="Jill Fjeld"/>
    <x v="1"/>
    <x v="2"/>
    <s v="Accessories"/>
    <s v="Logitech Wireless Headset h800"/>
    <n v="479.95"/>
    <n v="6"/>
    <n v="89.99"/>
    <m/>
    <n v="0.18749869778101885"/>
    <m/>
    <s v="Jill"/>
    <e v="#N/A"/>
  </r>
  <r>
    <d v="2015-02-10T00:00:00"/>
    <s v="February"/>
    <s v="Nona Balk"/>
    <x v="2"/>
    <x v="0"/>
    <s v="Storage"/>
    <s v="Eldon ProFile File 'N Store Portable File Tub Letter/Legal Size Black"/>
    <n v="77.239999999999995"/>
    <n v="5"/>
    <n v="7.72"/>
    <m/>
    <n v="9.9948213360952873E-2"/>
    <m/>
    <s v="Nona"/>
    <s v="OKAY"/>
  </r>
  <r>
    <d v="2015-02-14T00:00:00"/>
    <s v="February"/>
    <s v="Karl Braun"/>
    <x v="10"/>
    <x v="0"/>
    <s v="Binders"/>
    <s v="GBC Standard Therm-A-Bind Covers"/>
    <n v="14.95"/>
    <n v="2"/>
    <n v="-11.96"/>
    <m/>
    <n v="-0.8"/>
    <m/>
    <s v="Karl"/>
    <s v="OKAY"/>
  </r>
  <r>
    <d v="2015-02-14T00:00:00"/>
    <s v="February"/>
    <s v="Karl Braun"/>
    <x v="10"/>
    <x v="2"/>
    <s v="Phones"/>
    <s v="Google Nexus 5"/>
    <n v="323.98"/>
    <n v="3"/>
    <n v="-81"/>
    <m/>
    <n v="-0.25001543305142293"/>
    <m/>
    <s v="Karl"/>
    <e v="#N/A"/>
  </r>
  <r>
    <d v="2015-02-14T00:00:00"/>
    <s v="February"/>
    <s v="Karl Braun"/>
    <x v="10"/>
    <x v="0"/>
    <s v="Binders"/>
    <s v="Acco Hanging Data Binders"/>
    <n v="2.29"/>
    <n v="2"/>
    <n v="-1.68"/>
    <m/>
    <n v="-0.73362445414847155"/>
    <m/>
    <s v="Karl"/>
    <s v="OKAY"/>
  </r>
  <r>
    <d v="2015-02-14T00:00:00"/>
    <s v="February"/>
    <s v="Karl Braun"/>
    <x v="10"/>
    <x v="0"/>
    <s v="Art"/>
    <s v="Newell 315"/>
    <n v="14.35"/>
    <n v="3"/>
    <n v="0.9"/>
    <m/>
    <n v="6.2717770034843204E-2"/>
    <m/>
    <s v="Karl"/>
    <s v="OKAY"/>
  </r>
  <r>
    <d v="2015-02-14T00:00:00"/>
    <s v="February"/>
    <s v="Karl Braun"/>
    <x v="10"/>
    <x v="2"/>
    <s v="Accessories"/>
    <s v="Belkin F8E887 USB Wired Ergonomic Keyboard"/>
    <n v="71.98"/>
    <n v="3"/>
    <n v="0.9"/>
    <m/>
    <n v="1.2503473186996388E-2"/>
    <m/>
    <s v="Karl"/>
    <s v="OKAY"/>
  </r>
  <r>
    <d v="2015-02-14T00:00:00"/>
    <s v="February"/>
    <s v="Ted Trevino"/>
    <x v="20"/>
    <x v="0"/>
    <s v="Binders"/>
    <s v="Black Avery Memo-Size 3-Ring Binder, 5 1/2&quot; x 8 1/2&quot;"/>
    <n v="26.42"/>
    <n v="9"/>
    <n v="9.58"/>
    <m/>
    <n v="0.36260408781226344"/>
    <m/>
    <s v="Ted"/>
    <s v="OKAY"/>
  </r>
  <r>
    <d v="2015-02-14T00:00:00"/>
    <s v="February"/>
    <s v="Ted Trevino"/>
    <x v="20"/>
    <x v="2"/>
    <s v="Phones"/>
    <s v="Samsung Galaxy S4"/>
    <n v="625.99"/>
    <n v="1"/>
    <n v="187.8"/>
    <m/>
    <n v="0.30000479240882444"/>
    <m/>
    <s v="Ted"/>
    <s v="GOOD"/>
  </r>
  <r>
    <d v="2015-02-15T00:00:00"/>
    <s v="February"/>
    <s v="Roy Phan"/>
    <x v="21"/>
    <x v="2"/>
    <s v="Phones"/>
    <s v="Innergie mMini Combo Duo USB Travel Charging Kit"/>
    <n v="134.97"/>
    <n v="3"/>
    <n v="64.790000000000006"/>
    <m/>
    <n v="0.48003259983700086"/>
    <m/>
    <s v="Roy"/>
    <s v="GREAT"/>
  </r>
  <r>
    <d v="2015-02-15T00:00:00"/>
    <s v="February"/>
    <s v="Roy Phan"/>
    <x v="21"/>
    <x v="2"/>
    <s v="Phones"/>
    <s v="Samsung Galaxy S III - 16GB - pebble blue (T-Mobile)"/>
    <n v="699.98"/>
    <n v="2"/>
    <n v="195.99"/>
    <m/>
    <n v="0.27999371410611734"/>
    <m/>
    <s v="Roy"/>
    <s v="GOOD"/>
  </r>
  <r>
    <d v="2015-02-15T00:00:00"/>
    <s v="February"/>
    <s v="Roy Phan"/>
    <x v="21"/>
    <x v="2"/>
    <s v="Accessories"/>
    <s v="MaxellÂ LTO Ultrium - 800 GB"/>
    <n v="139.94999999999999"/>
    <n v="5"/>
    <n v="26.59"/>
    <m/>
    <n v="0.18999642729546268"/>
    <m/>
    <s v="Roy"/>
    <e v="#N/A"/>
  </r>
  <r>
    <d v="2015-02-15T00:00:00"/>
    <s v="February"/>
    <s v="Justin MacKendrick"/>
    <x v="3"/>
    <x v="0"/>
    <s v="Paper"/>
    <s v="Xerox 1959"/>
    <n v="13.36"/>
    <n v="2"/>
    <n v="6.41"/>
    <m/>
    <n v="0.4797904191616767"/>
    <m/>
    <s v="Justin"/>
    <s v="OKAY"/>
  </r>
  <r>
    <d v="2015-02-15T00:00:00"/>
    <s v="February"/>
    <s v="Justin MacKendrick"/>
    <x v="3"/>
    <x v="0"/>
    <s v="Binders"/>
    <s v="Acco Data Flex Cable Posts For Top &amp; Bottom Load Binders, 6&quot; Capacity"/>
    <n v="41.72"/>
    <n v="5"/>
    <n v="13.04"/>
    <m/>
    <n v="0.31255992329817833"/>
    <m/>
    <s v="Justin"/>
    <s v="OKAY"/>
  </r>
  <r>
    <d v="2015-02-15T00:00:00"/>
    <s v="February"/>
    <s v="Justin MacKendrick"/>
    <x v="3"/>
    <x v="0"/>
    <s v="Binders"/>
    <s v="Avery Durable Binders"/>
    <n v="11.52"/>
    <n v="5"/>
    <n v="4.18"/>
    <m/>
    <n v="0.36284722222222221"/>
    <m/>
    <s v="Justin"/>
    <s v="OKAY"/>
  </r>
  <r>
    <d v="2015-02-15T00:00:00"/>
    <s v="February"/>
    <s v="Justin MacKendrick"/>
    <x v="3"/>
    <x v="0"/>
    <s v="Appliances"/>
    <s v="Kensington 6 Outlet MasterPiece HOMEOFFICE Power Control Center"/>
    <n v="541.44000000000005"/>
    <n v="6"/>
    <n v="157.02000000000001"/>
    <m/>
    <n v="0.29000443262411346"/>
    <m/>
    <s v="Justin"/>
    <s v="GOOD"/>
  </r>
  <r>
    <d v="2015-02-15T00:00:00"/>
    <s v="February"/>
    <s v="Justin MacKendrick"/>
    <x v="3"/>
    <x v="0"/>
    <s v="Paper"/>
    <s v="Xerox 22"/>
    <n v="19.440000000000001"/>
    <n v="3"/>
    <n v="9.33"/>
    <m/>
    <n v="0.47993827160493824"/>
    <m/>
    <s v="Justin"/>
    <s v="OKAY"/>
  </r>
  <r>
    <d v="2015-02-16T00:00:00"/>
    <s v="February"/>
    <s v="Sung Pak"/>
    <x v="38"/>
    <x v="0"/>
    <s v="Paper"/>
    <s v="Xerox 1920"/>
    <n v="35.880000000000003"/>
    <n v="6"/>
    <n v="16.149999999999999"/>
    <m/>
    <n v="0.45011148272017831"/>
    <m/>
    <s v="Sung"/>
    <s v="OKAY"/>
  </r>
  <r>
    <d v="2015-02-16T00:00:00"/>
    <s v="February"/>
    <s v="Rob Dowd"/>
    <x v="3"/>
    <x v="0"/>
    <s v="Paper"/>
    <s v="Xerox 1881"/>
    <n v="36.840000000000003"/>
    <n v="3"/>
    <n v="17.309999999999999"/>
    <m/>
    <n v="0.46986970684039081"/>
    <m/>
    <s v="Rob"/>
    <s v="OKAY"/>
  </r>
  <r>
    <d v="2015-02-16T00:00:00"/>
    <s v="February"/>
    <s v="Rob Dowd"/>
    <x v="3"/>
    <x v="0"/>
    <s v="Labels"/>
    <s v="Avery 485"/>
    <n v="87.71"/>
    <n v="7"/>
    <n v="41.22"/>
    <m/>
    <n v="0.46995781552844601"/>
    <m/>
    <s v="Rob"/>
    <s v="OKAY"/>
  </r>
  <r>
    <d v="2015-02-18T00:00:00"/>
    <s v="February"/>
    <s v="Ann Blume"/>
    <x v="3"/>
    <x v="0"/>
    <s v="Labels"/>
    <s v="Smead Alpha-Z Color-Coded Second Alphabetical Labels and Starter Set"/>
    <n v="9.24"/>
    <n v="3"/>
    <n v="4.4400000000000004"/>
    <m/>
    <n v="0.48051948051948057"/>
    <m/>
    <s v="Ann"/>
    <s v="OKAY"/>
  </r>
  <r>
    <d v="2015-02-18T00:00:00"/>
    <s v="February"/>
    <s v="Guy Thornton"/>
    <x v="3"/>
    <x v="0"/>
    <s v="Labels"/>
    <s v="Avery 4027 File Folder Labels for Dot Matrix Printers, 5000 Labels per Box, White"/>
    <n v="61.06"/>
    <n v="2"/>
    <n v="28.09"/>
    <m/>
    <n v="0.46003930560104811"/>
    <m/>
    <s v="Guy"/>
    <s v="OKAY"/>
  </r>
  <r>
    <d v="2015-02-18T00:00:00"/>
    <s v="February"/>
    <s v="Guy Thornton"/>
    <x v="3"/>
    <x v="1"/>
    <s v="Tables"/>
    <s v="Hon 61000 Series Interactive Training Tables"/>
    <n v="35.54"/>
    <n v="1"/>
    <n v="-0.89"/>
    <m/>
    <n v="-2.5042205965109737E-2"/>
    <m/>
    <s v="Guy"/>
    <s v="OKAY"/>
  </r>
  <r>
    <d v="2015-02-20T00:00:00"/>
    <s v="February"/>
    <s v="Liz MacKendrick"/>
    <x v="13"/>
    <x v="2"/>
    <s v="Accessories"/>
    <s v="Anker Ultrathin Bluetooth Wireless Keyboard Aluminum Cover with Stand"/>
    <n v="29.99"/>
    <n v="1"/>
    <n v="3"/>
    <m/>
    <n v="0.10003334444814939"/>
    <m/>
    <s v="Liz"/>
    <s v="OKAY"/>
  </r>
  <r>
    <d v="2015-02-20T00:00:00"/>
    <s v="February"/>
    <s v="Kelly Andreada"/>
    <x v="23"/>
    <x v="0"/>
    <s v="Art"/>
    <s v="Sanford 52201 APSCO Electric Pencil Sharpener"/>
    <n v="286.79000000000002"/>
    <n v="7"/>
    <n v="74.569999999999993"/>
    <m/>
    <n v="0.26001603961086506"/>
    <m/>
    <s v="Kelly"/>
    <e v="#N/A"/>
  </r>
  <r>
    <d v="2015-02-21T00:00:00"/>
    <s v="February"/>
    <s v="Joe Elijah"/>
    <x v="31"/>
    <x v="0"/>
    <s v="Paper"/>
    <s v="Easy-staple paper"/>
    <n v="49.12"/>
    <n v="4"/>
    <n v="23.09"/>
    <m/>
    <n v="0.47007328990228014"/>
    <m/>
    <s v="Joe"/>
    <s v="OKAY"/>
  </r>
  <r>
    <d v="2015-02-21T00:00:00"/>
    <s v="February"/>
    <s v="Pierre Wener"/>
    <x v="36"/>
    <x v="0"/>
    <s v="Binders"/>
    <s v="Fellowes PB500 Electric Punch Plastic Comb Binding Machine with Manual Bind"/>
    <n v="2541.98"/>
    <n v="2"/>
    <n v="1270.99"/>
    <m/>
    <n v="0.5"/>
    <m/>
    <s v="Pierre"/>
    <s v="GOOD"/>
  </r>
  <r>
    <d v="2015-02-22T00:00:00"/>
    <s v="February"/>
    <s v="Penelope Sewall"/>
    <x v="14"/>
    <x v="0"/>
    <s v="Art"/>
    <s v="Newell 34"/>
    <n v="79.36"/>
    <n v="4"/>
    <n v="20.63"/>
    <m/>
    <n v="0.25995463709677419"/>
    <m/>
    <s v="Penelope"/>
    <s v="OKAY"/>
  </r>
  <r>
    <d v="2015-02-23T00:00:00"/>
    <s v="February"/>
    <s v="Lindsay Castell"/>
    <x v="20"/>
    <x v="0"/>
    <s v="Appliances"/>
    <s v="Hoover Portapower Portable Vacuum"/>
    <n v="26.88"/>
    <n v="6"/>
    <n v="6.72"/>
    <m/>
    <n v="0.25"/>
    <m/>
    <s v="Lindsay"/>
    <s v="OKAY"/>
  </r>
  <r>
    <d v="2015-02-23T00:00:00"/>
    <s v="February"/>
    <s v="Lindsay Castell"/>
    <x v="20"/>
    <x v="0"/>
    <s v="Binders"/>
    <s v="Avery Self-Adhesive Photo Pockets for Polaroid Photos"/>
    <n v="10.9"/>
    <n v="2"/>
    <n v="3.81"/>
    <m/>
    <n v="0.34954128440366972"/>
    <m/>
    <s v="Lindsay"/>
    <s v="OKAY"/>
  </r>
  <r>
    <d v="2015-02-25T00:00:00"/>
    <s v="February"/>
    <s v="Sung Shariari"/>
    <x v="32"/>
    <x v="0"/>
    <s v="Labels"/>
    <s v="Avery 518"/>
    <n v="3.15"/>
    <n v="1"/>
    <n v="1.51"/>
    <m/>
    <n v="0.47936507936507938"/>
    <m/>
    <s v="Sung"/>
    <s v="OKAY"/>
  </r>
  <r>
    <d v="2015-02-25T00:00:00"/>
    <s v="February"/>
    <s v="Sung Shariari"/>
    <x v="32"/>
    <x v="0"/>
    <s v="Paper"/>
    <s v="Adams Telephone Message Book W/Dividers/Space For Phone Numbers, 5 1/4&quot;X8 1/2&quot;, 200/Messages"/>
    <n v="22.72"/>
    <n v="4"/>
    <n v="10.220000000000001"/>
    <m/>
    <n v="0.44982394366197187"/>
    <m/>
    <s v="Sung"/>
    <s v="OKAY"/>
  </r>
  <r>
    <d v="2015-02-27T00:00:00"/>
    <s v="February"/>
    <s v="Bill Tyler"/>
    <x v="2"/>
    <x v="0"/>
    <s v="Binders"/>
    <s v="Pressboard Covers with Storage Hooks, 9 1/2&quot; x 11&quot;, Light Blue"/>
    <n v="4.42"/>
    <n v="3"/>
    <n v="-3.39"/>
    <m/>
    <n v="-0.76696832579185525"/>
    <m/>
    <s v="Bill"/>
    <s v="OKAY"/>
  </r>
  <r>
    <d v="2015-02-27T00:00:00"/>
    <s v="February"/>
    <s v="Bill Tyler"/>
    <x v="2"/>
    <x v="0"/>
    <s v="Art"/>
    <s v="Eldon Spacemaker Box, Quick-Snap Lid, Clear"/>
    <n v="16.03"/>
    <n v="6"/>
    <n v="2.2000000000000002"/>
    <m/>
    <n v="0.1372426699937617"/>
    <m/>
    <s v="Bill"/>
    <s v="OKAY"/>
  </r>
  <r>
    <d v="2015-02-27T00:00:00"/>
    <s v="February"/>
    <s v="Erin Smith"/>
    <x v="43"/>
    <x v="2"/>
    <s v="Phones"/>
    <s v="i.Sound Portable Power - 8000 mAh"/>
    <n v="105.98"/>
    <n v="2"/>
    <n v="1.06"/>
    <m/>
    <n v="1.0001887148518589E-2"/>
    <m/>
    <s v="Erin"/>
    <s v="GREAT"/>
  </r>
  <r>
    <d v="2015-02-27T00:00:00"/>
    <s v="February"/>
    <s v="Erin Smith"/>
    <x v="43"/>
    <x v="1"/>
    <s v="Tables"/>
    <s v="Barricks 18&quot; x 48&quot; Non-Folding Utility Table with Bottom Storage Shelf"/>
    <n v="493.92"/>
    <n v="7"/>
    <n v="-28.22"/>
    <m/>
    <n v="-5.7134758665370905E-2"/>
    <m/>
    <s v="Erin"/>
    <s v="GREAT"/>
  </r>
  <r>
    <d v="2015-02-27T00:00:00"/>
    <s v="February"/>
    <s v="Nora Paige"/>
    <x v="22"/>
    <x v="2"/>
    <s v="Accessories"/>
    <s v="Microsoft Natural Keyboard Elite"/>
    <n v="538.91999999999996"/>
    <n v="9"/>
    <n v="80.84"/>
    <m/>
    <n v="0.15000371112595562"/>
    <m/>
    <s v="Nora"/>
    <s v="GOOD"/>
  </r>
  <r>
    <d v="2015-02-28T00:00:00"/>
    <s v="February"/>
    <s v="Valerie Dominguez"/>
    <x v="15"/>
    <x v="1"/>
    <s v="Chairs"/>
    <s v="Global Low Back Tilter Chair"/>
    <n v="161.57"/>
    <n v="2"/>
    <n v="-28.27"/>
    <m/>
    <n v="-0.17497060097790432"/>
    <m/>
    <s v="Valerie"/>
    <s v="GREAT"/>
  </r>
  <r>
    <d v="2015-02-28T00:00:00"/>
    <s v="February"/>
    <s v="Valerie Dominguez"/>
    <x v="15"/>
    <x v="1"/>
    <s v="Chairs"/>
    <s v="Global Push Button Manager's Chair, Indigo"/>
    <n v="389.7"/>
    <n v="8"/>
    <n v="43.84"/>
    <m/>
    <n v="0.11249679240441367"/>
    <m/>
    <s v="Valerie"/>
    <e v="#N/A"/>
  </r>
  <r>
    <d v="2015-03-01T00:00:00"/>
    <s v="March"/>
    <s v="Shui Tom"/>
    <x v="4"/>
    <x v="0"/>
    <s v="Binders"/>
    <s v="XtraLife ClearVue Slant-D Ring Binder, White, 3&quot;"/>
    <n v="58.72"/>
    <n v="4"/>
    <n v="27.01"/>
    <m/>
    <n v="0.45997956403269757"/>
    <m/>
    <s v="Shui"/>
    <s v="OKAY"/>
  </r>
  <r>
    <d v="2015-03-01T00:00:00"/>
    <s v="March"/>
    <s v="Dave Hallsten"/>
    <x v="3"/>
    <x v="2"/>
    <s v="Phones"/>
    <s v="Square Credit Card Reader"/>
    <n v="15.98"/>
    <n v="2"/>
    <n v="1.2"/>
    <m/>
    <n v="7.5093867334167702E-2"/>
    <m/>
    <s v="Dave"/>
    <s v="OKAY"/>
  </r>
  <r>
    <d v="2015-03-01T00:00:00"/>
    <s v="March"/>
    <s v="Dave Hallsten"/>
    <x v="3"/>
    <x v="1"/>
    <s v="Chairs"/>
    <s v="Global Deluxe Steno Chair"/>
    <n v="184.75"/>
    <n v="3"/>
    <n v="-20.78"/>
    <m/>
    <n v="-0.11247631935047361"/>
    <m/>
    <s v="Dave"/>
    <e v="#N/A"/>
  </r>
  <r>
    <d v="2015-03-01T00:00:00"/>
    <s v="March"/>
    <s v="Resi PÃ¶lking"/>
    <x v="2"/>
    <x v="0"/>
    <s v="Appliances"/>
    <s v="Hoover Replacement Belt for Commercial Guardsman Heavy-Duty Upright Vacuum"/>
    <n v="3.55"/>
    <n v="2"/>
    <n v="0.44"/>
    <m/>
    <n v="0.12394366197183099"/>
    <m/>
    <s v="Resi"/>
    <s v="OKAY"/>
  </r>
  <r>
    <d v="2015-03-01T00:00:00"/>
    <s v="March"/>
    <s v="Craig Molinari"/>
    <x v="0"/>
    <x v="0"/>
    <s v="Art"/>
    <s v="Panasonic KP-350BK Electric Pencil Sharpener with Auto Stop"/>
    <n v="55.33"/>
    <n v="2"/>
    <n v="6.22"/>
    <m/>
    <n v="0.11241641062714622"/>
    <m/>
    <s v="Craig"/>
    <s v="OKAY"/>
  </r>
  <r>
    <d v="2015-03-01T00:00:00"/>
    <s v="March"/>
    <s v="Craig Molinari"/>
    <x v="0"/>
    <x v="1"/>
    <s v="Bookcases"/>
    <s v="Atlantic Metals Mobile 5-Shelf Bookcases, Custom Colors"/>
    <n v="1228"/>
    <n v="6"/>
    <n v="-36.119999999999997"/>
    <m/>
    <n v="-2.9413680781758957E-2"/>
    <m/>
    <s v="Craig"/>
    <s v="GOOD"/>
  </r>
  <r>
    <d v="2015-03-01T00:00:00"/>
    <s v="March"/>
    <s v="Tracy Poddar"/>
    <x v="0"/>
    <x v="2"/>
    <s v="Phones"/>
    <s v="Jackery Bar Premium Fast-charging Portable Charger"/>
    <n v="95.84"/>
    <n v="4"/>
    <n v="34.74"/>
    <m/>
    <n v="0.36247913188647746"/>
    <m/>
    <s v="Tracy"/>
    <s v="OKAY"/>
  </r>
  <r>
    <d v="2015-03-02T00:00:00"/>
    <s v="March"/>
    <s v="Dave Kipp"/>
    <x v="22"/>
    <x v="1"/>
    <s v="Tables"/>
    <s v="Hon Racetrack Conference Tables"/>
    <n v="787.53"/>
    <n v="3"/>
    <n v="165.38"/>
    <m/>
    <n v="0.20999834926923419"/>
    <m/>
    <s v="Dave"/>
    <s v="GOOD"/>
  </r>
  <r>
    <d v="2015-03-02T00:00:00"/>
    <s v="March"/>
    <s v="Pete Armstrong"/>
    <x v="18"/>
    <x v="0"/>
    <s v="Art"/>
    <s v="50 Colored Long Pencils"/>
    <n v="10.16"/>
    <n v="1"/>
    <n v="2.64"/>
    <m/>
    <n v="0.25984251968503935"/>
    <m/>
    <s v="Pete"/>
    <s v="OKAY"/>
  </r>
  <r>
    <d v="2015-03-02T00:00:00"/>
    <s v="March"/>
    <s v="Pete Armstrong"/>
    <x v="18"/>
    <x v="0"/>
    <s v="Envelopes"/>
    <s v="Brown Kraft Recycled Envelopes"/>
    <n v="101.88"/>
    <n v="6"/>
    <n v="50.94"/>
    <m/>
    <n v="0.5"/>
    <m/>
    <s v="Pete"/>
    <e v="#N/A"/>
  </r>
  <r>
    <d v="2015-03-05T00:00:00"/>
    <s v="March"/>
    <s v="Luke Foster"/>
    <x v="20"/>
    <x v="0"/>
    <s v="Envelopes"/>
    <s v="Staple envelope"/>
    <n v="29.34"/>
    <n v="3"/>
    <n v="14.67"/>
    <m/>
    <n v="0.5"/>
    <m/>
    <s v="Luke"/>
    <s v="OKAY"/>
  </r>
  <r>
    <d v="2015-03-05T00:00:00"/>
    <s v="March"/>
    <s v="Luke Foster"/>
    <x v="20"/>
    <x v="1"/>
    <s v="Chairs"/>
    <s v="Global Value Mid-Back Manager's Chair, Gray"/>
    <n v="383.61"/>
    <n v="7"/>
    <n v="63.93"/>
    <m/>
    <n v="0.16665363259560489"/>
    <m/>
    <s v="Luke"/>
    <s v="GREAT"/>
  </r>
  <r>
    <d v="2015-03-05T00:00:00"/>
    <s v="March"/>
    <s v="Luke Foster"/>
    <x v="20"/>
    <x v="0"/>
    <s v="Storage"/>
    <s v="Fellowes Strictly Business Drawer File, Letter/Legal Size"/>
    <n v="563.4"/>
    <n v="4"/>
    <n v="67.61"/>
    <m/>
    <n v="0.12000354987575436"/>
    <m/>
    <s v="Luke"/>
    <s v="GOOD"/>
  </r>
  <r>
    <d v="2015-03-05T00:00:00"/>
    <s v="March"/>
    <s v="Sarah Foster"/>
    <x v="18"/>
    <x v="2"/>
    <s v="Phones"/>
    <s v="I Need's 3d Hello Kitty Hybrid Silicone Case Cover for HTC One X 4g with 3d Hello Kitty Stylus Pen Green/pink"/>
    <n v="23.92"/>
    <n v="2"/>
    <n v="6.7"/>
    <m/>
    <n v="0.28010033444816052"/>
    <m/>
    <s v="Sarah"/>
    <s v="OKAY"/>
  </r>
  <r>
    <d v="2015-03-05T00:00:00"/>
    <s v="March"/>
    <s v="Sarah Foster"/>
    <x v="18"/>
    <x v="0"/>
    <s v="Appliances"/>
    <s v="Staple holder"/>
    <n v="60.69"/>
    <n v="7"/>
    <n v="16.39"/>
    <m/>
    <n v="0.27006096556269571"/>
    <m/>
    <s v="Sarah"/>
    <s v="OKAY"/>
  </r>
  <r>
    <d v="2015-03-05T00:00:00"/>
    <s v="March"/>
    <s v="Katherine Nockton"/>
    <x v="2"/>
    <x v="2"/>
    <s v="Phones"/>
    <s v="Samsung Convoy 3"/>
    <n v="466.16"/>
    <n v="7"/>
    <n v="-93.23"/>
    <m/>
    <n v="-0.19999570962759566"/>
    <m/>
    <s v="Katherine"/>
    <e v="#N/A"/>
  </r>
  <r>
    <d v="2015-03-05T00:00:00"/>
    <s v="March"/>
    <s v="Katherine Nockton"/>
    <x v="2"/>
    <x v="2"/>
    <s v="Accessories"/>
    <s v="Sony 16GB Class 10 Micro SDHC R40 Memory Card"/>
    <n v="10.31"/>
    <n v="1"/>
    <n v="-1.29"/>
    <m/>
    <n v="-0.12512124151309409"/>
    <m/>
    <s v="Katherine"/>
    <s v="OKAY"/>
  </r>
  <r>
    <d v="2015-03-05T00:00:00"/>
    <s v="March"/>
    <s v="Katherine Nockton"/>
    <x v="2"/>
    <x v="0"/>
    <s v="Binders"/>
    <s v="Avery Round Ring Poly Binders"/>
    <n v="2.56"/>
    <n v="3"/>
    <n v="-1.79"/>
    <m/>
    <n v="-0.69921875"/>
    <m/>
    <s v="Katherine"/>
    <s v="OKAY"/>
  </r>
  <r>
    <d v="2015-03-05T00:00:00"/>
    <s v="March"/>
    <s v="Alan Haines"/>
    <x v="2"/>
    <x v="1"/>
    <s v="Chairs"/>
    <s v="Situations Contoured Folding Chairs, 4/Set"/>
    <n v="99.37"/>
    <n v="2"/>
    <n v="-7.1"/>
    <m/>
    <n v="-7.1450135855892119E-2"/>
    <m/>
    <s v="Alan"/>
    <s v="OKAY"/>
  </r>
  <r>
    <d v="2015-03-05T00:00:00"/>
    <s v="March"/>
    <s v="Alan Haines"/>
    <x v="2"/>
    <x v="1"/>
    <s v="Furnishings"/>
    <s v="36X48 HARDFLOOR CHAIRMAT"/>
    <n v="33.57"/>
    <n v="2"/>
    <n v="-5.45"/>
    <m/>
    <n v="-0.16234733392910336"/>
    <m/>
    <s v="Alan"/>
    <s v="OKAY"/>
  </r>
  <r>
    <d v="2015-03-05T00:00:00"/>
    <s v="March"/>
    <s v="Mike Vittorini"/>
    <x v="0"/>
    <x v="2"/>
    <s v="Phones"/>
    <s v="Cisco SPA525G2 IP Phone - Wireless"/>
    <n v="31.92"/>
    <n v="2"/>
    <n v="2.39"/>
    <m/>
    <n v="7.4874686716791983E-2"/>
    <m/>
    <s v="Mike"/>
    <s v="OKAY"/>
  </r>
  <r>
    <d v="2015-03-05T00:00:00"/>
    <s v="March"/>
    <s v="Jennifer Jackson"/>
    <x v="1"/>
    <x v="0"/>
    <s v="Fasteners"/>
    <s v="Binder Clips by OIC"/>
    <n v="7.1"/>
    <n v="6"/>
    <n v="2.4900000000000002"/>
    <m/>
    <n v="0.35070422535211271"/>
    <m/>
    <s v="Jennifer"/>
    <s v="OKAY"/>
  </r>
  <r>
    <d v="2015-03-05T00:00:00"/>
    <s v="March"/>
    <s v="Maribeth Schnelling"/>
    <x v="1"/>
    <x v="0"/>
    <s v="Binders"/>
    <s v="Performers Binder/Pad Holder, Black"/>
    <n v="11.21"/>
    <n v="2"/>
    <n v="-16.82"/>
    <m/>
    <n v="-1.5004460303300624"/>
    <m/>
    <s v="Maribeth"/>
    <s v="OKAY"/>
  </r>
  <r>
    <d v="2015-03-05T00:00:00"/>
    <s v="March"/>
    <s v="Maribeth Schnelling"/>
    <x v="1"/>
    <x v="1"/>
    <s v="Furnishings"/>
    <s v="Eldon Wave Desk Accessories"/>
    <n v="4.71"/>
    <n v="2"/>
    <n v="-1.88"/>
    <m/>
    <n v="-0.39915074309978765"/>
    <m/>
    <s v="Maribeth"/>
    <s v="OKAY"/>
  </r>
  <r>
    <d v="2015-03-05T00:00:00"/>
    <s v="March"/>
    <s v="Maribeth Schnelling"/>
    <x v="1"/>
    <x v="0"/>
    <s v="Appliances"/>
    <s v="Avanti 4.4 Cu. Ft. Refrigerator"/>
    <n v="180.98"/>
    <n v="5"/>
    <n v="-470.55"/>
    <m/>
    <n v="-2.6000110509448562"/>
    <m/>
    <s v="Maribeth"/>
    <e v="#N/A"/>
  </r>
  <r>
    <d v="2015-03-05T00:00:00"/>
    <s v="March"/>
    <s v="Maribeth Schnelling"/>
    <x v="1"/>
    <x v="0"/>
    <s v="Storage"/>
    <s v="Companion Letter/Legal File, Black"/>
    <n v="60.42"/>
    <n v="2"/>
    <n v="6.04"/>
    <m/>
    <n v="9.9966898378020516E-2"/>
    <m/>
    <s v="Maribeth"/>
    <s v="OKAY"/>
  </r>
  <r>
    <d v="2015-03-06T00:00:00"/>
    <s v="March"/>
    <s v="John Lucas"/>
    <x v="3"/>
    <x v="1"/>
    <s v="Furnishings"/>
    <s v="Deflect-o Glass Clear Studded Chair Mats"/>
    <n v="435.26"/>
    <n v="7"/>
    <n v="95.76"/>
    <m/>
    <n v="0.2200064329366356"/>
    <m/>
    <s v="John"/>
    <s v="GREAT"/>
  </r>
  <r>
    <d v="2015-03-06T00:00:00"/>
    <s v="March"/>
    <s v="John Lucas"/>
    <x v="3"/>
    <x v="2"/>
    <s v="Copiers"/>
    <s v="Canon PC1060 Personal Laser Copier"/>
    <n v="1119.98"/>
    <n v="2"/>
    <n v="377.99"/>
    <m/>
    <n v="0.3374970981624672"/>
    <m/>
    <s v="John"/>
    <s v="GOOD"/>
  </r>
  <r>
    <d v="2015-03-07T00:00:00"/>
    <s v="March"/>
    <s v="Eugene Moren"/>
    <x v="7"/>
    <x v="2"/>
    <s v="Accessories"/>
    <s v="Microsoft Sculpt Comfort Mouse"/>
    <n v="119.85"/>
    <n v="3"/>
    <n v="52.73"/>
    <m/>
    <n v="0.43996662494785149"/>
    <m/>
    <s v="Eugene"/>
    <e v="#N/A"/>
  </r>
  <r>
    <d v="2015-03-07T00:00:00"/>
    <s v="March"/>
    <s v="Eugene Moren"/>
    <x v="7"/>
    <x v="0"/>
    <s v="Binders"/>
    <s v="GBC Twin Loop Wire Binding Elements, 9/16&quot; Spine, Black"/>
    <n v="30.44"/>
    <n v="2"/>
    <n v="14.92"/>
    <m/>
    <n v="0.49014454664914586"/>
    <m/>
    <s v="Eugene"/>
    <s v="OKAY"/>
  </r>
  <r>
    <d v="2015-03-07T00:00:00"/>
    <s v="March"/>
    <s v="Eugene Moren"/>
    <x v="7"/>
    <x v="0"/>
    <s v="Binders"/>
    <s v="Wilson Jones Heavy-Duty Casebound Ring Binders with Metal Hinges"/>
    <n v="69.28"/>
    <n v="2"/>
    <n v="33.25"/>
    <m/>
    <n v="0.47993648960739027"/>
    <m/>
    <s v="Eugene"/>
    <s v="OKAY"/>
  </r>
  <r>
    <d v="2015-03-07T00:00:00"/>
    <s v="March"/>
    <s v="Eugene Moren"/>
    <x v="7"/>
    <x v="2"/>
    <s v="Phones"/>
    <s v="LG G3"/>
    <n v="587.97"/>
    <n v="3"/>
    <n v="170.51"/>
    <m/>
    <n v="0.28999778900284023"/>
    <m/>
    <s v="Eugene"/>
    <s v="GOOD"/>
  </r>
  <r>
    <d v="2015-03-08T00:00:00"/>
    <s v="March"/>
    <s v="Dana Kaydos"/>
    <x v="21"/>
    <x v="1"/>
    <s v="Bookcases"/>
    <s v="Rush Hierlooms Collection 1&quot; Thick Stackable Bookcases"/>
    <n v="512.94000000000005"/>
    <n v="3"/>
    <n v="97.46"/>
    <m/>
    <n v="0.19000272936405815"/>
    <m/>
    <s v="Dana"/>
    <s v="GOOD"/>
  </r>
  <r>
    <d v="2015-03-08T00:00:00"/>
    <s v="March"/>
    <s v="Dana Kaydos"/>
    <x v="21"/>
    <x v="1"/>
    <s v="Chairs"/>
    <s v="Hon Mobius Operator's Chair"/>
    <n v="860.93"/>
    <n v="7"/>
    <n v="189.4"/>
    <m/>
    <n v="0.21999465694075013"/>
    <m/>
    <s v="Dana"/>
    <s v="GOOD"/>
  </r>
  <r>
    <d v="2015-03-08T00:00:00"/>
    <s v="March"/>
    <s v="Dana Kaydos"/>
    <x v="21"/>
    <x v="2"/>
    <s v="Phones"/>
    <s v="Nortel Meridian M3904 Professional Digital phone"/>
    <n v="769.95"/>
    <n v="5"/>
    <n v="223.29"/>
    <m/>
    <n v="0.29000584453535944"/>
    <m/>
    <s v="Dana"/>
    <s v="GOOD"/>
  </r>
  <r>
    <d v="2015-03-08T00:00:00"/>
    <s v="March"/>
    <s v="Dana Kaydos"/>
    <x v="21"/>
    <x v="0"/>
    <s v="Art"/>
    <s v="Boston 1900 Electric Pencil Sharpener"/>
    <n v="14.98"/>
    <n v="1"/>
    <n v="4.49"/>
    <m/>
    <n v="0.29973297730307075"/>
    <m/>
    <s v="Dana"/>
    <s v="OKAY"/>
  </r>
  <r>
    <d v="2015-03-08T00:00:00"/>
    <s v="March"/>
    <s v="Dana Kaydos"/>
    <x v="21"/>
    <x v="1"/>
    <s v="Furnishings"/>
    <s v="Deflect-o Glass Clear Studded Chair Mats"/>
    <n v="373.08"/>
    <n v="6"/>
    <n v="82.08"/>
    <m/>
    <n v="0.22000643293663558"/>
    <m/>
    <s v="Dana"/>
    <e v="#N/A"/>
  </r>
  <r>
    <d v="2015-03-08T00:00:00"/>
    <s v="March"/>
    <s v="Anthony Rawles"/>
    <x v="20"/>
    <x v="0"/>
    <s v="Paper"/>
    <s v="Xerox 1997"/>
    <n v="19.440000000000001"/>
    <n v="3"/>
    <n v="9.33"/>
    <m/>
    <n v="0.47993827160493824"/>
    <m/>
    <s v="Anthony"/>
    <s v="OKAY"/>
  </r>
  <r>
    <d v="2015-03-08T00:00:00"/>
    <s v="March"/>
    <s v="Fred Chung"/>
    <x v="26"/>
    <x v="0"/>
    <s v="Art"/>
    <s v="Dixon Prang Watercolor Pencils, 10-Color Set with Brush"/>
    <n v="3.41"/>
    <n v="1"/>
    <n v="0.89"/>
    <m/>
    <n v="0.26099706744868034"/>
    <m/>
    <s v="Fred"/>
    <s v="OKAY"/>
  </r>
  <r>
    <d v="2015-03-08T00:00:00"/>
    <s v="March"/>
    <s v="Frank Olsen"/>
    <x v="1"/>
    <x v="0"/>
    <s v="Binders"/>
    <s v="Avery Premier Heavy-Duty Binder with Round Locking Rings"/>
    <n v="8.57"/>
    <n v="3"/>
    <n v="-14.57"/>
    <m/>
    <n v="-1.7001166861143524"/>
    <m/>
    <s v="Frank"/>
    <s v="OKAY"/>
  </r>
  <r>
    <d v="2015-03-09T00:00:00"/>
    <s v="March"/>
    <s v="Noel Staavos"/>
    <x v="0"/>
    <x v="2"/>
    <s v="Accessories"/>
    <s v="Maxell 4.7GB DVD-R"/>
    <n v="113.52"/>
    <n v="5"/>
    <n v="29.8"/>
    <m/>
    <n v="0.26250880902043694"/>
    <m/>
    <s v="Noel"/>
    <s v="GREAT"/>
  </r>
  <r>
    <d v="2015-03-09T00:00:00"/>
    <s v="March"/>
    <s v="Noel Staavos"/>
    <x v="0"/>
    <x v="2"/>
    <s v="Phones"/>
    <s v="Panasonic KX T7736-B Digital phone"/>
    <n v="359.88"/>
    <n v="3"/>
    <n v="22.49"/>
    <m/>
    <n v="6.2493053239968878E-2"/>
    <m/>
    <s v="Noel"/>
    <e v="#N/A"/>
  </r>
  <r>
    <d v="2015-03-09T00:00:00"/>
    <s v="March"/>
    <s v="Toby Gnade"/>
    <x v="25"/>
    <x v="0"/>
    <s v="Labels"/>
    <s v="Avery 514"/>
    <n v="4.6100000000000003"/>
    <n v="2"/>
    <n v="1.67"/>
    <m/>
    <n v="0.3622559652928416"/>
    <m/>
    <s v="Toby"/>
    <s v="OKAY"/>
  </r>
  <r>
    <d v="2015-03-10T00:00:00"/>
    <s v="March"/>
    <s v="Toby Swindell"/>
    <x v="0"/>
    <x v="0"/>
    <s v="Binders"/>
    <s v="Acco Suede Grain Vinyl Round Ring Binder"/>
    <n v="1.1100000000000001"/>
    <n v="2"/>
    <n v="-1.89"/>
    <m/>
    <n v="-1.7027027027027024"/>
    <m/>
    <s v="Toby"/>
    <s v="OKAY"/>
  </r>
  <r>
    <d v="2015-03-10T00:00:00"/>
    <s v="March"/>
    <s v="Ken Black"/>
    <x v="36"/>
    <x v="0"/>
    <s v="Storage"/>
    <s v="Pizazz Global Quick File"/>
    <n v="89.82"/>
    <n v="6"/>
    <n v="25.15"/>
    <m/>
    <n v="0.28000445335114676"/>
    <m/>
    <s v="Ken"/>
    <s v="OKAY"/>
  </r>
  <r>
    <d v="2015-03-12T00:00:00"/>
    <s v="March"/>
    <s v="Edward Becker"/>
    <x v="16"/>
    <x v="0"/>
    <s v="Envelopes"/>
    <s v="Convenience Packs of Business Envelopes"/>
    <n v="8.69"/>
    <n v="3"/>
    <n v="2.93"/>
    <m/>
    <n v="0.33716915995397012"/>
    <m/>
    <s v="Edward"/>
    <s v="OKAY"/>
  </r>
  <r>
    <d v="2015-03-12T00:00:00"/>
    <s v="March"/>
    <s v="Edward Becker"/>
    <x v="16"/>
    <x v="1"/>
    <s v="Furnishings"/>
    <s v="Eldon Expressions Desk Accessory, Wood Pencil Holder, Oak"/>
    <n v="30.88"/>
    <n v="4"/>
    <n v="3.86"/>
    <m/>
    <n v="0.125"/>
    <m/>
    <s v="Edward"/>
    <s v="OKAY"/>
  </r>
  <r>
    <d v="2015-03-12T00:00:00"/>
    <s v="March"/>
    <s v="Edward Becker"/>
    <x v="16"/>
    <x v="1"/>
    <s v="Furnishings"/>
    <s v="Acrylic Self-Standing Desk Frames"/>
    <n v="6.41"/>
    <n v="3"/>
    <n v="1.44"/>
    <m/>
    <n v="0.22464898595943836"/>
    <m/>
    <s v="Edward"/>
    <s v="OKAY"/>
  </r>
  <r>
    <d v="2015-03-12T00:00:00"/>
    <s v="March"/>
    <s v="Evan Bailliet"/>
    <x v="25"/>
    <x v="0"/>
    <s v="Labels"/>
    <s v="Avery 518"/>
    <n v="5.04"/>
    <n v="2"/>
    <n v="1.76"/>
    <m/>
    <n v="0.34920634920634919"/>
    <m/>
    <s v="Evan"/>
    <s v="OKAY"/>
  </r>
  <r>
    <d v="2015-03-13T00:00:00"/>
    <s v="March"/>
    <s v="Marc Crier"/>
    <x v="22"/>
    <x v="1"/>
    <s v="Bookcases"/>
    <s v="Safco Value Mate Series Steel Bookcases, Baked Enamel Finish on Steel, Gray"/>
    <n v="141.96"/>
    <n v="2"/>
    <n v="39.75"/>
    <m/>
    <n v="0.28000845308537614"/>
    <m/>
    <s v="Marc"/>
    <s v="GREAT"/>
  </r>
  <r>
    <d v="2015-03-13T00:00:00"/>
    <s v="March"/>
    <s v="Nicole Fjeld"/>
    <x v="3"/>
    <x v="1"/>
    <s v="Chairs"/>
    <s v="Global Deluxe High-Back Manager's Chair"/>
    <n v="915.14"/>
    <n v="4"/>
    <n v="102.95"/>
    <m/>
    <n v="0.1124964486308106"/>
    <m/>
    <s v="Nicole"/>
    <s v="GOOD"/>
  </r>
  <r>
    <d v="2015-03-13T00:00:00"/>
    <s v="March"/>
    <s v="Nicole Fjeld"/>
    <x v="3"/>
    <x v="1"/>
    <s v="Furnishings"/>
    <s v="Dana Halogen Swing-Arm Architect Lamp"/>
    <n v="327.76"/>
    <n v="8"/>
    <n v="91.77"/>
    <m/>
    <n v="0.27999145716377838"/>
    <m/>
    <s v="Nicole"/>
    <e v="#N/A"/>
  </r>
  <r>
    <d v="2015-03-14T00:00:00"/>
    <s v="March"/>
    <s v="Emily Phan"/>
    <x v="38"/>
    <x v="0"/>
    <s v="Labels"/>
    <s v="Avery 476"/>
    <n v="16.52"/>
    <n v="4"/>
    <n v="7.6"/>
    <m/>
    <n v="0.46004842615012104"/>
    <m/>
    <s v="Emily"/>
    <s v="OKAY"/>
  </r>
  <r>
    <d v="2015-03-14T00:00:00"/>
    <s v="March"/>
    <s v="Emily Phan"/>
    <x v="38"/>
    <x v="0"/>
    <s v="Binders"/>
    <s v="GBC DocuBind TL200 Manual Binding Machine"/>
    <n v="671.94"/>
    <n v="3"/>
    <n v="315.81"/>
    <m/>
    <n v="0.46999732118939186"/>
    <m/>
    <s v="Emily"/>
    <s v="GOOD"/>
  </r>
  <r>
    <d v="2015-03-14T00:00:00"/>
    <s v="March"/>
    <s v="Arianne Irving"/>
    <x v="3"/>
    <x v="0"/>
    <s v="Paper"/>
    <s v="Xerox 223"/>
    <n v="19.440000000000001"/>
    <n v="3"/>
    <n v="9.33"/>
    <m/>
    <n v="0.47993827160493824"/>
    <m/>
    <s v="Arianne"/>
    <s v="OKAY"/>
  </r>
  <r>
    <d v="2015-03-15T00:00:00"/>
    <s v="March"/>
    <s v="Karen Seio"/>
    <x v="27"/>
    <x v="2"/>
    <s v="Phones"/>
    <s v="SmartStand Mobile Device Holder, Assorted Colors"/>
    <n v="16.78"/>
    <n v="3"/>
    <n v="1.68"/>
    <m/>
    <n v="0.100119189511323"/>
    <m/>
    <s v="Karen"/>
    <s v="OKAY"/>
  </r>
  <r>
    <d v="2015-03-16T00:00:00"/>
    <s v="March"/>
    <s v="Christopher Martinez"/>
    <x v="4"/>
    <x v="0"/>
    <s v="Art"/>
    <s v="Rogers Handheld Barrel Pencil Sharpener"/>
    <n v="2.74"/>
    <n v="1"/>
    <n v="0.74"/>
    <m/>
    <n v="0.27007299270072993"/>
    <m/>
    <s v="Christopher"/>
    <s v="OKAY"/>
  </r>
  <r>
    <d v="2015-03-16T00:00:00"/>
    <s v="March"/>
    <s v="Christopher Martinez"/>
    <x v="4"/>
    <x v="0"/>
    <s v="Art"/>
    <s v="Newell 344"/>
    <n v="8.34"/>
    <n v="3"/>
    <n v="2.17"/>
    <m/>
    <n v="0.26019184652278177"/>
    <m/>
    <s v="Christopher"/>
    <s v="OKAY"/>
  </r>
  <r>
    <d v="2015-03-16T00:00:00"/>
    <s v="March"/>
    <s v="Christopher Martinez"/>
    <x v="4"/>
    <x v="0"/>
    <s v="Storage"/>
    <s v="Personal File Boxes with Fold-Down Carry Handle"/>
    <n v="46.74"/>
    <n v="3"/>
    <n v="11.69"/>
    <m/>
    <n v="0.25010697475395804"/>
    <m/>
    <s v="Christopher"/>
    <s v="OKAY"/>
  </r>
  <r>
    <d v="2015-03-16T00:00:00"/>
    <s v="March"/>
    <s v="Christopher Martinez"/>
    <x v="4"/>
    <x v="0"/>
    <s v="Binders"/>
    <s v="Fellowes PB500 Electric Punch Plastic Comb Binding Machine with Manual Bind"/>
    <n v="6354.95"/>
    <n v="5"/>
    <n v="3177.48"/>
    <m/>
    <n v="0.50000078678825166"/>
    <m/>
    <s v="Christopher"/>
    <s v="GOOD"/>
  </r>
  <r>
    <d v="2015-03-16T00:00:00"/>
    <s v="March"/>
    <s v="Jeremy Ellison"/>
    <x v="22"/>
    <x v="1"/>
    <s v="Tables"/>
    <s v="KI Adjustable-Height Table"/>
    <n v="171.96"/>
    <n v="2"/>
    <n v="44.71"/>
    <m/>
    <n v="0.26000232612235402"/>
    <m/>
    <s v="Jeremy"/>
    <e v="#N/A"/>
  </r>
  <r>
    <d v="2015-03-16T00:00:00"/>
    <s v="March"/>
    <s v="Monica Federle"/>
    <x v="3"/>
    <x v="1"/>
    <s v="Furnishings"/>
    <s v="Howard Miller 11-1/2&quot; Diameter Brentwood Wall Clock"/>
    <n v="43.13"/>
    <n v="1"/>
    <n v="18.11"/>
    <m/>
    <n v="0.41989334569904935"/>
    <m/>
    <s v="Monica"/>
    <s v="OKAY"/>
  </r>
  <r>
    <d v="2015-03-16T00:00:00"/>
    <s v="March"/>
    <s v="Michael Stewart"/>
    <x v="20"/>
    <x v="2"/>
    <s v="Phones"/>
    <s v="Plantronics MX500i Earset"/>
    <n v="85.9"/>
    <n v="2"/>
    <n v="2.58"/>
    <m/>
    <n v="3.0034924330616997E-2"/>
    <m/>
    <s v="Michael"/>
    <s v="OKAY"/>
  </r>
  <r>
    <d v="2015-03-16T00:00:00"/>
    <s v="March"/>
    <s v="Maurice Satty"/>
    <x v="33"/>
    <x v="0"/>
    <s v="Labels"/>
    <s v="Dot Matrix Printer Tape Reel Labels, White, 5000/Box"/>
    <n v="491.55"/>
    <n v="5"/>
    <n v="240.86"/>
    <m/>
    <n v="0.49000101719051981"/>
    <m/>
    <s v="Maurice"/>
    <e v="#N/A"/>
  </r>
  <r>
    <d v="2015-03-16T00:00:00"/>
    <s v="March"/>
    <s v="Maurice Satty"/>
    <x v="33"/>
    <x v="0"/>
    <s v="Envelopes"/>
    <s v="Colored Envelopes"/>
    <n v="7.38"/>
    <n v="2"/>
    <n v="3.39"/>
    <m/>
    <n v="0.45934959349593496"/>
    <m/>
    <s v="Maurice"/>
    <s v="OKAY"/>
  </r>
  <r>
    <d v="2015-03-16T00:00:00"/>
    <s v="March"/>
    <s v="Jim Kriz"/>
    <x v="20"/>
    <x v="0"/>
    <s v="Art"/>
    <s v="Avery Hi-Liter Smear-Safe Highlighters"/>
    <n v="17.52"/>
    <n v="3"/>
    <n v="6.31"/>
    <m/>
    <n v="0.36015981735159813"/>
    <m/>
    <s v="Jim"/>
    <s v="OKAY"/>
  </r>
  <r>
    <d v="2015-03-17T00:00:00"/>
    <s v="March"/>
    <s v="Harold Ryan"/>
    <x v="20"/>
    <x v="2"/>
    <s v="Accessories"/>
    <s v="KeyTronicÂ KT800P2 -Â KeyboardÂ - Black"/>
    <n v="15.02"/>
    <n v="1"/>
    <n v="2.7"/>
    <m/>
    <n v="0.17976031957390148"/>
    <m/>
    <s v="Harold"/>
    <s v="OKAY"/>
  </r>
  <r>
    <d v="2015-03-17T00:00:00"/>
    <s v="March"/>
    <s v="Harold Ryan"/>
    <x v="20"/>
    <x v="0"/>
    <s v="Storage"/>
    <s v="Tenex Personal Self-Stacking Standard File Box, Black/Gray"/>
    <n v="33.82"/>
    <n v="2"/>
    <n v="9.1300000000000008"/>
    <m/>
    <n v="0.26995860437610886"/>
    <m/>
    <s v="Harold"/>
    <s v="OKAY"/>
  </r>
  <r>
    <d v="2015-03-19T00:00:00"/>
    <s v="March"/>
    <s v="Jesus Ocampo"/>
    <x v="22"/>
    <x v="2"/>
    <s v="Phones"/>
    <s v="Wireless Extenders zBoost YX545 SOHO Signal Booster"/>
    <n v="453.58"/>
    <n v="3"/>
    <n v="39.69"/>
    <m/>
    <n v="8.7503858194805759E-2"/>
    <m/>
    <s v="Jesus"/>
    <s v="GREAT"/>
  </r>
  <r>
    <d v="2015-03-19T00:00:00"/>
    <s v="March"/>
    <s v="Fred Hopkins"/>
    <x v="22"/>
    <x v="0"/>
    <s v="Storage"/>
    <s v="Deluxe Rollaway Locking File with Drawer"/>
    <n v="1247.6400000000001"/>
    <n v="3"/>
    <n v="349.34"/>
    <m/>
    <n v="0.28000064121060558"/>
    <m/>
    <s v="Fred"/>
    <s v="GOOD"/>
  </r>
  <r>
    <d v="2015-03-19T00:00:00"/>
    <s v="March"/>
    <s v="Fred Hopkins"/>
    <x v="22"/>
    <x v="2"/>
    <s v="Copiers"/>
    <s v="Canon PC940 Copier"/>
    <n v="3149.93"/>
    <n v="7"/>
    <n v="1480.47"/>
    <m/>
    <n v="0.47000092065537968"/>
    <m/>
    <s v="Fred"/>
    <s v="GOOD"/>
  </r>
  <r>
    <d v="2015-03-19T00:00:00"/>
    <s v="March"/>
    <s v="Fred Hopkins"/>
    <x v="22"/>
    <x v="0"/>
    <s v="Paper"/>
    <s v="Multicolor Computer Printout Paper"/>
    <n v="209.7"/>
    <n v="2"/>
    <n v="100.66"/>
    <m/>
    <n v="0.48001907486886031"/>
    <m/>
    <s v="Fred"/>
    <e v="#N/A"/>
  </r>
  <r>
    <d v="2015-03-19T00:00:00"/>
    <s v="March"/>
    <s v="Berenike Kampe"/>
    <x v="3"/>
    <x v="0"/>
    <s v="Binders"/>
    <s v="GBC Imprintable Covers"/>
    <n v="17.57"/>
    <n v="2"/>
    <n v="6.37"/>
    <m/>
    <n v="0.36254980079681276"/>
    <m/>
    <s v="Berenike"/>
    <s v="OKAY"/>
  </r>
  <r>
    <d v="2015-03-19T00:00:00"/>
    <s v="March"/>
    <s v="Berenike Kampe"/>
    <x v="3"/>
    <x v="0"/>
    <s v="Labels"/>
    <s v="Self-Adhesive Address Labels for Typewriters by Universal"/>
    <n v="14.62"/>
    <n v="2"/>
    <n v="6.87"/>
    <m/>
    <n v="0.4699042407660739"/>
    <m/>
    <s v="Berenike"/>
    <s v="OKAY"/>
  </r>
  <r>
    <d v="2015-03-19T00:00:00"/>
    <s v="March"/>
    <s v="Berenike Kampe"/>
    <x v="3"/>
    <x v="0"/>
    <s v="Supplies"/>
    <s v="Acme Elite Stainless Steel Scissors"/>
    <n v="33.36"/>
    <n v="4"/>
    <n v="8.67"/>
    <m/>
    <n v="0.25989208633093525"/>
    <m/>
    <s v="Berenike"/>
    <s v="OKAY"/>
  </r>
  <r>
    <d v="2015-03-19T00:00:00"/>
    <s v="March"/>
    <s v="Berenike Kampe"/>
    <x v="3"/>
    <x v="0"/>
    <s v="Paper"/>
    <s v="Wirebound Message Books, 5-1/2 x 4 Forms, 2 or 4 Forms per Page"/>
    <n v="40.14"/>
    <n v="6"/>
    <n v="19.670000000000002"/>
    <m/>
    <n v="0.49003487792725464"/>
    <m/>
    <s v="Berenike"/>
    <s v="OKAY"/>
  </r>
  <r>
    <d v="2015-03-19T00:00:00"/>
    <s v="March"/>
    <s v="Dan Campbell"/>
    <x v="16"/>
    <x v="0"/>
    <s v="Paper"/>
    <s v="Adams Telephone Message Books, 5 1/4Â” x 11Â”"/>
    <n v="14.5"/>
    <n v="3"/>
    <n v="4.8899999999999997"/>
    <m/>
    <n v="0.33724137931034481"/>
    <m/>
    <s v="Dan"/>
    <s v="OKAY"/>
  </r>
  <r>
    <d v="2015-03-19T00:00:00"/>
    <s v="March"/>
    <s v="Mike Caudle"/>
    <x v="3"/>
    <x v="0"/>
    <s v="Paper"/>
    <s v="Xerox 1974"/>
    <n v="11.96"/>
    <n v="2"/>
    <n v="5.86"/>
    <m/>
    <n v="0.48996655518394649"/>
    <m/>
    <s v="Mike"/>
    <s v="OKAY"/>
  </r>
  <r>
    <d v="2015-03-19T00:00:00"/>
    <s v="March"/>
    <s v="Guy Armstrong"/>
    <x v="3"/>
    <x v="0"/>
    <s v="Fasteners"/>
    <s v="Stockwell Push Pins"/>
    <n v="10.9"/>
    <n v="5"/>
    <n v="3.6"/>
    <m/>
    <n v="0.33027522935779818"/>
    <m/>
    <s v="Guy"/>
    <s v="OKAY"/>
  </r>
  <r>
    <d v="2015-03-19T00:00:00"/>
    <s v="March"/>
    <s v="Corinna Mitchell"/>
    <x v="0"/>
    <x v="0"/>
    <s v="Paper"/>
    <s v="Xerox 1919"/>
    <n v="65.58"/>
    <n v="2"/>
    <n v="23.77"/>
    <m/>
    <n v="0.36245806648368406"/>
    <m/>
    <s v="Corinna"/>
    <s v="OKAY"/>
  </r>
  <r>
    <d v="2015-03-19T00:00:00"/>
    <s v="March"/>
    <s v="Corinna Mitchell"/>
    <x v="0"/>
    <x v="1"/>
    <s v="Bookcases"/>
    <s v="Bush Heritage Pine Collection 5-Shelf Bookcase, Albany Pine Finish, *Special Order"/>
    <n v="383.47"/>
    <n v="4"/>
    <n v="-67.67"/>
    <m/>
    <n v="-0.17646752027538007"/>
    <m/>
    <s v="Corinna"/>
    <e v="#N/A"/>
  </r>
  <r>
    <d v="2015-03-20T00:00:00"/>
    <s v="March"/>
    <s v="Bart Watters"/>
    <x v="21"/>
    <x v="0"/>
    <s v="Paper"/>
    <s v="Xerox 205"/>
    <n v="51.84"/>
    <n v="8"/>
    <n v="24.88"/>
    <m/>
    <n v="0.47993827160493824"/>
    <m/>
    <s v="Bart"/>
    <s v="OKAY"/>
  </r>
  <r>
    <d v="2015-03-20T00:00:00"/>
    <s v="March"/>
    <s v="Joe Kamberova"/>
    <x v="0"/>
    <x v="0"/>
    <s v="Binders"/>
    <s v="GBC Standard Plastic Binding Systems' Combs"/>
    <n v="2.5099999999999998"/>
    <n v="2"/>
    <n v="-4.4000000000000004"/>
    <m/>
    <n v="-1.7529880478087652"/>
    <m/>
    <s v="Joe"/>
    <s v="OKAY"/>
  </r>
  <r>
    <d v="2015-03-20T00:00:00"/>
    <s v="March"/>
    <s v="Joe Kamberova"/>
    <x v="0"/>
    <x v="0"/>
    <s v="Fasteners"/>
    <s v="Staples"/>
    <n v="18.86"/>
    <n v="9"/>
    <n v="6.13"/>
    <m/>
    <n v="0.32502651113467657"/>
    <m/>
    <s v="Joe"/>
    <s v="OKAY"/>
  </r>
  <r>
    <d v="2015-03-20T00:00:00"/>
    <s v="March"/>
    <s v="Bryan Mills"/>
    <x v="11"/>
    <x v="0"/>
    <s v="Storage"/>
    <s v="Portable Personal File Box"/>
    <n v="29.3"/>
    <n v="3"/>
    <n v="2.56"/>
    <m/>
    <n v="8.7372013651877134E-2"/>
    <m/>
    <s v="Bryan"/>
    <s v="OKAY"/>
  </r>
  <r>
    <d v="2015-03-20T00:00:00"/>
    <s v="March"/>
    <s v="Dave Hallsten"/>
    <x v="20"/>
    <x v="0"/>
    <s v="Binders"/>
    <s v="Wilson Jones Century Plastic Molded Ring Binders"/>
    <n v="49.85"/>
    <n v="3"/>
    <n v="16.82"/>
    <m/>
    <n v="0.33741223671013038"/>
    <m/>
    <s v="Dave"/>
    <s v="OKAY"/>
  </r>
  <r>
    <d v="2015-03-20T00:00:00"/>
    <s v="March"/>
    <s v="Dave Hallsten"/>
    <x v="20"/>
    <x v="0"/>
    <s v="Envelopes"/>
    <s v="Recycled Interoffice Envelopes with String and Button Closure, 10 x 13"/>
    <n v="23.99"/>
    <n v="1"/>
    <n v="12"/>
    <m/>
    <n v="0.50020842017507294"/>
    <m/>
    <s v="Dave"/>
    <s v="OKAY"/>
  </r>
  <r>
    <d v="2015-03-20T00:00:00"/>
    <s v="March"/>
    <s v="Dave Hallsten"/>
    <x v="20"/>
    <x v="0"/>
    <s v="Binders"/>
    <s v="Fellowes PB200 Plastic Comb Binding Machine"/>
    <n v="1087.94"/>
    <n v="8"/>
    <n v="353.58"/>
    <m/>
    <n v="0.32499954041583173"/>
    <m/>
    <s v="Dave"/>
    <s v="GOOD"/>
  </r>
  <r>
    <d v="2015-03-20T00:00:00"/>
    <s v="March"/>
    <s v="Dave Hallsten"/>
    <x v="20"/>
    <x v="2"/>
    <s v="Phones"/>
    <s v="Panasonic KX T7731-B Digital phone"/>
    <n v="199.98"/>
    <n v="2"/>
    <n v="53.99"/>
    <m/>
    <n v="0.26997699769977002"/>
    <m/>
    <s v="Dave"/>
    <e v="#N/A"/>
  </r>
  <r>
    <d v="2015-03-20T00:00:00"/>
    <s v="March"/>
    <s v="Dave Hallsten"/>
    <x v="20"/>
    <x v="0"/>
    <s v="Storage"/>
    <s v="Tennsco Lockers, Sand"/>
    <n v="83.92"/>
    <n v="4"/>
    <n v="20.14"/>
    <m/>
    <n v="0.23999046711153479"/>
    <m/>
    <s v="Dave"/>
    <s v="OKAY"/>
  </r>
  <r>
    <d v="2015-03-21T00:00:00"/>
    <s v="March"/>
    <s v="Julia West"/>
    <x v="25"/>
    <x v="0"/>
    <s v="Appliances"/>
    <s v="Honeywell Enviracaire Portable HEPA Air Cleaner for 17' x 22' Room"/>
    <n v="962.08"/>
    <n v="4"/>
    <n v="156.34"/>
    <m/>
    <n v="0.16250207882920339"/>
    <m/>
    <s v="Julia"/>
    <s v="GOOD"/>
  </r>
  <r>
    <d v="2015-03-21T00:00:00"/>
    <s v="March"/>
    <s v="Julia West"/>
    <x v="25"/>
    <x v="0"/>
    <s v="Binders"/>
    <s v="GBC Laser Imprintable Binding System Covers, Desert Sand"/>
    <n v="12.84"/>
    <n v="3"/>
    <n v="-9.85"/>
    <m/>
    <n v="-0.76713395638629278"/>
    <m/>
    <s v="Julia"/>
    <s v="OKAY"/>
  </r>
  <r>
    <d v="2015-03-21T00:00:00"/>
    <s v="March"/>
    <s v="Julia West"/>
    <x v="25"/>
    <x v="0"/>
    <s v="Paper"/>
    <s v="Xerox 1883"/>
    <n v="295.45999999999998"/>
    <n v="14"/>
    <n v="96.02"/>
    <m/>
    <n v="0.32498476951194749"/>
    <m/>
    <s v="Julia"/>
    <e v="#N/A"/>
  </r>
  <r>
    <d v="2015-03-22T00:00:00"/>
    <s v="March"/>
    <s v="Dean Braden"/>
    <x v="0"/>
    <x v="2"/>
    <s v="Accessories"/>
    <s v="Verbatim 25 GB 6x Blu-ray Single Layer Recordable Disc, 25/Pack"/>
    <n v="18.39"/>
    <n v="1"/>
    <n v="5.29"/>
    <m/>
    <n v="0.2876563349646547"/>
    <m/>
    <s v="Dean"/>
    <s v="OKAY"/>
  </r>
  <r>
    <d v="2015-03-22T00:00:00"/>
    <s v="March"/>
    <s v="Dean Braden"/>
    <x v="0"/>
    <x v="0"/>
    <s v="Storage"/>
    <s v="Carina Double Wide Media Storage Towers in Natural &amp; Black"/>
    <n v="129.57"/>
    <n v="2"/>
    <n v="-25.91"/>
    <m/>
    <n v="-0.19996912865632477"/>
    <m/>
    <s v="Dean"/>
    <e v="#N/A"/>
  </r>
  <r>
    <d v="2015-03-22T00:00:00"/>
    <s v="March"/>
    <s v="Dean Braden"/>
    <x v="0"/>
    <x v="0"/>
    <s v="Binders"/>
    <s v="XtraLife ClearVue Slant-D Ring Binders by Cardinal"/>
    <n v="14.11"/>
    <n v="9"/>
    <n v="-21.17"/>
    <m/>
    <n v="-1.5003543586109145"/>
    <m/>
    <s v="Dean"/>
    <s v="OKAY"/>
  </r>
  <r>
    <d v="2015-03-22T00:00:00"/>
    <s v="March"/>
    <s v="Ruben Dartt"/>
    <x v="3"/>
    <x v="2"/>
    <s v="Phones"/>
    <s v="Square Credit Card Reader"/>
    <n v="15.98"/>
    <n v="2"/>
    <n v="1.2"/>
    <m/>
    <n v="7.5093867334167702E-2"/>
    <m/>
    <s v="Ruben"/>
    <s v="OKAY"/>
  </r>
  <r>
    <d v="2015-03-22T00:00:00"/>
    <s v="March"/>
    <s v="Justin Deggeller"/>
    <x v="3"/>
    <x v="0"/>
    <s v="Paper"/>
    <s v="Easy-staple paper"/>
    <n v="105.52"/>
    <n v="4"/>
    <n v="48.54"/>
    <m/>
    <n v="0.46000758150113724"/>
    <m/>
    <s v="Justin"/>
    <e v="#N/A"/>
  </r>
  <r>
    <d v="2015-03-22T00:00:00"/>
    <s v="March"/>
    <s v="Justin Deggeller"/>
    <x v="3"/>
    <x v="1"/>
    <s v="Furnishings"/>
    <s v="Tenex B1-RE Series Chair Mats for Low Pile Carpets"/>
    <n v="91.96"/>
    <n v="2"/>
    <n v="15.63"/>
    <m/>
    <n v="0.16996520226185299"/>
    <m/>
    <s v="Justin"/>
    <s v="OKAY"/>
  </r>
  <r>
    <d v="2015-03-22T00:00:00"/>
    <s v="March"/>
    <s v="Justin Deggeller"/>
    <x v="3"/>
    <x v="2"/>
    <s v="Phones"/>
    <s v="ClearOne CHATAttach 160 -Â speaker phone"/>
    <n v="1487.98"/>
    <n v="3"/>
    <n v="186"/>
    <m/>
    <n v="0.12500168013010926"/>
    <m/>
    <s v="Justin"/>
    <s v="GOOD"/>
  </r>
  <r>
    <d v="2015-03-22T00:00:00"/>
    <s v="March"/>
    <s v="Fred Wasserman"/>
    <x v="33"/>
    <x v="0"/>
    <s v="Art"/>
    <s v="Newell 316"/>
    <n v="19.559999999999999"/>
    <n v="4"/>
    <n v="5.48"/>
    <m/>
    <n v="0.28016359918200412"/>
    <m/>
    <s v="Fred"/>
    <s v="OKAY"/>
  </r>
  <r>
    <d v="2015-03-22T00:00:00"/>
    <s v="March"/>
    <s v="Debra Catini"/>
    <x v="16"/>
    <x v="2"/>
    <s v="Accessories"/>
    <s v="Logitech G602 Wireless Gaming Mouse"/>
    <n v="447.94"/>
    <n v="7"/>
    <n v="89.59"/>
    <m/>
    <n v="0.20000446488368978"/>
    <m/>
    <s v="Debra"/>
    <s v="GREAT"/>
  </r>
  <r>
    <d v="2015-03-22T00:00:00"/>
    <s v="March"/>
    <s v="Debra Catini"/>
    <x v="16"/>
    <x v="0"/>
    <s v="Storage"/>
    <s v="Iris 3-Drawer Stacking Bin, Black"/>
    <n v="150.41"/>
    <n v="9"/>
    <n v="-33.840000000000003"/>
    <m/>
    <n v="-0.22498504088823884"/>
    <m/>
    <s v="Debra"/>
    <s v="GREAT"/>
  </r>
  <r>
    <d v="2015-03-23T00:00:00"/>
    <s v="March"/>
    <s v="Julia Dunbar"/>
    <x v="0"/>
    <x v="1"/>
    <s v="Chairs"/>
    <s v="Global Deluxe Steno Chair"/>
    <n v="107.77"/>
    <n v="2"/>
    <n v="-29.25"/>
    <m/>
    <n v="-0.27141133896260555"/>
    <m/>
    <s v="Julia"/>
    <e v="#N/A"/>
  </r>
  <r>
    <d v="2015-03-23T00:00:00"/>
    <s v="March"/>
    <s v="Sheri Gordon"/>
    <x v="9"/>
    <x v="0"/>
    <s v="Fasteners"/>
    <s v="Staples"/>
    <n v="31.56"/>
    <n v="4"/>
    <n v="14.2"/>
    <m/>
    <n v="0.44993662864385298"/>
    <m/>
    <s v="Sheri"/>
    <s v="OKAY"/>
  </r>
  <r>
    <d v="2015-03-23T00:00:00"/>
    <s v="March"/>
    <s v="Sheri Gordon"/>
    <x v="9"/>
    <x v="0"/>
    <s v="Storage"/>
    <s v="Eldon Shelf Savers Cubes and Bins"/>
    <n v="27.92"/>
    <n v="4"/>
    <n v="0.56000000000000005"/>
    <m/>
    <n v="2.0057306590257881E-2"/>
    <m/>
    <s v="Sheri"/>
    <s v="OKAY"/>
  </r>
  <r>
    <d v="2015-03-23T00:00:00"/>
    <s v="March"/>
    <s v="Bart Pistole"/>
    <x v="3"/>
    <x v="0"/>
    <s v="Paper"/>
    <s v="REDIFORM Incoming/Outgoing Call Register, 11&quot; X 8 1/2&quot;, 100 Messages"/>
    <n v="33.36"/>
    <n v="4"/>
    <n v="16.68"/>
    <m/>
    <n v="0.5"/>
    <m/>
    <s v="Bart"/>
    <s v="OKAY"/>
  </r>
  <r>
    <d v="2015-03-23T00:00:00"/>
    <s v="March"/>
    <s v="Alice McCarthy"/>
    <x v="3"/>
    <x v="0"/>
    <s v="Paper"/>
    <s v="TOPS Carbonless Receipt Book, Four 2-3/4 x 7-1/4 Money Receipts per Page"/>
    <n v="192.72"/>
    <n v="11"/>
    <n v="92.51"/>
    <m/>
    <n v="0.48002283105022836"/>
    <m/>
    <s v="Alice"/>
    <s v="GREAT"/>
  </r>
  <r>
    <d v="2015-03-23T00:00:00"/>
    <s v="March"/>
    <s v="Alice McCarthy"/>
    <x v="3"/>
    <x v="2"/>
    <s v="Accessories"/>
    <s v="Logitech G600 MMO Gaming Mouse"/>
    <n v="239.97"/>
    <n v="3"/>
    <n v="86.39"/>
    <m/>
    <n v="0.36000333375005211"/>
    <m/>
    <s v="Alice"/>
    <s v="GREAT"/>
  </r>
  <r>
    <d v="2015-03-24T00:00:00"/>
    <s v="March"/>
    <s v="Dennis Pardue"/>
    <x v="1"/>
    <x v="1"/>
    <s v="Bookcases"/>
    <s v="Sauder Inglewood Library Bookcases"/>
    <n v="359.06"/>
    <n v="3"/>
    <n v="-35.909999999999997"/>
    <m/>
    <n v="-0.10001114019940956"/>
    <m/>
    <s v="Dennis"/>
    <e v="#N/A"/>
  </r>
  <r>
    <d v="2015-03-24T00:00:00"/>
    <s v="March"/>
    <s v="Ben Peterman"/>
    <x v="16"/>
    <x v="0"/>
    <s v="Appliances"/>
    <s v="Eureka Sanitaire  Multi-Pro Heavy-Duty Upright, Disposable Bags"/>
    <n v="6.99"/>
    <n v="2"/>
    <n v="0.52"/>
    <m/>
    <n v="7.4391988555078684E-2"/>
    <m/>
    <s v="Ben"/>
    <s v="OKAY"/>
  </r>
  <r>
    <d v="2015-03-24T00:00:00"/>
    <s v="March"/>
    <s v="Cathy Prescott"/>
    <x v="22"/>
    <x v="1"/>
    <s v="Furnishings"/>
    <s v="Eldon Expressions Punched Metal &amp; Wood Desk Accessories, Black &amp; Cherry"/>
    <n v="46.9"/>
    <n v="5"/>
    <n v="13.13"/>
    <m/>
    <n v="0.27995735607675909"/>
    <m/>
    <s v="Cathy"/>
    <s v="OKAY"/>
  </r>
  <r>
    <d v="2015-03-26T00:00:00"/>
    <s v="March"/>
    <s v="Benjamin Venier"/>
    <x v="16"/>
    <x v="0"/>
    <s v="Paper"/>
    <s v="Xerox 1988"/>
    <n v="74.349999999999994"/>
    <n v="3"/>
    <n v="23.24"/>
    <m/>
    <n v="0.31257565568258239"/>
    <m/>
    <s v="Benjamin"/>
    <s v="OKAY"/>
  </r>
  <r>
    <d v="2015-03-26T00:00:00"/>
    <s v="March"/>
    <s v="Gene McClure"/>
    <x v="2"/>
    <x v="0"/>
    <s v="Paper"/>
    <s v="Southworth 25% Cotton Antique Laid Paper &amp; Envelopes"/>
    <n v="40.03"/>
    <n v="6"/>
    <n v="12.51"/>
    <m/>
    <n v="0.31251561329003247"/>
    <m/>
    <s v="Gene"/>
    <s v="OKAY"/>
  </r>
  <r>
    <d v="2015-03-26T00:00:00"/>
    <s v="March"/>
    <s v="Gene McClure"/>
    <x v="2"/>
    <x v="2"/>
    <s v="Accessories"/>
    <s v="Verbatim 25 GB 6x Blu-ray Single Layer Recordable Disc, 3/Pack"/>
    <n v="16.78"/>
    <n v="3"/>
    <n v="5.03"/>
    <m/>
    <n v="0.29976162097735398"/>
    <m/>
    <s v="Gene"/>
    <s v="OKAY"/>
  </r>
  <r>
    <d v="2015-03-26T00:00:00"/>
    <s v="March"/>
    <s v="Ellis Ballard"/>
    <x v="22"/>
    <x v="1"/>
    <s v="Tables"/>
    <s v="Bush Advantage Collection Racetrack Conference Table"/>
    <n v="3393.68"/>
    <n v="8"/>
    <n v="610.86"/>
    <m/>
    <n v="0.17999929280309282"/>
    <m/>
    <s v="Ellis"/>
    <s v="GOOD"/>
  </r>
  <r>
    <d v="2015-03-26T00:00:00"/>
    <s v="March"/>
    <s v="Suzanne McNair"/>
    <x v="20"/>
    <x v="0"/>
    <s v="Storage"/>
    <s v="Dual Level, Single-Width Filing Carts"/>
    <n v="1085.42"/>
    <n v="7"/>
    <n v="282.20999999999998"/>
    <m/>
    <n v="0.26000073704188237"/>
    <m/>
    <s v="Suzanne"/>
    <s v="GOOD"/>
  </r>
  <r>
    <d v="2015-03-26T00:00:00"/>
    <s v="March"/>
    <s v="Suzanne McNair"/>
    <x v="20"/>
    <x v="0"/>
    <s v="Appliances"/>
    <s v="Disposable Triple-Filter Dust Bags"/>
    <n v="13.11"/>
    <n v="3"/>
    <n v="3.41"/>
    <m/>
    <n v="0.2601067887109077"/>
    <m/>
    <s v="Suzanne"/>
    <s v="OKAY"/>
  </r>
  <r>
    <d v="2015-03-27T00:00:00"/>
    <s v="March"/>
    <s v="Mark Van Huff"/>
    <x v="22"/>
    <x v="0"/>
    <s v="Storage"/>
    <s v="Rogers Profile Extra Capacity Storage Tub"/>
    <n v="83.7"/>
    <n v="5"/>
    <n v="3.35"/>
    <m/>
    <n v="4.0023894862604541E-2"/>
    <m/>
    <s v="Mark"/>
    <s v="OKAY"/>
  </r>
  <r>
    <d v="2015-03-28T00:00:00"/>
    <s v="March"/>
    <s v="Alan Barnes"/>
    <x v="3"/>
    <x v="2"/>
    <s v="Accessories"/>
    <s v="Imation Bio 8GB USBÂ Flash Drive ImationÂ Corp"/>
    <n v="166.24"/>
    <n v="1"/>
    <n v="24.94"/>
    <m/>
    <n v="0.15002406159769008"/>
    <m/>
    <s v="Alan"/>
    <e v="#N/A"/>
  </r>
  <r>
    <d v="2015-03-28T00:00:00"/>
    <s v="March"/>
    <s v="Alan Barnes"/>
    <x v="3"/>
    <x v="0"/>
    <s v="Paper"/>
    <s v="Xerox 1977"/>
    <n v="33.4"/>
    <n v="5"/>
    <n v="16.03"/>
    <m/>
    <n v="0.47994011976047912"/>
    <m/>
    <s v="Alan"/>
    <s v="OKAY"/>
  </r>
  <r>
    <d v="2015-03-28T00:00:00"/>
    <s v="March"/>
    <s v="Chloris Kastensmidt"/>
    <x v="2"/>
    <x v="0"/>
    <s v="Paper"/>
    <s v="Xerox 1999"/>
    <n v="15.55"/>
    <n v="3"/>
    <n v="5.44"/>
    <m/>
    <n v="0.34983922829581993"/>
    <m/>
    <s v="Chloris"/>
    <s v="OKAY"/>
  </r>
  <r>
    <d v="2015-03-28T00:00:00"/>
    <s v="March"/>
    <s v="Chloris Kastensmidt"/>
    <x v="2"/>
    <x v="0"/>
    <s v="Paper"/>
    <s v="Southworth Parchment Paper &amp; Envelopes"/>
    <n v="5.23"/>
    <n v="1"/>
    <n v="1.7"/>
    <m/>
    <n v="0.32504780114722748"/>
    <m/>
    <s v="Chloris"/>
    <s v="OKAY"/>
  </r>
  <r>
    <d v="2015-03-28T00:00:00"/>
    <s v="March"/>
    <s v="John Huston"/>
    <x v="20"/>
    <x v="0"/>
    <s v="Envelopes"/>
    <s v="Security-Tint Envelopes"/>
    <n v="22.92"/>
    <n v="3"/>
    <n v="11.23"/>
    <m/>
    <n v="0.48996509598603838"/>
    <m/>
    <s v="John"/>
    <s v="OKAY"/>
  </r>
  <r>
    <d v="2015-03-29T00:00:00"/>
    <s v="March"/>
    <s v="Sara Luxemburg"/>
    <x v="16"/>
    <x v="1"/>
    <s v="Chairs"/>
    <s v="Hon 4070 Series Pagoda Armless Upholstered Stacking Chairs"/>
    <n v="1166.92"/>
    <n v="5"/>
    <n v="131.28"/>
    <m/>
    <n v="0.11250128543516265"/>
    <m/>
    <s v="Sara"/>
    <s v="GOOD"/>
  </r>
  <r>
    <d v="2015-03-29T00:00:00"/>
    <s v="March"/>
    <s v="Denny Ordway"/>
    <x v="22"/>
    <x v="0"/>
    <s v="Appliances"/>
    <s v="Acco 6 Outlet Guardian Premium Plus Surge Suppressor"/>
    <n v="73.28"/>
    <n v="4"/>
    <n v="21.25"/>
    <m/>
    <n v="0.28998362445414849"/>
    <m/>
    <s v="Denny"/>
    <s v="OKAY"/>
  </r>
  <r>
    <d v="2015-03-29T00:00:00"/>
    <s v="March"/>
    <s v="Richard Bierner"/>
    <x v="3"/>
    <x v="0"/>
    <s v="Paper"/>
    <s v="Xerox 1880"/>
    <n v="212.64"/>
    <n v="6"/>
    <n v="99.94"/>
    <m/>
    <n v="0.4699962377727615"/>
    <m/>
    <s v="Richard"/>
    <e v="#N/A"/>
  </r>
  <r>
    <d v="2015-03-29T00:00:00"/>
    <s v="March"/>
    <s v="Richard Bierner"/>
    <x v="3"/>
    <x v="0"/>
    <s v="Paper"/>
    <s v="Tops Wirebound Message Log Books"/>
    <n v="9.8699999999999992"/>
    <n v="3"/>
    <n v="4.54"/>
    <m/>
    <n v="0.4599797365754813"/>
    <m/>
    <s v="Richard"/>
    <s v="OKAY"/>
  </r>
  <r>
    <d v="2015-03-29T00:00:00"/>
    <s v="March"/>
    <s v="Richard Bierner"/>
    <x v="3"/>
    <x v="2"/>
    <s v="Accessories"/>
    <s v="Memorex Froggy Flash Drive 8 GB"/>
    <n v="53.25"/>
    <n v="3"/>
    <n v="20.77"/>
    <m/>
    <n v="0.39004694835680748"/>
    <m/>
    <s v="Richard"/>
    <s v="OKAY"/>
  </r>
  <r>
    <d v="2015-03-29T00:00:00"/>
    <s v="March"/>
    <s v="Richard Bierner"/>
    <x v="3"/>
    <x v="1"/>
    <s v="Furnishings"/>
    <s v="G.E. Longer-Life Indoor Recessed Floodlight Bulbs"/>
    <n v="19.920000000000002"/>
    <n v="3"/>
    <n v="9.56"/>
    <m/>
    <n v="0.47991967871485941"/>
    <m/>
    <s v="Richard"/>
    <s v="OKAY"/>
  </r>
  <r>
    <d v="2015-03-29T00:00:00"/>
    <s v="March"/>
    <s v="Alan Shonely"/>
    <x v="6"/>
    <x v="0"/>
    <s v="Art"/>
    <s v="Newell 333"/>
    <n v="5.56"/>
    <n v="2"/>
    <n v="1.45"/>
    <m/>
    <n v="0.26079136690647481"/>
    <m/>
    <s v="Alan"/>
    <s v="OKAY"/>
  </r>
  <r>
    <d v="2015-03-29T00:00:00"/>
    <s v="March"/>
    <s v="Chad McGuire"/>
    <x v="20"/>
    <x v="0"/>
    <s v="Paper"/>
    <s v="Ampad Gold Fibre Wirebound Steno Books, 6&quot; x 9&quot;, Gregg Ruled"/>
    <n v="17.64"/>
    <n v="4"/>
    <n v="8.11"/>
    <m/>
    <n v="0.45975056689342397"/>
    <m/>
    <s v="Chad"/>
    <s v="OKAY"/>
  </r>
  <r>
    <d v="2015-03-30T00:00:00"/>
    <s v="March"/>
    <s v="Fred Chung"/>
    <x v="1"/>
    <x v="0"/>
    <s v="Paper"/>
    <s v="Adams Telephone Message Book W/Dividers/Space For Phone Numbers, 5 1/4&quot;X8 1/2&quot;, 300/Messages"/>
    <n v="23.52"/>
    <n v="5"/>
    <n v="8.5299999999999994"/>
    <m/>
    <n v="0.36267006802721086"/>
    <m/>
    <s v="Fred"/>
    <s v="OKAY"/>
  </r>
  <r>
    <d v="2015-03-30T00:00:00"/>
    <s v="March"/>
    <s v="Fred Chung"/>
    <x v="1"/>
    <x v="2"/>
    <s v="Phones"/>
    <s v="AT&amp;T 17929 Lendline Telephone"/>
    <n v="180.96"/>
    <n v="5"/>
    <n v="13.57"/>
    <m/>
    <n v="7.4988947833775424E-2"/>
    <m/>
    <s v="Fred"/>
    <s v="GREAT"/>
  </r>
  <r>
    <d v="2015-03-30T00:00:00"/>
    <s v="March"/>
    <s v="Daniel Raglin"/>
    <x v="1"/>
    <x v="1"/>
    <s v="Chairs"/>
    <s v="Office Star - Contemporary Task Swivel chair with Loop Arms, Charcoal"/>
    <n v="366.74"/>
    <n v="4"/>
    <n v="-110.02"/>
    <m/>
    <n v="-0.29999454654523638"/>
    <m/>
    <s v="Daniel"/>
    <e v="#N/A"/>
  </r>
  <r>
    <d v="2015-03-31T00:00:00"/>
    <s v="March"/>
    <s v="Scott Cohen"/>
    <x v="16"/>
    <x v="2"/>
    <s v="Phones"/>
    <s v="PureGear Roll-On Screen Protector"/>
    <n v="79.959999999999994"/>
    <n v="5"/>
    <n v="27.99"/>
    <m/>
    <n v="0.35005002501250626"/>
    <m/>
    <s v="Scott"/>
    <s v="OKAY"/>
  </r>
  <r>
    <d v="2015-03-31T00:00:00"/>
    <s v="March"/>
    <s v="Ed Braxton"/>
    <x v="0"/>
    <x v="0"/>
    <s v="Paper"/>
    <s v="White Dual Perf Computer Printout Paper, 2700 Sheets, 1 Part, Heavyweight, 20 lbs., 14 7/8 x 11"/>
    <n v="98.38"/>
    <n v="3"/>
    <n v="35.659999999999997"/>
    <m/>
    <n v="0.36247204716405773"/>
    <m/>
    <s v="Ed"/>
    <s v="OKAY"/>
  </r>
  <r>
    <d v="2015-03-31T00:00:00"/>
    <s v="March"/>
    <s v="Ed Braxton"/>
    <x v="0"/>
    <x v="1"/>
    <s v="Furnishings"/>
    <s v="3M Polarizing Light Filter Sleeves"/>
    <n v="22.38"/>
    <n v="3"/>
    <n v="-7.83"/>
    <m/>
    <n v="-0.34986595174262736"/>
    <m/>
    <s v="Ed"/>
    <s v="OKAY"/>
  </r>
  <r>
    <d v="2015-04-02T00:00:00"/>
    <s v="April"/>
    <s v="Michael Oakman"/>
    <x v="0"/>
    <x v="0"/>
    <s v="Appliances"/>
    <s v="APC 7 Outlet Network SurgeArrest Surge Protector"/>
    <n v="32.19"/>
    <n v="2"/>
    <n v="-80.48"/>
    <m/>
    <n v="-2.5001553277415351"/>
    <m/>
    <s v="Michael"/>
    <s v="OKAY"/>
  </r>
  <r>
    <d v="2015-04-02T00:00:00"/>
    <s v="April"/>
    <s v="Michael Oakman"/>
    <x v="0"/>
    <x v="2"/>
    <s v="Accessories"/>
    <s v="Kingston Digital DataTraveler 16GB USB 2.0"/>
    <n v="50.12"/>
    <n v="7"/>
    <n v="-0.63"/>
    <m/>
    <n v="-1.2569832402234637E-2"/>
    <m/>
    <s v="Michael"/>
    <s v="OKAY"/>
  </r>
  <r>
    <d v="2015-04-02T00:00:00"/>
    <s v="April"/>
    <s v="Michael Oakman"/>
    <x v="0"/>
    <x v="2"/>
    <s v="Accessories"/>
    <s v="Anker Ultra-Slim Mini Bluetooth 3.0 Wireless Keyboard"/>
    <n v="47.98"/>
    <n v="3"/>
    <n v="1.8"/>
    <m/>
    <n v="3.7515631513130476E-2"/>
    <m/>
    <s v="Michael"/>
    <s v="OKAY"/>
  </r>
  <r>
    <d v="2015-04-02T00:00:00"/>
    <s v="April"/>
    <s v="Cari Sayre"/>
    <x v="0"/>
    <x v="0"/>
    <s v="Binders"/>
    <s v="Aluminum Screw Posts"/>
    <n v="9.16"/>
    <n v="3"/>
    <n v="-13.73"/>
    <m/>
    <n v="-1.4989082969432315"/>
    <m/>
    <s v="Cari"/>
    <s v="OKAY"/>
  </r>
  <r>
    <d v="2015-04-02T00:00:00"/>
    <s v="April"/>
    <s v="John Dryer"/>
    <x v="3"/>
    <x v="2"/>
    <s v="Machines"/>
    <s v="Vtech AT&amp;T CL2940 Corded Speakerphone, Black"/>
    <n v="71.98"/>
    <n v="3"/>
    <n v="24.29"/>
    <m/>
    <n v="0.33745484856904695"/>
    <m/>
    <s v="John"/>
    <s v="OKAY"/>
  </r>
  <r>
    <d v="2015-04-02T00:00:00"/>
    <s v="April"/>
    <s v="John Lucas"/>
    <x v="12"/>
    <x v="2"/>
    <s v="Phones"/>
    <s v="Samsung HM1900 Bluetooth Headset"/>
    <n v="87.8"/>
    <n v="5"/>
    <n v="32.93"/>
    <m/>
    <n v="0.37505694760820046"/>
    <m/>
    <s v="John"/>
    <s v="OKAY"/>
  </r>
  <r>
    <d v="2015-04-04T00:00:00"/>
    <s v="April"/>
    <s v="Nicole Fjeld"/>
    <x v="20"/>
    <x v="0"/>
    <s v="Art"/>
    <s v="DIXON Ticonderoga Erasable Checking Pencils"/>
    <n v="11.16"/>
    <n v="2"/>
    <n v="4.3499999999999996"/>
    <m/>
    <n v="0.38978494623655913"/>
    <m/>
    <s v="Nicole"/>
    <s v="OKAY"/>
  </r>
  <r>
    <d v="2015-04-04T00:00:00"/>
    <s v="April"/>
    <s v="Nicole Fjeld"/>
    <x v="20"/>
    <x v="1"/>
    <s v="Furnishings"/>
    <s v="Eldon Advantage Foldable Chair Mats for Low Pile Carpets"/>
    <n v="108.4"/>
    <n v="2"/>
    <n v="22.76"/>
    <m/>
    <n v="0.20996309963099632"/>
    <m/>
    <s v="Nicole"/>
    <e v="#N/A"/>
  </r>
  <r>
    <d v="2015-04-04T00:00:00"/>
    <s v="April"/>
    <s v="Nicole Fjeld"/>
    <x v="20"/>
    <x v="0"/>
    <s v="Binders"/>
    <s v="GBC Prestige Therm-A-Bind Covers"/>
    <n v="82.34"/>
    <n v="3"/>
    <n v="27.79"/>
    <m/>
    <n v="0.33750303619140148"/>
    <m/>
    <s v="Nicole"/>
    <s v="OKAY"/>
  </r>
  <r>
    <d v="2015-04-04T00:00:00"/>
    <s v="April"/>
    <s v="Nicole Fjeld"/>
    <x v="20"/>
    <x v="0"/>
    <s v="Binders"/>
    <s v="Avery Round Ring Poly Binders"/>
    <n v="9.09"/>
    <n v="4"/>
    <n v="3.29"/>
    <m/>
    <n v="0.36193619361936197"/>
    <m/>
    <s v="Nicole"/>
    <s v="OKAY"/>
  </r>
  <r>
    <d v="2015-04-04T00:00:00"/>
    <s v="April"/>
    <s v="Nat Carroll"/>
    <x v="14"/>
    <x v="0"/>
    <s v="Appliances"/>
    <s v="Hoover Shoulder Vac Commercial Portable Vacuum"/>
    <n v="644.08000000000004"/>
    <n v="2"/>
    <n v="107.35"/>
    <m/>
    <n v="0.16667184200720406"/>
    <m/>
    <s v="Nat"/>
    <s v="GOOD"/>
  </r>
  <r>
    <d v="2015-04-04T00:00:00"/>
    <s v="April"/>
    <s v="Nat Carroll"/>
    <x v="14"/>
    <x v="0"/>
    <s v="Fasteners"/>
    <s v="Staples"/>
    <n v="5.84"/>
    <n v="2"/>
    <n v="2.63"/>
    <m/>
    <n v="0.45034246575342463"/>
    <m/>
    <s v="Nat"/>
    <s v="OKAY"/>
  </r>
  <r>
    <d v="2015-04-04T00:00:00"/>
    <s v="April"/>
    <s v="Nat Carroll"/>
    <x v="14"/>
    <x v="0"/>
    <s v="Binders"/>
    <s v="Acco Expandable Hanging Binders"/>
    <n v="12.76"/>
    <n v="2"/>
    <n v="5.87"/>
    <m/>
    <n v="0.46003134796238249"/>
    <m/>
    <s v="Nat"/>
    <s v="OKAY"/>
  </r>
  <r>
    <d v="2015-04-04T00:00:00"/>
    <s v="April"/>
    <s v="Nat Carroll"/>
    <x v="14"/>
    <x v="2"/>
    <s v="Phones"/>
    <s v="Shocksock Galaxy S4 Armband"/>
    <n v="10.95"/>
    <n v="1"/>
    <n v="0.44"/>
    <m/>
    <n v="4.018264840182649E-2"/>
    <m/>
    <s v="Nat"/>
    <s v="OKAY"/>
  </r>
  <r>
    <d v="2015-04-04T00:00:00"/>
    <s v="April"/>
    <s v="Nat Carroll"/>
    <x v="14"/>
    <x v="2"/>
    <s v="Copiers"/>
    <s v="Brother DCP1000 Digital 3 in 1 Multifunction Machine"/>
    <n v="599.98"/>
    <n v="2"/>
    <n v="209.99"/>
    <m/>
    <n v="0.34999499983332777"/>
    <m/>
    <s v="Nat"/>
    <s v="GOOD"/>
  </r>
  <r>
    <d v="2015-04-05T00:00:00"/>
    <s v="April"/>
    <s v="Greg Guthrie"/>
    <x v="15"/>
    <x v="0"/>
    <s v="Binders"/>
    <s v="GBC DocuBind 300 Electric Binding Machine"/>
    <n v="157.79"/>
    <n v="1"/>
    <n v="-115.72"/>
    <m/>
    <n v="-0.73337980860637564"/>
    <m/>
    <s v="Greg"/>
    <e v="#N/A"/>
  </r>
  <r>
    <d v="2015-04-05T00:00:00"/>
    <s v="April"/>
    <s v="Valerie Takahito"/>
    <x v="2"/>
    <x v="0"/>
    <s v="Appliances"/>
    <s v="Bionaire 99.97% HEPA Air Cleaner"/>
    <n v="98.11"/>
    <n v="7"/>
    <n v="18.399999999999999"/>
    <m/>
    <n v="0.18754459280399549"/>
    <m/>
    <s v="Valerie"/>
    <s v="OKAY"/>
  </r>
  <r>
    <d v="2015-04-05T00:00:00"/>
    <s v="April"/>
    <s v="Valerie Takahito"/>
    <x v="2"/>
    <x v="0"/>
    <s v="Storage"/>
    <s v="Fellowes High-Stak Drawer Files"/>
    <n v="563.80999999999995"/>
    <n v="4"/>
    <n v="21.14"/>
    <m/>
    <n v="3.7494900764441924E-2"/>
    <m/>
    <s v="Valerie"/>
    <s v="GOOD"/>
  </r>
  <r>
    <d v="2015-04-05T00:00:00"/>
    <s v="April"/>
    <s v="Valerie Takahito"/>
    <x v="2"/>
    <x v="0"/>
    <s v="Binders"/>
    <s v="Cardinal Slant-D Ring Binders"/>
    <n v="10.43"/>
    <n v="4"/>
    <n v="-6.95"/>
    <m/>
    <n v="-0.66634707574304897"/>
    <m/>
    <s v="Valerie"/>
    <s v="OKAY"/>
  </r>
  <r>
    <d v="2015-04-05T00:00:00"/>
    <s v="April"/>
    <s v="Valerie Takahito"/>
    <x v="2"/>
    <x v="1"/>
    <s v="Furnishings"/>
    <s v="Tenex Antistatic Computer Chair Mats"/>
    <n v="547.14"/>
    <n v="4"/>
    <n v="-68.39"/>
    <m/>
    <n v="-0.12499543078553936"/>
    <m/>
    <s v="Valerie"/>
    <s v="GOOD"/>
  </r>
  <r>
    <d v="2015-04-05T00:00:00"/>
    <s v="April"/>
    <s v="Valerie Takahito"/>
    <x v="2"/>
    <x v="2"/>
    <s v="Phones"/>
    <s v="Cush Cases Heavy Duty Rugged Cover Case for Samsung Galaxy S5 - Purple"/>
    <n v="14.85"/>
    <n v="5"/>
    <n v="-3.22"/>
    <m/>
    <n v="-0.21683501683501685"/>
    <m/>
    <s v="Valerie"/>
    <s v="OKAY"/>
  </r>
  <r>
    <d v="2015-04-05T00:00:00"/>
    <s v="April"/>
    <s v="Valerie Takahito"/>
    <x v="2"/>
    <x v="2"/>
    <s v="Phones"/>
    <s v="Speck Products Candyshell Flip Case"/>
    <n v="41.99"/>
    <n v="2"/>
    <n v="-9.8000000000000007"/>
    <m/>
    <n v="-0.23338890211955229"/>
    <m/>
    <s v="Valerie"/>
    <s v="OKAY"/>
  </r>
  <r>
    <d v="2015-04-05T00:00:00"/>
    <s v="April"/>
    <s v="Valerie Takahito"/>
    <x v="2"/>
    <x v="1"/>
    <s v="Furnishings"/>
    <s v="DAX Charcoal/Nickel-Tone Document Frame, 5 x 7"/>
    <n v="7.58"/>
    <n v="1"/>
    <n v="2.37"/>
    <m/>
    <n v="0.31266490765171506"/>
    <m/>
    <s v="Valerie"/>
    <s v="OKAY"/>
  </r>
  <r>
    <d v="2015-04-05T00:00:00"/>
    <s v="April"/>
    <s v="Valerie Takahito"/>
    <x v="2"/>
    <x v="1"/>
    <s v="Bookcases"/>
    <s v="Bush Heritage Pine Collection 5-Shelf Bookcase, Albany Pine Finish, *Special Order"/>
    <n v="352.45"/>
    <n v="5"/>
    <n v="-211.47"/>
    <m/>
    <n v="-0.6"/>
    <m/>
    <s v="Valerie"/>
    <e v="#N/A"/>
  </r>
  <r>
    <d v="2015-04-05T00:00:00"/>
    <s v="April"/>
    <s v="Ted Trevino"/>
    <x v="2"/>
    <x v="0"/>
    <s v="Labels"/>
    <s v="Avery 499"/>
    <n v="23.9"/>
    <n v="6"/>
    <n v="7.77"/>
    <m/>
    <n v="0.32510460251046025"/>
    <m/>
    <s v="Ted"/>
    <s v="OKAY"/>
  </r>
  <r>
    <d v="2015-04-05T00:00:00"/>
    <s v="April"/>
    <s v="Carol Adams"/>
    <x v="3"/>
    <x v="1"/>
    <s v="Chairs"/>
    <s v="GuestStacker Chair with Chrome Finish Legs"/>
    <n v="892.22"/>
    <n v="3"/>
    <n v="89.22"/>
    <m/>
    <n v="9.9997758400394515E-2"/>
    <m/>
    <s v="Carol"/>
    <s v="GOOD"/>
  </r>
  <r>
    <d v="2015-04-05T00:00:00"/>
    <s v="April"/>
    <s v="Jennifer Ferguson"/>
    <x v="22"/>
    <x v="2"/>
    <s v="Accessories"/>
    <s v="SanDisk Ultra 64 GB MicroSDHC Class 10 Memory Card"/>
    <n v="239.94"/>
    <n v="6"/>
    <n v="26.39"/>
    <m/>
    <n v="0.10998582979078103"/>
    <m/>
    <s v="Jennifer"/>
    <e v="#N/A"/>
  </r>
  <r>
    <d v="2015-04-05T00:00:00"/>
    <s v="April"/>
    <s v="Jennifer Ferguson"/>
    <x v="22"/>
    <x v="0"/>
    <s v="Art"/>
    <s v="Dixon Ticonderoga Pencils"/>
    <n v="23.84"/>
    <n v="8"/>
    <n v="6.44"/>
    <m/>
    <n v="0.27013422818791949"/>
    <m/>
    <s v="Jennifer"/>
    <s v="OKAY"/>
  </r>
  <r>
    <d v="2015-04-06T00:00:00"/>
    <s v="April"/>
    <s v="Thomas Thornton"/>
    <x v="0"/>
    <x v="0"/>
    <s v="Art"/>
    <s v="Newell 312"/>
    <n v="42.05"/>
    <n v="9"/>
    <n v="5.26"/>
    <m/>
    <n v="0.12508917954815696"/>
    <m/>
    <s v="Thomas"/>
    <s v="OKAY"/>
  </r>
  <r>
    <d v="2015-04-06T00:00:00"/>
    <s v="April"/>
    <s v="Thomas Thornton"/>
    <x v="0"/>
    <x v="2"/>
    <s v="Accessories"/>
    <s v="Maxell 4.7GB DVD-RW 3/Pack"/>
    <n v="25.49"/>
    <n v="2"/>
    <n v="4.46"/>
    <m/>
    <n v="0.17497057669674382"/>
    <m/>
    <s v="Thomas"/>
    <s v="OKAY"/>
  </r>
  <r>
    <d v="2015-04-06T00:00:00"/>
    <s v="April"/>
    <s v="Thomas Thornton"/>
    <x v="0"/>
    <x v="0"/>
    <s v="Binders"/>
    <s v="Ibico Covers for Plastic or Wire Binding Elements"/>
    <n v="6.9"/>
    <n v="3"/>
    <n v="-12.08"/>
    <m/>
    <n v="-1.7507246376811594"/>
    <m/>
    <s v="Thomas"/>
    <s v="OKAY"/>
  </r>
  <r>
    <d v="2015-04-06T00:00:00"/>
    <s v="April"/>
    <s v="Thomas Thornton"/>
    <x v="0"/>
    <x v="0"/>
    <s v="Binders"/>
    <s v="Fellowes Twister Kit, Gray/Clear, 3/pkg"/>
    <n v="9.65"/>
    <n v="6"/>
    <n v="-16.88"/>
    <m/>
    <n v="-1.749222797927461"/>
    <m/>
    <s v="Thomas"/>
    <s v="OKAY"/>
  </r>
  <r>
    <d v="2015-04-06T00:00:00"/>
    <s v="April"/>
    <s v="Thomas Thornton"/>
    <x v="0"/>
    <x v="0"/>
    <s v="Paper"/>
    <s v="Xerox 1949"/>
    <n v="7.97"/>
    <n v="2"/>
    <n v="2.89"/>
    <m/>
    <n v="0.3626097867001255"/>
    <m/>
    <s v="Thomas"/>
    <s v="OKAY"/>
  </r>
  <r>
    <d v="2015-04-06T00:00:00"/>
    <s v="April"/>
    <s v="Mark Hamilton"/>
    <x v="25"/>
    <x v="0"/>
    <s v="Paper"/>
    <s v="Xerox 1884"/>
    <n v="47.95"/>
    <n v="3"/>
    <n v="16.18"/>
    <m/>
    <n v="0.33743482794577684"/>
    <m/>
    <s v="Mark"/>
    <s v="OKAY"/>
  </r>
  <r>
    <d v="2015-04-07T00:00:00"/>
    <s v="April"/>
    <s v="Peter Fuller"/>
    <x v="0"/>
    <x v="0"/>
    <s v="Appliances"/>
    <s v="Hoover Upright Vacuum With Dirt Cup"/>
    <n v="463.25"/>
    <n v="8"/>
    <n v="-1181.28"/>
    <m/>
    <n v="-2.5499838100377765"/>
    <m/>
    <s v="Peter"/>
    <s v="GREAT"/>
  </r>
  <r>
    <d v="2015-04-07T00:00:00"/>
    <s v="April"/>
    <s v="Peter Fuller"/>
    <x v="0"/>
    <x v="2"/>
    <s v="Accessories"/>
    <s v="Razer Kraken PRO Over Ear PC and Music Headset"/>
    <n v="383.95"/>
    <n v="6"/>
    <n v="47.99"/>
    <m/>
    <n v="0.12499023310326866"/>
    <m/>
    <s v="Peter"/>
    <e v="#N/A"/>
  </r>
  <r>
    <d v="2015-04-07T00:00:00"/>
    <s v="April"/>
    <s v="Frank Merwin"/>
    <x v="2"/>
    <x v="0"/>
    <s v="Art"/>
    <s v="Newell 331"/>
    <n v="11.74"/>
    <n v="3"/>
    <n v="1.03"/>
    <m/>
    <n v="8.7734241908006813E-2"/>
    <m/>
    <s v="Frank"/>
    <s v="OKAY"/>
  </r>
  <r>
    <d v="2015-04-07T00:00:00"/>
    <s v="April"/>
    <s v="Resi PÃ¶lking"/>
    <x v="20"/>
    <x v="0"/>
    <s v="Paper"/>
    <s v="Xerox 192"/>
    <n v="25.92"/>
    <n v="4"/>
    <n v="12.44"/>
    <m/>
    <n v="0.47993827160493824"/>
    <m/>
    <s v="Resi"/>
    <s v="OKAY"/>
  </r>
  <r>
    <d v="2015-04-07T00:00:00"/>
    <s v="April"/>
    <s v="Resi PÃ¶lking"/>
    <x v="20"/>
    <x v="0"/>
    <s v="Storage"/>
    <s v="X-Rack File for Hanging Folders"/>
    <n v="22.58"/>
    <n v="2"/>
    <n v="5.87"/>
    <m/>
    <n v="0.25996457041629761"/>
    <m/>
    <s v="Resi"/>
    <s v="OKAY"/>
  </r>
  <r>
    <d v="2015-04-09T00:00:00"/>
    <s v="April"/>
    <s v="Jay Kimmel"/>
    <x v="3"/>
    <x v="1"/>
    <s v="Tables"/>
    <s v="Laminate Occasional Tables"/>
    <n v="369.91"/>
    <n v="3"/>
    <n v="-13.87"/>
    <m/>
    <n v="-3.7495607039550155E-2"/>
    <m/>
    <s v="Jay"/>
    <e v="#N/A"/>
  </r>
  <r>
    <d v="2015-04-09T00:00:00"/>
    <s v="April"/>
    <s v="Mick Crebagga"/>
    <x v="20"/>
    <x v="0"/>
    <s v="Storage"/>
    <s v="Perma STOR-ALL Hanging File Box, 13 1/8&quot;W x 12 1/4&quot;D x 10 1/2&quot;H"/>
    <n v="17.940000000000001"/>
    <n v="3"/>
    <n v="3.05"/>
    <m/>
    <n v="0.17001114827201783"/>
    <m/>
    <s v="Mick"/>
    <s v="OKAY"/>
  </r>
  <r>
    <d v="2015-04-09T00:00:00"/>
    <s v="April"/>
    <s v="Ivan Gibson"/>
    <x v="37"/>
    <x v="0"/>
    <s v="Appliances"/>
    <s v="Honeywell Enviracaire Portable HEPA Air Cleaner for up to 10 x 16 Room"/>
    <n v="370.14"/>
    <n v="3"/>
    <n v="144.35"/>
    <m/>
    <n v="0.3899875722699519"/>
    <m/>
    <s v="Ivan"/>
    <e v="#N/A"/>
  </r>
  <r>
    <d v="2015-04-10T00:00:00"/>
    <s v="April"/>
    <s v="Dario Medina"/>
    <x v="3"/>
    <x v="0"/>
    <s v="Binders"/>
    <s v="Insertable Tab Post Binder Dividers"/>
    <n v="12.83"/>
    <n v="2"/>
    <n v="4.33"/>
    <m/>
    <n v="0.33749025720966486"/>
    <m/>
    <s v="Dario"/>
    <s v="OKAY"/>
  </r>
  <r>
    <d v="2015-04-10T00:00:00"/>
    <s v="April"/>
    <s v="Eugene Hildebrand"/>
    <x v="20"/>
    <x v="0"/>
    <s v="Storage"/>
    <s v="Steel Personal Filing/Posting Tote"/>
    <n v="142.04"/>
    <n v="4"/>
    <n v="38.35"/>
    <m/>
    <n v="0.26999436778372293"/>
    <m/>
    <s v="Eugene"/>
    <e v="#N/A"/>
  </r>
  <r>
    <d v="2015-04-10T00:00:00"/>
    <s v="April"/>
    <s v="Eugene Hildebrand"/>
    <x v="20"/>
    <x v="0"/>
    <s v="Art"/>
    <s v="Faber Castell Col-Erase Pencils"/>
    <n v="14.67"/>
    <n v="3"/>
    <n v="6.01"/>
    <m/>
    <n v="0.4096796182685753"/>
    <m/>
    <s v="Eugene"/>
    <s v="OKAY"/>
  </r>
  <r>
    <d v="2015-04-11T00:00:00"/>
    <s v="April"/>
    <s v="Sanjit Engle"/>
    <x v="20"/>
    <x v="2"/>
    <s v="Accessories"/>
    <s v="Maxell 4.7GB DVD-R"/>
    <n v="85.14"/>
    <n v="3"/>
    <n v="34.909999999999997"/>
    <m/>
    <n v="0.41003053793751465"/>
    <m/>
    <s v="Sanjit"/>
    <s v="OKAY"/>
  </r>
  <r>
    <d v="2015-04-11T00:00:00"/>
    <s v="April"/>
    <s v="Sanjit Engle"/>
    <x v="20"/>
    <x v="2"/>
    <s v="Phones"/>
    <s v="OtterBox Commuter Series Case - iPhone 5 &amp; 5s"/>
    <n v="21.99"/>
    <n v="1"/>
    <n v="10.56"/>
    <m/>
    <n v="0.480218281036835"/>
    <m/>
    <s v="Sanjit"/>
    <s v="OKAY"/>
  </r>
  <r>
    <d v="2015-04-11T00:00:00"/>
    <s v="April"/>
    <s v="Sanjit Engle"/>
    <x v="20"/>
    <x v="0"/>
    <s v="Appliances"/>
    <s v="Kensington 4 Outlet MasterPiece Compact Power Control Center"/>
    <n v="406.6"/>
    <n v="5"/>
    <n v="113.85"/>
    <m/>
    <n v="0.2800049188391539"/>
    <m/>
    <s v="Sanjit"/>
    <e v="#N/A"/>
  </r>
  <r>
    <d v="2015-04-11T00:00:00"/>
    <s v="April"/>
    <s v="Patrick Ryan"/>
    <x v="16"/>
    <x v="1"/>
    <s v="Furnishings"/>
    <s v="Executive Impressions Supervisor Wall Clock"/>
    <n v="67.36"/>
    <n v="2"/>
    <n v="10.1"/>
    <m/>
    <n v="0.14994061757719715"/>
    <m/>
    <s v="Patrick"/>
    <s v="OKAY"/>
  </r>
  <r>
    <d v="2015-04-11T00:00:00"/>
    <s v="April"/>
    <s v="Patrick Ryan"/>
    <x v="16"/>
    <x v="1"/>
    <s v="Furnishings"/>
    <s v="Executive Impressions 14&quot; Two-Color Numerals Wall Clock"/>
    <n v="54.53"/>
    <n v="3"/>
    <n v="14.31"/>
    <m/>
    <n v="0.26242435356684396"/>
    <m/>
    <s v="Patrick"/>
    <s v="OKAY"/>
  </r>
  <r>
    <d v="2015-04-11T00:00:00"/>
    <s v="April"/>
    <s v="Andy Reiter"/>
    <x v="3"/>
    <x v="2"/>
    <s v="Copiers"/>
    <s v="Canon PC-428 Personal Copier"/>
    <n v="639.97"/>
    <n v="4"/>
    <n v="215.99"/>
    <m/>
    <n v="0.3375001953216557"/>
    <m/>
    <s v="Andy"/>
    <s v="GOOD"/>
  </r>
  <r>
    <d v="2015-04-11T00:00:00"/>
    <s v="April"/>
    <s v="Andy Reiter"/>
    <x v="3"/>
    <x v="0"/>
    <s v="Paper"/>
    <s v="Easy-staple paper"/>
    <n v="52.76"/>
    <n v="2"/>
    <n v="24.27"/>
    <m/>
    <n v="0.46000758150113724"/>
    <m/>
    <s v="Andy"/>
    <s v="OKAY"/>
  </r>
  <r>
    <d v="2015-04-12T00:00:00"/>
    <s v="April"/>
    <s v="Robert Dilbeck"/>
    <x v="22"/>
    <x v="0"/>
    <s v="Storage"/>
    <s v="Rogers Jumbo File, Granite"/>
    <n v="40.74"/>
    <n v="3"/>
    <n v="0.41"/>
    <m/>
    <n v="1.0063819342169857E-2"/>
    <m/>
    <s v="Robert"/>
    <s v="OKAY"/>
  </r>
  <r>
    <d v="2015-04-13T00:00:00"/>
    <s v="April"/>
    <s v="Zuschuss Carroll"/>
    <x v="3"/>
    <x v="2"/>
    <s v="Accessories"/>
    <s v="Plantronics Audio 478 Stereo USB Headset"/>
    <n v="199.96"/>
    <n v="4"/>
    <n v="69.989999999999995"/>
    <m/>
    <n v="0.35002000400080013"/>
    <m/>
    <s v="Zuschuss"/>
    <s v="GREAT"/>
  </r>
  <r>
    <d v="2015-04-13T00:00:00"/>
    <s v="April"/>
    <s v="Zuschuss Carroll"/>
    <x v="3"/>
    <x v="1"/>
    <s v="Tables"/>
    <s v="Hon 94000 Series Round Tables"/>
    <n v="710.83"/>
    <n v="3"/>
    <n v="-97.74"/>
    <m/>
    <n v="-0.13750123095536201"/>
    <m/>
    <s v="Zuschuss"/>
    <s v="GOOD"/>
  </r>
  <r>
    <d v="2015-04-13T00:00:00"/>
    <s v="April"/>
    <s v="Anthony Witt"/>
    <x v="31"/>
    <x v="0"/>
    <s v="Supplies"/>
    <s v="Martin-Yale Premier Letter Opener"/>
    <n v="12.88"/>
    <n v="1"/>
    <n v="0.39"/>
    <m/>
    <n v="3.027950310559006E-2"/>
    <m/>
    <s v="Anthony"/>
    <s v="OKAY"/>
  </r>
  <r>
    <d v="2015-04-13T00:00:00"/>
    <s v="April"/>
    <s v="Heather Jas"/>
    <x v="12"/>
    <x v="0"/>
    <s v="Paper"/>
    <s v="Xerox 210"/>
    <n v="31.1"/>
    <n v="6"/>
    <n v="10.89"/>
    <m/>
    <n v="0.35016077170418008"/>
    <m/>
    <s v="Heather"/>
    <s v="OKAY"/>
  </r>
  <r>
    <d v="2015-04-13T00:00:00"/>
    <s v="April"/>
    <s v="Heather Jas"/>
    <x v="12"/>
    <x v="0"/>
    <s v="Paper"/>
    <s v="Xerox 1973"/>
    <n v="54.82"/>
    <n v="3"/>
    <n v="17.82"/>
    <m/>
    <n v="0.32506384531192994"/>
    <m/>
    <s v="Heather"/>
    <s v="OKAY"/>
  </r>
  <r>
    <d v="2015-04-13T00:00:00"/>
    <s v="April"/>
    <s v="Bill Tyler"/>
    <x v="3"/>
    <x v="1"/>
    <s v="Furnishings"/>
    <s v="Flat Face Poster Frame"/>
    <n v="37.68"/>
    <n v="2"/>
    <n v="15.83"/>
    <m/>
    <n v="0.42011677282377918"/>
    <m/>
    <s v="Bill"/>
    <s v="OKAY"/>
  </r>
  <r>
    <d v="2015-04-13T00:00:00"/>
    <s v="April"/>
    <s v="Bill Tyler"/>
    <x v="3"/>
    <x v="2"/>
    <s v="Phones"/>
    <s v="Aastra 57i VoIP phone"/>
    <n v="258.58"/>
    <n v="2"/>
    <n v="19.39"/>
    <m/>
    <n v="7.4986464537087169E-2"/>
    <m/>
    <s v="Bill"/>
    <e v="#N/A"/>
  </r>
  <r>
    <d v="2015-04-13T00:00:00"/>
    <s v="April"/>
    <s v="Bill Tyler"/>
    <x v="3"/>
    <x v="0"/>
    <s v="Appliances"/>
    <s v="3M Replacement Filter for Office Air Cleaner for 20' x 33' Room"/>
    <n v="75.84"/>
    <n v="2"/>
    <n v="29.58"/>
    <m/>
    <n v="0.39003164556962022"/>
    <m/>
    <s v="Bill"/>
    <s v="OKAY"/>
  </r>
  <r>
    <d v="2015-04-13T00:00:00"/>
    <s v="April"/>
    <s v="Sonia Sunley"/>
    <x v="40"/>
    <x v="0"/>
    <s v="Binders"/>
    <s v="Fellowes Black Plastic Comb Bindings"/>
    <n v="17.43"/>
    <n v="3"/>
    <n v="8.02"/>
    <m/>
    <n v="0.46012621916236374"/>
    <m/>
    <s v="Sonia"/>
    <s v="OKAY"/>
  </r>
  <r>
    <d v="2015-04-13T00:00:00"/>
    <s v="April"/>
    <s v="Eugene Barchas"/>
    <x v="3"/>
    <x v="1"/>
    <s v="Tables"/>
    <s v="Iceberg OfficeWorks 42&quot; Round Tables"/>
    <n v="241.57"/>
    <n v="2"/>
    <n v="-15.1"/>
    <m/>
    <n v="-6.2507761725379807E-2"/>
    <m/>
    <s v="Eugene"/>
    <s v="GREAT"/>
  </r>
  <r>
    <d v="2015-04-13T00:00:00"/>
    <s v="April"/>
    <s v="Eugene Barchas"/>
    <x v="3"/>
    <x v="2"/>
    <s v="Phones"/>
    <s v="Polycom CX600 IP Phone VoIP phone"/>
    <n v="479.92"/>
    <n v="2"/>
    <n v="41.99"/>
    <m/>
    <n v="8.7493748958159701E-2"/>
    <m/>
    <s v="Eugene"/>
    <e v="#N/A"/>
  </r>
  <r>
    <d v="2015-04-13T00:00:00"/>
    <s v="April"/>
    <s v="Thea Hendricks"/>
    <x v="12"/>
    <x v="0"/>
    <s v="Storage"/>
    <s v="Neat Ideas Personal Hanging Folder Files, Black"/>
    <n v="10.74"/>
    <n v="1"/>
    <n v="0.81"/>
    <m/>
    <n v="7.5418994413407825E-2"/>
    <m/>
    <s v="Thea"/>
    <s v="OKAY"/>
  </r>
  <r>
    <d v="2015-04-13T00:00:00"/>
    <s v="April"/>
    <s v="Frank Preis"/>
    <x v="0"/>
    <x v="1"/>
    <s v="Tables"/>
    <s v="Chromcraft Bull-Nose Wood Round Conference Table Top, Wood Base"/>
    <n v="609.98"/>
    <n v="4"/>
    <n v="-113.28"/>
    <m/>
    <n v="-0.18571100691825962"/>
    <m/>
    <s v="Frank"/>
    <s v="GOOD"/>
  </r>
  <r>
    <d v="2015-04-13T00:00:00"/>
    <s v="April"/>
    <s v="Frank Preis"/>
    <x v="0"/>
    <x v="1"/>
    <s v="Tables"/>
    <s v="Iceberg OfficeWorks 42&quot; Round Tables"/>
    <n v="211.37"/>
    <n v="2"/>
    <n v="-45.29"/>
    <m/>
    <n v="-0.21426881771301509"/>
    <m/>
    <s v="Frank"/>
    <s v="GREAT"/>
  </r>
  <r>
    <d v="2015-04-13T00:00:00"/>
    <s v="April"/>
    <s v="Frank Preis"/>
    <x v="0"/>
    <x v="2"/>
    <s v="Phones"/>
    <s v="Apple iPhone 5C"/>
    <n v="239.98"/>
    <n v="3"/>
    <n v="18"/>
    <m/>
    <n v="7.5006250520876741E-2"/>
    <m/>
    <s v="Frank"/>
    <e v="#N/A"/>
  </r>
  <r>
    <d v="2015-04-14T00:00:00"/>
    <s v="April"/>
    <s v="Theone Pippenger"/>
    <x v="11"/>
    <x v="0"/>
    <s v="Appliances"/>
    <s v="Acco Smartsocket Color-Coded Six-Outlet AC Adapter Model Surge Protectors"/>
    <n v="35.21"/>
    <n v="1"/>
    <n v="2.64"/>
    <m/>
    <n v="7.4978699233172394E-2"/>
    <m/>
    <s v="Theone"/>
    <s v="OKAY"/>
  </r>
  <r>
    <d v="2015-04-16T00:00:00"/>
    <s v="April"/>
    <s v="Theresa Swint"/>
    <x v="10"/>
    <x v="0"/>
    <s v="Appliances"/>
    <s v="Belkin F9H710-06 7 Outlet SurgeMaster Surge Protector"/>
    <n v="45.22"/>
    <n v="3"/>
    <n v="4.5199999999999996"/>
    <m/>
    <n v="9.995577178239716E-2"/>
    <m/>
    <s v="Theresa"/>
    <s v="OKAY"/>
  </r>
  <r>
    <d v="2015-04-16T00:00:00"/>
    <s v="April"/>
    <s v="Theresa Swint"/>
    <x v="10"/>
    <x v="0"/>
    <s v="Fasteners"/>
    <s v="Super Bands, 12/Pack"/>
    <n v="10.42"/>
    <n v="7"/>
    <n v="-2.21"/>
    <m/>
    <n v="-0.21209213051823417"/>
    <m/>
    <s v="Theresa"/>
    <s v="OKAY"/>
  </r>
  <r>
    <d v="2015-04-16T00:00:00"/>
    <s v="April"/>
    <s v="Theresa Swint"/>
    <x v="10"/>
    <x v="0"/>
    <s v="Art"/>
    <s v="Crayola Colored Pencils"/>
    <n v="7.87"/>
    <n v="3"/>
    <n v="1.28"/>
    <m/>
    <n v="0.16264294790343076"/>
    <m/>
    <s v="Theresa"/>
    <s v="OKAY"/>
  </r>
  <r>
    <d v="2015-04-16T00:00:00"/>
    <s v="April"/>
    <s v="Theresa Swint"/>
    <x v="10"/>
    <x v="2"/>
    <s v="Phones"/>
    <s v="Plantronics 81402"/>
    <n v="118.78"/>
    <n v="3"/>
    <n v="-27.72"/>
    <m/>
    <n v="-0.233372621653477"/>
    <m/>
    <s v="Theresa"/>
    <e v="#N/A"/>
  </r>
  <r>
    <d v="2015-04-16T00:00:00"/>
    <s v="April"/>
    <s v="Theresa Swint"/>
    <x v="10"/>
    <x v="0"/>
    <s v="Fasteners"/>
    <s v="Assorted Color Push Pins"/>
    <n v="1.45"/>
    <n v="1"/>
    <n v="0.24"/>
    <m/>
    <n v="0.16551724137931034"/>
    <m/>
    <s v="Theresa"/>
    <s v="OKAY"/>
  </r>
  <r>
    <d v="2015-04-16T00:00:00"/>
    <s v="April"/>
    <s v="Theresa Swint"/>
    <x v="10"/>
    <x v="0"/>
    <s v="Binders"/>
    <s v="GBC Velobind Prepunched Cover Sets, Regency Series"/>
    <n v="55.47"/>
    <n v="5"/>
    <n v="-46.23"/>
    <m/>
    <n v="-0.83342347214710655"/>
    <m/>
    <s v="Theresa"/>
    <s v="OKAY"/>
  </r>
  <r>
    <d v="2015-04-16T00:00:00"/>
    <s v="April"/>
    <s v="Brad Norvell"/>
    <x v="2"/>
    <x v="0"/>
    <s v="Fasteners"/>
    <s v="Staples"/>
    <n v="12.58"/>
    <n v="4"/>
    <n v="4.09"/>
    <m/>
    <n v="0.32511923688394273"/>
    <m/>
    <s v="Brad"/>
    <s v="OKAY"/>
  </r>
  <r>
    <d v="2015-04-16T00:00:00"/>
    <s v="April"/>
    <s v="Sarah Brown"/>
    <x v="1"/>
    <x v="2"/>
    <s v="Copiers"/>
    <s v="Canon PC940 Copier"/>
    <n v="1439.97"/>
    <n v="4"/>
    <n v="485.99"/>
    <m/>
    <n v="0.33750008680736404"/>
    <m/>
    <s v="Sarah"/>
    <s v="GOOD"/>
  </r>
  <r>
    <d v="2015-04-16T00:00:00"/>
    <s v="April"/>
    <s v="Sarah Brown"/>
    <x v="1"/>
    <x v="2"/>
    <s v="Accessories"/>
    <s v="Logitech Keyboard K120"/>
    <n v="43.56"/>
    <n v="3"/>
    <n v="-4.9000000000000004"/>
    <m/>
    <n v="-0.11248852157943068"/>
    <m/>
    <s v="Sarah"/>
    <s v="OKAY"/>
  </r>
  <r>
    <d v="2015-04-16T00:00:00"/>
    <s v="April"/>
    <s v="Lauren Leatherbury"/>
    <x v="6"/>
    <x v="2"/>
    <s v="Phones"/>
    <s v="Konftel 250 ConferenceÂ phoneÂ - Charcoal black"/>
    <n v="569.64"/>
    <n v="2"/>
    <n v="148.11000000000001"/>
    <m/>
    <n v="0.26000631978091432"/>
    <m/>
    <s v="Lauren"/>
    <s v="GOOD"/>
  </r>
  <r>
    <d v="2015-04-16T00:00:00"/>
    <s v="April"/>
    <s v="Lauren Leatherbury"/>
    <x v="6"/>
    <x v="0"/>
    <s v="Binders"/>
    <s v="Cardinal EasyOpen D-Ring Binders"/>
    <n v="9.14"/>
    <n v="1"/>
    <n v="4.57"/>
    <m/>
    <n v="0.5"/>
    <m/>
    <s v="Lauren"/>
    <s v="OKAY"/>
  </r>
  <r>
    <d v="2015-04-16T00:00:00"/>
    <s v="April"/>
    <s v="Lauren Leatherbury"/>
    <x v="6"/>
    <x v="1"/>
    <s v="Furnishings"/>
    <s v="Tenex Antistatic Computer Chair Mats"/>
    <n v="1196.8599999999999"/>
    <n v="7"/>
    <n v="119.69"/>
    <m/>
    <n v="0.10000334207843858"/>
    <m/>
    <s v="Lauren"/>
    <s v="GOOD"/>
  </r>
  <r>
    <d v="2015-04-16T00:00:00"/>
    <s v="April"/>
    <s v="Lauren Leatherbury"/>
    <x v="6"/>
    <x v="1"/>
    <s v="Bookcases"/>
    <s v="O'Sullivan 3-Shelf Heavy-Duty Bookcases"/>
    <n v="523.26"/>
    <n v="9"/>
    <n v="125.58"/>
    <m/>
    <n v="0.23999541337002636"/>
    <m/>
    <s v="Lauren"/>
    <s v="GOOD"/>
  </r>
  <r>
    <d v="2015-04-16T00:00:00"/>
    <s v="April"/>
    <s v="Denise Monton"/>
    <x v="20"/>
    <x v="1"/>
    <s v="Chairs"/>
    <s v="Novimex Turbo Task Chair"/>
    <n v="127.76"/>
    <n v="2"/>
    <n v="2.84"/>
    <m/>
    <n v="2.2229179711959923E-2"/>
    <m/>
    <s v="Denise"/>
    <e v="#N/A"/>
  </r>
  <r>
    <d v="2015-04-17T00:00:00"/>
    <s v="April"/>
    <s v="George Ashbrook"/>
    <x v="3"/>
    <x v="0"/>
    <s v="Art"/>
    <s v="Prang Drawing Pencil Set"/>
    <n v="5.56"/>
    <n v="2"/>
    <n v="2.2200000000000002"/>
    <m/>
    <n v="0.39928057553956842"/>
    <m/>
    <s v="George"/>
    <s v="OKAY"/>
  </r>
  <r>
    <d v="2015-04-17T00:00:00"/>
    <s v="April"/>
    <s v="George Ashbrook"/>
    <x v="3"/>
    <x v="2"/>
    <s v="Accessories"/>
    <s v="Plantronics S12 Corded Telephone Headset System"/>
    <n v="323.37"/>
    <n v="3"/>
    <n v="129.35"/>
    <m/>
    <n v="0.40000618486563377"/>
    <m/>
    <s v="George"/>
    <s v="GREAT"/>
  </r>
  <r>
    <d v="2015-04-17T00:00:00"/>
    <s v="April"/>
    <s v="George Ashbrook"/>
    <x v="3"/>
    <x v="2"/>
    <s v="Phones"/>
    <s v="Plantronics Calisto P620-M USB Wireless Speakerphone System"/>
    <n v="783.96"/>
    <n v="5"/>
    <n v="68.599999999999994"/>
    <m/>
    <n v="8.750446451349557E-2"/>
    <m/>
    <s v="George"/>
    <s v="GOOD"/>
  </r>
  <r>
    <d v="2015-04-17T00:00:00"/>
    <s v="April"/>
    <s v="George Ashbrook"/>
    <x v="3"/>
    <x v="0"/>
    <s v="Appliances"/>
    <s v="Hoover Upright Vacuum With Dirt Cup"/>
    <n v="1447.65"/>
    <n v="5"/>
    <n v="419.82"/>
    <m/>
    <n v="0.29000103616205575"/>
    <m/>
    <s v="George"/>
    <s v="GOOD"/>
  </r>
  <r>
    <d v="2015-04-17T00:00:00"/>
    <s v="April"/>
    <s v="George Ashbrook"/>
    <x v="3"/>
    <x v="0"/>
    <s v="Paper"/>
    <s v="Xerox 1903"/>
    <n v="11.96"/>
    <n v="2"/>
    <n v="5.86"/>
    <m/>
    <n v="0.48996655518394649"/>
    <m/>
    <s v="George"/>
    <s v="OKAY"/>
  </r>
  <r>
    <d v="2015-04-17T00:00:00"/>
    <s v="April"/>
    <s v="Jessica Myrick"/>
    <x v="20"/>
    <x v="2"/>
    <s v="Accessories"/>
    <s v="Enermax Acrylux Wireless Keyboard"/>
    <n v="99.6"/>
    <n v="1"/>
    <n v="36.85"/>
    <m/>
    <n v="0.36997991967871491"/>
    <m/>
    <s v="Jessica"/>
    <s v="OKAY"/>
  </r>
  <r>
    <d v="2015-04-17T00:00:00"/>
    <s v="April"/>
    <s v="Jessica Myrick"/>
    <x v="20"/>
    <x v="0"/>
    <s v="Binders"/>
    <s v="DXL Angle-View Binders with Locking Rings, Black"/>
    <n v="62.3"/>
    <n v="13"/>
    <n v="21.02"/>
    <m/>
    <n v="0.33739967897271267"/>
    <m/>
    <s v="Jessica"/>
    <s v="OKAY"/>
  </r>
  <r>
    <d v="2015-04-17T00:00:00"/>
    <s v="April"/>
    <s v="Jessica Myrick"/>
    <x v="20"/>
    <x v="0"/>
    <s v="Art"/>
    <s v="Barrel Sharpener"/>
    <n v="10.71"/>
    <n v="3"/>
    <n v="2.78"/>
    <m/>
    <n v="0.25957049486461248"/>
    <m/>
    <s v="Jessica"/>
    <s v="OKAY"/>
  </r>
  <r>
    <d v="2015-04-18T00:00:00"/>
    <s v="April"/>
    <s v="Darren Powers"/>
    <x v="18"/>
    <x v="0"/>
    <s v="Binders"/>
    <s v="C-Line Peel &amp; Stick Add-On Filing Pockets, 8-3/4 x 5-1/8, 10/Pack"/>
    <n v="38.22"/>
    <n v="6"/>
    <n v="17.96"/>
    <m/>
    <n v="0.46991104133961281"/>
    <m/>
    <s v="Darren"/>
    <s v="OKAY"/>
  </r>
  <r>
    <d v="2015-04-18T00:00:00"/>
    <s v="April"/>
    <s v="Darren Powers"/>
    <x v="18"/>
    <x v="0"/>
    <s v="Labels"/>
    <s v="Avery 485"/>
    <n v="75.180000000000007"/>
    <n v="6"/>
    <n v="35.33"/>
    <m/>
    <n v="0.46993881351423245"/>
    <m/>
    <s v="Darren"/>
    <s v="OKAY"/>
  </r>
  <r>
    <d v="2015-04-18T00:00:00"/>
    <s v="April"/>
    <s v="Darren Powers"/>
    <x v="18"/>
    <x v="1"/>
    <s v="Furnishings"/>
    <s v="Longer-Life Soft White Bulbs"/>
    <n v="6.16"/>
    <n v="2"/>
    <n v="2.96"/>
    <m/>
    <n v="0.48051948051948051"/>
    <m/>
    <s v="Darren"/>
    <s v="OKAY"/>
  </r>
  <r>
    <d v="2015-04-18T00:00:00"/>
    <s v="April"/>
    <s v="Darren Powers"/>
    <x v="18"/>
    <x v="1"/>
    <s v="Chairs"/>
    <s v="Global Leather Task Chair, Black"/>
    <n v="89.99"/>
    <n v="1"/>
    <n v="17.100000000000001"/>
    <m/>
    <n v="0.19002111345705081"/>
    <m/>
    <s v="Darren"/>
    <s v="OKAY"/>
  </r>
  <r>
    <d v="2015-04-18T00:00:00"/>
    <s v="April"/>
    <s v="Kelly Williams"/>
    <x v="8"/>
    <x v="2"/>
    <s v="Accessories"/>
    <s v="Memorex Froggy Flash Drive 8 GB"/>
    <n v="106.5"/>
    <n v="6"/>
    <n v="41.54"/>
    <m/>
    <n v="0.39004694835680748"/>
    <m/>
    <s v="Kelly"/>
    <e v="#N/A"/>
  </r>
  <r>
    <d v="2015-04-18T00:00:00"/>
    <s v="April"/>
    <s v="Roland Fjeld"/>
    <x v="20"/>
    <x v="0"/>
    <s v="Labels"/>
    <s v="Avery 486"/>
    <n v="21.93"/>
    <n v="3"/>
    <n v="10.31"/>
    <m/>
    <n v="0.4701322389420885"/>
    <m/>
    <s v="Roland"/>
    <s v="OKAY"/>
  </r>
  <r>
    <d v="2015-04-18T00:00:00"/>
    <s v="April"/>
    <s v="Deanra Eno"/>
    <x v="3"/>
    <x v="0"/>
    <s v="Storage"/>
    <s v="Tennsco Stur-D-Stor Boltless Shelving, 5 Shelves, 24&quot; Deep, Sand"/>
    <n v="947.17"/>
    <n v="7"/>
    <n v="9.4700000000000006"/>
    <m/>
    <n v="9.9982051796404028E-3"/>
    <m/>
    <s v="Deanra"/>
    <s v="GOOD"/>
  </r>
  <r>
    <d v="2015-04-18T00:00:00"/>
    <s v="April"/>
    <s v="Deanra Eno"/>
    <x v="3"/>
    <x v="0"/>
    <s v="Paper"/>
    <s v="Xerox 19"/>
    <n v="61.96"/>
    <n v="2"/>
    <n v="27.88"/>
    <m/>
    <n v="0.44996772111039379"/>
    <m/>
    <s v="Deanra"/>
    <s v="OKAY"/>
  </r>
  <r>
    <d v="2015-04-18T00:00:00"/>
    <s v="April"/>
    <s v="Nathan Cano"/>
    <x v="3"/>
    <x v="0"/>
    <s v="Storage"/>
    <s v="Advantus Rolling Drawer Organizers"/>
    <n v="115.44"/>
    <n v="3"/>
    <n v="30.01"/>
    <m/>
    <n v="0.25996188496188499"/>
    <m/>
    <s v="Nathan"/>
    <e v="#N/A"/>
  </r>
  <r>
    <d v="2015-04-18T00:00:00"/>
    <s v="April"/>
    <s v="Michael Paige"/>
    <x v="0"/>
    <x v="2"/>
    <s v="Accessories"/>
    <s v="TRENDnet 56K USB 2.0 Phone, Internet and Fax Modem"/>
    <n v="41.42"/>
    <n v="2"/>
    <n v="8.2799999999999994"/>
    <m/>
    <n v="0.19990342829550939"/>
    <m/>
    <s v="Michael"/>
    <s v="OKAY"/>
  </r>
  <r>
    <d v="2015-04-18T00:00:00"/>
    <s v="April"/>
    <s v="Michael Paige"/>
    <x v="0"/>
    <x v="2"/>
    <s v="Phones"/>
    <s v="Grandstream GXP2100 Mainstream Business Phone"/>
    <n v="244.77"/>
    <n v="4"/>
    <n v="24.48"/>
    <m/>
    <n v="0.10001225640397107"/>
    <m/>
    <s v="Michael"/>
    <e v="#N/A"/>
  </r>
  <r>
    <d v="2015-04-18T00:00:00"/>
    <s v="April"/>
    <s v="Michael Paige"/>
    <x v="0"/>
    <x v="0"/>
    <s v="Art"/>
    <s v="Boston School Pro Electric Pencil Sharpener, 1670"/>
    <n v="74.349999999999994"/>
    <n v="3"/>
    <n v="6.51"/>
    <m/>
    <n v="8.7558843308675194E-2"/>
    <m/>
    <s v="Michael"/>
    <s v="OKAY"/>
  </r>
  <r>
    <d v="2015-04-18T00:00:00"/>
    <s v="April"/>
    <s v="Michael Paige"/>
    <x v="0"/>
    <x v="0"/>
    <s v="Binders"/>
    <s v="GBC Standard Recycled Report Covers, Clear Plastic Sheets"/>
    <n v="4.3099999999999996"/>
    <n v="2"/>
    <n v="-6.9"/>
    <m/>
    <n v="-1.60092807424594"/>
    <m/>
    <s v="Michael"/>
    <s v="OKAY"/>
  </r>
  <r>
    <d v="2015-04-18T00:00:00"/>
    <s v="April"/>
    <s v="Michael Paige"/>
    <x v="0"/>
    <x v="1"/>
    <s v="Chairs"/>
    <s v="Global Geo Office Task Chair, Gray"/>
    <n v="56.69"/>
    <n v="1"/>
    <n v="-20.25"/>
    <m/>
    <n v="-0.35720585641206565"/>
    <m/>
    <s v="Michael"/>
    <s v="OKAY"/>
  </r>
  <r>
    <d v="2015-04-18T00:00:00"/>
    <s v="April"/>
    <s v="Michael Paige"/>
    <x v="0"/>
    <x v="2"/>
    <s v="Phones"/>
    <s v="Lunatik TT5L-002 Taktik Strike Impact Protection System for iPhone 5"/>
    <n v="97.97"/>
    <n v="2"/>
    <n v="6.12"/>
    <m/>
    <n v="6.2468102480351131E-2"/>
    <m/>
    <s v="Michael"/>
    <s v="OKAY"/>
  </r>
  <r>
    <d v="2015-04-18T00:00:00"/>
    <s v="April"/>
    <s v="Michael Paige"/>
    <x v="0"/>
    <x v="0"/>
    <s v="Art"/>
    <s v="Newell 348"/>
    <n v="7.87"/>
    <n v="3"/>
    <n v="0.89"/>
    <m/>
    <n v="0.11308767471410419"/>
    <m/>
    <s v="Michael"/>
    <s v="OKAY"/>
  </r>
  <r>
    <d v="2015-04-18T00:00:00"/>
    <s v="April"/>
    <s v="Michael Paige"/>
    <x v="0"/>
    <x v="0"/>
    <s v="Paper"/>
    <s v="Xerox 1994"/>
    <n v="15.55"/>
    <n v="3"/>
    <n v="5.44"/>
    <m/>
    <n v="0.34983922829581993"/>
    <m/>
    <s v="Michael"/>
    <s v="OKAY"/>
  </r>
  <r>
    <d v="2015-04-18T00:00:00"/>
    <s v="April"/>
    <s v="Michael Paige"/>
    <x v="0"/>
    <x v="0"/>
    <s v="Binders"/>
    <s v="GBC Plastic Binding Combs"/>
    <n v="1.48"/>
    <n v="1"/>
    <n v="-2.29"/>
    <m/>
    <n v="-1.5472972972972974"/>
    <m/>
    <s v="Michael"/>
    <s v="OKAY"/>
  </r>
  <r>
    <d v="2015-04-19T00:00:00"/>
    <s v="April"/>
    <s v="Patrick Gardner"/>
    <x v="0"/>
    <x v="0"/>
    <s v="Appliances"/>
    <s v="Fellowes Premier Superior Surge Suppressor, 10-Outlet, With Phone and Remote"/>
    <n v="19.57"/>
    <n v="2"/>
    <n v="-52.83"/>
    <m/>
    <n v="-2.6995401124169645"/>
    <m/>
    <s v="Patrick"/>
    <s v="OKAY"/>
  </r>
  <r>
    <d v="2015-04-19T00:00:00"/>
    <s v="April"/>
    <s v="Patrick Gardner"/>
    <x v="0"/>
    <x v="0"/>
    <s v="Binders"/>
    <s v="Fellowes PB300 Plastic Comb Binding Machine"/>
    <n v="310.39"/>
    <n v="4"/>
    <n v="-512.15"/>
    <m/>
    <n v="-1.6500209413963078"/>
    <m/>
    <s v="Patrick"/>
    <s v="GREAT"/>
  </r>
  <r>
    <d v="2015-04-20T00:00:00"/>
    <s v="April"/>
    <s v="Theresa Swint"/>
    <x v="4"/>
    <x v="2"/>
    <s v="Phones"/>
    <s v="Pyle PMP37LED"/>
    <n v="287.97000000000003"/>
    <n v="3"/>
    <n v="77.75"/>
    <m/>
    <n v="0.26999340209049549"/>
    <m/>
    <s v="Theresa"/>
    <s v="GREAT"/>
  </r>
  <r>
    <d v="2015-04-20T00:00:00"/>
    <s v="April"/>
    <s v="Theresa Swint"/>
    <x v="4"/>
    <x v="1"/>
    <s v="Furnishings"/>
    <s v="GE 48&quot; Fluorescent Tube, Cool White Energy Saver, 34 Watts, 30/Box"/>
    <n v="595.38"/>
    <n v="6"/>
    <n v="297.69"/>
    <m/>
    <n v="0.5"/>
    <m/>
    <s v="Theresa"/>
    <s v="GOOD"/>
  </r>
  <r>
    <d v="2015-04-20T00:00:00"/>
    <s v="April"/>
    <s v="Theresa Swint"/>
    <x v="4"/>
    <x v="0"/>
    <s v="Paper"/>
    <s v="Xerox 2"/>
    <n v="12.96"/>
    <n v="2"/>
    <n v="6.22"/>
    <m/>
    <n v="0.47993827160493824"/>
    <m/>
    <s v="Theresa"/>
    <s v="OKAY"/>
  </r>
  <r>
    <d v="2015-04-20T00:00:00"/>
    <s v="April"/>
    <s v="Erica Smith"/>
    <x v="0"/>
    <x v="0"/>
    <s v="Paper"/>
    <s v="Xerox 1916"/>
    <n v="117.46"/>
    <n v="3"/>
    <n v="44.05"/>
    <m/>
    <n v="0.37502128384130767"/>
    <m/>
    <s v="Erica"/>
    <s v="GREAT"/>
  </r>
  <r>
    <d v="2015-04-20T00:00:00"/>
    <s v="April"/>
    <s v="Olvera Toch"/>
    <x v="14"/>
    <x v="0"/>
    <s v="Envelopes"/>
    <s v="Tyvek Side-Opening Peel &amp; Seel Expanding Envelopes"/>
    <n v="180.96"/>
    <n v="2"/>
    <n v="81.430000000000007"/>
    <m/>
    <n v="0.44998894783377547"/>
    <m/>
    <s v="Olvera"/>
    <s v="GREAT"/>
  </r>
  <r>
    <d v="2015-04-21T00:00:00"/>
    <s v="April"/>
    <s v="Juliana Krohn"/>
    <x v="5"/>
    <x v="1"/>
    <s v="Chairs"/>
    <s v="Global Deluxe Office Fabric Chairs"/>
    <n v="191.96"/>
    <n v="2"/>
    <n v="51.83"/>
    <m/>
    <n v="0.27000416753490308"/>
    <m/>
    <s v="Juliana"/>
    <e v="#N/A"/>
  </r>
  <r>
    <d v="2015-04-21T00:00:00"/>
    <s v="April"/>
    <s v="Juliana Krohn"/>
    <x v="5"/>
    <x v="0"/>
    <s v="Binders"/>
    <s v="Wilson Jones Hanging View Binder, White, 1&quot;"/>
    <n v="21.3"/>
    <n v="3"/>
    <n v="9.8000000000000007"/>
    <m/>
    <n v="0.46009389671361506"/>
    <m/>
    <s v="Juliana"/>
    <s v="OKAY"/>
  </r>
  <r>
    <d v="2015-04-21T00:00:00"/>
    <s v="April"/>
    <s v="Juliana Krohn"/>
    <x v="5"/>
    <x v="2"/>
    <s v="Phones"/>
    <s v="Jabra SPEAK 410"/>
    <n v="469.95"/>
    <n v="5"/>
    <n v="131.59"/>
    <m/>
    <n v="0.28000851154378126"/>
    <m/>
    <s v="Juliana"/>
    <s v="GREAT"/>
  </r>
  <r>
    <d v="2015-04-21T00:00:00"/>
    <s v="April"/>
    <s v="Juliana Krohn"/>
    <x v="5"/>
    <x v="1"/>
    <s v="Furnishings"/>
    <s v="Tenex &quot;The Solids&quot; Textured Chair Mats"/>
    <n v="209.88"/>
    <n v="3"/>
    <n v="35.68"/>
    <m/>
    <n v="0.17000190585096245"/>
    <m/>
    <s v="Juliana"/>
    <e v="#N/A"/>
  </r>
  <r>
    <d v="2015-04-22T00:00:00"/>
    <s v="April"/>
    <s v="Annie Zypern"/>
    <x v="3"/>
    <x v="2"/>
    <s v="Phones"/>
    <s v="Logitech B530 USBÂ HeadsetÂ -Â headsetÂ - Full size, Binaural"/>
    <n v="88.78"/>
    <n v="3"/>
    <n v="7.77"/>
    <m/>
    <n v="8.7519711646767279E-2"/>
    <m/>
    <s v="Annie"/>
    <s v="OKAY"/>
  </r>
  <r>
    <d v="2015-04-22T00:00:00"/>
    <s v="April"/>
    <s v="Annie Zypern"/>
    <x v="3"/>
    <x v="0"/>
    <s v="Art"/>
    <s v="Boston 1730 StandUp Electric Pencil Sharpener"/>
    <n v="64.14"/>
    <n v="3"/>
    <n v="16.68"/>
    <m/>
    <n v="0.26005612722170252"/>
    <m/>
    <s v="Annie"/>
    <s v="OKAY"/>
  </r>
  <r>
    <d v="2015-04-24T00:00:00"/>
    <s v="April"/>
    <s v="Deborah Brumfield"/>
    <x v="20"/>
    <x v="0"/>
    <s v="Art"/>
    <s v="BOSTON Ranger #55 Pencil Sharpener, Black"/>
    <n v="25.99"/>
    <n v="1"/>
    <n v="7.54"/>
    <m/>
    <n v="0.29011158137745291"/>
    <m/>
    <s v="Deborah"/>
    <s v="OKAY"/>
  </r>
  <r>
    <d v="2015-04-25T00:00:00"/>
    <s v="April"/>
    <s v="Jill Stevenson"/>
    <x v="3"/>
    <x v="0"/>
    <s v="Binders"/>
    <s v="Fellowes Black Plastic Comb Bindings"/>
    <n v="13.94"/>
    <n v="3"/>
    <n v="4.53"/>
    <m/>
    <n v="0.32496413199426116"/>
    <m/>
    <s v="Jill"/>
    <s v="OKAY"/>
  </r>
  <r>
    <d v="2015-04-25T00:00:00"/>
    <s v="April"/>
    <s v="John Lucas"/>
    <x v="20"/>
    <x v="0"/>
    <s v="Appliances"/>
    <s v="Holmes Replacement Filter for HEPA Air Cleaner, Very Large Room, HEPA Filter"/>
    <n v="206.43"/>
    <n v="3"/>
    <n v="90.83"/>
    <m/>
    <n v="0.44000387540570651"/>
    <m/>
    <s v="John"/>
    <e v="#N/A"/>
  </r>
  <r>
    <d v="2015-04-25T00:00:00"/>
    <s v="April"/>
    <s v="Trudy Schmidt"/>
    <x v="21"/>
    <x v="0"/>
    <s v="Art"/>
    <s v="Newell 324"/>
    <n v="57.75"/>
    <n v="5"/>
    <n v="16.170000000000002"/>
    <m/>
    <n v="0.28000000000000003"/>
    <m/>
    <s v="Trudy"/>
    <s v="OKAY"/>
  </r>
  <r>
    <d v="2015-04-25T00:00:00"/>
    <s v="April"/>
    <s v="Trudy Schmidt"/>
    <x v="21"/>
    <x v="0"/>
    <s v="Appliances"/>
    <s v="Belkin 5 Outlet SurgeMaster Power Centers"/>
    <n v="272.39999999999998"/>
    <n v="5"/>
    <n v="76.27"/>
    <m/>
    <n v="0.27999265785609401"/>
    <m/>
    <s v="Trudy"/>
    <s v="GREAT"/>
  </r>
  <r>
    <d v="2015-04-25T00:00:00"/>
    <s v="April"/>
    <s v="Zuschuss Carroll"/>
    <x v="1"/>
    <x v="0"/>
    <s v="Storage"/>
    <s v="SAFCO Commercial Wire Shelving, Black"/>
    <n v="221.02"/>
    <n v="2"/>
    <n v="-55.26"/>
    <m/>
    <n v="-0.25002262238711426"/>
    <m/>
    <s v="Zuschuss"/>
    <s v="GREAT"/>
  </r>
  <r>
    <d v="2015-04-25T00:00:00"/>
    <s v="April"/>
    <s v="Zuschuss Carroll"/>
    <x v="1"/>
    <x v="1"/>
    <s v="Chairs"/>
    <s v="Global Armless Task Chair, Royal Blue"/>
    <n v="128.06"/>
    <n v="3"/>
    <n v="-23.78"/>
    <m/>
    <n v="-0.18569420584101204"/>
    <m/>
    <s v="Zuschuss"/>
    <e v="#N/A"/>
  </r>
  <r>
    <d v="2015-04-25T00:00:00"/>
    <s v="April"/>
    <s v="Linda Southworth"/>
    <x v="3"/>
    <x v="0"/>
    <s v="Envelopes"/>
    <s v="Laser &amp; Ink Jet Business Envelopes"/>
    <n v="21.34"/>
    <n v="2"/>
    <n v="9.82"/>
    <m/>
    <n v="0.46016869728209936"/>
    <m/>
    <s v="Linda"/>
    <s v="OKAY"/>
  </r>
  <r>
    <d v="2015-04-26T00:00:00"/>
    <s v="April"/>
    <s v="Joel Eaton"/>
    <x v="15"/>
    <x v="1"/>
    <s v="Chairs"/>
    <s v="High-Back Leather Manager's Chair"/>
    <n v="831.94"/>
    <n v="8"/>
    <n v="-114.39"/>
    <m/>
    <n v="-0.13749789648291944"/>
    <m/>
    <s v="Joel"/>
    <s v="GOOD"/>
  </r>
  <r>
    <d v="2015-04-26T00:00:00"/>
    <s v="April"/>
    <s v="Joel Eaton"/>
    <x v="15"/>
    <x v="1"/>
    <s v="Furnishings"/>
    <s v="Tenex Traditional Chairmats for Medium Pile Carpet, Standard Lip, 36&quot; x 48&quot;"/>
    <n v="97.04"/>
    <n v="2"/>
    <n v="1.21"/>
    <m/>
    <n v="1.2469084913437756E-2"/>
    <m/>
    <s v="Joel"/>
    <s v="OKAY"/>
  </r>
  <r>
    <d v="2015-04-26T00:00:00"/>
    <s v="April"/>
    <s v="Joel Eaton"/>
    <x v="15"/>
    <x v="0"/>
    <s v="Storage"/>
    <s v="Safco Industrial Wire Shelving System"/>
    <n v="72.78"/>
    <n v="1"/>
    <n v="-18.2"/>
    <m/>
    <n v="-0.25006870019236055"/>
    <m/>
    <s v="Joel"/>
    <s v="OKAY"/>
  </r>
  <r>
    <d v="2015-04-26T00:00:00"/>
    <s v="April"/>
    <s v="Pierre Wener"/>
    <x v="0"/>
    <x v="1"/>
    <s v="Chairs"/>
    <s v="Hon 4070 Series Pagoda Armless Upholstered Stacking Chairs"/>
    <n v="408.42"/>
    <n v="2"/>
    <n v="-5.83"/>
    <m/>
    <n v="-1.4274521326085891E-2"/>
    <m/>
    <s v="Pierre"/>
    <e v="#N/A"/>
  </r>
  <r>
    <d v="2015-04-26T00:00:00"/>
    <s v="April"/>
    <s v="Bart Watters"/>
    <x v="3"/>
    <x v="1"/>
    <s v="Chairs"/>
    <s v="SAFCO Optional Arm Kit for Workspace Cribbage Stacking Chair"/>
    <n v="63.94"/>
    <n v="3"/>
    <n v="6.39"/>
    <m/>
    <n v="9.9937441351266809E-2"/>
    <m/>
    <s v="Bart"/>
    <s v="OKAY"/>
  </r>
  <r>
    <d v="2015-04-26T00:00:00"/>
    <s v="April"/>
    <s v="Bart Watters"/>
    <x v="3"/>
    <x v="0"/>
    <s v="Art"/>
    <s v="Newell 345"/>
    <n v="59.52"/>
    <n v="3"/>
    <n v="15.48"/>
    <m/>
    <n v="0.26008064516129031"/>
    <m/>
    <s v="Bart"/>
    <s v="OKAY"/>
  </r>
  <r>
    <d v="2015-04-26T00:00:00"/>
    <s v="April"/>
    <s v="Bart Watters"/>
    <x v="3"/>
    <x v="2"/>
    <s v="Phones"/>
    <s v="RCA ViSYS 25825 Wireless digital phone"/>
    <n v="311.98"/>
    <n v="3"/>
    <n v="39"/>
    <m/>
    <n v="0.1250080133341881"/>
    <m/>
    <s v="Bart"/>
    <e v="#N/A"/>
  </r>
  <r>
    <d v="2015-04-26T00:00:00"/>
    <s v="April"/>
    <s v="Bart Watters"/>
    <x v="3"/>
    <x v="0"/>
    <s v="Binders"/>
    <s v="GBC Premium Transparent Covers with Diagonal Lined Pattern"/>
    <n v="50.35"/>
    <n v="3"/>
    <n v="17.62"/>
    <m/>
    <n v="0.34995034756703081"/>
    <m/>
    <s v="Bart"/>
    <s v="OKAY"/>
  </r>
  <r>
    <d v="2015-04-26T00:00:00"/>
    <s v="April"/>
    <s v="Sue Ann Reed"/>
    <x v="16"/>
    <x v="1"/>
    <s v="Tables"/>
    <s v="Bretford CR4500 Series Slim Rectangular Table"/>
    <n v="191.52"/>
    <n v="1"/>
    <n v="-76.61"/>
    <m/>
    <n v="-0.40001044277360065"/>
    <m/>
    <s v="Sue"/>
    <e v="#N/A"/>
  </r>
  <r>
    <d v="2015-04-26T00:00:00"/>
    <s v="April"/>
    <s v="Sue Ann Reed"/>
    <x v="16"/>
    <x v="0"/>
    <s v="Art"/>
    <s v="Crayola Colored Pencils"/>
    <n v="2.62"/>
    <n v="1"/>
    <n v="0.43"/>
    <m/>
    <n v="0.16412213740458015"/>
    <m/>
    <s v="Sue"/>
    <s v="OKAY"/>
  </r>
  <r>
    <d v="2015-04-27T00:00:00"/>
    <s v="April"/>
    <s v="Greg Tran"/>
    <x v="44"/>
    <x v="0"/>
    <s v="Art"/>
    <s v="Staples in misc. colors"/>
    <n v="22.74"/>
    <n v="3"/>
    <n v="8.8699999999999992"/>
    <m/>
    <n v="0.39006156552330695"/>
    <m/>
    <s v="Greg"/>
    <s v="OKAY"/>
  </r>
  <r>
    <d v="2015-04-27T00:00:00"/>
    <s v="April"/>
    <s v="Greg Tran"/>
    <x v="44"/>
    <x v="1"/>
    <s v="Chairs"/>
    <s v="Global Comet Stacking Arm Chair"/>
    <n v="1267.53"/>
    <n v="3"/>
    <n v="316.88"/>
    <m/>
    <n v="0.24999802766009482"/>
    <m/>
    <s v="Greg"/>
    <s v="GOOD"/>
  </r>
  <r>
    <d v="2015-04-27T00:00:00"/>
    <s v="April"/>
    <s v="Greg Tran"/>
    <x v="44"/>
    <x v="2"/>
    <s v="Machines"/>
    <s v="Cisco SPA525G2 5-Line IP Phone"/>
    <n v="1379.92"/>
    <n v="8"/>
    <n v="648.55999999999995"/>
    <m/>
    <n v="0.46999826076874013"/>
    <m/>
    <s v="Greg"/>
    <s v="GOOD"/>
  </r>
  <r>
    <d v="2015-04-27T00:00:00"/>
    <s v="April"/>
    <s v="Tony Chapman"/>
    <x v="26"/>
    <x v="0"/>
    <s v="Appliances"/>
    <s v="Belkin 6 Outlet Metallic Surge Strip"/>
    <n v="43.56"/>
    <n v="5"/>
    <n v="3.27"/>
    <m/>
    <n v="7.5068870523415973E-2"/>
    <m/>
    <s v="Tony"/>
    <s v="OKAY"/>
  </r>
  <r>
    <d v="2015-04-27T00:00:00"/>
    <s v="April"/>
    <s v="Tony Chapman"/>
    <x v="26"/>
    <x v="0"/>
    <s v="Supplies"/>
    <s v="Acme Value Line Scissors"/>
    <n v="5.84"/>
    <n v="2"/>
    <n v="0.73"/>
    <m/>
    <n v="0.125"/>
    <m/>
    <s v="Tony"/>
    <s v="OKAY"/>
  </r>
  <r>
    <d v="2015-04-28T00:00:00"/>
    <s v="April"/>
    <s v="Russell Applegate"/>
    <x v="0"/>
    <x v="0"/>
    <s v="Appliances"/>
    <s v="Holmes Odor Grabber"/>
    <n v="8.65"/>
    <n v="3"/>
    <n v="-20.329999999999998"/>
    <m/>
    <n v="-2.3502890173410402"/>
    <m/>
    <s v="Russell"/>
    <s v="OKAY"/>
  </r>
  <r>
    <d v="2015-04-28T00:00:00"/>
    <s v="April"/>
    <s v="Russell Applegate"/>
    <x v="0"/>
    <x v="0"/>
    <s v="Storage"/>
    <s v="Akro-Mils 12-Gallon Tote"/>
    <n v="23.83"/>
    <n v="3"/>
    <n v="2.68"/>
    <m/>
    <n v="0.11246328157784306"/>
    <m/>
    <s v="Russell"/>
    <s v="OKAY"/>
  </r>
  <r>
    <d v="2015-04-28T00:00:00"/>
    <s v="April"/>
    <s v="Russell Applegate"/>
    <x v="0"/>
    <x v="0"/>
    <s v="Binders"/>
    <s v="GBC Twin Loop Wire Binding Elements, 9/16&quot; Spine, Black"/>
    <n v="12.18"/>
    <n v="4"/>
    <n v="-18.87"/>
    <m/>
    <n v="-1.5492610837438425"/>
    <m/>
    <s v="Russell"/>
    <s v="OKAY"/>
  </r>
  <r>
    <d v="2015-04-28T00:00:00"/>
    <s v="April"/>
    <s v="Shirley Daniels"/>
    <x v="14"/>
    <x v="0"/>
    <s v="Appliances"/>
    <s v="Kensington 7 Outlet MasterPiece Power Center with Fax/Phone Line Protection"/>
    <n v="186.73"/>
    <n v="1"/>
    <n v="41.5"/>
    <m/>
    <n v="0.22224602367054036"/>
    <m/>
    <s v="Shirley"/>
    <s v="GREAT"/>
  </r>
  <r>
    <d v="2015-04-28T00:00:00"/>
    <s v="April"/>
    <s v="Shirley Daniels"/>
    <x v="14"/>
    <x v="0"/>
    <s v="Binders"/>
    <s v="Fellowes PB500 Electric Punch Plastic Comb Binding Machine with Manual Bind"/>
    <n v="3812.97"/>
    <n v="3"/>
    <n v="1906.49"/>
    <m/>
    <n v="0.50000131131375281"/>
    <m/>
    <s v="Shirley"/>
    <s v="GOOD"/>
  </r>
  <r>
    <d v="2015-04-29T00:00:00"/>
    <s v="April"/>
    <s v="Jim Kriz"/>
    <x v="2"/>
    <x v="0"/>
    <s v="Paper"/>
    <s v="Xerox 1949"/>
    <n v="7.97"/>
    <n v="2"/>
    <n v="2.89"/>
    <m/>
    <n v="0.3626097867001255"/>
    <m/>
    <s v="Jim"/>
    <s v="OKAY"/>
  </r>
  <r>
    <d v="2015-04-30T00:00:00"/>
    <s v="April"/>
    <s v="Paul Stevenson"/>
    <x v="1"/>
    <x v="1"/>
    <s v="Chairs"/>
    <s v="Global Value Mid-Back Manager's Chair, Gray"/>
    <n v="213.12"/>
    <n v="5"/>
    <n v="-15.22"/>
    <m/>
    <n v="-7.1415165165165162E-2"/>
    <m/>
    <s v="Paul"/>
    <s v="GREAT"/>
  </r>
  <r>
    <d v="2015-04-30T00:00:00"/>
    <s v="April"/>
    <s v="Benjamin Patterson"/>
    <x v="10"/>
    <x v="2"/>
    <s v="Phones"/>
    <s v="Cisco Unified IP Phone 7945G VoIP phone"/>
    <n v="1022.97"/>
    <n v="5"/>
    <n v="-255.74"/>
    <m/>
    <n v="-0.24999755613556604"/>
    <m/>
    <s v="Benjamin"/>
    <s v="GOOD"/>
  </r>
  <r>
    <d v="2015-04-30T00:00:00"/>
    <s v="April"/>
    <s v="Ken Black"/>
    <x v="3"/>
    <x v="0"/>
    <s v="Art"/>
    <s v="Newell 324"/>
    <n v="34.65"/>
    <n v="3"/>
    <n v="9.6999999999999993"/>
    <m/>
    <n v="0.27994227994227994"/>
    <m/>
    <s v="Ken"/>
    <s v="OKAY"/>
  </r>
  <r>
    <d v="2015-04-30T00:00:00"/>
    <s v="April"/>
    <s v="Ken Black"/>
    <x v="3"/>
    <x v="2"/>
    <s v="Phones"/>
    <s v="Cush Cases Heavy Duty Rugged Cover Case for Samsung Galaxy S5 - Purple"/>
    <n v="19.8"/>
    <n v="5"/>
    <n v="1.73"/>
    <m/>
    <n v="8.7373737373737367E-2"/>
    <m/>
    <s v="Ken"/>
    <s v="OKAY"/>
  </r>
  <r>
    <d v="2015-04-30T00:00:00"/>
    <s v="April"/>
    <s v="Jane Waco"/>
    <x v="32"/>
    <x v="1"/>
    <s v="Furnishings"/>
    <s v="Eldon 200 Class Desk Accessories, Burgundy"/>
    <n v="31.4"/>
    <n v="5"/>
    <n v="13.19"/>
    <m/>
    <n v="0.42006369426751594"/>
    <m/>
    <s v="Jane"/>
    <s v="OKAY"/>
  </r>
  <r>
    <d v="2015-04-30T00:00:00"/>
    <s v="April"/>
    <s v="Jane Waco"/>
    <x v="32"/>
    <x v="1"/>
    <s v="Furnishings"/>
    <s v="DAX Two-Tone Rosewood/Black Document Frame, Desktop, 5 x 7"/>
    <n v="9.48"/>
    <n v="1"/>
    <n v="3.79"/>
    <m/>
    <n v="0.39978902953586498"/>
    <m/>
    <s v="Jane"/>
    <s v="OKAY"/>
  </r>
  <r>
    <d v="2015-04-30T00:00:00"/>
    <s v="April"/>
    <s v="Jane Waco"/>
    <x v="32"/>
    <x v="2"/>
    <s v="Phones"/>
    <s v="iKross Bluetooth Portable Keyboard + Cell Phone Stand Holder + Brush for Apple iPhone 5S 5C 5, 4S 4"/>
    <n v="209.5"/>
    <n v="10"/>
    <n v="58.66"/>
    <m/>
    <n v="0.27999999999999997"/>
    <m/>
    <s v="Jane"/>
    <e v="#N/A"/>
  </r>
  <r>
    <d v="2015-04-30T00:00:00"/>
    <s v="April"/>
    <s v="Jane Waco"/>
    <x v="32"/>
    <x v="1"/>
    <s v="Furnishings"/>
    <s v="Eldon ImÃ ge Series Desk Accessories, Clear"/>
    <n v="24.3"/>
    <n v="5"/>
    <n v="10.45"/>
    <m/>
    <n v="0.43004115226337447"/>
    <m/>
    <s v="Jane"/>
    <s v="OKAY"/>
  </r>
  <r>
    <d v="2015-04-30T00:00:00"/>
    <s v="April"/>
    <s v="Jane Waco"/>
    <x v="32"/>
    <x v="0"/>
    <s v="Paper"/>
    <s v="Weyerhaeuser First Choice Laser/Copy Paper (20Lb. and 88 Bright)"/>
    <n v="6.48"/>
    <n v="1"/>
    <n v="3.11"/>
    <m/>
    <n v="0.47993827160493824"/>
    <m/>
    <s v="Jane"/>
    <s v="OKAY"/>
  </r>
  <r>
    <d v="2015-05-01T00:00:00"/>
    <s v="May"/>
    <s v="Jennifer Braxton"/>
    <x v="3"/>
    <x v="2"/>
    <s v="Phones"/>
    <s v="OtterBox Defender Series Case - iPhone 5c"/>
    <n v="88.75"/>
    <n v="3"/>
    <n v="11.09"/>
    <m/>
    <n v="0.12495774647887324"/>
    <m/>
    <s v="Jennifer"/>
    <s v="OKAY"/>
  </r>
  <r>
    <d v="2015-05-01T00:00:00"/>
    <s v="May"/>
    <s v="David Bremer"/>
    <x v="16"/>
    <x v="1"/>
    <s v="Furnishings"/>
    <s v="DAX Black Cherry Wood-Tone Poster Frame"/>
    <n v="63.55"/>
    <n v="3"/>
    <n v="14.3"/>
    <m/>
    <n v="0.22501966955153424"/>
    <m/>
    <s v="David"/>
    <s v="OKAY"/>
  </r>
  <r>
    <d v="2015-05-01T00:00:00"/>
    <s v="May"/>
    <s v="David Bremer"/>
    <x v="16"/>
    <x v="0"/>
    <s v="Supplies"/>
    <s v="Fiskars 8&quot; Scissors, 2/Pack"/>
    <n v="41.38"/>
    <n v="3"/>
    <n v="4.6500000000000004"/>
    <m/>
    <n v="0.1123731271145481"/>
    <m/>
    <s v="David"/>
    <s v="OKAY"/>
  </r>
  <r>
    <d v="2015-05-01T00:00:00"/>
    <s v="May"/>
    <s v="David Bremer"/>
    <x v="16"/>
    <x v="0"/>
    <s v="Art"/>
    <s v="Panasonic KP-380BK Classic Electric Pencil Sharpener"/>
    <n v="172.7"/>
    <n v="6"/>
    <n v="10.79"/>
    <m/>
    <n v="6.2478286045165025E-2"/>
    <m/>
    <s v="David"/>
    <e v="#N/A"/>
  </r>
  <r>
    <d v="2015-05-01T00:00:00"/>
    <s v="May"/>
    <s v="Patrick O'Brill"/>
    <x v="3"/>
    <x v="0"/>
    <s v="Binders"/>
    <s v="GBC Twin Loop Wire Binding Elements, 9/16&quot; Spine, Black"/>
    <n v="12.18"/>
    <n v="1"/>
    <n v="4.41"/>
    <m/>
    <n v="0.36206896551724138"/>
    <m/>
    <s v="Patrick"/>
    <s v="OKAY"/>
  </r>
  <r>
    <d v="2015-05-01T00:00:00"/>
    <s v="May"/>
    <s v="Patrick O'Brill"/>
    <x v="3"/>
    <x v="0"/>
    <s v="Storage"/>
    <s v="Eldon Simplefile Box Office"/>
    <n v="37.32"/>
    <n v="3"/>
    <n v="10.45"/>
    <m/>
    <n v="0.280010718113612"/>
    <m/>
    <s v="Patrick"/>
    <s v="OKAY"/>
  </r>
  <r>
    <d v="2015-05-01T00:00:00"/>
    <s v="May"/>
    <s v="Patrick O'Brill"/>
    <x v="3"/>
    <x v="0"/>
    <s v="Supplies"/>
    <s v="Acme 10&quot; Easy Grip Assistive Scissors"/>
    <n v="35.06"/>
    <n v="2"/>
    <n v="10.52"/>
    <m/>
    <n v="0.30005704506560177"/>
    <m/>
    <s v="Patrick"/>
    <s v="OKAY"/>
  </r>
  <r>
    <d v="2015-05-02T00:00:00"/>
    <s v="May"/>
    <s v="Noah Childs"/>
    <x v="0"/>
    <x v="0"/>
    <s v="Labels"/>
    <s v="Avery 501"/>
    <n v="8.86"/>
    <n v="3"/>
    <n v="2.99"/>
    <m/>
    <n v="0.33747178329571109"/>
    <m/>
    <s v="Noah"/>
    <s v="OKAY"/>
  </r>
  <r>
    <d v="2015-05-02T00:00:00"/>
    <s v="May"/>
    <s v="Noah Childs"/>
    <x v="0"/>
    <x v="2"/>
    <s v="Phones"/>
    <s v="Samsung Rugby III"/>
    <n v="158.38"/>
    <n v="3"/>
    <n v="13.86"/>
    <m/>
    <n v="8.7511049374921074E-2"/>
    <m/>
    <s v="Noah"/>
    <s v="GREAT"/>
  </r>
  <r>
    <d v="2015-05-03T00:00:00"/>
    <s v="May"/>
    <s v="Julia Barnett"/>
    <x v="3"/>
    <x v="1"/>
    <s v="Furnishings"/>
    <s v="Rubbermaid ClusterMat Chairmats, Mat Size- 66&quot; x 60&quot;, Lip 20&quot; x 11&quot; -90 Degree Angle"/>
    <n v="665.88"/>
    <n v="6"/>
    <n v="106.54"/>
    <m/>
    <n v="0.15999879858232716"/>
    <m/>
    <s v="Julia"/>
    <s v="GOOD"/>
  </r>
  <r>
    <d v="2015-05-03T00:00:00"/>
    <s v="May"/>
    <s v="Stewart Visinsky"/>
    <x v="2"/>
    <x v="0"/>
    <s v="Art"/>
    <s v="Sanford Prismacolor Professional Thick Lead Art Pencils, 36-Color Set"/>
    <n v="59.9"/>
    <n v="2"/>
    <n v="14.23"/>
    <m/>
    <n v="0.23756260434056761"/>
    <m/>
    <s v="Stewart"/>
    <s v="OKAY"/>
  </r>
  <r>
    <d v="2015-05-03T00:00:00"/>
    <s v="May"/>
    <s v="Stewart Visinsky"/>
    <x v="2"/>
    <x v="0"/>
    <s v="Appliances"/>
    <s v="Holmes Replacement Filter for HEPA Air Cleaner, Large Room"/>
    <n v="23.7"/>
    <n v="2"/>
    <n v="6.52"/>
    <m/>
    <n v="0.27510548523206751"/>
    <m/>
    <s v="Stewart"/>
    <s v="OKAY"/>
  </r>
  <r>
    <d v="2015-05-03T00:00:00"/>
    <s v="May"/>
    <s v="Stewart Visinsky"/>
    <x v="2"/>
    <x v="0"/>
    <s v="Paper"/>
    <s v="Xerox 1897"/>
    <n v="7.97"/>
    <n v="2"/>
    <n v="2.89"/>
    <m/>
    <n v="0.3626097867001255"/>
    <m/>
    <s v="Stewart"/>
    <s v="OKAY"/>
  </r>
  <r>
    <d v="2015-05-03T00:00:00"/>
    <s v="May"/>
    <s v="Stewart Visinsky"/>
    <x v="2"/>
    <x v="0"/>
    <s v="Appliances"/>
    <s v="Bravo II Megaboss 12-Amp Hard Body Upright, Replacement Belts, 2 Belts per Pack"/>
    <n v="18.2"/>
    <n v="7"/>
    <n v="2.0499999999999998"/>
    <m/>
    <n v="0.11263736263736263"/>
    <m/>
    <s v="Stewart"/>
    <s v="OKAY"/>
  </r>
  <r>
    <d v="2015-05-03T00:00:00"/>
    <s v="May"/>
    <s v="Stewart Visinsky"/>
    <x v="2"/>
    <x v="2"/>
    <s v="Accessories"/>
    <s v="SanDisk Cruzer 16 GB USB Flash Drive"/>
    <n v="27.55"/>
    <n v="3"/>
    <n v="-0.34"/>
    <m/>
    <n v="-1.2341197822141561E-2"/>
    <m/>
    <s v="Stewart"/>
    <s v="OKAY"/>
  </r>
  <r>
    <d v="2015-05-03T00:00:00"/>
    <s v="May"/>
    <s v="Stewart Visinsky"/>
    <x v="2"/>
    <x v="1"/>
    <s v="Chairs"/>
    <s v="Global Leather Highback Executive Chair with Pneumatic Height Adjustment, Black"/>
    <n v="844.12"/>
    <n v="6"/>
    <n v="-36.18"/>
    <m/>
    <n v="-4.2861204568070889E-2"/>
    <m/>
    <s v="Stewart"/>
    <s v="GOOD"/>
  </r>
  <r>
    <d v="2015-05-03T00:00:00"/>
    <s v="May"/>
    <s v="Stewart Visinsky"/>
    <x v="2"/>
    <x v="0"/>
    <s v="Storage"/>
    <s v="Fellowes Bankers Box Stor/Drawer Steel Plus"/>
    <n v="76.75"/>
    <n v="3"/>
    <n v="-9.59"/>
    <m/>
    <n v="-0.12495114006514658"/>
    <m/>
    <s v="Stewart"/>
    <s v="OKAY"/>
  </r>
  <r>
    <d v="2015-05-03T00:00:00"/>
    <s v="May"/>
    <s v="Lena Cacioppo"/>
    <x v="3"/>
    <x v="0"/>
    <s v="Art"/>
    <s v="Newell 317"/>
    <n v="8.82"/>
    <n v="3"/>
    <n v="2.56"/>
    <m/>
    <n v="0.29024943310657597"/>
    <m/>
    <s v="Lena"/>
    <s v="OKAY"/>
  </r>
  <r>
    <d v="2015-05-03T00:00:00"/>
    <s v="May"/>
    <s v="Lena Cacioppo"/>
    <x v="3"/>
    <x v="0"/>
    <s v="Binders"/>
    <s v="Ibico Recycled Linen-Style Covers"/>
    <n v="62.5"/>
    <n v="2"/>
    <n v="21.87"/>
    <m/>
    <n v="0.34992000000000001"/>
    <m/>
    <s v="Lena"/>
    <s v="OKAY"/>
  </r>
  <r>
    <d v="2015-05-03T00:00:00"/>
    <s v="May"/>
    <s v="Lena Cacioppo"/>
    <x v="3"/>
    <x v="2"/>
    <s v="Accessories"/>
    <s v="LogitechÂ Gaming G510s - Keyboard"/>
    <n v="339.96"/>
    <n v="4"/>
    <n v="122.39"/>
    <m/>
    <n v="0.36001294269914108"/>
    <m/>
    <s v="Lena"/>
    <e v="#N/A"/>
  </r>
  <r>
    <d v="2015-05-03T00:00:00"/>
    <s v="May"/>
    <s v="Lena Cacioppo"/>
    <x v="3"/>
    <x v="0"/>
    <s v="Binders"/>
    <s v="GBC Linen Binding Covers"/>
    <n v="49.57"/>
    <n v="2"/>
    <n v="17.350000000000001"/>
    <m/>
    <n v="0.35001008674601575"/>
    <m/>
    <s v="Lena"/>
    <s v="OKAY"/>
  </r>
  <r>
    <d v="2015-05-03T00:00:00"/>
    <s v="May"/>
    <s v="Nicole Fjeld"/>
    <x v="3"/>
    <x v="0"/>
    <s v="Binders"/>
    <s v="Avery Binding System Hidden Tab Executive Style Index Sets"/>
    <n v="13.85"/>
    <n v="3"/>
    <n v="5.19"/>
    <m/>
    <n v="0.37472924187725637"/>
    <m/>
    <s v="Nicole"/>
    <s v="OKAY"/>
  </r>
  <r>
    <d v="2015-05-04T00:00:00"/>
    <s v="May"/>
    <s v="Alan Schoenberger"/>
    <x v="20"/>
    <x v="1"/>
    <s v="Furnishings"/>
    <s v="Electrix 20W Halogen Replacement Bulb for Zoom-In Desk Lamp"/>
    <n v="26.8"/>
    <n v="2"/>
    <n v="12.86"/>
    <m/>
    <n v="0.4798507462686567"/>
    <m/>
    <s v="Alan"/>
    <s v="OKAY"/>
  </r>
  <r>
    <d v="2015-05-04T00:00:00"/>
    <s v="May"/>
    <s v="Laura Armstrong"/>
    <x v="1"/>
    <x v="1"/>
    <s v="Furnishings"/>
    <s v="Staple-based wall hangings"/>
    <n v="22.29"/>
    <n v="7"/>
    <n v="-8.92"/>
    <m/>
    <n v="-0.40017945266935845"/>
    <m/>
    <s v="Laura"/>
    <s v="OKAY"/>
  </r>
  <r>
    <d v="2015-05-04T00:00:00"/>
    <s v="May"/>
    <s v="Anna HÃ¤berlin"/>
    <x v="0"/>
    <x v="2"/>
    <s v="Phones"/>
    <s v="ShoreTel ShorePhone IP 230 VoIP phone"/>
    <n v="946.34"/>
    <n v="7"/>
    <n v="118.29"/>
    <m/>
    <n v="0.12499735824333749"/>
    <m/>
    <s v="Anna"/>
    <s v="GOOD"/>
  </r>
  <r>
    <d v="2015-05-04T00:00:00"/>
    <s v="May"/>
    <s v="Stuart Van"/>
    <x v="18"/>
    <x v="0"/>
    <s v="Art"/>
    <s v="Model L Table or Wall-Mount Pencil Sharpener"/>
    <n v="125.93"/>
    <n v="7"/>
    <n v="35.26"/>
    <m/>
    <n v="0.27999682363217659"/>
    <m/>
    <s v="Stuart"/>
    <s v="GREAT"/>
  </r>
  <r>
    <d v="2015-05-07T00:00:00"/>
    <s v="May"/>
    <s v="Anna Gayman"/>
    <x v="0"/>
    <x v="1"/>
    <s v="Tables"/>
    <s v="Chromcraft Round Conference Tables"/>
    <n v="244.01"/>
    <n v="2"/>
    <n v="-31.37"/>
    <m/>
    <n v="-0.12856030490553666"/>
    <m/>
    <s v="Anna"/>
    <e v="#N/A"/>
  </r>
  <r>
    <d v="2015-05-07T00:00:00"/>
    <s v="May"/>
    <s v="Anna Gayman"/>
    <x v="0"/>
    <x v="0"/>
    <s v="Paper"/>
    <s v="Xerox 198"/>
    <n v="15.94"/>
    <n v="4"/>
    <n v="5.38"/>
    <m/>
    <n v="0.33751568381430364"/>
    <m/>
    <s v="Anna"/>
    <s v="OKAY"/>
  </r>
  <r>
    <d v="2015-05-07T00:00:00"/>
    <s v="May"/>
    <s v="Chris Cortes"/>
    <x v="5"/>
    <x v="0"/>
    <s v="Paper"/>
    <s v="Xerox 1902"/>
    <n v="45.68"/>
    <n v="2"/>
    <n v="21.01"/>
    <m/>
    <n v="0.45993870402802106"/>
    <m/>
    <s v="Chris"/>
    <s v="OKAY"/>
  </r>
  <r>
    <d v="2015-05-08T00:00:00"/>
    <s v="May"/>
    <s v="Claudia Bergmann"/>
    <x v="10"/>
    <x v="1"/>
    <s v="Furnishings"/>
    <s v="Eldon Regeneration Recycled Desk Accessories, Smoke"/>
    <n v="8.35"/>
    <n v="6"/>
    <n v="1.25"/>
    <m/>
    <n v="0.14970059880239522"/>
    <m/>
    <s v="Claudia"/>
    <s v="OKAY"/>
  </r>
  <r>
    <d v="2015-05-08T00:00:00"/>
    <s v="May"/>
    <s v="Allen Armold"/>
    <x v="11"/>
    <x v="0"/>
    <s v="Art"/>
    <s v="Newell 321"/>
    <n v="5.25"/>
    <n v="2"/>
    <n v="0.59"/>
    <m/>
    <n v="0.11238095238095237"/>
    <m/>
    <s v="Allen"/>
    <s v="OKAY"/>
  </r>
  <r>
    <d v="2015-05-08T00:00:00"/>
    <s v="May"/>
    <s v="Daniel Lacy"/>
    <x v="28"/>
    <x v="0"/>
    <s v="Binders"/>
    <s v="Wilson Jones Legal Size Ring Binders"/>
    <n v="43.98"/>
    <n v="2"/>
    <n v="21.99"/>
    <m/>
    <n v="0.5"/>
    <m/>
    <s v="Daniel"/>
    <s v="OKAY"/>
  </r>
  <r>
    <d v="2015-05-08T00:00:00"/>
    <s v="May"/>
    <s v="Daniel Lacy"/>
    <x v="28"/>
    <x v="2"/>
    <s v="Phones"/>
    <s v="VTech DS6151"/>
    <n v="377.97"/>
    <n v="3"/>
    <n v="105.83"/>
    <m/>
    <n v="0.27999576685980365"/>
    <m/>
    <s v="Daniel"/>
    <s v="GREAT"/>
  </r>
  <r>
    <d v="2015-05-08T00:00:00"/>
    <s v="May"/>
    <s v="Daniel Lacy"/>
    <x v="28"/>
    <x v="1"/>
    <s v="Furnishings"/>
    <s v="Deflect-o EconoMat Studded, No Bevel Mat for Low Pile Carpeting"/>
    <n v="123.96"/>
    <n v="3"/>
    <n v="11.16"/>
    <m/>
    <n v="9.0029041626331074E-2"/>
    <m/>
    <s v="Daniel"/>
    <e v="#N/A"/>
  </r>
  <r>
    <d v="2015-05-08T00:00:00"/>
    <s v="May"/>
    <s v="Alejandro Ballentine"/>
    <x v="20"/>
    <x v="0"/>
    <s v="Paper"/>
    <s v="Xerox 1912"/>
    <n v="37.94"/>
    <n v="2"/>
    <n v="18.21"/>
    <m/>
    <n v="0.47996837111228258"/>
    <m/>
    <s v="Alejandro"/>
    <s v="OKAY"/>
  </r>
  <r>
    <d v="2015-05-08T00:00:00"/>
    <s v="May"/>
    <s v="Natalie Webber"/>
    <x v="20"/>
    <x v="1"/>
    <s v="Furnishings"/>
    <s v="DAX Black Cherry Wood-Tone Poster Frame"/>
    <n v="79.44"/>
    <n v="3"/>
    <n v="30.19"/>
    <m/>
    <n v="0.38003524672708966"/>
    <m/>
    <s v="Natalie"/>
    <s v="OKAY"/>
  </r>
  <r>
    <d v="2015-05-08T00:00:00"/>
    <s v="May"/>
    <s v="Natalie Webber"/>
    <x v="20"/>
    <x v="0"/>
    <s v="Supplies"/>
    <s v="Compact Automatic Electric Letter Opener"/>
    <n v="357.93"/>
    <n v="3"/>
    <n v="7.16"/>
    <m/>
    <n v="2.0003911379319977E-2"/>
    <m/>
    <s v="Natalie"/>
    <s v="GREAT"/>
  </r>
  <r>
    <d v="2015-05-08T00:00:00"/>
    <s v="May"/>
    <s v="Natalie Webber"/>
    <x v="20"/>
    <x v="1"/>
    <s v="Chairs"/>
    <s v="Situations Contoured Folding Chairs, 4/Set"/>
    <n v="127.76"/>
    <n v="2"/>
    <n v="21.29"/>
    <m/>
    <n v="0.16664057608015026"/>
    <m/>
    <s v="Natalie"/>
    <s v="GREAT"/>
  </r>
  <r>
    <d v="2015-05-08T00:00:00"/>
    <s v="May"/>
    <s v="Natalie Webber"/>
    <x v="20"/>
    <x v="2"/>
    <s v="Copiers"/>
    <s v="Sharp AL-1530CS Digital Copier"/>
    <n v="2799.94"/>
    <n v="7"/>
    <n v="1014.98"/>
    <m/>
    <n v="0.36250062501339314"/>
    <m/>
    <s v="Natalie"/>
    <s v="GOOD"/>
  </r>
  <r>
    <d v="2015-05-08T00:00:00"/>
    <s v="May"/>
    <s v="Natalie Webber"/>
    <x v="20"/>
    <x v="0"/>
    <s v="Paper"/>
    <s v="Xerox 204"/>
    <n v="19.440000000000001"/>
    <n v="3"/>
    <n v="9.33"/>
    <m/>
    <n v="0.47993827160493824"/>
    <m/>
    <s v="Natalie"/>
    <s v="OKAY"/>
  </r>
  <r>
    <d v="2015-05-09T00:00:00"/>
    <s v="May"/>
    <s v="Max Engle"/>
    <x v="5"/>
    <x v="0"/>
    <s v="Binders"/>
    <s v="Acco Flexible ACCOHIDE Square Ring Data Binder, Dark Blue, 11 1/2&quot; X 14&quot; 7/8&quot;"/>
    <n v="48.81"/>
    <n v="3"/>
    <n v="23.92"/>
    <m/>
    <n v="0.49006351157549682"/>
    <m/>
    <s v="Max"/>
    <s v="OKAY"/>
  </r>
  <r>
    <d v="2015-05-10T00:00:00"/>
    <s v="May"/>
    <s v="Dennis Pardue"/>
    <x v="1"/>
    <x v="0"/>
    <s v="Appliances"/>
    <s v="Tripp Lite Isotel 8 Ultra 8 Outlet Metal Surge"/>
    <n v="70.97"/>
    <n v="5"/>
    <n v="-191.62"/>
    <m/>
    <n v="-2.7000140904607584"/>
    <m/>
    <s v="Dennis"/>
    <s v="OKAY"/>
  </r>
  <r>
    <d v="2015-05-10T00:00:00"/>
    <s v="May"/>
    <s v="Dennis Pardue"/>
    <x v="1"/>
    <x v="0"/>
    <s v="Art"/>
    <s v="Boston KS Multi-Size Manual Pencil Sharpener"/>
    <n v="36.78"/>
    <n v="2"/>
    <n v="3.68"/>
    <m/>
    <n v="0.10005437737901034"/>
    <m/>
    <s v="Dennis"/>
    <s v="OKAY"/>
  </r>
  <r>
    <d v="2015-05-10T00:00:00"/>
    <s v="May"/>
    <s v="Alan Barnes"/>
    <x v="26"/>
    <x v="2"/>
    <s v="Accessories"/>
    <s v="Belkin Standard 104 key USB Keyboard"/>
    <n v="46.69"/>
    <n v="4"/>
    <n v="-2.92"/>
    <m/>
    <n v="-6.2540158492182488E-2"/>
    <m/>
    <s v="Alan"/>
    <s v="OKAY"/>
  </r>
  <r>
    <d v="2015-05-11T00:00:00"/>
    <s v="May"/>
    <s v="Paul Stevenson"/>
    <x v="12"/>
    <x v="1"/>
    <s v="Chairs"/>
    <s v="Global Chrome Stack Chair"/>
    <n v="191.97"/>
    <n v="7"/>
    <n v="16.8"/>
    <m/>
    <n v="8.7513674011564305E-2"/>
    <m/>
    <s v="Paul"/>
    <e v="#N/A"/>
  </r>
  <r>
    <d v="2015-05-12T00:00:00"/>
    <s v="May"/>
    <s v="Cindy Stewart"/>
    <x v="3"/>
    <x v="0"/>
    <s v="Paper"/>
    <s v="Xerox 1962"/>
    <n v="12.84"/>
    <n v="3"/>
    <n v="5.78"/>
    <m/>
    <n v="0.45015576323987544"/>
    <m/>
    <s v="Cindy"/>
    <s v="OKAY"/>
  </r>
  <r>
    <d v="2015-05-12T00:00:00"/>
    <s v="May"/>
    <s v="Cindy Stewart"/>
    <x v="3"/>
    <x v="0"/>
    <s v="Paper"/>
    <s v="Xerox 1953"/>
    <n v="25.68"/>
    <n v="6"/>
    <n v="11.56"/>
    <m/>
    <n v="0.45015576323987544"/>
    <m/>
    <s v="Cindy"/>
    <s v="OKAY"/>
  </r>
  <r>
    <d v="2015-05-12T00:00:00"/>
    <s v="May"/>
    <s v="Larry Tron"/>
    <x v="26"/>
    <x v="2"/>
    <s v="Phones"/>
    <s v="VTech DS6151"/>
    <n v="201.58"/>
    <n v="2"/>
    <n v="20.16"/>
    <m/>
    <n v="0.10000992161920826"/>
    <m/>
    <s v="Larry"/>
    <e v="#N/A"/>
  </r>
  <r>
    <d v="2015-05-12T00:00:00"/>
    <s v="May"/>
    <s v="Annie Zypern"/>
    <x v="20"/>
    <x v="0"/>
    <s v="Storage"/>
    <s v="Portable Personal File Box"/>
    <n v="36.630000000000003"/>
    <n v="3"/>
    <n v="9.89"/>
    <m/>
    <n v="0.26999726999726997"/>
    <m/>
    <s v="Annie"/>
    <s v="OKAY"/>
  </r>
  <r>
    <d v="2015-05-12T00:00:00"/>
    <s v="May"/>
    <s v="Rose O'Brian"/>
    <x v="22"/>
    <x v="0"/>
    <s v="Binders"/>
    <s v="Prestige Round Ring Binders"/>
    <n v="14.59"/>
    <n v="3"/>
    <n v="4.92"/>
    <m/>
    <n v="0.33721727210418095"/>
    <m/>
    <s v="Rose"/>
    <s v="OKAY"/>
  </r>
  <r>
    <d v="2015-05-12T00:00:00"/>
    <s v="May"/>
    <s v="James Galang"/>
    <x v="0"/>
    <x v="1"/>
    <s v="Furnishings"/>
    <s v="DAX Wood Document Frame."/>
    <n v="21.97"/>
    <n v="4"/>
    <n v="-15.93"/>
    <m/>
    <n v="-0.72507965407373698"/>
    <m/>
    <s v="James"/>
    <s v="OKAY"/>
  </r>
  <r>
    <d v="2015-05-12T00:00:00"/>
    <s v="May"/>
    <s v="James Galang"/>
    <x v="0"/>
    <x v="2"/>
    <s v="Phones"/>
    <s v="Digium D40 VoIP phone"/>
    <n v="619.15"/>
    <n v="6"/>
    <n v="69.650000000000006"/>
    <m/>
    <n v="0.11249293386093839"/>
    <m/>
    <s v="James"/>
    <s v="GOOD"/>
  </r>
  <r>
    <d v="2015-05-12T00:00:00"/>
    <s v="May"/>
    <s v="James Galang"/>
    <x v="0"/>
    <x v="0"/>
    <s v="Paper"/>
    <s v="Xerox 1964"/>
    <n v="127.9"/>
    <n v="7"/>
    <n v="41.57"/>
    <m/>
    <n v="0.32501954652071929"/>
    <m/>
    <s v="James"/>
    <s v="GREAT"/>
  </r>
  <r>
    <d v="2015-05-13T00:00:00"/>
    <s v="May"/>
    <s v="Ben Ferrer"/>
    <x v="1"/>
    <x v="2"/>
    <s v="Phones"/>
    <s v="Toshiba IPT2010-SD IPÂ Telephone"/>
    <n v="222.38"/>
    <n v="2"/>
    <n v="16.68"/>
    <m/>
    <n v="7.5006745210900255E-2"/>
    <m/>
    <s v="Ben"/>
    <e v="#N/A"/>
  </r>
  <r>
    <d v="2015-05-13T00:00:00"/>
    <s v="May"/>
    <s v="Ben Ferrer"/>
    <x v="1"/>
    <x v="0"/>
    <s v="Fasteners"/>
    <s v="Advantus Plastic Paper Clips"/>
    <n v="16"/>
    <n v="4"/>
    <n v="5.6"/>
    <m/>
    <n v="0.35"/>
    <m/>
    <s v="Ben"/>
    <s v="OKAY"/>
  </r>
  <r>
    <d v="2015-05-14T00:00:00"/>
    <s v="May"/>
    <s v="Jesus Ocampo"/>
    <x v="2"/>
    <x v="0"/>
    <s v="Art"/>
    <s v="Boston School Pro Electric Pencil Sharpener, 1670"/>
    <n v="198.27"/>
    <n v="8"/>
    <n v="17.350000000000001"/>
    <m/>
    <n v="8.7506934987643115E-2"/>
    <m/>
    <s v="Jesus"/>
    <e v="#N/A"/>
  </r>
  <r>
    <d v="2015-05-14T00:00:00"/>
    <s v="May"/>
    <s v="Jesus Ocampo"/>
    <x v="2"/>
    <x v="0"/>
    <s v="Labels"/>
    <s v="Avery 490"/>
    <n v="47.36"/>
    <n v="4"/>
    <n v="17.760000000000002"/>
    <m/>
    <n v="0.37500000000000006"/>
    <m/>
    <s v="Jesus"/>
    <s v="OKAY"/>
  </r>
  <r>
    <d v="2015-05-14T00:00:00"/>
    <s v="May"/>
    <s v="Jesus Ocampo"/>
    <x v="2"/>
    <x v="0"/>
    <s v="Envelopes"/>
    <s v="Jet-Pak Recycled Peel 'N' Seal Padded Mailers"/>
    <n v="200.98"/>
    <n v="7"/>
    <n v="62.81"/>
    <m/>
    <n v="0.31251865857299238"/>
    <m/>
    <s v="Jesus"/>
    <e v="#N/A"/>
  </r>
  <r>
    <d v="2015-05-14T00:00:00"/>
    <s v="May"/>
    <s v="Jesus Ocampo"/>
    <x v="2"/>
    <x v="0"/>
    <s v="Labels"/>
    <s v="Avery 4027 File Folder Labels for Dot Matrix Printers, 5000 Labels per Box, White"/>
    <n v="97.7"/>
    <n v="4"/>
    <n v="31.75"/>
    <m/>
    <n v="0.32497441146366429"/>
    <m/>
    <s v="Jesus"/>
    <s v="OKAY"/>
  </r>
  <r>
    <d v="2015-05-14T00:00:00"/>
    <s v="May"/>
    <s v="Jesus Ocampo"/>
    <x v="2"/>
    <x v="0"/>
    <s v="Art"/>
    <s v="Binney &amp; Smith Crayola Metallic Crayons, 16-Color Pack"/>
    <n v="2.7"/>
    <n v="1"/>
    <n v="0.81"/>
    <m/>
    <n v="0.3"/>
    <m/>
    <s v="Jesus"/>
    <s v="OKAY"/>
  </r>
  <r>
    <d v="2015-05-14T00:00:00"/>
    <s v="May"/>
    <s v="Jesus Ocampo"/>
    <x v="2"/>
    <x v="0"/>
    <s v="Binders"/>
    <s v="GBC Linen Binding Covers"/>
    <n v="18.59"/>
    <n v="2"/>
    <n v="-13.63"/>
    <m/>
    <n v="-0.73318988703604093"/>
    <m/>
    <s v="Jesus"/>
    <s v="OKAY"/>
  </r>
  <r>
    <d v="2015-05-14T00:00:00"/>
    <s v="May"/>
    <s v="Jesus Ocampo"/>
    <x v="2"/>
    <x v="0"/>
    <s v="Binders"/>
    <s v="Wilson Jones Custom Binder Spines &amp; Labels"/>
    <n v="4.9000000000000004"/>
    <n v="3"/>
    <n v="-3.43"/>
    <m/>
    <n v="-0.7"/>
    <m/>
    <s v="Jesus"/>
    <s v="OKAY"/>
  </r>
  <r>
    <d v="2015-05-14T00:00:00"/>
    <s v="May"/>
    <s v="Hunter Glantz"/>
    <x v="3"/>
    <x v="0"/>
    <s v="Storage"/>
    <s v="Tennsco Snap-Together Open Shelving Units, Starter Sets and Add-On Units"/>
    <n v="1117.92"/>
    <n v="4"/>
    <n v="55.9"/>
    <m/>
    <n v="5.0003578073565189E-2"/>
    <m/>
    <s v="Hunter"/>
    <s v="GOOD"/>
  </r>
  <r>
    <d v="2015-05-14T00:00:00"/>
    <s v="May"/>
    <s v="Claudia Bergmann"/>
    <x v="3"/>
    <x v="1"/>
    <s v="Bookcases"/>
    <s v="Bush Andora Bookcase, Maple/Graphite Gray Finish"/>
    <n v="509.96"/>
    <n v="5"/>
    <n v="42"/>
    <m/>
    <n v="8.2359400737312738E-2"/>
    <m/>
    <s v="Claudia"/>
    <s v="GOOD"/>
  </r>
  <r>
    <d v="2015-05-14T00:00:00"/>
    <s v="May"/>
    <s v="Claudia Bergmann"/>
    <x v="3"/>
    <x v="1"/>
    <s v="Furnishings"/>
    <s v="Dana Halogen Swing-Arm Architect Lamp"/>
    <n v="122.91"/>
    <n v="3"/>
    <n v="34.409999999999997"/>
    <m/>
    <n v="0.27996094703441543"/>
    <m/>
    <s v="Claudia"/>
    <e v="#N/A"/>
  </r>
  <r>
    <d v="2015-05-14T00:00:00"/>
    <s v="May"/>
    <s v="Claudia Bergmann"/>
    <x v="3"/>
    <x v="1"/>
    <s v="Chairs"/>
    <s v="Novimex Fabric Task Chair"/>
    <n v="97.57"/>
    <n v="2"/>
    <n v="-6.1"/>
    <m/>
    <n v="-6.2519216972430056E-2"/>
    <m/>
    <s v="Claudia"/>
    <s v="OKAY"/>
  </r>
  <r>
    <d v="2015-05-14T00:00:00"/>
    <s v="May"/>
    <s v="Claudia Bergmann"/>
    <x v="3"/>
    <x v="1"/>
    <s v="Chairs"/>
    <s v="Global Leather and Oak Executive Chair, Black"/>
    <n v="722.35"/>
    <n v="3"/>
    <n v="81.260000000000005"/>
    <m/>
    <n v="0.11249394337924828"/>
    <m/>
    <s v="Claudia"/>
    <s v="GOOD"/>
  </r>
  <r>
    <d v="2015-05-15T00:00:00"/>
    <s v="May"/>
    <s v="Anna HÃ¤berlin"/>
    <x v="4"/>
    <x v="0"/>
    <s v="Envelopes"/>
    <s v="Wausau Papers Astrobrights Colored Envelopes"/>
    <n v="17.940000000000001"/>
    <n v="3"/>
    <n v="8.7899999999999991"/>
    <m/>
    <n v="0.48996655518394638"/>
    <m/>
    <s v="Anna"/>
    <s v="OKAY"/>
  </r>
  <r>
    <d v="2015-05-15T00:00:00"/>
    <s v="May"/>
    <s v="Fred Chung"/>
    <x v="2"/>
    <x v="0"/>
    <s v="Storage"/>
    <s v="Fellowes Neat Ideas Storage Cubes"/>
    <n v="51.97"/>
    <n v="2"/>
    <n v="-10.39"/>
    <m/>
    <n v="-0.19992303251876084"/>
    <m/>
    <s v="Fred"/>
    <s v="OKAY"/>
  </r>
  <r>
    <d v="2015-05-16T00:00:00"/>
    <s v="May"/>
    <s v="Tracy Hopkins"/>
    <x v="16"/>
    <x v="2"/>
    <s v="Accessories"/>
    <s v="Razer Kraken PRO Over Ear PC and Music Headset"/>
    <n v="255.97"/>
    <n v="4"/>
    <n v="32"/>
    <m/>
    <n v="0.12501465015431495"/>
    <m/>
    <s v="Tracy"/>
    <e v="#N/A"/>
  </r>
  <r>
    <d v="2015-05-17T00:00:00"/>
    <s v="May"/>
    <s v="Odella Nelson"/>
    <x v="0"/>
    <x v="0"/>
    <s v="Binders"/>
    <s v="GBC Twin Loop Wire Binding Elements"/>
    <n v="33.28"/>
    <n v="5"/>
    <n v="-49.92"/>
    <m/>
    <n v="-1.5"/>
    <m/>
    <s v="Odella"/>
    <s v="OKAY"/>
  </r>
  <r>
    <d v="2015-05-17T00:00:00"/>
    <s v="May"/>
    <s v="Odella Nelson"/>
    <x v="0"/>
    <x v="0"/>
    <s v="Paper"/>
    <s v="Things To Do Today Pad"/>
    <n v="14.09"/>
    <n v="3"/>
    <n v="4.93"/>
    <m/>
    <n v="0.34989354151880764"/>
    <m/>
    <s v="Odella"/>
    <s v="OKAY"/>
  </r>
  <r>
    <d v="2015-05-17T00:00:00"/>
    <s v="May"/>
    <s v="Dianna Vittorini"/>
    <x v="20"/>
    <x v="0"/>
    <s v="Labels"/>
    <s v="Self-Adhesive Removable Labels"/>
    <n v="31.5"/>
    <n v="10"/>
    <n v="15.12"/>
    <m/>
    <n v="0.48"/>
    <m/>
    <s v="Dianna"/>
    <s v="OKAY"/>
  </r>
  <r>
    <d v="2015-05-17T00:00:00"/>
    <s v="May"/>
    <s v="Dianna Vittorini"/>
    <x v="20"/>
    <x v="0"/>
    <s v="Supplies"/>
    <s v="Acme Hot Forged Carbon Steel Scissors with Nickel-Plated Handles, 3 7/8&quot; Cut, 8&quot;L"/>
    <n v="55.6"/>
    <n v="4"/>
    <n v="16.12"/>
    <m/>
    <n v="0.28992805755395684"/>
    <m/>
    <s v="Dianna"/>
    <s v="OKAY"/>
  </r>
  <r>
    <d v="2015-05-18T00:00:00"/>
    <s v="May"/>
    <s v="Anthony Jacobs"/>
    <x v="3"/>
    <x v="0"/>
    <s v="Paper"/>
    <s v="Wirebound Message Book, 4 per Page"/>
    <n v="10.86"/>
    <n v="2"/>
    <n v="5.32"/>
    <m/>
    <n v="0.48987108655616945"/>
    <m/>
    <s v="Anthony"/>
    <s v="OKAY"/>
  </r>
  <r>
    <d v="2015-05-20T00:00:00"/>
    <s v="May"/>
    <s v="Sheri Gordon"/>
    <x v="25"/>
    <x v="1"/>
    <s v="Furnishings"/>
    <s v="Dana Fluorescent Magnifying Lamp, White, 36&quot;"/>
    <n v="163.13999999999999"/>
    <n v="4"/>
    <n v="20.39"/>
    <m/>
    <n v="0.12498467573862941"/>
    <m/>
    <s v="Sheri"/>
    <e v="#N/A"/>
  </r>
  <r>
    <d v="2015-05-20T00:00:00"/>
    <s v="May"/>
    <s v="Sheri Gordon"/>
    <x v="25"/>
    <x v="0"/>
    <s v="Binders"/>
    <s v="Pressboard Data Binders by Wilson Jones"/>
    <n v="6.41"/>
    <n v="4"/>
    <n v="-4.91"/>
    <m/>
    <n v="-0.765990639625585"/>
    <m/>
    <s v="Sheri"/>
    <s v="OKAY"/>
  </r>
  <r>
    <d v="2015-05-21T00:00:00"/>
    <s v="May"/>
    <s v="Joel Eaton"/>
    <x v="1"/>
    <x v="0"/>
    <s v="Appliances"/>
    <s v="Fellowes Basic Home/Office Series Surge Protectors"/>
    <n v="20.77"/>
    <n v="8"/>
    <n v="-52.96"/>
    <m/>
    <n v="-2.5498314877226771"/>
    <m/>
    <s v="Joel"/>
    <s v="OKAY"/>
  </r>
  <r>
    <d v="2015-05-21T00:00:00"/>
    <s v="May"/>
    <s v="Michelle Ellison"/>
    <x v="22"/>
    <x v="0"/>
    <s v="Binders"/>
    <s v="Ibico Plastic and Wire Spiral Binding Combs"/>
    <n v="26.98"/>
    <n v="4"/>
    <n v="8.77"/>
    <m/>
    <n v="0.32505559673832468"/>
    <m/>
    <s v="Michelle"/>
    <s v="OKAY"/>
  </r>
  <r>
    <d v="2015-05-21T00:00:00"/>
    <s v="May"/>
    <s v="Henry Goldwyn"/>
    <x v="2"/>
    <x v="0"/>
    <s v="Binders"/>
    <s v="Wilson Jones Ledger-Size, Piano-Hinge Binder, 2&quot;, Blue"/>
    <n v="24.59"/>
    <n v="2"/>
    <n v="-18.03"/>
    <m/>
    <n v="-0.73322488816592113"/>
    <m/>
    <s v="Henry"/>
    <s v="OKAY"/>
  </r>
  <r>
    <d v="2015-05-22T00:00:00"/>
    <s v="May"/>
    <s v="Sarah Brown"/>
    <x v="3"/>
    <x v="0"/>
    <s v="Labels"/>
    <s v="Avery 476"/>
    <n v="8.26"/>
    <n v="2"/>
    <n v="3.8"/>
    <m/>
    <n v="0.46004842615012104"/>
    <m/>
    <s v="Sarah"/>
    <s v="OKAY"/>
  </r>
  <r>
    <d v="2015-05-22T00:00:00"/>
    <s v="May"/>
    <s v="Sarah Brown"/>
    <x v="3"/>
    <x v="2"/>
    <s v="Machines"/>
    <s v="Zebra GX420t Direct Thermal/Thermal Transfer Printer"/>
    <n v="2973.32"/>
    <n v="7"/>
    <n v="334.5"/>
    <m/>
    <n v="0.1125005044865672"/>
    <m/>
    <s v="Sarah"/>
    <s v="GOOD"/>
  </r>
  <r>
    <d v="2015-05-22T00:00:00"/>
    <s v="May"/>
    <s v="Sarah Brown"/>
    <x v="3"/>
    <x v="0"/>
    <s v="Storage"/>
    <s v="Pizazz Global Quick File"/>
    <n v="104.79"/>
    <n v="7"/>
    <n v="29.34"/>
    <m/>
    <n v="0.27998854852562266"/>
    <m/>
    <s v="Sarah"/>
    <s v="GREAT"/>
  </r>
  <r>
    <d v="2015-05-22T00:00:00"/>
    <s v="May"/>
    <s v="Sarah Brown"/>
    <x v="3"/>
    <x v="2"/>
    <s v="Phones"/>
    <s v="Aastra 57i VoIP phone"/>
    <n v="775.73"/>
    <n v="6"/>
    <n v="58.18"/>
    <m/>
    <n v="7.5000322277080936E-2"/>
    <m/>
    <s v="Sarah"/>
    <s v="GOOD"/>
  </r>
  <r>
    <d v="2015-05-23T00:00:00"/>
    <s v="May"/>
    <s v="Erin Ashbrook"/>
    <x v="9"/>
    <x v="0"/>
    <s v="Envelopes"/>
    <s v="Cameo Buff Policy Envelopes"/>
    <n v="186.69"/>
    <n v="3"/>
    <n v="87.74"/>
    <m/>
    <n v="0.46997696716481868"/>
    <m/>
    <s v="Erin"/>
    <e v="#N/A"/>
  </r>
  <r>
    <d v="2015-05-23T00:00:00"/>
    <s v="May"/>
    <s v="Emily Burns"/>
    <x v="12"/>
    <x v="0"/>
    <s v="Binders"/>
    <s v="Cardinal EasyOpen D-Ring Binders"/>
    <n v="19.190000000000001"/>
    <n v="7"/>
    <n v="-12.8"/>
    <m/>
    <n v="-0.66701406982803546"/>
    <m/>
    <s v="Emily"/>
    <s v="OKAY"/>
  </r>
  <r>
    <d v="2015-05-23T00:00:00"/>
    <s v="May"/>
    <s v="Emily Burns"/>
    <x v="12"/>
    <x v="0"/>
    <s v="Appliances"/>
    <s v="Fellowes Superior 10 Outlet Split Surge Protector"/>
    <n v="121.79"/>
    <n v="4"/>
    <n v="13.7"/>
    <m/>
    <n v="0.11248871007471876"/>
    <m/>
    <s v="Emily"/>
    <e v="#N/A"/>
  </r>
  <r>
    <d v="2015-05-23T00:00:00"/>
    <s v="May"/>
    <s v="Kristen Hastings"/>
    <x v="43"/>
    <x v="0"/>
    <s v="Storage"/>
    <s v="Advantus Rolling Storage Box"/>
    <n v="51.45"/>
    <n v="3"/>
    <n v="13.89"/>
    <m/>
    <n v="0.26997084548104955"/>
    <m/>
    <s v="Kristen"/>
    <s v="OKAY"/>
  </r>
  <r>
    <d v="2015-05-23T00:00:00"/>
    <s v="May"/>
    <s v="Nathan Mautz"/>
    <x v="14"/>
    <x v="0"/>
    <s v="Appliances"/>
    <s v="Harmony Air Purifier"/>
    <n v="850.5"/>
    <n v="5"/>
    <n v="245.7"/>
    <m/>
    <n v="0.28888888888888886"/>
    <m/>
    <s v="Nathan"/>
    <s v="GOOD"/>
  </r>
  <r>
    <d v="2015-05-23T00:00:00"/>
    <s v="May"/>
    <s v="Nathan Mautz"/>
    <x v="14"/>
    <x v="1"/>
    <s v="Furnishings"/>
    <s v="Westinghouse Clip-On Gooseneck Lamps"/>
    <n v="75.33"/>
    <n v="9"/>
    <n v="19.59"/>
    <m/>
    <n v="0.26005575467941061"/>
    <m/>
    <s v="Nathan"/>
    <s v="OKAY"/>
  </r>
  <r>
    <d v="2015-05-24T00:00:00"/>
    <s v="May"/>
    <s v="Vivek Sundaresam"/>
    <x v="1"/>
    <x v="1"/>
    <s v="Chairs"/>
    <s v="Global High-Back Leather Tilter, Burgundy"/>
    <n v="602.65"/>
    <n v="7"/>
    <n v="-163.58000000000001"/>
    <m/>
    <n v="-0.27143449763544347"/>
    <m/>
    <s v="Vivek"/>
    <s v="GOOD"/>
  </r>
  <r>
    <d v="2015-05-24T00:00:00"/>
    <s v="May"/>
    <s v="Vivek Sundaresam"/>
    <x v="1"/>
    <x v="0"/>
    <s v="Binders"/>
    <s v="Avery Heavy-Duty EZD View Binder with Locking Rings"/>
    <n v="7.66"/>
    <n v="6"/>
    <n v="-13.02"/>
    <m/>
    <n v="-1.6997389033942558"/>
    <m/>
    <s v="Vivek"/>
    <s v="OKAY"/>
  </r>
  <r>
    <d v="2015-05-25T00:00:00"/>
    <s v="May"/>
    <s v="Justin Hirsh"/>
    <x v="26"/>
    <x v="0"/>
    <s v="Appliances"/>
    <s v="Kensington 4 Outlet MasterPiece Compact Power Control Center"/>
    <n v="845.73"/>
    <n v="13"/>
    <n v="84.57"/>
    <m/>
    <n v="9.9996452768614089E-2"/>
    <m/>
    <s v="Justin"/>
    <s v="GOOD"/>
  </r>
  <r>
    <d v="2015-05-25T00:00:00"/>
    <s v="May"/>
    <s v="Nora Pelletier"/>
    <x v="3"/>
    <x v="1"/>
    <s v="Furnishings"/>
    <s v="Ultra Door Push Plate"/>
    <n v="14.73"/>
    <n v="3"/>
    <n v="4.8600000000000003"/>
    <m/>
    <n v="0.32993890020366601"/>
    <m/>
    <s v="Nora"/>
    <s v="OKAY"/>
  </r>
  <r>
    <d v="2015-05-25T00:00:00"/>
    <s v="May"/>
    <s v="Nathan Mautz"/>
    <x v="42"/>
    <x v="0"/>
    <s v="Art"/>
    <s v="SANFORD Major Accent Highlighters"/>
    <n v="21.24"/>
    <n v="3"/>
    <n v="8.07"/>
    <m/>
    <n v="0.37994350282485878"/>
    <m/>
    <s v="Nathan"/>
    <s v="OKAY"/>
  </r>
  <r>
    <d v="2015-05-25T00:00:00"/>
    <s v="May"/>
    <s v="Nathan Mautz"/>
    <x v="42"/>
    <x v="0"/>
    <s v="Binders"/>
    <s v="GBC DocuBind P50 Personal Binding Machine"/>
    <n v="127.96"/>
    <n v="2"/>
    <n v="60.14"/>
    <m/>
    <n v="0.46999062206939674"/>
    <m/>
    <s v="Nathan"/>
    <s v="GREAT"/>
  </r>
  <r>
    <d v="2015-05-25T00:00:00"/>
    <s v="May"/>
    <s v="Craig Yedwab"/>
    <x v="15"/>
    <x v="2"/>
    <s v="Phones"/>
    <s v="Wi-Ex zBoost YX540 Cellular Phone Signal Booster"/>
    <n v="467.04"/>
    <n v="4"/>
    <n v="58.38"/>
    <m/>
    <n v="0.125"/>
    <m/>
    <s v="Craig"/>
    <e v="#N/A"/>
  </r>
  <r>
    <d v="2015-05-25T00:00:00"/>
    <s v="May"/>
    <s v="Muhammed MacIntyre"/>
    <x v="0"/>
    <x v="0"/>
    <s v="Supplies"/>
    <s v="Fiskars Spring-Action Scissors"/>
    <n v="22.37"/>
    <n v="2"/>
    <n v="1.68"/>
    <m/>
    <n v="7.5100581135449263E-2"/>
    <m/>
    <s v="Muhammed"/>
    <s v="OKAY"/>
  </r>
  <r>
    <d v="2015-05-25T00:00:00"/>
    <s v="May"/>
    <s v="Muhammed MacIntyre"/>
    <x v="0"/>
    <x v="0"/>
    <s v="Paper"/>
    <s v="Xerox 1978"/>
    <n v="32.369999999999997"/>
    <n v="7"/>
    <n v="11.73"/>
    <m/>
    <n v="0.36237256719184435"/>
    <m/>
    <s v="Muhammed"/>
    <s v="OKAY"/>
  </r>
  <r>
    <d v="2015-05-25T00:00:00"/>
    <s v="May"/>
    <s v="Muhammed MacIntyre"/>
    <x v="0"/>
    <x v="2"/>
    <s v="Accessories"/>
    <s v="Logitech G35 7.1-Channel Surround Sound Headset"/>
    <n v="207.98"/>
    <n v="2"/>
    <n v="36.4"/>
    <m/>
    <n v="0.1750168285412059"/>
    <m/>
    <s v="Muhammed"/>
    <e v="#N/A"/>
  </r>
  <r>
    <d v="2015-05-26T00:00:00"/>
    <s v="May"/>
    <s v="Ben Ferrer"/>
    <x v="25"/>
    <x v="0"/>
    <s v="Paper"/>
    <s v="Xerox 1991"/>
    <n v="18.27"/>
    <n v="1"/>
    <n v="5.94"/>
    <m/>
    <n v="0.32512315270935965"/>
    <m/>
    <s v="Ben"/>
    <s v="OKAY"/>
  </r>
  <r>
    <d v="2015-05-26T00:00:00"/>
    <s v="May"/>
    <s v="Ben Ferrer"/>
    <x v="25"/>
    <x v="0"/>
    <s v="Paper"/>
    <s v="Xerox 1937"/>
    <n v="153.72999999999999"/>
    <n v="4"/>
    <n v="53.8"/>
    <m/>
    <n v="0.34996422298835622"/>
    <m/>
    <s v="Ben"/>
    <e v="#N/A"/>
  </r>
  <r>
    <d v="2015-05-26T00:00:00"/>
    <s v="May"/>
    <s v="Ben Ferrer"/>
    <x v="25"/>
    <x v="0"/>
    <s v="Envelopes"/>
    <s v="Security-Tint Envelopes"/>
    <n v="12.22"/>
    <n v="2"/>
    <n v="4.43"/>
    <m/>
    <n v="0.36252045826513907"/>
    <m/>
    <s v="Ben"/>
    <s v="OKAY"/>
  </r>
  <r>
    <d v="2015-05-26T00:00:00"/>
    <s v="May"/>
    <s v="Ben Ferrer"/>
    <x v="25"/>
    <x v="2"/>
    <s v="Accessories"/>
    <s v="Logitech 910-002974 M325 Wireless Mouse for Web Scrolling"/>
    <n v="167.94"/>
    <n v="7"/>
    <n v="50.38"/>
    <m/>
    <n v="0.29998809098487556"/>
    <m/>
    <s v="Ben"/>
    <e v="#N/A"/>
  </r>
  <r>
    <d v="2015-05-26T00:00:00"/>
    <s v="May"/>
    <s v="Ruben Dartt"/>
    <x v="22"/>
    <x v="1"/>
    <s v="Furnishings"/>
    <s v="DAX Metal Frame, Desktop, Stepped-Edge"/>
    <n v="20.239999999999998"/>
    <n v="1"/>
    <n v="7.89"/>
    <m/>
    <n v="0.3898221343873518"/>
    <m/>
    <s v="Ruben"/>
    <s v="OKAY"/>
  </r>
  <r>
    <d v="2015-05-26T00:00:00"/>
    <s v="May"/>
    <s v="Pamela Stobb"/>
    <x v="0"/>
    <x v="1"/>
    <s v="Chairs"/>
    <s v="Novimex Swivel Fabric Task Chair"/>
    <n v="105.69"/>
    <n v="1"/>
    <n v="-28.69"/>
    <m/>
    <n v="-0.2714542530040685"/>
    <m/>
    <s v="Pamela"/>
    <s v="GREAT"/>
  </r>
  <r>
    <d v="2015-05-26T00:00:00"/>
    <s v="May"/>
    <s v="Pamela Stobb"/>
    <x v="0"/>
    <x v="2"/>
    <s v="Machines"/>
    <s v="StarTech.com 10/100 VDSL2 Ethernet Extender Kit"/>
    <n v="399.54"/>
    <n v="2"/>
    <n v="-79.91"/>
    <m/>
    <n v="-0.20000500575662009"/>
    <m/>
    <s v="Pamela"/>
    <s v="GREAT"/>
  </r>
  <r>
    <d v="2015-05-26T00:00:00"/>
    <s v="May"/>
    <s v="Pamela Stobb"/>
    <x v="0"/>
    <x v="1"/>
    <s v="Chairs"/>
    <s v="Global Stack Chair with Arms, Black"/>
    <n v="104.93"/>
    <n v="5"/>
    <n v="-4.5"/>
    <m/>
    <n v="-4.2885733346040213E-2"/>
    <m/>
    <s v="Pamela"/>
    <e v="#N/A"/>
  </r>
  <r>
    <d v="2015-05-28T00:00:00"/>
    <s v="May"/>
    <s v="Neil Knudson"/>
    <x v="22"/>
    <x v="0"/>
    <s v="Art"/>
    <s v="Newell 311"/>
    <n v="6.63"/>
    <n v="3"/>
    <n v="1.79"/>
    <m/>
    <n v="0.26998491704374056"/>
    <m/>
    <s v="Neil"/>
    <s v="OKAY"/>
  </r>
  <r>
    <d v="2015-05-28T00:00:00"/>
    <s v="May"/>
    <s v="Karl Braun"/>
    <x v="20"/>
    <x v="0"/>
    <s v="Art"/>
    <s v="Boston 16701 Slimline Battery Pencil Sharpener"/>
    <n v="47.82"/>
    <n v="3"/>
    <n v="14.35"/>
    <m/>
    <n v="0.30008364700961937"/>
    <m/>
    <s v="Karl"/>
    <s v="OKAY"/>
  </r>
  <r>
    <d v="2015-05-28T00:00:00"/>
    <s v="May"/>
    <s v="Karl Braun"/>
    <x v="20"/>
    <x v="0"/>
    <s v="Labels"/>
    <s v="Avery 494"/>
    <n v="13.05"/>
    <n v="5"/>
    <n v="6"/>
    <m/>
    <n v="0.45977011494252873"/>
    <m/>
    <s v="Karl"/>
    <s v="OKAY"/>
  </r>
  <r>
    <d v="2015-05-28T00:00:00"/>
    <s v="May"/>
    <s v="Maxwell Schwartz"/>
    <x v="20"/>
    <x v="2"/>
    <s v="Phones"/>
    <s v="Panasonic Kx-TS550"/>
    <n v="45.99"/>
    <n v="1"/>
    <n v="13.34"/>
    <m/>
    <n v="0.29006305718634484"/>
    <m/>
    <s v="Maxwell"/>
    <s v="OKAY"/>
  </r>
  <r>
    <d v="2015-05-28T00:00:00"/>
    <s v="May"/>
    <s v="Maxwell Schwartz"/>
    <x v="20"/>
    <x v="0"/>
    <s v="Storage"/>
    <s v="Hot File 7-Pocket, Floor Stand"/>
    <n v="535.41"/>
    <n v="3"/>
    <n v="160.62"/>
    <m/>
    <n v="0.29999439681739232"/>
    <m/>
    <s v="Maxwell"/>
    <s v="GOOD"/>
  </r>
  <r>
    <d v="2015-05-28T00:00:00"/>
    <s v="May"/>
    <s v="Maxwell Schwartz"/>
    <x v="20"/>
    <x v="0"/>
    <s v="Binders"/>
    <s v="Acco Pressboard Covers with Storage Hooks, 9 1/2&quot; x 11&quot;, Executive Red"/>
    <n v="6.1"/>
    <n v="2"/>
    <n v="2.06"/>
    <m/>
    <n v="0.3377049180327869"/>
    <m/>
    <s v="Maxwell"/>
    <s v="OKAY"/>
  </r>
  <r>
    <d v="2015-05-28T00:00:00"/>
    <s v="May"/>
    <s v="Maxwell Schwartz"/>
    <x v="20"/>
    <x v="0"/>
    <s v="Paper"/>
    <s v="Xerox 219"/>
    <n v="45.36"/>
    <n v="7"/>
    <n v="21.77"/>
    <m/>
    <n v="0.47993827160493829"/>
    <m/>
    <s v="Maxwell"/>
    <s v="OKAY"/>
  </r>
  <r>
    <d v="2015-05-28T00:00:00"/>
    <s v="May"/>
    <s v="Trudy Brown"/>
    <x v="37"/>
    <x v="0"/>
    <s v="Storage"/>
    <s v="Acco Perma 4000 Stacking Storage Drawers"/>
    <n v="16.239999999999998"/>
    <n v="1"/>
    <n v="2.44"/>
    <m/>
    <n v="0.15024630541871922"/>
    <m/>
    <s v="Trudy"/>
    <s v="OKAY"/>
  </r>
  <r>
    <d v="2015-05-28T00:00:00"/>
    <s v="May"/>
    <s v="Trudy Brown"/>
    <x v="37"/>
    <x v="0"/>
    <s v="Storage"/>
    <s v="Personal Filing Tote with Lid, Black/Gray"/>
    <n v="77.55"/>
    <n v="5"/>
    <n v="21.71"/>
    <m/>
    <n v="0.27994842037395229"/>
    <m/>
    <s v="Trudy"/>
    <s v="OKAY"/>
  </r>
  <r>
    <d v="2015-05-29T00:00:00"/>
    <s v="May"/>
    <s v="John Lucas"/>
    <x v="22"/>
    <x v="0"/>
    <s v="Paper"/>
    <s v="Xerox 1894"/>
    <n v="32.4"/>
    <n v="5"/>
    <n v="15.55"/>
    <m/>
    <n v="0.47993827160493829"/>
    <m/>
    <s v="John"/>
    <s v="OKAY"/>
  </r>
  <r>
    <d v="2015-05-29T00:00:00"/>
    <s v="May"/>
    <s v="John Lucas"/>
    <x v="22"/>
    <x v="0"/>
    <s v="Storage"/>
    <s v="Standard Rollaway File with Lock"/>
    <n v="540.57000000000005"/>
    <n v="3"/>
    <n v="140.55000000000001"/>
    <m/>
    <n v="0.26000332981852486"/>
    <m/>
    <s v="John"/>
    <s v="GOOD"/>
  </r>
  <r>
    <d v="2015-05-29T00:00:00"/>
    <s v="May"/>
    <s v="John Lucas"/>
    <x v="22"/>
    <x v="0"/>
    <s v="Binders"/>
    <s v="Avery Trapezoid Extra Heavy Duty 4&quot; Binders"/>
    <n v="167.76"/>
    <n v="5"/>
    <n v="62.91"/>
    <m/>
    <n v="0.375"/>
    <m/>
    <s v="John"/>
    <e v="#N/A"/>
  </r>
  <r>
    <d v="2015-05-29T00:00:00"/>
    <s v="May"/>
    <s v="Victoria Pisteka"/>
    <x v="10"/>
    <x v="1"/>
    <s v="Furnishings"/>
    <s v="Tensor &quot;Hersey Kiss&quot; Styled Floor Lamp"/>
    <n v="41.57"/>
    <n v="4"/>
    <n v="-4.16"/>
    <m/>
    <n v="-0.10007216742843397"/>
    <m/>
    <s v="Victoria"/>
    <s v="OKAY"/>
  </r>
  <r>
    <d v="2015-05-29T00:00:00"/>
    <s v="May"/>
    <s v="Victoria Pisteka"/>
    <x v="10"/>
    <x v="1"/>
    <s v="Chairs"/>
    <s v="Novimex Swivel Fabric Task Chair"/>
    <n v="317.06"/>
    <n v="3"/>
    <n v="-86.06"/>
    <m/>
    <n v="-0.27143127483757018"/>
    <m/>
    <s v="Victoria"/>
    <e v="#N/A"/>
  </r>
  <r>
    <d v="2015-05-29T00:00:00"/>
    <s v="May"/>
    <s v="Victoria Pisteka"/>
    <x v="10"/>
    <x v="0"/>
    <s v="Fasteners"/>
    <s v="Ideal Clamps"/>
    <n v="8.0399999999999991"/>
    <n v="5"/>
    <n v="2.91"/>
    <m/>
    <n v="0.36194029850746273"/>
    <m/>
    <s v="Victoria"/>
    <s v="OKAY"/>
  </r>
  <r>
    <d v="2015-05-29T00:00:00"/>
    <s v="May"/>
    <s v="Karl Braun"/>
    <x v="18"/>
    <x v="0"/>
    <s v="Labels"/>
    <s v="Avery 476"/>
    <n v="12.39"/>
    <n v="3"/>
    <n v="5.7"/>
    <m/>
    <n v="0.46004842615012104"/>
    <m/>
    <s v="Karl"/>
    <s v="OKAY"/>
  </r>
  <r>
    <d v="2015-05-29T00:00:00"/>
    <s v="May"/>
    <s v="Chad Cunningham"/>
    <x v="10"/>
    <x v="0"/>
    <s v="Paper"/>
    <s v="Easy-staple paper"/>
    <n v="85.06"/>
    <n v="3"/>
    <n v="28.71"/>
    <m/>
    <n v="0.33752645191629438"/>
    <m/>
    <s v="Chad"/>
    <s v="OKAY"/>
  </r>
  <r>
    <d v="2015-05-30T00:00:00"/>
    <s v="May"/>
    <s v="Edward Nazzal"/>
    <x v="20"/>
    <x v="2"/>
    <s v="Phones"/>
    <s v="RCA H5401RE1 DECT 6.0 4-Line Cordless Handset With Caller ID/Call Waiting"/>
    <n v="239.97"/>
    <n v="3"/>
    <n v="2.4"/>
    <m/>
    <n v="1.0001250156269533E-2"/>
    <m/>
    <s v="Edward"/>
    <s v="GREAT"/>
  </r>
  <r>
    <d v="2015-05-30T00:00:00"/>
    <s v="May"/>
    <s v="Edward Nazzal"/>
    <x v="20"/>
    <x v="0"/>
    <s v="Appliances"/>
    <s v="Eureka The Boss Lite 10-Amp Upright Vacuum, Blue"/>
    <n v="160.32"/>
    <n v="2"/>
    <n v="44.89"/>
    <m/>
    <n v="0.28000249500998003"/>
    <m/>
    <s v="Edward"/>
    <s v="GREAT"/>
  </r>
  <r>
    <d v="2015-05-30T00:00:00"/>
    <s v="May"/>
    <s v="Edward Nazzal"/>
    <x v="20"/>
    <x v="2"/>
    <s v="Phones"/>
    <s v="Plantronics MX500i Earset"/>
    <n v="128.85"/>
    <n v="3"/>
    <n v="3.87"/>
    <m/>
    <n v="3.0034924330617E-2"/>
    <m/>
    <s v="Edward"/>
    <s v="GREAT"/>
  </r>
  <r>
    <d v="2015-05-30T00:00:00"/>
    <s v="May"/>
    <s v="Brendan Dodson"/>
    <x v="6"/>
    <x v="2"/>
    <s v="Accessories"/>
    <s v="ImationÂ SecureÂ DriveÂ + Hardware Encrypted USBÂ flash driveÂ - 16 GB"/>
    <n v="151.96"/>
    <n v="4"/>
    <n v="36.47"/>
    <m/>
    <n v="0.23999736772834954"/>
    <m/>
    <s v="Brendan"/>
    <e v="#N/A"/>
  </r>
  <r>
    <d v="2015-05-31T00:00:00"/>
    <s v="May"/>
    <s v="Stephanie Phelps"/>
    <x v="3"/>
    <x v="0"/>
    <s v="Paper"/>
    <s v="Southworth 25% Cotton Antique Laid Paper &amp; Envelopes"/>
    <n v="58.38"/>
    <n v="7"/>
    <n v="26.27"/>
    <m/>
    <n v="0.44998287084618016"/>
    <m/>
    <s v="Stephanie"/>
    <s v="OKAY"/>
  </r>
  <r>
    <d v="2015-05-31T00:00:00"/>
    <s v="May"/>
    <s v="Stephanie Phelps"/>
    <x v="3"/>
    <x v="0"/>
    <s v="Paper"/>
    <s v="Xerox 1883"/>
    <n v="105.52"/>
    <n v="4"/>
    <n v="48.54"/>
    <m/>
    <n v="0.46000758150113724"/>
    <m/>
    <s v="Stephanie"/>
    <e v="#N/A"/>
  </r>
  <r>
    <d v="2015-05-31T00:00:00"/>
    <s v="May"/>
    <s v="Stephanie Phelps"/>
    <x v="3"/>
    <x v="0"/>
    <s v="Storage"/>
    <s v="Tenex Personal Project File with Scoop Front Design, Black"/>
    <n v="80.88"/>
    <n v="6"/>
    <n v="21.03"/>
    <m/>
    <n v="0.26001483679525228"/>
    <m/>
    <s v="Stephanie"/>
    <s v="OKAY"/>
  </r>
  <r>
    <d v="2015-05-31T00:00:00"/>
    <s v="May"/>
    <s v="Sample Company A"/>
    <x v="37"/>
    <x v="1"/>
    <s v="Furnishings"/>
    <s v="3M Hangers With Command Adhesive"/>
    <n v="22.2"/>
    <n v="6"/>
    <n v="9.1"/>
    <m/>
    <n v="0.40990990990990989"/>
    <m/>
    <s v="Sample"/>
    <s v="OKAY"/>
  </r>
  <r>
    <d v="2015-05-31T00:00:00"/>
    <s v="May"/>
    <s v="Tamara Manning"/>
    <x v="27"/>
    <x v="1"/>
    <s v="Bookcases"/>
    <s v="O'Sullivan Living Dimensions 3-Shelf Bookcases"/>
    <n v="1406.86"/>
    <n v="7"/>
    <n v="140.69"/>
    <m/>
    <n v="0.10000284321112264"/>
    <m/>
    <s v="Tamara"/>
    <s v="GOOD"/>
  </r>
  <r>
    <d v="2015-05-31T00:00:00"/>
    <s v="May"/>
    <s v="Tamara Manning"/>
    <x v="27"/>
    <x v="0"/>
    <s v="Labels"/>
    <s v="Self-Adhesive Removable Labels"/>
    <n v="15.75"/>
    <n v="5"/>
    <n v="7.56"/>
    <m/>
    <n v="0.48"/>
    <m/>
    <s v="Tamara"/>
    <s v="OKAY"/>
  </r>
  <r>
    <d v="2015-05-31T00:00:00"/>
    <s v="May"/>
    <s v="Tamara Manning"/>
    <x v="27"/>
    <x v="0"/>
    <s v="Storage"/>
    <s v="Fellowes Super Stor/Drawer Files"/>
    <n v="323.10000000000002"/>
    <n v="2"/>
    <n v="61.39"/>
    <m/>
    <n v="0.19000309501702259"/>
    <m/>
    <s v="Tamara"/>
    <s v="GREAT"/>
  </r>
  <r>
    <d v="2015-05-31T00:00:00"/>
    <s v="May"/>
    <s v="Bill Donatelli"/>
    <x v="28"/>
    <x v="1"/>
    <s v="Chairs"/>
    <s v="Hon Pagoda Stacking Chairs"/>
    <n v="2567.84"/>
    <n v="8"/>
    <n v="770.35"/>
    <m/>
    <n v="0.29999922113527322"/>
    <m/>
    <s v="Bill"/>
    <s v="GOOD"/>
  </r>
  <r>
    <d v="2015-05-31T00:00:00"/>
    <s v="May"/>
    <s v="Muhammed Lee"/>
    <x v="25"/>
    <x v="0"/>
    <s v="Art"/>
    <s v="Newell 347"/>
    <n v="10.27"/>
    <n v="3"/>
    <n v="1.1599999999999999"/>
    <m/>
    <n v="0.11295034079844206"/>
    <m/>
    <s v="Muhammed"/>
    <s v="OKAY"/>
  </r>
  <r>
    <d v="2015-05-31T00:00:00"/>
    <s v="May"/>
    <s v="Carl Weiss"/>
    <x v="20"/>
    <x v="0"/>
    <s v="Fasteners"/>
    <s v="Bagged Rubber Bands"/>
    <n v="7.56"/>
    <n v="6"/>
    <n v="0.3"/>
    <m/>
    <n v="3.968253968253968E-2"/>
    <m/>
    <s v="Carl"/>
    <s v="OKAY"/>
  </r>
  <r>
    <d v="2015-05-31T00:00:00"/>
    <s v="May"/>
    <s v="Janet Molinari"/>
    <x v="1"/>
    <x v="0"/>
    <s v="Labels"/>
    <s v="Avery 501"/>
    <n v="5.9"/>
    <n v="2"/>
    <n v="1.99"/>
    <m/>
    <n v="0.3372881355932203"/>
    <m/>
    <s v="Janet"/>
    <s v="OKAY"/>
  </r>
  <r>
    <d v="2015-05-31T00:00:00"/>
    <s v="May"/>
    <s v="Janet Molinari"/>
    <x v="1"/>
    <x v="0"/>
    <s v="Paper"/>
    <s v="Xerox 1988"/>
    <n v="173.49"/>
    <n v="7"/>
    <n v="54.22"/>
    <m/>
    <n v="0.31252521759179203"/>
    <m/>
    <s v="Janet"/>
    <e v="#N/A"/>
  </r>
  <r>
    <d v="2015-05-31T00:00:00"/>
    <s v="May"/>
    <s v="Janet Molinari"/>
    <x v="1"/>
    <x v="1"/>
    <s v="Furnishings"/>
    <s v="Tenex Traditional Chairmats for Hard Floors, Average Lip, 36&quot; x 48&quot;"/>
    <n v="51.56"/>
    <n v="2"/>
    <n v="-61.87"/>
    <m/>
    <n v="-1.1999612102404964"/>
    <m/>
    <s v="Janet"/>
    <s v="OKAY"/>
  </r>
  <r>
    <d v="2015-05-31T00:00:00"/>
    <s v="May"/>
    <s v="Janet Molinari"/>
    <x v="1"/>
    <x v="0"/>
    <s v="Binders"/>
    <s v="Storex Dura Pro Binders"/>
    <n v="3.56"/>
    <n v="3"/>
    <n v="-6.24"/>
    <m/>
    <n v="-1.752808988764045"/>
    <m/>
    <s v="Janet"/>
    <s v="OKAY"/>
  </r>
  <r>
    <d v="2015-05-31T00:00:00"/>
    <s v="May"/>
    <s v="Elizabeth Moffitt"/>
    <x v="23"/>
    <x v="0"/>
    <s v="Paper"/>
    <s v="Xerox 1889"/>
    <n v="274.8"/>
    <n v="5"/>
    <n v="134.65"/>
    <m/>
    <n v="0.48999272197962157"/>
    <m/>
    <s v="Elizabeth"/>
    <e v="#N/A"/>
  </r>
  <r>
    <d v="2015-05-31T00:00:00"/>
    <s v="May"/>
    <s v="Elizabeth Moffitt"/>
    <x v="23"/>
    <x v="0"/>
    <s v="Storage"/>
    <s v="Fellowes Mobile File Cart, Black"/>
    <n v="62.18"/>
    <n v="1"/>
    <n v="16.79"/>
    <m/>
    <n v="0.27002251527822452"/>
    <m/>
    <s v="Elizabeth"/>
    <s v="OKAY"/>
  </r>
  <r>
    <d v="2015-05-31T00:00:00"/>
    <s v="May"/>
    <s v="Elizabeth Moffitt"/>
    <x v="23"/>
    <x v="1"/>
    <s v="Furnishings"/>
    <s v="Eldon Image Series Black Desk Accessories"/>
    <n v="8.2799999999999994"/>
    <n v="2"/>
    <n v="2.98"/>
    <m/>
    <n v="0.35990338164251212"/>
    <m/>
    <s v="Elizabeth"/>
    <s v="OKAY"/>
  </r>
  <r>
    <d v="2015-06-01T00:00:00"/>
    <s v="June"/>
    <s v="Katrina Edelman"/>
    <x v="0"/>
    <x v="0"/>
    <s v="Binders"/>
    <s v="Avery Poly Binder Pockets"/>
    <n v="5.73"/>
    <n v="8"/>
    <n v="-9.16"/>
    <m/>
    <n v="-1.5986038394415356"/>
    <m/>
    <s v="Katrina"/>
    <s v="OKAY"/>
  </r>
  <r>
    <d v="2015-06-01T00:00:00"/>
    <s v="June"/>
    <s v="Katrina Edelman"/>
    <x v="0"/>
    <x v="0"/>
    <s v="Paper"/>
    <s v="Xerox 1928"/>
    <n v="42.24"/>
    <n v="10"/>
    <n v="13.2"/>
    <m/>
    <n v="0.31249999999999994"/>
    <m/>
    <s v="Katrina"/>
    <s v="OKAY"/>
  </r>
  <r>
    <d v="2015-06-01T00:00:00"/>
    <s v="June"/>
    <s v="Ashley Jarboe"/>
    <x v="14"/>
    <x v="2"/>
    <s v="Phones"/>
    <s v="Polycom CX300 Desktop Phone USB VoIP phone"/>
    <n v="299.98"/>
    <n v="2"/>
    <n v="83.99"/>
    <m/>
    <n v="0.27998533235549034"/>
    <m/>
    <s v="Ashley"/>
    <s v="GREAT"/>
  </r>
  <r>
    <d v="2015-06-01T00:00:00"/>
    <s v="June"/>
    <s v="Ashley Jarboe"/>
    <x v="14"/>
    <x v="0"/>
    <s v="Binders"/>
    <s v="Catalog Binders with Expanding Posts"/>
    <n v="403.68"/>
    <n v="6"/>
    <n v="181.66"/>
    <m/>
    <n v="0.45000990883868408"/>
    <m/>
    <s v="Ashley"/>
    <e v="#N/A"/>
  </r>
  <r>
    <d v="2015-06-01T00:00:00"/>
    <s v="June"/>
    <s v="Ashley Jarboe"/>
    <x v="14"/>
    <x v="2"/>
    <s v="Phones"/>
    <s v="iKross Bluetooth Portable Keyboard + Cell Phone Stand Holder + Brush for Apple iPhone 5S 5C 5, 4S 4"/>
    <n v="41.9"/>
    <n v="2"/>
    <n v="11.73"/>
    <m/>
    <n v="0.27995226730310263"/>
    <m/>
    <s v="Ashley"/>
    <s v="OKAY"/>
  </r>
  <r>
    <d v="2015-06-01T00:00:00"/>
    <s v="June"/>
    <s v="Ashley Jarboe"/>
    <x v="14"/>
    <x v="0"/>
    <s v="Labels"/>
    <s v="Avery 491"/>
    <n v="28.91"/>
    <n v="7"/>
    <n v="13.3"/>
    <m/>
    <n v="0.46004842615012109"/>
    <m/>
    <s v="Ashley"/>
    <s v="OKAY"/>
  </r>
  <r>
    <d v="2015-06-01T00:00:00"/>
    <s v="June"/>
    <s v="Catherine Glotzbach"/>
    <x v="3"/>
    <x v="0"/>
    <s v="Paper"/>
    <s v="Adams Telephone Message Book W/Dividers/Space For Phone Numbers, 5 1/4&quot;X8 1/2&quot;, 300/Messages"/>
    <n v="11.76"/>
    <n v="2"/>
    <n v="5.76"/>
    <m/>
    <n v="0.48979591836734693"/>
    <m/>
    <s v="Catherine"/>
    <s v="OKAY"/>
  </r>
  <r>
    <d v="2015-06-04T00:00:00"/>
    <s v="June"/>
    <s v="Lauren Leatherbury"/>
    <x v="22"/>
    <x v="0"/>
    <s v="Labels"/>
    <s v="Avery 501"/>
    <n v="7.38"/>
    <n v="2"/>
    <n v="3.47"/>
    <m/>
    <n v="0.47018970189701903"/>
    <m/>
    <s v="Lauren"/>
    <s v="OKAY"/>
  </r>
  <r>
    <d v="2015-06-04T00:00:00"/>
    <s v="June"/>
    <s v="Lauren Leatherbury"/>
    <x v="22"/>
    <x v="0"/>
    <s v="Art"/>
    <s v="Binney &amp; Smith Crayola Metallic Colored Pencils, 8-Color Set"/>
    <n v="9.26"/>
    <n v="2"/>
    <n v="3.06"/>
    <m/>
    <n v="0.33045356371490281"/>
    <m/>
    <s v="Lauren"/>
    <s v="OKAY"/>
  </r>
  <r>
    <d v="2015-06-04T00:00:00"/>
    <s v="June"/>
    <s v="Tracy Collins"/>
    <x v="20"/>
    <x v="0"/>
    <s v="Paper"/>
    <s v="Wirebound Message Books, Two 4 1/4&quot; x 5&quot; Forms per Page"/>
    <n v="30.44"/>
    <n v="4"/>
    <n v="14.31"/>
    <m/>
    <n v="0.47010512483574246"/>
    <m/>
    <s v="Tracy"/>
    <s v="OKAY"/>
  </r>
  <r>
    <d v="2015-06-04T00:00:00"/>
    <s v="June"/>
    <s v="Tracy Collins"/>
    <x v="20"/>
    <x v="1"/>
    <s v="Furnishings"/>
    <s v="Executive Impressions 10&quot; Spectator Wall Clock"/>
    <n v="35.28"/>
    <n v="3"/>
    <n v="12"/>
    <m/>
    <n v="0.3401360544217687"/>
    <m/>
    <s v="Tracy"/>
    <s v="OKAY"/>
  </r>
  <r>
    <d v="2015-06-04T00:00:00"/>
    <s v="June"/>
    <s v="Becky Pak"/>
    <x v="3"/>
    <x v="2"/>
    <s v="Accessories"/>
    <s v="Logitech Wireless Anywhere Mouse MX for PC and Mac"/>
    <n v="119.98"/>
    <n v="2"/>
    <n v="35.99"/>
    <m/>
    <n v="0.29996666111018505"/>
    <m/>
    <s v="Becky"/>
    <s v="GREAT"/>
  </r>
  <r>
    <d v="2015-06-04T00:00:00"/>
    <s v="June"/>
    <s v="Becky Pak"/>
    <x v="3"/>
    <x v="2"/>
    <s v="Accessories"/>
    <s v="LogitechÂ Z-906 Speaker sys - home theater - 5.1-CH"/>
    <n v="989.97"/>
    <n v="3"/>
    <n v="395.99"/>
    <m/>
    <n v="0.40000202026324028"/>
    <m/>
    <s v="Becky"/>
    <s v="GOOD"/>
  </r>
  <r>
    <d v="2015-06-05T00:00:00"/>
    <s v="June"/>
    <s v="Edward Becker"/>
    <x v="20"/>
    <x v="1"/>
    <s v="Chairs"/>
    <s v="Hon Every-Day Series Multi-Task Chairs"/>
    <n v="1522.64"/>
    <n v="9"/>
    <n v="169.18"/>
    <m/>
    <n v="0.11110965165764725"/>
    <m/>
    <s v="Edward"/>
    <s v="GOOD"/>
  </r>
  <r>
    <d v="2015-06-05T00:00:00"/>
    <s v="June"/>
    <s v="Brenda Bowman"/>
    <x v="24"/>
    <x v="0"/>
    <s v="Paper"/>
    <s v="Xerox 1981"/>
    <n v="10.56"/>
    <n v="2"/>
    <n v="4.75"/>
    <m/>
    <n v="0.44981060606060602"/>
    <m/>
    <s v="Brenda"/>
    <s v="OKAY"/>
  </r>
  <r>
    <d v="2015-06-07T00:00:00"/>
    <s v="June"/>
    <s v="Eleni McCrary"/>
    <x v="3"/>
    <x v="0"/>
    <s v="Binders"/>
    <s v="3-ring staple pack"/>
    <n v="7.52"/>
    <n v="5"/>
    <n v="2.63"/>
    <m/>
    <n v="0.34973404255319152"/>
    <m/>
    <s v="Eleni"/>
    <s v="OKAY"/>
  </r>
  <r>
    <d v="2015-06-07T00:00:00"/>
    <s v="June"/>
    <s v="Harold Dahlen"/>
    <x v="2"/>
    <x v="0"/>
    <s v="Binders"/>
    <s v="Aluminum Screw Posts"/>
    <n v="18.309999999999999"/>
    <n v="4"/>
    <n v="-12.21"/>
    <m/>
    <n v="-0.66684871654833433"/>
    <m/>
    <s v="Harold"/>
    <s v="OKAY"/>
  </r>
  <r>
    <d v="2015-06-07T00:00:00"/>
    <s v="June"/>
    <s v="Harold Dahlen"/>
    <x v="2"/>
    <x v="0"/>
    <s v="Paper"/>
    <s v="Xerox 200"/>
    <n v="25.92"/>
    <n v="5"/>
    <n v="9.07"/>
    <m/>
    <n v="0.34992283950617281"/>
    <m/>
    <s v="Harold"/>
    <s v="OKAY"/>
  </r>
  <r>
    <d v="2015-06-07T00:00:00"/>
    <s v="June"/>
    <s v="Harold Dahlen"/>
    <x v="2"/>
    <x v="0"/>
    <s v="Art"/>
    <s v="Avery Fluorescent Highlighter Four-Color Set"/>
    <n v="8.02"/>
    <n v="3"/>
    <n v="1"/>
    <m/>
    <n v="0.12468827930174564"/>
    <m/>
    <s v="Harold"/>
    <s v="OKAY"/>
  </r>
  <r>
    <d v="2015-06-08T00:00:00"/>
    <s v="June"/>
    <s v="Maureen Gnade"/>
    <x v="1"/>
    <x v="2"/>
    <s v="Accessories"/>
    <s v="Maxell 4.7GB DVD+R 5/Pack"/>
    <n v="2.38"/>
    <n v="3"/>
    <n v="0.74"/>
    <m/>
    <n v="0.31092436974789917"/>
    <m/>
    <s v="Maureen"/>
    <s v="OKAY"/>
  </r>
  <r>
    <d v="2015-06-08T00:00:00"/>
    <s v="June"/>
    <s v="Maureen Gnade"/>
    <x v="1"/>
    <x v="0"/>
    <s v="Appliances"/>
    <s v="Hoover Shoulder Vac Commercial Portable Vacuum"/>
    <n v="143.13"/>
    <n v="2"/>
    <n v="-393.6"/>
    <m/>
    <n v="-2.7499476000838401"/>
    <m/>
    <s v="Maureen"/>
    <s v="GREAT"/>
  </r>
  <r>
    <d v="2015-06-08T00:00:00"/>
    <s v="June"/>
    <s v="Andrew Gjertsen"/>
    <x v="16"/>
    <x v="0"/>
    <s v="Paper"/>
    <s v="Xerox 1951"/>
    <n v="173.49"/>
    <n v="7"/>
    <n v="54.22"/>
    <m/>
    <n v="0.31252521759179203"/>
    <m/>
    <s v="Andrew"/>
    <s v="GREAT"/>
  </r>
  <r>
    <d v="2015-06-08T00:00:00"/>
    <s v="June"/>
    <s v="Andrew Gjertsen"/>
    <x v="16"/>
    <x v="0"/>
    <s v="Storage"/>
    <s v="Fellowes Super Stor/Drawer Files"/>
    <n v="516.96"/>
    <n v="4"/>
    <n v="-6.46"/>
    <m/>
    <n v="-1.2496131228721757E-2"/>
    <m/>
    <s v="Andrew"/>
    <s v="GOOD"/>
  </r>
  <r>
    <d v="2015-06-08T00:00:00"/>
    <s v="June"/>
    <s v="Andrew Gjertsen"/>
    <x v="16"/>
    <x v="1"/>
    <s v="Furnishings"/>
    <s v="Advantus Employee of the Month Certificate Frame, 11 x 13-1/2"/>
    <n v="173.21"/>
    <n v="7"/>
    <n v="45.47"/>
    <m/>
    <n v="0.26251371167946419"/>
    <m/>
    <s v="Andrew"/>
    <e v="#N/A"/>
  </r>
  <r>
    <d v="2015-06-08T00:00:00"/>
    <s v="June"/>
    <s v="Andrew Gjertsen"/>
    <x v="16"/>
    <x v="0"/>
    <s v="Art"/>
    <s v="Newell 344"/>
    <n v="4.45"/>
    <n v="2"/>
    <n v="0.33"/>
    <m/>
    <n v="7.415730337078652E-2"/>
    <m/>
    <s v="Andrew"/>
    <s v="OKAY"/>
  </r>
  <r>
    <d v="2015-06-08T00:00:00"/>
    <s v="June"/>
    <s v="Andrew Gjertsen"/>
    <x v="16"/>
    <x v="0"/>
    <s v="Labels"/>
    <s v="Smead Alpha-Z Color-Coded Name Labels First Letter Starter Set"/>
    <n v="9"/>
    <n v="3"/>
    <n v="3.15"/>
    <m/>
    <n v="0.35"/>
    <m/>
    <s v="Andrew"/>
    <s v="OKAY"/>
  </r>
  <r>
    <d v="2015-06-08T00:00:00"/>
    <s v="June"/>
    <s v="Andrew Gjertsen"/>
    <x v="16"/>
    <x v="0"/>
    <s v="Paper"/>
    <s v="Xerox 1963"/>
    <n v="42.24"/>
    <n v="10"/>
    <n v="13.2"/>
    <m/>
    <n v="0.31249999999999994"/>
    <m/>
    <s v="Andrew"/>
    <s v="OKAY"/>
  </r>
  <r>
    <d v="2015-06-08T00:00:00"/>
    <s v="June"/>
    <s v="Andrew Gjertsen"/>
    <x v="16"/>
    <x v="0"/>
    <s v="Binders"/>
    <s v="Premier Elliptical Ring Binder, Black"/>
    <n v="18.260000000000002"/>
    <n v="2"/>
    <n v="-13.39"/>
    <m/>
    <n v="-0.73329682365826943"/>
    <m/>
    <s v="Andrew"/>
    <s v="OKAY"/>
  </r>
  <r>
    <d v="2015-06-09T00:00:00"/>
    <s v="June"/>
    <s v="Anthony Garverick"/>
    <x v="6"/>
    <x v="0"/>
    <s v="Binders"/>
    <s v="Vinyl Sectional Post Binders"/>
    <n v="113.1"/>
    <n v="3"/>
    <n v="56.55"/>
    <m/>
    <n v="0.5"/>
    <m/>
    <s v="Anthony"/>
    <e v="#N/A"/>
  </r>
  <r>
    <d v="2015-06-09T00:00:00"/>
    <s v="June"/>
    <s v="Nathan Cano"/>
    <x v="14"/>
    <x v="0"/>
    <s v="Paper"/>
    <s v="Xerox 1995"/>
    <n v="12.96"/>
    <n v="2"/>
    <n v="6.22"/>
    <m/>
    <n v="0.47993827160493824"/>
    <m/>
    <s v="Nathan"/>
    <s v="OKAY"/>
  </r>
  <r>
    <d v="2015-06-09T00:00:00"/>
    <s v="June"/>
    <s v="Trudy Glocke"/>
    <x v="34"/>
    <x v="1"/>
    <s v="Furnishings"/>
    <s v="Luxo Adjustable Task Clamp Lamp"/>
    <n v="355.36"/>
    <n v="4"/>
    <n v="92.39"/>
    <m/>
    <n v="0.25998986942818547"/>
    <m/>
    <s v="Trudy"/>
    <s v="GREAT"/>
  </r>
  <r>
    <d v="2015-06-09T00:00:00"/>
    <s v="June"/>
    <s v="Trudy Glocke"/>
    <x v="34"/>
    <x v="2"/>
    <s v="Phones"/>
    <s v="Dexim XPower Skin Super-Thin Power Case for iPhone 5 - Black"/>
    <n v="140.38"/>
    <n v="3"/>
    <n v="8.77"/>
    <m/>
    <n v="6.2473286792990454E-2"/>
    <m/>
    <s v="Trudy"/>
    <e v="#N/A"/>
  </r>
  <r>
    <d v="2015-06-09T00:00:00"/>
    <s v="June"/>
    <s v="Max Jones"/>
    <x v="16"/>
    <x v="0"/>
    <s v="Binders"/>
    <s v="Green Canvas Binder for 8-1/2&quot; x 14&quot; Sheets"/>
    <n v="64.2"/>
    <n v="5"/>
    <n v="-42.8"/>
    <m/>
    <n v="-0.66666666666666663"/>
    <m/>
    <s v="Max"/>
    <s v="OKAY"/>
  </r>
  <r>
    <d v="2015-06-09T00:00:00"/>
    <s v="June"/>
    <s v="Max Jones"/>
    <x v="16"/>
    <x v="0"/>
    <s v="Binders"/>
    <s v="Wilson Jones Elliptical Ring 3 1/2&quot; Capacity Binders, 800 sheets"/>
    <n v="38.520000000000003"/>
    <n v="3"/>
    <n v="-26.96"/>
    <m/>
    <n v="-0.69989615784008308"/>
    <m/>
    <s v="Max"/>
    <s v="OKAY"/>
  </r>
  <r>
    <d v="2015-06-09T00:00:00"/>
    <s v="June"/>
    <s v="Max Jones"/>
    <x v="16"/>
    <x v="2"/>
    <s v="Accessories"/>
    <s v="Logitech Keyboard K120"/>
    <n v="72.599999999999994"/>
    <n v="5"/>
    <n v="-8.17"/>
    <m/>
    <n v="-0.11253443526170799"/>
    <m/>
    <s v="Max"/>
    <s v="OKAY"/>
  </r>
  <r>
    <d v="2015-06-11T00:00:00"/>
    <s v="June"/>
    <s v="Brian Dahlen"/>
    <x v="8"/>
    <x v="2"/>
    <s v="Accessories"/>
    <s v="Kingston Digital DataTraveler 16GB USB 2.0"/>
    <n v="53.7"/>
    <n v="6"/>
    <n v="10.199999999999999"/>
    <m/>
    <n v="0.18994413407821226"/>
    <m/>
    <s v="Brian"/>
    <s v="OKAY"/>
  </r>
  <r>
    <d v="2015-06-11T00:00:00"/>
    <s v="June"/>
    <s v="Brian Dahlen"/>
    <x v="8"/>
    <x v="0"/>
    <s v="Binders"/>
    <s v="SlimView Poly Binder, 3/8&quot;"/>
    <n v="36.26"/>
    <n v="7"/>
    <n v="16.68"/>
    <m/>
    <n v="0.46001103143960287"/>
    <m/>
    <s v="Brian"/>
    <s v="OKAY"/>
  </r>
  <r>
    <d v="2015-06-11T00:00:00"/>
    <s v="June"/>
    <s v="Brian Dahlen"/>
    <x v="8"/>
    <x v="0"/>
    <s v="Art"/>
    <s v="Boston Electric Pencil Sharpener, Model 1818, Charcoal Black"/>
    <n v="56.3"/>
    <n v="2"/>
    <n v="15.76"/>
    <m/>
    <n v="0.2799289520426288"/>
    <m/>
    <s v="Brian"/>
    <s v="OKAY"/>
  </r>
  <r>
    <d v="2015-06-11T00:00:00"/>
    <s v="June"/>
    <s v="Brian Dahlen"/>
    <x v="8"/>
    <x v="0"/>
    <s v="Paper"/>
    <s v="Xerox 222"/>
    <n v="32.4"/>
    <n v="5"/>
    <n v="15.55"/>
    <m/>
    <n v="0.47993827160493829"/>
    <m/>
    <s v="Brian"/>
    <s v="OKAY"/>
  </r>
  <r>
    <d v="2015-06-11T00:00:00"/>
    <s v="June"/>
    <s v="Brian Dahlen"/>
    <x v="8"/>
    <x v="1"/>
    <s v="Furnishings"/>
    <s v="DAX Clear Channel Poster Frame"/>
    <n v="29.16"/>
    <n v="2"/>
    <n v="10.79"/>
    <m/>
    <n v="0.37002743484224965"/>
    <m/>
    <s v="Brian"/>
    <s v="OKAY"/>
  </r>
  <r>
    <d v="2015-06-11T00:00:00"/>
    <s v="June"/>
    <s v="Jim Epp"/>
    <x v="16"/>
    <x v="1"/>
    <s v="Chairs"/>
    <s v="Hon 2090 Â“Pillow SoftÂ” Series Mid Back Swivel/Tilt Chairs"/>
    <n v="1123.92"/>
    <n v="5"/>
    <n v="-182.64"/>
    <m/>
    <n v="-0.1625026692291266"/>
    <m/>
    <s v="Jim"/>
    <s v="GOOD"/>
  </r>
  <r>
    <d v="2015-06-11T00:00:00"/>
    <s v="June"/>
    <s v="Jim Epp"/>
    <x v="16"/>
    <x v="2"/>
    <s v="Phones"/>
    <s v="Cisco SPA301"/>
    <n v="249.58"/>
    <n v="2"/>
    <n v="31.2"/>
    <m/>
    <n v="0.12501001682827148"/>
    <m/>
    <s v="Jim"/>
    <e v="#N/A"/>
  </r>
  <r>
    <d v="2015-06-11T00:00:00"/>
    <s v="June"/>
    <s v="Jim Epp"/>
    <x v="16"/>
    <x v="1"/>
    <s v="Furnishings"/>
    <s v="Seth Thomas 8 1/2&quot; Cubicle Clock"/>
    <n v="48.67"/>
    <n v="3"/>
    <n v="7.3"/>
    <m/>
    <n v="0.1499897267310458"/>
    <m/>
    <s v="Jim"/>
    <s v="OKAY"/>
  </r>
  <r>
    <d v="2015-06-11T00:00:00"/>
    <s v="June"/>
    <s v="Jim Epp"/>
    <x v="16"/>
    <x v="0"/>
    <s v="Art"/>
    <s v="Hunt PowerHouse Electric Pencil Sharpener, Blue"/>
    <n v="60.77"/>
    <n v="2"/>
    <n v="7.6"/>
    <m/>
    <n v="0.12506170807964456"/>
    <m/>
    <s v="Jim"/>
    <s v="OKAY"/>
  </r>
  <r>
    <d v="2015-06-11T00:00:00"/>
    <s v="June"/>
    <s v="Jim Epp"/>
    <x v="16"/>
    <x v="0"/>
    <s v="Binders"/>
    <s v="Ibico Laser Imprintable Binding System Covers"/>
    <n v="78.599999999999994"/>
    <n v="5"/>
    <n v="-62.88"/>
    <m/>
    <n v="-0.8"/>
    <m/>
    <s v="Jim"/>
    <s v="OKAY"/>
  </r>
  <r>
    <d v="2015-06-11T00:00:00"/>
    <s v="June"/>
    <s v="Jim Epp"/>
    <x v="16"/>
    <x v="0"/>
    <s v="Binders"/>
    <s v="GBC Standard Plastic Binding Systems' Combs"/>
    <n v="3.77"/>
    <n v="2"/>
    <n v="-3.14"/>
    <m/>
    <n v="-0.83289124668435022"/>
    <m/>
    <s v="Jim"/>
    <s v="OKAY"/>
  </r>
  <r>
    <d v="2015-06-11T00:00:00"/>
    <s v="June"/>
    <s v="Jim Epp"/>
    <x v="16"/>
    <x v="0"/>
    <s v="Storage"/>
    <s v="Tennsco 16-Compartment Lockers with Coat Rack"/>
    <n v="1036.6199999999999"/>
    <n v="2"/>
    <n v="51.83"/>
    <m/>
    <n v="4.9999035326349098E-2"/>
    <m/>
    <s v="Jim"/>
    <s v="GOOD"/>
  </r>
  <r>
    <d v="2015-06-11T00:00:00"/>
    <s v="June"/>
    <s v="Jim Epp"/>
    <x v="16"/>
    <x v="0"/>
    <s v="Storage"/>
    <s v="Fellowes High-Stak Drawer Files"/>
    <n v="563.80999999999995"/>
    <n v="4"/>
    <n v="21.14"/>
    <m/>
    <n v="3.7494900764441924E-2"/>
    <m/>
    <s v="Jim"/>
    <s v="GOOD"/>
  </r>
  <r>
    <d v="2015-06-12T00:00:00"/>
    <s v="June"/>
    <s v="Giulietta Baptist"/>
    <x v="2"/>
    <x v="0"/>
    <s v="Paper"/>
    <s v="Xerox 1997"/>
    <n v="20.74"/>
    <n v="4"/>
    <n v="7.26"/>
    <m/>
    <n v="0.35004821600771457"/>
    <m/>
    <s v="Giulietta"/>
    <s v="OKAY"/>
  </r>
  <r>
    <d v="2015-06-12T00:00:00"/>
    <s v="June"/>
    <s v="Giulietta Baptist"/>
    <x v="2"/>
    <x v="1"/>
    <s v="Furnishings"/>
    <s v="DataProducts Ampli Magnifier Task Lamp, Black,"/>
    <n v="43.3"/>
    <n v="2"/>
    <n v="4.33"/>
    <m/>
    <n v="0.1"/>
    <m/>
    <s v="Giulietta"/>
    <s v="OKAY"/>
  </r>
  <r>
    <d v="2015-06-12T00:00:00"/>
    <s v="June"/>
    <s v="Laurel Elliston"/>
    <x v="7"/>
    <x v="0"/>
    <s v="Storage"/>
    <s v="Perma STOR-ALL Hanging File Box, 13 1/8&quot;W x 12 1/4&quot;D x 10 1/2&quot;H"/>
    <n v="29.9"/>
    <n v="5"/>
    <n v="5.08"/>
    <m/>
    <n v="0.16989966555183947"/>
    <m/>
    <s v="Laurel"/>
    <s v="OKAY"/>
  </r>
  <r>
    <d v="2015-06-12T00:00:00"/>
    <s v="June"/>
    <s v="Jonathan Howell"/>
    <x v="16"/>
    <x v="2"/>
    <s v="Phones"/>
    <s v="Speck Products Candyshell Flip Case"/>
    <n v="55.98"/>
    <n v="2"/>
    <n v="4.2"/>
    <m/>
    <n v="7.5026795284030015E-2"/>
    <m/>
    <s v="Jonathan"/>
    <s v="OKAY"/>
  </r>
  <r>
    <d v="2015-06-12T00:00:00"/>
    <s v="June"/>
    <s v="Sam Zeldin"/>
    <x v="18"/>
    <x v="0"/>
    <s v="Storage"/>
    <s v="Recycled Eldon Regeneration Jumbo File"/>
    <n v="24.56"/>
    <n v="2"/>
    <n v="6.88"/>
    <m/>
    <n v="0.28013029315960913"/>
    <m/>
    <s v="Sam"/>
    <s v="OKAY"/>
  </r>
  <r>
    <d v="2015-06-13T00:00:00"/>
    <s v="June"/>
    <s v="Jennifer Jackson"/>
    <x v="3"/>
    <x v="0"/>
    <s v="Binders"/>
    <s v="Aluminum Screw Posts"/>
    <n v="36.619999999999997"/>
    <n v="3"/>
    <n v="13.73"/>
    <m/>
    <n v="0.37493173129437468"/>
    <m/>
    <s v="Jennifer"/>
    <s v="OKAY"/>
  </r>
  <r>
    <d v="2015-06-13T00:00:00"/>
    <s v="June"/>
    <s v="Dave Hallsten"/>
    <x v="33"/>
    <x v="0"/>
    <s v="Art"/>
    <s v="Newell 31"/>
    <n v="24.78"/>
    <n v="6"/>
    <n v="6.94"/>
    <m/>
    <n v="0.2800645682001614"/>
    <m/>
    <s v="Dave"/>
    <s v="OKAY"/>
  </r>
  <r>
    <d v="2015-06-13T00:00:00"/>
    <s v="June"/>
    <s v="Dave Hallsten"/>
    <x v="33"/>
    <x v="0"/>
    <s v="Binders"/>
    <s v="Avery Heavy-Duty EZD View Binder with Locking Rings"/>
    <n v="19.14"/>
    <n v="3"/>
    <n v="8.8000000000000007"/>
    <m/>
    <n v="0.45977011494252878"/>
    <m/>
    <s v="Dave"/>
    <s v="OKAY"/>
  </r>
  <r>
    <d v="2015-06-13T00:00:00"/>
    <s v="June"/>
    <s v="Dave Hallsten"/>
    <x v="33"/>
    <x v="2"/>
    <s v="Copiers"/>
    <s v="Brother DCP1000 Digital 3 in 1 Multifunction Machine"/>
    <n v="899.97"/>
    <n v="3"/>
    <n v="314.99"/>
    <m/>
    <n v="0.35000055557407467"/>
    <m/>
    <s v="Dave"/>
    <s v="GOOD"/>
  </r>
  <r>
    <d v="2015-06-13T00:00:00"/>
    <s v="June"/>
    <s v="Dave Hallsten"/>
    <x v="33"/>
    <x v="0"/>
    <s v="Paper"/>
    <s v="Xerox 204"/>
    <n v="32.4"/>
    <n v="5"/>
    <n v="15.55"/>
    <m/>
    <n v="0.47993827160493829"/>
    <m/>
    <s v="Dave"/>
    <s v="OKAY"/>
  </r>
  <r>
    <d v="2015-06-13T00:00:00"/>
    <s v="June"/>
    <s v="Penelope Sewall"/>
    <x v="41"/>
    <x v="0"/>
    <s v="Binders"/>
    <s v="ACCOHIDE 3-Ring Binder, Blue, 1&quot;"/>
    <n v="8.26"/>
    <n v="2"/>
    <n v="3.88"/>
    <m/>
    <n v="0.46973365617433416"/>
    <m/>
    <s v="Penelope"/>
    <s v="OKAY"/>
  </r>
  <r>
    <d v="2015-06-13T00:00:00"/>
    <s v="June"/>
    <s v="Penelope Sewall"/>
    <x v="41"/>
    <x v="0"/>
    <s v="Binders"/>
    <s v="Recycled Easel Ring Binders"/>
    <n v="29.84"/>
    <n v="2"/>
    <n v="13.43"/>
    <m/>
    <n v="0.45006702412868632"/>
    <m/>
    <s v="Penelope"/>
    <s v="OKAY"/>
  </r>
  <r>
    <d v="2015-06-13T00:00:00"/>
    <s v="June"/>
    <s v="Penelope Sewall"/>
    <x v="41"/>
    <x v="2"/>
    <s v="Accessories"/>
    <s v="Lenovo 17-Key USB Numeric Keypad"/>
    <n v="67.98"/>
    <n v="2"/>
    <n v="14.96"/>
    <m/>
    <n v="0.22006472491909385"/>
    <m/>
    <s v="Penelope"/>
    <s v="OKAY"/>
  </r>
  <r>
    <d v="2015-06-13T00:00:00"/>
    <s v="June"/>
    <s v="Barbara Fisher"/>
    <x v="4"/>
    <x v="0"/>
    <s v="Paper"/>
    <s v="Xerox 202"/>
    <n v="6.48"/>
    <n v="1"/>
    <n v="3.11"/>
    <m/>
    <n v="0.47993827160493824"/>
    <m/>
    <s v="Barbara"/>
    <s v="OKAY"/>
  </r>
  <r>
    <d v="2015-06-13T00:00:00"/>
    <s v="June"/>
    <s v="Frank Carlisle"/>
    <x v="10"/>
    <x v="0"/>
    <s v="Art"/>
    <s v="Newell 320"/>
    <n v="3.42"/>
    <n v="1"/>
    <n v="0.3"/>
    <m/>
    <n v="8.771929824561403E-2"/>
    <m/>
    <s v="Frank"/>
    <s v="OKAY"/>
  </r>
  <r>
    <d v="2015-06-14T00:00:00"/>
    <s v="June"/>
    <s v="Alan Dominguez"/>
    <x v="2"/>
    <x v="1"/>
    <s v="Furnishings"/>
    <s v="Eldon Expressions Punched Metal &amp; Wood Desk Accessories, Pewter &amp; Cherry"/>
    <n v="51.07"/>
    <n v="6"/>
    <n v="5.1100000000000003"/>
    <m/>
    <n v="0.10005874290189935"/>
    <m/>
    <s v="Alan"/>
    <s v="OKAY"/>
  </r>
  <r>
    <d v="2015-06-15T00:00:00"/>
    <s v="June"/>
    <s v="Peter Fuller"/>
    <x v="12"/>
    <x v="0"/>
    <s v="Paper"/>
    <s v="Xerox 1895"/>
    <n v="9.57"/>
    <n v="2"/>
    <n v="2.99"/>
    <m/>
    <n v="0.31243469174503657"/>
    <m/>
    <s v="Peter"/>
    <s v="OKAY"/>
  </r>
  <r>
    <d v="2015-06-15T00:00:00"/>
    <s v="June"/>
    <s v="Peter Fuller"/>
    <x v="12"/>
    <x v="0"/>
    <s v="Storage"/>
    <s v="Belkin 19&quot; Vented Equipment Shelf, Black"/>
    <n v="82.37"/>
    <n v="2"/>
    <n v="-19.559999999999999"/>
    <m/>
    <n v="-0.2374650965157217"/>
    <m/>
    <s v="Peter"/>
    <s v="OKAY"/>
  </r>
  <r>
    <d v="2015-06-15T00:00:00"/>
    <s v="June"/>
    <s v="Peter Fuller"/>
    <x v="12"/>
    <x v="1"/>
    <s v="Furnishings"/>
    <s v="Eldon &quot;L&quot; Workstation Diamond Chairmat"/>
    <n v="364.7"/>
    <n v="6"/>
    <n v="-36.47"/>
    <m/>
    <n v="-0.1"/>
    <m/>
    <s v="Peter"/>
    <e v="#N/A"/>
  </r>
  <r>
    <d v="2015-06-15T00:00:00"/>
    <s v="June"/>
    <s v="Peter Fuller"/>
    <x v="12"/>
    <x v="1"/>
    <s v="Furnishings"/>
    <s v="DAX Copper Panel Document Frame, 5 x 7 Size"/>
    <n v="40.26"/>
    <n v="4"/>
    <n v="11.07"/>
    <m/>
    <n v="0.27496274217585698"/>
    <m/>
    <s v="Peter"/>
    <s v="OKAY"/>
  </r>
  <r>
    <d v="2015-06-15T00:00:00"/>
    <s v="June"/>
    <s v="Amy Cox"/>
    <x v="16"/>
    <x v="2"/>
    <s v="Accessories"/>
    <s v="Belkin Standard 104 key USB Keyboard"/>
    <n v="11.67"/>
    <n v="1"/>
    <n v="-0.73"/>
    <m/>
    <n v="-6.2553556126820911E-2"/>
    <m/>
    <s v="Amy"/>
    <s v="OKAY"/>
  </r>
  <r>
    <d v="2015-06-15T00:00:00"/>
    <s v="June"/>
    <s v="Grace Kelly"/>
    <x v="3"/>
    <x v="2"/>
    <s v="Phones"/>
    <s v="Jabra SPEAK 410"/>
    <n v="225.58"/>
    <n v="3"/>
    <n v="22.56"/>
    <m/>
    <n v="0.10000886603422288"/>
    <m/>
    <s v="Grace"/>
    <e v="#N/A"/>
  </r>
  <r>
    <d v="2015-06-16T00:00:00"/>
    <s v="June"/>
    <s v="Philip Brown"/>
    <x v="2"/>
    <x v="0"/>
    <s v="Envelopes"/>
    <s v="Peel &amp; Seel Envelopes"/>
    <n v="6.21"/>
    <n v="2"/>
    <n v="2.17"/>
    <m/>
    <n v="0.34943639291465378"/>
    <m/>
    <s v="Philip"/>
    <s v="OKAY"/>
  </r>
  <r>
    <d v="2015-06-16T00:00:00"/>
    <s v="June"/>
    <s v="Lycoris Saunders"/>
    <x v="0"/>
    <x v="0"/>
    <s v="Envelopes"/>
    <s v="Staple envelope"/>
    <n v="28.75"/>
    <n v="3"/>
    <n v="9.34"/>
    <m/>
    <n v="0.3248695652173913"/>
    <m/>
    <s v="Lycoris"/>
    <s v="OKAY"/>
  </r>
  <r>
    <d v="2015-06-16T00:00:00"/>
    <s v="June"/>
    <s v="Lycoris Saunders"/>
    <x v="0"/>
    <x v="0"/>
    <s v="Paper"/>
    <s v="Xerox 188"/>
    <n v="27.22"/>
    <n v="3"/>
    <n v="9.8699999999999992"/>
    <m/>
    <n v="0.36260102865540045"/>
    <m/>
    <s v="Lycoris"/>
    <s v="OKAY"/>
  </r>
  <r>
    <d v="2015-06-16T00:00:00"/>
    <s v="June"/>
    <s v="Lycoris Saunders"/>
    <x v="0"/>
    <x v="1"/>
    <s v="Chairs"/>
    <s v="Office Star - Contemporary Swivel Chair with Padded Adjustable Arms and Flex Back"/>
    <n v="197.37"/>
    <n v="2"/>
    <n v="-25.38"/>
    <m/>
    <n v="-0.12859097127222982"/>
    <m/>
    <s v="Lycoris"/>
    <s v="GREAT"/>
  </r>
  <r>
    <d v="2015-06-16T00:00:00"/>
    <s v="June"/>
    <s v="Lena Creighton"/>
    <x v="20"/>
    <x v="0"/>
    <s v="Binders"/>
    <s v="Fellowes PB500 Electric Punch Plastic Comb Binding Machine with Manual Bind"/>
    <n v="3050.38"/>
    <n v="3"/>
    <n v="1143.8900000000001"/>
    <m/>
    <n v="0.37499918042997926"/>
    <m/>
    <s v="Lena"/>
    <s v="GOOD"/>
  </r>
  <r>
    <d v="2015-06-16T00:00:00"/>
    <s v="June"/>
    <s v="Lena Creighton"/>
    <x v="20"/>
    <x v="2"/>
    <s v="Phones"/>
    <s v="RCA Visys Integrated PBX 8-Line Router"/>
    <n v="133.97999999999999"/>
    <n v="2"/>
    <n v="33.5"/>
    <m/>
    <n v="0.25003731900283627"/>
    <m/>
    <s v="Lena"/>
    <e v="#N/A"/>
  </r>
  <r>
    <d v="2015-06-18T00:00:00"/>
    <s v="June"/>
    <s v="Skye Norling"/>
    <x v="12"/>
    <x v="0"/>
    <s v="Paper"/>
    <s v="Xerox 1922"/>
    <n v="11.95"/>
    <n v="3"/>
    <n v="4.33"/>
    <m/>
    <n v="0.36234309623430966"/>
    <m/>
    <s v="Skye"/>
    <s v="OKAY"/>
  </r>
  <r>
    <d v="2015-06-18T00:00:00"/>
    <s v="June"/>
    <s v="Skye Norling"/>
    <x v="12"/>
    <x v="0"/>
    <s v="Binders"/>
    <s v="Peel &amp; Stick Add-On Corner Pockets"/>
    <n v="4.54"/>
    <n v="7"/>
    <n v="-3.33"/>
    <m/>
    <n v="-0.73348017621145378"/>
    <m/>
    <s v="Skye"/>
    <s v="OKAY"/>
  </r>
  <r>
    <d v="2015-06-18T00:00:00"/>
    <s v="June"/>
    <s v="Skye Norling"/>
    <x v="12"/>
    <x v="0"/>
    <s v="Binders"/>
    <s v="Aluminum Screw Posts"/>
    <n v="9.16"/>
    <n v="2"/>
    <n v="-6.1"/>
    <m/>
    <n v="-0.6659388646288209"/>
    <m/>
    <s v="Skye"/>
    <s v="OKAY"/>
  </r>
  <r>
    <d v="2015-06-18T00:00:00"/>
    <s v="June"/>
    <s v="Skye Norling"/>
    <x v="12"/>
    <x v="1"/>
    <s v="Furnishings"/>
    <s v="Flat Face Poster Frame"/>
    <n v="75.36"/>
    <n v="5"/>
    <n v="20.72"/>
    <m/>
    <n v="0.27494692144373672"/>
    <m/>
    <s v="Skye"/>
    <s v="OKAY"/>
  </r>
  <r>
    <d v="2015-06-18T00:00:00"/>
    <s v="June"/>
    <s v="Bruce Geld"/>
    <x v="3"/>
    <x v="0"/>
    <s v="Art"/>
    <s v="BOSTON Ranger #55 Pencil Sharpener, Black"/>
    <n v="51.98"/>
    <n v="2"/>
    <n v="15.07"/>
    <m/>
    <n v="0.28991919969218932"/>
    <m/>
    <s v="Bruce"/>
    <s v="OKAY"/>
  </r>
  <r>
    <d v="2015-06-18T00:00:00"/>
    <s v="June"/>
    <s v="Harold Ryan"/>
    <x v="16"/>
    <x v="0"/>
    <s v="Art"/>
    <s v="Dixon Prang Watercolor Pencils, 10-Color Set with Brush"/>
    <n v="13.63"/>
    <n v="4"/>
    <n v="3.58"/>
    <m/>
    <n v="0.26265590608950845"/>
    <m/>
    <s v="Harold"/>
    <s v="OKAY"/>
  </r>
  <r>
    <d v="2015-06-18T00:00:00"/>
    <s v="June"/>
    <s v="Benjamin Venier"/>
    <x v="15"/>
    <x v="0"/>
    <s v="Binders"/>
    <s v="Avery Self-Adhesive Photo Pockets for Polaroid Photos"/>
    <n v="6.13"/>
    <n v="3"/>
    <n v="-4.49"/>
    <m/>
    <n v="-0.73246329526916809"/>
    <m/>
    <s v="Benjamin"/>
    <s v="OKAY"/>
  </r>
  <r>
    <d v="2015-06-18T00:00:00"/>
    <s v="June"/>
    <s v="Benjamin Venier"/>
    <x v="15"/>
    <x v="1"/>
    <s v="Chairs"/>
    <s v="Global Leather Highback Executive Chair with Pneumatic Height Adjustment, Black"/>
    <n v="643.14"/>
    <n v="4"/>
    <n v="56.27"/>
    <m/>
    <n v="8.7492614360792365E-2"/>
    <m/>
    <s v="Benjamin"/>
    <s v="GOOD"/>
  </r>
  <r>
    <d v="2015-06-18T00:00:00"/>
    <s v="June"/>
    <s v="Benjamin Venier"/>
    <x v="15"/>
    <x v="0"/>
    <s v="Paper"/>
    <s v="Xerox 21"/>
    <n v="20.74"/>
    <n v="4"/>
    <n v="7.26"/>
    <m/>
    <n v="0.35004821600771457"/>
    <m/>
    <s v="Benjamin"/>
    <s v="OKAY"/>
  </r>
  <r>
    <d v="2015-06-18T00:00:00"/>
    <s v="June"/>
    <s v="Keith Herrera"/>
    <x v="6"/>
    <x v="1"/>
    <s v="Furnishings"/>
    <s v="Seth Thomas 8 1/2&quot; Cubicle Clock"/>
    <n v="60.84"/>
    <n v="3"/>
    <n v="19.47"/>
    <m/>
    <n v="0.32001972386587768"/>
    <m/>
    <s v="Keith"/>
    <s v="OKAY"/>
  </r>
  <r>
    <d v="2015-06-18T00:00:00"/>
    <s v="June"/>
    <s v="Keith Herrera"/>
    <x v="6"/>
    <x v="0"/>
    <s v="Storage"/>
    <s v="Tennsco Double-Tier Lockers"/>
    <n v="450.04"/>
    <n v="2"/>
    <n v="58.51"/>
    <m/>
    <n v="0.13001066571860279"/>
    <m/>
    <s v="Keith"/>
    <e v="#N/A"/>
  </r>
  <r>
    <d v="2015-06-18T00:00:00"/>
    <s v="June"/>
    <s v="Keith Herrera"/>
    <x v="6"/>
    <x v="0"/>
    <s v="Binders"/>
    <s v="Wilson Jones International Size A4 Ring Binders"/>
    <n v="34.6"/>
    <n v="2"/>
    <n v="16.61"/>
    <m/>
    <n v="0.48005780346820803"/>
    <m/>
    <s v="Keith"/>
    <s v="OKAY"/>
  </r>
  <r>
    <d v="2015-06-18T00:00:00"/>
    <s v="June"/>
    <s v="Keith Herrera"/>
    <x v="6"/>
    <x v="2"/>
    <s v="Phones"/>
    <s v="Cisco SPA301"/>
    <n v="467.97"/>
    <n v="3"/>
    <n v="140.38999999999999"/>
    <m/>
    <n v="0.29999786311088311"/>
    <m/>
    <s v="Keith"/>
    <e v="#N/A"/>
  </r>
  <r>
    <d v="2015-06-18T00:00:00"/>
    <s v="June"/>
    <s v="Keith Herrera"/>
    <x v="6"/>
    <x v="0"/>
    <s v="Binders"/>
    <s v="JM Magazine Binder"/>
    <n v="33.020000000000003"/>
    <n v="2"/>
    <n v="15.85"/>
    <m/>
    <n v="0.48001211387038151"/>
    <m/>
    <s v="Keith"/>
    <s v="OKAY"/>
  </r>
  <r>
    <d v="2015-06-19T00:00:00"/>
    <s v="June"/>
    <s v="Logan Haushalter"/>
    <x v="3"/>
    <x v="1"/>
    <s v="Furnishings"/>
    <s v="Eldon 200 Class Desk Accessories"/>
    <n v="12.56"/>
    <n v="2"/>
    <n v="4.0199999999999996"/>
    <m/>
    <n v="0.32006369426751585"/>
    <m/>
    <s v="Logan"/>
    <s v="OKAY"/>
  </r>
  <r>
    <d v="2015-06-19T00:00:00"/>
    <s v="June"/>
    <s v="Logan Haushalter"/>
    <x v="3"/>
    <x v="0"/>
    <s v="Paper"/>
    <s v="Xerox 231"/>
    <n v="6.48"/>
    <n v="1"/>
    <n v="3.11"/>
    <m/>
    <n v="0.47993827160493824"/>
    <m/>
    <s v="Logan"/>
    <s v="OKAY"/>
  </r>
  <r>
    <d v="2015-06-19T00:00:00"/>
    <s v="June"/>
    <s v="Logan Haushalter"/>
    <x v="3"/>
    <x v="0"/>
    <s v="Envelopes"/>
    <s v="Cameo Buff Policy Envelopes"/>
    <n v="186.69"/>
    <n v="3"/>
    <n v="87.74"/>
    <m/>
    <n v="0.46997696716481868"/>
    <m/>
    <s v="Logan"/>
    <e v="#N/A"/>
  </r>
  <r>
    <d v="2015-06-19T00:00:00"/>
    <s v="June"/>
    <s v="Maria Etezadi"/>
    <x v="0"/>
    <x v="0"/>
    <s v="Binders"/>
    <s v="GBC White Gloss Covers, Plain Front"/>
    <n v="5.79"/>
    <n v="2"/>
    <n v="-9.56"/>
    <m/>
    <n v="-1.6511226252158895"/>
    <m/>
    <s v="Maria"/>
    <s v="OKAY"/>
  </r>
  <r>
    <d v="2015-06-19T00:00:00"/>
    <s v="June"/>
    <s v="Katherine Murray"/>
    <x v="0"/>
    <x v="0"/>
    <s v="Storage"/>
    <s v="Recycled Steel Personal File for Hanging File Folders"/>
    <n v="228.92"/>
    <n v="5"/>
    <n v="14.31"/>
    <m/>
    <n v="6.2510920845710291E-2"/>
    <m/>
    <s v="Katherine"/>
    <e v="#N/A"/>
  </r>
  <r>
    <d v="2015-06-19T00:00:00"/>
    <s v="June"/>
    <s v="Paul Prost"/>
    <x v="2"/>
    <x v="0"/>
    <s v="Labels"/>
    <s v="Self-Adhesive Address Labels for Typewriters with Dispenser Box"/>
    <n v="5.9"/>
    <n v="2"/>
    <n v="1.99"/>
    <m/>
    <n v="0.3372881355932203"/>
    <m/>
    <s v="Paul"/>
    <s v="OKAY"/>
  </r>
  <r>
    <d v="2015-06-20T00:00:00"/>
    <s v="June"/>
    <s v="Stewart Carmichael"/>
    <x v="3"/>
    <x v="1"/>
    <s v="Furnishings"/>
    <s v="Howard Miller 13&quot; Diameter Pewter Finish Round Wall Clock"/>
    <n v="257.64"/>
    <n v="6"/>
    <n v="100.48"/>
    <m/>
    <n v="0.3900015525539513"/>
    <m/>
    <s v="Stewart"/>
    <s v="GREAT"/>
  </r>
  <r>
    <d v="2015-06-20T00:00:00"/>
    <s v="June"/>
    <s v="Stewart Carmichael"/>
    <x v="3"/>
    <x v="2"/>
    <s v="Phones"/>
    <s v="netTALK DUO VoIP Telephone Service"/>
    <n v="125.98"/>
    <n v="3"/>
    <n v="47.24"/>
    <m/>
    <n v="0.37498015558025083"/>
    <m/>
    <s v="Stewart"/>
    <s v="GREAT"/>
  </r>
  <r>
    <d v="2015-06-20T00:00:00"/>
    <s v="June"/>
    <s v="Justin MacKendrick"/>
    <x v="26"/>
    <x v="2"/>
    <s v="Phones"/>
    <s v="Griffin GC36547 PowerJolt SE Lightning Charger"/>
    <n v="125.94"/>
    <n v="7"/>
    <n v="15.74"/>
    <m/>
    <n v="0.1249801492774337"/>
    <m/>
    <s v="Justin"/>
    <s v="GREAT"/>
  </r>
  <r>
    <d v="2015-06-20T00:00:00"/>
    <s v="June"/>
    <s v="Becky Castell"/>
    <x v="2"/>
    <x v="2"/>
    <s v="Accessories"/>
    <s v="Razer Tiamat Over Ear 7.1 Surround Sound PC Gaming Headset"/>
    <n v="319.98"/>
    <n v="2"/>
    <n v="92"/>
    <m/>
    <n v="0.28751796987311706"/>
    <m/>
    <s v="Becky"/>
    <s v="GREAT"/>
  </r>
  <r>
    <d v="2015-06-21T00:00:00"/>
    <s v="June"/>
    <s v="Emily Phan"/>
    <x v="16"/>
    <x v="2"/>
    <s v="Phones"/>
    <s v="Innergie mMini Combo Duo USB Travel Charging Kit"/>
    <n v="107.98"/>
    <n v="3"/>
    <n v="37.79"/>
    <m/>
    <n v="0.34997221707723652"/>
    <m/>
    <s v="Emily"/>
    <e v="#N/A"/>
  </r>
  <r>
    <d v="2015-06-22T00:00:00"/>
    <s v="June"/>
    <s v="Ken Lonsdale"/>
    <x v="27"/>
    <x v="0"/>
    <s v="Fasteners"/>
    <s v="OIC Binder Clips, Mini, 1/4&quot; Capacity, Black"/>
    <n v="4.96"/>
    <n v="4"/>
    <n v="2.33"/>
    <m/>
    <n v="0.46975806451612906"/>
    <m/>
    <s v="Ken"/>
    <s v="OKAY"/>
  </r>
  <r>
    <d v="2015-06-22T00:00:00"/>
    <s v="June"/>
    <s v="Michael Grace"/>
    <x v="1"/>
    <x v="1"/>
    <s v="Tables"/>
    <s v="Hon Rectangular Conference Tables"/>
    <n v="796.43"/>
    <n v="7"/>
    <n v="-525.64"/>
    <m/>
    <n v="-0.65999522870811"/>
    <m/>
    <s v="Michael"/>
    <s v="GOOD"/>
  </r>
  <r>
    <d v="2015-06-22T00:00:00"/>
    <s v="June"/>
    <s v="Shaun Weien"/>
    <x v="20"/>
    <x v="0"/>
    <s v="Binders"/>
    <s v="GBC Ibimaster 500 Manual ProClick Binding System"/>
    <n v="1217.57"/>
    <n v="2"/>
    <n v="456.59"/>
    <m/>
    <n v="0.37500102663501894"/>
    <m/>
    <s v="Shaun"/>
    <s v="GOOD"/>
  </r>
  <r>
    <d v="2015-06-23T00:00:00"/>
    <s v="June"/>
    <s v="Rick Duston"/>
    <x v="22"/>
    <x v="2"/>
    <s v="Phones"/>
    <s v="Pyle PRT45 Retro HomeÂ Telephone"/>
    <n v="201.57"/>
    <n v="4"/>
    <n v="22.68"/>
    <m/>
    <n v="0.11251674356303022"/>
    <m/>
    <s v="Rick"/>
    <s v="GREAT"/>
  </r>
  <r>
    <d v="2015-06-23T00:00:00"/>
    <s v="June"/>
    <s v="Christine Sundaresam"/>
    <x v="3"/>
    <x v="2"/>
    <s v="Phones"/>
    <s v="Plantronics CS 50-USB -Â headsetÂ - Convertible, Monaural"/>
    <n v="217.58"/>
    <n v="2"/>
    <n v="19.04"/>
    <m/>
    <n v="8.750804301865979E-2"/>
    <m/>
    <s v="Christine"/>
    <e v="#N/A"/>
  </r>
  <r>
    <d v="2015-06-23T00:00:00"/>
    <s v="June"/>
    <s v="Christine Sundaresam"/>
    <x v="3"/>
    <x v="0"/>
    <s v="Fasteners"/>
    <s v="Assorted Color Push Pins"/>
    <n v="5.43"/>
    <n v="3"/>
    <n v="1.79"/>
    <m/>
    <n v="0.32965009208103135"/>
    <m/>
    <s v="Christine"/>
    <s v="OKAY"/>
  </r>
  <r>
    <d v="2015-06-23T00:00:00"/>
    <s v="June"/>
    <s v="Christine Sundaresam"/>
    <x v="3"/>
    <x v="2"/>
    <s v="Phones"/>
    <s v="JBL Micro Wireless Portable Bluetooth Speaker"/>
    <n v="143.97999999999999"/>
    <n v="3"/>
    <n v="9"/>
    <m/>
    <n v="6.2508681761355753E-2"/>
    <m/>
    <s v="Christine"/>
    <e v="#N/A"/>
  </r>
  <r>
    <d v="2015-06-23T00:00:00"/>
    <s v="June"/>
    <s v="Randy Ferguson"/>
    <x v="4"/>
    <x v="1"/>
    <s v="Furnishings"/>
    <s v="Eldon Stackable Tray, Side-Load, Legal, Smoke"/>
    <n v="27.42"/>
    <n v="3"/>
    <n v="9.32"/>
    <m/>
    <n v="0.3398978847556528"/>
    <m/>
    <s v="Randy"/>
    <s v="OKAY"/>
  </r>
  <r>
    <d v="2015-06-23T00:00:00"/>
    <s v="June"/>
    <s v="Randy Ferguson"/>
    <x v="4"/>
    <x v="0"/>
    <s v="Binders"/>
    <s v="GBC DocuBind P100 Manual Binding Machine"/>
    <n v="165.98"/>
    <n v="1"/>
    <n v="74.69"/>
    <m/>
    <n v="0.44999397517773226"/>
    <m/>
    <s v="Randy"/>
    <e v="#N/A"/>
  </r>
  <r>
    <d v="2015-06-23T00:00:00"/>
    <s v="June"/>
    <s v="Randy Ferguson"/>
    <x v="4"/>
    <x v="2"/>
    <s v="Accessories"/>
    <s v="Dell Slim USB Multimedia Keyboard"/>
    <n v="75"/>
    <n v="3"/>
    <n v="18"/>
    <m/>
    <n v="0.24"/>
    <m/>
    <s v="Randy"/>
    <s v="OKAY"/>
  </r>
  <r>
    <d v="2015-06-25T00:00:00"/>
    <s v="June"/>
    <s v="Cathy Hwang"/>
    <x v="2"/>
    <x v="0"/>
    <s v="Paper"/>
    <s v="Xerox 211"/>
    <n v="31.1"/>
    <n v="6"/>
    <n v="10.89"/>
    <m/>
    <n v="0.35016077170418008"/>
    <m/>
    <s v="Cathy"/>
    <s v="OKAY"/>
  </r>
  <r>
    <d v="2015-06-25T00:00:00"/>
    <s v="June"/>
    <s v="Cathy Hwang"/>
    <x v="2"/>
    <x v="0"/>
    <s v="Storage"/>
    <s v="Tennsco Industrial Shelving"/>
    <n v="78.260000000000005"/>
    <n v="2"/>
    <n v="-17.61"/>
    <m/>
    <n v="-0.22501916687963197"/>
    <m/>
    <s v="Cathy"/>
    <s v="OKAY"/>
  </r>
  <r>
    <d v="2015-06-25T00:00:00"/>
    <s v="June"/>
    <s v="Jill Fjeld"/>
    <x v="3"/>
    <x v="1"/>
    <s v="Furnishings"/>
    <s v="Dana Halogen Swing-Arm Architect Lamp"/>
    <n v="204.85"/>
    <n v="5"/>
    <n v="57.36"/>
    <m/>
    <n v="0.28000976324139615"/>
    <m/>
    <s v="Jill"/>
    <e v="#N/A"/>
  </r>
  <r>
    <d v="2015-06-25T00:00:00"/>
    <s v="June"/>
    <s v="Alan Barnes"/>
    <x v="3"/>
    <x v="0"/>
    <s v="Art"/>
    <s v="Staples in misc. colors"/>
    <n v="20.96"/>
    <n v="2"/>
    <n v="5.24"/>
    <m/>
    <n v="0.25"/>
    <m/>
    <s v="Alan"/>
    <s v="OKAY"/>
  </r>
  <r>
    <d v="2015-06-25T00:00:00"/>
    <s v="June"/>
    <s v="Alan Barnes"/>
    <x v="3"/>
    <x v="0"/>
    <s v="Binders"/>
    <s v="GBC Velobind Prepunched Cover Sets, Regency Series"/>
    <n v="88.75"/>
    <n v="3"/>
    <n v="27.74"/>
    <m/>
    <n v="0.31256338028169012"/>
    <m/>
    <s v="Alan"/>
    <s v="OKAY"/>
  </r>
  <r>
    <d v="2015-06-25T00:00:00"/>
    <s v="June"/>
    <s v="Alan Barnes"/>
    <x v="3"/>
    <x v="0"/>
    <s v="Storage"/>
    <s v="Tennsco Regal Shelving Units"/>
    <n v="304.23"/>
    <n v="3"/>
    <n v="9.1300000000000008"/>
    <m/>
    <n v="3.0010189659139468E-2"/>
    <m/>
    <s v="Alan"/>
    <e v="#N/A"/>
  </r>
  <r>
    <d v="2015-06-25T00:00:00"/>
    <s v="June"/>
    <s v="Mark Van Huff"/>
    <x v="0"/>
    <x v="0"/>
    <s v="Paper"/>
    <s v="Xerox 1884"/>
    <n v="47.95"/>
    <n v="3"/>
    <n v="16.18"/>
    <m/>
    <n v="0.33743482794577684"/>
    <m/>
    <s v="Mark"/>
    <s v="OKAY"/>
  </r>
  <r>
    <d v="2015-06-25T00:00:00"/>
    <s v="June"/>
    <s v="Mark Van Huff"/>
    <x v="0"/>
    <x v="0"/>
    <s v="Binders"/>
    <s v="Avery Triangle Shaped Sheet Lifters, Black, 2/Pack"/>
    <n v="0.98"/>
    <n v="2"/>
    <n v="-1.48"/>
    <m/>
    <n v="-1.510204081632653"/>
    <m/>
    <s v="Mark"/>
    <s v="OKAY"/>
  </r>
  <r>
    <d v="2015-06-25T00:00:00"/>
    <s v="June"/>
    <s v="Mark Van Huff"/>
    <x v="0"/>
    <x v="1"/>
    <s v="Furnishings"/>
    <s v="GE General Use Halogen Bulbs, 100 Watts, 1 Bulb per Pack"/>
    <n v="75.38"/>
    <n v="9"/>
    <n v="-20.73"/>
    <m/>
    <n v="-0.27500663305916689"/>
    <m/>
    <s v="Mark"/>
    <s v="OKAY"/>
  </r>
  <r>
    <d v="2015-06-25T00:00:00"/>
    <s v="June"/>
    <s v="Mark Van Huff"/>
    <x v="0"/>
    <x v="0"/>
    <s v="Labels"/>
    <s v="Avery File Folder Labels"/>
    <n v="4.6100000000000003"/>
    <n v="2"/>
    <n v="1.67"/>
    <m/>
    <n v="0.3622559652928416"/>
    <m/>
    <s v="Mark"/>
    <s v="OKAY"/>
  </r>
  <r>
    <d v="2015-06-26T00:00:00"/>
    <s v="June"/>
    <s v="Laura Armstrong"/>
    <x v="14"/>
    <x v="2"/>
    <s v="Accessories"/>
    <s v="Sony 32GB Class 10 Micro SDHC R40 Memory Card"/>
    <n v="41.9"/>
    <n v="2"/>
    <n v="8.8000000000000007"/>
    <m/>
    <n v="0.21002386634844872"/>
    <m/>
    <s v="Laura"/>
    <s v="OKAY"/>
  </r>
  <r>
    <d v="2015-06-26T00:00:00"/>
    <s v="June"/>
    <s v="Sue Ann Reed"/>
    <x v="6"/>
    <x v="0"/>
    <s v="Binders"/>
    <s v="GBC VeloBinder Manual Binding System"/>
    <n v="143.96"/>
    <n v="4"/>
    <n v="69.099999999999994"/>
    <m/>
    <n v="0.47999444290080573"/>
    <m/>
    <s v="Sue"/>
    <e v="#N/A"/>
  </r>
  <r>
    <d v="2015-06-26T00:00:00"/>
    <s v="June"/>
    <s v="Sue Ann Reed"/>
    <x v="6"/>
    <x v="0"/>
    <s v="Storage"/>
    <s v="Decoflex Hanging Personal Folder File, Blue"/>
    <n v="15.42"/>
    <n v="1"/>
    <n v="4.16"/>
    <m/>
    <n v="0.26977950713359272"/>
    <m/>
    <s v="Sue"/>
    <s v="OKAY"/>
  </r>
  <r>
    <d v="2015-06-26T00:00:00"/>
    <s v="June"/>
    <s v="Sue Ann Reed"/>
    <x v="6"/>
    <x v="0"/>
    <s v="Binders"/>
    <s v="Acco PRESSTEX Data Binder with Storage Hooks, Dark Blue, 9 1/2&quot; X 11&quot;"/>
    <n v="43.04"/>
    <n v="8"/>
    <n v="21.09"/>
    <m/>
    <n v="0.49000929368029739"/>
    <m/>
    <s v="Sue"/>
    <s v="OKAY"/>
  </r>
  <r>
    <d v="2015-06-26T00:00:00"/>
    <s v="June"/>
    <s v="Sue Ann Reed"/>
    <x v="6"/>
    <x v="1"/>
    <s v="Chairs"/>
    <s v="Office Star - Contemporary Task Swivel Chair"/>
    <n v="332.94"/>
    <n v="3"/>
    <n v="79.91"/>
    <m/>
    <n v="0.24001321559440139"/>
    <m/>
    <s v="Sue"/>
    <s v="GREAT"/>
  </r>
  <r>
    <d v="2015-06-26T00:00:00"/>
    <s v="June"/>
    <s v="Valerie Dominguez"/>
    <x v="0"/>
    <x v="2"/>
    <s v="Phones"/>
    <s v="Polycom SoundStation2 EX ConferenceÂ phone"/>
    <n v="971.88"/>
    <n v="3"/>
    <n v="109.34"/>
    <m/>
    <n v="0.11250360126764622"/>
    <m/>
    <s v="Valerie"/>
    <s v="GOOD"/>
  </r>
  <r>
    <d v="2015-06-26T00:00:00"/>
    <s v="June"/>
    <s v="Dennis Bolton"/>
    <x v="10"/>
    <x v="0"/>
    <s v="Paper"/>
    <s v="Universal Premium White Copier/Laser Paper (20Lb. and 87 Bright)"/>
    <n v="43.06"/>
    <n v="9"/>
    <n v="15.61"/>
    <m/>
    <n v="0.36251741755689731"/>
    <m/>
    <s v="Dennis"/>
    <s v="OKAY"/>
  </r>
  <r>
    <d v="2015-06-28T00:00:00"/>
    <s v="June"/>
    <s v="Craig Yedwab"/>
    <x v="12"/>
    <x v="0"/>
    <s v="Labels"/>
    <s v="Avery 501"/>
    <n v="5.9"/>
    <n v="2"/>
    <n v="1.99"/>
    <m/>
    <n v="0.3372881355932203"/>
    <m/>
    <s v="Craig"/>
    <s v="OKAY"/>
  </r>
  <r>
    <d v="2015-06-28T00:00:00"/>
    <s v="June"/>
    <s v="Craig Yedwab"/>
    <x v="12"/>
    <x v="1"/>
    <s v="Furnishings"/>
    <s v="Electrix Halogen Magnifier Lamp"/>
    <n v="621.76"/>
    <n v="4"/>
    <n v="46.63"/>
    <m/>
    <n v="7.4996783324755539E-2"/>
    <m/>
    <s v="Craig"/>
    <s v="GOOD"/>
  </r>
  <r>
    <d v="2015-06-28T00:00:00"/>
    <s v="June"/>
    <s v="Dorothy Wardle"/>
    <x v="10"/>
    <x v="0"/>
    <s v="Paper"/>
    <s v="Xerox 1999"/>
    <n v="15.55"/>
    <n v="3"/>
    <n v="5.44"/>
    <m/>
    <n v="0.34983922829581993"/>
    <m/>
    <s v="Dorothy"/>
    <s v="OKAY"/>
  </r>
  <r>
    <d v="2015-06-28T00:00:00"/>
    <s v="June"/>
    <s v="Dorothy Wardle"/>
    <x v="10"/>
    <x v="1"/>
    <s v="Bookcases"/>
    <s v="Sauder Forest Hills Library with Doors, Woodland Oak Finish"/>
    <n v="482.94"/>
    <n v="6"/>
    <n v="-376.69"/>
    <m/>
    <n v="-0.7799933739180851"/>
    <m/>
    <s v="Dorothy"/>
    <s v="GREAT"/>
  </r>
  <r>
    <d v="2015-06-28T00:00:00"/>
    <s v="June"/>
    <s v="Mark Packer"/>
    <x v="4"/>
    <x v="0"/>
    <s v="Binders"/>
    <s v="GBC Recycled Regency Composition Covers"/>
    <n v="119.56"/>
    <n v="2"/>
    <n v="55"/>
    <m/>
    <n v="0.46002007360321179"/>
    <m/>
    <s v="Mark"/>
    <s v="GREAT"/>
  </r>
  <r>
    <d v="2015-06-28T00:00:00"/>
    <s v="June"/>
    <s v="Mark Packer"/>
    <x v="4"/>
    <x v="0"/>
    <s v="Art"/>
    <s v="Boston Model 1800 Electric Pencil Sharpener, Gray"/>
    <n v="140.75"/>
    <n v="5"/>
    <n v="42.23"/>
    <m/>
    <n v="0.3000355239786856"/>
    <m/>
    <s v="Mark"/>
    <e v="#N/A"/>
  </r>
  <r>
    <d v="2015-06-29T00:00:00"/>
    <s v="June"/>
    <s v="Steven Cartwright"/>
    <x v="2"/>
    <x v="1"/>
    <s v="Furnishings"/>
    <s v="Eldon Executive Woodline II Desk Accessories, Mahogany"/>
    <n v="20.100000000000001"/>
    <n v="1"/>
    <n v="1.76"/>
    <m/>
    <n v="8.7562189054726361E-2"/>
    <m/>
    <s v="Steven"/>
    <s v="OKAY"/>
  </r>
  <r>
    <d v="2015-06-29T00:00:00"/>
    <s v="June"/>
    <s v="Michelle Moray"/>
    <x v="20"/>
    <x v="0"/>
    <s v="Paper"/>
    <s v="Ampad Phone Message Book, Recycled, 400 Message Capacity, 5 Â¾Â” x 11Â”"/>
    <n v="24.96"/>
    <n v="4"/>
    <n v="11.23"/>
    <m/>
    <n v="0.44991987179487181"/>
    <m/>
    <s v="Michelle"/>
    <s v="OKAY"/>
  </r>
  <r>
    <d v="2015-06-29T00:00:00"/>
    <s v="June"/>
    <s v="Sheri Gordon"/>
    <x v="20"/>
    <x v="1"/>
    <s v="Chairs"/>
    <s v="Office Star - Mesh Screen back chair with Vinyl seat"/>
    <n v="117.88"/>
    <n v="1"/>
    <n v="1.31"/>
    <m/>
    <n v="1.1112996267390568E-2"/>
    <m/>
    <s v="Sheri"/>
    <s v="GREAT"/>
  </r>
  <r>
    <d v="2015-06-29T00:00:00"/>
    <s v="June"/>
    <s v="Neil FranzÃ¶sisch"/>
    <x v="40"/>
    <x v="2"/>
    <s v="Phones"/>
    <s v="Cisco 8x8 Inc. 6753i IP Business Phone System"/>
    <n v="269.98"/>
    <n v="2"/>
    <n v="72.89"/>
    <m/>
    <n v="0.26998296170086672"/>
    <m/>
    <s v="Neil"/>
    <e v="#N/A"/>
  </r>
  <r>
    <d v="2015-07-02T00:00:00"/>
    <s v="July"/>
    <s v="Richard Bierner"/>
    <x v="0"/>
    <x v="0"/>
    <s v="Appliances"/>
    <s v="Belkin 8 Outlet Surge Protector"/>
    <n v="32.78"/>
    <n v="4"/>
    <n v="-85.24"/>
    <m/>
    <n v="-2.6003660768761439"/>
    <m/>
    <s v="Richard"/>
    <s v="OKAY"/>
  </r>
  <r>
    <d v="2015-07-02T00:00:00"/>
    <s v="July"/>
    <s v="Rob Haberlin"/>
    <x v="1"/>
    <x v="1"/>
    <s v="Chairs"/>
    <s v="Hon 4070 Series Pagoda Armless Upholstered Stacking Chairs"/>
    <n v="408.42"/>
    <n v="2"/>
    <n v="-5.83"/>
    <m/>
    <n v="-1.4274521326085891E-2"/>
    <m/>
    <s v="Rob"/>
    <s v="GREAT"/>
  </r>
  <r>
    <d v="2015-07-02T00:00:00"/>
    <s v="July"/>
    <s v="Rob Haberlin"/>
    <x v="1"/>
    <x v="1"/>
    <s v="Chairs"/>
    <s v="Global Wood Trimmed Manager's Task Chair, Khaki"/>
    <n v="382.12"/>
    <n v="6"/>
    <n v="-92.8"/>
    <m/>
    <n v="-0.24285564744059457"/>
    <m/>
    <s v="Rob"/>
    <e v="#N/A"/>
  </r>
  <r>
    <d v="2015-07-02T00:00:00"/>
    <s v="July"/>
    <s v="Rob Haberlin"/>
    <x v="1"/>
    <x v="0"/>
    <s v="Storage"/>
    <s v="Advantus Rolling Storage Box"/>
    <n v="68.599999999999994"/>
    <n v="5"/>
    <n v="6"/>
    <m/>
    <n v="8.7463556851311963E-2"/>
    <m/>
    <s v="Rob"/>
    <s v="OKAY"/>
  </r>
  <r>
    <d v="2015-07-02T00:00:00"/>
    <s v="July"/>
    <s v="Rob Haberlin"/>
    <x v="1"/>
    <x v="0"/>
    <s v="Storage"/>
    <s v="Adjustable Depth Letter/Legal Cart"/>
    <n v="435.5"/>
    <n v="3"/>
    <n v="48.99"/>
    <m/>
    <n v="0.11249138920780712"/>
    <m/>
    <s v="Rob"/>
    <e v="#N/A"/>
  </r>
  <r>
    <d v="2015-07-02T00:00:00"/>
    <s v="July"/>
    <s v="Rob Haberlin"/>
    <x v="1"/>
    <x v="0"/>
    <s v="Paper"/>
    <s v="Adams Phone Message Book, Professional, 400 Message Capacity, 5 3/6Â” x 11Â”"/>
    <n v="11.17"/>
    <n v="2"/>
    <n v="3.77"/>
    <m/>
    <n v="0.33751119068934649"/>
    <m/>
    <s v="Rob"/>
    <s v="OKAY"/>
  </r>
  <r>
    <d v="2015-07-02T00:00:00"/>
    <s v="July"/>
    <s v="Karl Braun"/>
    <x v="16"/>
    <x v="0"/>
    <s v="Paper"/>
    <s v="Easy-staple paper"/>
    <n v="11.95"/>
    <n v="3"/>
    <n v="4.03"/>
    <m/>
    <n v="0.3372384937238494"/>
    <m/>
    <s v="Karl"/>
    <s v="OKAY"/>
  </r>
  <r>
    <d v="2015-07-02T00:00:00"/>
    <s v="July"/>
    <s v="Karl Braun"/>
    <x v="16"/>
    <x v="0"/>
    <s v="Paper"/>
    <s v="Xerox 1957"/>
    <n v="15.55"/>
    <n v="3"/>
    <n v="5.64"/>
    <m/>
    <n v="0.36270096463022505"/>
    <m/>
    <s v="Karl"/>
    <s v="OKAY"/>
  </r>
  <r>
    <d v="2015-07-02T00:00:00"/>
    <s v="July"/>
    <s v="Steven Roelle"/>
    <x v="20"/>
    <x v="0"/>
    <s v="Paper"/>
    <s v="Xerox 209"/>
    <n v="19.440000000000001"/>
    <n v="3"/>
    <n v="9.33"/>
    <m/>
    <n v="0.47993827160493824"/>
    <m/>
    <s v="Steven"/>
    <s v="OKAY"/>
  </r>
  <r>
    <d v="2015-07-02T00:00:00"/>
    <s v="July"/>
    <s v="Frank Atkinson"/>
    <x v="25"/>
    <x v="2"/>
    <s v="Phones"/>
    <s v="Geemarc AmpliPOWER60"/>
    <n v="74.239999999999995"/>
    <n v="1"/>
    <n v="8.35"/>
    <m/>
    <n v="0.11247306034482758"/>
    <m/>
    <s v="Frank"/>
    <s v="OKAY"/>
  </r>
  <r>
    <d v="2015-07-02T00:00:00"/>
    <s v="July"/>
    <s v="Frank Atkinson"/>
    <x v="25"/>
    <x v="1"/>
    <s v="Furnishings"/>
    <s v="24-Hour Round Wall Clock"/>
    <n v="159.84"/>
    <n v="10"/>
    <n v="45.95"/>
    <m/>
    <n v="0.28747497497497498"/>
    <m/>
    <s v="Frank"/>
    <e v="#N/A"/>
  </r>
  <r>
    <d v="2015-07-02T00:00:00"/>
    <s v="July"/>
    <s v="Frank Atkinson"/>
    <x v="25"/>
    <x v="0"/>
    <s v="Binders"/>
    <s v="Wilson Jones Turn Tabs Binder Tool for Ring Binders"/>
    <n v="2.89"/>
    <n v="2"/>
    <n v="-2.31"/>
    <m/>
    <n v="-0.79930795847750868"/>
    <m/>
    <s v="Frank"/>
    <s v="OKAY"/>
  </r>
  <r>
    <d v="2015-07-02T00:00:00"/>
    <s v="July"/>
    <s v="Frank Atkinson"/>
    <x v="25"/>
    <x v="0"/>
    <s v="Paper"/>
    <s v="Things To Do Today Pad"/>
    <n v="9.39"/>
    <n v="2"/>
    <n v="3.29"/>
    <m/>
    <n v="0.35037273695420657"/>
    <m/>
    <s v="Frank"/>
    <s v="OKAY"/>
  </r>
  <r>
    <d v="2015-07-03T00:00:00"/>
    <s v="July"/>
    <s v="Bruce Degenhardt"/>
    <x v="5"/>
    <x v="1"/>
    <s v="Chairs"/>
    <s v="Novimex High-Tech Fabric Mesh Task Chair"/>
    <n v="70.98"/>
    <n v="1"/>
    <n v="4.97"/>
    <m/>
    <n v="7.0019723865877709E-2"/>
    <m/>
    <s v="Bruce"/>
    <s v="OKAY"/>
  </r>
  <r>
    <d v="2015-07-03T00:00:00"/>
    <s v="July"/>
    <s v="Bruce Degenhardt"/>
    <x v="5"/>
    <x v="0"/>
    <s v="Labels"/>
    <s v="Dot Matrix Printer Tape Reel Labels, White, 5000/Box"/>
    <n v="294.93"/>
    <n v="3"/>
    <n v="144.52000000000001"/>
    <m/>
    <n v="0.49001457973078361"/>
    <m/>
    <s v="Bruce"/>
    <s v="GREAT"/>
  </r>
  <r>
    <d v="2015-07-03T00:00:00"/>
    <s v="July"/>
    <s v="Deirdre Greer"/>
    <x v="2"/>
    <x v="1"/>
    <s v="Furnishings"/>
    <s v="Eldon Antistatic Chair Mats for Low to Medium Pile Carpets"/>
    <n v="168.46"/>
    <n v="2"/>
    <n v="-29.48"/>
    <m/>
    <n v="-0.17499703193636471"/>
    <m/>
    <s v="Deirdre"/>
    <e v="#N/A"/>
  </r>
  <r>
    <d v="2015-07-03T00:00:00"/>
    <s v="July"/>
    <s v="Deirdre Greer"/>
    <x v="2"/>
    <x v="0"/>
    <s v="Paper"/>
    <s v="Important Message Pads, 50 4-1/4 x 5-1/2 Forms per Pad"/>
    <n v="6.72"/>
    <n v="2"/>
    <n v="2.44"/>
    <m/>
    <n v="0.36309523809523808"/>
    <m/>
    <s v="Deirdre"/>
    <s v="OKAY"/>
  </r>
  <r>
    <d v="2015-07-03T00:00:00"/>
    <s v="July"/>
    <s v="Deirdre Greer"/>
    <x v="2"/>
    <x v="1"/>
    <s v="Furnishings"/>
    <s v="Howard Miller 12&quot; Round Wall Clock"/>
    <n v="282.89"/>
    <n v="9"/>
    <n v="56.58"/>
    <m/>
    <n v="0.20000706988582134"/>
    <m/>
    <s v="Deirdre"/>
    <s v="GREAT"/>
  </r>
  <r>
    <d v="2015-07-04T00:00:00"/>
    <s v="July"/>
    <s v="Irene Maddox"/>
    <x v="21"/>
    <x v="2"/>
    <s v="Phones"/>
    <s v="Mitel MiVoice 5330e IP Phone"/>
    <n v="1099.96"/>
    <n v="4"/>
    <n v="285.99"/>
    <m/>
    <n v="0.26000036364958728"/>
    <m/>
    <s v="Irene"/>
    <s v="GOOD"/>
  </r>
  <r>
    <d v="2015-07-04T00:00:00"/>
    <s v="July"/>
    <s v="Alan Dominguez"/>
    <x v="20"/>
    <x v="0"/>
    <s v="Art"/>
    <s v="Colorific Watercolor Pencils"/>
    <n v="15.48"/>
    <n v="3"/>
    <n v="4.49"/>
    <m/>
    <n v="0.2900516795865633"/>
    <m/>
    <s v="Alan"/>
    <s v="OKAY"/>
  </r>
  <r>
    <d v="2015-07-04T00:00:00"/>
    <s v="July"/>
    <s v="Julie Prescott"/>
    <x v="3"/>
    <x v="0"/>
    <s v="Binders"/>
    <s v="Avery Premier Heavy-Duty Binder with Round Locking Rings"/>
    <n v="22.85"/>
    <n v="2"/>
    <n v="7.43"/>
    <m/>
    <n v="0.32516411378555793"/>
    <m/>
    <s v="Julie"/>
    <s v="OKAY"/>
  </r>
  <r>
    <d v="2015-07-05T00:00:00"/>
    <s v="July"/>
    <s v="Barbara Fisher"/>
    <x v="25"/>
    <x v="1"/>
    <s v="Furnishings"/>
    <s v="Stackable Trays"/>
    <n v="4.93"/>
    <n v="2"/>
    <n v="0.74"/>
    <m/>
    <n v="0.15010141987829614"/>
    <m/>
    <s v="Barbara"/>
    <s v="OKAY"/>
  </r>
  <r>
    <d v="2015-07-05T00:00:00"/>
    <s v="July"/>
    <s v="Barbara Fisher"/>
    <x v="25"/>
    <x v="0"/>
    <s v="Binders"/>
    <s v="Wilson Jones Turn Tabs Binder Tool for Ring Binders"/>
    <n v="7.23"/>
    <n v="5"/>
    <n v="-5.78"/>
    <m/>
    <n v="-0.79944674965421847"/>
    <m/>
    <s v="Barbara"/>
    <s v="OKAY"/>
  </r>
  <r>
    <d v="2015-07-05T00:00:00"/>
    <s v="July"/>
    <s v="Victor Preis"/>
    <x v="14"/>
    <x v="0"/>
    <s v="Binders"/>
    <s v="Durable Pressboard Binders"/>
    <n v="19"/>
    <n v="5"/>
    <n v="8.93"/>
    <m/>
    <n v="0.47"/>
    <m/>
    <s v="Victor"/>
    <s v="OKAY"/>
  </r>
  <r>
    <d v="2015-07-05T00:00:00"/>
    <s v="July"/>
    <s v="Mitch Webber"/>
    <x v="2"/>
    <x v="2"/>
    <s v="Accessories"/>
    <s v="HP Standard 104 key PS/2 Keyboard"/>
    <n v="34.799999999999997"/>
    <n v="3"/>
    <n v="2.1800000000000002"/>
    <m/>
    <n v="6.264367816091955E-2"/>
    <m/>
    <s v="Mitch"/>
    <s v="OKAY"/>
  </r>
  <r>
    <d v="2015-07-05T00:00:00"/>
    <s v="July"/>
    <s v="Mitch Webber"/>
    <x v="2"/>
    <x v="0"/>
    <s v="Storage"/>
    <s v="Acco Perma 4000 Stacking Storage Drawers"/>
    <n v="38.979999999999997"/>
    <n v="3"/>
    <n v="-2.44"/>
    <m/>
    <n v="-6.2596203181118526E-2"/>
    <m/>
    <s v="Mitch"/>
    <s v="OKAY"/>
  </r>
  <r>
    <d v="2015-07-05T00:00:00"/>
    <s v="July"/>
    <s v="Roland Schwarz"/>
    <x v="25"/>
    <x v="1"/>
    <s v="Furnishings"/>
    <s v="Stackable Trays"/>
    <n v="4.93"/>
    <n v="2"/>
    <n v="0.74"/>
    <m/>
    <n v="0.15010141987829614"/>
    <m/>
    <s v="Roland"/>
    <s v="OKAY"/>
  </r>
  <r>
    <d v="2015-07-05T00:00:00"/>
    <s v="July"/>
    <s v="Roland Schwarz"/>
    <x v="25"/>
    <x v="0"/>
    <s v="Labels"/>
    <s v="Avery 508"/>
    <n v="11.78"/>
    <n v="3"/>
    <n v="4.2699999999999996"/>
    <m/>
    <n v="0.3624787775891341"/>
    <m/>
    <s v="Roland"/>
    <s v="OKAY"/>
  </r>
  <r>
    <d v="2015-07-06T00:00:00"/>
    <s v="July"/>
    <s v="Kalyca Meade"/>
    <x v="20"/>
    <x v="1"/>
    <s v="Furnishings"/>
    <s v="G.E. Halogen Desk Lamp Bulbs"/>
    <n v="13.96"/>
    <n v="2"/>
    <n v="6.7"/>
    <m/>
    <n v="0.4799426934097421"/>
    <m/>
    <s v="Kalyca"/>
    <s v="OKAY"/>
  </r>
  <r>
    <d v="2015-07-06T00:00:00"/>
    <s v="July"/>
    <s v="Kalyca Meade"/>
    <x v="20"/>
    <x v="1"/>
    <s v="Furnishings"/>
    <s v="Howard Miller 11-1/2&quot; Diameter Ridgewood Wall Clock"/>
    <n v="155.82"/>
    <n v="3"/>
    <n v="63.89"/>
    <m/>
    <n v="0.41002438711333594"/>
    <m/>
    <s v="Kalyca"/>
    <s v="GREAT"/>
  </r>
  <r>
    <d v="2015-07-06T00:00:00"/>
    <s v="July"/>
    <s v="Kalyca Meade"/>
    <x v="20"/>
    <x v="2"/>
    <s v="Phones"/>
    <s v="OtterBox Commuter Series Case - Samsung Galaxy S4"/>
    <n v="124.95"/>
    <n v="5"/>
    <n v="2.5"/>
    <m/>
    <n v="2.0008003201280513E-2"/>
    <m/>
    <s v="Kalyca"/>
    <s v="GREAT"/>
  </r>
  <r>
    <d v="2015-07-06T00:00:00"/>
    <s v="July"/>
    <s v="Kalyca Meade"/>
    <x v="20"/>
    <x v="0"/>
    <s v="Storage"/>
    <s v="Iceberg Mobile Mega Data/Printer Cart"/>
    <n v="601.65"/>
    <n v="5"/>
    <n v="156.43"/>
    <m/>
    <n v="0.26000166209590297"/>
    <m/>
    <s v="Kalyca"/>
    <s v="GOOD"/>
  </r>
  <r>
    <d v="2015-07-06T00:00:00"/>
    <s v="July"/>
    <s v="Paul Prost"/>
    <x v="32"/>
    <x v="1"/>
    <s v="Bookcases"/>
    <s v="Bush Mission Pointe Library"/>
    <n v="301.95999999999998"/>
    <n v="2"/>
    <n v="60.39"/>
    <m/>
    <n v="0.19999337660617303"/>
    <m/>
    <s v="Paul"/>
    <s v="GREAT"/>
  </r>
  <r>
    <d v="2015-07-06T00:00:00"/>
    <s v="July"/>
    <s v="Sarah Jordon"/>
    <x v="3"/>
    <x v="1"/>
    <s v="Chairs"/>
    <s v="Novimex Turbo Task Chair"/>
    <n v="170.35"/>
    <n v="3"/>
    <n v="-17.04"/>
    <m/>
    <n v="-0.10002935133548577"/>
    <m/>
    <s v="Sarah"/>
    <e v="#N/A"/>
  </r>
  <r>
    <d v="2015-07-06T00:00:00"/>
    <s v="July"/>
    <s v="Barbara Fisher"/>
    <x v="23"/>
    <x v="0"/>
    <s v="Art"/>
    <s v="Newell 333"/>
    <n v="11.12"/>
    <n v="4"/>
    <n v="2.89"/>
    <m/>
    <n v="0.2598920863309353"/>
    <m/>
    <s v="Barbara"/>
    <s v="OKAY"/>
  </r>
  <r>
    <d v="2015-07-08T00:00:00"/>
    <s v="July"/>
    <s v="Darrin Martin"/>
    <x v="0"/>
    <x v="0"/>
    <s v="Paper"/>
    <s v="Xerox 1990"/>
    <n v="21.12"/>
    <n v="5"/>
    <n v="6.6"/>
    <m/>
    <n v="0.31249999999999994"/>
    <m/>
    <s v="Darrin"/>
    <s v="OKAY"/>
  </r>
  <r>
    <d v="2015-07-09T00:00:00"/>
    <s v="July"/>
    <s v="Claudia Bergmann"/>
    <x v="32"/>
    <x v="0"/>
    <s v="Paper"/>
    <s v="Tops Wirebound Message Log Books"/>
    <n v="6.58"/>
    <n v="2"/>
    <n v="3.03"/>
    <m/>
    <n v="0.46048632218844981"/>
    <m/>
    <s v="Claudia"/>
    <s v="OKAY"/>
  </r>
  <r>
    <d v="2015-07-09T00:00:00"/>
    <s v="July"/>
    <s v="Claudia Bergmann"/>
    <x v="32"/>
    <x v="0"/>
    <s v="Binders"/>
    <s v="Wilson Jones Ledger-Size, Piano-Hinge Binder, 2&quot;, Blue"/>
    <n v="122.94"/>
    <n v="3"/>
    <n v="59.01"/>
    <m/>
    <n v="0.47999023914104438"/>
    <m/>
    <s v="Claudia"/>
    <e v="#N/A"/>
  </r>
  <r>
    <d v="2015-07-09T00:00:00"/>
    <s v="July"/>
    <s v="Emily Burns"/>
    <x v="15"/>
    <x v="0"/>
    <s v="Art"/>
    <s v="Binney &amp; Smith inkTank Desk Highlighter, Chisel Tip, Yellow, 12/Box"/>
    <n v="5.16"/>
    <n v="3"/>
    <n v="0.84"/>
    <m/>
    <n v="0.16279069767441859"/>
    <m/>
    <s v="Emily"/>
    <s v="OKAY"/>
  </r>
  <r>
    <d v="2015-07-09T00:00:00"/>
    <s v="July"/>
    <s v="Brian Thompson"/>
    <x v="36"/>
    <x v="0"/>
    <s v="Fasteners"/>
    <s v="Advantus Map Pennant Flags and Round Head Tacks"/>
    <n v="15.8"/>
    <n v="4"/>
    <n v="5.0599999999999996"/>
    <m/>
    <n v="0.32025316455696201"/>
    <m/>
    <s v="Brian"/>
    <s v="OKAY"/>
  </r>
  <r>
    <d v="2015-07-09T00:00:00"/>
    <s v="July"/>
    <s v="Brian Thompson"/>
    <x v="36"/>
    <x v="2"/>
    <s v="Machines"/>
    <s v="Fellowes Powershred HS-440 4-Sheet High Security Shredder"/>
    <n v="464.97"/>
    <n v="3"/>
    <n v="209.24"/>
    <m/>
    <n v="0.45000752736735705"/>
    <m/>
    <s v="Brian"/>
    <s v="GREAT"/>
  </r>
  <r>
    <d v="2015-07-09T00:00:00"/>
    <s v="July"/>
    <s v="Brian Thompson"/>
    <x v="36"/>
    <x v="1"/>
    <s v="Furnishings"/>
    <s v="Eldon ClusterMat Chair Mat with Cordless Antistatic Protection"/>
    <n v="181.96"/>
    <n v="2"/>
    <n v="20.02"/>
    <m/>
    <n v="0.11002418113871179"/>
    <m/>
    <s v="Brian"/>
    <e v="#N/A"/>
  </r>
  <r>
    <d v="2015-07-09T00:00:00"/>
    <s v="July"/>
    <s v="Brian Thompson"/>
    <x v="36"/>
    <x v="0"/>
    <s v="Labels"/>
    <s v="Avery 05222 Permanent Self-Adhesive File Folder Labels for Typewriters, on Rolls, White, 250/Roll"/>
    <n v="12.39"/>
    <n v="3"/>
    <n v="5.7"/>
    <m/>
    <n v="0.46004842615012104"/>
    <m/>
    <s v="Brian"/>
    <s v="OKAY"/>
  </r>
  <r>
    <d v="2015-07-09T00:00:00"/>
    <s v="July"/>
    <s v="Brian Thompson"/>
    <x v="36"/>
    <x v="0"/>
    <s v="Binders"/>
    <s v="Performers Binder/Pad Holder, Black"/>
    <n v="84.09"/>
    <n v="3"/>
    <n v="42.05"/>
    <m/>
    <n v="0.50005946010227131"/>
    <m/>
    <s v="Brian"/>
    <s v="OKAY"/>
  </r>
  <r>
    <d v="2015-07-09T00:00:00"/>
    <s v="July"/>
    <s v="Brian Thompson"/>
    <x v="36"/>
    <x v="0"/>
    <s v="Art"/>
    <s v="Prismacolor Color Pencil Set"/>
    <n v="79.36"/>
    <n v="4"/>
    <n v="32.54"/>
    <m/>
    <n v="0.41003024193548387"/>
    <m/>
    <s v="Brian"/>
    <s v="OKAY"/>
  </r>
  <r>
    <d v="2015-07-09T00:00:00"/>
    <s v="July"/>
    <s v="Brian Thompson"/>
    <x v="36"/>
    <x v="0"/>
    <s v="Binders"/>
    <s v="GBC Recycled VeloBinder Covers"/>
    <n v="153.36000000000001"/>
    <n v="9"/>
    <n v="70.55"/>
    <m/>
    <n v="0.46002869066249341"/>
    <m/>
    <s v="Brian"/>
    <e v="#N/A"/>
  </r>
  <r>
    <d v="2015-07-09T00:00:00"/>
    <s v="July"/>
    <s v="Brian Thompson"/>
    <x v="36"/>
    <x v="0"/>
    <s v="Binders"/>
    <s v="Wilson Jones Active Use Binders"/>
    <n v="43.68"/>
    <n v="6"/>
    <n v="21.4"/>
    <m/>
    <n v="0.48992673992673991"/>
    <m/>
    <s v="Brian"/>
    <s v="OKAY"/>
  </r>
  <r>
    <d v="2015-07-09T00:00:00"/>
    <s v="July"/>
    <s v="Brian Thompson"/>
    <x v="36"/>
    <x v="0"/>
    <s v="Storage"/>
    <s v="Project Tote Personal File"/>
    <n v="98.21"/>
    <n v="7"/>
    <n v="28.48"/>
    <m/>
    <n v="0.28999083596375119"/>
    <m/>
    <s v="Brian"/>
    <s v="OKAY"/>
  </r>
  <r>
    <d v="2015-07-09T00:00:00"/>
    <s v="July"/>
    <s v="Matt Collins"/>
    <x v="2"/>
    <x v="2"/>
    <s v="Phones"/>
    <s v="Panasonic KX-TG9541B DECT 6.0 Digital 2-Line Expandable Cordless Phone With Digital Answering System"/>
    <n v="269.98"/>
    <n v="3"/>
    <n v="40.5"/>
    <m/>
    <n v="0.15001111193421734"/>
    <m/>
    <s v="Matt"/>
    <e v="#N/A"/>
  </r>
  <r>
    <d v="2015-07-09T00:00:00"/>
    <s v="July"/>
    <s v="Kean Nguyen"/>
    <x v="0"/>
    <x v="0"/>
    <s v="Appliances"/>
    <s v="Acco 7-Outlet Masterpiece Power Center, Wihtout Fax/Phone Line Protection"/>
    <n v="48.63"/>
    <n v="2"/>
    <n v="-121.58"/>
    <m/>
    <n v="-2.500102817191034"/>
    <m/>
    <s v="Kean"/>
    <s v="OKAY"/>
  </r>
  <r>
    <d v="2015-07-10T00:00:00"/>
    <s v="July"/>
    <s v="Eric Hoffmann"/>
    <x v="12"/>
    <x v="0"/>
    <s v="Binders"/>
    <s v="Accohide Poly Flexible Ring Binders"/>
    <n v="3.37"/>
    <n v="3"/>
    <n v="-2.2400000000000002"/>
    <m/>
    <n v="-0.66468842729970334"/>
    <m/>
    <s v="Eric"/>
    <s v="OKAY"/>
  </r>
  <r>
    <d v="2015-07-10T00:00:00"/>
    <s v="July"/>
    <s v="Mike Vittorini"/>
    <x v="3"/>
    <x v="0"/>
    <s v="Binders"/>
    <s v="Large Capacity Hanging Post Binders"/>
    <n v="39.92"/>
    <n v="2"/>
    <n v="12.97"/>
    <m/>
    <n v="0.3248997995991984"/>
    <m/>
    <s v="Mike"/>
    <s v="OKAY"/>
  </r>
  <r>
    <d v="2015-07-11T00:00:00"/>
    <s v="July"/>
    <s v="Clytie Kelty"/>
    <x v="2"/>
    <x v="1"/>
    <s v="Furnishings"/>
    <s v="Howard Miller 13-3/4&quot; Diameter Brushed Chrome Round Wall Clock"/>
    <n v="289.8"/>
    <n v="7"/>
    <n v="36.229999999999997"/>
    <m/>
    <n v="0.12501725327812283"/>
    <m/>
    <s v="Clytie"/>
    <e v="#N/A"/>
  </r>
  <r>
    <d v="2015-07-11T00:00:00"/>
    <s v="July"/>
    <s v="Clytie Kelty"/>
    <x v="2"/>
    <x v="0"/>
    <s v="Binders"/>
    <s v="Acco Suede Grain Vinyl Round Ring Binder"/>
    <n v="2.5"/>
    <n v="3"/>
    <n v="-2"/>
    <m/>
    <n v="-0.8"/>
    <m/>
    <s v="Clytie"/>
    <s v="OKAY"/>
  </r>
  <r>
    <d v="2015-07-11T00:00:00"/>
    <s v="July"/>
    <s v="Clytie Kelty"/>
    <x v="2"/>
    <x v="0"/>
    <s v="Binders"/>
    <s v="3M Organizer Strips"/>
    <n v="6.48"/>
    <n v="4"/>
    <n v="-4.75"/>
    <m/>
    <n v="-0.73302469135802462"/>
    <m/>
    <s v="Clytie"/>
    <s v="OKAY"/>
  </r>
  <r>
    <d v="2015-07-11T00:00:00"/>
    <s v="July"/>
    <s v="Clytie Kelty"/>
    <x v="2"/>
    <x v="1"/>
    <s v="Chairs"/>
    <s v="Novimex Fabric Task Chair"/>
    <n v="341.49"/>
    <n v="8"/>
    <n v="-73.180000000000007"/>
    <m/>
    <n v="-0.21429617265512901"/>
    <m/>
    <s v="Clytie"/>
    <e v="#N/A"/>
  </r>
  <r>
    <d v="2015-07-11T00:00:00"/>
    <s v="July"/>
    <s v="Clytie Kelty"/>
    <x v="2"/>
    <x v="0"/>
    <s v="Art"/>
    <s v="Newell 333"/>
    <n v="11.12"/>
    <n v="5"/>
    <n v="0.83"/>
    <m/>
    <n v="7.464028776978418E-2"/>
    <m/>
    <s v="Clytie"/>
    <s v="OKAY"/>
  </r>
  <r>
    <d v="2015-07-11T00:00:00"/>
    <s v="July"/>
    <s v="Clytie Kelty"/>
    <x v="2"/>
    <x v="1"/>
    <s v="Furnishings"/>
    <s v="Master Big Foot Doorstop, Beige"/>
    <n v="25.34"/>
    <n v="6"/>
    <n v="3.48"/>
    <m/>
    <n v="0.13733228097868982"/>
    <m/>
    <s v="Clytie"/>
    <s v="OKAY"/>
  </r>
  <r>
    <d v="2015-07-11T00:00:00"/>
    <s v="July"/>
    <s v="Shahid Collister"/>
    <x v="22"/>
    <x v="0"/>
    <s v="Paper"/>
    <s v="Xerox 1896"/>
    <n v="29.97"/>
    <n v="3"/>
    <n v="13.49"/>
    <m/>
    <n v="0.4501167834501168"/>
    <m/>
    <s v="Shahid"/>
    <s v="OKAY"/>
  </r>
  <r>
    <d v="2015-07-11T00:00:00"/>
    <s v="July"/>
    <s v="Shahid Collister"/>
    <x v="22"/>
    <x v="0"/>
    <s v="Binders"/>
    <s v="Wilson Jones Ledger-Size, Piano-Hinge Binder, 2&quot;, Blue"/>
    <n v="98.35"/>
    <n v="3"/>
    <n v="34.42"/>
    <m/>
    <n v="0.34997458057956282"/>
    <m/>
    <s v="Shahid"/>
    <s v="OKAY"/>
  </r>
  <r>
    <d v="2015-07-11T00:00:00"/>
    <s v="July"/>
    <s v="Todd Sumrall"/>
    <x v="7"/>
    <x v="1"/>
    <s v="Tables"/>
    <s v="Lesro Sheffield Collection Coffee Table, End Table, Center Table, Corner Table"/>
    <n v="199.84"/>
    <n v="4"/>
    <n v="-37.11"/>
    <m/>
    <n v="-0.18569855884707764"/>
    <m/>
    <s v="Todd"/>
    <s v="GREAT"/>
  </r>
  <r>
    <d v="2015-07-11T00:00:00"/>
    <s v="July"/>
    <s v="Todd Sumrall"/>
    <x v="7"/>
    <x v="2"/>
    <s v="Phones"/>
    <s v="Wilson Electronics DB Pro Signal Booster"/>
    <n v="716"/>
    <n v="2"/>
    <n v="193.32"/>
    <m/>
    <n v="0.27"/>
    <m/>
    <s v="Todd"/>
    <s v="GOOD"/>
  </r>
  <r>
    <d v="2015-07-11T00:00:00"/>
    <s v="July"/>
    <s v="Todd Sumrall"/>
    <x v="7"/>
    <x v="0"/>
    <s v="Binders"/>
    <s v="Tuf-Vin Binders"/>
    <n v="221.06"/>
    <n v="7"/>
    <n v="103.9"/>
    <m/>
    <n v="0.47000814258572338"/>
    <m/>
    <s v="Todd"/>
    <s v="GREAT"/>
  </r>
  <r>
    <d v="2015-07-12T00:00:00"/>
    <s v="July"/>
    <s v="Rob Lucas"/>
    <x v="1"/>
    <x v="1"/>
    <s v="Chairs"/>
    <s v="Global Push Button Manager's Chair, Indigo"/>
    <n v="383.61"/>
    <n v="9"/>
    <n v="-5.48"/>
    <m/>
    <n v="-1.4285341883683951E-2"/>
    <m/>
    <s v="Rob"/>
    <s v="GREAT"/>
  </r>
  <r>
    <d v="2015-07-12T00:00:00"/>
    <s v="July"/>
    <s v="Rob Lucas"/>
    <x v="1"/>
    <x v="2"/>
    <s v="Phones"/>
    <s v="Geemarc AmpliPOWER60"/>
    <n v="148.47999999999999"/>
    <n v="2"/>
    <n v="16.7"/>
    <m/>
    <n v="0.11247306034482758"/>
    <m/>
    <s v="Rob"/>
    <s v="GREAT"/>
  </r>
  <r>
    <d v="2015-07-12T00:00:00"/>
    <s v="July"/>
    <s v="Rob Lucas"/>
    <x v="1"/>
    <x v="2"/>
    <s v="Phones"/>
    <s v="Vtech CS6719"/>
    <n v="537.54"/>
    <n v="7"/>
    <n v="53.75"/>
    <m/>
    <n v="9.9992558693306546E-2"/>
    <m/>
    <s v="Rob"/>
    <s v="GOOD"/>
  </r>
  <r>
    <d v="2015-07-12T00:00:00"/>
    <s v="July"/>
    <s v="Rob Lucas"/>
    <x v="1"/>
    <x v="0"/>
    <s v="Binders"/>
    <s v="Tuff Stuff Recycled Round Ring Binders"/>
    <n v="1.93"/>
    <n v="2"/>
    <n v="-2.99"/>
    <m/>
    <n v="-1.5492227979274613"/>
    <m/>
    <s v="Rob"/>
    <s v="OKAY"/>
  </r>
  <r>
    <d v="2015-07-12T00:00:00"/>
    <s v="July"/>
    <s v="Rob Lucas"/>
    <x v="1"/>
    <x v="0"/>
    <s v="Art"/>
    <s v="Newell 32"/>
    <n v="6.91"/>
    <n v="3"/>
    <n v="0.69"/>
    <m/>
    <n v="9.9855282199710557E-2"/>
    <m/>
    <s v="Rob"/>
    <s v="OKAY"/>
  </r>
  <r>
    <d v="2015-07-12T00:00:00"/>
    <s v="July"/>
    <s v="Rob Lucas"/>
    <x v="1"/>
    <x v="1"/>
    <s v="Furnishings"/>
    <s v="Floodlight Indoor Halogen Bulbs, 1 Bulb per Pack, 60 Watts"/>
    <n v="7.76"/>
    <n v="1"/>
    <n v="-2.13"/>
    <m/>
    <n v="-0.2744845360824742"/>
    <m/>
    <s v="Rob"/>
    <s v="OKAY"/>
  </r>
  <r>
    <d v="2015-07-12T00:00:00"/>
    <s v="July"/>
    <s v="Rob Lucas"/>
    <x v="1"/>
    <x v="2"/>
    <s v="Phones"/>
    <s v="GE 2-Jack Phone Line Splitter"/>
    <n v="659.17"/>
    <n v="4"/>
    <n v="49.44"/>
    <m/>
    <n v="7.5003413383497433E-2"/>
    <m/>
    <s v="Rob"/>
    <s v="GOOD"/>
  </r>
  <r>
    <d v="2015-07-12T00:00:00"/>
    <s v="July"/>
    <s v="Fred McMath"/>
    <x v="0"/>
    <x v="2"/>
    <s v="Phones"/>
    <s v="Vtech CS6719"/>
    <n v="307.17"/>
    <n v="4"/>
    <n v="30.72"/>
    <m/>
    <n v="0.10000976657876745"/>
    <m/>
    <s v="Fred"/>
    <e v="#N/A"/>
  </r>
  <r>
    <d v="2015-07-13T00:00:00"/>
    <s v="July"/>
    <s v="Natalie DeCherney"/>
    <x v="20"/>
    <x v="0"/>
    <s v="Binders"/>
    <s v="GBC Plastic Binding Combs"/>
    <n v="11.81"/>
    <n v="2"/>
    <n v="4.28"/>
    <m/>
    <n v="0.3624047417442845"/>
    <m/>
    <s v="Natalie"/>
    <s v="OKAY"/>
  </r>
  <r>
    <d v="2015-07-13T00:00:00"/>
    <s v="July"/>
    <s v="Natalie DeCherney"/>
    <x v="20"/>
    <x v="1"/>
    <s v="Chairs"/>
    <s v="Safco Contoured Stacking Chairs"/>
    <n v="1931.04"/>
    <n v="9"/>
    <n v="321.83999999999997"/>
    <m/>
    <n v="0.16666666666666666"/>
    <m/>
    <s v="Natalie"/>
    <s v="GOOD"/>
  </r>
  <r>
    <d v="2015-07-13T00:00:00"/>
    <s v="July"/>
    <s v="Natalie DeCherney"/>
    <x v="20"/>
    <x v="0"/>
    <s v="Paper"/>
    <s v="Easy-staple paper"/>
    <n v="9.9600000000000009"/>
    <n v="2"/>
    <n v="4.68"/>
    <m/>
    <n v="0.46987951807228912"/>
    <m/>
    <s v="Natalie"/>
    <s v="OKAY"/>
  </r>
  <r>
    <d v="2015-07-13T00:00:00"/>
    <s v="July"/>
    <s v="Sara Luxemburg"/>
    <x v="0"/>
    <x v="0"/>
    <s v="Binders"/>
    <s v="Wilson Jones Heavy-Duty Casebound Ring Binders with Metal Hinges"/>
    <n v="41.57"/>
    <n v="6"/>
    <n v="-66.510000000000005"/>
    <m/>
    <n v="-1.5999518883810442"/>
    <m/>
    <s v="Sara"/>
    <s v="OKAY"/>
  </r>
  <r>
    <d v="2015-07-13T00:00:00"/>
    <s v="July"/>
    <s v="Neil Ducich"/>
    <x v="4"/>
    <x v="0"/>
    <s v="Paper"/>
    <s v="Xerox 1931"/>
    <n v="38.880000000000003"/>
    <n v="6"/>
    <n v="18.66"/>
    <m/>
    <n v="0.47993827160493824"/>
    <m/>
    <s v="Neil"/>
    <s v="OKAY"/>
  </r>
  <r>
    <d v="2015-07-14T00:00:00"/>
    <s v="July"/>
    <s v="Toby Gnade"/>
    <x v="12"/>
    <x v="0"/>
    <s v="Storage"/>
    <s v="SAFCO Boltless Steel Shelving"/>
    <n v="272.74"/>
    <n v="3"/>
    <n v="-64.77"/>
    <m/>
    <n v="-0.23747891765050963"/>
    <m/>
    <s v="Toby"/>
    <e v="#N/A"/>
  </r>
  <r>
    <d v="2015-07-14T00:00:00"/>
    <s v="July"/>
    <s v="Toby Gnade"/>
    <x v="12"/>
    <x v="0"/>
    <s v="Paper"/>
    <s v="Xerox 1899"/>
    <n v="18.5"/>
    <n v="4"/>
    <n v="6.7"/>
    <m/>
    <n v="0.36216216216216218"/>
    <m/>
    <s v="Toby"/>
    <s v="OKAY"/>
  </r>
  <r>
    <d v="2015-07-14T00:00:00"/>
    <s v="July"/>
    <s v="Toby Gnade"/>
    <x v="12"/>
    <x v="1"/>
    <s v="Chairs"/>
    <s v="SAFCO Arco Folding Chair"/>
    <n v="441.92"/>
    <n v="2"/>
    <n v="49.72"/>
    <m/>
    <n v="0.11250905141202026"/>
    <m/>
    <s v="Toby"/>
    <s v="GREAT"/>
  </r>
  <r>
    <d v="2015-07-14T00:00:00"/>
    <s v="July"/>
    <s v="Toby Gnade"/>
    <x v="12"/>
    <x v="1"/>
    <s v="Bookcases"/>
    <s v="Hon Metal Bookcases, Black"/>
    <n v="127.76"/>
    <n v="6"/>
    <n v="-191.65"/>
    <m/>
    <n v="-1.5000782717595491"/>
    <m/>
    <s v="Toby"/>
    <s v="GREAT"/>
  </r>
  <r>
    <d v="2015-07-16T00:00:00"/>
    <s v="July"/>
    <s v="Eleni McCrary"/>
    <x v="3"/>
    <x v="1"/>
    <s v="Chairs"/>
    <s v="Hon 2090 Â“Pillow SoftÂ” Series Mid Back Swivel/Tilt Chairs"/>
    <n v="1348.7"/>
    <n v="6"/>
    <n v="-219.16"/>
    <m/>
    <n v="-0.16249721954474677"/>
    <m/>
    <s v="Eleni"/>
    <s v="GOOD"/>
  </r>
  <r>
    <d v="2015-07-16T00:00:00"/>
    <s v="July"/>
    <s v="Eleni McCrary"/>
    <x v="3"/>
    <x v="1"/>
    <s v="Chairs"/>
    <s v="Hon 4070 Series Pagoda Armless Upholstered Stacking Chairs"/>
    <n v="700.15"/>
    <n v="3"/>
    <n v="78.77"/>
    <m/>
    <n v="0.11250446332928658"/>
    <m/>
    <s v="Eleni"/>
    <s v="GOOD"/>
  </r>
  <r>
    <d v="2015-07-16T00:00:00"/>
    <s v="July"/>
    <s v="Katrina Edelman"/>
    <x v="20"/>
    <x v="0"/>
    <s v="Paper"/>
    <s v="Petty Cash Envelope"/>
    <n v="80.88"/>
    <n v="3"/>
    <n v="39.630000000000003"/>
    <m/>
    <n v="0.48998516320474783"/>
    <m/>
    <s v="Katrina"/>
    <s v="OKAY"/>
  </r>
  <r>
    <d v="2015-07-16T00:00:00"/>
    <s v="July"/>
    <s v="Katrina Edelman"/>
    <x v="20"/>
    <x v="2"/>
    <s v="Accessories"/>
    <s v="Kensington Orbit Wireless Mobile Trackball for PC and Mac"/>
    <n v="599.9"/>
    <n v="10"/>
    <n v="191.97"/>
    <m/>
    <n v="0.3200033338889815"/>
    <m/>
    <s v="Katrina"/>
    <s v="GOOD"/>
  </r>
  <r>
    <d v="2015-07-16T00:00:00"/>
    <s v="July"/>
    <s v="Michael Granlund"/>
    <x v="36"/>
    <x v="1"/>
    <s v="Chairs"/>
    <s v="Global Manager's Adjustable Task Chair, Storm"/>
    <n v="150.97999999999999"/>
    <n v="1"/>
    <n v="43.78"/>
    <m/>
    <n v="0.28997218174592665"/>
    <m/>
    <s v="Michael"/>
    <s v="GREAT"/>
  </r>
  <r>
    <d v="2015-07-16T00:00:00"/>
    <s v="July"/>
    <s v="Michael Granlund"/>
    <x v="36"/>
    <x v="0"/>
    <s v="Envelopes"/>
    <s v="White Envelopes, White Envelopes with Clear Poly Window"/>
    <n v="137.25"/>
    <n v="9"/>
    <n v="63.14"/>
    <m/>
    <n v="0.46003642987249543"/>
    <m/>
    <s v="Michael"/>
    <e v="#N/A"/>
  </r>
  <r>
    <d v="2015-07-16T00:00:00"/>
    <s v="July"/>
    <s v="Michael Granlund"/>
    <x v="36"/>
    <x v="0"/>
    <s v="Fasteners"/>
    <s v="Acco Banker's Clasps, 5 3/4&quot;-Long"/>
    <n v="11.52"/>
    <n v="4"/>
    <n v="5.41"/>
    <m/>
    <n v="0.46961805555555558"/>
    <m/>
    <s v="Michael"/>
    <s v="OKAY"/>
  </r>
  <r>
    <d v="2015-07-17T00:00:00"/>
    <s v="July"/>
    <s v="Jessica Myrick"/>
    <x v="3"/>
    <x v="1"/>
    <s v="Bookcases"/>
    <s v="Sauder Camden County Collection Libraries, Planked Cherry Finish"/>
    <n v="195.47"/>
    <n v="2"/>
    <n v="-13.8"/>
    <m/>
    <n v="-7.0599068910830315E-2"/>
    <m/>
    <s v="Jessica"/>
    <s v="GREAT"/>
  </r>
  <r>
    <d v="2015-07-17T00:00:00"/>
    <s v="July"/>
    <s v="Michael Paige"/>
    <x v="16"/>
    <x v="1"/>
    <s v="Bookcases"/>
    <s v="Bush Westfield Collection Bookcases, Medium Cherry Finish"/>
    <n v="231.92"/>
    <n v="5"/>
    <n v="5.8"/>
    <m/>
    <n v="2.5008623663332185E-2"/>
    <m/>
    <s v="Michael"/>
    <e v="#N/A"/>
  </r>
  <r>
    <d v="2015-07-17T00:00:00"/>
    <s v="July"/>
    <s v="Victoria Brennan"/>
    <x v="0"/>
    <x v="0"/>
    <s v="Labels"/>
    <s v="Avery 479"/>
    <n v="6.26"/>
    <n v="3"/>
    <n v="2.04"/>
    <m/>
    <n v="0.32587859424920129"/>
    <m/>
    <s v="Victoria"/>
    <s v="OKAY"/>
  </r>
  <r>
    <d v="2015-07-17T00:00:00"/>
    <s v="July"/>
    <s v="Victoria Brennan"/>
    <x v="0"/>
    <x v="0"/>
    <s v="Fasteners"/>
    <s v="Advantus T-Pin Paper Clips"/>
    <n v="14.43"/>
    <n v="4"/>
    <n v="3.43"/>
    <m/>
    <n v="0.2376992376992377"/>
    <m/>
    <s v="Victoria"/>
    <s v="OKAY"/>
  </r>
  <r>
    <d v="2015-07-18T00:00:00"/>
    <s v="July"/>
    <s v="Roland Fjeld"/>
    <x v="3"/>
    <x v="2"/>
    <s v="Accessories"/>
    <s v="Logitech G35 7.1-Channel Surround Sound Headset"/>
    <n v="519.96"/>
    <n v="4"/>
    <n v="176.79"/>
    <m/>
    <n v="0.3400069236095084"/>
    <m/>
    <s v="Roland"/>
    <s v="GOOD"/>
  </r>
  <r>
    <d v="2015-07-18T00:00:00"/>
    <s v="July"/>
    <s v="Karen Carlisle"/>
    <x v="20"/>
    <x v="0"/>
    <s v="Art"/>
    <s v="Newell 32"/>
    <n v="5.76"/>
    <n v="2"/>
    <n v="1.61"/>
    <m/>
    <n v="0.2795138888888889"/>
    <m/>
    <s v="Karen"/>
    <s v="OKAY"/>
  </r>
  <r>
    <d v="2015-07-18T00:00:00"/>
    <s v="July"/>
    <s v="Pauline Johnson"/>
    <x v="20"/>
    <x v="0"/>
    <s v="Binders"/>
    <s v="Economy Binders"/>
    <n v="3.33"/>
    <n v="2"/>
    <n v="1.21"/>
    <m/>
    <n v="0.36336336336336333"/>
    <m/>
    <s v="Pauline"/>
    <s v="OKAY"/>
  </r>
  <r>
    <d v="2015-07-18T00:00:00"/>
    <s v="July"/>
    <s v="Pauline Johnson"/>
    <x v="20"/>
    <x v="2"/>
    <s v="Phones"/>
    <s v="Plantronics CS 50-USB -Â headsetÂ - Convertible, Monaural"/>
    <n v="135.99"/>
    <n v="1"/>
    <n v="36.72"/>
    <m/>
    <n v="0.27001985440105886"/>
    <m/>
    <s v="Pauline"/>
    <e v="#N/A"/>
  </r>
  <r>
    <d v="2015-07-18T00:00:00"/>
    <s v="July"/>
    <s v="Pauline Johnson"/>
    <x v="20"/>
    <x v="1"/>
    <s v="Furnishings"/>
    <s v="Eldon Expressions Wood Desk Accessories, Oak"/>
    <n v="7.38"/>
    <n v="1"/>
    <n v="2.14"/>
    <m/>
    <n v="0.28997289972899731"/>
    <m/>
    <s v="Pauline"/>
    <s v="OKAY"/>
  </r>
  <r>
    <d v="2015-07-19T00:00:00"/>
    <s v="July"/>
    <s v="Thais Sissman"/>
    <x v="12"/>
    <x v="0"/>
    <s v="Binders"/>
    <s v="Wilson Jones DublLock D-Ring Binders"/>
    <n v="2.0299999999999998"/>
    <n v="1"/>
    <n v="-1.35"/>
    <m/>
    <n v="-0.665024630541872"/>
    <m/>
    <s v="Thais"/>
    <s v="OKAY"/>
  </r>
  <r>
    <d v="2015-07-20T00:00:00"/>
    <s v="July"/>
    <s v="Ralph Kennedy"/>
    <x v="18"/>
    <x v="0"/>
    <s v="Storage"/>
    <s v="Multi-Use Personal File Cart and Caster Set, Three Stacking Bins"/>
    <n v="34.76"/>
    <n v="1"/>
    <n v="9.73"/>
    <m/>
    <n v="0.27991944764096666"/>
    <m/>
    <s v="Ralph"/>
    <s v="OKAY"/>
  </r>
  <r>
    <d v="2015-07-20T00:00:00"/>
    <s v="July"/>
    <s v="Ralph Kennedy"/>
    <x v="18"/>
    <x v="2"/>
    <s v="Accessories"/>
    <s v="Imation Bio 8GB USBÂ Flash Drive ImationÂ Corp"/>
    <n v="831.2"/>
    <n v="5"/>
    <n v="124.68"/>
    <m/>
    <n v="0.15"/>
    <m/>
    <s v="Ralph"/>
    <s v="GOOD"/>
  </r>
  <r>
    <d v="2015-07-20T00:00:00"/>
    <s v="July"/>
    <s v="Ralph Kennedy"/>
    <x v="18"/>
    <x v="0"/>
    <s v="Paper"/>
    <s v="Xerox 1981"/>
    <n v="26.4"/>
    <n v="5"/>
    <n v="11.88"/>
    <m/>
    <n v="0.45000000000000007"/>
    <m/>
    <s v="Ralph"/>
    <s v="OKAY"/>
  </r>
  <r>
    <d v="2015-07-20T00:00:00"/>
    <s v="July"/>
    <s v="Ralph Kennedy"/>
    <x v="18"/>
    <x v="0"/>
    <s v="Envelopes"/>
    <s v="White Envelopes, White Envelopes with Clear Poly Window"/>
    <n v="106.75"/>
    <n v="7"/>
    <n v="49.11"/>
    <m/>
    <n v="0.46004683840749416"/>
    <m/>
    <s v="Ralph"/>
    <e v="#N/A"/>
  </r>
  <r>
    <d v="2015-07-20T00:00:00"/>
    <s v="July"/>
    <s v="Ralph Kennedy"/>
    <x v="18"/>
    <x v="0"/>
    <s v="Paper"/>
    <s v="Tops White Computer Printout Paper"/>
    <n v="97.82"/>
    <n v="2"/>
    <n v="45.98"/>
    <m/>
    <n v="0.47004702514823143"/>
    <m/>
    <s v="Ralph"/>
    <s v="OKAY"/>
  </r>
  <r>
    <d v="2015-07-20T00:00:00"/>
    <s v="July"/>
    <s v="Ralph Kennedy"/>
    <x v="18"/>
    <x v="0"/>
    <s v="Storage"/>
    <s v="Eldon Portable Mobile Manager"/>
    <n v="141.4"/>
    <n v="5"/>
    <n v="38.18"/>
    <m/>
    <n v="0.27001414427157"/>
    <m/>
    <s v="Ralph"/>
    <e v="#N/A"/>
  </r>
  <r>
    <d v="2015-07-20T00:00:00"/>
    <s v="July"/>
    <s v="Russell Applegate"/>
    <x v="1"/>
    <x v="0"/>
    <s v="Binders"/>
    <s v="Avery Durable Binders"/>
    <n v="2.88"/>
    <n v="5"/>
    <n v="-4.46"/>
    <m/>
    <n v="-1.5486111111111112"/>
    <m/>
    <s v="Russell"/>
    <s v="OKAY"/>
  </r>
  <r>
    <d v="2015-07-20T00:00:00"/>
    <s v="July"/>
    <s v="Russell Applegate"/>
    <x v="1"/>
    <x v="1"/>
    <s v="Bookcases"/>
    <s v="O'Sullivan Cherrywood Estates Traditional Barrister Bookcase"/>
    <n v="384.94"/>
    <n v="4"/>
    <n v="-126.48"/>
    <m/>
    <n v="-0.32857068634072845"/>
    <m/>
    <s v="Russell"/>
    <s v="GREAT"/>
  </r>
  <r>
    <d v="2015-07-20T00:00:00"/>
    <s v="July"/>
    <s v="Russell Applegate"/>
    <x v="1"/>
    <x v="2"/>
    <s v="Phones"/>
    <s v="Pyle PMP37LED"/>
    <n v="153.58000000000001"/>
    <n v="2"/>
    <n v="13.44"/>
    <m/>
    <n v="8.7511394712853227E-2"/>
    <m/>
    <s v="Russell"/>
    <s v="GREAT"/>
  </r>
  <r>
    <d v="2015-07-20T00:00:00"/>
    <s v="July"/>
    <s v="Russell Applegate"/>
    <x v="1"/>
    <x v="1"/>
    <s v="Bookcases"/>
    <s v="Atlantic Metals Mobile 3-Shelf Bookcases, Custom Colors"/>
    <n v="913.43"/>
    <n v="5"/>
    <n v="-52.2"/>
    <m/>
    <n v="-5.7147236241419708E-2"/>
    <m/>
    <s v="Russell"/>
    <s v="GOOD"/>
  </r>
  <r>
    <d v="2015-07-23T00:00:00"/>
    <s v="July"/>
    <s v="Tracy Hopkins"/>
    <x v="20"/>
    <x v="0"/>
    <s v="Appliances"/>
    <s v="Belkin F5C206VTEL 6 Outlet Surge"/>
    <n v="68.94"/>
    <n v="3"/>
    <n v="20.68"/>
    <m/>
    <n v="0.29997098926602844"/>
    <m/>
    <s v="Tracy"/>
    <s v="OKAY"/>
  </r>
  <r>
    <d v="2015-07-23T00:00:00"/>
    <s v="July"/>
    <s v="Tracy Hopkins"/>
    <x v="20"/>
    <x v="1"/>
    <s v="Furnishings"/>
    <s v="Howard Miller 13&quot; Diameter Pewter Finish Round Wall Clock"/>
    <n v="128.82"/>
    <n v="3"/>
    <n v="50.24"/>
    <m/>
    <n v="0.3900015525539513"/>
    <m/>
    <s v="Tracy"/>
    <e v="#N/A"/>
  </r>
  <r>
    <d v="2015-07-23T00:00:00"/>
    <s v="July"/>
    <s v="Melanie Seite"/>
    <x v="20"/>
    <x v="0"/>
    <s v="Binders"/>
    <s v="Acco 3-Hole Punch"/>
    <n v="10.51"/>
    <n v="3"/>
    <n v="3.68"/>
    <m/>
    <n v="0.35014272121788775"/>
    <m/>
    <s v="Melanie"/>
    <s v="OKAY"/>
  </r>
  <r>
    <d v="2015-07-24T00:00:00"/>
    <s v="July"/>
    <s v="Shirley Schmidt"/>
    <x v="5"/>
    <x v="1"/>
    <s v="Furnishings"/>
    <s v="Eldon Expressions Wood and Plastic Desk Accessories, Cherry Wood"/>
    <n v="20.94"/>
    <n v="3"/>
    <n v="6.07"/>
    <m/>
    <n v="0.28987583572110792"/>
    <m/>
    <s v="Shirley"/>
    <s v="OKAY"/>
  </r>
  <r>
    <d v="2015-07-24T00:00:00"/>
    <s v="July"/>
    <s v="Shirley Schmidt"/>
    <x v="5"/>
    <x v="0"/>
    <s v="Binders"/>
    <s v="GBC Prepunched Paper, 19-Hole, for Binding Systems, 24-lb"/>
    <n v="135.09"/>
    <n v="9"/>
    <n v="62.14"/>
    <m/>
    <n v="0.45998963653860386"/>
    <m/>
    <s v="Shirley"/>
    <s v="GREAT"/>
  </r>
  <r>
    <d v="2015-07-24T00:00:00"/>
    <s v="July"/>
    <s v="Shirley Schmidt"/>
    <x v="5"/>
    <x v="2"/>
    <s v="Accessories"/>
    <s v="Anker Ultra-Slim Mini Bluetooth 3.0 Wireless Keyboard"/>
    <n v="279.86"/>
    <n v="14"/>
    <n v="64.37"/>
    <m/>
    <n v="0.23000786107339385"/>
    <m/>
    <s v="Shirley"/>
    <e v="#N/A"/>
  </r>
  <r>
    <d v="2015-07-24T00:00:00"/>
    <s v="July"/>
    <s v="Shirley Schmidt"/>
    <x v="5"/>
    <x v="0"/>
    <s v="Binders"/>
    <s v="GBC Prepunched Paper, 19-Hole, for Binding Systems, 24-lb"/>
    <n v="90.06"/>
    <n v="6"/>
    <n v="41.43"/>
    <m/>
    <n v="0.4600266489007328"/>
    <m/>
    <s v="Shirley"/>
    <s v="OKAY"/>
  </r>
  <r>
    <d v="2015-07-25T00:00:00"/>
    <s v="July"/>
    <s v="Ross Baird"/>
    <x v="2"/>
    <x v="0"/>
    <s v="Binders"/>
    <s v="GBC Premium Transparent Covers with Diagonal Lined Pattern"/>
    <n v="25.18"/>
    <n v="4"/>
    <n v="-18.46"/>
    <m/>
    <n v="-0.73312152501985706"/>
    <m/>
    <s v="Ross"/>
    <s v="OKAY"/>
  </r>
  <r>
    <d v="2015-07-25T00:00:00"/>
    <s v="July"/>
    <s v="Michelle Huthwaite"/>
    <x v="22"/>
    <x v="0"/>
    <s v="Fasteners"/>
    <s v="Plymouth Boxed Rubber Bands by Plymouth"/>
    <n v="9.42"/>
    <n v="2"/>
    <n v="0.47"/>
    <m/>
    <n v="4.9893842887473457E-2"/>
    <m/>
    <s v="Michelle"/>
    <s v="OKAY"/>
  </r>
  <r>
    <d v="2015-07-25T00:00:00"/>
    <s v="July"/>
    <s v="Michelle Huthwaite"/>
    <x v="22"/>
    <x v="0"/>
    <s v="Paper"/>
    <s v="Xerox 228"/>
    <n v="12.96"/>
    <n v="2"/>
    <n v="6.22"/>
    <m/>
    <n v="0.47993827160493824"/>
    <m/>
    <s v="Michelle"/>
    <s v="OKAY"/>
  </r>
  <r>
    <d v="2015-07-25T00:00:00"/>
    <s v="July"/>
    <s v="Michelle Huthwaite"/>
    <x v="22"/>
    <x v="1"/>
    <s v="Bookcases"/>
    <s v="Sauder Forest Hills Library, Woodland Oak Finish"/>
    <n v="704.9"/>
    <n v="5"/>
    <n v="56.39"/>
    <m/>
    <n v="7.9997162718116049E-2"/>
    <m/>
    <s v="Michelle"/>
    <s v="GOOD"/>
  </r>
  <r>
    <d v="2015-07-25T00:00:00"/>
    <s v="July"/>
    <s v="Michelle Huthwaite"/>
    <x v="22"/>
    <x v="1"/>
    <s v="Chairs"/>
    <s v="Office Star - Professional Matrix Back Chair with 2-to-1 Synchro Tilt and Mesh Fabric Seat"/>
    <n v="561.57000000000005"/>
    <n v="2"/>
    <n v="28.08"/>
    <m/>
    <n v="5.0002671082856984E-2"/>
    <m/>
    <s v="Michelle"/>
    <s v="GOOD"/>
  </r>
  <r>
    <d v="2015-07-25T00:00:00"/>
    <s v="July"/>
    <s v="Yana Sorensen"/>
    <x v="33"/>
    <x v="0"/>
    <s v="Envelopes"/>
    <s v="White Business Envelopes with Contemporary Seam, Recycled White Business Envelopes"/>
    <n v="98.46"/>
    <n v="9"/>
    <n v="49.23"/>
    <m/>
    <n v="0.5"/>
    <m/>
    <s v="Yana"/>
    <s v="OKAY"/>
  </r>
  <r>
    <d v="2015-07-25T00:00:00"/>
    <s v="July"/>
    <s v="Yana Sorensen"/>
    <x v="33"/>
    <x v="1"/>
    <s v="Tables"/>
    <s v="Bevis Round Conference Table Top, X-Base"/>
    <n v="358.58"/>
    <n v="2"/>
    <n v="39.44"/>
    <m/>
    <n v="0.1099894026437615"/>
    <m/>
    <s v="Yana"/>
    <s v="GREAT"/>
  </r>
  <r>
    <d v="2015-07-25T00:00:00"/>
    <s v="July"/>
    <s v="Russell D'Ascenzo"/>
    <x v="3"/>
    <x v="2"/>
    <s v="Phones"/>
    <s v="Motorola L703CM"/>
    <n v="623.96"/>
    <n v="5"/>
    <n v="39"/>
    <m/>
    <n v="6.2504006667094048E-2"/>
    <m/>
    <s v="Russell"/>
    <s v="GOOD"/>
  </r>
  <r>
    <d v="2015-07-26T00:00:00"/>
    <s v="July"/>
    <s v="Cynthia Arntzen"/>
    <x v="12"/>
    <x v="1"/>
    <s v="Tables"/>
    <s v="Bevis Boat-Shaped Conference Table"/>
    <n v="393.17"/>
    <n v="3"/>
    <n v="-204.45"/>
    <m/>
    <n v="-0.52000406948648159"/>
    <m/>
    <s v="Cynthia"/>
    <s v="GREAT"/>
  </r>
  <r>
    <d v="2015-07-26T00:00:00"/>
    <s v="July"/>
    <s v="Helen Andreada"/>
    <x v="3"/>
    <x v="0"/>
    <s v="Envelopes"/>
    <s v="Airmail Envelopes"/>
    <n v="167.86"/>
    <n v="2"/>
    <n v="78.89"/>
    <m/>
    <n v="0.46997497914929104"/>
    <m/>
    <s v="Helen"/>
    <e v="#N/A"/>
  </r>
  <r>
    <d v="2015-07-26T00:00:00"/>
    <s v="July"/>
    <s v="Bart Pistole"/>
    <x v="3"/>
    <x v="0"/>
    <s v="Binders"/>
    <s v="Acco Pressboard Covers with Storage Hooks, 9 1/2&quot; x 11&quot;, Executive Red"/>
    <n v="9.14"/>
    <n v="3"/>
    <n v="3.09"/>
    <m/>
    <n v="0.3380743982494529"/>
    <m/>
    <s v="Bart"/>
    <s v="OKAY"/>
  </r>
  <r>
    <d v="2015-07-26T00:00:00"/>
    <s v="July"/>
    <s v="Bart Pistole"/>
    <x v="3"/>
    <x v="0"/>
    <s v="Binders"/>
    <s v="Tuff Stuff Recycled Round Ring Binders"/>
    <n v="23.14"/>
    <n v="6"/>
    <n v="8.39"/>
    <m/>
    <n v="0.36257562662057047"/>
    <m/>
    <s v="Bart"/>
    <s v="OKAY"/>
  </r>
  <r>
    <d v="2015-07-26T00:00:00"/>
    <s v="July"/>
    <s v="Bart Pistole"/>
    <x v="3"/>
    <x v="0"/>
    <s v="Art"/>
    <s v="Newell 334"/>
    <n v="99.2"/>
    <n v="5"/>
    <n v="25.79"/>
    <m/>
    <n v="0.25997983870967739"/>
    <m/>
    <s v="Bart"/>
    <s v="OKAY"/>
  </r>
  <r>
    <d v="2015-07-26T00:00:00"/>
    <s v="July"/>
    <s v="Cyma Kinney"/>
    <x v="12"/>
    <x v="1"/>
    <s v="Chairs"/>
    <s v="Office Star - Contemporary Task Swivel Chair"/>
    <n v="266.35000000000002"/>
    <n v="3"/>
    <n v="13.32"/>
    <m/>
    <n v="5.0009386146048426E-2"/>
    <m/>
    <s v="Cyma"/>
    <e v="#N/A"/>
  </r>
  <r>
    <d v="2015-07-26T00:00:00"/>
    <s v="July"/>
    <s v="Alan Shonely"/>
    <x v="2"/>
    <x v="0"/>
    <s v="Paper"/>
    <s v="Eureka Recycled Copy Paper 8 1/2&quot; x 11&quot;, Ream"/>
    <n v="10.37"/>
    <n v="2"/>
    <n v="3.63"/>
    <m/>
    <n v="0.35004821600771457"/>
    <m/>
    <s v="Alan"/>
    <s v="OKAY"/>
  </r>
  <r>
    <d v="2015-07-27T00:00:00"/>
    <s v="July"/>
    <s v="Patrick Gardner"/>
    <x v="5"/>
    <x v="2"/>
    <s v="Phones"/>
    <s v="Mediabridge Sport Armband iPhone 5s"/>
    <n v="29.97"/>
    <n v="3"/>
    <n v="0.3"/>
    <m/>
    <n v="1.001001001001001E-2"/>
    <m/>
    <s v="Patrick"/>
    <s v="OKAY"/>
  </r>
  <r>
    <d v="2015-07-30T00:00:00"/>
    <s v="July"/>
    <s v="Helen Andreada"/>
    <x v="3"/>
    <x v="2"/>
    <s v="Accessories"/>
    <s v="Logitech 910-002974 M325 Wireless Mouse for Web Scrolling"/>
    <n v="209.93"/>
    <n v="7"/>
    <n v="92.37"/>
    <m/>
    <n v="0.44000381079407425"/>
    <m/>
    <s v="Helen"/>
    <e v="#N/A"/>
  </r>
  <r>
    <d v="2015-07-30T00:00:00"/>
    <s v="July"/>
    <s v="Helen Andreada"/>
    <x v="3"/>
    <x v="1"/>
    <s v="Furnishings"/>
    <s v="Regeneration Desk Collection"/>
    <n v="5.28"/>
    <n v="3"/>
    <n v="2.3199999999999998"/>
    <m/>
    <n v="0.43939393939393934"/>
    <m/>
    <s v="Helen"/>
    <s v="OKAY"/>
  </r>
  <r>
    <d v="2015-07-30T00:00:00"/>
    <s v="July"/>
    <s v="Helen Andreada"/>
    <x v="3"/>
    <x v="0"/>
    <s v="Binders"/>
    <s v="Presstex Flexible Ring Binders"/>
    <n v="10.92"/>
    <n v="3"/>
    <n v="4.0999999999999996"/>
    <m/>
    <n v="0.3754578754578754"/>
    <m/>
    <s v="Helen"/>
    <s v="OKAY"/>
  </r>
  <r>
    <d v="2015-07-30T00:00:00"/>
    <s v="July"/>
    <s v="Corey Catlett"/>
    <x v="0"/>
    <x v="0"/>
    <s v="Storage"/>
    <s v="Eldon ProFile File 'N Store Portable File Tub Letter/Legal Size Black"/>
    <n v="61.79"/>
    <n v="4"/>
    <n v="6.18"/>
    <m/>
    <n v="0.10001618384851918"/>
    <m/>
    <s v="Corey"/>
    <s v="OKAY"/>
  </r>
  <r>
    <d v="2015-07-30T00:00:00"/>
    <s v="July"/>
    <s v="Gary Hansen"/>
    <x v="28"/>
    <x v="1"/>
    <s v="Chairs"/>
    <s v="Global Stack Chair without Arms, Black"/>
    <n v="155.88"/>
    <n v="6"/>
    <n v="38.97"/>
    <m/>
    <n v="0.25"/>
    <m/>
    <s v="Gary"/>
    <s v="GREAT"/>
  </r>
  <r>
    <d v="2015-07-31T00:00:00"/>
    <s v="July"/>
    <s v="Rick Hansen"/>
    <x v="20"/>
    <x v="2"/>
    <s v="Accessories"/>
    <s v="Plantronics CS510 - Over-the-Head monaural Wireless Headset System"/>
    <n v="2309.65"/>
    <n v="7"/>
    <n v="762.18"/>
    <m/>
    <n v="0.32999805165284779"/>
    <m/>
    <s v="Rick"/>
    <s v="GOOD"/>
  </r>
  <r>
    <d v="2015-07-31T00:00:00"/>
    <s v="July"/>
    <s v="Rick Hansen"/>
    <x v="20"/>
    <x v="1"/>
    <s v="Tables"/>
    <s v="Bevis Round Bullnose 29&quot; High Table Top"/>
    <n v="1090.78"/>
    <n v="7"/>
    <n v="-290.88"/>
    <m/>
    <n v="-0.26667155613414256"/>
    <m/>
    <s v="Rick"/>
    <s v="GOOD"/>
  </r>
  <r>
    <d v="2015-07-31T00:00:00"/>
    <s v="July"/>
    <s v="Rick Hansen"/>
    <x v="20"/>
    <x v="0"/>
    <s v="Paper"/>
    <s v="Xerox 212"/>
    <n v="19.440000000000001"/>
    <n v="3"/>
    <n v="9.33"/>
    <m/>
    <n v="0.47993827160493824"/>
    <m/>
    <s v="Rick"/>
    <s v="OKAY"/>
  </r>
  <r>
    <d v="2015-07-31T00:00:00"/>
    <s v="July"/>
    <s v="Allen Rosenblatt"/>
    <x v="29"/>
    <x v="2"/>
    <s v="Accessories"/>
    <s v="Microsoft Sculpt Comfort Mouse"/>
    <n v="239.7"/>
    <n v="6"/>
    <n v="105.47"/>
    <m/>
    <n v="0.44000834376303716"/>
    <m/>
    <s v="Allen"/>
    <e v="#N/A"/>
  </r>
  <r>
    <d v="2015-07-31T00:00:00"/>
    <s v="July"/>
    <s v="Steve Chapman"/>
    <x v="24"/>
    <x v="0"/>
    <s v="Supplies"/>
    <s v="Acme 10&quot; Easy Grip Assistive Scissors"/>
    <n v="52.59"/>
    <n v="3"/>
    <n v="15.78"/>
    <m/>
    <n v="0.30005704506560177"/>
    <m/>
    <s v="Steve"/>
    <s v="OKAY"/>
  </r>
  <r>
    <d v="2015-08-01T00:00:00"/>
    <s v="August"/>
    <s v="Pauline Chand"/>
    <x v="3"/>
    <x v="0"/>
    <s v="Art"/>
    <s v="Prang Dustless Chalk Sticks"/>
    <n v="6.72"/>
    <n v="4"/>
    <n v="3.36"/>
    <m/>
    <n v="0.5"/>
    <m/>
    <s v="Pauline"/>
    <s v="OKAY"/>
  </r>
  <r>
    <d v="2015-08-01T00:00:00"/>
    <s v="August"/>
    <s v="Pauline Chand"/>
    <x v="3"/>
    <x v="1"/>
    <s v="Tables"/>
    <s v="Hon 2111 Invitation Series Corner Table"/>
    <n v="1004.98"/>
    <n v="6"/>
    <n v="-175.87"/>
    <m/>
    <n v="-0.17499850743298373"/>
    <m/>
    <s v="Pauline"/>
    <s v="GOOD"/>
  </r>
  <r>
    <d v="2015-08-02T00:00:00"/>
    <s v="August"/>
    <s v="Corey-Lock"/>
    <x v="22"/>
    <x v="0"/>
    <s v="Binders"/>
    <s v="Ibico Presentation Index for Binding Systems"/>
    <n v="6.37"/>
    <n v="2"/>
    <n v="2.15"/>
    <m/>
    <n v="0.33751962323390894"/>
    <m/>
    <e v="#VALUE!"/>
    <s v="OKAY"/>
  </r>
  <r>
    <d v="2015-08-02T00:00:00"/>
    <s v="August"/>
    <s v="Corey-Lock"/>
    <x v="22"/>
    <x v="2"/>
    <s v="Machines"/>
    <s v="Okidata C331dn Printer"/>
    <n v="558.4"/>
    <n v="2"/>
    <n v="41.88"/>
    <m/>
    <n v="7.5000000000000011E-2"/>
    <m/>
    <e v="#VALUE!"/>
    <s v="GOOD"/>
  </r>
  <r>
    <d v="2015-08-02T00:00:00"/>
    <s v="August"/>
    <s v="Brad Eason"/>
    <x v="43"/>
    <x v="2"/>
    <s v="Phones"/>
    <s v="Plantronics MX500i Earset"/>
    <n v="128.85"/>
    <n v="3"/>
    <n v="3.87"/>
    <m/>
    <n v="3.0034924330617E-2"/>
    <m/>
    <s v="Brad"/>
    <e v="#N/A"/>
  </r>
  <r>
    <d v="2015-08-02T00:00:00"/>
    <s v="August"/>
    <s v="Brad Eason"/>
    <x v="43"/>
    <x v="0"/>
    <s v="Paper"/>
    <s v="Important Message Pads, 50 4-1/4 x 5-1/2 Forms per Pad"/>
    <n v="8.4"/>
    <n v="2"/>
    <n v="4.12"/>
    <m/>
    <n v="0.49047619047619045"/>
    <m/>
    <s v="Brad"/>
    <s v="OKAY"/>
  </r>
  <r>
    <d v="2015-08-02T00:00:00"/>
    <s v="August"/>
    <s v="Brad Eason"/>
    <x v="43"/>
    <x v="2"/>
    <s v="Accessories"/>
    <s v="Logitech G700s Rechargeable Gaming Mouse"/>
    <n v="199.98"/>
    <n v="2"/>
    <n v="83.99"/>
    <m/>
    <n v="0.41999199919991997"/>
    <m/>
    <s v="Brad"/>
    <s v="GREAT"/>
  </r>
  <r>
    <d v="2015-08-02T00:00:00"/>
    <s v="August"/>
    <s v="Brad Eason"/>
    <x v="43"/>
    <x v="1"/>
    <s v="Chairs"/>
    <s v="Office Star Flex Back Scooter Chair with White Frame"/>
    <n v="110.98"/>
    <n v="1"/>
    <n v="15.54"/>
    <m/>
    <n v="0.14002522977112991"/>
    <m/>
    <s v="Brad"/>
    <s v="GREAT"/>
  </r>
  <r>
    <d v="2015-08-02T00:00:00"/>
    <s v="August"/>
    <s v="Darren Koutras"/>
    <x v="11"/>
    <x v="1"/>
    <s v="Tables"/>
    <s v="Balt Split Level Computer Training Table"/>
    <n v="277.5"/>
    <n v="4"/>
    <n v="-188.7"/>
    <m/>
    <n v="-0.67999999999999994"/>
    <m/>
    <s v="Darren"/>
    <e v="#N/A"/>
  </r>
  <r>
    <d v="2015-08-05T00:00:00"/>
    <s v="August"/>
    <s v="Anna HÃ¤berlin"/>
    <x v="0"/>
    <x v="0"/>
    <s v="Storage"/>
    <s v="Perma STOR-ALL Hanging File Box, 13 1/8&quot;W x 12 1/4&quot;D x 10 1/2&quot;H"/>
    <n v="33.49"/>
    <n v="7"/>
    <n v="-1.26"/>
    <m/>
    <n v="-3.7623171095849506E-2"/>
    <m/>
    <s v="Anna"/>
    <s v="OKAY"/>
  </r>
  <r>
    <d v="2015-08-05T00:00:00"/>
    <s v="August"/>
    <s v="Anna HÃ¤berlin"/>
    <x v="0"/>
    <x v="0"/>
    <s v="Supplies"/>
    <s v="Stiletto Hand Letter Openers"/>
    <n v="23.04"/>
    <n v="3"/>
    <n v="-4.9000000000000004"/>
    <m/>
    <n v="-0.21267361111111113"/>
    <m/>
    <s v="Anna"/>
    <s v="OKAY"/>
  </r>
  <r>
    <d v="2015-08-05T00:00:00"/>
    <s v="August"/>
    <s v="Anna HÃ¤berlin"/>
    <x v="0"/>
    <x v="0"/>
    <s v="Binders"/>
    <s v="Avery Self-Adhesive Photo Pockets for Polaroid Photos"/>
    <n v="1.36"/>
    <n v="1"/>
    <n v="-2.1800000000000002"/>
    <m/>
    <n v="-1.6029411764705883"/>
    <m/>
    <s v="Anna"/>
    <s v="OKAY"/>
  </r>
  <r>
    <d v="2015-08-05T00:00:00"/>
    <s v="August"/>
    <s v="Anna HÃ¤berlin"/>
    <x v="0"/>
    <x v="1"/>
    <s v="Furnishings"/>
    <s v="Eldon Expressions Wood Desk Accessories, Oak"/>
    <n v="14.76"/>
    <n v="5"/>
    <n v="-11.44"/>
    <m/>
    <n v="-0.77506775067750677"/>
    <m/>
    <s v="Anna"/>
    <s v="OKAY"/>
  </r>
  <r>
    <d v="2015-08-06T00:00:00"/>
    <s v="August"/>
    <s v="Michael Stewart"/>
    <x v="0"/>
    <x v="0"/>
    <s v="Paper"/>
    <s v="Xerox 188"/>
    <n v="27.22"/>
    <n v="3"/>
    <n v="9.8699999999999992"/>
    <m/>
    <n v="0.36260102865540045"/>
    <m/>
    <s v="Michael"/>
    <s v="OKAY"/>
  </r>
  <r>
    <d v="2015-08-06T00:00:00"/>
    <s v="August"/>
    <s v="Rachel Payne"/>
    <x v="0"/>
    <x v="0"/>
    <s v="Labels"/>
    <s v="Avery 505"/>
    <n v="35.520000000000003"/>
    <n v="3"/>
    <n v="13.32"/>
    <m/>
    <n v="0.375"/>
    <m/>
    <s v="Rachel"/>
    <s v="OKAY"/>
  </r>
  <r>
    <d v="2015-08-06T00:00:00"/>
    <s v="August"/>
    <s v="Rachel Payne"/>
    <x v="0"/>
    <x v="0"/>
    <s v="Binders"/>
    <s v="Avery Hole Reinforcements"/>
    <n v="6.23"/>
    <n v="5"/>
    <n v="-9.66"/>
    <m/>
    <n v="-1.550561797752809"/>
    <m/>
    <s v="Rachel"/>
    <s v="OKAY"/>
  </r>
  <r>
    <d v="2015-08-06T00:00:00"/>
    <s v="August"/>
    <s v="Rachel Payne"/>
    <x v="0"/>
    <x v="0"/>
    <s v="Paper"/>
    <s v="Xerox 1906"/>
    <n v="56.7"/>
    <n v="2"/>
    <n v="19.14"/>
    <m/>
    <n v="0.33756613756613757"/>
    <m/>
    <s v="Rachel"/>
    <s v="OKAY"/>
  </r>
  <r>
    <d v="2015-08-06T00:00:00"/>
    <s v="August"/>
    <s v="Rachel Payne"/>
    <x v="0"/>
    <x v="1"/>
    <s v="Bookcases"/>
    <s v="O'Sullivan Manor Hill 2-Door Library in Brianna Oak"/>
    <n v="369.2"/>
    <n v="3"/>
    <n v="-114.02"/>
    <m/>
    <n v="-0.30882990249187431"/>
    <m/>
    <s v="Rachel"/>
    <e v="#N/A"/>
  </r>
  <r>
    <d v="2015-08-07T00:00:00"/>
    <s v="August"/>
    <s v="Noel Staavos"/>
    <x v="34"/>
    <x v="0"/>
    <s v="Binders"/>
    <s v="ACCOHIDE 3-Ring Binder, Blue, 1&quot;"/>
    <n v="3.3"/>
    <n v="1"/>
    <n v="1.1200000000000001"/>
    <m/>
    <n v="0.33939393939393947"/>
    <m/>
    <s v="Noel"/>
    <s v="OKAY"/>
  </r>
  <r>
    <d v="2015-08-07T00:00:00"/>
    <s v="August"/>
    <s v="Parhena Norris"/>
    <x v="3"/>
    <x v="0"/>
    <s v="Binders"/>
    <s v="Cardinal Hold-It CD Pocket"/>
    <n v="19.149999999999999"/>
    <n v="3"/>
    <n v="6.46"/>
    <m/>
    <n v="0.33733681462140996"/>
    <m/>
    <s v="Parhena"/>
    <s v="OKAY"/>
  </r>
  <r>
    <d v="2015-08-07T00:00:00"/>
    <s v="August"/>
    <s v="Kelly Williams"/>
    <x v="24"/>
    <x v="0"/>
    <s v="Binders"/>
    <s v="Wilson Jones Hanging View Binder, White, 1&quot;"/>
    <n v="28.4"/>
    <n v="4"/>
    <n v="13.06"/>
    <m/>
    <n v="0.45985915492957752"/>
    <m/>
    <s v="Kelly"/>
    <s v="OKAY"/>
  </r>
  <r>
    <d v="2015-08-07T00:00:00"/>
    <s v="August"/>
    <s v="Kelly Williams"/>
    <x v="24"/>
    <x v="1"/>
    <s v="Furnishings"/>
    <s v="Tenex V2T-RE Standard Weight Series Chair Mat, 45&quot; x 53&quot;, Lip 25&quot; x 12&quot;"/>
    <n v="212.94"/>
    <n v="3"/>
    <n v="34.07"/>
    <m/>
    <n v="0.15999812153658308"/>
    <m/>
    <s v="Kelly"/>
    <s v="GREAT"/>
  </r>
  <r>
    <d v="2015-08-07T00:00:00"/>
    <s v="August"/>
    <s v="Jim Karlsson"/>
    <x v="2"/>
    <x v="0"/>
    <s v="Art"/>
    <s v="Stanley Contemporary Battery Pencil Sharpeners"/>
    <n v="106.8"/>
    <n v="10"/>
    <n v="10.68"/>
    <m/>
    <n v="0.1"/>
    <m/>
    <s v="Jim"/>
    <e v="#N/A"/>
  </r>
  <r>
    <d v="2015-08-07T00:00:00"/>
    <s v="August"/>
    <s v="Noel Staavos"/>
    <x v="36"/>
    <x v="0"/>
    <s v="Appliances"/>
    <s v="Acco Six-Outlet Power Strip, 4' Cord Length"/>
    <n v="77.58"/>
    <n v="9"/>
    <n v="20.170000000000002"/>
    <m/>
    <n v="0.25998968806393402"/>
    <m/>
    <s v="Noel"/>
    <s v="OKAY"/>
  </r>
  <r>
    <d v="2015-08-07T00:00:00"/>
    <s v="August"/>
    <s v="Eudokia Martin"/>
    <x v="6"/>
    <x v="2"/>
    <s v="Phones"/>
    <s v="Ativa D5772 2-Line 5.8GHz Digital Expandable Corded/Cordless Phone System with Answering &amp; Caller ID/Call Waiting, Black/Silver"/>
    <n v="494.97"/>
    <n v="3"/>
    <n v="148.49"/>
    <m/>
    <n v="0.29999797967553588"/>
    <m/>
    <s v="Eudokia"/>
    <e v="#N/A"/>
  </r>
  <r>
    <d v="2015-08-07T00:00:00"/>
    <s v="August"/>
    <s v="Eudokia Martin"/>
    <x v="6"/>
    <x v="0"/>
    <s v="Labels"/>
    <s v="Avery 50"/>
    <n v="25.06"/>
    <n v="2"/>
    <n v="11.78"/>
    <m/>
    <n v="0.47007182761372707"/>
    <m/>
    <s v="Eudokia"/>
    <s v="OKAY"/>
  </r>
  <r>
    <d v="2015-08-08T00:00:00"/>
    <s v="August"/>
    <s v="Thomas Thornton"/>
    <x v="3"/>
    <x v="0"/>
    <s v="Binders"/>
    <s v="ACCOHIDE 3-Ring Binder, Blue, 1&quot;"/>
    <n v="6.61"/>
    <n v="2"/>
    <n v="2.23"/>
    <m/>
    <n v="0.33736762481089255"/>
    <m/>
    <s v="Thomas"/>
    <s v="OKAY"/>
  </r>
  <r>
    <d v="2015-08-08T00:00:00"/>
    <s v="August"/>
    <s v="Thomas Thornton"/>
    <x v="3"/>
    <x v="0"/>
    <s v="Binders"/>
    <s v="Presstex Flexible Ring Binders"/>
    <n v="7.28"/>
    <n v="2"/>
    <n v="2.73"/>
    <m/>
    <n v="0.375"/>
    <m/>
    <s v="Thomas"/>
    <s v="OKAY"/>
  </r>
  <r>
    <d v="2015-08-08T00:00:00"/>
    <s v="August"/>
    <s v="Thomas Thornton"/>
    <x v="3"/>
    <x v="1"/>
    <s v="Chairs"/>
    <s v="Global Ergonomic Managers Chair"/>
    <n v="144.78"/>
    <n v="1"/>
    <n v="10.86"/>
    <m/>
    <n v="7.5010360547036872E-2"/>
    <m/>
    <s v="Thomas"/>
    <e v="#N/A"/>
  </r>
  <r>
    <d v="2015-08-08T00:00:00"/>
    <s v="August"/>
    <s v="Denny Blanton"/>
    <x v="32"/>
    <x v="0"/>
    <s v="Art"/>
    <s v="Boston 1827 Commercial Additional Cutter, Drive Gear &amp; Gear Rack for 1606"/>
    <n v="39.659999999999997"/>
    <n v="2"/>
    <n v="11.9"/>
    <m/>
    <n v="0.30005042864346954"/>
    <m/>
    <s v="Denny"/>
    <s v="OKAY"/>
  </r>
  <r>
    <d v="2015-08-08T00:00:00"/>
    <s v="August"/>
    <s v="Denny Blanton"/>
    <x v="32"/>
    <x v="0"/>
    <s v="Appliances"/>
    <s v="Conquest 14 Commercial Heavy-Duty Upright Vacuum, Collection System, Accessory Kit"/>
    <n v="113.92"/>
    <n v="2"/>
    <n v="33.04"/>
    <m/>
    <n v="0.29002808988764045"/>
    <m/>
    <s v="Denny"/>
    <s v="GREAT"/>
  </r>
  <r>
    <d v="2015-08-08T00:00:00"/>
    <s v="August"/>
    <s v="Denny Blanton"/>
    <x v="32"/>
    <x v="0"/>
    <s v="Binders"/>
    <s v="GBC DocuBind P50 Personal Binding Machine"/>
    <n v="447.86"/>
    <n v="7"/>
    <n v="210.49"/>
    <m/>
    <n v="0.46999062206939668"/>
    <m/>
    <s v="Denny"/>
    <e v="#N/A"/>
  </r>
  <r>
    <d v="2015-08-08T00:00:00"/>
    <s v="August"/>
    <s v="Rob Dowd"/>
    <x v="20"/>
    <x v="2"/>
    <s v="Accessories"/>
    <s v="Logitech G600 MMO Gaming Mouse"/>
    <n v="79.989999999999995"/>
    <n v="1"/>
    <n v="28.8"/>
    <m/>
    <n v="0.36004500562570324"/>
    <m/>
    <s v="Rob"/>
    <s v="OKAY"/>
  </r>
  <r>
    <d v="2015-08-09T00:00:00"/>
    <s v="August"/>
    <s v="David Smith"/>
    <x v="14"/>
    <x v="0"/>
    <s v="Art"/>
    <s v="Sanford Uni-Blazer View Highlighters, Chisel Tip, Yellow"/>
    <n v="2.2000000000000002"/>
    <n v="1"/>
    <n v="0.97"/>
    <m/>
    <n v="0.44090909090909086"/>
    <m/>
    <s v="David"/>
    <s v="OKAY"/>
  </r>
  <r>
    <d v="2015-08-09T00:00:00"/>
    <s v="August"/>
    <s v="David Smith"/>
    <x v="14"/>
    <x v="1"/>
    <s v="Tables"/>
    <s v="Bevis 36 x 72 Conference Tables"/>
    <n v="622.45000000000005"/>
    <n v="5"/>
    <n v="136.94"/>
    <m/>
    <n v="0.22000160655474332"/>
    <m/>
    <s v="David"/>
    <s v="GOOD"/>
  </r>
  <r>
    <d v="2015-08-09T00:00:00"/>
    <s v="August"/>
    <s v="David Smith"/>
    <x v="14"/>
    <x v="0"/>
    <s v="Storage"/>
    <s v="Rogers Deluxe File Chest"/>
    <n v="21.98"/>
    <n v="1"/>
    <n v="0.22"/>
    <m/>
    <n v="1.0009099181073703E-2"/>
    <m/>
    <s v="David"/>
    <s v="OKAY"/>
  </r>
  <r>
    <d v="2015-08-09T00:00:00"/>
    <s v="August"/>
    <s v="Naresj Patel"/>
    <x v="20"/>
    <x v="2"/>
    <s v="Phones"/>
    <s v="Nortel Meridian M3904 Professional Digital phone"/>
    <n v="307.98"/>
    <n v="2"/>
    <n v="89.31"/>
    <m/>
    <n v="0.28998636275082795"/>
    <m/>
    <s v="Naresj"/>
    <s v="GREAT"/>
  </r>
  <r>
    <d v="2015-08-09T00:00:00"/>
    <s v="August"/>
    <s v="Naresj Patel"/>
    <x v="20"/>
    <x v="1"/>
    <s v="Tables"/>
    <s v="KI Conference Tables"/>
    <n v="382.81"/>
    <n v="9"/>
    <n v="-153.12"/>
    <m/>
    <n v="-0.39998955095216948"/>
    <m/>
    <s v="Naresj"/>
    <e v="#N/A"/>
  </r>
  <r>
    <d v="2015-08-09T00:00:00"/>
    <s v="August"/>
    <s v="Naresj Patel"/>
    <x v="20"/>
    <x v="0"/>
    <s v="Storage"/>
    <s v="Tennsco Lockers, Gray"/>
    <n v="41.96"/>
    <n v="2"/>
    <n v="2.94"/>
    <m/>
    <n v="7.0066730219256426E-2"/>
    <m/>
    <s v="Naresj"/>
    <s v="OKAY"/>
  </r>
  <r>
    <d v="2015-08-09T00:00:00"/>
    <s v="August"/>
    <s v="Naresj Patel"/>
    <x v="20"/>
    <x v="0"/>
    <s v="Binders"/>
    <s v="GBC Ibimaster 500 Manual ProClick Binding System"/>
    <n v="1217.57"/>
    <n v="2"/>
    <n v="456.59"/>
    <m/>
    <n v="0.37500102663501894"/>
    <m/>
    <s v="Naresj"/>
    <s v="GOOD"/>
  </r>
  <r>
    <d v="2015-08-09T00:00:00"/>
    <s v="August"/>
    <s v="Naresj Patel"/>
    <x v="20"/>
    <x v="1"/>
    <s v="Furnishings"/>
    <s v="Artistic Insta-Plaque"/>
    <n v="47.04"/>
    <n v="3"/>
    <n v="18.350000000000001"/>
    <m/>
    <n v="0.390093537414966"/>
    <m/>
    <s v="Naresj"/>
    <s v="OKAY"/>
  </r>
  <r>
    <d v="2015-08-09T00:00:00"/>
    <s v="August"/>
    <s v="Naresj Patel"/>
    <x v="20"/>
    <x v="1"/>
    <s v="Furnishings"/>
    <s v="Longer-Life Soft White Bulbs"/>
    <n v="6.16"/>
    <n v="2"/>
    <n v="2.96"/>
    <m/>
    <n v="0.48051948051948051"/>
    <m/>
    <s v="Naresj"/>
    <s v="OKAY"/>
  </r>
  <r>
    <d v="2015-08-09T00:00:00"/>
    <s v="August"/>
    <s v="Naresj Patel"/>
    <x v="20"/>
    <x v="2"/>
    <s v="Phones"/>
    <s v="Panasonic KX-TG9471B"/>
    <n v="979.95"/>
    <n v="5"/>
    <n v="274.39"/>
    <m/>
    <n v="0.28000408184091025"/>
    <m/>
    <s v="Naresj"/>
    <s v="GOOD"/>
  </r>
  <r>
    <d v="2015-08-09T00:00:00"/>
    <s v="August"/>
    <s v="Naresj Patel"/>
    <x v="20"/>
    <x v="0"/>
    <s v="Paper"/>
    <s v="Xerox 1886"/>
    <n v="143.69999999999999"/>
    <n v="3"/>
    <n v="68.98"/>
    <m/>
    <n v="0.48002783576896318"/>
    <m/>
    <s v="Naresj"/>
    <e v="#N/A"/>
  </r>
  <r>
    <d v="2015-08-09T00:00:00"/>
    <s v="August"/>
    <s v="Naresj Patel"/>
    <x v="20"/>
    <x v="0"/>
    <s v="Fasteners"/>
    <s v="Acco Clips to Go Binder Clips, 24 Clips in Two Sizes"/>
    <n v="10.65"/>
    <n v="3"/>
    <n v="5.01"/>
    <m/>
    <n v="0.47042253521126759"/>
    <m/>
    <s v="Naresj"/>
    <s v="OKAY"/>
  </r>
  <r>
    <d v="2015-08-09T00:00:00"/>
    <s v="August"/>
    <s v="Naresj Patel"/>
    <x v="20"/>
    <x v="2"/>
    <s v="Accessories"/>
    <s v="Belkin QODE FastFit Bluetooth Keyboard"/>
    <n v="247.8"/>
    <n v="4"/>
    <n v="34.69"/>
    <m/>
    <n v="0.13999192897497981"/>
    <m/>
    <s v="Naresj"/>
    <e v="#N/A"/>
  </r>
  <r>
    <d v="2015-08-09T00:00:00"/>
    <s v="August"/>
    <s v="Ruben Ausman"/>
    <x v="16"/>
    <x v="0"/>
    <s v="Labels"/>
    <s v="Avery File Folder Labels"/>
    <n v="4.6100000000000003"/>
    <n v="2"/>
    <n v="1.67"/>
    <m/>
    <n v="0.3622559652928416"/>
    <m/>
    <s v="Ruben"/>
    <s v="OKAY"/>
  </r>
  <r>
    <d v="2015-08-09T00:00:00"/>
    <s v="August"/>
    <s v="Hallie Redmond"/>
    <x v="21"/>
    <x v="1"/>
    <s v="Bookcases"/>
    <s v="O'Sullivan Cherrywood Estates Traditional Barrister Bookcase"/>
    <n v="687.4"/>
    <n v="5"/>
    <n v="48.12"/>
    <m/>
    <n v="7.0002909514111145E-2"/>
    <m/>
    <s v="Hallie"/>
    <s v="GOOD"/>
  </r>
  <r>
    <d v="2015-08-09T00:00:00"/>
    <s v="August"/>
    <s v="Monica Federle"/>
    <x v="20"/>
    <x v="1"/>
    <s v="Furnishings"/>
    <s v="OIC Stacking Trays"/>
    <n v="10.02"/>
    <n v="3"/>
    <n v="4.41"/>
    <m/>
    <n v="0.44011976047904194"/>
    <m/>
    <s v="Monica"/>
    <s v="OKAY"/>
  </r>
  <r>
    <d v="2015-08-09T00:00:00"/>
    <s v="August"/>
    <s v="Monica Federle"/>
    <x v="20"/>
    <x v="0"/>
    <s v="Paper"/>
    <s v="Xerox 1885"/>
    <n v="144.12"/>
    <n v="3"/>
    <n v="69.180000000000007"/>
    <m/>
    <n v="0.48001665278934225"/>
    <m/>
    <s v="Monica"/>
    <e v="#N/A"/>
  </r>
  <r>
    <d v="2015-08-10T00:00:00"/>
    <s v="August"/>
    <s v="Julie Kriz"/>
    <x v="28"/>
    <x v="0"/>
    <s v="Labels"/>
    <s v="Avery 480"/>
    <n v="3.75"/>
    <n v="1"/>
    <n v="1.8"/>
    <m/>
    <n v="0.48000000000000004"/>
    <m/>
    <s v="Julie"/>
    <s v="OKAY"/>
  </r>
  <r>
    <d v="2015-08-10T00:00:00"/>
    <s v="August"/>
    <s v="Julie Kriz"/>
    <x v="28"/>
    <x v="0"/>
    <s v="Labels"/>
    <s v="Avery 489"/>
    <n v="41.4"/>
    <n v="4"/>
    <n v="19.87"/>
    <m/>
    <n v="0.47995169082125611"/>
    <m/>
    <s v="Julie"/>
    <s v="OKAY"/>
  </r>
  <r>
    <d v="2015-08-10T00:00:00"/>
    <s v="August"/>
    <s v="Julie Kriz"/>
    <x v="28"/>
    <x v="0"/>
    <s v="Art"/>
    <s v="Peel-Off China Markers"/>
    <n v="29.79"/>
    <n v="3"/>
    <n v="12.51"/>
    <m/>
    <n v="0.41993957703927492"/>
    <m/>
    <s v="Julie"/>
    <s v="OKAY"/>
  </r>
  <r>
    <d v="2015-08-10T00:00:00"/>
    <s v="August"/>
    <s v="William Brown"/>
    <x v="11"/>
    <x v="2"/>
    <s v="Phones"/>
    <s v="AT&amp;T 1080 Corded phone"/>
    <n v="438.37"/>
    <n v="4"/>
    <n v="38.36"/>
    <m/>
    <n v="8.7505988092250839E-2"/>
    <m/>
    <s v="William"/>
    <s v="GREAT"/>
  </r>
  <r>
    <d v="2015-08-10T00:00:00"/>
    <s v="August"/>
    <s v="William Brown"/>
    <x v="11"/>
    <x v="2"/>
    <s v="Phones"/>
    <s v="OtterBox Commuter Series Case - Samsung Galaxy S4"/>
    <n v="139.94"/>
    <n v="7"/>
    <n v="-31.49"/>
    <m/>
    <n v="-0.22502501071887951"/>
    <m/>
    <s v="William"/>
    <s v="GREAT"/>
  </r>
  <r>
    <d v="2015-08-10T00:00:00"/>
    <s v="August"/>
    <s v="William Brown"/>
    <x v="11"/>
    <x v="0"/>
    <s v="Appliances"/>
    <s v="Fellowes 8 Outlet Superior Workstation Surge Protector"/>
    <n v="133.47"/>
    <n v="4"/>
    <n v="15.02"/>
    <m/>
    <n v="0.11253465198171873"/>
    <m/>
    <s v="William"/>
    <e v="#N/A"/>
  </r>
  <r>
    <d v="2015-08-10T00:00:00"/>
    <s v="August"/>
    <s v="Bill Donatelli"/>
    <x v="14"/>
    <x v="0"/>
    <s v="Binders"/>
    <s v="GBC Binding covers"/>
    <n v="64.75"/>
    <n v="5"/>
    <n v="29.14"/>
    <m/>
    <n v="0.45003861003861007"/>
    <m/>
    <s v="Bill"/>
    <s v="OKAY"/>
  </r>
  <r>
    <d v="2015-08-11T00:00:00"/>
    <s v="August"/>
    <s v="Barry Weirich"/>
    <x v="25"/>
    <x v="1"/>
    <s v="Furnishings"/>
    <s v="Executive Impressions 13&quot; Clairmont Wall Clock"/>
    <n v="46.15"/>
    <n v="3"/>
    <n v="12.11"/>
    <m/>
    <n v="0.26240520043336946"/>
    <m/>
    <s v="Barry"/>
    <s v="OKAY"/>
  </r>
  <r>
    <d v="2015-08-11T00:00:00"/>
    <s v="August"/>
    <s v="Philisse Overcash"/>
    <x v="20"/>
    <x v="0"/>
    <s v="Art"/>
    <s v="Newell 330"/>
    <n v="11.96"/>
    <n v="2"/>
    <n v="3.11"/>
    <m/>
    <n v="0.26003344481605351"/>
    <m/>
    <s v="Philisse"/>
    <s v="OKAY"/>
  </r>
  <r>
    <d v="2015-08-11T00:00:00"/>
    <s v="August"/>
    <s v="Philisse Overcash"/>
    <x v="20"/>
    <x v="2"/>
    <s v="Phones"/>
    <s v="AT&amp;T 841000 Phone"/>
    <n v="138"/>
    <n v="2"/>
    <n v="34.5"/>
    <m/>
    <n v="0.25"/>
    <m/>
    <s v="Philisse"/>
    <e v="#N/A"/>
  </r>
  <r>
    <d v="2015-08-13T00:00:00"/>
    <s v="August"/>
    <s v="Odella Nelson"/>
    <x v="3"/>
    <x v="0"/>
    <s v="Art"/>
    <s v="50 Colored Long Pencils"/>
    <n v="50.8"/>
    <n v="5"/>
    <n v="13.21"/>
    <m/>
    <n v="0.26003937007874017"/>
    <m/>
    <s v="Odella"/>
    <s v="OKAY"/>
  </r>
  <r>
    <d v="2015-08-13T00:00:00"/>
    <s v="August"/>
    <s v="Clytie Kelty"/>
    <x v="4"/>
    <x v="0"/>
    <s v="Binders"/>
    <s v="3-ring staple pack"/>
    <n v="5.64"/>
    <n v="3"/>
    <n v="2.71"/>
    <m/>
    <n v="0.48049645390070922"/>
    <m/>
    <s v="Clytie"/>
    <s v="OKAY"/>
  </r>
  <r>
    <d v="2015-08-13T00:00:00"/>
    <s v="August"/>
    <s v="Ralph Arnett"/>
    <x v="18"/>
    <x v="0"/>
    <s v="Binders"/>
    <s v="Avery Round Ring Poly Binders"/>
    <n v="11.36"/>
    <n v="4"/>
    <n v="5.57"/>
    <m/>
    <n v="0.49031690140845074"/>
    <m/>
    <s v="Ralph"/>
    <s v="OKAY"/>
  </r>
  <r>
    <d v="2015-08-13T00:00:00"/>
    <s v="August"/>
    <s v="Ed Jacobs"/>
    <x v="2"/>
    <x v="0"/>
    <s v="Storage"/>
    <s v="Fellowes High-Stak Drawer Files"/>
    <n v="422.86"/>
    <n v="3"/>
    <n v="15.86"/>
    <m/>
    <n v="3.7506503334436926E-2"/>
    <m/>
    <s v="Ed"/>
    <e v="#N/A"/>
  </r>
  <r>
    <d v="2015-08-13T00:00:00"/>
    <s v="August"/>
    <s v="Sandra Flanagan"/>
    <x v="3"/>
    <x v="1"/>
    <s v="Furnishings"/>
    <s v="Ultra Door Pull Handle"/>
    <n v="31.56"/>
    <n v="3"/>
    <n v="10.41"/>
    <m/>
    <n v="0.32984790874524716"/>
    <m/>
    <s v="Sandra"/>
    <s v="OKAY"/>
  </r>
  <r>
    <d v="2015-08-13T00:00:00"/>
    <s v="August"/>
    <s v="Grace Kelly"/>
    <x v="25"/>
    <x v="0"/>
    <s v="Art"/>
    <s v="Newell 309"/>
    <n v="64.680000000000007"/>
    <n v="7"/>
    <n v="8.09"/>
    <m/>
    <n v="0.12507730364873221"/>
    <m/>
    <s v="Grace"/>
    <s v="OKAY"/>
  </r>
  <r>
    <d v="2015-08-15T00:00:00"/>
    <s v="August"/>
    <s v="Tim Taslimi"/>
    <x v="3"/>
    <x v="0"/>
    <s v="Storage"/>
    <s v="Fellowes Super Stor/Drawer Files"/>
    <n v="323.10000000000002"/>
    <n v="2"/>
    <n v="61.39"/>
    <m/>
    <n v="0.19000309501702259"/>
    <m/>
    <s v="Tim"/>
    <s v="GREAT"/>
  </r>
  <r>
    <d v="2015-08-15T00:00:00"/>
    <s v="August"/>
    <s v="Richard Eichhorn"/>
    <x v="3"/>
    <x v="1"/>
    <s v="Furnishings"/>
    <s v="Tensor Computer Mounted Lamp"/>
    <n v="104.23"/>
    <n v="7"/>
    <n v="28.14"/>
    <m/>
    <n v="0.26997985224983212"/>
    <m/>
    <s v="Richard"/>
    <e v="#N/A"/>
  </r>
  <r>
    <d v="2015-08-15T00:00:00"/>
    <s v="August"/>
    <s v="Richard Eichhorn"/>
    <x v="3"/>
    <x v="0"/>
    <s v="Storage"/>
    <s v="Mobile Personal File Cube"/>
    <n v="70.260000000000005"/>
    <n v="3"/>
    <n v="18.97"/>
    <m/>
    <n v="0.26999715343011665"/>
    <m/>
    <s v="Richard"/>
    <s v="OKAY"/>
  </r>
  <r>
    <d v="2015-08-16T00:00:00"/>
    <s v="August"/>
    <s v="John Murray"/>
    <x v="12"/>
    <x v="0"/>
    <s v="Art"/>
    <s v="Newell 346"/>
    <n v="2.2999999999999998"/>
    <n v="1"/>
    <n v="0.26"/>
    <m/>
    <n v="0.11304347826086958"/>
    <m/>
    <s v="John"/>
    <s v="OKAY"/>
  </r>
  <r>
    <d v="2015-08-16T00:00:00"/>
    <s v="August"/>
    <s v="John Murray"/>
    <x v="12"/>
    <x v="2"/>
    <s v="Phones"/>
    <s v="Samsung Galaxy S4 Mini"/>
    <n v="1879.96"/>
    <n v="5"/>
    <n v="211.5"/>
    <m/>
    <n v="0.11250239366795038"/>
    <m/>
    <s v="John"/>
    <s v="GOOD"/>
  </r>
  <r>
    <d v="2015-08-16T00:00:00"/>
    <s v="August"/>
    <s v="John Murray"/>
    <x v="12"/>
    <x v="0"/>
    <s v="Paper"/>
    <s v="Xerox 1891"/>
    <n v="313.02"/>
    <n v="8"/>
    <n v="105.65"/>
    <m/>
    <n v="0.33751836943326308"/>
    <m/>
    <s v="John"/>
    <e v="#N/A"/>
  </r>
  <r>
    <d v="2015-08-16T00:00:00"/>
    <s v="August"/>
    <s v="John Murray"/>
    <x v="12"/>
    <x v="0"/>
    <s v="Labels"/>
    <s v="Avery 488"/>
    <n v="5.04"/>
    <n v="2"/>
    <n v="1.76"/>
    <m/>
    <n v="0.34920634920634919"/>
    <m/>
    <s v="John"/>
    <s v="OKAY"/>
  </r>
  <r>
    <d v="2015-08-16T00:00:00"/>
    <s v="August"/>
    <s v="Sung Pak"/>
    <x v="2"/>
    <x v="2"/>
    <s v="Phones"/>
    <s v="Cisco IP Phone 7961G-GE VoIP phone"/>
    <n v="519.79"/>
    <n v="4"/>
    <n v="-112.62"/>
    <m/>
    <n v="-0.21666442217049195"/>
    <m/>
    <s v="Sung"/>
    <s v="GOOD"/>
  </r>
  <r>
    <d v="2015-08-16T00:00:00"/>
    <s v="August"/>
    <s v="Sung Pak"/>
    <x v="2"/>
    <x v="2"/>
    <s v="Accessories"/>
    <s v="SanDisk Ultra 16 GB MicroSDHC Class 10 Memory Card"/>
    <n v="31.18"/>
    <n v="3"/>
    <n v="-5.46"/>
    <m/>
    <n v="-0.17511225144323284"/>
    <m/>
    <s v="Sung"/>
    <s v="OKAY"/>
  </r>
  <r>
    <d v="2015-08-16T00:00:00"/>
    <s v="August"/>
    <s v="Sung Pak"/>
    <x v="2"/>
    <x v="0"/>
    <s v="Paper"/>
    <s v="Xerox 227"/>
    <n v="10.37"/>
    <n v="2"/>
    <n v="3.63"/>
    <m/>
    <n v="0.35004821600771457"/>
    <m/>
    <s v="Sung"/>
    <s v="OKAY"/>
  </r>
  <r>
    <d v="2015-08-16T00:00:00"/>
    <s v="August"/>
    <s v="Sung Pak"/>
    <x v="2"/>
    <x v="0"/>
    <s v="Binders"/>
    <s v="Avery Durable Plastic 1&quot; Binders"/>
    <n v="2.72"/>
    <n v="2"/>
    <n v="-1.91"/>
    <m/>
    <n v="-0.70220588235294112"/>
    <m/>
    <s v="Sung"/>
    <s v="OKAY"/>
  </r>
  <r>
    <d v="2015-08-16T00:00:00"/>
    <s v="August"/>
    <s v="Sung Pak"/>
    <x v="2"/>
    <x v="1"/>
    <s v="Furnishings"/>
    <s v="Tenex 46&quot; x 60&quot; Computer Anti-Static Chairmat, Rectangular Shaped"/>
    <n v="254.35"/>
    <n v="3"/>
    <n v="0"/>
    <m/>
    <n v="0"/>
    <m/>
    <s v="Sung"/>
    <e v="#N/A"/>
  </r>
  <r>
    <d v="2015-08-16T00:00:00"/>
    <s v="August"/>
    <s v="Sung Pak"/>
    <x v="2"/>
    <x v="0"/>
    <s v="Binders"/>
    <s v="Avery Durable Slant Ring Binders With Label Holder"/>
    <n v="3.76"/>
    <n v="3"/>
    <n v="-2.76"/>
    <m/>
    <n v="-0.73404255319148937"/>
    <m/>
    <s v="Sung"/>
    <s v="OKAY"/>
  </r>
  <r>
    <d v="2015-08-16T00:00:00"/>
    <s v="August"/>
    <s v="Sung Pak"/>
    <x v="2"/>
    <x v="0"/>
    <s v="Paper"/>
    <s v="Xerox 199"/>
    <n v="10.27"/>
    <n v="3"/>
    <n v="3.21"/>
    <m/>
    <n v="0.31256085686465435"/>
    <m/>
    <s v="Sung"/>
    <s v="OKAY"/>
  </r>
  <r>
    <d v="2015-08-16T00:00:00"/>
    <s v="August"/>
    <s v="Joni Wasserman"/>
    <x v="2"/>
    <x v="0"/>
    <s v="Storage"/>
    <s v="Iris Project Case"/>
    <n v="44.69"/>
    <n v="7"/>
    <n v="3.35"/>
    <m/>
    <n v="7.4960841351532789E-2"/>
    <m/>
    <s v="Joni"/>
    <s v="OKAY"/>
  </r>
  <r>
    <d v="2015-08-16T00:00:00"/>
    <s v="August"/>
    <s v="Joni Wasserman"/>
    <x v="2"/>
    <x v="1"/>
    <s v="Bookcases"/>
    <s v="O'Sullivan Plantations 2-Door Library in Landvery Oak"/>
    <n v="301.47000000000003"/>
    <n v="3"/>
    <n v="-205"/>
    <m/>
    <n v="-0.68000132683185721"/>
    <m/>
    <s v="Joni"/>
    <e v="#N/A"/>
  </r>
  <r>
    <d v="2015-08-17T00:00:00"/>
    <s v="August"/>
    <s v="Shaun Chance"/>
    <x v="32"/>
    <x v="0"/>
    <s v="Binders"/>
    <s v="Wilson Jones Â“SnapÂ” Scratch Pad Binder Tool for Ring Binders"/>
    <n v="52.2"/>
    <n v="9"/>
    <n v="23.49"/>
    <m/>
    <n v="0.44999999999999996"/>
    <m/>
    <s v="Shaun"/>
    <s v="OKAY"/>
  </r>
  <r>
    <d v="2015-08-17T00:00:00"/>
    <s v="August"/>
    <s v="Steven Cartwright"/>
    <x v="12"/>
    <x v="2"/>
    <s v="Accessories"/>
    <s v="ImationÂ Clip USBÂ flash driveÂ - 8 GB"/>
    <n v="30.08"/>
    <n v="2"/>
    <n v="-5.26"/>
    <m/>
    <n v="-0.17486702127659576"/>
    <m/>
    <s v="Steven"/>
    <s v="OKAY"/>
  </r>
  <r>
    <d v="2015-08-17T00:00:00"/>
    <s v="August"/>
    <s v="Steven Cartwright"/>
    <x v="12"/>
    <x v="0"/>
    <s v="Paper"/>
    <s v="Xerox 21"/>
    <n v="36.29"/>
    <n v="7"/>
    <n v="12.7"/>
    <m/>
    <n v="0.34995866629925598"/>
    <m/>
    <s v="Steven"/>
    <s v="OKAY"/>
  </r>
  <r>
    <d v="2015-08-17T00:00:00"/>
    <s v="August"/>
    <s v="Steven Cartwright"/>
    <x v="12"/>
    <x v="0"/>
    <s v="Art"/>
    <s v="Newell 336"/>
    <n v="10.27"/>
    <n v="3"/>
    <n v="1.1599999999999999"/>
    <m/>
    <n v="0.11295034079844206"/>
    <m/>
    <s v="Steven"/>
    <s v="OKAY"/>
  </r>
  <r>
    <d v="2015-08-17T00:00:00"/>
    <s v="August"/>
    <s v="Steven Cartwright"/>
    <x v="12"/>
    <x v="2"/>
    <s v="Accessories"/>
    <s v="First Data FD10 PIN Pad"/>
    <n v="252.8"/>
    <n v="4"/>
    <n v="-31.6"/>
    <m/>
    <n v="-0.125"/>
    <m/>
    <s v="Steven"/>
    <s v="GREAT"/>
  </r>
  <r>
    <d v="2015-08-21T00:00:00"/>
    <s v="August"/>
    <s v="Nick Zandusky"/>
    <x v="3"/>
    <x v="1"/>
    <s v="Chairs"/>
    <s v="Hon GuestStacker Chair"/>
    <n v="544.01"/>
    <n v="3"/>
    <n v="40.799999999999997"/>
    <m/>
    <n v="7.4998621348872266E-2"/>
    <m/>
    <s v="Nick"/>
    <s v="GOOD"/>
  </r>
  <r>
    <d v="2015-08-21T00:00:00"/>
    <s v="August"/>
    <s v="Nick Zandusky"/>
    <x v="3"/>
    <x v="0"/>
    <s v="Paper"/>
    <s v="Xerox 191"/>
    <n v="59.94"/>
    <n v="3"/>
    <n v="28.17"/>
    <m/>
    <n v="0.46996996996997004"/>
    <m/>
    <s v="Nick"/>
    <s v="OKAY"/>
  </r>
  <r>
    <d v="2015-08-21T00:00:00"/>
    <s v="August"/>
    <s v="Nick Zandusky"/>
    <x v="3"/>
    <x v="0"/>
    <s v="Paper"/>
    <s v="Xerox 1974"/>
    <n v="23.92"/>
    <n v="4"/>
    <n v="11.72"/>
    <m/>
    <n v="0.48996655518394649"/>
    <m/>
    <s v="Nick"/>
    <s v="OKAY"/>
  </r>
  <r>
    <d v="2015-08-21T00:00:00"/>
    <s v="August"/>
    <s v="Nick Zandusky"/>
    <x v="3"/>
    <x v="0"/>
    <s v="Paper"/>
    <s v="Xerox 1927"/>
    <n v="4.28"/>
    <n v="1"/>
    <n v="1.93"/>
    <m/>
    <n v="0.4509345794392523"/>
    <m/>
    <s v="Nick"/>
    <s v="OKAY"/>
  </r>
  <r>
    <d v="2015-08-21T00:00:00"/>
    <s v="August"/>
    <s v="David Smith"/>
    <x v="3"/>
    <x v="1"/>
    <s v="Bookcases"/>
    <s v="Sauder Camden County Collection Library"/>
    <n v="586.4"/>
    <n v="6"/>
    <n v="34.49"/>
    <m/>
    <n v="5.8816507503410644E-2"/>
    <m/>
    <s v="David"/>
    <s v="GOOD"/>
  </r>
  <r>
    <d v="2015-08-21T00:00:00"/>
    <s v="August"/>
    <s v="David Smith"/>
    <x v="3"/>
    <x v="0"/>
    <s v="Storage"/>
    <s v="Carina Double Wide Media Storage Towers in Natural &amp; Black"/>
    <n v="80.98"/>
    <n v="1"/>
    <n v="3.24"/>
    <m/>
    <n v="4.000987898246481E-2"/>
    <m/>
    <s v="David"/>
    <s v="OKAY"/>
  </r>
  <r>
    <d v="2015-08-21T00:00:00"/>
    <s v="August"/>
    <s v="Katherine Nockton"/>
    <x v="10"/>
    <x v="0"/>
    <s v="Binders"/>
    <s v="Acco D-Ring Binder w/DublLock"/>
    <n v="12.83"/>
    <n v="2"/>
    <n v="-8.98"/>
    <m/>
    <n v="-0.69992205767731885"/>
    <m/>
    <s v="Katherine"/>
    <s v="OKAY"/>
  </r>
  <r>
    <d v="2015-08-21T00:00:00"/>
    <s v="August"/>
    <s v="Katherine Nockton"/>
    <x v="10"/>
    <x v="1"/>
    <s v="Chairs"/>
    <s v="Global Commerce Series High-Back Swivel/Tilt Chairs"/>
    <n v="598.46"/>
    <n v="3"/>
    <n v="-42.75"/>
    <m/>
    <n v="-7.1433345587006647E-2"/>
    <m/>
    <s v="Katherine"/>
    <s v="GOOD"/>
  </r>
  <r>
    <d v="2015-08-21T00:00:00"/>
    <s v="August"/>
    <s v="Katherine Nockton"/>
    <x v="10"/>
    <x v="1"/>
    <s v="Furnishings"/>
    <s v="Tenex Chairmats For Use with Hard Floors"/>
    <n v="25.98"/>
    <n v="1"/>
    <n v="-3.9"/>
    <m/>
    <n v="-0.15011547344110854"/>
    <m/>
    <s v="Katherine"/>
    <s v="OKAY"/>
  </r>
  <r>
    <d v="2015-08-21T00:00:00"/>
    <s v="August"/>
    <s v="Henry Goldwyn"/>
    <x v="5"/>
    <x v="0"/>
    <s v="Art"/>
    <s v="Quartet Omega Colored Chalk, 12/Pack"/>
    <n v="17.52"/>
    <n v="3"/>
    <n v="8.23"/>
    <m/>
    <n v="0.46974885844748859"/>
    <m/>
    <s v="Henry"/>
    <s v="OKAY"/>
  </r>
  <r>
    <d v="2015-08-21T00:00:00"/>
    <s v="August"/>
    <s v="Henry Goldwyn"/>
    <x v="5"/>
    <x v="0"/>
    <s v="Art"/>
    <s v="Premium Writing Pencils, Soft, #2 by Central Association for the Blind"/>
    <n v="35.76"/>
    <n v="12"/>
    <n v="10.01"/>
    <m/>
    <n v="0.27992170022371365"/>
    <m/>
    <s v="Henry"/>
    <s v="OKAY"/>
  </r>
  <r>
    <d v="2015-08-21T00:00:00"/>
    <s v="August"/>
    <s v="Sean Miller"/>
    <x v="2"/>
    <x v="0"/>
    <s v="Supplies"/>
    <s v="Staple remover"/>
    <n v="3.49"/>
    <n v="2"/>
    <n v="-0.7"/>
    <m/>
    <n v="-0.20057306590257878"/>
    <m/>
    <s v="Sean"/>
    <s v="OKAY"/>
  </r>
  <r>
    <d v="2015-08-21T00:00:00"/>
    <s v="August"/>
    <s v="Sean Miller"/>
    <x v="2"/>
    <x v="2"/>
    <s v="Accessories"/>
    <s v="Sabrent 4-Port USB 2.0 Hub"/>
    <n v="21.73"/>
    <n v="4"/>
    <n v="3.8"/>
    <m/>
    <n v="0.174873446847676"/>
    <m/>
    <s v="Sean"/>
    <s v="OKAY"/>
  </r>
  <r>
    <d v="2015-08-21T00:00:00"/>
    <s v="August"/>
    <s v="Sean Miller"/>
    <x v="2"/>
    <x v="0"/>
    <s v="Storage"/>
    <s v="SAFCO Commercial Wire Shelving, Black"/>
    <n v="663.07"/>
    <n v="6"/>
    <n v="-165.77"/>
    <m/>
    <n v="-0.25000377034098964"/>
    <m/>
    <s v="Sean"/>
    <s v="GOOD"/>
  </r>
  <r>
    <d v="2015-08-21T00:00:00"/>
    <s v="August"/>
    <s v="Sean Miller"/>
    <x v="2"/>
    <x v="0"/>
    <s v="Binders"/>
    <s v="GBC DocuBind P100 Manual Binding Machine"/>
    <n v="99.59"/>
    <n v="2"/>
    <n v="-82.99"/>
    <m/>
    <n v="-0.83331659805201319"/>
    <m/>
    <s v="Sean"/>
    <s v="OKAY"/>
  </r>
  <r>
    <d v="2015-08-21T00:00:00"/>
    <s v="August"/>
    <s v="Sean Miller"/>
    <x v="2"/>
    <x v="0"/>
    <s v="Paper"/>
    <s v="Xerox 1979"/>
    <n v="49.57"/>
    <n v="2"/>
    <n v="15.49"/>
    <m/>
    <n v="0.31248739156748034"/>
    <m/>
    <s v="Sean"/>
    <s v="OKAY"/>
  </r>
  <r>
    <d v="2015-08-22T00:00:00"/>
    <s v="August"/>
    <s v="Dave Poirier"/>
    <x v="20"/>
    <x v="0"/>
    <s v="Binders"/>
    <s v="Avery 3 1/2&quot; Diskette Storage Pages, 10/Pack"/>
    <n v="50.11"/>
    <n v="6"/>
    <n v="16.29"/>
    <m/>
    <n v="0.32508481341049689"/>
    <m/>
    <s v="Dave"/>
    <s v="OKAY"/>
  </r>
  <r>
    <d v="2015-08-22T00:00:00"/>
    <s v="August"/>
    <s v="Roger Barcio"/>
    <x v="20"/>
    <x v="0"/>
    <s v="Art"/>
    <s v="Newell Chalk Holder"/>
    <n v="16.52"/>
    <n v="4"/>
    <n v="7.6"/>
    <m/>
    <n v="0.46004842615012104"/>
    <m/>
    <s v="Roger"/>
    <s v="OKAY"/>
  </r>
  <r>
    <d v="2015-08-23T00:00:00"/>
    <s v="August"/>
    <s v="Tamara Dahlen"/>
    <x v="1"/>
    <x v="0"/>
    <s v="Supplies"/>
    <s v="Acme Tagit Stainless Steel Antibacterial Scissors"/>
    <n v="31.68"/>
    <n v="4"/>
    <n v="2.77"/>
    <m/>
    <n v="8.7436868686868688E-2"/>
    <m/>
    <s v="Tamara"/>
    <s v="OKAY"/>
  </r>
  <r>
    <d v="2015-08-23T00:00:00"/>
    <s v="August"/>
    <s v="Tamara Dahlen"/>
    <x v="1"/>
    <x v="0"/>
    <s v="Paper"/>
    <s v="Xerox 206"/>
    <n v="10.37"/>
    <n v="2"/>
    <n v="3.63"/>
    <m/>
    <n v="0.35004821600771457"/>
    <m/>
    <s v="Tamara"/>
    <s v="OKAY"/>
  </r>
  <r>
    <d v="2015-08-23T00:00:00"/>
    <s v="August"/>
    <s v="Tamara Dahlen"/>
    <x v="1"/>
    <x v="0"/>
    <s v="Fasteners"/>
    <s v="Staples"/>
    <n v="12.03"/>
    <n v="8"/>
    <n v="2.2599999999999998"/>
    <m/>
    <n v="0.18786367414796343"/>
    <m/>
    <s v="Tamara"/>
    <s v="OKAY"/>
  </r>
  <r>
    <d v="2015-08-23T00:00:00"/>
    <s v="August"/>
    <s v="Tamara Dahlen"/>
    <x v="1"/>
    <x v="0"/>
    <s v="Appliances"/>
    <s v="Holmes Odor Grabber"/>
    <n v="5.77"/>
    <n v="2"/>
    <n v="-13.55"/>
    <m/>
    <n v="-2.3483535528596189"/>
    <m/>
    <s v="Tamara"/>
    <s v="OKAY"/>
  </r>
  <r>
    <d v="2015-08-23T00:00:00"/>
    <s v="August"/>
    <s v="Fred Harton"/>
    <x v="4"/>
    <x v="0"/>
    <s v="Appliances"/>
    <s v="Avanti 4.4 Cu. Ft. Refrigerator"/>
    <n v="542.94000000000005"/>
    <n v="3"/>
    <n v="152.02000000000001"/>
    <m/>
    <n v="0.27999410616274356"/>
    <m/>
    <s v="Fred"/>
    <s v="GOOD"/>
  </r>
  <r>
    <d v="2015-08-23T00:00:00"/>
    <s v="August"/>
    <s v="Fred Harton"/>
    <x v="4"/>
    <x v="0"/>
    <s v="Labels"/>
    <s v="Avery 474"/>
    <n v="8.64"/>
    <n v="3"/>
    <n v="4.2300000000000004"/>
    <m/>
    <n v="0.48958333333333337"/>
    <m/>
    <s v="Fred"/>
    <s v="OKAY"/>
  </r>
  <r>
    <d v="2015-08-23T00:00:00"/>
    <s v="August"/>
    <s v="Fred Harton"/>
    <x v="4"/>
    <x v="0"/>
    <s v="Paper"/>
    <s v="Xerox 1944"/>
    <n v="193.8"/>
    <n v="5"/>
    <n v="94.96"/>
    <m/>
    <n v="0.48998968008255928"/>
    <m/>
    <s v="Fred"/>
    <e v="#N/A"/>
  </r>
  <r>
    <d v="2015-08-23T00:00:00"/>
    <s v="August"/>
    <s v="Fred Harton"/>
    <x v="4"/>
    <x v="0"/>
    <s v="Paper"/>
    <s v="Xerox 1962"/>
    <n v="21.4"/>
    <n v="5"/>
    <n v="9.6300000000000008"/>
    <m/>
    <n v="0.45000000000000007"/>
    <m/>
    <s v="Fred"/>
    <s v="OKAY"/>
  </r>
  <r>
    <d v="2015-08-23T00:00:00"/>
    <s v="August"/>
    <s v="Fred Harton"/>
    <x v="4"/>
    <x v="0"/>
    <s v="Paper"/>
    <s v="Xerox 1890"/>
    <n v="97.88"/>
    <n v="2"/>
    <n v="48.94"/>
    <m/>
    <n v="0.5"/>
    <m/>
    <s v="Fred"/>
    <s v="OKAY"/>
  </r>
  <r>
    <d v="2015-08-23T00:00:00"/>
    <s v="August"/>
    <s v="Fred Harton"/>
    <x v="4"/>
    <x v="2"/>
    <s v="Accessories"/>
    <s v="MaxellÂ LTO Ultrium - 800 GB"/>
    <n v="251.91"/>
    <n v="9"/>
    <n v="47.86"/>
    <m/>
    <n v="0.18998848795204637"/>
    <m/>
    <s v="Fred"/>
    <e v="#N/A"/>
  </r>
  <r>
    <d v="2015-08-23T00:00:00"/>
    <s v="August"/>
    <s v="Fred Harton"/>
    <x v="4"/>
    <x v="0"/>
    <s v="Appliances"/>
    <s v="Acco Six-Outlet Power Strip, 4' Cord Length"/>
    <n v="25.86"/>
    <n v="3"/>
    <n v="6.72"/>
    <m/>
    <n v="0.25986078886310904"/>
    <m/>
    <s v="Fred"/>
    <s v="OKAY"/>
  </r>
  <r>
    <d v="2015-08-24T00:00:00"/>
    <s v="August"/>
    <s v="Cassandra Brandow"/>
    <x v="0"/>
    <x v="0"/>
    <s v="Storage"/>
    <s v="Hot File 7-Pocket, Floor Stand"/>
    <n v="999.43"/>
    <n v="7"/>
    <n v="124.93"/>
    <m/>
    <n v="0.12500125071290638"/>
    <m/>
    <s v="Cassandra"/>
    <s v="GOOD"/>
  </r>
  <r>
    <d v="2015-08-24T00:00:00"/>
    <s v="August"/>
    <s v="Cassandra Brandow"/>
    <x v="0"/>
    <x v="0"/>
    <s v="Storage"/>
    <s v="Space Solutions Commercial Steel Shelving"/>
    <n v="724.08"/>
    <n v="14"/>
    <n v="-135.77000000000001"/>
    <m/>
    <n v="-0.18750690531432992"/>
    <m/>
    <s v="Cassandra"/>
    <s v="GOOD"/>
  </r>
  <r>
    <d v="2015-08-24T00:00:00"/>
    <s v="August"/>
    <s v="Cassandra Brandow"/>
    <x v="0"/>
    <x v="1"/>
    <s v="Tables"/>
    <s v="Hon Racetrack Conference Tables"/>
    <n v="918.79"/>
    <n v="5"/>
    <n v="-118.13"/>
    <m/>
    <n v="-0.12857127308743022"/>
    <m/>
    <s v="Cassandra"/>
    <s v="GOOD"/>
  </r>
  <r>
    <d v="2015-08-24T00:00:00"/>
    <s v="August"/>
    <s v="Cassandra Brandow"/>
    <x v="0"/>
    <x v="0"/>
    <s v="Binders"/>
    <s v="Avery Durable Plastic 1&quot; Binders"/>
    <n v="2.72"/>
    <n v="3"/>
    <n v="-4.22"/>
    <m/>
    <n v="-1.5514705882352939"/>
    <m/>
    <s v="Cassandra"/>
    <s v="OKAY"/>
  </r>
  <r>
    <d v="2015-08-24T00:00:00"/>
    <s v="August"/>
    <s v="Eleni McCrary"/>
    <x v="20"/>
    <x v="1"/>
    <s v="Tables"/>
    <s v="Chromcraft Rectangular Conference Tables"/>
    <n v="284.36"/>
    <n v="2"/>
    <n v="-75.83"/>
    <m/>
    <n v="-0.26666901111267405"/>
    <m/>
    <s v="Eleni"/>
    <e v="#N/A"/>
  </r>
  <r>
    <d v="2015-08-24T00:00:00"/>
    <s v="August"/>
    <s v="Eleni McCrary"/>
    <x v="20"/>
    <x v="2"/>
    <s v="Accessories"/>
    <s v="Memorex Micro Travel Drive 8 GB"/>
    <n v="26"/>
    <n v="2"/>
    <n v="11.7"/>
    <m/>
    <n v="0.44999999999999996"/>
    <m/>
    <s v="Eleni"/>
    <s v="OKAY"/>
  </r>
  <r>
    <d v="2015-08-24T00:00:00"/>
    <s v="August"/>
    <s v="Katrina Willman"/>
    <x v="5"/>
    <x v="2"/>
    <s v="Machines"/>
    <s v="Cisco 9971 IP Video Phone Charcoal"/>
    <n v="3080"/>
    <n v="7"/>
    <n v="1416.8"/>
    <m/>
    <n v="0.45999999999999996"/>
    <m/>
    <s v="Katrina"/>
    <s v="GOOD"/>
  </r>
  <r>
    <d v="2015-08-24T00:00:00"/>
    <s v="August"/>
    <s v="Katrina Willman"/>
    <x v="5"/>
    <x v="2"/>
    <s v="Accessories"/>
    <s v="Anker Ultra-Slim Mini Bluetooth 3.0 Wireless Keyboard"/>
    <n v="79.959999999999994"/>
    <n v="4"/>
    <n v="18.39"/>
    <m/>
    <n v="0.22998999499749878"/>
    <m/>
    <s v="Katrina"/>
    <s v="OKAY"/>
  </r>
  <r>
    <d v="2015-08-24T00:00:00"/>
    <s v="August"/>
    <s v="Katrina Willman"/>
    <x v="5"/>
    <x v="2"/>
    <s v="Phones"/>
    <s v="LG G3"/>
    <n v="587.97"/>
    <n v="3"/>
    <n v="170.51"/>
    <m/>
    <n v="0.28999778900284023"/>
    <m/>
    <s v="Katrina"/>
    <s v="GOOD"/>
  </r>
  <r>
    <d v="2015-08-24T00:00:00"/>
    <s v="August"/>
    <s v="Shahid Collister"/>
    <x v="20"/>
    <x v="1"/>
    <s v="Furnishings"/>
    <s v="DAX Value U-Channel Document Frames, Easel Back"/>
    <n v="14.91"/>
    <n v="3"/>
    <n v="4.62"/>
    <m/>
    <n v="0.3098591549295775"/>
    <m/>
    <s v="Shahid"/>
    <s v="OKAY"/>
  </r>
  <r>
    <d v="2015-08-24T00:00:00"/>
    <s v="August"/>
    <s v="Denny Ordway"/>
    <x v="11"/>
    <x v="0"/>
    <s v="Art"/>
    <s v="Premium Writing Pencils, Soft, #2 by Central Association for the Blind"/>
    <n v="7.15"/>
    <n v="3"/>
    <n v="0.72"/>
    <m/>
    <n v="0.10069930069930069"/>
    <m/>
    <s v="Denny"/>
    <s v="OKAY"/>
  </r>
  <r>
    <d v="2015-08-24T00:00:00"/>
    <s v="August"/>
    <s v="Maurice Satty"/>
    <x v="10"/>
    <x v="2"/>
    <s v="Phones"/>
    <s v="Belkin SportFit Armband For iPhone 5s/5c, Fuchsia"/>
    <n v="26.98"/>
    <n v="3"/>
    <n v="4.05"/>
    <m/>
    <n v="0.15011119347664936"/>
    <m/>
    <s v="Maurice"/>
    <s v="OKAY"/>
  </r>
  <r>
    <d v="2015-08-24T00:00:00"/>
    <s v="August"/>
    <s v="Maurice Satty"/>
    <x v="10"/>
    <x v="0"/>
    <s v="Labels"/>
    <s v="Avery 474"/>
    <n v="6.91"/>
    <n v="3"/>
    <n v="2.5099999999999998"/>
    <m/>
    <n v="0.36324167872648333"/>
    <m/>
    <s v="Maurice"/>
    <s v="OKAY"/>
  </r>
  <r>
    <d v="2015-08-24T00:00:00"/>
    <s v="August"/>
    <s v="Maurice Satty"/>
    <x v="10"/>
    <x v="0"/>
    <s v="Storage"/>
    <s v="Adjustable Depth Letter/Legal Cart"/>
    <n v="435.5"/>
    <n v="3"/>
    <n v="48.99"/>
    <m/>
    <n v="0.11249138920780712"/>
    <m/>
    <s v="Maurice"/>
    <e v="#N/A"/>
  </r>
  <r>
    <d v="2015-08-25T00:00:00"/>
    <s v="August"/>
    <s v="Nancy Lomonaco"/>
    <x v="3"/>
    <x v="1"/>
    <s v="Chairs"/>
    <s v="Global Deluxe Stacking Chair, Gray"/>
    <n v="40.78"/>
    <n v="1"/>
    <n v="4.59"/>
    <m/>
    <n v="0.1125551741049534"/>
    <m/>
    <s v="Nancy"/>
    <s v="OKAY"/>
  </r>
  <r>
    <d v="2015-08-25T00:00:00"/>
    <s v="August"/>
    <s v="Nancy Lomonaco"/>
    <x v="3"/>
    <x v="0"/>
    <s v="Appliances"/>
    <s v="Fellowes Advanced Computer Series Surge Protectors"/>
    <n v="105.96"/>
    <n v="4"/>
    <n v="29.67"/>
    <m/>
    <n v="0.28001132502831261"/>
    <m/>
    <s v="Nancy"/>
    <e v="#N/A"/>
  </r>
  <r>
    <d v="2015-08-25T00:00:00"/>
    <s v="August"/>
    <s v="Mick Crebagga"/>
    <x v="0"/>
    <x v="1"/>
    <s v="Furnishings"/>
    <s v="Eldon Executive Woodline II Desk Accessories, Mahogany"/>
    <n v="20.100000000000001"/>
    <n v="2"/>
    <n v="-16.59"/>
    <m/>
    <n v="-0.82537313432835813"/>
    <m/>
    <s v="Mick"/>
    <s v="OKAY"/>
  </r>
  <r>
    <d v="2015-08-25T00:00:00"/>
    <s v="August"/>
    <s v="Mick Crebagga"/>
    <x v="0"/>
    <x v="0"/>
    <s v="Binders"/>
    <s v="Poly Designer Cover &amp; Back"/>
    <n v="3.8"/>
    <n v="1"/>
    <n v="-6.08"/>
    <m/>
    <n v="-1.6"/>
    <m/>
    <s v="Mick"/>
    <s v="OKAY"/>
  </r>
  <r>
    <d v="2015-08-25T00:00:00"/>
    <s v="August"/>
    <s v="Mick Crebagga"/>
    <x v="0"/>
    <x v="1"/>
    <s v="Furnishings"/>
    <s v="Nu-Dell EZ-Mount Plastic Wall Frames"/>
    <n v="7.88"/>
    <n v="5"/>
    <n v="-3.94"/>
    <m/>
    <n v="-0.5"/>
    <m/>
    <s v="Mick"/>
    <s v="OKAY"/>
  </r>
  <r>
    <d v="2015-08-27T00:00:00"/>
    <s v="August"/>
    <s v="Ryan Akin"/>
    <x v="3"/>
    <x v="0"/>
    <s v="Storage"/>
    <s v="Fellowes Super Stor/Drawer Files"/>
    <n v="484.65"/>
    <n v="3"/>
    <n v="92.08"/>
    <m/>
    <n v="0.18999277829361394"/>
    <m/>
    <s v="Ryan"/>
    <e v="#N/A"/>
  </r>
  <r>
    <d v="2015-08-27T00:00:00"/>
    <s v="August"/>
    <s v="Philip Fox"/>
    <x v="3"/>
    <x v="0"/>
    <s v="Supplies"/>
    <s v="Fiskars Softgrip Scissors"/>
    <n v="32.94"/>
    <n v="3"/>
    <n v="9.2200000000000006"/>
    <m/>
    <n v="0.2799028536733455"/>
    <m/>
    <s v="Philip"/>
    <s v="OKAY"/>
  </r>
  <r>
    <d v="2015-08-27T00:00:00"/>
    <s v="August"/>
    <s v="Philip Fox"/>
    <x v="3"/>
    <x v="0"/>
    <s v="Paper"/>
    <s v="Xerox 1973"/>
    <n v="114.2"/>
    <n v="5"/>
    <n v="52.53"/>
    <m/>
    <n v="0.45998248686514887"/>
    <m/>
    <s v="Philip"/>
    <e v="#N/A"/>
  </r>
  <r>
    <d v="2015-08-27T00:00:00"/>
    <s v="August"/>
    <s v="Philip Fox"/>
    <x v="3"/>
    <x v="0"/>
    <s v="Labels"/>
    <s v="Avery 511"/>
    <n v="3.08"/>
    <n v="1"/>
    <n v="1.48"/>
    <m/>
    <n v="0.48051948051948051"/>
    <m/>
    <s v="Philip"/>
    <s v="OKAY"/>
  </r>
  <r>
    <d v="2015-08-27T00:00:00"/>
    <s v="August"/>
    <s v="Chad Cunningham"/>
    <x v="3"/>
    <x v="0"/>
    <s v="Binders"/>
    <s v="Avery Heavy-Duty EZD View Binder with Locking Rings"/>
    <n v="5.0999999999999996"/>
    <n v="1"/>
    <n v="1.66"/>
    <m/>
    <n v="0.32549019607843138"/>
    <m/>
    <s v="Chad"/>
    <s v="OKAY"/>
  </r>
  <r>
    <d v="2015-08-28T00:00:00"/>
    <s v="August"/>
    <s v="Todd Sumrall"/>
    <x v="1"/>
    <x v="2"/>
    <s v="Copiers"/>
    <s v="Canon Imageclass D680 Copier / Fax"/>
    <n v="2799.96"/>
    <n v="5"/>
    <n v="874.99"/>
    <m/>
    <n v="0.31250089286989813"/>
    <m/>
    <s v="Todd"/>
    <s v="GOOD"/>
  </r>
  <r>
    <d v="2015-08-28T00:00:00"/>
    <s v="August"/>
    <s v="Cassandra Brandow"/>
    <x v="3"/>
    <x v="0"/>
    <s v="Storage"/>
    <s v="Hot File 7-Pocket, Floor Stand"/>
    <n v="892.35"/>
    <n v="5"/>
    <n v="267.70999999999998"/>
    <m/>
    <n v="0.30000560318260772"/>
    <m/>
    <s v="Cassandra"/>
    <s v="GOOD"/>
  </r>
  <r>
    <d v="2015-08-28T00:00:00"/>
    <s v="August"/>
    <s v="Cassandra Brandow"/>
    <x v="3"/>
    <x v="1"/>
    <s v="Bookcases"/>
    <s v="O'Sullivan 2-Door Barrister Bookcase in Odessa Pine"/>
    <n v="307.67"/>
    <n v="2"/>
    <n v="28.96"/>
    <m/>
    <n v="9.4126824194754113E-2"/>
    <m/>
    <s v="Cassandra"/>
    <s v="GREAT"/>
  </r>
  <r>
    <d v="2015-08-28T00:00:00"/>
    <s v="August"/>
    <s v="Cassandra Brandow"/>
    <x v="3"/>
    <x v="0"/>
    <s v="Storage"/>
    <s v="Carina Double Wide Media Storage Towers in Natural &amp; Black"/>
    <n v="728.82"/>
    <n v="9"/>
    <n v="29.15"/>
    <m/>
    <n v="3.9996158173485903E-2"/>
    <m/>
    <s v="Cassandra"/>
    <s v="GOOD"/>
  </r>
  <r>
    <d v="2015-08-28T00:00:00"/>
    <s v="August"/>
    <s v="Cassandra Brandow"/>
    <x v="3"/>
    <x v="0"/>
    <s v="Binders"/>
    <s v="GBC Wire Binding Combs"/>
    <n v="41.36"/>
    <n v="5"/>
    <n v="13.96"/>
    <m/>
    <n v="0.3375241779497099"/>
    <m/>
    <s v="Cassandra"/>
    <s v="OKAY"/>
  </r>
  <r>
    <d v="2015-08-28T00:00:00"/>
    <s v="August"/>
    <s v="Cassandra Brandow"/>
    <x v="3"/>
    <x v="2"/>
    <s v="Phones"/>
    <s v="invisibleSHIELD by ZAGG Smudge-Free Screen Protector"/>
    <n v="43.18"/>
    <n v="3"/>
    <n v="15.11"/>
    <m/>
    <n v="0.34993052339045855"/>
    <m/>
    <s v="Cassandra"/>
    <s v="OKAY"/>
  </r>
  <r>
    <d v="2015-08-28T00:00:00"/>
    <s v="August"/>
    <s v="Cassandra Brandow"/>
    <x v="3"/>
    <x v="1"/>
    <s v="Furnishings"/>
    <s v="Eldon Wave Desk Accessories"/>
    <n v="4.16"/>
    <n v="2"/>
    <n v="1.75"/>
    <m/>
    <n v="0.42067307692307693"/>
    <m/>
    <s v="Cassandra"/>
    <s v="OKAY"/>
  </r>
  <r>
    <d v="2015-08-28T00:00:00"/>
    <s v="August"/>
    <s v="Ben Peterman"/>
    <x v="0"/>
    <x v="2"/>
    <s v="Phones"/>
    <s v="Mitel MiVoice 5330e IP Phone"/>
    <n v="1099.96"/>
    <n v="5"/>
    <n v="82.5"/>
    <m/>
    <n v="7.5002727371904429E-2"/>
    <m/>
    <s v="Ben"/>
    <s v="GOOD"/>
  </r>
  <r>
    <d v="2015-08-28T00:00:00"/>
    <s v="August"/>
    <s v="Ben Peterman"/>
    <x v="0"/>
    <x v="1"/>
    <s v="Tables"/>
    <s v="Hon 2111 Invitation Series Straight Table"/>
    <n v="103.48"/>
    <n v="1"/>
    <n v="-16.260000000000002"/>
    <m/>
    <n v="-0.15713181291070738"/>
    <m/>
    <s v="Ben"/>
    <s v="GREAT"/>
  </r>
  <r>
    <d v="2015-08-28T00:00:00"/>
    <s v="August"/>
    <s v="Suzanne McNair"/>
    <x v="37"/>
    <x v="0"/>
    <s v="Storage"/>
    <s v="SAFCO Mobile Desk Side File, Wire Frame"/>
    <n v="470.36"/>
    <n v="11"/>
    <n v="122.29"/>
    <m/>
    <n v="0.25999234628794965"/>
    <m/>
    <s v="Suzanne"/>
    <s v="GREAT"/>
  </r>
  <r>
    <d v="2015-08-29T00:00:00"/>
    <s v="August"/>
    <s v="Chad Cunningham"/>
    <x v="14"/>
    <x v="2"/>
    <s v="Phones"/>
    <s v="Samsung Rugby III"/>
    <n v="131.97999999999999"/>
    <n v="2"/>
    <n v="35.630000000000003"/>
    <m/>
    <n v="0.26996514623427798"/>
    <m/>
    <s v="Chad"/>
    <s v="GREAT"/>
  </r>
  <r>
    <d v="2015-08-29T00:00:00"/>
    <s v="August"/>
    <s v="Chad Cunningham"/>
    <x v="14"/>
    <x v="2"/>
    <s v="Accessories"/>
    <s v="Logitech Desktop MK120 Mouse and keyboard Combo"/>
    <n v="114.52"/>
    <n v="7"/>
    <n v="11.45"/>
    <m/>
    <n v="9.9982535801606709E-2"/>
    <m/>
    <s v="Chad"/>
    <e v="#N/A"/>
  </r>
  <r>
    <d v="2015-08-31T00:00:00"/>
    <s v="August"/>
    <s v="Andrew Roberts"/>
    <x v="3"/>
    <x v="0"/>
    <s v="Paper"/>
    <s v="Xerox 226"/>
    <n v="58.32"/>
    <n v="9"/>
    <n v="27.99"/>
    <m/>
    <n v="0.47993827160493824"/>
    <m/>
    <s v="Andrew"/>
    <s v="OKAY"/>
  </r>
  <r>
    <d v="2015-08-31T00:00:00"/>
    <s v="August"/>
    <s v="Scott Cohen"/>
    <x v="3"/>
    <x v="1"/>
    <s v="Bookcases"/>
    <s v="Atlantic Metals Mobile 3-Shelf Bookcases, Custom Colors"/>
    <n v="1552.83"/>
    <n v="7"/>
    <n v="200.95"/>
    <m/>
    <n v="0.12940888571189377"/>
    <m/>
    <s v="Scott"/>
    <s v="GOOD"/>
  </r>
  <r>
    <d v="2015-08-31T00:00:00"/>
    <s v="August"/>
    <s v="Scott Cohen"/>
    <x v="3"/>
    <x v="0"/>
    <s v="Binders"/>
    <s v="GBC Prestige Therm-A-Bind Covers"/>
    <n v="137.24"/>
    <n v="5"/>
    <n v="46.32"/>
    <m/>
    <n v="0.337510929758088"/>
    <m/>
    <s v="Scott"/>
    <e v="#N/A"/>
  </r>
  <r>
    <d v="2015-08-31T00:00:00"/>
    <s v="August"/>
    <s v="Scott Cohen"/>
    <x v="3"/>
    <x v="2"/>
    <s v="Accessories"/>
    <s v="Memorex Micro Travel Drive 32 GB"/>
    <n v="36.51"/>
    <n v="1"/>
    <n v="15.7"/>
    <m/>
    <n v="0.43001917282936181"/>
    <m/>
    <s v="Scott"/>
    <s v="OKAY"/>
  </r>
  <r>
    <d v="2015-08-31T00:00:00"/>
    <s v="August"/>
    <s v="Scott Cohen"/>
    <x v="3"/>
    <x v="2"/>
    <s v="Machines"/>
    <s v="Lexmark S315 Color Inkjet Printer"/>
    <n v="239.98"/>
    <n v="3"/>
    <n v="80.989999999999995"/>
    <m/>
    <n v="0.33748645720476705"/>
    <m/>
    <s v="Scott"/>
    <e v="#N/A"/>
  </r>
  <r>
    <d v="2015-08-31T00:00:00"/>
    <s v="August"/>
    <s v="Shirley Daniels"/>
    <x v="0"/>
    <x v="0"/>
    <s v="Paper"/>
    <s v="Message Book, Phone, Wirebound Standard Line Memo, 2 3/4&quot; X 5&quot;"/>
    <n v="20.96"/>
    <n v="4"/>
    <n v="6.81"/>
    <m/>
    <n v="0.32490458015267171"/>
    <m/>
    <s v="Shirley"/>
    <s v="OKAY"/>
  </r>
  <r>
    <d v="2015-08-31T00:00:00"/>
    <s v="August"/>
    <s v="Rick Huthwaite"/>
    <x v="3"/>
    <x v="2"/>
    <s v="Phones"/>
    <s v="Toshiba IPT2010-SD IPÂ Telephone"/>
    <n v="555.96"/>
    <n v="5"/>
    <n v="41.7"/>
    <m/>
    <n v="7.5005396071659833E-2"/>
    <m/>
    <s v="Rick"/>
    <s v="GOOD"/>
  </r>
  <r>
    <d v="2015-09-01T00:00:00"/>
    <s v="September"/>
    <s v="Doug Bickford"/>
    <x v="3"/>
    <x v="0"/>
    <s v="Binders"/>
    <s v="Storex Dura Pro Binders"/>
    <n v="4.75"/>
    <n v="1"/>
    <n v="1.6"/>
    <m/>
    <n v="0.33684210526315789"/>
    <m/>
    <s v="Doug"/>
    <s v="OKAY"/>
  </r>
  <r>
    <d v="2015-09-01T00:00:00"/>
    <s v="September"/>
    <s v="Doug Bickford"/>
    <x v="3"/>
    <x v="2"/>
    <s v="Copiers"/>
    <s v="Hewlett Packard LaserJet 3310 Copier"/>
    <n v="959.98"/>
    <n v="2"/>
    <n v="335.99"/>
    <m/>
    <n v="0.34999687493489445"/>
    <m/>
    <s v="Doug"/>
    <s v="GOOD"/>
  </r>
  <r>
    <d v="2015-09-01T00:00:00"/>
    <s v="September"/>
    <s v="Doug Bickford"/>
    <x v="3"/>
    <x v="0"/>
    <s v="Binders"/>
    <s v="Avery Non-Stick Binders"/>
    <n v="14.37"/>
    <n v="4"/>
    <n v="4.49"/>
    <m/>
    <n v="0.31245650661099517"/>
    <m/>
    <s v="Doug"/>
    <s v="OKAY"/>
  </r>
  <r>
    <d v="2015-09-01T00:00:00"/>
    <s v="September"/>
    <s v="Daniel Raglin"/>
    <x v="32"/>
    <x v="0"/>
    <s v="Binders"/>
    <s v="Deluxe Heavy-Duty Vinyl Round Ring Binder"/>
    <n v="114.6"/>
    <n v="5"/>
    <n v="51.57"/>
    <m/>
    <n v="0.45"/>
    <m/>
    <s v="Daniel"/>
    <e v="#N/A"/>
  </r>
  <r>
    <d v="2015-09-01T00:00:00"/>
    <s v="September"/>
    <s v="Daniel Raglin"/>
    <x v="32"/>
    <x v="1"/>
    <s v="Chairs"/>
    <s v="Global Value Steno Chair, Gray"/>
    <n v="60.74"/>
    <n v="1"/>
    <n v="15.19"/>
    <m/>
    <n v="0.25008231807704973"/>
    <m/>
    <s v="Daniel"/>
    <s v="OKAY"/>
  </r>
  <r>
    <d v="2015-09-01T00:00:00"/>
    <s v="September"/>
    <s v="Daniel Raglin"/>
    <x v="32"/>
    <x v="1"/>
    <s v="Furnishings"/>
    <s v="Deflect-o Glass Clear Studded Chair Mats"/>
    <n v="124.36"/>
    <n v="2"/>
    <n v="27.36"/>
    <m/>
    <n v="0.22000643293663558"/>
    <m/>
    <s v="Daniel"/>
    <s v="GREAT"/>
  </r>
  <r>
    <d v="2015-09-01T00:00:00"/>
    <s v="September"/>
    <s v="Daniel Raglin"/>
    <x v="32"/>
    <x v="0"/>
    <s v="Storage"/>
    <s v="Adjustable Depth Letter/Legal Cart"/>
    <n v="1088.76"/>
    <n v="6"/>
    <n v="315.74"/>
    <m/>
    <n v="0.28999963260957423"/>
    <m/>
    <s v="Daniel"/>
    <s v="GOOD"/>
  </r>
  <r>
    <d v="2015-09-03T00:00:00"/>
    <s v="September"/>
    <s v="Julie Creighton"/>
    <x v="25"/>
    <x v="0"/>
    <s v="Envelopes"/>
    <s v="Jet-Pak Recycled Peel 'N' Seal Padded Mailers"/>
    <n v="200.98"/>
    <n v="7"/>
    <n v="62.81"/>
    <m/>
    <n v="0.31251865857299238"/>
    <m/>
    <s v="Julie"/>
    <e v="#N/A"/>
  </r>
  <r>
    <d v="2015-09-03T00:00:00"/>
    <s v="September"/>
    <s v="Mike Gockenbach"/>
    <x v="2"/>
    <x v="0"/>
    <s v="Storage"/>
    <s v="Eldon Gobal File Keepers"/>
    <n v="36.340000000000003"/>
    <n v="3"/>
    <n v="-7.27"/>
    <m/>
    <n v="-0.20005503577325259"/>
    <m/>
    <s v="Mike"/>
    <s v="OKAY"/>
  </r>
  <r>
    <d v="2015-09-03T00:00:00"/>
    <s v="September"/>
    <s v="Mike Gockenbach"/>
    <x v="2"/>
    <x v="0"/>
    <s v="Supplies"/>
    <s v="Martin Yale Chadless Opener Electric Letter Opener"/>
    <n v="666.25"/>
    <n v="1"/>
    <n v="-149.91"/>
    <m/>
    <n v="-0.22500562851782363"/>
    <m/>
    <s v="Mike"/>
    <s v="GOOD"/>
  </r>
  <r>
    <d v="2015-09-03T00:00:00"/>
    <s v="September"/>
    <s v="Mike Gockenbach"/>
    <x v="2"/>
    <x v="0"/>
    <s v="Envelopes"/>
    <s v="White Business Envelopes with Contemporary Seam, Recycled White Business Envelopes"/>
    <n v="52.51"/>
    <n v="6"/>
    <n v="19.690000000000001"/>
    <m/>
    <n v="0.37497619501047424"/>
    <m/>
    <s v="Mike"/>
    <s v="OKAY"/>
  </r>
  <r>
    <d v="2015-09-03T00:00:00"/>
    <s v="September"/>
    <s v="David Bremer"/>
    <x v="3"/>
    <x v="0"/>
    <s v="Storage"/>
    <s v="Sterilite Officeware Hinged File Box"/>
    <n v="31.44"/>
    <n v="3"/>
    <n v="8.49"/>
    <m/>
    <n v="0.27003816793893132"/>
    <m/>
    <s v="David"/>
    <s v="OKAY"/>
  </r>
  <r>
    <d v="2015-09-03T00:00:00"/>
    <s v="September"/>
    <s v="David Bremer"/>
    <x v="3"/>
    <x v="2"/>
    <s v="Accessories"/>
    <s v="Kingston Digital DataTraveler 16GB USB 2.0"/>
    <n v="17.899999999999999"/>
    <n v="2"/>
    <n v="3.4"/>
    <m/>
    <n v="0.18994413407821231"/>
    <m/>
    <s v="David"/>
    <s v="OKAY"/>
  </r>
  <r>
    <d v="2015-09-03T00:00:00"/>
    <s v="September"/>
    <s v="David Bremer"/>
    <x v="3"/>
    <x v="2"/>
    <s v="Accessories"/>
    <s v="TRENDnet 56K USB 2.0 Phone, Internet and Fax Modem"/>
    <n v="129.44999999999999"/>
    <n v="5"/>
    <n v="46.6"/>
    <m/>
    <n v="0.35998455001931251"/>
    <m/>
    <s v="David"/>
    <s v="GREAT"/>
  </r>
  <r>
    <d v="2015-09-03T00:00:00"/>
    <s v="September"/>
    <s v="Jennifer Braxton"/>
    <x v="37"/>
    <x v="0"/>
    <s v="Appliances"/>
    <s v="Holmes Replacement Filter for HEPA Air Cleaner, Very Large Room, HEPA Filter"/>
    <n v="137.62"/>
    <n v="2"/>
    <n v="60.55"/>
    <m/>
    <n v="0.43997965412004064"/>
    <m/>
    <s v="Jennifer"/>
    <s v="GREAT"/>
  </r>
  <r>
    <d v="2015-09-03T00:00:00"/>
    <s v="September"/>
    <s v="Jennifer Braxton"/>
    <x v="37"/>
    <x v="2"/>
    <s v="Phones"/>
    <s v="Classic Ivory AntiqueÂ TelephoneÂ ZL1810"/>
    <n v="100.49"/>
    <n v="1"/>
    <n v="25.12"/>
    <m/>
    <n v="0.2499751219026769"/>
    <m/>
    <s v="Jennifer"/>
    <s v="GREAT"/>
  </r>
  <r>
    <d v="2015-09-03T00:00:00"/>
    <s v="September"/>
    <s v="Jennifer Braxton"/>
    <x v="20"/>
    <x v="0"/>
    <s v="Storage"/>
    <s v="Iceberg Mobile Mega Data/Printer Cart"/>
    <n v="120.33"/>
    <n v="1"/>
    <n v="31.29"/>
    <m/>
    <n v="0.26003490401396162"/>
    <m/>
    <s v="Jennifer"/>
    <s v="GREAT"/>
  </r>
  <r>
    <d v="2015-09-03T00:00:00"/>
    <s v="September"/>
    <s v="Ann Steele"/>
    <x v="3"/>
    <x v="1"/>
    <s v="Chairs"/>
    <s v="Office Star - Ergonomically Designed Knee Chair"/>
    <n v="129.57"/>
    <n v="2"/>
    <n v="-12.96"/>
    <m/>
    <n v="-0.10002315350775644"/>
    <m/>
    <s v="Ann"/>
    <e v="#N/A"/>
  </r>
  <r>
    <d v="2015-09-03T00:00:00"/>
    <s v="September"/>
    <s v="Ann Steele"/>
    <x v="3"/>
    <x v="0"/>
    <s v="Binders"/>
    <s v="Avery Durable Slant Ring Binders, No Labels"/>
    <n v="6.37"/>
    <n v="2"/>
    <n v="2.15"/>
    <m/>
    <n v="0.33751962323390894"/>
    <m/>
    <s v="Ann"/>
    <s v="OKAY"/>
  </r>
  <r>
    <d v="2015-09-03T00:00:00"/>
    <s v="September"/>
    <s v="Cathy Prescott"/>
    <x v="12"/>
    <x v="1"/>
    <s v="Furnishings"/>
    <s v="GE 48&quot; Fluorescent Tube, Cool White Energy Saver, 34 Watts, 30/Box"/>
    <n v="238.15"/>
    <n v="3"/>
    <n v="89.31"/>
    <m/>
    <n v="0.37501574637833296"/>
    <m/>
    <s v="Cathy"/>
    <e v="#N/A"/>
  </r>
  <r>
    <d v="2015-09-03T00:00:00"/>
    <s v="September"/>
    <s v="John Huston"/>
    <x v="14"/>
    <x v="0"/>
    <s v="Labels"/>
    <s v="Smead Alpha-Z Color-Coded Name Labels First Letter Starter Set"/>
    <n v="7.5"/>
    <n v="2"/>
    <n v="3.6"/>
    <m/>
    <n v="0.48000000000000004"/>
    <m/>
    <s v="John"/>
    <s v="OKAY"/>
  </r>
  <r>
    <d v="2015-09-04T00:00:00"/>
    <s v="September"/>
    <s v="Christine Sundaresam"/>
    <x v="4"/>
    <x v="0"/>
    <s v="Paper"/>
    <s v="Xerox 1908"/>
    <n v="279.89999999999998"/>
    <n v="5"/>
    <n v="137.15"/>
    <m/>
    <n v="0.48999642729546272"/>
    <m/>
    <s v="Christine"/>
    <s v="GREAT"/>
  </r>
  <r>
    <d v="2015-09-04T00:00:00"/>
    <s v="September"/>
    <s v="Christine Sundaresam"/>
    <x v="4"/>
    <x v="2"/>
    <s v="Accessories"/>
    <s v="Logitech G19 Programmable Gaming Keyboard"/>
    <n v="619.95000000000005"/>
    <n v="5"/>
    <n v="111.59"/>
    <m/>
    <n v="0.17999838696669085"/>
    <m/>
    <s v="Christine"/>
    <s v="GOOD"/>
  </r>
  <r>
    <d v="2015-09-04T00:00:00"/>
    <s v="September"/>
    <s v="Christine Sundaresam"/>
    <x v="4"/>
    <x v="0"/>
    <s v="Paper"/>
    <s v="Ampad Evidence Wirebond Steno Books, 6&quot; x 9&quot;"/>
    <n v="4.3600000000000003"/>
    <n v="2"/>
    <n v="2.0499999999999998"/>
    <m/>
    <n v="0.47018348623853201"/>
    <m/>
    <s v="Christine"/>
    <s v="OKAY"/>
  </r>
  <r>
    <d v="2015-09-04T00:00:00"/>
    <s v="September"/>
    <s v="Christine Sundaresam"/>
    <x v="4"/>
    <x v="0"/>
    <s v="Envelopes"/>
    <s v="Security-Tint Envelopes"/>
    <n v="15.28"/>
    <n v="2"/>
    <n v="7.49"/>
    <m/>
    <n v="0.49018324607329844"/>
    <m/>
    <s v="Christine"/>
    <s v="OKAY"/>
  </r>
  <r>
    <d v="2015-09-04T00:00:00"/>
    <s v="September"/>
    <s v="Ken Black"/>
    <x v="11"/>
    <x v="0"/>
    <s v="Binders"/>
    <s v="Acco Flexible ACCOHIDE Square Ring Data Binder, Dark Blue, 11 1/2&quot; X 14&quot; 7/8&quot;"/>
    <n v="9.76"/>
    <n v="2"/>
    <n v="-6.83"/>
    <m/>
    <n v="-0.69979508196721318"/>
    <m/>
    <s v="Ken"/>
    <s v="OKAY"/>
  </r>
  <r>
    <d v="2015-09-04T00:00:00"/>
    <s v="September"/>
    <s v="David Smith"/>
    <x v="0"/>
    <x v="2"/>
    <s v="Accessories"/>
    <s v="Sony Micro Vault Click 16 GB USB 2.0 Flash Drive"/>
    <n v="134.38"/>
    <n v="3"/>
    <n v="6.72"/>
    <m/>
    <n v="5.0007441583568985E-2"/>
    <m/>
    <s v="David"/>
    <e v="#N/A"/>
  </r>
  <r>
    <d v="2015-09-04T00:00:00"/>
    <s v="September"/>
    <s v="Shaun Chance"/>
    <x v="2"/>
    <x v="0"/>
    <s v="Binders"/>
    <s v="Avery Heavy-Duty EZD View Binder with Locking Rings"/>
    <n v="7.66"/>
    <n v="4"/>
    <n v="-6.12"/>
    <m/>
    <n v="-0.79895561357702349"/>
    <m/>
    <s v="Shaun"/>
    <s v="OKAY"/>
  </r>
  <r>
    <d v="2015-09-05T00:00:00"/>
    <s v="September"/>
    <s v="Arthur Gainer"/>
    <x v="3"/>
    <x v="1"/>
    <s v="Bookcases"/>
    <s v="Sauder Camden County Barrister Bookcase, Planked Cherry Finish"/>
    <n v="411.33"/>
    <n v="4"/>
    <n v="-4.84"/>
    <m/>
    <n v="-1.1766707996012933E-2"/>
    <m/>
    <s v="Arthur"/>
    <e v="#N/A"/>
  </r>
  <r>
    <d v="2015-09-05T00:00:00"/>
    <s v="September"/>
    <s v="Arthur Gainer"/>
    <x v="3"/>
    <x v="0"/>
    <s v="Binders"/>
    <s v="DXL Angle-View Binders with Locking Rings, Black"/>
    <n v="28.75"/>
    <n v="6"/>
    <n v="9.6999999999999993"/>
    <m/>
    <n v="0.33739130434782605"/>
    <m/>
    <s v="Arthur"/>
    <s v="OKAY"/>
  </r>
  <r>
    <d v="2015-09-05T00:00:00"/>
    <s v="September"/>
    <s v="Arthur Gainer"/>
    <x v="3"/>
    <x v="1"/>
    <s v="Bookcases"/>
    <s v="Sauder Camden County Collection Libraries, Planked Cherry Finish"/>
    <n v="293.2"/>
    <n v="3"/>
    <n v="-20.7"/>
    <m/>
    <n v="-7.0600272851296039E-2"/>
    <m/>
    <s v="Arthur"/>
    <e v="#N/A"/>
  </r>
  <r>
    <d v="2015-09-05T00:00:00"/>
    <s v="September"/>
    <s v="Cathy Armstrong"/>
    <x v="0"/>
    <x v="0"/>
    <s v="Binders"/>
    <s v="Acco Flexible ACCOHIDE Square Ring Data Binder, Dark Blue, 11 1/2&quot; X 14&quot; 7/8&quot;"/>
    <n v="16.27"/>
    <n v="5"/>
    <n v="-25.22"/>
    <m/>
    <n v="-1.5500921942224954"/>
    <m/>
    <s v="Cathy"/>
    <s v="OKAY"/>
  </r>
  <r>
    <d v="2015-09-05T00:00:00"/>
    <s v="September"/>
    <s v="Cathy Armstrong"/>
    <x v="0"/>
    <x v="0"/>
    <s v="Supplies"/>
    <s v="Stiletto Hand Letter Openers"/>
    <n v="69.12"/>
    <n v="9"/>
    <n v="-14.69"/>
    <m/>
    <n v="-0.21252893518518517"/>
    <m/>
    <s v="Cathy"/>
    <s v="OKAY"/>
  </r>
  <r>
    <d v="2015-09-05T00:00:00"/>
    <s v="September"/>
    <s v="Cathy Armstrong"/>
    <x v="0"/>
    <x v="0"/>
    <s v="Binders"/>
    <s v="Acco Four Pocket Poly Ring Binder with Label Holder, Smoke, 1&quot;"/>
    <n v="4.47"/>
    <n v="3"/>
    <n v="-7.82"/>
    <m/>
    <n v="-1.7494407158836691"/>
    <m/>
    <s v="Cathy"/>
    <s v="OKAY"/>
  </r>
  <r>
    <d v="2015-09-05T00:00:00"/>
    <s v="September"/>
    <s v="Sung Pak"/>
    <x v="28"/>
    <x v="1"/>
    <s v="Furnishings"/>
    <s v="Longer-Life Soft White Bulbs"/>
    <n v="6.16"/>
    <n v="2"/>
    <n v="2.96"/>
    <m/>
    <n v="0.48051948051948051"/>
    <m/>
    <s v="Sung"/>
    <s v="OKAY"/>
  </r>
  <r>
    <d v="2015-09-05T00:00:00"/>
    <s v="September"/>
    <s v="Sung Pak"/>
    <x v="28"/>
    <x v="0"/>
    <s v="Paper"/>
    <s v="Xerox 1881"/>
    <n v="36.840000000000003"/>
    <n v="3"/>
    <n v="17.309999999999999"/>
    <m/>
    <n v="0.46986970684039081"/>
    <m/>
    <s v="Sung"/>
    <s v="OKAY"/>
  </r>
  <r>
    <d v="2015-09-05T00:00:00"/>
    <s v="September"/>
    <s v="Tamara Willingham"/>
    <x v="6"/>
    <x v="1"/>
    <s v="Furnishings"/>
    <s v="Tensor Brushed Steel Torchiere Floor Lamp"/>
    <n v="67.959999999999994"/>
    <n v="4"/>
    <n v="12.23"/>
    <m/>
    <n v="0.1799587992937022"/>
    <m/>
    <s v="Tamara"/>
    <s v="OKAY"/>
  </r>
  <r>
    <d v="2015-09-06T00:00:00"/>
    <s v="September"/>
    <s v="Beth Thompson"/>
    <x v="22"/>
    <x v="0"/>
    <s v="Binders"/>
    <s v="Acco Hanging Data Binders"/>
    <n v="6.1"/>
    <n v="2"/>
    <n v="2.13"/>
    <m/>
    <n v="0.34918032786885245"/>
    <m/>
    <s v="Beth"/>
    <s v="OKAY"/>
  </r>
  <r>
    <d v="2015-09-06T00:00:00"/>
    <s v="September"/>
    <s v="Beth Thompson"/>
    <x v="22"/>
    <x v="1"/>
    <s v="Furnishings"/>
    <s v="Howard Miller 16&quot; Diameter Gallery Wall Clock"/>
    <n v="191.82"/>
    <n v="3"/>
    <n v="74.81"/>
    <m/>
    <n v="0.39000104264414559"/>
    <m/>
    <s v="Beth"/>
    <e v="#N/A"/>
  </r>
  <r>
    <d v="2015-09-06T00:00:00"/>
    <s v="September"/>
    <s v="Lori Olson"/>
    <x v="3"/>
    <x v="2"/>
    <s v="Accessories"/>
    <s v="Memorex Mini Travel Drive 8 GB USB 2.0 Flash Drive"/>
    <n v="46.32"/>
    <n v="4"/>
    <n v="18.059999999999999"/>
    <m/>
    <n v="0.38989637305699482"/>
    <m/>
    <s v="Lori"/>
    <s v="OKAY"/>
  </r>
  <r>
    <d v="2015-09-06T00:00:00"/>
    <s v="September"/>
    <s v="Chuck Clark"/>
    <x v="20"/>
    <x v="1"/>
    <s v="Chairs"/>
    <s v="Global Airflow Leather Mesh Back Chair, Black"/>
    <n v="271.76"/>
    <n v="2"/>
    <n v="60.39"/>
    <m/>
    <n v="0.22221813364733589"/>
    <m/>
    <s v="Chuck"/>
    <e v="#N/A"/>
  </r>
  <r>
    <d v="2015-09-06T00:00:00"/>
    <s v="September"/>
    <s v="Cyma Kinney"/>
    <x v="15"/>
    <x v="0"/>
    <s v="Fasteners"/>
    <s v="Assorted Color Push Pins"/>
    <n v="7.24"/>
    <n v="5"/>
    <n v="1.18"/>
    <m/>
    <n v="0.16298342541436464"/>
    <m/>
    <s v="Cyma"/>
    <s v="OKAY"/>
  </r>
  <r>
    <d v="2015-09-06T00:00:00"/>
    <s v="September"/>
    <s v="Alyssa Tate"/>
    <x v="16"/>
    <x v="0"/>
    <s v="Binders"/>
    <s v="GBC Plasticlear Binding Covers"/>
    <n v="3.44"/>
    <n v="1"/>
    <n v="-2.5299999999999998"/>
    <m/>
    <n v="-0.73546511627906974"/>
    <m/>
    <s v="Alyssa"/>
    <s v="OKAY"/>
  </r>
  <r>
    <d v="2015-09-06T00:00:00"/>
    <s v="September"/>
    <s v="Brendan Sweed"/>
    <x v="20"/>
    <x v="0"/>
    <s v="Appliances"/>
    <s v="Black &amp; Decker Filter for Double Action Dustbuster Cordless Vac BLDV7210"/>
    <n v="8.39"/>
    <n v="1"/>
    <n v="2.1"/>
    <m/>
    <n v="0.25029797377830748"/>
    <m/>
    <s v="Brendan"/>
    <s v="OKAY"/>
  </r>
  <r>
    <d v="2015-09-06T00:00:00"/>
    <s v="September"/>
    <s v="Brendan Sweed"/>
    <x v="20"/>
    <x v="2"/>
    <s v="Phones"/>
    <s v="ShoreTel ShorePhone IP 230 VoIP phone"/>
    <n v="337.98"/>
    <n v="2"/>
    <n v="101.39"/>
    <m/>
    <n v="0.29998816498017633"/>
    <m/>
    <s v="Brendan"/>
    <e v="#N/A"/>
  </r>
  <r>
    <d v="2015-09-06T00:00:00"/>
    <s v="September"/>
    <s v="Andy Gerbode"/>
    <x v="6"/>
    <x v="0"/>
    <s v="Binders"/>
    <s v="SlimView Poly Binder, 3/8&quot;"/>
    <n v="46.62"/>
    <n v="9"/>
    <n v="21.45"/>
    <m/>
    <n v="0.46010296010296009"/>
    <m/>
    <s v="Andy"/>
    <s v="OKAY"/>
  </r>
  <r>
    <d v="2015-09-06T00:00:00"/>
    <s v="September"/>
    <s v="Shaun Weien"/>
    <x v="8"/>
    <x v="1"/>
    <s v="Tables"/>
    <s v="KI Adjustable-Height Table"/>
    <n v="85.98"/>
    <n v="1"/>
    <n v="22.35"/>
    <m/>
    <n v="0.25994417306350315"/>
    <m/>
    <s v="Shaun"/>
    <s v="OKAY"/>
  </r>
  <r>
    <d v="2015-09-07T00:00:00"/>
    <s v="September"/>
    <s v="Helen Andreada"/>
    <x v="3"/>
    <x v="0"/>
    <s v="Storage"/>
    <s v="Safco Industrial Wire Shelving"/>
    <n v="671.93"/>
    <n v="7"/>
    <n v="20.16"/>
    <m/>
    <n v="3.0003125325554748E-2"/>
    <m/>
    <s v="Helen"/>
    <s v="GOOD"/>
  </r>
  <r>
    <d v="2015-09-07T00:00:00"/>
    <s v="September"/>
    <s v="Charles Crestani"/>
    <x v="0"/>
    <x v="1"/>
    <s v="Chairs"/>
    <s v="Metal Folding Chairs, Beige, 4/Carton"/>
    <n v="47.52"/>
    <n v="2"/>
    <n v="-2.04"/>
    <m/>
    <n v="-4.2929292929292928E-2"/>
    <m/>
    <s v="Charles"/>
    <s v="OKAY"/>
  </r>
  <r>
    <d v="2015-09-07T00:00:00"/>
    <s v="September"/>
    <s v="Marc Crier"/>
    <x v="20"/>
    <x v="0"/>
    <s v="Storage"/>
    <s v="Eldon Shelf Savers Cubes and Bins"/>
    <n v="13.96"/>
    <n v="2"/>
    <n v="0.28000000000000003"/>
    <m/>
    <n v="2.0057306590257881E-2"/>
    <m/>
    <s v="Marc"/>
    <s v="OKAY"/>
  </r>
  <r>
    <d v="2015-09-07T00:00:00"/>
    <s v="September"/>
    <s v="Marc Crier"/>
    <x v="20"/>
    <x v="1"/>
    <s v="Tables"/>
    <s v="Anderson Hickey Conga Table Tops &amp; Accessories"/>
    <n v="27.41"/>
    <n v="3"/>
    <n v="-14.16"/>
    <m/>
    <n v="-0.51659978110178773"/>
    <m/>
    <s v="Marc"/>
    <s v="OKAY"/>
  </r>
  <r>
    <d v="2015-09-07T00:00:00"/>
    <s v="September"/>
    <s v="Lisa Ryan"/>
    <x v="2"/>
    <x v="0"/>
    <s v="Binders"/>
    <s v="GBC Wire Binding Strips"/>
    <n v="9.52"/>
    <n v="1"/>
    <n v="-6.98"/>
    <m/>
    <n v="-0.73319327731092443"/>
    <m/>
    <s v="Lisa"/>
    <s v="OKAY"/>
  </r>
  <r>
    <d v="2015-09-07T00:00:00"/>
    <s v="September"/>
    <s v="Lisa Ryan"/>
    <x v="2"/>
    <x v="2"/>
    <s v="Phones"/>
    <s v="Samsung Galaxy Note 3"/>
    <n v="791.96"/>
    <n v="6"/>
    <n v="-131.99"/>
    <m/>
    <n v="-0.16666245769988383"/>
    <m/>
    <s v="Lisa"/>
    <s v="GOOD"/>
  </r>
  <r>
    <d v="2015-09-07T00:00:00"/>
    <s v="September"/>
    <s v="Lisa Ryan"/>
    <x v="2"/>
    <x v="0"/>
    <s v="Binders"/>
    <s v="Angle-D Ring Binders"/>
    <n v="4.92"/>
    <n v="3"/>
    <n v="-3.94"/>
    <m/>
    <n v="-0.80081300813008127"/>
    <m/>
    <s v="Lisa"/>
    <s v="OKAY"/>
  </r>
  <r>
    <d v="2015-09-07T00:00:00"/>
    <s v="September"/>
    <s v="Corey Catlett"/>
    <x v="25"/>
    <x v="0"/>
    <s v="Art"/>
    <s v="Boston 1645 Deluxe Heavier-Duty Electric Pencil Sharpener"/>
    <n v="140.74"/>
    <n v="4"/>
    <n v="12.31"/>
    <m/>
    <n v="8.7466249822367489E-2"/>
    <m/>
    <s v="Corey"/>
    <s v="GREAT"/>
  </r>
  <r>
    <d v="2015-09-07T00:00:00"/>
    <s v="September"/>
    <s v="Tanja Norvell"/>
    <x v="20"/>
    <x v="2"/>
    <s v="Accessories"/>
    <s v="Razer Kraken PRO Over Ear PC and Music Headset"/>
    <n v="559.92999999999995"/>
    <n v="7"/>
    <n v="167.98"/>
    <m/>
    <n v="0.30000178593752791"/>
    <m/>
    <s v="Tanja"/>
    <s v="GOOD"/>
  </r>
  <r>
    <d v="2015-09-07T00:00:00"/>
    <s v="September"/>
    <s v="Andy Gerbode"/>
    <x v="20"/>
    <x v="0"/>
    <s v="Storage"/>
    <s v="Mobile Personal File Cube"/>
    <n v="70.260000000000005"/>
    <n v="3"/>
    <n v="18.97"/>
    <m/>
    <n v="0.26999715343011665"/>
    <m/>
    <s v="Andy"/>
    <s v="OKAY"/>
  </r>
  <r>
    <d v="2015-09-07T00:00:00"/>
    <s v="September"/>
    <s v="Andy Gerbode"/>
    <x v="20"/>
    <x v="2"/>
    <s v="Accessories"/>
    <s v="KeyTronicÂ E03601U1 -Â KeyboardÂ - Beige"/>
    <n v="90"/>
    <n v="5"/>
    <n v="16.2"/>
    <m/>
    <n v="0.18"/>
    <m/>
    <s v="Andy"/>
    <s v="OKAY"/>
  </r>
  <r>
    <d v="2015-09-07T00:00:00"/>
    <s v="September"/>
    <s v="Andy Gerbode"/>
    <x v="20"/>
    <x v="0"/>
    <s v="Binders"/>
    <s v="Acco Pressboard Covers with Storage Hooks, 9 1/2&quot; x 11&quot;, Executive Red"/>
    <n v="6.1"/>
    <n v="2"/>
    <n v="2.06"/>
    <m/>
    <n v="0.3377049180327869"/>
    <m/>
    <s v="Andy"/>
    <s v="OKAY"/>
  </r>
  <r>
    <d v="2015-09-07T00:00:00"/>
    <s v="September"/>
    <s v="Andy Gerbode"/>
    <x v="20"/>
    <x v="1"/>
    <s v="Tables"/>
    <s v="Bretford CR8500 Series Meeting Room Furniture"/>
    <n v="481.18"/>
    <n v="2"/>
    <n v="-120.29"/>
    <m/>
    <n v="-0.24998960887817451"/>
    <m/>
    <s v="Andy"/>
    <e v="#N/A"/>
  </r>
  <r>
    <d v="2015-09-07T00:00:00"/>
    <s v="September"/>
    <s v="Andy Gerbode"/>
    <x v="20"/>
    <x v="0"/>
    <s v="Fasteners"/>
    <s v="Assorted Color Push Pins"/>
    <n v="7.24"/>
    <n v="4"/>
    <n v="2.39"/>
    <m/>
    <n v="0.33011049723756908"/>
    <m/>
    <s v="Andy"/>
    <s v="OKAY"/>
  </r>
  <r>
    <d v="2015-09-08T00:00:00"/>
    <s v="September"/>
    <s v="Neoma Murray"/>
    <x v="3"/>
    <x v="0"/>
    <s v="Paper"/>
    <s v="Xerox 1928"/>
    <n v="26.4"/>
    <n v="5"/>
    <n v="11.88"/>
    <m/>
    <n v="0.45000000000000007"/>
    <m/>
    <s v="Neoma"/>
    <s v="OKAY"/>
  </r>
  <r>
    <d v="2015-09-08T00:00:00"/>
    <s v="September"/>
    <s v="Neoma Murray"/>
    <x v="3"/>
    <x v="0"/>
    <s v="Storage"/>
    <s v="Eldon Shelf Savers Cubes and Bins"/>
    <n v="41.88"/>
    <n v="6"/>
    <n v="0.84"/>
    <m/>
    <n v="2.0057306590257878E-2"/>
    <m/>
    <s v="Neoma"/>
    <s v="OKAY"/>
  </r>
  <r>
    <d v="2015-09-08T00:00:00"/>
    <s v="September"/>
    <s v="Victoria Wilson"/>
    <x v="33"/>
    <x v="1"/>
    <s v="Furnishings"/>
    <s v="Acrylic Self-Standing Desk Frames"/>
    <n v="21.36"/>
    <n v="8"/>
    <n v="8.1199999999999992"/>
    <m/>
    <n v="0.38014981273408238"/>
    <m/>
    <s v="Victoria"/>
    <s v="OKAY"/>
  </r>
  <r>
    <d v="2015-09-10T00:00:00"/>
    <s v="September"/>
    <s v="Charles Crestani"/>
    <x v="3"/>
    <x v="0"/>
    <s v="Supplies"/>
    <s v="Martin-Yale Premier Letter Opener"/>
    <n v="51.52"/>
    <n v="4"/>
    <n v="1.55"/>
    <m/>
    <n v="3.0085403726708072E-2"/>
    <m/>
    <s v="Charles"/>
    <s v="OKAY"/>
  </r>
  <r>
    <d v="2015-09-10T00:00:00"/>
    <s v="September"/>
    <s v="Aimee Bixby"/>
    <x v="39"/>
    <x v="0"/>
    <s v="Paper"/>
    <s v="Xerox 1952"/>
    <n v="14.94"/>
    <n v="3"/>
    <n v="7.02"/>
    <m/>
    <n v="0.46987951807228917"/>
    <m/>
    <s v="Aimee"/>
    <s v="OKAY"/>
  </r>
  <r>
    <d v="2015-09-10T00:00:00"/>
    <s v="September"/>
    <s v="Edward Hooks"/>
    <x v="32"/>
    <x v="0"/>
    <s v="Appliances"/>
    <s v="Euro-Pro Shark Turbo Vacuum"/>
    <n v="61.96"/>
    <n v="2"/>
    <n v="16.11"/>
    <m/>
    <n v="0.26000645577792125"/>
    <m/>
    <s v="Edward"/>
    <s v="OKAY"/>
  </r>
  <r>
    <d v="2015-09-10T00:00:00"/>
    <s v="September"/>
    <s v="Edward Hooks"/>
    <x v="32"/>
    <x v="1"/>
    <s v="Bookcases"/>
    <s v="O'Sullivan 2-Door Barrister Bookcase in Odessa Pine"/>
    <n v="361.96"/>
    <n v="2"/>
    <n v="83.25"/>
    <m/>
    <n v="0.22999778981102886"/>
    <m/>
    <s v="Edward"/>
    <s v="GREAT"/>
  </r>
  <r>
    <d v="2015-09-10T00:00:00"/>
    <s v="September"/>
    <s v="Edward Hooks"/>
    <x v="32"/>
    <x v="0"/>
    <s v="Paper"/>
    <s v="Xerox 1960"/>
    <n v="278.82"/>
    <n v="9"/>
    <n v="125.47"/>
    <m/>
    <n v="0.45000358654328959"/>
    <m/>
    <s v="Edward"/>
    <s v="GREAT"/>
  </r>
  <r>
    <d v="2015-09-10T00:00:00"/>
    <s v="September"/>
    <s v="Matt Collins"/>
    <x v="22"/>
    <x v="0"/>
    <s v="Storage"/>
    <s v="Belkin 19&quot; Center-Weighted Shelf, Gray"/>
    <n v="353.88"/>
    <n v="6"/>
    <n v="17.690000000000001"/>
    <m/>
    <n v="4.9988696733355945E-2"/>
    <m/>
    <s v="Matt"/>
    <e v="#N/A"/>
  </r>
  <r>
    <d v="2015-09-10T00:00:00"/>
    <s v="September"/>
    <s v="Bobby Odegard"/>
    <x v="20"/>
    <x v="0"/>
    <s v="Art"/>
    <s v="Manco Dry-Lighter Erasable Highlighter"/>
    <n v="6.08"/>
    <n v="2"/>
    <n v="2.0699999999999998"/>
    <m/>
    <n v="0.34046052631578944"/>
    <m/>
    <s v="Bobby"/>
    <s v="OKAY"/>
  </r>
  <r>
    <d v="2015-09-10T00:00:00"/>
    <s v="September"/>
    <s v="Frank Atkinson"/>
    <x v="3"/>
    <x v="1"/>
    <s v="Furnishings"/>
    <s v="Seth Thomas 13 1/2&quot; Wall Clock"/>
    <n v="106.68"/>
    <n v="6"/>
    <n v="33.07"/>
    <m/>
    <n v="0.30999250093738279"/>
    <m/>
    <s v="Frank"/>
    <s v="GREAT"/>
  </r>
  <r>
    <d v="2015-09-10T00:00:00"/>
    <s v="September"/>
    <s v="Alex Russell"/>
    <x v="0"/>
    <x v="1"/>
    <s v="Chairs"/>
    <s v="Global Commerce Series Low-Back Swivel/Tilt Chairs"/>
    <n v="179.89"/>
    <n v="1"/>
    <n v="-2.57"/>
    <m/>
    <n v="-1.4286508421813331E-2"/>
    <m/>
    <s v="Alex"/>
    <s v="GREAT"/>
  </r>
  <r>
    <d v="2015-09-11T00:00:00"/>
    <s v="September"/>
    <s v="Steven Cartwright"/>
    <x v="3"/>
    <x v="0"/>
    <s v="Art"/>
    <s v="Boston 19500 Mighty Mite Electric Pencil Sharpener"/>
    <n v="181.35"/>
    <n v="9"/>
    <n v="48.96"/>
    <m/>
    <n v="0.26997518610421839"/>
    <m/>
    <s v="Steven"/>
    <e v="#N/A"/>
  </r>
  <r>
    <d v="2015-09-11T00:00:00"/>
    <s v="September"/>
    <s v="Steven Cartwright"/>
    <x v="3"/>
    <x v="0"/>
    <s v="Labels"/>
    <s v="Avery 474"/>
    <n v="8.64"/>
    <n v="3"/>
    <n v="4.2300000000000004"/>
    <m/>
    <n v="0.48958333333333337"/>
    <m/>
    <s v="Steven"/>
    <s v="OKAY"/>
  </r>
  <r>
    <d v="2015-09-11T00:00:00"/>
    <s v="September"/>
    <s v="Sean Braxton"/>
    <x v="3"/>
    <x v="0"/>
    <s v="Art"/>
    <s v="Hunt PowerHouse Electric Pencil Sharpener, Blue"/>
    <n v="265.86"/>
    <n v="7"/>
    <n v="79.760000000000005"/>
    <m/>
    <n v="0.30000752275633791"/>
    <m/>
    <s v="Sean"/>
    <s v="GREAT"/>
  </r>
  <r>
    <d v="2015-09-11T00:00:00"/>
    <s v="September"/>
    <s v="Don Miller"/>
    <x v="20"/>
    <x v="1"/>
    <s v="Furnishings"/>
    <s v="Deflect-o DuraMat Antistatic Studded Beveled Mat for Medium Pile Carpeting"/>
    <n v="210.68"/>
    <n v="2"/>
    <n v="50.56"/>
    <m/>
    <n v="0.23998481108790584"/>
    <m/>
    <s v="Don"/>
    <e v="#N/A"/>
  </r>
  <r>
    <d v="2015-09-11T00:00:00"/>
    <s v="September"/>
    <s v="Don Miller"/>
    <x v="20"/>
    <x v="0"/>
    <s v="Storage"/>
    <s v="Space Solutions Industrial Galvanized Steel Shelving."/>
    <n v="78.8"/>
    <n v="1"/>
    <n v="1.58"/>
    <m/>
    <n v="2.0050761421319799E-2"/>
    <m/>
    <s v="Don"/>
    <s v="OKAY"/>
  </r>
  <r>
    <d v="2015-09-11T00:00:00"/>
    <s v="September"/>
    <s v="Don Miller"/>
    <x v="20"/>
    <x v="2"/>
    <s v="Accessories"/>
    <s v="LogitechÂ LS21 Speaker System - PC Multimedia - 2.1-CH - Wired"/>
    <n v="19.989999999999998"/>
    <n v="1"/>
    <n v="6.8"/>
    <m/>
    <n v="0.34017008504252128"/>
    <m/>
    <s v="Don"/>
    <s v="OKAY"/>
  </r>
  <r>
    <d v="2015-09-11T00:00:00"/>
    <s v="September"/>
    <s v="Don Miller"/>
    <x v="20"/>
    <x v="0"/>
    <s v="Storage"/>
    <s v="Fellowes Staxonsteel Drawer Files"/>
    <n v="772.68"/>
    <n v="4"/>
    <n v="108.18"/>
    <m/>
    <n v="0.14000621214474299"/>
    <m/>
    <s v="Don"/>
    <s v="GOOD"/>
  </r>
  <r>
    <d v="2015-09-11T00:00:00"/>
    <s v="September"/>
    <s v="George Bell"/>
    <x v="26"/>
    <x v="1"/>
    <s v="Furnishings"/>
    <s v="Deflect-O Glasstique Clear Desk Accessories"/>
    <n v="24.64"/>
    <n v="4"/>
    <n v="4"/>
    <m/>
    <n v="0.16233766233766234"/>
    <m/>
    <s v="George"/>
    <s v="OKAY"/>
  </r>
  <r>
    <d v="2015-09-11T00:00:00"/>
    <s v="September"/>
    <s v="Skye Norling"/>
    <x v="23"/>
    <x v="0"/>
    <s v="Labels"/>
    <s v="Avery 503"/>
    <n v="31.05"/>
    <n v="3"/>
    <n v="14.9"/>
    <m/>
    <n v="0.47987117552334946"/>
    <m/>
    <s v="Skye"/>
    <s v="OKAY"/>
  </r>
  <r>
    <d v="2015-09-11T00:00:00"/>
    <s v="September"/>
    <s v="Skye Norling"/>
    <x v="23"/>
    <x v="1"/>
    <s v="Furnishings"/>
    <s v="Eldon Pizzaz Desk Accessories"/>
    <n v="8.92"/>
    <n v="4"/>
    <n v="3.92"/>
    <m/>
    <n v="0.43946188340807174"/>
    <m/>
    <s v="Skye"/>
    <s v="OKAY"/>
  </r>
  <r>
    <d v="2015-09-11T00:00:00"/>
    <s v="September"/>
    <s v="Skye Norling"/>
    <x v="23"/>
    <x v="0"/>
    <s v="Binders"/>
    <s v="Ibico Laser Imprintable Binding System Covers"/>
    <n v="209.6"/>
    <n v="4"/>
    <n v="96.42"/>
    <m/>
    <n v="0.46001908396946567"/>
    <m/>
    <s v="Skye"/>
    <s v="GREAT"/>
  </r>
  <r>
    <d v="2015-09-11T00:00:00"/>
    <s v="September"/>
    <s v="Skye Norling"/>
    <x v="23"/>
    <x v="0"/>
    <s v="Appliances"/>
    <s v="Fellowes Advanced 8 Outlet Surge Suppressor with Phone/Fax Protection"/>
    <n v="111.04"/>
    <n v="4"/>
    <n v="29.98"/>
    <m/>
    <n v="0.26999279538904897"/>
    <m/>
    <s v="Skye"/>
    <e v="#N/A"/>
  </r>
  <r>
    <d v="2015-09-11T00:00:00"/>
    <s v="September"/>
    <s v="Skye Norling"/>
    <x v="23"/>
    <x v="0"/>
    <s v="Paper"/>
    <s v="Xerox 208"/>
    <n v="38.880000000000003"/>
    <n v="6"/>
    <n v="18.66"/>
    <m/>
    <n v="0.47993827160493824"/>
    <m/>
    <s v="Skye"/>
    <s v="OKAY"/>
  </r>
  <r>
    <d v="2015-09-12T00:00:00"/>
    <s v="September"/>
    <s v="Paul Gonzalez"/>
    <x v="20"/>
    <x v="2"/>
    <s v="Copiers"/>
    <s v="Hewlett Packard 310 Color Digital Copier"/>
    <n v="479.98"/>
    <n v="2"/>
    <n v="60"/>
    <m/>
    <n v="0.12500520855035627"/>
    <m/>
    <s v="Paul"/>
    <e v="#N/A"/>
  </r>
  <r>
    <d v="2015-09-12T00:00:00"/>
    <s v="September"/>
    <s v="Paul Gonzalez"/>
    <x v="20"/>
    <x v="0"/>
    <s v="Labels"/>
    <s v="Avery 520"/>
    <n v="12.6"/>
    <n v="4"/>
    <n v="6.05"/>
    <m/>
    <n v="0.48015873015873017"/>
    <m/>
    <s v="Paul"/>
    <s v="OKAY"/>
  </r>
  <r>
    <d v="2015-09-12T00:00:00"/>
    <s v="September"/>
    <s v="Tamara Manning"/>
    <x v="20"/>
    <x v="0"/>
    <s v="Art"/>
    <s v="Binney &amp; Smith Crayola Metallic Colored Pencils, 8-Color Set"/>
    <n v="9.26"/>
    <n v="2"/>
    <n v="3.06"/>
    <m/>
    <n v="0.33045356371490281"/>
    <m/>
    <s v="Tamara"/>
    <s v="OKAY"/>
  </r>
  <r>
    <d v="2015-09-12T00:00:00"/>
    <s v="September"/>
    <s v="Tamara Manning"/>
    <x v="20"/>
    <x v="0"/>
    <s v="Storage"/>
    <s v="Gould Plastics 9-Pocket Panel Bin, 18-3/8w x 5-1/4d x 20-1/2h, Black"/>
    <n v="105.98"/>
    <n v="2"/>
    <n v="4.24"/>
    <m/>
    <n v="4.0007548594074356E-2"/>
    <m/>
    <s v="Tamara"/>
    <e v="#N/A"/>
  </r>
  <r>
    <d v="2015-09-12T00:00:00"/>
    <s v="September"/>
    <s v="Tamara Manning"/>
    <x v="20"/>
    <x v="0"/>
    <s v="Fasteners"/>
    <s v="OIC Binder Clips, Mini, 1/4&quot; Capacity, Black"/>
    <n v="1.24"/>
    <n v="1"/>
    <n v="0.57999999999999996"/>
    <m/>
    <n v="0.46774193548387094"/>
    <m/>
    <s v="Tamara"/>
    <s v="OKAY"/>
  </r>
  <r>
    <d v="2015-09-12T00:00:00"/>
    <s v="September"/>
    <s v="Tamara Manning"/>
    <x v="20"/>
    <x v="0"/>
    <s v="Labels"/>
    <s v="Avery 489"/>
    <n v="20.7"/>
    <n v="2"/>
    <n v="9.94"/>
    <m/>
    <n v="0.48019323671497582"/>
    <m/>
    <s v="Tamara"/>
    <s v="OKAY"/>
  </r>
  <r>
    <d v="2015-09-12T00:00:00"/>
    <s v="September"/>
    <s v="Tamara Manning"/>
    <x v="20"/>
    <x v="0"/>
    <s v="Paper"/>
    <s v="HP Office Recycled Paper (20Lb. and 87 Bright)"/>
    <n v="28.9"/>
    <n v="5"/>
    <n v="14.16"/>
    <m/>
    <n v="0.48996539792387545"/>
    <m/>
    <s v="Tamara"/>
    <s v="OKAY"/>
  </r>
  <r>
    <d v="2015-09-12T00:00:00"/>
    <s v="September"/>
    <s v="Tamara Manning"/>
    <x v="20"/>
    <x v="0"/>
    <s v="Envelopes"/>
    <s v="Tyvek  Top-Opening Peel &amp; Seel Envelopes, Plain White"/>
    <n v="27.18"/>
    <n v="1"/>
    <n v="12.77"/>
    <m/>
    <n v="0.4698307579102281"/>
    <m/>
    <s v="Tamara"/>
    <s v="OKAY"/>
  </r>
  <r>
    <d v="2015-09-12T00:00:00"/>
    <s v="September"/>
    <s v="Craig Carreira"/>
    <x v="22"/>
    <x v="2"/>
    <s v="Accessories"/>
    <s v="Memorex Froggy Flash Drive 4 GB"/>
    <n v="21.98"/>
    <n v="2"/>
    <n v="8.57"/>
    <m/>
    <n v="0.38989990900818927"/>
    <m/>
    <s v="Craig"/>
    <s v="OKAY"/>
  </r>
  <r>
    <d v="2015-09-13T00:00:00"/>
    <s v="September"/>
    <s v="Zuschuss Carroll"/>
    <x v="18"/>
    <x v="2"/>
    <s v="Accessories"/>
    <s v="Case Logic 2.4GHz Wireless Keyboard"/>
    <n v="199.96"/>
    <n v="4"/>
    <n v="16"/>
    <m/>
    <n v="8.0016003200640132E-2"/>
    <m/>
    <s v="Zuschuss"/>
    <s v="GREAT"/>
  </r>
  <r>
    <d v="2015-09-13T00:00:00"/>
    <s v="September"/>
    <s v="Zuschuss Carroll"/>
    <x v="18"/>
    <x v="1"/>
    <s v="Chairs"/>
    <s v="Hon Multipurpose Stacking Arm Chairs"/>
    <n v="1516.2"/>
    <n v="7"/>
    <n v="394.21"/>
    <m/>
    <n v="0.25999868091280831"/>
    <m/>
    <s v="Zuschuss"/>
    <s v="GOOD"/>
  </r>
  <r>
    <d v="2015-09-13T00:00:00"/>
    <s v="September"/>
    <s v="Harry Greene"/>
    <x v="2"/>
    <x v="0"/>
    <s v="Binders"/>
    <s v="Fellowes Twister Kit, Gray/Clear, 3/pkg"/>
    <n v="2.41"/>
    <n v="1"/>
    <n v="-2.0099999999999998"/>
    <m/>
    <n v="-0.83402489626555998"/>
    <m/>
    <s v="Harry"/>
    <s v="OKAY"/>
  </r>
  <r>
    <d v="2015-09-13T00:00:00"/>
    <s v="September"/>
    <s v="Jonathan Howell"/>
    <x v="4"/>
    <x v="1"/>
    <s v="Furnishings"/>
    <s v="Eldon Advantage Chair Mats for Low to Medium Pile Carpets"/>
    <n v="129.93"/>
    <n v="3"/>
    <n v="12.99"/>
    <m/>
    <n v="9.9976910644193021E-2"/>
    <m/>
    <s v="Jonathan"/>
    <e v="#N/A"/>
  </r>
  <r>
    <d v="2015-09-13T00:00:00"/>
    <s v="September"/>
    <s v="Jonathan Howell"/>
    <x v="4"/>
    <x v="0"/>
    <s v="Paper"/>
    <s v="Xerox 1948"/>
    <n v="69.930000000000007"/>
    <n v="7"/>
    <n v="31.47"/>
    <m/>
    <n v="0.45002145002144994"/>
    <m/>
    <s v="Jonathan"/>
    <s v="OKAY"/>
  </r>
  <r>
    <d v="2015-09-13T00:00:00"/>
    <s v="September"/>
    <s v="Arthur Gainer"/>
    <x v="1"/>
    <x v="0"/>
    <s v="Envelopes"/>
    <s v="Staple envelope"/>
    <n v="7.82"/>
    <n v="1"/>
    <n v="2.93"/>
    <m/>
    <n v="0.37468030690537085"/>
    <m/>
    <s v="Arthur"/>
    <s v="OKAY"/>
  </r>
  <r>
    <d v="2015-09-13T00:00:00"/>
    <s v="September"/>
    <s v="Arthur Gainer"/>
    <x v="1"/>
    <x v="1"/>
    <s v="Chairs"/>
    <s v="Global Value Steno Chair, Gray"/>
    <n v="170.07"/>
    <n v="4"/>
    <n v="-12.15"/>
    <m/>
    <n v="-7.1441171282413132E-2"/>
    <m/>
    <s v="Arthur"/>
    <e v="#N/A"/>
  </r>
  <r>
    <d v="2015-09-13T00:00:00"/>
    <s v="September"/>
    <s v="Anne McFarland"/>
    <x v="25"/>
    <x v="0"/>
    <s v="Binders"/>
    <s v="Heavy-Duty E-Z-D Binders"/>
    <n v="13.09"/>
    <n v="4"/>
    <n v="-10.039999999999999"/>
    <m/>
    <n v="-0.76699770817417867"/>
    <m/>
    <s v="Anne"/>
    <s v="OKAY"/>
  </r>
  <r>
    <d v="2015-09-13T00:00:00"/>
    <s v="September"/>
    <s v="Ken Dana"/>
    <x v="3"/>
    <x v="1"/>
    <s v="Furnishings"/>
    <s v="Flat Face Poster Frame"/>
    <n v="131.88"/>
    <n v="7"/>
    <n v="55.39"/>
    <m/>
    <n v="0.42000303306035791"/>
    <m/>
    <s v="Ken"/>
    <e v="#N/A"/>
  </r>
  <r>
    <d v="2015-09-13T00:00:00"/>
    <s v="September"/>
    <s v="Ken Dana"/>
    <x v="3"/>
    <x v="0"/>
    <s v="Binders"/>
    <s v="Acco Data Flex Cable Posts For Top &amp; Bottom Load Binders, 6&quot; Capacity"/>
    <n v="25.03"/>
    <n v="3"/>
    <n v="7.82"/>
    <m/>
    <n v="0.31242508989212942"/>
    <m/>
    <s v="Ken"/>
    <s v="OKAY"/>
  </r>
  <r>
    <d v="2015-09-13T00:00:00"/>
    <s v="September"/>
    <s v="Ken Dana"/>
    <x v="3"/>
    <x v="1"/>
    <s v="Chairs"/>
    <s v="Global Comet Stacking Armless Chair"/>
    <n v="717.72"/>
    <n v="3"/>
    <n v="71.77"/>
    <m/>
    <n v="9.9997213397982496E-2"/>
    <m/>
    <s v="Ken"/>
    <s v="GOOD"/>
  </r>
  <r>
    <d v="2015-09-13T00:00:00"/>
    <s v="September"/>
    <s v="Ken Dana"/>
    <x v="3"/>
    <x v="1"/>
    <s v="Furnishings"/>
    <s v="Eldon Econocleat Chair Mats for Low Pile Carpets"/>
    <n v="207.35"/>
    <n v="5"/>
    <n v="24.88"/>
    <m/>
    <n v="0.1199903544731131"/>
    <m/>
    <s v="Ken"/>
    <e v="#N/A"/>
  </r>
  <r>
    <d v="2015-09-13T00:00:00"/>
    <s v="September"/>
    <s v="Ken Dana"/>
    <x v="3"/>
    <x v="1"/>
    <s v="Furnishings"/>
    <s v="Tensor Computer Mounted Lamp"/>
    <n v="44.67"/>
    <n v="3"/>
    <n v="12.06"/>
    <m/>
    <n v="0.26997985224983212"/>
    <m/>
    <s v="Ken"/>
    <s v="OKAY"/>
  </r>
  <r>
    <d v="2015-09-13T00:00:00"/>
    <s v="September"/>
    <s v="Ken Dana"/>
    <x v="3"/>
    <x v="0"/>
    <s v="Paper"/>
    <s v="Xerox 1915"/>
    <n v="209.7"/>
    <n v="2"/>
    <n v="100.66"/>
    <m/>
    <n v="0.48001907486886031"/>
    <m/>
    <s v="Ken"/>
    <s v="GREAT"/>
  </r>
  <r>
    <d v="2015-09-14T00:00:00"/>
    <s v="September"/>
    <s v="Christina Anderson"/>
    <x v="27"/>
    <x v="1"/>
    <s v="Tables"/>
    <s v="Lesro Round Back Collection Coffee Table, End Table"/>
    <n v="912.75"/>
    <n v="5"/>
    <n v="118.66"/>
    <m/>
    <n v="0.13000273897562312"/>
    <m/>
    <s v="Christina"/>
    <s v="GOOD"/>
  </r>
  <r>
    <d v="2015-09-14T00:00:00"/>
    <s v="September"/>
    <s v="Stefania Perrino"/>
    <x v="3"/>
    <x v="1"/>
    <s v="Tables"/>
    <s v="KI Conference Tables"/>
    <n v="170.14"/>
    <n v="3"/>
    <n v="-8.51"/>
    <m/>
    <n v="-5.0017632537909959E-2"/>
    <m/>
    <s v="Stefania"/>
    <s v="GREAT"/>
  </r>
  <r>
    <d v="2015-09-14T00:00:00"/>
    <s v="September"/>
    <s v="Christopher Martinez"/>
    <x v="9"/>
    <x v="0"/>
    <s v="Storage"/>
    <s v="Fellowes Officeware Wire Shelving"/>
    <n v="269.49"/>
    <n v="3"/>
    <n v="5.39"/>
    <m/>
    <n v="2.0000742142565586E-2"/>
    <m/>
    <s v="Christopher"/>
    <s v="GREAT"/>
  </r>
  <r>
    <d v="2015-09-14T00:00:00"/>
    <s v="September"/>
    <s v="Craig Carroll"/>
    <x v="20"/>
    <x v="0"/>
    <s v="Storage"/>
    <s v="Economy Rollaway Files"/>
    <n v="991.2"/>
    <n v="6"/>
    <n v="257.70999999999998"/>
    <m/>
    <n v="0.25999798224374493"/>
    <m/>
    <s v="Craig"/>
    <s v="GOOD"/>
  </r>
  <r>
    <d v="2015-09-14T00:00:00"/>
    <s v="September"/>
    <s v="Craig Carroll"/>
    <x v="20"/>
    <x v="2"/>
    <s v="Copiers"/>
    <s v="Sharp 1540cs Digital Laser Copier"/>
    <n v="879.98"/>
    <n v="2"/>
    <n v="329.99"/>
    <m/>
    <n v="0.37499715902634151"/>
    <m/>
    <s v="Craig"/>
    <s v="GOOD"/>
  </r>
  <r>
    <d v="2015-09-14T00:00:00"/>
    <s v="September"/>
    <s v="Craig Carroll"/>
    <x v="20"/>
    <x v="0"/>
    <s v="Binders"/>
    <s v="Wilson Jones Easy Flow II Sheet Lifters"/>
    <n v="12.96"/>
    <n v="9"/>
    <n v="4.54"/>
    <m/>
    <n v="0.35030864197530864"/>
    <m/>
    <s v="Craig"/>
    <s v="OKAY"/>
  </r>
  <r>
    <d v="2015-09-14T00:00:00"/>
    <s v="September"/>
    <s v="Brad Eason"/>
    <x v="30"/>
    <x v="0"/>
    <s v="Binders"/>
    <s v="Wilson Jones Impact Binders"/>
    <n v="25.9"/>
    <n v="5"/>
    <n v="12.69"/>
    <m/>
    <n v="0.48996138996138999"/>
    <m/>
    <s v="Brad"/>
    <s v="OKAY"/>
  </r>
  <r>
    <d v="2015-09-15T00:00:00"/>
    <s v="September"/>
    <s v="Nat Gilpin"/>
    <x v="16"/>
    <x v="0"/>
    <s v="Paper"/>
    <s v="Xerox 21"/>
    <n v="15.55"/>
    <n v="3"/>
    <n v="5.44"/>
    <m/>
    <n v="0.34983922829581993"/>
    <m/>
    <s v="Nat"/>
    <s v="OKAY"/>
  </r>
  <r>
    <d v="2015-09-15T00:00:00"/>
    <s v="September"/>
    <s v="Nat Gilpin"/>
    <x v="16"/>
    <x v="1"/>
    <s v="Furnishings"/>
    <s v="Ultra Door Push Plate"/>
    <n v="15.71"/>
    <n v="4"/>
    <n v="2.5499999999999998"/>
    <m/>
    <n v="0.16231699554423931"/>
    <m/>
    <s v="Nat"/>
    <s v="OKAY"/>
  </r>
  <r>
    <d v="2015-09-15T00:00:00"/>
    <s v="September"/>
    <s v="Nat Gilpin"/>
    <x v="16"/>
    <x v="0"/>
    <s v="Storage"/>
    <s v="Decoflex Hanging Personal Folder File, Blue"/>
    <n v="24.67"/>
    <n v="2"/>
    <n v="2.16"/>
    <m/>
    <n v="8.7555735711390359E-2"/>
    <m/>
    <s v="Nat"/>
    <s v="OKAY"/>
  </r>
  <r>
    <d v="2015-09-15T00:00:00"/>
    <s v="September"/>
    <s v="Nat Gilpin"/>
    <x v="16"/>
    <x v="1"/>
    <s v="Furnishings"/>
    <s v="Tenex &quot;The Solids&quot; Textured Chair Mats"/>
    <n v="55.97"/>
    <n v="1"/>
    <n v="-2.1"/>
    <m/>
    <n v="-3.7520100053600146E-2"/>
    <m/>
    <s v="Nat"/>
    <s v="OKAY"/>
  </r>
  <r>
    <d v="2015-09-15T00:00:00"/>
    <s v="September"/>
    <s v="Carol Triggs"/>
    <x v="18"/>
    <x v="0"/>
    <s v="Storage"/>
    <s v="Fellowes Stor/Drawer Steel Plus Storage Drawers"/>
    <n v="190.86"/>
    <n v="2"/>
    <n v="11.45"/>
    <m/>
    <n v="5.9991616891962689E-2"/>
    <m/>
    <s v="Carol"/>
    <e v="#N/A"/>
  </r>
  <r>
    <d v="2015-09-15T00:00:00"/>
    <s v="September"/>
    <s v="Carol Triggs"/>
    <x v="18"/>
    <x v="0"/>
    <s v="Art"/>
    <s v="Manco Dry-Lighter Erasable Highlighter"/>
    <n v="24.32"/>
    <n v="8"/>
    <n v="8.27"/>
    <m/>
    <n v="0.34004934210526316"/>
    <m/>
    <s v="Carol"/>
    <s v="OKAY"/>
  </r>
  <r>
    <d v="2015-09-15T00:00:00"/>
    <s v="September"/>
    <s v="Brendan Murry"/>
    <x v="20"/>
    <x v="0"/>
    <s v="Binders"/>
    <s v="GBC Twin Loop Wire Binding Elements"/>
    <n v="79.87"/>
    <n v="3"/>
    <n v="29.95"/>
    <m/>
    <n v="0.37498434956804805"/>
    <m/>
    <s v="Brendan"/>
    <s v="OKAY"/>
  </r>
  <r>
    <d v="2015-09-15T00:00:00"/>
    <s v="September"/>
    <s v="Brendan Murry"/>
    <x v="20"/>
    <x v="1"/>
    <s v="Bookcases"/>
    <s v="Bush Westfield Collection Bookcases, Medium Cherry Finish"/>
    <n v="46.38"/>
    <n v="1"/>
    <n v="1.1599999999999999"/>
    <m/>
    <n v="2.5010780508840015E-2"/>
    <m/>
    <s v="Brendan"/>
    <s v="OKAY"/>
  </r>
  <r>
    <d v="2015-09-15T00:00:00"/>
    <s v="September"/>
    <s v="Brendan Murry"/>
    <x v="20"/>
    <x v="0"/>
    <s v="Paper"/>
    <s v="Xerox 1967"/>
    <n v="12.96"/>
    <n v="2"/>
    <n v="6.22"/>
    <m/>
    <n v="0.47993827160493824"/>
    <m/>
    <s v="Brendan"/>
    <s v="OKAY"/>
  </r>
  <r>
    <d v="2015-09-15T00:00:00"/>
    <s v="September"/>
    <s v="Natalie Webber"/>
    <x v="33"/>
    <x v="1"/>
    <s v="Tables"/>
    <s v="Bretford CR8500 Series Meeting Room Furniture"/>
    <n v="801.96"/>
    <n v="2"/>
    <n v="200.49"/>
    <m/>
    <n v="0.25"/>
    <m/>
    <s v="Natalie"/>
    <s v="GOOD"/>
  </r>
  <r>
    <d v="2015-09-15T00:00:00"/>
    <s v="September"/>
    <s v="Natalie Webber"/>
    <x v="33"/>
    <x v="2"/>
    <s v="Phones"/>
    <s v="Anker Astro Mini 3000mAh Ultra-Compact Portable Charger"/>
    <n v="59.97"/>
    <n v="3"/>
    <n v="0"/>
    <m/>
    <n v="0"/>
    <m/>
    <s v="Natalie"/>
    <s v="OKAY"/>
  </r>
  <r>
    <d v="2015-09-15T00:00:00"/>
    <s v="September"/>
    <s v="Natalie Webber"/>
    <x v="33"/>
    <x v="1"/>
    <s v="Chairs"/>
    <s v="Global Manager's Adjustable Task Chair, Storm"/>
    <n v="1056.8599999999999"/>
    <n v="7"/>
    <n v="306.49"/>
    <m/>
    <n v="0.29000056771947091"/>
    <m/>
    <s v="Natalie"/>
    <s v="GOOD"/>
  </r>
  <r>
    <d v="2015-09-15T00:00:00"/>
    <s v="September"/>
    <s v="Ann Chong"/>
    <x v="2"/>
    <x v="0"/>
    <s v="Binders"/>
    <s v="Avery Hidden Tab Dividers for Binding Systems"/>
    <n v="3.58"/>
    <n v="4"/>
    <n v="-2.86"/>
    <m/>
    <n v="-0.7988826815642458"/>
    <m/>
    <s v="Ann"/>
    <s v="OKAY"/>
  </r>
  <r>
    <d v="2015-09-15T00:00:00"/>
    <s v="September"/>
    <s v="Ann Chong"/>
    <x v="2"/>
    <x v="0"/>
    <s v="Storage"/>
    <s v="Gould Plastics 18-Pocket Panel Bin, 34w x 5-1/4d x 20-1/2h"/>
    <n v="147.18"/>
    <n v="2"/>
    <n v="-29.44"/>
    <m/>
    <n v="-0.20002717760565294"/>
    <m/>
    <s v="Ann"/>
    <e v="#N/A"/>
  </r>
  <r>
    <d v="2015-09-16T00:00:00"/>
    <s v="September"/>
    <s v="Bradley Drucker"/>
    <x v="6"/>
    <x v="0"/>
    <s v="Envelopes"/>
    <s v="Staple envelope"/>
    <n v="31.12"/>
    <n v="4"/>
    <n v="14.63"/>
    <m/>
    <n v="0.47011568123393316"/>
    <m/>
    <s v="Bradley"/>
    <s v="OKAY"/>
  </r>
  <r>
    <d v="2015-09-17T00:00:00"/>
    <s v="September"/>
    <s v="Tracy Blumstein"/>
    <x v="2"/>
    <x v="1"/>
    <s v="Bookcases"/>
    <s v="Riverside Palais Royal Lawyers Bookcase, Royale Cherry Finish"/>
    <n v="3083.43"/>
    <n v="7"/>
    <n v="-1665.05"/>
    <m/>
    <n v="-0.53999928650885543"/>
    <m/>
    <s v="Tracy"/>
    <s v="GOOD"/>
  </r>
  <r>
    <d v="2015-09-17T00:00:00"/>
    <s v="September"/>
    <s v="Tracy Blumstein"/>
    <x v="2"/>
    <x v="0"/>
    <s v="Binders"/>
    <s v="Avery Recycled Flexi-View Covers for Binding Systems"/>
    <n v="9.6199999999999992"/>
    <n v="2"/>
    <n v="-7.05"/>
    <m/>
    <n v="-0.73284823284823286"/>
    <m/>
    <s v="Tracy"/>
    <s v="OKAY"/>
  </r>
  <r>
    <d v="2015-09-17T00:00:00"/>
    <s v="September"/>
    <s v="Tracy Blumstein"/>
    <x v="2"/>
    <x v="1"/>
    <s v="Furnishings"/>
    <s v="Howard Miller 13-3/4&quot; Diameter Brushed Chrome Round Wall Clock"/>
    <n v="124.2"/>
    <n v="3"/>
    <n v="15.53"/>
    <m/>
    <n v="0.1250402576489533"/>
    <m/>
    <s v="Tracy"/>
    <e v="#N/A"/>
  </r>
  <r>
    <d v="2015-09-17T00:00:00"/>
    <s v="September"/>
    <s v="Tracy Blumstein"/>
    <x v="2"/>
    <x v="0"/>
    <s v="Envelopes"/>
    <s v="Poly String Tie Envelopes"/>
    <n v="3.26"/>
    <n v="2"/>
    <n v="1.1000000000000001"/>
    <m/>
    <n v="0.33742331288343563"/>
    <m/>
    <s v="Tracy"/>
    <s v="OKAY"/>
  </r>
  <r>
    <d v="2015-09-17T00:00:00"/>
    <s v="September"/>
    <s v="Tracy Blumstein"/>
    <x v="2"/>
    <x v="0"/>
    <s v="Art"/>
    <s v="BOSTON Model 1800 Electric Pencil Sharpeners, Putty/Woodgrain"/>
    <n v="86.3"/>
    <n v="6"/>
    <n v="9.7100000000000009"/>
    <m/>
    <n v="0.11251448435689457"/>
    <m/>
    <s v="Tracy"/>
    <s v="OKAY"/>
  </r>
  <r>
    <d v="2015-09-17T00:00:00"/>
    <s v="September"/>
    <s v="Tracy Blumstein"/>
    <x v="2"/>
    <x v="0"/>
    <s v="Binders"/>
    <s v="Acco Pressboard Covers with Storage Hooks, 14 7/8&quot; x 11&quot;, Executive Red"/>
    <n v="6.86"/>
    <n v="6"/>
    <n v="-5.72"/>
    <m/>
    <n v="-0.83381924198250723"/>
    <m/>
    <s v="Tracy"/>
    <s v="OKAY"/>
  </r>
  <r>
    <d v="2015-09-17T00:00:00"/>
    <s v="September"/>
    <s v="Tracy Blumstein"/>
    <x v="2"/>
    <x v="0"/>
    <s v="Art"/>
    <s v="Lumber Crayons"/>
    <n v="15.76"/>
    <n v="2"/>
    <n v="3.55"/>
    <m/>
    <n v="0.22525380710659898"/>
    <m/>
    <s v="Tracy"/>
    <s v="OKAY"/>
  </r>
  <r>
    <d v="2015-09-17T00:00:00"/>
    <s v="September"/>
    <s v="Meg O'Connel"/>
    <x v="3"/>
    <x v="0"/>
    <s v="Paper"/>
    <s v="Xerox 216"/>
    <n v="32.4"/>
    <n v="5"/>
    <n v="15.55"/>
    <m/>
    <n v="0.47993827160493829"/>
    <m/>
    <s v="Meg"/>
    <s v="OKAY"/>
  </r>
  <r>
    <d v="2015-09-17T00:00:00"/>
    <s v="September"/>
    <s v="Sylvia Foulston"/>
    <x v="0"/>
    <x v="1"/>
    <s v="Furnishings"/>
    <s v="Howard Miller Distant Time Traveler Alarm Clock"/>
    <n v="21.94"/>
    <n v="2"/>
    <n v="-10.42"/>
    <m/>
    <n v="-0.47493163172288055"/>
    <m/>
    <s v="Sylvia"/>
    <s v="OKAY"/>
  </r>
  <r>
    <d v="2015-09-17T00:00:00"/>
    <s v="September"/>
    <s v="Sylvia Foulston"/>
    <x v="0"/>
    <x v="0"/>
    <s v="Binders"/>
    <s v="GBC Imprintable Covers"/>
    <n v="6.59"/>
    <n v="3"/>
    <n v="-10.210000000000001"/>
    <m/>
    <n v="-1.5493171471927163"/>
    <m/>
    <s v="Sylvia"/>
    <s v="OKAY"/>
  </r>
  <r>
    <d v="2015-09-17T00:00:00"/>
    <s v="September"/>
    <s v="Lindsay Shagiari"/>
    <x v="20"/>
    <x v="1"/>
    <s v="Tables"/>
    <s v="Riverside Furniture Oval Coffee Table, Oval End Table, End Table with Drawer"/>
    <n v="344.22"/>
    <n v="2"/>
    <n v="-103.27"/>
    <m/>
    <n v="-0.30001162047527741"/>
    <m/>
    <s v="Lindsay"/>
    <e v="#N/A"/>
  </r>
  <r>
    <d v="2015-09-17T00:00:00"/>
    <s v="September"/>
    <s v="Denny Blanton"/>
    <x v="16"/>
    <x v="2"/>
    <s v="Accessories"/>
    <s v="SanDisk Cruzer 64 GB USB Flash Drive"/>
    <n v="87.17"/>
    <n v="3"/>
    <n v="10.9"/>
    <m/>
    <n v="0.12504301938740392"/>
    <m/>
    <s v="Denny"/>
    <s v="OKAY"/>
  </r>
  <r>
    <d v="2015-09-17T00:00:00"/>
    <s v="September"/>
    <s v="Cari Sayre"/>
    <x v="22"/>
    <x v="0"/>
    <s v="Binders"/>
    <s v="Acco Data Flex Cable Posts For Top &amp; Bottom Load Binders, 6&quot; Capacity"/>
    <n v="25.03"/>
    <n v="3"/>
    <n v="7.82"/>
    <m/>
    <n v="0.31242508989212942"/>
    <m/>
    <s v="Cari"/>
    <s v="OKAY"/>
  </r>
  <r>
    <d v="2015-09-17T00:00:00"/>
    <s v="September"/>
    <s v="Peter Fuller"/>
    <x v="20"/>
    <x v="0"/>
    <s v="Storage"/>
    <s v="Woodgrain Magazine Files by Perma"/>
    <n v="14.9"/>
    <n v="5"/>
    <n v="1.04"/>
    <m/>
    <n v="6.9798657718120813E-2"/>
    <m/>
    <s v="Peter"/>
    <s v="OKAY"/>
  </r>
  <r>
    <d v="2015-09-17T00:00:00"/>
    <s v="September"/>
    <s v="Peter Fuller"/>
    <x v="20"/>
    <x v="0"/>
    <s v="Labels"/>
    <s v="Avery 485"/>
    <n v="87.71"/>
    <n v="7"/>
    <n v="41.22"/>
    <m/>
    <n v="0.46995781552844601"/>
    <m/>
    <s v="Peter"/>
    <s v="OKAY"/>
  </r>
  <r>
    <d v="2015-09-17T00:00:00"/>
    <s v="September"/>
    <s v="Peter Fuller"/>
    <x v="20"/>
    <x v="1"/>
    <s v="Chairs"/>
    <s v="Office Star Flex Back Scooter Chair with White Frame"/>
    <n v="199.76"/>
    <n v="2"/>
    <n v="8.8800000000000008"/>
    <m/>
    <n v="4.4453344012815386E-2"/>
    <m/>
    <s v="Peter"/>
    <e v="#N/A"/>
  </r>
  <r>
    <d v="2015-09-17T00:00:00"/>
    <s v="September"/>
    <s v="Peter Fuller"/>
    <x v="20"/>
    <x v="0"/>
    <s v="Storage"/>
    <s v="Eldon Mobile Mega Data Cart  Mega Stackable  Add-On Trays"/>
    <n v="94.6"/>
    <n v="4"/>
    <n v="27.43"/>
    <m/>
    <n v="0.28995771670190279"/>
    <m/>
    <s v="Peter"/>
    <s v="OKAY"/>
  </r>
  <r>
    <d v="2015-09-17T00:00:00"/>
    <s v="September"/>
    <s v="Peter Fuller"/>
    <x v="20"/>
    <x v="1"/>
    <s v="Bookcases"/>
    <s v="Riverside Palais Royal Lawyers Bookcase, Royale Cherry Finish"/>
    <n v="4228.7"/>
    <n v="6"/>
    <n v="158.58000000000001"/>
    <m/>
    <n v="3.7500886797360897E-2"/>
    <m/>
    <s v="Peter"/>
    <s v="GOOD"/>
  </r>
  <r>
    <d v="2015-09-17T00:00:00"/>
    <s v="September"/>
    <s v="Peter Fuller"/>
    <x v="20"/>
    <x v="1"/>
    <s v="Bookcases"/>
    <s v="DMI Eclipse Executive Suite Bookcases"/>
    <n v="2003.92"/>
    <n v="5"/>
    <n v="-25.05"/>
    <m/>
    <n v="-1.2500499021917043E-2"/>
    <m/>
    <s v="Peter"/>
    <s v="GOOD"/>
  </r>
  <r>
    <d v="2015-09-17T00:00:00"/>
    <s v="September"/>
    <s v="Peter Fuller"/>
    <x v="20"/>
    <x v="2"/>
    <s v="Phones"/>
    <s v="ClearSounds CSC500 Amplified Spirit Phone Corded phone"/>
    <n v="209.97"/>
    <n v="3"/>
    <n v="58.79"/>
    <m/>
    <n v="0.27999237986379005"/>
    <m/>
    <s v="Peter"/>
    <s v="GREAT"/>
  </r>
  <r>
    <d v="2015-09-17T00:00:00"/>
    <s v="September"/>
    <s v="Peter Fuller"/>
    <x v="20"/>
    <x v="2"/>
    <s v="Accessories"/>
    <s v="Plantronics CS510 - Over-the-Head monaural Wireless Headset System"/>
    <n v="659.9"/>
    <n v="2"/>
    <n v="217.77"/>
    <m/>
    <n v="0.33000454614335506"/>
    <m/>
    <s v="Peter"/>
    <s v="GOOD"/>
  </r>
  <r>
    <d v="2015-09-17T00:00:00"/>
    <s v="September"/>
    <s v="Peter Fuller"/>
    <x v="20"/>
    <x v="0"/>
    <s v="Paper"/>
    <s v="Eaton Premium Continuous-Feed Paper, 25% Cotton, Letter Size, White, 1000 Shts/Box"/>
    <n v="110.96"/>
    <n v="2"/>
    <n v="53.26"/>
    <m/>
    <n v="0.47999279019466473"/>
    <m/>
    <s v="Peter"/>
    <e v="#N/A"/>
  </r>
  <r>
    <d v="2015-09-17T00:00:00"/>
    <s v="September"/>
    <s v="Peter Fuller"/>
    <x v="20"/>
    <x v="2"/>
    <s v="Phones"/>
    <s v="ARKON Windshield Dashboard Air Vent Car Mount Holder"/>
    <n v="67.8"/>
    <n v="4"/>
    <n v="1.36"/>
    <m/>
    <n v="2.0058997050147496E-2"/>
    <m/>
    <s v="Peter"/>
    <s v="OKAY"/>
  </r>
  <r>
    <d v="2015-09-18T00:00:00"/>
    <s v="September"/>
    <s v="Trudy Glocke"/>
    <x v="3"/>
    <x v="0"/>
    <s v="Paper"/>
    <s v="Personal Creations Ink Jet Cards and Labels"/>
    <n v="160.72"/>
    <n v="14"/>
    <n v="78.75"/>
    <m/>
    <n v="0.48998257839721254"/>
    <m/>
    <s v="Trudy"/>
    <e v="#N/A"/>
  </r>
  <r>
    <d v="2015-09-18T00:00:00"/>
    <s v="September"/>
    <s v="Trudy Glocke"/>
    <x v="3"/>
    <x v="0"/>
    <s v="Paper"/>
    <s v="Rediform S.O.S. Phone Message Books"/>
    <n v="19.920000000000002"/>
    <n v="4"/>
    <n v="9.76"/>
    <m/>
    <n v="0.48995983935742965"/>
    <m/>
    <s v="Trudy"/>
    <s v="OKAY"/>
  </r>
  <r>
    <d v="2015-09-18T00:00:00"/>
    <s v="September"/>
    <s v="Trudy Glocke"/>
    <x v="3"/>
    <x v="0"/>
    <s v="Supplies"/>
    <s v="Acme Value Line Scissors"/>
    <n v="7.3"/>
    <n v="2"/>
    <n v="2.19"/>
    <m/>
    <n v="0.3"/>
    <m/>
    <s v="Trudy"/>
    <s v="OKAY"/>
  </r>
  <r>
    <d v="2015-09-18T00:00:00"/>
    <s v="September"/>
    <s v="Ken Heidel"/>
    <x v="36"/>
    <x v="0"/>
    <s v="Storage"/>
    <s v="Acco Perma 3000 Stacking Storage Drawers"/>
    <n v="41.96"/>
    <n v="2"/>
    <n v="7.97"/>
    <m/>
    <n v="0.18994280266920877"/>
    <m/>
    <s v="Ken"/>
    <s v="OKAY"/>
  </r>
  <r>
    <d v="2015-09-18T00:00:00"/>
    <s v="September"/>
    <s v="Ken Heidel"/>
    <x v="36"/>
    <x v="0"/>
    <s v="Storage"/>
    <s v="Safco Industrial Wire Shelving System"/>
    <n v="636.86"/>
    <n v="7"/>
    <n v="0"/>
    <m/>
    <n v="0"/>
    <m/>
    <s v="Ken"/>
    <s v="GOOD"/>
  </r>
  <r>
    <d v="2015-09-18T00:00:00"/>
    <s v="September"/>
    <s v="Ken Heidel"/>
    <x v="36"/>
    <x v="2"/>
    <s v="Phones"/>
    <s v="Samsung Galaxy S4 Active"/>
    <n v="499.99"/>
    <n v="1"/>
    <n v="130"/>
    <m/>
    <n v="0.26000520010400208"/>
    <m/>
    <s v="Ken"/>
    <s v="GREAT"/>
  </r>
  <r>
    <d v="2015-09-18T00:00:00"/>
    <s v="September"/>
    <s v="Ken Heidel"/>
    <x v="36"/>
    <x v="2"/>
    <s v="Phones"/>
    <s v="Polycom VVX 310 VoIP phone"/>
    <n v="1259.93"/>
    <n v="7"/>
    <n v="327.58"/>
    <m/>
    <n v="0.2599985713492019"/>
    <m/>
    <s v="Ken"/>
    <s v="GOOD"/>
  </r>
  <r>
    <d v="2015-09-18T00:00:00"/>
    <s v="September"/>
    <s v="Ken Heidel"/>
    <x v="36"/>
    <x v="0"/>
    <s v="Binders"/>
    <s v="Acco Flexible ACCOHIDE Square Ring Data Binder, Dark Blue, 11 1/2&quot; X 14&quot; 7/8&quot;"/>
    <n v="65.08"/>
    <n v="4"/>
    <n v="31.89"/>
    <m/>
    <n v="0.49001229256299939"/>
    <m/>
    <s v="Ken"/>
    <s v="OKAY"/>
  </r>
  <r>
    <d v="2015-09-18T00:00:00"/>
    <s v="September"/>
    <s v="George Bell"/>
    <x v="3"/>
    <x v="0"/>
    <s v="Art"/>
    <s v="Quartet Omega Colored Chalk, 12/Pack"/>
    <n v="11.68"/>
    <n v="2"/>
    <n v="5.49"/>
    <m/>
    <n v="0.47003424657534248"/>
    <m/>
    <s v="George"/>
    <s v="OKAY"/>
  </r>
  <r>
    <d v="2015-09-18T00:00:00"/>
    <s v="September"/>
    <s v="George Bell"/>
    <x v="3"/>
    <x v="0"/>
    <s v="Supplies"/>
    <s v="Elite 5&quot; Scissors"/>
    <n v="16.899999999999999"/>
    <n v="2"/>
    <n v="5.07"/>
    <m/>
    <n v="0.30000000000000004"/>
    <m/>
    <s v="George"/>
    <s v="OKAY"/>
  </r>
  <r>
    <d v="2015-09-18T00:00:00"/>
    <s v="September"/>
    <s v="George Bell"/>
    <x v="3"/>
    <x v="1"/>
    <s v="Furnishings"/>
    <s v="Advantus Panel Wall Certificate Holder - 8.5x11"/>
    <n v="24.4"/>
    <n v="2"/>
    <n v="10.25"/>
    <m/>
    <n v="0.4200819672131148"/>
    <m/>
    <s v="George"/>
    <s v="OKAY"/>
  </r>
  <r>
    <d v="2015-09-18T00:00:00"/>
    <s v="September"/>
    <s v="Justin Ritter"/>
    <x v="16"/>
    <x v="2"/>
    <s v="Accessories"/>
    <s v="Enermax Acrylux Wireless Keyboard"/>
    <n v="717.12"/>
    <n v="9"/>
    <n v="152.38999999999999"/>
    <m/>
    <n v="0.21250278893351179"/>
    <m/>
    <s v="Justin"/>
    <s v="GOOD"/>
  </r>
  <r>
    <d v="2015-09-18T00:00:00"/>
    <s v="September"/>
    <s v="Adam Bellavance"/>
    <x v="22"/>
    <x v="0"/>
    <s v="Paper"/>
    <s v="Wirebound Message Books, Four 2 3/4&quot; x 5&quot; Forms per Page, 600 Sets per Book"/>
    <n v="18.54"/>
    <n v="2"/>
    <n v="8.7100000000000009"/>
    <m/>
    <n v="0.46979503775620285"/>
    <m/>
    <s v="Adam"/>
    <s v="OKAY"/>
  </r>
  <r>
    <d v="2015-09-18T00:00:00"/>
    <s v="September"/>
    <s v="Charlotte Melton"/>
    <x v="3"/>
    <x v="0"/>
    <s v="Storage"/>
    <s v="Stur-D-Stor Shelving, Vertical 5-Shelf: 72&quot;H x 36&quot;W x 18 1/2&quot;D"/>
    <n v="443.92"/>
    <n v="4"/>
    <n v="8.8800000000000008"/>
    <m/>
    <n v="2.0003604253018562E-2"/>
    <m/>
    <s v="Charlotte"/>
    <e v="#N/A"/>
  </r>
  <r>
    <d v="2015-09-19T00:00:00"/>
    <s v="September"/>
    <s v="Tracy Collins"/>
    <x v="6"/>
    <x v="1"/>
    <s v="Bookcases"/>
    <s v="Sauder Cornerstone Collection Library"/>
    <n v="61.96"/>
    <n v="2"/>
    <n v="4.34"/>
    <m/>
    <n v="7.0045190445448671E-2"/>
    <m/>
    <s v="Tracy"/>
    <s v="OKAY"/>
  </r>
  <r>
    <d v="2015-09-19T00:00:00"/>
    <s v="September"/>
    <s v="Nicole Hansen"/>
    <x v="4"/>
    <x v="2"/>
    <s v="Accessories"/>
    <s v="Kensington K72356US Mouse-in-a-Box USB Desktop Mouse"/>
    <n v="66.36"/>
    <n v="4"/>
    <n v="23.23"/>
    <m/>
    <n v="0.35006027727546718"/>
    <m/>
    <s v="Nicole"/>
    <s v="OKAY"/>
  </r>
  <r>
    <d v="2015-09-19T00:00:00"/>
    <s v="September"/>
    <s v="Rick Wilson"/>
    <x v="3"/>
    <x v="0"/>
    <s v="Paper"/>
    <s v="Personal Creations Ink Jet Cards and Labels"/>
    <n v="22.96"/>
    <n v="2"/>
    <n v="11.25"/>
    <m/>
    <n v="0.48998257839721254"/>
    <m/>
    <s v="Rick"/>
    <s v="OKAY"/>
  </r>
  <r>
    <d v="2015-09-19T00:00:00"/>
    <s v="September"/>
    <s v="Giulietta Weimer"/>
    <x v="20"/>
    <x v="2"/>
    <s v="Phones"/>
    <s v="PureGear Roll-On Screen Protector"/>
    <n v="279.86"/>
    <n v="14"/>
    <n v="134.33000000000001"/>
    <m/>
    <n v="0.47998999499749878"/>
    <m/>
    <s v="Giulietta"/>
    <e v="#N/A"/>
  </r>
  <r>
    <d v="2015-09-19T00:00:00"/>
    <s v="September"/>
    <s v="Marc Harrigan"/>
    <x v="31"/>
    <x v="0"/>
    <s v="Art"/>
    <s v="Newell 323"/>
    <n v="8.4"/>
    <n v="5"/>
    <n v="2.1800000000000002"/>
    <m/>
    <n v="0.25952380952380955"/>
    <m/>
    <s v="Marc"/>
    <s v="OKAY"/>
  </r>
  <r>
    <d v="2015-09-19T00:00:00"/>
    <s v="September"/>
    <s v="Frank Carlisle"/>
    <x v="3"/>
    <x v="1"/>
    <s v="Furnishings"/>
    <s v="Seth Thomas 8 1/2&quot; Cubicle Clock"/>
    <n v="60.84"/>
    <n v="3"/>
    <n v="19.47"/>
    <m/>
    <n v="0.32001972386587768"/>
    <m/>
    <s v="Frank"/>
    <s v="OKAY"/>
  </r>
  <r>
    <d v="2015-09-20T00:00:00"/>
    <s v="September"/>
    <s v="Alejandro Grove"/>
    <x v="32"/>
    <x v="0"/>
    <s v="Binders"/>
    <s v="GBC Standard Plastic Binding Systems' Combs"/>
    <n v="37.68"/>
    <n v="6"/>
    <n v="16.96"/>
    <m/>
    <n v="0.45010615711252655"/>
    <m/>
    <s v="Alejandro"/>
    <s v="OKAY"/>
  </r>
  <r>
    <d v="2015-09-20T00:00:00"/>
    <s v="September"/>
    <s v="Tamara Chand"/>
    <x v="20"/>
    <x v="0"/>
    <s v="Paper"/>
    <s v="Xerox 1881"/>
    <n v="61.4"/>
    <n v="5"/>
    <n v="28.86"/>
    <m/>
    <n v="0.47003257328990228"/>
    <m/>
    <s v="Tamara"/>
    <s v="OKAY"/>
  </r>
  <r>
    <d v="2015-09-20T00:00:00"/>
    <s v="September"/>
    <s v="Tamara Chand"/>
    <x v="20"/>
    <x v="0"/>
    <s v="Binders"/>
    <s v="Recycled Premium Regency Composition Covers"/>
    <n v="24.45"/>
    <n v="2"/>
    <n v="8.86"/>
    <m/>
    <n v="0.3623721881390593"/>
    <m/>
    <s v="Tamara"/>
    <s v="OKAY"/>
  </r>
  <r>
    <d v="2015-09-20T00:00:00"/>
    <s v="September"/>
    <s v="Barry Gonzalez"/>
    <x v="15"/>
    <x v="0"/>
    <s v="Binders"/>
    <s v="GBC Ibimaster 500 Manual ProClick Binding System"/>
    <n v="1369.76"/>
    <n v="6"/>
    <n v="-913.18"/>
    <m/>
    <n v="-0.66667153369933418"/>
    <m/>
    <s v="Barry"/>
    <s v="GOOD"/>
  </r>
  <r>
    <d v="2015-09-20T00:00:00"/>
    <s v="September"/>
    <s v="Barry Gonzalez"/>
    <x v="15"/>
    <x v="0"/>
    <s v="Storage"/>
    <s v="Gould Plastics 18-Pocket Panel Bin, 34w x 5-1/4d x 20-1/2h"/>
    <n v="294.37"/>
    <n v="4"/>
    <n v="-58.87"/>
    <m/>
    <n v="-0.19998641165879674"/>
    <m/>
    <s v="Barry"/>
    <e v="#N/A"/>
  </r>
  <r>
    <d v="2015-09-20T00:00:00"/>
    <s v="September"/>
    <s v="Anne McFarland"/>
    <x v="17"/>
    <x v="0"/>
    <s v="Binders"/>
    <s v="Wilson Jones Impact Binders"/>
    <n v="45.58"/>
    <n v="11"/>
    <n v="16.52"/>
    <m/>
    <n v="0.36243966652040371"/>
    <m/>
    <s v="Anne"/>
    <s v="OKAY"/>
  </r>
  <r>
    <d v="2015-09-20T00:00:00"/>
    <s v="September"/>
    <s v="Theone Pippenger"/>
    <x v="1"/>
    <x v="0"/>
    <s v="Binders"/>
    <s v="Acco Translucent Poly Ring Binders"/>
    <n v="2.81"/>
    <n v="3"/>
    <n v="-4.49"/>
    <m/>
    <n v="-1.5978647686832741"/>
    <m/>
    <s v="Theone"/>
    <s v="OKAY"/>
  </r>
  <r>
    <d v="2015-09-21T00:00:00"/>
    <s v="September"/>
    <s v="Stuart Van"/>
    <x v="0"/>
    <x v="2"/>
    <s v="Phones"/>
    <s v="ShoreTel ShorePhone IP 230 VoIP phone"/>
    <n v="946.34"/>
    <n v="7"/>
    <n v="118.29"/>
    <m/>
    <n v="0.12499735824333749"/>
    <m/>
    <s v="Stuart"/>
    <s v="GOOD"/>
  </r>
  <r>
    <d v="2015-09-21T00:00:00"/>
    <s v="September"/>
    <s v="Stuart Van"/>
    <x v="0"/>
    <x v="2"/>
    <s v="Accessories"/>
    <s v="Hypercom P1300 Pinpad"/>
    <n v="151.19999999999999"/>
    <n v="3"/>
    <n v="32.130000000000003"/>
    <m/>
    <n v="0.21250000000000002"/>
    <m/>
    <s v="Stuart"/>
    <e v="#N/A"/>
  </r>
  <r>
    <d v="2015-09-21T00:00:00"/>
    <s v="September"/>
    <s v="Stuart Van"/>
    <x v="0"/>
    <x v="1"/>
    <s v="Furnishings"/>
    <s v="Longer-Life Soft White Bulbs"/>
    <n v="4.93"/>
    <n v="4"/>
    <n v="-1.48"/>
    <m/>
    <n v="-0.30020283975659229"/>
    <m/>
    <s v="Stuart"/>
    <s v="OKAY"/>
  </r>
  <r>
    <d v="2015-09-21T00:00:00"/>
    <s v="September"/>
    <s v="Chad Sievert"/>
    <x v="22"/>
    <x v="0"/>
    <s v="Storage"/>
    <s v="Fellowes Bases and Tops For Staxonsteel/High-Stak Systems"/>
    <n v="199.74"/>
    <n v="6"/>
    <n v="47.94"/>
    <m/>
    <n v="0.24001201562030638"/>
    <m/>
    <s v="Chad"/>
    <s v="GREAT"/>
  </r>
  <r>
    <d v="2015-09-21T00:00:00"/>
    <s v="September"/>
    <s v="Cynthia Delaney"/>
    <x v="3"/>
    <x v="1"/>
    <s v="Chairs"/>
    <s v="Hon Every-Day Series Multi-Task Chairs"/>
    <n v="601.54"/>
    <n v="4"/>
    <n v="0"/>
    <m/>
    <n v="0"/>
    <m/>
    <s v="Cynthia"/>
    <s v="GOOD"/>
  </r>
  <r>
    <d v="2015-09-21T00:00:00"/>
    <s v="September"/>
    <s v="Cynthia Delaney"/>
    <x v="3"/>
    <x v="0"/>
    <s v="Fasteners"/>
    <s v="Advantus Map Pennant Flags and Round Head Tacks"/>
    <n v="7.9"/>
    <n v="2"/>
    <n v="2.5299999999999998"/>
    <m/>
    <n v="0.32025316455696201"/>
    <m/>
    <s v="Cynthia"/>
    <s v="OKAY"/>
  </r>
  <r>
    <d v="2015-09-21T00:00:00"/>
    <s v="September"/>
    <s v="Dario Medina"/>
    <x v="14"/>
    <x v="1"/>
    <s v="Bookcases"/>
    <s v="O'Sullivan 2-Shelf Heavy-Duty Bookcases"/>
    <n v="194.32"/>
    <n v="4"/>
    <n v="31.09"/>
    <m/>
    <n v="0.15999382461918485"/>
    <m/>
    <s v="Dario"/>
    <e v="#N/A"/>
  </r>
  <r>
    <d v="2015-09-21T00:00:00"/>
    <s v="September"/>
    <s v="Dario Medina"/>
    <x v="14"/>
    <x v="0"/>
    <s v="Art"/>
    <s v="BOSTON Ranger #55 Pencil Sharpener, Black"/>
    <n v="25.99"/>
    <n v="1"/>
    <n v="7.54"/>
    <m/>
    <n v="0.29011158137745291"/>
    <m/>
    <s v="Dario"/>
    <s v="OKAY"/>
  </r>
  <r>
    <d v="2015-09-21T00:00:00"/>
    <s v="September"/>
    <s v="Duane Huffman"/>
    <x v="32"/>
    <x v="1"/>
    <s v="Furnishings"/>
    <s v="Deflect-o DuraMat Lighweight, Studded, Beveled Mat for Low Pile Carpeting"/>
    <n v="85.3"/>
    <n v="2"/>
    <n v="14.5"/>
    <m/>
    <n v="0.16998827667057445"/>
    <m/>
    <s v="Duane"/>
    <s v="OKAY"/>
  </r>
  <r>
    <d v="2015-09-21T00:00:00"/>
    <s v="September"/>
    <s v="Tracy Hopkins"/>
    <x v="32"/>
    <x v="2"/>
    <s v="Phones"/>
    <s v="Polycom VoiceStation 500 ConferenceÂ phone"/>
    <n v="589.9"/>
    <n v="2"/>
    <n v="147.47999999999999"/>
    <m/>
    <n v="0.25000847601288351"/>
    <m/>
    <s v="Tracy"/>
    <s v="GOOD"/>
  </r>
  <r>
    <d v="2015-09-21T00:00:00"/>
    <s v="September"/>
    <s v="Tracy Hopkins"/>
    <x v="32"/>
    <x v="1"/>
    <s v="Chairs"/>
    <s v="Global Ergonomic Managers Chair"/>
    <n v="542.94000000000005"/>
    <n v="3"/>
    <n v="141.16"/>
    <m/>
    <n v="0.25999189597377237"/>
    <m/>
    <s v="Tracy"/>
    <s v="GOOD"/>
  </r>
  <r>
    <d v="2015-09-21T00:00:00"/>
    <s v="September"/>
    <s v="Giulietta Baptist"/>
    <x v="9"/>
    <x v="1"/>
    <s v="Chairs"/>
    <s v="Global Comet Stacking Arm Chair"/>
    <n v="1690.04"/>
    <n v="4"/>
    <n v="422.51"/>
    <m/>
    <n v="0.25"/>
    <m/>
    <s v="Giulietta"/>
    <s v="GOOD"/>
  </r>
  <r>
    <d v="2015-09-21T00:00:00"/>
    <s v="September"/>
    <s v="Giulietta Baptist"/>
    <x v="9"/>
    <x v="0"/>
    <s v="Storage"/>
    <s v="Recycled Eldon Regeneration Jumbo File"/>
    <n v="85.96"/>
    <n v="7"/>
    <n v="24.07"/>
    <m/>
    <n v="0.28001395998138673"/>
    <m/>
    <s v="Giulietta"/>
    <s v="OKAY"/>
  </r>
  <r>
    <d v="2015-09-21T00:00:00"/>
    <s v="September"/>
    <s v="Giulietta Baptist"/>
    <x v="9"/>
    <x v="0"/>
    <s v="Envelopes"/>
    <s v="Tyvek Interoffice Envelopes, 9 1/2&quot; x 12 1/2&quot;, 100/Box"/>
    <n v="121.96"/>
    <n v="2"/>
    <n v="57.32"/>
    <m/>
    <n v="0.46999016070842903"/>
    <m/>
    <s v="Giulietta"/>
    <e v="#N/A"/>
  </r>
  <r>
    <d v="2015-09-21T00:00:00"/>
    <s v="September"/>
    <s v="Giulietta Baptist"/>
    <x v="9"/>
    <x v="0"/>
    <s v="Paper"/>
    <s v="Xerox 193"/>
    <n v="23.92"/>
    <n v="4"/>
    <n v="11.72"/>
    <m/>
    <n v="0.48996655518394649"/>
    <m/>
    <s v="Giulietta"/>
    <s v="OKAY"/>
  </r>
  <r>
    <d v="2015-09-21T00:00:00"/>
    <s v="September"/>
    <s v="Giulietta Baptist"/>
    <x v="9"/>
    <x v="0"/>
    <s v="Storage"/>
    <s v="Fellowes Bankers Box Stor/Drawer Steel Plus"/>
    <n v="63.96"/>
    <n v="2"/>
    <n v="6.4"/>
    <m/>
    <n v="0.10006253908692933"/>
    <m/>
    <s v="Giulietta"/>
    <s v="OKAY"/>
  </r>
  <r>
    <d v="2015-09-21T00:00:00"/>
    <s v="September"/>
    <s v="Giulietta Baptist"/>
    <x v="9"/>
    <x v="2"/>
    <s v="Phones"/>
    <s v="HTC One Mini"/>
    <n v="629.95000000000005"/>
    <n v="5"/>
    <n v="176.39"/>
    <m/>
    <n v="0.28000634971029442"/>
    <m/>
    <s v="Giulietta"/>
    <s v="GOOD"/>
  </r>
  <r>
    <d v="2015-09-21T00:00:00"/>
    <s v="September"/>
    <s v="Giulietta Baptist"/>
    <x v="9"/>
    <x v="2"/>
    <s v="Phones"/>
    <s v="Grandstream GXP1160 VoIP phone"/>
    <n v="113.73"/>
    <n v="3"/>
    <n v="32.979999999999997"/>
    <m/>
    <n v="0.28998505231689087"/>
    <m/>
    <s v="Giulietta"/>
    <e v="#N/A"/>
  </r>
  <r>
    <d v="2015-09-21T00:00:00"/>
    <s v="September"/>
    <s v="Giulietta Baptist"/>
    <x v="9"/>
    <x v="0"/>
    <s v="Binders"/>
    <s v="Angle-D Binders with Locking Rings, Label Holders"/>
    <n v="14.6"/>
    <n v="2"/>
    <n v="6.86"/>
    <m/>
    <n v="0.46986301369863015"/>
    <m/>
    <s v="Giulietta"/>
    <s v="OKAY"/>
  </r>
  <r>
    <d v="2015-09-21T00:00:00"/>
    <s v="September"/>
    <s v="Giulietta Baptist"/>
    <x v="9"/>
    <x v="0"/>
    <s v="Storage"/>
    <s v="Stur-D-Stor Shelving, Vertical 5-Shelf: 72&quot;H x 36&quot;W x 18 1/2&quot;D"/>
    <n v="887.84"/>
    <n v="8"/>
    <n v="17.760000000000002"/>
    <m/>
    <n v="2.0003604253018562E-2"/>
    <m/>
    <s v="Giulietta"/>
    <s v="GOOD"/>
  </r>
  <r>
    <d v="2015-09-22T00:00:00"/>
    <s v="September"/>
    <s v="Daniel Lacy"/>
    <x v="3"/>
    <x v="1"/>
    <s v="Furnishings"/>
    <s v="Luxo Professional Combination Clamp-On Lamps"/>
    <n v="204.6"/>
    <n v="2"/>
    <n v="53.2"/>
    <m/>
    <n v="0.26001955034213103"/>
    <m/>
    <s v="Daniel"/>
    <e v="#N/A"/>
  </r>
  <r>
    <d v="2015-09-22T00:00:00"/>
    <s v="September"/>
    <s v="Michael Grace"/>
    <x v="6"/>
    <x v="0"/>
    <s v="Paper"/>
    <s v="Xerox 214"/>
    <n v="32.4"/>
    <n v="5"/>
    <n v="15.55"/>
    <m/>
    <n v="0.47993827160493829"/>
    <m/>
    <s v="Michael"/>
    <s v="OKAY"/>
  </r>
  <r>
    <d v="2015-09-22T00:00:00"/>
    <s v="September"/>
    <s v="Michael Grace"/>
    <x v="6"/>
    <x v="1"/>
    <s v="Furnishings"/>
    <s v="Westinghouse Floor Lamp with Metal Mesh Shade, Black"/>
    <n v="47.98"/>
    <n v="2"/>
    <n v="11.04"/>
    <m/>
    <n v="0.23009587328053355"/>
    <m/>
    <s v="Michael"/>
    <s v="OKAY"/>
  </r>
  <r>
    <d v="2015-09-22T00:00:00"/>
    <s v="September"/>
    <s v="Sanjit Jacobs"/>
    <x v="15"/>
    <x v="0"/>
    <s v="Labels"/>
    <s v="Avery 510"/>
    <n v="12"/>
    <n v="4"/>
    <n v="4.2"/>
    <m/>
    <n v="0.35000000000000003"/>
    <m/>
    <s v="Sanjit"/>
    <s v="OKAY"/>
  </r>
  <r>
    <d v="2015-09-22T00:00:00"/>
    <s v="September"/>
    <s v="Sanjit Jacobs"/>
    <x v="15"/>
    <x v="0"/>
    <s v="Storage"/>
    <s v="Tennsco Double-Tier Lockers"/>
    <n v="720.06"/>
    <n v="4"/>
    <n v="-63.01"/>
    <m/>
    <n v="-8.750659667249952E-2"/>
    <m/>
    <s v="Sanjit"/>
    <s v="GOOD"/>
  </r>
  <r>
    <d v="2015-09-22T00:00:00"/>
    <s v="September"/>
    <s v="Sanjit Jacobs"/>
    <x v="15"/>
    <x v="0"/>
    <s v="Storage"/>
    <s v="Safco Wire Cube Shelving System, For Use as 4 or 5 14&quot; Cubes, Black"/>
    <n v="25.42"/>
    <n v="1"/>
    <n v="-4.7699999999999996"/>
    <m/>
    <n v="-0.18764752163650666"/>
    <m/>
    <s v="Sanjit"/>
    <s v="OKAY"/>
  </r>
  <r>
    <d v="2015-09-22T00:00:00"/>
    <s v="September"/>
    <s v="Sanjit Jacobs"/>
    <x v="15"/>
    <x v="0"/>
    <s v="Art"/>
    <s v="Newell 310"/>
    <n v="2.82"/>
    <n v="2"/>
    <n v="0.32"/>
    <m/>
    <n v="0.11347517730496455"/>
    <m/>
    <s v="Sanjit"/>
    <s v="OKAY"/>
  </r>
  <r>
    <d v="2015-09-22T00:00:00"/>
    <s v="September"/>
    <s v="Sanjit Jacobs"/>
    <x v="15"/>
    <x v="0"/>
    <s v="Binders"/>
    <s v="Pressboard Data Binder, Crimson, 12&quot; X 8 1/2&quot;"/>
    <n v="3.2"/>
    <n v="2"/>
    <n v="-2.56"/>
    <m/>
    <n v="-0.79999999999999993"/>
    <m/>
    <s v="Sanjit"/>
    <s v="OKAY"/>
  </r>
  <r>
    <d v="2015-09-22T00:00:00"/>
    <s v="September"/>
    <s v="Frank Olsen"/>
    <x v="2"/>
    <x v="0"/>
    <s v="Supplies"/>
    <s v="Acme Hot Forged Carbon Steel Scissors with Nickel-Plated Handles, 3 7/8&quot; Cut, 8&quot;L"/>
    <n v="55.6"/>
    <n v="5"/>
    <n v="6.26"/>
    <m/>
    <n v="0.11258992805755395"/>
    <m/>
    <s v="Frank"/>
    <s v="OKAY"/>
  </r>
  <r>
    <d v="2015-09-22T00:00:00"/>
    <s v="September"/>
    <s v="Frank Olsen"/>
    <x v="2"/>
    <x v="2"/>
    <s v="Accessories"/>
    <s v="LogitechÂ P710e Mobile Speakerphone"/>
    <n v="617.98"/>
    <n v="3"/>
    <n v="-7.72"/>
    <m/>
    <n v="-1.2492313667108967E-2"/>
    <m/>
    <s v="Frank"/>
    <s v="GOOD"/>
  </r>
  <r>
    <d v="2015-09-22T00:00:00"/>
    <s v="September"/>
    <s v="Muhammed MacIntyre"/>
    <x v="3"/>
    <x v="0"/>
    <s v="Appliances"/>
    <s v="Kensington 6 Outlet Guardian Standard Surge Protector"/>
    <n v="61.44"/>
    <n v="3"/>
    <n v="16.59"/>
    <m/>
    <n v="0.27001953125"/>
    <m/>
    <s v="Muhammed"/>
    <s v="OKAY"/>
  </r>
  <r>
    <d v="2015-09-24T00:00:00"/>
    <s v="September"/>
    <s v="Odella Nelson"/>
    <x v="2"/>
    <x v="0"/>
    <s v="Art"/>
    <s v="Newell 320"/>
    <n v="6.85"/>
    <n v="2"/>
    <n v="0.6"/>
    <m/>
    <n v="8.7591240875912413E-2"/>
    <m/>
    <s v="Odella"/>
    <s v="OKAY"/>
  </r>
  <r>
    <d v="2015-09-24T00:00:00"/>
    <s v="September"/>
    <s v="Marc Crier"/>
    <x v="8"/>
    <x v="1"/>
    <s v="Chairs"/>
    <s v="Harbour Creations Steel Folding Chair"/>
    <n v="517.5"/>
    <n v="6"/>
    <n v="155.25"/>
    <m/>
    <n v="0.3"/>
    <m/>
    <s v="Marc"/>
    <s v="GOOD"/>
  </r>
  <r>
    <d v="2015-09-24T00:00:00"/>
    <s v="September"/>
    <s v="Deanra Eno"/>
    <x v="30"/>
    <x v="0"/>
    <s v="Binders"/>
    <s v="Acco Pressboard Covers with Storage Hooks, 14 7/8&quot; x 11&quot;, Executive Red"/>
    <n v="15.24"/>
    <n v="4"/>
    <n v="6.86"/>
    <m/>
    <n v="0.45013123359580054"/>
    <m/>
    <s v="Deanra"/>
    <s v="OKAY"/>
  </r>
  <r>
    <d v="2015-09-24T00:00:00"/>
    <s v="September"/>
    <s v="Deanra Eno"/>
    <x v="30"/>
    <x v="1"/>
    <s v="Chairs"/>
    <s v="Hon Olson Stacker Stools"/>
    <n v="1408.1"/>
    <n v="10"/>
    <n v="394.27"/>
    <m/>
    <n v="0.2800014203536681"/>
    <m/>
    <s v="Deanra"/>
    <s v="GOOD"/>
  </r>
  <r>
    <d v="2015-09-24T00:00:00"/>
    <s v="September"/>
    <s v="Steve Carroll"/>
    <x v="39"/>
    <x v="2"/>
    <s v="Phones"/>
    <s v="AT&amp;T 1080 Phone"/>
    <n v="821.94"/>
    <n v="6"/>
    <n v="213.7"/>
    <m/>
    <n v="0.25999464681120271"/>
    <m/>
    <s v="Steve"/>
    <s v="GOOD"/>
  </r>
  <r>
    <d v="2015-09-24T00:00:00"/>
    <s v="September"/>
    <s v="Max Engle"/>
    <x v="22"/>
    <x v="0"/>
    <s v="Art"/>
    <s v="BOSTON Model 1800 Electric Pencil Sharpeners, Putty/Woodgrain"/>
    <n v="35.96"/>
    <n v="2"/>
    <n v="10.43"/>
    <m/>
    <n v="0.29004449388209119"/>
    <m/>
    <s v="Max"/>
    <s v="OKAY"/>
  </r>
  <r>
    <d v="2015-09-24T00:00:00"/>
    <s v="September"/>
    <s v="Max Engle"/>
    <x v="22"/>
    <x v="0"/>
    <s v="Binders"/>
    <s v="Avery Hole Reinforcements"/>
    <n v="14.95"/>
    <n v="3"/>
    <n v="5.42"/>
    <m/>
    <n v="0.36254180602006691"/>
    <m/>
    <s v="Max"/>
    <s v="OKAY"/>
  </r>
  <r>
    <d v="2015-09-24T00:00:00"/>
    <s v="September"/>
    <s v="Shaun Chance"/>
    <x v="3"/>
    <x v="1"/>
    <s v="Furnishings"/>
    <s v="DAX Value U-Channel Document Frames, Easel Back"/>
    <n v="14.91"/>
    <n v="3"/>
    <n v="4.62"/>
    <m/>
    <n v="0.3098591549295775"/>
    <m/>
    <s v="Shaun"/>
    <s v="OKAY"/>
  </r>
  <r>
    <d v="2015-09-24T00:00:00"/>
    <s v="September"/>
    <s v="Shaun Chance"/>
    <x v="3"/>
    <x v="0"/>
    <s v="Appliances"/>
    <s v="Hoover Upright Vacuum With Dirt Cup"/>
    <n v="1158.1199999999999"/>
    <n v="4"/>
    <n v="335.85"/>
    <m/>
    <n v="0.28999585535177708"/>
    <m/>
    <s v="Shaun"/>
    <s v="GOOD"/>
  </r>
  <r>
    <d v="2015-09-24T00:00:00"/>
    <s v="September"/>
    <s v="Carlos Meador"/>
    <x v="12"/>
    <x v="2"/>
    <s v="Phones"/>
    <s v="Samsung HM1900 Bluetooth Headset"/>
    <n v="35.119999999999997"/>
    <n v="2"/>
    <n v="13.17"/>
    <m/>
    <n v="0.375"/>
    <m/>
    <s v="Carlos"/>
    <s v="OKAY"/>
  </r>
  <r>
    <d v="2015-09-24T00:00:00"/>
    <s v="September"/>
    <s v="Kunst Miller"/>
    <x v="12"/>
    <x v="0"/>
    <s v="Art"/>
    <s v="Dixon Ticonderoga Core-Lock Colored Pencils"/>
    <n v="14.58"/>
    <n v="2"/>
    <n v="2.37"/>
    <m/>
    <n v="0.16255144032921812"/>
    <m/>
    <s v="Kunst"/>
    <s v="OKAY"/>
  </r>
  <r>
    <d v="2015-09-24T00:00:00"/>
    <s v="September"/>
    <s v="Kunst Miller"/>
    <x v="12"/>
    <x v="2"/>
    <s v="Accessories"/>
    <s v="HP Standard 104 key PS/2 Keyboard"/>
    <n v="23.2"/>
    <n v="2"/>
    <n v="1.45"/>
    <m/>
    <n v="6.25E-2"/>
    <m/>
    <s v="Kunst"/>
    <s v="OKAY"/>
  </r>
  <r>
    <d v="2015-09-24T00:00:00"/>
    <s v="September"/>
    <s v="Kunst Miller"/>
    <x v="12"/>
    <x v="0"/>
    <s v="Art"/>
    <s v="Newell 317"/>
    <n v="16.46"/>
    <n v="7"/>
    <n v="1.85"/>
    <m/>
    <n v="0.11239368165249089"/>
    <m/>
    <s v="Kunst"/>
    <s v="OKAY"/>
  </r>
  <r>
    <d v="2015-09-24T00:00:00"/>
    <s v="September"/>
    <s v="Maria Bertelson"/>
    <x v="10"/>
    <x v="0"/>
    <s v="Binders"/>
    <s v="Accohide Poly Flexible Ring Binders"/>
    <n v="6.73"/>
    <n v="6"/>
    <n v="-4.49"/>
    <m/>
    <n v="-0.66716196136701333"/>
    <m/>
    <s v="Maria"/>
    <s v="OKAY"/>
  </r>
  <r>
    <d v="2015-09-24T00:00:00"/>
    <s v="September"/>
    <s v="Maria Bertelson"/>
    <x v="10"/>
    <x v="0"/>
    <s v="Storage"/>
    <s v="Tennsco Lockers, Sand"/>
    <n v="33.57"/>
    <n v="2"/>
    <n v="1.68"/>
    <m/>
    <n v="5.0044682752457548E-2"/>
    <m/>
    <s v="Maria"/>
    <s v="OKAY"/>
  </r>
  <r>
    <d v="2015-09-24T00:00:00"/>
    <s v="September"/>
    <s v="Maria Bertelson"/>
    <x v="10"/>
    <x v="0"/>
    <s v="Envelopes"/>
    <s v="#6 3/4 Gummed Flap White Envelopes"/>
    <n v="15.84"/>
    <n v="2"/>
    <n v="5.54"/>
    <m/>
    <n v="0.34974747474747475"/>
    <m/>
    <s v="Maria"/>
    <s v="OKAY"/>
  </r>
  <r>
    <d v="2015-09-24T00:00:00"/>
    <s v="September"/>
    <s v="Maria Bertelson"/>
    <x v="10"/>
    <x v="0"/>
    <s v="Labels"/>
    <s v="Avery 4027 File Folder Labels for Dot Matrix Printers, 5000 Labels per Box, White"/>
    <n v="24.42"/>
    <n v="1"/>
    <n v="7.94"/>
    <m/>
    <n v="0.32514332514332511"/>
    <m/>
    <s v="Maria"/>
    <s v="OKAY"/>
  </r>
  <r>
    <d v="2015-09-24T00:00:00"/>
    <s v="September"/>
    <s v="Maria Bertelson"/>
    <x v="10"/>
    <x v="0"/>
    <s v="Art"/>
    <s v="Newell 347"/>
    <n v="17.12"/>
    <n v="5"/>
    <n v="1.93"/>
    <m/>
    <n v="0.11273364485981308"/>
    <m/>
    <s v="Maria"/>
    <s v="OKAY"/>
  </r>
  <r>
    <d v="2015-09-24T00:00:00"/>
    <s v="September"/>
    <s v="Jamie Frazer"/>
    <x v="20"/>
    <x v="0"/>
    <s v="Envelopes"/>
    <s v="Blue String-Tie &amp; Button Interoffice Envelopes, 10 x 13"/>
    <n v="39.979999999999997"/>
    <n v="1"/>
    <n v="17.989999999999998"/>
    <m/>
    <n v="0.44997498749374687"/>
    <m/>
    <s v="Jamie"/>
    <s v="OKAY"/>
  </r>
  <r>
    <d v="2015-09-25T00:00:00"/>
    <s v="September"/>
    <s v="Emily Burns"/>
    <x v="27"/>
    <x v="1"/>
    <s v="Tables"/>
    <s v="Bretford CR4500 Series Slim Rectangular Table"/>
    <n v="1044.6300000000001"/>
    <n v="3"/>
    <n v="240.26"/>
    <m/>
    <n v="0.22999530934397822"/>
    <m/>
    <s v="Emily"/>
    <s v="GOOD"/>
  </r>
  <r>
    <d v="2015-09-25T00:00:00"/>
    <s v="September"/>
    <s v="Phillina Ober"/>
    <x v="23"/>
    <x v="2"/>
    <s v="Accessories"/>
    <s v="Memorex Micro Travel Drive 16 GB"/>
    <n v="63.96"/>
    <n v="4"/>
    <n v="19.829999999999998"/>
    <m/>
    <n v="0.31003752345215757"/>
    <m/>
    <s v="Phillina"/>
    <s v="OKAY"/>
  </r>
  <r>
    <d v="2015-09-25T00:00:00"/>
    <s v="September"/>
    <s v="Phillina Ober"/>
    <x v="23"/>
    <x v="0"/>
    <s v="Binders"/>
    <s v="Tuff Stuff Recycled Round Ring Binders"/>
    <n v="14.46"/>
    <n v="3"/>
    <n v="7.09"/>
    <m/>
    <n v="0.49031811894882432"/>
    <m/>
    <s v="Phillina"/>
    <s v="OKAY"/>
  </r>
  <r>
    <d v="2015-09-25T00:00:00"/>
    <s v="September"/>
    <s v="Phillina Ober"/>
    <x v="23"/>
    <x v="2"/>
    <s v="Phones"/>
    <s v="netTALK DUO VoIP Telephone Service"/>
    <n v="104.98"/>
    <n v="2"/>
    <n v="52.49"/>
    <m/>
    <n v="0.5"/>
    <m/>
    <s v="Phillina"/>
    <e v="#N/A"/>
  </r>
  <r>
    <d v="2015-09-25T00:00:00"/>
    <s v="September"/>
    <s v="Anne McFarland"/>
    <x v="3"/>
    <x v="0"/>
    <s v="Envelopes"/>
    <s v="#10- 4 1/8&quot; x 9 1/2&quot; Recycled Envelopes"/>
    <n v="17.48"/>
    <n v="2"/>
    <n v="8.2200000000000006"/>
    <m/>
    <n v="0.47025171624713963"/>
    <m/>
    <s v="Anne"/>
    <s v="OKAY"/>
  </r>
  <r>
    <d v="2015-09-25T00:00:00"/>
    <s v="September"/>
    <s v="Sarah Brown"/>
    <x v="38"/>
    <x v="0"/>
    <s v="Binders"/>
    <s v="GBC Prestige Therm-A-Bind Covers"/>
    <n v="68.62"/>
    <n v="2"/>
    <n v="32.25"/>
    <m/>
    <n v="0.46997959778490234"/>
    <m/>
    <s v="Sarah"/>
    <s v="OKAY"/>
  </r>
  <r>
    <d v="2015-09-25T00:00:00"/>
    <s v="September"/>
    <s v="Dan Reichenbach"/>
    <x v="20"/>
    <x v="2"/>
    <s v="Accessories"/>
    <s v="Razer Kraken 7.1 Surround Sound Over Ear USB Gaming Headset"/>
    <n v="899.91"/>
    <n v="9"/>
    <n v="395.96"/>
    <m/>
    <n v="0.43999955551110664"/>
    <m/>
    <s v="Dan"/>
    <s v="GOOD"/>
  </r>
  <r>
    <d v="2015-09-25T00:00:00"/>
    <s v="September"/>
    <s v="Erica Hackney"/>
    <x v="37"/>
    <x v="0"/>
    <s v="Binders"/>
    <s v="Acco PRESSTEX Data Binder with Storage Hooks, Light Blue, 9 1/2&quot; X 11&quot;"/>
    <n v="10.76"/>
    <n v="2"/>
    <n v="5.16"/>
    <m/>
    <n v="0.47955390334572495"/>
    <m/>
    <s v="Erica"/>
    <s v="OKAY"/>
  </r>
  <r>
    <d v="2015-09-25T00:00:00"/>
    <s v="September"/>
    <s v="Erica Hackney"/>
    <x v="37"/>
    <x v="0"/>
    <s v="Paper"/>
    <s v="Xerox Color Copier Paper, 11&quot; x 17&quot;, Ream"/>
    <n v="45.68"/>
    <n v="2"/>
    <n v="21.01"/>
    <m/>
    <n v="0.45993870402802106"/>
    <m/>
    <s v="Erica"/>
    <s v="OKAY"/>
  </r>
  <r>
    <d v="2015-09-25T00:00:00"/>
    <s v="September"/>
    <s v="Erica Hackney"/>
    <x v="37"/>
    <x v="0"/>
    <s v="Art"/>
    <s v="Turquoise Lead Holder with Pocket Clip"/>
    <n v="6.7"/>
    <n v="1"/>
    <n v="2.21"/>
    <m/>
    <n v="0.32985074626865668"/>
    <m/>
    <s v="Erica"/>
    <s v="OKAY"/>
  </r>
  <r>
    <d v="2015-09-25T00:00:00"/>
    <s v="September"/>
    <s v="Dana Kaydos"/>
    <x v="1"/>
    <x v="0"/>
    <s v="Art"/>
    <s v="Boston KS Multi-Size Manual Pencil Sharpener"/>
    <n v="128.74"/>
    <n v="7"/>
    <n v="12.87"/>
    <m/>
    <n v="9.9968929625601971E-2"/>
    <m/>
    <s v="Dana"/>
    <s v="GREAT"/>
  </r>
  <r>
    <d v="2015-09-25T00:00:00"/>
    <s v="September"/>
    <s v="Sally Hughsby"/>
    <x v="22"/>
    <x v="1"/>
    <s v="Chairs"/>
    <s v="Global Super Steno Chair"/>
    <n v="307.14"/>
    <n v="4"/>
    <n v="-11.52"/>
    <m/>
    <n v="-3.7507325649540929E-2"/>
    <m/>
    <s v="Sally"/>
    <e v="#N/A"/>
  </r>
  <r>
    <d v="2015-09-25T00:00:00"/>
    <s v="September"/>
    <s v="Sally Hughsby"/>
    <x v="22"/>
    <x v="0"/>
    <s v="Labels"/>
    <s v="Permanent Self-Adhesive File Folder Labels for Typewriters, 1 1/8 x 3 1/2, White"/>
    <n v="12.6"/>
    <n v="2"/>
    <n v="5.8"/>
    <m/>
    <n v="0.46031746031746029"/>
    <m/>
    <s v="Sally"/>
    <s v="OKAY"/>
  </r>
  <r>
    <d v="2015-09-25T00:00:00"/>
    <s v="September"/>
    <s v="Sally Hughsby"/>
    <x v="22"/>
    <x v="2"/>
    <s v="Accessories"/>
    <s v="Logitech G602 Wireless Gaming Mouse"/>
    <n v="159.97999999999999"/>
    <n v="2"/>
    <n v="57.59"/>
    <m/>
    <n v="0.35998249781222658"/>
    <m/>
    <s v="Sally"/>
    <e v="#N/A"/>
  </r>
  <r>
    <d v="2015-09-25T00:00:00"/>
    <s v="September"/>
    <s v="Marina Lichtenstein"/>
    <x v="15"/>
    <x v="0"/>
    <s v="Binders"/>
    <s v="Wilson Jones 1&quot; Hanging DublLock Ring Binders"/>
    <n v="6.34"/>
    <n v="4"/>
    <n v="-4.6500000000000004"/>
    <m/>
    <n v="-0.73343848580441651"/>
    <m/>
    <s v="Marina"/>
    <s v="OKAY"/>
  </r>
  <r>
    <d v="2015-09-25T00:00:00"/>
    <s v="September"/>
    <s v="Marina Lichtenstein"/>
    <x v="15"/>
    <x v="0"/>
    <s v="Paper"/>
    <s v="Advantus Motivational Note Cards"/>
    <n v="10.48"/>
    <n v="1"/>
    <n v="3.8"/>
    <m/>
    <n v="0.36259541984732824"/>
    <m/>
    <s v="Marina"/>
    <s v="OKAY"/>
  </r>
  <r>
    <d v="2015-09-25T00:00:00"/>
    <s v="September"/>
    <s v="Marina Lichtenstein"/>
    <x v="15"/>
    <x v="0"/>
    <s v="Binders"/>
    <s v="Wilson Jones data.warehouse D-Ring Binders with DublLock"/>
    <n v="2.4700000000000002"/>
    <n v="1"/>
    <n v="-1.81"/>
    <m/>
    <n v="-0.7327935222672064"/>
    <m/>
    <s v="Marina"/>
    <s v="OKAY"/>
  </r>
  <r>
    <d v="2015-09-25T00:00:00"/>
    <s v="September"/>
    <s v="Marina Lichtenstein"/>
    <x v="15"/>
    <x v="0"/>
    <s v="Binders"/>
    <s v="Wilson Jones Custom Binder Spines &amp; Labels"/>
    <n v="3.26"/>
    <n v="2"/>
    <n v="-2.2799999999999998"/>
    <m/>
    <n v="-0.69938650306748462"/>
    <m/>
    <s v="Marina"/>
    <s v="OKAY"/>
  </r>
  <r>
    <d v="2015-09-25T00:00:00"/>
    <s v="September"/>
    <s v="Carlos Soltero"/>
    <x v="20"/>
    <x v="1"/>
    <s v="Chairs"/>
    <s v="Hon Comfortask Task/Swivel Chairs"/>
    <n v="102.58"/>
    <n v="1"/>
    <n v="6.84"/>
    <m/>
    <n v="6.6679664651978943E-2"/>
    <m/>
    <s v="Carlos"/>
    <e v="#N/A"/>
  </r>
  <r>
    <d v="2015-09-25T00:00:00"/>
    <s v="September"/>
    <s v="Carlos Soltero"/>
    <x v="20"/>
    <x v="0"/>
    <s v="Paper"/>
    <s v="Xerox 1923"/>
    <n v="20.04"/>
    <n v="3"/>
    <n v="9.6199999999999992"/>
    <m/>
    <n v="0.48003992015968061"/>
    <m/>
    <s v="Carlos"/>
    <s v="OKAY"/>
  </r>
  <r>
    <d v="2015-09-25T00:00:00"/>
    <s v="September"/>
    <s v="Bryan Mills"/>
    <x v="2"/>
    <x v="0"/>
    <s v="Binders"/>
    <s v="Acco Pressboard Covers with Storage Hooks, 14 7/8&quot; x 11&quot;, Light Blue"/>
    <n v="2.95"/>
    <n v="2"/>
    <n v="-2.06"/>
    <m/>
    <n v="-0.69830508474576269"/>
    <m/>
    <s v="Bryan"/>
    <s v="OKAY"/>
  </r>
  <r>
    <d v="2015-09-26T00:00:00"/>
    <s v="September"/>
    <s v="Steven Cartwright"/>
    <x v="0"/>
    <x v="0"/>
    <s v="Binders"/>
    <s v="Round Ring Binders"/>
    <n v="2.08"/>
    <n v="5"/>
    <n v="-3.43"/>
    <m/>
    <n v="-1.6490384615384615"/>
    <m/>
    <s v="Steven"/>
    <s v="OKAY"/>
  </r>
  <r>
    <d v="2015-09-26T00:00:00"/>
    <s v="September"/>
    <s v="Steven Cartwright"/>
    <x v="0"/>
    <x v="2"/>
    <s v="Phones"/>
    <s v="Bose SoundLink Bluetooth Speaker"/>
    <n v="1114.4000000000001"/>
    <n v="7"/>
    <n v="376.11"/>
    <m/>
    <n v="0.33749999999999997"/>
    <m/>
    <s v="Steven"/>
    <s v="GOOD"/>
  </r>
  <r>
    <d v="2015-09-26T00:00:00"/>
    <s v="September"/>
    <s v="Tracy Blumstein"/>
    <x v="11"/>
    <x v="0"/>
    <s v="Paper"/>
    <s v="Easy-staple paper"/>
    <n v="141.76"/>
    <n v="5"/>
    <n v="47.84"/>
    <m/>
    <n v="0.33747178329571109"/>
    <m/>
    <s v="Tracy"/>
    <s v="GREAT"/>
  </r>
  <r>
    <d v="2015-09-26T00:00:00"/>
    <s v="September"/>
    <s v="Tracy Blumstein"/>
    <x v="11"/>
    <x v="2"/>
    <s v="Accessories"/>
    <s v="Microsoft Arc Touch Mouse"/>
    <n v="239.8"/>
    <n v="5"/>
    <n v="47.96"/>
    <m/>
    <n v="0.19999999999999998"/>
    <m/>
    <s v="Tracy"/>
    <e v="#N/A"/>
  </r>
  <r>
    <d v="2015-09-26T00:00:00"/>
    <s v="September"/>
    <s v="Tracy Blumstein"/>
    <x v="11"/>
    <x v="0"/>
    <s v="Paper"/>
    <s v="Xerox 216"/>
    <n v="31.1"/>
    <n v="6"/>
    <n v="10.89"/>
    <m/>
    <n v="0.35016077170418008"/>
    <m/>
    <s v="Tracy"/>
    <s v="OKAY"/>
  </r>
  <r>
    <d v="2015-09-26T00:00:00"/>
    <s v="September"/>
    <s v="Rick Wilson"/>
    <x v="12"/>
    <x v="0"/>
    <s v="Paper"/>
    <s v="Petty Cash Envelope"/>
    <n v="86.27"/>
    <n v="4"/>
    <n v="31.27"/>
    <m/>
    <n v="0.36246667439434338"/>
    <m/>
    <s v="Rick"/>
    <s v="OKAY"/>
  </r>
  <r>
    <d v="2015-09-26T00:00:00"/>
    <s v="September"/>
    <s v="Rick Wilson"/>
    <x v="12"/>
    <x v="0"/>
    <s v="Binders"/>
    <s v="GBC VeloBinder Electric Binding Machine"/>
    <n v="72.59"/>
    <n v="2"/>
    <n v="-48.39"/>
    <m/>
    <n v="-0.66662074665931947"/>
    <m/>
    <s v="Rick"/>
    <s v="OKAY"/>
  </r>
  <r>
    <d v="2015-09-26T00:00:00"/>
    <s v="September"/>
    <s v="Rick Wilson"/>
    <x v="12"/>
    <x v="0"/>
    <s v="Appliances"/>
    <s v="3M Replacement Filter for Office Air Cleaner for 20' x 33' Room"/>
    <n v="60.67"/>
    <n v="2"/>
    <n v="14.41"/>
    <m/>
    <n v="0.23751442228448985"/>
    <m/>
    <s v="Rick"/>
    <s v="OKAY"/>
  </r>
  <r>
    <d v="2015-09-26T00:00:00"/>
    <s v="September"/>
    <s v="Rick Wilson"/>
    <x v="12"/>
    <x v="0"/>
    <s v="Binders"/>
    <s v="Lock-Up Easel 'Spel-Binder'"/>
    <n v="77.03"/>
    <n v="9"/>
    <n v="-59.06"/>
    <m/>
    <n v="-0.76671426716863567"/>
    <m/>
    <s v="Rick"/>
    <s v="OKAY"/>
  </r>
  <r>
    <d v="2015-09-26T00:00:00"/>
    <s v="September"/>
    <s v="Rick Wilson"/>
    <x v="12"/>
    <x v="0"/>
    <s v="Storage"/>
    <s v="2300 Heavy-Duty Transfer File Systems by Perma"/>
    <n v="119.9"/>
    <n v="6"/>
    <n v="-1.5"/>
    <m/>
    <n v="-1.251042535446205E-2"/>
    <m/>
    <s v="Rick"/>
    <s v="GREAT"/>
  </r>
  <r>
    <d v="2015-09-26T00:00:00"/>
    <s v="September"/>
    <s v="Rick Wilson"/>
    <x v="12"/>
    <x v="2"/>
    <s v="Phones"/>
    <s v="Samsung Rugby III"/>
    <n v="263.95999999999998"/>
    <n v="5"/>
    <n v="23.1"/>
    <m/>
    <n v="8.7513259584785591E-2"/>
    <m/>
    <s v="Rick"/>
    <s v="GREAT"/>
  </r>
  <r>
    <d v="2015-09-26T00:00:00"/>
    <s v="September"/>
    <s v="Rick Wilson"/>
    <x v="12"/>
    <x v="0"/>
    <s v="Storage"/>
    <s v="SAFCO Boltless Steel Shelving"/>
    <n v="363.65"/>
    <n v="4"/>
    <n v="-86.37"/>
    <m/>
    <n v="-0.23750859342774649"/>
    <m/>
    <s v="Rick"/>
    <s v="GREAT"/>
  </r>
  <r>
    <d v="2015-09-26T00:00:00"/>
    <s v="September"/>
    <s v="Sarah Foster"/>
    <x v="2"/>
    <x v="0"/>
    <s v="Binders"/>
    <s v="Catalog Binders with Expanding Posts"/>
    <n v="121.1"/>
    <n v="6"/>
    <n v="-100.92"/>
    <m/>
    <n v="-0.83336085879438482"/>
    <m/>
    <s v="Sarah"/>
    <e v="#N/A"/>
  </r>
  <r>
    <d v="2015-09-26T00:00:00"/>
    <s v="September"/>
    <s v="Sarah Foster"/>
    <x v="2"/>
    <x v="2"/>
    <s v="Phones"/>
    <s v="Grandstream GXP2100 Mainstream Business Phone"/>
    <n v="45.89"/>
    <n v="1"/>
    <n v="-9.18"/>
    <m/>
    <n v="-0.20004358247984311"/>
    <m/>
    <s v="Sarah"/>
    <s v="OKAY"/>
  </r>
  <r>
    <d v="2015-09-26T00:00:00"/>
    <s v="September"/>
    <s v="Bryan Spruell"/>
    <x v="3"/>
    <x v="0"/>
    <s v="Storage"/>
    <s v="Sortfiler Multipurpose Personal File Organizer, Black"/>
    <n v="64.17"/>
    <n v="3"/>
    <n v="18.61"/>
    <m/>
    <n v="0.2900109085242325"/>
    <m/>
    <s v="Bryan"/>
    <s v="OKAY"/>
  </r>
  <r>
    <d v="2015-09-26T00:00:00"/>
    <s v="September"/>
    <s v="Bryan Spruell"/>
    <x v="3"/>
    <x v="0"/>
    <s v="Envelopes"/>
    <s v="Cameo Buff Policy Envelopes"/>
    <n v="124.46"/>
    <n v="2"/>
    <n v="58.5"/>
    <m/>
    <n v="0.47003053189779853"/>
    <m/>
    <s v="Bryan"/>
    <e v="#N/A"/>
  </r>
  <r>
    <d v="2015-09-26T00:00:00"/>
    <s v="September"/>
    <s v="Philip Fox"/>
    <x v="20"/>
    <x v="2"/>
    <s v="Accessories"/>
    <s v="Dell Slim USB Multimedia Keyboard"/>
    <n v="50"/>
    <n v="2"/>
    <n v="12"/>
    <m/>
    <n v="0.24"/>
    <m/>
    <s v="Philip"/>
    <s v="OKAY"/>
  </r>
  <r>
    <d v="2015-09-26T00:00:00"/>
    <s v="September"/>
    <s v="Gene McClure"/>
    <x v="20"/>
    <x v="0"/>
    <s v="Fasteners"/>
    <s v="Vinyl Coated Wire Paper Clips in Organizer Box, 800/Box"/>
    <n v="34.44"/>
    <n v="3"/>
    <n v="16.190000000000001"/>
    <m/>
    <n v="0.47009291521486651"/>
    <m/>
    <s v="Gene"/>
    <s v="OKAY"/>
  </r>
  <r>
    <d v="2015-09-26T00:00:00"/>
    <s v="September"/>
    <s v="Gene McClure"/>
    <x v="20"/>
    <x v="2"/>
    <s v="Machines"/>
    <s v="Ativa MDM8000 8-Sheet Micro-Cut Shredder"/>
    <n v="629.92999999999995"/>
    <n v="7"/>
    <n v="296.07"/>
    <m/>
    <n v="0.4700046036861239"/>
    <m/>
    <s v="Gene"/>
    <s v="GOOD"/>
  </r>
  <r>
    <d v="2015-09-26T00:00:00"/>
    <s v="September"/>
    <s v="Gene McClure"/>
    <x v="20"/>
    <x v="0"/>
    <s v="Binders"/>
    <s v="GBC Imprintable Covers"/>
    <n v="79.06"/>
    <n v="9"/>
    <n v="28.66"/>
    <m/>
    <n v="0.36250948646597519"/>
    <m/>
    <s v="Gene"/>
    <s v="OKAY"/>
  </r>
  <r>
    <d v="2015-09-27T00:00:00"/>
    <s v="September"/>
    <s v="Neoma Murray"/>
    <x v="1"/>
    <x v="0"/>
    <s v="Binders"/>
    <s v="Vinyl Sectional Post Binders"/>
    <n v="15.08"/>
    <n v="2"/>
    <n v="-22.62"/>
    <m/>
    <n v="-1.5"/>
    <m/>
    <s v="Neoma"/>
    <s v="OKAY"/>
  </r>
  <r>
    <d v="2015-09-27T00:00:00"/>
    <s v="September"/>
    <s v="Neoma Murray"/>
    <x v="1"/>
    <x v="1"/>
    <s v="Furnishings"/>
    <s v="DAX Metal Frame, Desktop, Stepped-Edge"/>
    <n v="24.29"/>
    <n v="3"/>
    <n v="-12.75"/>
    <m/>
    <n v="-0.52490736928777282"/>
    <m/>
    <s v="Neoma"/>
    <s v="OKAY"/>
  </r>
  <r>
    <d v="2015-09-27T00:00:00"/>
    <s v="September"/>
    <s v="Rick Huthwaite"/>
    <x v="3"/>
    <x v="0"/>
    <s v="Storage"/>
    <s v="Personal Filing Tote with Lid, Black/Gray"/>
    <n v="15.51"/>
    <n v="1"/>
    <n v="4.34"/>
    <m/>
    <n v="0.279819471308833"/>
    <m/>
    <s v="Rick"/>
    <s v="OKAY"/>
  </r>
  <r>
    <d v="2015-09-27T00:00:00"/>
    <s v="September"/>
    <s v="Rick Huthwaite"/>
    <x v="3"/>
    <x v="0"/>
    <s v="Paper"/>
    <s v="Xerox 1916"/>
    <n v="146.82"/>
    <n v="3"/>
    <n v="73.41"/>
    <m/>
    <n v="0.5"/>
    <m/>
    <s v="Rick"/>
    <e v="#N/A"/>
  </r>
  <r>
    <d v="2015-09-27T00:00:00"/>
    <s v="September"/>
    <s v="Rick Huthwaite"/>
    <x v="3"/>
    <x v="0"/>
    <s v="Paper"/>
    <s v="Xerox 226"/>
    <n v="12.96"/>
    <n v="2"/>
    <n v="6.22"/>
    <m/>
    <n v="0.47993827160493824"/>
    <m/>
    <s v="Rick"/>
    <s v="OKAY"/>
  </r>
  <r>
    <d v="2015-09-27T00:00:00"/>
    <s v="September"/>
    <s v="Helen Wasserman"/>
    <x v="14"/>
    <x v="0"/>
    <s v="Art"/>
    <s v="Newell 321"/>
    <n v="16.399999999999999"/>
    <n v="5"/>
    <n v="4.76"/>
    <m/>
    <n v="0.29024390243902443"/>
    <m/>
    <s v="Helen"/>
    <s v="OKAY"/>
  </r>
  <r>
    <d v="2015-09-27T00:00:00"/>
    <s v="September"/>
    <s v="Helen Wasserman"/>
    <x v="14"/>
    <x v="0"/>
    <s v="Paper"/>
    <s v="Xerox 1996"/>
    <n v="25.92"/>
    <n v="4"/>
    <n v="12.44"/>
    <m/>
    <n v="0.47993827160493824"/>
    <m/>
    <s v="Helen"/>
    <s v="OKAY"/>
  </r>
  <r>
    <d v="2015-09-27T00:00:00"/>
    <s v="September"/>
    <s v="Jamie Kunitz"/>
    <x v="6"/>
    <x v="0"/>
    <s v="Paper"/>
    <s v="Xerox 1988"/>
    <n v="154.9"/>
    <n v="5"/>
    <n v="69.709999999999994"/>
    <m/>
    <n v="0.45003227888960612"/>
    <m/>
    <s v="Jamie"/>
    <s v="GREAT"/>
  </r>
  <r>
    <d v="2015-09-27T00:00:00"/>
    <s v="September"/>
    <s v="Jamie Kunitz"/>
    <x v="6"/>
    <x v="2"/>
    <s v="Phones"/>
    <s v="Cisco SPA301"/>
    <n v="1871.88"/>
    <n v="12"/>
    <n v="561.55999999999995"/>
    <m/>
    <n v="0.29999786311088311"/>
    <m/>
    <s v="Jamie"/>
    <s v="GOOD"/>
  </r>
  <r>
    <d v="2015-09-27T00:00:00"/>
    <s v="September"/>
    <s v="Saphhira Shifley"/>
    <x v="22"/>
    <x v="0"/>
    <s v="Art"/>
    <s v="Newell 334"/>
    <n v="99.2"/>
    <n v="5"/>
    <n v="25.79"/>
    <m/>
    <n v="0.25997983870967739"/>
    <m/>
    <s v="Saphhira"/>
    <s v="OKAY"/>
  </r>
  <r>
    <d v="2015-09-28T00:00:00"/>
    <s v="September"/>
    <s v="Henry Goldwyn"/>
    <x v="3"/>
    <x v="0"/>
    <s v="Appliances"/>
    <s v="Holmes Odor Grabber"/>
    <n v="43.26"/>
    <n v="3"/>
    <n v="14.28"/>
    <m/>
    <n v="0.3300970873786408"/>
    <m/>
    <s v="Henry"/>
    <s v="OKAY"/>
  </r>
  <r>
    <d v="2015-09-28T00:00:00"/>
    <s v="September"/>
    <s v="Henry Goldwyn"/>
    <x v="3"/>
    <x v="0"/>
    <s v="Appliances"/>
    <s v="Holmes HEPA Air Purifier"/>
    <n v="43.56"/>
    <n v="2"/>
    <n v="15.25"/>
    <m/>
    <n v="0.35009182736455463"/>
    <m/>
    <s v="Henry"/>
    <s v="OKAY"/>
  </r>
  <r>
    <d v="2015-09-28T00:00:00"/>
    <s v="September"/>
    <s v="Zuschuss Carroll"/>
    <x v="26"/>
    <x v="0"/>
    <s v="Envelopes"/>
    <s v="#10 White Business Envelopes,4 1/8 x 9 1/2"/>
    <n v="12.54"/>
    <n v="1"/>
    <n v="4.2300000000000004"/>
    <m/>
    <n v="0.33732057416267947"/>
    <m/>
    <s v="Zuschuss"/>
    <s v="OKAY"/>
  </r>
  <r>
    <d v="2015-09-28T00:00:00"/>
    <s v="September"/>
    <s v="Zuschuss Carroll"/>
    <x v="26"/>
    <x v="0"/>
    <s v="Binders"/>
    <s v="Wilson Jones Easy Flow II Sheet Lifters"/>
    <n v="1.08"/>
    <n v="2"/>
    <n v="-0.79"/>
    <m/>
    <n v="-0.73148148148148151"/>
    <m/>
    <s v="Zuschuss"/>
    <s v="OKAY"/>
  </r>
  <r>
    <d v="2015-09-28T00:00:00"/>
    <s v="September"/>
    <s v="Zuschuss Carroll"/>
    <x v="26"/>
    <x v="0"/>
    <s v="Fasteners"/>
    <s v="Staples"/>
    <n v="4.51"/>
    <n v="3"/>
    <n v="0.85"/>
    <m/>
    <n v="0.18847006651884701"/>
    <m/>
    <s v="Zuschuss"/>
    <s v="OKAY"/>
  </r>
  <r>
    <d v="2015-09-28T00:00:00"/>
    <s v="September"/>
    <s v="Jennifer Jackson"/>
    <x v="20"/>
    <x v="0"/>
    <s v="Appliances"/>
    <s v="Fellowes Premier Superior Surge Suppressor, 10-Outlet, With Phone and Remote"/>
    <n v="293.52"/>
    <n v="6"/>
    <n v="76.319999999999993"/>
    <m/>
    <n v="0.26001635322976285"/>
    <m/>
    <s v="Jennifer"/>
    <s v="GREAT"/>
  </r>
  <r>
    <d v="2015-09-28T00:00:00"/>
    <s v="September"/>
    <s v="Jennifer Jackson"/>
    <x v="20"/>
    <x v="2"/>
    <s v="Phones"/>
    <s v="Nortel Meridian M3904 Professional Digital phone"/>
    <n v="307.98"/>
    <n v="2"/>
    <n v="89.31"/>
    <m/>
    <n v="0.28998636275082795"/>
    <m/>
    <s v="Jennifer"/>
    <s v="GREAT"/>
  </r>
  <r>
    <d v="2015-09-28T00:00:00"/>
    <s v="September"/>
    <s v="Roy Phan"/>
    <x v="3"/>
    <x v="0"/>
    <s v="Appliances"/>
    <s v="Acco Smartsocket Table Surge Protector, 6 Color-Coded Adapter Outlets"/>
    <n v="186.15"/>
    <n v="3"/>
    <n v="55.85"/>
    <m/>
    <n v="0.30002686005909213"/>
    <m/>
    <s v="Roy"/>
    <e v="#N/A"/>
  </r>
  <r>
    <d v="2015-09-28T00:00:00"/>
    <s v="September"/>
    <s v="Roy Phan"/>
    <x v="3"/>
    <x v="0"/>
    <s v="Binders"/>
    <s v="GBC Recycled VeloBinder Covers"/>
    <n v="81.790000000000006"/>
    <n v="6"/>
    <n v="26.58"/>
    <m/>
    <n v="0.32497860374128862"/>
    <m/>
    <s v="Roy"/>
    <s v="OKAY"/>
  </r>
  <r>
    <d v="2015-09-28T00:00:00"/>
    <s v="September"/>
    <s v="Roy Phan"/>
    <x v="3"/>
    <x v="0"/>
    <s v="Supplies"/>
    <s v="Acme Galleria Hot Forged Steel Scissors with Colored Handles"/>
    <n v="47.19"/>
    <n v="3"/>
    <n v="13.69"/>
    <m/>
    <n v="0.29010383555838104"/>
    <m/>
    <s v="Roy"/>
    <s v="OKAY"/>
  </r>
  <r>
    <d v="2015-09-28T00:00:00"/>
    <s v="September"/>
    <s v="Roy Phan"/>
    <x v="3"/>
    <x v="2"/>
    <s v="Phones"/>
    <s v="Motorola HK250 Universal Bluetooth Headset"/>
    <n v="36.78"/>
    <n v="2"/>
    <n v="-8.2799999999999994"/>
    <m/>
    <n v="-0.22512234910277323"/>
    <m/>
    <s v="Roy"/>
    <s v="OKAY"/>
  </r>
  <r>
    <d v="2015-10-01T00:00:00"/>
    <s v="October"/>
    <s v="Shaun Chance"/>
    <x v="26"/>
    <x v="0"/>
    <s v="Storage"/>
    <s v="Trav-L-File Heavy-Duty Shuttle II, Black"/>
    <n v="139.41999999999999"/>
    <n v="4"/>
    <n v="17.43"/>
    <m/>
    <n v="0.12501793143021089"/>
    <m/>
    <s v="Shaun"/>
    <s v="GREAT"/>
  </r>
  <r>
    <d v="2015-10-01T00:00:00"/>
    <s v="October"/>
    <s v="Robert Marley"/>
    <x v="32"/>
    <x v="2"/>
    <s v="Phones"/>
    <s v="Cisco SPA301"/>
    <n v="311.98"/>
    <n v="2"/>
    <n v="93.59"/>
    <m/>
    <n v="0.29998717866529906"/>
    <m/>
    <s v="Robert"/>
    <e v="#N/A"/>
  </r>
  <r>
    <d v="2015-10-01T00:00:00"/>
    <s v="October"/>
    <s v="Robert Marley"/>
    <x v="32"/>
    <x v="0"/>
    <s v="Binders"/>
    <s v="Avery Non-Stick Binders"/>
    <n v="22.45"/>
    <n v="5"/>
    <n v="10.33"/>
    <m/>
    <n v="0.4601336302895323"/>
    <m/>
    <s v="Robert"/>
    <s v="OKAY"/>
  </r>
  <r>
    <d v="2015-10-01T00:00:00"/>
    <s v="October"/>
    <s v="Eric Murdock"/>
    <x v="1"/>
    <x v="0"/>
    <s v="Binders"/>
    <s v="Accohide Poly Flexible Ring Binders"/>
    <n v="2.99"/>
    <n v="4"/>
    <n v="-4.49"/>
    <m/>
    <n v="-1.5016722408026755"/>
    <m/>
    <s v="Eric"/>
    <s v="OKAY"/>
  </r>
  <r>
    <d v="2015-10-01T00:00:00"/>
    <s v="October"/>
    <s v="Eric Murdock"/>
    <x v="1"/>
    <x v="2"/>
    <s v="Accessories"/>
    <s v="Lenovo 17-Key USB Numeric Keypad"/>
    <n v="108.77"/>
    <n v="4"/>
    <n v="2.72"/>
    <m/>
    <n v="2.5006895283626002E-2"/>
    <m/>
    <s v="Eric"/>
    <s v="GREAT"/>
  </r>
  <r>
    <d v="2015-10-01T00:00:00"/>
    <s v="October"/>
    <s v="Eric Murdock"/>
    <x v="11"/>
    <x v="2"/>
    <s v="Phones"/>
    <s v="Wilson Electronics DB Pro Signal Booster"/>
    <n v="572.79999999999995"/>
    <n v="2"/>
    <n v="50.12"/>
    <m/>
    <n v="8.7500000000000008E-2"/>
    <m/>
    <s v="Eric"/>
    <s v="GOOD"/>
  </r>
  <r>
    <d v="2015-10-02T00:00:00"/>
    <s v="October"/>
    <s v="Ed Braxton"/>
    <x v="3"/>
    <x v="0"/>
    <s v="Binders"/>
    <s v="GBC Personal VeloBind Strips"/>
    <n v="57.5"/>
    <n v="6"/>
    <n v="20.13"/>
    <m/>
    <n v="0.3500869565217391"/>
    <m/>
    <s v="Ed"/>
    <s v="OKAY"/>
  </r>
  <r>
    <d v="2015-10-02T00:00:00"/>
    <s v="October"/>
    <s v="Jennifer Patt"/>
    <x v="23"/>
    <x v="0"/>
    <s v="Paper"/>
    <s v="Computer Printout Paper with Letter-Trim Perforations"/>
    <n v="94.85"/>
    <n v="5"/>
    <n v="45.53"/>
    <m/>
    <n v="0.48002108592514503"/>
    <m/>
    <s v="Jennifer"/>
    <s v="OKAY"/>
  </r>
  <r>
    <d v="2015-10-02T00:00:00"/>
    <s v="October"/>
    <s v="Jennifer Patt"/>
    <x v="23"/>
    <x v="0"/>
    <s v="Envelopes"/>
    <s v="Globe Weis Peel &amp; Seel First Class Envelopes"/>
    <n v="51.12"/>
    <n v="4"/>
    <n v="23"/>
    <m/>
    <n v="0.44992175273865415"/>
    <m/>
    <s v="Jennifer"/>
    <s v="OKAY"/>
  </r>
  <r>
    <d v="2015-10-02T00:00:00"/>
    <s v="October"/>
    <s v="Jennifer Patt"/>
    <x v="23"/>
    <x v="2"/>
    <s v="Accessories"/>
    <s v="NETGEAR N750 Dual Band Wi-Fi Gigabit Router"/>
    <n v="90"/>
    <n v="1"/>
    <n v="32.4"/>
    <m/>
    <n v="0.36"/>
    <m/>
    <s v="Jennifer"/>
    <s v="OKAY"/>
  </r>
  <r>
    <d v="2015-10-02T00:00:00"/>
    <s v="October"/>
    <s v="Christopher Schild"/>
    <x v="3"/>
    <x v="0"/>
    <s v="Storage"/>
    <s v="Eldon ProFile File 'N Store Portable File Tub Letter/Legal Size Black"/>
    <n v="270.33999999999997"/>
    <n v="14"/>
    <n v="75.7"/>
    <m/>
    <n v="0.2800177554191019"/>
    <m/>
    <s v="Christopher"/>
    <e v="#N/A"/>
  </r>
  <r>
    <d v="2015-10-02T00:00:00"/>
    <s v="October"/>
    <s v="Nora Pelletier"/>
    <x v="25"/>
    <x v="0"/>
    <s v="Binders"/>
    <s v="Pressboard Hanging Data Binders for Unburst Sheets"/>
    <n v="7.38"/>
    <n v="5"/>
    <n v="-5.41"/>
    <m/>
    <n v="-0.73306233062330628"/>
    <m/>
    <s v="Nora"/>
    <s v="OKAY"/>
  </r>
  <r>
    <d v="2015-10-02T00:00:00"/>
    <s v="October"/>
    <s v="Henry MacAllister"/>
    <x v="3"/>
    <x v="0"/>
    <s v="Binders"/>
    <s v="Pressboard Hanging Data Binders for Unburst Sheets"/>
    <n v="11.81"/>
    <n v="3"/>
    <n v="4.13"/>
    <m/>
    <n v="0.34970364098221846"/>
    <m/>
    <s v="Henry"/>
    <s v="OKAY"/>
  </r>
  <r>
    <d v="2015-10-02T00:00:00"/>
    <s v="October"/>
    <s v="Henry MacAllister"/>
    <x v="3"/>
    <x v="0"/>
    <s v="Binders"/>
    <s v="GBC Poly Designer Binding Covers"/>
    <n v="53.57"/>
    <n v="4"/>
    <n v="19.420000000000002"/>
    <m/>
    <n v="0.36251633376890052"/>
    <m/>
    <s v="Henry"/>
    <s v="OKAY"/>
  </r>
  <r>
    <d v="2015-10-02T00:00:00"/>
    <s v="October"/>
    <s v="Henry MacAllister"/>
    <x v="3"/>
    <x v="2"/>
    <s v="Phones"/>
    <s v="HTC One Mini"/>
    <n v="503.96"/>
    <n v="5"/>
    <n v="50.4"/>
    <m/>
    <n v="0.10000793713786808"/>
    <m/>
    <s v="Henry"/>
    <s v="GOOD"/>
  </r>
  <r>
    <d v="2015-10-02T00:00:00"/>
    <s v="October"/>
    <s v="Michael Paige"/>
    <x v="37"/>
    <x v="0"/>
    <s v="Binders"/>
    <s v="Acco PRESSTEX Data Binder with Storage Hooks, Dark Blue, 14 7/8&quot; X 11&quot;"/>
    <n v="26.9"/>
    <n v="5"/>
    <n v="13.18"/>
    <m/>
    <n v="0.48996282527881041"/>
    <m/>
    <s v="Michael"/>
    <s v="OKAY"/>
  </r>
  <r>
    <d v="2015-10-02T00:00:00"/>
    <s v="October"/>
    <s v="Sheri Gordon"/>
    <x v="36"/>
    <x v="0"/>
    <s v="Paper"/>
    <s v="Xerox 202"/>
    <n v="19.440000000000001"/>
    <n v="3"/>
    <n v="9.33"/>
    <m/>
    <n v="0.47993827160493824"/>
    <m/>
    <s v="Sheri"/>
    <s v="OKAY"/>
  </r>
  <r>
    <d v="2015-10-02T00:00:00"/>
    <s v="October"/>
    <s v="Sheri Gordon"/>
    <x v="36"/>
    <x v="0"/>
    <s v="Binders"/>
    <s v="GBC Plastic Binding Combs"/>
    <n v="7.38"/>
    <n v="1"/>
    <n v="3.62"/>
    <m/>
    <n v="0.49051490514905149"/>
    <m/>
    <s v="Sheri"/>
    <s v="OKAY"/>
  </r>
  <r>
    <d v="2015-10-02T00:00:00"/>
    <s v="October"/>
    <s v="Resi PÃ¶lking"/>
    <x v="26"/>
    <x v="0"/>
    <s v="Supplies"/>
    <s v="Acme Design Line 8&quot; Stainless Steel Bent Scissors w/Champagne Handles, 3-1/8&quot; Cut"/>
    <n v="10.94"/>
    <n v="2"/>
    <n v="0.96"/>
    <m/>
    <n v="8.7751371115173671E-2"/>
    <m/>
    <s v="Resi"/>
    <s v="OKAY"/>
  </r>
  <r>
    <d v="2015-10-02T00:00:00"/>
    <s v="October"/>
    <s v="Chloris Kastensmidt"/>
    <x v="11"/>
    <x v="1"/>
    <s v="Furnishings"/>
    <s v="9-3/4 Diameter Round Wall Clock"/>
    <n v="11.03"/>
    <n v="1"/>
    <n v="3.03"/>
    <m/>
    <n v="0.27470534904805077"/>
    <m/>
    <s v="Chloris"/>
    <s v="OKAY"/>
  </r>
  <r>
    <d v="2015-10-02T00:00:00"/>
    <s v="October"/>
    <s v="Chloris Kastensmidt"/>
    <x v="11"/>
    <x v="2"/>
    <s v="Accessories"/>
    <s v="SanDisk Ultra 32 GB MicroSDHC Class 10 Memory Card"/>
    <n v="53.04"/>
    <n v="3"/>
    <n v="-4.6399999999999997"/>
    <m/>
    <n v="-8.7481146304675711E-2"/>
    <m/>
    <s v="Chloris"/>
    <s v="OKAY"/>
  </r>
  <r>
    <d v="2015-10-03T00:00:00"/>
    <s v="October"/>
    <s v="Bryan Mills"/>
    <x v="10"/>
    <x v="0"/>
    <s v="Binders"/>
    <s v="Acco D-Ring Binder w/DublLock"/>
    <n v="32.07"/>
    <n v="5"/>
    <n v="-22.45"/>
    <m/>
    <n v="-0.7000311817898347"/>
    <m/>
    <s v="Bryan"/>
    <s v="OKAY"/>
  </r>
  <r>
    <d v="2015-10-03T00:00:00"/>
    <s v="October"/>
    <s v="Bryan Mills"/>
    <x v="10"/>
    <x v="2"/>
    <s v="Accessories"/>
    <s v="ImationÂ 8gb Micro Traveldrive Usb 2.0Â Flash Drive"/>
    <n v="24"/>
    <n v="2"/>
    <n v="-2.7"/>
    <m/>
    <n v="-0.1125"/>
    <m/>
    <s v="Bryan"/>
    <s v="OKAY"/>
  </r>
  <r>
    <d v="2015-10-03T00:00:00"/>
    <s v="October"/>
    <s v="Bryan Mills"/>
    <x v="10"/>
    <x v="1"/>
    <s v="Bookcases"/>
    <s v="Safco Value Mate Series Steel Bookcases, Baked Enamel Finish on Steel, Gray"/>
    <n v="35.49"/>
    <n v="1"/>
    <n v="-15.62"/>
    <m/>
    <n v="-0.440123978585517"/>
    <m/>
    <s v="Bryan"/>
    <s v="OKAY"/>
  </r>
  <r>
    <d v="2015-10-03T00:00:00"/>
    <s v="October"/>
    <s v="Bryan Mills"/>
    <x v="10"/>
    <x v="2"/>
    <s v="Accessories"/>
    <s v="Microsoft Natural Ergonomic Keyboard 4000"/>
    <n v="47.98"/>
    <n v="2"/>
    <n v="0.6"/>
    <m/>
    <n v="1.2505210504376824E-2"/>
    <m/>
    <s v="Bryan"/>
    <s v="OKAY"/>
  </r>
  <r>
    <d v="2015-10-03T00:00:00"/>
    <s v="October"/>
    <s v="Mary Zewe"/>
    <x v="2"/>
    <x v="0"/>
    <s v="Storage"/>
    <s v="Staple magnet"/>
    <n v="15.01"/>
    <n v="2"/>
    <n v="1.5"/>
    <m/>
    <n v="9.9933377748167893E-2"/>
    <m/>
    <s v="Mary"/>
    <s v="OKAY"/>
  </r>
  <r>
    <d v="2015-10-03T00:00:00"/>
    <s v="October"/>
    <s v="Bruce Stewart"/>
    <x v="3"/>
    <x v="1"/>
    <s v="Bookcases"/>
    <s v="Safco Value Mate Series Steel Bookcases, Baked Enamel Finish on Steel, Gray"/>
    <n v="120.67"/>
    <n v="2"/>
    <n v="18.45"/>
    <m/>
    <n v="0.15289632883069529"/>
    <m/>
    <s v="Bruce"/>
    <s v="GREAT"/>
  </r>
  <r>
    <d v="2015-10-04T00:00:00"/>
    <s v="October"/>
    <s v="Denny Joy"/>
    <x v="4"/>
    <x v="1"/>
    <s v="Chairs"/>
    <s v="Office Star - Mesh Screen back chair with Vinyl seat"/>
    <n v="392.94"/>
    <n v="3"/>
    <n v="43.22"/>
    <m/>
    <n v="0.10999134727948287"/>
    <m/>
    <s v="Denny"/>
    <e v="#N/A"/>
  </r>
  <r>
    <d v="2015-10-04T00:00:00"/>
    <s v="October"/>
    <s v="Alex Avila"/>
    <x v="3"/>
    <x v="0"/>
    <s v="Storage"/>
    <s v="Tenex Personal Project File with Scoop Front Design, Black"/>
    <n v="26.96"/>
    <n v="2"/>
    <n v="7.01"/>
    <m/>
    <n v="0.26001483679525222"/>
    <m/>
    <s v="Alex"/>
    <s v="OKAY"/>
  </r>
  <r>
    <d v="2015-10-04T00:00:00"/>
    <s v="October"/>
    <s v="Julie Kriz"/>
    <x v="2"/>
    <x v="1"/>
    <s v="Furnishings"/>
    <s v="DataProducts Ampli Magnifier Task Lamp, Black,"/>
    <n v="64.94"/>
    <n v="3"/>
    <n v="6.49"/>
    <m/>
    <n v="9.9938404681244236E-2"/>
    <m/>
    <s v="Julie"/>
    <s v="OKAY"/>
  </r>
  <r>
    <d v="2015-10-04T00:00:00"/>
    <s v="October"/>
    <s v="Julie Kriz"/>
    <x v="2"/>
    <x v="0"/>
    <s v="Paper"/>
    <s v="Xerox 1946"/>
    <n v="20.74"/>
    <n v="4"/>
    <n v="7.26"/>
    <m/>
    <n v="0.35004821600771457"/>
    <m/>
    <s v="Julie"/>
    <s v="OKAY"/>
  </r>
  <r>
    <d v="2015-10-05T00:00:00"/>
    <s v="October"/>
    <s v="Joel Jenkins"/>
    <x v="6"/>
    <x v="0"/>
    <s v="Art"/>
    <s v="Newell 324"/>
    <n v="46.2"/>
    <n v="4"/>
    <n v="12.94"/>
    <m/>
    <n v="0.28008658008658005"/>
    <m/>
    <s v="Joel"/>
    <s v="OKAY"/>
  </r>
  <r>
    <d v="2015-10-05T00:00:00"/>
    <s v="October"/>
    <s v="Joel Jenkins"/>
    <x v="6"/>
    <x v="0"/>
    <s v="Appliances"/>
    <s v="Holmes Odor Grabber"/>
    <n v="28.84"/>
    <n v="2"/>
    <n v="9.52"/>
    <m/>
    <n v="0.33009708737864074"/>
    <m/>
    <s v="Joel"/>
    <s v="OKAY"/>
  </r>
  <r>
    <d v="2015-10-05T00:00:00"/>
    <s v="October"/>
    <s v="Sylvia Foulston"/>
    <x v="7"/>
    <x v="0"/>
    <s v="Storage"/>
    <s v="Personal Filing Tote with Lid, Black/Gray"/>
    <n v="77.55"/>
    <n v="5"/>
    <n v="21.71"/>
    <m/>
    <n v="0.27994842037395229"/>
    <m/>
    <s v="Sylvia"/>
    <s v="OKAY"/>
  </r>
  <r>
    <d v="2015-10-05T00:00:00"/>
    <s v="October"/>
    <s v="Maria Bertelson"/>
    <x v="10"/>
    <x v="2"/>
    <s v="Accessories"/>
    <s v="SanDisk Ultra 32 GB MicroSDHC Class 10 Memory Card"/>
    <n v="53.04"/>
    <n v="3"/>
    <n v="-4.6399999999999997"/>
    <m/>
    <n v="-8.7481146304675711E-2"/>
    <m/>
    <s v="Maria"/>
    <s v="OKAY"/>
  </r>
  <r>
    <d v="2015-10-05T00:00:00"/>
    <s v="October"/>
    <s v="Jeremy Farry"/>
    <x v="11"/>
    <x v="1"/>
    <s v="Bookcases"/>
    <s v="Bush Cubix Collection Bookcases, Fully Assembled"/>
    <n v="66.290000000000006"/>
    <n v="1"/>
    <n v="-103.86"/>
    <m/>
    <n v="-1.5667521496454968"/>
    <m/>
    <s v="Jeremy"/>
    <s v="OKAY"/>
  </r>
  <r>
    <d v="2015-10-05T00:00:00"/>
    <s v="October"/>
    <s v="Jeremy Farry"/>
    <x v="11"/>
    <x v="1"/>
    <s v="Chairs"/>
    <s v="Global Highback Leather Tilter in Burgundy"/>
    <n v="291.17"/>
    <n v="4"/>
    <n v="-14.56"/>
    <m/>
    <n v="-5.000515162963217E-2"/>
    <m/>
    <s v="Jeremy"/>
    <s v="GREAT"/>
  </r>
  <r>
    <d v="2015-10-05T00:00:00"/>
    <s v="October"/>
    <s v="Ivan Liston"/>
    <x v="10"/>
    <x v="2"/>
    <s v="Accessories"/>
    <s v="NETGEAR N750 Dual Band Wi-Fi Gigabit Router"/>
    <n v="288"/>
    <n v="4"/>
    <n v="57.6"/>
    <m/>
    <n v="0.2"/>
    <m/>
    <s v="Ivan"/>
    <s v="GREAT"/>
  </r>
  <r>
    <d v="2015-10-08T00:00:00"/>
    <s v="October"/>
    <s v="Maria Bertelson"/>
    <x v="3"/>
    <x v="1"/>
    <s v="Furnishings"/>
    <s v="Deflect-o SuperTray Unbreakable Stackable Tray, Letter, Black"/>
    <n v="145.9"/>
    <n v="5"/>
    <n v="62.74"/>
    <m/>
    <n v="0.43002056202878686"/>
    <m/>
    <s v="Maria"/>
    <e v="#N/A"/>
  </r>
  <r>
    <d v="2015-10-08T00:00:00"/>
    <s v="October"/>
    <s v="Brian Thompson"/>
    <x v="0"/>
    <x v="0"/>
    <s v="Art"/>
    <s v="Binney &amp; Smith inkTank Desk Highlighter, Chisel Tip, Yellow, 12/Box"/>
    <n v="3.44"/>
    <n v="2"/>
    <n v="0.56000000000000005"/>
    <m/>
    <n v="0.16279069767441862"/>
    <m/>
    <s v="Brian"/>
    <s v="OKAY"/>
  </r>
  <r>
    <d v="2015-10-08T00:00:00"/>
    <s v="October"/>
    <s v="Gene Hale"/>
    <x v="0"/>
    <x v="1"/>
    <s v="Furnishings"/>
    <s v="Tenex Traditional Chairmats for Medium Pile Carpet, Standard Lip, 36&quot; x 48&quot;"/>
    <n v="72.78"/>
    <n v="3"/>
    <n v="-70.959999999999994"/>
    <m/>
    <n v="-0.97499312998076382"/>
    <m/>
    <s v="Gene"/>
    <s v="OKAY"/>
  </r>
  <r>
    <d v="2015-10-09T00:00:00"/>
    <s v="October"/>
    <s v="Dave Kipp"/>
    <x v="6"/>
    <x v="0"/>
    <s v="Storage"/>
    <s v="Decoflex Hanging Personal Folder File, Blue"/>
    <n v="30.84"/>
    <n v="2"/>
    <n v="8.33"/>
    <m/>
    <n v="0.27010376134889752"/>
    <m/>
    <s v="Dave"/>
    <s v="OKAY"/>
  </r>
  <r>
    <d v="2015-10-09T00:00:00"/>
    <s v="October"/>
    <s v="Tim Brockman"/>
    <x v="20"/>
    <x v="2"/>
    <s v="Phones"/>
    <s v="Jawbone JAMBOX Wireless Bluetooth Speaker"/>
    <n v="631.96"/>
    <n v="4"/>
    <n v="303.33999999999997"/>
    <m/>
    <n v="0.4799987340970947"/>
    <m/>
    <s v="Tim"/>
    <s v="GOOD"/>
  </r>
  <r>
    <d v="2015-10-09T00:00:00"/>
    <s v="October"/>
    <s v="Tim Brockman"/>
    <x v="20"/>
    <x v="0"/>
    <s v="Paper"/>
    <s v="Xerox 1895"/>
    <n v="23.92"/>
    <n v="4"/>
    <n v="10.76"/>
    <m/>
    <n v="0.44983277591973242"/>
    <m/>
    <s v="Tim"/>
    <s v="OKAY"/>
  </r>
  <r>
    <d v="2015-10-09T00:00:00"/>
    <s v="October"/>
    <s v="Brian Moss"/>
    <x v="14"/>
    <x v="2"/>
    <s v="Accessories"/>
    <s v="Logitech G19 Programmable Gaming Keyboard"/>
    <n v="619.95000000000005"/>
    <n v="5"/>
    <n v="111.59"/>
    <m/>
    <n v="0.17999838696669085"/>
    <m/>
    <s v="Brian"/>
    <s v="GOOD"/>
  </r>
  <r>
    <d v="2015-10-09T00:00:00"/>
    <s v="October"/>
    <s v="Brian Moss"/>
    <x v="14"/>
    <x v="2"/>
    <s v="Phones"/>
    <s v="KLD Oscar II Style Snap-on Ultra Thin Side Flip Synthetic Leather Cover Case for HTC One HTC M7"/>
    <n v="29.16"/>
    <n v="3"/>
    <n v="8.4600000000000009"/>
    <m/>
    <n v="0.29012345679012347"/>
    <m/>
    <s v="Brian"/>
    <s v="OKAY"/>
  </r>
  <r>
    <d v="2015-10-09T00:00:00"/>
    <s v="October"/>
    <s v="Brian Moss"/>
    <x v="14"/>
    <x v="0"/>
    <s v="Envelopes"/>
    <s v="Staple envelope"/>
    <n v="57.96"/>
    <n v="7"/>
    <n v="27.24"/>
    <m/>
    <n v="0.46997929606625255"/>
    <m/>
    <s v="Brian"/>
    <s v="OKAY"/>
  </r>
  <r>
    <d v="2015-10-09T00:00:00"/>
    <s v="October"/>
    <s v="Brian Moss"/>
    <x v="14"/>
    <x v="0"/>
    <s v="Appliances"/>
    <s v="Belkin 6 Outlet Metallic Surge Strip"/>
    <n v="29.4"/>
    <n v="3"/>
    <n v="5.23"/>
    <m/>
    <n v="0.17789115646258505"/>
    <m/>
    <s v="Brian"/>
    <s v="OKAY"/>
  </r>
  <r>
    <d v="2015-10-09T00:00:00"/>
    <s v="October"/>
    <s v="Sonia Cooley"/>
    <x v="16"/>
    <x v="0"/>
    <s v="Binders"/>
    <s v="Zipper Ring Binder Pockets"/>
    <n v="1.87"/>
    <n v="2"/>
    <n v="-1.31"/>
    <m/>
    <n v="-0.70053475935828879"/>
    <m/>
    <s v="Sonia"/>
    <s v="OKAY"/>
  </r>
  <r>
    <d v="2015-10-09T00:00:00"/>
    <s v="October"/>
    <s v="Sonia Cooley"/>
    <x v="16"/>
    <x v="0"/>
    <s v="Binders"/>
    <s v="Clear Mylar Reinforcing Strips"/>
    <n v="11.21"/>
    <n v="2"/>
    <n v="-8.6"/>
    <m/>
    <n v="-0.76717216770740404"/>
    <m/>
    <s v="Sonia"/>
    <s v="OKAY"/>
  </r>
  <r>
    <d v="2015-10-09T00:00:00"/>
    <s v="October"/>
    <s v="Sonia Cooley"/>
    <x v="16"/>
    <x v="0"/>
    <s v="Art"/>
    <s v="Avery Hi-Liter Smear-Safe Highlighters"/>
    <n v="37.380000000000003"/>
    <n v="8"/>
    <n v="7.48"/>
    <m/>
    <n v="0.20010700909577314"/>
    <m/>
    <s v="Sonia"/>
    <s v="OKAY"/>
  </r>
  <r>
    <d v="2015-10-09T00:00:00"/>
    <s v="October"/>
    <s v="Fred McMath"/>
    <x v="14"/>
    <x v="1"/>
    <s v="Chairs"/>
    <s v="High-Back Leather Manager's Chair"/>
    <n v="389.97"/>
    <n v="3"/>
    <n v="35.1"/>
    <m/>
    <n v="9.0006923609508419E-2"/>
    <m/>
    <s v="Fred"/>
    <s v="GREAT"/>
  </r>
  <r>
    <d v="2015-10-09T00:00:00"/>
    <s v="October"/>
    <s v="Fred McMath"/>
    <x v="14"/>
    <x v="0"/>
    <s v="Appliances"/>
    <s v="Belkin 8 Outlet SurgeMaster II Gold Surge Protector"/>
    <n v="269.91000000000003"/>
    <n v="5"/>
    <n v="53.98"/>
    <m/>
    <n v="0.19999259012263343"/>
    <m/>
    <s v="Fred"/>
    <e v="#N/A"/>
  </r>
  <r>
    <d v="2015-10-10T00:00:00"/>
    <s v="October"/>
    <s v="Denny Joy"/>
    <x v="3"/>
    <x v="0"/>
    <s v="Paper"/>
    <s v="Xerox 1894"/>
    <n v="45.36"/>
    <n v="7"/>
    <n v="21.77"/>
    <m/>
    <n v="0.47993827160493829"/>
    <m/>
    <s v="Denny"/>
    <s v="OKAY"/>
  </r>
  <r>
    <d v="2015-10-10T00:00:00"/>
    <s v="October"/>
    <s v="John Dryer"/>
    <x v="16"/>
    <x v="0"/>
    <s v="Storage"/>
    <s v="Tennsco Single-Tier Lockers"/>
    <n v="1801.63"/>
    <n v="6"/>
    <n v="-337.81"/>
    <m/>
    <n v="-0.18750242835654379"/>
    <m/>
    <s v="John"/>
    <s v="GOOD"/>
  </r>
  <r>
    <d v="2015-10-10T00:00:00"/>
    <s v="October"/>
    <s v="David Philippe"/>
    <x v="1"/>
    <x v="0"/>
    <s v="Art"/>
    <s v="Avery Fluorescent Highlighter Four-Color Set"/>
    <n v="8.02"/>
    <n v="3"/>
    <n v="1"/>
    <m/>
    <n v="0.12468827930174564"/>
    <m/>
    <s v="David"/>
    <s v="OKAY"/>
  </r>
  <r>
    <d v="2015-10-10T00:00:00"/>
    <s v="October"/>
    <s v="Katherine Nockton"/>
    <x v="3"/>
    <x v="1"/>
    <s v="Chairs"/>
    <s v="Global Leather &amp; Oak Executive Chair, Burgundy"/>
    <n v="362.14"/>
    <n v="3"/>
    <n v="-54.32"/>
    <m/>
    <n v="-0.14999723863699121"/>
    <m/>
    <s v="Katherine"/>
    <e v="#N/A"/>
  </r>
  <r>
    <d v="2015-10-10T00:00:00"/>
    <s v="October"/>
    <s v="Katherine Nockton"/>
    <x v="3"/>
    <x v="0"/>
    <s v="Labels"/>
    <s v="Avery 503"/>
    <n v="31.05"/>
    <n v="3"/>
    <n v="14.9"/>
    <m/>
    <n v="0.47987117552334946"/>
    <m/>
    <s v="Katherine"/>
    <s v="OKAY"/>
  </r>
  <r>
    <d v="2015-10-11T00:00:00"/>
    <s v="October"/>
    <s v="Sean O'Donnell"/>
    <x v="16"/>
    <x v="1"/>
    <s v="Tables"/>
    <s v="Bretford CR4500 Series Slim Rectangular Table"/>
    <n v="957.58"/>
    <n v="5"/>
    <n v="-383.03"/>
    <m/>
    <n v="-0.3999979114016583"/>
    <m/>
    <s v="Sean"/>
    <s v="GOOD"/>
  </r>
  <r>
    <d v="2015-10-11T00:00:00"/>
    <s v="October"/>
    <s v="Sean O'Donnell"/>
    <x v="16"/>
    <x v="0"/>
    <s v="Storage"/>
    <s v="Eldon Fold 'N Roll Cart System"/>
    <n v="22.37"/>
    <n v="2"/>
    <n v="2.52"/>
    <m/>
    <n v="0.11265087170317389"/>
    <m/>
    <s v="Sean"/>
    <s v="OKAY"/>
  </r>
  <r>
    <d v="2015-10-11T00:00:00"/>
    <s v="October"/>
    <s v="Shahid Hopkins"/>
    <x v="20"/>
    <x v="2"/>
    <s v="Accessories"/>
    <s v="Memorex 25GB 6X Branded Blu-Ray Recordable Disc, 30/Pack"/>
    <n v="31.95"/>
    <n v="1"/>
    <n v="2.2400000000000002"/>
    <m/>
    <n v="7.0109546165884204E-2"/>
    <m/>
    <s v="Shahid"/>
    <s v="OKAY"/>
  </r>
  <r>
    <d v="2015-10-12T00:00:00"/>
    <s v="October"/>
    <s v="Mark Packer"/>
    <x v="20"/>
    <x v="1"/>
    <s v="Bookcases"/>
    <s v="Atlantic Metals Mobile 4-Shelf Bookcases, Custom Colors"/>
    <n v="899.14"/>
    <n v="4"/>
    <n v="112.39"/>
    <m/>
    <n v="0.12499721956536246"/>
    <m/>
    <s v="Mark"/>
    <s v="GOOD"/>
  </r>
  <r>
    <d v="2015-10-12T00:00:00"/>
    <s v="October"/>
    <s v="Mark Packer"/>
    <x v="20"/>
    <x v="2"/>
    <s v="Phones"/>
    <s v="I Need's 3d Hello Kitty Hybrid Silicone Case Cover for HTC One X 4g with 3d Hello Kitty Stylus Pen Green/pink"/>
    <n v="71.760000000000005"/>
    <n v="6"/>
    <n v="20.09"/>
    <m/>
    <n v="0.27996098104793754"/>
    <m/>
    <s v="Mark"/>
    <s v="OKAY"/>
  </r>
  <r>
    <d v="2015-10-12T00:00:00"/>
    <s v="October"/>
    <s v="Mark Packer"/>
    <x v="20"/>
    <x v="0"/>
    <s v="Paper"/>
    <s v="Xerox 205"/>
    <n v="51.84"/>
    <n v="8"/>
    <n v="24.88"/>
    <m/>
    <n v="0.47993827160493824"/>
    <m/>
    <s v="Mark"/>
    <s v="OKAY"/>
  </r>
  <r>
    <d v="2015-10-12T00:00:00"/>
    <s v="October"/>
    <s v="Mark Packer"/>
    <x v="20"/>
    <x v="1"/>
    <s v="Bookcases"/>
    <s v="Atlantic Metals Mobile 3-Shelf Bookcases, Custom Colors"/>
    <n v="626.35"/>
    <n v="3"/>
    <n v="46.98"/>
    <m/>
    <n v="7.5005987067933252E-2"/>
    <m/>
    <s v="Mark"/>
    <s v="GOOD"/>
  </r>
  <r>
    <d v="2015-10-12T00:00:00"/>
    <s v="October"/>
    <s v="Mark Packer"/>
    <x v="20"/>
    <x v="0"/>
    <s v="Art"/>
    <s v="4009 Highlighters by Sanford"/>
    <n v="19.899999999999999"/>
    <n v="5"/>
    <n v="6.57"/>
    <m/>
    <n v="0.33015075376884429"/>
    <m/>
    <s v="Mark"/>
    <s v="OKAY"/>
  </r>
  <r>
    <d v="2015-10-12T00:00:00"/>
    <s v="October"/>
    <s v="Ralph Kennedy"/>
    <x v="20"/>
    <x v="1"/>
    <s v="Tables"/>
    <s v="SAFCO PlanMaster Heigh-Adjustable Drafting Table Base, 43w x 30d x 30-37h, Black"/>
    <n v="209.67"/>
    <n v="1"/>
    <n v="-13.98"/>
    <m/>
    <n v="-6.6676205465731872E-2"/>
    <m/>
    <s v="Ralph"/>
    <s v="GREAT"/>
  </r>
  <r>
    <d v="2015-10-12T00:00:00"/>
    <s v="October"/>
    <s v="Daniel Lacy"/>
    <x v="18"/>
    <x v="2"/>
    <s v="Phones"/>
    <s v="AT&amp;T 17929 Lendline Telephone"/>
    <n v="135.72"/>
    <n v="3"/>
    <n v="35.29"/>
    <m/>
    <n v="0.26002063071028586"/>
    <m/>
    <s v="Daniel"/>
    <e v="#N/A"/>
  </r>
  <r>
    <d v="2015-10-12T00:00:00"/>
    <s v="October"/>
    <s v="Daniel Lacy"/>
    <x v="18"/>
    <x v="0"/>
    <s v="Binders"/>
    <s v="GBC Standard Plastic Binding Systems' Combs"/>
    <n v="12.56"/>
    <n v="2"/>
    <n v="5.65"/>
    <m/>
    <n v="0.44984076433121017"/>
    <m/>
    <s v="Daniel"/>
    <s v="OKAY"/>
  </r>
  <r>
    <d v="2015-10-12T00:00:00"/>
    <s v="October"/>
    <s v="Daniel Lacy"/>
    <x v="18"/>
    <x v="2"/>
    <s v="Phones"/>
    <s v="Samsung Rugby III"/>
    <n v="263.95999999999998"/>
    <n v="4"/>
    <n v="71.27"/>
    <m/>
    <n v="0.2700030307622367"/>
    <m/>
    <s v="Daniel"/>
    <e v="#N/A"/>
  </r>
  <r>
    <d v="2015-10-12T00:00:00"/>
    <s v="October"/>
    <s v="Kelly Andreada"/>
    <x v="22"/>
    <x v="2"/>
    <s v="Accessories"/>
    <s v="Kingston Digital DataTraveler 16GB USB 2.0"/>
    <n v="17.899999999999999"/>
    <n v="2"/>
    <n v="3.4"/>
    <m/>
    <n v="0.18994413407821231"/>
    <m/>
    <s v="Kelly"/>
    <s v="OKAY"/>
  </r>
  <r>
    <d v="2015-10-12T00:00:00"/>
    <s v="October"/>
    <s v="Kelly Andreada"/>
    <x v="22"/>
    <x v="0"/>
    <s v="Storage"/>
    <s v="Contico 72&quot;H Heavy-Duty Storage System"/>
    <n v="81.96"/>
    <n v="2"/>
    <n v="0"/>
    <m/>
    <n v="0"/>
    <m/>
    <s v="Kelly"/>
    <s v="OKAY"/>
  </r>
  <r>
    <d v="2015-10-13T00:00:00"/>
    <s v="October"/>
    <s v="Art Foster"/>
    <x v="5"/>
    <x v="2"/>
    <s v="Phones"/>
    <s v="I Need's 3d Hello Kitty Hybrid Silicone Case Cover for HTC One X 4g with 3d Hello Kitty Stylus Pen Green/pink"/>
    <n v="83.72"/>
    <n v="7"/>
    <n v="23.44"/>
    <m/>
    <n v="0.27998088867654086"/>
    <m/>
    <s v="Art"/>
    <s v="OKAY"/>
  </r>
  <r>
    <d v="2015-10-13T00:00:00"/>
    <s v="October"/>
    <s v="Art Foster"/>
    <x v="5"/>
    <x v="1"/>
    <s v="Chairs"/>
    <s v="Global Deluxe Office Fabric Chairs"/>
    <n v="287.94"/>
    <n v="3"/>
    <n v="77.739999999999995"/>
    <m/>
    <n v="0.26998680280614012"/>
    <m/>
    <s v="Art"/>
    <s v="GREAT"/>
  </r>
  <r>
    <d v="2015-10-15T00:00:00"/>
    <s v="October"/>
    <s v="Pete Armstrong"/>
    <x v="1"/>
    <x v="2"/>
    <s v="Accessories"/>
    <s v="LogitechÂ Gaming G510s - Keyboard"/>
    <n v="339.96"/>
    <n v="5"/>
    <n v="67.989999999999995"/>
    <m/>
    <n v="0.19999411695493588"/>
    <m/>
    <s v="Pete"/>
    <s v="GREAT"/>
  </r>
  <r>
    <d v="2015-10-15T00:00:00"/>
    <s v="October"/>
    <s v="Joel Eaton"/>
    <x v="0"/>
    <x v="2"/>
    <s v="Accessories"/>
    <s v="Plantronics Audio 995 Wireless Stereo Headset"/>
    <n v="263.88"/>
    <n v="3"/>
    <n v="42.88"/>
    <m/>
    <n v="0.16249810519933305"/>
    <m/>
    <s v="Joel"/>
    <s v="GREAT"/>
  </r>
  <r>
    <d v="2015-10-15T00:00:00"/>
    <s v="October"/>
    <s v="Joel Eaton"/>
    <x v="0"/>
    <x v="1"/>
    <s v="Chairs"/>
    <s v="HON 5400 Series Task Chairs for Big and Tall"/>
    <n v="2453.4299999999998"/>
    <n v="5"/>
    <n v="-350.49"/>
    <m/>
    <n v="-0.14285714285714288"/>
    <m/>
    <s v="Joel"/>
    <s v="GOOD"/>
  </r>
  <r>
    <d v="2015-10-15T00:00:00"/>
    <s v="October"/>
    <s v="Guy Armstrong"/>
    <x v="14"/>
    <x v="1"/>
    <s v="Furnishings"/>
    <s v="DAX Cubicle Frames, 8-1/2 x 11"/>
    <n v="17.14"/>
    <n v="2"/>
    <n v="6.17"/>
    <m/>
    <n v="0.35997666277712953"/>
    <m/>
    <s v="Guy"/>
    <s v="OKAY"/>
  </r>
  <r>
    <d v="2015-10-15T00:00:00"/>
    <s v="October"/>
    <s v="Claire Gute"/>
    <x v="0"/>
    <x v="1"/>
    <s v="Furnishings"/>
    <s v="C-Line Cubicle Keepers Polyproplyene Holder w/Velcro Back, 8-1/2x11, 25/Bx"/>
    <n v="131.38"/>
    <n v="6"/>
    <n v="-95.25"/>
    <m/>
    <n v="-0.7249961942456995"/>
    <m/>
    <s v="Claire"/>
    <e v="#N/A"/>
  </r>
  <r>
    <d v="2015-10-15T00:00:00"/>
    <s v="October"/>
    <s v="Claire Gute"/>
    <x v="0"/>
    <x v="0"/>
    <s v="Paper"/>
    <s v="Xerox 1986"/>
    <n v="5.34"/>
    <n v="1"/>
    <n v="1.87"/>
    <m/>
    <n v="0.35018726591760302"/>
    <m/>
    <s v="Claire"/>
    <s v="OKAY"/>
  </r>
  <r>
    <d v="2015-10-15T00:00:00"/>
    <s v="October"/>
    <s v="Lindsay Shagiari"/>
    <x v="0"/>
    <x v="0"/>
    <s v="Envelopes"/>
    <s v="Staple envelope"/>
    <n v="4.46"/>
    <n v="1"/>
    <n v="1.67"/>
    <m/>
    <n v="0.37443946188340804"/>
    <m/>
    <s v="Lindsay"/>
    <s v="OKAY"/>
  </r>
  <r>
    <d v="2015-10-15T00:00:00"/>
    <s v="October"/>
    <s v="Lindsay Shagiari"/>
    <x v="0"/>
    <x v="0"/>
    <s v="Binders"/>
    <s v="Avery Reinforcements for Hole-Punch Pages"/>
    <n v="3.96"/>
    <n v="10"/>
    <n v="-6.93"/>
    <m/>
    <n v="-1.75"/>
    <m/>
    <s v="Lindsay"/>
    <s v="OKAY"/>
  </r>
  <r>
    <d v="2015-10-16T00:00:00"/>
    <s v="October"/>
    <s v="Michael Paige"/>
    <x v="20"/>
    <x v="2"/>
    <s v="Phones"/>
    <s v="Mitel MiVoice 5330e IP Phone"/>
    <n v="824.97"/>
    <n v="3"/>
    <n v="214.49"/>
    <m/>
    <n v="0.2599973332363601"/>
    <m/>
    <s v="Michael"/>
    <s v="GOOD"/>
  </r>
  <r>
    <d v="2015-10-17T00:00:00"/>
    <s v="October"/>
    <s v="Charlotte Melton"/>
    <x v="3"/>
    <x v="0"/>
    <s v="Storage"/>
    <s v="Eldon Base for stackable storage shelf, platinum"/>
    <n v="77.88"/>
    <n v="2"/>
    <n v="3.89"/>
    <m/>
    <n v="4.9948638931689784E-2"/>
    <m/>
    <s v="Charlotte"/>
    <s v="OKAY"/>
  </r>
  <r>
    <d v="2015-10-18T00:00:00"/>
    <s v="October"/>
    <s v="Kristina Nunn"/>
    <x v="0"/>
    <x v="2"/>
    <s v="Accessories"/>
    <s v="Verbatim Slim CD and DVD Storage Cases, 50/Pack"/>
    <n v="27.7"/>
    <n v="3"/>
    <n v="3.46"/>
    <m/>
    <n v="0.12490974729241877"/>
    <m/>
    <s v="Kristina"/>
    <s v="OKAY"/>
  </r>
  <r>
    <d v="2015-10-18T00:00:00"/>
    <s v="October"/>
    <s v="Kristina Nunn"/>
    <x v="0"/>
    <x v="0"/>
    <s v="Appliances"/>
    <s v="Tripp Lite Isotel 6 Outlet Surge Protector with Fax/Modem Protection"/>
    <n v="73.16"/>
    <n v="6"/>
    <n v="-186.57"/>
    <m/>
    <n v="-2.5501640240568615"/>
    <m/>
    <s v="Kristina"/>
    <s v="OKAY"/>
  </r>
  <r>
    <d v="2015-10-18T00:00:00"/>
    <s v="October"/>
    <s v="John Castell"/>
    <x v="22"/>
    <x v="2"/>
    <s v="Phones"/>
    <s v="Motorola L703CM"/>
    <n v="249.58"/>
    <n v="2"/>
    <n v="15.6"/>
    <m/>
    <n v="6.250500841413574E-2"/>
    <m/>
    <s v="John"/>
    <e v="#N/A"/>
  </r>
  <r>
    <d v="2015-10-18T00:00:00"/>
    <s v="October"/>
    <s v="John Castell"/>
    <x v="22"/>
    <x v="0"/>
    <s v="Paper"/>
    <s v="Xerox 1903"/>
    <n v="17.940000000000001"/>
    <n v="3"/>
    <n v="8.7899999999999991"/>
    <m/>
    <n v="0.48996655518394638"/>
    <m/>
    <s v="John"/>
    <s v="OKAY"/>
  </r>
  <r>
    <d v="2015-10-18T00:00:00"/>
    <s v="October"/>
    <s v="John Castell"/>
    <x v="22"/>
    <x v="1"/>
    <s v="Furnishings"/>
    <s v="Eldon 100 Class Desk Accessories"/>
    <n v="10.11"/>
    <n v="3"/>
    <n v="3.24"/>
    <m/>
    <n v="0.32047477744807124"/>
    <m/>
    <s v="John"/>
    <s v="OKAY"/>
  </r>
  <r>
    <d v="2015-10-19T00:00:00"/>
    <s v="October"/>
    <s v="Tracy Blumstein"/>
    <x v="38"/>
    <x v="0"/>
    <s v="Paper"/>
    <s v="Southworth 100% Cotton The Best Paper"/>
    <n v="34.44"/>
    <n v="3"/>
    <n v="17.22"/>
    <m/>
    <n v="0.5"/>
    <m/>
    <s v="Tracy"/>
    <s v="OKAY"/>
  </r>
  <r>
    <d v="2015-10-19T00:00:00"/>
    <s v="October"/>
    <s v="Nicole Hansen"/>
    <x v="14"/>
    <x v="0"/>
    <s v="Binders"/>
    <s v="Avery Heavy-Duty EZD View Binder with Locking Rings"/>
    <n v="38.28"/>
    <n v="6"/>
    <n v="17.61"/>
    <m/>
    <n v="0.46003134796238243"/>
    <m/>
    <s v="Nicole"/>
    <s v="OKAY"/>
  </r>
  <r>
    <d v="2015-10-19T00:00:00"/>
    <s v="October"/>
    <s v="Nicole Hansen"/>
    <x v="14"/>
    <x v="2"/>
    <s v="Phones"/>
    <s v="OtterBox Defender Series Case - Samsung Galaxy S4"/>
    <n v="149.94999999999999"/>
    <n v="5"/>
    <n v="44.99"/>
    <m/>
    <n v="0.30003334444814944"/>
    <m/>
    <s v="Nicole"/>
    <s v="GREAT"/>
  </r>
  <r>
    <d v="2015-10-19T00:00:00"/>
    <s v="October"/>
    <s v="Robert Marley"/>
    <x v="3"/>
    <x v="0"/>
    <s v="Appliances"/>
    <s v="Sanyo Counter Height Refrigerator with Crisper, 3.6 Cubic Foot, Stainless Steel/Black"/>
    <n v="1640.7"/>
    <n v="5"/>
    <n v="459.4"/>
    <m/>
    <n v="0.28000243798378738"/>
    <m/>
    <s v="Robert"/>
    <s v="GOOD"/>
  </r>
  <r>
    <d v="2015-10-19T00:00:00"/>
    <s v="October"/>
    <s v="Robert Marley"/>
    <x v="3"/>
    <x v="2"/>
    <s v="Accessories"/>
    <s v="NETGEAR N750 Dual Band Wi-Fi Gigabit Router"/>
    <n v="270"/>
    <n v="3"/>
    <n v="97.2"/>
    <m/>
    <n v="0.36"/>
    <m/>
    <s v="Robert"/>
    <e v="#N/A"/>
  </r>
  <r>
    <d v="2015-10-19T00:00:00"/>
    <s v="October"/>
    <s v="Cari Schnelling"/>
    <x v="0"/>
    <x v="0"/>
    <s v="Binders"/>
    <s v="Avery Printable Repositionable Plastic Tabs"/>
    <n v="1.72"/>
    <n v="1"/>
    <n v="-2.84"/>
    <m/>
    <n v="-1.6511627906976745"/>
    <m/>
    <s v="Cari"/>
    <s v="OKAY"/>
  </r>
  <r>
    <d v="2015-10-20T00:00:00"/>
    <s v="October"/>
    <s v="Noel Staavos"/>
    <x v="3"/>
    <x v="2"/>
    <s v="Accessories"/>
    <s v="Logitech G602 Wireless Gaming Mouse"/>
    <n v="239.97"/>
    <n v="3"/>
    <n v="86.39"/>
    <m/>
    <n v="0.36000333375005211"/>
    <m/>
    <s v="Noel"/>
    <e v="#N/A"/>
  </r>
  <r>
    <d v="2015-10-20T00:00:00"/>
    <s v="October"/>
    <s v="Noel Staavos"/>
    <x v="3"/>
    <x v="1"/>
    <s v="Furnishings"/>
    <s v="Acrylic Self-Standing Desk Frames"/>
    <n v="16.02"/>
    <n v="6"/>
    <n v="6.09"/>
    <m/>
    <n v="0.38014981273408238"/>
    <m/>
    <s v="Noel"/>
    <s v="OKAY"/>
  </r>
  <r>
    <d v="2015-10-20T00:00:00"/>
    <s v="October"/>
    <s v="Maxwell Schwartz"/>
    <x v="20"/>
    <x v="0"/>
    <s v="Paper"/>
    <s v="Easy-staple paper"/>
    <n v="24.56"/>
    <n v="2"/>
    <n v="11.54"/>
    <m/>
    <n v="0.46986970684039087"/>
    <m/>
    <s v="Maxwell"/>
    <s v="OKAY"/>
  </r>
  <r>
    <d v="2015-10-20T00:00:00"/>
    <s v="October"/>
    <s v="Stewart Visinsky"/>
    <x v="3"/>
    <x v="1"/>
    <s v="Furnishings"/>
    <s v="Nu-Dell Oak Frame"/>
    <n v="74.760000000000005"/>
    <n v="7"/>
    <n v="23.92"/>
    <m/>
    <n v="0.31995719636169073"/>
    <m/>
    <s v="Stewart"/>
    <s v="OKAY"/>
  </r>
  <r>
    <d v="2015-10-20T00:00:00"/>
    <s v="October"/>
    <s v="Stewart Visinsky"/>
    <x v="3"/>
    <x v="1"/>
    <s v="Tables"/>
    <s v="SAFCO PlanMaster Boards, 60w x 37-1/2d, White Melamine"/>
    <n v="364.78"/>
    <n v="3"/>
    <n v="27.36"/>
    <m/>
    <n v="7.5004112067547563E-2"/>
    <m/>
    <s v="Stewart"/>
    <e v="#N/A"/>
  </r>
  <r>
    <d v="2015-10-22T00:00:00"/>
    <s v="October"/>
    <s v="Liz Thompson"/>
    <x v="1"/>
    <x v="0"/>
    <s v="Binders"/>
    <s v="GBC Instant Report Kit"/>
    <n v="5.18"/>
    <n v="4"/>
    <n v="-7.76"/>
    <m/>
    <n v="-1.4980694980694982"/>
    <m/>
    <s v="Liz"/>
    <s v="OKAY"/>
  </r>
  <r>
    <d v="2015-10-22T00:00:00"/>
    <s v="October"/>
    <s v="Gene McClure"/>
    <x v="16"/>
    <x v="0"/>
    <s v="Storage"/>
    <s v="Eldon Simplefile Box Office"/>
    <n v="9.9499999999999993"/>
    <n v="1"/>
    <n v="1"/>
    <m/>
    <n v="0.10050251256281408"/>
    <m/>
    <s v="Gene"/>
    <s v="OKAY"/>
  </r>
  <r>
    <d v="2015-10-23T00:00:00"/>
    <s v="October"/>
    <s v="Jay Fein"/>
    <x v="3"/>
    <x v="2"/>
    <s v="Accessories"/>
    <s v="Maxell DVD-RAM Discs"/>
    <n v="148.32"/>
    <n v="9"/>
    <n v="63.78"/>
    <m/>
    <n v="0.43001618122977348"/>
    <m/>
    <s v="Jay"/>
    <s v="GREAT"/>
  </r>
  <r>
    <d v="2015-10-23T00:00:00"/>
    <s v="October"/>
    <s v="Jay Fein"/>
    <x v="3"/>
    <x v="1"/>
    <s v="Chairs"/>
    <s v="Global Leather and Oak Executive Chair, Black"/>
    <n v="240.78"/>
    <n v="1"/>
    <n v="27.09"/>
    <m/>
    <n v="0.11250934462995266"/>
    <m/>
    <s v="Jay"/>
    <s v="GREAT"/>
  </r>
  <r>
    <d v="2015-10-23T00:00:00"/>
    <s v="October"/>
    <s v="Jay Fein"/>
    <x v="3"/>
    <x v="1"/>
    <s v="Chairs"/>
    <s v="Global Chrome Stack Chair"/>
    <n v="191.97"/>
    <n v="7"/>
    <n v="16.8"/>
    <m/>
    <n v="8.7513674011564305E-2"/>
    <m/>
    <s v="Jay"/>
    <e v="#N/A"/>
  </r>
  <r>
    <d v="2015-10-23T00:00:00"/>
    <s v="October"/>
    <s v="Jay Fein"/>
    <x v="3"/>
    <x v="0"/>
    <s v="Paper"/>
    <s v="Xerox 196"/>
    <n v="11.56"/>
    <n v="2"/>
    <n v="5.66"/>
    <m/>
    <n v="0.48961937716262977"/>
    <m/>
    <s v="Jay"/>
    <s v="OKAY"/>
  </r>
  <r>
    <d v="2015-10-23T00:00:00"/>
    <s v="October"/>
    <s v="Jay Fein"/>
    <x v="3"/>
    <x v="0"/>
    <s v="Envelopes"/>
    <s v="Redi-Strip #10 Envelopes, 4 1/8 x 9 1/2"/>
    <n v="11.8"/>
    <n v="4"/>
    <n v="5.66"/>
    <m/>
    <n v="0.47966101694915253"/>
    <m/>
    <s v="Jay"/>
    <s v="OKAY"/>
  </r>
  <r>
    <d v="2015-10-23T00:00:00"/>
    <s v="October"/>
    <s v="Jay Fein"/>
    <x v="3"/>
    <x v="1"/>
    <s v="Chairs"/>
    <s v="Office Star - Professional Matrix Back Chair with 2-to-1 Synchro Tilt and Mesh Fabric Seat"/>
    <n v="842.35"/>
    <n v="3"/>
    <n v="42.12"/>
    <m/>
    <n v="5.00029678874577E-2"/>
    <m/>
    <s v="Jay"/>
    <s v="GOOD"/>
  </r>
  <r>
    <d v="2015-10-23T00:00:00"/>
    <s v="October"/>
    <s v="Ralph Arnett"/>
    <x v="16"/>
    <x v="2"/>
    <s v="Phones"/>
    <s v="Mediabridge Sport Armband iPhone 5s"/>
    <n v="55.94"/>
    <n v="7"/>
    <n v="-13.29"/>
    <m/>
    <n v="-0.2375759742581337"/>
    <m/>
    <s v="Ralph"/>
    <s v="OKAY"/>
  </r>
  <r>
    <d v="2015-10-23T00:00:00"/>
    <s v="October"/>
    <s v="Ralph Arnett"/>
    <x v="16"/>
    <x v="0"/>
    <s v="Art"/>
    <s v="Sanford Liquid Accent Highlighters"/>
    <n v="10.69"/>
    <n v="2"/>
    <n v="2.27"/>
    <m/>
    <n v="0.21234798877455568"/>
    <m/>
    <s v="Ralph"/>
    <s v="OKAY"/>
  </r>
  <r>
    <d v="2015-10-23T00:00:00"/>
    <s v="October"/>
    <s v="Ralph Arnett"/>
    <x v="16"/>
    <x v="2"/>
    <s v="Phones"/>
    <s v="SKILCRAFT Telephone Shoulder Rest, 2&quot; x 6.5&quot; x 2.5&quot;, Black"/>
    <n v="11.82"/>
    <n v="2"/>
    <n v="1.03"/>
    <m/>
    <n v="8.7140439932318112E-2"/>
    <m/>
    <s v="Ralph"/>
    <s v="OKAY"/>
  </r>
  <r>
    <d v="2015-10-23T00:00:00"/>
    <s v="October"/>
    <s v="Andrew Gjertsen"/>
    <x v="22"/>
    <x v="0"/>
    <s v="Binders"/>
    <s v="Avery Non-Stick Binders"/>
    <n v="3.59"/>
    <n v="1"/>
    <n v="1.1200000000000001"/>
    <m/>
    <n v="0.31197771587743739"/>
    <m/>
    <s v="Andrew"/>
    <s v="OKAY"/>
  </r>
  <r>
    <d v="2015-10-23T00:00:00"/>
    <s v="October"/>
    <s v="Joe Elijah"/>
    <x v="0"/>
    <x v="0"/>
    <s v="Paper"/>
    <s v="Xerox 212"/>
    <n v="36.29"/>
    <n v="7"/>
    <n v="12.7"/>
    <m/>
    <n v="0.34995866629925598"/>
    <m/>
    <s v="Joe"/>
    <s v="OKAY"/>
  </r>
  <r>
    <d v="2015-10-23T00:00:00"/>
    <s v="October"/>
    <s v="Joe Elijah"/>
    <x v="0"/>
    <x v="2"/>
    <s v="Phones"/>
    <s v="Jabra SPEAK 410"/>
    <n v="150.38"/>
    <n v="2"/>
    <n v="15.04"/>
    <m/>
    <n v="0.10001329964090969"/>
    <m/>
    <s v="Joe"/>
    <e v="#N/A"/>
  </r>
  <r>
    <d v="2015-10-23T00:00:00"/>
    <s v="October"/>
    <s v="Craig Carroll"/>
    <x v="0"/>
    <x v="0"/>
    <s v="Paper"/>
    <s v="TOPS 4 x 6 Fluorescent Color Memo Sheets, 500 Sheets per Pack"/>
    <n v="60.74"/>
    <n v="8"/>
    <n v="20.5"/>
    <m/>
    <n v="0.33750411590385249"/>
    <m/>
    <s v="Craig"/>
    <s v="OKAY"/>
  </r>
  <r>
    <d v="2015-10-23T00:00:00"/>
    <s v="October"/>
    <s v="Craig Carroll"/>
    <x v="0"/>
    <x v="2"/>
    <s v="Copiers"/>
    <s v="Canon PC-428 Personal Copier"/>
    <n v="479.98"/>
    <n v="3"/>
    <n v="161.99"/>
    <m/>
    <n v="0.33749322888453687"/>
    <m/>
    <s v="Craig"/>
    <e v="#N/A"/>
  </r>
  <r>
    <d v="2015-10-23T00:00:00"/>
    <s v="October"/>
    <s v="Craig Carroll"/>
    <x v="0"/>
    <x v="0"/>
    <s v="Binders"/>
    <s v="Ibico Plastic Spiral Binding Combs"/>
    <n v="6.08"/>
    <n v="1"/>
    <n v="-10.34"/>
    <m/>
    <n v="-1.700657894736842"/>
    <m/>
    <s v="Craig"/>
    <s v="OKAY"/>
  </r>
  <r>
    <d v="2015-10-24T00:00:00"/>
    <s v="October"/>
    <s v="Andrew Gjertsen"/>
    <x v="0"/>
    <x v="0"/>
    <s v="Paper"/>
    <s v="Xerox 1999"/>
    <n v="15.55"/>
    <n v="3"/>
    <n v="5.44"/>
    <m/>
    <n v="0.34983922829581993"/>
    <m/>
    <s v="Andrew"/>
    <s v="OKAY"/>
  </r>
  <r>
    <d v="2015-10-24T00:00:00"/>
    <s v="October"/>
    <s v="Andrew Gjertsen"/>
    <x v="0"/>
    <x v="1"/>
    <s v="Tables"/>
    <s v="KI Conference Tables"/>
    <n v="347.36"/>
    <n v="7"/>
    <n v="-69.47"/>
    <m/>
    <n v="-0.19999424228466142"/>
    <m/>
    <s v="Andrew"/>
    <e v="#N/A"/>
  </r>
  <r>
    <d v="2015-10-24T00:00:00"/>
    <s v="October"/>
    <s v="Andrew Gjertsen"/>
    <x v="0"/>
    <x v="0"/>
    <s v="Paper"/>
    <s v="Xerox 2"/>
    <n v="10.37"/>
    <n v="2"/>
    <n v="3.63"/>
    <m/>
    <n v="0.35004821600771457"/>
    <m/>
    <s v="Andrew"/>
    <s v="OKAY"/>
  </r>
  <r>
    <d v="2015-10-24T00:00:00"/>
    <s v="October"/>
    <s v="Michelle Tran"/>
    <x v="0"/>
    <x v="0"/>
    <s v="Binders"/>
    <s v="Avery Non-Stick Binders"/>
    <n v="3.59"/>
    <n v="4"/>
    <n v="-6.29"/>
    <m/>
    <n v="-1.7520891364902507"/>
    <m/>
    <s v="Michelle"/>
    <s v="OKAY"/>
  </r>
  <r>
    <d v="2015-10-24T00:00:00"/>
    <s v="October"/>
    <s v="Robert Dilbeck"/>
    <x v="3"/>
    <x v="1"/>
    <s v="Chairs"/>
    <s v="Novimex High-Tech Fabric Mesh Task Chair"/>
    <n v="454.27"/>
    <n v="8"/>
    <n v="-73.819999999999993"/>
    <m/>
    <n v="-0.16250247650075944"/>
    <m/>
    <s v="Robert"/>
    <e v="#N/A"/>
  </r>
  <r>
    <d v="2015-10-25T00:00:00"/>
    <s v="October"/>
    <s v="Trudy Brown"/>
    <x v="3"/>
    <x v="0"/>
    <s v="Art"/>
    <s v="Boston 19500 Mighty Mite Electric Pencil Sharpener"/>
    <n v="60.45"/>
    <n v="3"/>
    <n v="16.32"/>
    <m/>
    <n v="0.26997518610421833"/>
    <m/>
    <s v="Trudy"/>
    <s v="OKAY"/>
  </r>
  <r>
    <d v="2015-10-25T00:00:00"/>
    <s v="October"/>
    <s v="Trudy Brown"/>
    <x v="3"/>
    <x v="1"/>
    <s v="Tables"/>
    <s v="Balt Solid Wood Rectangular Table"/>
    <n v="253.18"/>
    <n v="3"/>
    <n v="-31.65"/>
    <m/>
    <n v="-0.12500987439766173"/>
    <m/>
    <s v="Trudy"/>
    <s v="GREAT"/>
  </r>
  <r>
    <d v="2015-10-25T00:00:00"/>
    <s v="October"/>
    <s v="Heather Kirkland"/>
    <x v="7"/>
    <x v="2"/>
    <s v="Phones"/>
    <s v="ClearOne Communications CHAT 70 OCÂ Speaker Phone"/>
    <n v="158.99"/>
    <n v="1"/>
    <n v="41.34"/>
    <m/>
    <n v="0.26001635322976291"/>
    <m/>
    <s v="Heather"/>
    <s v="GREAT"/>
  </r>
  <r>
    <d v="2015-10-25T00:00:00"/>
    <s v="October"/>
    <s v="Heather Kirkland"/>
    <x v="7"/>
    <x v="1"/>
    <s v="Chairs"/>
    <s v="Iceberg Nesting Folding Chair, 19w x 6d x 43h"/>
    <n v="291.10000000000002"/>
    <n v="5"/>
    <n v="75.69"/>
    <m/>
    <n v="0.2600137409824802"/>
    <m/>
    <s v="Heather"/>
    <e v="#N/A"/>
  </r>
  <r>
    <d v="2015-10-25T00:00:00"/>
    <s v="October"/>
    <s v="Jennifer Ferguson"/>
    <x v="17"/>
    <x v="0"/>
    <s v="Art"/>
    <s v="Newell 319"/>
    <n v="79.36"/>
    <n v="4"/>
    <n v="23.81"/>
    <m/>
    <n v="0.30002520161290319"/>
    <m/>
    <s v="Jennifer"/>
    <s v="OKAY"/>
  </r>
  <r>
    <d v="2015-10-25T00:00:00"/>
    <s v="October"/>
    <s v="Deirdre Greer"/>
    <x v="26"/>
    <x v="1"/>
    <s v="Chairs"/>
    <s v="Global Highback Leather Tilter in Burgundy"/>
    <n v="582.34"/>
    <n v="8"/>
    <n v="-29.12"/>
    <m/>
    <n v="-5.000515162963217E-2"/>
    <m/>
    <s v="Deirdre"/>
    <s v="GOOD"/>
  </r>
  <r>
    <d v="2015-10-26T00:00:00"/>
    <s v="October"/>
    <s v="Maribeth Yedwab"/>
    <x v="3"/>
    <x v="0"/>
    <s v="Labels"/>
    <s v="Avery 507"/>
    <n v="5.76"/>
    <n v="2"/>
    <n v="2.65"/>
    <m/>
    <n v="0.46006944444444442"/>
    <m/>
    <s v="Maribeth"/>
    <s v="OKAY"/>
  </r>
  <r>
    <d v="2015-10-26T00:00:00"/>
    <s v="October"/>
    <s v="Andrew Gjertsen"/>
    <x v="12"/>
    <x v="2"/>
    <s v="Phones"/>
    <s v="Panasonic KX-TG6844B Expandable Digital Cordless Telephone"/>
    <n v="105.58"/>
    <n v="2"/>
    <n v="9.24"/>
    <m/>
    <n v="8.7516575108922148E-2"/>
    <m/>
    <s v="Andrew"/>
    <e v="#N/A"/>
  </r>
  <r>
    <d v="2015-10-26T00:00:00"/>
    <s v="October"/>
    <s v="Andrew Gjertsen"/>
    <x v="12"/>
    <x v="2"/>
    <s v="Phones"/>
    <s v="Plantronics MX500i Earset"/>
    <n v="68.72"/>
    <n v="2"/>
    <n v="-14.6"/>
    <m/>
    <n v="-0.21245634458672874"/>
    <m/>
    <s v="Andrew"/>
    <s v="OKAY"/>
  </r>
  <r>
    <d v="2015-10-26T00:00:00"/>
    <s v="October"/>
    <s v="Kristen Hastings"/>
    <x v="11"/>
    <x v="0"/>
    <s v="Labels"/>
    <s v="Avery 477"/>
    <n v="146.54"/>
    <n v="6"/>
    <n v="47.63"/>
    <m/>
    <n v="0.32503070833902009"/>
    <m/>
    <s v="Kristen"/>
    <s v="GREAT"/>
  </r>
  <r>
    <d v="2015-10-26T00:00:00"/>
    <s v="October"/>
    <s v="Kristen Hastings"/>
    <x v="11"/>
    <x v="0"/>
    <s v="Paper"/>
    <s v="Xerox 1914"/>
    <n v="131.9"/>
    <n v="3"/>
    <n v="47.82"/>
    <m/>
    <n v="0.36254738438210765"/>
    <m/>
    <s v="Kristen"/>
    <s v="GREAT"/>
  </r>
  <r>
    <d v="2015-10-26T00:00:00"/>
    <s v="October"/>
    <s v="Kristen Hastings"/>
    <x v="11"/>
    <x v="0"/>
    <s v="Appliances"/>
    <s v="Tripp Lite TLP810NET Broadband Surge for Modem/Fax"/>
    <n v="203.88"/>
    <n v="5"/>
    <n v="20.39"/>
    <m/>
    <n v="0.10000980969197568"/>
    <m/>
    <s v="Kristen"/>
    <e v="#N/A"/>
  </r>
  <r>
    <d v="2015-10-26T00:00:00"/>
    <s v="October"/>
    <s v="Kristen Hastings"/>
    <x v="11"/>
    <x v="0"/>
    <s v="Binders"/>
    <s v="Avery Self-Adhesive Photo Pockets for Polaroid Photos"/>
    <n v="14.3"/>
    <n v="7"/>
    <n v="-10.49"/>
    <m/>
    <n v="-0.73356643356643358"/>
    <m/>
    <s v="Kristen"/>
    <s v="OKAY"/>
  </r>
  <r>
    <d v="2015-10-26T00:00:00"/>
    <s v="October"/>
    <s v="Kristen Hastings"/>
    <x v="11"/>
    <x v="0"/>
    <s v="Storage"/>
    <s v="Fellowes Officeware Wire Shelving"/>
    <n v="718.64"/>
    <n v="10"/>
    <n v="-161.69"/>
    <m/>
    <n v="-0.2249944339307581"/>
    <m/>
    <s v="Kristen"/>
    <s v="GOOD"/>
  </r>
  <r>
    <d v="2015-10-28T00:00:00"/>
    <s v="October"/>
    <s v="Rob Dowd"/>
    <x v="5"/>
    <x v="0"/>
    <s v="Envelopes"/>
    <s v="Laser &amp; Ink Jet Business Envelopes"/>
    <n v="10.67"/>
    <n v="1"/>
    <n v="4.91"/>
    <m/>
    <n v="0.46016869728209936"/>
    <m/>
    <s v="Rob"/>
    <s v="OKAY"/>
  </r>
  <r>
    <d v="2015-10-28T00:00:00"/>
    <s v="October"/>
    <s v="Rob Dowd"/>
    <x v="5"/>
    <x v="0"/>
    <s v="Storage"/>
    <s v="Portable Personal File Box"/>
    <n v="36.630000000000003"/>
    <n v="3"/>
    <n v="9.89"/>
    <m/>
    <n v="0.26999726999726997"/>
    <m/>
    <s v="Rob"/>
    <s v="OKAY"/>
  </r>
  <r>
    <d v="2015-10-28T00:00:00"/>
    <s v="October"/>
    <s v="Rob Dowd"/>
    <x v="5"/>
    <x v="1"/>
    <s v="Furnishings"/>
    <s v="Magna Visual Magnetic Picture Hangers"/>
    <n v="24.1"/>
    <n v="5"/>
    <n v="9.16"/>
    <m/>
    <n v="0.3800829875518672"/>
    <m/>
    <s v="Rob"/>
    <s v="OKAY"/>
  </r>
  <r>
    <d v="2015-10-28T00:00:00"/>
    <s v="October"/>
    <s v="Rob Dowd"/>
    <x v="5"/>
    <x v="1"/>
    <s v="Furnishings"/>
    <s v="C-Line Cubicle Keepers Polyproplyene Holder With Velcro Backings"/>
    <n v="33.11"/>
    <n v="7"/>
    <n v="12.91"/>
    <m/>
    <n v="0.38991241316822711"/>
    <m/>
    <s v="Rob"/>
    <s v="OKAY"/>
  </r>
  <r>
    <d v="2015-10-29T00:00:00"/>
    <s v="October"/>
    <s v="Nona Balk"/>
    <x v="3"/>
    <x v="0"/>
    <s v="Paper"/>
    <s v="Xerox 1898"/>
    <n v="33.4"/>
    <n v="5"/>
    <n v="16.03"/>
    <m/>
    <n v="0.47994011976047912"/>
    <m/>
    <s v="Nona"/>
    <s v="OKAY"/>
  </r>
  <r>
    <d v="2015-10-29T00:00:00"/>
    <s v="October"/>
    <s v="Nona Balk"/>
    <x v="3"/>
    <x v="0"/>
    <s v="Envelopes"/>
    <s v="Strathmore #10 Envelopes, Ultimate White"/>
    <n v="210.84"/>
    <n v="4"/>
    <n v="103.31"/>
    <m/>
    <n v="0.48999241130715232"/>
    <m/>
    <s v="Nona"/>
    <s v="GREAT"/>
  </r>
  <r>
    <d v="2015-10-30T00:00:00"/>
    <s v="October"/>
    <s v="Cathy Hwang"/>
    <x v="14"/>
    <x v="2"/>
    <s v="Phones"/>
    <s v="Panasonic KX T7736-B Digital phone"/>
    <n v="299.89999999999998"/>
    <n v="2"/>
    <n v="74.98"/>
    <m/>
    <n v="0.2500166722240747"/>
    <m/>
    <s v="Cathy"/>
    <e v="#N/A"/>
  </r>
  <r>
    <d v="2015-10-30T00:00:00"/>
    <s v="October"/>
    <s v="Frank Atkinson"/>
    <x v="26"/>
    <x v="2"/>
    <s v="Machines"/>
    <s v="Lexmark S315 Color Inkjet Printer"/>
    <n v="59.99"/>
    <n v="2"/>
    <n v="-46"/>
    <m/>
    <n v="-0.76679446574429067"/>
    <m/>
    <s v="Frank"/>
    <s v="OKAY"/>
  </r>
  <r>
    <d v="2015-10-30T00:00:00"/>
    <s v="October"/>
    <s v="Frank Atkinson"/>
    <x v="26"/>
    <x v="2"/>
    <s v="Copiers"/>
    <s v="Sharp 1540cs Digital Laser Copier"/>
    <n v="439.99"/>
    <n v="1"/>
    <n v="165"/>
    <m/>
    <n v="0.37500852292097547"/>
    <m/>
    <s v="Frank"/>
    <e v="#N/A"/>
  </r>
  <r>
    <d v="2015-10-30T00:00:00"/>
    <s v="October"/>
    <s v="Frank Atkinson"/>
    <x v="26"/>
    <x v="2"/>
    <s v="Phones"/>
    <s v="OtterBox Commuter Series Case - iPhone 5 &amp; 5s"/>
    <n v="87.96"/>
    <n v="5"/>
    <n v="30.79"/>
    <m/>
    <n v="0.35004547521600732"/>
    <m/>
    <s v="Frank"/>
    <s v="OKAY"/>
  </r>
  <r>
    <d v="2015-10-30T00:00:00"/>
    <s v="October"/>
    <s v="Frank Atkinson"/>
    <x v="26"/>
    <x v="1"/>
    <s v="Furnishings"/>
    <s v="Eldon Regeneration Recycled Desk Accessories, Black"/>
    <n v="15.49"/>
    <n v="4"/>
    <n v="3.68"/>
    <m/>
    <n v="0.23757262750161395"/>
    <m/>
    <s v="Frank"/>
    <s v="OKAY"/>
  </r>
  <r>
    <d v="2015-10-30T00:00:00"/>
    <s v="October"/>
    <s v="Thomas Thornton"/>
    <x v="6"/>
    <x v="0"/>
    <s v="Appliances"/>
    <s v="Tripp Lite Isotel 6 Outlet Surge Protector with Fax/Modem Protection"/>
    <n v="182.91"/>
    <n v="3"/>
    <n v="53.04"/>
    <m/>
    <n v="0.28997867803837951"/>
    <m/>
    <s v="Thomas"/>
    <s v="GREAT"/>
  </r>
  <r>
    <d v="2015-10-30T00:00:00"/>
    <s v="October"/>
    <s v="Barry FranzÃ¶sisch"/>
    <x v="20"/>
    <x v="2"/>
    <s v="Machines"/>
    <s v="Star Micronics TSP100 TSP143LAN Receipt Printer"/>
    <n v="1035.8"/>
    <n v="4"/>
    <n v="269.31"/>
    <m/>
    <n v="0.26000193087468626"/>
    <m/>
    <s v="Barry"/>
    <s v="GOOD"/>
  </r>
  <r>
    <d v="2015-10-31T00:00:00"/>
    <s v="October"/>
    <s v="Mary Zewe"/>
    <x v="3"/>
    <x v="0"/>
    <s v="Envelopes"/>
    <s v="Poly String Tie Envelopes"/>
    <n v="14.28"/>
    <n v="7"/>
    <n v="6.71"/>
    <m/>
    <n v="0.46988795518207283"/>
    <m/>
    <s v="Mary"/>
    <s v="OKAY"/>
  </r>
  <r>
    <d v="2015-10-31T00:00:00"/>
    <s v="October"/>
    <s v="Harold Pawlan"/>
    <x v="14"/>
    <x v="0"/>
    <s v="Supplies"/>
    <s v="Acme 10&quot; Easy Grip Assistive Scissors"/>
    <n v="70.12"/>
    <n v="4"/>
    <n v="21.04"/>
    <m/>
    <n v="0.30005704506560177"/>
    <m/>
    <s v="Harold"/>
    <s v="OKAY"/>
  </r>
  <r>
    <d v="2015-10-31T00:00:00"/>
    <s v="October"/>
    <s v="Kean Thornton"/>
    <x v="20"/>
    <x v="0"/>
    <s v="Art"/>
    <s v="Design Ebony Sketching Pencil"/>
    <n v="2.78"/>
    <n v="2"/>
    <n v="0.72"/>
    <m/>
    <n v="0.25899280575539568"/>
    <m/>
    <s v="Kean"/>
    <s v="OKAY"/>
  </r>
  <r>
    <d v="2015-10-31T00:00:00"/>
    <s v="October"/>
    <s v="Kean Thornton"/>
    <x v="20"/>
    <x v="0"/>
    <s v="Envelopes"/>
    <s v="Blue String-Tie &amp; Button Interoffice Envelopes, 10 x 13"/>
    <n v="79.959999999999994"/>
    <n v="2"/>
    <n v="35.979999999999997"/>
    <m/>
    <n v="0.44997498749374687"/>
    <m/>
    <s v="Kean"/>
    <s v="OKAY"/>
  </r>
  <r>
    <d v="2015-10-31T00:00:00"/>
    <s v="October"/>
    <s v="Damala Kotsonis"/>
    <x v="3"/>
    <x v="0"/>
    <s v="Binders"/>
    <s v="Prestige Round Ring Binders"/>
    <n v="9.73"/>
    <n v="2"/>
    <n v="3.28"/>
    <m/>
    <n v="0.33710174717368957"/>
    <m/>
    <s v="Damala"/>
    <s v="OKAY"/>
  </r>
  <r>
    <d v="2015-10-31T00:00:00"/>
    <s v="October"/>
    <s v="Damala Kotsonis"/>
    <x v="3"/>
    <x v="0"/>
    <s v="Envelopes"/>
    <s v="Redi-Strip #10 Envelopes, 4 1/8 x 9 1/2"/>
    <n v="14.75"/>
    <n v="5"/>
    <n v="7.08"/>
    <m/>
    <n v="0.48"/>
    <m/>
    <s v="Damala"/>
    <s v="OKAY"/>
  </r>
  <r>
    <d v="2015-10-31T00:00:00"/>
    <s v="October"/>
    <s v="Damala Kotsonis"/>
    <x v="3"/>
    <x v="0"/>
    <s v="Binders"/>
    <s v="Acco Four Pocket Poly Ring Binder with Label Holder, Smoke, 1&quot;"/>
    <n v="29.8"/>
    <n v="5"/>
    <n v="9.31"/>
    <m/>
    <n v="0.31241610738255032"/>
    <m/>
    <s v="Damala"/>
    <s v="OKAY"/>
  </r>
  <r>
    <d v="2015-10-31T00:00:00"/>
    <s v="October"/>
    <s v="Damala Kotsonis"/>
    <x v="3"/>
    <x v="0"/>
    <s v="Labels"/>
    <s v="Avery 4027 File Folder Labels for Dot Matrix Printers, 5000 Labels per Box, White"/>
    <n v="427.42"/>
    <n v="14"/>
    <n v="196.61"/>
    <m/>
    <n v="0.45999251321884799"/>
    <m/>
    <s v="Damala"/>
    <e v="#N/A"/>
  </r>
  <r>
    <d v="2015-10-31T00:00:00"/>
    <s v="October"/>
    <s v="Sandra Glassco"/>
    <x v="3"/>
    <x v="0"/>
    <s v="Paper"/>
    <s v="Xerox 191"/>
    <n v="19.98"/>
    <n v="1"/>
    <n v="9.39"/>
    <m/>
    <n v="0.46996996996996998"/>
    <m/>
    <s v="Sandra"/>
    <s v="OKAY"/>
  </r>
  <r>
    <d v="2015-10-31T00:00:00"/>
    <s v="October"/>
    <s v="Sandra Glassco"/>
    <x v="3"/>
    <x v="0"/>
    <s v="Binders"/>
    <s v="GBC DocuBind P100 Manual Binding Machine"/>
    <n v="398.35"/>
    <n v="3"/>
    <n v="124.49"/>
    <m/>
    <n v="0.31251412074808582"/>
    <m/>
    <s v="Sandra"/>
    <e v="#N/A"/>
  </r>
  <r>
    <d v="2015-10-31T00:00:00"/>
    <s v="October"/>
    <s v="Sandra Glassco"/>
    <x v="3"/>
    <x v="0"/>
    <s v="Art"/>
    <s v="Newell 308"/>
    <n v="5.04"/>
    <n v="3"/>
    <n v="1.26"/>
    <m/>
    <n v="0.25"/>
    <m/>
    <s v="Sandra"/>
    <s v="OKAY"/>
  </r>
  <r>
    <d v="2015-10-31T00:00:00"/>
    <s v="October"/>
    <s v="Sandra Glassco"/>
    <x v="3"/>
    <x v="0"/>
    <s v="Fasteners"/>
    <s v="OIC Bulk Pack Metal Binder Clips"/>
    <n v="17.45"/>
    <n v="5"/>
    <n v="8.0299999999999994"/>
    <m/>
    <n v="0.4601719197707736"/>
    <m/>
    <s v="Sandra"/>
    <s v="OKAY"/>
  </r>
  <r>
    <d v="2015-10-31T00:00:00"/>
    <s v="October"/>
    <s v="Sandra Glassco"/>
    <x v="3"/>
    <x v="1"/>
    <s v="Chairs"/>
    <s v="Global Fabric Manager's Chair, Dark Gray"/>
    <n v="323.14"/>
    <n v="4"/>
    <n v="20.2"/>
    <m/>
    <n v="6.2511604877143037E-2"/>
    <m/>
    <s v="Sandra"/>
    <e v="#N/A"/>
  </r>
  <r>
    <d v="2015-10-31T00:00:00"/>
    <s v="October"/>
    <s v="Sandra Glassco"/>
    <x v="3"/>
    <x v="0"/>
    <s v="Supplies"/>
    <s v="Acme Tagit Stainless Steel Antibacterial Scissors"/>
    <n v="29.7"/>
    <n v="3"/>
    <n v="8.02"/>
    <m/>
    <n v="0.27003367003367001"/>
    <m/>
    <s v="Sandra"/>
    <s v="OKAY"/>
  </r>
  <r>
    <d v="2015-10-31T00:00:00"/>
    <s v="October"/>
    <s v="Sandra Glassco"/>
    <x v="3"/>
    <x v="2"/>
    <s v="Phones"/>
    <s v="Polycom SoundStation2 EX ConferenceÂ phone"/>
    <n v="1295.8399999999999"/>
    <n v="4"/>
    <n v="145.78"/>
    <m/>
    <n v="0.1124984565995802"/>
    <m/>
    <s v="Sandra"/>
    <s v="GOOD"/>
  </r>
  <r>
    <d v="2015-10-31T00:00:00"/>
    <s v="October"/>
    <s v="Sandra Glassco"/>
    <x v="3"/>
    <x v="0"/>
    <s v="Storage"/>
    <s v="Mobile Personal File Cube"/>
    <n v="46.84"/>
    <n v="2"/>
    <n v="12.65"/>
    <m/>
    <n v="0.27006831767719897"/>
    <m/>
    <s v="Sandra"/>
    <s v="OKAY"/>
  </r>
  <r>
    <d v="2015-10-31T00:00:00"/>
    <s v="October"/>
    <s v="Sandra Glassco"/>
    <x v="3"/>
    <x v="1"/>
    <s v="Bookcases"/>
    <s v="DMI Eclipse Executive Suite Bookcases"/>
    <n v="425.83"/>
    <n v="1"/>
    <n v="20.04"/>
    <m/>
    <n v="4.7061033745861021E-2"/>
    <m/>
    <s v="Sandra"/>
    <e v="#N/A"/>
  </r>
  <r>
    <d v="2015-11-01T00:00:00"/>
    <s v="November"/>
    <s v="Valerie Mitchum"/>
    <x v="2"/>
    <x v="2"/>
    <s v="Accessories"/>
    <s v="SanDisk Ultra 32 GB MicroSDHC Class 10 Memory Card"/>
    <n v="35.36"/>
    <n v="2"/>
    <n v="-3.09"/>
    <m/>
    <n v="-8.7386877828054293E-2"/>
    <m/>
    <s v="Valerie"/>
    <s v="OKAY"/>
  </r>
  <r>
    <d v="2015-11-01T00:00:00"/>
    <s v="November"/>
    <s v="Valerie Mitchum"/>
    <x v="2"/>
    <x v="0"/>
    <s v="Fasteners"/>
    <s v="Brites Rubber Bands, 1 1/2 oz. Box"/>
    <n v="3.17"/>
    <n v="2"/>
    <n v="-0.71"/>
    <m/>
    <n v="-0.22397476340694006"/>
    <m/>
    <s v="Valerie"/>
    <s v="OKAY"/>
  </r>
  <r>
    <d v="2015-11-01T00:00:00"/>
    <s v="November"/>
    <s v="Quincy Jones"/>
    <x v="20"/>
    <x v="2"/>
    <s v="Phones"/>
    <s v="Cush Cases Heavy Duty Rugged Cover Case for Samsung Galaxy S5 - Purple"/>
    <n v="4.95"/>
    <n v="1"/>
    <n v="1.34"/>
    <m/>
    <n v="0.27070707070707073"/>
    <m/>
    <s v="Quincy"/>
    <s v="OKAY"/>
  </r>
  <r>
    <d v="2015-11-01T00:00:00"/>
    <s v="November"/>
    <s v="Valerie Dominguez"/>
    <x v="20"/>
    <x v="0"/>
    <s v="Paper"/>
    <s v="Avoid Verbal Orders Carbonless Minifold Book"/>
    <n v="13.52"/>
    <n v="4"/>
    <n v="6.22"/>
    <m/>
    <n v="0.46005917159763315"/>
    <m/>
    <s v="Valerie"/>
    <s v="OKAY"/>
  </r>
  <r>
    <d v="2015-11-01T00:00:00"/>
    <s v="November"/>
    <s v="Valerie Dominguez"/>
    <x v="20"/>
    <x v="1"/>
    <s v="Furnishings"/>
    <s v="Howard Miller 11-1/2&quot; Diameter Ridgewood Wall Clock"/>
    <n v="259.7"/>
    <n v="5"/>
    <n v="106.48"/>
    <m/>
    <n v="0.41001155179052756"/>
    <m/>
    <s v="Valerie"/>
    <e v="#N/A"/>
  </r>
  <r>
    <d v="2015-11-01T00:00:00"/>
    <s v="November"/>
    <s v="Valerie Dominguez"/>
    <x v="20"/>
    <x v="2"/>
    <s v="Phones"/>
    <s v="Plantronics MX500i Earset"/>
    <n v="42.95"/>
    <n v="1"/>
    <n v="1.29"/>
    <m/>
    <n v="3.0034924330616997E-2"/>
    <m/>
    <s v="Valerie"/>
    <s v="OKAY"/>
  </r>
  <r>
    <d v="2015-11-01T00:00:00"/>
    <s v="November"/>
    <s v="Valerie Dominguez"/>
    <x v="20"/>
    <x v="2"/>
    <s v="Accessories"/>
    <s v="Razer Tiamat Over Ear 7.1 Surround Sound PC Gaming Headset"/>
    <n v="1399.93"/>
    <n v="7"/>
    <n v="601.97"/>
    <m/>
    <n v="0.43000007143214303"/>
    <m/>
    <s v="Valerie"/>
    <s v="GOOD"/>
  </r>
  <r>
    <d v="2015-11-01T00:00:00"/>
    <s v="November"/>
    <s v="Valerie Dominguez"/>
    <x v="20"/>
    <x v="2"/>
    <s v="Phones"/>
    <s v="Xblue XB-1670-86 X16 SmallÂ Office TelephoneÂ - Titanium"/>
    <n v="503.96"/>
    <n v="4"/>
    <n v="125.99"/>
    <m/>
    <n v="0.25"/>
    <m/>
    <s v="Valerie"/>
    <s v="GOOD"/>
  </r>
  <r>
    <d v="2015-11-01T00:00:00"/>
    <s v="November"/>
    <s v="Guy Armstrong"/>
    <x v="11"/>
    <x v="0"/>
    <s v="Art"/>
    <s v="Lumber Crayons"/>
    <n v="7.88"/>
    <n v="1"/>
    <n v="1.77"/>
    <m/>
    <n v="0.22461928934010153"/>
    <m/>
    <s v="Guy"/>
    <s v="OKAY"/>
  </r>
  <r>
    <d v="2015-11-01T00:00:00"/>
    <s v="November"/>
    <s v="MaryBeth Skach"/>
    <x v="13"/>
    <x v="1"/>
    <s v="Tables"/>
    <s v="Iceberg OfficeWorks 42&quot; Round Tables"/>
    <n v="301.95999999999998"/>
    <n v="2"/>
    <n v="45.29"/>
    <m/>
    <n v="0.149986753212346"/>
    <m/>
    <s v="MaryBeth"/>
    <s v="GREAT"/>
  </r>
  <r>
    <d v="2015-11-01T00:00:00"/>
    <s v="November"/>
    <s v="Justin Hirsh"/>
    <x v="20"/>
    <x v="1"/>
    <s v="Chairs"/>
    <s v="Global Highback Leather Tilter in Burgundy"/>
    <n v="327.56"/>
    <n v="4"/>
    <n v="21.84"/>
    <m/>
    <n v="6.6674807668824027E-2"/>
    <m/>
    <s v="Justin"/>
    <s v="GREAT"/>
  </r>
  <r>
    <d v="2015-11-01T00:00:00"/>
    <s v="November"/>
    <s v="Jeremy Farry"/>
    <x v="20"/>
    <x v="1"/>
    <s v="Chairs"/>
    <s v="Hon Comfortask Task/Swivel Chairs"/>
    <n v="205.16"/>
    <n v="2"/>
    <n v="13.68"/>
    <m/>
    <n v="6.6679664651978943E-2"/>
    <m/>
    <s v="Jeremy"/>
    <s v="GREAT"/>
  </r>
  <r>
    <d v="2015-11-02T00:00:00"/>
    <s v="November"/>
    <s v="Jas O'Carroll"/>
    <x v="3"/>
    <x v="1"/>
    <s v="Tables"/>
    <s v="Bevis Round Bullnose 29&quot; High Table Top"/>
    <n v="1038.8399999999999"/>
    <n v="5"/>
    <n v="51.94"/>
    <m/>
    <n v="4.9998074775711374E-2"/>
    <m/>
    <s v="Jas"/>
    <s v="GOOD"/>
  </r>
  <r>
    <d v="2015-11-02T00:00:00"/>
    <s v="November"/>
    <s v="Kelly Collister"/>
    <x v="22"/>
    <x v="2"/>
    <s v="Accessories"/>
    <s v="Logitech K350 2.4Ghz Wireless Keyboard"/>
    <n v="447.93"/>
    <n v="9"/>
    <n v="49.27"/>
    <m/>
    <n v="0.10999486526912688"/>
    <m/>
    <s v="Kelly"/>
    <s v="GREAT"/>
  </r>
  <r>
    <d v="2015-11-02T00:00:00"/>
    <s v="November"/>
    <s v="Scot Wooten"/>
    <x v="20"/>
    <x v="1"/>
    <s v="Chairs"/>
    <s v="Global Armless Task Chair, Royal Blue"/>
    <n v="109.76"/>
    <n v="2"/>
    <n v="8.5399999999999991"/>
    <m/>
    <n v="7.7806122448979581E-2"/>
    <m/>
    <s v="Scot"/>
    <e v="#N/A"/>
  </r>
  <r>
    <d v="2015-11-02T00:00:00"/>
    <s v="November"/>
    <s v="Liz Thompson"/>
    <x v="3"/>
    <x v="1"/>
    <s v="Furnishings"/>
    <s v="Contemporary Wood/Metal Frame"/>
    <n v="96.96"/>
    <n v="6"/>
    <n v="33.94"/>
    <m/>
    <n v="0.35004125412541254"/>
    <m/>
    <s v="Liz"/>
    <s v="OKAY"/>
  </r>
  <r>
    <d v="2015-11-02T00:00:00"/>
    <s v="November"/>
    <s v="Liz Thompson"/>
    <x v="3"/>
    <x v="0"/>
    <s v="Binders"/>
    <s v="GBC Premium Transparent Covers with Diagonal Lined Pattern"/>
    <n v="117.49"/>
    <n v="7"/>
    <n v="41.12"/>
    <m/>
    <n v="0.34998723295599626"/>
    <m/>
    <s v="Liz"/>
    <e v="#N/A"/>
  </r>
  <r>
    <d v="2015-11-02T00:00:00"/>
    <s v="November"/>
    <s v="Liz Thompson"/>
    <x v="3"/>
    <x v="0"/>
    <s v="Binders"/>
    <s v="Cardinal Holdit Business Card Pockets"/>
    <n v="11.95"/>
    <n v="3"/>
    <n v="4.18"/>
    <m/>
    <n v="0.3497907949790795"/>
    <m/>
    <s v="Liz"/>
    <s v="OKAY"/>
  </r>
  <r>
    <d v="2015-11-02T00:00:00"/>
    <s v="November"/>
    <s v="Liz Thompson"/>
    <x v="3"/>
    <x v="1"/>
    <s v="Bookcases"/>
    <s v="O'Sullivan Living Dimensions 3-Shelf Bookcases"/>
    <n v="512.5"/>
    <n v="3"/>
    <n v="-30.15"/>
    <m/>
    <n v="-5.8829268292682924E-2"/>
    <m/>
    <s v="Liz"/>
    <s v="GOOD"/>
  </r>
  <r>
    <d v="2015-11-02T00:00:00"/>
    <s v="November"/>
    <s v="Emily Ducich"/>
    <x v="20"/>
    <x v="1"/>
    <s v="Chairs"/>
    <s v="Hon Olson Stacker Chairs"/>
    <n v="2621.3200000000002"/>
    <n v="11"/>
    <n v="553.39"/>
    <m/>
    <n v="0.21111119588604213"/>
    <m/>
    <s v="Emily"/>
    <s v="GOOD"/>
  </r>
  <r>
    <d v="2015-11-02T00:00:00"/>
    <s v="November"/>
    <s v="Barry Blumstein"/>
    <x v="0"/>
    <x v="0"/>
    <s v="Binders"/>
    <s v="GBC Premium Transparent Covers with Diagonal Lined Pattern"/>
    <n v="29.37"/>
    <n v="7"/>
    <n v="-47"/>
    <m/>
    <n v="-1.6002723867892408"/>
    <m/>
    <s v="Barry"/>
    <s v="OKAY"/>
  </r>
  <r>
    <d v="2015-11-02T00:00:00"/>
    <s v="November"/>
    <s v="Barry Blumstein"/>
    <x v="0"/>
    <x v="2"/>
    <s v="Phones"/>
    <s v="Aastra 6757i CT Wireless VoIP phone"/>
    <n v="344.7"/>
    <n v="2"/>
    <n v="38.78"/>
    <m/>
    <n v="0.11250362634174646"/>
    <m/>
    <s v="Barry"/>
    <s v="GREAT"/>
  </r>
  <r>
    <d v="2015-11-02T00:00:00"/>
    <s v="November"/>
    <s v="Emily Grady"/>
    <x v="6"/>
    <x v="0"/>
    <s v="Appliances"/>
    <s v="Eureka Hand Vacuum, Bagless"/>
    <n v="197.72"/>
    <n v="4"/>
    <n v="55.36"/>
    <m/>
    <n v="0.27999190774833099"/>
    <m/>
    <s v="Emily"/>
    <s v="GREAT"/>
  </r>
  <r>
    <d v="2015-11-03T00:00:00"/>
    <s v="November"/>
    <s v="Corinna Mitchell"/>
    <x v="3"/>
    <x v="2"/>
    <s v="Phones"/>
    <s v="Cisco IP Phone 7961G-GE VoIP phone"/>
    <n v="1212.8499999999999"/>
    <n v="7"/>
    <n v="106.12"/>
    <m/>
    <n v="8.7496392793832714E-2"/>
    <m/>
    <s v="Corinna"/>
    <s v="GOOD"/>
  </r>
  <r>
    <d v="2015-11-03T00:00:00"/>
    <s v="November"/>
    <s v="Corinna Mitchell"/>
    <x v="3"/>
    <x v="2"/>
    <s v="Accessories"/>
    <s v="Logitech Trackman Marble Mouse"/>
    <n v="89.97"/>
    <n v="3"/>
    <n v="37.79"/>
    <m/>
    <n v="0.42002889852172948"/>
    <m/>
    <s v="Corinna"/>
    <s v="OKAY"/>
  </r>
  <r>
    <d v="2015-11-03T00:00:00"/>
    <s v="November"/>
    <s v="Corinna Mitchell"/>
    <x v="3"/>
    <x v="1"/>
    <s v="Furnishings"/>
    <s v="Coloredge Poster Frame"/>
    <n v="42.6"/>
    <n v="3"/>
    <n v="16.61"/>
    <m/>
    <n v="0.38990610328638498"/>
    <m/>
    <s v="Corinna"/>
    <s v="OKAY"/>
  </r>
  <r>
    <d v="2015-11-03T00:00:00"/>
    <s v="November"/>
    <s v="Chris Selesnick"/>
    <x v="0"/>
    <x v="0"/>
    <s v="Envelopes"/>
    <s v="#10 Gummed Flap White Envelopes, 100/Box"/>
    <n v="6.61"/>
    <n v="2"/>
    <n v="2.15"/>
    <m/>
    <n v="0.32526475037821478"/>
    <m/>
    <s v="Chris"/>
    <s v="OKAY"/>
  </r>
  <r>
    <d v="2015-11-03T00:00:00"/>
    <s v="November"/>
    <s v="Fred Hopkins"/>
    <x v="20"/>
    <x v="1"/>
    <s v="Chairs"/>
    <s v="Office Star - Mid Back Dual function Ergonomic High Back Chair with 2-Way Adjustable Arms"/>
    <n v="1448.82"/>
    <n v="10"/>
    <n v="209.27"/>
    <m/>
    <n v="0.1444416835769799"/>
    <m/>
    <s v="Fred"/>
    <s v="GOOD"/>
  </r>
  <r>
    <d v="2015-11-05T00:00:00"/>
    <s v="November"/>
    <s v="George Bell"/>
    <x v="25"/>
    <x v="1"/>
    <s v="Chairs"/>
    <s v="Harbour Creations Steel Folding Chair"/>
    <n v="207"/>
    <n v="3"/>
    <n v="25.88"/>
    <m/>
    <n v="0.12502415458937197"/>
    <m/>
    <s v="George"/>
    <s v="GREAT"/>
  </r>
  <r>
    <d v="2015-11-05T00:00:00"/>
    <s v="November"/>
    <s v="Valerie Dominguez"/>
    <x v="16"/>
    <x v="0"/>
    <s v="Appliances"/>
    <s v="Belkin 325VA UPS Surge Protector, 6'"/>
    <n v="387.14"/>
    <n v="4"/>
    <n v="24.2"/>
    <m/>
    <n v="6.2509686418349947E-2"/>
    <m/>
    <s v="Valerie"/>
    <e v="#N/A"/>
  </r>
  <r>
    <d v="2015-11-05T00:00:00"/>
    <s v="November"/>
    <s v="Grant Thornton"/>
    <x v="20"/>
    <x v="0"/>
    <s v="Binders"/>
    <s v="Wilson Jones 1&quot; Hanging DublLock Ring Binders"/>
    <n v="25.34"/>
    <n v="6"/>
    <n v="8.8699999999999992"/>
    <m/>
    <n v="0.35003946329913177"/>
    <m/>
    <s v="Grant"/>
    <s v="OKAY"/>
  </r>
  <r>
    <d v="2015-11-05T00:00:00"/>
    <s v="November"/>
    <s v="Nathan Gelder"/>
    <x v="1"/>
    <x v="0"/>
    <s v="Labels"/>
    <s v="Avery 476"/>
    <n v="19.82"/>
    <n v="6"/>
    <n v="6.44"/>
    <m/>
    <n v="0.32492431886982848"/>
    <m/>
    <s v="Nathan"/>
    <s v="OKAY"/>
  </r>
  <r>
    <d v="2015-11-05T00:00:00"/>
    <s v="November"/>
    <s v="Justin MacKendrick"/>
    <x v="3"/>
    <x v="0"/>
    <s v="Storage"/>
    <s v="Hanging Personal Folder File"/>
    <n v="62.8"/>
    <n v="4"/>
    <n v="15.7"/>
    <m/>
    <n v="0.25"/>
    <m/>
    <s v="Justin"/>
    <s v="OKAY"/>
  </r>
  <r>
    <d v="2015-11-05T00:00:00"/>
    <s v="November"/>
    <s v="Ken Lonsdale"/>
    <x v="22"/>
    <x v="0"/>
    <s v="Binders"/>
    <s v="Avery Trapezoid Ring Binder, 3&quot; Capacity, Black, 1040 sheets"/>
    <n v="98.35"/>
    <n v="3"/>
    <n v="35.65"/>
    <m/>
    <n v="0.36248093543467208"/>
    <m/>
    <s v="Ken"/>
    <s v="OKAY"/>
  </r>
  <r>
    <d v="2015-11-05T00:00:00"/>
    <s v="November"/>
    <s v="Christy Brittain"/>
    <x v="10"/>
    <x v="0"/>
    <s v="Binders"/>
    <s v="Insertable Tab Post Binder Dividers"/>
    <n v="7.22"/>
    <n v="3"/>
    <n v="-5.53"/>
    <m/>
    <n v="-0.76592797783933519"/>
    <m/>
    <s v="Christy"/>
    <s v="OKAY"/>
  </r>
  <r>
    <d v="2015-11-05T00:00:00"/>
    <s v="November"/>
    <s v="Christy Brittain"/>
    <x v="10"/>
    <x v="0"/>
    <s v="Supplies"/>
    <s v="Acme Titanium Bonded Scissors"/>
    <n v="27.2"/>
    <n v="4"/>
    <n v="2.04"/>
    <m/>
    <n v="7.4999999999999997E-2"/>
    <m/>
    <s v="Christy"/>
    <s v="OKAY"/>
  </r>
  <r>
    <d v="2015-11-06T00:00:00"/>
    <s v="November"/>
    <s v="Meg Tillman"/>
    <x v="12"/>
    <x v="0"/>
    <s v="Envelopes"/>
    <s v="Redi-Strip #10 Envelopes, 4 1/8 x 9 1/2"/>
    <n v="7.08"/>
    <n v="3"/>
    <n v="2.48"/>
    <m/>
    <n v="0.35028248587570621"/>
    <m/>
    <s v="Meg"/>
    <s v="OKAY"/>
  </r>
  <r>
    <d v="2015-11-06T00:00:00"/>
    <s v="November"/>
    <s v="Meg Tillman"/>
    <x v="12"/>
    <x v="0"/>
    <s v="Binders"/>
    <s v="UniKeep View Case Binders"/>
    <n v="4.4000000000000004"/>
    <n v="3"/>
    <n v="-3.52"/>
    <m/>
    <n v="-0.79999999999999993"/>
    <m/>
    <s v="Meg"/>
    <s v="OKAY"/>
  </r>
  <r>
    <d v="2015-11-07T00:00:00"/>
    <s v="November"/>
    <s v="Karen Bern"/>
    <x v="3"/>
    <x v="1"/>
    <s v="Chairs"/>
    <s v="Safco Contoured Stacking Chairs"/>
    <n v="190.72"/>
    <n v="1"/>
    <n v="11.92"/>
    <m/>
    <n v="6.25E-2"/>
    <m/>
    <s v="Karen"/>
    <e v="#N/A"/>
  </r>
  <r>
    <d v="2015-11-07T00:00:00"/>
    <s v="November"/>
    <s v="Mike Caudle"/>
    <x v="7"/>
    <x v="0"/>
    <s v="Fasteners"/>
    <s v="Rubber Band Ball"/>
    <n v="26.18"/>
    <n v="7"/>
    <n v="0.52"/>
    <m/>
    <n v="1.9862490450725745E-2"/>
    <m/>
    <s v="Mike"/>
    <s v="OKAY"/>
  </r>
  <r>
    <d v="2015-11-07T00:00:00"/>
    <s v="November"/>
    <s v="Mike Caudle"/>
    <x v="7"/>
    <x v="0"/>
    <s v="Paper"/>
    <s v="Loose Memo Sheets"/>
    <n v="7.3"/>
    <n v="2"/>
    <n v="3.43"/>
    <m/>
    <n v="0.46986301369863015"/>
    <m/>
    <s v="Mike"/>
    <s v="OKAY"/>
  </r>
  <r>
    <d v="2015-11-07T00:00:00"/>
    <s v="November"/>
    <s v="Karen Bern"/>
    <x v="2"/>
    <x v="0"/>
    <s v="Envelopes"/>
    <s v="White Envelopes, White Envelopes with Clear Poly Window"/>
    <n v="24.4"/>
    <n v="2"/>
    <n v="7.93"/>
    <m/>
    <n v="0.32500000000000001"/>
    <m/>
    <s v="Karen"/>
    <s v="OKAY"/>
  </r>
  <r>
    <d v="2015-11-07T00:00:00"/>
    <s v="November"/>
    <s v="Stewart Visinsky"/>
    <x v="45"/>
    <x v="1"/>
    <s v="Chairs"/>
    <s v="Safco Contoured Stacking Chairs"/>
    <n v="715.2"/>
    <n v="3"/>
    <n v="178.8"/>
    <m/>
    <n v="0.25"/>
    <m/>
    <s v="Stewart"/>
    <s v="GOOD"/>
  </r>
  <r>
    <d v="2015-11-07T00:00:00"/>
    <s v="November"/>
    <s v="Christine Phan"/>
    <x v="16"/>
    <x v="0"/>
    <s v="Binders"/>
    <s v="Avery Hanging File Binders"/>
    <n v="16.149999999999999"/>
    <n v="9"/>
    <n v="-12.92"/>
    <m/>
    <n v="-0.8"/>
    <m/>
    <s v="Christine"/>
    <s v="OKAY"/>
  </r>
  <r>
    <d v="2015-11-07T00:00:00"/>
    <s v="November"/>
    <s v="Christine Phan"/>
    <x v="16"/>
    <x v="0"/>
    <s v="Binders"/>
    <s v="GBC DocuBind TL300 Electric Binding System"/>
    <n v="1345.49"/>
    <n v="5"/>
    <n v="-1031.54"/>
    <m/>
    <n v="-0.76666493247813061"/>
    <m/>
    <s v="Christine"/>
    <s v="GOOD"/>
  </r>
  <r>
    <d v="2015-11-07T00:00:00"/>
    <s v="November"/>
    <s v="Doug O'Connell"/>
    <x v="0"/>
    <x v="0"/>
    <s v="Paper"/>
    <s v="Xerox 1886"/>
    <n v="76.64"/>
    <n v="2"/>
    <n v="26.82"/>
    <m/>
    <n v="0.34994780793319413"/>
    <m/>
    <s v="Doug"/>
    <s v="OKAY"/>
  </r>
  <r>
    <d v="2015-11-07T00:00:00"/>
    <s v="November"/>
    <s v="Adrian Barton"/>
    <x v="0"/>
    <x v="0"/>
    <s v="Art"/>
    <s v="Lumber Crayons"/>
    <n v="23.64"/>
    <n v="3"/>
    <n v="5.32"/>
    <m/>
    <n v="0.22504230118443316"/>
    <m/>
    <s v="Adrian"/>
    <s v="OKAY"/>
  </r>
  <r>
    <d v="2015-11-07T00:00:00"/>
    <s v="November"/>
    <s v="Adrian Barton"/>
    <x v="0"/>
    <x v="0"/>
    <s v="Storage"/>
    <s v="Gould Plastics 9-Pocket Panel Bin, 18-3/8w x 5-1/4d x 20-1/2h, Black"/>
    <n v="84.78"/>
    <n v="2"/>
    <n v="-16.96"/>
    <m/>
    <n v="-0.2000471809389007"/>
    <m/>
    <s v="Adrian"/>
    <s v="OKAY"/>
  </r>
  <r>
    <d v="2015-11-07T00:00:00"/>
    <s v="November"/>
    <s v="Adrian Barton"/>
    <x v="0"/>
    <x v="1"/>
    <s v="Furnishings"/>
    <s v="Tenex Chairmats For Use with Hard Floors"/>
    <n v="64.959999999999994"/>
    <n v="5"/>
    <n v="-84.45"/>
    <m/>
    <n v="-1.3000307881773401"/>
    <m/>
    <s v="Adrian"/>
    <s v="OKAY"/>
  </r>
  <r>
    <d v="2015-11-07T00:00:00"/>
    <s v="November"/>
    <s v="Adrian Barton"/>
    <x v="0"/>
    <x v="0"/>
    <s v="Binders"/>
    <s v="Avery Recycled Flexi-View Covers for Binding Systems"/>
    <n v="32.06"/>
    <n v="10"/>
    <n v="-51.3"/>
    <m/>
    <n v="-1.6001247660636304"/>
    <m/>
    <s v="Adrian"/>
    <s v="OKAY"/>
  </r>
  <r>
    <d v="2015-11-07T00:00:00"/>
    <s v="November"/>
    <s v="Adrian Barton"/>
    <x v="0"/>
    <x v="0"/>
    <s v="Storage"/>
    <s v="Fellowes Recycled Storage Drawers"/>
    <n v="177.65"/>
    <n v="2"/>
    <n v="-28.87"/>
    <m/>
    <n v="-0.16251055446101886"/>
    <m/>
    <s v="Adrian"/>
    <s v="GREAT"/>
  </r>
  <r>
    <d v="2015-11-07T00:00:00"/>
    <s v="November"/>
    <s v="Adrian Barton"/>
    <x v="0"/>
    <x v="2"/>
    <s v="Machines"/>
    <s v="Canon PC170 Desktop Personal Copier"/>
    <n v="287.91000000000003"/>
    <n v="3"/>
    <n v="33.590000000000003"/>
    <m/>
    <n v="0.1166684033204821"/>
    <m/>
    <s v="Adrian"/>
    <e v="#N/A"/>
  </r>
  <r>
    <d v="2015-11-08T00:00:00"/>
    <s v="November"/>
    <s v="Helen Abelman"/>
    <x v="32"/>
    <x v="0"/>
    <s v="Art"/>
    <s v="American Pencil"/>
    <n v="11.65"/>
    <n v="5"/>
    <n v="3.38"/>
    <m/>
    <n v="0.29012875536480687"/>
    <m/>
    <s v="Helen"/>
    <s v="OKAY"/>
  </r>
  <r>
    <d v="2015-11-08T00:00:00"/>
    <s v="November"/>
    <s v="Maria Zettner"/>
    <x v="3"/>
    <x v="0"/>
    <s v="Fasteners"/>
    <s v="Advantus Plastic Paper Clips"/>
    <n v="5"/>
    <n v="1"/>
    <n v="2.4"/>
    <m/>
    <n v="0.48"/>
    <m/>
    <s v="Maria"/>
    <s v="OKAY"/>
  </r>
  <r>
    <d v="2015-11-08T00:00:00"/>
    <s v="November"/>
    <s v="Maria Zettner"/>
    <x v="3"/>
    <x v="2"/>
    <s v="Accessories"/>
    <s v="Logitech G19 Programmable Gaming Keyboard"/>
    <n v="371.97"/>
    <n v="3"/>
    <n v="66.95"/>
    <m/>
    <n v="0.17998763341129662"/>
    <m/>
    <s v="Maria"/>
    <e v="#N/A"/>
  </r>
  <r>
    <d v="2015-11-08T00:00:00"/>
    <s v="November"/>
    <s v="Sanjit Chand"/>
    <x v="27"/>
    <x v="0"/>
    <s v="Fasteners"/>
    <s v="Alliance Rubber Bands"/>
    <n v="5.04"/>
    <n v="3"/>
    <n v="0.2"/>
    <m/>
    <n v="3.9682539682539687E-2"/>
    <m/>
    <s v="Sanjit"/>
    <s v="OKAY"/>
  </r>
  <r>
    <d v="2015-11-08T00:00:00"/>
    <s v="November"/>
    <s v="Sanjit Chand"/>
    <x v="27"/>
    <x v="0"/>
    <s v="Paper"/>
    <s v="Xerox 1988"/>
    <n v="92.94"/>
    <n v="3"/>
    <n v="41.82"/>
    <m/>
    <n v="0.44996772111039379"/>
    <m/>
    <s v="Sanjit"/>
    <s v="OKAY"/>
  </r>
  <r>
    <d v="2015-11-08T00:00:00"/>
    <s v="November"/>
    <s v="Sanjit Chand"/>
    <x v="27"/>
    <x v="1"/>
    <s v="Furnishings"/>
    <s v="Executive Impressions 14&quot; Contract Wall Clock"/>
    <n v="66.69"/>
    <n v="3"/>
    <n v="22.01"/>
    <m/>
    <n v="0.3300344879292248"/>
    <m/>
    <s v="Sanjit"/>
    <s v="OKAY"/>
  </r>
  <r>
    <d v="2015-11-08T00:00:00"/>
    <s v="November"/>
    <s v="Sanjit Chand"/>
    <x v="27"/>
    <x v="0"/>
    <s v="Binders"/>
    <s v="Deluxe Heavy-Duty Vinyl Round Ring Binder"/>
    <n v="91.68"/>
    <n v="5"/>
    <n v="28.65"/>
    <m/>
    <n v="0.31249999999999994"/>
    <m/>
    <s v="Sanjit"/>
    <s v="OKAY"/>
  </r>
  <r>
    <d v="2015-11-08T00:00:00"/>
    <s v="November"/>
    <s v="Amy Cox"/>
    <x v="20"/>
    <x v="0"/>
    <s v="Binders"/>
    <s v="Storex Dura Pro Binders"/>
    <n v="52.27"/>
    <n v="11"/>
    <n v="17.64"/>
    <m/>
    <n v="0.3374784771379376"/>
    <m/>
    <s v="Amy"/>
    <s v="OKAY"/>
  </r>
  <r>
    <d v="2015-11-08T00:00:00"/>
    <s v="November"/>
    <s v="Amy Cox"/>
    <x v="20"/>
    <x v="0"/>
    <s v="Paper"/>
    <s v="Great White Multi-Use Recycled Paper (20Lb. and 84 Bright)"/>
    <n v="17.940000000000001"/>
    <n v="3"/>
    <n v="8.07"/>
    <m/>
    <n v="0.44983277591973242"/>
    <m/>
    <s v="Amy"/>
    <s v="OKAY"/>
  </r>
  <r>
    <d v="2015-11-08T00:00:00"/>
    <s v="November"/>
    <s v="Duane Benoit"/>
    <x v="0"/>
    <x v="0"/>
    <s v="Binders"/>
    <s v="Wilson Jones Leather-Like Binders with DublLock Round Rings"/>
    <n v="10.48"/>
    <n v="6"/>
    <n v="-17.29"/>
    <m/>
    <n v="-1.6498091603053433"/>
    <m/>
    <s v="Duane"/>
    <s v="OKAY"/>
  </r>
  <r>
    <d v="2015-11-08T00:00:00"/>
    <s v="November"/>
    <s v="Shaun Weien"/>
    <x v="3"/>
    <x v="2"/>
    <s v="Accessories"/>
    <s v="Microsoft Arc Touch Mouse"/>
    <n v="119.9"/>
    <n v="2"/>
    <n v="43.16"/>
    <m/>
    <n v="0.35996663886572139"/>
    <m/>
    <s v="Shaun"/>
    <e v="#N/A"/>
  </r>
  <r>
    <d v="2015-11-08T00:00:00"/>
    <s v="November"/>
    <s v="Rob Haberlin"/>
    <x v="6"/>
    <x v="0"/>
    <s v="Appliances"/>
    <s v="Holmes Replacement Filter for HEPA Air Cleaner, Large Room"/>
    <n v="44.43"/>
    <n v="3"/>
    <n v="18.66"/>
    <m/>
    <n v="0.4199864956110736"/>
    <m/>
    <s v="Rob"/>
    <s v="OKAY"/>
  </r>
  <r>
    <d v="2015-11-08T00:00:00"/>
    <s v="November"/>
    <s v="Rob Haberlin"/>
    <x v="6"/>
    <x v="2"/>
    <s v="Phones"/>
    <s v="AT&amp;T 17929 Lendline Telephone"/>
    <n v="226.2"/>
    <n v="5"/>
    <n v="58.81"/>
    <m/>
    <n v="0.25999115826702035"/>
    <m/>
    <s v="Rob"/>
    <s v="GREAT"/>
  </r>
  <r>
    <d v="2015-11-08T00:00:00"/>
    <s v="November"/>
    <s v="Rob Haberlin"/>
    <x v="6"/>
    <x v="1"/>
    <s v="Furnishings"/>
    <s v="Deflect-o Glass Clear Studded Chair Mats"/>
    <n v="186.54"/>
    <n v="3"/>
    <n v="41.04"/>
    <m/>
    <n v="0.22000643293663558"/>
    <m/>
    <s v="Rob"/>
    <s v="GREAT"/>
  </r>
  <r>
    <d v="2015-11-08T00:00:00"/>
    <s v="November"/>
    <s v="Rob Haberlin"/>
    <x v="6"/>
    <x v="0"/>
    <s v="Art"/>
    <s v="Hunt PowerHouse Electric Pencil Sharpener, Blue"/>
    <n v="265.86"/>
    <n v="7"/>
    <n v="79.760000000000005"/>
    <m/>
    <n v="0.30000752275633791"/>
    <m/>
    <s v="Rob"/>
    <e v="#N/A"/>
  </r>
  <r>
    <d v="2015-11-08T00:00:00"/>
    <s v="November"/>
    <s v="Rob Haberlin"/>
    <x v="6"/>
    <x v="0"/>
    <s v="Art"/>
    <s v="Newell 314"/>
    <n v="27.9"/>
    <n v="5"/>
    <n v="6.98"/>
    <m/>
    <n v="0.25017921146953409"/>
    <m/>
    <s v="Rob"/>
    <s v="OKAY"/>
  </r>
  <r>
    <d v="2015-11-08T00:00:00"/>
    <s v="November"/>
    <s v="Rob Dowd"/>
    <x v="30"/>
    <x v="2"/>
    <s v="Phones"/>
    <s v="Cisco SPA508G"/>
    <n v="263.95999999999998"/>
    <n v="4"/>
    <n v="76.55"/>
    <m/>
    <n v="0.29000606152447339"/>
    <m/>
    <s v="Rob"/>
    <e v="#N/A"/>
  </r>
  <r>
    <d v="2015-11-08T00:00:00"/>
    <s v="November"/>
    <s v="Keith Dawkins"/>
    <x v="20"/>
    <x v="0"/>
    <s v="Storage"/>
    <s v="Fellowes Desktop Hanging File Manager"/>
    <n v="67.150000000000006"/>
    <n v="5"/>
    <n v="16.79"/>
    <m/>
    <n v="0.25003723008190615"/>
    <m/>
    <s v="Keith"/>
    <s v="OKAY"/>
  </r>
  <r>
    <d v="2015-11-08T00:00:00"/>
    <s v="November"/>
    <s v="Keith Dawkins"/>
    <x v="20"/>
    <x v="2"/>
    <s v="Phones"/>
    <s v="Mitel MiVoice 5330e IP Phone"/>
    <n v="549.98"/>
    <n v="2"/>
    <n v="142.99"/>
    <m/>
    <n v="0.25999127240990583"/>
    <m/>
    <s v="Keith"/>
    <s v="GOOD"/>
  </r>
  <r>
    <d v="2015-11-08T00:00:00"/>
    <s v="November"/>
    <s v="Keith Dawkins"/>
    <x v="20"/>
    <x v="1"/>
    <s v="Furnishings"/>
    <s v="Nu-Dell EZ-Mount Plastic Wall Frames"/>
    <n v="11.82"/>
    <n v="3"/>
    <n v="4.7300000000000004"/>
    <m/>
    <n v="0.40016920473773271"/>
    <m/>
    <s v="Keith"/>
    <s v="OKAY"/>
  </r>
  <r>
    <d v="2015-11-08T00:00:00"/>
    <s v="November"/>
    <s v="Keith Dawkins"/>
    <x v="20"/>
    <x v="2"/>
    <s v="Machines"/>
    <s v="Zebra ZM400 Thermal Label Printer"/>
    <n v="4643.8"/>
    <n v="4"/>
    <n v="2229.02"/>
    <m/>
    <n v="0.47999913863646149"/>
    <m/>
    <s v="Keith"/>
    <s v="GOOD"/>
  </r>
  <r>
    <d v="2015-11-08T00:00:00"/>
    <s v="November"/>
    <s v="Keith Dawkins"/>
    <x v="20"/>
    <x v="1"/>
    <s v="Chairs"/>
    <s v="Hon 4070 Series Pagoda Round Back Stacking Chairs"/>
    <n v="577.76"/>
    <n v="2"/>
    <n v="115.55"/>
    <m/>
    <n v="0.19999653835502632"/>
    <m/>
    <s v="Keith"/>
    <s v="GOOD"/>
  </r>
  <r>
    <d v="2015-11-08T00:00:00"/>
    <s v="November"/>
    <s v="Noel Staavos"/>
    <x v="25"/>
    <x v="0"/>
    <s v="Fasteners"/>
    <s v="OIC Binder Clips"/>
    <n v="31.5"/>
    <n v="11"/>
    <n v="11.81"/>
    <m/>
    <n v="0.37492063492063493"/>
    <m/>
    <s v="Noel"/>
    <s v="OKAY"/>
  </r>
  <r>
    <d v="2015-11-08T00:00:00"/>
    <s v="November"/>
    <s v="Noel Staavos"/>
    <x v="25"/>
    <x v="0"/>
    <s v="Labels"/>
    <s v="Permanent Self-Adhesive File Folder Labels for Typewriters, 1 1/8 x 3 1/2, White"/>
    <n v="5.04"/>
    <n v="1"/>
    <n v="1.64"/>
    <m/>
    <n v="0.32539682539682535"/>
    <m/>
    <s v="Noel"/>
    <s v="OKAY"/>
  </r>
  <r>
    <d v="2015-11-08T00:00:00"/>
    <s v="November"/>
    <s v="Noel Staavos"/>
    <x v="25"/>
    <x v="0"/>
    <s v="Binders"/>
    <s v="Poly Designer Cover &amp; Back"/>
    <n v="39.880000000000003"/>
    <n v="7"/>
    <n v="-29.24"/>
    <m/>
    <n v="-0.73319959879638907"/>
    <m/>
    <s v="Noel"/>
    <s v="OKAY"/>
  </r>
  <r>
    <d v="2015-11-08T00:00:00"/>
    <s v="November"/>
    <s v="Noel Staavos"/>
    <x v="25"/>
    <x v="1"/>
    <s v="Furnishings"/>
    <s v="Eldon Wave Desk Accessories"/>
    <n v="4.71"/>
    <n v="1"/>
    <n v="1.41"/>
    <m/>
    <n v="0.29936305732484075"/>
    <m/>
    <s v="Noel"/>
    <s v="OKAY"/>
  </r>
  <r>
    <d v="2015-11-08T00:00:00"/>
    <s v="November"/>
    <s v="Quincy Jones"/>
    <x v="45"/>
    <x v="1"/>
    <s v="Bookcases"/>
    <s v="Riverside Palais Royal Lawyers Bookcase, Royale Cherry Finish"/>
    <n v="4404.8999999999996"/>
    <n v="5"/>
    <n v="1013.13"/>
    <m/>
    <n v="0.23000068105972896"/>
    <m/>
    <s v="Quincy"/>
    <s v="GOOD"/>
  </r>
  <r>
    <d v="2015-11-09T00:00:00"/>
    <s v="November"/>
    <s v="Charlotte Melton"/>
    <x v="2"/>
    <x v="0"/>
    <s v="Paper"/>
    <s v="While You Were Out Pads, 50 per Pad, 4 x 5 1/4, Green Cycle"/>
    <n v="11.35"/>
    <n v="3"/>
    <n v="4.12"/>
    <m/>
    <n v="0.36299559471365639"/>
    <m/>
    <s v="Charlotte"/>
    <s v="OKAY"/>
  </r>
  <r>
    <d v="2015-11-09T00:00:00"/>
    <s v="November"/>
    <s v="Adam Shillingsburg"/>
    <x v="24"/>
    <x v="0"/>
    <s v="Binders"/>
    <s v="Binder Posts"/>
    <n v="17.22"/>
    <n v="3"/>
    <n v="7.92"/>
    <m/>
    <n v="0.45993031358885023"/>
    <m/>
    <s v="Adam"/>
    <s v="OKAY"/>
  </r>
  <r>
    <d v="2015-11-09T00:00:00"/>
    <s v="November"/>
    <s v="Adam Shillingsburg"/>
    <x v="24"/>
    <x v="1"/>
    <s v="Tables"/>
    <s v="Bevis Round Conference Table Top &amp; Single Column Base"/>
    <n v="1024.3800000000001"/>
    <n v="7"/>
    <n v="215.12"/>
    <m/>
    <n v="0.21000019524004762"/>
    <m/>
    <s v="Adam"/>
    <s v="GOOD"/>
  </r>
  <r>
    <d v="2015-11-09T00:00:00"/>
    <s v="November"/>
    <s v="Adam Shillingsburg"/>
    <x v="24"/>
    <x v="0"/>
    <s v="Envelopes"/>
    <s v="#10- 4 1/8&quot; x 9 1/2&quot; Recycled Envelopes"/>
    <n v="26.22"/>
    <n v="3"/>
    <n v="12.32"/>
    <m/>
    <n v="0.46987032799389783"/>
    <m/>
    <s v="Adam"/>
    <s v="OKAY"/>
  </r>
  <r>
    <d v="2015-11-09T00:00:00"/>
    <s v="November"/>
    <s v="Adam Shillingsburg"/>
    <x v="24"/>
    <x v="0"/>
    <s v="Paper"/>
    <s v="Xerox 1978"/>
    <n v="17.34"/>
    <n v="3"/>
    <n v="8.5"/>
    <m/>
    <n v="0.49019607843137253"/>
    <m/>
    <s v="Adam"/>
    <s v="OKAY"/>
  </r>
  <r>
    <d v="2015-11-09T00:00:00"/>
    <s v="November"/>
    <s v="Dean percer"/>
    <x v="20"/>
    <x v="2"/>
    <s v="Machines"/>
    <s v="Zebra ZM400 Thermal Label Printer"/>
    <n v="2321.9"/>
    <n v="2"/>
    <n v="1114.51"/>
    <m/>
    <n v="0.47999913863646149"/>
    <m/>
    <s v="Dean"/>
    <s v="GOOD"/>
  </r>
  <r>
    <d v="2015-11-09T00:00:00"/>
    <s v="November"/>
    <s v="Dean percer"/>
    <x v="20"/>
    <x v="0"/>
    <s v="Storage"/>
    <s v="Perma STOR-ALL Hanging File Box, 13 1/8&quot;W x 12 1/4&quot;D x 10 1/2&quot;H"/>
    <n v="17.940000000000001"/>
    <n v="3"/>
    <n v="3.05"/>
    <m/>
    <n v="0.17001114827201783"/>
    <m/>
    <s v="Dean"/>
    <s v="OKAY"/>
  </r>
  <r>
    <d v="2015-11-09T00:00:00"/>
    <s v="November"/>
    <s v="Dianna Vittorini"/>
    <x v="20"/>
    <x v="0"/>
    <s v="Storage"/>
    <s v="Tennsco Industrial Shelving"/>
    <n v="244.55"/>
    <n v="5"/>
    <n v="4.8899999999999997"/>
    <m/>
    <n v="1.9995910856675524E-2"/>
    <m/>
    <s v="Dianna"/>
    <e v="#N/A"/>
  </r>
  <r>
    <d v="2015-11-09T00:00:00"/>
    <s v="November"/>
    <s v="Dianna Vittorini"/>
    <x v="20"/>
    <x v="0"/>
    <s v="Envelopes"/>
    <s v="Poly String Tie Envelopes"/>
    <n v="12.24"/>
    <n v="6"/>
    <n v="5.75"/>
    <m/>
    <n v="0.46977124183006536"/>
    <m/>
    <s v="Dianna"/>
    <s v="OKAY"/>
  </r>
  <r>
    <d v="2015-11-09T00:00:00"/>
    <s v="November"/>
    <s v="Dianna Vittorini"/>
    <x v="20"/>
    <x v="2"/>
    <s v="Accessories"/>
    <s v="AmazonBasics 3-Button USB Wired Mouse"/>
    <n v="13.98"/>
    <n v="2"/>
    <n v="6.01"/>
    <m/>
    <n v="0.42989985693848354"/>
    <m/>
    <s v="Dianna"/>
    <s v="OKAY"/>
  </r>
  <r>
    <d v="2015-11-09T00:00:00"/>
    <s v="November"/>
    <s v="Dianna Vittorini"/>
    <x v="20"/>
    <x v="2"/>
    <s v="Accessories"/>
    <s v="LogitechÂ VX Revolution Cordless Laser Mouse for Notebooks (Black)"/>
    <n v="899.95"/>
    <n v="5"/>
    <n v="54"/>
    <m/>
    <n v="6.0003333518528802E-2"/>
    <m/>
    <s v="Dianna"/>
    <s v="GOOD"/>
  </r>
  <r>
    <d v="2015-11-09T00:00:00"/>
    <s v="November"/>
    <s v="Jesus Ocampo"/>
    <x v="3"/>
    <x v="0"/>
    <s v="Fasteners"/>
    <s v="OIC Binder Clips, Mini, 1/4&quot; Capacity, Black"/>
    <n v="2.48"/>
    <n v="2"/>
    <n v="1.17"/>
    <m/>
    <n v="0.47177419354838707"/>
    <m/>
    <s v="Jesus"/>
    <s v="OKAY"/>
  </r>
  <r>
    <d v="2015-11-09T00:00:00"/>
    <s v="November"/>
    <s v="Anthony Garverick"/>
    <x v="18"/>
    <x v="0"/>
    <s v="Binders"/>
    <s v="Avery Poly Binder Pockets"/>
    <n v="10.74"/>
    <n v="3"/>
    <n v="5.16"/>
    <m/>
    <n v="0.48044692737430167"/>
    <m/>
    <s v="Anthony"/>
    <s v="OKAY"/>
  </r>
  <r>
    <d v="2015-11-10T00:00:00"/>
    <s v="November"/>
    <s v="Alan Hwang"/>
    <x v="3"/>
    <x v="2"/>
    <s v="Accessories"/>
    <s v="Microsoft Sculpt Comfort Mouse"/>
    <n v="79.900000000000006"/>
    <n v="2"/>
    <n v="35.159999999999997"/>
    <m/>
    <n v="0.44005006257822271"/>
    <m/>
    <s v="Alan"/>
    <s v="OKAY"/>
  </r>
  <r>
    <d v="2015-11-10T00:00:00"/>
    <s v="November"/>
    <s v="Steve Chapman"/>
    <x v="18"/>
    <x v="0"/>
    <s v="Storage"/>
    <s v="Letter Size Cart"/>
    <n v="714.3"/>
    <n v="5"/>
    <n v="207.15"/>
    <m/>
    <n v="0.29000419991600168"/>
    <m/>
    <s v="Steve"/>
    <s v="GOOD"/>
  </r>
  <r>
    <d v="2015-11-10T00:00:00"/>
    <s v="November"/>
    <s v="Philisse Overcash"/>
    <x v="28"/>
    <x v="0"/>
    <s v="Appliances"/>
    <s v="Hoover Shoulder Vac Commercial Portable Vacuum"/>
    <n v="715.64"/>
    <n v="2"/>
    <n v="178.91"/>
    <m/>
    <n v="0.25"/>
    <m/>
    <s v="Philisse"/>
    <s v="GOOD"/>
  </r>
  <r>
    <d v="2015-11-10T00:00:00"/>
    <s v="November"/>
    <s v="Philisse Overcash"/>
    <x v="28"/>
    <x v="0"/>
    <s v="Storage"/>
    <s v="Tennsco 6- and 18-Compartment Lockers"/>
    <n v="795.51"/>
    <n v="3"/>
    <n v="143.19"/>
    <m/>
    <n v="0.17999773730059962"/>
    <m/>
    <s v="Philisse"/>
    <s v="GOOD"/>
  </r>
  <r>
    <d v="2015-11-10T00:00:00"/>
    <s v="November"/>
    <s v="Philisse Overcash"/>
    <x v="28"/>
    <x v="2"/>
    <s v="Copiers"/>
    <s v="Sharp 1540cs Digital Laser Copier"/>
    <n v="549.99"/>
    <n v="1"/>
    <n v="275"/>
    <m/>
    <n v="0.50000909107438318"/>
    <m/>
    <s v="Philisse"/>
    <s v="GOOD"/>
  </r>
  <r>
    <d v="2015-11-10T00:00:00"/>
    <s v="November"/>
    <s v="Philisse Overcash"/>
    <x v="28"/>
    <x v="0"/>
    <s v="Binders"/>
    <s v="GBC Standard Therm-A-Bind Covers"/>
    <n v="74.760000000000005"/>
    <n v="3"/>
    <n v="34.39"/>
    <m/>
    <n v="0.46000535045478863"/>
    <m/>
    <s v="Philisse"/>
    <s v="OKAY"/>
  </r>
  <r>
    <d v="2015-11-10T00:00:00"/>
    <s v="November"/>
    <s v="Philisse Overcash"/>
    <x v="28"/>
    <x v="1"/>
    <s v="Furnishings"/>
    <s v="Staple-based wall hangings"/>
    <n v="29.22"/>
    <n v="3"/>
    <n v="12.86"/>
    <m/>
    <n v="0.44010951403148529"/>
    <m/>
    <s v="Philisse"/>
    <s v="OKAY"/>
  </r>
  <r>
    <d v="2015-11-10T00:00:00"/>
    <s v="November"/>
    <s v="Sam Craven"/>
    <x v="2"/>
    <x v="0"/>
    <s v="Storage"/>
    <s v="Iceberg Mobile Mega Data/Printer Cart"/>
    <n v="577.58000000000004"/>
    <n v="6"/>
    <n v="43.32"/>
    <m/>
    <n v="7.5002597042833893E-2"/>
    <m/>
    <s v="Sam"/>
    <s v="GOOD"/>
  </r>
  <r>
    <d v="2015-11-11T00:00:00"/>
    <s v="November"/>
    <s v="Andrew Gjertsen"/>
    <x v="14"/>
    <x v="0"/>
    <s v="Storage"/>
    <s v="Advantus 10-Drawer Portable Organizer, Chrome Metal Frame, Smoke Drawers"/>
    <n v="418.32"/>
    <n v="7"/>
    <n v="117.13"/>
    <m/>
    <n v="0.28000095620577548"/>
    <m/>
    <s v="Andrew"/>
    <s v="GREAT"/>
  </r>
  <r>
    <d v="2015-11-11T00:00:00"/>
    <s v="November"/>
    <s v="Andrew Gjertsen"/>
    <x v="14"/>
    <x v="0"/>
    <s v="Appliances"/>
    <s v="Holmes Replacement Filter for HEPA Air Cleaner, Very Large Room, HEPA Filter"/>
    <n v="123.86"/>
    <n v="2"/>
    <n v="46.79"/>
    <m/>
    <n v="0.37776521879541419"/>
    <m/>
    <s v="Andrew"/>
    <e v="#N/A"/>
  </r>
  <r>
    <d v="2015-11-12T00:00:00"/>
    <s v="November"/>
    <s v="Yoseph Carroll"/>
    <x v="3"/>
    <x v="0"/>
    <s v="Paper"/>
    <s v="Adams &quot;While You Were Out&quot; Message Pads"/>
    <n v="15.7"/>
    <n v="5"/>
    <n v="7.07"/>
    <m/>
    <n v="0.45031847133757963"/>
    <m/>
    <s v="Yoseph"/>
    <s v="OKAY"/>
  </r>
  <r>
    <d v="2015-11-12T00:00:00"/>
    <s v="November"/>
    <s v="Anna HÃ¤berlin"/>
    <x v="16"/>
    <x v="0"/>
    <s v="Art"/>
    <s v="Newell 317"/>
    <n v="11.76"/>
    <n v="5"/>
    <n v="1.32"/>
    <m/>
    <n v="0.11224489795918369"/>
    <m/>
    <s v="Anna"/>
    <s v="OKAY"/>
  </r>
  <r>
    <d v="2015-11-12T00:00:00"/>
    <s v="November"/>
    <s v="Anna HÃ¤berlin"/>
    <x v="16"/>
    <x v="0"/>
    <s v="Binders"/>
    <s v="Wilson Jones Leather-Like Binders with DublLock Round Rings"/>
    <n v="5.24"/>
    <n v="2"/>
    <n v="-4.0199999999999996"/>
    <m/>
    <n v="-0.76717557251908386"/>
    <m/>
    <s v="Anna"/>
    <s v="OKAY"/>
  </r>
  <r>
    <d v="2015-11-12T00:00:00"/>
    <s v="November"/>
    <s v="Anna HÃ¤berlin"/>
    <x v="16"/>
    <x v="0"/>
    <s v="Binders"/>
    <s v="SlimView Poly Binder, 3/8&quot;"/>
    <n v="4.66"/>
    <n v="3"/>
    <n v="-3.73"/>
    <m/>
    <n v="-0.80042918454935619"/>
    <m/>
    <s v="Anna"/>
    <s v="OKAY"/>
  </r>
  <r>
    <d v="2015-11-12T00:00:00"/>
    <s v="November"/>
    <s v="Anna HÃ¤berlin"/>
    <x v="16"/>
    <x v="1"/>
    <s v="Chairs"/>
    <s v="Office Star - Contemporary Task Swivel chair with Loop Arms, Charcoal"/>
    <n v="523.91999999999996"/>
    <n v="5"/>
    <n v="-72.040000000000006"/>
    <m/>
    <n v="-0.13750190868834938"/>
    <m/>
    <s v="Anna"/>
    <s v="GOOD"/>
  </r>
  <r>
    <d v="2015-11-12T00:00:00"/>
    <s v="November"/>
    <s v="Anna HÃ¤berlin"/>
    <x v="16"/>
    <x v="2"/>
    <s v="Phones"/>
    <s v="VTech DS6151"/>
    <n v="100.79"/>
    <n v="1"/>
    <n v="10.08"/>
    <m/>
    <n v="0.10000992161920826"/>
    <m/>
    <s v="Anna"/>
    <s v="GREAT"/>
  </r>
  <r>
    <d v="2015-11-12T00:00:00"/>
    <s v="November"/>
    <s v="Anna HÃ¤berlin"/>
    <x v="16"/>
    <x v="1"/>
    <s v="Chairs"/>
    <s v="Global Push Button Manager's Chair, Indigo"/>
    <n v="146.13999999999999"/>
    <n v="3"/>
    <n v="16.440000000000001"/>
    <m/>
    <n v="0.11249486793485701"/>
    <m/>
    <s v="Anna"/>
    <e v="#N/A"/>
  </r>
  <r>
    <d v="2015-11-12T00:00:00"/>
    <s v="November"/>
    <s v="Monica Federle"/>
    <x v="0"/>
    <x v="0"/>
    <s v="Storage"/>
    <s v="Carina 42&quot;Hx23 3/4&quot;W Media Storage Unit"/>
    <n v="64.78"/>
    <n v="1"/>
    <n v="-14.58"/>
    <m/>
    <n v="-0.22506946588453225"/>
    <m/>
    <s v="Monica"/>
    <s v="OKAY"/>
  </r>
  <r>
    <d v="2015-11-12T00:00:00"/>
    <s v="November"/>
    <s v="Monica Federle"/>
    <x v="0"/>
    <x v="0"/>
    <s v="Paper"/>
    <s v="Xerox 1957"/>
    <n v="15.55"/>
    <n v="3"/>
    <n v="5.64"/>
    <m/>
    <n v="0.36270096463022505"/>
    <m/>
    <s v="Monica"/>
    <s v="OKAY"/>
  </r>
  <r>
    <d v="2015-11-12T00:00:00"/>
    <s v="November"/>
    <s v="Monica Federle"/>
    <x v="0"/>
    <x v="0"/>
    <s v="Envelopes"/>
    <s v="Blue String-Tie &amp; Button Interoffice Envelopes, 10 x 13"/>
    <n v="223.89"/>
    <n v="7"/>
    <n v="69.97"/>
    <m/>
    <n v="0.31251954084595113"/>
    <m/>
    <s v="Monica"/>
    <e v="#N/A"/>
  </r>
  <r>
    <d v="2015-11-12T00:00:00"/>
    <s v="November"/>
    <s v="Eugene Barchas"/>
    <x v="20"/>
    <x v="0"/>
    <s v="Envelopes"/>
    <s v="Staple envelope"/>
    <n v="15.56"/>
    <n v="2"/>
    <n v="7.31"/>
    <m/>
    <n v="0.46979434447300766"/>
    <m/>
    <s v="Eugene"/>
    <s v="OKAY"/>
  </r>
  <r>
    <d v="2015-11-13T00:00:00"/>
    <s v="November"/>
    <s v="Lena Cacioppo"/>
    <x v="26"/>
    <x v="2"/>
    <s v="Accessories"/>
    <s v="Logitech K350 2.4Ghz Wireless Keyboard"/>
    <n v="238.9"/>
    <n v="6"/>
    <n v="-26.88"/>
    <m/>
    <n v="-0.11251569694432817"/>
    <m/>
    <s v="Lena"/>
    <s v="GREAT"/>
  </r>
  <r>
    <d v="2015-11-13T00:00:00"/>
    <s v="November"/>
    <s v="Lena Cacioppo"/>
    <x v="26"/>
    <x v="1"/>
    <s v="Furnishings"/>
    <s v="Deflect-o DuraMat Lighweight, Studded, Beveled Mat for Low Pile Carpeting"/>
    <n v="102.36"/>
    <n v="3"/>
    <n v="-3.84"/>
    <m/>
    <n v="-3.7514654161781943E-2"/>
    <m/>
    <s v="Lena"/>
    <e v="#N/A"/>
  </r>
  <r>
    <d v="2015-11-13T00:00:00"/>
    <s v="November"/>
    <s v="Lena Cacioppo"/>
    <x v="26"/>
    <x v="0"/>
    <s v="Binders"/>
    <s v="Avery Trapezoid Ring Binder, 3&quot; Capacity, Black, 1040 sheets"/>
    <n v="36.880000000000003"/>
    <n v="3"/>
    <n v="-25.82"/>
    <m/>
    <n v="-0.70010845986984815"/>
    <m/>
    <s v="Lena"/>
    <s v="OKAY"/>
  </r>
  <r>
    <d v="2015-11-13T00:00:00"/>
    <s v="November"/>
    <s v="Joe Kamberova"/>
    <x v="25"/>
    <x v="0"/>
    <s v="Paper"/>
    <s v="Xerox 1910"/>
    <n v="115.3"/>
    <n v="3"/>
    <n v="40.35"/>
    <m/>
    <n v="0.34995663486556811"/>
    <m/>
    <s v="Joe"/>
    <s v="GREAT"/>
  </r>
  <r>
    <d v="2015-11-13T00:00:00"/>
    <s v="November"/>
    <s v="Ken Lonsdale"/>
    <x v="7"/>
    <x v="2"/>
    <s v="Phones"/>
    <s v="BlackBerry Q10"/>
    <n v="377.97"/>
    <n v="3"/>
    <n v="94.49"/>
    <m/>
    <n v="0.24999338571844323"/>
    <m/>
    <s v="Ken"/>
    <e v="#N/A"/>
  </r>
  <r>
    <d v="2015-11-13T00:00:00"/>
    <s v="November"/>
    <s v="Ken Lonsdale"/>
    <x v="7"/>
    <x v="0"/>
    <s v="Paper"/>
    <s v="Adams Telephone Message Books, 5 1/4Â” x 11Â”"/>
    <n v="42.28"/>
    <n v="7"/>
    <n v="19.87"/>
    <m/>
    <n v="0.46996215704824978"/>
    <m/>
    <s v="Ken"/>
    <s v="OKAY"/>
  </r>
  <r>
    <d v="2015-11-13T00:00:00"/>
    <s v="November"/>
    <s v="Ken Lonsdale"/>
    <x v="7"/>
    <x v="1"/>
    <s v="Bookcases"/>
    <s v="Bestar Classic Bookcase"/>
    <n v="299.97000000000003"/>
    <n v="3"/>
    <n v="56.99"/>
    <m/>
    <n v="0.18998566523318997"/>
    <m/>
    <s v="Ken"/>
    <e v="#N/A"/>
  </r>
  <r>
    <d v="2015-11-13T00:00:00"/>
    <s v="November"/>
    <s v="Ken Lonsdale"/>
    <x v="7"/>
    <x v="2"/>
    <s v="Phones"/>
    <s v="Innergie mMini Combo Duo USB Travel Charging Kit"/>
    <n v="89.98"/>
    <n v="2"/>
    <n v="43.19"/>
    <m/>
    <n v="0.47999555456768167"/>
    <m/>
    <s v="Ken"/>
    <s v="OKAY"/>
  </r>
  <r>
    <d v="2015-11-13T00:00:00"/>
    <s v="November"/>
    <s v="Helen Abelman"/>
    <x v="1"/>
    <x v="1"/>
    <s v="Furnishings"/>
    <s v="Eldon ImÃ ge Series Desk Accessories, Clear"/>
    <n v="17.5"/>
    <n v="9"/>
    <n v="-7.44"/>
    <m/>
    <n v="-0.42514285714285716"/>
    <m/>
    <s v="Helen"/>
    <s v="OKAY"/>
  </r>
  <r>
    <d v="2015-11-13T00:00:00"/>
    <s v="November"/>
    <s v="Russell Applegate"/>
    <x v="18"/>
    <x v="0"/>
    <s v="Paper"/>
    <s v="Black Print Carbonless Snap-Off Rapid Letter, 8 1/2&quot; x 7&quot;"/>
    <n v="63.77"/>
    <n v="7"/>
    <n v="28.7"/>
    <m/>
    <n v="0.45005488474204169"/>
    <m/>
    <s v="Russell"/>
    <s v="OKAY"/>
  </r>
  <r>
    <d v="2015-11-13T00:00:00"/>
    <s v="November"/>
    <s v="Russell Applegate"/>
    <x v="18"/>
    <x v="2"/>
    <s v="Phones"/>
    <s v="Spigen Samsung Galaxy S5 Case Wallet"/>
    <n v="50.97"/>
    <n v="3"/>
    <n v="13.25"/>
    <m/>
    <n v="0.25995683735530706"/>
    <m/>
    <s v="Russell"/>
    <s v="OKAY"/>
  </r>
  <r>
    <d v="2015-11-13T00:00:00"/>
    <s v="November"/>
    <s v="Russell Applegate"/>
    <x v="18"/>
    <x v="0"/>
    <s v="Paper"/>
    <s v="Xerox 1910"/>
    <n v="96.08"/>
    <n v="2"/>
    <n v="46.12"/>
    <m/>
    <n v="0.48001665278934219"/>
    <m/>
    <s v="Russell"/>
    <s v="OKAY"/>
  </r>
  <r>
    <d v="2015-11-13T00:00:00"/>
    <s v="November"/>
    <s v="Allen Armold"/>
    <x v="15"/>
    <x v="0"/>
    <s v="Storage"/>
    <s v="Portfile Personal File Boxes"/>
    <n v="84.96"/>
    <n v="6"/>
    <n v="6.37"/>
    <m/>
    <n v="7.4976459510357821E-2"/>
    <m/>
    <s v="Allen"/>
    <s v="OKAY"/>
  </r>
  <r>
    <d v="2015-11-13T00:00:00"/>
    <s v="November"/>
    <s v="Arthur Wiediger"/>
    <x v="35"/>
    <x v="2"/>
    <s v="Phones"/>
    <s v="Panasonic KX TS3282W Corded phone"/>
    <n v="339.96"/>
    <n v="5"/>
    <n v="42.5"/>
    <m/>
    <n v="0.12501470761266031"/>
    <m/>
    <s v="Arthur"/>
    <e v="#N/A"/>
  </r>
  <r>
    <d v="2015-11-13T00:00:00"/>
    <s v="November"/>
    <s v="Arthur Wiediger"/>
    <x v="35"/>
    <x v="1"/>
    <s v="Furnishings"/>
    <s v="Eldon Stackable Tray, Side-Load, Legal, Smoke"/>
    <n v="63.98"/>
    <n v="7"/>
    <n v="21.75"/>
    <m/>
    <n v="0.3399499843701157"/>
    <m/>
    <s v="Arthur"/>
    <s v="OKAY"/>
  </r>
  <r>
    <d v="2015-11-13T00:00:00"/>
    <s v="November"/>
    <s v="Fred McMath"/>
    <x v="16"/>
    <x v="0"/>
    <s v="Binders"/>
    <s v="Catalog Binders with Expanding Posts"/>
    <n v="121.1"/>
    <n v="6"/>
    <n v="-100.92"/>
    <m/>
    <n v="-0.83336085879438482"/>
    <m/>
    <s v="Fred"/>
    <s v="GREAT"/>
  </r>
  <r>
    <d v="2015-11-13T00:00:00"/>
    <s v="November"/>
    <s v="Fred McMath"/>
    <x v="16"/>
    <x v="2"/>
    <s v="Accessories"/>
    <s v="MaxellÂ LTO Ultrium - 800 GB"/>
    <n v="111.96"/>
    <n v="5"/>
    <n v="-1.4"/>
    <m/>
    <n v="-1.2504465880671669E-2"/>
    <m/>
    <s v="Fred"/>
    <s v="GREAT"/>
  </r>
  <r>
    <d v="2015-11-13T00:00:00"/>
    <s v="November"/>
    <s v="Patrick O'Brill"/>
    <x v="0"/>
    <x v="1"/>
    <s v="Bookcases"/>
    <s v="Atlantic Metals Mobile 5-Shelf Bookcases, Custom Colors"/>
    <n v="614"/>
    <n v="3"/>
    <n v="-18.059999999999999"/>
    <m/>
    <n v="-2.9413680781758957E-2"/>
    <m/>
    <s v="Patrick"/>
    <s v="GOOD"/>
  </r>
  <r>
    <d v="2015-11-13T00:00:00"/>
    <s v="November"/>
    <s v="Keith Herrera"/>
    <x v="3"/>
    <x v="0"/>
    <s v="Binders"/>
    <s v="Universal Recycled Hanging Pressboard Report Binders, Letter Size"/>
    <n v="9.8699999999999992"/>
    <n v="2"/>
    <n v="3.46"/>
    <m/>
    <n v="0.35055724417426548"/>
    <m/>
    <s v="Keith"/>
    <s v="OKAY"/>
  </r>
  <r>
    <d v="2015-11-13T00:00:00"/>
    <s v="November"/>
    <s v="Keith Herrera"/>
    <x v="3"/>
    <x v="1"/>
    <s v="Bookcases"/>
    <s v="O'Sullivan Living Dimensions 3-Shelf Bookcases"/>
    <n v="683.33"/>
    <n v="4"/>
    <n v="-40.200000000000003"/>
    <m/>
    <n v="-5.8829555266123247E-2"/>
    <m/>
    <s v="Keith"/>
    <s v="GOOD"/>
  </r>
  <r>
    <d v="2015-11-13T00:00:00"/>
    <s v="November"/>
    <s v="Keith Herrera"/>
    <x v="3"/>
    <x v="0"/>
    <s v="Paper"/>
    <s v="Xerox 1900"/>
    <n v="29.96"/>
    <n v="7"/>
    <n v="13.48"/>
    <m/>
    <n v="0.4499332443257677"/>
    <m/>
    <s v="Keith"/>
    <s v="OKAY"/>
  </r>
  <r>
    <d v="2015-11-14T00:00:00"/>
    <s v="November"/>
    <s v="Patrick Jones"/>
    <x v="20"/>
    <x v="2"/>
    <s v="Accessories"/>
    <s v="ImationÂ Clip USBÂ flash driveÂ - 8 GB"/>
    <n v="37.6"/>
    <n v="2"/>
    <n v="2.2599999999999998"/>
    <m/>
    <n v="6.0106382978723394E-2"/>
    <m/>
    <s v="Patrick"/>
    <s v="OKAY"/>
  </r>
  <r>
    <d v="2015-11-14T00:00:00"/>
    <s v="November"/>
    <s v="Patrick Jones"/>
    <x v="20"/>
    <x v="2"/>
    <s v="Accessories"/>
    <s v="ImationÂ 32GB Pocket Pro USB 3.0Â Flash DriveÂ - 32 GB - Black - 1 P ..."/>
    <n v="59.9"/>
    <n v="2"/>
    <n v="23.96"/>
    <m/>
    <n v="0.4"/>
    <m/>
    <s v="Patrick"/>
    <s v="OKAY"/>
  </r>
  <r>
    <d v="2015-11-14T00:00:00"/>
    <s v="November"/>
    <s v="Patrick Jones"/>
    <x v="20"/>
    <x v="0"/>
    <s v="Paper"/>
    <s v="It's Hot Message Books with Stickers, 2 3/4&quot; x 5&quot;"/>
    <n v="37"/>
    <n v="5"/>
    <n v="16.649999999999999"/>
    <m/>
    <n v="0.44999999999999996"/>
    <m/>
    <s v="Patrick"/>
    <s v="OKAY"/>
  </r>
  <r>
    <d v="2015-11-14T00:00:00"/>
    <s v="November"/>
    <s v="Patrick Jones"/>
    <x v="6"/>
    <x v="0"/>
    <s v="Envelopes"/>
    <s v="Brown Kraft Recycled Envelopes"/>
    <n v="33.96"/>
    <n v="2"/>
    <n v="16.98"/>
    <m/>
    <n v="0.5"/>
    <m/>
    <s v="Patrick"/>
    <s v="OKAY"/>
  </r>
  <r>
    <d v="2015-11-14T00:00:00"/>
    <s v="November"/>
    <s v="Patrick Jones"/>
    <x v="6"/>
    <x v="0"/>
    <s v="Appliances"/>
    <s v="Honeywell Enviracaire Portable HEPA Air Cleaner for 16' x 20' Room"/>
    <n v="826.11"/>
    <n v="3"/>
    <n v="322.18"/>
    <m/>
    <n v="0.38999648957160671"/>
    <m/>
    <s v="Patrick"/>
    <s v="GOOD"/>
  </r>
  <r>
    <d v="2015-11-14T00:00:00"/>
    <s v="November"/>
    <s v="Lycoris Saunders"/>
    <x v="7"/>
    <x v="1"/>
    <s v="Furnishings"/>
    <s v="Executive Impressions 13&quot; Chairman Wall Clock"/>
    <n v="76.14"/>
    <n v="3"/>
    <n v="26.65"/>
    <m/>
    <n v="0.35001313370107695"/>
    <m/>
    <s v="Lycoris"/>
    <s v="OKAY"/>
  </r>
  <r>
    <d v="2015-11-14T00:00:00"/>
    <s v="November"/>
    <s v="Lycoris Saunders"/>
    <x v="7"/>
    <x v="0"/>
    <s v="Binders"/>
    <s v="Avery Framed View Binder, EZD Ring (Locking), Navy, 1 1/2&quot;"/>
    <n v="19.96"/>
    <n v="2"/>
    <n v="9.3800000000000008"/>
    <m/>
    <n v="0.46993987975951906"/>
    <m/>
    <s v="Lycoris"/>
    <s v="OKAY"/>
  </r>
  <r>
    <d v="2015-11-14T00:00:00"/>
    <s v="November"/>
    <s v="Maureen Gastineau"/>
    <x v="2"/>
    <x v="2"/>
    <s v="Accessories"/>
    <s v="Micro Innovations Wireless Classic Keyboard with Mouse"/>
    <n v="47.98"/>
    <n v="2"/>
    <n v="-1.2"/>
    <m/>
    <n v="-2.5010421008753649E-2"/>
    <m/>
    <s v="Maureen"/>
    <s v="OKAY"/>
  </r>
  <r>
    <d v="2015-11-14T00:00:00"/>
    <s v="November"/>
    <s v="Ken Black"/>
    <x v="11"/>
    <x v="0"/>
    <s v="Fasteners"/>
    <s v="Advantus Push Pins"/>
    <n v="8.7200000000000006"/>
    <n v="5"/>
    <n v="2.29"/>
    <m/>
    <n v="0.26261467889908258"/>
    <m/>
    <s v="Ken"/>
    <s v="OKAY"/>
  </r>
  <r>
    <d v="2015-11-14T00:00:00"/>
    <s v="November"/>
    <s v="Ken Black"/>
    <x v="11"/>
    <x v="2"/>
    <s v="Accessories"/>
    <s v="ImationÂ SecureÂ DriveÂ + Hardware Encrypted USBÂ flash driveÂ - 16 GB"/>
    <n v="91.18"/>
    <n v="3"/>
    <n v="4.5599999999999996"/>
    <m/>
    <n v="5.0010967317394156E-2"/>
    <m/>
    <s v="Ken"/>
    <s v="OKAY"/>
  </r>
  <r>
    <d v="2015-11-14T00:00:00"/>
    <s v="November"/>
    <s v="Ken Black"/>
    <x v="11"/>
    <x v="2"/>
    <s v="Accessories"/>
    <s v="Plantronics Audio 478 Stereo USB Headset"/>
    <n v="159.97"/>
    <n v="4"/>
    <n v="29.99"/>
    <m/>
    <n v="0.18747265112208539"/>
    <m/>
    <s v="Ken"/>
    <s v="GREAT"/>
  </r>
  <r>
    <d v="2015-11-14T00:00:00"/>
    <s v="November"/>
    <s v="Gary Zandusky"/>
    <x v="31"/>
    <x v="1"/>
    <s v="Chairs"/>
    <s v="SAFCO Arco Folding Chair"/>
    <n v="883.84"/>
    <n v="4"/>
    <n v="99.43"/>
    <m/>
    <n v="0.11249773714699493"/>
    <m/>
    <s v="Gary"/>
    <s v="GOOD"/>
  </r>
  <r>
    <d v="2015-11-14T00:00:00"/>
    <s v="November"/>
    <s v="Gary Zandusky"/>
    <x v="31"/>
    <x v="1"/>
    <s v="Chairs"/>
    <s v="Global Deluxe Office Fabric Chairs"/>
    <n v="230.35"/>
    <n v="3"/>
    <n v="20.16"/>
    <m/>
    <n v="8.7518992836987192E-2"/>
    <m/>
    <s v="Gary"/>
    <s v="GREAT"/>
  </r>
  <r>
    <d v="2015-11-15T00:00:00"/>
    <s v="November"/>
    <s v="Dean Katz"/>
    <x v="1"/>
    <x v="0"/>
    <s v="Storage"/>
    <s v="Home/Office Personal File Carts"/>
    <n v="250.27"/>
    <n v="9"/>
    <n v="15.64"/>
    <m/>
    <n v="6.2492508091261438E-2"/>
    <m/>
    <s v="Dean"/>
    <e v="#N/A"/>
  </r>
  <r>
    <d v="2015-11-15T00:00:00"/>
    <s v="November"/>
    <s v="Dean Katz"/>
    <x v="1"/>
    <x v="0"/>
    <s v="Binders"/>
    <s v="Flexible Leather- Look Classic Collection Ring Binder"/>
    <n v="11.36"/>
    <n v="3"/>
    <n v="-17.05"/>
    <m/>
    <n v="-1.500880281690141"/>
    <m/>
    <s v="Dean"/>
    <s v="OKAY"/>
  </r>
  <r>
    <d v="2015-11-15T00:00:00"/>
    <s v="November"/>
    <s v="Dean Katz"/>
    <x v="1"/>
    <x v="0"/>
    <s v="Supplies"/>
    <s v="Staple remover"/>
    <n v="8.7200000000000006"/>
    <n v="5"/>
    <n v="-1.74"/>
    <m/>
    <n v="-0.19954128440366972"/>
    <m/>
    <s v="Dean"/>
    <s v="OKAY"/>
  </r>
  <r>
    <d v="2015-11-15T00:00:00"/>
    <s v="November"/>
    <s v="Maya Herman"/>
    <x v="20"/>
    <x v="0"/>
    <s v="Storage"/>
    <s v="Eldon Mobile Mega Data Cart  Mega Stackable  Add-On Trays"/>
    <n v="70.95"/>
    <n v="3"/>
    <n v="20.58"/>
    <m/>
    <n v="0.29006342494714582"/>
    <m/>
    <s v="Maya"/>
    <s v="OKAY"/>
  </r>
  <r>
    <d v="2015-11-15T00:00:00"/>
    <s v="November"/>
    <s v="Maya Herman"/>
    <x v="20"/>
    <x v="0"/>
    <s v="Binders"/>
    <s v="Cardinal Holdit Data Disk Pockets"/>
    <n v="34.94"/>
    <n v="6"/>
    <n v="11.79"/>
    <m/>
    <n v="0.33743560389238697"/>
    <m/>
    <s v="Maya"/>
    <s v="OKAY"/>
  </r>
  <r>
    <d v="2015-11-15T00:00:00"/>
    <s v="November"/>
    <s v="Maya Herman"/>
    <x v="20"/>
    <x v="0"/>
    <s v="Art"/>
    <s v="Newell 319"/>
    <n v="119.04"/>
    <n v="6"/>
    <n v="35.71"/>
    <m/>
    <n v="0.29998319892473119"/>
    <m/>
    <s v="Maya"/>
    <e v="#N/A"/>
  </r>
  <r>
    <d v="2015-11-15T00:00:00"/>
    <s v="November"/>
    <s v="Duane Huffman"/>
    <x v="6"/>
    <x v="1"/>
    <s v="Furnishings"/>
    <s v="12-1/2 Diameter Round Wall Clock"/>
    <n v="39.96"/>
    <n v="2"/>
    <n v="14.39"/>
    <m/>
    <n v="0.36011011011011013"/>
    <m/>
    <s v="Duane"/>
    <s v="OKAY"/>
  </r>
  <r>
    <d v="2015-11-15T00:00:00"/>
    <s v="November"/>
    <s v="Victoria Pisteka"/>
    <x v="10"/>
    <x v="0"/>
    <s v="Binders"/>
    <s v="Wilson Jones Elliptical Ring 3 1/2&quot; Capacity Binders, 800 sheets"/>
    <n v="166.92"/>
    <n v="13"/>
    <n v="-116.84"/>
    <m/>
    <n v="-0.69997603642463457"/>
    <m/>
    <s v="Victoria"/>
    <s v="GREAT"/>
  </r>
  <r>
    <d v="2015-11-16T00:00:00"/>
    <s v="November"/>
    <s v="Philisse Overcash"/>
    <x v="20"/>
    <x v="0"/>
    <s v="Appliances"/>
    <s v="Eureka The Boss Plus 12-Amp Hard Box Upright Vacuum, Red"/>
    <n v="523.25"/>
    <n v="5"/>
    <n v="141.28"/>
    <m/>
    <n v="0.27000477783086479"/>
    <m/>
    <s v="Philisse"/>
    <s v="GOOD"/>
  </r>
  <r>
    <d v="2015-11-16T00:00:00"/>
    <s v="November"/>
    <s v="Mike Pelletier"/>
    <x v="21"/>
    <x v="0"/>
    <s v="Paper"/>
    <s v="Xerox 191"/>
    <n v="179.82"/>
    <n v="9"/>
    <n v="84.52"/>
    <m/>
    <n v="0.47002558113669224"/>
    <m/>
    <s v="Mike"/>
    <s v="GREAT"/>
  </r>
  <r>
    <d v="2015-11-16T00:00:00"/>
    <s v="November"/>
    <s v="Mike Pelletier"/>
    <x v="21"/>
    <x v="1"/>
    <s v="Furnishings"/>
    <s v="Advantus Employee of the Month Certificate Frame, 11 x 13-1/2"/>
    <n v="185.58"/>
    <n v="6"/>
    <n v="76.09"/>
    <m/>
    <n v="0.41001185472572477"/>
    <m/>
    <s v="Mike"/>
    <s v="GREAT"/>
  </r>
  <r>
    <d v="2015-11-16T00:00:00"/>
    <s v="November"/>
    <s v="Mike Pelletier"/>
    <x v="21"/>
    <x v="1"/>
    <s v="Tables"/>
    <s v="Lesro Sheffield Collection Coffee Table, End Table, Center Table, Corner Table"/>
    <n v="214.11"/>
    <n v="3"/>
    <n v="36.4"/>
    <m/>
    <n v="0.1700060716454159"/>
    <m/>
    <s v="Mike"/>
    <s v="GREAT"/>
  </r>
  <r>
    <d v="2015-11-16T00:00:00"/>
    <s v="November"/>
    <s v="Mike Pelletier"/>
    <x v="21"/>
    <x v="2"/>
    <s v="Accessories"/>
    <s v="Logitech diNovo Edge Keyboard"/>
    <n v="999.96"/>
    <n v="4"/>
    <n v="229.99"/>
    <m/>
    <n v="0.22999919996799872"/>
    <m/>
    <s v="Mike"/>
    <s v="GOOD"/>
  </r>
  <r>
    <d v="2015-11-16T00:00:00"/>
    <s v="November"/>
    <s v="Mike Pelletier"/>
    <x v="21"/>
    <x v="1"/>
    <s v="Tables"/>
    <s v="Chromcraft Bull-Nose Wood Round Conference Table Top, Wood Base"/>
    <n v="653.54999999999995"/>
    <n v="3"/>
    <n v="111.1"/>
    <m/>
    <n v="0.16999464463315739"/>
    <m/>
    <s v="Mike"/>
    <s v="GOOD"/>
  </r>
  <r>
    <d v="2015-11-16T00:00:00"/>
    <s v="November"/>
    <s v="Heather Kirkland"/>
    <x v="34"/>
    <x v="1"/>
    <s v="Tables"/>
    <s v="Bretford CR4500 Series Slim Rectangular Table"/>
    <n v="696.42"/>
    <n v="2"/>
    <n v="160.18"/>
    <m/>
    <n v="0.2300048821113696"/>
    <m/>
    <s v="Heather"/>
    <s v="GOOD"/>
  </r>
  <r>
    <d v="2015-11-16T00:00:00"/>
    <s v="November"/>
    <s v="Heather Kirkland"/>
    <x v="34"/>
    <x v="2"/>
    <s v="Phones"/>
    <s v="Jabra BIZ 2300 Duo QD Duo CordedÂ Headset"/>
    <n v="304.77999999999997"/>
    <n v="3"/>
    <n v="22.86"/>
    <m/>
    <n v="7.5004921582781034E-2"/>
    <m/>
    <s v="Heather"/>
    <e v="#N/A"/>
  </r>
  <r>
    <d v="2015-11-16T00:00:00"/>
    <s v="November"/>
    <s v="Matt Connell"/>
    <x v="1"/>
    <x v="0"/>
    <s v="Storage"/>
    <s v="Neat Ideas Personal Hanging Folder Files, Black"/>
    <n v="21.49"/>
    <n v="2"/>
    <n v="1.61"/>
    <m/>
    <n v="7.4918566775244305E-2"/>
    <m/>
    <s v="Matt"/>
    <s v="OKAY"/>
  </r>
  <r>
    <d v="2015-11-16T00:00:00"/>
    <s v="November"/>
    <s v="Matt Connell"/>
    <x v="1"/>
    <x v="2"/>
    <s v="Phones"/>
    <s v="HTC One"/>
    <n v="239.98"/>
    <n v="3"/>
    <n v="27"/>
    <m/>
    <n v="0.11250937578131512"/>
    <m/>
    <s v="Matt"/>
    <e v="#N/A"/>
  </r>
  <r>
    <d v="2015-11-16T00:00:00"/>
    <s v="November"/>
    <s v="Matt Connell"/>
    <x v="1"/>
    <x v="1"/>
    <s v="Furnishings"/>
    <s v="Howard Miller 11-1/2&quot; Diameter Brentwood Wall Clock"/>
    <n v="34.5"/>
    <n v="2"/>
    <n v="-15.53"/>
    <m/>
    <n v="-0.45014492753623186"/>
    <m/>
    <s v="Matt"/>
    <s v="OKAY"/>
  </r>
  <r>
    <d v="2015-11-16T00:00:00"/>
    <s v="November"/>
    <s v="John Grady"/>
    <x v="3"/>
    <x v="0"/>
    <s v="Labels"/>
    <s v="Avery 51"/>
    <n v="18.899999999999999"/>
    <n v="3"/>
    <n v="8.69"/>
    <m/>
    <n v="0.4597883597883598"/>
    <m/>
    <s v="John"/>
    <s v="OKAY"/>
  </r>
  <r>
    <d v="2015-11-17T00:00:00"/>
    <s v="November"/>
    <s v="Greg Hansen"/>
    <x v="1"/>
    <x v="0"/>
    <s v="Supplies"/>
    <s v="Acme Box Cutter Scissors"/>
    <n v="40.92"/>
    <n v="5"/>
    <n v="3.07"/>
    <m/>
    <n v="7.5024437927663723E-2"/>
    <m/>
    <s v="Greg"/>
    <s v="OKAY"/>
  </r>
  <r>
    <d v="2015-11-17T00:00:00"/>
    <s v="November"/>
    <s v="Brian Stugart"/>
    <x v="3"/>
    <x v="2"/>
    <s v="Phones"/>
    <s v="RCA ViSYS 25825 Wireless digital phone"/>
    <n v="415.97"/>
    <n v="4"/>
    <n v="52"/>
    <m/>
    <n v="0.12500901507320239"/>
    <m/>
    <s v="Brian"/>
    <s v="GREAT"/>
  </r>
  <r>
    <d v="2015-11-17T00:00:00"/>
    <s v="November"/>
    <s v="Brian Stugart"/>
    <x v="3"/>
    <x v="0"/>
    <s v="Storage"/>
    <s v="Carina Media Storage Towers in Natural &amp; Black"/>
    <n v="304.89999999999998"/>
    <n v="5"/>
    <n v="6.1"/>
    <m/>
    <n v="2.0006559527714005E-2"/>
    <m/>
    <s v="Brian"/>
    <e v="#N/A"/>
  </r>
  <r>
    <d v="2015-11-17T00:00:00"/>
    <s v="November"/>
    <s v="Brian Stugart"/>
    <x v="3"/>
    <x v="1"/>
    <s v="Furnishings"/>
    <s v="DAX Contemporary Wood Frame with Silver Metal Mat, Desktop, 11 x 14 Size"/>
    <n v="80.959999999999994"/>
    <n v="4"/>
    <n v="29.15"/>
    <m/>
    <n v="0.36005434782608697"/>
    <m/>
    <s v="Brian"/>
    <s v="OKAY"/>
  </r>
  <r>
    <d v="2015-11-17T00:00:00"/>
    <s v="November"/>
    <s v="Brian Stugart"/>
    <x v="3"/>
    <x v="0"/>
    <s v="Storage"/>
    <s v="Fellowes Recycled Storage Drawers"/>
    <n v="777.21"/>
    <n v="7"/>
    <n v="54.4"/>
    <m/>
    <n v="6.9993952728348838E-2"/>
    <m/>
    <s v="Brian"/>
    <s v="GOOD"/>
  </r>
  <r>
    <d v="2015-11-17T00:00:00"/>
    <s v="November"/>
    <s v="Brian Stugart"/>
    <x v="3"/>
    <x v="0"/>
    <s v="Paper"/>
    <s v="Xerox 203"/>
    <n v="32.4"/>
    <n v="5"/>
    <n v="15.55"/>
    <m/>
    <n v="0.47993827160493829"/>
    <m/>
    <s v="Brian"/>
    <s v="OKAY"/>
  </r>
  <r>
    <d v="2015-11-17T00:00:00"/>
    <s v="November"/>
    <s v="Brian Stugart"/>
    <x v="3"/>
    <x v="1"/>
    <s v="Chairs"/>
    <s v="Office Star - Contemporary Swivel Chair with Padded Adjustable Arms and Flex Back"/>
    <n v="225.57"/>
    <n v="2"/>
    <n v="2.82"/>
    <m/>
    <n v="1.2501662455113711E-2"/>
    <m/>
    <s v="Brian"/>
    <e v="#N/A"/>
  </r>
  <r>
    <d v="2015-11-17T00:00:00"/>
    <s v="November"/>
    <s v="Brian Stugart"/>
    <x v="3"/>
    <x v="1"/>
    <s v="Furnishings"/>
    <s v="Advantus Panel Wall Certificate Holder - 8.5x11"/>
    <n v="36.6"/>
    <n v="3"/>
    <n v="15.37"/>
    <m/>
    <n v="0.41994535519125681"/>
    <m/>
    <s v="Brian"/>
    <s v="OKAY"/>
  </r>
  <r>
    <d v="2015-11-17T00:00:00"/>
    <s v="November"/>
    <s v="Anna Andreadi"/>
    <x v="39"/>
    <x v="0"/>
    <s v="Storage"/>
    <s v="Tennsco Stur-D-Stor Boltless Shelving, 5 Shelves, 24&quot; Deep, Sand"/>
    <n v="541.24"/>
    <n v="4"/>
    <n v="5.41"/>
    <m/>
    <n v="9.995565737935112E-3"/>
    <m/>
    <s v="Anna"/>
    <s v="GOOD"/>
  </r>
  <r>
    <d v="2015-11-17T00:00:00"/>
    <s v="November"/>
    <s v="Anna Andreadi"/>
    <x v="39"/>
    <x v="0"/>
    <s v="Paper"/>
    <s v="Easy-staple paper"/>
    <n v="106.32"/>
    <n v="3"/>
    <n v="49.97"/>
    <m/>
    <n v="0.4699962377727615"/>
    <m/>
    <s v="Anna"/>
    <s v="GREAT"/>
  </r>
  <r>
    <d v="2015-11-17T00:00:00"/>
    <s v="November"/>
    <s v="Anna Andreadi"/>
    <x v="39"/>
    <x v="1"/>
    <s v="Chairs"/>
    <s v="Hon Olson Stacker Chairs"/>
    <n v="1323.9"/>
    <n v="5"/>
    <n v="383.93"/>
    <m/>
    <n v="0.28999924465594079"/>
    <m/>
    <s v="Anna"/>
    <s v="GOOD"/>
  </r>
  <r>
    <d v="2015-11-19T00:00:00"/>
    <s v="November"/>
    <s v="Tony Chapman"/>
    <x v="22"/>
    <x v="1"/>
    <s v="Furnishings"/>
    <s v="Tenex V2T-RE Standard Weight Series Chair Mat, 45&quot; x 53&quot;, Lip 25&quot; x 12&quot;"/>
    <n v="141.96"/>
    <n v="2"/>
    <n v="22.71"/>
    <m/>
    <n v="0.15997464074387152"/>
    <m/>
    <s v="Tony"/>
    <e v="#N/A"/>
  </r>
  <r>
    <d v="2015-11-19T00:00:00"/>
    <s v="November"/>
    <s v="Aleksandra Gannaway"/>
    <x v="17"/>
    <x v="0"/>
    <s v="Appliances"/>
    <s v="Hoover Commercial Soft Guard Upright Vacuum And Disposable Filtration Bags"/>
    <n v="31.08"/>
    <n v="4"/>
    <n v="8.39"/>
    <m/>
    <n v="0.26994851994851998"/>
    <m/>
    <s v="Aleksandra"/>
    <s v="OKAY"/>
  </r>
  <r>
    <d v="2015-11-19T00:00:00"/>
    <s v="November"/>
    <s v="Katherine Ducich"/>
    <x v="20"/>
    <x v="0"/>
    <s v="Binders"/>
    <s v="Accohide Poly Flexible Ring Binders"/>
    <n v="5.98"/>
    <n v="2"/>
    <n v="2.2400000000000002"/>
    <m/>
    <n v="0.37458193979933113"/>
    <m/>
    <s v="Katherine"/>
    <s v="OKAY"/>
  </r>
  <r>
    <d v="2015-11-19T00:00:00"/>
    <s v="November"/>
    <s v="Katherine Ducich"/>
    <x v="20"/>
    <x v="2"/>
    <s v="Phones"/>
    <s v="Aastra 6757i CT Wireless VoIP phone"/>
    <n v="861.76"/>
    <n v="4"/>
    <n v="249.91"/>
    <m/>
    <n v="0.2899995358336428"/>
    <m/>
    <s v="Katherine"/>
    <s v="GOOD"/>
  </r>
  <r>
    <d v="2015-11-20T00:00:00"/>
    <s v="November"/>
    <s v="Brian Moss"/>
    <x v="20"/>
    <x v="0"/>
    <s v="Art"/>
    <s v="Boston 19500 Mighty Mite Electric Pencil Sharpener"/>
    <n v="60.45"/>
    <n v="3"/>
    <n v="16.32"/>
    <m/>
    <n v="0.26997518610421833"/>
    <m/>
    <s v="Brian"/>
    <s v="OKAY"/>
  </r>
  <r>
    <d v="2015-11-20T00:00:00"/>
    <s v="November"/>
    <s v="Brian Moss"/>
    <x v="20"/>
    <x v="0"/>
    <s v="Art"/>
    <s v="Newell 335"/>
    <n v="11.52"/>
    <n v="4"/>
    <n v="3.34"/>
    <m/>
    <n v="0.28993055555555558"/>
    <m/>
    <s v="Brian"/>
    <s v="OKAY"/>
  </r>
  <r>
    <d v="2015-11-20T00:00:00"/>
    <s v="November"/>
    <s v="Brian Moss"/>
    <x v="20"/>
    <x v="1"/>
    <s v="Bookcases"/>
    <s v="O'Sullivan 3-Shelf Heavy-Duty Bookcases"/>
    <n v="186.05"/>
    <n v="4"/>
    <n v="9.3000000000000007"/>
    <m/>
    <n v="4.9986562751948405E-2"/>
    <m/>
    <s v="Brian"/>
    <e v="#N/A"/>
  </r>
  <r>
    <d v="2015-11-20T00:00:00"/>
    <s v="November"/>
    <s v="Skye Norling"/>
    <x v="3"/>
    <x v="0"/>
    <s v="Art"/>
    <s v="Newell 333"/>
    <n v="19.46"/>
    <n v="7"/>
    <n v="5.0599999999999996"/>
    <m/>
    <n v="0.26002055498458371"/>
    <m/>
    <s v="Skye"/>
    <s v="OKAY"/>
  </r>
  <r>
    <d v="2015-11-20T00:00:00"/>
    <s v="November"/>
    <s v="Dan Lawera"/>
    <x v="20"/>
    <x v="0"/>
    <s v="Paper"/>
    <s v="Message Book, Phone, Wirebound Standard Line Memo, 2 3/4&quot; X 5&quot;"/>
    <n v="19.649999999999999"/>
    <n v="3"/>
    <n v="9.0399999999999991"/>
    <m/>
    <n v="0.46005089058524173"/>
    <m/>
    <s v="Dan"/>
    <s v="OKAY"/>
  </r>
  <r>
    <d v="2015-11-20T00:00:00"/>
    <s v="November"/>
    <s v="Lena Creighton"/>
    <x v="3"/>
    <x v="2"/>
    <s v="Phones"/>
    <s v="Gear Head AU3700S Headset"/>
    <n v="72.739999999999995"/>
    <n v="7"/>
    <n v="-15.46"/>
    <m/>
    <n v="-0.21253780588397034"/>
    <m/>
    <s v="Lena"/>
    <s v="OKAY"/>
  </r>
  <r>
    <d v="2015-11-20T00:00:00"/>
    <s v="November"/>
    <s v="Lena Creighton"/>
    <x v="3"/>
    <x v="1"/>
    <s v="Chairs"/>
    <s v="Safco Contoured Stacking Chairs"/>
    <n v="572.16"/>
    <n v="3"/>
    <n v="35.76"/>
    <m/>
    <n v="6.25E-2"/>
    <m/>
    <s v="Lena"/>
    <s v="GOOD"/>
  </r>
  <r>
    <d v="2015-11-20T00:00:00"/>
    <s v="November"/>
    <s v="Patrick Bzostek"/>
    <x v="3"/>
    <x v="0"/>
    <s v="Binders"/>
    <s v="Cardinal Poly Pocket Divider Pockets for Ring Binders"/>
    <n v="24.19"/>
    <n v="9"/>
    <n v="7.56"/>
    <m/>
    <n v="0.31252583712277798"/>
    <m/>
    <s v="Patrick"/>
    <s v="OKAY"/>
  </r>
  <r>
    <d v="2015-11-20T00:00:00"/>
    <s v="November"/>
    <s v="Katrina Bavinger"/>
    <x v="22"/>
    <x v="0"/>
    <s v="Art"/>
    <s v="Newell 334"/>
    <n v="119.04"/>
    <n v="6"/>
    <n v="30.95"/>
    <m/>
    <n v="0.25999663978494619"/>
    <m/>
    <s v="Katrina"/>
    <e v="#N/A"/>
  </r>
  <r>
    <d v="2015-11-20T00:00:00"/>
    <s v="November"/>
    <s v="Katrina Bavinger"/>
    <x v="22"/>
    <x v="1"/>
    <s v="Furnishings"/>
    <s v="Eldon Expressions Wood Desk Accessories, Oak"/>
    <n v="22.14"/>
    <n v="3"/>
    <n v="6.42"/>
    <m/>
    <n v="0.28997289972899726"/>
    <m/>
    <s v="Katrina"/>
    <s v="OKAY"/>
  </r>
  <r>
    <d v="2015-11-20T00:00:00"/>
    <s v="November"/>
    <s v="Katrina Bavinger"/>
    <x v="22"/>
    <x v="2"/>
    <s v="Accessories"/>
    <s v="AmazonBasics 3-Button USB Wired Mouse"/>
    <n v="13.98"/>
    <n v="2"/>
    <n v="6.01"/>
    <m/>
    <n v="0.42989985693848354"/>
    <m/>
    <s v="Katrina"/>
    <s v="OKAY"/>
  </r>
  <r>
    <d v="2015-11-20T00:00:00"/>
    <s v="November"/>
    <s v="Jamie Kunitz"/>
    <x v="10"/>
    <x v="1"/>
    <s v="Furnishings"/>
    <s v="Ultra Commercial Grade Dual Valve Door Closer"/>
    <n v="63.82"/>
    <n v="2"/>
    <n v="9.57"/>
    <m/>
    <n v="0.14995299279222815"/>
    <m/>
    <s v="Jamie"/>
    <s v="OKAY"/>
  </r>
  <r>
    <d v="2015-11-20T00:00:00"/>
    <s v="November"/>
    <s v="Jamie Kunitz"/>
    <x v="10"/>
    <x v="0"/>
    <s v="Storage"/>
    <s v="Belkin 19&quot; Center-Weighted Shelf, Gray"/>
    <n v="141.55000000000001"/>
    <n v="3"/>
    <n v="-26.54"/>
    <m/>
    <n v="-0.18749558459908158"/>
    <m/>
    <s v="Jamie"/>
    <s v="GREAT"/>
  </r>
  <r>
    <d v="2015-11-20T00:00:00"/>
    <s v="November"/>
    <s v="Grace Kelly"/>
    <x v="0"/>
    <x v="2"/>
    <s v="Machines"/>
    <s v="NeatDesk Desktop Scanner &amp; Digital Filing System"/>
    <n v="479.99"/>
    <n v="2"/>
    <n v="56"/>
    <m/>
    <n v="0.11666909727285985"/>
    <m/>
    <s v="Grace"/>
    <e v="#N/A"/>
  </r>
  <r>
    <d v="2015-11-20T00:00:00"/>
    <s v="November"/>
    <s v="Sung Shariari"/>
    <x v="16"/>
    <x v="0"/>
    <s v="Binders"/>
    <s v="Wilson Jones Turn Tabs Binder Tool for Ring Binders"/>
    <n v="7.23"/>
    <n v="5"/>
    <n v="-5.78"/>
    <m/>
    <n v="-0.79944674965421847"/>
    <m/>
    <s v="Sung"/>
    <s v="OKAY"/>
  </r>
  <r>
    <d v="2015-11-20T00:00:00"/>
    <s v="November"/>
    <s v="Sung Shariari"/>
    <x v="16"/>
    <x v="0"/>
    <s v="Storage"/>
    <s v="Crate-A-Files"/>
    <n v="17.440000000000001"/>
    <n v="2"/>
    <n v="1.31"/>
    <m/>
    <n v="7.5114678899082563E-2"/>
    <m/>
    <s v="Sung"/>
    <s v="OKAY"/>
  </r>
  <r>
    <d v="2015-11-20T00:00:00"/>
    <s v="November"/>
    <s v="Sung Shariari"/>
    <x v="16"/>
    <x v="0"/>
    <s v="Binders"/>
    <s v="Ibico Laser Imprintable Binding System Covers"/>
    <n v="62.88"/>
    <n v="4"/>
    <n v="-50.3"/>
    <m/>
    <n v="-0.7999363867684478"/>
    <m/>
    <s v="Sung"/>
    <s v="OKAY"/>
  </r>
  <r>
    <d v="2015-11-20T00:00:00"/>
    <s v="November"/>
    <s v="Sung Shariari"/>
    <x v="16"/>
    <x v="1"/>
    <s v="Bookcases"/>
    <s v="O'Sullivan Living Dimensions 2-Shelf Bookcases"/>
    <n v="290.35000000000002"/>
    <n v="3"/>
    <n v="-36.29"/>
    <m/>
    <n v="-0.12498708455312553"/>
    <m/>
    <s v="Sung"/>
    <s v="GREAT"/>
  </r>
  <r>
    <d v="2015-11-20T00:00:00"/>
    <s v="November"/>
    <s v="Phillina Ober"/>
    <x v="2"/>
    <x v="1"/>
    <s v="Chairs"/>
    <s v="Global High-Back Leather Tilter, Burgundy"/>
    <n v="344.37"/>
    <n v="4"/>
    <n v="-93.47"/>
    <m/>
    <n v="-0.2714231785579464"/>
    <m/>
    <s v="Phillina"/>
    <e v="#N/A"/>
  </r>
  <r>
    <d v="2015-11-20T00:00:00"/>
    <s v="November"/>
    <s v="Michelle Moray"/>
    <x v="26"/>
    <x v="0"/>
    <s v="Binders"/>
    <s v="Wilson Jones Custom Binder Spines &amp; Labels"/>
    <n v="4.9000000000000004"/>
    <n v="3"/>
    <n v="-3.43"/>
    <m/>
    <n v="-0.7"/>
    <m/>
    <s v="Michelle"/>
    <s v="OKAY"/>
  </r>
  <r>
    <d v="2015-11-20T00:00:00"/>
    <s v="November"/>
    <s v="Michelle Moray"/>
    <x v="26"/>
    <x v="1"/>
    <s v="Bookcases"/>
    <s v="Sauder Barrister Bookcases"/>
    <n v="145.76"/>
    <n v="6"/>
    <n v="-247.8"/>
    <m/>
    <n v="-1.7000548847420418"/>
    <m/>
    <s v="Michelle"/>
    <e v="#N/A"/>
  </r>
  <r>
    <d v="2015-11-20T00:00:00"/>
    <s v="November"/>
    <s v="Michelle Moray"/>
    <x v="26"/>
    <x v="0"/>
    <s v="Binders"/>
    <s v="Wilson Jones 14 Line Acrylic Coated Pressboard Data Binders"/>
    <n v="9.61"/>
    <n v="6"/>
    <n v="-7.37"/>
    <m/>
    <n v="-0.76690946930280968"/>
    <m/>
    <s v="Michelle"/>
    <s v="OKAY"/>
  </r>
  <r>
    <d v="2015-11-20T00:00:00"/>
    <s v="November"/>
    <s v="Chris Selesnick"/>
    <x v="3"/>
    <x v="0"/>
    <s v="Binders"/>
    <s v="Performers Binder/Pad Holder, Black"/>
    <n v="89.7"/>
    <n v="4"/>
    <n v="33.64"/>
    <m/>
    <n v="0.37502787068004456"/>
    <m/>
    <s v="Chris"/>
    <s v="OKAY"/>
  </r>
  <r>
    <d v="2015-11-20T00:00:00"/>
    <s v="November"/>
    <s v="Chris Selesnick"/>
    <x v="3"/>
    <x v="0"/>
    <s v="Labels"/>
    <s v="Avery 485"/>
    <n v="50.12"/>
    <n v="4"/>
    <n v="23.56"/>
    <m/>
    <n v="0.47007182761372707"/>
    <m/>
    <s v="Chris"/>
    <s v="OKAY"/>
  </r>
  <r>
    <d v="2015-11-20T00:00:00"/>
    <s v="November"/>
    <s v="Kelly Williams"/>
    <x v="3"/>
    <x v="1"/>
    <s v="Furnishings"/>
    <s v="Dana Swing-Arm Lamps"/>
    <n v="32.04"/>
    <n v="3"/>
    <n v="8.01"/>
    <m/>
    <n v="0.25"/>
    <m/>
    <s v="Kelly"/>
    <s v="OKAY"/>
  </r>
  <r>
    <d v="2015-11-21T00:00:00"/>
    <s v="November"/>
    <s v="Joel Eaton"/>
    <x v="10"/>
    <x v="1"/>
    <s v="Chairs"/>
    <s v="Padded Folding Chairs, Black, 4/Carton"/>
    <n v="396.8"/>
    <n v="7"/>
    <n v="-11.34"/>
    <m/>
    <n v="-2.8578629032258062E-2"/>
    <m/>
    <s v="Joel"/>
    <e v="#N/A"/>
  </r>
  <r>
    <d v="2015-11-21T00:00:00"/>
    <s v="November"/>
    <s v="Joel Eaton"/>
    <x v="10"/>
    <x v="0"/>
    <s v="Supplies"/>
    <s v="Acme Rosewood Handle Letter Opener"/>
    <n v="15.88"/>
    <n v="5"/>
    <n v="-3.77"/>
    <m/>
    <n v="-0.23740554156171284"/>
    <m/>
    <s v="Joel"/>
    <s v="OKAY"/>
  </r>
  <r>
    <d v="2015-11-21T00:00:00"/>
    <s v="November"/>
    <s v="Natalie Webber"/>
    <x v="17"/>
    <x v="1"/>
    <s v="Bookcases"/>
    <s v="Hon Metal Bookcases, Putty"/>
    <n v="141.96"/>
    <n v="2"/>
    <n v="41.17"/>
    <m/>
    <n v="0.29001127078050154"/>
    <m/>
    <s v="Natalie"/>
    <e v="#N/A"/>
  </r>
  <r>
    <d v="2015-11-21T00:00:00"/>
    <s v="November"/>
    <s v="Natalie Webber"/>
    <x v="17"/>
    <x v="0"/>
    <s v="Binders"/>
    <s v="Square Ring Data Binders, Rigid 75 Pt. Covers, 11&quot; x 14-7/8&quot;"/>
    <n v="66.05"/>
    <n v="4"/>
    <n v="23.12"/>
    <m/>
    <n v="0.35003785011355038"/>
    <m/>
    <s v="Natalie"/>
    <s v="OKAY"/>
  </r>
  <r>
    <d v="2015-11-21T00:00:00"/>
    <s v="November"/>
    <s v="Carol Adams"/>
    <x v="0"/>
    <x v="1"/>
    <s v="Bookcases"/>
    <s v="O'Sullivan Manor Hill 2-Door Library in Brianna Oak"/>
    <n v="246.13"/>
    <n v="2"/>
    <n v="-76.010000000000005"/>
    <m/>
    <n v="-0.3088205419900053"/>
    <m/>
    <s v="Carol"/>
    <e v="#N/A"/>
  </r>
  <r>
    <d v="2015-11-21T00:00:00"/>
    <s v="November"/>
    <s v="Carol Adams"/>
    <x v="0"/>
    <x v="0"/>
    <s v="Labels"/>
    <s v="Self-Adhesive Address Labels for Typewriters by Universal"/>
    <n v="11.7"/>
    <n v="2"/>
    <n v="3.95"/>
    <m/>
    <n v="0.33760683760683763"/>
    <m/>
    <s v="Carol"/>
    <s v="OKAY"/>
  </r>
  <r>
    <d v="2015-11-21T00:00:00"/>
    <s v="November"/>
    <s v="Carol Adams"/>
    <x v="0"/>
    <x v="2"/>
    <s v="Copiers"/>
    <s v="Sharp 1540cs Digital Laser Copier"/>
    <n v="439.99"/>
    <n v="1"/>
    <n v="165"/>
    <m/>
    <n v="0.37500852292097547"/>
    <m/>
    <s v="Carol"/>
    <e v="#N/A"/>
  </r>
  <r>
    <d v="2015-11-21T00:00:00"/>
    <s v="November"/>
    <s v="Denise Leinenbach"/>
    <x v="18"/>
    <x v="0"/>
    <s v="Art"/>
    <s v="Crayola Anti Dust Chalk, 12/Pack"/>
    <n v="10.92"/>
    <n v="6"/>
    <n v="4.91"/>
    <m/>
    <n v="0.44963369963369965"/>
    <m/>
    <s v="Denise"/>
    <s v="OKAY"/>
  </r>
  <r>
    <d v="2015-11-21T00:00:00"/>
    <s v="November"/>
    <s v="Denise Leinenbach"/>
    <x v="18"/>
    <x v="2"/>
    <s v="Machines"/>
    <s v="Ricoh - Ink Collector Unit for GX3000 Series Printers"/>
    <n v="83.9"/>
    <n v="2"/>
    <n v="22.65"/>
    <m/>
    <n v="0.26996424314660306"/>
    <m/>
    <s v="Denise"/>
    <s v="OKAY"/>
  </r>
  <r>
    <d v="2015-11-21T00:00:00"/>
    <s v="November"/>
    <s v="Denise Leinenbach"/>
    <x v="18"/>
    <x v="0"/>
    <s v="Appliances"/>
    <s v="Hoover Replacement Belts For Soft Guard &amp; Commercial Ltweight Upright Vacs, 2/Pk"/>
    <n v="19.75"/>
    <n v="5"/>
    <n v="5.14"/>
    <m/>
    <n v="0.26025316455696201"/>
    <m/>
    <s v="Denise"/>
    <s v="OKAY"/>
  </r>
  <r>
    <d v="2015-11-21T00:00:00"/>
    <s v="November"/>
    <s v="Denise Leinenbach"/>
    <x v="18"/>
    <x v="2"/>
    <s v="Accessories"/>
    <s v="Imation Bio 2GB USBÂ Flash Drive ImationÂ Corp"/>
    <n v="393.54"/>
    <n v="3"/>
    <n v="165.29"/>
    <m/>
    <n v="0.42000813132083137"/>
    <m/>
    <s v="Denise"/>
    <s v="GREAT"/>
  </r>
  <r>
    <d v="2015-11-21T00:00:00"/>
    <s v="November"/>
    <s v="Eudokia Martin"/>
    <x v="12"/>
    <x v="0"/>
    <s v="Appliances"/>
    <s v="Fellowes Command Center 5-outlet power strip"/>
    <n v="325.63"/>
    <n v="6"/>
    <n v="28.49"/>
    <m/>
    <n v="8.7491938703436412E-2"/>
    <m/>
    <s v="Eudokia"/>
    <e v="#N/A"/>
  </r>
  <r>
    <d v="2015-11-21T00:00:00"/>
    <s v="November"/>
    <s v="Eudokia Martin"/>
    <x v="12"/>
    <x v="2"/>
    <s v="Accessories"/>
    <s v="Belkin Standard 104 key USB Keyboard"/>
    <n v="23.34"/>
    <n v="2"/>
    <n v="-1.46"/>
    <m/>
    <n v="-6.2553556126820911E-2"/>
    <m/>
    <s v="Eudokia"/>
    <s v="OKAY"/>
  </r>
  <r>
    <d v="2015-11-21T00:00:00"/>
    <s v="November"/>
    <s v="Eudokia Martin"/>
    <x v="12"/>
    <x v="0"/>
    <s v="Labels"/>
    <s v="Avery 506"/>
    <n v="16.52"/>
    <n v="5"/>
    <n v="5.37"/>
    <m/>
    <n v="0.32506053268765134"/>
    <m/>
    <s v="Eudokia"/>
    <s v="OKAY"/>
  </r>
  <r>
    <d v="2015-11-21T00:00:00"/>
    <s v="November"/>
    <s v="Shahid Shariari"/>
    <x v="2"/>
    <x v="1"/>
    <s v="Tables"/>
    <s v="Bevis Oval Conference Table, Walnut"/>
    <n v="1252.7"/>
    <n v="8"/>
    <n v="-480.2"/>
    <m/>
    <n v="-0.3833320028737926"/>
    <m/>
    <s v="Shahid"/>
    <s v="GOOD"/>
  </r>
  <r>
    <d v="2015-11-21T00:00:00"/>
    <s v="November"/>
    <s v="Shahid Shariari"/>
    <x v="2"/>
    <x v="2"/>
    <s v="Phones"/>
    <s v="Logitech B530 USBÂ HeadsetÂ -Â headsetÂ - Full size, Binaural"/>
    <n v="110.97"/>
    <n v="5"/>
    <n v="-24.04"/>
    <m/>
    <n v="-0.2166351266107957"/>
    <m/>
    <s v="Shahid"/>
    <e v="#N/A"/>
  </r>
  <r>
    <d v="2015-11-21T00:00:00"/>
    <s v="November"/>
    <s v="Brenda Bowman"/>
    <x v="0"/>
    <x v="0"/>
    <s v="Art"/>
    <s v="Eldon Spacemaker Box, Quick-Snap Lid, Clear"/>
    <n v="5.34"/>
    <n v="2"/>
    <n v="0.73"/>
    <m/>
    <n v="0.13670411985018727"/>
    <m/>
    <s v="Brenda"/>
    <s v="OKAY"/>
  </r>
  <r>
    <d v="2015-11-21T00:00:00"/>
    <s v="November"/>
    <s v="Brenda Bowman"/>
    <x v="0"/>
    <x v="0"/>
    <s v="Binders"/>
    <s v="Storex DuraTech Recycled Plastic Frosted Binders"/>
    <n v="1.7"/>
    <n v="2"/>
    <n v="-2.54"/>
    <m/>
    <n v="-1.4941176470588236"/>
    <m/>
    <s v="Brenda"/>
    <s v="OKAY"/>
  </r>
  <r>
    <d v="2015-11-21T00:00:00"/>
    <s v="November"/>
    <s v="Brenda Bowman"/>
    <x v="0"/>
    <x v="0"/>
    <s v="Appliances"/>
    <s v="Kensington 6 Outlet SmartSocket Surge Protector"/>
    <n v="24.59"/>
    <n v="3"/>
    <n v="-67.62"/>
    <m/>
    <n v="-2.7498983326555511"/>
    <m/>
    <s v="Brenda"/>
    <s v="OKAY"/>
  </r>
  <r>
    <d v="2015-11-21T00:00:00"/>
    <s v="November"/>
    <s v="Brenda Bowman"/>
    <x v="0"/>
    <x v="0"/>
    <s v="Binders"/>
    <s v="Cardinal Hold-It CD Pocket"/>
    <n v="7.98"/>
    <n v="5"/>
    <n v="-13.17"/>
    <m/>
    <n v="-1.6503759398496241"/>
    <m/>
    <s v="Brenda"/>
    <s v="OKAY"/>
  </r>
  <r>
    <d v="2015-11-21T00:00:00"/>
    <s v="November"/>
    <s v="John Huston"/>
    <x v="25"/>
    <x v="1"/>
    <s v="Furnishings"/>
    <s v="Executive Impressions 14&quot; Two-Color Numerals Wall Clock"/>
    <n v="18.18"/>
    <n v="1"/>
    <n v="4.7699999999999996"/>
    <m/>
    <n v="0.26237623762376233"/>
    <m/>
    <s v="John"/>
    <s v="OKAY"/>
  </r>
  <r>
    <d v="2015-11-22T00:00:00"/>
    <s v="November"/>
    <s v="Harold Pawlan"/>
    <x v="0"/>
    <x v="0"/>
    <s v="Appliances"/>
    <s v="Holmes Replacement Filter for HEPA Air Cleaner, Very Large Room, HEPA Filter"/>
    <n v="68.81"/>
    <n v="5"/>
    <n v="-123.86"/>
    <m/>
    <n v="-1.8000290655427988"/>
    <m/>
    <s v="Harold"/>
    <s v="OKAY"/>
  </r>
  <r>
    <d v="2015-11-22T00:00:00"/>
    <s v="November"/>
    <s v="Harold Pawlan"/>
    <x v="0"/>
    <x v="0"/>
    <s v="Binders"/>
    <s v="Storex DuraTech Recycled Plastic Frosted Binders"/>
    <n v="2.54"/>
    <n v="3"/>
    <n v="-3.82"/>
    <m/>
    <n v="-1.5039370078740157"/>
    <m/>
    <s v="Harold"/>
    <s v="OKAY"/>
  </r>
  <r>
    <d v="2015-11-22T00:00:00"/>
    <s v="November"/>
    <s v="Irene Maddox"/>
    <x v="2"/>
    <x v="0"/>
    <s v="Binders"/>
    <s v="GBC Durable Plastic Covers"/>
    <n v="11.61"/>
    <n v="2"/>
    <n v="-9.2899999999999991"/>
    <m/>
    <n v="-0.80017226528854435"/>
    <m/>
    <s v="Irene"/>
    <s v="OKAY"/>
  </r>
  <r>
    <d v="2015-11-22T00:00:00"/>
    <s v="November"/>
    <s v="Meg O'Connel"/>
    <x v="0"/>
    <x v="1"/>
    <s v="Tables"/>
    <s v="Hon 2111 Invitation Series Straight Table"/>
    <n v="206.96"/>
    <n v="2"/>
    <n v="-32.520000000000003"/>
    <m/>
    <n v="-0.15713181291070738"/>
    <m/>
    <s v="Meg"/>
    <e v="#N/A"/>
  </r>
  <r>
    <d v="2015-11-22T00:00:00"/>
    <s v="November"/>
    <s v="Andy Reiter"/>
    <x v="32"/>
    <x v="0"/>
    <s v="Paper"/>
    <s v="Xerox 1970"/>
    <n v="14.94"/>
    <n v="3"/>
    <n v="7.02"/>
    <m/>
    <n v="0.46987951807228917"/>
    <m/>
    <s v="Andy"/>
    <s v="OKAY"/>
  </r>
  <r>
    <d v="2015-11-22T00:00:00"/>
    <s v="November"/>
    <s v="Anne Pryor"/>
    <x v="0"/>
    <x v="2"/>
    <s v="Accessories"/>
    <s v="SanDisk Cruzer 8 GB USB Flash Drive"/>
    <n v="27.17"/>
    <n v="4"/>
    <n v="-1.36"/>
    <m/>
    <n v="-5.0055207949944794E-2"/>
    <m/>
    <s v="Anne"/>
    <s v="OKAY"/>
  </r>
  <r>
    <d v="2015-11-22T00:00:00"/>
    <s v="November"/>
    <s v="Marc Crier"/>
    <x v="15"/>
    <x v="0"/>
    <s v="Binders"/>
    <s v="Acco Pressboard Covers with Storage Hooks, 14 7/8&quot; x 11&quot;, Light Blue"/>
    <n v="2.95"/>
    <n v="2"/>
    <n v="-2.06"/>
    <m/>
    <n v="-0.69830508474576269"/>
    <m/>
    <s v="Marc"/>
    <s v="OKAY"/>
  </r>
  <r>
    <d v="2015-11-22T00:00:00"/>
    <s v="November"/>
    <s v="Marc Crier"/>
    <x v="15"/>
    <x v="0"/>
    <s v="Fasteners"/>
    <s v="Vinyl Coated Wire Paper Clips in Organizer Box, 800/Box"/>
    <n v="55.1"/>
    <n v="6"/>
    <n v="18.600000000000001"/>
    <m/>
    <n v="0.33756805807622509"/>
    <m/>
    <s v="Marc"/>
    <s v="OKAY"/>
  </r>
  <r>
    <d v="2015-11-22T00:00:00"/>
    <s v="November"/>
    <s v="Nathan Gelder"/>
    <x v="3"/>
    <x v="0"/>
    <s v="Paper"/>
    <s v="Xerox 1887"/>
    <n v="37.94"/>
    <n v="2"/>
    <n v="18.21"/>
    <m/>
    <n v="0.47996837111228258"/>
    <m/>
    <s v="Nathan"/>
    <s v="OKAY"/>
  </r>
  <r>
    <d v="2015-11-22T00:00:00"/>
    <s v="November"/>
    <s v="Nathan Gelder"/>
    <x v="3"/>
    <x v="0"/>
    <s v="Paper"/>
    <s v="Xerox 1971"/>
    <n v="42.8"/>
    <n v="10"/>
    <n v="19.260000000000002"/>
    <m/>
    <n v="0.45000000000000007"/>
    <m/>
    <s v="Nathan"/>
    <s v="OKAY"/>
  </r>
  <r>
    <d v="2015-11-22T00:00:00"/>
    <s v="November"/>
    <s v="Nathan Gelder"/>
    <x v="3"/>
    <x v="0"/>
    <s v="Storage"/>
    <s v="Personal Folder Holder, Ebony"/>
    <n v="33.630000000000003"/>
    <n v="3"/>
    <n v="10.09"/>
    <m/>
    <n v="0.30002973535533745"/>
    <m/>
    <s v="Nathan"/>
    <s v="OKAY"/>
  </r>
  <r>
    <d v="2015-11-22T00:00:00"/>
    <s v="November"/>
    <s v="Brosina Hoffman"/>
    <x v="16"/>
    <x v="2"/>
    <s v="Machines"/>
    <s v="Texas Instruments TI-34 Scientific Calculator"/>
    <n v="32.99"/>
    <n v="3"/>
    <n v="-1.98"/>
    <m/>
    <n v="-6.001818732949378E-2"/>
    <m/>
    <s v="Brosina"/>
    <s v="OKAY"/>
  </r>
  <r>
    <d v="2015-11-22T00:00:00"/>
    <s v="November"/>
    <s v="Harold Dahlen"/>
    <x v="32"/>
    <x v="0"/>
    <s v="Art"/>
    <s v="Newell 341"/>
    <n v="17.12"/>
    <n v="4"/>
    <n v="4.96"/>
    <m/>
    <n v="0.28971962616822428"/>
    <m/>
    <s v="Harold"/>
    <s v="OKAY"/>
  </r>
  <r>
    <d v="2015-11-22T00:00:00"/>
    <s v="November"/>
    <s v="Harold Dahlen"/>
    <x v="32"/>
    <x v="0"/>
    <s v="Paper"/>
    <s v="Xerox 1936"/>
    <n v="59.94"/>
    <n v="3"/>
    <n v="28.17"/>
    <m/>
    <n v="0.46996996996997004"/>
    <m/>
    <s v="Harold"/>
    <s v="OKAY"/>
  </r>
  <r>
    <d v="2015-11-23T00:00:00"/>
    <s v="November"/>
    <s v="Victoria Brennan"/>
    <x v="0"/>
    <x v="0"/>
    <s v="Paper"/>
    <s v="Xerox 1915"/>
    <n v="335.52"/>
    <n v="4"/>
    <n v="117.43"/>
    <m/>
    <n v="0.3499940391034812"/>
    <m/>
    <s v="Victoria"/>
    <e v="#N/A"/>
  </r>
  <r>
    <d v="2015-11-23T00:00:00"/>
    <s v="November"/>
    <s v="Victoria Brennan"/>
    <x v="0"/>
    <x v="0"/>
    <s v="Binders"/>
    <s v="GBC Recycled Regency Composition Covers"/>
    <n v="23.91"/>
    <n v="2"/>
    <n v="-40.65"/>
    <m/>
    <n v="-1.7001254705144291"/>
    <m/>
    <s v="Victoria"/>
    <s v="OKAY"/>
  </r>
  <r>
    <d v="2015-11-23T00:00:00"/>
    <s v="November"/>
    <s v="Victoria Brennan"/>
    <x v="0"/>
    <x v="0"/>
    <s v="Storage"/>
    <s v="Tenex Personal Self-Stacking Standard File Box, Black/Gray"/>
    <n v="27.06"/>
    <n v="2"/>
    <n v="2.37"/>
    <m/>
    <n v="8.7583148558758317E-2"/>
    <m/>
    <s v="Victoria"/>
    <s v="OKAY"/>
  </r>
  <r>
    <d v="2015-11-23T00:00:00"/>
    <s v="November"/>
    <s v="Annie Thurman"/>
    <x v="23"/>
    <x v="0"/>
    <s v="Appliances"/>
    <s v="Sanyo Counter Height Refrigerator with Crisper, 3.6 Cubic Foot, Stainless Steel/Black"/>
    <n v="2625.12"/>
    <n v="8"/>
    <n v="735.03"/>
    <m/>
    <n v="0.27999862863411956"/>
    <m/>
    <s v="Annie"/>
    <s v="GOOD"/>
  </r>
  <r>
    <d v="2015-11-23T00:00:00"/>
    <s v="November"/>
    <s v="Annie Thurman"/>
    <x v="23"/>
    <x v="0"/>
    <s v="Art"/>
    <s v="Newell 315"/>
    <n v="17.940000000000001"/>
    <n v="3"/>
    <n v="4.49"/>
    <m/>
    <n v="0.25027870680044595"/>
    <m/>
    <s v="Annie"/>
    <s v="OKAY"/>
  </r>
  <r>
    <d v="2015-11-23T00:00:00"/>
    <s v="November"/>
    <s v="Pierre Wener"/>
    <x v="7"/>
    <x v="2"/>
    <s v="Phones"/>
    <s v="Nortel Meridian M3904 Professional Digital phone"/>
    <n v="307.98"/>
    <n v="2"/>
    <n v="89.31"/>
    <m/>
    <n v="0.28998636275082795"/>
    <m/>
    <s v="Pierre"/>
    <e v="#N/A"/>
  </r>
  <r>
    <d v="2015-11-23T00:00:00"/>
    <s v="November"/>
    <s v="Pierre Wener"/>
    <x v="7"/>
    <x v="0"/>
    <s v="Paper"/>
    <s v="1/4 Fold Party Design Invitations &amp; White Envelopes, 24 8-1/2&quot; X 11&quot; Cards, 25 Env./Pack"/>
    <n v="44.1"/>
    <n v="6"/>
    <n v="20.73"/>
    <m/>
    <n v="0.47006802721088436"/>
    <m/>
    <s v="Pierre"/>
    <s v="OKAY"/>
  </r>
  <r>
    <d v="2015-11-23T00:00:00"/>
    <s v="November"/>
    <s v="Pierre Wener"/>
    <x v="7"/>
    <x v="0"/>
    <s v="Art"/>
    <s v="Sanford Colorific Eraseable Coloring Pencils, 12 Count"/>
    <n v="13.12"/>
    <n v="4"/>
    <n v="5.64"/>
    <m/>
    <n v="0.4298780487804878"/>
    <m/>
    <s v="Pierre"/>
    <s v="OKAY"/>
  </r>
  <r>
    <d v="2015-11-23T00:00:00"/>
    <s v="November"/>
    <s v="Pierre Wener"/>
    <x v="7"/>
    <x v="0"/>
    <s v="Envelopes"/>
    <s v="Staple envelope"/>
    <n v="16.559999999999999"/>
    <n v="2"/>
    <n v="7.78"/>
    <m/>
    <n v="0.46980676328502419"/>
    <m/>
    <s v="Pierre"/>
    <s v="OKAY"/>
  </r>
  <r>
    <d v="2015-11-23T00:00:00"/>
    <s v="November"/>
    <s v="Pierre Wener"/>
    <x v="7"/>
    <x v="0"/>
    <s v="Paper"/>
    <s v="Xerox 226"/>
    <n v="38.880000000000003"/>
    <n v="6"/>
    <n v="18.66"/>
    <m/>
    <n v="0.47993827160493824"/>
    <m/>
    <s v="Pierre"/>
    <s v="OKAY"/>
  </r>
  <r>
    <d v="2015-11-24T00:00:00"/>
    <s v="November"/>
    <s v="Kunst Miller"/>
    <x v="3"/>
    <x v="2"/>
    <s v="Accessories"/>
    <s v="Verbatim 25 GB 6x Blu-ray Single Layer Recordable Disc, 3/Pack"/>
    <n v="13.98"/>
    <n v="2"/>
    <n v="6.15"/>
    <m/>
    <n v="0.43991416309012876"/>
    <m/>
    <s v="Kunst"/>
    <s v="OKAY"/>
  </r>
  <r>
    <d v="2015-11-24T00:00:00"/>
    <s v="November"/>
    <s v="Kunst Miller"/>
    <x v="3"/>
    <x v="0"/>
    <s v="Binders"/>
    <s v="Acco PRESSTEX Data Binder with Storage Hooks, Dark Blue, 14 7/8&quot; X 11&quot;"/>
    <n v="25.82"/>
    <n v="6"/>
    <n v="9.36"/>
    <m/>
    <n v="0.3625096824167312"/>
    <m/>
    <s v="Kunst"/>
    <s v="OKAY"/>
  </r>
  <r>
    <d v="2015-11-24T00:00:00"/>
    <s v="November"/>
    <s v="Kunst Miller"/>
    <x v="3"/>
    <x v="0"/>
    <s v="Paper"/>
    <s v="Xerox 1943"/>
    <n v="146.72999999999999"/>
    <n v="3"/>
    <n v="68.959999999999994"/>
    <m/>
    <n v="0.46997887275949018"/>
    <m/>
    <s v="Kunst"/>
    <e v="#N/A"/>
  </r>
  <r>
    <d v="2015-11-24T00:00:00"/>
    <s v="November"/>
    <s v="Kunst Miller"/>
    <x v="3"/>
    <x v="1"/>
    <s v="Furnishings"/>
    <s v="Luxo Economy Swing Arm Lamp"/>
    <n v="79.760000000000005"/>
    <n v="4"/>
    <n v="22.33"/>
    <m/>
    <n v="0.27996489468405211"/>
    <m/>
    <s v="Kunst"/>
    <s v="OKAY"/>
  </r>
  <r>
    <d v="2015-11-24T00:00:00"/>
    <s v="November"/>
    <s v="Darren Powers"/>
    <x v="3"/>
    <x v="0"/>
    <s v="Paper"/>
    <s v="Xerox 1919"/>
    <n v="368.91"/>
    <n v="9"/>
    <n v="180.77"/>
    <m/>
    <n v="0.49001111382179935"/>
    <m/>
    <s v="Darren"/>
    <e v="#N/A"/>
  </r>
  <r>
    <d v="2015-11-24T00:00:00"/>
    <s v="November"/>
    <s v="Darren Powers"/>
    <x v="3"/>
    <x v="0"/>
    <s v="Art"/>
    <s v="Prang Colored Pencils"/>
    <n v="14.7"/>
    <n v="5"/>
    <n v="6.62"/>
    <m/>
    <n v="0.4503401360544218"/>
    <m/>
    <s v="Darren"/>
    <s v="OKAY"/>
  </r>
  <r>
    <d v="2015-11-24T00:00:00"/>
    <s v="November"/>
    <s v="Toby Swindell"/>
    <x v="3"/>
    <x v="0"/>
    <s v="Binders"/>
    <s v="Avery Reinforcements for Hole-Punch Pages"/>
    <n v="3.17"/>
    <n v="2"/>
    <n v="0.99"/>
    <m/>
    <n v="0.31230283911671924"/>
    <m/>
    <s v="Toby"/>
    <s v="OKAY"/>
  </r>
  <r>
    <d v="2015-11-24T00:00:00"/>
    <s v="November"/>
    <s v="Toby Swindell"/>
    <x v="3"/>
    <x v="0"/>
    <s v="Paper"/>
    <s v="Xerox 225"/>
    <n v="19.440000000000001"/>
    <n v="3"/>
    <n v="9.33"/>
    <m/>
    <n v="0.47993827160493824"/>
    <m/>
    <s v="Toby"/>
    <s v="OKAY"/>
  </r>
  <r>
    <d v="2015-11-24T00:00:00"/>
    <s v="November"/>
    <s v="Toby Swindell"/>
    <x v="3"/>
    <x v="0"/>
    <s v="Storage"/>
    <s v="Fellowes Bankers Box Staxonsteel Drawer File/Stacking System"/>
    <n v="454.86"/>
    <n v="7"/>
    <n v="54.58"/>
    <m/>
    <n v="0.11999296486831112"/>
    <m/>
    <s v="Toby"/>
    <e v="#N/A"/>
  </r>
  <r>
    <d v="2015-11-24T00:00:00"/>
    <s v="November"/>
    <s v="Toby Swindell"/>
    <x v="3"/>
    <x v="0"/>
    <s v="Binders"/>
    <s v="Avery Premier Heavy-Duty Binder with Round Locking Rings"/>
    <n v="91.39"/>
    <n v="8"/>
    <n v="29.7"/>
    <m/>
    <n v="0.32498085129664078"/>
    <m/>
    <s v="Toby"/>
    <s v="OKAY"/>
  </r>
  <r>
    <d v="2015-11-25T00:00:00"/>
    <s v="November"/>
    <s v="Sandra Flanagan"/>
    <x v="25"/>
    <x v="0"/>
    <s v="Art"/>
    <s v="Newell 349"/>
    <n v="13.12"/>
    <n v="5"/>
    <n v="1.48"/>
    <m/>
    <n v="0.11280487804878049"/>
    <m/>
    <s v="Sandra"/>
    <s v="OKAY"/>
  </r>
  <r>
    <d v="2015-11-26T00:00:00"/>
    <s v="November"/>
    <s v="Guy Phonely"/>
    <x v="32"/>
    <x v="0"/>
    <s v="Binders"/>
    <s v="Pressboard Covers with Storage Hooks, 9 1/2&quot; x 11&quot;, Light Blue"/>
    <n v="14.73"/>
    <n v="3"/>
    <n v="6.92"/>
    <m/>
    <n v="0.46978954514596061"/>
    <m/>
    <s v="Guy"/>
    <s v="OKAY"/>
  </r>
  <r>
    <d v="2015-11-26T00:00:00"/>
    <s v="November"/>
    <s v="Guy Phonely"/>
    <x v="32"/>
    <x v="0"/>
    <s v="Storage"/>
    <s v="Tennsco Lockers, Sand"/>
    <n v="104.9"/>
    <n v="5"/>
    <n v="25.18"/>
    <m/>
    <n v="0.24003813155386081"/>
    <m/>
    <s v="Guy"/>
    <e v="#N/A"/>
  </r>
  <r>
    <d v="2015-11-26T00:00:00"/>
    <s v="November"/>
    <s v="Guy Phonely"/>
    <x v="32"/>
    <x v="0"/>
    <s v="Binders"/>
    <s v="Aluminum Screw Posts"/>
    <n v="61.04"/>
    <n v="4"/>
    <n v="30.52"/>
    <m/>
    <n v="0.5"/>
    <m/>
    <s v="Guy"/>
    <s v="OKAY"/>
  </r>
  <r>
    <d v="2015-11-26T00:00:00"/>
    <s v="November"/>
    <s v="Guy Phonely"/>
    <x v="32"/>
    <x v="0"/>
    <s v="Paper"/>
    <s v="Loose Memo Sheets"/>
    <n v="10.95"/>
    <n v="3"/>
    <n v="5.15"/>
    <m/>
    <n v="0.47031963470319643"/>
    <m/>
    <s v="Guy"/>
    <s v="OKAY"/>
  </r>
  <r>
    <d v="2015-11-26T00:00:00"/>
    <s v="November"/>
    <s v="Stefanie Holloman"/>
    <x v="15"/>
    <x v="1"/>
    <s v="Furnishings"/>
    <s v="Howard Miller 12-3/4 Diameter Accuwave DS  Wall Clock"/>
    <n v="692.47"/>
    <n v="11"/>
    <n v="190.43"/>
    <m/>
    <n v="0.2750010830794114"/>
    <m/>
    <s v="Stefanie"/>
    <s v="GOOD"/>
  </r>
  <r>
    <d v="2015-11-26T00:00:00"/>
    <s v="November"/>
    <s v="Erin Ashbrook"/>
    <x v="24"/>
    <x v="2"/>
    <s v="Copiers"/>
    <s v="Canon PC1080F Personal Copier"/>
    <n v="599.99"/>
    <n v="1"/>
    <n v="234"/>
    <m/>
    <n v="0.39000650010833515"/>
    <m/>
    <s v="Erin"/>
    <s v="GOOD"/>
  </r>
  <r>
    <d v="2015-11-27T00:00:00"/>
    <s v="November"/>
    <s v="Denny Ordway"/>
    <x v="16"/>
    <x v="1"/>
    <s v="Tables"/>
    <s v="Hon Practical Foundations 30 x 60 Training Table, Light Gray/Charcoal"/>
    <n v="375.46"/>
    <n v="3"/>
    <n v="-157.01"/>
    <m/>
    <n v="-0.41818036541842007"/>
    <m/>
    <s v="Denny"/>
    <e v="#N/A"/>
  </r>
  <r>
    <d v="2015-11-27T00:00:00"/>
    <s v="November"/>
    <s v="Denny Ordway"/>
    <x v="16"/>
    <x v="2"/>
    <s v="Accessories"/>
    <s v="Logitech Media Keyboard K200"/>
    <n v="83.98"/>
    <n v="3"/>
    <n v="-1.05"/>
    <m/>
    <n v="-1.2502976899261728E-2"/>
    <m/>
    <s v="Denny"/>
    <s v="OKAY"/>
  </r>
  <r>
    <d v="2015-11-27T00:00:00"/>
    <s v="November"/>
    <s v="Carlos Daly"/>
    <x v="3"/>
    <x v="1"/>
    <s v="Chairs"/>
    <s v="Situations Contoured Folding Chairs, 4/Set"/>
    <n v="283.92"/>
    <n v="5"/>
    <n v="17.75"/>
    <m/>
    <n v="6.2517610594533674E-2"/>
    <m/>
    <s v="Carlos"/>
    <e v="#N/A"/>
  </r>
  <r>
    <d v="2015-11-27T00:00:00"/>
    <s v="November"/>
    <s v="Thomas Brumley"/>
    <x v="13"/>
    <x v="0"/>
    <s v="Binders"/>
    <s v="Zipper Ring Binder Pockets"/>
    <n v="6.24"/>
    <n v="2"/>
    <n v="3.06"/>
    <m/>
    <n v="0.49038461538461536"/>
    <m/>
    <s v="Thomas"/>
    <s v="OKAY"/>
  </r>
  <r>
    <d v="2015-11-27T00:00:00"/>
    <s v="November"/>
    <s v="Justin Deggeller"/>
    <x v="7"/>
    <x v="2"/>
    <s v="Phones"/>
    <s v="Apple EarPods with Remote and Mic"/>
    <n v="83.97"/>
    <n v="3"/>
    <n v="23.51"/>
    <m/>
    <n v="0.27998094557580089"/>
    <m/>
    <s v="Justin"/>
    <s v="OKAY"/>
  </r>
  <r>
    <d v="2015-11-27T00:00:00"/>
    <s v="November"/>
    <s v="Justin Deggeller"/>
    <x v="7"/>
    <x v="2"/>
    <s v="Accessories"/>
    <s v="Perixx PERIBOARD-512B, Ergonomic Split Keyboard"/>
    <n v="104.97"/>
    <n v="3"/>
    <n v="7.35"/>
    <m/>
    <n v="7.0020005715918834E-2"/>
    <m/>
    <s v="Justin"/>
    <e v="#N/A"/>
  </r>
  <r>
    <d v="2015-11-27T00:00:00"/>
    <s v="November"/>
    <s v="Jeremy Ellison"/>
    <x v="20"/>
    <x v="0"/>
    <s v="Art"/>
    <s v="Peel-Off China Markers"/>
    <n v="29.79"/>
    <n v="3"/>
    <n v="12.51"/>
    <m/>
    <n v="0.41993957703927492"/>
    <m/>
    <s v="Jeremy"/>
    <s v="OKAY"/>
  </r>
  <r>
    <d v="2015-11-27T00:00:00"/>
    <s v="November"/>
    <s v="Steve Nguyen"/>
    <x v="3"/>
    <x v="2"/>
    <s v="Accessories"/>
    <s v="Sony 64GB Class 10 Micro SDHC R40 Memory Card"/>
    <n v="107.97"/>
    <n v="3"/>
    <n v="22.67"/>
    <m/>
    <n v="0.20996573122163567"/>
    <m/>
    <s v="Steve"/>
    <s v="GREAT"/>
  </r>
  <r>
    <d v="2015-11-27T00:00:00"/>
    <s v="November"/>
    <s v="Steve Nguyen"/>
    <x v="3"/>
    <x v="0"/>
    <s v="Paper"/>
    <s v="Snap-A-Way Black Print Carbonless Ruled Speed Letter, Triplicate"/>
    <n v="113.82"/>
    <n v="3"/>
    <n v="53.5"/>
    <m/>
    <n v="0.47004041468986119"/>
    <m/>
    <s v="Steve"/>
    <s v="GREAT"/>
  </r>
  <r>
    <d v="2015-11-27T00:00:00"/>
    <s v="November"/>
    <s v="Eugene Hildebrand"/>
    <x v="2"/>
    <x v="2"/>
    <s v="Phones"/>
    <s v="LG Exalt"/>
    <n v="748.75"/>
    <n v="8"/>
    <n v="-162.22999999999999"/>
    <m/>
    <n v="-0.21666777963272119"/>
    <m/>
    <s v="Eugene"/>
    <s v="GOOD"/>
  </r>
  <r>
    <d v="2015-11-27T00:00:00"/>
    <s v="November"/>
    <s v="Matt Abelman"/>
    <x v="32"/>
    <x v="0"/>
    <s v="Paper"/>
    <s v="Xerox 1977"/>
    <n v="40.08"/>
    <n v="6"/>
    <n v="19.239999999999998"/>
    <m/>
    <n v="0.48003992015968061"/>
    <m/>
    <s v="Matt"/>
    <s v="OKAY"/>
  </r>
  <r>
    <d v="2015-11-27T00:00:00"/>
    <s v="November"/>
    <s v="Matt Abelman"/>
    <x v="32"/>
    <x v="0"/>
    <s v="Paper"/>
    <s v="Xerox 1884"/>
    <n v="59.94"/>
    <n v="3"/>
    <n v="28.17"/>
    <m/>
    <n v="0.46996996996997004"/>
    <m/>
    <s v="Matt"/>
    <s v="OKAY"/>
  </r>
  <r>
    <d v="2015-11-27T00:00:00"/>
    <s v="November"/>
    <s v="Matt Abelman"/>
    <x v="32"/>
    <x v="2"/>
    <s v="Accessories"/>
    <s v="Logitech G35 7.1-Channel Surround Sound Headset"/>
    <n v="259.98"/>
    <n v="2"/>
    <n v="88.39"/>
    <m/>
    <n v="0.33998769136087387"/>
    <m/>
    <s v="Matt"/>
    <s v="GREAT"/>
  </r>
  <r>
    <d v="2015-11-27T00:00:00"/>
    <s v="November"/>
    <s v="Matt Abelman"/>
    <x v="32"/>
    <x v="1"/>
    <s v="Bookcases"/>
    <s v="Rush Hierlooms Collection 1&quot; Thick Stackable Bookcases"/>
    <n v="170.98"/>
    <n v="1"/>
    <n v="32.49"/>
    <m/>
    <n v="0.1900222248216166"/>
    <m/>
    <s v="Matt"/>
    <e v="#N/A"/>
  </r>
  <r>
    <d v="2015-11-27T00:00:00"/>
    <s v="November"/>
    <s v="Matt Abelman"/>
    <x v="32"/>
    <x v="1"/>
    <s v="Furnishings"/>
    <s v="Tensor &quot;Hersey Kiss&quot; Styled Floor Lamp"/>
    <n v="38.97"/>
    <n v="3"/>
    <n v="4.68"/>
    <m/>
    <n v="0.12009237875288684"/>
    <m/>
    <s v="Matt"/>
    <s v="OKAY"/>
  </r>
  <r>
    <d v="2015-11-27T00:00:00"/>
    <s v="November"/>
    <s v="Matt Abelman"/>
    <x v="32"/>
    <x v="0"/>
    <s v="Paper"/>
    <s v="Xerox 197"/>
    <n v="154.9"/>
    <n v="5"/>
    <n v="69.709999999999994"/>
    <m/>
    <n v="0.45003227888960612"/>
    <m/>
    <s v="Matt"/>
    <s v="GREAT"/>
  </r>
  <r>
    <d v="2015-11-27T00:00:00"/>
    <s v="November"/>
    <s v="Matt Abelman"/>
    <x v="32"/>
    <x v="1"/>
    <s v="Tables"/>
    <s v="Hon Non-Folding Utility Tables"/>
    <n v="446.07"/>
    <n v="4"/>
    <n v="0"/>
    <m/>
    <n v="0"/>
    <m/>
    <s v="Matt"/>
    <e v="#N/A"/>
  </r>
  <r>
    <d v="2015-11-28T00:00:00"/>
    <s v="November"/>
    <s v="Dan Reichenbach"/>
    <x v="1"/>
    <x v="1"/>
    <s v="Furnishings"/>
    <s v="Eldon 100 Class Desk Accessories"/>
    <n v="12.13"/>
    <n v="9"/>
    <n v="-8.49"/>
    <m/>
    <n v="-0.69991755976916736"/>
    <m/>
    <s v="Dan"/>
    <s v="OKAY"/>
  </r>
  <r>
    <d v="2015-11-28T00:00:00"/>
    <s v="November"/>
    <s v="Dan Reichenbach"/>
    <x v="1"/>
    <x v="0"/>
    <s v="Storage"/>
    <s v="Belkin 19&quot; Vented Equipment Shelf, Black"/>
    <n v="82.37"/>
    <n v="2"/>
    <n v="-19.559999999999999"/>
    <m/>
    <n v="-0.2374650965157217"/>
    <m/>
    <s v="Dan"/>
    <s v="OKAY"/>
  </r>
  <r>
    <d v="2015-11-28T00:00:00"/>
    <s v="November"/>
    <s v="Dan Reichenbach"/>
    <x v="1"/>
    <x v="0"/>
    <s v="Storage"/>
    <s v="Tenex Personal Project File with Scoop Front Design, Black"/>
    <n v="53.92"/>
    <n v="5"/>
    <n v="4.04"/>
    <m/>
    <n v="7.4925816023738864E-2"/>
    <m/>
    <s v="Dan"/>
    <s v="OKAY"/>
  </r>
  <r>
    <d v="2015-11-28T00:00:00"/>
    <s v="November"/>
    <s v="Dan Reichenbach"/>
    <x v="1"/>
    <x v="2"/>
    <s v="Phones"/>
    <s v="Logitech Mobile Speakerphone P710e -Â speaker phone"/>
    <n v="647.9"/>
    <n v="6"/>
    <n v="56.69"/>
    <m/>
    <n v="8.7498070689921284E-2"/>
    <m/>
    <s v="Dan"/>
    <s v="GOOD"/>
  </r>
  <r>
    <d v="2015-11-28T00:00:00"/>
    <s v="November"/>
    <s v="Lena Creighton"/>
    <x v="1"/>
    <x v="1"/>
    <s v="Furnishings"/>
    <s v="Eldon &quot;L&quot; Workstation Diamond Chairmat"/>
    <n v="151.96"/>
    <n v="5"/>
    <n v="-182.35"/>
    <m/>
    <n v="-1.1999868386417478"/>
    <m/>
    <s v="Lena"/>
    <s v="GREAT"/>
  </r>
  <r>
    <d v="2015-11-28T00:00:00"/>
    <s v="November"/>
    <s v="Tom Prescott"/>
    <x v="20"/>
    <x v="1"/>
    <s v="Furnishings"/>
    <s v="Tenex Contemporary Contur Chairmats for Low and Medium Pile Carpet, Computer, 39&quot; x 49&quot;"/>
    <n v="322.58999999999997"/>
    <n v="3"/>
    <n v="64.52"/>
    <m/>
    <n v="0.2000061998202052"/>
    <m/>
    <s v="Tom"/>
    <e v="#N/A"/>
  </r>
  <r>
    <d v="2015-11-28T00:00:00"/>
    <s v="November"/>
    <s v="Mark Cousins"/>
    <x v="20"/>
    <x v="1"/>
    <s v="Furnishings"/>
    <s v="Executive Impressions 14&quot; Two-Color Numerals Wall Clock"/>
    <n v="68.16"/>
    <n v="3"/>
    <n v="27.95"/>
    <m/>
    <n v="0.41006455399061031"/>
    <m/>
    <s v="Mark"/>
    <s v="OKAY"/>
  </r>
  <r>
    <d v="2015-11-28T00:00:00"/>
    <s v="November"/>
    <s v="Mark Cousins"/>
    <x v="20"/>
    <x v="0"/>
    <s v="Envelopes"/>
    <s v="Staple envelope"/>
    <n v="62.24"/>
    <n v="8"/>
    <n v="29.25"/>
    <m/>
    <n v="0.46995501285347041"/>
    <m/>
    <s v="Mark"/>
    <s v="OKAY"/>
  </r>
  <r>
    <d v="2015-11-28T00:00:00"/>
    <s v="November"/>
    <s v="Evan Bailliet"/>
    <x v="0"/>
    <x v="0"/>
    <s v="Paper"/>
    <s v="Xerox 1941"/>
    <n v="335.52"/>
    <n v="4"/>
    <n v="117.43"/>
    <m/>
    <n v="0.3499940391034812"/>
    <m/>
    <s v="Evan"/>
    <e v="#N/A"/>
  </r>
  <r>
    <d v="2015-11-28T00:00:00"/>
    <s v="November"/>
    <s v="Michelle Arnett"/>
    <x v="31"/>
    <x v="0"/>
    <s v="Art"/>
    <s v="BIC Brite Liner Highlighters"/>
    <n v="8.2799999999999994"/>
    <n v="2"/>
    <n v="3.48"/>
    <m/>
    <n v="0.4202898550724638"/>
    <m/>
    <s v="Michelle"/>
    <s v="OKAY"/>
  </r>
  <r>
    <d v="2015-11-28T00:00:00"/>
    <s v="November"/>
    <s v="Ashley Jarboe"/>
    <x v="3"/>
    <x v="0"/>
    <s v="Appliances"/>
    <s v="Holmes Visible Mist Ultrasonic Humidifier with 2.3-Gallon Output per Day, Replacement Filter"/>
    <n v="45.28"/>
    <n v="4"/>
    <n v="15.4"/>
    <m/>
    <n v="0.34010600706713778"/>
    <m/>
    <s v="Ashley"/>
    <s v="OKAY"/>
  </r>
  <r>
    <d v="2015-11-28T00:00:00"/>
    <s v="November"/>
    <s v="Eugene Barchas"/>
    <x v="10"/>
    <x v="1"/>
    <s v="Furnishings"/>
    <s v="Seth Thomas 13 1/2&quot; Wall Clock"/>
    <n v="71.12"/>
    <n v="5"/>
    <n v="9.7799999999999994"/>
    <m/>
    <n v="0.13751406074240718"/>
    <m/>
    <s v="Eugene"/>
    <s v="OKAY"/>
  </r>
  <r>
    <d v="2015-11-28T00:00:00"/>
    <s v="November"/>
    <s v="Eugene Barchas"/>
    <x v="10"/>
    <x v="0"/>
    <s v="Fasteners"/>
    <s v="Staples"/>
    <n v="3.01"/>
    <n v="2"/>
    <n v="0.56000000000000005"/>
    <m/>
    <n v="0.186046511627907"/>
    <m/>
    <s v="Eugene"/>
    <s v="OKAY"/>
  </r>
  <r>
    <d v="2015-11-29T00:00:00"/>
    <s v="November"/>
    <s v="Sylvia Foulston"/>
    <x v="14"/>
    <x v="1"/>
    <s v="Chairs"/>
    <s v="Global Manager's Adjustable Task Chair, Storm"/>
    <n v="301.95999999999998"/>
    <n v="2"/>
    <n v="87.57"/>
    <m/>
    <n v="0.29000529871506159"/>
    <m/>
    <s v="Sylvia"/>
    <s v="GREAT"/>
  </r>
  <r>
    <d v="2015-11-29T00:00:00"/>
    <s v="November"/>
    <s v="Sylvia Foulston"/>
    <x v="14"/>
    <x v="0"/>
    <s v="Appliances"/>
    <s v="Honeywell Enviracaire Portable HEPA Air Cleaner for up to 10 x 16 Room"/>
    <n v="555.21"/>
    <n v="5"/>
    <n v="178.9"/>
    <m/>
    <n v="0.32222042110192539"/>
    <m/>
    <s v="Sylvia"/>
    <s v="GOOD"/>
  </r>
  <r>
    <d v="2015-11-29T00:00:00"/>
    <s v="November"/>
    <s v="Sylvia Foulston"/>
    <x v="14"/>
    <x v="0"/>
    <s v="Storage"/>
    <s v="Mini 13-1/2 Capacity Data Binder Rack, Pearl"/>
    <n v="523.48"/>
    <n v="4"/>
    <n v="130.87"/>
    <m/>
    <n v="0.25"/>
    <m/>
    <s v="Sylvia"/>
    <s v="GOOD"/>
  </r>
  <r>
    <d v="2015-11-29T00:00:00"/>
    <s v="November"/>
    <s v="Sylvia Foulston"/>
    <x v="14"/>
    <x v="0"/>
    <s v="Art"/>
    <s v="BOSTON Model 1800 Electric Pencil Sharpeners, Putty/Woodgrain"/>
    <n v="161.82"/>
    <n v="9"/>
    <n v="46.93"/>
    <m/>
    <n v="0.2900135953528612"/>
    <m/>
    <s v="Sylvia"/>
    <e v="#N/A"/>
  </r>
  <r>
    <d v="2015-11-29T00:00:00"/>
    <s v="November"/>
    <s v="Bill Tyler"/>
    <x v="14"/>
    <x v="0"/>
    <s v="Paper"/>
    <s v="Easy-staple paper"/>
    <n v="19.920000000000002"/>
    <n v="4"/>
    <n v="9.36"/>
    <m/>
    <n v="0.46987951807228912"/>
    <m/>
    <s v="Bill"/>
    <s v="OKAY"/>
  </r>
  <r>
    <d v="2015-11-29T00:00:00"/>
    <s v="November"/>
    <s v="Bill Tyler"/>
    <x v="14"/>
    <x v="1"/>
    <s v="Chairs"/>
    <s v="Global High-Back Leather Tilter, Burgundy"/>
    <n v="1106.9100000000001"/>
    <n v="9"/>
    <n v="121.76"/>
    <m/>
    <n v="0.10999990965841848"/>
    <m/>
    <s v="Bill"/>
    <s v="GOOD"/>
  </r>
  <r>
    <d v="2015-11-29T00:00:00"/>
    <s v="November"/>
    <s v="Anthony Witt"/>
    <x v="0"/>
    <x v="2"/>
    <s v="Accessories"/>
    <s v="Kingston Digital DataTraveler 16GB USB 2.0"/>
    <n v="21.48"/>
    <n v="3"/>
    <n v="-0.27"/>
    <m/>
    <n v="-1.2569832402234637E-2"/>
    <m/>
    <s v="Anthony"/>
    <s v="OKAY"/>
  </r>
  <r>
    <d v="2015-11-29T00:00:00"/>
    <s v="November"/>
    <s v="Anthony Witt"/>
    <x v="0"/>
    <x v="0"/>
    <s v="Binders"/>
    <s v="GBC Imprintable Covers"/>
    <n v="8.7799999999999994"/>
    <n v="4"/>
    <n v="-13.62"/>
    <m/>
    <n v="-1.5512528473804101"/>
    <m/>
    <s v="Anthony"/>
    <s v="OKAY"/>
  </r>
  <r>
    <d v="2015-11-29T00:00:00"/>
    <s v="November"/>
    <s v="Phillina Ober"/>
    <x v="3"/>
    <x v="0"/>
    <s v="Binders"/>
    <s v="Acco PRESSTEX Data Binder with Storage Hooks, Dark Blue, 14 7/8&quot; X 11&quot;"/>
    <n v="4.3"/>
    <n v="1"/>
    <n v="1.56"/>
    <m/>
    <n v="0.36279069767441863"/>
    <m/>
    <s v="Phillina"/>
    <s v="OKAY"/>
  </r>
  <r>
    <d v="2015-11-29T00:00:00"/>
    <s v="November"/>
    <s v="Eileen Kiefer"/>
    <x v="3"/>
    <x v="0"/>
    <s v="Art"/>
    <s v="Boston Electric Pencil Sharpener, Model 1818, Charcoal Black"/>
    <n v="56.3"/>
    <n v="2"/>
    <n v="15.76"/>
    <m/>
    <n v="0.2799289520426288"/>
    <m/>
    <s v="Eileen"/>
    <s v="OKAY"/>
  </r>
  <r>
    <d v="2015-11-30T00:00:00"/>
    <s v="November"/>
    <s v="William Brown"/>
    <x v="2"/>
    <x v="0"/>
    <s v="Binders"/>
    <s v="Fellowes PB200 Plastic Comb Binding Machine"/>
    <n v="152.99"/>
    <n v="3"/>
    <n v="-122.39"/>
    <m/>
    <n v="-0.79998692725014697"/>
    <m/>
    <s v="William"/>
    <e v="#N/A"/>
  </r>
  <r>
    <d v="2015-11-30T00:00:00"/>
    <s v="November"/>
    <s v="William Brown"/>
    <x v="2"/>
    <x v="0"/>
    <s v="Fasteners"/>
    <s v="Revere Boxed Rubber Bands by Revere"/>
    <n v="10.58"/>
    <n v="7"/>
    <n v="-2.38"/>
    <m/>
    <n v="-0.22495274102079393"/>
    <m/>
    <s v="William"/>
    <s v="OKAY"/>
  </r>
  <r>
    <d v="2015-11-30T00:00:00"/>
    <s v="November"/>
    <s v="William Brown"/>
    <x v="2"/>
    <x v="2"/>
    <s v="Phones"/>
    <s v="Motorla HX550 Universal Bluetooth Headset"/>
    <n v="94.92"/>
    <n v="4"/>
    <n v="15.82"/>
    <m/>
    <n v="0.16666666666666666"/>
    <m/>
    <s v="William"/>
    <s v="OKAY"/>
  </r>
  <r>
    <d v="2015-11-30T00:00:00"/>
    <s v="November"/>
    <s v="Deborah Brumfield"/>
    <x v="0"/>
    <x v="0"/>
    <s v="Binders"/>
    <s v="GBC Instant Report Kit"/>
    <n v="3.88"/>
    <n v="3"/>
    <n v="-5.82"/>
    <m/>
    <n v="-1.5000000000000002"/>
    <m/>
    <s v="Deborah"/>
    <s v="OKAY"/>
  </r>
  <r>
    <d v="2015-11-30T00:00:00"/>
    <s v="November"/>
    <s v="Paul Stevenson"/>
    <x v="5"/>
    <x v="0"/>
    <s v="Envelopes"/>
    <s v="#10- 4 1/8&quot; x 9 1/2&quot; Recycled Envelopes"/>
    <n v="17.48"/>
    <n v="2"/>
    <n v="8.2200000000000006"/>
    <m/>
    <n v="0.47025171624713963"/>
    <m/>
    <s v="Paul"/>
    <s v="OKAY"/>
  </r>
  <r>
    <d v="2015-11-30T00:00:00"/>
    <s v="November"/>
    <s v="Paul Stevenson"/>
    <x v="5"/>
    <x v="0"/>
    <s v="Envelopes"/>
    <s v="Tyvek  Top-Opening Peel &amp; Seel  Envelopes, Gray"/>
    <n v="71.88"/>
    <n v="2"/>
    <n v="32.35"/>
    <m/>
    <n v="0.45005564830272682"/>
    <m/>
    <s v="Paul"/>
    <s v="OKAY"/>
  </r>
  <r>
    <d v="2015-11-30T00:00:00"/>
    <s v="November"/>
    <s v="Raymond Messe"/>
    <x v="25"/>
    <x v="2"/>
    <s v="Phones"/>
    <s v="Avaya 4621SW VoIP phone"/>
    <n v="177.48"/>
    <n v="3"/>
    <n v="19.97"/>
    <m/>
    <n v="0.11251972053189092"/>
    <m/>
    <s v="Raymond"/>
    <e v="#N/A"/>
  </r>
  <r>
    <d v="2015-11-30T00:00:00"/>
    <s v="November"/>
    <s v="Janet Lee"/>
    <x v="20"/>
    <x v="0"/>
    <s v="Paper"/>
    <s v="Avoid Verbal Orders Carbonless Minifold Book"/>
    <n v="23.66"/>
    <n v="7"/>
    <n v="10.88"/>
    <m/>
    <n v="0.45984784446322913"/>
    <m/>
    <s v="Janet"/>
    <s v="OKAY"/>
  </r>
  <r>
    <d v="2015-11-30T00:00:00"/>
    <s v="November"/>
    <s v="Janet Lee"/>
    <x v="20"/>
    <x v="1"/>
    <s v="Bookcases"/>
    <s v="Hon Metal Bookcases, Black"/>
    <n v="681.41"/>
    <n v="12"/>
    <n v="42.59"/>
    <m/>
    <n v="6.250275164731954E-2"/>
    <m/>
    <s v="Janet"/>
    <s v="GOOD"/>
  </r>
  <r>
    <d v="2015-11-30T00:00:00"/>
    <s v="November"/>
    <s v="John Murray"/>
    <x v="17"/>
    <x v="1"/>
    <s v="Furnishings"/>
    <s v="DAX Contemporary Wood Frame with Silver Metal Mat, Desktop, 11 x 14 Size"/>
    <n v="80.959999999999994"/>
    <n v="4"/>
    <n v="29.15"/>
    <m/>
    <n v="0.36005434782608697"/>
    <m/>
    <s v="John"/>
    <s v="OKAY"/>
  </r>
  <r>
    <d v="2015-11-30T00:00:00"/>
    <s v="November"/>
    <s v="John Murray"/>
    <x v="17"/>
    <x v="0"/>
    <s v="Paper"/>
    <s v="Xerox 1997"/>
    <n v="25.92"/>
    <n v="4"/>
    <n v="12.44"/>
    <m/>
    <n v="0.47993827160493824"/>
    <m/>
    <s v="John"/>
    <s v="OKAY"/>
  </r>
  <r>
    <d v="2015-11-30T00:00:00"/>
    <s v="November"/>
    <s v="Ann Blume"/>
    <x v="25"/>
    <x v="1"/>
    <s v="Furnishings"/>
    <s v="Dana Swing-Arm Lamps"/>
    <n v="17.09"/>
    <n v="2"/>
    <n v="1.07"/>
    <m/>
    <n v="6.2609713282621424E-2"/>
    <m/>
    <s v="Ann"/>
    <s v="OKAY"/>
  </r>
  <r>
    <d v="2015-11-30T00:00:00"/>
    <s v="November"/>
    <s v="Lena Radford"/>
    <x v="25"/>
    <x v="0"/>
    <s v="Binders"/>
    <s v="Avery Durable Binders"/>
    <n v="6.05"/>
    <n v="7"/>
    <n v="-4.2300000000000004"/>
    <m/>
    <n v="-0.69917355371900836"/>
    <m/>
    <s v="Lena"/>
    <s v="OKAY"/>
  </r>
  <r>
    <d v="2015-11-30T00:00:00"/>
    <s v="November"/>
    <s v="Lena Radford"/>
    <x v="25"/>
    <x v="0"/>
    <s v="Appliances"/>
    <s v="Belkin 8 Outlet Surge Protector"/>
    <n v="98.35"/>
    <n v="3"/>
    <n v="9.84"/>
    <m/>
    <n v="0.10005083884087443"/>
    <m/>
    <s v="Lena"/>
    <s v="OKAY"/>
  </r>
  <r>
    <d v="2015-11-30T00:00:00"/>
    <s v="November"/>
    <s v="Lena Radford"/>
    <x v="25"/>
    <x v="1"/>
    <s v="Furnishings"/>
    <s v="Luxo Professional Fluorescent Magnifier Lamp with Clamp-Mount Base"/>
    <n v="335.74"/>
    <n v="2"/>
    <n v="25.18"/>
    <m/>
    <n v="7.4998510752367895E-2"/>
    <m/>
    <s v="Lena"/>
    <e v="#N/A"/>
  </r>
  <r>
    <d v="2015-12-01T00:00:00"/>
    <s v="December"/>
    <s v="Logan Currie"/>
    <x v="22"/>
    <x v="0"/>
    <s v="Binders"/>
    <s v="Wilson Jones Heavy-Duty Casebound Ring Binders with Metal Hinges"/>
    <n v="55.42"/>
    <n v="2"/>
    <n v="19.399999999999999"/>
    <m/>
    <n v="0.35005413208228076"/>
    <m/>
    <s v="Logan"/>
    <s v="OKAY"/>
  </r>
  <r>
    <d v="2015-12-01T00:00:00"/>
    <s v="December"/>
    <s v="Neoma Murray"/>
    <x v="0"/>
    <x v="1"/>
    <s v="Furnishings"/>
    <s v="Eldon Image Series Desk Accessories, Burgundy"/>
    <n v="6.69"/>
    <n v="4"/>
    <n v="-4.01"/>
    <m/>
    <n v="-0.59940209267563516"/>
    <m/>
    <s v="Neoma"/>
    <s v="OKAY"/>
  </r>
  <r>
    <d v="2015-12-01T00:00:00"/>
    <s v="December"/>
    <s v="Beth Thompson"/>
    <x v="22"/>
    <x v="0"/>
    <s v="Art"/>
    <s v="Prang Drawing Pencil Set"/>
    <n v="13.9"/>
    <n v="5"/>
    <n v="5.56"/>
    <m/>
    <n v="0.39999999999999997"/>
    <m/>
    <s v="Beth"/>
    <s v="OKAY"/>
  </r>
  <r>
    <d v="2015-12-01T00:00:00"/>
    <s v="December"/>
    <s v="Keith Dawkins"/>
    <x v="6"/>
    <x v="0"/>
    <s v="Storage"/>
    <s v="Decoflex Hanging Personal Folder File, Blue"/>
    <n v="61.68"/>
    <n v="4"/>
    <n v="16.649999999999999"/>
    <m/>
    <n v="0.26994163424124512"/>
    <m/>
    <s v="Keith"/>
    <s v="OKAY"/>
  </r>
  <r>
    <d v="2015-12-01T00:00:00"/>
    <s v="December"/>
    <s v="Keith Dawkins"/>
    <x v="6"/>
    <x v="0"/>
    <s v="Binders"/>
    <s v="GBC Pre-Punched Binding Paper, Plastic, White, 8-1/2&quot; x 11&quot;"/>
    <n v="63.96"/>
    <n v="4"/>
    <n v="30.7"/>
    <m/>
    <n v="0.47998749218261411"/>
    <m/>
    <s v="Keith"/>
    <s v="OKAY"/>
  </r>
  <r>
    <d v="2015-12-01T00:00:00"/>
    <s v="December"/>
    <s v="Tamara Willingham"/>
    <x v="22"/>
    <x v="1"/>
    <s v="Chairs"/>
    <s v="Global Troy Executive Leather Low-Back Tilter"/>
    <n v="2003.92"/>
    <n v="5"/>
    <n v="125.25"/>
    <m/>
    <n v="6.2502495109585207E-2"/>
    <m/>
    <s v="Tamara"/>
    <s v="GOOD"/>
  </r>
  <r>
    <d v="2015-12-01T00:00:00"/>
    <s v="December"/>
    <s v="Tamara Willingham"/>
    <x v="22"/>
    <x v="0"/>
    <s v="Paper"/>
    <s v="Xerox 219"/>
    <n v="32.4"/>
    <n v="5"/>
    <n v="15.55"/>
    <m/>
    <n v="0.47993827160493829"/>
    <m/>
    <s v="Tamara"/>
    <s v="OKAY"/>
  </r>
  <r>
    <d v="2015-12-01T00:00:00"/>
    <s v="December"/>
    <s v="Tamara Willingham"/>
    <x v="22"/>
    <x v="1"/>
    <s v="Tables"/>
    <s v="Bush Advantage Collection Round Conference Table"/>
    <n v="1913.4"/>
    <n v="9"/>
    <n v="401.81"/>
    <m/>
    <n v="0.2099979094805059"/>
    <m/>
    <s v="Tamara"/>
    <s v="GOOD"/>
  </r>
  <r>
    <d v="2015-12-01T00:00:00"/>
    <s v="December"/>
    <s v="Tamara Willingham"/>
    <x v="22"/>
    <x v="0"/>
    <s v="Storage"/>
    <s v="Tennsco Industrial Shelving"/>
    <n v="146.72999999999999"/>
    <n v="3"/>
    <n v="2.93"/>
    <m/>
    <n v="1.9968649901179039E-2"/>
    <m/>
    <s v="Tamara"/>
    <s v="GREAT"/>
  </r>
  <r>
    <d v="2015-12-01T00:00:00"/>
    <s v="December"/>
    <s v="Tamara Willingham"/>
    <x v="22"/>
    <x v="0"/>
    <s v="Paper"/>
    <s v="Xerox Color Copier Paper, 11&quot; x 17&quot;, Ream"/>
    <n v="114.2"/>
    <n v="5"/>
    <n v="52.53"/>
    <m/>
    <n v="0.45998248686514887"/>
    <m/>
    <s v="Tamara"/>
    <s v="GREAT"/>
  </r>
  <r>
    <d v="2015-12-01T00:00:00"/>
    <s v="December"/>
    <s v="Lindsay Castell"/>
    <x v="3"/>
    <x v="1"/>
    <s v="Chairs"/>
    <s v="GuestStacker Chair with Chrome Finish Legs"/>
    <n v="2676.67"/>
    <n v="9"/>
    <n v="267.67"/>
    <m/>
    <n v="0.10000112079561545"/>
    <m/>
    <s v="Lindsay"/>
    <s v="GOOD"/>
  </r>
  <r>
    <d v="2015-12-01T00:00:00"/>
    <s v="December"/>
    <s v="Matt Abelman"/>
    <x v="14"/>
    <x v="0"/>
    <s v="Paper"/>
    <s v="Xerox 207"/>
    <n v="19.440000000000001"/>
    <n v="3"/>
    <n v="9.33"/>
    <m/>
    <n v="0.47993827160493824"/>
    <m/>
    <s v="Matt"/>
    <s v="OKAY"/>
  </r>
  <r>
    <d v="2015-12-01T00:00:00"/>
    <s v="December"/>
    <s v="Matt Abelman"/>
    <x v="14"/>
    <x v="0"/>
    <s v="Art"/>
    <s v="Newell 307"/>
    <n v="3.64"/>
    <n v="2"/>
    <n v="1.02"/>
    <m/>
    <n v="0.28021978021978022"/>
    <m/>
    <s v="Matt"/>
    <s v="OKAY"/>
  </r>
  <r>
    <d v="2015-12-01T00:00:00"/>
    <s v="December"/>
    <s v="Matt Abelman"/>
    <x v="14"/>
    <x v="0"/>
    <s v="Paper"/>
    <s v="Wirebound Message Books, Four 2 3/4&quot; x 5&quot; Forms per Page, 600 Sets per Book"/>
    <n v="18.54"/>
    <n v="2"/>
    <n v="8.7100000000000009"/>
    <m/>
    <n v="0.46979503775620285"/>
    <m/>
    <s v="Matt"/>
    <s v="OKAY"/>
  </r>
  <r>
    <d v="2015-12-03T00:00:00"/>
    <s v="December"/>
    <s v="Dean Katz"/>
    <x v="2"/>
    <x v="2"/>
    <s v="Machines"/>
    <s v="Lexmark MarkNet N8150 Wireless Print Server"/>
    <n v="482.34"/>
    <n v="4"/>
    <n v="-337.64"/>
    <m/>
    <n v="-0.7000041464527097"/>
    <m/>
    <s v="Dean"/>
    <e v="#N/A"/>
  </r>
  <r>
    <d v="2015-12-03T00:00:00"/>
    <s v="December"/>
    <s v="Dean Katz"/>
    <x v="2"/>
    <x v="1"/>
    <s v="Furnishings"/>
    <s v="3M Hangers With Command Adhesive"/>
    <n v="2.96"/>
    <n v="1"/>
    <n v="0.78"/>
    <m/>
    <n v="0.26351351351351354"/>
    <m/>
    <s v="Dean"/>
    <s v="OKAY"/>
  </r>
  <r>
    <d v="2015-12-03T00:00:00"/>
    <s v="December"/>
    <s v="Mark Packer"/>
    <x v="20"/>
    <x v="0"/>
    <s v="Binders"/>
    <s v="Cardinal Poly Pocket Divider Pockets for Ring Binders"/>
    <n v="10.75"/>
    <n v="4"/>
    <n v="3.36"/>
    <m/>
    <n v="0.31255813953488371"/>
    <m/>
    <s v="Mark"/>
    <s v="OKAY"/>
  </r>
  <r>
    <d v="2015-12-03T00:00:00"/>
    <s v="December"/>
    <s v="Alejandro Ballentine"/>
    <x v="2"/>
    <x v="0"/>
    <s v="Paper"/>
    <s v="Message Book, Wirebound, Four 5 1/2&quot; X 4&quot; Forms/Pg., 200 Dupl. Sets/Book"/>
    <n v="16.45"/>
    <n v="2"/>
    <n v="5.55"/>
    <m/>
    <n v="0.33738601823708209"/>
    <m/>
    <s v="Alejandro"/>
    <s v="OKAY"/>
  </r>
  <r>
    <d v="2015-12-03T00:00:00"/>
    <s v="December"/>
    <s v="Alejandro Ballentine"/>
    <x v="2"/>
    <x v="2"/>
    <s v="Accessories"/>
    <s v="Verbatim 25 GB 6x Blu-ray Single Layer Recordable Disc, 25/Pack"/>
    <n v="36.78"/>
    <n v="2"/>
    <n v="10.58"/>
    <m/>
    <n v="0.2876563349646547"/>
    <m/>
    <s v="Alejandro"/>
    <s v="OKAY"/>
  </r>
  <r>
    <d v="2015-12-03T00:00:00"/>
    <s v="December"/>
    <s v="Bill Stewart"/>
    <x v="20"/>
    <x v="0"/>
    <s v="Binders"/>
    <s v="GBC Therma-A-Bind 250T Electric Binding System"/>
    <n v="590.35"/>
    <n v="6"/>
    <n v="206.62"/>
    <m/>
    <n v="0.34999576522401965"/>
    <m/>
    <s v="Bill"/>
    <s v="GOOD"/>
  </r>
  <r>
    <d v="2015-12-03T00:00:00"/>
    <s v="December"/>
    <s v="Pierre Wener"/>
    <x v="3"/>
    <x v="1"/>
    <s v="Bookcases"/>
    <s v="Sauder Forest Hills Library, Woodland Oak Finish"/>
    <n v="359.5"/>
    <n v="3"/>
    <n v="-29.61"/>
    <m/>
    <n v="-8.2364394993045889E-2"/>
    <m/>
    <s v="Pierre"/>
    <e v="#N/A"/>
  </r>
  <r>
    <d v="2015-12-03T00:00:00"/>
    <s v="December"/>
    <s v="Jack Garza"/>
    <x v="25"/>
    <x v="1"/>
    <s v="Furnishings"/>
    <s v="Seth Thomas 16&quot; Steel Case Clock"/>
    <n v="77.95"/>
    <n v="3"/>
    <n v="12.67"/>
    <m/>
    <n v="0.16254008980115459"/>
    <m/>
    <s v="Jack"/>
    <s v="OKAY"/>
  </r>
  <r>
    <d v="2015-12-03T00:00:00"/>
    <s v="December"/>
    <s v="Jack Garza"/>
    <x v="25"/>
    <x v="0"/>
    <s v="Binders"/>
    <s v="GBC DocuBind P50 Personal Binding Machine"/>
    <n v="95.97"/>
    <n v="5"/>
    <n v="-73.58"/>
    <m/>
    <n v="-0.7666979264353444"/>
    <m/>
    <s v="Jack"/>
    <s v="OKAY"/>
  </r>
  <r>
    <d v="2015-12-03T00:00:00"/>
    <s v="December"/>
    <s v="Jack Garza"/>
    <x v="25"/>
    <x v="2"/>
    <s v="Phones"/>
    <s v="Panasonic KX-TG6844B Expandable Digital Cordless Telephone"/>
    <n v="105.58"/>
    <n v="2"/>
    <n v="9.24"/>
    <m/>
    <n v="8.7516575108922148E-2"/>
    <m/>
    <s v="Jack"/>
    <e v="#N/A"/>
  </r>
  <r>
    <d v="2015-12-03T00:00:00"/>
    <s v="December"/>
    <s v="Jack Garza"/>
    <x v="25"/>
    <x v="0"/>
    <s v="Art"/>
    <s v="Newell 312"/>
    <n v="9.34"/>
    <n v="2"/>
    <n v="1.17"/>
    <m/>
    <n v="0.12526766595289079"/>
    <m/>
    <s v="Jack"/>
    <s v="OKAY"/>
  </r>
  <r>
    <d v="2015-12-03T00:00:00"/>
    <s v="December"/>
    <s v="Harold Pawlan"/>
    <x v="38"/>
    <x v="0"/>
    <s v="Paper"/>
    <s v="Xerox 1935"/>
    <n v="184.66"/>
    <n v="7"/>
    <n v="84.94"/>
    <m/>
    <n v="0.45998050471136143"/>
    <m/>
    <s v="Harold"/>
    <e v="#N/A"/>
  </r>
  <r>
    <d v="2015-12-04T00:00:00"/>
    <s v="December"/>
    <s v="Ritsa Hightower"/>
    <x v="16"/>
    <x v="0"/>
    <s v="Binders"/>
    <s v="SpineVue Locking Slant-D Ring Binders by Cardinal"/>
    <n v="8.23"/>
    <n v="3"/>
    <n v="-6.03"/>
    <m/>
    <n v="-0.73268529769137303"/>
    <m/>
    <s v="Ritsa"/>
    <s v="OKAY"/>
  </r>
  <r>
    <d v="2015-12-04T00:00:00"/>
    <s v="December"/>
    <s v="Sean O'Donnell"/>
    <x v="20"/>
    <x v="1"/>
    <s v="Furnishings"/>
    <s v="DAX Two-Tone Rosewood/Black Document Frame, Desktop, 5 x 7"/>
    <n v="28.44"/>
    <n v="3"/>
    <n v="11.38"/>
    <m/>
    <n v="0.40014064697609003"/>
    <m/>
    <s v="Sean"/>
    <s v="OKAY"/>
  </r>
  <r>
    <d v="2015-12-04T00:00:00"/>
    <s v="December"/>
    <s v="Sean O'Donnell"/>
    <x v="20"/>
    <x v="1"/>
    <s v="Chairs"/>
    <s v="Office Star - Ergonomically Designed Knee Chair"/>
    <n v="364.41"/>
    <n v="5"/>
    <n v="8.1"/>
    <m/>
    <n v="2.2227710545813777E-2"/>
    <m/>
    <s v="Sean"/>
    <e v="#N/A"/>
  </r>
  <r>
    <d v="2015-12-04T00:00:00"/>
    <s v="December"/>
    <s v="Sean O'Donnell"/>
    <x v="20"/>
    <x v="2"/>
    <s v="Phones"/>
    <s v="Square Credit Card Reader"/>
    <n v="39.96"/>
    <n v="4"/>
    <n v="10.39"/>
    <m/>
    <n v="0.26001001001001001"/>
    <m/>
    <s v="Sean"/>
    <s v="OKAY"/>
  </r>
  <r>
    <d v="2015-12-04T00:00:00"/>
    <s v="December"/>
    <s v="Sean O'Donnell"/>
    <x v="20"/>
    <x v="1"/>
    <s v="Chairs"/>
    <s v="Global Leather Highback Executive Chair with Pneumatic Height Adjustment, Black"/>
    <n v="361.76"/>
    <n v="2"/>
    <n v="68.33"/>
    <m/>
    <n v="0.18888213180008845"/>
    <m/>
    <s v="Sean"/>
    <e v="#N/A"/>
  </r>
  <r>
    <d v="2015-12-04T00:00:00"/>
    <s v="December"/>
    <s v="Maribeth Schnelling"/>
    <x v="20"/>
    <x v="0"/>
    <s v="Envelopes"/>
    <s v="Wausau Papers Astrobrights Colored Envelopes"/>
    <n v="17.940000000000001"/>
    <n v="3"/>
    <n v="8.7899999999999991"/>
    <m/>
    <n v="0.48996655518394638"/>
    <m/>
    <s v="Maribeth"/>
    <s v="OKAY"/>
  </r>
  <r>
    <d v="2015-12-04T00:00:00"/>
    <s v="December"/>
    <s v="Maribeth Schnelling"/>
    <x v="20"/>
    <x v="1"/>
    <s v="Chairs"/>
    <s v="Global Armless Task Chair, Royal Blue"/>
    <n v="384.17"/>
    <n v="7"/>
    <n v="29.88"/>
    <m/>
    <n v="7.7778067001587833E-2"/>
    <m/>
    <s v="Maribeth"/>
    <s v="GREAT"/>
  </r>
  <r>
    <d v="2015-12-04T00:00:00"/>
    <s v="December"/>
    <s v="Maribeth Schnelling"/>
    <x v="20"/>
    <x v="2"/>
    <s v="Phones"/>
    <s v="Wilson SignalBoost 841262 DB PRO Amplifier Kit"/>
    <n v="1799.75"/>
    <n v="5"/>
    <n v="539.92999999999995"/>
    <m/>
    <n v="0.3000027781636338"/>
    <m/>
    <s v="Maribeth"/>
    <s v="GOOD"/>
  </r>
  <r>
    <d v="2015-12-04T00:00:00"/>
    <s v="December"/>
    <s v="Michael Stewart"/>
    <x v="24"/>
    <x v="0"/>
    <s v="Paper"/>
    <s v="Xerox 1881"/>
    <n v="85.96"/>
    <n v="7"/>
    <n v="40.4"/>
    <m/>
    <n v="0.46998604001861333"/>
    <m/>
    <s v="Michael"/>
    <s v="OKAY"/>
  </r>
  <r>
    <d v="2015-12-04T00:00:00"/>
    <s v="December"/>
    <s v="Rose O'Brian"/>
    <x v="15"/>
    <x v="0"/>
    <s v="Binders"/>
    <s v="GBC Ibimaster 500 Manual ProClick Binding System"/>
    <n v="1598.06"/>
    <n v="7"/>
    <n v="-1065.3699999999999"/>
    <m/>
    <n v="-0.66666458080422508"/>
    <m/>
    <s v="Rose"/>
    <s v="GOOD"/>
  </r>
  <r>
    <d v="2015-12-04T00:00:00"/>
    <s v="December"/>
    <s v="Rose O'Brian"/>
    <x v="15"/>
    <x v="0"/>
    <s v="Art"/>
    <s v="Deluxe Chalkboard Eraser Cleaner"/>
    <n v="36.96"/>
    <n v="4"/>
    <n v="12.01"/>
    <m/>
    <n v="0.32494588744588743"/>
    <m/>
    <s v="Rose"/>
    <s v="OKAY"/>
  </r>
  <r>
    <d v="2015-12-04T00:00:00"/>
    <s v="December"/>
    <s v="Harry Marie"/>
    <x v="3"/>
    <x v="0"/>
    <s v="Envelopes"/>
    <s v="Tyvek Side-Opening Peel &amp; Seel Expanding Envelopes"/>
    <n v="271.44"/>
    <n v="3"/>
    <n v="122.15"/>
    <m/>
    <n v="0.45000736811081643"/>
    <m/>
    <s v="Harry"/>
    <s v="GREAT"/>
  </r>
  <r>
    <d v="2015-12-04T00:00:00"/>
    <s v="December"/>
    <s v="Harry Marie"/>
    <x v="3"/>
    <x v="2"/>
    <s v="Phones"/>
    <s v="Jensen SMPS-640 -Â speaker phone"/>
    <n v="110.35"/>
    <n v="3"/>
    <n v="8.2799999999999994"/>
    <m/>
    <n v="7.5033982782057085E-2"/>
    <m/>
    <s v="Harry"/>
    <e v="#N/A"/>
  </r>
  <r>
    <d v="2015-12-04T00:00:00"/>
    <s v="December"/>
    <s v="Harry Marie"/>
    <x v="3"/>
    <x v="1"/>
    <s v="Furnishings"/>
    <s v="Master Caster Door Stop, Large Brown"/>
    <n v="36.4"/>
    <n v="5"/>
    <n v="13.83"/>
    <m/>
    <n v="0.37994505494505498"/>
    <m/>
    <s v="Harry"/>
    <s v="OKAY"/>
  </r>
  <r>
    <d v="2015-12-04T00:00:00"/>
    <s v="December"/>
    <s v="Tracy Zic"/>
    <x v="3"/>
    <x v="0"/>
    <s v="Art"/>
    <s v="Avery Hi-Liter Fluorescent Desk Style Markers"/>
    <n v="16.899999999999999"/>
    <n v="5"/>
    <n v="6.25"/>
    <m/>
    <n v="0.36982248520710065"/>
    <m/>
    <s v="Tracy"/>
    <s v="OKAY"/>
  </r>
  <r>
    <d v="2015-12-04T00:00:00"/>
    <s v="December"/>
    <s v="Tracy Zic"/>
    <x v="3"/>
    <x v="1"/>
    <s v="Furnishings"/>
    <s v="Eldon Image Series Desk Accessories, Burgundy"/>
    <n v="25.08"/>
    <n v="6"/>
    <n v="9.0299999999999994"/>
    <m/>
    <n v="0.36004784688995217"/>
    <m/>
    <s v="Tracy"/>
    <s v="OKAY"/>
  </r>
  <r>
    <d v="2015-12-05T00:00:00"/>
    <s v="December"/>
    <s v="Matt Hagelstein"/>
    <x v="3"/>
    <x v="1"/>
    <s v="Furnishings"/>
    <s v="Executive Impressions 14&quot; Contract Wall Clock"/>
    <n v="44.46"/>
    <n v="2"/>
    <n v="14.67"/>
    <m/>
    <n v="0.32995951417004049"/>
    <m/>
    <s v="Matt"/>
    <s v="OKAY"/>
  </r>
  <r>
    <d v="2015-12-05T00:00:00"/>
    <s v="December"/>
    <s v="Scot Wooten"/>
    <x v="2"/>
    <x v="2"/>
    <s v="Accessories"/>
    <s v="Belkin F8E887 USB Wired Ergonomic Keyboard"/>
    <n v="47.98"/>
    <n v="2"/>
    <n v="0.6"/>
    <m/>
    <n v="1.2505210504376824E-2"/>
    <m/>
    <s v="Scot"/>
    <s v="OKAY"/>
  </r>
  <r>
    <d v="2015-12-05T00:00:00"/>
    <s v="December"/>
    <s v="Scot Wooten"/>
    <x v="2"/>
    <x v="0"/>
    <s v="Binders"/>
    <s v="GBC White Gloss Covers, Plain Front"/>
    <n v="26.06"/>
    <n v="6"/>
    <n v="-19.98"/>
    <m/>
    <n v="-0.76669224865694552"/>
    <m/>
    <s v="Scot"/>
    <s v="OKAY"/>
  </r>
  <r>
    <d v="2015-12-05T00:00:00"/>
    <s v="December"/>
    <s v="Stephanie Ulpright"/>
    <x v="14"/>
    <x v="0"/>
    <s v="Binders"/>
    <s v="Surelock Post Binders"/>
    <n v="152.80000000000001"/>
    <n v="5"/>
    <n v="76.400000000000006"/>
    <m/>
    <n v="0.5"/>
    <m/>
    <s v="Stephanie"/>
    <e v="#N/A"/>
  </r>
  <r>
    <d v="2015-12-05T00:00:00"/>
    <s v="December"/>
    <s v="Sandra Flanagan"/>
    <x v="0"/>
    <x v="0"/>
    <s v="Art"/>
    <s v="Boston Electric Pencil Sharpener, Model 1818, Charcoal Black"/>
    <n v="45.04"/>
    <n v="2"/>
    <n v="4.5"/>
    <m/>
    <n v="9.991119005328597E-2"/>
    <m/>
    <s v="Sandra"/>
    <s v="OKAY"/>
  </r>
  <r>
    <d v="2015-12-05T00:00:00"/>
    <s v="December"/>
    <s v="Brian Derr"/>
    <x v="20"/>
    <x v="0"/>
    <s v="Binders"/>
    <s v="Avery Arch Ring Binders"/>
    <n v="232.4"/>
    <n v="5"/>
    <n v="78.44"/>
    <m/>
    <n v="0.33752151462994834"/>
    <m/>
    <s v="Brian"/>
    <s v="GREAT"/>
  </r>
  <r>
    <d v="2015-12-05T00:00:00"/>
    <s v="December"/>
    <s v="Brian Derr"/>
    <x v="20"/>
    <x v="1"/>
    <s v="Chairs"/>
    <s v="Global Armless Task Chair, Royal Blue"/>
    <n v="164.65"/>
    <n v="3"/>
    <n v="12.81"/>
    <m/>
    <n v="7.7801396902520498E-2"/>
    <m/>
    <s v="Brian"/>
    <e v="#N/A"/>
  </r>
  <r>
    <d v="2015-12-05T00:00:00"/>
    <s v="December"/>
    <s v="Brian Derr"/>
    <x v="20"/>
    <x v="0"/>
    <s v="Paper"/>
    <s v="Xerox 188"/>
    <n v="22.68"/>
    <n v="2"/>
    <n v="11.11"/>
    <m/>
    <n v="0.48985890652557318"/>
    <m/>
    <s v="Brian"/>
    <s v="OKAY"/>
  </r>
  <r>
    <d v="2015-12-05T00:00:00"/>
    <s v="December"/>
    <s v="George Bell"/>
    <x v="3"/>
    <x v="2"/>
    <s v="Accessories"/>
    <s v="Memorex Micro Travel Drive 8 GB"/>
    <n v="39"/>
    <n v="3"/>
    <n v="17.55"/>
    <m/>
    <n v="0.45"/>
    <m/>
    <s v="George"/>
    <s v="OKAY"/>
  </r>
  <r>
    <d v="2015-12-05T00:00:00"/>
    <s v="December"/>
    <s v="George Bell"/>
    <x v="3"/>
    <x v="0"/>
    <s v="Labels"/>
    <s v="Avery 488"/>
    <n v="12.6"/>
    <n v="4"/>
    <n v="6.05"/>
    <m/>
    <n v="0.48015873015873017"/>
    <m/>
    <s v="George"/>
    <s v="OKAY"/>
  </r>
  <r>
    <d v="2015-12-05T00:00:00"/>
    <s v="December"/>
    <s v="Rick Reed"/>
    <x v="15"/>
    <x v="1"/>
    <s v="Chairs"/>
    <s v="Global Push Button Manager's Chair, Indigo"/>
    <n v="97.42"/>
    <n v="2"/>
    <n v="10.96"/>
    <m/>
    <n v="0.11250256620817081"/>
    <m/>
    <s v="Rick"/>
    <s v="OKAY"/>
  </r>
  <r>
    <d v="2015-12-05T00:00:00"/>
    <s v="December"/>
    <s v="Tim Brockman"/>
    <x v="1"/>
    <x v="0"/>
    <s v="Envelopes"/>
    <s v="Security-Tint Envelopes"/>
    <n v="12.22"/>
    <n v="2"/>
    <n v="4.43"/>
    <m/>
    <n v="0.36252045826513907"/>
    <m/>
    <s v="Tim"/>
    <s v="OKAY"/>
  </r>
  <r>
    <d v="2015-12-06T00:00:00"/>
    <s v="December"/>
    <s v="Naresj Patel"/>
    <x v="3"/>
    <x v="0"/>
    <s v="Art"/>
    <s v="Stanley Contemporary Battery Pencil Sharpeners"/>
    <n v="120.15"/>
    <n v="9"/>
    <n v="33.64"/>
    <m/>
    <n v="0.2799833541406575"/>
    <m/>
    <s v="Naresj"/>
    <s v="GREAT"/>
  </r>
  <r>
    <d v="2015-12-06T00:00:00"/>
    <s v="December"/>
    <s v="Naresj Patel"/>
    <x v="3"/>
    <x v="2"/>
    <s v="Phones"/>
    <s v="AT&amp;T 1080 Corded phone"/>
    <n v="219.18"/>
    <n v="2"/>
    <n v="19.18"/>
    <m/>
    <n v="8.7507984305137329E-2"/>
    <m/>
    <s v="Naresj"/>
    <e v="#N/A"/>
  </r>
  <r>
    <d v="2015-12-06T00:00:00"/>
    <s v="December"/>
    <s v="Katrina Willman"/>
    <x v="0"/>
    <x v="0"/>
    <s v="Binders"/>
    <s v="Avery Reinforcements for Hole-Punch Pages"/>
    <n v="2.77"/>
    <n v="7"/>
    <n v="-4.8499999999999996"/>
    <m/>
    <n v="-1.7509025270758121"/>
    <m/>
    <s v="Katrina"/>
    <s v="OKAY"/>
  </r>
  <r>
    <d v="2015-12-06T00:00:00"/>
    <s v="December"/>
    <s v="Gary Hwang"/>
    <x v="12"/>
    <x v="1"/>
    <s v="Furnishings"/>
    <s v="Howard Miller 13&quot; Diameter Pewter Finish Round Wall Clock"/>
    <n v="206.11"/>
    <n v="6"/>
    <n v="48.95"/>
    <m/>
    <n v="0.2374945417495512"/>
    <m/>
    <s v="Gary"/>
    <e v="#N/A"/>
  </r>
  <r>
    <d v="2015-12-06T00:00:00"/>
    <s v="December"/>
    <s v="Gary Hwang"/>
    <x v="12"/>
    <x v="0"/>
    <s v="Paper"/>
    <s v="Xerox 1970"/>
    <n v="19.920000000000002"/>
    <n v="5"/>
    <n v="6.72"/>
    <m/>
    <n v="0.33734939759036142"/>
    <m/>
    <s v="Gary"/>
    <s v="OKAY"/>
  </r>
  <r>
    <d v="2015-12-06T00:00:00"/>
    <s v="December"/>
    <s v="Gary Hwang"/>
    <x v="12"/>
    <x v="0"/>
    <s v="Paper"/>
    <s v="Xerox 1960"/>
    <n v="198.27"/>
    <n v="8"/>
    <n v="61.96"/>
    <m/>
    <n v="0.31250315226711051"/>
    <m/>
    <s v="Gary"/>
    <s v="GREAT"/>
  </r>
  <r>
    <d v="2015-12-06T00:00:00"/>
    <s v="December"/>
    <s v="Gary Hwang"/>
    <x v="12"/>
    <x v="0"/>
    <s v="Storage"/>
    <s v="Belkin 19&quot; Vented Equipment Shelf, Black"/>
    <n v="247.1"/>
    <n v="6"/>
    <n v="-58.69"/>
    <m/>
    <n v="-0.23751517604208822"/>
    <m/>
    <s v="Gary"/>
    <e v="#N/A"/>
  </r>
  <r>
    <d v="2015-12-06T00:00:00"/>
    <s v="December"/>
    <s v="Gary Hwang"/>
    <x v="12"/>
    <x v="0"/>
    <s v="Art"/>
    <s v="BOSTON Model 1800 Electric Pencil Sharpeners, Putty/Woodgrain"/>
    <n v="86.3"/>
    <n v="6"/>
    <n v="9.7100000000000009"/>
    <m/>
    <n v="0.11251448435689457"/>
    <m/>
    <s v="Gary"/>
    <s v="OKAY"/>
  </r>
  <r>
    <d v="2015-12-06T00:00:00"/>
    <s v="December"/>
    <s v="Dennis Kane"/>
    <x v="10"/>
    <x v="2"/>
    <s v="Phones"/>
    <s v="Polycom SoundStation2 EX ConferenceÂ phone"/>
    <n v="485.94"/>
    <n v="2"/>
    <n v="-89.09"/>
    <m/>
    <n v="-0.18333539120055975"/>
    <m/>
    <s v="Dennis"/>
    <e v="#N/A"/>
  </r>
  <r>
    <d v="2015-12-06T00:00:00"/>
    <s v="December"/>
    <s v="Dennis Kane"/>
    <x v="10"/>
    <x v="0"/>
    <s v="Art"/>
    <s v="Newell 312"/>
    <n v="37.380000000000003"/>
    <n v="8"/>
    <n v="4.67"/>
    <m/>
    <n v="0.12493311931514178"/>
    <m/>
    <s v="Dennis"/>
    <s v="OKAY"/>
  </r>
  <r>
    <d v="2015-12-06T00:00:00"/>
    <s v="December"/>
    <s v="Dennis Kane"/>
    <x v="10"/>
    <x v="1"/>
    <s v="Chairs"/>
    <s v="Global Low Back Tilter Chair"/>
    <n v="70.69"/>
    <n v="1"/>
    <n v="-24.24"/>
    <m/>
    <n v="-0.34290564436271043"/>
    <m/>
    <s v="Dennis"/>
    <s v="OKAY"/>
  </r>
  <r>
    <d v="2015-12-06T00:00:00"/>
    <s v="December"/>
    <s v="Katherine Murray"/>
    <x v="3"/>
    <x v="0"/>
    <s v="Paper"/>
    <s v="Message Book, Phone, Wirebound Standard Line Memo, 2 3/4&quot; X 5&quot;"/>
    <n v="32.75"/>
    <n v="5"/>
    <n v="15.07"/>
    <m/>
    <n v="0.46015267175572522"/>
    <m/>
    <s v="Katherine"/>
    <s v="OKAY"/>
  </r>
  <r>
    <d v="2015-12-06T00:00:00"/>
    <s v="December"/>
    <s v="Speros Goranitis"/>
    <x v="20"/>
    <x v="0"/>
    <s v="Paper"/>
    <s v="Xerox 219"/>
    <n v="6.48"/>
    <n v="1"/>
    <n v="3.11"/>
    <m/>
    <n v="0.47993827160493824"/>
    <m/>
    <s v="Speros"/>
    <s v="OKAY"/>
  </r>
  <r>
    <d v="2015-12-06T00:00:00"/>
    <s v="December"/>
    <s v="Speros Goranitis"/>
    <x v="20"/>
    <x v="0"/>
    <s v="Paper"/>
    <s v="Xerox 1903"/>
    <n v="41.86"/>
    <n v="7"/>
    <n v="20.51"/>
    <m/>
    <n v="0.48996655518394655"/>
    <m/>
    <s v="Speros"/>
    <s v="OKAY"/>
  </r>
  <r>
    <d v="2015-12-06T00:00:00"/>
    <s v="December"/>
    <s v="Speros Goranitis"/>
    <x v="20"/>
    <x v="2"/>
    <s v="Accessories"/>
    <s v="LogitechÂ VX Revolution Cordless Laser Mouse for Notebooks (Black)"/>
    <n v="1619.91"/>
    <n v="9"/>
    <n v="97.19"/>
    <m/>
    <n v="5.9997160336068049E-2"/>
    <m/>
    <s v="Speros"/>
    <s v="GOOD"/>
  </r>
  <r>
    <d v="2015-12-06T00:00:00"/>
    <s v="December"/>
    <s v="Speros Goranitis"/>
    <x v="20"/>
    <x v="1"/>
    <s v="Furnishings"/>
    <s v="Seth Thomas 14&quot; Day/Date Wall Clock"/>
    <n v="113.92"/>
    <n v="4"/>
    <n v="42.15"/>
    <m/>
    <n v="0.36999648876404495"/>
    <m/>
    <s v="Speros"/>
    <s v="GREAT"/>
  </r>
  <r>
    <d v="2015-12-06T00:00:00"/>
    <s v="December"/>
    <s v="Nora Pelletier"/>
    <x v="18"/>
    <x v="2"/>
    <s v="Copiers"/>
    <s v="Hewlett Packard 610 Color Digital Copier / Printer"/>
    <n v="999.98"/>
    <n v="2"/>
    <n v="449.99"/>
    <m/>
    <n v="0.44999899997999959"/>
    <m/>
    <s v="Nora"/>
    <s v="GOOD"/>
  </r>
  <r>
    <d v="2015-12-06T00:00:00"/>
    <s v="December"/>
    <s v="Ivan Liston"/>
    <x v="17"/>
    <x v="0"/>
    <s v="Paper"/>
    <s v="Xerox 20"/>
    <n v="6.48"/>
    <n v="1"/>
    <n v="3.11"/>
    <m/>
    <n v="0.47993827160493824"/>
    <m/>
    <s v="Ivan"/>
    <s v="OKAY"/>
  </r>
  <r>
    <d v="2015-12-06T00:00:00"/>
    <s v="December"/>
    <s v="Ivan Liston"/>
    <x v="17"/>
    <x v="0"/>
    <s v="Storage"/>
    <s v="Tennsco 6- and 18-Compartment Lockers"/>
    <n v="1325.85"/>
    <n v="5"/>
    <n v="238.65"/>
    <m/>
    <n v="0.17999773730059962"/>
    <m/>
    <s v="Ivan"/>
    <s v="GOOD"/>
  </r>
  <r>
    <d v="2015-12-06T00:00:00"/>
    <s v="December"/>
    <s v="Ivan Liston"/>
    <x v="17"/>
    <x v="0"/>
    <s v="Labels"/>
    <s v="Avery 483"/>
    <n v="14.94"/>
    <n v="3"/>
    <n v="6.87"/>
    <m/>
    <n v="0.45983935742971888"/>
    <m/>
    <s v="Ivan"/>
    <s v="OKAY"/>
  </r>
  <r>
    <d v="2015-12-06T00:00:00"/>
    <s v="December"/>
    <s v="Art Ferguson"/>
    <x v="3"/>
    <x v="0"/>
    <s v="Appliances"/>
    <s v="Commercial WindTunnel Clean Air Upright Vacuum, Replacement Belts, Filtration Bags"/>
    <n v="7.78"/>
    <n v="2"/>
    <n v="2.02"/>
    <m/>
    <n v="0.25964010282776351"/>
    <m/>
    <s v="Art"/>
    <s v="OKAY"/>
  </r>
  <r>
    <d v="2015-12-06T00:00:00"/>
    <s v="December"/>
    <s v="Rose O'Brian"/>
    <x v="6"/>
    <x v="2"/>
    <s v="Phones"/>
    <s v="AT&amp;T CL82213"/>
    <n v="173.94"/>
    <n v="6"/>
    <n v="50.44"/>
    <m/>
    <n v="0.28998505231689087"/>
    <m/>
    <s v="Rose"/>
    <e v="#N/A"/>
  </r>
  <r>
    <d v="2015-12-06T00:00:00"/>
    <s v="December"/>
    <s v="Mike Pelletier"/>
    <x v="10"/>
    <x v="0"/>
    <s v="Binders"/>
    <s v="Ibico Standard Transparent Covers"/>
    <n v="14.83"/>
    <n v="3"/>
    <n v="-10.38"/>
    <m/>
    <n v="-0.69993256911665547"/>
    <m/>
    <s v="Mike"/>
    <s v="OKAY"/>
  </r>
  <r>
    <d v="2015-12-06T00:00:00"/>
    <s v="December"/>
    <s v="David Bremer"/>
    <x v="3"/>
    <x v="0"/>
    <s v="Paper"/>
    <s v="Spiral Phone Message Books with Labels by Adams"/>
    <n v="8.9600000000000009"/>
    <n v="2"/>
    <n v="4.3899999999999997"/>
    <m/>
    <n v="0.48995535714285704"/>
    <m/>
    <s v="David"/>
    <s v="OKAY"/>
  </r>
  <r>
    <d v="2015-12-07T00:00:00"/>
    <s v="December"/>
    <s v="Darren Koutras"/>
    <x v="5"/>
    <x v="0"/>
    <s v="Appliances"/>
    <s v="Eureka The Boss Cordless Rechargeable Stick Vac"/>
    <n v="152.94"/>
    <n v="3"/>
    <n v="41.29"/>
    <m/>
    <n v="0.26997515365502811"/>
    <m/>
    <s v="Darren"/>
    <s v="GREAT"/>
  </r>
  <r>
    <d v="2015-12-07T00:00:00"/>
    <s v="December"/>
    <s v="Darren Koutras"/>
    <x v="5"/>
    <x v="1"/>
    <s v="Chairs"/>
    <s v="Situations Contoured Folding Chairs, 4/Set"/>
    <n v="283.92"/>
    <n v="4"/>
    <n v="70.98"/>
    <m/>
    <n v="0.25"/>
    <m/>
    <s v="Darren"/>
    <e v="#N/A"/>
  </r>
  <r>
    <d v="2015-12-07T00:00:00"/>
    <s v="December"/>
    <s v="Jeremy Farry"/>
    <x v="22"/>
    <x v="0"/>
    <s v="Fasteners"/>
    <s v="Alliance Big Bands Rubber Bands, 12/Pack"/>
    <n v="3.96"/>
    <n v="2"/>
    <n v="0"/>
    <m/>
    <n v="0"/>
    <m/>
    <s v="Jeremy"/>
    <s v="OKAY"/>
  </r>
  <r>
    <d v="2015-12-07T00:00:00"/>
    <s v="December"/>
    <s v="Jeremy Farry"/>
    <x v="22"/>
    <x v="0"/>
    <s v="Labels"/>
    <s v="Avery 509"/>
    <n v="2.61"/>
    <n v="1"/>
    <n v="1.2"/>
    <m/>
    <n v="0.45977011494252873"/>
    <m/>
    <s v="Jeremy"/>
    <s v="OKAY"/>
  </r>
  <r>
    <d v="2015-12-07T00:00:00"/>
    <s v="December"/>
    <s v="Melanie Seite"/>
    <x v="3"/>
    <x v="1"/>
    <s v="Furnishings"/>
    <s v="12-1/2 Diameter Round Wall Clock"/>
    <n v="79.92"/>
    <n v="4"/>
    <n v="28.77"/>
    <m/>
    <n v="0.35998498498498499"/>
    <m/>
    <s v="Melanie"/>
    <s v="OKAY"/>
  </r>
  <r>
    <d v="2015-12-07T00:00:00"/>
    <s v="December"/>
    <s v="Alan Hwang"/>
    <x v="20"/>
    <x v="0"/>
    <s v="Binders"/>
    <s v="Pressboard Data Binders by Wilson Jones"/>
    <n v="21.36"/>
    <n v="5"/>
    <n v="7.21"/>
    <m/>
    <n v="0.33754681647940077"/>
    <m/>
    <s v="Alan"/>
    <s v="OKAY"/>
  </r>
  <r>
    <d v="2015-12-07T00:00:00"/>
    <s v="December"/>
    <s v="Alan Hwang"/>
    <x v="20"/>
    <x v="0"/>
    <s v="Binders"/>
    <s v="Avery Durable Slant Ring Binders With Label Holder"/>
    <n v="6.69"/>
    <n v="2"/>
    <n v="2.34"/>
    <m/>
    <n v="0.34977578475336318"/>
    <m/>
    <s v="Alan"/>
    <s v="OKAY"/>
  </r>
  <r>
    <d v="2015-12-07T00:00:00"/>
    <s v="December"/>
    <s v="Alan Hwang"/>
    <x v="20"/>
    <x v="2"/>
    <s v="Phones"/>
    <s v="Digium D40 VoIP phone"/>
    <n v="773.94"/>
    <n v="6"/>
    <n v="224.44"/>
    <m/>
    <n v="0.28999664056645214"/>
    <m/>
    <s v="Alan"/>
    <s v="GOOD"/>
  </r>
  <r>
    <d v="2015-12-07T00:00:00"/>
    <s v="December"/>
    <s v="Kristen Hastings"/>
    <x v="3"/>
    <x v="0"/>
    <s v="Paper"/>
    <s v="Xerox 218"/>
    <n v="12.96"/>
    <n v="2"/>
    <n v="6.22"/>
    <m/>
    <n v="0.47993827160493824"/>
    <m/>
    <s v="Kristen"/>
    <s v="OKAY"/>
  </r>
  <r>
    <d v="2015-12-08T00:00:00"/>
    <s v="December"/>
    <s v="Tonja Turnell"/>
    <x v="0"/>
    <x v="0"/>
    <s v="Paper"/>
    <s v="Xerox 1945"/>
    <n v="360.71"/>
    <n v="11"/>
    <n v="130.76"/>
    <m/>
    <n v="0.36250727731418592"/>
    <m/>
    <s v="Tonja"/>
    <s v="GREAT"/>
  </r>
  <r>
    <d v="2015-12-08T00:00:00"/>
    <s v="December"/>
    <s v="Tonja Turnell"/>
    <x v="0"/>
    <x v="2"/>
    <s v="Phones"/>
    <s v="Wilson Electronics DB Pro Signal Booster"/>
    <n v="1718.4"/>
    <n v="6"/>
    <n v="150.36000000000001"/>
    <m/>
    <n v="8.7500000000000008E-2"/>
    <m/>
    <s v="Tonja"/>
    <s v="GOOD"/>
  </r>
  <r>
    <d v="2015-12-08T00:00:00"/>
    <s v="December"/>
    <s v="Joel Jenkins"/>
    <x v="0"/>
    <x v="2"/>
    <s v="Phones"/>
    <s v="Nokia Lumia 521 (T-Mobile)"/>
    <n v="119.96"/>
    <n v="5"/>
    <n v="12"/>
    <m/>
    <n v="0.10003334444814939"/>
    <m/>
    <s v="Joel"/>
    <s v="GREAT"/>
  </r>
  <r>
    <d v="2015-12-08T00:00:00"/>
    <s v="December"/>
    <s v="Yana Sorensen"/>
    <x v="3"/>
    <x v="0"/>
    <s v="Storage"/>
    <s v="Stur-D-Stor Shelving, Vertical 5-Shelf: 72&quot;H x 36&quot;W x 18 1/2&quot;D"/>
    <n v="221.96"/>
    <n v="2"/>
    <n v="4.4400000000000004"/>
    <m/>
    <n v="2.0003604253018562E-2"/>
    <m/>
    <s v="Yana"/>
    <s v="GREAT"/>
  </r>
  <r>
    <d v="2015-12-08T00:00:00"/>
    <s v="December"/>
    <s v="Yana Sorensen"/>
    <x v="3"/>
    <x v="2"/>
    <s v="Accessories"/>
    <s v="WD My Passport Ultra 500GB Portable External Hard Drive"/>
    <n v="236"/>
    <n v="4"/>
    <n v="40.119999999999997"/>
    <m/>
    <n v="0.16999999999999998"/>
    <m/>
    <s v="Yana"/>
    <e v="#N/A"/>
  </r>
  <r>
    <d v="2015-12-08T00:00:00"/>
    <s v="December"/>
    <s v="Henry Goldwyn"/>
    <x v="26"/>
    <x v="0"/>
    <s v="Paper"/>
    <s v="Southworth Parchment Paper &amp; Envelopes"/>
    <n v="15.7"/>
    <n v="3"/>
    <n v="5.0999999999999996"/>
    <m/>
    <n v="0.32484076433121017"/>
    <m/>
    <s v="Henry"/>
    <s v="OKAY"/>
  </r>
  <r>
    <d v="2015-12-09T00:00:00"/>
    <s v="December"/>
    <s v="Ken Brennan"/>
    <x v="18"/>
    <x v="0"/>
    <s v="Paper"/>
    <s v="Xerox 188"/>
    <n v="34.020000000000003"/>
    <n v="3"/>
    <n v="16.670000000000002"/>
    <m/>
    <n v="0.49000587889476777"/>
    <m/>
    <s v="Ken"/>
    <s v="OKAY"/>
  </r>
  <r>
    <d v="2015-12-10T00:00:00"/>
    <s v="December"/>
    <s v="Keith Dawkins"/>
    <x v="14"/>
    <x v="0"/>
    <s v="Art"/>
    <s v="Avery Hi-Liter Comfort Grip Fluorescent Highlighter, Yellow Ink"/>
    <n v="3.9"/>
    <n v="2"/>
    <n v="1.52"/>
    <m/>
    <n v="0.38974358974358975"/>
    <m/>
    <s v="Keith"/>
    <s v="OKAY"/>
  </r>
  <r>
    <d v="2015-12-10T00:00:00"/>
    <s v="December"/>
    <s v="Keith Dawkins"/>
    <x v="14"/>
    <x v="1"/>
    <s v="Tables"/>
    <s v="Bretford CR8500 Series Meeting Room Furniture"/>
    <n v="801.96"/>
    <n v="2"/>
    <n v="200.49"/>
    <m/>
    <n v="0.25"/>
    <m/>
    <s v="Keith"/>
    <s v="GOOD"/>
  </r>
  <r>
    <d v="2015-12-10T00:00:00"/>
    <s v="December"/>
    <s v="Keith Dawkins"/>
    <x v="14"/>
    <x v="1"/>
    <s v="Chairs"/>
    <s v="Global Super Steno Chair"/>
    <n v="191.96"/>
    <n v="2"/>
    <n v="32.630000000000003"/>
    <m/>
    <n v="0.16998332986038758"/>
    <m/>
    <s v="Keith"/>
    <e v="#N/A"/>
  </r>
  <r>
    <d v="2015-12-10T00:00:00"/>
    <s v="December"/>
    <s v="Keith Dawkins"/>
    <x v="14"/>
    <x v="0"/>
    <s v="Labels"/>
    <s v="Permanent Self-Adhesive File Folder Labels for Typewriters by Universal"/>
    <n v="2.61"/>
    <n v="1"/>
    <n v="1.2"/>
    <m/>
    <n v="0.45977011494252873"/>
    <m/>
    <s v="Keith"/>
    <s v="OKAY"/>
  </r>
  <r>
    <d v="2015-12-10T00:00:00"/>
    <s v="December"/>
    <s v="Khloe Miller"/>
    <x v="4"/>
    <x v="0"/>
    <s v="Art"/>
    <s v="Staples in misc. colors"/>
    <n v="1.78"/>
    <n v="1"/>
    <n v="0.5"/>
    <m/>
    <n v="0.2808988764044944"/>
    <m/>
    <s v="Khloe"/>
    <s v="OKAY"/>
  </r>
  <r>
    <d v="2015-12-10T00:00:00"/>
    <s v="December"/>
    <s v="Khloe Miller"/>
    <x v="4"/>
    <x v="0"/>
    <s v="Paper"/>
    <s v="Xerox 201"/>
    <n v="25.92"/>
    <n v="4"/>
    <n v="12.44"/>
    <m/>
    <n v="0.47993827160493824"/>
    <m/>
    <s v="Khloe"/>
    <s v="OKAY"/>
  </r>
  <r>
    <d v="2015-12-10T00:00:00"/>
    <s v="December"/>
    <s v="Khloe Miller"/>
    <x v="4"/>
    <x v="2"/>
    <s v="Accessories"/>
    <s v="Memorex 25GB 6X Branded Blu-Ray Recordable Disc, 15/Pack"/>
    <n v="101.94"/>
    <n v="6"/>
    <n v="21.41"/>
    <m/>
    <n v="0.21002550519913676"/>
    <m/>
    <s v="Khloe"/>
    <e v="#N/A"/>
  </r>
  <r>
    <d v="2015-12-10T00:00:00"/>
    <s v="December"/>
    <s v="Matt Abelman"/>
    <x v="20"/>
    <x v="0"/>
    <s v="Labels"/>
    <s v="Avery 486"/>
    <n v="7.31"/>
    <n v="1"/>
    <n v="3.44"/>
    <m/>
    <n v="0.47058823529411764"/>
    <m/>
    <s v="Matt"/>
    <s v="OKAY"/>
  </r>
  <r>
    <d v="2015-12-10T00:00:00"/>
    <s v="December"/>
    <s v="Matt Abelman"/>
    <x v="20"/>
    <x v="2"/>
    <s v="Copiers"/>
    <s v="Hewlett Packard 610 Color Digital Copier / Printer"/>
    <n v="799.98"/>
    <n v="2"/>
    <n v="250"/>
    <m/>
    <n v="0.31250781269531736"/>
    <m/>
    <s v="Matt"/>
    <s v="GOOD"/>
  </r>
  <r>
    <d v="2015-12-10T00:00:00"/>
    <s v="December"/>
    <s v="Matt Abelman"/>
    <x v="20"/>
    <x v="0"/>
    <s v="Paper"/>
    <s v="Adams Phone Message Book, 200 Message Capacity, 8 1/16Â” x 11Â”"/>
    <n v="41.28"/>
    <n v="6"/>
    <n v="18.989999999999998"/>
    <m/>
    <n v="0.46002906976744179"/>
    <m/>
    <s v="Matt"/>
    <s v="OKAY"/>
  </r>
  <r>
    <d v="2015-12-10T00:00:00"/>
    <s v="December"/>
    <s v="Matt Abelman"/>
    <x v="20"/>
    <x v="0"/>
    <s v="Paper"/>
    <s v="Xerox 1883"/>
    <n v="184.66"/>
    <n v="7"/>
    <n v="84.94"/>
    <m/>
    <n v="0.45998050471136143"/>
    <m/>
    <s v="Matt"/>
    <e v="#N/A"/>
  </r>
  <r>
    <d v="2015-12-10T00:00:00"/>
    <s v="December"/>
    <s v="Kalyca Meade"/>
    <x v="36"/>
    <x v="0"/>
    <s v="Art"/>
    <s v="Manco Dry-Lighter Erasable Highlighter"/>
    <n v="27.36"/>
    <n v="9"/>
    <n v="9.3000000000000007"/>
    <m/>
    <n v="0.33991228070175444"/>
    <m/>
    <s v="Kalyca"/>
    <s v="OKAY"/>
  </r>
  <r>
    <d v="2015-12-10T00:00:00"/>
    <s v="December"/>
    <s v="Kalyca Meade"/>
    <x v="36"/>
    <x v="0"/>
    <s v="Paper"/>
    <s v="Recycled Desk Saver Line &quot;While You Were Out&quot; Book, 5 1/2&quot; X 4&quot;"/>
    <n v="44.75"/>
    <n v="5"/>
    <n v="20.59"/>
    <m/>
    <n v="0.4601117318435754"/>
    <m/>
    <s v="Kalyca"/>
    <s v="OKAY"/>
  </r>
  <r>
    <d v="2015-12-10T00:00:00"/>
    <s v="December"/>
    <s v="Kalyca Meade"/>
    <x v="36"/>
    <x v="2"/>
    <s v="Phones"/>
    <s v="Cisco 8x8 Inc. 6753i IP Business Phone System"/>
    <n v="134.99"/>
    <n v="1"/>
    <n v="36.450000000000003"/>
    <m/>
    <n v="0.27002000148159122"/>
    <m/>
    <s v="Kalyca"/>
    <e v="#N/A"/>
  </r>
  <r>
    <d v="2015-12-10T00:00:00"/>
    <s v="December"/>
    <s v="Kalyca Meade"/>
    <x v="36"/>
    <x v="0"/>
    <s v="Paper"/>
    <s v="Astroparche Fine Business Paper"/>
    <n v="26.4"/>
    <n v="5"/>
    <n v="12.67"/>
    <m/>
    <n v="0.47992424242424242"/>
    <m/>
    <s v="Kalyca"/>
    <s v="OKAY"/>
  </r>
  <r>
    <d v="2015-12-10T00:00:00"/>
    <s v="December"/>
    <s v="Kalyca Meade"/>
    <x v="36"/>
    <x v="1"/>
    <s v="Chairs"/>
    <s v="Global Ergonomic Managers Chair"/>
    <n v="542.94000000000005"/>
    <n v="3"/>
    <n v="141.16"/>
    <m/>
    <n v="0.25999189597377237"/>
    <m/>
    <s v="Kalyca"/>
    <s v="GOOD"/>
  </r>
  <r>
    <d v="2015-12-10T00:00:00"/>
    <s v="December"/>
    <s v="Frank Carlisle"/>
    <x v="3"/>
    <x v="0"/>
    <s v="Art"/>
    <s v="Boston Electric Pencil Sharpener, Model 1818, Charcoal Black"/>
    <n v="56.3"/>
    <n v="2"/>
    <n v="15.76"/>
    <m/>
    <n v="0.2799289520426288"/>
    <m/>
    <s v="Frank"/>
    <s v="OKAY"/>
  </r>
  <r>
    <d v="2015-12-10T00:00:00"/>
    <s v="December"/>
    <s v="Julia West"/>
    <x v="1"/>
    <x v="0"/>
    <s v="Appliances"/>
    <s v="3M Replacement Filter for Office Air Cleaner for 20' x 33' Room"/>
    <n v="53.09"/>
    <n v="7"/>
    <n v="-108.83"/>
    <m/>
    <n v="-2.049915238274628"/>
    <m/>
    <s v="Julia"/>
    <s v="OKAY"/>
  </r>
  <r>
    <d v="2015-12-10T00:00:00"/>
    <s v="December"/>
    <s v="Meg Tillman"/>
    <x v="3"/>
    <x v="0"/>
    <s v="Labels"/>
    <s v="Avery File Folder Labels"/>
    <n v="5.76"/>
    <n v="2"/>
    <n v="2.82"/>
    <m/>
    <n v="0.48958333333333331"/>
    <m/>
    <s v="Meg"/>
    <s v="OKAY"/>
  </r>
  <r>
    <d v="2015-12-10T00:00:00"/>
    <s v="December"/>
    <s v="Ryan Akin"/>
    <x v="10"/>
    <x v="2"/>
    <s v="Accessories"/>
    <s v="Maxell 4.7GB DVD-RW 3/Pack"/>
    <n v="25.49"/>
    <n v="2"/>
    <n v="4.46"/>
    <m/>
    <n v="0.17497057669674382"/>
    <m/>
    <s v="Ryan"/>
    <s v="OKAY"/>
  </r>
  <r>
    <d v="2015-12-11T00:00:00"/>
    <s v="December"/>
    <s v="Shaun Weien"/>
    <x v="6"/>
    <x v="0"/>
    <s v="Labels"/>
    <s v="Dot Matrix Printer Tape Reel Labels, White, 5000/Box"/>
    <n v="196.62"/>
    <n v="2"/>
    <n v="96.34"/>
    <m/>
    <n v="0.48998067338012408"/>
    <m/>
    <s v="Shaun"/>
    <s v="GREAT"/>
  </r>
  <r>
    <d v="2015-12-11T00:00:00"/>
    <s v="December"/>
    <s v="Stuart Calhoun"/>
    <x v="0"/>
    <x v="2"/>
    <s v="Accessories"/>
    <s v="Logitech Wireless Performance Mouse MX for PC and Mac"/>
    <n v="159.97999999999999"/>
    <n v="2"/>
    <n v="36"/>
    <m/>
    <n v="0.22502812851606452"/>
    <m/>
    <s v="Stuart"/>
    <e v="#N/A"/>
  </r>
  <r>
    <d v="2015-12-11T00:00:00"/>
    <s v="December"/>
    <s v="Stuart Calhoun"/>
    <x v="0"/>
    <x v="0"/>
    <s v="Storage"/>
    <s v="Eldon ProFile File 'N Store Portable File Tub Letter/Legal Size Black"/>
    <n v="46.34"/>
    <n v="3"/>
    <n v="4.63"/>
    <m/>
    <n v="9.9913681484678454E-2"/>
    <m/>
    <s v="Stuart"/>
    <s v="OKAY"/>
  </r>
  <r>
    <d v="2015-12-11T00:00:00"/>
    <s v="December"/>
    <s v="Gary Hwang"/>
    <x v="16"/>
    <x v="0"/>
    <s v="Binders"/>
    <s v="Acco D-Ring Binder w/DublLock"/>
    <n v="12.83"/>
    <n v="2"/>
    <n v="-8.98"/>
    <m/>
    <n v="-0.69992205767731885"/>
    <m/>
    <s v="Gary"/>
    <s v="OKAY"/>
  </r>
  <r>
    <d v="2015-12-11T00:00:00"/>
    <s v="December"/>
    <s v="Irene Maddox"/>
    <x v="26"/>
    <x v="0"/>
    <s v="Art"/>
    <s v="Newell 313"/>
    <n v="13.12"/>
    <n v="5"/>
    <n v="1.1499999999999999"/>
    <m/>
    <n v="8.7652439024390238E-2"/>
    <m/>
    <s v="Irene"/>
    <s v="OKAY"/>
  </r>
  <r>
    <d v="2015-12-11T00:00:00"/>
    <s v="December"/>
    <s v="Irene Maddox"/>
    <x v="26"/>
    <x v="1"/>
    <s v="Bookcases"/>
    <s v="Bush Westfield Collection Bookcases, Dark Cherry Finish"/>
    <n v="69.58"/>
    <n v="4"/>
    <n v="-143.79"/>
    <m/>
    <n v="-2.066542109801667"/>
    <m/>
    <s v="Irene"/>
    <s v="OKAY"/>
  </r>
  <r>
    <d v="2015-12-11T00:00:00"/>
    <s v="December"/>
    <s v="Irene Maddox"/>
    <x v="26"/>
    <x v="0"/>
    <s v="Art"/>
    <s v="Newell 326"/>
    <n v="4.22"/>
    <n v="3"/>
    <n v="0.48"/>
    <m/>
    <n v="0.11374407582938389"/>
    <m/>
    <s v="Irene"/>
    <s v="OKAY"/>
  </r>
  <r>
    <d v="2015-12-11T00:00:00"/>
    <s v="December"/>
    <s v="Irene Maddox"/>
    <x v="26"/>
    <x v="2"/>
    <s v="Accessories"/>
    <s v="Logitech Keyboard K120"/>
    <n v="58.08"/>
    <n v="4"/>
    <n v="-6.53"/>
    <m/>
    <n v="-0.11243112947658403"/>
    <m/>
    <s v="Irene"/>
    <s v="OKAY"/>
  </r>
  <r>
    <d v="2015-12-11T00:00:00"/>
    <s v="December"/>
    <s v="Irene Maddox"/>
    <x v="26"/>
    <x v="1"/>
    <s v="Furnishings"/>
    <s v="Master Caster Door Stop, Large Neon Orange"/>
    <n v="52.42"/>
    <n v="9"/>
    <n v="15.07"/>
    <m/>
    <n v="0.2874856924837848"/>
    <m/>
    <s v="Irene"/>
    <s v="OKAY"/>
  </r>
  <r>
    <d v="2015-12-11T00:00:00"/>
    <s v="December"/>
    <s v="Irene Maddox"/>
    <x v="26"/>
    <x v="1"/>
    <s v="Furnishings"/>
    <s v="DAX Wood Document Frame"/>
    <n v="54.92"/>
    <n v="5"/>
    <n v="10.98"/>
    <m/>
    <n v="0.19992716678805536"/>
    <m/>
    <s v="Irene"/>
    <s v="OKAY"/>
  </r>
  <r>
    <d v="2015-12-11T00:00:00"/>
    <s v="December"/>
    <s v="Irene Maddox"/>
    <x v="26"/>
    <x v="1"/>
    <s v="Tables"/>
    <s v="Bevis Rectangular Conference Tables"/>
    <n v="364.95"/>
    <n v="5"/>
    <n v="-248.17"/>
    <m/>
    <n v="-0.68001096040553499"/>
    <m/>
    <s v="Irene"/>
    <e v="#N/A"/>
  </r>
  <r>
    <d v="2015-12-11T00:00:00"/>
    <s v="December"/>
    <s v="Irene Maddox"/>
    <x v="26"/>
    <x v="0"/>
    <s v="Paper"/>
    <s v="Xerox 1932"/>
    <n v="85.06"/>
    <n v="3"/>
    <n v="28.71"/>
    <m/>
    <n v="0.33752645191629438"/>
    <m/>
    <s v="Irene"/>
    <s v="OKAY"/>
  </r>
  <r>
    <d v="2015-12-11T00:00:00"/>
    <s v="December"/>
    <s v="Irene Maddox"/>
    <x v="26"/>
    <x v="0"/>
    <s v="Paper"/>
    <s v="Avery Personal Creations Heavyweight Cards"/>
    <n v="27.7"/>
    <n v="3"/>
    <n v="9.69"/>
    <m/>
    <n v="0.34981949458483752"/>
    <m/>
    <s v="Irene"/>
    <s v="OKAY"/>
  </r>
  <r>
    <d v="2015-12-11T00:00:00"/>
    <s v="December"/>
    <s v="Lena Creighton"/>
    <x v="10"/>
    <x v="0"/>
    <s v="Binders"/>
    <s v="GBC Plasticlear Binding Covers"/>
    <n v="10.33"/>
    <n v="3"/>
    <n v="-7.58"/>
    <m/>
    <n v="-0.73378509196515007"/>
    <m/>
    <s v="Lena"/>
    <s v="OKAY"/>
  </r>
  <r>
    <d v="2015-12-11T00:00:00"/>
    <s v="December"/>
    <s v="Jim Kriz"/>
    <x v="3"/>
    <x v="0"/>
    <s v="Binders"/>
    <s v="GBC Recycled Grain Textured Covers"/>
    <n v="110.53"/>
    <n v="4"/>
    <n v="38.68"/>
    <m/>
    <n v="0.34995023975391298"/>
    <m/>
    <s v="Jim"/>
    <s v="GREAT"/>
  </r>
  <r>
    <d v="2015-12-11T00:00:00"/>
    <s v="December"/>
    <s v="Cynthia Arntzen"/>
    <x v="14"/>
    <x v="2"/>
    <s v="Accessories"/>
    <s v="Maxell 4.7GB DVD+RW 3/Pack"/>
    <n v="175.23"/>
    <n v="11"/>
    <n v="61.33"/>
    <m/>
    <n v="0.34999714660731612"/>
    <m/>
    <s v="Cynthia"/>
    <s v="GREAT"/>
  </r>
  <r>
    <d v="2015-12-11T00:00:00"/>
    <s v="December"/>
    <s v="Cynthia Arntzen"/>
    <x v="14"/>
    <x v="2"/>
    <s v="Phones"/>
    <s v="BlackBerry Q10"/>
    <n v="125.99"/>
    <n v="1"/>
    <n v="31.5"/>
    <m/>
    <n v="0.25001984284467021"/>
    <m/>
    <s v="Cynthia"/>
    <e v="#N/A"/>
  </r>
  <r>
    <d v="2015-12-11T00:00:00"/>
    <s v="December"/>
    <s v="Cynthia Arntzen"/>
    <x v="14"/>
    <x v="0"/>
    <s v="Binders"/>
    <s v="Ibico Covers for Plastic or Wire Binding Elements"/>
    <n v="23"/>
    <n v="2"/>
    <n v="10.35"/>
    <m/>
    <n v="0.45"/>
    <m/>
    <s v="Cynthia"/>
    <s v="OKAY"/>
  </r>
  <r>
    <d v="2015-12-12T00:00:00"/>
    <s v="December"/>
    <s v="Liz Thompson"/>
    <x v="3"/>
    <x v="1"/>
    <s v="Chairs"/>
    <s v="Lifetime Advantage Folding Chairs, 4/Carton"/>
    <n v="348.93"/>
    <n v="2"/>
    <n v="34.89"/>
    <m/>
    <n v="9.999140228699166E-2"/>
    <m/>
    <s v="Liz"/>
    <e v="#N/A"/>
  </r>
  <r>
    <d v="2015-12-12T00:00:00"/>
    <s v="December"/>
    <s v="Dennis Kane"/>
    <x v="3"/>
    <x v="0"/>
    <s v="Fasteners"/>
    <s v="Staples"/>
    <n v="7.86"/>
    <n v="2"/>
    <n v="3.62"/>
    <m/>
    <n v="0.46055979643765904"/>
    <m/>
    <s v="Dennis"/>
    <s v="OKAY"/>
  </r>
  <r>
    <d v="2015-12-12T00:00:00"/>
    <s v="December"/>
    <s v="Dennis Kane"/>
    <x v="3"/>
    <x v="0"/>
    <s v="Binders"/>
    <s v="Recycled Premium Regency Composition Covers"/>
    <n v="24.45"/>
    <n v="2"/>
    <n v="8.86"/>
    <m/>
    <n v="0.3623721881390593"/>
    <m/>
    <s v="Dennis"/>
    <s v="OKAY"/>
  </r>
  <r>
    <d v="2015-12-12T00:00:00"/>
    <s v="December"/>
    <s v="Eric Murdock"/>
    <x v="36"/>
    <x v="0"/>
    <s v="Art"/>
    <s v="Rogers Handheld Barrel Pencil Sharpener"/>
    <n v="8.2200000000000006"/>
    <n v="3"/>
    <n v="2.2200000000000002"/>
    <m/>
    <n v="0.27007299270072993"/>
    <m/>
    <s v="Eric"/>
    <s v="OKAY"/>
  </r>
  <r>
    <d v="2015-12-12T00:00:00"/>
    <s v="December"/>
    <s v="Joni Blumstein"/>
    <x v="0"/>
    <x v="2"/>
    <s v="Accessories"/>
    <s v="AmazonBasics 3-Button USB Wired Mouse"/>
    <n v="22.37"/>
    <n v="4"/>
    <n v="6.43"/>
    <m/>
    <n v="0.28743853375055878"/>
    <m/>
    <s v="Joni"/>
    <s v="OKAY"/>
  </r>
  <r>
    <d v="2015-12-12T00:00:00"/>
    <s v="December"/>
    <s v="Xylona Preis"/>
    <x v="3"/>
    <x v="0"/>
    <s v="Art"/>
    <s v="Newell 311"/>
    <n v="2.21"/>
    <n v="1"/>
    <n v="0.6"/>
    <m/>
    <n v="0.27149321266968324"/>
    <m/>
    <s v="Xylona"/>
    <s v="OKAY"/>
  </r>
  <r>
    <d v="2015-12-12T00:00:00"/>
    <s v="December"/>
    <s v="Xylona Preis"/>
    <x v="3"/>
    <x v="0"/>
    <s v="Envelopes"/>
    <s v="Peel &amp; Seel Envelopes"/>
    <n v="15.52"/>
    <n v="4"/>
    <n v="7.45"/>
    <m/>
    <n v="0.4800257731958763"/>
    <m/>
    <s v="Xylona"/>
    <s v="OKAY"/>
  </r>
  <r>
    <d v="2015-12-12T00:00:00"/>
    <s v="December"/>
    <s v="Xylona Preis"/>
    <x v="3"/>
    <x v="0"/>
    <s v="Paper"/>
    <s v="Black Print Carbonless Snap-Off Rapid Letter, 8 1/2&quot; x 7&quot;"/>
    <n v="36.44"/>
    <n v="4"/>
    <n v="16.399999999999999"/>
    <m/>
    <n v="0.45005488474204169"/>
    <m/>
    <s v="Xylona"/>
    <s v="OKAY"/>
  </r>
  <r>
    <d v="2015-12-12T00:00:00"/>
    <s v="December"/>
    <s v="Helen Abelman"/>
    <x v="3"/>
    <x v="1"/>
    <s v="Furnishings"/>
    <s v="Eldon Cleatmat Chair Mats for Medium Pile Carpets"/>
    <n v="166.5"/>
    <n v="3"/>
    <n v="21.65"/>
    <m/>
    <n v="0.13003003003003002"/>
    <m/>
    <s v="Helen"/>
    <s v="GREAT"/>
  </r>
  <r>
    <d v="2015-12-12T00:00:00"/>
    <s v="December"/>
    <s v="Helen Abelman"/>
    <x v="3"/>
    <x v="0"/>
    <s v="Storage"/>
    <s v="Standard Rollaway File with Lock"/>
    <n v="360.38"/>
    <n v="2"/>
    <n v="93.7"/>
    <m/>
    <n v="0.26000332981852492"/>
    <m/>
    <s v="Helen"/>
    <e v="#N/A"/>
  </r>
  <r>
    <d v="2015-12-12T00:00:00"/>
    <s v="December"/>
    <s v="Jonathan Doherty"/>
    <x v="17"/>
    <x v="0"/>
    <s v="Paper"/>
    <s v="Xerox 1930"/>
    <n v="32.4"/>
    <n v="5"/>
    <n v="15.88"/>
    <m/>
    <n v="0.49012345679012348"/>
    <m/>
    <s v="Jonathan"/>
    <s v="OKAY"/>
  </r>
  <r>
    <d v="2015-12-12T00:00:00"/>
    <s v="December"/>
    <s v="Jonathan Doherty"/>
    <x v="17"/>
    <x v="0"/>
    <s v="Paper"/>
    <s v="Xerox 1916"/>
    <n v="97.88"/>
    <n v="2"/>
    <n v="48.94"/>
    <m/>
    <n v="0.5"/>
    <m/>
    <s v="Jonathan"/>
    <s v="OKAY"/>
  </r>
  <r>
    <d v="2015-12-12T00:00:00"/>
    <s v="December"/>
    <s v="Karen Daniels"/>
    <x v="3"/>
    <x v="2"/>
    <s v="Accessories"/>
    <s v="Logitech Wireless Marathon Mouse M705"/>
    <n v="299.94"/>
    <n v="6"/>
    <n v="128.97"/>
    <m/>
    <n v="0.42998599719943986"/>
    <m/>
    <s v="Karen"/>
    <e v="#N/A"/>
  </r>
  <r>
    <d v="2015-12-12T00:00:00"/>
    <s v="December"/>
    <s v="Karen Daniels"/>
    <x v="3"/>
    <x v="0"/>
    <s v="Supplies"/>
    <s v="Staple remover"/>
    <n v="25.76"/>
    <n v="7"/>
    <n v="0.52"/>
    <m/>
    <n v="2.0186335403726708E-2"/>
    <m/>
    <s v="Karen"/>
    <s v="OKAY"/>
  </r>
  <r>
    <d v="2015-12-13T00:00:00"/>
    <s v="December"/>
    <s v="Rachel Payne"/>
    <x v="3"/>
    <x v="0"/>
    <s v="Paper"/>
    <s v="Xerox 213"/>
    <n v="12.96"/>
    <n v="2"/>
    <n v="6.22"/>
    <m/>
    <n v="0.47993827160493824"/>
    <m/>
    <s v="Rachel"/>
    <s v="OKAY"/>
  </r>
  <r>
    <d v="2015-12-13T00:00:00"/>
    <s v="December"/>
    <s v="Rachel Payne"/>
    <x v="3"/>
    <x v="0"/>
    <s v="Appliances"/>
    <s v="Fellowes 8 Outlet Superior Workstation Surge Protector w/o Phone/Fax/Modem Protection"/>
    <n v="134.47999999999999"/>
    <n v="4"/>
    <n v="34.96"/>
    <m/>
    <n v="0.25996430696014278"/>
    <m/>
    <s v="Rachel"/>
    <e v="#N/A"/>
  </r>
  <r>
    <d v="2015-12-13T00:00:00"/>
    <s v="December"/>
    <s v="Matt Collins"/>
    <x v="3"/>
    <x v="0"/>
    <s v="Labels"/>
    <s v="Avery 513"/>
    <n v="9.9600000000000009"/>
    <n v="2"/>
    <n v="4.58"/>
    <m/>
    <n v="0.45983935742971882"/>
    <m/>
    <s v="Matt"/>
    <s v="OKAY"/>
  </r>
  <r>
    <d v="2015-12-13T00:00:00"/>
    <s v="December"/>
    <s v="Rob Dowd"/>
    <x v="3"/>
    <x v="2"/>
    <s v="Phones"/>
    <s v="Plantronics Voyager Pro Legend"/>
    <n v="494.38"/>
    <n v="3"/>
    <n v="49.44"/>
    <m/>
    <n v="0.10000404547109511"/>
    <m/>
    <s v="Rob"/>
    <e v="#N/A"/>
  </r>
  <r>
    <d v="2015-12-13T00:00:00"/>
    <s v="December"/>
    <s v="Rob Dowd"/>
    <x v="3"/>
    <x v="0"/>
    <s v="Binders"/>
    <s v="Angle-D Binders with Locking Rings, Label Holders"/>
    <n v="29.2"/>
    <n v="5"/>
    <n v="9.86"/>
    <m/>
    <n v="0.3376712328767123"/>
    <m/>
    <s v="Rob"/>
    <s v="OKAY"/>
  </r>
  <r>
    <d v="2015-12-13T00:00:00"/>
    <s v="December"/>
    <s v="Rob Dowd"/>
    <x v="3"/>
    <x v="2"/>
    <s v="Accessories"/>
    <s v="Logitech K350 2.4Ghz Wireless Keyboard"/>
    <n v="248.85"/>
    <n v="5"/>
    <n v="27.37"/>
    <m/>
    <n v="0.10998593530239101"/>
    <m/>
    <s v="Rob"/>
    <e v="#N/A"/>
  </r>
  <r>
    <d v="2015-12-13T00:00:00"/>
    <s v="December"/>
    <s v="Rob Dowd"/>
    <x v="3"/>
    <x v="2"/>
    <s v="Accessories"/>
    <s v="Memorex Mini Travel Drive 64 GB USB 2.0 Flash Drive"/>
    <n v="36.24"/>
    <n v="1"/>
    <n v="15.22"/>
    <m/>
    <n v="0.41997792494481234"/>
    <m/>
    <s v="Rob"/>
    <s v="OKAY"/>
  </r>
  <r>
    <d v="2015-12-13T00:00:00"/>
    <s v="December"/>
    <s v="Dean percer"/>
    <x v="32"/>
    <x v="0"/>
    <s v="Paper"/>
    <s v="Xerox 222"/>
    <n v="19.440000000000001"/>
    <n v="3"/>
    <n v="9.33"/>
    <m/>
    <n v="0.47993827160493824"/>
    <m/>
    <s v="Dean"/>
    <s v="OKAY"/>
  </r>
  <r>
    <d v="2015-12-13T00:00:00"/>
    <s v="December"/>
    <s v="Dean percer"/>
    <x v="32"/>
    <x v="0"/>
    <s v="Binders"/>
    <s v="Flexible Leather- Look Classic Collection Ring Binder"/>
    <n v="37.880000000000003"/>
    <n v="2"/>
    <n v="18.940000000000001"/>
    <m/>
    <n v="0.5"/>
    <m/>
    <s v="Dean"/>
    <s v="OKAY"/>
  </r>
  <r>
    <d v="2015-12-14T00:00:00"/>
    <s v="December"/>
    <s v="Muhammed MacIntyre"/>
    <x v="4"/>
    <x v="0"/>
    <s v="Binders"/>
    <s v="3-ring staple pack"/>
    <n v="3.76"/>
    <n v="2"/>
    <n v="1.8"/>
    <m/>
    <n v="0.47872340425531917"/>
    <m/>
    <s v="Muhammed"/>
    <s v="OKAY"/>
  </r>
  <r>
    <d v="2015-12-14T00:00:00"/>
    <s v="December"/>
    <s v="Doug Jacobs"/>
    <x v="11"/>
    <x v="2"/>
    <s v="Phones"/>
    <s v="HTC One"/>
    <n v="319.97000000000003"/>
    <n v="4"/>
    <n v="36"/>
    <m/>
    <n v="0.11251054786386223"/>
    <m/>
    <s v="Doug"/>
    <e v="#N/A"/>
  </r>
  <r>
    <d v="2015-12-14T00:00:00"/>
    <s v="December"/>
    <s v="Rick Duston"/>
    <x v="3"/>
    <x v="0"/>
    <s v="Binders"/>
    <s v="Wilson Jones Standard D-Ring Binders"/>
    <n v="8.1"/>
    <n v="2"/>
    <n v="2.73"/>
    <m/>
    <n v="0.33703703703703702"/>
    <m/>
    <s v="Rick"/>
    <s v="OKAY"/>
  </r>
  <r>
    <d v="2015-12-14T00:00:00"/>
    <s v="December"/>
    <s v="Keith Dawkins"/>
    <x v="29"/>
    <x v="1"/>
    <s v="Furnishings"/>
    <s v="Stackable Trays"/>
    <n v="6.16"/>
    <n v="2"/>
    <n v="1.97"/>
    <m/>
    <n v="0.31980519480519481"/>
    <m/>
    <s v="Keith"/>
    <s v="OKAY"/>
  </r>
  <r>
    <d v="2015-12-14T00:00:00"/>
    <s v="December"/>
    <s v="Keith Dawkins"/>
    <x v="29"/>
    <x v="0"/>
    <s v="Art"/>
    <s v="Boston Electric Pencil Sharpener, Model 1818, Charcoal Black"/>
    <n v="56.3"/>
    <n v="2"/>
    <n v="15.76"/>
    <m/>
    <n v="0.2799289520426288"/>
    <m/>
    <s v="Keith"/>
    <s v="OKAY"/>
  </r>
  <r>
    <d v="2015-12-14T00:00:00"/>
    <s v="December"/>
    <s v="Paul Prost"/>
    <x v="3"/>
    <x v="1"/>
    <s v="Furnishings"/>
    <s v="Master Caster Door Stop, Gray"/>
    <n v="15.24"/>
    <n v="3"/>
    <n v="5.18"/>
    <m/>
    <n v="0.33989501312335957"/>
    <m/>
    <s v="Paul"/>
    <s v="OKAY"/>
  </r>
  <r>
    <d v="2015-12-14T00:00:00"/>
    <s v="December"/>
    <s v="Eric Hoffmann"/>
    <x v="3"/>
    <x v="1"/>
    <s v="Furnishings"/>
    <s v="Staple-based wall hangings"/>
    <n v="29.22"/>
    <n v="3"/>
    <n v="12.86"/>
    <m/>
    <n v="0.44010951403148529"/>
    <m/>
    <s v="Eric"/>
    <s v="OKAY"/>
  </r>
  <r>
    <d v="2015-12-14T00:00:00"/>
    <s v="December"/>
    <s v="Ashley Jarboe"/>
    <x v="3"/>
    <x v="2"/>
    <s v="Accessories"/>
    <s v="Micro Innovations USB RF Wireless Keyboard with Mouse"/>
    <n v="50"/>
    <n v="2"/>
    <n v="10.5"/>
    <m/>
    <n v="0.21"/>
    <m/>
    <s v="Ashley"/>
    <s v="OKAY"/>
  </r>
  <r>
    <d v="2015-12-14T00:00:00"/>
    <s v="December"/>
    <s v="Darren Budd"/>
    <x v="3"/>
    <x v="0"/>
    <s v="Binders"/>
    <s v="Ibico Recycled Grain-Textured Covers"/>
    <n v="55.26"/>
    <n v="2"/>
    <n v="20.72"/>
    <m/>
    <n v="0.37495475931958017"/>
    <m/>
    <s v="Darren"/>
    <s v="OKAY"/>
  </r>
  <r>
    <d v="2015-12-14T00:00:00"/>
    <s v="December"/>
    <s v="Darren Budd"/>
    <x v="3"/>
    <x v="0"/>
    <s v="Paper"/>
    <s v="Xerox 23"/>
    <n v="6.48"/>
    <n v="1"/>
    <n v="3.11"/>
    <m/>
    <n v="0.47993827160493824"/>
    <m/>
    <s v="Darren"/>
    <s v="OKAY"/>
  </r>
  <r>
    <d v="2015-12-14T00:00:00"/>
    <s v="December"/>
    <s v="Darren Budd"/>
    <x v="3"/>
    <x v="0"/>
    <s v="Binders"/>
    <s v="GBC Laser Imprintable Binding System Covers, Desert Sand"/>
    <n v="34.25"/>
    <n v="3"/>
    <n v="11.56"/>
    <m/>
    <n v="0.3375182481751825"/>
    <m/>
    <s v="Darren"/>
    <s v="OKAY"/>
  </r>
  <r>
    <d v="2015-12-14T00:00:00"/>
    <s v="December"/>
    <s v="Darren Budd"/>
    <x v="3"/>
    <x v="1"/>
    <s v="Tables"/>
    <s v="Bush Andora Conference Table, Maple/Graphite Gray Finish"/>
    <n v="273.57"/>
    <n v="2"/>
    <n v="10.26"/>
    <m/>
    <n v="3.7504112293014584E-2"/>
    <m/>
    <s v="Darren"/>
    <e v="#N/A"/>
  </r>
  <r>
    <d v="2015-12-15T00:00:00"/>
    <s v="December"/>
    <s v="Jim Kriz"/>
    <x v="20"/>
    <x v="0"/>
    <s v="Art"/>
    <s v="Sanford Colorific Eraseable Coloring Pencils, 12 Count"/>
    <n v="3.28"/>
    <n v="1"/>
    <n v="1.41"/>
    <m/>
    <n v="0.4298780487804878"/>
    <m/>
    <s v="Jim"/>
    <s v="OKAY"/>
  </r>
  <r>
    <d v="2015-12-15T00:00:00"/>
    <s v="December"/>
    <s v="Joseph Holt"/>
    <x v="22"/>
    <x v="0"/>
    <s v="Appliances"/>
    <s v="3M Office Air Cleaner"/>
    <n v="103.92"/>
    <n v="4"/>
    <n v="36.369999999999997"/>
    <m/>
    <n v="0.34998075442648185"/>
    <m/>
    <s v="Joseph"/>
    <s v="GREAT"/>
  </r>
  <r>
    <d v="2015-12-15T00:00:00"/>
    <s v="December"/>
    <s v="Joseph Holt"/>
    <x v="22"/>
    <x v="2"/>
    <s v="Accessories"/>
    <s v="Logitech G700s Rechargeable Gaming Mouse"/>
    <n v="899.91"/>
    <n v="9"/>
    <n v="377.96"/>
    <m/>
    <n v="0.41999755531108668"/>
    <m/>
    <s v="Joseph"/>
    <s v="GOOD"/>
  </r>
  <r>
    <d v="2015-12-15T00:00:00"/>
    <s v="December"/>
    <s v="Joseph Holt"/>
    <x v="22"/>
    <x v="0"/>
    <s v="Binders"/>
    <s v="Acco D-Ring Binder w/DublLock"/>
    <n v="51.31"/>
    <n v="3"/>
    <n v="18.600000000000001"/>
    <m/>
    <n v="0.36250243617228611"/>
    <m/>
    <s v="Joseph"/>
    <s v="OKAY"/>
  </r>
  <r>
    <d v="2015-12-15T00:00:00"/>
    <s v="December"/>
    <s v="Natalie Fritzler"/>
    <x v="10"/>
    <x v="2"/>
    <s v="Accessories"/>
    <s v="Plantronics Savi W720 Multi-Device Wireless Headset System"/>
    <n v="2025.36"/>
    <n v="6"/>
    <n v="607.61"/>
    <m/>
    <n v="0.30000098747876924"/>
    <m/>
    <s v="Natalie"/>
    <s v="GOOD"/>
  </r>
  <r>
    <d v="2015-12-15T00:00:00"/>
    <s v="December"/>
    <s v="Natalie Fritzler"/>
    <x v="10"/>
    <x v="2"/>
    <s v="Machines"/>
    <s v="Cubify CubeX 3D Printer Double Head Print"/>
    <n v="1799.99"/>
    <n v="2"/>
    <n v="-2639.99"/>
    <m/>
    <n v="-1.4666692592736625"/>
    <m/>
    <s v="Natalie"/>
    <s v="GOOD"/>
  </r>
  <r>
    <d v="2015-12-15T00:00:00"/>
    <s v="December"/>
    <s v="Natalie Fritzler"/>
    <x v="10"/>
    <x v="2"/>
    <s v="Phones"/>
    <s v="Panasonic KX TS3282W Corded phone"/>
    <n v="101.99"/>
    <n v="2"/>
    <n v="-17"/>
    <m/>
    <n v="-0.16668300813805276"/>
    <m/>
    <s v="Natalie"/>
    <s v="GREAT"/>
  </r>
  <r>
    <d v="2015-12-15T00:00:00"/>
    <s v="December"/>
    <s v="Natalie Fritzler"/>
    <x v="10"/>
    <x v="1"/>
    <s v="Furnishings"/>
    <s v="Howard Miller 13&quot; Diameter Goldtone Round Wall Clock"/>
    <n v="262.86"/>
    <n v="7"/>
    <n v="69"/>
    <m/>
    <n v="0.2624971467701438"/>
    <m/>
    <s v="Natalie"/>
    <s v="GREAT"/>
  </r>
  <r>
    <d v="2015-12-15T00:00:00"/>
    <s v="December"/>
    <s v="Rick Reed"/>
    <x v="25"/>
    <x v="2"/>
    <s v="Phones"/>
    <s v="Cisco Small Business SPA 502G VoIP phone"/>
    <n v="246.17"/>
    <n v="3"/>
    <n v="21.54"/>
    <m/>
    <n v="8.7500507779176992E-2"/>
    <m/>
    <s v="Rick"/>
    <e v="#N/A"/>
  </r>
  <r>
    <d v="2015-12-16T00:00:00"/>
    <s v="December"/>
    <s v="Sandra Glassco"/>
    <x v="22"/>
    <x v="0"/>
    <s v="Paper"/>
    <s v="Xerox 190"/>
    <n v="4.9800000000000004"/>
    <n v="1"/>
    <n v="2.34"/>
    <m/>
    <n v="0.46987951807228912"/>
    <m/>
    <s v="Sandra"/>
    <s v="OKAY"/>
  </r>
  <r>
    <d v="2015-12-17T00:00:00"/>
    <s v="December"/>
    <s v="John Lee"/>
    <x v="14"/>
    <x v="0"/>
    <s v="Binders"/>
    <s v="GBC Plastic Binding Combs"/>
    <n v="29.52"/>
    <n v="4"/>
    <n v="14.46"/>
    <m/>
    <n v="0.48983739837398377"/>
    <m/>
    <s v="John"/>
    <s v="OKAY"/>
  </r>
  <r>
    <d v="2015-12-17T00:00:00"/>
    <s v="December"/>
    <s v="John Lee"/>
    <x v="14"/>
    <x v="1"/>
    <s v="Chairs"/>
    <s v="Hon Valutask Swivel Chairs"/>
    <n v="302.94"/>
    <n v="3"/>
    <n v="48.47"/>
    <m/>
    <n v="0.15999867960652275"/>
    <m/>
    <s v="John"/>
    <s v="GREAT"/>
  </r>
  <r>
    <d v="2015-12-17T00:00:00"/>
    <s v="December"/>
    <s v="John Lee"/>
    <x v="14"/>
    <x v="1"/>
    <s v="Chairs"/>
    <s v="Harbour Creations 67200 Series Stacking Chairs"/>
    <n v="142.36000000000001"/>
    <n v="2"/>
    <n v="38.44"/>
    <m/>
    <n v="0.27001966844619268"/>
    <m/>
    <s v="John"/>
    <s v="GREAT"/>
  </r>
  <r>
    <d v="2015-12-17T00:00:00"/>
    <s v="December"/>
    <s v="John Lee"/>
    <x v="14"/>
    <x v="1"/>
    <s v="Chairs"/>
    <s v="Global Value Steno Chair, Gray"/>
    <n v="546.66"/>
    <n v="9"/>
    <n v="136.66999999999999"/>
    <m/>
    <n v="0.25000914645300554"/>
    <m/>
    <s v="John"/>
    <s v="GOOD"/>
  </r>
  <r>
    <d v="2015-12-17T00:00:00"/>
    <s v="December"/>
    <s v="John Lee"/>
    <x v="14"/>
    <x v="1"/>
    <s v="Furnishings"/>
    <s v="Tenex Carpeted, Granite-Look or Clear Contemporary Contour Shape Chair Mats"/>
    <n v="212.13"/>
    <n v="3"/>
    <n v="14.85"/>
    <m/>
    <n v="7.0004242681374632E-2"/>
    <m/>
    <s v="John"/>
    <s v="GREAT"/>
  </r>
  <r>
    <d v="2015-12-17T00:00:00"/>
    <s v="December"/>
    <s v="Mick Crebagga"/>
    <x v="1"/>
    <x v="0"/>
    <s v="Storage"/>
    <s v="Tennsco Double-Tier Lockers"/>
    <n v="180.02"/>
    <n v="1"/>
    <n v="-15.75"/>
    <m/>
    <n v="-8.7490278857904669E-2"/>
    <m/>
    <s v="Mick"/>
    <e v="#N/A"/>
  </r>
  <r>
    <d v="2015-12-17T00:00:00"/>
    <s v="December"/>
    <s v="Mick Crebagga"/>
    <x v="1"/>
    <x v="1"/>
    <s v="Furnishings"/>
    <s v="Howard Miller 11-1/2&quot; Diameter Ridgewood Wall Clock"/>
    <n v="41.55"/>
    <n v="2"/>
    <n v="-19.739999999999998"/>
    <m/>
    <n v="-0.47509025270758121"/>
    <m/>
    <s v="Mick"/>
    <s v="OKAY"/>
  </r>
  <r>
    <d v="2015-12-17T00:00:00"/>
    <s v="December"/>
    <s v="Mick Crebagga"/>
    <x v="1"/>
    <x v="0"/>
    <s v="Art"/>
    <s v="Newell 35"/>
    <n v="13.12"/>
    <n v="5"/>
    <n v="1.48"/>
    <m/>
    <n v="0.11280487804878049"/>
    <m/>
    <s v="Mick"/>
    <s v="OKAY"/>
  </r>
  <r>
    <d v="2015-12-17T00:00:00"/>
    <s v="December"/>
    <s v="Paul Gonzalez"/>
    <x v="3"/>
    <x v="0"/>
    <s v="Art"/>
    <s v="Sanford 52201 APSCO Electric Pencil Sharpener"/>
    <n v="204.85"/>
    <n v="5"/>
    <n v="53.26"/>
    <m/>
    <n v="0.25999511837930195"/>
    <m/>
    <s v="Paul"/>
    <s v="GREAT"/>
  </r>
  <r>
    <d v="2015-12-17T00:00:00"/>
    <s v="December"/>
    <s v="Paul Gonzalez"/>
    <x v="3"/>
    <x v="2"/>
    <s v="Phones"/>
    <s v="Panasonic KX TS3282W Corded phone"/>
    <n v="135.97999999999999"/>
    <n v="2"/>
    <n v="17"/>
    <m/>
    <n v="0.12501838505662599"/>
    <m/>
    <s v="Paul"/>
    <e v="#N/A"/>
  </r>
  <r>
    <d v="2015-12-17T00:00:00"/>
    <s v="December"/>
    <s v="Paul Gonzalez"/>
    <x v="3"/>
    <x v="0"/>
    <s v="Art"/>
    <s v="Sanford Colorific Eraseable Coloring Pencils, 12 Count"/>
    <n v="16.399999999999999"/>
    <n v="5"/>
    <n v="7.05"/>
    <m/>
    <n v="0.42987804878048785"/>
    <m/>
    <s v="Paul"/>
    <s v="OKAY"/>
  </r>
  <r>
    <d v="2015-12-17T00:00:00"/>
    <s v="December"/>
    <s v="Paul Gonzalez"/>
    <x v="3"/>
    <x v="0"/>
    <s v="Binders"/>
    <s v="Avery Arch Ring Binders"/>
    <n v="92.96"/>
    <n v="2"/>
    <n v="31.37"/>
    <m/>
    <n v="0.33745697074010328"/>
    <m/>
    <s v="Paul"/>
    <s v="OKAY"/>
  </r>
  <r>
    <d v="2015-12-18T00:00:00"/>
    <s v="December"/>
    <s v="Liz MacKendrick"/>
    <x v="10"/>
    <x v="0"/>
    <s v="Storage"/>
    <s v="Fellowes Officeware Wire Shelving"/>
    <n v="646.78"/>
    <n v="9"/>
    <n v="-145.52000000000001"/>
    <m/>
    <n v="-0.22499149633569376"/>
    <m/>
    <s v="Liz"/>
    <s v="GOOD"/>
  </r>
  <r>
    <d v="2015-12-18T00:00:00"/>
    <s v="December"/>
    <s v="Mitch Webber"/>
    <x v="20"/>
    <x v="2"/>
    <s v="Accessories"/>
    <s v="Imation Bio 8GB USBÂ Flash Drive ImationÂ Corp"/>
    <n v="166.24"/>
    <n v="1"/>
    <n v="24.94"/>
    <m/>
    <n v="0.15002406159769008"/>
    <m/>
    <s v="Mitch"/>
    <e v="#N/A"/>
  </r>
  <r>
    <d v="2015-12-18T00:00:00"/>
    <s v="December"/>
    <s v="Michael Kennedy"/>
    <x v="26"/>
    <x v="0"/>
    <s v="Art"/>
    <s v="Newell 320"/>
    <n v="6.85"/>
    <n v="2"/>
    <n v="0.6"/>
    <m/>
    <n v="8.7591240875912413E-2"/>
    <m/>
    <s v="Michael"/>
    <s v="OKAY"/>
  </r>
  <r>
    <d v="2015-12-18T00:00:00"/>
    <s v="December"/>
    <s v="Robert Barroso"/>
    <x v="15"/>
    <x v="0"/>
    <s v="Envelopes"/>
    <s v="#10- 4 1/8&quot; x 9 1/2&quot; Recycled Envelopes"/>
    <n v="55.94"/>
    <n v="8"/>
    <n v="18.88"/>
    <m/>
    <n v="0.33750446907400788"/>
    <m/>
    <s v="Robert"/>
    <s v="OKAY"/>
  </r>
  <r>
    <d v="2015-12-18T00:00:00"/>
    <s v="December"/>
    <s v="Robert Barroso"/>
    <x v="15"/>
    <x v="0"/>
    <s v="Labels"/>
    <s v="Avery 507"/>
    <n v="18.43"/>
    <n v="8"/>
    <n v="5.99"/>
    <m/>
    <n v="0.32501356483993493"/>
    <m/>
    <s v="Robert"/>
    <s v="OKAY"/>
  </r>
  <r>
    <d v="2015-12-18T00:00:00"/>
    <s v="December"/>
    <s v="Robert Barroso"/>
    <x v="15"/>
    <x v="1"/>
    <s v="Furnishings"/>
    <s v="Master Caster Door Stop, Brown"/>
    <n v="20.32"/>
    <n v="5"/>
    <n v="3.56"/>
    <m/>
    <n v="0.17519685039370078"/>
    <m/>
    <s v="Robert"/>
    <s v="OKAY"/>
  </r>
  <r>
    <d v="2015-12-18T00:00:00"/>
    <s v="December"/>
    <s v="Jim Kriz"/>
    <x v="10"/>
    <x v="0"/>
    <s v="Paper"/>
    <s v="Xerox 226"/>
    <n v="20.74"/>
    <n v="4"/>
    <n v="7.26"/>
    <m/>
    <n v="0.35004821600771457"/>
    <m/>
    <s v="Jim"/>
    <s v="OKAY"/>
  </r>
  <r>
    <d v="2015-12-19T00:00:00"/>
    <s v="December"/>
    <s v="James Galang"/>
    <x v="3"/>
    <x v="2"/>
    <s v="Phones"/>
    <s v="ShoreTel ShorePhone IP 230 VoIP phone"/>
    <n v="675.96"/>
    <n v="5"/>
    <n v="84.5"/>
    <m/>
    <n v="0.12500739688738979"/>
    <m/>
    <s v="James"/>
    <s v="GOOD"/>
  </r>
  <r>
    <d v="2015-12-19T00:00:00"/>
    <s v="December"/>
    <s v="James Galang"/>
    <x v="3"/>
    <x v="2"/>
    <s v="Accessories"/>
    <s v="Plantronics Savi W720 Multi-Device Wireless Headset System"/>
    <n v="1265.8499999999999"/>
    <n v="3"/>
    <n v="556.97"/>
    <m/>
    <n v="0.4399968400679386"/>
    <m/>
    <s v="James"/>
    <s v="GOOD"/>
  </r>
  <r>
    <d v="2015-12-19T00:00:00"/>
    <s v="December"/>
    <s v="Jay Kimmel"/>
    <x v="2"/>
    <x v="0"/>
    <s v="Appliances"/>
    <s v="Avanti 4.4 Cu. Ft. Refrigerator"/>
    <n v="434.35"/>
    <n v="3"/>
    <n v="43.44"/>
    <m/>
    <n v="0.10001151145389661"/>
    <m/>
    <s v="Jay"/>
    <e v="#N/A"/>
  </r>
  <r>
    <d v="2015-12-19T00:00:00"/>
    <s v="December"/>
    <s v="Jay Kimmel"/>
    <x v="2"/>
    <x v="0"/>
    <s v="Appliances"/>
    <s v="Hoover Replacement Belt for Commercial Guardsman Heavy-Duty Upright Vacuum"/>
    <n v="3.55"/>
    <n v="2"/>
    <n v="0.44"/>
    <m/>
    <n v="0.12394366197183099"/>
    <m/>
    <s v="Jay"/>
    <s v="OKAY"/>
  </r>
  <r>
    <d v="2015-12-19T00:00:00"/>
    <s v="December"/>
    <s v="Jay Kimmel"/>
    <x v="2"/>
    <x v="0"/>
    <s v="Appliances"/>
    <s v="Fellowes Advanced 8 Outlet Surge Suppressor with Phone/Fax Protection"/>
    <n v="88.83"/>
    <n v="4"/>
    <n v="7.77"/>
    <m/>
    <n v="8.7470449172576833E-2"/>
    <m/>
    <s v="Jay"/>
    <s v="OKAY"/>
  </r>
  <r>
    <d v="2015-12-19T00:00:00"/>
    <s v="December"/>
    <s v="Suzanne McNair"/>
    <x v="40"/>
    <x v="0"/>
    <s v="Binders"/>
    <s v="Self-Adhesive Ring Binder Labels"/>
    <n v="7.04"/>
    <n v="2"/>
    <n v="3.31"/>
    <m/>
    <n v="0.47017045454545453"/>
    <m/>
    <s v="Suzanne"/>
    <s v="OKAY"/>
  </r>
  <r>
    <d v="2015-12-19T00:00:00"/>
    <s v="December"/>
    <s v="Suzanne McNair"/>
    <x v="40"/>
    <x v="0"/>
    <s v="Fasteners"/>
    <s v="Bagged Rubber Bands"/>
    <n v="5.04"/>
    <n v="4"/>
    <n v="0.2"/>
    <m/>
    <n v="3.9682539682539687E-2"/>
    <m/>
    <s v="Suzanne"/>
    <s v="OKAY"/>
  </r>
  <r>
    <d v="2015-12-19T00:00:00"/>
    <s v="December"/>
    <s v="Suzanne McNair"/>
    <x v="40"/>
    <x v="0"/>
    <s v="Paper"/>
    <s v="White Computer Printout Paper by Universal"/>
    <n v="116.28"/>
    <n v="3"/>
    <n v="56.98"/>
    <m/>
    <n v="0.49002407980736151"/>
    <m/>
    <s v="Suzanne"/>
    <s v="GREAT"/>
  </r>
  <r>
    <d v="2015-12-19T00:00:00"/>
    <s v="December"/>
    <s v="Patrick Ryan"/>
    <x v="1"/>
    <x v="2"/>
    <s v="Phones"/>
    <s v="Samsung Rugby III"/>
    <n v="158.38"/>
    <n v="3"/>
    <n v="13.86"/>
    <m/>
    <n v="8.7511049374921074E-2"/>
    <m/>
    <s v="Patrick"/>
    <e v="#N/A"/>
  </r>
  <r>
    <d v="2015-12-19T00:00:00"/>
    <s v="December"/>
    <s v="Peter McVee"/>
    <x v="38"/>
    <x v="0"/>
    <s v="Paper"/>
    <s v="Xerox 1903"/>
    <n v="29.9"/>
    <n v="5"/>
    <n v="14.65"/>
    <m/>
    <n v="0.48996655518394655"/>
    <m/>
    <s v="Peter"/>
    <s v="OKAY"/>
  </r>
  <r>
    <d v="2015-12-19T00:00:00"/>
    <s v="December"/>
    <s v="Peter McVee"/>
    <x v="38"/>
    <x v="2"/>
    <s v="Accessories"/>
    <s v="Logitech diNovo Edge Keyboard"/>
    <n v="2249.91"/>
    <n v="9"/>
    <n v="517.48"/>
    <m/>
    <n v="0.23000031112355607"/>
    <m/>
    <s v="Peter"/>
    <s v="GOOD"/>
  </r>
  <r>
    <d v="2015-12-19T00:00:00"/>
    <s v="December"/>
    <s v="Peter McVee"/>
    <x v="38"/>
    <x v="1"/>
    <s v="Tables"/>
    <s v="Bretford Rectangular Conference Table Tops"/>
    <n v="1053.1600000000001"/>
    <n v="4"/>
    <n v="-105.32"/>
    <m/>
    <n v="-0.10000379809335712"/>
    <m/>
    <s v="Peter"/>
    <s v="GOOD"/>
  </r>
  <r>
    <d v="2015-12-19T00:00:00"/>
    <s v="December"/>
    <s v="Eileen Kiefer"/>
    <x v="1"/>
    <x v="2"/>
    <s v="Accessories"/>
    <s v="Maxell 4.7GB DVD+RW 3/Pack"/>
    <n v="25.49"/>
    <n v="2"/>
    <n v="4.78"/>
    <m/>
    <n v="0.18752451941938017"/>
    <m/>
    <s v="Eileen"/>
    <s v="OKAY"/>
  </r>
  <r>
    <d v="2015-12-19T00:00:00"/>
    <s v="December"/>
    <s v="Arthur Gainer"/>
    <x v="2"/>
    <x v="0"/>
    <s v="Labels"/>
    <s v="Avery 474"/>
    <n v="6.91"/>
    <n v="3"/>
    <n v="2.5099999999999998"/>
    <m/>
    <n v="0.36324167872648333"/>
    <m/>
    <s v="Arthur"/>
    <s v="OKAY"/>
  </r>
  <r>
    <d v="2015-12-20T00:00:00"/>
    <s v="December"/>
    <s v="Chad Sievert"/>
    <x v="0"/>
    <x v="0"/>
    <s v="Storage"/>
    <s v="Fellowes Super Stor/Drawer"/>
    <n v="88.8"/>
    <n v="4"/>
    <n v="-2.2200000000000002"/>
    <m/>
    <n v="-2.5000000000000001E-2"/>
    <m/>
    <s v="Chad"/>
    <s v="OKAY"/>
  </r>
  <r>
    <d v="2015-12-20T00:00:00"/>
    <s v="December"/>
    <s v="Maya Herman"/>
    <x v="20"/>
    <x v="0"/>
    <s v="Paper"/>
    <s v="Eaton Premium Continuous-Feed Paper, 25% Cotton, Letter Size, White, 1000 Shts/Box"/>
    <n v="55.48"/>
    <n v="1"/>
    <n v="26.63"/>
    <m/>
    <n v="0.47999279019466473"/>
    <m/>
    <s v="Maya"/>
    <s v="OKAY"/>
  </r>
  <r>
    <d v="2015-12-20T00:00:00"/>
    <s v="December"/>
    <s v="Katherine Ducich"/>
    <x v="1"/>
    <x v="2"/>
    <s v="Phones"/>
    <s v="Apple iPhone 5C"/>
    <n v="159.97999999999999"/>
    <n v="2"/>
    <n v="12"/>
    <m/>
    <n v="7.5009376172021511E-2"/>
    <m/>
    <s v="Katherine"/>
    <s v="GREAT"/>
  </r>
  <r>
    <d v="2015-12-20T00:00:00"/>
    <s v="December"/>
    <s v="Katherine Ducich"/>
    <x v="1"/>
    <x v="2"/>
    <s v="Accessories"/>
    <s v="Logitech G600 MMO Gaming Mouse"/>
    <n v="255.97"/>
    <n v="4"/>
    <n v="51.19"/>
    <m/>
    <n v="0.19998437316873069"/>
    <m/>
    <s v="Katherine"/>
    <s v="GREAT"/>
  </r>
  <r>
    <d v="2015-12-20T00:00:00"/>
    <s v="December"/>
    <s v="Katherine Ducich"/>
    <x v="1"/>
    <x v="1"/>
    <s v="Bookcases"/>
    <s v="Sauder Facets Collection Library, Sky Alder Finish"/>
    <n v="359.06"/>
    <n v="3"/>
    <n v="-71.81"/>
    <m/>
    <n v="-0.19999442990029523"/>
    <m/>
    <s v="Katherine"/>
    <e v="#N/A"/>
  </r>
  <r>
    <d v="2015-12-20T00:00:00"/>
    <s v="December"/>
    <s v="Gary Zandusky"/>
    <x v="12"/>
    <x v="0"/>
    <s v="Envelopes"/>
    <s v="#6 3/4 Gummed Flap White Envelopes"/>
    <n v="7.92"/>
    <n v="1"/>
    <n v="2.77"/>
    <m/>
    <n v="0.34974747474747475"/>
    <m/>
    <s v="Gary"/>
    <s v="OKAY"/>
  </r>
  <r>
    <d v="2015-12-20T00:00:00"/>
    <s v="December"/>
    <s v="Gary Zandusky"/>
    <x v="12"/>
    <x v="1"/>
    <s v="Furnishings"/>
    <s v="Nu-Dell Float Frame 11 x 14 1/2"/>
    <n v="14.37"/>
    <n v="2"/>
    <n v="3.95"/>
    <m/>
    <n v="0.27487821851078637"/>
    <m/>
    <s v="Gary"/>
    <s v="OKAY"/>
  </r>
  <r>
    <d v="2015-12-20T00:00:00"/>
    <s v="December"/>
    <s v="Evan Minnotte"/>
    <x v="16"/>
    <x v="0"/>
    <s v="Labels"/>
    <s v="Avery 486"/>
    <n v="11.7"/>
    <n v="2"/>
    <n v="3.95"/>
    <m/>
    <n v="0.33760683760683763"/>
    <m/>
    <s v="Evan"/>
    <s v="OKAY"/>
  </r>
  <r>
    <d v="2015-12-20T00:00:00"/>
    <s v="December"/>
    <s v="Arianne Irving"/>
    <x v="3"/>
    <x v="0"/>
    <s v="Paper"/>
    <s v="Easy-staple paper"/>
    <n v="17.12"/>
    <n v="4"/>
    <n v="7.7"/>
    <m/>
    <n v="0.44976635514018692"/>
    <m/>
    <s v="Arianne"/>
    <s v="OKAY"/>
  </r>
  <r>
    <d v="2015-12-20T00:00:00"/>
    <s v="December"/>
    <s v="John Murray"/>
    <x v="6"/>
    <x v="0"/>
    <s v="Appliances"/>
    <s v="Acco 6 Outlet Guardian Standard Surge Suppressor"/>
    <n v="36.270000000000003"/>
    <n v="3"/>
    <n v="10.88"/>
    <m/>
    <n v="0.29997242900468707"/>
    <m/>
    <s v="John"/>
    <s v="OKAY"/>
  </r>
  <r>
    <d v="2015-12-20T00:00:00"/>
    <s v="December"/>
    <s v="Emily Ducich"/>
    <x v="0"/>
    <x v="2"/>
    <s v="Accessories"/>
    <s v="Hypercom P1300 Pinpad"/>
    <n v="100.8"/>
    <n v="2"/>
    <n v="21.42"/>
    <m/>
    <n v="0.21250000000000002"/>
    <m/>
    <s v="Emily"/>
    <s v="GREAT"/>
  </r>
  <r>
    <d v="2015-12-21T00:00:00"/>
    <s v="December"/>
    <s v="John Stevenson"/>
    <x v="22"/>
    <x v="1"/>
    <s v="Tables"/>
    <s v="Bevis 36 x 72 Conference Tables"/>
    <n v="1618.37"/>
    <n v="13"/>
    <n v="356.04"/>
    <m/>
    <n v="0.2199991349320613"/>
    <m/>
    <s v="John"/>
    <s v="GOOD"/>
  </r>
  <r>
    <d v="2015-12-21T00:00:00"/>
    <s v="December"/>
    <s v="John Stevenson"/>
    <x v="22"/>
    <x v="2"/>
    <s v="Accessories"/>
    <s v="Enermax Acrylux Wireless Keyboard"/>
    <n v="99.6"/>
    <n v="1"/>
    <n v="36.85"/>
    <m/>
    <n v="0.36997991967871491"/>
    <m/>
    <s v="John"/>
    <s v="OKAY"/>
  </r>
  <r>
    <d v="2015-12-21T00:00:00"/>
    <s v="December"/>
    <s v="Elpida Rittenbach"/>
    <x v="26"/>
    <x v="0"/>
    <s v="Appliances"/>
    <s v="Belkin 6 Outlet Metallic Surge Strip"/>
    <n v="60.98"/>
    <n v="7"/>
    <n v="4.57"/>
    <m/>
    <n v="7.4942604132502463E-2"/>
    <m/>
    <s v="Elpida"/>
    <s v="OKAY"/>
  </r>
  <r>
    <d v="2015-12-21T00:00:00"/>
    <s v="December"/>
    <s v="Lynn Smith"/>
    <x v="25"/>
    <x v="2"/>
    <s v="Phones"/>
    <s v="Anker 36W 4-Port USB Wall Charger Travel Power Adapter for iPhone 5s 5c 5"/>
    <n v="47.98"/>
    <n v="3"/>
    <n v="4.8"/>
    <m/>
    <n v="0.10004168403501459"/>
    <m/>
    <s v="Lynn"/>
    <s v="OKAY"/>
  </r>
  <r>
    <d v="2015-12-21T00:00:00"/>
    <s v="December"/>
    <s v="Roger Demir"/>
    <x v="16"/>
    <x v="2"/>
    <s v="Accessories"/>
    <s v="Memorex Micro Travel Drive 4 GB"/>
    <n v="50.88"/>
    <n v="6"/>
    <n v="14.63"/>
    <m/>
    <n v="0.28753930817610063"/>
    <m/>
    <s v="Roger"/>
    <s v="OKAY"/>
  </r>
  <r>
    <d v="2015-12-21T00:00:00"/>
    <s v="December"/>
    <s v="Roger Demir"/>
    <x v="16"/>
    <x v="0"/>
    <s v="Envelopes"/>
    <s v="Recycled Interoffice Envelopes with Re-Use-A-Seal Closure, 10 x 13"/>
    <n v="27.31"/>
    <n v="2"/>
    <n v="9.2200000000000006"/>
    <m/>
    <n v="0.33760527279384844"/>
    <m/>
    <s v="Roger"/>
    <s v="OKAY"/>
  </r>
  <r>
    <d v="2015-12-21T00:00:00"/>
    <s v="December"/>
    <s v="Adam Hart"/>
    <x v="10"/>
    <x v="0"/>
    <s v="Art"/>
    <s v="OIC #2 Pencils, Medium Soft"/>
    <n v="3.01"/>
    <n v="2"/>
    <n v="0.34"/>
    <m/>
    <n v="0.11295681063122925"/>
    <m/>
    <s v="Adam"/>
    <s v="OKAY"/>
  </r>
  <r>
    <d v="2015-12-21T00:00:00"/>
    <s v="December"/>
    <s v="Sam Zeldin"/>
    <x v="1"/>
    <x v="2"/>
    <s v="Machines"/>
    <s v="Star Micronics TSP800 TSP847IIU Receipt Printer"/>
    <n v="600.53"/>
    <n v="2"/>
    <n v="137.26"/>
    <m/>
    <n v="0.22856476778845353"/>
    <m/>
    <s v="Sam"/>
    <s v="GOOD"/>
  </r>
  <r>
    <d v="2015-12-21T00:00:00"/>
    <s v="December"/>
    <s v="Sam Zeldin"/>
    <x v="1"/>
    <x v="0"/>
    <s v="Art"/>
    <s v="Sanford Prismacolor Professional Thick Lead Art Pencils, 36-Color Set"/>
    <n v="59.9"/>
    <n v="2"/>
    <n v="14.23"/>
    <m/>
    <n v="0.23756260434056761"/>
    <m/>
    <s v="Sam"/>
    <s v="OKAY"/>
  </r>
  <r>
    <d v="2015-12-21T00:00:00"/>
    <s v="December"/>
    <s v="Sam Zeldin"/>
    <x v="1"/>
    <x v="2"/>
    <s v="Accessories"/>
    <s v="Enermax Acrylux Wireless Keyboard"/>
    <n v="637.44000000000005"/>
    <n v="8"/>
    <n v="135.46"/>
    <m/>
    <n v="0.2125062751004016"/>
    <m/>
    <s v="Sam"/>
    <s v="GOOD"/>
  </r>
  <r>
    <d v="2015-12-21T00:00:00"/>
    <s v="December"/>
    <s v="Sam Zeldin"/>
    <x v="1"/>
    <x v="1"/>
    <s v="Furnishings"/>
    <s v="Howard Miller 11-1/2&quot; Diameter Grantwood Wall Clock"/>
    <n v="51.76"/>
    <n v="3"/>
    <n v="-33.64"/>
    <m/>
    <n v="-0.64992272024729525"/>
    <m/>
    <s v="Sam"/>
    <s v="OKAY"/>
  </r>
  <r>
    <d v="2015-12-22T00:00:00"/>
    <s v="December"/>
    <s v="Beth Thompson"/>
    <x v="21"/>
    <x v="0"/>
    <s v="Art"/>
    <s v="Newell 336"/>
    <n v="17.12"/>
    <n v="4"/>
    <n v="4.96"/>
    <m/>
    <n v="0.28971962616822428"/>
    <m/>
    <s v="Beth"/>
    <s v="OKAY"/>
  </r>
  <r>
    <d v="2015-12-22T00:00:00"/>
    <s v="December"/>
    <s v="Harold Ryan"/>
    <x v="2"/>
    <x v="0"/>
    <s v="Storage"/>
    <s v="Tennsco Lockers, Sand"/>
    <n v="33.57"/>
    <n v="2"/>
    <n v="1.68"/>
    <m/>
    <n v="5.0044682752457548E-2"/>
    <m/>
    <s v="Harold"/>
    <s v="OKAY"/>
  </r>
  <r>
    <d v="2015-12-22T00:00:00"/>
    <s v="December"/>
    <s v="Harold Ryan"/>
    <x v="2"/>
    <x v="1"/>
    <s v="Chairs"/>
    <s v="Harbour Creations Steel Folding Chair"/>
    <n v="422.63"/>
    <n v="7"/>
    <n v="0"/>
    <m/>
    <n v="0"/>
    <m/>
    <s v="Harold"/>
    <s v="GREAT"/>
  </r>
  <r>
    <d v="2015-12-23T00:00:00"/>
    <s v="December"/>
    <s v="Bradley Drucker"/>
    <x v="6"/>
    <x v="0"/>
    <s v="Appliances"/>
    <s v="Belkin Premiere Surge Master II 8-outlet surge protector"/>
    <n v="194.32"/>
    <n v="4"/>
    <n v="56.35"/>
    <m/>
    <n v="0.28998559077809799"/>
    <m/>
    <s v="Bradley"/>
    <e v="#N/A"/>
  </r>
  <r>
    <d v="2015-12-24T00:00:00"/>
    <s v="December"/>
    <s v="Joni Blumstein"/>
    <x v="10"/>
    <x v="0"/>
    <s v="Fasteners"/>
    <s v="OIC Bulk Pack Metal Binder Clips"/>
    <n v="5.58"/>
    <n v="2"/>
    <n v="1.81"/>
    <m/>
    <n v="0.32437275985663083"/>
    <m/>
    <s v="Joni"/>
    <s v="OKAY"/>
  </r>
  <r>
    <d v="2015-12-24T00:00:00"/>
    <s v="December"/>
    <s v="Joni Blumstein"/>
    <x v="10"/>
    <x v="0"/>
    <s v="Paper"/>
    <s v="While You Were Out Pads, 50 per Pad, 4 x 5 1/4, Green Cycle"/>
    <n v="22.7"/>
    <n v="6"/>
    <n v="8.23"/>
    <m/>
    <n v="0.36255506607929516"/>
    <m/>
    <s v="Joni"/>
    <s v="OKAY"/>
  </r>
  <r>
    <d v="2015-12-24T00:00:00"/>
    <s v="December"/>
    <s v="Joni Blumstein"/>
    <x v="10"/>
    <x v="0"/>
    <s v="Binders"/>
    <s v="Ibico Standard Transparent Covers"/>
    <n v="19.78"/>
    <n v="4"/>
    <n v="-13.84"/>
    <m/>
    <n v="-0.69969666329625879"/>
    <m/>
    <s v="Joni"/>
    <s v="OKAY"/>
  </r>
  <r>
    <d v="2015-12-24T00:00:00"/>
    <s v="December"/>
    <s v="Joni Blumstein"/>
    <x v="10"/>
    <x v="1"/>
    <s v="Furnishings"/>
    <s v="Executive Impressions 14&quot; Two-Color Numerals Wall Clock"/>
    <n v="72.7"/>
    <n v="4"/>
    <n v="19.079999999999998"/>
    <m/>
    <n v="0.26244841815680875"/>
    <m/>
    <s v="Joni"/>
    <s v="OKAY"/>
  </r>
  <r>
    <d v="2015-12-24T00:00:00"/>
    <s v="December"/>
    <s v="Joni Blumstein"/>
    <x v="10"/>
    <x v="2"/>
    <s v="Machines"/>
    <s v="Swingline SM12-08 MicroCut Jam Free Shredder"/>
    <n v="479.99"/>
    <n v="4"/>
    <n v="-383.99"/>
    <m/>
    <n v="-0.79999583324652601"/>
    <m/>
    <s v="Joni"/>
    <e v="#N/A"/>
  </r>
  <r>
    <d v="2015-12-24T00:00:00"/>
    <s v="December"/>
    <s v="Joni Blumstein"/>
    <x v="10"/>
    <x v="0"/>
    <s v="Art"/>
    <s v="Stanley Bostitch Contemporary Electric Pencil Sharpeners"/>
    <n v="27.17"/>
    <n v="2"/>
    <n v="2.72"/>
    <m/>
    <n v="0.10011041589988959"/>
    <m/>
    <s v="Joni"/>
    <s v="OKAY"/>
  </r>
  <r>
    <d v="2015-12-24T00:00:00"/>
    <s v="December"/>
    <s v="David Bremer"/>
    <x v="20"/>
    <x v="0"/>
    <s v="Paper"/>
    <s v="Xerox 1887"/>
    <n v="132.79"/>
    <n v="7"/>
    <n v="63.74"/>
    <m/>
    <n v="0.48000602455004149"/>
    <m/>
    <s v="David"/>
    <e v="#N/A"/>
  </r>
  <r>
    <d v="2015-12-24T00:00:00"/>
    <s v="December"/>
    <s v="David Bremer"/>
    <x v="20"/>
    <x v="0"/>
    <s v="Paper"/>
    <s v="Xerox 1967"/>
    <n v="12.96"/>
    <n v="2"/>
    <n v="6.22"/>
    <m/>
    <n v="0.47993827160493824"/>
    <m/>
    <s v="David"/>
    <s v="OKAY"/>
  </r>
  <r>
    <d v="2015-12-24T00:00:00"/>
    <s v="December"/>
    <s v="David Bremer"/>
    <x v="20"/>
    <x v="0"/>
    <s v="Labels"/>
    <s v="Smead Alpha-Z Color-Coded Second Alphabetical Labels and Starter Set"/>
    <n v="21.56"/>
    <n v="7"/>
    <n v="10.35"/>
    <m/>
    <n v="0.48005565862708721"/>
    <m/>
    <s v="David"/>
    <s v="OKAY"/>
  </r>
  <r>
    <d v="2015-12-24T00:00:00"/>
    <s v="December"/>
    <s v="Jim Radford"/>
    <x v="26"/>
    <x v="1"/>
    <s v="Bookcases"/>
    <s v="Atlantic Metals Mobile 4-Shelf Bookcases, Custom Colors"/>
    <n v="590.05999999999995"/>
    <n v="7"/>
    <n v="-786.74"/>
    <m/>
    <n v="-1.3333220350472834"/>
    <m/>
    <s v="Jim"/>
    <s v="GOOD"/>
  </r>
  <r>
    <d v="2015-12-24T00:00:00"/>
    <s v="December"/>
    <s v="Jim Radford"/>
    <x v="26"/>
    <x v="0"/>
    <s v="Art"/>
    <s v="Dixon My First Ticonderoga Pencil, #2"/>
    <n v="14.04"/>
    <n v="3"/>
    <n v="1.58"/>
    <m/>
    <n v="0.11253561253561255"/>
    <m/>
    <s v="Jim"/>
    <s v="OKAY"/>
  </r>
  <r>
    <d v="2015-12-24T00:00:00"/>
    <s v="December"/>
    <s v="Maribeth Schnelling"/>
    <x v="12"/>
    <x v="0"/>
    <s v="Paper"/>
    <s v="Computer Printout Paper with Letter-Trim Perforations"/>
    <n v="106.23"/>
    <n v="7"/>
    <n v="37.18"/>
    <m/>
    <n v="0.34999529323166712"/>
    <m/>
    <s v="Maribeth"/>
    <s v="GREAT"/>
  </r>
  <r>
    <d v="2015-12-24T00:00:00"/>
    <s v="December"/>
    <s v="Maribeth Schnelling"/>
    <x v="12"/>
    <x v="2"/>
    <s v="Phones"/>
    <s v="ClearSounds CSC500 Amplified Spirit Phone Corded phone"/>
    <n v="111.98"/>
    <n v="2"/>
    <n v="11.2"/>
    <m/>
    <n v="0.10001786033220217"/>
    <m/>
    <s v="Maribeth"/>
    <e v="#N/A"/>
  </r>
  <r>
    <d v="2015-12-24T00:00:00"/>
    <s v="December"/>
    <s v="Maribeth Schnelling"/>
    <x v="12"/>
    <x v="1"/>
    <s v="Furnishings"/>
    <s v="Magna Visual Magnetic Picture Hangers"/>
    <n v="7.71"/>
    <n v="2"/>
    <n v="1.74"/>
    <m/>
    <n v="0.22568093385214008"/>
    <m/>
    <s v="Maribeth"/>
    <s v="OKAY"/>
  </r>
  <r>
    <d v="2015-12-24T00:00:00"/>
    <s v="December"/>
    <s v="Harold Ryan"/>
    <x v="12"/>
    <x v="1"/>
    <s v="Chairs"/>
    <s v="SAFCO Arco Folding Chair"/>
    <n v="883.84"/>
    <n v="4"/>
    <n v="99.43"/>
    <m/>
    <n v="0.11249773714699493"/>
    <m/>
    <s v="Harold"/>
    <s v="GOOD"/>
  </r>
  <r>
    <d v="2015-12-24T00:00:00"/>
    <s v="December"/>
    <s v="Kean Takahito"/>
    <x v="3"/>
    <x v="0"/>
    <s v="Binders"/>
    <s v="Avery Hole Reinforcements"/>
    <n v="19.940000000000001"/>
    <n v="4"/>
    <n v="7.23"/>
    <m/>
    <n v="0.36258776328986958"/>
    <m/>
    <s v="Kean"/>
    <s v="OKAY"/>
  </r>
  <r>
    <d v="2015-12-24T00:00:00"/>
    <s v="December"/>
    <s v="Kean Takahito"/>
    <x v="3"/>
    <x v="0"/>
    <s v="Fasteners"/>
    <s v="Vinyl Coated Wire Paper Clips in Organizer Box, 800/Box"/>
    <n v="45.92"/>
    <n v="4"/>
    <n v="21.58"/>
    <m/>
    <n v="0.46994773519163757"/>
    <m/>
    <s v="Kean"/>
    <s v="OKAY"/>
  </r>
  <r>
    <d v="2015-12-24T00:00:00"/>
    <s v="December"/>
    <s v="Harry Marie"/>
    <x v="24"/>
    <x v="1"/>
    <s v="Furnishings"/>
    <s v="Eldon Regeneration Recycled Desk Accessories, Black"/>
    <n v="9.68"/>
    <n v="2"/>
    <n v="3.78"/>
    <m/>
    <n v="0.39049586776859502"/>
    <m/>
    <s v="Harry"/>
    <s v="OKAY"/>
  </r>
  <r>
    <d v="2015-12-24T00:00:00"/>
    <s v="December"/>
    <s v="Harry Marie"/>
    <x v="24"/>
    <x v="2"/>
    <s v="Copiers"/>
    <s v="Canon PC1060 Personal Laser Copier"/>
    <n v="4899.93"/>
    <n v="7"/>
    <n v="2302.9699999999998"/>
    <m/>
    <n v="0.47000059184518955"/>
    <m/>
    <s v="Harry"/>
    <s v="GOOD"/>
  </r>
  <r>
    <d v="2015-12-25T00:00:00"/>
    <s v="December"/>
    <s v="Justin Deggeller"/>
    <x v="2"/>
    <x v="1"/>
    <s v="Furnishings"/>
    <s v="Tenex Antistatic Computer Chair Mats"/>
    <n v="547.14"/>
    <n v="4"/>
    <n v="-68.39"/>
    <m/>
    <n v="-0.12499543078553936"/>
    <m/>
    <s v="Justin"/>
    <s v="GOOD"/>
  </r>
  <r>
    <d v="2015-12-25T00:00:00"/>
    <s v="December"/>
    <s v="Maria Bertelson"/>
    <x v="15"/>
    <x v="0"/>
    <s v="Labels"/>
    <s v="Avery 474"/>
    <n v="9.2200000000000006"/>
    <n v="4"/>
    <n v="3.34"/>
    <m/>
    <n v="0.3622559652928416"/>
    <m/>
    <s v="Maria"/>
    <s v="OKAY"/>
  </r>
  <r>
    <d v="2015-12-25T00:00:00"/>
    <s v="December"/>
    <s v="Maria Bertelson"/>
    <x v="15"/>
    <x v="0"/>
    <s v="Paper"/>
    <s v="Xerox 227"/>
    <n v="10.37"/>
    <n v="2"/>
    <n v="3.63"/>
    <m/>
    <n v="0.35004821600771457"/>
    <m/>
    <s v="Maria"/>
    <s v="OKAY"/>
  </r>
  <r>
    <d v="2015-12-25T00:00:00"/>
    <s v="December"/>
    <s v="Dionis Lloyd"/>
    <x v="14"/>
    <x v="2"/>
    <s v="Phones"/>
    <s v="Logitech B530 USBÂ HeadsetÂ -Â headsetÂ - Full size, Binaural"/>
    <n v="73.98"/>
    <n v="2"/>
    <n v="19.97"/>
    <m/>
    <n v="0.26993782103271152"/>
    <m/>
    <s v="Dionis"/>
    <s v="OKAY"/>
  </r>
  <r>
    <d v="2015-12-25T00:00:00"/>
    <s v="December"/>
    <s v="Dionis Lloyd"/>
    <x v="14"/>
    <x v="1"/>
    <s v="Bookcases"/>
    <s v="Rush Hierlooms Collection Rich Wood Bookcases"/>
    <n v="160.97999999999999"/>
    <n v="1"/>
    <n v="20.93"/>
    <m/>
    <n v="0.13001615107466766"/>
    <m/>
    <s v="Dionis"/>
    <e v="#N/A"/>
  </r>
  <r>
    <d v="2015-12-25T00:00:00"/>
    <s v="December"/>
    <s v="Dionis Lloyd"/>
    <x v="14"/>
    <x v="0"/>
    <s v="Paper"/>
    <s v="Xerox 1978"/>
    <n v="17.34"/>
    <n v="3"/>
    <n v="8.5"/>
    <m/>
    <n v="0.49019607843137253"/>
    <m/>
    <s v="Dionis"/>
    <s v="OKAY"/>
  </r>
  <r>
    <d v="2015-12-25T00:00:00"/>
    <s v="December"/>
    <s v="Dionis Lloyd"/>
    <x v="14"/>
    <x v="0"/>
    <s v="Art"/>
    <s v="Newell 351"/>
    <n v="3.28"/>
    <n v="1"/>
    <n v="0.95"/>
    <m/>
    <n v="0.28963414634146339"/>
    <m/>
    <s v="Dionis"/>
    <s v="OKAY"/>
  </r>
  <r>
    <d v="2015-12-25T00:00:00"/>
    <s v="December"/>
    <s v="Jim Kriz"/>
    <x v="20"/>
    <x v="0"/>
    <s v="Appliances"/>
    <s v="Kensington 7 Outlet MasterPiece Power Center with Fax/Phone Line Protection"/>
    <n v="414.96"/>
    <n v="2"/>
    <n v="124.49"/>
    <m/>
    <n v="0.30000481974166188"/>
    <m/>
    <s v="Jim"/>
    <s v="GREAT"/>
  </r>
  <r>
    <d v="2015-12-25T00:00:00"/>
    <s v="December"/>
    <s v="Ralph Arnett"/>
    <x v="3"/>
    <x v="2"/>
    <s v="Copiers"/>
    <s v="Brother DCP1000 Digital 3 in 1 Multifunction Machine"/>
    <n v="1199.96"/>
    <n v="5"/>
    <n v="224.99"/>
    <m/>
    <n v="0.1874979165972199"/>
    <m/>
    <s v="Ralph"/>
    <s v="GOOD"/>
  </r>
  <r>
    <d v="2015-12-25T00:00:00"/>
    <s v="December"/>
    <s v="Ralph Arnett"/>
    <x v="3"/>
    <x v="0"/>
    <s v="Paper"/>
    <s v="Important Message Pads, 50 4-1/4 x 5-1/2 Forms per Pad"/>
    <n v="12.6"/>
    <n v="3"/>
    <n v="6.17"/>
    <m/>
    <n v="0.48968253968253966"/>
    <m/>
    <s v="Ralph"/>
    <s v="OKAY"/>
  </r>
  <r>
    <d v="2015-12-25T00:00:00"/>
    <s v="December"/>
    <s v="Ralph Arnett"/>
    <x v="3"/>
    <x v="0"/>
    <s v="Paper"/>
    <s v="Great White Multi-Use Recycled Paper (20Lb. and 84 Bright)"/>
    <n v="17.940000000000001"/>
    <n v="3"/>
    <n v="8.07"/>
    <m/>
    <n v="0.44983277591973242"/>
    <m/>
    <s v="Ralph"/>
    <s v="OKAY"/>
  </r>
  <r>
    <d v="2015-12-25T00:00:00"/>
    <s v="December"/>
    <s v="Lena Hernandez"/>
    <x v="4"/>
    <x v="1"/>
    <s v="Furnishings"/>
    <s v="Tenex B1-RE Series Chair Mats for Low Pile Carpets"/>
    <n v="275.88"/>
    <n v="6"/>
    <n v="46.9"/>
    <m/>
    <n v="0.17000144990575614"/>
    <m/>
    <s v="Lena"/>
    <s v="GREAT"/>
  </r>
  <r>
    <d v="2015-12-25T00:00:00"/>
    <s v="December"/>
    <s v="Lena Hernandez"/>
    <x v="4"/>
    <x v="0"/>
    <s v="Binders"/>
    <s v="Tuf-Vin Binders"/>
    <n v="157.9"/>
    <n v="5"/>
    <n v="74.209999999999994"/>
    <m/>
    <n v="0.46998100063331216"/>
    <m/>
    <s v="Lena"/>
    <s v="GREAT"/>
  </r>
  <r>
    <d v="2015-12-25T00:00:00"/>
    <s v="December"/>
    <s v="Jim Karlsson"/>
    <x v="20"/>
    <x v="2"/>
    <s v="Accessories"/>
    <s v="Plantronics Savi W720 Multi-Device Wireless Headset System"/>
    <n v="843.9"/>
    <n v="2"/>
    <n v="371.32"/>
    <m/>
    <n v="0.44000473989809219"/>
    <m/>
    <s v="Jim"/>
    <s v="GOOD"/>
  </r>
  <r>
    <d v="2015-12-25T00:00:00"/>
    <s v="December"/>
    <s v="Jim Karlsson"/>
    <x v="20"/>
    <x v="1"/>
    <s v="Bookcases"/>
    <s v="Atlantic Metals Mobile 4-Shelf Bookcases, Custom Colors"/>
    <n v="449.57"/>
    <n v="2"/>
    <n v="56.2"/>
    <m/>
    <n v="0.12500834130391264"/>
    <m/>
    <s v="Jim"/>
    <e v="#N/A"/>
  </r>
  <r>
    <d v="2015-12-25T00:00:00"/>
    <s v="December"/>
    <s v="Sean Miller"/>
    <x v="3"/>
    <x v="0"/>
    <s v="Paper"/>
    <s v="Xerox 1949"/>
    <n v="9.9600000000000009"/>
    <n v="2"/>
    <n v="4.88"/>
    <m/>
    <n v="0.48995983935742965"/>
    <m/>
    <s v="Sean"/>
    <s v="OKAY"/>
  </r>
  <r>
    <d v="2015-12-26T00:00:00"/>
    <s v="December"/>
    <s v="Brian Dahlen"/>
    <x v="32"/>
    <x v="0"/>
    <s v="Fasteners"/>
    <s v="Staples"/>
    <n v="22.2"/>
    <n v="5"/>
    <n v="10.43"/>
    <m/>
    <n v="0.4698198198198198"/>
    <m/>
    <s v="Brian"/>
    <s v="OKAY"/>
  </r>
  <r>
    <d v="2015-12-26T00:00:00"/>
    <s v="December"/>
    <s v="Mick Crebagga"/>
    <x v="10"/>
    <x v="1"/>
    <s v="Tables"/>
    <s v="KI Adjustable-Height Table"/>
    <n v="51.59"/>
    <n v="1"/>
    <n v="-15.48"/>
    <m/>
    <n v="-0.30005815080441944"/>
    <m/>
    <s v="Mick"/>
    <s v="OKAY"/>
  </r>
  <r>
    <d v="2015-12-26T00:00:00"/>
    <s v="December"/>
    <s v="Roger Barcio"/>
    <x v="0"/>
    <x v="1"/>
    <s v="Chairs"/>
    <s v="Office Star - Contemporary Task Swivel chair with 2-way adjustable arms, Plum"/>
    <n v="275.06"/>
    <n v="3"/>
    <n v="-90.38"/>
    <m/>
    <n v="-0.32858285464989456"/>
    <m/>
    <s v="Roger"/>
    <s v="GREAT"/>
  </r>
  <r>
    <d v="2015-12-26T00:00:00"/>
    <s v="December"/>
    <s v="David Flashing"/>
    <x v="20"/>
    <x v="0"/>
    <s v="Paper"/>
    <s v="Xerox 1906"/>
    <n v="212.64"/>
    <n v="6"/>
    <n v="99.94"/>
    <m/>
    <n v="0.4699962377727615"/>
    <m/>
    <s v="David"/>
    <s v="GREAT"/>
  </r>
  <r>
    <d v="2015-12-27T00:00:00"/>
    <s v="December"/>
    <s v="Steve Nguyen"/>
    <x v="0"/>
    <x v="0"/>
    <s v="Envelopes"/>
    <s v="#10-4 1/8&quot; x 9 1/2&quot; Premium Diagonal Seam Envelopes"/>
    <n v="113.33"/>
    <n v="9"/>
    <n v="35.42"/>
    <m/>
    <n v="0.31253860407659051"/>
    <m/>
    <s v="Steve"/>
    <s v="GREAT"/>
  </r>
  <r>
    <d v="2015-12-27T00:00:00"/>
    <s v="December"/>
    <s v="Steve Nguyen"/>
    <x v="0"/>
    <x v="1"/>
    <s v="Bookcases"/>
    <s v="Atlantic Metals Mobile 3-Shelf Bookcases, Custom Colors"/>
    <n v="532.4"/>
    <n v="3"/>
    <n v="-46.98"/>
    <m/>
    <n v="-8.8241923365890304E-2"/>
    <m/>
    <s v="Steve"/>
    <s v="GOOD"/>
  </r>
  <r>
    <d v="2015-12-27T00:00:00"/>
    <s v="December"/>
    <s v="Steve Nguyen"/>
    <x v="0"/>
    <x v="1"/>
    <s v="Chairs"/>
    <s v="Global Fabric Manager's Chair, Dark Gray"/>
    <n v="212.06"/>
    <n v="3"/>
    <n v="-15.15"/>
    <m/>
    <n v="-7.1442044704328966E-2"/>
    <m/>
    <s v="Steve"/>
    <s v="GREAT"/>
  </r>
  <r>
    <d v="2015-12-27T00:00:00"/>
    <s v="December"/>
    <s v="Steve Nguyen"/>
    <x v="0"/>
    <x v="2"/>
    <s v="Phones"/>
    <s v="Plantronics HL10 Handset Lifter"/>
    <n v="371.17"/>
    <n v="4"/>
    <n v="41.76"/>
    <m/>
    <n v="0.1125090928684969"/>
    <m/>
    <s v="Steve"/>
    <s v="GREAT"/>
  </r>
  <r>
    <d v="2015-12-27T00:00:00"/>
    <s v="December"/>
    <s v="Maribeth Dona"/>
    <x v="13"/>
    <x v="0"/>
    <s v="Envelopes"/>
    <s v="Strathmore #10 Envelopes, Ultimate White"/>
    <n v="105.42"/>
    <n v="2"/>
    <n v="51.66"/>
    <m/>
    <n v="0.49003984063745015"/>
    <m/>
    <s v="Maribeth"/>
    <e v="#N/A"/>
  </r>
  <r>
    <d v="2015-12-27T00:00:00"/>
    <s v="December"/>
    <s v="Brad Thomas"/>
    <x v="36"/>
    <x v="0"/>
    <s v="Paper"/>
    <s v="Xerox 1950"/>
    <n v="28.9"/>
    <n v="5"/>
    <n v="14.16"/>
    <m/>
    <n v="0.48996539792387545"/>
    <m/>
    <s v="Brad"/>
    <s v="OKAY"/>
  </r>
  <r>
    <d v="2015-12-27T00:00:00"/>
    <s v="December"/>
    <s v="Brad Thomas"/>
    <x v="36"/>
    <x v="0"/>
    <s v="Appliances"/>
    <s v="Kensington 7 Outlet MasterPiece Power Center"/>
    <n v="355.96"/>
    <n v="2"/>
    <n v="103.23"/>
    <m/>
    <n v="0.29000449488706598"/>
    <m/>
    <s v="Brad"/>
    <s v="GREAT"/>
  </r>
  <r>
    <d v="2015-12-27T00:00:00"/>
    <s v="December"/>
    <s v="Arthur Gainer"/>
    <x v="3"/>
    <x v="0"/>
    <s v="Appliances"/>
    <s v="Belkin F9G930V10-GRY 9 Outlet Surge"/>
    <n v="106.96"/>
    <n v="2"/>
    <n v="31.02"/>
    <m/>
    <n v="0.29001495886312639"/>
    <m/>
    <s v="Arthur"/>
    <e v="#N/A"/>
  </r>
  <r>
    <d v="2015-12-27T00:00:00"/>
    <s v="December"/>
    <s v="Arthur Gainer"/>
    <x v="3"/>
    <x v="0"/>
    <s v="Labels"/>
    <s v="Avery 497"/>
    <n v="21.56"/>
    <n v="7"/>
    <n v="10.35"/>
    <m/>
    <n v="0.48005565862708721"/>
    <m/>
    <s v="Arthur"/>
    <s v="OKAY"/>
  </r>
  <r>
    <d v="2015-12-27T00:00:00"/>
    <s v="December"/>
    <s v="Daniel Raglin"/>
    <x v="1"/>
    <x v="0"/>
    <s v="Storage"/>
    <s v="Sterilite Show Offs Storage Containers"/>
    <n v="12.67"/>
    <n v="3"/>
    <n v="-3.17"/>
    <m/>
    <n v="-0.25019731649565902"/>
    <m/>
    <s v="Daniel"/>
    <s v="OKAY"/>
  </r>
  <r>
    <d v="2015-12-27T00:00:00"/>
    <s v="December"/>
    <s v="Kean Nguyen"/>
    <x v="3"/>
    <x v="2"/>
    <s v="Accessories"/>
    <s v="Maxell 4.7GB DVD-R 5/Pack"/>
    <n v="7.92"/>
    <n v="8"/>
    <n v="3.48"/>
    <m/>
    <n v="0.43939393939393939"/>
    <m/>
    <s v="Kean"/>
    <s v="OKAY"/>
  </r>
  <r>
    <d v="2015-12-27T00:00:00"/>
    <s v="December"/>
    <s v="Richard Eichhorn"/>
    <x v="21"/>
    <x v="0"/>
    <s v="Paper"/>
    <s v="Xerox 1917"/>
    <n v="195.64"/>
    <n v="4"/>
    <n v="91.95"/>
    <m/>
    <n v="0.46999591085667558"/>
    <m/>
    <s v="Richard"/>
    <s v="GREAT"/>
  </r>
  <r>
    <d v="2015-12-27T00:00:00"/>
    <s v="December"/>
    <s v="Richard Eichhorn"/>
    <x v="21"/>
    <x v="2"/>
    <s v="Phones"/>
    <s v="Cisco SPA 502G IP Phone"/>
    <n v="239.9"/>
    <n v="2"/>
    <n v="71.97"/>
    <m/>
    <n v="0.3"/>
    <m/>
    <s v="Richard"/>
    <s v="GREAT"/>
  </r>
  <r>
    <d v="2015-12-27T00:00:00"/>
    <s v="December"/>
    <s v="David Bremer"/>
    <x v="10"/>
    <x v="1"/>
    <s v="Tables"/>
    <s v="Riverside Furniture Oval Coffee Table, Oval End Table, End Table with Drawer"/>
    <n v="1548.99"/>
    <n v="9"/>
    <n v="-464.7"/>
    <m/>
    <n v="-0.30000193674587955"/>
    <m/>
    <s v="David"/>
    <s v="GOOD"/>
  </r>
  <r>
    <d v="2015-12-27T00:00:00"/>
    <s v="December"/>
    <s v="David Bremer"/>
    <x v="10"/>
    <x v="0"/>
    <s v="Envelopes"/>
    <s v="Staple envelope"/>
    <n v="19.87"/>
    <n v="3"/>
    <n v="6.71"/>
    <m/>
    <n v="0.33769501761449422"/>
    <m/>
    <s v="David"/>
    <s v="OKAY"/>
  </r>
  <r>
    <d v="2015-12-27T00:00:00"/>
    <s v="December"/>
    <s v="Sung Pak"/>
    <x v="15"/>
    <x v="2"/>
    <s v="Accessories"/>
    <s v="Maxell CD-R Discs"/>
    <n v="4.7300000000000004"/>
    <n v="3"/>
    <n v="0.71"/>
    <m/>
    <n v="0.15010570824524311"/>
    <m/>
    <s v="Sung"/>
    <s v="OKAY"/>
  </r>
  <r>
    <d v="2015-12-27T00:00:00"/>
    <s v="December"/>
    <s v="Sung Pak"/>
    <x v="15"/>
    <x v="1"/>
    <s v="Furnishings"/>
    <s v="Executive Impressions 14&quot; Contract Wall Clock with Quartz Movement"/>
    <n v="53.35"/>
    <n v="3"/>
    <n v="16.010000000000002"/>
    <m/>
    <n v="0.30009372071227741"/>
    <m/>
    <s v="Sung"/>
    <s v="OKAY"/>
  </r>
  <r>
    <d v="2015-12-27T00:00:00"/>
    <s v="December"/>
    <s v="Sung Pak"/>
    <x v="15"/>
    <x v="1"/>
    <s v="Bookcases"/>
    <s v="O'Sullivan 5-Shelf Heavy-Duty Bookcases"/>
    <n v="131.1"/>
    <n v="2"/>
    <n v="8.19"/>
    <m/>
    <n v="6.2471395881006864E-2"/>
    <m/>
    <s v="Sung"/>
    <e v="#N/A"/>
  </r>
  <r>
    <d v="2015-12-27T00:00:00"/>
    <s v="December"/>
    <s v="Sung Pak"/>
    <x v="15"/>
    <x v="0"/>
    <s v="Storage"/>
    <s v="Staple magnet"/>
    <n v="22.51"/>
    <n v="3"/>
    <n v="2.25"/>
    <m/>
    <n v="9.995557529986672E-2"/>
    <m/>
    <s v="Sung"/>
    <s v="OKAY"/>
  </r>
  <r>
    <d v="2015-12-27T00:00:00"/>
    <s v="December"/>
    <s v="Sung Pak"/>
    <x v="15"/>
    <x v="2"/>
    <s v="Accessories"/>
    <s v="SanDisk Ultra 16 GB MicroSDHC Class 10 Memory Card"/>
    <n v="72.739999999999995"/>
    <n v="7"/>
    <n v="-12.73"/>
    <m/>
    <n v="-0.17500687379708552"/>
    <m/>
    <s v="Sung"/>
    <s v="OKAY"/>
  </r>
  <r>
    <d v="2015-12-27T00:00:00"/>
    <s v="December"/>
    <s v="Aaron Hawkins"/>
    <x v="3"/>
    <x v="0"/>
    <s v="Storage"/>
    <s v="Fellowes Super Stor/Drawer Files"/>
    <n v="323.10000000000002"/>
    <n v="2"/>
    <n v="61.39"/>
    <m/>
    <n v="0.19000309501702259"/>
    <m/>
    <s v="Aaron"/>
    <s v="GREAT"/>
  </r>
  <r>
    <d v="2015-12-27T00:00:00"/>
    <s v="December"/>
    <s v="Aaron Hawkins"/>
    <x v="3"/>
    <x v="2"/>
    <s v="Phones"/>
    <s v="Geemarc AmpliPOWER60"/>
    <n v="668.16"/>
    <n v="9"/>
    <n v="75.17"/>
    <m/>
    <n v="0.11250299329501917"/>
    <m/>
    <s v="Aaron"/>
    <s v="GOOD"/>
  </r>
  <r>
    <d v="2015-12-28T00:00:00"/>
    <s v="December"/>
    <s v="Eric Murdock"/>
    <x v="2"/>
    <x v="2"/>
    <s v="Accessories"/>
    <s v="Lenovo 17-Key USB Numeric Keypad"/>
    <n v="54.38"/>
    <n v="2"/>
    <n v="1.36"/>
    <m/>
    <n v="2.5009194556822361E-2"/>
    <m/>
    <s v="Eric"/>
    <s v="OKAY"/>
  </r>
  <r>
    <d v="2015-12-28T00:00:00"/>
    <s v="December"/>
    <s v="Fred Harton"/>
    <x v="1"/>
    <x v="0"/>
    <s v="Storage"/>
    <s v="Tenex Personal Filing Tote With Secure Closure Lid, Black/Frost"/>
    <n v="24.82"/>
    <n v="2"/>
    <n v="1.55"/>
    <m/>
    <n v="6.2449637389202256E-2"/>
    <m/>
    <s v="Fred"/>
    <s v="OKAY"/>
  </r>
  <r>
    <d v="2015-12-29T00:00:00"/>
    <s v="December"/>
    <s v="Roy FranzÃ¶sisch"/>
    <x v="20"/>
    <x v="0"/>
    <s v="Supplies"/>
    <s v="Acme Serrated Blade Letter Opener"/>
    <n v="6.36"/>
    <n v="2"/>
    <n v="0.06"/>
    <m/>
    <n v="9.433962264150943E-3"/>
    <m/>
    <s v="Roy"/>
    <s v="OKAY"/>
  </r>
  <r>
    <d v="2015-12-30T00:00:00"/>
    <s v="December"/>
    <s v="Clay Ludtke"/>
    <x v="3"/>
    <x v="0"/>
    <s v="Paper"/>
    <s v="Xerox 1929"/>
    <n v="68.52"/>
    <n v="3"/>
    <n v="31.52"/>
    <m/>
    <n v="0.46001167542323412"/>
    <m/>
    <s v="Clay"/>
    <s v="OKAY"/>
  </r>
  <r>
    <d v="2015-12-30T00:00:00"/>
    <s v="December"/>
    <s v="Clay Ludtke"/>
    <x v="3"/>
    <x v="0"/>
    <s v="Storage"/>
    <s v="2300 Heavy-Duty Transfer File Systems by Perma"/>
    <n v="74.94"/>
    <n v="3"/>
    <n v="14.24"/>
    <m/>
    <n v="0.19001868161195623"/>
    <m/>
    <s v="Clay"/>
    <s v="OKAY"/>
  </r>
  <r>
    <d v="2015-12-30T00:00:00"/>
    <s v="December"/>
    <s v="Clay Ludtke"/>
    <x v="3"/>
    <x v="2"/>
    <s v="Machines"/>
    <s v="Zebra GX420t Direct Thermal/Thermal Transfer Printer"/>
    <n v="2548.56"/>
    <n v="6"/>
    <n v="286.70999999999998"/>
    <m/>
    <n v="0.11249882286467652"/>
    <m/>
    <s v="Clay"/>
    <s v="GOOD"/>
  </r>
  <r>
    <d v="2015-12-30T00:00:00"/>
    <s v="December"/>
    <s v="Clay Ludtke"/>
    <x v="3"/>
    <x v="0"/>
    <s v="Envelopes"/>
    <s v="Tyvek Side-Opening Peel &amp; Seel Expanding Envelopes"/>
    <n v="271.44"/>
    <n v="3"/>
    <n v="122.15"/>
    <m/>
    <n v="0.45000736811081643"/>
    <m/>
    <s v="Clay"/>
    <s v="GREAT"/>
  </r>
  <r>
    <d v="2015-12-30T00:00:00"/>
    <s v="December"/>
    <s v="Clay Ludtke"/>
    <x v="3"/>
    <x v="2"/>
    <s v="Phones"/>
    <s v="Cisco SPA 502G IP Phone"/>
    <n v="287.88"/>
    <n v="3"/>
    <n v="35.99"/>
    <m/>
    <n v="0.12501736834792276"/>
    <m/>
    <s v="Clay"/>
    <s v="GREAT"/>
  </r>
  <r>
    <d v="2015-12-31T00:00:00"/>
    <s v="December"/>
    <s v="Jas O'Carroll"/>
    <x v="35"/>
    <x v="0"/>
    <s v="Binders"/>
    <s v="Ibico Hi-Tech Manual Binding System"/>
    <n v="487.98"/>
    <n v="2"/>
    <n v="152.5"/>
    <m/>
    <n v="0.31251280790196317"/>
    <m/>
    <s v="Jas"/>
    <e v="#N/A"/>
  </r>
  <r>
    <d v="2015-12-31T00:00:00"/>
    <s v="December"/>
    <s v="Trudy Brown"/>
    <x v="0"/>
    <x v="1"/>
    <s v="Furnishings"/>
    <s v="Eldon Expressions Wood Desk Accessories, Oak"/>
    <n v="14.76"/>
    <n v="5"/>
    <n v="-11.44"/>
    <m/>
    <n v="-0.77506775067750677"/>
    <m/>
    <s v="Trudy"/>
    <s v="OKAY"/>
  </r>
  <r>
    <d v="2015-12-31T00:00:00"/>
    <s v="December"/>
    <s v="Trudy Brown"/>
    <x v="0"/>
    <x v="0"/>
    <s v="Binders"/>
    <s v="Newell 3-Hole Punched Plastic Slotted Magazine Holders for Binders"/>
    <n v="3.66"/>
    <n v="4"/>
    <n v="-5.85"/>
    <m/>
    <n v="-1.5983606557377048"/>
    <m/>
    <s v="Trudy"/>
    <s v="OKAY"/>
  </r>
  <r>
    <d v="2015-12-31T00:00:00"/>
    <s v="December"/>
    <s v="Karen Carlisle"/>
    <x v="5"/>
    <x v="0"/>
    <s v="Binders"/>
    <s v="Tuf-Vin Binders"/>
    <n v="94.74"/>
    <n v="3"/>
    <n v="44.53"/>
    <m/>
    <n v="0.47002322144817399"/>
    <m/>
    <s v="Karen"/>
    <s v="OKAY"/>
  </r>
  <r>
    <d v="2015-12-31T00:00:00"/>
    <s v="December"/>
    <s v="Karen Carlisle"/>
    <x v="5"/>
    <x v="0"/>
    <s v="Binders"/>
    <s v="GBC Clear Cover, 8-1/2 x 11, unpunched, 25 covers per pack"/>
    <n v="60.64"/>
    <n v="4"/>
    <n v="27.89"/>
    <m/>
    <n v="0.45992744063324537"/>
    <m/>
    <s v="Karen"/>
    <s v="OKAY"/>
  </r>
  <r>
    <d v="2015-12-31T00:00:00"/>
    <s v="December"/>
    <s v="Karen Carlisle"/>
    <x v="5"/>
    <x v="0"/>
    <s v="Binders"/>
    <s v="Aluminum Screw Posts"/>
    <n v="76.3"/>
    <n v="5"/>
    <n v="38.15"/>
    <m/>
    <n v="0.5"/>
    <m/>
    <s v="Karen"/>
    <s v="OKAY"/>
  </r>
  <r>
    <d v="2015-12-31T00:00:00"/>
    <s v="December"/>
    <s v="Karen Carlisle"/>
    <x v="5"/>
    <x v="0"/>
    <s v="Binders"/>
    <s v="Ibico Plastic Spiral Binding Combs"/>
    <n v="364.8"/>
    <n v="12"/>
    <n v="167.81"/>
    <m/>
    <n v="0.46000548245614037"/>
    <m/>
    <s v="Karen"/>
    <s v="GREAT"/>
  </r>
  <r>
    <d v="2015-12-31T00:00:00"/>
    <s v="December"/>
    <s v="Barry Gonzalez"/>
    <x v="0"/>
    <x v="0"/>
    <s v="Storage"/>
    <s v="Fellowes Stor/Drawer Steel Plus Storage Drawers"/>
    <n v="152.69"/>
    <n v="2"/>
    <n v="-26.72"/>
    <m/>
    <n v="-0.17499508808697359"/>
    <m/>
    <s v="Barry"/>
    <e v="#N/A"/>
  </r>
  <r>
    <d v="2015-12-31T00:00:00"/>
    <s v="December"/>
    <s v="Barry Gonzalez"/>
    <x v="0"/>
    <x v="0"/>
    <s v="Fasteners"/>
    <s v="Stockwell Push Pins"/>
    <n v="3.49"/>
    <n v="2"/>
    <n v="0.56999999999999995"/>
    <m/>
    <n v="0.163323782234957"/>
    <m/>
    <s v="Barry"/>
    <s v="OKAY"/>
  </r>
  <r>
    <d v="2015-12-31T00:00:00"/>
    <s v="December"/>
    <s v="Barry Gonzalez"/>
    <x v="0"/>
    <x v="0"/>
    <s v="Supplies"/>
    <s v="Staple remover"/>
    <n v="5.89"/>
    <n v="2"/>
    <n v="-1.32"/>
    <m/>
    <n v="-0.22410865874363331"/>
    <m/>
    <s v="Barry"/>
    <s v="OKAY"/>
  </r>
  <r>
    <d v="2015-12-31T00:00:00"/>
    <s v="December"/>
    <s v="Anna HÃ¤berlin"/>
    <x v="14"/>
    <x v="0"/>
    <s v="Binders"/>
    <s v="Fellowes Presentation Covers for Comb Binding Machines"/>
    <n v="116.4"/>
    <n v="8"/>
    <n v="52.38"/>
    <m/>
    <n v="0.45"/>
    <m/>
    <s v="Anna"/>
    <s v="GREAT"/>
  </r>
  <r>
    <d v="2016-01-02T00:00:00"/>
    <s v="January"/>
    <s v="Brendan Murry"/>
    <x v="36"/>
    <x v="1"/>
    <s v="Bookcases"/>
    <s v="Bush Westfield Collection Bookcases, Medium Cherry Finish"/>
    <n v="173.94"/>
    <n v="3"/>
    <n v="38.270000000000003"/>
    <m/>
    <n v="0.22001839714844201"/>
    <m/>
    <s v="Brendan"/>
    <s v="GREAT"/>
  </r>
  <r>
    <d v="2016-01-02T00:00:00"/>
    <s v="January"/>
    <s v="Brendan Murry"/>
    <x v="36"/>
    <x v="2"/>
    <s v="Phones"/>
    <s v="GE 30522EE2"/>
    <n v="231.98"/>
    <n v="2"/>
    <n v="67.27"/>
    <m/>
    <n v="0.28998189499094751"/>
    <m/>
    <s v="Brendan"/>
    <s v="GREAT"/>
  </r>
  <r>
    <d v="2016-01-03T00:00:00"/>
    <s v="January"/>
    <s v="Lena Radford"/>
    <x v="3"/>
    <x v="0"/>
    <s v="Storage"/>
    <s v="Recycled Steel Personal File for Hanging File Folders"/>
    <n v="114.46"/>
    <n v="2"/>
    <n v="28.62"/>
    <m/>
    <n v="0.25004368338284116"/>
    <m/>
    <s v="Lena"/>
    <e v="#N/A"/>
  </r>
  <r>
    <d v="2016-01-03T00:00:00"/>
    <s v="January"/>
    <s v="Christine Abelman"/>
    <x v="0"/>
    <x v="2"/>
    <s v="Accessories"/>
    <s v="ImationÂ Clip USBÂ flash driveÂ - 8 GB"/>
    <n v="30.08"/>
    <n v="2"/>
    <n v="-5.26"/>
    <m/>
    <n v="-0.17486702127659576"/>
    <m/>
    <s v="Christine"/>
    <s v="OKAY"/>
  </r>
  <r>
    <d v="2016-01-03T00:00:00"/>
    <s v="January"/>
    <s v="Christine Abelman"/>
    <x v="0"/>
    <x v="2"/>
    <s v="Accessories"/>
    <s v="WD My Passport Ultra 1TB Portable External Hard Drive"/>
    <n v="165.6"/>
    <n v="3"/>
    <n v="-6.21"/>
    <m/>
    <n v="-3.7499999999999999E-2"/>
    <m/>
    <s v="Christine"/>
    <s v="GREAT"/>
  </r>
  <r>
    <d v="2016-01-03T00:00:00"/>
    <s v="January"/>
    <s v="Christine Abelman"/>
    <x v="0"/>
    <x v="2"/>
    <s v="Phones"/>
    <s v="AT&amp;T 17929 Lendline Telephone"/>
    <n v="180.96"/>
    <n v="5"/>
    <n v="13.57"/>
    <m/>
    <n v="7.4988947833775424E-2"/>
    <m/>
    <s v="Christine"/>
    <s v="GREAT"/>
  </r>
  <r>
    <d v="2016-01-03T00:00:00"/>
    <s v="January"/>
    <s v="Bill Overfelt"/>
    <x v="39"/>
    <x v="1"/>
    <s v="Tables"/>
    <s v="Hon Practical Foundations 30 x 60 Training Table, Light Gray/Charcoal"/>
    <n v="1592.85"/>
    <n v="7"/>
    <n v="350.43"/>
    <m/>
    <n v="0.22000188341651758"/>
    <m/>
    <s v="Bill"/>
    <s v="GOOD"/>
  </r>
  <r>
    <d v="2016-01-03T00:00:00"/>
    <s v="January"/>
    <s v="Bill Overfelt"/>
    <x v="39"/>
    <x v="0"/>
    <s v="Binders"/>
    <s v="Storex Dura Pro Binders"/>
    <n v="11.88"/>
    <n v="2"/>
    <n v="5.35"/>
    <m/>
    <n v="0.45033670033670026"/>
    <m/>
    <s v="Bill"/>
    <s v="OKAY"/>
  </r>
  <r>
    <d v="2016-01-04T00:00:00"/>
    <s v="January"/>
    <s v="Erica Bern"/>
    <x v="25"/>
    <x v="2"/>
    <s v="Copiers"/>
    <s v="Hewlett Packard 310 Color Digital Copier"/>
    <n v="959.97"/>
    <n v="4"/>
    <n v="120"/>
    <m/>
    <n v="0.12500390637207412"/>
    <m/>
    <s v="Erica"/>
    <s v="GOOD"/>
  </r>
  <r>
    <d v="2016-01-04T00:00:00"/>
    <s v="January"/>
    <s v="Ben Peterman"/>
    <x v="2"/>
    <x v="0"/>
    <s v="Art"/>
    <s v="Newell 312"/>
    <n v="4.67"/>
    <n v="1"/>
    <n v="0.57999999999999996"/>
    <m/>
    <n v="0.12419700214132762"/>
    <m/>
    <s v="Ben"/>
    <s v="OKAY"/>
  </r>
  <r>
    <d v="2016-01-04T00:00:00"/>
    <s v="January"/>
    <s v="Ben Peterman"/>
    <x v="2"/>
    <x v="0"/>
    <s v="Binders"/>
    <s v="Avery Arch Ring Binders"/>
    <n v="104.58"/>
    <n v="6"/>
    <n v="-80.180000000000007"/>
    <m/>
    <n v="-0.76668579078217636"/>
    <m/>
    <s v="Ben"/>
    <s v="GREAT"/>
  </r>
  <r>
    <d v="2016-01-05T00:00:00"/>
    <s v="January"/>
    <s v="Anthony Johnson"/>
    <x v="16"/>
    <x v="2"/>
    <s v="Accessories"/>
    <s v="LogitechÂ MX Performance Wireless Mouse"/>
    <n v="191.47"/>
    <n v="6"/>
    <n v="40.69"/>
    <m/>
    <n v="0.21251370971953829"/>
    <m/>
    <s v="Anthony"/>
    <e v="#N/A"/>
  </r>
  <r>
    <d v="2016-01-05T00:00:00"/>
    <s v="January"/>
    <s v="Anthony Johnson"/>
    <x v="16"/>
    <x v="0"/>
    <s v="Art"/>
    <s v="Newell 337"/>
    <n v="5.25"/>
    <n v="2"/>
    <n v="0.59"/>
    <m/>
    <n v="0.11238095238095237"/>
    <m/>
    <s v="Anthony"/>
    <s v="OKAY"/>
  </r>
  <r>
    <d v="2016-01-05T00:00:00"/>
    <s v="January"/>
    <s v="Anthony Johnson"/>
    <x v="16"/>
    <x v="2"/>
    <s v="Phones"/>
    <s v="Logitech B530 USBÂ HeadsetÂ -Â headsetÂ - Full size, Binaural"/>
    <n v="59.18"/>
    <n v="2"/>
    <n v="5.18"/>
    <m/>
    <n v="8.7529570800946255E-2"/>
    <m/>
    <s v="Anthony"/>
    <s v="OKAY"/>
  </r>
  <r>
    <d v="2016-01-07T00:00:00"/>
    <s v="January"/>
    <s v="Dianna Wilson"/>
    <x v="3"/>
    <x v="0"/>
    <s v="Art"/>
    <s v="Panasonic KP-350BK Electric Pencil Sharpener with Auto Stop"/>
    <n v="34.58"/>
    <n v="1"/>
    <n v="10.029999999999999"/>
    <m/>
    <n v="0.29005205320994792"/>
    <m/>
    <s v="Dianna"/>
    <s v="OKAY"/>
  </r>
  <r>
    <d v="2016-01-07T00:00:00"/>
    <s v="January"/>
    <s v="Neoma Murray"/>
    <x v="0"/>
    <x v="1"/>
    <s v="Furnishings"/>
    <s v="Executive Impressions 13&quot; Clairmont Wall Clock"/>
    <n v="23.08"/>
    <n v="3"/>
    <n v="-10.96"/>
    <m/>
    <n v="-0.47487001733102258"/>
    <m/>
    <s v="Neoma"/>
    <s v="OKAY"/>
  </r>
  <r>
    <d v="2016-01-07T00:00:00"/>
    <s v="January"/>
    <s v="Neoma Murray"/>
    <x v="0"/>
    <x v="0"/>
    <s v="Paper"/>
    <s v="Xerox 212"/>
    <n v="25.92"/>
    <n v="5"/>
    <n v="9.07"/>
    <m/>
    <n v="0.34992283950617281"/>
    <m/>
    <s v="Neoma"/>
    <s v="OKAY"/>
  </r>
  <r>
    <d v="2016-01-08T00:00:00"/>
    <s v="January"/>
    <s v="Jack O'Briant"/>
    <x v="21"/>
    <x v="1"/>
    <s v="Bookcases"/>
    <s v="Atlantic Metals Mobile 3-Shelf Bookcases, Custom Colors"/>
    <n v="1565.88"/>
    <n v="6"/>
    <n v="407.13"/>
    <m/>
    <n v="0.26000076634224845"/>
    <m/>
    <s v="Jack"/>
    <s v="GOOD"/>
  </r>
  <r>
    <d v="2016-01-08T00:00:00"/>
    <s v="January"/>
    <s v="Jack O'Briant"/>
    <x v="21"/>
    <x v="0"/>
    <s v="Binders"/>
    <s v="Plastic Binding Combs"/>
    <n v="106.05"/>
    <n v="7"/>
    <n v="49.84"/>
    <m/>
    <n v="0.46996699669967001"/>
    <m/>
    <s v="Jack"/>
    <e v="#N/A"/>
  </r>
  <r>
    <d v="2016-01-08T00:00:00"/>
    <s v="January"/>
    <s v="Vivek Sundaresam"/>
    <x v="25"/>
    <x v="0"/>
    <s v="Binders"/>
    <s v="XtraLife ClearVue Slant-D Ring Binder, White, 3&quot;"/>
    <n v="30.83"/>
    <n v="7"/>
    <n v="-24.66"/>
    <m/>
    <n v="-0.79987025624391828"/>
    <m/>
    <s v="Vivek"/>
    <s v="OKAY"/>
  </r>
  <r>
    <d v="2016-01-08T00:00:00"/>
    <s v="January"/>
    <s v="Vivek Sundaresam"/>
    <x v="25"/>
    <x v="0"/>
    <s v="Art"/>
    <s v="Newell 319"/>
    <n v="47.62"/>
    <n v="3"/>
    <n v="5.95"/>
    <m/>
    <n v="0.12494750104997901"/>
    <m/>
    <s v="Vivek"/>
    <s v="OKAY"/>
  </r>
  <r>
    <d v="2016-01-08T00:00:00"/>
    <s v="January"/>
    <s v="Vivek Sundaresam"/>
    <x v="25"/>
    <x v="2"/>
    <s v="Phones"/>
    <s v="Avaya 5410 Digital phone"/>
    <n v="108.78"/>
    <n v="2"/>
    <n v="10.88"/>
    <m/>
    <n v="0.10001838573267145"/>
    <m/>
    <s v="Vivek"/>
    <s v="GREAT"/>
  </r>
  <r>
    <d v="2016-01-09T00:00:00"/>
    <s v="January"/>
    <s v="Laura Armstrong"/>
    <x v="3"/>
    <x v="2"/>
    <s v="Accessories"/>
    <s v="Logitech G500s Laser Gaming Mouse with Adjustable Weight Tuning"/>
    <n v="349.95"/>
    <n v="5"/>
    <n v="118.98"/>
    <m/>
    <n v="0.33999142734676385"/>
    <m/>
    <s v="Laura"/>
    <s v="GREAT"/>
  </r>
  <r>
    <d v="2016-01-09T00:00:00"/>
    <s v="January"/>
    <s v="Laura Armstrong"/>
    <x v="3"/>
    <x v="2"/>
    <s v="Phones"/>
    <s v="netTALK DUO VoIP Telephone Service"/>
    <n v="377.93"/>
    <n v="9"/>
    <n v="141.72"/>
    <m/>
    <n v="0.37499007752758445"/>
    <m/>
    <s v="Laura"/>
    <e v="#N/A"/>
  </r>
  <r>
    <d v="2016-01-09T00:00:00"/>
    <s v="January"/>
    <s v="Maureen Fritzler"/>
    <x v="10"/>
    <x v="1"/>
    <s v="Furnishings"/>
    <s v="DAX Two-Tone Rosewood/Black Document Frame, Desktop, 5 x 7"/>
    <n v="15.17"/>
    <n v="2"/>
    <n v="3.79"/>
    <m/>
    <n v="0.24983520105471324"/>
    <m/>
    <s v="Maureen"/>
    <s v="OKAY"/>
  </r>
  <r>
    <d v="2016-01-10T00:00:00"/>
    <s v="January"/>
    <s v="Ken Black"/>
    <x v="22"/>
    <x v="1"/>
    <s v="Furnishings"/>
    <s v="24-Hour Round Wall Clock"/>
    <n v="79.92"/>
    <n v="4"/>
    <n v="34.369999999999997"/>
    <m/>
    <n v="0.43005505505505504"/>
    <m/>
    <s v="Ken"/>
    <s v="OKAY"/>
  </r>
  <r>
    <d v="2016-01-10T00:00:00"/>
    <s v="January"/>
    <s v="Ken Black"/>
    <x v="22"/>
    <x v="2"/>
    <s v="Accessories"/>
    <s v="Logitech Media Keyboard K200"/>
    <n v="69.98"/>
    <n v="2"/>
    <n v="13.3"/>
    <m/>
    <n v="0.19005430122892256"/>
    <m/>
    <s v="Ken"/>
    <s v="OKAY"/>
  </r>
  <r>
    <d v="2016-01-10T00:00:00"/>
    <s v="January"/>
    <s v="Joy Bell-"/>
    <x v="22"/>
    <x v="1"/>
    <s v="Furnishings"/>
    <s v="DAX Value U-Channel Document Frames, Easel Back"/>
    <n v="24.85"/>
    <n v="5"/>
    <n v="7.7"/>
    <m/>
    <n v="0.30985915492957744"/>
    <m/>
    <s v="Joy"/>
    <s v="OKAY"/>
  </r>
  <r>
    <d v="2016-01-11T00:00:00"/>
    <s v="January"/>
    <s v="Deanra Eno"/>
    <x v="10"/>
    <x v="0"/>
    <s v="Paper"/>
    <s v="Xerox 2"/>
    <n v="15.55"/>
    <n v="3"/>
    <n v="5.44"/>
    <m/>
    <n v="0.34983922829581993"/>
    <m/>
    <s v="Deanra"/>
    <s v="OKAY"/>
  </r>
  <r>
    <d v="2016-01-11T00:00:00"/>
    <s v="January"/>
    <s v="Deanra Eno"/>
    <x v="10"/>
    <x v="0"/>
    <s v="Paper"/>
    <s v="Xerox 1935"/>
    <n v="63.31"/>
    <n v="3"/>
    <n v="20.58"/>
    <m/>
    <n v="0.32506712999526138"/>
    <m/>
    <s v="Deanra"/>
    <s v="OKAY"/>
  </r>
  <r>
    <d v="2016-01-11T00:00:00"/>
    <s v="January"/>
    <s v="Deanra Eno"/>
    <x v="10"/>
    <x v="2"/>
    <s v="Phones"/>
    <s v="Cyber Acoustics AC-202b Speech Recognition Stereo Headset"/>
    <n v="15.59"/>
    <n v="2"/>
    <n v="-9.8699999999999992"/>
    <m/>
    <n v="-0.63309813983322638"/>
    <m/>
    <s v="Deanra"/>
    <s v="OKAY"/>
  </r>
  <r>
    <d v="2016-01-11T00:00:00"/>
    <s v="January"/>
    <s v="Mark Packer"/>
    <x v="10"/>
    <x v="1"/>
    <s v="Furnishings"/>
    <s v="Ultra Door Push Plate"/>
    <n v="54.99"/>
    <n v="14"/>
    <n v="8.94"/>
    <m/>
    <n v="0.16257501363884341"/>
    <m/>
    <s v="Mark"/>
    <s v="OKAY"/>
  </r>
  <r>
    <d v="2016-01-14T00:00:00"/>
    <s v="January"/>
    <s v="Anna Gayman"/>
    <x v="25"/>
    <x v="0"/>
    <s v="Paper"/>
    <s v="Xerox 1882"/>
    <n v="89.57"/>
    <n v="2"/>
    <n v="32.47"/>
    <m/>
    <n v="0.36250976889583569"/>
    <m/>
    <s v="Anna"/>
    <s v="OKAY"/>
  </r>
  <r>
    <d v="2016-01-14T00:00:00"/>
    <s v="January"/>
    <s v="Anna Gayman"/>
    <x v="25"/>
    <x v="1"/>
    <s v="Furnishings"/>
    <s v="Electrix Fluorescent Magnifier Lamps &amp; Weighted Base"/>
    <n v="315.77999999999997"/>
    <n v="8"/>
    <n v="31.58"/>
    <m/>
    <n v="0.10000633352333904"/>
    <m/>
    <s v="Anna"/>
    <e v="#N/A"/>
  </r>
  <r>
    <d v="2016-01-15T00:00:00"/>
    <s v="January"/>
    <s v="Dean percer"/>
    <x v="23"/>
    <x v="0"/>
    <s v="Envelopes"/>
    <s v="Quality Park Security Envelopes"/>
    <n v="52.34"/>
    <n v="2"/>
    <n v="24.6"/>
    <m/>
    <n v="0.4700038211692778"/>
    <m/>
    <s v="Dean"/>
    <s v="OKAY"/>
  </r>
  <r>
    <d v="2016-01-15T00:00:00"/>
    <s v="January"/>
    <s v="Dean percer"/>
    <x v="23"/>
    <x v="0"/>
    <s v="Art"/>
    <s v="American Pencil"/>
    <n v="4.66"/>
    <n v="2"/>
    <n v="1.35"/>
    <m/>
    <n v="0.28969957081545067"/>
    <m/>
    <s v="Dean"/>
    <s v="OKAY"/>
  </r>
  <r>
    <d v="2016-01-15T00:00:00"/>
    <s v="January"/>
    <s v="Dean percer"/>
    <x v="23"/>
    <x v="2"/>
    <s v="Accessories"/>
    <s v="LogitechÂ Gaming G510s - Keyboard"/>
    <n v="254.97"/>
    <n v="3"/>
    <n v="91.79"/>
    <m/>
    <n v="0.36000313762403424"/>
    <m/>
    <s v="Dean"/>
    <s v="GREAT"/>
  </r>
  <r>
    <d v="2016-01-15T00:00:00"/>
    <s v="January"/>
    <s v="Roy Collins"/>
    <x v="37"/>
    <x v="1"/>
    <s v="Tables"/>
    <s v="Bevis Round Bullnose 29&quot; High Table Top"/>
    <n v="181.8"/>
    <n v="1"/>
    <n v="-15.58"/>
    <m/>
    <n v="-8.5698569856985693E-2"/>
    <m/>
    <s v="Roy"/>
    <e v="#N/A"/>
  </r>
  <r>
    <d v="2016-01-15T00:00:00"/>
    <s v="January"/>
    <s v="William Brown"/>
    <x v="20"/>
    <x v="0"/>
    <s v="Envelopes"/>
    <s v="#10 Gummed Flap White Envelopes, 100/Box"/>
    <n v="16.52"/>
    <n v="4"/>
    <n v="7.6"/>
    <m/>
    <n v="0.46004842615012104"/>
    <m/>
    <s v="William"/>
    <s v="OKAY"/>
  </r>
  <r>
    <d v="2016-01-15T00:00:00"/>
    <s v="January"/>
    <s v="William Brown"/>
    <x v="20"/>
    <x v="0"/>
    <s v="Paper"/>
    <s v="Xerox 1959"/>
    <n v="60.12"/>
    <n v="9"/>
    <n v="28.86"/>
    <m/>
    <n v="0.48003992015968067"/>
    <m/>
    <s v="William"/>
    <s v="OKAY"/>
  </r>
  <r>
    <d v="2016-01-15T00:00:00"/>
    <s v="January"/>
    <s v="William Brown"/>
    <x v="20"/>
    <x v="0"/>
    <s v="Binders"/>
    <s v="Square Ring Data Binders, Rigid 75 Pt. Covers, 11&quot; x 14-7/8&quot;"/>
    <n v="49.54"/>
    <n v="3"/>
    <n v="17.34"/>
    <m/>
    <n v="0.35002018570851839"/>
    <m/>
    <s v="William"/>
    <s v="OKAY"/>
  </r>
  <r>
    <d v="2016-01-15T00:00:00"/>
    <s v="January"/>
    <s v="Bill Eplett"/>
    <x v="20"/>
    <x v="0"/>
    <s v="Paper"/>
    <s v="Xerox 1893"/>
    <n v="81.98"/>
    <n v="2"/>
    <n v="40.17"/>
    <m/>
    <n v="0.48999756038058062"/>
    <m/>
    <s v="Bill"/>
    <s v="OKAY"/>
  </r>
  <r>
    <d v="2016-01-16T00:00:00"/>
    <s v="January"/>
    <s v="Eric Hoffmann"/>
    <x v="3"/>
    <x v="0"/>
    <s v="Binders"/>
    <s v="Wilson Jones Active Use Binders"/>
    <n v="11.65"/>
    <n v="2"/>
    <n v="4.22"/>
    <m/>
    <n v="0.36223175965665233"/>
    <m/>
    <s v="Eric"/>
    <s v="OKAY"/>
  </r>
  <r>
    <d v="2016-01-16T00:00:00"/>
    <s v="January"/>
    <s v="Eric Hoffmann"/>
    <x v="3"/>
    <x v="2"/>
    <s v="Accessories"/>
    <s v="ImationÂ 8GB Mini TravelDrive USB 2.0Â Flash Drive"/>
    <n v="90.57"/>
    <n v="3"/>
    <n v="11.77"/>
    <m/>
    <n v="0.12995473114717898"/>
    <m/>
    <s v="Eric"/>
    <s v="OKAY"/>
  </r>
  <r>
    <d v="2016-01-17T00:00:00"/>
    <s v="January"/>
    <s v="Chuck Clark"/>
    <x v="38"/>
    <x v="1"/>
    <s v="Furnishings"/>
    <s v="Tenex Contemporary Contur Chairmats for Low and Medium Pile Carpet, Computer, 39&quot; x 49&quot;"/>
    <n v="322.58999999999997"/>
    <n v="3"/>
    <n v="64.52"/>
    <m/>
    <n v="0.2000061998202052"/>
    <m/>
    <s v="Chuck"/>
    <e v="#N/A"/>
  </r>
  <r>
    <d v="2016-01-17T00:00:00"/>
    <s v="January"/>
    <s v="Chuck Clark"/>
    <x v="38"/>
    <x v="2"/>
    <s v="Accessories"/>
    <s v="Logitech 910-002974 M325 Wireless Mouse for Web Scrolling"/>
    <n v="29.99"/>
    <n v="1"/>
    <n v="13.2"/>
    <m/>
    <n v="0.44014671557185731"/>
    <m/>
    <s v="Chuck"/>
    <s v="OKAY"/>
  </r>
  <r>
    <d v="2016-01-17T00:00:00"/>
    <s v="January"/>
    <s v="Chuck Clark"/>
    <x v="38"/>
    <x v="2"/>
    <s v="Accessories"/>
    <s v="Logitech G19 Programmable Gaming Keyboard"/>
    <n v="371.97"/>
    <n v="3"/>
    <n v="66.95"/>
    <m/>
    <n v="0.17998763341129662"/>
    <m/>
    <s v="Chuck"/>
    <s v="GREAT"/>
  </r>
  <r>
    <d v="2016-01-17T00:00:00"/>
    <s v="January"/>
    <s v="Dionis Lloyd"/>
    <x v="4"/>
    <x v="2"/>
    <s v="Accessories"/>
    <s v="First Data FD10 PIN Pad"/>
    <n v="316"/>
    <n v="4"/>
    <n v="31.6"/>
    <m/>
    <n v="0.1"/>
    <m/>
    <s v="Dionis"/>
    <s v="GREAT"/>
  </r>
  <r>
    <d v="2016-01-21T00:00:00"/>
    <s v="January"/>
    <s v="Tamara Dahlen"/>
    <x v="3"/>
    <x v="1"/>
    <s v="Chairs"/>
    <s v="Global Super Steno Chair"/>
    <n v="153.57"/>
    <n v="2"/>
    <n v="-5.76"/>
    <m/>
    <n v="-3.7507325649540929E-2"/>
    <m/>
    <s v="Tamara"/>
    <s v="GREAT"/>
  </r>
  <r>
    <d v="2016-01-21T00:00:00"/>
    <s v="January"/>
    <s v="Tamara Dahlen"/>
    <x v="3"/>
    <x v="1"/>
    <s v="Chairs"/>
    <s v="Global Ergonomic Managers Chair"/>
    <n v="1013.49"/>
    <n v="7"/>
    <n v="76.010000000000005"/>
    <m/>
    <n v="7.4998273293273743E-2"/>
    <m/>
    <s v="Tamara"/>
    <s v="GOOD"/>
  </r>
  <r>
    <d v="2016-01-22T00:00:00"/>
    <s v="January"/>
    <s v="Paul Gonzalez"/>
    <x v="23"/>
    <x v="0"/>
    <s v="Fasteners"/>
    <s v="Bagged Rubber Bands"/>
    <n v="7.56"/>
    <n v="6"/>
    <n v="0.3"/>
    <m/>
    <n v="3.968253968253968E-2"/>
    <m/>
    <s v="Paul"/>
    <s v="OKAY"/>
  </r>
  <r>
    <d v="2016-01-22T00:00:00"/>
    <s v="January"/>
    <s v="Carlos Meador"/>
    <x v="25"/>
    <x v="1"/>
    <s v="Furnishings"/>
    <s v="Eldon Pizzaz Desk Accessories"/>
    <n v="14.27"/>
    <n v="8"/>
    <n v="4.28"/>
    <m/>
    <n v="0.29992992291520676"/>
    <m/>
    <s v="Carlos"/>
    <s v="OKAY"/>
  </r>
  <r>
    <d v="2016-01-22T00:00:00"/>
    <s v="January"/>
    <s v="Carlos Meador"/>
    <x v="25"/>
    <x v="1"/>
    <s v="Bookcases"/>
    <s v="Sauder Forest Hills Library, Woodland Oak Finish"/>
    <n v="451.14"/>
    <n v="4"/>
    <n v="-67.67"/>
    <m/>
    <n v="-0.14999778339318173"/>
    <m/>
    <s v="Carlos"/>
    <e v="#N/A"/>
  </r>
  <r>
    <d v="2016-01-22T00:00:00"/>
    <s v="January"/>
    <s v="Carlos Meador"/>
    <x v="25"/>
    <x v="0"/>
    <s v="Appliances"/>
    <s v="Fellowes Mighty 8 Compact Surge Protector"/>
    <n v="64.86"/>
    <n v="4"/>
    <n v="6.49"/>
    <m/>
    <n v="0.10006167129201357"/>
    <m/>
    <s v="Carlos"/>
    <s v="OKAY"/>
  </r>
  <r>
    <d v="2016-01-22T00:00:00"/>
    <s v="January"/>
    <s v="Anthony Johnson"/>
    <x v="22"/>
    <x v="1"/>
    <s v="Furnishings"/>
    <s v="Contract Clock, 14&quot;, Brown"/>
    <n v="109.9"/>
    <n v="5"/>
    <n v="37.369999999999997"/>
    <m/>
    <n v="0.34003639672429475"/>
    <m/>
    <s v="Anthony"/>
    <e v="#N/A"/>
  </r>
  <r>
    <d v="2016-01-22T00:00:00"/>
    <s v="January"/>
    <s v="Marc Crier"/>
    <x v="22"/>
    <x v="0"/>
    <s v="Paper"/>
    <s v="Xerox 218"/>
    <n v="12.96"/>
    <n v="2"/>
    <n v="6.22"/>
    <m/>
    <n v="0.47993827160493824"/>
    <m/>
    <s v="Marc"/>
    <s v="OKAY"/>
  </r>
  <r>
    <d v="2016-01-22T00:00:00"/>
    <s v="January"/>
    <s v="Frank Preis"/>
    <x v="3"/>
    <x v="0"/>
    <s v="Labels"/>
    <s v="Avery 475"/>
    <n v="44.4"/>
    <n v="3"/>
    <n v="22.2"/>
    <m/>
    <n v="0.5"/>
    <m/>
    <s v="Frank"/>
    <s v="OKAY"/>
  </r>
  <r>
    <d v="2016-01-22T00:00:00"/>
    <s v="January"/>
    <s v="Frank Preis"/>
    <x v="3"/>
    <x v="0"/>
    <s v="Labels"/>
    <s v="Avery 476"/>
    <n v="20.65"/>
    <n v="5"/>
    <n v="9.5"/>
    <m/>
    <n v="0.46004842615012109"/>
    <m/>
    <s v="Frank"/>
    <s v="OKAY"/>
  </r>
  <r>
    <d v="2016-01-22T00:00:00"/>
    <s v="January"/>
    <s v="Bradley Talbott"/>
    <x v="10"/>
    <x v="2"/>
    <s v="Phones"/>
    <s v="Panasonic Kx-TS550"/>
    <n v="110.38"/>
    <n v="4"/>
    <n v="-20.239999999999998"/>
    <m/>
    <n v="-0.18336655191157819"/>
    <m/>
    <s v="Bradley"/>
    <e v="#N/A"/>
  </r>
  <r>
    <d v="2016-01-22T00:00:00"/>
    <s v="January"/>
    <s v="Bradley Talbott"/>
    <x v="10"/>
    <x v="2"/>
    <s v="Accessories"/>
    <s v="Verbatim 25 GB 6x Blu-ray Single Layer Recordable Disc, 25/Pack"/>
    <n v="55.18"/>
    <n v="3"/>
    <n v="15.86"/>
    <m/>
    <n v="0.28742297934034067"/>
    <m/>
    <s v="Bradley"/>
    <s v="OKAY"/>
  </r>
  <r>
    <d v="2016-01-22T00:00:00"/>
    <s v="January"/>
    <s v="Toby Braunhardt"/>
    <x v="20"/>
    <x v="0"/>
    <s v="Binders"/>
    <s v="Wilson Jones data.warehouse D-Ring Binders with DublLock"/>
    <n v="26.34"/>
    <n v="4"/>
    <n v="9.2200000000000006"/>
    <m/>
    <n v="0.35003796507213364"/>
    <m/>
    <s v="Toby"/>
    <s v="OKAY"/>
  </r>
  <r>
    <d v="2016-01-23T00:00:00"/>
    <s v="January"/>
    <s v="Christy Brittain"/>
    <x v="3"/>
    <x v="1"/>
    <s v="Furnishings"/>
    <s v="DAX Cubicle Frames, 8-1/2 x 11"/>
    <n v="59.99"/>
    <n v="7"/>
    <n v="21.6"/>
    <m/>
    <n v="0.36006001000166693"/>
    <m/>
    <s v="Christy"/>
    <s v="OKAY"/>
  </r>
  <r>
    <d v="2016-01-23T00:00:00"/>
    <s v="January"/>
    <s v="Claudia Bergmann"/>
    <x v="45"/>
    <x v="2"/>
    <s v="Accessories"/>
    <s v="Logitech Wireless Marathon Mouse M705"/>
    <n v="99.98"/>
    <n v="2"/>
    <n v="42.99"/>
    <m/>
    <n v="0.42998599719943992"/>
    <m/>
    <s v="Claudia"/>
    <s v="OKAY"/>
  </r>
  <r>
    <d v="2016-01-23T00:00:00"/>
    <s v="January"/>
    <s v="Claudia Bergmann"/>
    <x v="45"/>
    <x v="0"/>
    <s v="Art"/>
    <s v="4009 Highlighters"/>
    <n v="8.0399999999999991"/>
    <n v="6"/>
    <n v="2.73"/>
    <m/>
    <n v="0.33955223880597019"/>
    <m/>
    <s v="Claudia"/>
    <s v="OKAY"/>
  </r>
  <r>
    <d v="2016-01-23T00:00:00"/>
    <s v="January"/>
    <s v="Claudia Bergmann"/>
    <x v="45"/>
    <x v="0"/>
    <s v="Storage"/>
    <s v="Iceberg Mobile Mega Data/Printer Cart"/>
    <n v="1564.29"/>
    <n v="13"/>
    <n v="406.72"/>
    <m/>
    <n v="0.26000294063121293"/>
    <m/>
    <s v="Claudia"/>
    <s v="GOOD"/>
  </r>
  <r>
    <d v="2016-01-24T00:00:00"/>
    <s v="January"/>
    <s v="Henry Goldwyn"/>
    <x v="29"/>
    <x v="0"/>
    <s v="Binders"/>
    <s v="XtraLife ClearVue Slant-D Ring Binders by Cardinal"/>
    <n v="31.36"/>
    <n v="4"/>
    <n v="15.68"/>
    <m/>
    <n v="0.5"/>
    <m/>
    <s v="Henry"/>
    <s v="OKAY"/>
  </r>
  <r>
    <d v="2016-01-25T00:00:00"/>
    <s v="January"/>
    <s v="Todd Boyes"/>
    <x v="23"/>
    <x v="0"/>
    <s v="Art"/>
    <s v="Dixon Ticonderoga Maple Cedar Pencil, #2"/>
    <n v="9.2100000000000009"/>
    <n v="3"/>
    <n v="2.2999999999999998"/>
    <m/>
    <n v="0.24972855591748094"/>
    <m/>
    <s v="Todd"/>
    <s v="OKAY"/>
  </r>
  <r>
    <d v="2016-01-25T00:00:00"/>
    <s v="January"/>
    <s v="Todd Boyes"/>
    <x v="23"/>
    <x v="0"/>
    <s v="Paper"/>
    <s v="Telephone Message Books with Fax/Mobile Section, 4 1/4&quot; x 6&quot;"/>
    <n v="18"/>
    <n v="5"/>
    <n v="8.2799999999999994"/>
    <m/>
    <n v="0.45999999999999996"/>
    <m/>
    <s v="Todd"/>
    <s v="OKAY"/>
  </r>
  <r>
    <d v="2016-01-25T00:00:00"/>
    <s v="January"/>
    <s v="Jonathan Doherty"/>
    <x v="20"/>
    <x v="0"/>
    <s v="Binders"/>
    <s v="GBC Standard Recycled Report Covers, Clear Plastic Sheets"/>
    <n v="43.12"/>
    <n v="5"/>
    <n v="15.09"/>
    <m/>
    <n v="0.34995361781076068"/>
    <m/>
    <s v="Jonathan"/>
    <s v="OKAY"/>
  </r>
  <r>
    <d v="2016-01-25T00:00:00"/>
    <s v="January"/>
    <s v="Jonathan Doherty"/>
    <x v="20"/>
    <x v="1"/>
    <s v="Tables"/>
    <s v="Chromcraft Round Conference Tables"/>
    <n v="313.72000000000003"/>
    <n v="3"/>
    <n v="-99.35"/>
    <m/>
    <n v="-0.31668366696417183"/>
    <m/>
    <s v="Jonathan"/>
    <e v="#N/A"/>
  </r>
  <r>
    <d v="2016-01-25T00:00:00"/>
    <s v="January"/>
    <s v="Jonathan Doherty"/>
    <x v="20"/>
    <x v="1"/>
    <s v="Furnishings"/>
    <s v="Tenex B1-RE Series Chair Mats for Low Pile Carpets"/>
    <n v="45.98"/>
    <n v="1"/>
    <n v="7.82"/>
    <m/>
    <n v="0.17007394519356245"/>
    <m/>
    <s v="Jonathan"/>
    <s v="OKAY"/>
  </r>
  <r>
    <d v="2016-01-25T00:00:00"/>
    <s v="January"/>
    <s v="Jonathan Doherty"/>
    <x v="20"/>
    <x v="0"/>
    <s v="Storage"/>
    <s v="SAFCO Commercial Wire Shelving, 72h"/>
    <n v="428.68"/>
    <n v="7"/>
    <n v="0"/>
    <m/>
    <n v="0"/>
    <m/>
    <s v="Jonathan"/>
    <e v="#N/A"/>
  </r>
  <r>
    <d v="2016-01-28T00:00:00"/>
    <s v="January"/>
    <s v="Henry Goldwyn"/>
    <x v="3"/>
    <x v="0"/>
    <s v="Art"/>
    <s v="Newell 345"/>
    <n v="39.68"/>
    <n v="2"/>
    <n v="10.32"/>
    <m/>
    <n v="0.26008064516129031"/>
    <m/>
    <s v="Henry"/>
    <s v="OKAY"/>
  </r>
  <r>
    <d v="2016-01-30T00:00:00"/>
    <s v="January"/>
    <s v="Jeremy Farry"/>
    <x v="3"/>
    <x v="0"/>
    <s v="Binders"/>
    <s v="Heavy-Duty E-Z-D Binders"/>
    <n v="17.46"/>
    <n v="2"/>
    <n v="5.89"/>
    <m/>
    <n v="0.33734249713631154"/>
    <m/>
    <s v="Jeremy"/>
    <s v="OKAY"/>
  </r>
  <r>
    <d v="2016-01-30T00:00:00"/>
    <s v="January"/>
    <s v="Steven Cartwright"/>
    <x v="3"/>
    <x v="0"/>
    <s v="Storage"/>
    <s v="File Shuttle II and Handi-File, Black"/>
    <n v="305.01"/>
    <n v="9"/>
    <n v="76.25"/>
    <m/>
    <n v="0.24999180354742467"/>
    <m/>
    <s v="Steven"/>
    <e v="#N/A"/>
  </r>
  <r>
    <d v="2016-01-30T00:00:00"/>
    <s v="January"/>
    <s v="Steven Cartwright"/>
    <x v="3"/>
    <x v="0"/>
    <s v="Binders"/>
    <s v="GBC Wire Binding Strips"/>
    <n v="50.78"/>
    <n v="2"/>
    <n v="17.77"/>
    <m/>
    <n v="0.34994092162268609"/>
    <m/>
    <s v="Steven"/>
    <s v="OKAY"/>
  </r>
  <r>
    <d v="2016-01-30T00:00:00"/>
    <s v="January"/>
    <s v="Steven Cartwright"/>
    <x v="3"/>
    <x v="0"/>
    <s v="Labels"/>
    <s v="Avery 512"/>
    <n v="26.01"/>
    <n v="9"/>
    <n v="12.22"/>
    <m/>
    <n v="0.46981930026912727"/>
    <m/>
    <s v="Steven"/>
    <s v="OKAY"/>
  </r>
  <r>
    <d v="2016-01-30T00:00:00"/>
    <s v="January"/>
    <s v="Tim Brockman"/>
    <x v="22"/>
    <x v="1"/>
    <s v="Chairs"/>
    <s v="Global Deluxe High-Back Office Chair in Storm"/>
    <n v="435.17"/>
    <n v="4"/>
    <n v="-59.84"/>
    <m/>
    <n v="-0.13750947905416275"/>
    <m/>
    <s v="Tim"/>
    <e v="#N/A"/>
  </r>
  <r>
    <d v="2016-01-30T00:00:00"/>
    <s v="January"/>
    <s v="Tim Brockman"/>
    <x v="22"/>
    <x v="1"/>
    <s v="Bookcases"/>
    <s v="O'Sullivan 2-Shelf Heavy-Duty Bookcases"/>
    <n v="48.58"/>
    <n v="1"/>
    <n v="7.77"/>
    <m/>
    <n v="0.15994236311239193"/>
    <m/>
    <s v="Tim"/>
    <s v="OKAY"/>
  </r>
  <r>
    <d v="2016-01-30T00:00:00"/>
    <s v="January"/>
    <s v="Harold Engle"/>
    <x v="1"/>
    <x v="0"/>
    <s v="Paper"/>
    <s v="Xerox 1943"/>
    <n v="156.51"/>
    <n v="4"/>
    <n v="52.82"/>
    <m/>
    <n v="0.33748642259280559"/>
    <m/>
    <s v="Harold"/>
    <s v="GREAT"/>
  </r>
  <r>
    <d v="2016-01-30T00:00:00"/>
    <s v="January"/>
    <s v="David Flashing"/>
    <x v="1"/>
    <x v="2"/>
    <s v="Phones"/>
    <s v="Nokia Lumia 1020"/>
    <n v="1439.97"/>
    <n v="4"/>
    <n v="144"/>
    <m/>
    <n v="0.10000208337673701"/>
    <m/>
    <s v="David"/>
    <s v="GOOD"/>
  </r>
  <r>
    <d v="2016-01-30T00:00:00"/>
    <s v="January"/>
    <s v="David Flashing"/>
    <x v="1"/>
    <x v="0"/>
    <s v="Binders"/>
    <s v="Avery Durable Binders"/>
    <n v="1.73"/>
    <n v="3"/>
    <n v="-2.68"/>
    <m/>
    <n v="-1.5491329479768787"/>
    <m/>
    <s v="David"/>
    <s v="OKAY"/>
  </r>
  <r>
    <d v="2016-01-30T00:00:00"/>
    <s v="January"/>
    <s v="David Flashing"/>
    <x v="1"/>
    <x v="1"/>
    <s v="Tables"/>
    <s v="Bretford Â“Just In TimeÂ” Height-Adjustable Multi-Task Work Tables"/>
    <n v="626.1"/>
    <n v="3"/>
    <n v="-538.45000000000005"/>
    <m/>
    <n v="-0.86000638875578983"/>
    <m/>
    <s v="David"/>
    <s v="GOOD"/>
  </r>
  <r>
    <d v="2016-01-31T00:00:00"/>
    <s v="January"/>
    <s v="Sample Company A"/>
    <x v="3"/>
    <x v="2"/>
    <s v="Phones"/>
    <s v="AT&amp;T 1080 Phone"/>
    <n v="109.59"/>
    <n v="1"/>
    <n v="8.2200000000000006"/>
    <m/>
    <n v="7.5006843690117717E-2"/>
    <m/>
    <s v="Sample"/>
    <e v="#N/A"/>
  </r>
  <r>
    <d v="2016-01-31T00:00:00"/>
    <s v="January"/>
    <s v="Sample Company A"/>
    <x v="3"/>
    <x v="0"/>
    <s v="Paper"/>
    <s v="Easy-staple paper"/>
    <n v="56.7"/>
    <n v="5"/>
    <n v="27.78"/>
    <m/>
    <n v="0.48994708994708996"/>
    <m/>
    <s v="Sample"/>
    <s v="OKAY"/>
  </r>
  <r>
    <d v="2016-01-31T00:00:00"/>
    <s v="January"/>
    <s v="Aimee Bixby"/>
    <x v="0"/>
    <x v="0"/>
    <s v="Paper"/>
    <s v="Xerox 1994"/>
    <n v="15.55"/>
    <n v="3"/>
    <n v="5.44"/>
    <m/>
    <n v="0.34983922829581993"/>
    <m/>
    <s v="Aimee"/>
    <s v="OKAY"/>
  </r>
  <r>
    <d v="2016-01-31T00:00:00"/>
    <s v="January"/>
    <s v="Jason Klamczynski"/>
    <x v="23"/>
    <x v="0"/>
    <s v="Envelopes"/>
    <s v="Staple envelope"/>
    <n v="23.36"/>
    <n v="2"/>
    <n v="11.68"/>
    <m/>
    <n v="0.5"/>
    <m/>
    <s v="Jason"/>
    <s v="OKAY"/>
  </r>
  <r>
    <d v="2016-01-31T00:00:00"/>
    <s v="January"/>
    <s v="Ben Ferrer"/>
    <x v="4"/>
    <x v="0"/>
    <s v="Binders"/>
    <s v="Fellowes PB500 Electric Punch Plastic Comb Binding Machine with Manual Bind"/>
    <n v="1270.99"/>
    <n v="1"/>
    <n v="635.5"/>
    <m/>
    <n v="0.50000393394125842"/>
    <m/>
    <s v="Ben"/>
    <s v="GOOD"/>
  </r>
  <r>
    <d v="2016-01-31T00:00:00"/>
    <s v="January"/>
    <s v="Ben Ferrer"/>
    <x v="4"/>
    <x v="0"/>
    <s v="Envelopes"/>
    <s v="#10 White Business Envelopes,4 1/8 x 9 1/2"/>
    <n v="125.36"/>
    <n v="8"/>
    <n v="58.92"/>
    <m/>
    <n v="0.47000638162093172"/>
    <m/>
    <s v="Ben"/>
    <e v="#N/A"/>
  </r>
  <r>
    <d v="2016-02-01T00:00:00"/>
    <s v="February"/>
    <s v="Cyma Kinney"/>
    <x v="6"/>
    <x v="0"/>
    <s v="Storage"/>
    <s v="X-Rack File for Hanging Folders"/>
    <n v="56.45"/>
    <n v="5"/>
    <n v="14.68"/>
    <m/>
    <n v="0.26005314437555355"/>
    <m/>
    <s v="Cyma"/>
    <s v="OKAY"/>
  </r>
  <r>
    <d v="2016-02-01T00:00:00"/>
    <s v="February"/>
    <s v="Suzanne McNair"/>
    <x v="3"/>
    <x v="0"/>
    <s v="Paper"/>
    <s v="Xerox 1883"/>
    <n v="105.52"/>
    <n v="4"/>
    <n v="48.54"/>
    <m/>
    <n v="0.46000758150113724"/>
    <m/>
    <s v="Suzanne"/>
    <s v="GREAT"/>
  </r>
  <r>
    <d v="2016-02-02T00:00:00"/>
    <s v="February"/>
    <s v="Adrian Barton"/>
    <x v="20"/>
    <x v="0"/>
    <s v="Storage"/>
    <s v="Belkin 19&quot; Center-Weighted Shelf, Gray"/>
    <n v="117.96"/>
    <n v="2"/>
    <n v="5.9"/>
    <m/>
    <n v="5.0016954899966097E-2"/>
    <m/>
    <s v="Adrian"/>
    <s v="GREAT"/>
  </r>
  <r>
    <d v="2016-02-02T00:00:00"/>
    <s v="February"/>
    <s v="Sanjit Engle"/>
    <x v="6"/>
    <x v="2"/>
    <s v="Machines"/>
    <s v="HP Designjet T520 Inkjet Large Format Printer - 24&quot; Color"/>
    <n v="8749.9500000000007"/>
    <n v="5"/>
    <n v="2799.98"/>
    <m/>
    <n v="0.31999954285453058"/>
    <m/>
    <s v="Sanjit"/>
    <s v="GOOD"/>
  </r>
  <r>
    <d v="2016-02-02T00:00:00"/>
    <s v="February"/>
    <s v="Sanjit Engle"/>
    <x v="6"/>
    <x v="0"/>
    <s v="Binders"/>
    <s v="Presstex Flexible Ring Binders"/>
    <n v="36.4"/>
    <n v="8"/>
    <n v="18.2"/>
    <m/>
    <n v="0.5"/>
    <m/>
    <s v="Sanjit"/>
    <s v="OKAY"/>
  </r>
  <r>
    <d v="2016-02-02T00:00:00"/>
    <s v="February"/>
    <s v="Sanjit Engle"/>
    <x v="6"/>
    <x v="1"/>
    <s v="Furnishings"/>
    <s v="Acrylic Self-Standing Desk Frames"/>
    <n v="18.690000000000001"/>
    <n v="7"/>
    <n v="7.1"/>
    <m/>
    <n v="0.37988228999464951"/>
    <m/>
    <s v="Sanjit"/>
    <s v="OKAY"/>
  </r>
  <r>
    <d v="2016-02-02T00:00:00"/>
    <s v="February"/>
    <s v="Noel Staavos"/>
    <x v="0"/>
    <x v="1"/>
    <s v="Furnishings"/>
    <s v="Deflect-o RollaMat Studded, Beveled Mat for Medium Pile Carpeting"/>
    <n v="73.78"/>
    <n v="2"/>
    <n v="-77.47"/>
    <m/>
    <n v="-1.0500135538086202"/>
    <m/>
    <s v="Noel"/>
    <s v="OKAY"/>
  </r>
  <r>
    <d v="2016-02-03T00:00:00"/>
    <s v="February"/>
    <s v="Liz Carlisle"/>
    <x v="5"/>
    <x v="1"/>
    <s v="Chairs"/>
    <s v="Hon Multipurpose Stacking Arm Chairs"/>
    <n v="866.4"/>
    <n v="4"/>
    <n v="225.26"/>
    <m/>
    <n v="0.25999538319482918"/>
    <m/>
    <s v="Liz"/>
    <s v="GOOD"/>
  </r>
  <r>
    <d v="2016-02-04T00:00:00"/>
    <s v="February"/>
    <s v="Tracy Blumstein"/>
    <x v="12"/>
    <x v="1"/>
    <s v="Furnishings"/>
    <s v="Nu-Dell Float Frame 11 x 14 1/2"/>
    <n v="14.37"/>
    <n v="2"/>
    <n v="3.95"/>
    <m/>
    <n v="0.27487821851078637"/>
    <m/>
    <s v="Tracy"/>
    <s v="OKAY"/>
  </r>
  <r>
    <d v="2016-02-04T00:00:00"/>
    <s v="February"/>
    <s v="Maribeth Schnelling"/>
    <x v="36"/>
    <x v="2"/>
    <s v="Phones"/>
    <s v="AT&amp;T 17929 Lendline Telephone"/>
    <n v="90.48"/>
    <n v="2"/>
    <n v="23.52"/>
    <m/>
    <n v="0.259946949602122"/>
    <m/>
    <s v="Maribeth"/>
    <s v="OKAY"/>
  </r>
  <r>
    <d v="2016-02-04T00:00:00"/>
    <s v="February"/>
    <s v="Jennifer Braxton"/>
    <x v="3"/>
    <x v="0"/>
    <s v="Storage"/>
    <s v="Safco Commercial Shelving"/>
    <n v="93.02"/>
    <n v="2"/>
    <n v="3.72"/>
    <m/>
    <n v="3.9991399698989467E-2"/>
    <m/>
    <s v="Jennifer"/>
    <s v="OKAY"/>
  </r>
  <r>
    <d v="2016-02-05T00:00:00"/>
    <s v="February"/>
    <s v="Paul Prost"/>
    <x v="4"/>
    <x v="0"/>
    <s v="Storage"/>
    <s v="Carina 42&quot;Hx23 3/4&quot;W Media Storage Unit"/>
    <n v="80.98"/>
    <n v="1"/>
    <n v="1.62"/>
    <m/>
    <n v="2.0004939491232405E-2"/>
    <m/>
    <s v="Paul"/>
    <s v="OKAY"/>
  </r>
  <r>
    <d v="2016-02-05T00:00:00"/>
    <s v="February"/>
    <s v="Paul Prost"/>
    <x v="4"/>
    <x v="0"/>
    <s v="Paper"/>
    <s v="White Computer Printout Paper by Universal"/>
    <n v="348.84"/>
    <n v="9"/>
    <n v="170.93"/>
    <m/>
    <n v="0.48999541337002644"/>
    <m/>
    <s v="Paul"/>
    <e v="#N/A"/>
  </r>
  <r>
    <d v="2016-02-05T00:00:00"/>
    <s v="February"/>
    <s v="Paul Prost"/>
    <x v="4"/>
    <x v="0"/>
    <s v="Fasteners"/>
    <s v="Revere Boxed Rubber Bands by Revere"/>
    <n v="9.4499999999999993"/>
    <n v="5"/>
    <n v="0.19"/>
    <m/>
    <n v="2.0105820105820106E-2"/>
    <m/>
    <s v="Paul"/>
    <s v="OKAY"/>
  </r>
  <r>
    <d v="2016-02-05T00:00:00"/>
    <s v="February"/>
    <s v="Paul Prost"/>
    <x v="4"/>
    <x v="1"/>
    <s v="Furnishings"/>
    <s v="Eldon 200 Class Desk Accessories, Black"/>
    <n v="18.84"/>
    <n v="3"/>
    <n v="7.16"/>
    <m/>
    <n v="0.38004246284501064"/>
    <m/>
    <s v="Paul"/>
    <s v="OKAY"/>
  </r>
  <r>
    <d v="2016-02-05T00:00:00"/>
    <s v="February"/>
    <s v="Paul Prost"/>
    <x v="4"/>
    <x v="1"/>
    <s v="Bookcases"/>
    <s v="Bush Andora Bookcase, Maple/Graphite Gray Finish"/>
    <n v="239.98"/>
    <n v="2"/>
    <n v="52.8"/>
    <m/>
    <n v="0.22001833486123842"/>
    <m/>
    <s v="Paul"/>
    <s v="GREAT"/>
  </r>
  <r>
    <d v="2016-02-05T00:00:00"/>
    <s v="February"/>
    <s v="Paul Prost"/>
    <x v="4"/>
    <x v="0"/>
    <s v="Envelopes"/>
    <s v="Ames Color-File Green Diamond Border X-ray Mailers"/>
    <n v="167.96"/>
    <n v="2"/>
    <n v="78.94"/>
    <m/>
    <n v="0.46999285544177183"/>
    <m/>
    <s v="Paul"/>
    <s v="GREAT"/>
  </r>
  <r>
    <d v="2016-02-05T00:00:00"/>
    <s v="February"/>
    <s v="Paul Prost"/>
    <x v="4"/>
    <x v="2"/>
    <s v="Phones"/>
    <s v="Plantronics CordlessÂ Phone HeadsetÂ with In-line Volume - M214C"/>
    <n v="104.85"/>
    <n v="3"/>
    <n v="28.31"/>
    <m/>
    <n v="0.27000476871721507"/>
    <m/>
    <s v="Paul"/>
    <s v="GREAT"/>
  </r>
  <r>
    <d v="2016-02-05T00:00:00"/>
    <s v="February"/>
    <s v="Paul Prost"/>
    <x v="4"/>
    <x v="2"/>
    <s v="Phones"/>
    <s v="Aastra 57i VoIP phone"/>
    <n v="484.83"/>
    <n v="3"/>
    <n v="126.06"/>
    <m/>
    <n v="0.26000866283027041"/>
    <m/>
    <s v="Paul"/>
    <s v="GREAT"/>
  </r>
  <r>
    <d v="2016-02-05T00:00:00"/>
    <s v="February"/>
    <s v="Paul Prost"/>
    <x v="4"/>
    <x v="0"/>
    <s v="Paper"/>
    <s v="White Dual Perf Computer Printout Paper, 2700 Sheets, 1 Part, Heavyweight, 20 lbs., 14 7/8 x 11"/>
    <n v="122.97"/>
    <n v="3"/>
    <n v="60.26"/>
    <m/>
    <n v="0.4900382207042368"/>
    <m/>
    <s v="Paul"/>
    <s v="GREAT"/>
  </r>
  <r>
    <d v="2016-02-05T00:00:00"/>
    <s v="February"/>
    <s v="Paul Prost"/>
    <x v="4"/>
    <x v="0"/>
    <s v="Storage"/>
    <s v="Belkin 19&quot; Vented Equipment Shelf, Black"/>
    <n v="154.44"/>
    <n v="3"/>
    <n v="1.54"/>
    <m/>
    <n v="9.9715099715099714E-3"/>
    <m/>
    <s v="Paul"/>
    <s v="GREAT"/>
  </r>
  <r>
    <d v="2016-02-05T00:00:00"/>
    <s v="February"/>
    <s v="Paul Prost"/>
    <x v="4"/>
    <x v="0"/>
    <s v="Paper"/>
    <s v="Xerox 1943"/>
    <n v="342.37"/>
    <n v="7"/>
    <n v="160.91"/>
    <m/>
    <n v="0.46998860881502469"/>
    <m/>
    <s v="Paul"/>
    <e v="#N/A"/>
  </r>
  <r>
    <d v="2016-02-05T00:00:00"/>
    <s v="February"/>
    <s v="Annie Zypern"/>
    <x v="3"/>
    <x v="0"/>
    <s v="Labels"/>
    <s v="Avery 508"/>
    <n v="14.73"/>
    <n v="3"/>
    <n v="7.22"/>
    <m/>
    <n v="0.49015614392396467"/>
    <m/>
    <s v="Annie"/>
    <s v="OKAY"/>
  </r>
  <r>
    <d v="2016-02-05T00:00:00"/>
    <s v="February"/>
    <s v="Annie Zypern"/>
    <x v="3"/>
    <x v="0"/>
    <s v="Storage"/>
    <s v="Fellowes Mobile File Cart, Black"/>
    <n v="186.54"/>
    <n v="3"/>
    <n v="50.37"/>
    <m/>
    <n v="0.27002251527822452"/>
    <m/>
    <s v="Annie"/>
    <s v="GREAT"/>
  </r>
  <r>
    <d v="2016-02-05T00:00:00"/>
    <s v="February"/>
    <s v="Annie Zypern"/>
    <x v="3"/>
    <x v="1"/>
    <s v="Tables"/>
    <s v="Chromcraft Round Conference Tables"/>
    <n v="557.73"/>
    <n v="4"/>
    <n v="6.97"/>
    <m/>
    <n v="1.2497086403815465E-2"/>
    <m/>
    <s v="Annie"/>
    <s v="GOOD"/>
  </r>
  <r>
    <d v="2016-02-05T00:00:00"/>
    <s v="February"/>
    <s v="Annie Zypern"/>
    <x v="3"/>
    <x v="2"/>
    <s v="Phones"/>
    <s v="Anker Astro 15000mAh USB Portable Charger"/>
    <n v="159.97"/>
    <n v="4"/>
    <n v="-31.99"/>
    <m/>
    <n v="-0.19997499531162091"/>
    <m/>
    <s v="Annie"/>
    <s v="GREAT"/>
  </r>
  <r>
    <d v="2016-02-06T00:00:00"/>
    <s v="February"/>
    <s v="Karen Bern"/>
    <x v="15"/>
    <x v="1"/>
    <s v="Furnishings"/>
    <s v="Deflect-o EconoMat Studded, No Bevel Mat for Low Pile Carpeting"/>
    <n v="132.22"/>
    <n v="4"/>
    <n v="-18.18"/>
    <m/>
    <n v="-0.13749810921191952"/>
    <m/>
    <s v="Karen"/>
    <e v="#N/A"/>
  </r>
  <r>
    <d v="2016-02-07T00:00:00"/>
    <s v="February"/>
    <s v="Christina Anderson"/>
    <x v="6"/>
    <x v="2"/>
    <s v="Accessories"/>
    <s v="Micro Innovations USB RF Wireless Keyboard with Mouse"/>
    <n v="100"/>
    <n v="4"/>
    <n v="21"/>
    <m/>
    <n v="0.21"/>
    <m/>
    <s v="Christina"/>
    <e v="#N/A"/>
  </r>
  <r>
    <d v="2016-02-07T00:00:00"/>
    <s v="February"/>
    <s v="Christina Anderson"/>
    <x v="6"/>
    <x v="0"/>
    <s v="Labels"/>
    <s v="Permanent Self-Adhesive File Folder Labels for Typewriters by Universal"/>
    <n v="7.83"/>
    <n v="3"/>
    <n v="3.6"/>
    <m/>
    <n v="0.45977011494252873"/>
    <m/>
    <s v="Christina"/>
    <s v="OKAY"/>
  </r>
  <r>
    <d v="2016-02-07T00:00:00"/>
    <s v="February"/>
    <s v="Bobby Elias"/>
    <x v="10"/>
    <x v="0"/>
    <s v="Paper"/>
    <s v="Xerox 1912"/>
    <n v="30.35"/>
    <n v="2"/>
    <n v="10.62"/>
    <m/>
    <n v="0.34991762767710044"/>
    <m/>
    <s v="Bobby"/>
    <s v="OKAY"/>
  </r>
  <r>
    <d v="2016-02-07T00:00:00"/>
    <s v="February"/>
    <s v="Erica Bern"/>
    <x v="3"/>
    <x v="2"/>
    <s v="Phones"/>
    <s v="Motorola L703CM"/>
    <n v="623.96"/>
    <n v="5"/>
    <n v="39"/>
    <m/>
    <n v="6.2504006667094048E-2"/>
    <m/>
    <s v="Erica"/>
    <s v="GOOD"/>
  </r>
  <r>
    <d v="2016-02-08T00:00:00"/>
    <s v="February"/>
    <s v="Cathy Hwang"/>
    <x v="25"/>
    <x v="2"/>
    <s v="Phones"/>
    <s v="Samsung Galaxy S4 Mini"/>
    <n v="1127.98"/>
    <n v="3"/>
    <n v="126.9"/>
    <m/>
    <n v="0.11250199471621837"/>
    <m/>
    <s v="Cathy"/>
    <s v="GOOD"/>
  </r>
  <r>
    <d v="2016-02-08T00:00:00"/>
    <s v="February"/>
    <s v="Mark Haberlin"/>
    <x v="0"/>
    <x v="1"/>
    <s v="Chairs"/>
    <s v="Harbour Creations Steel Folding Chair"/>
    <n v="241.5"/>
    <n v="4"/>
    <n v="0"/>
    <m/>
    <n v="0"/>
    <m/>
    <s v="Mark"/>
    <e v="#N/A"/>
  </r>
  <r>
    <d v="2016-02-09T00:00:00"/>
    <s v="February"/>
    <s v="Justin Ritter"/>
    <x v="3"/>
    <x v="2"/>
    <s v="Accessories"/>
    <s v="Logitech 910-002974 M325 Wireless Mouse for Web Scrolling"/>
    <n v="89.97"/>
    <n v="3"/>
    <n v="39.590000000000003"/>
    <m/>
    <n v="0.44003556741135941"/>
    <m/>
    <s v="Justin"/>
    <s v="OKAY"/>
  </r>
  <r>
    <d v="2016-02-09T00:00:00"/>
    <s v="February"/>
    <s v="Justin Ritter"/>
    <x v="3"/>
    <x v="2"/>
    <s v="Accessories"/>
    <s v="Maxell 4.7GB DVD+RW 3/Pack"/>
    <n v="31.86"/>
    <n v="2"/>
    <n v="11.15"/>
    <m/>
    <n v="0.34996861268047713"/>
    <m/>
    <s v="Justin"/>
    <s v="OKAY"/>
  </r>
  <r>
    <d v="2016-02-11T00:00:00"/>
    <s v="February"/>
    <s v="Phillip Breyer"/>
    <x v="39"/>
    <x v="2"/>
    <s v="Phones"/>
    <s v="Mediabridge Sport Armband iPhone 5s"/>
    <n v="69.930000000000007"/>
    <n v="7"/>
    <n v="0.7"/>
    <m/>
    <n v="1.0010010010010008E-2"/>
    <m/>
    <s v="Phillip"/>
    <s v="OKAY"/>
  </r>
  <r>
    <d v="2016-02-12T00:00:00"/>
    <s v="February"/>
    <s v="John Stevenson"/>
    <x v="4"/>
    <x v="0"/>
    <s v="Storage"/>
    <s v="Tennsco Double-Tier Lockers"/>
    <n v="1350.12"/>
    <n v="6"/>
    <n v="175.52"/>
    <m/>
    <n v="0.1300032589695731"/>
    <m/>
    <s v="John"/>
    <s v="GOOD"/>
  </r>
  <r>
    <d v="2016-02-12T00:00:00"/>
    <s v="February"/>
    <s v="John Stevenson"/>
    <x v="4"/>
    <x v="0"/>
    <s v="Binders"/>
    <s v="Avery Durable Slant Ring Binders, No Labels"/>
    <n v="15.92"/>
    <n v="4"/>
    <n v="7.48"/>
    <m/>
    <n v="0.46984924623115581"/>
    <m/>
    <s v="John"/>
    <s v="OKAY"/>
  </r>
  <r>
    <d v="2016-02-13T00:00:00"/>
    <s v="February"/>
    <s v="Ross DeVincentis"/>
    <x v="3"/>
    <x v="0"/>
    <s v="Paper"/>
    <s v="Tops Green Bar Computer Printout Paper"/>
    <n v="146.82"/>
    <n v="3"/>
    <n v="73.41"/>
    <m/>
    <n v="0.5"/>
    <m/>
    <s v="Ross"/>
    <e v="#N/A"/>
  </r>
  <r>
    <d v="2016-02-14T00:00:00"/>
    <s v="February"/>
    <s v="Dave Kipp"/>
    <x v="36"/>
    <x v="0"/>
    <s v="Paper"/>
    <s v="Wirebound Message Books, Four 2 3/4 x 5 Forms per Page, 200 Sets per Book"/>
    <n v="4.7699999999999996"/>
    <n v="1"/>
    <n v="2.15"/>
    <m/>
    <n v="0.4507337526205451"/>
    <m/>
    <s v="Dave"/>
    <s v="OKAY"/>
  </r>
  <r>
    <d v="2016-02-14T00:00:00"/>
    <s v="February"/>
    <s v="Dave Kipp"/>
    <x v="36"/>
    <x v="0"/>
    <s v="Art"/>
    <s v="Economy #2 Pencils"/>
    <n v="7.98"/>
    <n v="3"/>
    <n v="2.0699999999999998"/>
    <m/>
    <n v="0.25939849624060146"/>
    <m/>
    <s v="Dave"/>
    <s v="OKAY"/>
  </r>
  <r>
    <d v="2016-02-14T00:00:00"/>
    <s v="February"/>
    <s v="Dave Kipp"/>
    <x v="36"/>
    <x v="1"/>
    <s v="Tables"/>
    <s v="Bevis Boat-Shaped Conference Table"/>
    <n v="550.42999999999995"/>
    <n v="3"/>
    <n v="-47.18"/>
    <m/>
    <n v="-8.5714804788983162E-2"/>
    <m/>
    <s v="Dave"/>
    <s v="GOOD"/>
  </r>
  <r>
    <d v="2016-02-14T00:00:00"/>
    <s v="February"/>
    <s v="Dave Kipp"/>
    <x v="36"/>
    <x v="1"/>
    <s v="Furnishings"/>
    <s v="Regeneration Desk Collection"/>
    <n v="10.56"/>
    <n v="6"/>
    <n v="4.6500000000000004"/>
    <m/>
    <n v="0.44034090909090912"/>
    <m/>
    <s v="Dave"/>
    <s v="OKAY"/>
  </r>
  <r>
    <d v="2016-02-14T00:00:00"/>
    <s v="February"/>
    <s v="Fred McMath"/>
    <x v="29"/>
    <x v="0"/>
    <s v="Art"/>
    <s v="Panasonic KP-150 Electric Pencil Sharpener"/>
    <n v="264.18"/>
    <n v="7"/>
    <n v="68.69"/>
    <m/>
    <n v="0.26001211295328941"/>
    <m/>
    <s v="Fred"/>
    <s v="GREAT"/>
  </r>
  <r>
    <d v="2016-02-15T00:00:00"/>
    <s v="February"/>
    <s v="Patrick Gardner"/>
    <x v="20"/>
    <x v="0"/>
    <s v="Binders"/>
    <s v="GBC DocuBind P100 Manual Binding Machine"/>
    <n v="398.35"/>
    <n v="3"/>
    <n v="124.49"/>
    <m/>
    <n v="0.31251412074808582"/>
    <m/>
    <s v="Patrick"/>
    <e v="#N/A"/>
  </r>
  <r>
    <d v="2016-02-15T00:00:00"/>
    <s v="February"/>
    <s v="Patrick Gardner"/>
    <x v="20"/>
    <x v="0"/>
    <s v="Fasteners"/>
    <s v="Advantus Push Pins"/>
    <n v="8.7200000000000006"/>
    <n v="4"/>
    <n v="3.58"/>
    <m/>
    <n v="0.41055045871559631"/>
    <m/>
    <s v="Patrick"/>
    <s v="OKAY"/>
  </r>
  <r>
    <d v="2016-02-16T00:00:00"/>
    <s v="February"/>
    <s v="Erin Ashbrook"/>
    <x v="1"/>
    <x v="0"/>
    <s v="Appliances"/>
    <s v="Honeywell Enviracaire Portable Air Cleaner for up to 8 x 10 Room"/>
    <n v="92.06"/>
    <n v="6"/>
    <n v="-225.56"/>
    <m/>
    <n v="-2.4501412122528787"/>
    <m/>
    <s v="Erin"/>
    <s v="OKAY"/>
  </r>
  <r>
    <d v="2016-02-16T00:00:00"/>
    <s v="February"/>
    <s v="Erin Ashbrook"/>
    <x v="1"/>
    <x v="0"/>
    <s v="Fasteners"/>
    <s v="Advantus Push Pins"/>
    <n v="6.98"/>
    <n v="4"/>
    <n v="1.83"/>
    <m/>
    <n v="0.2621776504297994"/>
    <m/>
    <s v="Erin"/>
    <s v="OKAY"/>
  </r>
  <r>
    <d v="2016-02-16T00:00:00"/>
    <s v="February"/>
    <s v="Erin Ashbrook"/>
    <x v="1"/>
    <x v="1"/>
    <s v="Chairs"/>
    <s v="Global Stack Chair with Arms, Black"/>
    <n v="62.96"/>
    <n v="3"/>
    <n v="-2.7"/>
    <m/>
    <n v="-4.2884371029224905E-2"/>
    <m/>
    <s v="Erin"/>
    <s v="OKAY"/>
  </r>
  <r>
    <d v="2016-02-16T00:00:00"/>
    <s v="February"/>
    <s v="Erin Ashbrook"/>
    <x v="1"/>
    <x v="0"/>
    <s v="Paper"/>
    <s v="Xerox 206"/>
    <n v="5.18"/>
    <n v="1"/>
    <n v="1.81"/>
    <m/>
    <n v="0.34942084942084944"/>
    <m/>
    <s v="Erin"/>
    <s v="OKAY"/>
  </r>
  <r>
    <d v="2016-02-16T00:00:00"/>
    <s v="February"/>
    <s v="John Dryer"/>
    <x v="23"/>
    <x v="1"/>
    <s v="Chairs"/>
    <s v="Hon Comfortask Task/Swivel Chairs"/>
    <n v="227.96"/>
    <n v="2"/>
    <n v="36.47"/>
    <m/>
    <n v="0.15998420775574662"/>
    <m/>
    <s v="John"/>
    <s v="GREAT"/>
  </r>
  <r>
    <d v="2016-02-16T00:00:00"/>
    <s v="February"/>
    <s v="Giulietta Weimer"/>
    <x v="5"/>
    <x v="1"/>
    <s v="Furnishings"/>
    <s v="Eldon Cleatmat Plus Chair Mats for High Pile Carpets"/>
    <n v="318.08"/>
    <n v="4"/>
    <n v="34.99"/>
    <m/>
    <n v="0.1100037726358149"/>
    <m/>
    <s v="Giulietta"/>
    <e v="#N/A"/>
  </r>
  <r>
    <d v="2016-02-16T00:00:00"/>
    <s v="February"/>
    <s v="Giulietta Weimer"/>
    <x v="5"/>
    <x v="0"/>
    <s v="Binders"/>
    <s v="Wilson Jones Â“SnapÂ” Scratch Pad Binder Tool for Ring Binders"/>
    <n v="5.8"/>
    <n v="1"/>
    <n v="2.61"/>
    <m/>
    <n v="0.45"/>
    <m/>
    <s v="Giulietta"/>
    <s v="OKAY"/>
  </r>
  <r>
    <d v="2016-02-16T00:00:00"/>
    <s v="February"/>
    <s v="Jill Fjeld"/>
    <x v="20"/>
    <x v="1"/>
    <s v="Chairs"/>
    <s v="Hon Every-Day Chair Series Swivel Task Chairs"/>
    <n v="326.64999999999998"/>
    <n v="3"/>
    <n v="39.92"/>
    <m/>
    <n v="0.12221031685290067"/>
    <m/>
    <s v="Jill"/>
    <e v="#N/A"/>
  </r>
  <r>
    <d v="2016-02-16T00:00:00"/>
    <s v="February"/>
    <s v="Jill Fjeld"/>
    <x v="20"/>
    <x v="2"/>
    <s v="Accessories"/>
    <s v="Logitech 910-002974 M325 Wireless Mouse for Web Scrolling"/>
    <n v="89.97"/>
    <n v="3"/>
    <n v="39.590000000000003"/>
    <m/>
    <n v="0.44003556741135941"/>
    <m/>
    <s v="Jill"/>
    <s v="OKAY"/>
  </r>
  <r>
    <d v="2016-02-19T00:00:00"/>
    <s v="February"/>
    <s v="Greg Tran"/>
    <x v="20"/>
    <x v="1"/>
    <s v="Furnishings"/>
    <s v="Executive Impressions 14&quot; Contract Wall Clock"/>
    <n v="44.46"/>
    <n v="2"/>
    <n v="14.67"/>
    <m/>
    <n v="0.32995951417004049"/>
    <m/>
    <s v="Greg"/>
    <s v="OKAY"/>
  </r>
  <r>
    <d v="2016-02-19T00:00:00"/>
    <s v="February"/>
    <s v="Greg Tran"/>
    <x v="20"/>
    <x v="0"/>
    <s v="Storage"/>
    <s v="Carina Double Wide Media Storage Towers in Natural &amp; Black"/>
    <n v="242.94"/>
    <n v="3"/>
    <n v="9.7200000000000006"/>
    <m/>
    <n v="4.000987898246481E-2"/>
    <m/>
    <s v="Greg"/>
    <e v="#N/A"/>
  </r>
  <r>
    <d v="2016-02-19T00:00:00"/>
    <s v="February"/>
    <s v="Cyma Kinney"/>
    <x v="20"/>
    <x v="0"/>
    <s v="Labels"/>
    <s v="Staple-on labels"/>
    <n v="8.67"/>
    <n v="3"/>
    <n v="4.07"/>
    <m/>
    <n v="0.46943483275663211"/>
    <m/>
    <s v="Cyma"/>
    <s v="OKAY"/>
  </r>
  <r>
    <d v="2016-02-19T00:00:00"/>
    <s v="February"/>
    <s v="Cyma Kinney"/>
    <x v="20"/>
    <x v="0"/>
    <s v="Supplies"/>
    <s v="Acme Office Executive Series Stainless Steel Trimmers"/>
    <n v="25.71"/>
    <n v="3"/>
    <n v="6.68"/>
    <m/>
    <n v="0.25982108129132631"/>
    <m/>
    <s v="Cyma"/>
    <s v="OKAY"/>
  </r>
  <r>
    <d v="2016-02-19T00:00:00"/>
    <s v="February"/>
    <s v="Greg Tran"/>
    <x v="3"/>
    <x v="0"/>
    <s v="Paper"/>
    <s v="Xerox 1880"/>
    <n v="70.88"/>
    <n v="2"/>
    <n v="33.31"/>
    <m/>
    <n v="0.46994920993227995"/>
    <m/>
    <s v="Greg"/>
    <s v="OKAY"/>
  </r>
  <r>
    <d v="2016-02-20T00:00:00"/>
    <s v="February"/>
    <s v="Alan Hwang"/>
    <x v="15"/>
    <x v="0"/>
    <s v="Paper"/>
    <s v="Speediset Carbonless Redi-Letter 7&quot; x 8 1/2&quot;"/>
    <n v="16.5"/>
    <n v="2"/>
    <n v="5.57"/>
    <m/>
    <n v="0.33757575757575758"/>
    <m/>
    <s v="Alan"/>
    <s v="OKAY"/>
  </r>
  <r>
    <d v="2016-02-21T00:00:00"/>
    <s v="February"/>
    <s v="Matthew Clasen"/>
    <x v="3"/>
    <x v="2"/>
    <s v="Accessories"/>
    <s v="SanDisk Ultra 16 GB MicroSDHC Class 10 Memory Card"/>
    <n v="12.99"/>
    <n v="1"/>
    <n v="0.78"/>
    <m/>
    <n v="6.0046189376443418E-2"/>
    <m/>
    <s v="Matthew"/>
    <s v="OKAY"/>
  </r>
  <r>
    <d v="2016-02-21T00:00:00"/>
    <s v="February"/>
    <s v="Matthew Clasen"/>
    <x v="3"/>
    <x v="0"/>
    <s v="Binders"/>
    <s v="Wilson Jones Clip &amp; Carry Folder Binder Tool for Ring Binders, Clear"/>
    <n v="18.559999999999999"/>
    <n v="4"/>
    <n v="6.5"/>
    <m/>
    <n v="0.35021551724137934"/>
    <m/>
    <s v="Matthew"/>
    <s v="OKAY"/>
  </r>
  <r>
    <d v="2016-02-21T00:00:00"/>
    <s v="February"/>
    <s v="Matthew Clasen"/>
    <x v="3"/>
    <x v="0"/>
    <s v="Storage"/>
    <s v="Fellowes Officeware Wire Shelving"/>
    <n v="449.15"/>
    <n v="5"/>
    <n v="8.98"/>
    <m/>
    <n v="1.9993320716909721E-2"/>
    <m/>
    <s v="Matthew"/>
    <e v="#N/A"/>
  </r>
  <r>
    <d v="2016-02-21T00:00:00"/>
    <s v="February"/>
    <s v="Matthew Clasen"/>
    <x v="3"/>
    <x v="0"/>
    <s v="Binders"/>
    <s v="Avery Heavy-Duty EZD  Binder With Locking Rings"/>
    <n v="31.25"/>
    <n v="7"/>
    <n v="10.94"/>
    <m/>
    <n v="0.35008"/>
    <m/>
    <s v="Matthew"/>
    <s v="OKAY"/>
  </r>
  <r>
    <d v="2016-02-21T00:00:00"/>
    <s v="February"/>
    <s v="Benjamin Venier"/>
    <x v="20"/>
    <x v="1"/>
    <s v="Furnishings"/>
    <s v="9-3/4 Diameter Round Wall Clock"/>
    <n v="68.95"/>
    <n v="5"/>
    <n v="28.96"/>
    <m/>
    <n v="0.4200145032632342"/>
    <m/>
    <s v="Benjamin"/>
    <s v="OKAY"/>
  </r>
  <r>
    <d v="2016-02-21T00:00:00"/>
    <s v="February"/>
    <s v="Benjamin Venier"/>
    <x v="20"/>
    <x v="0"/>
    <s v="Storage"/>
    <s v="Recycled Data-Pak for Archival Bound Computer Printouts, 12-1/2 x 12-1/2 x 16"/>
    <n v="296.37"/>
    <n v="3"/>
    <n v="80.02"/>
    <m/>
    <n v="0.27000033741606771"/>
    <m/>
    <s v="Benjamin"/>
    <e v="#N/A"/>
  </r>
  <r>
    <d v="2016-02-21T00:00:00"/>
    <s v="February"/>
    <s v="Benjamin Venier"/>
    <x v="20"/>
    <x v="2"/>
    <s v="Phones"/>
    <s v="iOttie HLCRIO102 Car Mount"/>
    <n v="39.979999999999997"/>
    <n v="2"/>
    <n v="2"/>
    <m/>
    <n v="5.002501250625313E-2"/>
    <m/>
    <s v="Benjamin"/>
    <s v="OKAY"/>
  </r>
  <r>
    <d v="2016-02-21T00:00:00"/>
    <s v="February"/>
    <s v="Lindsay Castell"/>
    <x v="16"/>
    <x v="0"/>
    <s v="Binders"/>
    <s v="Avery Durable Slant Ring Binders With Label Holder"/>
    <n v="3.76"/>
    <n v="3"/>
    <n v="-2.76"/>
    <m/>
    <n v="-0.73404255319148937"/>
    <m/>
    <s v="Lindsay"/>
    <s v="OKAY"/>
  </r>
  <r>
    <d v="2016-02-21T00:00:00"/>
    <s v="February"/>
    <s v="Lindsay Castell"/>
    <x v="16"/>
    <x v="0"/>
    <s v="Binders"/>
    <s v="Avery Arch Ring Binders"/>
    <n v="34.86"/>
    <n v="2"/>
    <n v="-26.73"/>
    <m/>
    <n v="-0.76678141135972466"/>
    <m/>
    <s v="Lindsay"/>
    <s v="OKAY"/>
  </r>
  <r>
    <d v="2016-02-21T00:00:00"/>
    <s v="February"/>
    <s v="Lindsay Castell"/>
    <x v="16"/>
    <x v="0"/>
    <s v="Storage"/>
    <s v="Standard Rollaway File with Lock"/>
    <n v="432.46"/>
    <n v="3"/>
    <n v="32.43"/>
    <m/>
    <n v="7.4989594413356148E-2"/>
    <m/>
    <s v="Lindsay"/>
    <s v="GREAT"/>
  </r>
  <r>
    <d v="2016-02-21T00:00:00"/>
    <s v="February"/>
    <s v="Erin Ashbrook"/>
    <x v="20"/>
    <x v="1"/>
    <s v="Furnishings"/>
    <s v="Floodlight Indoor Halogen Bulbs, 1 Bulb per Pack, 60 Watts"/>
    <n v="135.80000000000001"/>
    <n v="7"/>
    <n v="66.540000000000006"/>
    <m/>
    <n v="0.48998527245949924"/>
    <m/>
    <s v="Erin"/>
    <s v="GREAT"/>
  </r>
  <r>
    <d v="2016-02-22T00:00:00"/>
    <s v="February"/>
    <s v="Paul Van Hugh"/>
    <x v="21"/>
    <x v="0"/>
    <s v="Appliances"/>
    <s v="Belkin 5 Outlet SurgeMaster Power Centers"/>
    <n v="490.32"/>
    <n v="9"/>
    <n v="137.29"/>
    <m/>
    <n v="0.28000081579376734"/>
    <m/>
    <s v="Paul"/>
    <s v="GREAT"/>
  </r>
  <r>
    <d v="2016-02-22T00:00:00"/>
    <s v="February"/>
    <s v="Tracy Zic"/>
    <x v="3"/>
    <x v="2"/>
    <s v="Phones"/>
    <s v="AT&amp;T 1070 Corded Phone"/>
    <n v="445.96"/>
    <n v="5"/>
    <n v="55.75"/>
    <m/>
    <n v="0.12501121176787156"/>
    <m/>
    <s v="Tracy"/>
    <e v="#N/A"/>
  </r>
  <r>
    <d v="2016-02-22T00:00:00"/>
    <s v="February"/>
    <s v="Tracy Zic"/>
    <x v="3"/>
    <x v="2"/>
    <s v="Accessories"/>
    <s v="Memorex Mini Travel Drive 64 GB USB 2.0 Flash Drive"/>
    <n v="36.24"/>
    <n v="1"/>
    <n v="15.22"/>
    <m/>
    <n v="0.41997792494481234"/>
    <m/>
    <s v="Tracy"/>
    <s v="OKAY"/>
  </r>
  <r>
    <d v="2016-02-22T00:00:00"/>
    <s v="February"/>
    <s v="Tracy Zic"/>
    <x v="3"/>
    <x v="0"/>
    <s v="Fasteners"/>
    <s v="Acco Clips to Go Binder Clips, 24 Clips in Two Sizes"/>
    <n v="10.65"/>
    <n v="3"/>
    <n v="5.01"/>
    <m/>
    <n v="0.47042253521126759"/>
    <m/>
    <s v="Tracy"/>
    <s v="OKAY"/>
  </r>
  <r>
    <d v="2016-02-23T00:00:00"/>
    <s v="February"/>
    <s v="Alyssa Crouse"/>
    <x v="2"/>
    <x v="0"/>
    <s v="Envelopes"/>
    <s v="Recycled Interoffice Envelopes with String and Button Closure, 10 x 13"/>
    <n v="57.58"/>
    <n v="3"/>
    <n v="21.59"/>
    <m/>
    <n v="0.37495658214657868"/>
    <m/>
    <s v="Alyssa"/>
    <s v="OKAY"/>
  </r>
  <r>
    <d v="2016-02-25T00:00:00"/>
    <s v="February"/>
    <s v="Bruce Degenhardt"/>
    <x v="10"/>
    <x v="0"/>
    <s v="Envelopes"/>
    <s v="Staple envelope"/>
    <n v="46.72"/>
    <n v="5"/>
    <n v="17.52"/>
    <m/>
    <n v="0.375"/>
    <m/>
    <s v="Bruce"/>
    <s v="OKAY"/>
  </r>
  <r>
    <d v="2016-02-27T00:00:00"/>
    <s v="February"/>
    <s v="Dan Lawera"/>
    <x v="20"/>
    <x v="0"/>
    <s v="Appliances"/>
    <s v="Conquest 14 Commercial Heavy-Duty Upright Vacuum, Collection System, Accessory Kit"/>
    <n v="170.88"/>
    <n v="3"/>
    <n v="49.56"/>
    <m/>
    <n v="0.29002808988764045"/>
    <m/>
    <s v="Dan"/>
    <e v="#N/A"/>
  </r>
  <r>
    <d v="2016-02-27T00:00:00"/>
    <s v="February"/>
    <s v="Eric Barreto"/>
    <x v="21"/>
    <x v="0"/>
    <s v="Binders"/>
    <s v="Flexible Leather- Look Classic Collection Ring Binder"/>
    <n v="56.82"/>
    <n v="3"/>
    <n v="28.41"/>
    <m/>
    <n v="0.5"/>
    <m/>
    <s v="Eric"/>
    <s v="OKAY"/>
  </r>
  <r>
    <d v="2016-02-27T00:00:00"/>
    <s v="February"/>
    <s v="Don Weiss"/>
    <x v="0"/>
    <x v="1"/>
    <s v="Furnishings"/>
    <s v="DAX Two-Tone Silver Metal Document Frame"/>
    <n v="16.190000000000001"/>
    <n v="2"/>
    <n v="-6.88"/>
    <m/>
    <n v="-0.4249536751080914"/>
    <m/>
    <s v="Don"/>
    <s v="OKAY"/>
  </r>
  <r>
    <d v="2016-02-28T00:00:00"/>
    <s v="February"/>
    <s v="Rick Reed"/>
    <x v="20"/>
    <x v="0"/>
    <s v="Fasteners"/>
    <s v="Staples"/>
    <n v="36.479999999999997"/>
    <n v="6"/>
    <n v="18.239999999999998"/>
    <m/>
    <n v="0.5"/>
    <m/>
    <s v="Rick"/>
    <s v="OKAY"/>
  </r>
  <r>
    <d v="2016-02-29T00:00:00"/>
    <s v="February"/>
    <s v="Lena Cacioppo"/>
    <x v="10"/>
    <x v="0"/>
    <s v="Art"/>
    <s v="Newell 34"/>
    <n v="111.1"/>
    <n v="7"/>
    <n v="8.33"/>
    <m/>
    <n v="7.4977497749774982E-2"/>
    <m/>
    <s v="Lena"/>
    <s v="GREAT"/>
  </r>
  <r>
    <d v="2016-03-01T00:00:00"/>
    <s v="March"/>
    <s v="Karen Daniels"/>
    <x v="20"/>
    <x v="1"/>
    <s v="Tables"/>
    <s v="Chromcraft Round Conference Tables"/>
    <n v="836.59"/>
    <n v="8"/>
    <n v="-264.92"/>
    <m/>
    <n v="-0.31666646744522409"/>
    <m/>
    <s v="Karen"/>
    <s v="GOOD"/>
  </r>
  <r>
    <d v="2016-03-01T00:00:00"/>
    <s v="March"/>
    <s v="Karen Daniels"/>
    <x v="20"/>
    <x v="0"/>
    <s v="Paper"/>
    <s v="Easy-staple paper"/>
    <n v="26.38"/>
    <n v="1"/>
    <n v="12.13"/>
    <m/>
    <n v="0.45981804397270665"/>
    <m/>
    <s v="Karen"/>
    <s v="OKAY"/>
  </r>
  <r>
    <d v="2016-03-01T00:00:00"/>
    <s v="March"/>
    <s v="Karen Daniels"/>
    <x v="20"/>
    <x v="0"/>
    <s v="Storage"/>
    <s v="Adjustable Depth Letter/Legal Cart"/>
    <n v="362.92"/>
    <n v="2"/>
    <n v="105.25"/>
    <m/>
    <n v="0.29000881737021933"/>
    <m/>
    <s v="Karen"/>
    <s v="GREAT"/>
  </r>
  <r>
    <d v="2016-03-01T00:00:00"/>
    <s v="March"/>
    <s v="Karen Daniels"/>
    <x v="20"/>
    <x v="2"/>
    <s v="Machines"/>
    <s v="Ativa V4110MDD Micro-Cut Shredder"/>
    <n v="4899.93"/>
    <n v="7"/>
    <n v="2400.9699999999998"/>
    <m/>
    <n v="0.49000087756355698"/>
    <m/>
    <s v="Karen"/>
    <s v="GOOD"/>
  </r>
  <r>
    <d v="2016-03-01T00:00:00"/>
    <s v="March"/>
    <s v="Odella Nelson"/>
    <x v="26"/>
    <x v="2"/>
    <s v="Phones"/>
    <s v="RCA ViSYS 25423RE1 Corded phone"/>
    <n v="159.97999999999999"/>
    <n v="2"/>
    <n v="14"/>
    <m/>
    <n v="8.7510938867358432E-2"/>
    <m/>
    <s v="Odella"/>
    <s v="GREAT"/>
  </r>
  <r>
    <d v="2016-03-03T00:00:00"/>
    <s v="March"/>
    <s v="Brosina Hoffman"/>
    <x v="7"/>
    <x v="0"/>
    <s v="Binders"/>
    <s v="GBC ProClick Punch Binding System"/>
    <n v="447.86"/>
    <n v="7"/>
    <n v="219.45"/>
    <m/>
    <n v="0.48999687402313219"/>
    <m/>
    <s v="Brosina"/>
    <s v="GREAT"/>
  </r>
  <r>
    <d v="2016-03-03T00:00:00"/>
    <s v="March"/>
    <s v="Brosina Hoffman"/>
    <x v="7"/>
    <x v="2"/>
    <s v="Phones"/>
    <s v="Pyle PMP37LED"/>
    <n v="479.95"/>
    <n v="5"/>
    <n v="129.59"/>
    <m/>
    <n v="0.2700072924262944"/>
    <m/>
    <s v="Brosina"/>
    <s v="GREAT"/>
  </r>
  <r>
    <d v="2016-03-03T00:00:00"/>
    <s v="March"/>
    <s v="Brosina Hoffman"/>
    <x v="7"/>
    <x v="0"/>
    <s v="Paper"/>
    <s v="Xerox 194"/>
    <n v="166.44"/>
    <n v="3"/>
    <n v="79.89"/>
    <m/>
    <n v="0.47999279019466473"/>
    <m/>
    <s v="Brosina"/>
    <e v="#N/A"/>
  </r>
  <r>
    <d v="2016-03-03T00:00:00"/>
    <s v="March"/>
    <s v="Jason Gross"/>
    <x v="0"/>
    <x v="0"/>
    <s v="Paper"/>
    <s v="Rediform Wirebound &quot;Phone Memo&quot; Message Book, 11 x 5-3/4"/>
    <n v="42.78"/>
    <n v="7"/>
    <n v="15.51"/>
    <m/>
    <n v="0.36255259467040674"/>
    <m/>
    <s v="Jason"/>
    <s v="OKAY"/>
  </r>
  <r>
    <d v="2016-03-03T00:00:00"/>
    <s v="March"/>
    <s v="Jason Gross"/>
    <x v="0"/>
    <x v="1"/>
    <s v="Chairs"/>
    <s v="Office Star - Mid Back Dual function Ergonomic High Back Chair with 2-Way Adjustable Arms"/>
    <n v="563.42999999999995"/>
    <n v="5"/>
    <n v="-56.34"/>
    <m/>
    <n v="-9.9994675469889799E-2"/>
    <m/>
    <s v="Jason"/>
    <s v="GOOD"/>
  </r>
  <r>
    <d v="2016-03-03T00:00:00"/>
    <s v="March"/>
    <s v="Craig Carreira"/>
    <x v="18"/>
    <x v="2"/>
    <s v="Phones"/>
    <s v="Plantronics Encore H101 Dual EarpiecesÂ Headset"/>
    <n v="134.85"/>
    <n v="3"/>
    <n v="37.76"/>
    <m/>
    <n v="0.28001483129403038"/>
    <m/>
    <s v="Craig"/>
    <s v="GREAT"/>
  </r>
  <r>
    <d v="2016-03-03T00:00:00"/>
    <s v="March"/>
    <s v="Chris Cortes"/>
    <x v="0"/>
    <x v="1"/>
    <s v="Tables"/>
    <s v="Office Impressions End Table, 20-1/2&quot;H x 24&quot;W x 20&quot;D"/>
    <n v="637.9"/>
    <n v="3"/>
    <n v="-127.58"/>
    <m/>
    <n v="-0.2"/>
    <m/>
    <s v="Chris"/>
    <s v="GOOD"/>
  </r>
  <r>
    <d v="2016-03-03T00:00:00"/>
    <s v="March"/>
    <s v="Chris Cortes"/>
    <x v="0"/>
    <x v="2"/>
    <s v="Machines"/>
    <s v="Canon PC170 Desktop Personal Copier"/>
    <n v="287.91000000000003"/>
    <n v="3"/>
    <n v="33.590000000000003"/>
    <m/>
    <n v="0.1166684033204821"/>
    <m/>
    <s v="Chris"/>
    <e v="#N/A"/>
  </r>
  <r>
    <d v="2016-03-03T00:00:00"/>
    <s v="March"/>
    <s v="Chris Cortes"/>
    <x v="0"/>
    <x v="0"/>
    <s v="Envelopes"/>
    <s v="White Envelopes, White Envelopes with Clear Poly Window"/>
    <n v="36.6"/>
    <n v="3"/>
    <n v="11.9"/>
    <m/>
    <n v="0.3251366120218579"/>
    <m/>
    <s v="Chris"/>
    <s v="OKAY"/>
  </r>
  <r>
    <d v="2016-03-03T00:00:00"/>
    <s v="March"/>
    <s v="Theresa Swint"/>
    <x v="3"/>
    <x v="0"/>
    <s v="Supplies"/>
    <s v="Elite 5&quot; Scissors"/>
    <n v="25.35"/>
    <n v="3"/>
    <n v="7.61"/>
    <m/>
    <n v="0.30019723865877712"/>
    <m/>
    <s v="Theresa"/>
    <s v="OKAY"/>
  </r>
  <r>
    <d v="2016-03-03T00:00:00"/>
    <s v="March"/>
    <s v="Theresa Swint"/>
    <x v="3"/>
    <x v="1"/>
    <s v="Furnishings"/>
    <s v="Executive Impressions 10&quot; Spectator Wall Clock"/>
    <n v="35.28"/>
    <n v="3"/>
    <n v="12"/>
    <m/>
    <n v="0.3401360544217687"/>
    <m/>
    <s v="Theresa"/>
    <s v="OKAY"/>
  </r>
  <r>
    <d v="2016-03-03T00:00:00"/>
    <s v="March"/>
    <s v="Alex Avila"/>
    <x v="0"/>
    <x v="0"/>
    <s v="Supplies"/>
    <s v="High Speed Automatic Electric Letter Opener"/>
    <n v="3930.07"/>
    <n v="3"/>
    <n v="-786.01"/>
    <m/>
    <n v="-0.19999898220642379"/>
    <m/>
    <s v="Alex"/>
    <s v="GOOD"/>
  </r>
  <r>
    <d v="2016-03-03T00:00:00"/>
    <s v="March"/>
    <s v="Alex Avila"/>
    <x v="0"/>
    <x v="0"/>
    <s v="Fasteners"/>
    <s v="Acco Banker's Clasps, 5 3/4&quot;-Long"/>
    <n v="2.2999999999999998"/>
    <n v="1"/>
    <n v="0.78"/>
    <m/>
    <n v="0.33913043478260874"/>
    <m/>
    <s v="Alex"/>
    <s v="OKAY"/>
  </r>
  <r>
    <d v="2016-03-03T00:00:00"/>
    <s v="March"/>
    <s v="Alex Avila"/>
    <x v="0"/>
    <x v="2"/>
    <s v="Phones"/>
    <s v="Polycom VVX 310 VoIP phone"/>
    <n v="431.98"/>
    <n v="3"/>
    <n v="32.4"/>
    <m/>
    <n v="7.500347238298069E-2"/>
    <m/>
    <s v="Alex"/>
    <e v="#N/A"/>
  </r>
  <r>
    <d v="2016-03-03T00:00:00"/>
    <s v="March"/>
    <s v="Alex Avila"/>
    <x v="0"/>
    <x v="2"/>
    <s v="Accessories"/>
    <s v="Verbatim 25 GB 6x Blu-ray Single Layer Recordable Disc, 1/Pack"/>
    <n v="41.72"/>
    <n v="7"/>
    <n v="5.74"/>
    <m/>
    <n v="0.13758389261744966"/>
    <m/>
    <s v="Alex"/>
    <s v="OKAY"/>
  </r>
  <r>
    <d v="2016-03-04T00:00:00"/>
    <s v="March"/>
    <s v="Michael Granlund"/>
    <x v="3"/>
    <x v="0"/>
    <s v="Art"/>
    <s v="Berol Giant Pencil Sharpener"/>
    <n v="16.989999999999998"/>
    <n v="1"/>
    <n v="4.93"/>
    <m/>
    <n v="0.29017068864037671"/>
    <m/>
    <s v="Michael"/>
    <s v="OKAY"/>
  </r>
  <r>
    <d v="2016-03-04T00:00:00"/>
    <s v="March"/>
    <s v="Randy Ferguson"/>
    <x v="16"/>
    <x v="0"/>
    <s v="Labels"/>
    <s v="Avery 518"/>
    <n v="10.08"/>
    <n v="4"/>
    <n v="3.53"/>
    <m/>
    <n v="0.35019841269841268"/>
    <m/>
    <s v="Randy"/>
    <s v="OKAY"/>
  </r>
  <r>
    <d v="2016-03-04T00:00:00"/>
    <s v="March"/>
    <s v="Rick Duston"/>
    <x v="18"/>
    <x v="0"/>
    <s v="Binders"/>
    <s v="Green Canvas Binder for 8-1/2&quot; x 14&quot; Sheets"/>
    <n v="128.4"/>
    <n v="3"/>
    <n v="64.2"/>
    <m/>
    <n v="0.5"/>
    <m/>
    <s v="Rick"/>
    <s v="GREAT"/>
  </r>
  <r>
    <d v="2016-03-04T00:00:00"/>
    <s v="March"/>
    <s v="Eleni McCrary"/>
    <x v="38"/>
    <x v="2"/>
    <s v="Accessories"/>
    <s v="Logitech G602 Wireless Gaming Mouse"/>
    <n v="159.97999999999999"/>
    <n v="2"/>
    <n v="57.59"/>
    <m/>
    <n v="0.35998249781222658"/>
    <m/>
    <s v="Eleni"/>
    <s v="GREAT"/>
  </r>
  <r>
    <d v="2016-03-05T00:00:00"/>
    <s v="March"/>
    <s v="Rob Williams"/>
    <x v="0"/>
    <x v="0"/>
    <s v="Envelopes"/>
    <s v="Cameo Buff Policy Envelopes"/>
    <n v="149.35"/>
    <n v="3"/>
    <n v="50.41"/>
    <m/>
    <n v="0.33752929360562434"/>
    <m/>
    <s v="Rob"/>
    <e v="#N/A"/>
  </r>
  <r>
    <d v="2016-03-05T00:00:00"/>
    <s v="March"/>
    <s v="Rob Williams"/>
    <x v="0"/>
    <x v="0"/>
    <s v="Storage"/>
    <s v="Acco Perma 4000 Stacking Storage Drawers"/>
    <n v="12.99"/>
    <n v="1"/>
    <n v="-0.81"/>
    <m/>
    <n v="-6.2355658198614321E-2"/>
    <m/>
    <s v="Rob"/>
    <s v="OKAY"/>
  </r>
  <r>
    <d v="2016-03-06T00:00:00"/>
    <s v="March"/>
    <s v="Julia Barnett"/>
    <x v="2"/>
    <x v="2"/>
    <s v="Phones"/>
    <s v="Wilson SignalBoost 841262 DB PRO Amplifier Kit"/>
    <n v="431.94"/>
    <n v="2"/>
    <n v="-71.989999999999995"/>
    <m/>
    <n v="-0.16666666666666666"/>
    <m/>
    <s v="Julia"/>
    <e v="#N/A"/>
  </r>
  <r>
    <d v="2016-03-06T00:00:00"/>
    <s v="March"/>
    <s v="Julia Barnett"/>
    <x v="2"/>
    <x v="0"/>
    <s v="Binders"/>
    <s v="Avery Self-Adhesive Photo Pockets for Polaroid Photos"/>
    <n v="2.04"/>
    <n v="1"/>
    <n v="-1.5"/>
    <m/>
    <n v="-0.73529411764705876"/>
    <m/>
    <s v="Julia"/>
    <s v="OKAY"/>
  </r>
  <r>
    <d v="2016-03-06T00:00:00"/>
    <s v="March"/>
    <s v="Julia Barnett"/>
    <x v="2"/>
    <x v="2"/>
    <s v="Phones"/>
    <s v="Grandstream GXP1160 VoIP phone"/>
    <n v="68.239999999999995"/>
    <n v="3"/>
    <n v="-12.51"/>
    <m/>
    <n v="-0.18332356389214538"/>
    <m/>
    <s v="Julia"/>
    <s v="OKAY"/>
  </r>
  <r>
    <d v="2016-03-06T00:00:00"/>
    <s v="March"/>
    <s v="Lena Cacioppo"/>
    <x v="1"/>
    <x v="0"/>
    <s v="Appliances"/>
    <s v="Commercial WindTunnel Clean Air Upright Vacuum, Replacement Belts, Filtration Bags"/>
    <n v="2.33"/>
    <n v="3"/>
    <n v="-6.3"/>
    <m/>
    <n v="-2.703862660944206"/>
    <m/>
    <s v="Lena"/>
    <s v="OKAY"/>
  </r>
  <r>
    <d v="2016-03-06T00:00:00"/>
    <s v="March"/>
    <s v="Lena Cacioppo"/>
    <x v="1"/>
    <x v="0"/>
    <s v="Binders"/>
    <s v="Peel &amp; Stick Add-On Corner Pockets"/>
    <n v="1.73"/>
    <n v="4"/>
    <n v="-2.76"/>
    <m/>
    <n v="-1.5953757225433525"/>
    <m/>
    <s v="Lena"/>
    <s v="OKAY"/>
  </r>
  <r>
    <d v="2016-03-06T00:00:00"/>
    <s v="March"/>
    <s v="Lena Cacioppo"/>
    <x v="1"/>
    <x v="1"/>
    <s v="Furnishings"/>
    <s v="Eldon Cleatmat Plus Chair Mats for High Pile Carpets"/>
    <n v="159.04"/>
    <n v="5"/>
    <n v="-194.82"/>
    <m/>
    <n v="-1.2249748490945673"/>
    <m/>
    <s v="Lena"/>
    <s v="GREAT"/>
  </r>
  <r>
    <d v="2016-03-06T00:00:00"/>
    <s v="March"/>
    <s v="Lena Cacioppo"/>
    <x v="1"/>
    <x v="1"/>
    <s v="Tables"/>
    <s v="Bevis Rectangular Conference Tables"/>
    <n v="145.97999999999999"/>
    <n v="2"/>
    <n v="-99.27"/>
    <m/>
    <n v="-0.68002466091245373"/>
    <m/>
    <s v="Lena"/>
    <e v="#N/A"/>
  </r>
  <r>
    <d v="2016-03-07T00:00:00"/>
    <s v="March"/>
    <s v="Ed Braxton"/>
    <x v="0"/>
    <x v="2"/>
    <s v="Phones"/>
    <s v="Belkin Grip Candy Sheer Case / Cover for iPhone 5 and 5S"/>
    <n v="21.07"/>
    <n v="3"/>
    <n v="1.58"/>
    <m/>
    <n v="7.4988134788799246E-2"/>
    <m/>
    <s v="Ed"/>
    <s v="OKAY"/>
  </r>
  <r>
    <d v="2016-03-08T00:00:00"/>
    <s v="March"/>
    <s v="Zuschuss Carroll"/>
    <x v="16"/>
    <x v="2"/>
    <s v="Phones"/>
    <s v="Cisco Unified IP Phone 7945G VoIP phone"/>
    <n v="1363.96"/>
    <n v="5"/>
    <n v="85.25"/>
    <m/>
    <n v="6.2501832898325463E-2"/>
    <m/>
    <s v="Zuschuss"/>
    <s v="GOOD"/>
  </r>
  <r>
    <d v="2016-03-08T00:00:00"/>
    <s v="March"/>
    <s v="Zuschuss Carroll"/>
    <x v="16"/>
    <x v="1"/>
    <s v="Furnishings"/>
    <s v="Deflect-o DuraMat Lighweight, Studded, Beveled Mat for Low Pile Carpeting"/>
    <n v="102.36"/>
    <n v="3"/>
    <n v="-3.84"/>
    <m/>
    <n v="-3.7514654161781943E-2"/>
    <m/>
    <s v="Zuschuss"/>
    <e v="#N/A"/>
  </r>
  <r>
    <d v="2016-03-08T00:00:00"/>
    <s v="March"/>
    <s v="Patrick Gardner"/>
    <x v="12"/>
    <x v="0"/>
    <s v="Binders"/>
    <s v="GBC Standard Recycled Report Covers, Clear Plastic Sheets"/>
    <n v="9.6999999999999993"/>
    <n v="3"/>
    <n v="-7.11"/>
    <m/>
    <n v="-0.73298969072164954"/>
    <m/>
    <s v="Patrick"/>
    <s v="OKAY"/>
  </r>
  <r>
    <d v="2016-03-08T00:00:00"/>
    <s v="March"/>
    <s v="Brian DeCherney"/>
    <x v="2"/>
    <x v="2"/>
    <s v="Phones"/>
    <s v="AT&amp;T 17929 Lendline Telephone"/>
    <n v="108.58"/>
    <n v="4"/>
    <n v="-25.33"/>
    <m/>
    <n v="-0.23328421440412597"/>
    <m/>
    <s v="Brian"/>
    <e v="#N/A"/>
  </r>
  <r>
    <d v="2016-03-08T00:00:00"/>
    <s v="March"/>
    <s v="Brian DeCherney"/>
    <x v="2"/>
    <x v="0"/>
    <s v="Fasteners"/>
    <s v="Rubber Band Ball"/>
    <n v="5.98"/>
    <n v="2"/>
    <n v="-1.35"/>
    <m/>
    <n v="-0.225752508361204"/>
    <m/>
    <s v="Brian"/>
    <s v="OKAY"/>
  </r>
  <r>
    <d v="2016-03-08T00:00:00"/>
    <s v="March"/>
    <s v="Giulietta Baptist"/>
    <x v="20"/>
    <x v="1"/>
    <s v="Furnishings"/>
    <s v="Coloredge Poster Frame"/>
    <n v="113.6"/>
    <n v="8"/>
    <n v="44.3"/>
    <m/>
    <n v="0.38996478873239437"/>
    <m/>
    <s v="Giulietta"/>
    <e v="#N/A"/>
  </r>
  <r>
    <d v="2016-03-08T00:00:00"/>
    <s v="March"/>
    <s v="Giulietta Baptist"/>
    <x v="20"/>
    <x v="0"/>
    <s v="Paper"/>
    <s v="Xerox 1993"/>
    <n v="12.96"/>
    <n v="2"/>
    <n v="6.35"/>
    <m/>
    <n v="0.48996913580246909"/>
    <m/>
    <s v="Giulietta"/>
    <s v="OKAY"/>
  </r>
  <r>
    <d v="2016-03-08T00:00:00"/>
    <s v="March"/>
    <s v="Giulietta Baptist"/>
    <x v="20"/>
    <x v="0"/>
    <s v="Binders"/>
    <s v="Satellite Sectional Post Binders"/>
    <n v="69.459999999999994"/>
    <n v="2"/>
    <n v="22.57"/>
    <m/>
    <n v="0.32493521451194934"/>
    <m/>
    <s v="Giulietta"/>
    <s v="OKAY"/>
  </r>
  <r>
    <d v="2016-03-08T00:00:00"/>
    <s v="March"/>
    <s v="Sanjit Jacobs"/>
    <x v="0"/>
    <x v="0"/>
    <s v="Binders"/>
    <s v="Pressboard Hanging Data Binders for Unburst Sheets"/>
    <n v="8.86"/>
    <n v="9"/>
    <n v="-14.17"/>
    <m/>
    <n v="-1.5993227990970655"/>
    <m/>
    <s v="Sanjit"/>
    <s v="OKAY"/>
  </r>
  <r>
    <d v="2016-03-08T00:00:00"/>
    <s v="March"/>
    <s v="Sanjit Jacobs"/>
    <x v="0"/>
    <x v="2"/>
    <s v="Accessories"/>
    <s v="Verbatim 25 GB 6x Blu-ray Single Layer Recordable Disc, 3/Pack"/>
    <n v="27.96"/>
    <n v="5"/>
    <n v="8.39"/>
    <m/>
    <n v="0.30007153075822607"/>
    <m/>
    <s v="Sanjit"/>
    <s v="OKAY"/>
  </r>
  <r>
    <d v="2016-03-08T00:00:00"/>
    <s v="March"/>
    <s v="Sanjit Jacobs"/>
    <x v="0"/>
    <x v="0"/>
    <s v="Envelopes"/>
    <s v="Tyvek Interoffice Envelopes, 9 1/2&quot; x 12 1/2&quot;, 100/Box"/>
    <n v="146.35"/>
    <n v="3"/>
    <n v="49.39"/>
    <m/>
    <n v="0.33747864707892039"/>
    <m/>
    <s v="Sanjit"/>
    <s v="GREAT"/>
  </r>
  <r>
    <d v="2016-03-08T00:00:00"/>
    <s v="March"/>
    <s v="Stephanie Phelps"/>
    <x v="14"/>
    <x v="0"/>
    <s v="Appliances"/>
    <s v="Honeywell Enviracaire Portable Air Cleaner for up to 8 x 10 Room"/>
    <n v="207.14"/>
    <n v="3"/>
    <n v="48.33"/>
    <m/>
    <n v="0.2333204595925461"/>
    <m/>
    <s v="Stephanie"/>
    <e v="#N/A"/>
  </r>
  <r>
    <d v="2016-03-08T00:00:00"/>
    <s v="March"/>
    <s v="Stephanie Phelps"/>
    <x v="14"/>
    <x v="0"/>
    <s v="Art"/>
    <s v="Prang Drawing Pencil Set"/>
    <n v="13.9"/>
    <n v="5"/>
    <n v="3.75"/>
    <m/>
    <n v="0.26978417266187049"/>
    <m/>
    <s v="Stephanie"/>
    <s v="OKAY"/>
  </r>
  <r>
    <d v="2016-03-09T00:00:00"/>
    <s v="March"/>
    <s v="Rick Bensley"/>
    <x v="37"/>
    <x v="2"/>
    <s v="Accessories"/>
    <s v="Microsoft Sculpt Comfort Mouse"/>
    <n v="199.75"/>
    <n v="5"/>
    <n v="87.89"/>
    <m/>
    <n v="0.44"/>
    <m/>
    <s v="Rick"/>
    <e v="#N/A"/>
  </r>
  <r>
    <d v="2016-03-09T00:00:00"/>
    <s v="March"/>
    <s v="Pamela Stobb"/>
    <x v="32"/>
    <x v="0"/>
    <s v="Storage"/>
    <s v="Personal Folder Holder, Ebony"/>
    <n v="11.21"/>
    <n v="1"/>
    <n v="3.36"/>
    <m/>
    <n v="0.29973238180196249"/>
    <m/>
    <s v="Pamela"/>
    <s v="OKAY"/>
  </r>
  <r>
    <d v="2016-03-09T00:00:00"/>
    <s v="March"/>
    <s v="Pamela Stobb"/>
    <x v="32"/>
    <x v="1"/>
    <s v="Chairs"/>
    <s v="Situations Contoured Folding Chairs, 4/Set"/>
    <n v="354.9"/>
    <n v="5"/>
    <n v="88.73"/>
    <m/>
    <n v="0.25001408847562695"/>
    <m/>
    <s v="Pamela"/>
    <e v="#N/A"/>
  </r>
  <r>
    <d v="2016-03-09T00:00:00"/>
    <s v="March"/>
    <s v="Pamela Stobb"/>
    <x v="32"/>
    <x v="0"/>
    <s v="Paper"/>
    <s v="Xerox 193"/>
    <n v="17.940000000000001"/>
    <n v="3"/>
    <n v="8.7899999999999991"/>
    <m/>
    <n v="0.48996655518394638"/>
    <m/>
    <s v="Pamela"/>
    <s v="OKAY"/>
  </r>
  <r>
    <d v="2016-03-09T00:00:00"/>
    <s v="March"/>
    <s v="Pamela Stobb"/>
    <x v="32"/>
    <x v="0"/>
    <s v="Binders"/>
    <s v="GBC Binding covers"/>
    <n v="51.8"/>
    <n v="4"/>
    <n v="23.31"/>
    <m/>
    <n v="0.45"/>
    <m/>
    <s v="Pamela"/>
    <s v="OKAY"/>
  </r>
  <r>
    <d v="2016-03-10T00:00:00"/>
    <s v="March"/>
    <s v="Caroline Jumper"/>
    <x v="20"/>
    <x v="1"/>
    <s v="Bookcases"/>
    <s v="O'Sullivan Living Dimensions 5-Shelf Bookcases"/>
    <n v="176.78"/>
    <n v="1"/>
    <n v="-22.1"/>
    <m/>
    <n v="-0.1250141418712524"/>
    <m/>
    <s v="Caroline"/>
    <e v="#N/A"/>
  </r>
  <r>
    <d v="2016-03-10T00:00:00"/>
    <s v="March"/>
    <s v="Bryan Davis"/>
    <x v="2"/>
    <x v="2"/>
    <s v="Accessories"/>
    <s v="Plantronics Audio 478 Stereo USB Headset"/>
    <n v="39.99"/>
    <n v="1"/>
    <n v="7.5"/>
    <m/>
    <n v="0.18754688672168041"/>
    <m/>
    <s v="Bryan"/>
    <s v="OKAY"/>
  </r>
  <r>
    <d v="2016-03-10T00:00:00"/>
    <s v="March"/>
    <s v="Karen Ferguson"/>
    <x v="3"/>
    <x v="0"/>
    <s v="Paper"/>
    <s v="Rediform Voice Mail Log Books"/>
    <n v="14.9"/>
    <n v="5"/>
    <n v="7.15"/>
    <m/>
    <n v="0.47986577181208057"/>
    <m/>
    <s v="Karen"/>
    <s v="OKAY"/>
  </r>
  <r>
    <d v="2016-03-10T00:00:00"/>
    <s v="March"/>
    <s v="Karen Ferguson"/>
    <x v="3"/>
    <x v="2"/>
    <s v="Phones"/>
    <s v="Apple iPhone 5"/>
    <n v="4158.91"/>
    <n v="8"/>
    <n v="363.9"/>
    <m/>
    <n v="8.7498887929770064E-2"/>
    <m/>
    <s v="Karen"/>
    <s v="GOOD"/>
  </r>
  <r>
    <d v="2016-03-10T00:00:00"/>
    <s v="March"/>
    <s v="Rick Huthwaite"/>
    <x v="3"/>
    <x v="2"/>
    <s v="Accessories"/>
    <s v="Kingston Digital DataTraveler 16GB USB 2.0"/>
    <n v="26.85"/>
    <n v="3"/>
    <n v="5.0999999999999996"/>
    <m/>
    <n v="0.18994413407821226"/>
    <m/>
    <s v="Rick"/>
    <s v="OKAY"/>
  </r>
  <r>
    <d v="2016-03-10T00:00:00"/>
    <s v="March"/>
    <s v="Rick Huthwaite"/>
    <x v="3"/>
    <x v="2"/>
    <s v="Machines"/>
    <s v="Okidata MB760 Printer"/>
    <n v="3357.6"/>
    <n v="3"/>
    <n v="377.73"/>
    <m/>
    <n v="0.1125"/>
    <m/>
    <s v="Rick"/>
    <s v="GOOD"/>
  </r>
  <r>
    <d v="2016-03-10T00:00:00"/>
    <s v="March"/>
    <s v="Maya Herman"/>
    <x v="12"/>
    <x v="0"/>
    <s v="Storage"/>
    <s v="Mini 13-1/2 Capacity Data Binder Rack, Pearl"/>
    <n v="104.7"/>
    <n v="1"/>
    <n v="6.54"/>
    <m/>
    <n v="6.2464183381088827E-2"/>
    <m/>
    <s v="Maya"/>
    <e v="#N/A"/>
  </r>
  <r>
    <d v="2016-03-11T00:00:00"/>
    <s v="March"/>
    <s v="Odella Nelson"/>
    <x v="28"/>
    <x v="2"/>
    <s v="Accessories"/>
    <s v="Verbatim 25 GB 6x Blu-ray Single Layer Recordable Disc, 25/Pack"/>
    <n v="45.98"/>
    <n v="2"/>
    <n v="19.77"/>
    <m/>
    <n v="0.4299695519791214"/>
    <m/>
    <s v="Odella"/>
    <s v="OKAY"/>
  </r>
  <r>
    <d v="2016-03-11T00:00:00"/>
    <s v="March"/>
    <s v="Odella Nelson"/>
    <x v="28"/>
    <x v="0"/>
    <s v="Binders"/>
    <s v="Wilson Jones Leather-Like Binders with DublLock Round Rings"/>
    <n v="17.46"/>
    <n v="2"/>
    <n v="8.2100000000000009"/>
    <m/>
    <n v="0.47021764032073315"/>
    <m/>
    <s v="Odella"/>
    <s v="OKAY"/>
  </r>
  <r>
    <d v="2016-03-11T00:00:00"/>
    <s v="March"/>
    <s v="Mick Brown"/>
    <x v="23"/>
    <x v="1"/>
    <s v="Tables"/>
    <s v="Chromcraft Round Conference Tables"/>
    <n v="244.01"/>
    <n v="2"/>
    <n v="-31.37"/>
    <m/>
    <n v="-0.12856030490553666"/>
    <m/>
    <s v="Mick"/>
    <e v="#N/A"/>
  </r>
  <r>
    <d v="2016-03-11T00:00:00"/>
    <s v="March"/>
    <s v="Julie Prescott"/>
    <x v="4"/>
    <x v="1"/>
    <s v="Furnishings"/>
    <s v="Executive Impressions 13&quot; Clairmont Wall Clock"/>
    <n v="76.92"/>
    <n v="4"/>
    <n v="31.54"/>
    <m/>
    <n v="0.41003640145605824"/>
    <m/>
    <s v="Julie"/>
    <s v="OKAY"/>
  </r>
  <r>
    <d v="2016-03-11T00:00:00"/>
    <s v="March"/>
    <s v="Julie Prescott"/>
    <x v="4"/>
    <x v="0"/>
    <s v="Storage"/>
    <s v="Iceberg Mobile Mega Data/Printer Cart"/>
    <n v="481.32"/>
    <n v="4"/>
    <n v="125.14"/>
    <m/>
    <n v="0.25999335161638826"/>
    <m/>
    <s v="Julie"/>
    <e v="#N/A"/>
  </r>
  <r>
    <d v="2016-03-11T00:00:00"/>
    <s v="March"/>
    <s v="Brad Thomas"/>
    <x v="2"/>
    <x v="1"/>
    <s v="Furnishings"/>
    <s v="DAX Charcoal/Nickel-Tone Document Frame, 5 x 7"/>
    <n v="30.34"/>
    <n v="4"/>
    <n v="9.48"/>
    <m/>
    <n v="0.31245880026367834"/>
    <m/>
    <s v="Brad"/>
    <s v="OKAY"/>
  </r>
  <r>
    <d v="2016-03-12T00:00:00"/>
    <s v="March"/>
    <s v="Mike Caudle"/>
    <x v="8"/>
    <x v="0"/>
    <s v="Paper"/>
    <s v="Xerox 218"/>
    <n v="12.96"/>
    <n v="2"/>
    <n v="6.22"/>
    <m/>
    <n v="0.47993827160493824"/>
    <m/>
    <s v="Mike"/>
    <s v="OKAY"/>
  </r>
  <r>
    <d v="2016-03-12T00:00:00"/>
    <s v="March"/>
    <s v="Clytie Kelty"/>
    <x v="20"/>
    <x v="0"/>
    <s v="Envelopes"/>
    <s v="Staple envelope"/>
    <n v="29.34"/>
    <n v="3"/>
    <n v="13.5"/>
    <m/>
    <n v="0.46012269938650308"/>
    <m/>
    <s v="Clytie"/>
    <s v="OKAY"/>
  </r>
  <r>
    <d v="2016-03-12T00:00:00"/>
    <s v="March"/>
    <s v="Dean Katz"/>
    <x v="3"/>
    <x v="0"/>
    <s v="Storage"/>
    <s v="Tennsco Stur-D-Stor Boltless Shelving, 5 Shelves, 24&quot; Deep, Sand"/>
    <n v="676.55"/>
    <n v="5"/>
    <n v="6.77"/>
    <m/>
    <n v="1.0006651393097333E-2"/>
    <m/>
    <s v="Dean"/>
    <s v="GOOD"/>
  </r>
  <r>
    <d v="2016-03-12T00:00:00"/>
    <s v="March"/>
    <s v="Dean Katz"/>
    <x v="3"/>
    <x v="0"/>
    <s v="Appliances"/>
    <s v="Euro-Pro Shark Turbo Vacuum"/>
    <n v="154.9"/>
    <n v="5"/>
    <n v="40.270000000000003"/>
    <m/>
    <n v="0.25997417688831503"/>
    <m/>
    <s v="Dean"/>
    <e v="#N/A"/>
  </r>
  <r>
    <d v="2016-03-12T00:00:00"/>
    <s v="March"/>
    <s v="Dean Katz"/>
    <x v="3"/>
    <x v="0"/>
    <s v="Envelopes"/>
    <s v="Security-Tint Envelopes"/>
    <n v="30.56"/>
    <n v="4"/>
    <n v="14.97"/>
    <m/>
    <n v="0.48985602094240843"/>
    <m/>
    <s v="Dean"/>
    <s v="OKAY"/>
  </r>
  <r>
    <d v="2016-03-12T00:00:00"/>
    <s v="March"/>
    <s v="Dean Katz"/>
    <x v="3"/>
    <x v="1"/>
    <s v="Chairs"/>
    <s v="Hon 4070 Series Pagoda Round Back Stacking Chairs"/>
    <n v="770.35"/>
    <n v="3"/>
    <n v="77.040000000000006"/>
    <m/>
    <n v="0.10000649055624067"/>
    <m/>
    <s v="Dean"/>
    <s v="GOOD"/>
  </r>
  <r>
    <d v="2016-03-12T00:00:00"/>
    <s v="March"/>
    <s v="Scot Wooten"/>
    <x v="3"/>
    <x v="0"/>
    <s v="Paper"/>
    <s v="Hammermill Color Copier Paper (28Lb. and 96 Bright)"/>
    <n v="19.98"/>
    <n v="2"/>
    <n v="8.99"/>
    <m/>
    <n v="0.44994994994994997"/>
    <m/>
    <s v="Scot"/>
    <s v="OKAY"/>
  </r>
  <r>
    <d v="2016-03-13T00:00:00"/>
    <s v="March"/>
    <s v="Tamara Willingham"/>
    <x v="12"/>
    <x v="0"/>
    <s v="Appliances"/>
    <s v="Belkin 7 Outlet SurgeMaster Surge Protector with Phone Protection"/>
    <n v="157.91999999999999"/>
    <n v="5"/>
    <n v="17.77"/>
    <m/>
    <n v="0.11252532928064844"/>
    <m/>
    <s v="Tamara"/>
    <s v="GREAT"/>
  </r>
  <r>
    <d v="2016-03-13T00:00:00"/>
    <s v="March"/>
    <s v="Tamara Willingham"/>
    <x v="12"/>
    <x v="2"/>
    <s v="Phones"/>
    <s v="Jabra BIZ 2300 Duo QD Duo CordedÂ Headset"/>
    <n v="203.18"/>
    <n v="2"/>
    <n v="15.24"/>
    <m/>
    <n v="7.5007382616399249E-2"/>
    <m/>
    <s v="Tamara"/>
    <e v="#N/A"/>
  </r>
  <r>
    <d v="2016-03-13T00:00:00"/>
    <s v="March"/>
    <s v="Liz Thompson"/>
    <x v="0"/>
    <x v="0"/>
    <s v="Paper"/>
    <s v="TOPS Carbonless Receipt Book, Four 2-3/4 x 7-1/4 Money Receipts per Page"/>
    <n v="70.08"/>
    <n v="5"/>
    <n v="24.53"/>
    <m/>
    <n v="0.35002853881278539"/>
    <m/>
    <s v="Liz"/>
    <s v="OKAY"/>
  </r>
  <r>
    <d v="2016-03-13T00:00:00"/>
    <s v="March"/>
    <s v="Liz Thompson"/>
    <x v="0"/>
    <x v="0"/>
    <s v="Binders"/>
    <s v="Insertable Tab Indexes For Data Binders"/>
    <n v="1.27"/>
    <n v="2"/>
    <n v="-2.16"/>
    <m/>
    <n v="-1.7007874015748032"/>
    <m/>
    <s v="Liz"/>
    <s v="OKAY"/>
  </r>
  <r>
    <d v="2016-03-13T00:00:00"/>
    <s v="March"/>
    <s v="Liz Thompson"/>
    <x v="0"/>
    <x v="1"/>
    <s v="Tables"/>
    <s v="Hon Non-Folding Utility Tables"/>
    <n v="557.59"/>
    <n v="5"/>
    <n v="0"/>
    <m/>
    <n v="0"/>
    <m/>
    <s v="Liz"/>
    <s v="GOOD"/>
  </r>
  <r>
    <d v="2016-03-13T00:00:00"/>
    <s v="March"/>
    <s v="Adam Bellavance"/>
    <x v="6"/>
    <x v="1"/>
    <s v="Furnishings"/>
    <s v="Howard Miller 14-1/2&quot; Diameter Chrome Round Wall Clock"/>
    <n v="127.88"/>
    <n v="2"/>
    <n v="40.92"/>
    <m/>
    <n v="0.31998748827025336"/>
    <m/>
    <s v="Adam"/>
    <s v="GREAT"/>
  </r>
  <r>
    <d v="2016-03-13T00:00:00"/>
    <s v="March"/>
    <s v="Adam Bellavance"/>
    <x v="6"/>
    <x v="0"/>
    <s v="Appliances"/>
    <s v="Eureka The Boss Lite 10-Amp Upright Vacuum, Blue"/>
    <n v="160.32"/>
    <n v="2"/>
    <n v="44.89"/>
    <m/>
    <n v="0.28000249500998003"/>
    <m/>
    <s v="Adam"/>
    <e v="#N/A"/>
  </r>
  <r>
    <d v="2016-03-13T00:00:00"/>
    <s v="March"/>
    <s v="Adam Bellavance"/>
    <x v="6"/>
    <x v="0"/>
    <s v="Binders"/>
    <s v="Ibico Covers for Plastic or Wire Binding Elements"/>
    <n v="46"/>
    <n v="4"/>
    <n v="20.7"/>
    <m/>
    <n v="0.45"/>
    <m/>
    <s v="Adam"/>
    <s v="OKAY"/>
  </r>
  <r>
    <d v="2016-03-13T00:00:00"/>
    <s v="March"/>
    <s v="Edward Hooks"/>
    <x v="3"/>
    <x v="1"/>
    <s v="Furnishings"/>
    <s v="Westinghouse Mesh Shade Clip-On Gooseneck Lamp, Black"/>
    <n v="28.28"/>
    <n v="2"/>
    <n v="7.35"/>
    <m/>
    <n v="0.25990099009900985"/>
    <m/>
    <s v="Edward"/>
    <s v="OKAY"/>
  </r>
  <r>
    <d v="2016-03-13T00:00:00"/>
    <s v="March"/>
    <s v="Edward Hooks"/>
    <x v="3"/>
    <x v="0"/>
    <s v="Supplies"/>
    <s v="High Speed Automatic Electric Letter Opener"/>
    <n v="4912.59"/>
    <n v="3"/>
    <n v="196.5"/>
    <m/>
    <n v="3.9999267188998065E-2"/>
    <m/>
    <s v="Edward"/>
    <s v="GOOD"/>
  </r>
  <r>
    <d v="2016-03-13T00:00:00"/>
    <s v="March"/>
    <s v="Stewart Carmichael"/>
    <x v="2"/>
    <x v="1"/>
    <s v="Chairs"/>
    <s v="SAFCO Arco Folding Chair"/>
    <n v="386.68"/>
    <n v="2"/>
    <n v="-5.52"/>
    <m/>
    <n v="-1.4275369814833971E-2"/>
    <m/>
    <s v="Stewart"/>
    <s v="GREAT"/>
  </r>
  <r>
    <d v="2016-03-13T00:00:00"/>
    <s v="March"/>
    <s v="Stewart Carmichael"/>
    <x v="2"/>
    <x v="2"/>
    <s v="Accessories"/>
    <s v="Kensington Expert Mouse Optical USB Trackball for PC or Mac"/>
    <n v="379.96"/>
    <n v="5"/>
    <n v="47.5"/>
    <m/>
    <n v="0.12501315927992421"/>
    <m/>
    <s v="Stewart"/>
    <s v="GREAT"/>
  </r>
  <r>
    <d v="2016-03-13T00:00:00"/>
    <s v="March"/>
    <s v="Stewart Carmichael"/>
    <x v="2"/>
    <x v="2"/>
    <s v="Phones"/>
    <s v="Polycom CX600 IP Phone VoIP phone"/>
    <n v="539.91"/>
    <n v="3"/>
    <n v="-116.98"/>
    <m/>
    <n v="-0.21666574058639404"/>
    <m/>
    <s v="Stewart"/>
    <s v="GOOD"/>
  </r>
  <r>
    <d v="2016-03-13T00:00:00"/>
    <s v="March"/>
    <s v="Stewart Carmichael"/>
    <x v="2"/>
    <x v="0"/>
    <s v="Paper"/>
    <s v="Speediset Carbonless Redi-Letter 7&quot; x 8 1/2&quot;"/>
    <n v="41.24"/>
    <n v="5"/>
    <n v="13.92"/>
    <m/>
    <n v="0.3375363724539282"/>
    <m/>
    <s v="Stewart"/>
    <s v="OKAY"/>
  </r>
  <r>
    <d v="2016-03-13T00:00:00"/>
    <s v="March"/>
    <s v="Stewart Carmichael"/>
    <x v="2"/>
    <x v="0"/>
    <s v="Binders"/>
    <s v="Ibico EB-19 Dual Function Manual Binding System"/>
    <n v="51.9"/>
    <n v="1"/>
    <n v="-41.52"/>
    <m/>
    <n v="-0.8"/>
    <m/>
    <s v="Stewart"/>
    <s v="OKAY"/>
  </r>
  <r>
    <d v="2016-03-13T00:00:00"/>
    <s v="March"/>
    <s v="Stewart Carmichael"/>
    <x v="2"/>
    <x v="0"/>
    <s v="Storage"/>
    <s v="SAFCO Commercial Wire Shelving, Black"/>
    <n v="552.55999999999995"/>
    <n v="5"/>
    <n v="-138.13999999999999"/>
    <m/>
    <n v="-0.25"/>
    <m/>
    <s v="Stewart"/>
    <s v="GOOD"/>
  </r>
  <r>
    <d v="2016-03-13T00:00:00"/>
    <s v="March"/>
    <s v="Stewart Carmichael"/>
    <x v="2"/>
    <x v="0"/>
    <s v="Binders"/>
    <s v="GBC VeloBind Cover Sets"/>
    <n v="23.16"/>
    <n v="5"/>
    <n v="-15.44"/>
    <m/>
    <n v="-0.66666666666666663"/>
    <m/>
    <s v="Stewart"/>
    <s v="OKAY"/>
  </r>
  <r>
    <d v="2016-03-13T00:00:00"/>
    <s v="March"/>
    <s v="Stewart Carmichael"/>
    <x v="2"/>
    <x v="0"/>
    <s v="Storage"/>
    <s v="Space Solutions Industrial Galvanized Steel Shelving."/>
    <n v="126.08"/>
    <n v="2"/>
    <n v="-28.37"/>
    <m/>
    <n v="-0.22501586294416245"/>
    <m/>
    <s v="Stewart"/>
    <s v="GREAT"/>
  </r>
  <r>
    <d v="2016-03-13T00:00:00"/>
    <s v="March"/>
    <s v="Stewart Carmichael"/>
    <x v="2"/>
    <x v="2"/>
    <s v="Machines"/>
    <s v="Okidata MB491 Multifunction Printer"/>
    <n v="449.1"/>
    <n v="3"/>
    <n v="-643.71"/>
    <m/>
    <n v="-1.4333333333333333"/>
    <m/>
    <s v="Stewart"/>
    <e v="#N/A"/>
  </r>
  <r>
    <d v="2016-03-13T00:00:00"/>
    <s v="March"/>
    <s v="Dennis Bolton"/>
    <x v="3"/>
    <x v="0"/>
    <s v="Binders"/>
    <s v="Cardinal EasyOpen D-Ring Binders"/>
    <n v="51.18"/>
    <n v="7"/>
    <n v="19.190000000000001"/>
    <m/>
    <n v="0.37495115279406022"/>
    <m/>
    <s v="Dennis"/>
    <s v="OKAY"/>
  </r>
  <r>
    <d v="2016-03-14T00:00:00"/>
    <s v="March"/>
    <s v="Henia Zydlo"/>
    <x v="10"/>
    <x v="1"/>
    <s v="Furnishings"/>
    <s v="Advantus Panel Wall Acrylic Frame"/>
    <n v="21.88"/>
    <n v="5"/>
    <n v="6.29"/>
    <m/>
    <n v="0.28747714808043878"/>
    <m/>
    <s v="Henia"/>
    <s v="OKAY"/>
  </r>
  <r>
    <d v="2016-03-14T00:00:00"/>
    <s v="March"/>
    <s v="John Stevenson"/>
    <x v="0"/>
    <x v="1"/>
    <s v="Bookcases"/>
    <s v="Safco Value Mate Series Steel Bookcases, Baked Enamel Finish on Steel, Gray"/>
    <n v="241.33"/>
    <n v="5"/>
    <n v="-14.2"/>
    <m/>
    <n v="-5.8840591720880117E-2"/>
    <m/>
    <s v="John"/>
    <e v="#N/A"/>
  </r>
  <r>
    <d v="2016-03-14T00:00:00"/>
    <s v="March"/>
    <s v="John Stevenson"/>
    <x v="0"/>
    <x v="0"/>
    <s v="Paper"/>
    <s v="Xerox 1993"/>
    <n v="5.18"/>
    <n v="1"/>
    <n v="1.88"/>
    <m/>
    <n v="0.36293436293436293"/>
    <m/>
    <s v="John"/>
    <s v="OKAY"/>
  </r>
  <r>
    <d v="2016-03-14T00:00:00"/>
    <s v="March"/>
    <s v="John Stevenson"/>
    <x v="0"/>
    <x v="0"/>
    <s v="Art"/>
    <s v="BOSTON Ranger #55 Pencil Sharpener, Black"/>
    <n v="145.54"/>
    <n v="7"/>
    <n v="16.37"/>
    <m/>
    <n v="0.11247766936924558"/>
    <m/>
    <s v="John"/>
    <s v="GREAT"/>
  </r>
  <r>
    <d v="2016-03-14T00:00:00"/>
    <s v="March"/>
    <s v="Muhammed MacIntyre"/>
    <x v="22"/>
    <x v="1"/>
    <s v="Chairs"/>
    <s v="Global High-Back Leather Tilter, Burgundy"/>
    <n v="196.78"/>
    <n v="2"/>
    <n v="-22.14"/>
    <m/>
    <n v="-0.11251143408883017"/>
    <m/>
    <s v="Muhammed"/>
    <e v="#N/A"/>
  </r>
  <r>
    <d v="2016-03-14T00:00:00"/>
    <s v="March"/>
    <s v="Stephanie Phelps"/>
    <x v="3"/>
    <x v="0"/>
    <s v="Binders"/>
    <s v="Wilson Jones Leather-Like Binders with DublLock Round Rings"/>
    <n v="41.9"/>
    <n v="6"/>
    <n v="14.14"/>
    <m/>
    <n v="0.33747016706443916"/>
    <m/>
    <s v="Stephanie"/>
    <s v="OKAY"/>
  </r>
  <r>
    <d v="2016-03-14T00:00:00"/>
    <s v="March"/>
    <s v="Sibella Parks"/>
    <x v="21"/>
    <x v="1"/>
    <s v="Furnishings"/>
    <s v="Westinghouse Clip-On Gooseneck Lamps"/>
    <n v="16.739999999999998"/>
    <n v="2"/>
    <n v="4.3499999999999996"/>
    <m/>
    <n v="0.25985663082437277"/>
    <m/>
    <s v="Sibella"/>
    <s v="OKAY"/>
  </r>
  <r>
    <d v="2016-03-15T00:00:00"/>
    <s v="March"/>
    <s v="Paul Lucas"/>
    <x v="2"/>
    <x v="2"/>
    <s v="Accessories"/>
    <s v="V7 USB Numeric Keypad"/>
    <n v="83.98"/>
    <n v="3"/>
    <n v="-13.65"/>
    <m/>
    <n v="-0.16253869969040247"/>
    <m/>
    <s v="Paul"/>
    <s v="OKAY"/>
  </r>
  <r>
    <d v="2016-03-15T00:00:00"/>
    <s v="March"/>
    <s v="Fred Chung"/>
    <x v="3"/>
    <x v="0"/>
    <s v="Binders"/>
    <s v="Avery Round Ring Poly Binders"/>
    <n v="4.54"/>
    <n v="2"/>
    <n v="1.65"/>
    <m/>
    <n v="0.36343612334801761"/>
    <m/>
    <s v="Fred"/>
    <s v="OKAY"/>
  </r>
  <r>
    <d v="2016-03-15T00:00:00"/>
    <s v="March"/>
    <s v="Fred Chung"/>
    <x v="3"/>
    <x v="1"/>
    <s v="Chairs"/>
    <s v="Global Comet Stacking Arm Chair"/>
    <n v="1352.03"/>
    <n v="4"/>
    <n v="84.5"/>
    <m/>
    <n v="6.2498613196452744E-2"/>
    <m/>
    <s v="Fred"/>
    <s v="GOOD"/>
  </r>
  <r>
    <d v="2016-03-15T00:00:00"/>
    <s v="March"/>
    <s v="Sanjit Jacobs"/>
    <x v="29"/>
    <x v="0"/>
    <s v="Paper"/>
    <s v="Xerox 1964"/>
    <n v="319.76"/>
    <n v="14"/>
    <n v="147.09"/>
    <m/>
    <n v="0.46000125093820365"/>
    <m/>
    <s v="Sanjit"/>
    <e v="#N/A"/>
  </r>
  <r>
    <d v="2016-03-15T00:00:00"/>
    <s v="March"/>
    <s v="Sanjit Jacobs"/>
    <x v="29"/>
    <x v="0"/>
    <s v="Paper"/>
    <s v="Xerox 1964"/>
    <n v="45.68"/>
    <n v="2"/>
    <n v="21.01"/>
    <m/>
    <n v="0.45993870402802106"/>
    <m/>
    <s v="Sanjit"/>
    <s v="OKAY"/>
  </r>
  <r>
    <d v="2016-03-15T00:00:00"/>
    <s v="March"/>
    <s v="Muhammed Yedwab"/>
    <x v="0"/>
    <x v="1"/>
    <s v="Chairs"/>
    <s v="Novimex Swivel Fabric Task Chair"/>
    <n v="528.42999999999995"/>
    <n v="5"/>
    <n v="-143.43"/>
    <m/>
    <n v="-0.27142667903033518"/>
    <m/>
    <s v="Muhammed"/>
    <s v="GOOD"/>
  </r>
  <r>
    <d v="2016-03-15T00:00:00"/>
    <s v="March"/>
    <s v="Muhammed Yedwab"/>
    <x v="0"/>
    <x v="0"/>
    <s v="Binders"/>
    <s v="GBC Pre-Punched Binding Paper, Plastic, White, 8-1/2&quot; x 11&quot;"/>
    <n v="22.39"/>
    <n v="7"/>
    <n v="-35.82"/>
    <m/>
    <n v="-1.5998213488164359"/>
    <m/>
    <s v="Muhammed"/>
    <s v="OKAY"/>
  </r>
  <r>
    <d v="2016-03-17T00:00:00"/>
    <s v="March"/>
    <s v="Christine Sundaresam"/>
    <x v="32"/>
    <x v="0"/>
    <s v="Art"/>
    <s v="Newell 345"/>
    <n v="39.68"/>
    <n v="2"/>
    <n v="10.32"/>
    <m/>
    <n v="0.26008064516129031"/>
    <m/>
    <s v="Christine"/>
    <s v="OKAY"/>
  </r>
  <r>
    <d v="2016-03-17T00:00:00"/>
    <s v="March"/>
    <s v="Vivian Mathis"/>
    <x v="7"/>
    <x v="2"/>
    <s v="Phones"/>
    <s v="Plantronics Voyager Pro HD - Bluetooth Headset"/>
    <n v="129.97999999999999"/>
    <n v="2"/>
    <n v="62.39"/>
    <m/>
    <n v="0.47999692260347748"/>
    <m/>
    <s v="Vivian"/>
    <e v="#N/A"/>
  </r>
  <r>
    <d v="2016-03-17T00:00:00"/>
    <s v="March"/>
    <s v="Vivian Mathis"/>
    <x v="7"/>
    <x v="0"/>
    <s v="Binders"/>
    <s v="Acco Flexible ACCOHIDE Square Ring Data Binder, Dark Blue, 11 1/2&quot; X 14&quot; 7/8&quot;"/>
    <n v="32.54"/>
    <n v="2"/>
    <n v="15.94"/>
    <m/>
    <n v="0.48985863552550707"/>
    <m/>
    <s v="Vivian"/>
    <s v="OKAY"/>
  </r>
  <r>
    <d v="2016-03-17T00:00:00"/>
    <s v="March"/>
    <s v="Gary Zandusky"/>
    <x v="36"/>
    <x v="0"/>
    <s v="Envelopes"/>
    <s v="Blue String-Tie &amp; Button Interoffice Envelopes, 10 x 13"/>
    <n v="199.9"/>
    <n v="5"/>
    <n v="89.96"/>
    <m/>
    <n v="0.4500250125062531"/>
    <m/>
    <s v="Gary"/>
    <s v="GREAT"/>
  </r>
  <r>
    <d v="2016-03-17T00:00:00"/>
    <s v="March"/>
    <s v="Gary Zandusky"/>
    <x v="36"/>
    <x v="0"/>
    <s v="Appliances"/>
    <s v="Honeywell Enviracaire Portable HEPA Air Cleaner for 17' x 22' Room"/>
    <n v="901.95"/>
    <n v="3"/>
    <n v="297.64"/>
    <m/>
    <n v="0.3299961195188203"/>
    <m/>
    <s v="Gary"/>
    <s v="GOOD"/>
  </r>
  <r>
    <d v="2016-03-17T00:00:00"/>
    <s v="March"/>
    <s v="Gary Zandusky"/>
    <x v="36"/>
    <x v="1"/>
    <s v="Furnishings"/>
    <s v="Electrix Halogen Magnifier Lamp"/>
    <n v="971.5"/>
    <n v="5"/>
    <n v="252.59"/>
    <m/>
    <n v="0.26"/>
    <m/>
    <s v="Gary"/>
    <s v="GOOD"/>
  </r>
  <r>
    <d v="2016-03-17T00:00:00"/>
    <s v="March"/>
    <s v="Anna Chung"/>
    <x v="3"/>
    <x v="2"/>
    <s v="Phones"/>
    <s v="i.Sound Portable Power - 8000 mAh"/>
    <n v="84.78"/>
    <n v="2"/>
    <n v="-20.14"/>
    <m/>
    <n v="-0.23755602736494458"/>
    <m/>
    <s v="Anna"/>
    <s v="OKAY"/>
  </r>
  <r>
    <d v="2016-03-18T00:00:00"/>
    <s v="March"/>
    <s v="Rose O'Brian"/>
    <x v="15"/>
    <x v="1"/>
    <s v="Tables"/>
    <s v="Balt Solid Wood Rectangular Table"/>
    <n v="189.88"/>
    <n v="3"/>
    <n v="-94.94"/>
    <m/>
    <n v="-0.5"/>
    <m/>
    <s v="Rose"/>
    <s v="GREAT"/>
  </r>
  <r>
    <d v="2016-03-18T00:00:00"/>
    <s v="March"/>
    <s v="Dave Brooks"/>
    <x v="15"/>
    <x v="0"/>
    <s v="Appliances"/>
    <s v="Hoover WindTunnel Plus Canister Vacuum"/>
    <n v="871.8"/>
    <n v="3"/>
    <n v="87.18"/>
    <m/>
    <n v="0.10000000000000002"/>
    <m/>
    <s v="Dave"/>
    <s v="GOOD"/>
  </r>
  <r>
    <d v="2016-03-19T00:00:00"/>
    <s v="March"/>
    <s v="Bobby Trafton"/>
    <x v="26"/>
    <x v="1"/>
    <s v="Bookcases"/>
    <s v="Atlantic Metals Mobile 2-Shelf Bookcases, Custom Colors"/>
    <n v="72.290000000000006"/>
    <n v="1"/>
    <n v="-98.8"/>
    <m/>
    <n v="-1.3667173882971364"/>
    <m/>
    <s v="Bobby"/>
    <s v="OKAY"/>
  </r>
  <r>
    <d v="2016-03-19T00:00:00"/>
    <s v="March"/>
    <s v="Susan Vittorini"/>
    <x v="20"/>
    <x v="1"/>
    <s v="Furnishings"/>
    <s v="GE 4 Foot Flourescent Tube, 40 Watt"/>
    <n v="14.98"/>
    <n v="1"/>
    <n v="6.89"/>
    <m/>
    <n v="0.45994659546061412"/>
    <m/>
    <s v="Susan"/>
    <s v="OKAY"/>
  </r>
  <r>
    <d v="2016-03-19T00:00:00"/>
    <s v="March"/>
    <s v="Susan Vittorini"/>
    <x v="20"/>
    <x v="1"/>
    <s v="Furnishings"/>
    <s v="Master Caster Door Stop, Brown"/>
    <n v="20.32"/>
    <n v="4"/>
    <n v="6.91"/>
    <m/>
    <n v="0.34005905511811024"/>
    <m/>
    <s v="Susan"/>
    <s v="OKAY"/>
  </r>
  <r>
    <d v="2016-03-19T00:00:00"/>
    <s v="March"/>
    <s v="Corey Catlett"/>
    <x v="15"/>
    <x v="0"/>
    <s v="Binders"/>
    <s v="Ibico Recycled Grain-Textured Covers"/>
    <n v="31.09"/>
    <n v="3"/>
    <n v="-20.72"/>
    <m/>
    <n v="-0.66645223544548082"/>
    <m/>
    <s v="Corey"/>
    <s v="OKAY"/>
  </r>
  <r>
    <d v="2016-03-20T00:00:00"/>
    <s v="March"/>
    <s v="Zuschuss Carroll"/>
    <x v="11"/>
    <x v="2"/>
    <s v="Phones"/>
    <s v="i.Sound Portable Power - 8000 mAh"/>
    <n v="84.78"/>
    <n v="2"/>
    <n v="-20.14"/>
    <m/>
    <n v="-0.23755602736494458"/>
    <m/>
    <s v="Zuschuss"/>
    <s v="OKAY"/>
  </r>
  <r>
    <d v="2016-03-20T00:00:00"/>
    <s v="March"/>
    <s v="Zuschuss Carroll"/>
    <x v="11"/>
    <x v="0"/>
    <s v="Paper"/>
    <s v="Xerox 225"/>
    <n v="20.74"/>
    <n v="4"/>
    <n v="7.26"/>
    <m/>
    <n v="0.35004821600771457"/>
    <m/>
    <s v="Zuschuss"/>
    <s v="OKAY"/>
  </r>
  <r>
    <d v="2016-03-20T00:00:00"/>
    <s v="March"/>
    <s v="Zuschuss Carroll"/>
    <x v="11"/>
    <x v="0"/>
    <s v="Binders"/>
    <s v="Clear Mylar Reinforcing Strips"/>
    <n v="16.82"/>
    <n v="3"/>
    <n v="-12.9"/>
    <m/>
    <n v="-0.76694411414982167"/>
    <m/>
    <s v="Zuschuss"/>
    <s v="OKAY"/>
  </r>
  <r>
    <d v="2016-03-20T00:00:00"/>
    <s v="March"/>
    <s v="Zuschuss Carroll"/>
    <x v="11"/>
    <x v="0"/>
    <s v="Paper"/>
    <s v="Xerox 1894"/>
    <n v="10.37"/>
    <n v="2"/>
    <n v="3.63"/>
    <m/>
    <n v="0.35004821600771457"/>
    <m/>
    <s v="Zuschuss"/>
    <s v="OKAY"/>
  </r>
  <r>
    <d v="2016-03-20T00:00:00"/>
    <s v="March"/>
    <s v="Peter BÃ¼hler"/>
    <x v="1"/>
    <x v="2"/>
    <s v="Phones"/>
    <s v="Belkin iPhone and iPad Lightning Cable"/>
    <n v="11.99"/>
    <n v="1"/>
    <n v="0.9"/>
    <m/>
    <n v="7.5062552126772306E-2"/>
    <m/>
    <s v="Peter"/>
    <s v="OKAY"/>
  </r>
  <r>
    <d v="2016-03-20T00:00:00"/>
    <s v="March"/>
    <s v="Robert Dilbeck"/>
    <x v="24"/>
    <x v="1"/>
    <s v="Tables"/>
    <s v="Chromcraft Round Conference Tables"/>
    <n v="697.16"/>
    <n v="4"/>
    <n v="146.4"/>
    <m/>
    <n v="0.20999483619255266"/>
    <m/>
    <s v="Robert"/>
    <s v="GOOD"/>
  </r>
  <r>
    <d v="2016-03-20T00:00:00"/>
    <s v="March"/>
    <s v="Aaron Hawkins"/>
    <x v="29"/>
    <x v="1"/>
    <s v="Furnishings"/>
    <s v="Eldon Image Series Desk Accessories, Ebony"/>
    <n v="86.45"/>
    <n v="7"/>
    <n v="38.04"/>
    <m/>
    <n v="0.44002313475997684"/>
    <m/>
    <s v="Aaron"/>
    <s v="OKAY"/>
  </r>
  <r>
    <d v="2016-03-21T00:00:00"/>
    <s v="March"/>
    <s v="Kean Takahito"/>
    <x v="1"/>
    <x v="0"/>
    <s v="Binders"/>
    <s v="Avery Durable Slant Ring Binders"/>
    <n v="3.17"/>
    <n v="2"/>
    <n v="-4.75"/>
    <m/>
    <n v="-1.498422712933754"/>
    <m/>
    <s v="Kean"/>
    <s v="OKAY"/>
  </r>
  <r>
    <d v="2016-03-21T00:00:00"/>
    <s v="March"/>
    <s v="Kean Takahito"/>
    <x v="1"/>
    <x v="1"/>
    <s v="Chairs"/>
    <s v="Global Airflow Leather Mesh Back Chair, Black"/>
    <n v="528.42999999999995"/>
    <n v="5"/>
    <n v="0"/>
    <m/>
    <n v="0"/>
    <m/>
    <s v="Kean"/>
    <s v="GOOD"/>
  </r>
  <r>
    <d v="2016-03-21T00:00:00"/>
    <s v="March"/>
    <s v="Kean Takahito"/>
    <x v="1"/>
    <x v="0"/>
    <s v="Art"/>
    <s v="Newell 33"/>
    <n v="13.39"/>
    <n v="3"/>
    <n v="1.51"/>
    <m/>
    <n v="0.11277072442120985"/>
    <m/>
    <s v="Kean"/>
    <s v="OKAY"/>
  </r>
  <r>
    <d v="2016-03-21T00:00:00"/>
    <s v="March"/>
    <s v="Dario Medina"/>
    <x v="0"/>
    <x v="1"/>
    <s v="Tables"/>
    <s v="Safco Drafting Table"/>
    <n v="99.37"/>
    <n v="2"/>
    <n v="-1.42"/>
    <m/>
    <n v="-1.4290027171178422E-2"/>
    <m/>
    <s v="Dario"/>
    <s v="OKAY"/>
  </r>
  <r>
    <d v="2016-03-21T00:00:00"/>
    <s v="March"/>
    <s v="Dario Medina"/>
    <x v="0"/>
    <x v="0"/>
    <s v="Art"/>
    <s v="Prang Dustless Chalk Sticks"/>
    <n v="1.34"/>
    <n v="1"/>
    <n v="0.5"/>
    <m/>
    <n v="0.37313432835820892"/>
    <m/>
    <s v="Dario"/>
    <s v="OKAY"/>
  </r>
  <r>
    <d v="2016-03-22T00:00:00"/>
    <s v="March"/>
    <s v="Robert Barroso"/>
    <x v="17"/>
    <x v="2"/>
    <s v="Accessories"/>
    <s v="Logitech ClearChat Comfort/USB Headset H390"/>
    <n v="58.58"/>
    <n v="2"/>
    <n v="19.329999999999998"/>
    <m/>
    <n v="0.32997610105838165"/>
    <m/>
    <s v="Robert"/>
    <s v="OKAY"/>
  </r>
  <r>
    <d v="2016-03-22T00:00:00"/>
    <s v="March"/>
    <s v="Marc Crier"/>
    <x v="22"/>
    <x v="1"/>
    <s v="Chairs"/>
    <s v="Global Stack Chair with Arms, Black"/>
    <n v="167.89"/>
    <n v="7"/>
    <n v="14.69"/>
    <m/>
    <n v="8.7497766394663182E-2"/>
    <m/>
    <s v="Marc"/>
    <s v="GREAT"/>
  </r>
  <r>
    <d v="2016-03-24T00:00:00"/>
    <s v="March"/>
    <s v="Dan Reichenbach"/>
    <x v="11"/>
    <x v="2"/>
    <s v="Phones"/>
    <s v="BlackBerry Q10"/>
    <n v="403.17"/>
    <n v="4"/>
    <n v="25.2"/>
    <m/>
    <n v="6.2504650643649073E-2"/>
    <m/>
    <s v="Dan"/>
    <e v="#N/A"/>
  </r>
  <r>
    <d v="2016-03-24T00:00:00"/>
    <s v="March"/>
    <s v="Vivek Grady"/>
    <x v="18"/>
    <x v="0"/>
    <s v="Paper"/>
    <s v="Ink Jet Note and Greeting Cards, 8-1/2&quot; x 5-1/2&quot; Card Size"/>
    <n v="22.48"/>
    <n v="1"/>
    <n v="10.34"/>
    <m/>
    <n v="0.45996441281138789"/>
    <m/>
    <s v="Vivek"/>
    <s v="OKAY"/>
  </r>
  <r>
    <d v="2016-03-24T00:00:00"/>
    <s v="March"/>
    <s v="Dan Campbell"/>
    <x v="10"/>
    <x v="1"/>
    <s v="Bookcases"/>
    <s v="O'Sullivan Living Dimensions 3-Shelf Bookcases"/>
    <n v="301.47000000000003"/>
    <n v="3"/>
    <n v="-241.18"/>
    <m/>
    <n v="-0.80001326831857222"/>
    <m/>
    <s v="Dan"/>
    <e v="#N/A"/>
  </r>
  <r>
    <d v="2016-03-24T00:00:00"/>
    <s v="March"/>
    <s v="Dan Campbell"/>
    <x v="10"/>
    <x v="0"/>
    <s v="Art"/>
    <s v="Hunt BOSTON Vista Battery-Operated Pencil Sharpener, Black"/>
    <n v="18.66"/>
    <n v="2"/>
    <n v="1.63"/>
    <m/>
    <n v="8.7352625937834938E-2"/>
    <m/>
    <s v="Dan"/>
    <s v="OKAY"/>
  </r>
  <r>
    <d v="2016-03-25T00:00:00"/>
    <s v="March"/>
    <s v="Toby Braunhardt"/>
    <x v="39"/>
    <x v="2"/>
    <s v="Accessories"/>
    <s v="LogitechÂ P710e Mobile Speakerphone"/>
    <n v="1287.45"/>
    <n v="5"/>
    <n v="244.62"/>
    <m/>
    <n v="0.19000349528137014"/>
    <m/>
    <s v="Toby"/>
    <s v="GOOD"/>
  </r>
  <r>
    <d v="2016-03-25T00:00:00"/>
    <s v="March"/>
    <s v="Damala Kotsonis"/>
    <x v="20"/>
    <x v="0"/>
    <s v="Art"/>
    <s v="Newell 319"/>
    <n v="59.52"/>
    <n v="3"/>
    <n v="17.86"/>
    <m/>
    <n v="0.30006720430107525"/>
    <m/>
    <s v="Damala"/>
    <s v="OKAY"/>
  </r>
  <r>
    <d v="2016-03-26T00:00:00"/>
    <s v="March"/>
    <s v="Sibella Parks"/>
    <x v="20"/>
    <x v="0"/>
    <s v="Storage"/>
    <s v="Gould Plastics 18-Pocket Panel Bin, 34w x 5-1/4d x 20-1/2h"/>
    <n v="459.95"/>
    <n v="5"/>
    <n v="18.399999999999999"/>
    <m/>
    <n v="4.0004348298728121E-2"/>
    <m/>
    <s v="Sibella"/>
    <e v="#N/A"/>
  </r>
  <r>
    <d v="2016-03-26T00:00:00"/>
    <s v="March"/>
    <s v="Dean Braden"/>
    <x v="25"/>
    <x v="0"/>
    <s v="Storage"/>
    <s v="Tenex Personal Self-Stacking Standard File Box, Black/Gray"/>
    <n v="67.64"/>
    <n v="5"/>
    <n v="5.92"/>
    <m/>
    <n v="8.7522176227084567E-2"/>
    <m/>
    <s v="Dean"/>
    <s v="OKAY"/>
  </r>
  <r>
    <d v="2016-03-26T00:00:00"/>
    <s v="March"/>
    <s v="Dean Braden"/>
    <x v="25"/>
    <x v="2"/>
    <s v="Accessories"/>
    <s v="Case Logic 2.4GHz Wireless Keyboard"/>
    <n v="119.98"/>
    <n v="3"/>
    <n v="-18"/>
    <m/>
    <n v="-0.15002500416736123"/>
    <m/>
    <s v="Dean"/>
    <e v="#N/A"/>
  </r>
  <r>
    <d v="2016-03-26T00:00:00"/>
    <s v="March"/>
    <s v="Mark Van Huff"/>
    <x v="34"/>
    <x v="0"/>
    <s v="Paper"/>
    <s v="Adams Telephone Message Book W/Dividers/Space For Phone Numbers, 5 1/4&quot;X8 1/2&quot;, 300/Messages"/>
    <n v="17.64"/>
    <n v="3"/>
    <n v="8.64"/>
    <m/>
    <n v="0.48979591836734698"/>
    <m/>
    <s v="Mark"/>
    <s v="OKAY"/>
  </r>
  <r>
    <d v="2016-03-26T00:00:00"/>
    <s v="March"/>
    <s v="Mark Van Huff"/>
    <x v="34"/>
    <x v="0"/>
    <s v="Binders"/>
    <s v="Wilson Jones Hanging View Binder, White, 1&quot;"/>
    <n v="17.04"/>
    <n v="3"/>
    <n v="5.54"/>
    <m/>
    <n v="0.32511737089201881"/>
    <m/>
    <s v="Mark"/>
    <s v="OKAY"/>
  </r>
  <r>
    <d v="2016-03-27T00:00:00"/>
    <s v="March"/>
    <s v="David Smith"/>
    <x v="4"/>
    <x v="1"/>
    <s v="Furnishings"/>
    <s v="DAX Two-Tone Silver Metal Document Frame"/>
    <n v="20.239999999999998"/>
    <n v="1"/>
    <n v="8.6999999999999993"/>
    <m/>
    <n v="0.4298418972332016"/>
    <m/>
    <s v="David"/>
    <s v="OKAY"/>
  </r>
  <r>
    <d v="2016-03-27T00:00:00"/>
    <s v="March"/>
    <s v="David Smith"/>
    <x v="4"/>
    <x v="1"/>
    <s v="Furnishings"/>
    <s v="Eldon Expressions Wood and Plastic Desk Accessories, Oak"/>
    <n v="39.92"/>
    <n v="4"/>
    <n v="11.18"/>
    <m/>
    <n v="0.28006012024048094"/>
    <m/>
    <s v="David"/>
    <s v="OKAY"/>
  </r>
  <r>
    <d v="2016-03-27T00:00:00"/>
    <s v="March"/>
    <s v="David Smith"/>
    <x v="4"/>
    <x v="0"/>
    <s v="Binders"/>
    <s v="Acco Flexible ACCOHIDE Square Ring Data Binder, Dark Blue, 11 1/2&quot; X 14&quot; 7/8&quot;"/>
    <n v="32.54"/>
    <n v="2"/>
    <n v="15.94"/>
    <m/>
    <n v="0.48985863552550707"/>
    <m/>
    <s v="David"/>
    <s v="OKAY"/>
  </r>
  <r>
    <d v="2016-03-28T00:00:00"/>
    <s v="March"/>
    <s v="Aaron Smayling"/>
    <x v="6"/>
    <x v="0"/>
    <s v="Storage"/>
    <s v="Hanging Personal Folder File"/>
    <n v="31.4"/>
    <n v="2"/>
    <n v="7.85"/>
    <m/>
    <n v="0.25"/>
    <m/>
    <s v="Aaron"/>
    <s v="OKAY"/>
  </r>
  <r>
    <d v="2016-03-28T00:00:00"/>
    <s v="March"/>
    <s v="Chris Cortes"/>
    <x v="3"/>
    <x v="0"/>
    <s v="Storage"/>
    <s v="Rogers Deluxe File Chest"/>
    <n v="87.92"/>
    <n v="4"/>
    <n v="0.88"/>
    <m/>
    <n v="1.0009099181073703E-2"/>
    <m/>
    <s v="Chris"/>
    <s v="OKAY"/>
  </r>
  <r>
    <d v="2016-03-28T00:00:00"/>
    <s v="March"/>
    <s v="Chris Cortes"/>
    <x v="3"/>
    <x v="0"/>
    <s v="Paper"/>
    <s v="Xerox 1983"/>
    <n v="5.98"/>
    <n v="1"/>
    <n v="2.93"/>
    <m/>
    <n v="0.48996655518394649"/>
    <m/>
    <s v="Chris"/>
    <s v="OKAY"/>
  </r>
  <r>
    <d v="2016-03-29T00:00:00"/>
    <s v="March"/>
    <s v="Maria Etezadi"/>
    <x v="1"/>
    <x v="0"/>
    <s v="Paper"/>
    <s v="Computer Printout Paper with Letter-Trim Perforations"/>
    <n v="45.53"/>
    <n v="3"/>
    <n v="15.93"/>
    <m/>
    <n v="0.34987920052712496"/>
    <m/>
    <s v="Maria"/>
    <s v="OKAY"/>
  </r>
  <r>
    <d v="2016-03-29T00:00:00"/>
    <s v="March"/>
    <s v="Maria Etezadi"/>
    <x v="1"/>
    <x v="1"/>
    <s v="Chairs"/>
    <s v="Global Leather Highback Executive Chair with Pneumatic Height Adjustment, Black"/>
    <n v="844.12"/>
    <n v="6"/>
    <n v="-36.18"/>
    <m/>
    <n v="-4.2861204568070889E-2"/>
    <m/>
    <s v="Maria"/>
    <s v="GOOD"/>
  </r>
  <r>
    <d v="2016-03-29T00:00:00"/>
    <s v="March"/>
    <s v="Maria Etezadi"/>
    <x v="1"/>
    <x v="2"/>
    <s v="Phones"/>
    <s v="Jabra BIZ 2300 Duo QD Duo CordedÂ Headset"/>
    <n v="812.74"/>
    <n v="8"/>
    <n v="60.96"/>
    <m/>
    <n v="7.500553682604523E-2"/>
    <m/>
    <s v="Maria"/>
    <s v="GOOD"/>
  </r>
  <r>
    <d v="2016-03-29T00:00:00"/>
    <s v="March"/>
    <s v="Janet Martin"/>
    <x v="20"/>
    <x v="0"/>
    <s v="Paper"/>
    <s v="Memo Book, 100 Message Capacity, 5 3/8Â” x 11Â”"/>
    <n v="13.48"/>
    <n v="2"/>
    <n v="6.74"/>
    <m/>
    <n v="0.5"/>
    <m/>
    <s v="Janet"/>
    <s v="OKAY"/>
  </r>
  <r>
    <d v="2016-03-29T00:00:00"/>
    <s v="March"/>
    <s v="Janet Martin"/>
    <x v="20"/>
    <x v="0"/>
    <s v="Binders"/>
    <s v="Acco Four Pocket Poly Ring Binder with Label Holder, Smoke, 1&quot;"/>
    <n v="29.8"/>
    <n v="5"/>
    <n v="9.31"/>
    <m/>
    <n v="0.31241610738255032"/>
    <m/>
    <s v="Janet"/>
    <s v="OKAY"/>
  </r>
  <r>
    <d v="2016-03-29T00:00:00"/>
    <s v="March"/>
    <s v="Janet Martin"/>
    <x v="20"/>
    <x v="1"/>
    <s v="Furnishings"/>
    <s v="Howard Miller 13-3/4&quot; Diameter Brushed Chrome Round Wall Clock"/>
    <n v="414"/>
    <n v="8"/>
    <n v="124.2"/>
    <m/>
    <n v="0.3"/>
    <m/>
    <s v="Janet"/>
    <e v="#N/A"/>
  </r>
  <r>
    <d v="2016-03-29T00:00:00"/>
    <s v="March"/>
    <s v="Janet Martin"/>
    <x v="20"/>
    <x v="0"/>
    <s v="Binders"/>
    <s v="GBC Plastic Binding Combs"/>
    <n v="41.33"/>
    <n v="7"/>
    <n v="14.98"/>
    <m/>
    <n v="0.36244858456327128"/>
    <m/>
    <s v="Janet"/>
    <s v="OKAY"/>
  </r>
  <r>
    <d v="2016-03-29T00:00:00"/>
    <s v="March"/>
    <s v="Troy Blackwell"/>
    <x v="10"/>
    <x v="1"/>
    <s v="Bookcases"/>
    <s v="Bush Andora Bookcase, Maple/Graphite Gray Finish"/>
    <n v="299.98"/>
    <n v="5"/>
    <n v="-167.99"/>
    <m/>
    <n v="-0.5600040002666844"/>
    <m/>
    <s v="Troy"/>
    <s v="GREAT"/>
  </r>
  <r>
    <d v="2016-03-29T00:00:00"/>
    <s v="March"/>
    <s v="Troy Blackwell"/>
    <x v="10"/>
    <x v="2"/>
    <s v="Phones"/>
    <s v="Clearsounds A400"/>
    <n v="158.38"/>
    <n v="4"/>
    <n v="-36.950000000000003"/>
    <m/>
    <n v="-0.2332996590478596"/>
    <m/>
    <s v="Troy"/>
    <e v="#N/A"/>
  </r>
  <r>
    <d v="2016-03-30T00:00:00"/>
    <s v="March"/>
    <s v="Cathy Prescott"/>
    <x v="37"/>
    <x v="0"/>
    <s v="Paper"/>
    <s v="Xerox 188"/>
    <n v="11.34"/>
    <n v="1"/>
    <n v="5.56"/>
    <m/>
    <n v="0.49029982363315694"/>
    <m/>
    <s v="Cathy"/>
    <s v="OKAY"/>
  </r>
  <r>
    <d v="2016-03-31T00:00:00"/>
    <s v="March"/>
    <s v="Carlos Soltero"/>
    <x v="2"/>
    <x v="2"/>
    <s v="Phones"/>
    <s v="LG Exalt"/>
    <n v="280.77999999999997"/>
    <n v="3"/>
    <n v="-60.84"/>
    <m/>
    <n v="-0.21668209986466275"/>
    <m/>
    <s v="Carlos"/>
    <e v="#N/A"/>
  </r>
  <r>
    <d v="2016-03-31T00:00:00"/>
    <s v="March"/>
    <s v="Carlos Soltero"/>
    <x v="2"/>
    <x v="2"/>
    <s v="Accessories"/>
    <s v="Anker Ultra-Slim Mini Bluetooth 3.0 Wireless Keyboard"/>
    <n v="31.98"/>
    <n v="2"/>
    <n v="1.2"/>
    <m/>
    <n v="3.7523452157598496E-2"/>
    <m/>
    <s v="Carlos"/>
    <s v="OKAY"/>
  </r>
  <r>
    <d v="2016-03-31T00:00:00"/>
    <s v="March"/>
    <s v="Erica Hackney"/>
    <x v="20"/>
    <x v="1"/>
    <s v="Chairs"/>
    <s v="Global Value Steno Chair, Gray"/>
    <n v="328"/>
    <n v="6"/>
    <n v="54.67"/>
    <m/>
    <n v="0.16667682926829269"/>
    <m/>
    <s v="Erica"/>
    <e v="#N/A"/>
  </r>
  <r>
    <d v="2016-04-01T00:00:00"/>
    <s v="April"/>
    <s v="Raymond Buch"/>
    <x v="20"/>
    <x v="0"/>
    <s v="Art"/>
    <s v="Newell 345"/>
    <n v="59.52"/>
    <n v="3"/>
    <n v="15.48"/>
    <m/>
    <n v="0.26008064516129031"/>
    <m/>
    <s v="Raymond"/>
    <s v="OKAY"/>
  </r>
  <r>
    <d v="2016-04-01T00:00:00"/>
    <s v="April"/>
    <s v="Raymond Buch"/>
    <x v="20"/>
    <x v="0"/>
    <s v="Storage"/>
    <s v="Fellowes Bankers Box Recycled Super Stor/Drawer"/>
    <n v="161.94"/>
    <n v="3"/>
    <n v="9.7200000000000006"/>
    <m/>
    <n v="6.002223045572435E-2"/>
    <m/>
    <s v="Raymond"/>
    <s v="GREAT"/>
  </r>
  <r>
    <d v="2016-04-01T00:00:00"/>
    <s v="April"/>
    <s v="Raymond Buch"/>
    <x v="20"/>
    <x v="0"/>
    <s v="Art"/>
    <s v="Boston 1645 Deluxe Heavier-Duty Electric Pencil Sharpener"/>
    <n v="263.88"/>
    <n v="6"/>
    <n v="71.25"/>
    <m/>
    <n v="0.27000909504320147"/>
    <m/>
    <s v="Raymond"/>
    <e v="#N/A"/>
  </r>
  <r>
    <d v="2016-04-01T00:00:00"/>
    <s v="April"/>
    <s v="Raymond Buch"/>
    <x v="20"/>
    <x v="0"/>
    <s v="Art"/>
    <s v="50 Colored Long Pencils"/>
    <n v="30.48"/>
    <n v="3"/>
    <n v="7.92"/>
    <m/>
    <n v="0.25984251968503935"/>
    <m/>
    <s v="Raymond"/>
    <s v="OKAY"/>
  </r>
  <r>
    <d v="2016-04-01T00:00:00"/>
    <s v="April"/>
    <s v="Raymond Buch"/>
    <x v="20"/>
    <x v="0"/>
    <s v="Art"/>
    <s v="Newell 342"/>
    <n v="9.84"/>
    <n v="3"/>
    <n v="2.85"/>
    <m/>
    <n v="0.28963414634146345"/>
    <m/>
    <s v="Raymond"/>
    <s v="OKAY"/>
  </r>
  <r>
    <d v="2016-04-01T00:00:00"/>
    <s v="April"/>
    <s v="Raymond Buch"/>
    <x v="20"/>
    <x v="2"/>
    <s v="Phones"/>
    <s v="Belkin Grip Candy Sheer Case / Cover for iPhone 5 and 5S"/>
    <n v="35.119999999999997"/>
    <n v="4"/>
    <n v="9.1300000000000008"/>
    <m/>
    <n v="0.25996583143507979"/>
    <m/>
    <s v="Raymond"/>
    <s v="OKAY"/>
  </r>
  <r>
    <d v="2016-04-01T00:00:00"/>
    <s v="April"/>
    <s v="Barry Blumstein"/>
    <x v="12"/>
    <x v="0"/>
    <s v="Fasteners"/>
    <s v="Staples"/>
    <n v="31.56"/>
    <n v="5"/>
    <n v="9.86"/>
    <m/>
    <n v="0.31242078580481619"/>
    <m/>
    <s v="Barry"/>
    <s v="OKAY"/>
  </r>
  <r>
    <d v="2016-04-01T00:00:00"/>
    <s v="April"/>
    <s v="Barry Blumstein"/>
    <x v="12"/>
    <x v="0"/>
    <s v="Appliances"/>
    <s v="Belkin F9H710-06 7 Outlet SurgeMaster Surge Protector"/>
    <n v="30.14"/>
    <n v="2"/>
    <n v="3.01"/>
    <m/>
    <n v="9.9867285998672853E-2"/>
    <m/>
    <s v="Barry"/>
    <s v="OKAY"/>
  </r>
  <r>
    <d v="2016-04-01T00:00:00"/>
    <s v="April"/>
    <s v="Don Weiss"/>
    <x v="20"/>
    <x v="0"/>
    <s v="Art"/>
    <s v="Boston 16801 Nautilus Battery Pencil Sharpener"/>
    <n v="88.04"/>
    <n v="4"/>
    <n v="22.89"/>
    <m/>
    <n v="0.2599954566106315"/>
    <m/>
    <s v="Don"/>
    <s v="OKAY"/>
  </r>
  <r>
    <d v="2016-04-01T00:00:00"/>
    <s v="April"/>
    <s v="Thomas Boland"/>
    <x v="20"/>
    <x v="0"/>
    <s v="Labels"/>
    <s v="Avery 473"/>
    <n v="20.7"/>
    <n v="2"/>
    <n v="9.94"/>
    <m/>
    <n v="0.48019323671497582"/>
    <m/>
    <s v="Thomas"/>
    <s v="OKAY"/>
  </r>
  <r>
    <d v="2016-04-01T00:00:00"/>
    <s v="April"/>
    <s v="Thomas Boland"/>
    <x v="20"/>
    <x v="0"/>
    <s v="Supplies"/>
    <s v="Acme Value Line Scissors"/>
    <n v="10.95"/>
    <n v="3"/>
    <n v="3.29"/>
    <m/>
    <n v="0.30045662100456622"/>
    <m/>
    <s v="Thomas"/>
    <s v="OKAY"/>
  </r>
  <r>
    <d v="2016-04-01T00:00:00"/>
    <s v="April"/>
    <s v="Thomas Boland"/>
    <x v="20"/>
    <x v="0"/>
    <s v="Binders"/>
    <s v="Avery Hanging File Binders"/>
    <n v="14.35"/>
    <n v="3"/>
    <n v="4.66"/>
    <m/>
    <n v="0.32473867595818817"/>
    <m/>
    <s v="Thomas"/>
    <s v="OKAY"/>
  </r>
  <r>
    <d v="2016-04-01T00:00:00"/>
    <s v="April"/>
    <s v="Frank Preis"/>
    <x v="20"/>
    <x v="1"/>
    <s v="Chairs"/>
    <s v="Hon Deluxe Fabric Upholstered Stacking Chairs, Rounded Back"/>
    <n v="1317.49"/>
    <n v="6"/>
    <n v="292.77999999999997"/>
    <m/>
    <n v="0.22222559564019459"/>
    <m/>
    <s v="Frank"/>
    <s v="GOOD"/>
  </r>
  <r>
    <d v="2016-04-01T00:00:00"/>
    <s v="April"/>
    <s v="Frank Preis"/>
    <x v="20"/>
    <x v="0"/>
    <s v="Supplies"/>
    <s v="Staple remover"/>
    <n v="63.84"/>
    <n v="8"/>
    <n v="18.510000000000002"/>
    <m/>
    <n v="0.28994360902255639"/>
    <m/>
    <s v="Frank"/>
    <s v="OKAY"/>
  </r>
  <r>
    <d v="2016-04-01T00:00:00"/>
    <s v="April"/>
    <s v="Frank Preis"/>
    <x v="20"/>
    <x v="0"/>
    <s v="Binders"/>
    <s v="Avery Non-Stick Binders"/>
    <n v="3.59"/>
    <n v="1"/>
    <n v="1.1200000000000001"/>
    <m/>
    <n v="0.31197771587743739"/>
    <m/>
    <s v="Frank"/>
    <s v="OKAY"/>
  </r>
  <r>
    <d v="2016-04-01T00:00:00"/>
    <s v="April"/>
    <s v="Daniel Byrd"/>
    <x v="4"/>
    <x v="1"/>
    <s v="Furnishings"/>
    <s v="Regeneration Desk Collection"/>
    <n v="7.04"/>
    <n v="4"/>
    <n v="3.1"/>
    <m/>
    <n v="0.44034090909090912"/>
    <m/>
    <s v="Daniel"/>
    <s v="OKAY"/>
  </r>
  <r>
    <d v="2016-04-01T00:00:00"/>
    <s v="April"/>
    <s v="Muhammed Yedwab"/>
    <x v="21"/>
    <x v="2"/>
    <s v="Phones"/>
    <s v="Cyber Acoustics AC-202b Speech Recognition Stereo Headset"/>
    <n v="12.99"/>
    <n v="1"/>
    <n v="0.26"/>
    <m/>
    <n v="2.0015396458814474E-2"/>
    <m/>
    <s v="Muhammed"/>
    <s v="OKAY"/>
  </r>
  <r>
    <d v="2016-04-02T00:00:00"/>
    <s v="April"/>
    <s v="Denny Joy"/>
    <x v="21"/>
    <x v="1"/>
    <s v="Chairs"/>
    <s v="Global Executive Mid-Back Manager's Chair"/>
    <n v="1454.9"/>
    <n v="5"/>
    <n v="378.27"/>
    <m/>
    <n v="0.25999725067014912"/>
    <m/>
    <s v="Denny"/>
    <s v="GOOD"/>
  </r>
  <r>
    <d v="2016-04-03T00:00:00"/>
    <s v="April"/>
    <s v="Carlos Soltero"/>
    <x v="2"/>
    <x v="0"/>
    <s v="Binders"/>
    <s v="GBC Velobind Prepunched Cover Sets, Regency Series"/>
    <n v="99.85"/>
    <n v="9"/>
    <n v="-83.21"/>
    <m/>
    <n v="-0.83335002503755629"/>
    <m/>
    <s v="Carlos"/>
    <s v="OKAY"/>
  </r>
  <r>
    <d v="2016-04-03T00:00:00"/>
    <s v="April"/>
    <s v="Zuschuss Donatelli"/>
    <x v="18"/>
    <x v="1"/>
    <s v="Furnishings"/>
    <s v="Seth Thomas 13 1/2&quot; Wall Clock"/>
    <n v="71.12"/>
    <n v="4"/>
    <n v="22.05"/>
    <m/>
    <n v="0.31003937007874016"/>
    <m/>
    <s v="Zuschuss"/>
    <s v="OKAY"/>
  </r>
  <r>
    <d v="2016-04-03T00:00:00"/>
    <s v="April"/>
    <s v="Zuschuss Donatelli"/>
    <x v="18"/>
    <x v="2"/>
    <s v="Phones"/>
    <s v="Plantronics Voyager Pro HD - Bluetooth Headset"/>
    <n v="259.95999999999998"/>
    <n v="4"/>
    <n v="124.78"/>
    <m/>
    <n v="0.47999692260347748"/>
    <m/>
    <s v="Zuschuss"/>
    <e v="#N/A"/>
  </r>
  <r>
    <d v="2016-04-03T00:00:00"/>
    <s v="April"/>
    <s v="Steven Roelle"/>
    <x v="0"/>
    <x v="0"/>
    <s v="Paper"/>
    <s v="Xerox 1962"/>
    <n v="10.27"/>
    <n v="3"/>
    <n v="3.21"/>
    <m/>
    <n v="0.31256085686465435"/>
    <m/>
    <s v="Steven"/>
    <s v="OKAY"/>
  </r>
  <r>
    <d v="2016-04-04T00:00:00"/>
    <s v="April"/>
    <s v="Maria Etezadi"/>
    <x v="6"/>
    <x v="2"/>
    <s v="Phones"/>
    <s v="Anker Astro 15000mAh USB Portable Charger"/>
    <n v="149.97"/>
    <n v="3"/>
    <n v="6"/>
    <m/>
    <n v="4.0008001600320066E-2"/>
    <m/>
    <s v="Maria"/>
    <e v="#N/A"/>
  </r>
  <r>
    <d v="2016-04-04T00:00:00"/>
    <s v="April"/>
    <s v="Maria Etezadi"/>
    <x v="6"/>
    <x v="0"/>
    <s v="Paper"/>
    <s v="Wirebound Message Books, Four 2 3/4&quot; x 5&quot; Forms per Page, 600 Sets per Book"/>
    <n v="27.81"/>
    <n v="3"/>
    <n v="13.07"/>
    <m/>
    <n v="0.46997482919813022"/>
    <m/>
    <s v="Maria"/>
    <s v="OKAY"/>
  </r>
  <r>
    <d v="2016-04-04T00:00:00"/>
    <s v="April"/>
    <s v="Evan Henry"/>
    <x v="20"/>
    <x v="0"/>
    <s v="Binders"/>
    <s v="Ibico Ibimaster 300 Manual Binding System"/>
    <n v="588.78"/>
    <n v="2"/>
    <n v="184"/>
    <m/>
    <n v="0.31251061517035228"/>
    <m/>
    <s v="Evan"/>
    <s v="GOOD"/>
  </r>
  <r>
    <d v="2016-04-04T00:00:00"/>
    <s v="April"/>
    <s v="Becky Castell"/>
    <x v="20"/>
    <x v="1"/>
    <s v="Furnishings"/>
    <s v="Deflect-o EconoMat Studded, No Bevel Mat for Low Pile Carpeting"/>
    <n v="82.64"/>
    <n v="2"/>
    <n v="7.44"/>
    <m/>
    <n v="9.0029041626331074E-2"/>
    <m/>
    <s v="Becky"/>
    <s v="OKAY"/>
  </r>
  <r>
    <d v="2016-04-04T00:00:00"/>
    <s v="April"/>
    <s v="Becky Castell"/>
    <x v="20"/>
    <x v="0"/>
    <s v="Storage"/>
    <s v="Tenex File Box, Personal Filing Tote with Lid, Black"/>
    <n v="31.02"/>
    <n v="2"/>
    <n v="8.07"/>
    <m/>
    <n v="0.26015473887814317"/>
    <m/>
    <s v="Becky"/>
    <s v="OKAY"/>
  </r>
  <r>
    <d v="2016-04-04T00:00:00"/>
    <s v="April"/>
    <s v="Becky Castell"/>
    <x v="20"/>
    <x v="2"/>
    <s v="Accessories"/>
    <s v="Logitech Trackman Marble Mouse"/>
    <n v="89.97"/>
    <n v="3"/>
    <n v="37.79"/>
    <m/>
    <n v="0.42002889852172948"/>
    <m/>
    <s v="Becky"/>
    <s v="OKAY"/>
  </r>
  <r>
    <d v="2016-04-05T00:00:00"/>
    <s v="April"/>
    <s v="Gary Mitchum"/>
    <x v="0"/>
    <x v="0"/>
    <s v="Storage"/>
    <s v="Eldon Portable Mobile Manager"/>
    <n v="158.37"/>
    <n v="7"/>
    <n v="13.86"/>
    <m/>
    <n v="8.7516575108922134E-2"/>
    <m/>
    <s v="Gary"/>
    <s v="GREAT"/>
  </r>
  <r>
    <d v="2016-04-05T00:00:00"/>
    <s v="April"/>
    <s v="Justin Hirsh"/>
    <x v="2"/>
    <x v="2"/>
    <s v="Phones"/>
    <s v="Clearsounds A400"/>
    <n v="118.78"/>
    <n v="3"/>
    <n v="-27.72"/>
    <m/>
    <n v="-0.233372621653477"/>
    <m/>
    <s v="Justin"/>
    <s v="GREAT"/>
  </r>
  <r>
    <d v="2016-04-05T00:00:00"/>
    <s v="April"/>
    <s v="Justin Hirsh"/>
    <x v="2"/>
    <x v="0"/>
    <s v="Supplies"/>
    <s v="Premier Automatic Letter Opener"/>
    <n v="769.18"/>
    <n v="4"/>
    <n v="-163.44999999999999"/>
    <m/>
    <n v="-0.21249902493564576"/>
    <m/>
    <s v="Justin"/>
    <s v="GOOD"/>
  </r>
  <r>
    <d v="2016-04-06T00:00:00"/>
    <s v="April"/>
    <s v="Valerie Mitchum"/>
    <x v="45"/>
    <x v="2"/>
    <s v="Phones"/>
    <s v="Nortel Meridian M5316 Digital phone"/>
    <n v="1294.75"/>
    <n v="5"/>
    <n v="336.64"/>
    <m/>
    <n v="0.26000386174937246"/>
    <m/>
    <s v="Valerie"/>
    <s v="GOOD"/>
  </r>
  <r>
    <d v="2016-04-07T00:00:00"/>
    <s v="April"/>
    <s v="Yoseph Carroll"/>
    <x v="3"/>
    <x v="2"/>
    <s v="Copiers"/>
    <s v="Hewlett Packard 610 Color Digital Copier / Printer"/>
    <n v="1199.98"/>
    <n v="3"/>
    <n v="374.99"/>
    <m/>
    <n v="0.31249687494791578"/>
    <m/>
    <s v="Yoseph"/>
    <s v="GOOD"/>
  </r>
  <r>
    <d v="2016-04-07T00:00:00"/>
    <s v="April"/>
    <s v="Dorris liebe"/>
    <x v="20"/>
    <x v="1"/>
    <s v="Chairs"/>
    <s v="Hon Deluxe Fabric Upholstered Stacking Chairs, Rounded Back"/>
    <n v="658.75"/>
    <n v="3"/>
    <n v="146.38999999999999"/>
    <m/>
    <n v="0.22222390891840604"/>
    <m/>
    <s v="Dorris"/>
    <s v="GOOD"/>
  </r>
  <r>
    <d v="2016-04-07T00:00:00"/>
    <s v="April"/>
    <s v="Sarah Foster"/>
    <x v="20"/>
    <x v="0"/>
    <s v="Art"/>
    <s v="Newell 322"/>
    <n v="3.64"/>
    <n v="2"/>
    <n v="0.98"/>
    <m/>
    <n v="0.26923076923076922"/>
    <m/>
    <s v="Sarah"/>
    <s v="OKAY"/>
  </r>
  <r>
    <d v="2016-04-07T00:00:00"/>
    <s v="April"/>
    <s v="Erin Smith"/>
    <x v="23"/>
    <x v="0"/>
    <s v="Paper"/>
    <s v="Xerox 1939"/>
    <n v="37.94"/>
    <n v="2"/>
    <n v="18.21"/>
    <m/>
    <n v="0.47996837111228258"/>
    <m/>
    <s v="Erin"/>
    <s v="OKAY"/>
  </r>
  <r>
    <d v="2016-04-07T00:00:00"/>
    <s v="April"/>
    <s v="Alan Shonely"/>
    <x v="2"/>
    <x v="0"/>
    <s v="Appliances"/>
    <s v="Belkin 7-Outlet SurgeMaster Home Series"/>
    <n v="33.53"/>
    <n v="3"/>
    <n v="2.5099999999999998"/>
    <m/>
    <n v="7.4858335818669838E-2"/>
    <m/>
    <s v="Alan"/>
    <s v="OKAY"/>
  </r>
  <r>
    <d v="2016-04-07T00:00:00"/>
    <s v="April"/>
    <s v="Alan Shonely"/>
    <x v="2"/>
    <x v="0"/>
    <s v="Storage"/>
    <s v="Eldon Jumbo ProFile Portable File Boxes Graphite/Black"/>
    <n v="36.74"/>
    <n v="3"/>
    <n v="3.67"/>
    <m/>
    <n v="9.9891126837234612E-2"/>
    <m/>
    <s v="Alan"/>
    <s v="OKAY"/>
  </r>
  <r>
    <d v="2016-04-08T00:00:00"/>
    <s v="April"/>
    <s v="Jeremy Lonsdale"/>
    <x v="20"/>
    <x v="1"/>
    <s v="Bookcases"/>
    <s v="Sauder Barrister Bookcases"/>
    <n v="388.7"/>
    <n v="6"/>
    <n v="-4.8600000000000003"/>
    <m/>
    <n v="-1.2503215847697454E-2"/>
    <m/>
    <s v="Jeremy"/>
    <e v="#N/A"/>
  </r>
  <r>
    <d v="2016-04-08T00:00:00"/>
    <s v="April"/>
    <s v="Jeremy Lonsdale"/>
    <x v="20"/>
    <x v="0"/>
    <s v="Envelopes"/>
    <s v="#10 Gummed Flap White Envelopes, 100/Box"/>
    <n v="8.26"/>
    <n v="2"/>
    <n v="3.8"/>
    <m/>
    <n v="0.46004842615012104"/>
    <m/>
    <s v="Jeremy"/>
    <s v="OKAY"/>
  </r>
  <r>
    <d v="2016-04-08T00:00:00"/>
    <s v="April"/>
    <s v="Jeremy Lonsdale"/>
    <x v="20"/>
    <x v="0"/>
    <s v="Art"/>
    <s v="Dixon Prang Watercolor Pencils, 10-Color Set with Brush"/>
    <n v="17.04"/>
    <n v="4"/>
    <n v="6.99"/>
    <m/>
    <n v="0.41021126760563381"/>
    <m/>
    <s v="Jeremy"/>
    <s v="OKAY"/>
  </r>
  <r>
    <d v="2016-04-08T00:00:00"/>
    <s v="April"/>
    <s v="Jeremy Lonsdale"/>
    <x v="20"/>
    <x v="0"/>
    <s v="Paper"/>
    <s v="Adams Phone Message Book, 200 Message Capacity, 8 1/16Â” x 11Â”"/>
    <n v="34.4"/>
    <n v="5"/>
    <n v="15.82"/>
    <m/>
    <n v="0.45988372093023261"/>
    <m/>
    <s v="Jeremy"/>
    <s v="OKAY"/>
  </r>
  <r>
    <d v="2016-04-08T00:00:00"/>
    <s v="April"/>
    <s v="Logan Currie"/>
    <x v="3"/>
    <x v="0"/>
    <s v="Paper"/>
    <s v="Xerox 1923"/>
    <n v="20.04"/>
    <n v="3"/>
    <n v="9.6199999999999992"/>
    <m/>
    <n v="0.48003992015968061"/>
    <m/>
    <s v="Logan"/>
    <s v="OKAY"/>
  </r>
  <r>
    <d v="2016-04-08T00:00:00"/>
    <s v="April"/>
    <s v="Logan Currie"/>
    <x v="3"/>
    <x v="0"/>
    <s v="Storage"/>
    <s v="Fellowes Neat Ideas Storage Cubes"/>
    <n v="64.959999999999994"/>
    <n v="2"/>
    <n v="2.6"/>
    <m/>
    <n v="4.0024630541871928E-2"/>
    <m/>
    <s v="Logan"/>
    <s v="OKAY"/>
  </r>
  <r>
    <d v="2016-04-08T00:00:00"/>
    <s v="April"/>
    <s v="Logan Currie"/>
    <x v="3"/>
    <x v="0"/>
    <s v="Paper"/>
    <s v="Xerox 1931"/>
    <n v="12.96"/>
    <n v="2"/>
    <n v="6.22"/>
    <m/>
    <n v="0.47993827160493824"/>
    <m/>
    <s v="Logan"/>
    <s v="OKAY"/>
  </r>
  <r>
    <d v="2016-04-08T00:00:00"/>
    <s v="April"/>
    <s v="Zuschuss Carroll"/>
    <x v="0"/>
    <x v="2"/>
    <s v="Accessories"/>
    <s v="Kensington Orbit Wireless Mobile Trackball for PC and Mac"/>
    <n v="431.93"/>
    <n v="9"/>
    <n v="64.790000000000006"/>
    <m/>
    <n v="0.15000115759498067"/>
    <m/>
    <s v="Zuschuss"/>
    <e v="#N/A"/>
  </r>
  <r>
    <d v="2016-04-08T00:00:00"/>
    <s v="April"/>
    <s v="Zuschuss Carroll"/>
    <x v="0"/>
    <x v="1"/>
    <s v="Chairs"/>
    <s v="Global Chrome Stack Chair"/>
    <n v="95.98"/>
    <n v="4"/>
    <n v="-4.1100000000000003"/>
    <m/>
    <n v="-4.282142112940196E-2"/>
    <m/>
    <s v="Zuschuss"/>
    <s v="OKAY"/>
  </r>
  <r>
    <d v="2016-04-08T00:00:00"/>
    <s v="April"/>
    <s v="Zuschuss Carroll"/>
    <x v="0"/>
    <x v="0"/>
    <s v="Binders"/>
    <s v="GBC DocuBind P400 Electric Binding System"/>
    <n v="1088.79"/>
    <n v="4"/>
    <n v="-1850.95"/>
    <m/>
    <n v="-1.700006429155301"/>
    <m/>
    <s v="Zuschuss"/>
    <s v="GOOD"/>
  </r>
  <r>
    <d v="2016-04-08T00:00:00"/>
    <s v="April"/>
    <s v="Eugene Hildebrand"/>
    <x v="10"/>
    <x v="0"/>
    <s v="Envelopes"/>
    <s v="#10 Self-Seal White Envelopes"/>
    <n v="8.8699999999999992"/>
    <n v="1"/>
    <n v="3.22"/>
    <m/>
    <n v="0.36302142051860209"/>
    <m/>
    <s v="Eugene"/>
    <s v="OKAY"/>
  </r>
  <r>
    <d v="2016-04-08T00:00:00"/>
    <s v="April"/>
    <s v="Eugene Hildebrand"/>
    <x v="10"/>
    <x v="0"/>
    <s v="Binders"/>
    <s v="Catalog Binders with Expanding Posts"/>
    <n v="121.1"/>
    <n v="6"/>
    <n v="-100.92"/>
    <m/>
    <n v="-0.83336085879438482"/>
    <m/>
    <s v="Eugene"/>
    <e v="#N/A"/>
  </r>
  <r>
    <d v="2016-04-08T00:00:00"/>
    <s v="April"/>
    <s v="Clytie Kelty"/>
    <x v="3"/>
    <x v="1"/>
    <s v="Furnishings"/>
    <s v="C-Line Magnetic Cubicle Keepers, Clear Polypropylene"/>
    <n v="24.7"/>
    <n v="5"/>
    <n v="10.37"/>
    <m/>
    <n v="0.41983805668016194"/>
    <m/>
    <s v="Clytie"/>
    <s v="OKAY"/>
  </r>
  <r>
    <d v="2016-04-08T00:00:00"/>
    <s v="April"/>
    <s v="Patrick Gardner"/>
    <x v="4"/>
    <x v="0"/>
    <s v="Envelopes"/>
    <s v="Ampad #10 Peel &amp; Seel Holiday Envelopes"/>
    <n v="17.920000000000002"/>
    <n v="4"/>
    <n v="8.6"/>
    <m/>
    <n v="0.47991071428571425"/>
    <m/>
    <s v="Patrick"/>
    <s v="OKAY"/>
  </r>
  <r>
    <d v="2016-04-08T00:00:00"/>
    <s v="April"/>
    <s v="Raymond Messe"/>
    <x v="4"/>
    <x v="1"/>
    <s v="Bookcases"/>
    <s v="Hon Metal Bookcases, Black"/>
    <n v="354.9"/>
    <n v="5"/>
    <n v="88.73"/>
    <m/>
    <n v="0.25001408847562695"/>
    <m/>
    <s v="Raymond"/>
    <e v="#N/A"/>
  </r>
  <r>
    <d v="2016-04-08T00:00:00"/>
    <s v="April"/>
    <s v="Christine Kargatis"/>
    <x v="13"/>
    <x v="0"/>
    <s v="Fasteners"/>
    <s v="Advantus Plastic Paper Clips"/>
    <n v="30"/>
    <n v="6"/>
    <n v="14.4"/>
    <m/>
    <n v="0.48000000000000004"/>
    <m/>
    <s v="Christine"/>
    <s v="OKAY"/>
  </r>
  <r>
    <d v="2016-04-08T00:00:00"/>
    <s v="April"/>
    <s v="Christine Kargatis"/>
    <x v="13"/>
    <x v="0"/>
    <s v="Paper"/>
    <s v="Xerox 1993"/>
    <n v="25.92"/>
    <n v="4"/>
    <n v="12.7"/>
    <m/>
    <n v="0.48996913580246909"/>
    <m/>
    <s v="Christine"/>
    <s v="OKAY"/>
  </r>
  <r>
    <d v="2016-04-08T00:00:00"/>
    <s v="April"/>
    <s v="Christine Kargatis"/>
    <x v="13"/>
    <x v="1"/>
    <s v="Furnishings"/>
    <s v="Eldon Radial Chair Mat for Low to Medium Pile Carpets"/>
    <n v="159.91999999999999"/>
    <n v="4"/>
    <n v="31.98"/>
    <m/>
    <n v="0.1999749874937469"/>
    <m/>
    <s v="Christine"/>
    <e v="#N/A"/>
  </r>
  <r>
    <d v="2016-04-09T00:00:00"/>
    <s v="April"/>
    <s v="Edward Becker"/>
    <x v="22"/>
    <x v="0"/>
    <s v="Binders"/>
    <s v="Acco Pressboard Covers with Storage Hooks, 14 7/8&quot; x 11&quot;, Light Blue"/>
    <n v="35.35"/>
    <n v="9"/>
    <n v="12.82"/>
    <m/>
    <n v="0.36265912305516268"/>
    <m/>
    <s v="Edward"/>
    <s v="OKAY"/>
  </r>
  <r>
    <d v="2016-04-09T00:00:00"/>
    <s v="April"/>
    <s v="Sean Wendt"/>
    <x v="14"/>
    <x v="2"/>
    <s v="Phones"/>
    <s v="Nortel Meridian M5316 Digital phone"/>
    <n v="517.9"/>
    <n v="2"/>
    <n v="134.65"/>
    <m/>
    <n v="0.25999227650125512"/>
    <m/>
    <s v="Sean"/>
    <s v="GOOD"/>
  </r>
  <r>
    <d v="2016-04-09T00:00:00"/>
    <s v="April"/>
    <s v="Sean Wendt"/>
    <x v="14"/>
    <x v="0"/>
    <s v="Binders"/>
    <s v="Storex Flexible Poly Binders with Double Pockets"/>
    <n v="5.28"/>
    <n v="2"/>
    <n v="2.4300000000000002"/>
    <m/>
    <n v="0.46022727272727276"/>
    <m/>
    <s v="Sean"/>
    <s v="OKAY"/>
  </r>
  <r>
    <d v="2016-04-09T00:00:00"/>
    <s v="April"/>
    <s v="Herbert Flentye"/>
    <x v="3"/>
    <x v="1"/>
    <s v="Bookcases"/>
    <s v="Bush Somerset Collection Bookcase"/>
    <n v="556.66999999999996"/>
    <n v="5"/>
    <n v="6.55"/>
    <m/>
    <n v="1.1766396608403543E-2"/>
    <m/>
    <s v="Herbert"/>
    <s v="GOOD"/>
  </r>
  <r>
    <d v="2016-04-10T00:00:00"/>
    <s v="April"/>
    <s v="Justin Ritter"/>
    <x v="10"/>
    <x v="0"/>
    <s v="Binders"/>
    <s v="Wilson Jones Hanging Recycled Pressboard Data Binders"/>
    <n v="8.9"/>
    <n v="2"/>
    <n v="-6.53"/>
    <m/>
    <n v="-0.73370786516853936"/>
    <m/>
    <s v="Justin"/>
    <s v="OKAY"/>
  </r>
  <r>
    <d v="2016-04-10T00:00:00"/>
    <s v="April"/>
    <s v="Filia McAdams"/>
    <x v="3"/>
    <x v="0"/>
    <s v="Paper"/>
    <s v="Xerox 227"/>
    <n v="12.96"/>
    <n v="2"/>
    <n v="6.22"/>
    <m/>
    <n v="0.47993827160493824"/>
    <m/>
    <s v="Filia"/>
    <s v="OKAY"/>
  </r>
  <r>
    <d v="2016-04-10T00:00:00"/>
    <s v="April"/>
    <s v="Filia McAdams"/>
    <x v="3"/>
    <x v="0"/>
    <s v="Binders"/>
    <s v="Wilson Jones Clip &amp; Carry Folder Binder Tool for Ring Binders, Clear"/>
    <n v="23.2"/>
    <n v="5"/>
    <n v="8.1199999999999992"/>
    <m/>
    <n v="0.35"/>
    <m/>
    <s v="Filia"/>
    <s v="OKAY"/>
  </r>
  <r>
    <d v="2016-04-10T00:00:00"/>
    <s v="April"/>
    <s v="Brian Thompson"/>
    <x v="3"/>
    <x v="0"/>
    <s v="Appliances"/>
    <s v="3M Replacement Filter for Office Air Cleaner for 20' x 33' Room"/>
    <n v="113.76"/>
    <n v="3"/>
    <n v="44.37"/>
    <m/>
    <n v="0.39003164556962022"/>
    <m/>
    <s v="Brian"/>
    <s v="GREAT"/>
  </r>
  <r>
    <d v="2016-04-10T00:00:00"/>
    <s v="April"/>
    <s v="Brian Thompson"/>
    <x v="3"/>
    <x v="0"/>
    <s v="Storage"/>
    <s v="Fellowes Staxonsteel Drawer Files"/>
    <n v="579.51"/>
    <n v="3"/>
    <n v="81.13"/>
    <m/>
    <n v="0.13999758416593328"/>
    <m/>
    <s v="Brian"/>
    <s v="GOOD"/>
  </r>
  <r>
    <d v="2016-04-10T00:00:00"/>
    <s v="April"/>
    <s v="Brian Thompson"/>
    <x v="3"/>
    <x v="0"/>
    <s v="Storage"/>
    <s v="Rogers Profile Extra Capacity Storage Tub"/>
    <n v="150.66"/>
    <n v="9"/>
    <n v="6.03"/>
    <m/>
    <n v="4.0023894862604541E-2"/>
    <m/>
    <s v="Brian"/>
    <e v="#N/A"/>
  </r>
  <r>
    <d v="2016-04-10T00:00:00"/>
    <s v="April"/>
    <s v="Brian Thompson"/>
    <x v="3"/>
    <x v="0"/>
    <s v="Binders"/>
    <s v="GBC Prepunched Paper, 19-Hole, for Binding Systems, 24-lb"/>
    <n v="48.03"/>
    <n v="4"/>
    <n v="15.61"/>
    <m/>
    <n v="0.32500520508015823"/>
    <m/>
    <s v="Brian"/>
    <s v="OKAY"/>
  </r>
  <r>
    <d v="2016-04-10T00:00:00"/>
    <s v="April"/>
    <s v="Quincy Jones"/>
    <x v="1"/>
    <x v="0"/>
    <s v="Art"/>
    <s v="BIC Brite Liner Grip Highlighters, Assorted, 5/Pack"/>
    <n v="13.57"/>
    <n v="4"/>
    <n v="3.22"/>
    <m/>
    <n v="0.23728813559322035"/>
    <m/>
    <s v="Quincy"/>
    <s v="OKAY"/>
  </r>
  <r>
    <d v="2016-04-12T00:00:00"/>
    <s v="April"/>
    <s v="Brian Dahlen"/>
    <x v="6"/>
    <x v="1"/>
    <s v="Tables"/>
    <s v="KI Adjustable-Height Table"/>
    <n v="343.92"/>
    <n v="4"/>
    <n v="75.66"/>
    <m/>
    <n v="0.21999302163293788"/>
    <m/>
    <s v="Brian"/>
    <e v="#N/A"/>
  </r>
  <r>
    <d v="2016-04-12T00:00:00"/>
    <s v="April"/>
    <s v="Brian Dahlen"/>
    <x v="6"/>
    <x v="0"/>
    <s v="Paper"/>
    <s v="Xerox 1945"/>
    <n v="40.99"/>
    <n v="1"/>
    <n v="20.09"/>
    <m/>
    <n v="0.49011954135154912"/>
    <m/>
    <s v="Brian"/>
    <s v="OKAY"/>
  </r>
  <r>
    <d v="2016-04-12T00:00:00"/>
    <s v="April"/>
    <s v="Brian Dahlen"/>
    <x v="6"/>
    <x v="0"/>
    <s v="Envelopes"/>
    <s v="Globe Weis Peel &amp; Seel First Class Envelopes"/>
    <n v="63.9"/>
    <n v="5"/>
    <n v="28.76"/>
    <m/>
    <n v="0.45007824726134588"/>
    <m/>
    <s v="Brian"/>
    <s v="OKAY"/>
  </r>
  <r>
    <d v="2016-04-12T00:00:00"/>
    <s v="April"/>
    <s v="Beth Paige"/>
    <x v="3"/>
    <x v="1"/>
    <s v="Chairs"/>
    <s v="Hon Comfortask Task/Swivel Chairs"/>
    <n v="638.29"/>
    <n v="7"/>
    <n v="-31.91"/>
    <m/>
    <n v="-4.999294991304893E-2"/>
    <m/>
    <s v="Beth"/>
    <s v="GOOD"/>
  </r>
  <r>
    <d v="2016-04-12T00:00:00"/>
    <s v="April"/>
    <s v="Beth Paige"/>
    <x v="3"/>
    <x v="0"/>
    <s v="Binders"/>
    <s v="JM Magazine Binder"/>
    <n v="13.21"/>
    <n v="1"/>
    <n v="4.62"/>
    <m/>
    <n v="0.34973504920514759"/>
    <m/>
    <s v="Beth"/>
    <s v="OKAY"/>
  </r>
  <r>
    <d v="2016-04-12T00:00:00"/>
    <s v="April"/>
    <s v="Jason Fortune-"/>
    <x v="3"/>
    <x v="0"/>
    <s v="Paper"/>
    <s v="Xerox 206"/>
    <n v="19.440000000000001"/>
    <n v="3"/>
    <n v="9.33"/>
    <m/>
    <n v="0.47993827160493824"/>
    <m/>
    <s v="Jason"/>
    <s v="OKAY"/>
  </r>
  <r>
    <d v="2016-04-12T00:00:00"/>
    <s v="April"/>
    <s v="Jason Fortune-"/>
    <x v="3"/>
    <x v="1"/>
    <s v="Chairs"/>
    <s v="Global Geo Office Task Chair, Gray"/>
    <n v="194.35"/>
    <n v="3"/>
    <n v="-36.44"/>
    <m/>
    <n v="-0.18749678415230253"/>
    <m/>
    <s v="Jason"/>
    <e v="#N/A"/>
  </r>
  <r>
    <d v="2016-04-12T00:00:00"/>
    <s v="April"/>
    <s v="Jason Fortune-"/>
    <x v="3"/>
    <x v="0"/>
    <s v="Binders"/>
    <s v="Aluminum Screw Posts"/>
    <n v="36.619999999999997"/>
    <n v="3"/>
    <n v="13.73"/>
    <m/>
    <n v="0.37493173129437468"/>
    <m/>
    <s v="Jason"/>
    <s v="OKAY"/>
  </r>
  <r>
    <d v="2016-04-12T00:00:00"/>
    <s v="April"/>
    <s v="Thomas Boland"/>
    <x v="25"/>
    <x v="0"/>
    <s v="Storage"/>
    <s v="Fellowes Bankers Box Recycled Super Stor/Drawer"/>
    <n v="129.55000000000001"/>
    <n v="3"/>
    <n v="-22.67"/>
    <m/>
    <n v="-0.17499035121574683"/>
    <m/>
    <s v="Thomas"/>
    <e v="#N/A"/>
  </r>
  <r>
    <d v="2016-04-12T00:00:00"/>
    <s v="April"/>
    <s v="Thomas Boland"/>
    <x v="25"/>
    <x v="0"/>
    <s v="Storage"/>
    <s v="Fellowes Bankers Box Staxonsteel Drawer File/Stacking System"/>
    <n v="51.98"/>
    <n v="1"/>
    <n v="-5.2"/>
    <m/>
    <n v="-0.10003847633705272"/>
    <m/>
    <s v="Thomas"/>
    <s v="OKAY"/>
  </r>
  <r>
    <d v="2016-04-12T00:00:00"/>
    <s v="April"/>
    <s v="Thomas Boland"/>
    <x v="25"/>
    <x v="0"/>
    <s v="Paper"/>
    <s v="TOPS &quot;Important Message&quot; Pads, Canary, 4-1/4 x 5-1/2, 50 Sheets per Pad"/>
    <n v="10.27"/>
    <n v="3"/>
    <n v="3.47"/>
    <m/>
    <n v="0.3378773125608569"/>
    <m/>
    <s v="Thomas"/>
    <s v="OKAY"/>
  </r>
  <r>
    <d v="2016-04-13T00:00:00"/>
    <s v="April"/>
    <s v="Susan Pistek"/>
    <x v="3"/>
    <x v="0"/>
    <s v="Envelopes"/>
    <s v="Poly String Tie Envelopes"/>
    <n v="6.12"/>
    <n v="3"/>
    <n v="2.88"/>
    <m/>
    <n v="0.47058823529411764"/>
    <m/>
    <s v="Susan"/>
    <s v="OKAY"/>
  </r>
  <r>
    <d v="2016-04-14T00:00:00"/>
    <s v="April"/>
    <s v="Philip Brown"/>
    <x v="3"/>
    <x v="1"/>
    <s v="Chairs"/>
    <s v="Bevis Steel Folding Chairs"/>
    <n v="383.8"/>
    <n v="5"/>
    <n v="38.380000000000003"/>
    <m/>
    <n v="0.1"/>
    <m/>
    <s v="Philip"/>
    <s v="GREAT"/>
  </r>
  <r>
    <d v="2016-04-14T00:00:00"/>
    <s v="April"/>
    <s v="Kean Takahito"/>
    <x v="12"/>
    <x v="1"/>
    <s v="Chairs"/>
    <s v="Hon 4070 Series Pagoda Armless Upholstered Stacking Chairs"/>
    <n v="933.54"/>
    <n v="4"/>
    <n v="105.02"/>
    <m/>
    <n v="0.11249651862801809"/>
    <m/>
    <s v="Kean"/>
    <s v="GOOD"/>
  </r>
  <r>
    <d v="2016-04-14T00:00:00"/>
    <s v="April"/>
    <s v="Kean Takahito"/>
    <x v="12"/>
    <x v="0"/>
    <s v="Storage"/>
    <s v="Fellowes Personal Hanging Folder Files, Navy"/>
    <n v="42.98"/>
    <n v="4"/>
    <n v="4.3"/>
    <m/>
    <n v="0.10004653327128897"/>
    <m/>
    <s v="Kean"/>
    <s v="OKAY"/>
  </r>
  <r>
    <d v="2016-04-14T00:00:00"/>
    <s v="April"/>
    <s v="Tom Boeckenhauer"/>
    <x v="6"/>
    <x v="0"/>
    <s v="Storage"/>
    <s v="Acco Perma 4000 Stacking Storage Drawers"/>
    <n v="81.2"/>
    <n v="5"/>
    <n v="12.18"/>
    <m/>
    <n v="0.15"/>
    <m/>
    <s v="Tom"/>
    <s v="OKAY"/>
  </r>
  <r>
    <d v="2016-04-14T00:00:00"/>
    <s v="April"/>
    <s v="Jill Matthias"/>
    <x v="36"/>
    <x v="0"/>
    <s v="Binders"/>
    <s v="GBC ProClick Spines for 32-Hole Punch"/>
    <n v="25.06"/>
    <n v="2"/>
    <n v="11.78"/>
    <m/>
    <n v="0.47007182761372707"/>
    <m/>
    <s v="Jill"/>
    <s v="OKAY"/>
  </r>
  <r>
    <d v="2016-04-15T00:00:00"/>
    <s v="April"/>
    <s v="Ross Baird"/>
    <x v="25"/>
    <x v="0"/>
    <s v="Binders"/>
    <s v="GBC ProClick 150 Presentation Binding System"/>
    <n v="189.59"/>
    <n v="2"/>
    <n v="-145.35"/>
    <m/>
    <n v="-0.76665435940714166"/>
    <m/>
    <s v="Ross"/>
    <s v="GREAT"/>
  </r>
  <r>
    <d v="2016-04-15T00:00:00"/>
    <s v="April"/>
    <s v="Ross Baird"/>
    <x v="25"/>
    <x v="2"/>
    <s v="Accessories"/>
    <s v="ImationÂ Secure+ Hardware Encrypted USB 2.0Â Flash Drive; 16GB"/>
    <n v="408.74"/>
    <n v="7"/>
    <n v="76.64"/>
    <m/>
    <n v="0.18750305817879337"/>
    <m/>
    <s v="Ross"/>
    <s v="GREAT"/>
  </r>
  <r>
    <d v="2016-04-15T00:00:00"/>
    <s v="April"/>
    <s v="Ross Baird"/>
    <x v="25"/>
    <x v="2"/>
    <s v="Accessories"/>
    <s v="ImationÂ Secure+ Hardware Encrypted USB 2.0Â Flash Drive; 16GB"/>
    <n v="291.95999999999998"/>
    <n v="5"/>
    <n v="54.74"/>
    <m/>
    <n v="0.18749143718317579"/>
    <m/>
    <s v="Ross"/>
    <e v="#N/A"/>
  </r>
  <r>
    <d v="2016-04-15T00:00:00"/>
    <s v="April"/>
    <s v="Ross Baird"/>
    <x v="25"/>
    <x v="0"/>
    <s v="Storage"/>
    <s v="Woodgrain Magazine Files by Perma"/>
    <n v="4.7699999999999996"/>
    <n v="2"/>
    <n v="-0.77"/>
    <m/>
    <n v="-0.16142557651991615"/>
    <m/>
    <s v="Ross"/>
    <s v="OKAY"/>
  </r>
  <r>
    <d v="2016-04-15T00:00:00"/>
    <s v="April"/>
    <s v="Bill Donatelli"/>
    <x v="3"/>
    <x v="1"/>
    <s v="Chairs"/>
    <s v="HON 5400 Series Task Chairs for Big and Tall"/>
    <n v="1121.57"/>
    <n v="2"/>
    <n v="0"/>
    <m/>
    <n v="0"/>
    <m/>
    <s v="Bill"/>
    <s v="GOOD"/>
  </r>
  <r>
    <d v="2016-04-15T00:00:00"/>
    <s v="April"/>
    <s v="Muhammed Yedwab"/>
    <x v="0"/>
    <x v="0"/>
    <s v="Art"/>
    <s v="Dixon Ticonderoga Erasable Colored Pencil Set, 12-Color"/>
    <n v="33.49"/>
    <n v="7"/>
    <n v="5.86"/>
    <m/>
    <n v="0.17497760525530009"/>
    <m/>
    <s v="Muhammed"/>
    <s v="OKAY"/>
  </r>
  <r>
    <d v="2016-04-15T00:00:00"/>
    <s v="April"/>
    <s v="Muhammed Yedwab"/>
    <x v="0"/>
    <x v="0"/>
    <s v="Fasteners"/>
    <s v="Ideal Clamps"/>
    <n v="8.0399999999999991"/>
    <n v="5"/>
    <n v="2.91"/>
    <m/>
    <n v="0.36194029850746273"/>
    <m/>
    <s v="Muhammed"/>
    <s v="OKAY"/>
  </r>
  <r>
    <d v="2016-04-15T00:00:00"/>
    <s v="April"/>
    <s v="Julie Kriz"/>
    <x v="3"/>
    <x v="0"/>
    <s v="Paper"/>
    <s v="Xerox 1911"/>
    <n v="143.69999999999999"/>
    <n v="3"/>
    <n v="68.98"/>
    <m/>
    <n v="0.48002783576896318"/>
    <m/>
    <s v="Julie"/>
    <e v="#N/A"/>
  </r>
  <r>
    <d v="2016-04-16T00:00:00"/>
    <s v="April"/>
    <s v="Arthur Prichep"/>
    <x v="4"/>
    <x v="0"/>
    <s v="Art"/>
    <s v="Newell 341"/>
    <n v="12.84"/>
    <n v="3"/>
    <n v="3.72"/>
    <m/>
    <n v="0.28971962616822433"/>
    <m/>
    <s v="Arthur"/>
    <s v="OKAY"/>
  </r>
  <r>
    <d v="2016-04-16T00:00:00"/>
    <s v="April"/>
    <s v="Bill Shonely"/>
    <x v="23"/>
    <x v="2"/>
    <s v="Machines"/>
    <s v="3D Systems Cube Printer, 2nd Generation, Magenta"/>
    <n v="9099.93"/>
    <n v="7"/>
    <n v="2365.98"/>
    <m/>
    <n v="0.2599998021962806"/>
    <m/>
    <s v="Bill"/>
    <s v="GOOD"/>
  </r>
  <r>
    <d v="2016-04-16T00:00:00"/>
    <s v="April"/>
    <s v="Bill Shonely"/>
    <x v="23"/>
    <x v="1"/>
    <s v="Furnishings"/>
    <s v="Stacking Trays by OIC"/>
    <n v="9.9600000000000009"/>
    <n v="2"/>
    <n v="3.29"/>
    <m/>
    <n v="0.33032128514056225"/>
    <m/>
    <s v="Bill"/>
    <s v="OKAY"/>
  </r>
  <r>
    <d v="2016-04-16T00:00:00"/>
    <s v="April"/>
    <s v="Bill Shonely"/>
    <x v="23"/>
    <x v="0"/>
    <s v="Binders"/>
    <s v="Wilson Jones Standard D-Ring Binders"/>
    <n v="25.3"/>
    <n v="5"/>
    <n v="11.89"/>
    <m/>
    <n v="0.4699604743083004"/>
    <m/>
    <s v="Bill"/>
    <s v="OKAY"/>
  </r>
  <r>
    <d v="2016-04-16T00:00:00"/>
    <s v="April"/>
    <s v="Bryan Mills"/>
    <x v="22"/>
    <x v="0"/>
    <s v="Supplies"/>
    <s v="Stiletto Hand Letter Openers"/>
    <n v="28.8"/>
    <n v="3"/>
    <n v="0.86"/>
    <m/>
    <n v="2.9861111111111109E-2"/>
    <m/>
    <s v="Bryan"/>
    <s v="OKAY"/>
  </r>
  <r>
    <d v="2016-04-16T00:00:00"/>
    <s v="April"/>
    <s v="Pete Kriz"/>
    <x v="15"/>
    <x v="2"/>
    <s v="Accessories"/>
    <s v="Memorex Froggy Flash Drive 4 GB"/>
    <n v="35.17"/>
    <n v="4"/>
    <n v="8.35"/>
    <m/>
    <n v="0.23741825419391524"/>
    <m/>
    <s v="Pete"/>
    <s v="OKAY"/>
  </r>
  <r>
    <d v="2016-04-16T00:00:00"/>
    <s v="April"/>
    <s v="Pete Kriz"/>
    <x v="15"/>
    <x v="0"/>
    <s v="Paper"/>
    <s v="Standard Line Â“While You Were OutÂ” Hardbound Telephone Message Book"/>
    <n v="123.09"/>
    <n v="7"/>
    <n v="40"/>
    <m/>
    <n v="0.3249654724185555"/>
    <m/>
    <s v="Pete"/>
    <e v="#N/A"/>
  </r>
  <r>
    <d v="2016-04-17T00:00:00"/>
    <s v="April"/>
    <s v="Ben Ferrer"/>
    <x v="25"/>
    <x v="2"/>
    <s v="Phones"/>
    <s v="Motorola L804"/>
    <n v="36.79"/>
    <n v="1"/>
    <n v="4.1399999999999997"/>
    <m/>
    <n v="0.11253057896167436"/>
    <m/>
    <s v="Ben"/>
    <s v="OKAY"/>
  </r>
  <r>
    <d v="2016-04-17T00:00:00"/>
    <s v="April"/>
    <s v="Ben Ferrer"/>
    <x v="25"/>
    <x v="1"/>
    <s v="Furnishings"/>
    <s v="GE General Purpose, Extra Long Life, Showcase &amp; Floodlight Incandescent Bulbs"/>
    <n v="18.62"/>
    <n v="8"/>
    <n v="6.29"/>
    <m/>
    <n v="0.33780880773361976"/>
    <m/>
    <s v="Ben"/>
    <s v="OKAY"/>
  </r>
  <r>
    <d v="2016-04-17T00:00:00"/>
    <s v="April"/>
    <s v="Sean Wendt"/>
    <x v="40"/>
    <x v="0"/>
    <s v="Fasteners"/>
    <s v="Advantus Push Pins, Aluminum Head"/>
    <n v="29.05"/>
    <n v="5"/>
    <n v="9.01"/>
    <m/>
    <n v="0.31015490533562823"/>
    <m/>
    <s v="Sean"/>
    <s v="OKAY"/>
  </r>
  <r>
    <d v="2016-04-17T00:00:00"/>
    <s v="April"/>
    <s v="Jessica Myrick"/>
    <x v="3"/>
    <x v="1"/>
    <s v="Bookcases"/>
    <s v="Bush Westfield Collection Bookcases, Fully Assembled"/>
    <n v="257.5"/>
    <n v="3"/>
    <n v="24.24"/>
    <m/>
    <n v="9.4135922330097085E-2"/>
    <m/>
    <s v="Jessica"/>
    <e v="#N/A"/>
  </r>
  <r>
    <d v="2016-04-17T00:00:00"/>
    <s v="April"/>
    <s v="Charles Sheldon"/>
    <x v="15"/>
    <x v="1"/>
    <s v="Furnishings"/>
    <s v="Ultra Door Kickplate, 8&quot;H x 34&quot;W"/>
    <n v="79.12"/>
    <n v="5"/>
    <n v="13.85"/>
    <m/>
    <n v="0.17505055611729017"/>
    <m/>
    <s v="Charles"/>
    <s v="OKAY"/>
  </r>
  <r>
    <d v="2016-04-18T00:00:00"/>
    <s v="April"/>
    <s v="Clay Rozendal"/>
    <x v="1"/>
    <x v="0"/>
    <s v="Storage"/>
    <s v="Safco Industrial Wire Shelving"/>
    <n v="230.38"/>
    <n v="3"/>
    <n v="-48.95"/>
    <m/>
    <n v="-0.21247504123621844"/>
    <m/>
    <s v="Clay"/>
    <e v="#N/A"/>
  </r>
  <r>
    <d v="2016-04-18T00:00:00"/>
    <s v="April"/>
    <s v="Clay Rozendal"/>
    <x v="1"/>
    <x v="0"/>
    <s v="Paper"/>
    <s v="Adams Telephone Message Books, 5 1/4Â” x 11Â”"/>
    <n v="9.66"/>
    <n v="2"/>
    <n v="3.26"/>
    <m/>
    <n v="0.33747412008281569"/>
    <m/>
    <s v="Clay"/>
    <s v="OKAY"/>
  </r>
  <r>
    <d v="2016-04-18T00:00:00"/>
    <s v="April"/>
    <s v="Roy FranzÃ¶sisch"/>
    <x v="6"/>
    <x v="0"/>
    <s v="Appliances"/>
    <s v="Eureka The Boss Cordless Rechargeable Stick Vac"/>
    <n v="203.92"/>
    <n v="4"/>
    <n v="55.06"/>
    <m/>
    <n v="0.27000784621420165"/>
    <m/>
    <s v="Roy"/>
    <e v="#N/A"/>
  </r>
  <r>
    <d v="2016-04-18T00:00:00"/>
    <s v="April"/>
    <s v="Roy FranzÃ¶sisch"/>
    <x v="6"/>
    <x v="2"/>
    <s v="Phones"/>
    <s v="SKILCRAFT Telephone Shoulder Rest, 2&quot; x 6.5&quot; x 2.5&quot;, Black"/>
    <n v="29.56"/>
    <n v="4"/>
    <n v="7.98"/>
    <m/>
    <n v="0.26995940460081191"/>
    <m/>
    <s v="Roy"/>
    <s v="OKAY"/>
  </r>
  <r>
    <d v="2016-04-18T00:00:00"/>
    <s v="April"/>
    <s v="Thea Hudgings"/>
    <x v="0"/>
    <x v="1"/>
    <s v="Chairs"/>
    <s v="Global High-Back Leather Tilter, Burgundy"/>
    <n v="344.37"/>
    <n v="4"/>
    <n v="-93.47"/>
    <m/>
    <n v="-0.2714231785579464"/>
    <m/>
    <s v="Thea"/>
    <s v="GREAT"/>
  </r>
  <r>
    <d v="2016-04-18T00:00:00"/>
    <s v="April"/>
    <s v="Thea Hudgings"/>
    <x v="0"/>
    <x v="0"/>
    <s v="Storage"/>
    <s v="Tennsco 16-Compartment Lockers with Coat Rack"/>
    <n v="1554.94"/>
    <n v="3"/>
    <n v="77.75"/>
    <m/>
    <n v="5.0001929334893946E-2"/>
    <m/>
    <s v="Thea"/>
    <s v="GOOD"/>
  </r>
  <r>
    <d v="2016-04-18T00:00:00"/>
    <s v="April"/>
    <s v="Thea Hudgings"/>
    <x v="0"/>
    <x v="1"/>
    <s v="Furnishings"/>
    <s v="Howard Miller 16&quot; Diameter Gallery Wall Clock"/>
    <n v="127.88"/>
    <n v="5"/>
    <n v="-67.14"/>
    <m/>
    <n v="-0.525023459493275"/>
    <m/>
    <s v="Thea"/>
    <e v="#N/A"/>
  </r>
  <r>
    <d v="2016-04-18T00:00:00"/>
    <s v="April"/>
    <s v="Cindy Schnelling"/>
    <x v="20"/>
    <x v="0"/>
    <s v="Art"/>
    <s v="American Pencil"/>
    <n v="6.99"/>
    <n v="3"/>
    <n v="2.0299999999999998"/>
    <m/>
    <n v="0.29041487839771096"/>
    <m/>
    <s v="Cindy"/>
    <s v="OKAY"/>
  </r>
  <r>
    <d v="2016-04-18T00:00:00"/>
    <s v="April"/>
    <s v="Cindy Schnelling"/>
    <x v="20"/>
    <x v="0"/>
    <s v="Supplies"/>
    <s v="Acme Design Line 8&quot; Stainless Steel Bent Scissors w/Champagne Handles, 3-1/8&quot; Cut"/>
    <n v="6.84"/>
    <n v="1"/>
    <n v="1.85"/>
    <m/>
    <n v="0.27046783625730997"/>
    <m/>
    <s v="Cindy"/>
    <s v="OKAY"/>
  </r>
  <r>
    <d v="2016-04-19T00:00:00"/>
    <s v="April"/>
    <s v="Gary Mitchum"/>
    <x v="10"/>
    <x v="1"/>
    <s v="Tables"/>
    <s v="Bush Andora Conference Table, Maple/Graphite Gray Finish"/>
    <n v="205.18"/>
    <n v="2"/>
    <n v="-58.13"/>
    <m/>
    <n v="-0.28331221366604931"/>
    <m/>
    <s v="Gary"/>
    <s v="GREAT"/>
  </r>
  <r>
    <d v="2016-04-19T00:00:00"/>
    <s v="April"/>
    <s v="Gary Mitchum"/>
    <x v="10"/>
    <x v="0"/>
    <s v="Paper"/>
    <s v="Xerox 189"/>
    <n v="419.4"/>
    <n v="5"/>
    <n v="146.79"/>
    <m/>
    <n v="0.35"/>
    <m/>
    <s v="Gary"/>
    <e v="#N/A"/>
  </r>
  <r>
    <d v="2016-04-19T00:00:00"/>
    <s v="April"/>
    <s v="Jas O'Carroll"/>
    <x v="3"/>
    <x v="2"/>
    <s v="Phones"/>
    <s v="PowerGen Dual USB Car Charger"/>
    <n v="39.96"/>
    <n v="5"/>
    <n v="12.99"/>
    <m/>
    <n v="0.32507507507507505"/>
    <m/>
    <s v="Jas"/>
    <s v="OKAY"/>
  </r>
  <r>
    <d v="2016-04-19T00:00:00"/>
    <s v="April"/>
    <s v="Jas O'Carroll"/>
    <x v="3"/>
    <x v="0"/>
    <s v="Art"/>
    <s v="Newell 307"/>
    <n v="5.46"/>
    <n v="3"/>
    <n v="1.53"/>
    <m/>
    <n v="0.28021978021978022"/>
    <m/>
    <s v="Jas"/>
    <s v="OKAY"/>
  </r>
  <r>
    <d v="2016-04-19T00:00:00"/>
    <s v="April"/>
    <s v="Jas O'Carroll"/>
    <x v="3"/>
    <x v="0"/>
    <s v="Art"/>
    <s v="Panasonic KP-4ABK Battery-Operated Pencil Sharpener"/>
    <n v="73.2"/>
    <n v="5"/>
    <n v="21.23"/>
    <m/>
    <n v="0.29002732240437157"/>
    <m/>
    <s v="Jas"/>
    <s v="OKAY"/>
  </r>
  <r>
    <d v="2016-04-19T00:00:00"/>
    <s v="April"/>
    <s v="Jas O'Carroll"/>
    <x v="3"/>
    <x v="0"/>
    <s v="Binders"/>
    <s v="Angle-D Binders with Locking Rings, Label Holders"/>
    <n v="5.84"/>
    <n v="1"/>
    <n v="1.97"/>
    <m/>
    <n v="0.33732876712328769"/>
    <m/>
    <s v="Jas"/>
    <s v="OKAY"/>
  </r>
  <r>
    <d v="2016-04-19T00:00:00"/>
    <s v="April"/>
    <s v="Jas O'Carroll"/>
    <x v="3"/>
    <x v="0"/>
    <s v="Paper"/>
    <s v="Adams Telephone Message Book W/Dividers/Space For Phone Numbers, 5 1/4&quot;X8 1/2&quot;, 200/Messages"/>
    <n v="22.72"/>
    <n v="4"/>
    <n v="10.220000000000001"/>
    <m/>
    <n v="0.44982394366197187"/>
    <m/>
    <s v="Jas"/>
    <s v="OKAY"/>
  </r>
  <r>
    <d v="2016-04-19T00:00:00"/>
    <s v="April"/>
    <s v="Jas O'Carroll"/>
    <x v="3"/>
    <x v="0"/>
    <s v="Binders"/>
    <s v="Avery Binder Labels"/>
    <n v="9.34"/>
    <n v="3"/>
    <n v="3.27"/>
    <m/>
    <n v="0.35010706638115635"/>
    <m/>
    <s v="Jas"/>
    <s v="OKAY"/>
  </r>
  <r>
    <d v="2016-04-19T00:00:00"/>
    <s v="April"/>
    <s v="Kunst Miller"/>
    <x v="20"/>
    <x v="2"/>
    <s v="Phones"/>
    <s v="Gear Head AU3700S Headset"/>
    <n v="25.98"/>
    <n v="2"/>
    <n v="0.78"/>
    <m/>
    <n v="3.0023094688221709E-2"/>
    <m/>
    <s v="Kunst"/>
    <s v="OKAY"/>
  </r>
  <r>
    <d v="2016-04-19T00:00:00"/>
    <s v="April"/>
    <s v="Kunst Miller"/>
    <x v="20"/>
    <x v="0"/>
    <s v="Art"/>
    <s v="BIC Brite Liner Grip Highlighters"/>
    <n v="3.28"/>
    <n v="2"/>
    <n v="1.48"/>
    <m/>
    <n v="0.45121951219512196"/>
    <m/>
    <s v="Kunst"/>
    <s v="OKAY"/>
  </r>
  <r>
    <d v="2016-04-19T00:00:00"/>
    <s v="April"/>
    <s v="Kunst Miller"/>
    <x v="20"/>
    <x v="0"/>
    <s v="Storage"/>
    <s v="Space Solutions HD Industrial Steel Shelving."/>
    <n v="459.88"/>
    <n v="4"/>
    <n v="13.8"/>
    <m/>
    <n v="3.0007828129077152E-2"/>
    <m/>
    <s v="Kunst"/>
    <e v="#N/A"/>
  </r>
  <r>
    <d v="2016-04-19T00:00:00"/>
    <s v="April"/>
    <s v="Kunst Miller"/>
    <x v="20"/>
    <x v="0"/>
    <s v="Supplies"/>
    <s v="Acme Kleen Earth Office Shears"/>
    <n v="7.76"/>
    <n v="2"/>
    <n v="2.25"/>
    <m/>
    <n v="0.28994845360824745"/>
    <m/>
    <s v="Kunst"/>
    <s v="OKAY"/>
  </r>
  <r>
    <d v="2016-04-19T00:00:00"/>
    <s v="April"/>
    <s v="Kunst Miller"/>
    <x v="20"/>
    <x v="0"/>
    <s v="Art"/>
    <s v="Panasonic KP-380BK Classic Electric Pencil Sharpener"/>
    <n v="71.959999999999994"/>
    <n v="2"/>
    <n v="17.989999999999998"/>
    <m/>
    <n v="0.25"/>
    <m/>
    <s v="Kunst"/>
    <s v="OKAY"/>
  </r>
  <r>
    <d v="2016-04-19T00:00:00"/>
    <s v="April"/>
    <s v="Kunst Miller"/>
    <x v="20"/>
    <x v="0"/>
    <s v="Supplies"/>
    <s v="Fiskars Softgrip Scissors"/>
    <n v="54.9"/>
    <n v="5"/>
    <n v="15.37"/>
    <m/>
    <n v="0.27996357012750456"/>
    <m/>
    <s v="Kunst"/>
    <s v="OKAY"/>
  </r>
  <r>
    <d v="2016-04-19T00:00:00"/>
    <s v="April"/>
    <s v="Kunst Miller"/>
    <x v="20"/>
    <x v="0"/>
    <s v="Binders"/>
    <s v="Wilson Jones Clip &amp; Carry Folder Binder Tool for Ring Binders, Clear"/>
    <n v="9.2799999999999994"/>
    <n v="2"/>
    <n v="3.25"/>
    <m/>
    <n v="0.35021551724137934"/>
    <m/>
    <s v="Kunst"/>
    <s v="OKAY"/>
  </r>
  <r>
    <d v="2016-04-21T00:00:00"/>
    <s v="April"/>
    <s v="Sibella Parks"/>
    <x v="1"/>
    <x v="0"/>
    <s v="Storage"/>
    <s v="Fellowes Bankers Box Stor/Drawer Steel Plus"/>
    <n v="102.34"/>
    <n v="4"/>
    <n v="-12.79"/>
    <m/>
    <n v="-0.12497557162399843"/>
    <m/>
    <s v="Sibella"/>
    <e v="#N/A"/>
  </r>
  <r>
    <d v="2016-04-21T00:00:00"/>
    <s v="April"/>
    <s v="Sibella Parks"/>
    <x v="1"/>
    <x v="0"/>
    <s v="Appliances"/>
    <s v="Kensington 4 Outlet MasterPiece Compact Power Control Center"/>
    <n v="48.79"/>
    <n v="3"/>
    <n v="-126.86"/>
    <m/>
    <n v="-2.600122976019676"/>
    <m/>
    <s v="Sibella"/>
    <s v="OKAY"/>
  </r>
  <r>
    <d v="2016-04-21T00:00:00"/>
    <s v="April"/>
    <s v="Sibella Parks"/>
    <x v="1"/>
    <x v="0"/>
    <s v="Binders"/>
    <s v="Performers Binder/Pad Holder, Black"/>
    <n v="44.85"/>
    <n v="8"/>
    <n v="-67.27"/>
    <m/>
    <n v="-1.4998885172798215"/>
    <m/>
    <s v="Sibella"/>
    <s v="OKAY"/>
  </r>
  <r>
    <d v="2016-04-21T00:00:00"/>
    <s v="April"/>
    <s v="Duane Noonan"/>
    <x v="22"/>
    <x v="0"/>
    <s v="Binders"/>
    <s v="Round Ring Binders"/>
    <n v="8.32"/>
    <n v="5"/>
    <n v="2.81"/>
    <m/>
    <n v="0.33774038461538464"/>
    <m/>
    <s v="Duane"/>
    <s v="OKAY"/>
  </r>
  <r>
    <d v="2016-04-21T00:00:00"/>
    <s v="April"/>
    <s v="Brian Thompson"/>
    <x v="37"/>
    <x v="0"/>
    <s v="Art"/>
    <s v="Colorific Watercolor Pencils"/>
    <n v="15.48"/>
    <n v="3"/>
    <n v="4.49"/>
    <m/>
    <n v="0.2900516795865633"/>
    <m/>
    <s v="Brian"/>
    <s v="OKAY"/>
  </r>
  <r>
    <d v="2016-04-21T00:00:00"/>
    <s v="April"/>
    <s v="Brian Thompson"/>
    <x v="37"/>
    <x v="0"/>
    <s v="Paper"/>
    <s v="Xerox 209"/>
    <n v="51.84"/>
    <n v="8"/>
    <n v="24.88"/>
    <m/>
    <n v="0.47993827160493824"/>
    <m/>
    <s v="Brian"/>
    <s v="OKAY"/>
  </r>
  <r>
    <d v="2016-04-22T00:00:00"/>
    <s v="April"/>
    <s v="Tanja Norvell"/>
    <x v="12"/>
    <x v="1"/>
    <s v="Furnishings"/>
    <s v="Eldon Wave Desk Accessories"/>
    <n v="23.56"/>
    <n v="5"/>
    <n v="7.07"/>
    <m/>
    <n v="0.30008488964346353"/>
    <m/>
    <s v="Tanja"/>
    <s v="OKAY"/>
  </r>
  <r>
    <d v="2016-04-22T00:00:00"/>
    <s v="April"/>
    <s v="Tanja Norvell"/>
    <x v="12"/>
    <x v="1"/>
    <s v="Tables"/>
    <s v="Bush Advantage Collection Racetrack Conference Table"/>
    <n v="1272.6300000000001"/>
    <n v="6"/>
    <n v="-814.48"/>
    <m/>
    <n v="-0.63999748552210767"/>
    <m/>
    <s v="Tanja"/>
    <s v="GOOD"/>
  </r>
  <r>
    <d v="2016-04-22T00:00:00"/>
    <s v="April"/>
    <s v="Tanja Norvell"/>
    <x v="12"/>
    <x v="0"/>
    <s v="Binders"/>
    <s v="Poly Designer Cover &amp; Back"/>
    <n v="28.49"/>
    <n v="5"/>
    <n v="-20.89"/>
    <m/>
    <n v="-0.73323973323973335"/>
    <m/>
    <s v="Tanja"/>
    <s v="OKAY"/>
  </r>
  <r>
    <d v="2016-04-22T00:00:00"/>
    <s v="April"/>
    <s v="Tanja Norvell"/>
    <x v="12"/>
    <x v="0"/>
    <s v="Supplies"/>
    <s v="Premier Electric Letter Opener"/>
    <n v="185.38"/>
    <n v="2"/>
    <n v="-34.76"/>
    <m/>
    <n v="-0.18750674290646241"/>
    <m/>
    <s v="Tanja"/>
    <e v="#N/A"/>
  </r>
  <r>
    <d v="2016-04-22T00:00:00"/>
    <s v="April"/>
    <s v="Tanja Norvell"/>
    <x v="12"/>
    <x v="0"/>
    <s v="Appliances"/>
    <s v="Fellowes Premier Superior Surge Suppressor, 10-Outlet, With Phone and Remote"/>
    <n v="78.27"/>
    <n v="2"/>
    <n v="5.87"/>
    <m/>
    <n v="7.4996805928197269E-2"/>
    <m/>
    <s v="Tanja"/>
    <s v="OKAY"/>
  </r>
  <r>
    <d v="2016-04-22T00:00:00"/>
    <s v="April"/>
    <s v="Ed Ludwig"/>
    <x v="24"/>
    <x v="1"/>
    <s v="Furnishings"/>
    <s v="Eldon Advantage Chair Mats for Low to Medium Pile Carpets"/>
    <n v="86.62"/>
    <n v="2"/>
    <n v="8.66"/>
    <m/>
    <n v="9.9976910644193021E-2"/>
    <m/>
    <s v="Ed"/>
    <s v="OKAY"/>
  </r>
  <r>
    <d v="2016-04-22T00:00:00"/>
    <s v="April"/>
    <s v="Tonja Turnell"/>
    <x v="1"/>
    <x v="0"/>
    <s v="Storage"/>
    <s v="Pizazz Global Quick File"/>
    <n v="23.95"/>
    <n v="2"/>
    <n v="2.4"/>
    <m/>
    <n v="0.10020876826722339"/>
    <m/>
    <s v="Tonja"/>
    <s v="OKAY"/>
  </r>
  <r>
    <d v="2016-04-22T00:00:00"/>
    <s v="April"/>
    <s v="Paul Gonzalez"/>
    <x v="3"/>
    <x v="1"/>
    <s v="Furnishings"/>
    <s v="Ultra Door Pull Handle"/>
    <n v="31.56"/>
    <n v="3"/>
    <n v="10.41"/>
    <m/>
    <n v="0.32984790874524716"/>
    <m/>
    <s v="Paul"/>
    <s v="OKAY"/>
  </r>
  <r>
    <d v="2016-04-22T00:00:00"/>
    <s v="April"/>
    <s v="Michael Moore"/>
    <x v="20"/>
    <x v="0"/>
    <s v="Art"/>
    <s v="Barrel Sharpener"/>
    <n v="32.130000000000003"/>
    <n v="9"/>
    <n v="8.35"/>
    <m/>
    <n v="0.25988173046996571"/>
    <m/>
    <s v="Michael"/>
    <s v="OKAY"/>
  </r>
  <r>
    <d v="2016-04-22T00:00:00"/>
    <s v="April"/>
    <s v="Michael Moore"/>
    <x v="20"/>
    <x v="0"/>
    <s v="Art"/>
    <s v="Newell 32"/>
    <n v="2.88"/>
    <n v="1"/>
    <n v="0.81"/>
    <m/>
    <n v="0.28125000000000006"/>
    <m/>
    <s v="Michael"/>
    <s v="OKAY"/>
  </r>
  <r>
    <d v="2016-04-23T00:00:00"/>
    <s v="April"/>
    <s v="Grace Kelly"/>
    <x v="3"/>
    <x v="0"/>
    <s v="Binders"/>
    <s v="Ibico Laser Imprintable Binding System Covers"/>
    <n v="251.52"/>
    <n v="6"/>
    <n v="81.739999999999995"/>
    <m/>
    <n v="0.32498409669211192"/>
    <m/>
    <s v="Grace"/>
    <e v="#N/A"/>
  </r>
  <r>
    <d v="2016-04-23T00:00:00"/>
    <s v="April"/>
    <s v="Grace Kelly"/>
    <x v="3"/>
    <x v="2"/>
    <s v="Accessories"/>
    <s v="Logitech Wireless Headset h800"/>
    <n v="99.99"/>
    <n v="1"/>
    <n v="35"/>
    <m/>
    <n v="0.35003500350035005"/>
    <m/>
    <s v="Grace"/>
    <s v="OKAY"/>
  </r>
  <r>
    <d v="2016-04-23T00:00:00"/>
    <s v="April"/>
    <s v="Heather Kirkland"/>
    <x v="25"/>
    <x v="0"/>
    <s v="Paper"/>
    <s v="Southworth 25% Cotton Linen-Finish Paper &amp; Envelopes"/>
    <n v="36.24"/>
    <n v="5"/>
    <n v="11.33"/>
    <m/>
    <n v="0.3126379690949227"/>
    <m/>
    <s v="Heather"/>
    <s v="OKAY"/>
  </r>
  <r>
    <d v="2016-04-23T00:00:00"/>
    <s v="April"/>
    <s v="Max Jones"/>
    <x v="10"/>
    <x v="0"/>
    <s v="Paper"/>
    <s v="Embossed Ink Jet Note Cards"/>
    <n v="108.34"/>
    <n v="6"/>
    <n v="37.92"/>
    <m/>
    <n v="0.35000923020121838"/>
    <m/>
    <s v="Max"/>
    <e v="#N/A"/>
  </r>
  <r>
    <d v="2016-04-23T00:00:00"/>
    <s v="April"/>
    <s v="Max Jones"/>
    <x v="10"/>
    <x v="0"/>
    <s v="Storage"/>
    <s v="Eldon Fold 'N Roll Cart System"/>
    <n v="55.92"/>
    <n v="5"/>
    <n v="6.29"/>
    <m/>
    <n v="0.11248211731044348"/>
    <m/>
    <s v="Max"/>
    <s v="OKAY"/>
  </r>
  <r>
    <d v="2016-04-23T00:00:00"/>
    <s v="April"/>
    <s v="Max Jones"/>
    <x v="10"/>
    <x v="0"/>
    <s v="Paper"/>
    <s v="Xerox 1942"/>
    <n v="78.3"/>
    <n v="2"/>
    <n v="29.36"/>
    <m/>
    <n v="0.37496807151979566"/>
    <m/>
    <s v="Max"/>
    <s v="OKAY"/>
  </r>
  <r>
    <d v="2016-04-23T00:00:00"/>
    <s v="April"/>
    <s v="Art Ferguson"/>
    <x v="3"/>
    <x v="0"/>
    <s v="Binders"/>
    <s v="Recycled Pressboard Report Cover with Reinforced Top Hinge"/>
    <n v="18.09"/>
    <n v="7"/>
    <n v="6.56"/>
    <m/>
    <n v="0.36263128800442229"/>
    <m/>
    <s v="Art"/>
    <s v="OKAY"/>
  </r>
  <r>
    <d v="2016-04-23T00:00:00"/>
    <s v="April"/>
    <s v="Art Ferguson"/>
    <x v="3"/>
    <x v="0"/>
    <s v="Envelopes"/>
    <s v="Recycled Interoffice Envelopes with String and Button Closure, 10 x 13"/>
    <n v="71.97"/>
    <n v="3"/>
    <n v="35.99"/>
    <m/>
    <n v="0.50006947339169106"/>
    <m/>
    <s v="Art"/>
    <s v="OKAY"/>
  </r>
  <r>
    <d v="2016-04-24T00:00:00"/>
    <s v="April"/>
    <s v="Cathy Armstrong"/>
    <x v="0"/>
    <x v="2"/>
    <s v="Accessories"/>
    <s v="Plantronics S12 Corded Telephone Headset System"/>
    <n v="258.7"/>
    <n v="3"/>
    <n v="64.67"/>
    <m/>
    <n v="0.24998067259373793"/>
    <m/>
    <s v="Cathy"/>
    <e v="#N/A"/>
  </r>
  <r>
    <d v="2016-04-24T00:00:00"/>
    <s v="April"/>
    <s v="Jack Lebron"/>
    <x v="3"/>
    <x v="0"/>
    <s v="Binders"/>
    <s v="Cardinal Holdit Business Card Pockets"/>
    <n v="3.98"/>
    <n v="1"/>
    <n v="1.39"/>
    <m/>
    <n v="0.34924623115577885"/>
    <m/>
    <s v="Jack"/>
    <s v="OKAY"/>
  </r>
  <r>
    <d v="2016-04-24T00:00:00"/>
    <s v="April"/>
    <s v="Craig Leslie"/>
    <x v="26"/>
    <x v="0"/>
    <s v="Paper"/>
    <s v="Xerox 226"/>
    <n v="15.55"/>
    <n v="3"/>
    <n v="5.44"/>
    <m/>
    <n v="0.34983922829581993"/>
    <m/>
    <s v="Craig"/>
    <s v="OKAY"/>
  </r>
  <r>
    <d v="2016-04-24T00:00:00"/>
    <s v="April"/>
    <s v="Craig Leslie"/>
    <x v="26"/>
    <x v="1"/>
    <s v="Chairs"/>
    <s v="SAFCO Arco Folding Chair"/>
    <n v="1325.76"/>
    <n v="6"/>
    <n v="149.15"/>
    <m/>
    <n v="0.11250150856867006"/>
    <m/>
    <s v="Craig"/>
    <s v="GOOD"/>
  </r>
  <r>
    <d v="2016-04-24T00:00:00"/>
    <s v="April"/>
    <s v="Craig Leslie"/>
    <x v="26"/>
    <x v="0"/>
    <s v="Binders"/>
    <s v="Wilson Jones Impact Binders"/>
    <n v="3.11"/>
    <n v="2"/>
    <n v="-2.1800000000000002"/>
    <m/>
    <n v="-0.70096463022508049"/>
    <m/>
    <s v="Craig"/>
    <s v="OKAY"/>
  </r>
  <r>
    <d v="2016-04-25T00:00:00"/>
    <s v="April"/>
    <s v="John Lucas"/>
    <x v="2"/>
    <x v="2"/>
    <s v="Phones"/>
    <s v="AT&amp;T 841000 Phone"/>
    <n v="82.8"/>
    <n v="2"/>
    <n v="-20.7"/>
    <m/>
    <n v="-0.25"/>
    <m/>
    <s v="John"/>
    <s v="OKAY"/>
  </r>
  <r>
    <d v="2016-04-25T00:00:00"/>
    <s v="April"/>
    <s v="John Lucas"/>
    <x v="2"/>
    <x v="0"/>
    <s v="Binders"/>
    <s v="Ibico Recycled Grain-Textured Covers"/>
    <n v="20.72"/>
    <n v="2"/>
    <n v="-13.82"/>
    <m/>
    <n v="-0.66698841698841704"/>
    <m/>
    <s v="John"/>
    <s v="OKAY"/>
  </r>
  <r>
    <d v="2016-04-25T00:00:00"/>
    <s v="April"/>
    <s v="John Lucas"/>
    <x v="2"/>
    <x v="0"/>
    <s v="Binders"/>
    <s v="Wilson Jones Custom Binder Spines &amp; Labels"/>
    <n v="4.9000000000000004"/>
    <n v="3"/>
    <n v="-3.43"/>
    <m/>
    <n v="-0.7"/>
    <m/>
    <s v="John"/>
    <s v="OKAY"/>
  </r>
  <r>
    <d v="2016-04-26T00:00:00"/>
    <s v="April"/>
    <s v="Dennis Bolton"/>
    <x v="20"/>
    <x v="1"/>
    <s v="Chairs"/>
    <s v="Office Star - Mid Back Dual function Ergonomic High Back Chair with 2-Way Adjustable Arms"/>
    <n v="434.65"/>
    <n v="3"/>
    <n v="62.78"/>
    <m/>
    <n v="0.14443805360634995"/>
    <m/>
    <s v="Dennis"/>
    <s v="GREAT"/>
  </r>
  <r>
    <d v="2016-04-28T00:00:00"/>
    <s v="April"/>
    <s v="Nona Balk"/>
    <x v="0"/>
    <x v="2"/>
    <s v="Phones"/>
    <s v="Nortel Meridian M3904 Professional Digital phone"/>
    <n v="369.58"/>
    <n v="3"/>
    <n v="41.58"/>
    <m/>
    <n v="0.11250608799177444"/>
    <m/>
    <s v="Nona"/>
    <e v="#N/A"/>
  </r>
  <r>
    <d v="2016-04-28T00:00:00"/>
    <s v="April"/>
    <s v="Nona Balk"/>
    <x v="0"/>
    <x v="0"/>
    <s v="Labels"/>
    <s v="Avery 493"/>
    <n v="15.71"/>
    <n v="4"/>
    <n v="5.7"/>
    <m/>
    <n v="0.36282622533418202"/>
    <m/>
    <s v="Nona"/>
    <s v="OKAY"/>
  </r>
  <r>
    <d v="2016-04-28T00:00:00"/>
    <s v="April"/>
    <s v="Erica Hernandez"/>
    <x v="26"/>
    <x v="0"/>
    <s v="Paper"/>
    <s v="Xerox 1881"/>
    <n v="29.47"/>
    <n v="3"/>
    <n v="9.9499999999999993"/>
    <m/>
    <n v="0.337631489650492"/>
    <m/>
    <s v="Erica"/>
    <s v="OKAY"/>
  </r>
  <r>
    <d v="2016-04-28T00:00:00"/>
    <s v="April"/>
    <s v="Bill Overfelt"/>
    <x v="3"/>
    <x v="1"/>
    <s v="Chairs"/>
    <s v="Global Stack Chair without Arms, Black"/>
    <n v="41.57"/>
    <n v="2"/>
    <n v="2.6"/>
    <m/>
    <n v="6.2545104642771229E-2"/>
    <m/>
    <s v="Bill"/>
    <s v="OKAY"/>
  </r>
  <r>
    <d v="2016-04-28T00:00:00"/>
    <s v="April"/>
    <s v="Rob Beeghly"/>
    <x v="1"/>
    <x v="1"/>
    <s v="Furnishings"/>
    <s v="Eldon Delta Triangular Chair Mat, 52&quot; x 58&quot;, Clear"/>
    <n v="30.34"/>
    <n v="2"/>
    <n v="-31.86"/>
    <m/>
    <n v="-1.0500988793671719"/>
    <m/>
    <s v="Rob"/>
    <s v="OKAY"/>
  </r>
  <r>
    <d v="2016-04-30T00:00:00"/>
    <s v="April"/>
    <s v="John Lee"/>
    <x v="20"/>
    <x v="0"/>
    <s v="Binders"/>
    <s v="Tuff Stuff Recycled Round Ring Binders"/>
    <n v="7.71"/>
    <n v="2"/>
    <n v="2.8"/>
    <m/>
    <n v="0.36316472114137482"/>
    <m/>
    <s v="John"/>
    <s v="OKAY"/>
  </r>
  <r>
    <d v="2016-04-30T00:00:00"/>
    <s v="April"/>
    <s v="Ben Ferrer"/>
    <x v="0"/>
    <x v="1"/>
    <s v="Furnishings"/>
    <s v="Flat Face Poster Frame"/>
    <n v="22.61"/>
    <n v="3"/>
    <n v="-10.17"/>
    <m/>
    <n v="-0.44980097302078725"/>
    <m/>
    <s v="Ben"/>
    <s v="OKAY"/>
  </r>
  <r>
    <d v="2016-04-30T00:00:00"/>
    <s v="April"/>
    <s v="Ken Dana"/>
    <x v="12"/>
    <x v="1"/>
    <s v="Furnishings"/>
    <s v="12-1/2 Diameter Round Wall Clock"/>
    <n v="111.89"/>
    <n v="7"/>
    <n v="22.38"/>
    <m/>
    <n v="0.20001787469836446"/>
    <m/>
    <s v="Ken"/>
    <e v="#N/A"/>
  </r>
  <r>
    <d v="2016-05-01T00:00:00"/>
    <s v="May"/>
    <s v="Herbert Flentye"/>
    <x v="15"/>
    <x v="0"/>
    <s v="Labels"/>
    <s v="Avery 499"/>
    <n v="3.98"/>
    <n v="1"/>
    <n v="1.29"/>
    <m/>
    <n v="0.32412060301507539"/>
    <m/>
    <s v="Herbert"/>
    <s v="OKAY"/>
  </r>
  <r>
    <d v="2016-05-01T00:00:00"/>
    <s v="May"/>
    <s v="Herbert Flentye"/>
    <x v="15"/>
    <x v="1"/>
    <s v="Tables"/>
    <s v="Bevis 44 x 96 Conference Tables"/>
    <n v="370.62"/>
    <n v="3"/>
    <n v="-142.07"/>
    <m/>
    <n v="-0.38333063515190757"/>
    <m/>
    <s v="Herbert"/>
    <e v="#N/A"/>
  </r>
  <r>
    <d v="2016-05-01T00:00:00"/>
    <s v="May"/>
    <s v="Herbert Flentye"/>
    <x v="15"/>
    <x v="0"/>
    <s v="Binders"/>
    <s v="Newell 3-Hole Punched Plastic Slotted Magazine Holders for Binders"/>
    <n v="2.74"/>
    <n v="2"/>
    <n v="-2.0099999999999998"/>
    <m/>
    <n v="-0.73357664233576625"/>
    <m/>
    <s v="Herbert"/>
    <s v="OKAY"/>
  </r>
  <r>
    <d v="2016-05-01T00:00:00"/>
    <s v="May"/>
    <s v="Chris McAfee"/>
    <x v="13"/>
    <x v="0"/>
    <s v="Paper"/>
    <s v="Xerox 1914"/>
    <n v="109.92"/>
    <n v="2"/>
    <n v="53.86"/>
    <m/>
    <n v="0.48999272197962151"/>
    <m/>
    <s v="Chris"/>
    <e v="#N/A"/>
  </r>
  <r>
    <d v="2016-05-01T00:00:00"/>
    <s v="May"/>
    <s v="Chris McAfee"/>
    <x v="13"/>
    <x v="0"/>
    <s v="Paper"/>
    <s v="Xerox 1994"/>
    <n v="19.440000000000001"/>
    <n v="3"/>
    <n v="9.33"/>
    <m/>
    <n v="0.47993827160493824"/>
    <m/>
    <s v="Chris"/>
    <s v="OKAY"/>
  </r>
  <r>
    <d v="2016-05-01T00:00:00"/>
    <s v="May"/>
    <s v="Chris McAfee"/>
    <x v="13"/>
    <x v="0"/>
    <s v="Art"/>
    <s v="DIXON Ticonderoga Erasable Checking Pencils"/>
    <n v="11.16"/>
    <n v="2"/>
    <n v="4.3499999999999996"/>
    <m/>
    <n v="0.38978494623655913"/>
    <m/>
    <s v="Chris"/>
    <s v="OKAY"/>
  </r>
  <r>
    <d v="2016-05-02T00:00:00"/>
    <s v="May"/>
    <s v="Bryan Davis"/>
    <x v="0"/>
    <x v="0"/>
    <s v="Art"/>
    <s v="Panasonic KP-380BK Classic Electric Pencil Sharpener"/>
    <n v="86.35"/>
    <n v="3"/>
    <n v="5.4"/>
    <m/>
    <n v="6.2536189924724969E-2"/>
    <m/>
    <s v="Bryan"/>
    <s v="OKAY"/>
  </r>
  <r>
    <d v="2016-05-02T00:00:00"/>
    <s v="May"/>
    <s v="Cindy Chapman"/>
    <x v="20"/>
    <x v="0"/>
    <s v="Storage"/>
    <s v="Super Decoflex Portable Personal File"/>
    <n v="44.94"/>
    <n v="3"/>
    <n v="12.58"/>
    <m/>
    <n v="0.27992879394748554"/>
    <m/>
    <s v="Cindy"/>
    <s v="OKAY"/>
  </r>
  <r>
    <d v="2016-05-02T00:00:00"/>
    <s v="May"/>
    <s v="Cindy Chapman"/>
    <x v="20"/>
    <x v="0"/>
    <s v="Binders"/>
    <s v="Poly Designer Cover &amp; Back"/>
    <n v="45.58"/>
    <n v="3"/>
    <n v="15.95"/>
    <m/>
    <n v="0.34993418165862222"/>
    <m/>
    <s v="Cindy"/>
    <s v="OKAY"/>
  </r>
  <r>
    <d v="2016-05-02T00:00:00"/>
    <s v="May"/>
    <s v="Dan Lawera"/>
    <x v="25"/>
    <x v="1"/>
    <s v="Chairs"/>
    <s v="Global Stack Chair without Arms, Black"/>
    <n v="187.06"/>
    <n v="9"/>
    <n v="11.69"/>
    <m/>
    <n v="6.2493317652090236E-2"/>
    <m/>
    <s v="Dan"/>
    <e v="#N/A"/>
  </r>
  <r>
    <d v="2016-05-02T00:00:00"/>
    <s v="May"/>
    <s v="Adam Shillingsburg"/>
    <x v="0"/>
    <x v="0"/>
    <s v="Storage"/>
    <s v="Akro Stacking Bins"/>
    <n v="18.940000000000001"/>
    <n v="3"/>
    <n v="-3.79"/>
    <m/>
    <n v="-0.20010559662090813"/>
    <m/>
    <s v="Adam"/>
    <s v="OKAY"/>
  </r>
  <r>
    <d v="2016-05-02T00:00:00"/>
    <s v="May"/>
    <s v="Adam Shillingsburg"/>
    <x v="0"/>
    <x v="0"/>
    <s v="Storage"/>
    <s v="Sterilite Show Offs Storage Containers"/>
    <n v="12.67"/>
    <n v="3"/>
    <n v="-3.17"/>
    <m/>
    <n v="-0.25019731649565902"/>
    <m/>
    <s v="Adam"/>
    <s v="OKAY"/>
  </r>
  <r>
    <d v="2016-05-02T00:00:00"/>
    <s v="May"/>
    <s v="Adam Shillingsburg"/>
    <x v="0"/>
    <x v="0"/>
    <s v="Labels"/>
    <s v="Avery 502"/>
    <n v="5.04"/>
    <n v="2"/>
    <n v="1.76"/>
    <m/>
    <n v="0.34920634920634919"/>
    <m/>
    <s v="Adam"/>
    <s v="OKAY"/>
  </r>
  <r>
    <d v="2016-05-02T00:00:00"/>
    <s v="May"/>
    <s v="Nick Radford"/>
    <x v="0"/>
    <x v="1"/>
    <s v="Chairs"/>
    <s v="Office Star - Contemporary Task Swivel chair with Loop Arms, Charcoal"/>
    <n v="366.74"/>
    <n v="4"/>
    <n v="-110.02"/>
    <m/>
    <n v="-0.29999454654523638"/>
    <m/>
    <s v="Nick"/>
    <e v="#N/A"/>
  </r>
  <r>
    <d v="2016-05-02T00:00:00"/>
    <s v="May"/>
    <s v="Edward Hooks"/>
    <x v="20"/>
    <x v="1"/>
    <s v="Furnishings"/>
    <s v="Eldon 200 Class Desk Accessories"/>
    <n v="12.56"/>
    <n v="2"/>
    <n v="4.0199999999999996"/>
    <m/>
    <n v="0.32006369426751585"/>
    <m/>
    <s v="Edward"/>
    <s v="OKAY"/>
  </r>
  <r>
    <d v="2016-05-02T00:00:00"/>
    <s v="May"/>
    <s v="Edward Hooks"/>
    <x v="20"/>
    <x v="0"/>
    <s v="Binders"/>
    <s v="Vinyl Sectional Post Binders"/>
    <n v="90.48"/>
    <n v="3"/>
    <n v="33.93"/>
    <m/>
    <n v="0.375"/>
    <m/>
    <s v="Edward"/>
    <s v="OKAY"/>
  </r>
  <r>
    <d v="2016-05-02T00:00:00"/>
    <s v="May"/>
    <s v="Edward Hooks"/>
    <x v="20"/>
    <x v="0"/>
    <s v="Paper"/>
    <s v="Southworth Parchment Paper &amp; Envelopes"/>
    <n v="13.08"/>
    <n v="2"/>
    <n v="6.02"/>
    <m/>
    <n v="0.46024464831804279"/>
    <m/>
    <s v="Edward"/>
    <s v="OKAY"/>
  </r>
  <r>
    <d v="2016-05-02T00:00:00"/>
    <s v="May"/>
    <s v="Edward Hooks"/>
    <x v="20"/>
    <x v="1"/>
    <s v="Furnishings"/>
    <s v="Howard Miller 13&quot; Diameter Pewter Finish Round Wall Clock"/>
    <n v="214.7"/>
    <n v="5"/>
    <n v="83.73"/>
    <m/>
    <n v="0.3899860270144388"/>
    <m/>
    <s v="Edward"/>
    <e v="#N/A"/>
  </r>
  <r>
    <d v="2016-05-03T00:00:00"/>
    <s v="May"/>
    <s v="Christy Brittain"/>
    <x v="1"/>
    <x v="0"/>
    <s v="Binders"/>
    <s v="Heavy-Duty E-Z-D Binders"/>
    <n v="2.1800000000000002"/>
    <n v="1"/>
    <n v="-3.6"/>
    <m/>
    <n v="-1.6513761467889907"/>
    <m/>
    <s v="Christy"/>
    <s v="OKAY"/>
  </r>
  <r>
    <d v="2016-05-03T00:00:00"/>
    <s v="May"/>
    <s v="Christy Brittain"/>
    <x v="1"/>
    <x v="0"/>
    <s v="Art"/>
    <s v="Newell 316"/>
    <n v="27.38"/>
    <n v="7"/>
    <n v="2.74"/>
    <m/>
    <n v="0.10007304601899197"/>
    <m/>
    <s v="Christy"/>
    <s v="OKAY"/>
  </r>
  <r>
    <d v="2016-05-03T00:00:00"/>
    <s v="May"/>
    <s v="Christy Brittain"/>
    <x v="1"/>
    <x v="0"/>
    <s v="Appliances"/>
    <s v="Acco Smartsocket Color-Coded Six-Outlet AC Adapter Model Surge Protectors"/>
    <n v="26.41"/>
    <n v="3"/>
    <n v="-71.3"/>
    <m/>
    <n v="-2.6997349488829987"/>
    <m/>
    <s v="Christy"/>
    <s v="OKAY"/>
  </r>
  <r>
    <d v="2016-05-03T00:00:00"/>
    <s v="May"/>
    <s v="Susan MacKendrick"/>
    <x v="10"/>
    <x v="2"/>
    <s v="Accessories"/>
    <s v="ImationÂ 16GB Mini TravelDrive USB 2.0Â Flash Drive"/>
    <n v="132.52000000000001"/>
    <n v="5"/>
    <n v="34.79"/>
    <m/>
    <n v="0.26252641110775732"/>
    <m/>
    <s v="Susan"/>
    <s v="GREAT"/>
  </r>
  <r>
    <d v="2016-05-03T00:00:00"/>
    <s v="May"/>
    <s v="Susan MacKendrick"/>
    <x v="10"/>
    <x v="0"/>
    <s v="Storage"/>
    <s v="Tennsco Industrial Shelving"/>
    <n v="195.64"/>
    <n v="5"/>
    <n v="-44.02"/>
    <m/>
    <n v="-0.22500511142915564"/>
    <m/>
    <s v="Susan"/>
    <e v="#N/A"/>
  </r>
  <r>
    <d v="2016-05-03T00:00:00"/>
    <s v="May"/>
    <s v="Susan MacKendrick"/>
    <x v="10"/>
    <x v="1"/>
    <s v="Furnishings"/>
    <s v="Computer Room Manger, 14&quot;"/>
    <n v="51.97"/>
    <n v="2"/>
    <n v="10.39"/>
    <m/>
    <n v="0.19992303251876084"/>
    <m/>
    <s v="Susan"/>
    <s v="OKAY"/>
  </r>
  <r>
    <d v="2016-05-03T00:00:00"/>
    <s v="May"/>
    <s v="Susan MacKendrick"/>
    <x v="10"/>
    <x v="2"/>
    <s v="Accessories"/>
    <s v="LogitechÂ VX Revolution Cordless Laser Mouse for Notebooks (Black)"/>
    <n v="431.98"/>
    <n v="3"/>
    <n v="-75.599999999999994"/>
    <m/>
    <n v="-0.17500810222695493"/>
    <m/>
    <s v="Susan"/>
    <s v="GREAT"/>
  </r>
  <r>
    <d v="2016-05-03T00:00:00"/>
    <s v="May"/>
    <s v="Susan MacKendrick"/>
    <x v="10"/>
    <x v="2"/>
    <s v="Machines"/>
    <s v="Cisco 8961 IP Phone Charcoal"/>
    <n v="224.94"/>
    <n v="3"/>
    <n v="-164.95"/>
    <m/>
    <n v="-0.7333066595536587"/>
    <m/>
    <s v="Susan"/>
    <e v="#N/A"/>
  </r>
  <r>
    <d v="2016-05-03T00:00:00"/>
    <s v="May"/>
    <s v="Susan MacKendrick"/>
    <x v="10"/>
    <x v="0"/>
    <s v="Labels"/>
    <s v="Avery 496"/>
    <n v="6"/>
    <n v="2"/>
    <n v="2.1"/>
    <m/>
    <n v="0.35000000000000003"/>
    <m/>
    <s v="Susan"/>
    <s v="OKAY"/>
  </r>
  <r>
    <d v="2016-05-05T00:00:00"/>
    <s v="May"/>
    <s v="Natalie DeCherney"/>
    <x v="5"/>
    <x v="0"/>
    <s v="Paper"/>
    <s v="Xerox 1909"/>
    <n v="79.14"/>
    <n v="3"/>
    <n v="36.4"/>
    <m/>
    <n v="0.45994440232499367"/>
    <m/>
    <s v="Natalie"/>
    <s v="OKAY"/>
  </r>
  <r>
    <d v="2016-05-05T00:00:00"/>
    <s v="May"/>
    <s v="Patrick Jones"/>
    <x v="15"/>
    <x v="0"/>
    <s v="Paper"/>
    <s v="Xerox 1965"/>
    <n v="14.35"/>
    <n v="3"/>
    <n v="5.2"/>
    <m/>
    <n v="0.3623693379790941"/>
    <m/>
    <s v="Patrick"/>
    <s v="OKAY"/>
  </r>
  <r>
    <d v="2016-05-05T00:00:00"/>
    <s v="May"/>
    <s v="Barry Franz"/>
    <x v="3"/>
    <x v="0"/>
    <s v="Storage"/>
    <s v="Perma STOR-ALL Hanging File Box, 13 1/8&quot;W x 12 1/4&quot;D x 10 1/2&quot;H"/>
    <n v="5.98"/>
    <n v="1"/>
    <n v="1.02"/>
    <m/>
    <n v="0.1705685618729097"/>
    <m/>
    <s v="Barry"/>
    <s v="OKAY"/>
  </r>
  <r>
    <d v="2016-05-05T00:00:00"/>
    <s v="May"/>
    <s v="Barry Franz"/>
    <x v="3"/>
    <x v="2"/>
    <s v="Phones"/>
    <s v="Cisco Small Business SPA 502G VoIP phone"/>
    <n v="246.17"/>
    <n v="3"/>
    <n v="21.54"/>
    <m/>
    <n v="8.7500507779176992E-2"/>
    <m/>
    <s v="Barry"/>
    <e v="#N/A"/>
  </r>
  <r>
    <d v="2016-05-05T00:00:00"/>
    <s v="May"/>
    <s v="Darrin Martin"/>
    <x v="3"/>
    <x v="0"/>
    <s v="Binders"/>
    <s v="Computer Printout Index Tabs"/>
    <n v="6.72"/>
    <n v="5"/>
    <n v="2.35"/>
    <m/>
    <n v="0.34970238095238099"/>
    <m/>
    <s v="Darrin"/>
    <s v="OKAY"/>
  </r>
  <r>
    <d v="2016-05-05T00:00:00"/>
    <s v="May"/>
    <s v="Darrin Martin"/>
    <x v="3"/>
    <x v="1"/>
    <s v="Tables"/>
    <s v="Bevis 36 x 72 Conference Tables"/>
    <n v="298.77999999999997"/>
    <n v="3"/>
    <n v="7.47"/>
    <m/>
    <n v="2.5001673472119956E-2"/>
    <m/>
    <s v="Darrin"/>
    <e v="#N/A"/>
  </r>
  <r>
    <d v="2016-05-05T00:00:00"/>
    <s v="May"/>
    <s v="Zuschuss Donatelli"/>
    <x v="15"/>
    <x v="1"/>
    <s v="Furnishings"/>
    <s v="Eldon Image Series Desk Accessories, Burgundy"/>
    <n v="16.72"/>
    <n v="5"/>
    <n v="3.34"/>
    <m/>
    <n v="0.19976076555023925"/>
    <m/>
    <s v="Zuschuss"/>
    <s v="OKAY"/>
  </r>
  <r>
    <d v="2016-05-05T00:00:00"/>
    <s v="May"/>
    <s v="Amy Hunt"/>
    <x v="3"/>
    <x v="1"/>
    <s v="Tables"/>
    <s v="Hon 61000 Series Interactive Training Tables"/>
    <n v="71.09"/>
    <n v="2"/>
    <n v="-1.78"/>
    <m/>
    <n v="-2.5038683359122238E-2"/>
    <m/>
    <s v="Amy"/>
    <s v="OKAY"/>
  </r>
  <r>
    <d v="2016-05-05T00:00:00"/>
    <s v="May"/>
    <s v="Lindsay Williams"/>
    <x v="17"/>
    <x v="1"/>
    <s v="Tables"/>
    <s v="Global Adaptabilities Conference Tables"/>
    <n v="1685.88"/>
    <n v="6"/>
    <n v="320.32"/>
    <m/>
    <n v="0.19000166085367878"/>
    <m/>
    <s v="Lindsay"/>
    <s v="GOOD"/>
  </r>
  <r>
    <d v="2016-05-05T00:00:00"/>
    <s v="May"/>
    <s v="Lindsay Williams"/>
    <x v="17"/>
    <x v="0"/>
    <s v="Binders"/>
    <s v="Avery Poly Binder Pockets"/>
    <n v="5.73"/>
    <n v="2"/>
    <n v="2"/>
    <m/>
    <n v="0.34904013961605584"/>
    <m/>
    <s v="Lindsay"/>
    <s v="OKAY"/>
  </r>
  <r>
    <d v="2016-05-05T00:00:00"/>
    <s v="May"/>
    <s v="Rick Bensley"/>
    <x v="16"/>
    <x v="0"/>
    <s v="Paper"/>
    <s v="Snap-A-Way Black Print Carbonless Speed Message, No Reply Area, Duplicate"/>
    <n v="93.25"/>
    <n v="4"/>
    <n v="31.47"/>
    <m/>
    <n v="0.33747989276139406"/>
    <m/>
    <s v="Rick"/>
    <s v="OKAY"/>
  </r>
  <r>
    <d v="2016-05-05T00:00:00"/>
    <s v="May"/>
    <s v="Rick Bensley"/>
    <x v="16"/>
    <x v="2"/>
    <s v="Phones"/>
    <s v="Avaya 4621SW VoIP phone"/>
    <n v="177.48"/>
    <n v="3"/>
    <n v="19.97"/>
    <m/>
    <n v="0.11251972053189092"/>
    <m/>
    <s v="Rick"/>
    <e v="#N/A"/>
  </r>
  <r>
    <d v="2016-05-06T00:00:00"/>
    <s v="May"/>
    <s v="Brad Eason"/>
    <x v="10"/>
    <x v="0"/>
    <s v="Fasteners"/>
    <s v="Advantus T-Pin Paper Clips"/>
    <n v="7.22"/>
    <n v="2"/>
    <n v="1.71"/>
    <m/>
    <n v="0.23684210526315791"/>
    <m/>
    <s v="Brad"/>
    <s v="OKAY"/>
  </r>
  <r>
    <d v="2016-05-06T00:00:00"/>
    <s v="May"/>
    <s v="Brad Eason"/>
    <x v="10"/>
    <x v="0"/>
    <s v="Paper"/>
    <s v="Xerox 1951"/>
    <n v="49.57"/>
    <n v="2"/>
    <n v="15.49"/>
    <m/>
    <n v="0.31248739156748034"/>
    <m/>
    <s v="Brad"/>
    <s v="OKAY"/>
  </r>
  <r>
    <d v="2016-05-06T00:00:00"/>
    <s v="May"/>
    <s v="Brad Eason"/>
    <x v="10"/>
    <x v="1"/>
    <s v="Furnishings"/>
    <s v="DAX Solid Wood Frames"/>
    <n v="54.71"/>
    <n v="7"/>
    <n v="11.63"/>
    <m/>
    <n v="0.212575397550722"/>
    <m/>
    <s v="Brad"/>
    <s v="OKAY"/>
  </r>
  <r>
    <d v="2016-05-06T00:00:00"/>
    <s v="May"/>
    <s v="Art Ferguson"/>
    <x v="1"/>
    <x v="0"/>
    <s v="Binders"/>
    <s v="Insertable Tab Post Binder Dividers"/>
    <n v="3.21"/>
    <n v="2"/>
    <n v="-5.29"/>
    <m/>
    <n v="-1.64797507788162"/>
    <m/>
    <s v="Art"/>
    <s v="OKAY"/>
  </r>
  <r>
    <d v="2016-05-06T00:00:00"/>
    <s v="May"/>
    <s v="Art Ferguson"/>
    <x v="1"/>
    <x v="2"/>
    <s v="Accessories"/>
    <s v="Logitech Desktop MK120 Mouse and keyboard Combo"/>
    <n v="26.18"/>
    <n v="2"/>
    <n v="-3.27"/>
    <m/>
    <n v="-0.12490450725744844"/>
    <m/>
    <s v="Art"/>
    <s v="OKAY"/>
  </r>
  <r>
    <d v="2016-05-06T00:00:00"/>
    <s v="May"/>
    <s v="Brad Eason"/>
    <x v="24"/>
    <x v="0"/>
    <s v="Appliances"/>
    <s v="Belkin 5 Outlet SurgeMaster Power Centers"/>
    <n v="54.48"/>
    <n v="1"/>
    <n v="15.25"/>
    <m/>
    <n v="0.27991923641703381"/>
    <m/>
    <s v="Brad"/>
    <s v="OKAY"/>
  </r>
  <r>
    <d v="2016-05-06T00:00:00"/>
    <s v="May"/>
    <s v="Gene McClure"/>
    <x v="3"/>
    <x v="1"/>
    <s v="Furnishings"/>
    <s v="Executive Impressions 8-1/2&quot; Career Panel/Partition Cubicle Clock"/>
    <n v="41.6"/>
    <n v="4"/>
    <n v="14.14"/>
    <m/>
    <n v="0.33990384615384617"/>
    <m/>
    <s v="Gene"/>
    <s v="OKAY"/>
  </r>
  <r>
    <d v="2016-05-07T00:00:00"/>
    <s v="May"/>
    <s v="Caroline Jumper"/>
    <x v="20"/>
    <x v="0"/>
    <s v="Binders"/>
    <s v="GBC Twin Loop Wire Binding Elements, 9/16&quot; Spine, Black"/>
    <n v="85.23"/>
    <n v="7"/>
    <n v="30.9"/>
    <m/>
    <n v="0.36254839845124953"/>
    <m/>
    <s v="Caroline"/>
    <s v="OKAY"/>
  </r>
  <r>
    <d v="2016-05-07T00:00:00"/>
    <s v="May"/>
    <s v="Caroline Jumper"/>
    <x v="20"/>
    <x v="0"/>
    <s v="Labels"/>
    <s v="Alphabetical Labels for Top Tab Filing"/>
    <n v="44.4"/>
    <n v="3"/>
    <n v="22.2"/>
    <m/>
    <n v="0.5"/>
    <m/>
    <s v="Caroline"/>
    <s v="OKAY"/>
  </r>
  <r>
    <d v="2016-05-07T00:00:00"/>
    <s v="May"/>
    <s v="Caroline Jumper"/>
    <x v="20"/>
    <x v="1"/>
    <s v="Chairs"/>
    <s v="Hon Mobius Operator's Chair"/>
    <n v="442.76"/>
    <n v="4"/>
    <n v="59.04"/>
    <m/>
    <n v="0.13334537898635829"/>
    <m/>
    <s v="Caroline"/>
    <s v="GREAT"/>
  </r>
  <r>
    <d v="2016-05-07T00:00:00"/>
    <s v="May"/>
    <s v="Caroline Jumper"/>
    <x v="20"/>
    <x v="2"/>
    <s v="Machines"/>
    <s v="Bady BDG101FRU Card Printer"/>
    <n v="3999.95"/>
    <n v="5"/>
    <n v="1159.99"/>
    <m/>
    <n v="0.29000112501406267"/>
    <m/>
    <s v="Caroline"/>
    <s v="GOOD"/>
  </r>
  <r>
    <d v="2016-05-07T00:00:00"/>
    <s v="May"/>
    <s v="Caroline Jumper"/>
    <x v="20"/>
    <x v="2"/>
    <s v="Accessories"/>
    <s v="SanDisk Ultra 64 GB MicroSDHC Class 10 Memory Card"/>
    <n v="199.95"/>
    <n v="5"/>
    <n v="21.99"/>
    <m/>
    <n v="0.1099774943735934"/>
    <m/>
    <s v="Caroline"/>
    <e v="#N/A"/>
  </r>
  <r>
    <d v="2016-05-07T00:00:00"/>
    <s v="May"/>
    <s v="Caroline Jumper"/>
    <x v="20"/>
    <x v="1"/>
    <s v="Furnishings"/>
    <s v="Staple-based wall hangings"/>
    <n v="63.68"/>
    <n v="8"/>
    <n v="28.02"/>
    <m/>
    <n v="0.44001256281407036"/>
    <m/>
    <s v="Caroline"/>
    <s v="OKAY"/>
  </r>
  <r>
    <d v="2016-05-08T00:00:00"/>
    <s v="May"/>
    <s v="George Bell"/>
    <x v="7"/>
    <x v="1"/>
    <s v="Furnishings"/>
    <s v="Tenex 46&quot; x 60&quot; Computer Anti-Static Chairmat, Rectangular Shaped"/>
    <n v="211.96"/>
    <n v="2"/>
    <n v="42.39"/>
    <m/>
    <n v="0.19999056425740705"/>
    <m/>
    <s v="George"/>
    <s v="GREAT"/>
  </r>
  <r>
    <d v="2016-05-08T00:00:00"/>
    <s v="May"/>
    <s v="Clay Ludtke"/>
    <x v="10"/>
    <x v="0"/>
    <s v="Storage"/>
    <s v="Smead Adjustable Mobile File Trolley with Lockable Top"/>
    <n v="1006.06"/>
    <n v="3"/>
    <n v="88.03"/>
    <m/>
    <n v="8.7499751505874412E-2"/>
    <m/>
    <s v="Clay"/>
    <s v="GOOD"/>
  </r>
  <r>
    <d v="2016-05-08T00:00:00"/>
    <s v="May"/>
    <s v="Clay Ludtke"/>
    <x v="10"/>
    <x v="0"/>
    <s v="Paper"/>
    <s v="Xerox 1898"/>
    <n v="10.69"/>
    <n v="2"/>
    <n v="3.74"/>
    <m/>
    <n v="0.34985968194574374"/>
    <m/>
    <s v="Clay"/>
    <s v="OKAY"/>
  </r>
  <r>
    <d v="2016-05-08T00:00:00"/>
    <s v="May"/>
    <s v="Clay Ludtke"/>
    <x v="10"/>
    <x v="0"/>
    <s v="Paper"/>
    <s v="Xerox 222"/>
    <n v="10.37"/>
    <n v="2"/>
    <n v="3.63"/>
    <m/>
    <n v="0.35004821600771457"/>
    <m/>
    <s v="Clay"/>
    <s v="OKAY"/>
  </r>
  <r>
    <d v="2016-05-08T00:00:00"/>
    <s v="May"/>
    <s v="Clay Ludtke"/>
    <x v="10"/>
    <x v="0"/>
    <s v="Storage"/>
    <s v="Hanging Personal Folder File"/>
    <n v="25.12"/>
    <n v="2"/>
    <n v="1.57"/>
    <m/>
    <n v="6.25E-2"/>
    <m/>
    <s v="Clay"/>
    <s v="OKAY"/>
  </r>
  <r>
    <d v="2016-05-08T00:00:00"/>
    <s v="May"/>
    <s v="Clay Ludtke"/>
    <x v="10"/>
    <x v="2"/>
    <s v="Accessories"/>
    <s v="SanDisk Cruzer 64 GB USB Flash Drive"/>
    <n v="58.11"/>
    <n v="2"/>
    <n v="7.26"/>
    <m/>
    <n v="0.12493546721734641"/>
    <m/>
    <s v="Clay"/>
    <s v="OKAY"/>
  </r>
  <r>
    <d v="2016-05-08T00:00:00"/>
    <s v="May"/>
    <s v="Trudy Brown"/>
    <x v="3"/>
    <x v="0"/>
    <s v="Paper"/>
    <s v="Xerox 1920"/>
    <n v="17.940000000000001"/>
    <n v="3"/>
    <n v="8.07"/>
    <m/>
    <n v="0.44983277591973242"/>
    <m/>
    <s v="Trudy"/>
    <s v="OKAY"/>
  </r>
  <r>
    <d v="2016-05-09T00:00:00"/>
    <s v="May"/>
    <s v="Sonia Sunley"/>
    <x v="22"/>
    <x v="2"/>
    <s v="Accessories"/>
    <s v="Sony Micro Vault Click 8 GB USB 2.0 Flash Drive"/>
    <n v="93.98"/>
    <n v="2"/>
    <n v="13.16"/>
    <m/>
    <n v="0.14002979357310066"/>
    <m/>
    <s v="Sonia"/>
    <s v="OKAY"/>
  </r>
  <r>
    <d v="2016-05-09T00:00:00"/>
    <s v="May"/>
    <s v="Julia West"/>
    <x v="2"/>
    <x v="0"/>
    <s v="Envelopes"/>
    <s v="Staple envelope"/>
    <n v="9.34"/>
    <n v="1"/>
    <n v="3.5"/>
    <m/>
    <n v="0.37473233404710921"/>
    <m/>
    <s v="Julia"/>
    <s v="OKAY"/>
  </r>
  <r>
    <d v="2016-05-09T00:00:00"/>
    <s v="May"/>
    <s v="Julia West"/>
    <x v="2"/>
    <x v="0"/>
    <s v="Art"/>
    <s v="Newell 319"/>
    <n v="79.36"/>
    <n v="5"/>
    <n v="9.92"/>
    <m/>
    <n v="0.125"/>
    <m/>
    <s v="Julia"/>
    <s v="OKAY"/>
  </r>
  <r>
    <d v="2016-05-09T00:00:00"/>
    <s v="May"/>
    <s v="Paul Stevenson"/>
    <x v="20"/>
    <x v="0"/>
    <s v="Art"/>
    <s v="Sanford Pocket Accent Highlighters"/>
    <n v="8"/>
    <n v="5"/>
    <n v="3.44"/>
    <m/>
    <n v="0.43"/>
    <m/>
    <s v="Paul"/>
    <s v="OKAY"/>
  </r>
  <r>
    <d v="2016-05-09T00:00:00"/>
    <s v="May"/>
    <s v="Ricardo Sperren"/>
    <x v="3"/>
    <x v="0"/>
    <s v="Paper"/>
    <s v="TOPS Money Receipt Book, Consecutively Numbered in Red,"/>
    <n v="32.04"/>
    <n v="4"/>
    <n v="14.42"/>
    <m/>
    <n v="0.45006242197253432"/>
    <m/>
    <s v="Ricardo"/>
    <s v="OKAY"/>
  </r>
  <r>
    <d v="2016-05-09T00:00:00"/>
    <s v="May"/>
    <s v="Mick Brown"/>
    <x v="0"/>
    <x v="2"/>
    <s v="Phones"/>
    <s v="I Need's 3d Hello Kitty Hybrid Silicone Case Cover for HTC One X 4g with 3d Hello Kitty Stylus Pen Green/pink"/>
    <n v="19.14"/>
    <n v="2"/>
    <n v="1.91"/>
    <m/>
    <n v="9.979101358411703E-2"/>
    <m/>
    <s v="Mick"/>
    <s v="OKAY"/>
  </r>
  <r>
    <d v="2016-05-09T00:00:00"/>
    <s v="May"/>
    <s v="Thea Hendricks"/>
    <x v="6"/>
    <x v="0"/>
    <s v="Art"/>
    <s v="4009 Highlighters by Sanford"/>
    <n v="27.86"/>
    <n v="7"/>
    <n v="9.19"/>
    <m/>
    <n v="0.32986360373295043"/>
    <m/>
    <s v="Thea"/>
    <s v="OKAY"/>
  </r>
  <r>
    <d v="2016-05-09T00:00:00"/>
    <s v="May"/>
    <s v="Cynthia Voltz"/>
    <x v="0"/>
    <x v="0"/>
    <s v="Storage"/>
    <s v="Hot File 7-Pocket, Floor Stand"/>
    <n v="856.66"/>
    <n v="6"/>
    <n v="107.08"/>
    <m/>
    <n v="0.12499708168935167"/>
    <m/>
    <s v="Cynthia"/>
    <s v="GOOD"/>
  </r>
  <r>
    <d v="2016-05-09T00:00:00"/>
    <s v="May"/>
    <s v="Cynthia Voltz"/>
    <x v="0"/>
    <x v="0"/>
    <s v="Binders"/>
    <s v="Ibico Standard Transparent Covers"/>
    <n v="13.18"/>
    <n v="4"/>
    <n v="-20.440000000000001"/>
    <m/>
    <n v="-1.5508345978755691"/>
    <m/>
    <s v="Cynthia"/>
    <s v="OKAY"/>
  </r>
  <r>
    <d v="2016-05-09T00:00:00"/>
    <s v="May"/>
    <s v="Cynthia Voltz"/>
    <x v="0"/>
    <x v="0"/>
    <s v="Appliances"/>
    <s v="Euro Pro Shark Stick Mini Vacuum"/>
    <n v="48.78"/>
    <n v="4"/>
    <n v="-131.72"/>
    <m/>
    <n v="-2.7002870028700285"/>
    <m/>
    <s v="Cynthia"/>
    <s v="OKAY"/>
  </r>
  <r>
    <d v="2016-05-09T00:00:00"/>
    <s v="May"/>
    <s v="Cynthia Voltz"/>
    <x v="0"/>
    <x v="0"/>
    <s v="Paper"/>
    <s v="Xerox 1911"/>
    <n v="76.64"/>
    <n v="2"/>
    <n v="26.82"/>
    <m/>
    <n v="0.34994780793319413"/>
    <m/>
    <s v="Cynthia"/>
    <s v="OKAY"/>
  </r>
  <r>
    <d v="2016-05-09T00:00:00"/>
    <s v="May"/>
    <s v="Cynthia Voltz"/>
    <x v="0"/>
    <x v="0"/>
    <s v="Binders"/>
    <s v="GBC VeloBind Cover Sets"/>
    <n v="18.53"/>
    <n v="6"/>
    <n v="-27.79"/>
    <m/>
    <n v="-1.4997301672962762"/>
    <m/>
    <s v="Cynthia"/>
    <s v="OKAY"/>
  </r>
  <r>
    <d v="2016-05-10T00:00:00"/>
    <s v="May"/>
    <s v="Roger Demir"/>
    <x v="22"/>
    <x v="0"/>
    <s v="Paper"/>
    <s v="Xerox 1965"/>
    <n v="11.96"/>
    <n v="2"/>
    <n v="5.86"/>
    <m/>
    <n v="0.48996655518394649"/>
    <m/>
    <s v="Roger"/>
    <s v="OKAY"/>
  </r>
  <r>
    <d v="2016-05-10T00:00:00"/>
    <s v="May"/>
    <s v="Christopher Schild"/>
    <x v="2"/>
    <x v="2"/>
    <s v="Phones"/>
    <s v="ClearOne CHATAttach 160 -Â speaker phone"/>
    <n v="743.99"/>
    <n v="2"/>
    <n v="-124"/>
    <m/>
    <n v="-0.16666890684014571"/>
    <m/>
    <s v="Christopher"/>
    <s v="GOOD"/>
  </r>
  <r>
    <d v="2016-05-10T00:00:00"/>
    <s v="May"/>
    <s v="Gene McClure"/>
    <x v="1"/>
    <x v="0"/>
    <s v="Envelopes"/>
    <s v="Grip Seal Envelopes"/>
    <n v="7.07"/>
    <n v="2"/>
    <n v="2.39"/>
    <m/>
    <n v="0.33804809052333806"/>
    <m/>
    <s v="Gene"/>
    <s v="OKAY"/>
  </r>
  <r>
    <d v="2016-05-11T00:00:00"/>
    <s v="May"/>
    <s v="Ted Trevino"/>
    <x v="3"/>
    <x v="0"/>
    <s v="Paper"/>
    <s v="Xerox 1920"/>
    <n v="5.98"/>
    <n v="1"/>
    <n v="2.69"/>
    <m/>
    <n v="0.44983277591973242"/>
    <m/>
    <s v="Ted"/>
    <s v="OKAY"/>
  </r>
  <r>
    <d v="2016-05-12T00:00:00"/>
    <s v="May"/>
    <s v="Vivek Grady"/>
    <x v="6"/>
    <x v="0"/>
    <s v="Art"/>
    <s v="Rogers Handheld Barrel Pencil Sharpener"/>
    <n v="10.96"/>
    <n v="4"/>
    <n v="2.96"/>
    <m/>
    <n v="0.27007299270072993"/>
    <m/>
    <s v="Vivek"/>
    <s v="OKAY"/>
  </r>
  <r>
    <d v="2016-05-12T00:00:00"/>
    <s v="May"/>
    <s v="Filia McAdams"/>
    <x v="2"/>
    <x v="0"/>
    <s v="Storage"/>
    <s v="Belkin 19&quot; Vented Equipment Shelf, Black"/>
    <n v="82.37"/>
    <n v="2"/>
    <n v="-19.559999999999999"/>
    <m/>
    <n v="-0.2374650965157217"/>
    <m/>
    <s v="Filia"/>
    <s v="OKAY"/>
  </r>
  <r>
    <d v="2016-05-12T00:00:00"/>
    <s v="May"/>
    <s v="Jill Matthias"/>
    <x v="22"/>
    <x v="0"/>
    <s v="Envelopes"/>
    <s v="Manila Recycled Extra-Heavyweight Clasp Envelopes, 6&quot; x 9&quot;"/>
    <n v="54.9"/>
    <n v="5"/>
    <n v="26.9"/>
    <m/>
    <n v="0.48998178506375228"/>
    <m/>
    <s v="Jill"/>
    <s v="OKAY"/>
  </r>
  <r>
    <d v="2016-05-12T00:00:00"/>
    <s v="May"/>
    <s v="Harry Marie"/>
    <x v="20"/>
    <x v="1"/>
    <s v="Furnishings"/>
    <s v="OIC Stacking Trays"/>
    <n v="10.02"/>
    <n v="3"/>
    <n v="4.41"/>
    <m/>
    <n v="0.44011976047904194"/>
    <m/>
    <s v="Harry"/>
    <s v="OKAY"/>
  </r>
  <r>
    <d v="2016-05-12T00:00:00"/>
    <s v="May"/>
    <s v="Harry Marie"/>
    <x v="20"/>
    <x v="2"/>
    <s v="Phones"/>
    <s v="Jawbone JAMBOX Wireless Bluetooth Speaker"/>
    <n v="631.96"/>
    <n v="4"/>
    <n v="303.33999999999997"/>
    <m/>
    <n v="0.4799987340970947"/>
    <m/>
    <s v="Harry"/>
    <s v="GOOD"/>
  </r>
  <r>
    <d v="2016-05-12T00:00:00"/>
    <s v="May"/>
    <s v="Vivian Mathis"/>
    <x v="3"/>
    <x v="2"/>
    <s v="Accessories"/>
    <s v="Memorex Mini Travel Drive 32 GB USB 2.0 Flash Drive"/>
    <n v="120"/>
    <n v="6"/>
    <n v="46.8"/>
    <m/>
    <n v="0.38999999999999996"/>
    <m/>
    <s v="Vivian"/>
    <e v="#N/A"/>
  </r>
  <r>
    <d v="2016-05-12T00:00:00"/>
    <s v="May"/>
    <s v="Vivian Mathis"/>
    <x v="3"/>
    <x v="0"/>
    <s v="Appliances"/>
    <s v="Staple holder"/>
    <n v="8.67"/>
    <n v="1"/>
    <n v="2.34"/>
    <m/>
    <n v="0.26989619377162627"/>
    <m/>
    <s v="Vivian"/>
    <s v="OKAY"/>
  </r>
  <r>
    <d v="2016-05-14T00:00:00"/>
    <s v="May"/>
    <s v="Logan Haushalter"/>
    <x v="10"/>
    <x v="1"/>
    <s v="Furnishings"/>
    <s v="GE 48&quot; Fluorescent Tube, Cool White Energy Saver, 34 Watts, 30/Box"/>
    <n v="79.38"/>
    <n v="1"/>
    <n v="29.77"/>
    <m/>
    <n v="0.37503149407911313"/>
    <m/>
    <s v="Logan"/>
    <s v="OKAY"/>
  </r>
  <r>
    <d v="2016-05-14T00:00:00"/>
    <s v="May"/>
    <s v="Michael Kennedy"/>
    <x v="16"/>
    <x v="0"/>
    <s v="Binders"/>
    <s v="GBC DocuBind P50 Personal Binding Machine"/>
    <n v="57.58"/>
    <n v="3"/>
    <n v="-44.15"/>
    <m/>
    <n v="-0.76675929142063215"/>
    <m/>
    <s v="Michael"/>
    <s v="OKAY"/>
  </r>
  <r>
    <d v="2016-05-14T00:00:00"/>
    <s v="May"/>
    <s v="Michael Kennedy"/>
    <x v="16"/>
    <x v="0"/>
    <s v="Paper"/>
    <s v="Xerox 23"/>
    <n v="31.1"/>
    <n v="6"/>
    <n v="10.89"/>
    <m/>
    <n v="0.35016077170418008"/>
    <m/>
    <s v="Michael"/>
    <s v="OKAY"/>
  </r>
  <r>
    <d v="2016-05-14T00:00:00"/>
    <s v="May"/>
    <s v="Michael Kennedy"/>
    <x v="16"/>
    <x v="1"/>
    <s v="Furnishings"/>
    <s v="DAX Copper Panel Document Frame, 5 x 7 Size"/>
    <n v="30.19"/>
    <n v="3"/>
    <n v="8.3000000000000007"/>
    <m/>
    <n v="0.27492547201059953"/>
    <m/>
    <s v="Michael"/>
    <s v="OKAY"/>
  </r>
  <r>
    <d v="2016-05-14T00:00:00"/>
    <s v="May"/>
    <s v="Michael Kennedy"/>
    <x v="16"/>
    <x v="2"/>
    <s v="Phones"/>
    <s v="LF Elite 3D Dazzle Designer Hard Case Cover, Lf Stylus Pen and Wiper For Apple Iphone 5c Mini Lite"/>
    <n v="43.6"/>
    <n v="5"/>
    <n v="4.3600000000000003"/>
    <m/>
    <n v="0.1"/>
    <m/>
    <s v="Michael"/>
    <s v="OKAY"/>
  </r>
  <r>
    <d v="2016-05-14T00:00:00"/>
    <s v="May"/>
    <s v="Michael Kennedy"/>
    <x v="16"/>
    <x v="0"/>
    <s v="Art"/>
    <s v="Dixon Ticonderoga Pencils"/>
    <n v="4.7699999999999996"/>
    <n v="2"/>
    <n v="0.42"/>
    <m/>
    <n v="8.8050314465408813E-2"/>
    <m/>
    <s v="Michael"/>
    <s v="OKAY"/>
  </r>
  <r>
    <d v="2016-05-14T00:00:00"/>
    <s v="May"/>
    <s v="Michael Kennedy"/>
    <x v="16"/>
    <x v="0"/>
    <s v="Binders"/>
    <s v="Wilson Jones International Size A4 Ring Binders"/>
    <n v="10.38"/>
    <n v="2"/>
    <n v="-7.61"/>
    <m/>
    <n v="-0.73314065510597304"/>
    <m/>
    <s v="Michael"/>
    <s v="OKAY"/>
  </r>
  <r>
    <d v="2016-05-14T00:00:00"/>
    <s v="May"/>
    <s v="Michael Kennedy"/>
    <x v="16"/>
    <x v="0"/>
    <s v="Binders"/>
    <s v="Avery Heavy-Duty EZD  Binder With Locking Rings"/>
    <n v="13.39"/>
    <n v="8"/>
    <n v="-9.82"/>
    <m/>
    <n v="-0.73338312173263631"/>
    <m/>
    <s v="Michael"/>
    <s v="OKAY"/>
  </r>
  <r>
    <d v="2016-05-14T00:00:00"/>
    <s v="May"/>
    <s v="Tiffany House"/>
    <x v="12"/>
    <x v="2"/>
    <s v="Accessories"/>
    <s v="ImationÂ 16GB Mini TravelDrive USB 2.0Â Flash Drive"/>
    <n v="185.53"/>
    <n v="7"/>
    <n v="48.7"/>
    <m/>
    <n v="0.26249124130868323"/>
    <m/>
    <s v="Tiffany"/>
    <s v="GREAT"/>
  </r>
  <r>
    <d v="2016-05-15T00:00:00"/>
    <s v="May"/>
    <s v="Steve Nguyen"/>
    <x v="29"/>
    <x v="0"/>
    <s v="Binders"/>
    <s v="GBC DocuBind P50 Personal Binding Machine"/>
    <n v="511.84"/>
    <n v="8"/>
    <n v="240.56"/>
    <m/>
    <n v="0.46999062206939674"/>
    <m/>
    <s v="Steve"/>
    <s v="GOOD"/>
  </r>
  <r>
    <d v="2016-05-15T00:00:00"/>
    <s v="May"/>
    <s v="Steve Nguyen"/>
    <x v="29"/>
    <x v="0"/>
    <s v="Art"/>
    <s v="Boston KS Multi-Size Manual Pencil Sharpener"/>
    <n v="91.96"/>
    <n v="4"/>
    <n v="25.75"/>
    <m/>
    <n v="0.28001304915180514"/>
    <m/>
    <s v="Steve"/>
    <s v="OKAY"/>
  </r>
  <r>
    <d v="2016-05-15T00:00:00"/>
    <s v="May"/>
    <s v="Steve Nguyen"/>
    <x v="29"/>
    <x v="0"/>
    <s v="Art"/>
    <s v="Newell 344"/>
    <n v="8.34"/>
    <n v="3"/>
    <n v="2.17"/>
    <m/>
    <n v="0.26019184652278177"/>
    <m/>
    <s v="Steve"/>
    <s v="OKAY"/>
  </r>
  <r>
    <d v="2016-05-15T00:00:00"/>
    <s v="May"/>
    <s v="Thomas Thornton"/>
    <x v="20"/>
    <x v="0"/>
    <s v="Binders"/>
    <s v="Binder Posts"/>
    <n v="13.78"/>
    <n v="3"/>
    <n v="4.4800000000000004"/>
    <m/>
    <n v="0.32510885341074025"/>
    <m/>
    <s v="Thomas"/>
    <s v="OKAY"/>
  </r>
  <r>
    <d v="2016-05-15T00:00:00"/>
    <s v="May"/>
    <s v="Darren Powers"/>
    <x v="16"/>
    <x v="0"/>
    <s v="Binders"/>
    <s v="GBC Instant Report Kit"/>
    <n v="7.76"/>
    <n v="4"/>
    <n v="-5.18"/>
    <m/>
    <n v="-0.66752577319587625"/>
    <m/>
    <s v="Darren"/>
    <s v="OKAY"/>
  </r>
  <r>
    <d v="2016-05-15T00:00:00"/>
    <s v="May"/>
    <s v="Michael Nguyen"/>
    <x v="10"/>
    <x v="0"/>
    <s v="Paper"/>
    <s v="TOPS Voice Message Log Book, Flash Format"/>
    <n v="15.23"/>
    <n v="4"/>
    <n v="5.52"/>
    <m/>
    <n v="0.36244254760341427"/>
    <m/>
    <s v="Michael"/>
    <s v="OKAY"/>
  </r>
  <r>
    <d v="2016-05-16T00:00:00"/>
    <s v="May"/>
    <s v="Jim Radford"/>
    <x v="37"/>
    <x v="0"/>
    <s v="Storage"/>
    <s v="SAFCO Commercial Wire Shelving, Black"/>
    <n v="552.55999999999995"/>
    <n v="4"/>
    <n v="0"/>
    <m/>
    <n v="0"/>
    <m/>
    <s v="Jim"/>
    <s v="GOOD"/>
  </r>
  <r>
    <d v="2016-05-16T00:00:00"/>
    <s v="May"/>
    <s v="Denny Ordway"/>
    <x v="3"/>
    <x v="0"/>
    <s v="Paper"/>
    <s v="Xerox 196"/>
    <n v="17.34"/>
    <n v="3"/>
    <n v="8.5"/>
    <m/>
    <n v="0.49019607843137253"/>
    <m/>
    <s v="Denny"/>
    <s v="OKAY"/>
  </r>
  <r>
    <d v="2016-05-16T00:00:00"/>
    <s v="May"/>
    <s v="Sanjit Chand"/>
    <x v="3"/>
    <x v="1"/>
    <s v="Furnishings"/>
    <s v="Tenex Carpeted, Granite-Look or Clear Contemporary Contour Shape Chair Mats"/>
    <n v="282.83999999999997"/>
    <n v="4"/>
    <n v="19.8"/>
    <m/>
    <n v="7.0004242681374632E-2"/>
    <m/>
    <s v="Sanjit"/>
    <e v="#N/A"/>
  </r>
  <r>
    <d v="2016-05-16T00:00:00"/>
    <s v="May"/>
    <s v="Sanjit Chand"/>
    <x v="3"/>
    <x v="0"/>
    <s v="Labels"/>
    <s v="Avery 481"/>
    <n v="27.72"/>
    <n v="9"/>
    <n v="13.31"/>
    <m/>
    <n v="0.48015873015873017"/>
    <m/>
    <s v="Sanjit"/>
    <s v="OKAY"/>
  </r>
  <r>
    <d v="2016-05-17T00:00:00"/>
    <s v="May"/>
    <s v="Roy Phan"/>
    <x v="16"/>
    <x v="0"/>
    <s v="Binders"/>
    <s v="Pressboard Hanging Data Binders for Unburst Sheets"/>
    <n v="2.95"/>
    <n v="2"/>
    <n v="-2.16"/>
    <m/>
    <n v="-0.73220338983050848"/>
    <m/>
    <s v="Roy"/>
    <s v="OKAY"/>
  </r>
  <r>
    <d v="2016-05-17T00:00:00"/>
    <s v="May"/>
    <s v="Roy Phan"/>
    <x v="16"/>
    <x v="0"/>
    <s v="Binders"/>
    <s v="GBC Prepunched Paper, 19-Hole, for Binding Systems, 24-lb"/>
    <n v="27.02"/>
    <n v="6"/>
    <n v="-21.61"/>
    <m/>
    <n v="-0.79977794226498888"/>
    <m/>
    <s v="Roy"/>
    <s v="OKAY"/>
  </r>
  <r>
    <d v="2016-05-17T00:00:00"/>
    <s v="May"/>
    <s v="Arthur Gainer"/>
    <x v="37"/>
    <x v="0"/>
    <s v="Supplies"/>
    <s v="Acme Forged Steel Scissors with Black Enamel Handles"/>
    <n v="65.17"/>
    <n v="7"/>
    <n v="18.899999999999999"/>
    <m/>
    <n v="0.29001074113856068"/>
    <m/>
    <s v="Arthur"/>
    <s v="OKAY"/>
  </r>
  <r>
    <d v="2016-05-17T00:00:00"/>
    <s v="May"/>
    <s v="Arthur Gainer"/>
    <x v="37"/>
    <x v="0"/>
    <s v="Labels"/>
    <s v="Avery 519"/>
    <n v="14.62"/>
    <n v="2"/>
    <n v="6.87"/>
    <m/>
    <n v="0.4699042407660739"/>
    <m/>
    <s v="Arthur"/>
    <s v="OKAY"/>
  </r>
  <r>
    <d v="2016-05-17T00:00:00"/>
    <s v="May"/>
    <s v="Arthur Gainer"/>
    <x v="37"/>
    <x v="1"/>
    <s v="Furnishings"/>
    <s v="Eldon Advantage Chair Mats for Low to Medium Pile Carpets"/>
    <n v="173.24"/>
    <n v="4"/>
    <n v="17.32"/>
    <m/>
    <n v="9.9976910644193021E-2"/>
    <m/>
    <s v="Arthur"/>
    <e v="#N/A"/>
  </r>
  <r>
    <d v="2016-05-17T00:00:00"/>
    <s v="May"/>
    <s v="Luke Weiss"/>
    <x v="1"/>
    <x v="0"/>
    <s v="Binders"/>
    <s v="Acco Recycled 2&quot; Capacity Laser Printer Hanging Data Binders"/>
    <n v="2.89"/>
    <n v="1"/>
    <n v="-4.7699999999999996"/>
    <m/>
    <n v="-1.6505190311418683"/>
    <m/>
    <s v="Luke"/>
    <s v="OKAY"/>
  </r>
  <r>
    <d v="2016-05-17T00:00:00"/>
    <s v="May"/>
    <s v="Luke Weiss"/>
    <x v="1"/>
    <x v="0"/>
    <s v="Fasteners"/>
    <s v="Acco Hot Clips Clips to Go"/>
    <n v="7.9"/>
    <n v="3"/>
    <n v="2.4700000000000002"/>
    <m/>
    <n v="0.31265822784810127"/>
    <m/>
    <s v="Luke"/>
    <s v="OKAY"/>
  </r>
  <r>
    <d v="2016-05-17T00:00:00"/>
    <s v="May"/>
    <s v="Luke Weiss"/>
    <x v="1"/>
    <x v="1"/>
    <s v="Furnishings"/>
    <s v="Flat Face Poster Frame"/>
    <n v="22.61"/>
    <n v="3"/>
    <n v="-10.17"/>
    <m/>
    <n v="-0.44980097302078725"/>
    <m/>
    <s v="Luke"/>
    <s v="OKAY"/>
  </r>
  <r>
    <d v="2016-05-17T00:00:00"/>
    <s v="May"/>
    <s v="Luke Weiss"/>
    <x v="1"/>
    <x v="0"/>
    <s v="Paper"/>
    <s v="Wirebound Message Books, Four 2 3/4 x 5 Forms per Page, 200 Sets per Book"/>
    <n v="30.53"/>
    <n v="8"/>
    <n v="9.5399999999999991"/>
    <m/>
    <n v="0.31247952833278736"/>
    <m/>
    <s v="Luke"/>
    <s v="OKAY"/>
  </r>
  <r>
    <d v="2016-05-18T00:00:00"/>
    <s v="May"/>
    <s v="Eric Barreto"/>
    <x v="3"/>
    <x v="0"/>
    <s v="Storage"/>
    <s v="Home/Office Personal File Carts"/>
    <n v="104.28"/>
    <n v="3"/>
    <n v="26.07"/>
    <m/>
    <n v="0.25"/>
    <m/>
    <s v="Eric"/>
    <e v="#N/A"/>
  </r>
  <r>
    <d v="2016-05-18T00:00:00"/>
    <s v="May"/>
    <s v="Eric Barreto"/>
    <x v="3"/>
    <x v="0"/>
    <s v="Paper"/>
    <s v="Universal Premium White Copier/Laser Paper (20Lb. and 87 Bright)"/>
    <n v="17.940000000000001"/>
    <n v="3"/>
    <n v="8.7899999999999991"/>
    <m/>
    <n v="0.48996655518394638"/>
    <m/>
    <s v="Eric"/>
    <s v="OKAY"/>
  </r>
  <r>
    <d v="2016-05-19T00:00:00"/>
    <s v="May"/>
    <s v="Laurel Elliston"/>
    <x v="6"/>
    <x v="1"/>
    <s v="Chairs"/>
    <s v="Hon 4070 Series Pagoda Round Back Stacking Chairs"/>
    <n v="641.96"/>
    <n v="2"/>
    <n v="179.75"/>
    <m/>
    <n v="0.28000186927534426"/>
    <m/>
    <s v="Laurel"/>
    <s v="GOOD"/>
  </r>
  <r>
    <d v="2016-05-19T00:00:00"/>
    <s v="May"/>
    <s v="Bradley Nguyen"/>
    <x v="20"/>
    <x v="0"/>
    <s v="Appliances"/>
    <s v="Belkin Premiere Surge Master II 8-outlet surge protector"/>
    <n v="242.9"/>
    <n v="5"/>
    <n v="70.44"/>
    <m/>
    <n v="0.28999588307945656"/>
    <m/>
    <s v="Bradley"/>
    <s v="GREAT"/>
  </r>
  <r>
    <d v="2016-05-19T00:00:00"/>
    <s v="May"/>
    <s v="Bradley Nguyen"/>
    <x v="20"/>
    <x v="0"/>
    <s v="Storage"/>
    <s v="Safco Industrial Wire Shelving System"/>
    <n v="454.9"/>
    <n v="5"/>
    <n v="0"/>
    <m/>
    <n v="0"/>
    <m/>
    <s v="Bradley"/>
    <e v="#N/A"/>
  </r>
  <r>
    <d v="2016-05-19T00:00:00"/>
    <s v="May"/>
    <s v="Bradley Nguyen"/>
    <x v="20"/>
    <x v="1"/>
    <s v="Furnishings"/>
    <s v="Nu-Dell Float Frame 11 x 14 1/2"/>
    <n v="35.92"/>
    <n v="4"/>
    <n v="15.09"/>
    <m/>
    <n v="0.4201002227171492"/>
    <m/>
    <s v="Bradley"/>
    <s v="OKAY"/>
  </r>
  <r>
    <d v="2016-05-19T00:00:00"/>
    <s v="May"/>
    <s v="Bradley Nguyen"/>
    <x v="20"/>
    <x v="1"/>
    <s v="Furnishings"/>
    <s v="DAX Value U-Channel Document Frames, Easel Back"/>
    <n v="39.76"/>
    <n v="8"/>
    <n v="12.33"/>
    <m/>
    <n v="0.31011066398390341"/>
    <m/>
    <s v="Bradley"/>
    <s v="OKAY"/>
  </r>
  <r>
    <d v="2016-05-19T00:00:00"/>
    <s v="May"/>
    <s v="Bradley Nguyen"/>
    <x v="20"/>
    <x v="0"/>
    <s v="Binders"/>
    <s v="Recycled Easel Ring Binders"/>
    <n v="47.74"/>
    <n v="4"/>
    <n v="14.92"/>
    <m/>
    <n v="0.31252618349392541"/>
    <m/>
    <s v="Bradley"/>
    <s v="OKAY"/>
  </r>
  <r>
    <d v="2016-05-19T00:00:00"/>
    <s v="May"/>
    <s v="Bill Tyler"/>
    <x v="3"/>
    <x v="0"/>
    <s v="Binders"/>
    <s v="GBC Personal VeloBind Strips"/>
    <n v="9.58"/>
    <n v="1"/>
    <n v="3.35"/>
    <m/>
    <n v="0.34968684759916491"/>
    <m/>
    <s v="Bill"/>
    <s v="OKAY"/>
  </r>
  <r>
    <d v="2016-05-19T00:00:00"/>
    <s v="May"/>
    <s v="Roy Phan"/>
    <x v="18"/>
    <x v="0"/>
    <s v="Art"/>
    <s v="Newell 341"/>
    <n v="21.4"/>
    <n v="5"/>
    <n v="6.21"/>
    <m/>
    <n v="0.29018691588785051"/>
    <m/>
    <s v="Roy"/>
    <s v="OKAY"/>
  </r>
  <r>
    <d v="2016-05-19T00:00:00"/>
    <s v="May"/>
    <s v="Anna HÃ¤berlin"/>
    <x v="3"/>
    <x v="0"/>
    <s v="Appliances"/>
    <s v="Staple holder"/>
    <n v="87.84"/>
    <n v="8"/>
    <n v="23.72"/>
    <m/>
    <n v="0.27003642987249543"/>
    <m/>
    <s v="Anna"/>
    <s v="OKAY"/>
  </r>
  <r>
    <d v="2016-05-20T00:00:00"/>
    <s v="May"/>
    <s v="Rick Bensley"/>
    <x v="3"/>
    <x v="1"/>
    <s v="Furnishings"/>
    <s v="Luxo Professional Fluorescent Magnifier Lamp with Clamp-Mount Base"/>
    <n v="1049.2"/>
    <n v="5"/>
    <n v="272.79000000000002"/>
    <m/>
    <n v="0.25999809378574151"/>
    <m/>
    <s v="Rick"/>
    <s v="GOOD"/>
  </r>
  <r>
    <d v="2016-05-20T00:00:00"/>
    <s v="May"/>
    <s v="Rick Bensley"/>
    <x v="3"/>
    <x v="0"/>
    <s v="Binders"/>
    <s v="Wilson Jones Turn Tabs Binder Tool for Ring Binders"/>
    <n v="15.42"/>
    <n v="4"/>
    <n v="5.01"/>
    <m/>
    <n v="0.32490272373540857"/>
    <m/>
    <s v="Rick"/>
    <s v="OKAY"/>
  </r>
  <r>
    <d v="2016-05-20T00:00:00"/>
    <s v="May"/>
    <s v="Joe Kamberova"/>
    <x v="25"/>
    <x v="2"/>
    <s v="Phones"/>
    <s v="Cisco Unified IP Phone 7945G VoIP phone"/>
    <n v="1363.96"/>
    <n v="5"/>
    <n v="85.25"/>
    <m/>
    <n v="6.2501832898325463E-2"/>
    <m/>
    <s v="Joe"/>
    <s v="GOOD"/>
  </r>
  <r>
    <d v="2016-05-20T00:00:00"/>
    <s v="May"/>
    <s v="Dean Braden"/>
    <x v="16"/>
    <x v="0"/>
    <s v="Binders"/>
    <s v="Avery Non-Stick Binders"/>
    <n v="2.69"/>
    <n v="2"/>
    <n v="-2.25"/>
    <m/>
    <n v="-0.83643122676579928"/>
    <m/>
    <s v="Dean"/>
    <s v="OKAY"/>
  </r>
  <r>
    <d v="2016-05-20T00:00:00"/>
    <s v="May"/>
    <s v="Eugene Hildebrand"/>
    <x v="26"/>
    <x v="0"/>
    <s v="Binders"/>
    <s v="GBC Durable Plastic Covers"/>
    <n v="40.64"/>
    <n v="7"/>
    <n v="-32.51"/>
    <m/>
    <n v="-0.79995078740157477"/>
    <m/>
    <s v="Eugene"/>
    <s v="OKAY"/>
  </r>
  <r>
    <d v="2016-05-21T00:00:00"/>
    <s v="May"/>
    <s v="Logan Haushalter"/>
    <x v="3"/>
    <x v="2"/>
    <s v="Phones"/>
    <s v="Motorola HK250 Universal Bluetooth Headset"/>
    <n v="55.18"/>
    <n v="3"/>
    <n v="-12.41"/>
    <m/>
    <n v="-0.2249003262051468"/>
    <m/>
    <s v="Logan"/>
    <s v="OKAY"/>
  </r>
  <r>
    <d v="2016-05-21T00:00:00"/>
    <s v="May"/>
    <s v="Logan Haushalter"/>
    <x v="3"/>
    <x v="2"/>
    <s v="Accessories"/>
    <s v="ImationÂ 16GB Mini TravelDrive USB 2.0Â Flash Drive"/>
    <n v="66.260000000000005"/>
    <n v="2"/>
    <n v="27.17"/>
    <m/>
    <n v="0.4100513130093571"/>
    <m/>
    <s v="Logan"/>
    <s v="OKAY"/>
  </r>
  <r>
    <d v="2016-05-21T00:00:00"/>
    <s v="May"/>
    <s v="Linda Cazamias"/>
    <x v="17"/>
    <x v="2"/>
    <s v="Machines"/>
    <s v="Panasonic KX MB2061 Multifunction Printer"/>
    <n v="2396.4"/>
    <n v="10"/>
    <n v="179.73"/>
    <m/>
    <n v="7.4999999999999997E-2"/>
    <m/>
    <s v="Linda"/>
    <s v="GOOD"/>
  </r>
  <r>
    <d v="2016-05-21T00:00:00"/>
    <s v="May"/>
    <s v="Christine Phan"/>
    <x v="43"/>
    <x v="0"/>
    <s v="Paper"/>
    <s v="Easy-staple paper"/>
    <n v="111.96"/>
    <n v="2"/>
    <n v="54.86"/>
    <m/>
    <n v="0.48999642729546267"/>
    <m/>
    <s v="Christine"/>
    <e v="#N/A"/>
  </r>
  <r>
    <d v="2016-05-21T00:00:00"/>
    <s v="May"/>
    <s v="Alejandro Savely"/>
    <x v="0"/>
    <x v="0"/>
    <s v="Binders"/>
    <s v="Pressboard Covers with Storage Hooks, 9 1/2&quot; x 11&quot;, Light Blue"/>
    <n v="1.96"/>
    <n v="2"/>
    <n v="-3.24"/>
    <m/>
    <n v="-1.653061224489796"/>
    <m/>
    <s v="Alejandro"/>
    <s v="OKAY"/>
  </r>
  <r>
    <d v="2016-05-21T00:00:00"/>
    <s v="May"/>
    <s v="Alejandro Savely"/>
    <x v="0"/>
    <x v="0"/>
    <s v="Paper"/>
    <s v="Southworth 100% Cotton The Best Paper"/>
    <n v="82.66"/>
    <n v="9"/>
    <n v="31"/>
    <m/>
    <n v="0.37503024437454635"/>
    <m/>
    <s v="Alejandro"/>
    <s v="OKAY"/>
  </r>
  <r>
    <d v="2016-05-21T00:00:00"/>
    <s v="May"/>
    <s v="Sally Hughsby"/>
    <x v="1"/>
    <x v="0"/>
    <s v="Binders"/>
    <s v="Cardinal HOLDit! Binder Insert Strips,Extra Strips"/>
    <n v="3.8"/>
    <n v="3"/>
    <n v="-5.89"/>
    <m/>
    <n v="-1.55"/>
    <m/>
    <s v="Sally"/>
    <s v="OKAY"/>
  </r>
  <r>
    <d v="2016-05-22T00:00:00"/>
    <s v="May"/>
    <s v="Art Ferguson"/>
    <x v="23"/>
    <x v="2"/>
    <s v="Phones"/>
    <s v="AT&amp;T 841000 Phone"/>
    <n v="345"/>
    <n v="5"/>
    <n v="86.25"/>
    <m/>
    <n v="0.25"/>
    <m/>
    <s v="Art"/>
    <s v="GREAT"/>
  </r>
  <r>
    <d v="2016-05-22T00:00:00"/>
    <s v="May"/>
    <s v="Art Ferguson"/>
    <x v="23"/>
    <x v="1"/>
    <s v="Tables"/>
    <s v="Bevis 36 x 72 Conference Tables"/>
    <n v="174.29"/>
    <n v="2"/>
    <n v="-19.920000000000002"/>
    <m/>
    <n v="-0.11429227150152046"/>
    <m/>
    <s v="Art"/>
    <s v="GREAT"/>
  </r>
  <r>
    <d v="2016-05-22T00:00:00"/>
    <s v="May"/>
    <s v="Art Ferguson"/>
    <x v="23"/>
    <x v="0"/>
    <s v="Appliances"/>
    <s v="Eureka Sanitaire  Commercial Upright"/>
    <n v="662.84"/>
    <n v="4"/>
    <n v="172.34"/>
    <m/>
    <n v="0.26000241385553075"/>
    <m/>
    <s v="Art"/>
    <s v="GOOD"/>
  </r>
  <r>
    <d v="2016-05-22T00:00:00"/>
    <s v="May"/>
    <s v="Art Ferguson"/>
    <x v="23"/>
    <x v="2"/>
    <s v="Accessories"/>
    <s v="SanDisk Cruzer 32 GB USB Flash Drive"/>
    <n v="95.1"/>
    <n v="5"/>
    <n v="30.43"/>
    <m/>
    <n v="0.31997896950578342"/>
    <m/>
    <s v="Art"/>
    <s v="OKAY"/>
  </r>
  <r>
    <d v="2016-05-22T00:00:00"/>
    <s v="May"/>
    <s v="Art Ferguson"/>
    <x v="23"/>
    <x v="0"/>
    <s v="Envelopes"/>
    <s v="Ampad #10 Peel &amp; Seel Holiday Envelopes"/>
    <n v="26.88"/>
    <n v="6"/>
    <n v="12.9"/>
    <m/>
    <n v="0.4799107142857143"/>
    <m/>
    <s v="Art"/>
    <s v="OKAY"/>
  </r>
  <r>
    <d v="2016-05-22T00:00:00"/>
    <s v="May"/>
    <s v="Art Ferguson"/>
    <x v="23"/>
    <x v="2"/>
    <s v="Phones"/>
    <s v="Digium D40 VoIP phone"/>
    <n v="257.98"/>
    <n v="2"/>
    <n v="74.81"/>
    <m/>
    <n v="0.28998371966819131"/>
    <m/>
    <s v="Art"/>
    <e v="#N/A"/>
  </r>
  <r>
    <d v="2016-05-22T00:00:00"/>
    <s v="May"/>
    <s v="Jeremy Farry"/>
    <x v="4"/>
    <x v="0"/>
    <s v="Labels"/>
    <s v="Avery 493"/>
    <n v="14.73"/>
    <n v="3"/>
    <n v="7.22"/>
    <m/>
    <n v="0.49015614392396467"/>
    <m/>
    <s v="Jeremy"/>
    <s v="OKAY"/>
  </r>
  <r>
    <d v="2016-05-22T00:00:00"/>
    <s v="May"/>
    <s v="Jim Epp"/>
    <x v="3"/>
    <x v="2"/>
    <s v="Phones"/>
    <s v="Nortel Business Series Terminal T7208 Digital phone"/>
    <n v="222.38"/>
    <n v="2"/>
    <n v="22.24"/>
    <m/>
    <n v="0.10000899361453368"/>
    <m/>
    <s v="Jim"/>
    <e v="#N/A"/>
  </r>
  <r>
    <d v="2016-05-23T00:00:00"/>
    <s v="May"/>
    <s v="Lisa DeCherney"/>
    <x v="3"/>
    <x v="1"/>
    <s v="Furnishings"/>
    <s v="Eldon Image Series Desk Accessories, Ebony"/>
    <n v="37.049999999999997"/>
    <n v="3"/>
    <n v="16.3"/>
    <m/>
    <n v="0.43994601889338736"/>
    <m/>
    <s v="Lisa"/>
    <s v="OKAY"/>
  </r>
  <r>
    <d v="2016-05-23T00:00:00"/>
    <s v="May"/>
    <s v="Ken Lonsdale"/>
    <x v="1"/>
    <x v="2"/>
    <s v="Phones"/>
    <s v="Mitel MiVoice 5330e IP Phone"/>
    <n v="1979.93"/>
    <n v="9"/>
    <n v="148.49"/>
    <m/>
    <n v="7.4997600925285235E-2"/>
    <m/>
    <s v="Ken"/>
    <s v="GOOD"/>
  </r>
  <r>
    <d v="2016-05-23T00:00:00"/>
    <s v="May"/>
    <s v="Anne Pryor"/>
    <x v="33"/>
    <x v="0"/>
    <s v="Paper"/>
    <s v="Xerox 1949"/>
    <n v="4.9800000000000004"/>
    <n v="1"/>
    <n v="2.44"/>
    <m/>
    <n v="0.48995983935742965"/>
    <m/>
    <s v="Anne"/>
    <s v="OKAY"/>
  </r>
  <r>
    <d v="2016-05-23T00:00:00"/>
    <s v="May"/>
    <s v="Christopher Conant"/>
    <x v="2"/>
    <x v="2"/>
    <s v="Copiers"/>
    <s v="Canon imageCLASS 2200 Advanced Copier"/>
    <n v="8399.98"/>
    <n v="4"/>
    <n v="1120"/>
    <m/>
    <n v="0.13333365079440665"/>
    <m/>
    <s v="Christopher"/>
    <s v="GOOD"/>
  </r>
  <r>
    <d v="2016-05-23T00:00:00"/>
    <s v="May"/>
    <s v="Christopher Conant"/>
    <x v="2"/>
    <x v="0"/>
    <s v="Binders"/>
    <s v="Avery Legal 4-Ring Binder"/>
    <n v="6.29"/>
    <n v="1"/>
    <n v="-4.2"/>
    <m/>
    <n v="-0.66772655007949133"/>
    <m/>
    <s v="Christopher"/>
    <s v="OKAY"/>
  </r>
  <r>
    <d v="2016-05-23T00:00:00"/>
    <s v="May"/>
    <s v="Christopher Conant"/>
    <x v="2"/>
    <x v="0"/>
    <s v="Paper"/>
    <s v="Xerox 224"/>
    <n v="10.37"/>
    <n v="2"/>
    <n v="3.63"/>
    <m/>
    <n v="0.35004821600771457"/>
    <m/>
    <s v="Christopher"/>
    <s v="OKAY"/>
  </r>
  <r>
    <d v="2016-05-23T00:00:00"/>
    <s v="May"/>
    <s v="Christopher Conant"/>
    <x v="2"/>
    <x v="2"/>
    <s v="Phones"/>
    <s v="Avaya 5410 Digital phone"/>
    <n v="122.38"/>
    <n v="3"/>
    <n v="-24.48"/>
    <m/>
    <n v="-0.20003268507926134"/>
    <m/>
    <s v="Christopher"/>
    <e v="#N/A"/>
  </r>
  <r>
    <d v="2016-05-24T00:00:00"/>
    <s v="May"/>
    <s v="Eugene Hildebrand"/>
    <x v="6"/>
    <x v="0"/>
    <s v="Supplies"/>
    <s v="Acme Hot Forged Carbon Steel Scissors with Nickel-Plated Handles, 3 7/8&quot; Cut, 8&quot;L"/>
    <n v="69.5"/>
    <n v="5"/>
    <n v="20.16"/>
    <m/>
    <n v="0.29007194244604317"/>
    <m/>
    <s v="Eugene"/>
    <s v="OKAY"/>
  </r>
  <r>
    <d v="2016-05-24T00:00:00"/>
    <s v="May"/>
    <s v="Eugene Hildebrand"/>
    <x v="6"/>
    <x v="0"/>
    <s v="Paper"/>
    <s v="Xerox 1911"/>
    <n v="191.6"/>
    <n v="4"/>
    <n v="91.97"/>
    <m/>
    <n v="0.48001043841336116"/>
    <m/>
    <s v="Eugene"/>
    <e v="#N/A"/>
  </r>
  <r>
    <d v="2016-05-24T00:00:00"/>
    <s v="May"/>
    <s v="Dennis Pardue"/>
    <x v="2"/>
    <x v="0"/>
    <s v="Art"/>
    <s v="BIC Liqua Brite Liner"/>
    <n v="16.66"/>
    <n v="3"/>
    <n v="3.33"/>
    <m/>
    <n v="0.19987995198079231"/>
    <m/>
    <s v="Dennis"/>
    <s v="OKAY"/>
  </r>
  <r>
    <d v="2016-05-25T00:00:00"/>
    <s v="May"/>
    <s v="Julia Barnett"/>
    <x v="4"/>
    <x v="1"/>
    <s v="Furnishings"/>
    <s v="Eldon Expressions Mahogany Wood Desk Collection"/>
    <n v="24.96"/>
    <n v="4"/>
    <n v="6.24"/>
    <m/>
    <n v="0.25"/>
    <m/>
    <s v="Julia"/>
    <s v="OKAY"/>
  </r>
  <r>
    <d v="2016-05-25T00:00:00"/>
    <s v="May"/>
    <s v="Julia Barnett"/>
    <x v="4"/>
    <x v="0"/>
    <s v="Paper"/>
    <s v="Wirebound Service Call Books, 5 1/2&quot; x 4&quot;"/>
    <n v="19.36"/>
    <n v="2"/>
    <n v="9.2899999999999991"/>
    <m/>
    <n v="0.47985537190082644"/>
    <m/>
    <s v="Julia"/>
    <s v="OKAY"/>
  </r>
  <r>
    <d v="2016-05-25T00:00:00"/>
    <s v="May"/>
    <s v="Julia Barnett"/>
    <x v="4"/>
    <x v="0"/>
    <s v="Storage"/>
    <s v="Fellowes Strictly Business Drawer File, Letter/Legal Size"/>
    <n v="1267.6500000000001"/>
    <n v="9"/>
    <n v="152.12"/>
    <m/>
    <n v="0.12000157772255748"/>
    <m/>
    <s v="Julia"/>
    <s v="GOOD"/>
  </r>
  <r>
    <d v="2016-05-26T00:00:00"/>
    <s v="May"/>
    <s v="Maurice Satty"/>
    <x v="0"/>
    <x v="0"/>
    <s v="Paper"/>
    <s v="Xerox 212"/>
    <n v="10.37"/>
    <n v="2"/>
    <n v="3.63"/>
    <m/>
    <n v="0.35004821600771457"/>
    <m/>
    <s v="Maurice"/>
    <s v="OKAY"/>
  </r>
  <r>
    <d v="2016-05-26T00:00:00"/>
    <s v="May"/>
    <s v="Maurice Satty"/>
    <x v="0"/>
    <x v="1"/>
    <s v="Chairs"/>
    <s v="Office Star Flex Back Scooter Chair with White Frame"/>
    <n v="388.43"/>
    <n v="5"/>
    <n v="-88.78"/>
    <m/>
    <n v="-0.22856113070566125"/>
    <m/>
    <s v="Maurice"/>
    <e v="#N/A"/>
  </r>
  <r>
    <d v="2016-05-26T00:00:00"/>
    <s v="May"/>
    <s v="Maurice Satty"/>
    <x v="0"/>
    <x v="0"/>
    <s v="Paper"/>
    <s v="Universal Premium White Copier/Laser Paper (20Lb. and 87 Bright)"/>
    <n v="14.35"/>
    <n v="3"/>
    <n v="5.2"/>
    <m/>
    <n v="0.3623693379790941"/>
    <m/>
    <s v="Maurice"/>
    <s v="OKAY"/>
  </r>
  <r>
    <d v="2016-05-26T00:00:00"/>
    <s v="May"/>
    <s v="Maurice Satty"/>
    <x v="0"/>
    <x v="2"/>
    <s v="Accessories"/>
    <s v="Logitech G13 Programmable Gameboard with LCD Display"/>
    <n v="63.99"/>
    <n v="1"/>
    <n v="-7.2"/>
    <m/>
    <n v="-0.11251758087201125"/>
    <m/>
    <s v="Maurice"/>
    <s v="OKAY"/>
  </r>
  <r>
    <d v="2016-05-26T00:00:00"/>
    <s v="May"/>
    <s v="Toby Braunhardt"/>
    <x v="44"/>
    <x v="0"/>
    <s v="Paper"/>
    <s v="Weyerhaeuser First Choice Laser/Copy Paper (20Lb. and 88 Bright)"/>
    <n v="19.440000000000001"/>
    <n v="3"/>
    <n v="9.33"/>
    <m/>
    <n v="0.47993827160493824"/>
    <m/>
    <s v="Toby"/>
    <s v="OKAY"/>
  </r>
  <r>
    <d v="2016-05-26T00:00:00"/>
    <s v="May"/>
    <s v="Toby Braunhardt"/>
    <x v="44"/>
    <x v="0"/>
    <s v="Binders"/>
    <s v="Wilson Jones Turn Tabs Binder Tool for Ring Binders"/>
    <n v="9.64"/>
    <n v="2"/>
    <n v="4.43"/>
    <m/>
    <n v="0.45954356846473021"/>
    <m/>
    <s v="Toby"/>
    <s v="OKAY"/>
  </r>
  <r>
    <d v="2016-05-26T00:00:00"/>
    <s v="May"/>
    <s v="Toby Braunhardt"/>
    <x v="44"/>
    <x v="0"/>
    <s v="Paper"/>
    <s v="Telephone Message Books with Fax/Mobile Section, 5 1/2&quot; x 3 3/16&quot;"/>
    <n v="12.7"/>
    <n v="2"/>
    <n v="5.84"/>
    <m/>
    <n v="0.45984251968503936"/>
    <m/>
    <s v="Toby"/>
    <s v="OKAY"/>
  </r>
  <r>
    <d v="2016-05-26T00:00:00"/>
    <s v="May"/>
    <s v="Toby Braunhardt"/>
    <x v="44"/>
    <x v="1"/>
    <s v="Furnishings"/>
    <s v="9-3/4 Diameter Round Wall Clock"/>
    <n v="41.37"/>
    <n v="3"/>
    <n v="17.38"/>
    <m/>
    <n v="0.42011119168479577"/>
    <m/>
    <s v="Toby"/>
    <s v="OKAY"/>
  </r>
  <r>
    <d v="2016-05-26T00:00:00"/>
    <s v="May"/>
    <s v="Tiffany House"/>
    <x v="2"/>
    <x v="0"/>
    <s v="Art"/>
    <s v="OIC #2 Pencils, Medium Soft"/>
    <n v="1.5"/>
    <n v="1"/>
    <n v="0.17"/>
    <m/>
    <n v="0.11333333333333334"/>
    <m/>
    <s v="Tiffany"/>
    <s v="OKAY"/>
  </r>
  <r>
    <d v="2016-05-26T00:00:00"/>
    <s v="May"/>
    <s v="Tiffany House"/>
    <x v="2"/>
    <x v="0"/>
    <s v="Appliances"/>
    <s v="Holmes HEPA Air Purifier"/>
    <n v="34.85"/>
    <n v="2"/>
    <n v="6.53"/>
    <m/>
    <n v="0.18737446197991392"/>
    <m/>
    <s v="Tiffany"/>
    <s v="OKAY"/>
  </r>
  <r>
    <d v="2016-05-26T00:00:00"/>
    <s v="May"/>
    <s v="Stewart Visinsky"/>
    <x v="3"/>
    <x v="0"/>
    <s v="Fasteners"/>
    <s v="Alliance Big Bands Rubber Bands, 12/Pack"/>
    <n v="5.94"/>
    <n v="3"/>
    <n v="0"/>
    <m/>
    <n v="0"/>
    <m/>
    <s v="Stewart"/>
    <s v="OKAY"/>
  </r>
  <r>
    <d v="2016-05-26T00:00:00"/>
    <s v="May"/>
    <s v="Stewart Visinsky"/>
    <x v="3"/>
    <x v="0"/>
    <s v="Paper"/>
    <s v="Xerox 1946"/>
    <n v="45.36"/>
    <n v="7"/>
    <n v="21.77"/>
    <m/>
    <n v="0.47993827160493829"/>
    <m/>
    <s v="Stewart"/>
    <s v="OKAY"/>
  </r>
  <r>
    <d v="2016-05-26T00:00:00"/>
    <s v="May"/>
    <s v="Stewart Visinsky"/>
    <x v="3"/>
    <x v="2"/>
    <s v="Phones"/>
    <s v="Cisco SPA508G"/>
    <n v="211.17"/>
    <n v="4"/>
    <n v="23.76"/>
    <m/>
    <n v="0.11251598238386136"/>
    <m/>
    <s v="Stewart"/>
    <s v="GREAT"/>
  </r>
  <r>
    <d v="2016-05-26T00:00:00"/>
    <s v="May"/>
    <s v="Stewart Visinsky"/>
    <x v="3"/>
    <x v="1"/>
    <s v="Chairs"/>
    <s v="Global Low Back Tilter Chair"/>
    <n v="484.7"/>
    <n v="6"/>
    <n v="-84.82"/>
    <m/>
    <n v="-0.17499484217041467"/>
    <m/>
    <s v="Stewart"/>
    <s v="GREAT"/>
  </r>
  <r>
    <d v="2016-05-26T00:00:00"/>
    <s v="May"/>
    <s v="Stewart Visinsky"/>
    <x v="3"/>
    <x v="2"/>
    <s v="Machines"/>
    <s v="Fellowes Powershred HS-440 4-Sheet High Security Shredder"/>
    <n v="371.98"/>
    <n v="3"/>
    <n v="116.24"/>
    <m/>
    <n v="0.31248991881283938"/>
    <m/>
    <s v="Stewart"/>
    <s v="GREAT"/>
  </r>
  <r>
    <d v="2016-05-26T00:00:00"/>
    <s v="May"/>
    <s v="Cathy Prescott"/>
    <x v="16"/>
    <x v="0"/>
    <s v="Storage"/>
    <s v="Advantus Rolling Drawer Organizers"/>
    <n v="184.7"/>
    <n v="6"/>
    <n v="13.85"/>
    <m/>
    <n v="7.4986464537087169E-2"/>
    <m/>
    <s v="Cathy"/>
    <e v="#N/A"/>
  </r>
  <r>
    <d v="2016-05-26T00:00:00"/>
    <s v="May"/>
    <s v="Cathy Prescott"/>
    <x v="16"/>
    <x v="2"/>
    <s v="Accessories"/>
    <s v="ImationÂ 32GB Pocket Pro USB 3.0Â Flash DriveÂ - 32 GB - Black - 1 P ..."/>
    <n v="47.92"/>
    <n v="2"/>
    <n v="11.98"/>
    <m/>
    <n v="0.25"/>
    <m/>
    <s v="Cathy"/>
    <s v="OKAY"/>
  </r>
  <r>
    <d v="2016-05-26T00:00:00"/>
    <s v="May"/>
    <s v="Chris McAfee"/>
    <x v="21"/>
    <x v="1"/>
    <s v="Furnishings"/>
    <s v="Nu-Dell Float Frame 11 x 14 1/2"/>
    <n v="26.94"/>
    <n v="3"/>
    <n v="11.31"/>
    <m/>
    <n v="0.41982182628062359"/>
    <m/>
    <s v="Chris"/>
    <s v="OKAY"/>
  </r>
  <r>
    <d v="2016-05-27T00:00:00"/>
    <s v="May"/>
    <s v="Laura Armstrong"/>
    <x v="14"/>
    <x v="1"/>
    <s v="Chairs"/>
    <s v="HON 5400 Series Task Chairs for Big and Tall"/>
    <n v="3504.9"/>
    <n v="5"/>
    <n v="700.98"/>
    <m/>
    <n v="0.2"/>
    <m/>
    <s v="Laura"/>
    <s v="GOOD"/>
  </r>
  <r>
    <d v="2016-05-27T00:00:00"/>
    <s v="May"/>
    <s v="Laura Armstrong"/>
    <x v="14"/>
    <x v="0"/>
    <s v="Paper"/>
    <s v="Xerox 1910"/>
    <n v="144.12"/>
    <n v="3"/>
    <n v="69.180000000000007"/>
    <m/>
    <n v="0.48001665278934225"/>
    <m/>
    <s v="Laura"/>
    <s v="GREAT"/>
  </r>
  <r>
    <d v="2016-05-27T00:00:00"/>
    <s v="May"/>
    <s v="Laura Armstrong"/>
    <x v="14"/>
    <x v="0"/>
    <s v="Paper"/>
    <s v="Xerox 1915"/>
    <n v="314.55"/>
    <n v="3"/>
    <n v="150.97999999999999"/>
    <m/>
    <n v="0.47998728342075975"/>
    <m/>
    <s v="Laura"/>
    <e v="#N/A"/>
  </r>
  <r>
    <d v="2016-05-27T00:00:00"/>
    <s v="May"/>
    <s v="Brian Stugart"/>
    <x v="1"/>
    <x v="1"/>
    <s v="Furnishings"/>
    <s v="36X48 HARDFLOOR CHAIRMAT"/>
    <n v="25.18"/>
    <n v="3"/>
    <n v="-33.36"/>
    <m/>
    <n v="-1.3248610007942812"/>
    <m/>
    <s v="Brian"/>
    <s v="OKAY"/>
  </r>
  <r>
    <d v="2016-05-27T00:00:00"/>
    <s v="May"/>
    <s v="Brian Stugart"/>
    <x v="1"/>
    <x v="1"/>
    <s v="Furnishings"/>
    <s v="G.E. Halogen Desk Lamp Bulbs"/>
    <n v="5.58"/>
    <n v="2"/>
    <n v="-1.68"/>
    <m/>
    <n v="-0.30107526881720431"/>
    <m/>
    <s v="Brian"/>
    <s v="OKAY"/>
  </r>
  <r>
    <d v="2016-05-27T00:00:00"/>
    <s v="May"/>
    <s v="Brian Stugart"/>
    <x v="1"/>
    <x v="0"/>
    <s v="Storage"/>
    <s v="Standard Rollaway File with Lock"/>
    <n v="1297.3699999999999"/>
    <n v="9"/>
    <n v="97.3"/>
    <m/>
    <n v="7.4997880327123345E-2"/>
    <m/>
    <s v="Brian"/>
    <s v="GOOD"/>
  </r>
  <r>
    <d v="2016-05-27T00:00:00"/>
    <s v="May"/>
    <s v="Lynn Smith"/>
    <x v="3"/>
    <x v="0"/>
    <s v="Paper"/>
    <s v="Wirebound Message Books, Four 2 3/4 x 5 White Forms per Page"/>
    <n v="13.38"/>
    <n v="2"/>
    <n v="6.15"/>
    <m/>
    <n v="0.45964125560538116"/>
    <m/>
    <s v="Lynn"/>
    <s v="OKAY"/>
  </r>
  <r>
    <d v="2016-05-28T00:00:00"/>
    <s v="May"/>
    <s v="Valerie Dominguez"/>
    <x v="29"/>
    <x v="0"/>
    <s v="Art"/>
    <s v="Boston School Pro Electric Pencil Sharpener, 1670"/>
    <n v="185.88"/>
    <n v="6"/>
    <n v="50.19"/>
    <m/>
    <n v="0.27001291155584245"/>
    <m/>
    <s v="Valerie"/>
    <s v="GREAT"/>
  </r>
  <r>
    <d v="2016-05-28T00:00:00"/>
    <s v="May"/>
    <s v="Kimberly Carter"/>
    <x v="16"/>
    <x v="1"/>
    <s v="Chairs"/>
    <s v="Novimex Fabric Task Chair"/>
    <n v="390.27"/>
    <n v="8"/>
    <n v="-24.39"/>
    <m/>
    <n v="-6.2495195633791994E-2"/>
    <m/>
    <s v="Kimberly"/>
    <e v="#N/A"/>
  </r>
  <r>
    <d v="2016-05-28T00:00:00"/>
    <s v="May"/>
    <s v="Kimberly Carter"/>
    <x v="16"/>
    <x v="0"/>
    <s v="Paper"/>
    <s v="Great White Multi-Use Recycled Paper (20Lb. and 84 Bright)"/>
    <n v="62.19"/>
    <n v="13"/>
    <n v="19.440000000000001"/>
    <m/>
    <n v="0.31259044862518093"/>
    <m/>
    <s v="Kimberly"/>
    <s v="OKAY"/>
  </r>
  <r>
    <d v="2016-05-28T00:00:00"/>
    <s v="May"/>
    <s v="Clay Ludtke"/>
    <x v="3"/>
    <x v="0"/>
    <s v="Appliances"/>
    <s v="Kensington 7 Outlet MasterPiece HOMEOFFICE Power Control Center"/>
    <n v="262.24"/>
    <n v="2"/>
    <n v="78.67"/>
    <m/>
    <n v="0.29999237339841367"/>
    <m/>
    <s v="Clay"/>
    <s v="GREAT"/>
  </r>
  <r>
    <d v="2016-05-28T00:00:00"/>
    <s v="May"/>
    <s v="Clay Ludtke"/>
    <x v="3"/>
    <x v="0"/>
    <s v="Paper"/>
    <s v="Xerox 1991"/>
    <n v="182.72"/>
    <n v="8"/>
    <n v="84.05"/>
    <m/>
    <n v="0.45999343257443082"/>
    <m/>
    <s v="Clay"/>
    <s v="GREAT"/>
  </r>
  <r>
    <d v="2016-05-28T00:00:00"/>
    <s v="May"/>
    <s v="Clay Ludtke"/>
    <x v="3"/>
    <x v="2"/>
    <s v="Accessories"/>
    <s v="ImationÂ Clip USBÂ flash driveÂ - 8 GB"/>
    <n v="131.6"/>
    <n v="7"/>
    <n v="7.9"/>
    <m/>
    <n v="6.0030395136778124E-2"/>
    <m/>
    <s v="Clay"/>
    <e v="#N/A"/>
  </r>
  <r>
    <d v="2016-05-28T00:00:00"/>
    <s v="May"/>
    <s v="Clay Ludtke"/>
    <x v="3"/>
    <x v="0"/>
    <s v="Binders"/>
    <s v="Wilson Jones Hanging View Binder, White, 1&quot;"/>
    <n v="22.72"/>
    <n v="4"/>
    <n v="7.38"/>
    <m/>
    <n v="0.32482394366197187"/>
    <m/>
    <s v="Clay"/>
    <s v="OKAY"/>
  </r>
  <r>
    <d v="2016-05-28T00:00:00"/>
    <s v="May"/>
    <s v="Clay Ludtke"/>
    <x v="3"/>
    <x v="2"/>
    <s v="Machines"/>
    <s v="Okidata C331dn Printer"/>
    <n v="558.4"/>
    <n v="2"/>
    <n v="41.88"/>
    <m/>
    <n v="7.5000000000000011E-2"/>
    <m/>
    <s v="Clay"/>
    <s v="GOOD"/>
  </r>
  <r>
    <d v="2016-05-28T00:00:00"/>
    <s v="May"/>
    <s v="Edward Hooks"/>
    <x v="20"/>
    <x v="0"/>
    <s v="Supplies"/>
    <s v="Fiskars Softgrip Scissors"/>
    <n v="54.9"/>
    <n v="5"/>
    <n v="15.37"/>
    <m/>
    <n v="0.27996357012750456"/>
    <m/>
    <s v="Edward"/>
    <s v="OKAY"/>
  </r>
  <r>
    <d v="2016-05-28T00:00:00"/>
    <s v="May"/>
    <s v="Tanja Norvell"/>
    <x v="1"/>
    <x v="2"/>
    <s v="Phones"/>
    <s v="Wilson Electronics DB Pro Signal Booster"/>
    <n v="286.39999999999998"/>
    <n v="1"/>
    <n v="25.06"/>
    <m/>
    <n v="8.7500000000000008E-2"/>
    <m/>
    <s v="Tanja"/>
    <s v="GREAT"/>
  </r>
  <r>
    <d v="2016-05-29T00:00:00"/>
    <s v="May"/>
    <s v="Rob Lucas"/>
    <x v="33"/>
    <x v="2"/>
    <s v="Phones"/>
    <s v="Panasonic KX-TG9471B"/>
    <n v="979.95"/>
    <n v="5"/>
    <n v="274.39"/>
    <m/>
    <n v="0.28000408184091025"/>
    <m/>
    <s v="Rob"/>
    <s v="GOOD"/>
  </r>
  <r>
    <d v="2016-05-29T00:00:00"/>
    <s v="May"/>
    <s v="Rob Lucas"/>
    <x v="33"/>
    <x v="0"/>
    <s v="Binders"/>
    <s v="Presstex Flexible Ring Binders"/>
    <n v="22.75"/>
    <n v="5"/>
    <n v="11.38"/>
    <m/>
    <n v="0.50021978021978031"/>
    <m/>
    <s v="Rob"/>
    <s v="OKAY"/>
  </r>
  <r>
    <d v="2016-05-29T00:00:00"/>
    <s v="May"/>
    <s v="Raymond Buch"/>
    <x v="15"/>
    <x v="0"/>
    <s v="Binders"/>
    <s v="GBC ProClick Spines for 32-Hole Punch"/>
    <n v="11.28"/>
    <n v="3"/>
    <n v="-8.65"/>
    <m/>
    <n v="-0.76684397163120577"/>
    <m/>
    <s v="Raymond"/>
    <s v="OKAY"/>
  </r>
  <r>
    <d v="2016-05-29T00:00:00"/>
    <s v="May"/>
    <s v="Raymond Buch"/>
    <x v="15"/>
    <x v="0"/>
    <s v="Art"/>
    <s v="Newell 333"/>
    <n v="4.45"/>
    <n v="2"/>
    <n v="0.33"/>
    <m/>
    <n v="7.415730337078652E-2"/>
    <m/>
    <s v="Raymond"/>
    <s v="OKAY"/>
  </r>
  <r>
    <d v="2016-05-29T00:00:00"/>
    <s v="May"/>
    <s v="Raymond Buch"/>
    <x v="15"/>
    <x v="1"/>
    <s v="Furnishings"/>
    <s v="3M Polarizing Light Filter Sleeves"/>
    <n v="44.76"/>
    <n v="3"/>
    <n v="14.55"/>
    <m/>
    <n v="0.32506702412868638"/>
    <m/>
    <s v="Raymond"/>
    <s v="OKAY"/>
  </r>
  <r>
    <d v="2016-05-30T00:00:00"/>
    <s v="May"/>
    <s v="Maribeth Yedwab"/>
    <x v="26"/>
    <x v="0"/>
    <s v="Binders"/>
    <s v="Vinyl Sectional Post Binders"/>
    <n v="22.62"/>
    <n v="2"/>
    <n v="-15.08"/>
    <m/>
    <n v="-0.66666666666666663"/>
    <m/>
    <s v="Maribeth"/>
    <s v="OKAY"/>
  </r>
  <r>
    <d v="2016-05-30T00:00:00"/>
    <s v="May"/>
    <s v="Maribeth Yedwab"/>
    <x v="26"/>
    <x v="0"/>
    <s v="Binders"/>
    <s v="GBC Standard Therm-A-Bind Covers"/>
    <n v="14.95"/>
    <n v="2"/>
    <n v="-11.96"/>
    <m/>
    <n v="-0.8"/>
    <m/>
    <s v="Maribeth"/>
    <s v="OKAY"/>
  </r>
  <r>
    <d v="2016-05-30T00:00:00"/>
    <s v="May"/>
    <s v="Maribeth Yedwab"/>
    <x v="26"/>
    <x v="1"/>
    <s v="Chairs"/>
    <s v="Global Troy Executive Leather Low-Back Tilter"/>
    <n v="801.57"/>
    <n v="2"/>
    <n v="50.1"/>
    <m/>
    <n v="6.2502339159399678E-2"/>
    <m/>
    <s v="Maribeth"/>
    <s v="GOOD"/>
  </r>
  <r>
    <d v="2016-05-30T00:00:00"/>
    <s v="May"/>
    <s v="Maribeth Yedwab"/>
    <x v="26"/>
    <x v="0"/>
    <s v="Binders"/>
    <s v="Storex Flexible Poly Binders with Double Pockets"/>
    <n v="2.38"/>
    <n v="3"/>
    <n v="-1.9"/>
    <m/>
    <n v="-0.79831932773109249"/>
    <m/>
    <s v="Maribeth"/>
    <s v="OKAY"/>
  </r>
  <r>
    <d v="2016-05-30T00:00:00"/>
    <s v="May"/>
    <s v="Maribeth Yedwab"/>
    <x v="26"/>
    <x v="0"/>
    <s v="Paper"/>
    <s v="White Dual Perf Computer Printout Paper, 2700 Sheets, 1 Part, Heavyweight, 20 lbs., 14 7/8 x 11"/>
    <n v="32.79"/>
    <n v="1"/>
    <n v="11.89"/>
    <m/>
    <n v="0.36261055199756026"/>
    <m/>
    <s v="Maribeth"/>
    <s v="OKAY"/>
  </r>
  <r>
    <d v="2016-05-30T00:00:00"/>
    <s v="May"/>
    <s v="Robert Waldorf"/>
    <x v="25"/>
    <x v="0"/>
    <s v="Binders"/>
    <s v="Angle-D Ring Binders"/>
    <n v="3.28"/>
    <n v="2"/>
    <n v="-2.63"/>
    <m/>
    <n v="-0.80182926829268297"/>
    <m/>
    <s v="Robert"/>
    <s v="OKAY"/>
  </r>
  <r>
    <d v="2016-05-30T00:00:00"/>
    <s v="May"/>
    <s v="Brooke Gillingham"/>
    <x v="10"/>
    <x v="2"/>
    <s v="Copiers"/>
    <s v="Canon Imageclass D680 Copier / Fax"/>
    <n v="839.99"/>
    <n v="2"/>
    <n v="70"/>
    <m/>
    <n v="8.333432540863582E-2"/>
    <m/>
    <s v="Brooke"/>
    <s v="GOOD"/>
  </r>
  <r>
    <d v="2016-05-30T00:00:00"/>
    <s v="May"/>
    <s v="Anna HÃ¤berlin"/>
    <x v="6"/>
    <x v="1"/>
    <s v="Tables"/>
    <s v="Hon Rectangular Conference Tables"/>
    <n v="2275.5"/>
    <n v="10"/>
    <n v="386.84"/>
    <m/>
    <n v="0.17000219731927049"/>
    <m/>
    <s v="Anna"/>
    <s v="GOOD"/>
  </r>
  <r>
    <d v="2016-05-30T00:00:00"/>
    <s v="May"/>
    <s v="Anna HÃ¤berlin"/>
    <x v="6"/>
    <x v="2"/>
    <s v="Accessories"/>
    <s v="Plantronics CS510 - Over-the-Head monaural Wireless Headset System"/>
    <n v="1979.7"/>
    <n v="6"/>
    <n v="653.29999999999995"/>
    <m/>
    <n v="0.32999949487296054"/>
    <m/>
    <s v="Anna"/>
    <s v="GOOD"/>
  </r>
  <r>
    <d v="2016-05-30T00:00:00"/>
    <s v="May"/>
    <s v="Anna HÃ¤berlin"/>
    <x v="6"/>
    <x v="0"/>
    <s v="Labels"/>
    <s v="Avery 473"/>
    <n v="62.1"/>
    <n v="6"/>
    <n v="29.81"/>
    <m/>
    <n v="0.48003220611916259"/>
    <m/>
    <s v="Anna"/>
    <s v="OKAY"/>
  </r>
  <r>
    <d v="2016-05-30T00:00:00"/>
    <s v="May"/>
    <s v="Justin MacKendrick"/>
    <x v="10"/>
    <x v="0"/>
    <s v="Appliances"/>
    <s v="Euro-Pro Shark Turbo Vacuum"/>
    <n v="123.92"/>
    <n v="5"/>
    <n v="9.2899999999999991"/>
    <m/>
    <n v="7.4967721110393792E-2"/>
    <m/>
    <s v="Justin"/>
    <e v="#N/A"/>
  </r>
  <r>
    <d v="2016-05-30T00:00:00"/>
    <s v="May"/>
    <s v="Nancy Lomonaco"/>
    <x v="3"/>
    <x v="0"/>
    <s v="Paper"/>
    <s v="Xerox 228"/>
    <n v="38.880000000000003"/>
    <n v="6"/>
    <n v="18.66"/>
    <m/>
    <n v="0.47993827160493824"/>
    <m/>
    <s v="Nancy"/>
    <s v="OKAY"/>
  </r>
  <r>
    <d v="2016-05-30T00:00:00"/>
    <s v="May"/>
    <s v="Eugene Moren"/>
    <x v="21"/>
    <x v="0"/>
    <s v="Appliances"/>
    <s v="Acco 7-Outlet Masterpiece Power Center, Wihtout Fax/Phone Line Protection"/>
    <n v="364.74"/>
    <n v="3"/>
    <n v="109.42"/>
    <m/>
    <n v="0.29999451664199156"/>
    <m/>
    <s v="Eugene"/>
    <e v="#N/A"/>
  </r>
  <r>
    <d v="2016-05-30T00:00:00"/>
    <s v="May"/>
    <s v="Eugene Moren"/>
    <x v="21"/>
    <x v="1"/>
    <s v="Furnishings"/>
    <s v="DAX Charcoal/Nickel-Tone Document Frame, 5 x 7"/>
    <n v="47.4"/>
    <n v="5"/>
    <n v="21.33"/>
    <m/>
    <n v="0.44999999999999996"/>
    <m/>
    <s v="Eugene"/>
    <s v="OKAY"/>
  </r>
  <r>
    <d v="2016-05-30T00:00:00"/>
    <s v="May"/>
    <s v="Eugene Moren"/>
    <x v="21"/>
    <x v="0"/>
    <s v="Storage"/>
    <s v="Eldon Simplefile Box Office"/>
    <n v="49.76"/>
    <n v="4"/>
    <n v="13.93"/>
    <m/>
    <n v="0.279943729903537"/>
    <m/>
    <s v="Eugene"/>
    <s v="OKAY"/>
  </r>
  <r>
    <d v="2016-05-30T00:00:00"/>
    <s v="May"/>
    <s v="Eugene Moren"/>
    <x v="21"/>
    <x v="0"/>
    <s v="Art"/>
    <s v="Newell 333"/>
    <n v="5.56"/>
    <n v="2"/>
    <n v="1.45"/>
    <m/>
    <n v="0.26079136690647481"/>
    <m/>
    <s v="Eugene"/>
    <s v="OKAY"/>
  </r>
  <r>
    <d v="2016-05-30T00:00:00"/>
    <s v="May"/>
    <s v="Eugene Moren"/>
    <x v="21"/>
    <x v="0"/>
    <s v="Paper"/>
    <s v="Xerox 1915"/>
    <n v="629.1"/>
    <n v="6"/>
    <n v="301.97000000000003"/>
    <m/>
    <n v="0.48000317914481005"/>
    <m/>
    <s v="Eugene"/>
    <s v="GOOD"/>
  </r>
  <r>
    <d v="2016-05-30T00:00:00"/>
    <s v="May"/>
    <s v="Eugene Moren"/>
    <x v="21"/>
    <x v="0"/>
    <s v="Art"/>
    <s v="Newell 343"/>
    <n v="14.7"/>
    <n v="5"/>
    <n v="3.97"/>
    <m/>
    <n v="0.27006802721088435"/>
    <m/>
    <s v="Eugene"/>
    <s v="OKAY"/>
  </r>
  <r>
    <d v="2016-05-30T00:00:00"/>
    <s v="May"/>
    <s v="Eugene Moren"/>
    <x v="21"/>
    <x v="0"/>
    <s v="Paper"/>
    <s v="Xerox 217"/>
    <n v="45.36"/>
    <n v="7"/>
    <n v="21.77"/>
    <m/>
    <n v="0.47993827160493829"/>
    <m/>
    <s v="Eugene"/>
    <s v="OKAY"/>
  </r>
  <r>
    <d v="2016-05-30T00:00:00"/>
    <s v="May"/>
    <s v="Eugene Moren"/>
    <x v="21"/>
    <x v="2"/>
    <s v="Phones"/>
    <s v="VTech DS6151"/>
    <n v="125.99"/>
    <n v="1"/>
    <n v="35.28"/>
    <m/>
    <n v="0.28002222398603066"/>
    <m/>
    <s v="Eugene"/>
    <s v="GREAT"/>
  </r>
  <r>
    <d v="2016-05-30T00:00:00"/>
    <s v="May"/>
    <s v="Jason Gross"/>
    <x v="3"/>
    <x v="1"/>
    <s v="Furnishings"/>
    <s v="36X48 HARDFLOOR CHAIRMAT"/>
    <n v="167.84"/>
    <n v="8"/>
    <n v="11.75"/>
    <m/>
    <n v="7.0007149666348897E-2"/>
    <m/>
    <s v="Jason"/>
    <e v="#N/A"/>
  </r>
  <r>
    <d v="2016-05-30T00:00:00"/>
    <s v="May"/>
    <s v="Edward Becker"/>
    <x v="6"/>
    <x v="0"/>
    <s v="Envelopes"/>
    <s v="Redi-Strip #10 Envelopes, 4 1/8 x 9 1/2"/>
    <n v="26.55"/>
    <n v="9"/>
    <n v="12.74"/>
    <m/>
    <n v="0.47984934086629"/>
    <m/>
    <s v="Edward"/>
    <s v="OKAY"/>
  </r>
  <r>
    <d v="2016-05-30T00:00:00"/>
    <s v="May"/>
    <s v="Edward Becker"/>
    <x v="6"/>
    <x v="2"/>
    <s v="Accessories"/>
    <s v="Sony Micro Vault Click 16 GB USB 2.0 Flash Drive"/>
    <n v="111.98"/>
    <n v="2"/>
    <n v="26.88"/>
    <m/>
    <n v="0.2400428647972852"/>
    <m/>
    <s v="Edward"/>
    <e v="#N/A"/>
  </r>
  <r>
    <d v="2016-05-30T00:00:00"/>
    <s v="May"/>
    <s v="Annie Thurman"/>
    <x v="0"/>
    <x v="2"/>
    <s v="Phones"/>
    <s v="Anker 36W 4-Port USB Wall Charger Travel Power Adapter for iPhone 5s 5c 5"/>
    <n v="79.959999999999994"/>
    <n v="5"/>
    <n v="8"/>
    <m/>
    <n v="0.10005002501250626"/>
    <m/>
    <s v="Annie"/>
    <s v="OKAY"/>
  </r>
  <r>
    <d v="2016-05-30T00:00:00"/>
    <s v="May"/>
    <s v="Annie Thurman"/>
    <x v="0"/>
    <x v="2"/>
    <s v="Accessories"/>
    <s v="Sony Micro Vault Click 16 GB USB 2.0 Flash Drive"/>
    <n v="223.96"/>
    <n v="5"/>
    <n v="11.2"/>
    <m/>
    <n v="5.0008930166101084E-2"/>
    <m/>
    <s v="Annie"/>
    <e v="#N/A"/>
  </r>
  <r>
    <d v="2016-05-31T00:00:00"/>
    <s v="May"/>
    <s v="Beth Paige"/>
    <x v="1"/>
    <x v="1"/>
    <s v="Furnishings"/>
    <s v="Executive Impressions 16-1/2&quot; Circular Wall Clock"/>
    <n v="32.06"/>
    <n v="3"/>
    <n v="-12.83"/>
    <m/>
    <n v="-0.400187149095446"/>
    <m/>
    <s v="Beth"/>
    <s v="OKAY"/>
  </r>
  <r>
    <d v="2016-05-31T00:00:00"/>
    <s v="May"/>
    <s v="Beth Paige"/>
    <x v="1"/>
    <x v="0"/>
    <s v="Paper"/>
    <s v="Xerox 1899"/>
    <n v="18.5"/>
    <n v="4"/>
    <n v="6.7"/>
    <m/>
    <n v="0.36216216216216218"/>
    <m/>
    <s v="Beth"/>
    <s v="OKAY"/>
  </r>
  <r>
    <d v="2016-05-31T00:00:00"/>
    <s v="May"/>
    <s v="Beth Paige"/>
    <x v="1"/>
    <x v="1"/>
    <s v="Chairs"/>
    <s v="Global Highback Leather Tilter in Burgundy"/>
    <n v="191.08"/>
    <n v="3"/>
    <n v="-38.22"/>
    <m/>
    <n v="-0.20002093364036003"/>
    <m/>
    <s v="Beth"/>
    <e v="#N/A"/>
  </r>
  <r>
    <d v="2016-05-31T00:00:00"/>
    <s v="May"/>
    <s v="Beth Paige"/>
    <x v="1"/>
    <x v="0"/>
    <s v="Paper"/>
    <s v="Xerox 212"/>
    <n v="10.37"/>
    <n v="2"/>
    <n v="3.63"/>
    <m/>
    <n v="0.35004821600771457"/>
    <m/>
    <s v="Beth"/>
    <s v="OKAY"/>
  </r>
  <r>
    <d v="2016-05-31T00:00:00"/>
    <s v="May"/>
    <s v="Neoma Murray"/>
    <x v="20"/>
    <x v="0"/>
    <s v="Binders"/>
    <s v="Avery Hidden Tab Dividers for Binding Systems"/>
    <n v="7.15"/>
    <n v="3"/>
    <n v="2.3199999999999998"/>
    <m/>
    <n v="0.32447552447552441"/>
    <m/>
    <s v="Neoma"/>
    <s v="OKAY"/>
  </r>
  <r>
    <d v="2016-05-31T00:00:00"/>
    <s v="May"/>
    <s v="Neoma Murray"/>
    <x v="20"/>
    <x v="2"/>
    <s v="Phones"/>
    <s v="Jackery Bar Premium Fast-charging Portable Charger"/>
    <n v="179.7"/>
    <n v="6"/>
    <n v="88.05"/>
    <m/>
    <n v="0.48998330550918201"/>
    <m/>
    <s v="Neoma"/>
    <e v="#N/A"/>
  </r>
  <r>
    <d v="2016-06-02T00:00:00"/>
    <s v="June"/>
    <s v="Karen Carlisle"/>
    <x v="2"/>
    <x v="0"/>
    <s v="Storage"/>
    <s v="Carina Double Wide Media Storage Towers in Natural &amp; Black"/>
    <n v="64.78"/>
    <n v="1"/>
    <n v="-12.96"/>
    <m/>
    <n v="-0.20006174745291758"/>
    <m/>
    <s v="Karen"/>
    <s v="OKAY"/>
  </r>
  <r>
    <d v="2016-06-02T00:00:00"/>
    <s v="June"/>
    <s v="Edward Hooks"/>
    <x v="22"/>
    <x v="0"/>
    <s v="Paper"/>
    <s v="Riverleaf Stik-Withit Designer Note Cubes"/>
    <n v="30.18"/>
    <n v="3"/>
    <n v="13.88"/>
    <m/>
    <n v="0.45990722332670647"/>
    <m/>
    <s v="Edward"/>
    <s v="OKAY"/>
  </r>
  <r>
    <d v="2016-06-02T00:00:00"/>
    <s v="June"/>
    <s v="Edward Hooks"/>
    <x v="22"/>
    <x v="0"/>
    <s v="Binders"/>
    <s v="Acco PRESSTEX Data Binder with Storage Hooks, Dark Blue, 14 7/8&quot; X 11&quot;"/>
    <n v="51.65"/>
    <n v="12"/>
    <n v="18.72"/>
    <m/>
    <n v="0.36243949661181024"/>
    <m/>
    <s v="Edward"/>
    <s v="OKAY"/>
  </r>
  <r>
    <d v="2016-06-02T00:00:00"/>
    <s v="June"/>
    <s v="Edward Hooks"/>
    <x v="22"/>
    <x v="0"/>
    <s v="Binders"/>
    <s v="Acco Translucent Poly Ring Binders"/>
    <n v="11.23"/>
    <n v="3"/>
    <n v="3.93"/>
    <m/>
    <n v="0.3499554764024933"/>
    <m/>
    <s v="Edward"/>
    <s v="OKAY"/>
  </r>
  <r>
    <d v="2016-06-03T00:00:00"/>
    <s v="June"/>
    <s v="Christine Phan"/>
    <x v="3"/>
    <x v="1"/>
    <s v="Tables"/>
    <s v="Hon 61000 Series Interactive Training Tables"/>
    <n v="71.09"/>
    <n v="2"/>
    <n v="-1.78"/>
    <m/>
    <n v="-2.5038683359122238E-2"/>
    <m/>
    <s v="Christine"/>
    <s v="OKAY"/>
  </r>
  <r>
    <d v="2016-06-04T00:00:00"/>
    <s v="June"/>
    <s v="Karen Daniels"/>
    <x v="6"/>
    <x v="0"/>
    <s v="Paper"/>
    <s v="Snap-A-Way Black Print Carbonless Ruled Speed Letter, Triplicate"/>
    <n v="75.88"/>
    <n v="2"/>
    <n v="35.659999999999997"/>
    <m/>
    <n v="0.46995255666842384"/>
    <m/>
    <s v="Karen"/>
    <s v="OKAY"/>
  </r>
  <r>
    <d v="2016-06-04T00:00:00"/>
    <s v="June"/>
    <s v="Ken Lonsdale"/>
    <x v="1"/>
    <x v="0"/>
    <s v="Paper"/>
    <s v="Xerox 1957"/>
    <n v="25.92"/>
    <n v="5"/>
    <n v="9.4"/>
    <m/>
    <n v="0.36265432098765432"/>
    <m/>
    <s v="Ken"/>
    <s v="OKAY"/>
  </r>
  <r>
    <d v="2016-06-04T00:00:00"/>
    <s v="June"/>
    <s v="Ken Lonsdale"/>
    <x v="1"/>
    <x v="1"/>
    <s v="Furnishings"/>
    <s v="Luxo Professional Fluorescent Magnifier Lamp with Clamp-Mount Base"/>
    <n v="419.68"/>
    <n v="5"/>
    <n v="-356.73"/>
    <m/>
    <n v="-0.85000476553564619"/>
    <m/>
    <s v="Ken"/>
    <e v="#N/A"/>
  </r>
  <r>
    <d v="2016-06-04T00:00:00"/>
    <s v="June"/>
    <s v="Ken Lonsdale"/>
    <x v="1"/>
    <x v="1"/>
    <s v="Furnishings"/>
    <s v="Staple-based wall hangings"/>
    <n v="11.69"/>
    <n v="3"/>
    <n v="-4.68"/>
    <m/>
    <n v="-0.40034217279726259"/>
    <m/>
    <s v="Ken"/>
    <s v="OKAY"/>
  </r>
  <r>
    <d v="2016-06-04T00:00:00"/>
    <s v="June"/>
    <s v="Ken Lonsdale"/>
    <x v="1"/>
    <x v="2"/>
    <s v="Phones"/>
    <s v="PureGear Roll-On Screen Protector"/>
    <n v="31.98"/>
    <n v="2"/>
    <n v="11.19"/>
    <m/>
    <n v="0.34990619136960599"/>
    <m/>
    <s v="Ken"/>
    <s v="OKAY"/>
  </r>
  <r>
    <d v="2016-06-04T00:00:00"/>
    <s v="June"/>
    <s v="Ken Lonsdale"/>
    <x v="1"/>
    <x v="1"/>
    <s v="Tables"/>
    <s v="KI Conference Tables"/>
    <n v="177.23"/>
    <n v="5"/>
    <n v="-120.51"/>
    <m/>
    <n v="-0.67996388873215607"/>
    <m/>
    <s v="Ken"/>
    <e v="#N/A"/>
  </r>
  <r>
    <d v="2016-06-04T00:00:00"/>
    <s v="June"/>
    <s v="Ken Lonsdale"/>
    <x v="1"/>
    <x v="1"/>
    <s v="Furnishings"/>
    <s v="Eldon 100 Class Desk Accessories"/>
    <n v="4.04"/>
    <n v="3"/>
    <n v="-2.83"/>
    <m/>
    <n v="-0.70049504950495045"/>
    <m/>
    <s v="Ken"/>
    <s v="OKAY"/>
  </r>
  <r>
    <d v="2016-06-04T00:00:00"/>
    <s v="June"/>
    <s v="Ken Lonsdale"/>
    <x v="1"/>
    <x v="0"/>
    <s v="Art"/>
    <s v="Binney &amp; Smith Crayola Metallic Colored Pencils, 8-Color Set"/>
    <n v="7.41"/>
    <n v="2"/>
    <n v="1.2"/>
    <m/>
    <n v="0.16194331983805668"/>
    <m/>
    <s v="Ken"/>
    <s v="OKAY"/>
  </r>
  <r>
    <d v="2016-06-04T00:00:00"/>
    <s v="June"/>
    <s v="Edward Nazzal"/>
    <x v="20"/>
    <x v="0"/>
    <s v="Paper"/>
    <s v="Easy-staple paper"/>
    <n v="14.94"/>
    <n v="3"/>
    <n v="7.02"/>
    <m/>
    <n v="0.46987951807228917"/>
    <m/>
    <s v="Edward"/>
    <s v="OKAY"/>
  </r>
  <r>
    <d v="2016-06-04T00:00:00"/>
    <s v="June"/>
    <s v="Edward Nazzal"/>
    <x v="20"/>
    <x v="2"/>
    <s v="Machines"/>
    <s v="Panasonic KX MC6040 Color Laser Multifunction Printer"/>
    <n v="1349.85"/>
    <n v="3"/>
    <n v="364.46"/>
    <m/>
    <n v="0.27000037041152719"/>
    <m/>
    <s v="Edward"/>
    <s v="GOOD"/>
  </r>
  <r>
    <d v="2016-06-04T00:00:00"/>
    <s v="June"/>
    <s v="Edward Nazzal"/>
    <x v="20"/>
    <x v="1"/>
    <s v="Bookcases"/>
    <s v="Sauder Inglewood Library Bookcases"/>
    <n v="136.78"/>
    <n v="1"/>
    <n v="5.13"/>
    <m/>
    <n v="3.7505483257786222E-2"/>
    <m/>
    <s v="Edward"/>
    <e v="#N/A"/>
  </r>
  <r>
    <d v="2016-06-04T00:00:00"/>
    <s v="June"/>
    <s v="Edward Nazzal"/>
    <x v="20"/>
    <x v="1"/>
    <s v="Furnishings"/>
    <s v="Linden 10&quot; Round Wall Clock, Black"/>
    <n v="61.12"/>
    <n v="4"/>
    <n v="20.78"/>
    <m/>
    <n v="0.33998691099476441"/>
    <m/>
    <s v="Edward"/>
    <s v="OKAY"/>
  </r>
  <r>
    <d v="2016-06-05T00:00:00"/>
    <s v="June"/>
    <s v="Joni Sundaresam"/>
    <x v="2"/>
    <x v="0"/>
    <s v="Storage"/>
    <s v="Eldon Base for stackable storage shelf, platinum"/>
    <n v="124.61"/>
    <n v="4"/>
    <n v="-23.36"/>
    <m/>
    <n v="-0.18746489045822967"/>
    <m/>
    <s v="Joni"/>
    <e v="#N/A"/>
  </r>
  <r>
    <d v="2016-06-05T00:00:00"/>
    <s v="June"/>
    <s v="Joni Sundaresam"/>
    <x v="2"/>
    <x v="0"/>
    <s v="Labels"/>
    <s v="Avery 502"/>
    <n v="7.56"/>
    <n v="3"/>
    <n v="2.65"/>
    <m/>
    <n v="0.35052910052910052"/>
    <m/>
    <s v="Joni"/>
    <s v="OKAY"/>
  </r>
  <r>
    <d v="2016-06-05T00:00:00"/>
    <s v="June"/>
    <s v="Janet Lee"/>
    <x v="7"/>
    <x v="0"/>
    <s v="Storage"/>
    <s v="Standard Rollaway File with Lock"/>
    <n v="360.38"/>
    <n v="2"/>
    <n v="93.7"/>
    <m/>
    <n v="0.26000332981852492"/>
    <m/>
    <s v="Janet"/>
    <e v="#N/A"/>
  </r>
  <r>
    <d v="2016-06-05T00:00:00"/>
    <s v="June"/>
    <s v="Janet Lee"/>
    <x v="7"/>
    <x v="0"/>
    <s v="Art"/>
    <s v="Newell 314"/>
    <n v="11.16"/>
    <n v="2"/>
    <n v="2.79"/>
    <m/>
    <n v="0.25"/>
    <m/>
    <s v="Janet"/>
    <s v="OKAY"/>
  </r>
  <r>
    <d v="2016-06-05T00:00:00"/>
    <s v="June"/>
    <s v="Janet Lee"/>
    <x v="7"/>
    <x v="0"/>
    <s v="Labels"/>
    <s v="Avery White Multi-Purpose Labels"/>
    <n v="14.94"/>
    <n v="3"/>
    <n v="6.87"/>
    <m/>
    <n v="0.45983935742971888"/>
    <m/>
    <s v="Janet"/>
    <s v="OKAY"/>
  </r>
  <r>
    <d v="2016-06-05T00:00:00"/>
    <s v="June"/>
    <s v="Chloris Kastensmidt"/>
    <x v="3"/>
    <x v="0"/>
    <s v="Binders"/>
    <s v="Avery Non-Stick Binders"/>
    <n v="21.55"/>
    <n v="6"/>
    <n v="7"/>
    <m/>
    <n v="0.3248259860788863"/>
    <m/>
    <s v="Chloris"/>
    <s v="OKAY"/>
  </r>
  <r>
    <d v="2016-06-05T00:00:00"/>
    <s v="June"/>
    <s v="Chloris Kastensmidt"/>
    <x v="3"/>
    <x v="0"/>
    <s v="Appliances"/>
    <s v="Acco 6 Outlet Guardian Premium Surge Suppressor"/>
    <n v="58.24"/>
    <n v="4"/>
    <n v="15.72"/>
    <m/>
    <n v="0.2699175824175824"/>
    <m/>
    <s v="Chloris"/>
    <s v="OKAY"/>
  </r>
  <r>
    <d v="2016-06-05T00:00:00"/>
    <s v="June"/>
    <s v="Ken Brennan"/>
    <x v="22"/>
    <x v="0"/>
    <s v="Supplies"/>
    <s v="Acme Box Cutter Scissors"/>
    <n v="61.38"/>
    <n v="6"/>
    <n v="15.96"/>
    <m/>
    <n v="0.26001955034213098"/>
    <m/>
    <s v="Ken"/>
    <s v="OKAY"/>
  </r>
  <r>
    <d v="2016-06-06T00:00:00"/>
    <s v="June"/>
    <s v="Roy Collins"/>
    <x v="1"/>
    <x v="2"/>
    <s v="Phones"/>
    <s v="Cisco Small Business SPA 502G VoIP phone"/>
    <n v="328.22"/>
    <n v="4"/>
    <n v="28.72"/>
    <m/>
    <n v="8.7502285052708545E-2"/>
    <m/>
    <s v="Roy"/>
    <s v="GREAT"/>
  </r>
  <r>
    <d v="2016-06-06T00:00:00"/>
    <s v="June"/>
    <s v="Dave Brooks"/>
    <x v="32"/>
    <x v="0"/>
    <s v="Storage"/>
    <s v="Letter Size Cart"/>
    <n v="714.3"/>
    <n v="5"/>
    <n v="207.15"/>
    <m/>
    <n v="0.29000419991600168"/>
    <m/>
    <s v="Dave"/>
    <s v="GOOD"/>
  </r>
  <r>
    <d v="2016-06-06T00:00:00"/>
    <s v="June"/>
    <s v="Scot Coram"/>
    <x v="32"/>
    <x v="0"/>
    <s v="Paper"/>
    <s v="Xerox 1935"/>
    <n v="105.52"/>
    <n v="4"/>
    <n v="48.54"/>
    <m/>
    <n v="0.46000758150113724"/>
    <m/>
    <s v="Scot"/>
    <s v="GREAT"/>
  </r>
  <r>
    <d v="2016-06-06T00:00:00"/>
    <s v="June"/>
    <s v="Clytie Kelty"/>
    <x v="13"/>
    <x v="2"/>
    <s v="Accessories"/>
    <s v="Logitech Trackman Marble Mouse"/>
    <n v="179.94"/>
    <n v="6"/>
    <n v="75.569999999999993"/>
    <m/>
    <n v="0.41997332444148044"/>
    <m/>
    <s v="Clytie"/>
    <e v="#N/A"/>
  </r>
  <r>
    <d v="2016-06-06T00:00:00"/>
    <s v="June"/>
    <s v="Clytie Kelty"/>
    <x v="13"/>
    <x v="2"/>
    <s v="Accessories"/>
    <s v="Kingston Digital DataTraveler 16GB USB 2.0"/>
    <n v="26.85"/>
    <n v="3"/>
    <n v="5.0999999999999996"/>
    <m/>
    <n v="0.18994413407821226"/>
    <m/>
    <s v="Clytie"/>
    <s v="OKAY"/>
  </r>
  <r>
    <d v="2016-06-06T00:00:00"/>
    <s v="June"/>
    <s v="Clytie Kelty"/>
    <x v="13"/>
    <x v="2"/>
    <s v="Accessories"/>
    <s v="Plantronics S12 Corded Telephone Headset System"/>
    <n v="323.37"/>
    <n v="3"/>
    <n v="129.35"/>
    <m/>
    <n v="0.40000618486563377"/>
    <m/>
    <s v="Clytie"/>
    <e v="#N/A"/>
  </r>
  <r>
    <d v="2016-06-06T00:00:00"/>
    <s v="June"/>
    <s v="Clytie Kelty"/>
    <x v="13"/>
    <x v="0"/>
    <s v="Paper"/>
    <s v="Xerox 191"/>
    <n v="59.94"/>
    <n v="3"/>
    <n v="28.17"/>
    <m/>
    <n v="0.46996996996997004"/>
    <m/>
    <s v="Clytie"/>
    <s v="OKAY"/>
  </r>
  <r>
    <d v="2016-06-06T00:00:00"/>
    <s v="June"/>
    <s v="Clytie Kelty"/>
    <x v="13"/>
    <x v="0"/>
    <s v="Binders"/>
    <s v="Trimflex Flexible Post Binders"/>
    <n v="64.14"/>
    <n v="3"/>
    <n v="30.79"/>
    <m/>
    <n v="0.48004365450576864"/>
    <m/>
    <s v="Clytie"/>
    <s v="OKAY"/>
  </r>
  <r>
    <d v="2016-06-06T00:00:00"/>
    <s v="June"/>
    <s v="Clytie Kelty"/>
    <x v="13"/>
    <x v="0"/>
    <s v="Binders"/>
    <s v="Avery Binder Labels"/>
    <n v="11.67"/>
    <n v="3"/>
    <n v="5.6"/>
    <m/>
    <n v="0.47986289631533846"/>
    <m/>
    <s v="Clytie"/>
    <s v="OKAY"/>
  </r>
  <r>
    <d v="2016-06-06T00:00:00"/>
    <s v="June"/>
    <s v="Clytie Kelty"/>
    <x v="13"/>
    <x v="0"/>
    <s v="Paper"/>
    <s v="Xerox 230"/>
    <n v="12.96"/>
    <n v="2"/>
    <n v="6.22"/>
    <m/>
    <n v="0.47993827160493824"/>
    <m/>
    <s v="Clytie"/>
    <s v="OKAY"/>
  </r>
  <r>
    <d v="2016-06-06T00:00:00"/>
    <s v="June"/>
    <s v="Ross Baird"/>
    <x v="3"/>
    <x v="0"/>
    <s v="Labels"/>
    <s v="Avery 488"/>
    <n v="22.05"/>
    <n v="7"/>
    <n v="10.58"/>
    <m/>
    <n v="0.47981859410430838"/>
    <m/>
    <s v="Ross"/>
    <s v="OKAY"/>
  </r>
  <r>
    <d v="2016-06-06T00:00:00"/>
    <s v="June"/>
    <s v="Ross Baird"/>
    <x v="3"/>
    <x v="0"/>
    <s v="Paper"/>
    <s v="Xerox Blank Computer Paper"/>
    <n v="99.9"/>
    <n v="5"/>
    <n v="46.95"/>
    <m/>
    <n v="0.46996996996996998"/>
    <m/>
    <s v="Ross"/>
    <s v="OKAY"/>
  </r>
  <r>
    <d v="2016-06-06T00:00:00"/>
    <s v="June"/>
    <s v="Maria Etezadi"/>
    <x v="3"/>
    <x v="2"/>
    <s v="Phones"/>
    <s v="Samsung Galaxy Mega 6.3"/>
    <n v="3023.93"/>
    <n v="9"/>
    <n v="226.79"/>
    <m/>
    <n v="7.4998429196443034E-2"/>
    <m/>
    <s v="Maria"/>
    <s v="GOOD"/>
  </r>
  <r>
    <d v="2016-06-06T00:00:00"/>
    <s v="June"/>
    <s v="Maria Etezadi"/>
    <x v="3"/>
    <x v="2"/>
    <s v="Accessories"/>
    <s v="Rosewill 107 Normal Keys USB Wired Standard Keyboard"/>
    <n v="26.96"/>
    <n v="2"/>
    <n v="3.77"/>
    <m/>
    <n v="0.1398367952522255"/>
    <m/>
    <s v="Maria"/>
    <s v="OKAY"/>
  </r>
  <r>
    <d v="2016-06-06T00:00:00"/>
    <s v="June"/>
    <s v="Maria Etezadi"/>
    <x v="3"/>
    <x v="2"/>
    <s v="Phones"/>
    <s v="Bose SoundLink Bluetooth Speaker"/>
    <n v="477.6"/>
    <n v="3"/>
    <n v="161.19"/>
    <m/>
    <n v="0.33749999999999997"/>
    <m/>
    <s v="Maria"/>
    <s v="GREAT"/>
  </r>
  <r>
    <d v="2016-06-06T00:00:00"/>
    <s v="June"/>
    <s v="Liz Preis"/>
    <x v="10"/>
    <x v="1"/>
    <s v="Furnishings"/>
    <s v="Electrix Halogen Magnifier Lamp"/>
    <n v="466.32"/>
    <n v="3"/>
    <n v="34.97"/>
    <m/>
    <n v="7.4991422199348082E-2"/>
    <m/>
    <s v="Liz"/>
    <e v="#N/A"/>
  </r>
  <r>
    <d v="2016-06-06T00:00:00"/>
    <s v="June"/>
    <s v="Liz Preis"/>
    <x v="10"/>
    <x v="1"/>
    <s v="Furnishings"/>
    <s v="Deflect-o EconoMat Nonstudded, No Bevel Mat"/>
    <n v="82.64"/>
    <n v="2"/>
    <n v="0"/>
    <m/>
    <n v="0"/>
    <m/>
    <s v="Liz"/>
    <s v="OKAY"/>
  </r>
  <r>
    <d v="2016-06-07T00:00:00"/>
    <s v="June"/>
    <s v="Ross DeVincentis"/>
    <x v="20"/>
    <x v="0"/>
    <s v="Paper"/>
    <s v="Xerox 226"/>
    <n v="32.4"/>
    <n v="5"/>
    <n v="15.55"/>
    <m/>
    <n v="0.47993827160493829"/>
    <m/>
    <s v="Ross"/>
    <s v="OKAY"/>
  </r>
  <r>
    <d v="2016-06-07T00:00:00"/>
    <s v="June"/>
    <s v="Frank Merwin"/>
    <x v="3"/>
    <x v="0"/>
    <s v="Binders"/>
    <s v="Avery Hanging File Binders"/>
    <n v="4.78"/>
    <n v="1"/>
    <n v="1.55"/>
    <m/>
    <n v="0.32426778242677823"/>
    <m/>
    <s v="Frank"/>
    <s v="OKAY"/>
  </r>
  <r>
    <d v="2016-06-07T00:00:00"/>
    <s v="June"/>
    <s v="Frank Merwin"/>
    <x v="3"/>
    <x v="0"/>
    <s v="Paper"/>
    <s v="While You Were Out Pads, 50 per Pad, 4 x 5 1/4, Green Cycle"/>
    <n v="4.7300000000000004"/>
    <n v="1"/>
    <n v="2.3199999999999998"/>
    <m/>
    <n v="0.49048625792811834"/>
    <m/>
    <s v="Frank"/>
    <s v="OKAY"/>
  </r>
  <r>
    <d v="2016-06-07T00:00:00"/>
    <s v="June"/>
    <s v="Roy Skaria"/>
    <x v="2"/>
    <x v="0"/>
    <s v="Fasteners"/>
    <s v="Ideal Clamps"/>
    <n v="9.65"/>
    <n v="6"/>
    <n v="3.5"/>
    <m/>
    <n v="0.36269430051813473"/>
    <m/>
    <s v="Roy"/>
    <s v="OKAY"/>
  </r>
  <r>
    <d v="2016-06-09T00:00:00"/>
    <s v="June"/>
    <s v="Greg Matthias"/>
    <x v="3"/>
    <x v="2"/>
    <s v="Phones"/>
    <s v="Avaya 4621SW VoIP phone"/>
    <n v="177.48"/>
    <n v="3"/>
    <n v="19.97"/>
    <m/>
    <n v="0.11251972053189092"/>
    <m/>
    <s v="Greg"/>
    <s v="GREAT"/>
  </r>
  <r>
    <d v="2016-06-09T00:00:00"/>
    <s v="June"/>
    <s v="Toby Carlisle"/>
    <x v="16"/>
    <x v="2"/>
    <s v="Machines"/>
    <s v="Cisco CP-7937G Unified IP Conference Station Phone"/>
    <n v="695.7"/>
    <n v="2"/>
    <n v="-27.83"/>
    <m/>
    <n v="-4.0002874802357334E-2"/>
    <m/>
    <s v="Toby"/>
    <s v="GOOD"/>
  </r>
  <r>
    <d v="2016-06-09T00:00:00"/>
    <s v="June"/>
    <s v="Dean Braden"/>
    <x v="3"/>
    <x v="1"/>
    <s v="Chairs"/>
    <s v="Global Deluxe Stacking Chair, Gray"/>
    <n v="122.35"/>
    <n v="3"/>
    <n v="13.76"/>
    <m/>
    <n v="0.11246424192889252"/>
    <m/>
    <s v="Dean"/>
    <s v="GREAT"/>
  </r>
  <r>
    <d v="2016-06-09T00:00:00"/>
    <s v="June"/>
    <s v="Benjamin Farhat"/>
    <x v="28"/>
    <x v="1"/>
    <s v="Tables"/>
    <s v="Bush Cubix Conference Tables, Fully Assembled"/>
    <n v="692.94"/>
    <n v="3"/>
    <n v="173.24"/>
    <m/>
    <n v="0.25000721563194506"/>
    <m/>
    <s v="Benjamin"/>
    <s v="GOOD"/>
  </r>
  <r>
    <d v="2016-06-10T00:00:00"/>
    <s v="June"/>
    <s v="Olvera Toch"/>
    <x v="3"/>
    <x v="0"/>
    <s v="Labels"/>
    <s v="Avery 473"/>
    <n v="20.7"/>
    <n v="2"/>
    <n v="9.94"/>
    <m/>
    <n v="0.48019323671497582"/>
    <m/>
    <s v="Olvera"/>
    <s v="OKAY"/>
  </r>
  <r>
    <d v="2016-06-10T00:00:00"/>
    <s v="June"/>
    <s v="Olvera Toch"/>
    <x v="3"/>
    <x v="1"/>
    <s v="Tables"/>
    <s v="Bretford Â“Just In TimeÂ” Height-Adjustable Multi-Task Work Tables"/>
    <n v="1335.68"/>
    <n v="4"/>
    <n v="-217.05"/>
    <m/>
    <n v="-0.16250149736463823"/>
    <m/>
    <s v="Olvera"/>
    <s v="GOOD"/>
  </r>
  <r>
    <d v="2016-06-10T00:00:00"/>
    <s v="June"/>
    <s v="Olvera Toch"/>
    <x v="3"/>
    <x v="0"/>
    <s v="Paper"/>
    <s v="Xerox 226"/>
    <n v="32.4"/>
    <n v="5"/>
    <n v="15.55"/>
    <m/>
    <n v="0.47993827160493829"/>
    <m/>
    <s v="Olvera"/>
    <s v="OKAY"/>
  </r>
  <r>
    <d v="2016-06-10T00:00:00"/>
    <s v="June"/>
    <s v="Joy Bell-"/>
    <x v="2"/>
    <x v="0"/>
    <s v="Labels"/>
    <s v="Avery 487"/>
    <n v="23.62"/>
    <n v="8"/>
    <n v="7.97"/>
    <m/>
    <n v="0.33742591024555457"/>
    <m/>
    <s v="Joy"/>
    <s v="OKAY"/>
  </r>
  <r>
    <d v="2016-06-11T00:00:00"/>
    <s v="June"/>
    <s v="Mary Zewe"/>
    <x v="0"/>
    <x v="0"/>
    <s v="Binders"/>
    <s v="Computer Printout Index Tabs"/>
    <n v="1.34"/>
    <n v="4"/>
    <n v="-2.15"/>
    <m/>
    <n v="-1.6044776119402984"/>
    <m/>
    <s v="Mary"/>
    <s v="OKAY"/>
  </r>
  <r>
    <d v="2016-06-11T00:00:00"/>
    <s v="June"/>
    <s v="Mary Zewe"/>
    <x v="0"/>
    <x v="0"/>
    <s v="Binders"/>
    <s v="GBC Wire Binding Combs"/>
    <n v="8.27"/>
    <n v="4"/>
    <n v="-13.65"/>
    <m/>
    <n v="-1.6505441354292625"/>
    <m/>
    <s v="Mary"/>
    <s v="OKAY"/>
  </r>
  <r>
    <d v="2016-06-11T00:00:00"/>
    <s v="June"/>
    <s v="Mary Zewe"/>
    <x v="0"/>
    <x v="1"/>
    <s v="Furnishings"/>
    <s v="Stacking Tray, Side-Loading, Legal, Smoke"/>
    <n v="12.54"/>
    <n v="7"/>
    <n v="-9.09"/>
    <m/>
    <n v="-0.72488038277511968"/>
    <m/>
    <s v="Mary"/>
    <s v="OKAY"/>
  </r>
  <r>
    <d v="2016-06-11T00:00:00"/>
    <s v="June"/>
    <s v="Erica Smith"/>
    <x v="20"/>
    <x v="2"/>
    <s v="Accessories"/>
    <s v="Razer Kraken PRO Over Ear PC and Music Headset"/>
    <n v="239.97"/>
    <n v="3"/>
    <n v="71.989999999999995"/>
    <m/>
    <n v="0.29999583281243486"/>
    <m/>
    <s v="Erica"/>
    <e v="#N/A"/>
  </r>
  <r>
    <d v="2016-06-11T00:00:00"/>
    <s v="June"/>
    <s v="Sanjit Engle"/>
    <x v="22"/>
    <x v="0"/>
    <s v="Labels"/>
    <s v="Avery 486"/>
    <n v="14.62"/>
    <n v="2"/>
    <n v="6.87"/>
    <m/>
    <n v="0.4699042407660739"/>
    <m/>
    <s v="Sanjit"/>
    <s v="OKAY"/>
  </r>
  <r>
    <d v="2016-06-11T00:00:00"/>
    <s v="June"/>
    <s v="Sanjit Engle"/>
    <x v="22"/>
    <x v="0"/>
    <s v="Binders"/>
    <s v="Wilson Jones Turn Tabs Binder Tool for Ring Binders"/>
    <n v="53.98"/>
    <n v="14"/>
    <n v="17.54"/>
    <m/>
    <n v="0.32493516117080401"/>
    <m/>
    <s v="Sanjit"/>
    <s v="OKAY"/>
  </r>
  <r>
    <d v="2016-06-11T00:00:00"/>
    <s v="June"/>
    <s v="Sanjit Engle"/>
    <x v="22"/>
    <x v="2"/>
    <s v="Accessories"/>
    <s v="Logitech G35 7.1-Channel Surround Sound Headset"/>
    <n v="389.97"/>
    <n v="3"/>
    <n v="132.59"/>
    <m/>
    <n v="0.34000051285996358"/>
    <m/>
    <s v="Sanjit"/>
    <s v="GREAT"/>
  </r>
  <r>
    <d v="2016-06-11T00:00:00"/>
    <s v="June"/>
    <s v="Seth Vernon"/>
    <x v="3"/>
    <x v="1"/>
    <s v="Tables"/>
    <s v="Bretford Rectangular Conference Table Tops"/>
    <n v="902.71"/>
    <n v="3"/>
    <n v="33.85"/>
    <m/>
    <n v="3.7498199864851395E-2"/>
    <m/>
    <s v="Seth"/>
    <s v="GOOD"/>
  </r>
  <r>
    <d v="2016-06-12T00:00:00"/>
    <s v="June"/>
    <s v="Darrin Van Huff"/>
    <x v="3"/>
    <x v="0"/>
    <s v="Labels"/>
    <s v="Self-Adhesive Address Labels for Typewriters by Universal"/>
    <n v="14.62"/>
    <n v="2"/>
    <n v="6.87"/>
    <m/>
    <n v="0.4699042407660739"/>
    <m/>
    <s v="Darrin"/>
    <s v="OKAY"/>
  </r>
  <r>
    <d v="2016-06-12T00:00:00"/>
    <s v="June"/>
    <s v="Stewart Carmichael"/>
    <x v="33"/>
    <x v="0"/>
    <s v="Appliances"/>
    <s v="1.7 Cubic Foot Compact &quot;Cube&quot; Office Refrigerators"/>
    <n v="208.16"/>
    <n v="1"/>
    <n v="56.2"/>
    <m/>
    <n v="0.26998462720983862"/>
    <m/>
    <s v="Stewart"/>
    <e v="#N/A"/>
  </r>
  <r>
    <d v="2016-06-12T00:00:00"/>
    <s v="June"/>
    <s v="Stewart Carmichael"/>
    <x v="33"/>
    <x v="0"/>
    <s v="Binders"/>
    <s v="Avery Heavy-Duty EZD  Binder With Locking Rings"/>
    <n v="16.739999999999998"/>
    <n v="3"/>
    <n v="8.0399999999999991"/>
    <m/>
    <n v="0.48028673835125446"/>
    <m/>
    <s v="Stewart"/>
    <s v="OKAY"/>
  </r>
  <r>
    <d v="2016-06-12T00:00:00"/>
    <s v="June"/>
    <s v="Steven Cartwright"/>
    <x v="7"/>
    <x v="1"/>
    <s v="Furnishings"/>
    <s v="Artistic Insta-Plaque"/>
    <n v="47.04"/>
    <n v="3"/>
    <n v="18.350000000000001"/>
    <m/>
    <n v="0.390093537414966"/>
    <m/>
    <s v="Steven"/>
    <s v="OKAY"/>
  </r>
  <r>
    <d v="2016-06-12T00:00:00"/>
    <s v="June"/>
    <s v="Steven Cartwright"/>
    <x v="7"/>
    <x v="0"/>
    <s v="Binders"/>
    <s v="DXL Angle-View Binders with Locking Rings by Samsill"/>
    <n v="30.84"/>
    <n v="4"/>
    <n v="13.88"/>
    <m/>
    <n v="0.45006485084306097"/>
    <m/>
    <s v="Steven"/>
    <s v="OKAY"/>
  </r>
  <r>
    <d v="2016-06-12T00:00:00"/>
    <s v="June"/>
    <s v="Steven Cartwright"/>
    <x v="7"/>
    <x v="0"/>
    <s v="Storage"/>
    <s v="Companion Letter/Legal File, Black"/>
    <n v="226.56"/>
    <n v="6"/>
    <n v="63.44"/>
    <m/>
    <n v="0.2800141242937853"/>
    <m/>
    <s v="Steven"/>
    <s v="GREAT"/>
  </r>
  <r>
    <d v="2016-06-12T00:00:00"/>
    <s v="June"/>
    <s v="Steven Cartwright"/>
    <x v="7"/>
    <x v="0"/>
    <s v="Envelopes"/>
    <s v="Globe Weis Peel &amp; Seel First Class Envelopes"/>
    <n v="115.02"/>
    <n v="9"/>
    <n v="51.76"/>
    <m/>
    <n v="0.45000869414014955"/>
    <m/>
    <s v="Steven"/>
    <e v="#N/A"/>
  </r>
  <r>
    <d v="2016-06-12T00:00:00"/>
    <s v="June"/>
    <s v="Steven Cartwright"/>
    <x v="7"/>
    <x v="2"/>
    <s v="Phones"/>
    <s v="KLD Oscar II Style Snap-on Ultra Thin Side Flip Synthetic Leather Cover Case for HTC One HTC M7"/>
    <n v="68.040000000000006"/>
    <n v="7"/>
    <n v="19.73"/>
    <m/>
    <n v="0.28997648442092883"/>
    <m/>
    <s v="Steven"/>
    <s v="OKAY"/>
  </r>
  <r>
    <d v="2016-06-12T00:00:00"/>
    <s v="June"/>
    <s v="Philisse Overcash"/>
    <x v="1"/>
    <x v="2"/>
    <s v="Machines"/>
    <s v="Canon Color ImageCLASS MF8580Cdw Wireless Laser All-In-One Printer, Copier, Scanner"/>
    <n v="1007.98"/>
    <n v="3"/>
    <n v="43.2"/>
    <m/>
    <n v="4.2857993214151076E-2"/>
    <m/>
    <s v="Philisse"/>
    <s v="GOOD"/>
  </r>
  <r>
    <d v="2016-06-12T00:00:00"/>
    <s v="June"/>
    <s v="Philisse Overcash"/>
    <x v="1"/>
    <x v="0"/>
    <s v="Paper"/>
    <s v="Xerox 1908"/>
    <n v="313.49"/>
    <n v="7"/>
    <n v="113.64"/>
    <m/>
    <n v="0.36249960126319819"/>
    <m/>
    <s v="Philisse"/>
    <e v="#N/A"/>
  </r>
  <r>
    <d v="2016-06-12T00:00:00"/>
    <s v="June"/>
    <s v="Craig Reiter"/>
    <x v="1"/>
    <x v="0"/>
    <s v="Paper"/>
    <s v="Xerox 1978"/>
    <n v="23.12"/>
    <n v="5"/>
    <n v="8.3800000000000008"/>
    <m/>
    <n v="0.36245674740484429"/>
    <m/>
    <s v="Craig"/>
    <s v="OKAY"/>
  </r>
  <r>
    <d v="2016-06-12T00:00:00"/>
    <s v="June"/>
    <s v="Christy Brittain"/>
    <x v="20"/>
    <x v="0"/>
    <s v="Paper"/>
    <s v="IBM Multi-Purpose Copy Paper, 8 1/2 x 11&quot;, Case"/>
    <n v="92.94"/>
    <n v="3"/>
    <n v="41.82"/>
    <m/>
    <n v="0.44996772111039379"/>
    <m/>
    <s v="Christy"/>
    <s v="OKAY"/>
  </r>
  <r>
    <d v="2016-06-12T00:00:00"/>
    <s v="June"/>
    <s v="Christy Brittain"/>
    <x v="20"/>
    <x v="0"/>
    <s v="Appliances"/>
    <s v="Bionaire 99.97% HEPA Air Cleaner"/>
    <n v="52.56"/>
    <n v="3"/>
    <n v="18.399999999999999"/>
    <m/>
    <n v="0.35007610350076102"/>
    <m/>
    <s v="Christy"/>
    <s v="OKAY"/>
  </r>
  <r>
    <d v="2016-06-12T00:00:00"/>
    <s v="June"/>
    <s v="Erin Ashbrook"/>
    <x v="3"/>
    <x v="0"/>
    <s v="Paper"/>
    <s v="IBM Multi-Purpose Copy Paper, 8 1/2 x 11&quot;, Case"/>
    <n v="185.88"/>
    <n v="6"/>
    <n v="83.65"/>
    <m/>
    <n v="0.45002151925973749"/>
    <m/>
    <s v="Erin"/>
    <e v="#N/A"/>
  </r>
  <r>
    <d v="2016-06-12T00:00:00"/>
    <s v="June"/>
    <s v="Erin Ashbrook"/>
    <x v="3"/>
    <x v="0"/>
    <s v="Paper"/>
    <s v="Xerox 228"/>
    <n v="12.96"/>
    <n v="2"/>
    <n v="6.22"/>
    <m/>
    <n v="0.47993827160493824"/>
    <m/>
    <s v="Erin"/>
    <s v="OKAY"/>
  </r>
  <r>
    <d v="2016-06-12T00:00:00"/>
    <s v="June"/>
    <s v="Arthur Wiediger"/>
    <x v="0"/>
    <x v="0"/>
    <s v="Appliances"/>
    <s v="APC 7 Outlet Network SurgeArrest Surge Protector"/>
    <n v="64.38"/>
    <n v="4"/>
    <n v="-160.96"/>
    <m/>
    <n v="-2.5001553277415351"/>
    <m/>
    <s v="Arthur"/>
    <s v="OKAY"/>
  </r>
  <r>
    <d v="2016-06-12T00:00:00"/>
    <s v="June"/>
    <s v="Arthur Wiediger"/>
    <x v="0"/>
    <x v="1"/>
    <s v="Furnishings"/>
    <s v="Dax Clear Box Frame"/>
    <n v="6.98"/>
    <n v="2"/>
    <n v="-4.54"/>
    <m/>
    <n v="-0.65042979942693402"/>
    <m/>
    <s v="Arthur"/>
    <s v="OKAY"/>
  </r>
  <r>
    <d v="2016-06-12T00:00:00"/>
    <s v="June"/>
    <s v="Arthur Wiediger"/>
    <x v="0"/>
    <x v="0"/>
    <s v="Art"/>
    <s v="Nontoxic Chalk"/>
    <n v="11.26"/>
    <n v="8"/>
    <n v="3.94"/>
    <m/>
    <n v="0.34991119005328597"/>
    <m/>
    <s v="Arthur"/>
    <s v="OKAY"/>
  </r>
  <r>
    <d v="2016-06-12T00:00:00"/>
    <s v="June"/>
    <s v="Arthur Wiediger"/>
    <x v="0"/>
    <x v="0"/>
    <s v="Paper"/>
    <s v="Xerox 1975"/>
    <n v="15.55"/>
    <n v="3"/>
    <n v="5.64"/>
    <m/>
    <n v="0.36270096463022505"/>
    <m/>
    <s v="Arthur"/>
    <s v="OKAY"/>
  </r>
  <r>
    <d v="2016-06-12T00:00:00"/>
    <s v="June"/>
    <s v="Arthur Wiediger"/>
    <x v="0"/>
    <x v="1"/>
    <s v="Chairs"/>
    <s v="Global Enterprise Series Seating High-Back Swivel/Tilt Chairs"/>
    <n v="379.37"/>
    <n v="2"/>
    <n v="-119.23"/>
    <m/>
    <n v="-0.3142842080291009"/>
    <m/>
    <s v="Arthur"/>
    <e v="#N/A"/>
  </r>
  <r>
    <d v="2016-06-12T00:00:00"/>
    <s v="June"/>
    <s v="Arthur Wiediger"/>
    <x v="0"/>
    <x v="0"/>
    <s v="Storage"/>
    <s v="Staple magnet"/>
    <n v="67.540000000000006"/>
    <n v="9"/>
    <n v="6.75"/>
    <m/>
    <n v="9.9940775836541304E-2"/>
    <m/>
    <s v="Arthur"/>
    <s v="OKAY"/>
  </r>
  <r>
    <d v="2016-06-12T00:00:00"/>
    <s v="June"/>
    <s v="Arthur Wiediger"/>
    <x v="0"/>
    <x v="0"/>
    <s v="Binders"/>
    <s v="Acco Pressboard Covers with Storage Hooks, 14 7/8&quot; x 11&quot;, Executive Red"/>
    <n v="1.52"/>
    <n v="2"/>
    <n v="-2.67"/>
    <m/>
    <n v="-1.756578947368421"/>
    <m/>
    <s v="Arthur"/>
    <s v="OKAY"/>
  </r>
  <r>
    <d v="2016-06-13T00:00:00"/>
    <s v="June"/>
    <s v="Sample Company A"/>
    <x v="14"/>
    <x v="2"/>
    <s v="Phones"/>
    <s v="Ooma Telo VoIP Home Phone System"/>
    <n v="377.97"/>
    <n v="3"/>
    <n v="94.49"/>
    <m/>
    <n v="0.24999338571844323"/>
    <m/>
    <s v="Sample"/>
    <e v="#N/A"/>
  </r>
  <r>
    <d v="2016-06-13T00:00:00"/>
    <s v="June"/>
    <s v="Sonia Sunley"/>
    <x v="42"/>
    <x v="0"/>
    <s v="Labels"/>
    <s v="Avery 51"/>
    <n v="18.899999999999999"/>
    <n v="3"/>
    <n v="8.69"/>
    <m/>
    <n v="0.4597883597883598"/>
    <m/>
    <s v="Sonia"/>
    <s v="OKAY"/>
  </r>
  <r>
    <d v="2016-06-13T00:00:00"/>
    <s v="June"/>
    <s v="Greg Tran"/>
    <x v="20"/>
    <x v="0"/>
    <s v="Binders"/>
    <s v="Premium Transparent Presentation Covers by GBC"/>
    <n v="33.57"/>
    <n v="2"/>
    <n v="11.75"/>
    <m/>
    <n v="0.35001489425081916"/>
    <m/>
    <s v="Greg"/>
    <s v="OKAY"/>
  </r>
  <r>
    <d v="2016-06-14T00:00:00"/>
    <s v="June"/>
    <s v="Paul Van Hugh"/>
    <x v="3"/>
    <x v="0"/>
    <s v="Art"/>
    <s v="Newell 326"/>
    <n v="7.04"/>
    <n v="4"/>
    <n v="2.04"/>
    <m/>
    <n v="0.28977272727272729"/>
    <m/>
    <s v="Paul"/>
    <s v="OKAY"/>
  </r>
  <r>
    <d v="2016-06-14T00:00:00"/>
    <s v="June"/>
    <s v="Paul Van Hugh"/>
    <x v="3"/>
    <x v="1"/>
    <s v="Furnishings"/>
    <s v="GE General Purpose, Extra Long Life, Showcase &amp; Floodlight Incandescent Bulbs"/>
    <n v="8.73"/>
    <n v="3"/>
    <n v="4.0999999999999996"/>
    <m/>
    <n v="0.4696449026345933"/>
    <m/>
    <s v="Paul"/>
    <s v="OKAY"/>
  </r>
  <r>
    <d v="2016-06-14T00:00:00"/>
    <s v="June"/>
    <s v="Paul Van Hugh"/>
    <x v="3"/>
    <x v="2"/>
    <s v="Accessories"/>
    <s v="Logitech ClearChat Comfort/USB Headset H390"/>
    <n v="29.29"/>
    <n v="1"/>
    <n v="9.67"/>
    <m/>
    <n v="0.33014680778422673"/>
    <m/>
    <s v="Paul"/>
    <s v="OKAY"/>
  </r>
  <r>
    <d v="2016-06-14T00:00:00"/>
    <s v="June"/>
    <s v="Paul Van Hugh"/>
    <x v="3"/>
    <x v="0"/>
    <s v="Art"/>
    <s v="Newell 346"/>
    <n v="8.64"/>
    <n v="3"/>
    <n v="2.5099999999999998"/>
    <m/>
    <n v="0.29050925925925919"/>
    <m/>
    <s v="Paul"/>
    <s v="OKAY"/>
  </r>
  <r>
    <d v="2016-06-14T00:00:00"/>
    <s v="June"/>
    <s v="Marc Harrigan"/>
    <x v="3"/>
    <x v="1"/>
    <s v="Bookcases"/>
    <s v="Bush Heritage Pine Collection 5-Shelf Bookcase, Albany Pine Finish, *Special Order"/>
    <n v="599.16999999999996"/>
    <n v="5"/>
    <n v="35.25"/>
    <m/>
    <n v="5.8831383413722321E-2"/>
    <m/>
    <s v="Marc"/>
    <s v="GOOD"/>
  </r>
  <r>
    <d v="2016-06-14T00:00:00"/>
    <s v="June"/>
    <s v="Ed Braxton"/>
    <x v="3"/>
    <x v="1"/>
    <s v="Tables"/>
    <s v="Bush Cubix Conference Tables, Fully Assembled"/>
    <n v="1293.49"/>
    <n v="7"/>
    <n v="80.84"/>
    <m/>
    <n v="6.2497584055539665E-2"/>
    <m/>
    <s v="Ed"/>
    <s v="GOOD"/>
  </r>
  <r>
    <d v="2016-06-14T00:00:00"/>
    <s v="June"/>
    <s v="Jim Sink"/>
    <x v="2"/>
    <x v="1"/>
    <s v="Tables"/>
    <s v="Global Adaptabilities Conference Tables"/>
    <n v="337.18"/>
    <n v="2"/>
    <n v="-118.01"/>
    <m/>
    <n v="-0.34999110267512901"/>
    <m/>
    <s v="Jim"/>
    <e v="#N/A"/>
  </r>
  <r>
    <d v="2016-06-14T00:00:00"/>
    <s v="June"/>
    <s v="Vivian Mathis"/>
    <x v="16"/>
    <x v="0"/>
    <s v="Binders"/>
    <s v="GBC Twin Loop Wire Binding Elements"/>
    <n v="39.94"/>
    <n v="4"/>
    <n v="-26.62"/>
    <m/>
    <n v="-0.6664997496244367"/>
    <m/>
    <s v="Vivian"/>
    <s v="OKAY"/>
  </r>
  <r>
    <d v="2016-06-14T00:00:00"/>
    <s v="June"/>
    <s v="Vivian Mathis"/>
    <x v="16"/>
    <x v="2"/>
    <s v="Accessories"/>
    <s v="Verbatim Slim CD and DVD Storage Cases, 50/Pack"/>
    <n v="18.46"/>
    <n v="2"/>
    <n v="2.31"/>
    <m/>
    <n v="0.12513542795232935"/>
    <m/>
    <s v="Vivian"/>
    <s v="OKAY"/>
  </r>
  <r>
    <d v="2016-06-14T00:00:00"/>
    <s v="June"/>
    <s v="Anthony Rawles"/>
    <x v="22"/>
    <x v="1"/>
    <s v="Tables"/>
    <s v="Hon Non-Folding Utility Tables"/>
    <n v="1115.17"/>
    <n v="7"/>
    <n v="334.55"/>
    <m/>
    <n v="0.29999910327573376"/>
    <m/>
    <s v="Anthony"/>
    <s v="GOOD"/>
  </r>
  <r>
    <d v="2016-06-15T00:00:00"/>
    <s v="June"/>
    <s v="Lynn Smith"/>
    <x v="0"/>
    <x v="0"/>
    <s v="Paper"/>
    <s v="Xerox 19"/>
    <n v="173.49"/>
    <n v="7"/>
    <n v="54.22"/>
    <m/>
    <n v="0.31252521759179203"/>
    <m/>
    <s v="Lynn"/>
    <e v="#N/A"/>
  </r>
  <r>
    <d v="2016-06-16T00:00:00"/>
    <s v="June"/>
    <s v="Bill Donatelli"/>
    <x v="3"/>
    <x v="0"/>
    <s v="Paper"/>
    <s v="Wirebound Message Books, Four 2 3/4&quot; x 5&quot; Forms per Page, 600 Sets per Book"/>
    <n v="46.35"/>
    <n v="5"/>
    <n v="21.78"/>
    <m/>
    <n v="0.46990291262135925"/>
    <m/>
    <s v="Bill"/>
    <s v="OKAY"/>
  </r>
  <r>
    <d v="2016-06-16T00:00:00"/>
    <s v="June"/>
    <s v="James Lanier"/>
    <x v="15"/>
    <x v="2"/>
    <s v="Machines"/>
    <s v="Penpower WorldCard Pro Card Scanner"/>
    <n v="91.48"/>
    <n v="1"/>
    <n v="-1.83"/>
    <m/>
    <n v="-2.0004372540446E-2"/>
    <m/>
    <s v="James"/>
    <s v="OKAY"/>
  </r>
  <r>
    <d v="2016-06-16T00:00:00"/>
    <s v="June"/>
    <s v="Jennifer Jackson"/>
    <x v="7"/>
    <x v="0"/>
    <s v="Labels"/>
    <s v="Avery 518"/>
    <n v="9.4499999999999993"/>
    <n v="3"/>
    <n v="4.54"/>
    <m/>
    <n v="0.48042328042328047"/>
    <m/>
    <s v="Jennifer"/>
    <s v="OKAY"/>
  </r>
  <r>
    <d v="2016-06-17T00:00:00"/>
    <s v="June"/>
    <s v="Ted Butterfield"/>
    <x v="20"/>
    <x v="0"/>
    <s v="Storage"/>
    <s v="Home/Office Personal File Carts"/>
    <n v="208.56"/>
    <n v="6"/>
    <n v="52.14"/>
    <m/>
    <n v="0.25"/>
    <m/>
    <s v="Ted"/>
    <e v="#N/A"/>
  </r>
  <r>
    <d v="2016-06-17T00:00:00"/>
    <s v="June"/>
    <s v="Ted Butterfield"/>
    <x v="20"/>
    <x v="0"/>
    <s v="Paper"/>
    <s v="Xerox 232"/>
    <n v="32.4"/>
    <n v="5"/>
    <n v="15.55"/>
    <m/>
    <n v="0.47993827160493829"/>
    <m/>
    <s v="Ted"/>
    <s v="OKAY"/>
  </r>
  <r>
    <d v="2016-06-17T00:00:00"/>
    <s v="June"/>
    <s v="Ted Butterfield"/>
    <x v="20"/>
    <x v="1"/>
    <s v="Chairs"/>
    <s v="Novimex Turbo Task Chair"/>
    <n v="319.41000000000003"/>
    <n v="5"/>
    <n v="7.1"/>
    <m/>
    <n v="2.2228483766945303E-2"/>
    <m/>
    <s v="Ted"/>
    <e v="#N/A"/>
  </r>
  <r>
    <d v="2016-06-17T00:00:00"/>
    <s v="June"/>
    <s v="Ted Butterfield"/>
    <x v="20"/>
    <x v="0"/>
    <s v="Paper"/>
    <s v="Array Parchment Paper, Assorted Colors"/>
    <n v="14.56"/>
    <n v="2"/>
    <n v="6.99"/>
    <m/>
    <n v="0.4800824175824176"/>
    <m/>
    <s v="Ted"/>
    <s v="OKAY"/>
  </r>
  <r>
    <d v="2016-06-17T00:00:00"/>
    <s v="June"/>
    <s v="Ted Butterfield"/>
    <x v="20"/>
    <x v="2"/>
    <s v="Accessories"/>
    <s v="ImationÂ 8gb Micro Traveldrive Usb 2.0Â Flash Drive"/>
    <n v="30"/>
    <n v="2"/>
    <n v="3.3"/>
    <m/>
    <n v="0.11"/>
    <m/>
    <s v="Ted"/>
    <s v="OKAY"/>
  </r>
  <r>
    <d v="2016-06-17T00:00:00"/>
    <s v="June"/>
    <s v="Ted Butterfield"/>
    <x v="20"/>
    <x v="0"/>
    <s v="Binders"/>
    <s v="Plastic Binding Combs"/>
    <n v="48.48"/>
    <n v="4"/>
    <n v="16.36"/>
    <m/>
    <n v="0.33745874587458746"/>
    <m/>
    <s v="Ted"/>
    <s v="OKAY"/>
  </r>
  <r>
    <d v="2016-06-17T00:00:00"/>
    <s v="June"/>
    <s v="Ted Butterfield"/>
    <x v="20"/>
    <x v="0"/>
    <s v="Art"/>
    <s v="Prang Dustless Chalk Sticks"/>
    <n v="1.68"/>
    <n v="1"/>
    <n v="0.84"/>
    <m/>
    <n v="0.5"/>
    <m/>
    <s v="Ted"/>
    <s v="OKAY"/>
  </r>
  <r>
    <d v="2016-06-17T00:00:00"/>
    <s v="June"/>
    <s v="Ivan Gibson"/>
    <x v="3"/>
    <x v="0"/>
    <s v="Paper"/>
    <s v="Xerox 1934"/>
    <n v="111.96"/>
    <n v="2"/>
    <n v="54.86"/>
    <m/>
    <n v="0.48999642729546267"/>
    <m/>
    <s v="Ivan"/>
    <e v="#N/A"/>
  </r>
  <r>
    <d v="2016-06-17T00:00:00"/>
    <s v="June"/>
    <s v="Fred McMath"/>
    <x v="20"/>
    <x v="0"/>
    <s v="Storage"/>
    <s v="Rogers Jumbo File, Granite"/>
    <n v="40.74"/>
    <n v="3"/>
    <n v="0.41"/>
    <m/>
    <n v="1.0063819342169857E-2"/>
    <m/>
    <s v="Fred"/>
    <s v="OKAY"/>
  </r>
  <r>
    <d v="2016-06-17T00:00:00"/>
    <s v="June"/>
    <s v="Mike Vittorini"/>
    <x v="3"/>
    <x v="1"/>
    <s v="Bookcases"/>
    <s v="Bush Heritage Pine Collection 5-Shelf Bookcase, Albany Pine Finish, *Special Order"/>
    <n v="239.67"/>
    <n v="2"/>
    <n v="14.1"/>
    <m/>
    <n v="5.8830892477156088E-2"/>
    <m/>
    <s v="Mike"/>
    <e v="#N/A"/>
  </r>
  <r>
    <d v="2016-06-17T00:00:00"/>
    <s v="June"/>
    <s v="Mike Vittorini"/>
    <x v="3"/>
    <x v="0"/>
    <s v="Labels"/>
    <s v="Avery 496"/>
    <n v="22.5"/>
    <n v="6"/>
    <n v="10.8"/>
    <m/>
    <n v="0.48000000000000004"/>
    <m/>
    <s v="Mike"/>
    <s v="OKAY"/>
  </r>
  <r>
    <d v="2016-06-17T00:00:00"/>
    <s v="June"/>
    <s v="Mike Vittorini"/>
    <x v="3"/>
    <x v="0"/>
    <s v="Paper"/>
    <s v="Xerox 1914"/>
    <n v="219.84"/>
    <n v="4"/>
    <n v="107.72"/>
    <m/>
    <n v="0.48999272197962151"/>
    <m/>
    <s v="Mike"/>
    <s v="GREAT"/>
  </r>
  <r>
    <d v="2016-06-17T00:00:00"/>
    <s v="June"/>
    <s v="Lena Creighton"/>
    <x v="26"/>
    <x v="1"/>
    <s v="Furnishings"/>
    <s v="Rubbermaid ClusterMat Chairmats, Mat Size- 66&quot; x 60&quot;, Lip 20&quot; x 11&quot; -90 Degree Angle"/>
    <n v="266.35000000000002"/>
    <n v="3"/>
    <n v="-13.32"/>
    <m/>
    <n v="-5.0009386146048426E-2"/>
    <m/>
    <s v="Lena"/>
    <s v="GREAT"/>
  </r>
  <r>
    <d v="2016-06-17T00:00:00"/>
    <s v="June"/>
    <s v="Lena Creighton"/>
    <x v="26"/>
    <x v="1"/>
    <s v="Chairs"/>
    <s v="Global Manager's Adjustable Task Chair, Storm"/>
    <n v="483.14"/>
    <n v="4"/>
    <n v="54.35"/>
    <m/>
    <n v="0.1124932731713375"/>
    <m/>
    <s v="Lena"/>
    <e v="#N/A"/>
  </r>
  <r>
    <d v="2016-06-17T00:00:00"/>
    <s v="June"/>
    <s v="Christine Phan"/>
    <x v="37"/>
    <x v="0"/>
    <s v="Binders"/>
    <s v="Ibico Presentation Index for Binding Systems"/>
    <n v="7.96"/>
    <n v="2"/>
    <n v="3.74"/>
    <m/>
    <n v="0.46984924623115581"/>
    <m/>
    <s v="Christine"/>
    <s v="OKAY"/>
  </r>
  <r>
    <d v="2016-06-17T00:00:00"/>
    <s v="June"/>
    <s v="Christine Phan"/>
    <x v="37"/>
    <x v="2"/>
    <s v="Phones"/>
    <s v="Wireless Extenders zBoost YX545 SOHO Signal Booster"/>
    <n v="566.97"/>
    <n v="3"/>
    <n v="153.08000000000001"/>
    <m/>
    <n v="0.26999664885267299"/>
    <m/>
    <s v="Christine"/>
    <s v="GOOD"/>
  </r>
  <r>
    <d v="2016-06-17T00:00:00"/>
    <s v="June"/>
    <s v="Christine Phan"/>
    <x v="37"/>
    <x v="0"/>
    <s v="Art"/>
    <s v="Newell 35"/>
    <n v="9.84"/>
    <n v="3"/>
    <n v="2.85"/>
    <m/>
    <n v="0.28963414634146345"/>
    <m/>
    <s v="Christine"/>
    <s v="OKAY"/>
  </r>
  <r>
    <d v="2016-06-17T00:00:00"/>
    <s v="June"/>
    <s v="Denise Monton"/>
    <x v="20"/>
    <x v="1"/>
    <s v="Tables"/>
    <s v="Hon 2111 Invitation Series Corner Table"/>
    <n v="376.87"/>
    <n v="3"/>
    <n v="-213.56"/>
    <m/>
    <n v="-0.56666755114495715"/>
    <m/>
    <s v="Denise"/>
    <e v="#N/A"/>
  </r>
  <r>
    <d v="2016-06-18T00:00:00"/>
    <s v="June"/>
    <s v="Bobby Trafton"/>
    <x v="1"/>
    <x v="0"/>
    <s v="Paper"/>
    <s v="Xerox 1937"/>
    <n v="76.86"/>
    <n v="2"/>
    <n v="26.9"/>
    <m/>
    <n v="0.34998698933125161"/>
    <m/>
    <s v="Bobby"/>
    <s v="OKAY"/>
  </r>
  <r>
    <d v="2016-06-18T00:00:00"/>
    <s v="June"/>
    <s v="Stewart Carmichael"/>
    <x v="2"/>
    <x v="0"/>
    <s v="Paper"/>
    <s v="Xerox 1900"/>
    <n v="6.85"/>
    <n v="2"/>
    <n v="2.14"/>
    <m/>
    <n v="0.31240875912408761"/>
    <m/>
    <s v="Stewart"/>
    <s v="OKAY"/>
  </r>
  <r>
    <d v="2016-06-18T00:00:00"/>
    <s v="June"/>
    <s v="Stewart Carmichael"/>
    <x v="2"/>
    <x v="0"/>
    <s v="Binders"/>
    <s v="DXL Angle-View Binders with Locking Rings by Samsill"/>
    <n v="4.63"/>
    <n v="2"/>
    <n v="-3.86"/>
    <m/>
    <n v="-0.83369330453563717"/>
    <m/>
    <s v="Stewart"/>
    <s v="OKAY"/>
  </r>
  <r>
    <d v="2016-06-18T00:00:00"/>
    <s v="June"/>
    <s v="Stewart Carmichael"/>
    <x v="2"/>
    <x v="0"/>
    <s v="Appliances"/>
    <s v="Harmony Air Purifier"/>
    <n v="453.6"/>
    <n v="3"/>
    <n v="90.72"/>
    <m/>
    <n v="0.19999999999999998"/>
    <m/>
    <s v="Stewart"/>
    <e v="#N/A"/>
  </r>
  <r>
    <d v="2016-06-19T00:00:00"/>
    <s v="June"/>
    <s v="Karen Carlisle"/>
    <x v="3"/>
    <x v="0"/>
    <s v="Paper"/>
    <s v="Message Book, Standard Line &quot;While You Were Out&quot;, 5 1/2&quot; X 4&quot;, 200 Sets/Book"/>
    <n v="17.12"/>
    <n v="2"/>
    <n v="8.0500000000000007"/>
    <m/>
    <n v="0.47021028037383178"/>
    <m/>
    <s v="Karen"/>
    <s v="OKAY"/>
  </r>
  <r>
    <d v="2016-06-20T00:00:00"/>
    <s v="June"/>
    <s v="Lena Hernandez"/>
    <x v="7"/>
    <x v="2"/>
    <s v="Accessories"/>
    <s v="ImationÂ 8gb Micro Traveldrive Usb 2.0Â Flash Drive"/>
    <n v="45"/>
    <n v="3"/>
    <n v="4.95"/>
    <m/>
    <n v="0.11"/>
    <m/>
    <s v="Lena"/>
    <s v="OKAY"/>
  </r>
  <r>
    <d v="2016-06-20T00:00:00"/>
    <s v="June"/>
    <s v="Lena Hernandez"/>
    <x v="7"/>
    <x v="2"/>
    <s v="Phones"/>
    <s v="LF Elite 3D Dazzle Designer Hard Case Cover, Lf Stylus Pen and Wiper For Apple Iphone 5c Mini Lite"/>
    <n v="21.8"/>
    <n v="2"/>
    <n v="6.1"/>
    <m/>
    <n v="0.27981651376146788"/>
    <m/>
    <s v="Lena"/>
    <s v="OKAY"/>
  </r>
  <r>
    <d v="2016-06-20T00:00:00"/>
    <s v="June"/>
    <s v="Dave Poirier"/>
    <x v="3"/>
    <x v="0"/>
    <s v="Art"/>
    <s v="DIXON Oriole Pencils"/>
    <n v="5.16"/>
    <n v="2"/>
    <n v="1.34"/>
    <m/>
    <n v="0.25968992248062017"/>
    <m/>
    <s v="Dave"/>
    <s v="OKAY"/>
  </r>
  <r>
    <d v="2016-06-20T00:00:00"/>
    <s v="June"/>
    <s v="Dave Poirier"/>
    <x v="3"/>
    <x v="0"/>
    <s v="Paper"/>
    <s v="Xerox 202"/>
    <n v="38.880000000000003"/>
    <n v="6"/>
    <n v="18.66"/>
    <m/>
    <n v="0.47993827160493824"/>
    <m/>
    <s v="Dave"/>
    <s v="OKAY"/>
  </r>
  <r>
    <d v="2016-06-20T00:00:00"/>
    <s v="June"/>
    <s v="Catherine Glotzbach"/>
    <x v="2"/>
    <x v="0"/>
    <s v="Paper"/>
    <s v="Wirebound Message Books, 2 7/8&quot; x 5&quot;, 3 Forms per Page"/>
    <n v="45.06"/>
    <n v="8"/>
    <n v="15.21"/>
    <m/>
    <n v="0.33754993342210388"/>
    <m/>
    <s v="Catherine"/>
    <s v="OKAY"/>
  </r>
  <r>
    <d v="2016-06-20T00:00:00"/>
    <s v="June"/>
    <s v="Catherine Glotzbach"/>
    <x v="2"/>
    <x v="0"/>
    <s v="Binders"/>
    <s v="JM Magazine Binder"/>
    <n v="29.72"/>
    <n v="6"/>
    <n v="-21.79"/>
    <m/>
    <n v="-0.73317631224764468"/>
    <m/>
    <s v="Catherine"/>
    <s v="OKAY"/>
  </r>
  <r>
    <d v="2016-06-20T00:00:00"/>
    <s v="June"/>
    <s v="Catherine Glotzbach"/>
    <x v="2"/>
    <x v="0"/>
    <s v="Paper"/>
    <s v="Xerox 202"/>
    <n v="15.55"/>
    <n v="3"/>
    <n v="5.44"/>
    <m/>
    <n v="0.34983922829581993"/>
    <m/>
    <s v="Catherine"/>
    <s v="OKAY"/>
  </r>
  <r>
    <d v="2016-06-20T00:00:00"/>
    <s v="June"/>
    <s v="Catherine Glotzbach"/>
    <x v="2"/>
    <x v="0"/>
    <s v="Appliances"/>
    <s v="Sanyo 2.5 Cubic Foot Mid-Size Office Refrigerators"/>
    <n v="447.7"/>
    <n v="2"/>
    <n v="33.58"/>
    <m/>
    <n v="7.5005584096493189E-2"/>
    <m/>
    <s v="Catherine"/>
    <e v="#N/A"/>
  </r>
  <r>
    <d v="2016-06-20T00:00:00"/>
    <s v="June"/>
    <s v="Roy Collins"/>
    <x v="3"/>
    <x v="0"/>
    <s v="Paper"/>
    <s v="Xerox 1898"/>
    <n v="46.76"/>
    <n v="7"/>
    <n v="22.44"/>
    <m/>
    <n v="0.47989734816082125"/>
    <m/>
    <s v="Roy"/>
    <s v="OKAY"/>
  </r>
  <r>
    <d v="2016-06-20T00:00:00"/>
    <s v="June"/>
    <s v="Roy Collins"/>
    <x v="3"/>
    <x v="0"/>
    <s v="Binders"/>
    <s v="GBC Plastic Binding Combs"/>
    <n v="17.71"/>
    <n v="3"/>
    <n v="6.42"/>
    <m/>
    <n v="0.36250705815923207"/>
    <m/>
    <s v="Roy"/>
    <s v="OKAY"/>
  </r>
  <r>
    <d v="2016-06-20T00:00:00"/>
    <s v="June"/>
    <s v="Roy Collins"/>
    <x v="3"/>
    <x v="0"/>
    <s v="Appliances"/>
    <s v="Belkin 6 Outlet Metallic Surge Strip"/>
    <n v="21.78"/>
    <n v="2"/>
    <n v="5.66"/>
    <m/>
    <n v="0.25987144168962351"/>
    <m/>
    <s v="Roy"/>
    <s v="OKAY"/>
  </r>
  <r>
    <d v="2016-06-20T00:00:00"/>
    <s v="June"/>
    <s v="Roy Collins"/>
    <x v="3"/>
    <x v="0"/>
    <s v="Storage"/>
    <s v="Fellowes Bankers Box Recycled Super Stor/Drawer"/>
    <n v="161.94"/>
    <n v="3"/>
    <n v="9.7200000000000006"/>
    <m/>
    <n v="6.002223045572435E-2"/>
    <m/>
    <s v="Roy"/>
    <s v="GREAT"/>
  </r>
  <r>
    <d v="2016-06-20T00:00:00"/>
    <s v="June"/>
    <s v="Roy Collins"/>
    <x v="3"/>
    <x v="1"/>
    <s v="Chairs"/>
    <s v="Hon Valutask Swivel Chairs"/>
    <n v="161.57"/>
    <n v="2"/>
    <n v="-8.08"/>
    <m/>
    <n v="-5.0009283901714427E-2"/>
    <m/>
    <s v="Roy"/>
    <e v="#N/A"/>
  </r>
  <r>
    <d v="2016-06-20T00:00:00"/>
    <s v="June"/>
    <s v="Erin Ashbrook"/>
    <x v="0"/>
    <x v="2"/>
    <s v="Accessories"/>
    <s v="Logitech Trackman Marble Mouse"/>
    <n v="95.97"/>
    <n v="4"/>
    <n v="26.39"/>
    <m/>
    <n v="0.27498176513493799"/>
    <m/>
    <s v="Erin"/>
    <s v="OKAY"/>
  </r>
  <r>
    <d v="2016-06-20T00:00:00"/>
    <s v="June"/>
    <s v="Erin Ashbrook"/>
    <x v="0"/>
    <x v="0"/>
    <s v="Paper"/>
    <s v="Xerox 206"/>
    <n v="10.37"/>
    <n v="2"/>
    <n v="3.63"/>
    <m/>
    <n v="0.35004821600771457"/>
    <m/>
    <s v="Erin"/>
    <s v="OKAY"/>
  </r>
  <r>
    <d v="2016-06-20T00:00:00"/>
    <s v="June"/>
    <s v="Bill Shonely"/>
    <x v="39"/>
    <x v="2"/>
    <s v="Accessories"/>
    <s v="ImationÂ 30456 USBÂ Flash DriveÂ 8GB"/>
    <n v="6.9"/>
    <n v="1"/>
    <n v="0.55000000000000004"/>
    <m/>
    <n v="7.9710144927536239E-2"/>
    <m/>
    <s v="Bill"/>
    <s v="OKAY"/>
  </r>
  <r>
    <d v="2016-06-20T00:00:00"/>
    <s v="June"/>
    <s v="Bill Shonely"/>
    <x v="39"/>
    <x v="1"/>
    <s v="Furnishings"/>
    <s v="Executive Impressions 13&quot; Clairmont Wall Clock"/>
    <n v="57.69"/>
    <n v="3"/>
    <n v="23.65"/>
    <m/>
    <n v="0.40994973132258622"/>
    <m/>
    <s v="Bill"/>
    <s v="OKAY"/>
  </r>
  <r>
    <d v="2016-06-21T00:00:00"/>
    <s v="June"/>
    <s v="Adam Shillingsburg"/>
    <x v="20"/>
    <x v="0"/>
    <s v="Binders"/>
    <s v="SpineVue Locking Slant-D Ring Binders by Cardinal"/>
    <n v="36.56"/>
    <n v="5"/>
    <n v="12.8"/>
    <m/>
    <n v="0.35010940919037198"/>
    <m/>
    <s v="Adam"/>
    <s v="OKAY"/>
  </r>
  <r>
    <d v="2016-06-21T00:00:00"/>
    <s v="June"/>
    <s v="Adam Shillingsburg"/>
    <x v="20"/>
    <x v="0"/>
    <s v="Binders"/>
    <s v="Premium Transparent Presentation Covers, No Pattern/Clear, 8 1/2&quot; x 11&quot;"/>
    <n v="186.14"/>
    <n v="6"/>
    <n v="60.5"/>
    <m/>
    <n v="0.32502417535188571"/>
    <m/>
    <s v="Adam"/>
    <s v="GREAT"/>
  </r>
  <r>
    <d v="2016-06-21T00:00:00"/>
    <s v="June"/>
    <s v="Adam Shillingsburg"/>
    <x v="20"/>
    <x v="1"/>
    <s v="Bookcases"/>
    <s v="O'Sullivan Living Dimensions 5-Shelf Bookcases"/>
    <n v="353.57"/>
    <n v="2"/>
    <n v="-44.2"/>
    <m/>
    <n v="-0.12501060610345902"/>
    <m/>
    <s v="Adam"/>
    <e v="#N/A"/>
  </r>
  <r>
    <d v="2016-06-21T00:00:00"/>
    <s v="June"/>
    <s v="Ken Brennan"/>
    <x v="1"/>
    <x v="0"/>
    <s v="Binders"/>
    <s v="Avery Durable Slant Ring Binders With Label Holder"/>
    <n v="0.84"/>
    <n v="1"/>
    <n v="-1.34"/>
    <m/>
    <n v="-1.5952380952380953"/>
    <m/>
    <s v="Ken"/>
    <s v="OKAY"/>
  </r>
  <r>
    <d v="2016-06-23T00:00:00"/>
    <s v="June"/>
    <s v="Irene Maddox"/>
    <x v="20"/>
    <x v="0"/>
    <s v="Labels"/>
    <s v="Avery 4027 File Folder Labels for Dot Matrix Printers, 5000 Labels per Box, White"/>
    <n v="122.12"/>
    <n v="4"/>
    <n v="56.18"/>
    <m/>
    <n v="0.46003930560104811"/>
    <m/>
    <s v="Irene"/>
    <e v="#N/A"/>
  </r>
  <r>
    <d v="2016-06-23T00:00:00"/>
    <s v="June"/>
    <s v="Irene Maddox"/>
    <x v="20"/>
    <x v="0"/>
    <s v="Labels"/>
    <s v="Avery 52"/>
    <n v="18.45"/>
    <n v="5"/>
    <n v="8.67"/>
    <m/>
    <n v="0.46991869918699186"/>
    <m/>
    <s v="Irene"/>
    <s v="OKAY"/>
  </r>
  <r>
    <d v="2016-06-23T00:00:00"/>
    <s v="June"/>
    <s v="Irene Maddox"/>
    <x v="20"/>
    <x v="0"/>
    <s v="Storage"/>
    <s v="Fellowes Bankers Box Staxonsteel Drawer File/Stacking System"/>
    <n v="324.89999999999998"/>
    <n v="5"/>
    <n v="38.99"/>
    <m/>
    <n v="0.12000615574022777"/>
    <m/>
    <s v="Irene"/>
    <s v="GREAT"/>
  </r>
  <r>
    <d v="2016-06-23T00:00:00"/>
    <s v="June"/>
    <s v="Irene Maddox"/>
    <x v="20"/>
    <x v="0"/>
    <s v="Paper"/>
    <s v="Tops White Computer Printout Paper"/>
    <n v="146.72999999999999"/>
    <n v="3"/>
    <n v="68.959999999999994"/>
    <m/>
    <n v="0.46997887275949018"/>
    <m/>
    <s v="Irene"/>
    <e v="#N/A"/>
  </r>
  <r>
    <d v="2016-06-23T00:00:00"/>
    <s v="June"/>
    <s v="Irene Maddox"/>
    <x v="20"/>
    <x v="0"/>
    <s v="Fasteners"/>
    <s v="Translucent Push Pins by OIC"/>
    <n v="3.96"/>
    <n v="2"/>
    <n v="1.47"/>
    <m/>
    <n v="0.37121212121212122"/>
    <m/>
    <s v="Irene"/>
    <s v="OKAY"/>
  </r>
  <r>
    <d v="2016-06-23T00:00:00"/>
    <s v="June"/>
    <s v="Maureen Gnade"/>
    <x v="20"/>
    <x v="0"/>
    <s v="Supplies"/>
    <s v="Compact Automatic Electric Letter Opener"/>
    <n v="835.17"/>
    <n v="7"/>
    <n v="16.7"/>
    <m/>
    <n v="1.9995928972544513E-2"/>
    <m/>
    <s v="Maureen"/>
    <s v="GOOD"/>
  </r>
  <r>
    <d v="2016-06-23T00:00:00"/>
    <s v="June"/>
    <s v="Ruben Dartt"/>
    <x v="3"/>
    <x v="0"/>
    <s v="Storage"/>
    <s v="Mobile Personal File Cube"/>
    <n v="93.68"/>
    <n v="4"/>
    <n v="25.29"/>
    <m/>
    <n v="0.26996157130657555"/>
    <m/>
    <s v="Ruben"/>
    <s v="OKAY"/>
  </r>
  <r>
    <d v="2016-06-23T00:00:00"/>
    <s v="June"/>
    <s v="Ruben Dartt"/>
    <x v="3"/>
    <x v="0"/>
    <s v="Labels"/>
    <s v="Avery 516"/>
    <n v="21.93"/>
    <n v="3"/>
    <n v="10.31"/>
    <m/>
    <n v="0.4701322389420885"/>
    <m/>
    <s v="Ruben"/>
    <s v="OKAY"/>
  </r>
  <r>
    <d v="2016-06-23T00:00:00"/>
    <s v="June"/>
    <s v="Ruben Dartt"/>
    <x v="3"/>
    <x v="2"/>
    <s v="Phones"/>
    <s v="Nortel Meridian M3904 Professional Digital phone"/>
    <n v="862.34"/>
    <n v="7"/>
    <n v="97.01"/>
    <m/>
    <n v="0.11249623118491546"/>
    <m/>
    <s v="Ruben"/>
    <s v="GOOD"/>
  </r>
  <r>
    <d v="2016-06-23T00:00:00"/>
    <s v="June"/>
    <s v="Ruben Dartt"/>
    <x v="3"/>
    <x v="0"/>
    <s v="Paper"/>
    <s v="Xerox 1884"/>
    <n v="19.98"/>
    <n v="1"/>
    <n v="9.39"/>
    <m/>
    <n v="0.46996996996996998"/>
    <m/>
    <s v="Ruben"/>
    <s v="OKAY"/>
  </r>
  <r>
    <d v="2016-06-23T00:00:00"/>
    <s v="June"/>
    <s v="Sally Matthias"/>
    <x v="20"/>
    <x v="0"/>
    <s v="Labels"/>
    <s v="Avery 487"/>
    <n v="25.83"/>
    <n v="7"/>
    <n v="12.14"/>
    <m/>
    <n v="0.46999612853271394"/>
    <m/>
    <s v="Sally"/>
    <s v="OKAY"/>
  </r>
  <r>
    <d v="2016-06-24T00:00:00"/>
    <s v="June"/>
    <s v="Bill Donatelli"/>
    <x v="3"/>
    <x v="2"/>
    <s v="Phones"/>
    <s v="Macally Suction Cup Mount"/>
    <n v="38.24"/>
    <n v="4"/>
    <n v="-9.56"/>
    <m/>
    <n v="-0.25"/>
    <m/>
    <s v="Bill"/>
    <s v="OKAY"/>
  </r>
  <r>
    <d v="2016-06-24T00:00:00"/>
    <s v="June"/>
    <s v="Hunter Lopez"/>
    <x v="18"/>
    <x v="2"/>
    <s v="Phones"/>
    <s v="Panasonic KX TS208W Corded phone"/>
    <n v="440.91"/>
    <n v="9"/>
    <n v="123.45"/>
    <m/>
    <n v="0.27998911342450838"/>
    <m/>
    <s v="Hunter"/>
    <e v="#N/A"/>
  </r>
  <r>
    <d v="2016-06-24T00:00:00"/>
    <s v="June"/>
    <s v="Dave Hallsten"/>
    <x v="0"/>
    <x v="0"/>
    <s v="Appliances"/>
    <s v="Holmes HEPA Air Purifier"/>
    <n v="8.7100000000000009"/>
    <n v="2"/>
    <n v="-19.600000000000001"/>
    <m/>
    <n v="-2.2502870264064292"/>
    <m/>
    <s v="Dave"/>
    <s v="OKAY"/>
  </r>
  <r>
    <d v="2016-06-24T00:00:00"/>
    <s v="June"/>
    <s v="Max Jones"/>
    <x v="3"/>
    <x v="2"/>
    <s v="Machines"/>
    <s v="Okidata MB760 Printer"/>
    <n v="4476.8"/>
    <n v="4"/>
    <n v="503.64"/>
    <m/>
    <n v="0.11249999999999999"/>
    <m/>
    <s v="Max"/>
    <s v="GOOD"/>
  </r>
  <r>
    <d v="2016-06-24T00:00:00"/>
    <s v="June"/>
    <s v="Max Jones"/>
    <x v="3"/>
    <x v="0"/>
    <s v="Paper"/>
    <s v="Xerox 189"/>
    <n v="104.85"/>
    <n v="1"/>
    <n v="50.33"/>
    <m/>
    <n v="0.48001907486886031"/>
    <m/>
    <s v="Max"/>
    <s v="GREAT"/>
  </r>
  <r>
    <d v="2016-06-24T00:00:00"/>
    <s v="June"/>
    <s v="Max Jones"/>
    <x v="3"/>
    <x v="0"/>
    <s v="Appliances"/>
    <s v="APC 7 Outlet Network SurgeArrest Surge Protector"/>
    <n v="241.44"/>
    <n v="3"/>
    <n v="72.430000000000007"/>
    <m/>
    <n v="0.29999171636845595"/>
    <m/>
    <s v="Max"/>
    <s v="GREAT"/>
  </r>
  <r>
    <d v="2016-06-25T00:00:00"/>
    <s v="June"/>
    <s v="Theresa Swint"/>
    <x v="2"/>
    <x v="1"/>
    <s v="Chairs"/>
    <s v="Global Leather Highback Executive Chair with Pneumatic Height Adjustment, Black"/>
    <n v="422.06"/>
    <n v="3"/>
    <n v="-18.09"/>
    <m/>
    <n v="-4.2861204568070889E-2"/>
    <m/>
    <s v="Theresa"/>
    <e v="#N/A"/>
  </r>
  <r>
    <d v="2016-06-25T00:00:00"/>
    <s v="June"/>
    <s v="Theresa Swint"/>
    <x v="2"/>
    <x v="0"/>
    <s v="Binders"/>
    <s v="GBC Wire Binding Strips"/>
    <n v="38.090000000000003"/>
    <n v="4"/>
    <n v="-27.93"/>
    <m/>
    <n v="-0.73326332370700964"/>
    <m/>
    <s v="Theresa"/>
    <s v="OKAY"/>
  </r>
  <r>
    <d v="2016-06-25T00:00:00"/>
    <s v="June"/>
    <s v="Theresa Swint"/>
    <x v="2"/>
    <x v="0"/>
    <s v="Storage"/>
    <s v="Gould Plastics 9-Pocket Panel Bin, 18-3/8w x 5-1/4d x 20-1/2h, Black"/>
    <n v="254.35"/>
    <n v="6"/>
    <n v="-50.87"/>
    <m/>
    <n v="-0.19999999999999998"/>
    <m/>
    <s v="Theresa"/>
    <e v="#N/A"/>
  </r>
  <r>
    <d v="2016-06-25T00:00:00"/>
    <s v="June"/>
    <s v="Alan Shonely"/>
    <x v="3"/>
    <x v="0"/>
    <s v="Appliances"/>
    <s v="Fellowes Mighty 8 Compact Surge Protector"/>
    <n v="60.81"/>
    <n v="3"/>
    <n v="17.03"/>
    <m/>
    <n v="0.28005262292386124"/>
    <m/>
    <s v="Alan"/>
    <s v="OKAY"/>
  </r>
  <r>
    <d v="2016-06-25T00:00:00"/>
    <s v="June"/>
    <s v="Logan Currie"/>
    <x v="0"/>
    <x v="1"/>
    <s v="Chairs"/>
    <s v="Global Value Mid-Back Manager's Chair, Gray"/>
    <n v="85.25"/>
    <n v="2"/>
    <n v="-6.09"/>
    <m/>
    <n v="-7.143695014662757E-2"/>
    <m/>
    <s v="Logan"/>
    <s v="OKAY"/>
  </r>
  <r>
    <d v="2016-06-25T00:00:00"/>
    <s v="June"/>
    <s v="Logan Currie"/>
    <x v="0"/>
    <x v="1"/>
    <s v="Furnishings"/>
    <s v="Eldon Executive Woodline II Cherry Finish Desk Accessories"/>
    <n v="32.71"/>
    <n v="2"/>
    <n v="-26.17"/>
    <m/>
    <n v="-0.80006114338122902"/>
    <m/>
    <s v="Logan"/>
    <s v="OKAY"/>
  </r>
  <r>
    <d v="2016-06-26T00:00:00"/>
    <s v="June"/>
    <s v="John Grady"/>
    <x v="20"/>
    <x v="0"/>
    <s v="Art"/>
    <s v="Prang Colored Pencils"/>
    <n v="14.7"/>
    <n v="5"/>
    <n v="6.62"/>
    <m/>
    <n v="0.4503401360544218"/>
    <m/>
    <s v="John"/>
    <s v="OKAY"/>
  </r>
  <r>
    <d v="2016-06-26T00:00:00"/>
    <s v="June"/>
    <s v="John Grady"/>
    <x v="20"/>
    <x v="0"/>
    <s v="Storage"/>
    <s v="Fellowes Strictly Business Drawer File, Letter/Legal Size"/>
    <n v="704.25"/>
    <n v="5"/>
    <n v="84.51"/>
    <m/>
    <n v="0.12000000000000001"/>
    <m/>
    <s v="John"/>
    <s v="GOOD"/>
  </r>
  <r>
    <d v="2016-06-26T00:00:00"/>
    <s v="June"/>
    <s v="Gene McClure"/>
    <x v="43"/>
    <x v="0"/>
    <s v="Storage"/>
    <s v="Woodgrain Magazine Files by Perma"/>
    <n v="14.9"/>
    <n v="5"/>
    <n v="1.04"/>
    <m/>
    <n v="6.9798657718120813E-2"/>
    <m/>
    <s v="Gene"/>
    <s v="OKAY"/>
  </r>
  <r>
    <d v="2016-06-26T00:00:00"/>
    <s v="June"/>
    <s v="Alejandro Ballentine"/>
    <x v="0"/>
    <x v="2"/>
    <s v="Accessories"/>
    <s v="Memorex Mini Travel Drive 4 GB USB 2.0 Flash Drive"/>
    <n v="13.62"/>
    <n v="2"/>
    <n v="3.57"/>
    <m/>
    <n v="0.2621145374449339"/>
    <m/>
    <s v="Alejandro"/>
    <s v="OKAY"/>
  </r>
  <r>
    <d v="2016-06-26T00:00:00"/>
    <s v="June"/>
    <s v="Duane Noonan"/>
    <x v="3"/>
    <x v="1"/>
    <s v="Furnishings"/>
    <s v="Eldon Expressions Wood Desk Accessories, Oak"/>
    <n v="22.14"/>
    <n v="3"/>
    <n v="6.42"/>
    <m/>
    <n v="0.28997289972899726"/>
    <m/>
    <s v="Duane"/>
    <s v="OKAY"/>
  </r>
  <r>
    <d v="2016-06-26T00:00:00"/>
    <s v="June"/>
    <s v="Lela Donovan"/>
    <x v="1"/>
    <x v="0"/>
    <s v="Art"/>
    <s v="Newell 311"/>
    <n v="5.3"/>
    <n v="3"/>
    <n v="0.46"/>
    <m/>
    <n v="8.6792452830188688E-2"/>
    <m/>
    <s v="Lela"/>
    <s v="OKAY"/>
  </r>
  <r>
    <d v="2016-06-26T00:00:00"/>
    <s v="June"/>
    <s v="Skye Norling"/>
    <x v="14"/>
    <x v="0"/>
    <s v="Paper"/>
    <s v="White Dual Perf Computer Printout Paper, 2700 Sheets, 1 Part, Heavyweight, 20 lbs., 14 7/8 x 11"/>
    <n v="368.91"/>
    <n v="9"/>
    <n v="180.77"/>
    <m/>
    <n v="0.49001111382179935"/>
    <m/>
    <s v="Skye"/>
    <e v="#N/A"/>
  </r>
  <r>
    <d v="2016-06-26T00:00:00"/>
    <s v="June"/>
    <s v="Skye Norling"/>
    <x v="14"/>
    <x v="0"/>
    <s v="Binders"/>
    <s v="Insertable Tab Post Binder Dividers"/>
    <n v="8.02"/>
    <n v="1"/>
    <n v="3.77"/>
    <m/>
    <n v="0.47007481296758108"/>
    <m/>
    <s v="Skye"/>
    <s v="OKAY"/>
  </r>
  <r>
    <d v="2016-06-26T00:00:00"/>
    <s v="June"/>
    <s v="Skye Norling"/>
    <x v="14"/>
    <x v="0"/>
    <s v="Storage"/>
    <s v="SAFCO Mobile Desk Side File, Wire Frame"/>
    <n v="171.04"/>
    <n v="4"/>
    <n v="44.47"/>
    <m/>
    <n v="0.25999766136576241"/>
    <m/>
    <s v="Skye"/>
    <s v="GREAT"/>
  </r>
  <r>
    <d v="2016-06-26T00:00:00"/>
    <s v="June"/>
    <s v="Adam Hart"/>
    <x v="3"/>
    <x v="0"/>
    <s v="Supplies"/>
    <s v="Premier Electric Letter Opener"/>
    <n v="231.72"/>
    <n v="2"/>
    <n v="11.59"/>
    <m/>
    <n v="5.0017262213015709E-2"/>
    <m/>
    <s v="Adam"/>
    <e v="#N/A"/>
  </r>
  <r>
    <d v="2016-06-26T00:00:00"/>
    <s v="June"/>
    <s v="Adam Hart"/>
    <x v="3"/>
    <x v="0"/>
    <s v="Fasteners"/>
    <s v="OIC Binder Clips"/>
    <n v="17.899999999999999"/>
    <n v="5"/>
    <n v="8.9499999999999993"/>
    <m/>
    <n v="0.5"/>
    <m/>
    <s v="Adam"/>
    <s v="OKAY"/>
  </r>
  <r>
    <d v="2016-06-26T00:00:00"/>
    <s v="June"/>
    <s v="Adam Hart"/>
    <x v="3"/>
    <x v="0"/>
    <s v="Paper"/>
    <s v="Ampad Phone Message Book, Recycled, 400 Message Capacity, 5 Â¾Â” x 11Â”"/>
    <n v="12.48"/>
    <n v="2"/>
    <n v="5.62"/>
    <m/>
    <n v="0.45032051282051283"/>
    <m/>
    <s v="Adam"/>
    <s v="OKAY"/>
  </r>
  <r>
    <d v="2016-06-26T00:00:00"/>
    <s v="June"/>
    <s v="Victoria Pisteka"/>
    <x v="20"/>
    <x v="2"/>
    <s v="Accessories"/>
    <s v="AmazonBasics 3-Button USB Wired Mouse"/>
    <n v="20.97"/>
    <n v="3"/>
    <n v="9.02"/>
    <m/>
    <n v="0.43013829279923699"/>
    <m/>
    <s v="Victoria"/>
    <s v="OKAY"/>
  </r>
  <r>
    <d v="2016-06-26T00:00:00"/>
    <s v="June"/>
    <s v="Victoria Pisteka"/>
    <x v="20"/>
    <x v="2"/>
    <s v="Accessories"/>
    <s v="Perixx PERIBOARD-512B, Ergonomic Split Keyboard"/>
    <n v="139.96"/>
    <n v="4"/>
    <n v="9.8000000000000007"/>
    <m/>
    <n v="7.0020005715918834E-2"/>
    <m/>
    <s v="Victoria"/>
    <e v="#N/A"/>
  </r>
  <r>
    <d v="2016-06-26T00:00:00"/>
    <s v="June"/>
    <s v="Victoria Pisteka"/>
    <x v="20"/>
    <x v="1"/>
    <s v="Furnishings"/>
    <s v="DAX Executive Solid Wood Document Frame, Desktop or Hang, Mahogany, 5 x 7"/>
    <n v="37.74"/>
    <n v="3"/>
    <n v="12.83"/>
    <m/>
    <n v="0.33995760466348701"/>
    <m/>
    <s v="Victoria"/>
    <s v="OKAY"/>
  </r>
  <r>
    <d v="2016-06-26T00:00:00"/>
    <s v="June"/>
    <s v="Phillip Flathmann"/>
    <x v="4"/>
    <x v="2"/>
    <s v="Phones"/>
    <s v="Cisco IPÂ PhoneÂ 7961G VoIPÂ phoneÂ - Dark gray"/>
    <n v="135.94999999999999"/>
    <n v="1"/>
    <n v="39.43"/>
    <m/>
    <n v="0.29003310040456054"/>
    <m/>
    <s v="Phillip"/>
    <e v="#N/A"/>
  </r>
  <r>
    <d v="2016-06-27T00:00:00"/>
    <s v="June"/>
    <s v="Katharine Harms"/>
    <x v="1"/>
    <x v="0"/>
    <s v="Paper"/>
    <s v="Wirebound Message Books, Four 2 3/4 x 5 White Forms per Page"/>
    <n v="37.46"/>
    <n v="7"/>
    <n v="12.18"/>
    <m/>
    <n v="0.32514682327816335"/>
    <m/>
    <s v="Katharine"/>
    <s v="OKAY"/>
  </r>
  <r>
    <d v="2016-06-27T00:00:00"/>
    <s v="June"/>
    <s v="Katharine Harms"/>
    <x v="1"/>
    <x v="1"/>
    <s v="Chairs"/>
    <s v="Global Commerce Series Low-Back Swivel/Tilt Chairs"/>
    <n v="539.66"/>
    <n v="3"/>
    <n v="-7.71"/>
    <m/>
    <n v="-1.4286773153466999E-2"/>
    <m/>
    <s v="Katharine"/>
    <s v="GOOD"/>
  </r>
  <r>
    <d v="2016-06-27T00:00:00"/>
    <s v="June"/>
    <s v="Anna Chung"/>
    <x v="3"/>
    <x v="2"/>
    <s v="Phones"/>
    <s v="Ooma Telo VoIP Home Phone System"/>
    <n v="201.58"/>
    <n v="2"/>
    <n v="12.6"/>
    <m/>
    <n v="6.2506201012005158E-2"/>
    <m/>
    <s v="Anna"/>
    <s v="GREAT"/>
  </r>
  <r>
    <d v="2016-06-28T00:00:00"/>
    <s v="June"/>
    <s v="Roland Fjeld"/>
    <x v="1"/>
    <x v="2"/>
    <s v="Phones"/>
    <s v="Polycom CX300 Desktop Phone USB VoIP phone"/>
    <n v="359.98"/>
    <n v="3"/>
    <n v="36"/>
    <m/>
    <n v="0.10000555586421467"/>
    <m/>
    <s v="Roland"/>
    <e v="#N/A"/>
  </r>
  <r>
    <d v="2016-06-28T00:00:00"/>
    <s v="June"/>
    <s v="Chris Selesnick"/>
    <x v="3"/>
    <x v="0"/>
    <s v="Binders"/>
    <s v="Recycled Pressboard Report Cover with Reinforced Top Hinge"/>
    <n v="7.75"/>
    <n v="3"/>
    <n v="2.81"/>
    <m/>
    <n v="0.36258064516129035"/>
    <m/>
    <s v="Chris"/>
    <s v="OKAY"/>
  </r>
  <r>
    <d v="2016-06-28T00:00:00"/>
    <s v="June"/>
    <s v="Chris Selesnick"/>
    <x v="3"/>
    <x v="0"/>
    <s v="Binders"/>
    <s v="GBC Premium Transparent Covers with Diagonal Lined Pattern"/>
    <n v="33.57"/>
    <n v="2"/>
    <n v="11.75"/>
    <m/>
    <n v="0.35001489425081916"/>
    <m/>
    <s v="Chris"/>
    <s v="OKAY"/>
  </r>
  <r>
    <d v="2016-06-28T00:00:00"/>
    <s v="June"/>
    <s v="Becky Pak"/>
    <x v="23"/>
    <x v="1"/>
    <s v="Chairs"/>
    <s v="Global Armless Task Chair, Royal Blue"/>
    <n v="121.96"/>
    <n v="2"/>
    <n v="20.73"/>
    <m/>
    <n v="0.16997376188914398"/>
    <m/>
    <s v="Becky"/>
    <e v="#N/A"/>
  </r>
  <r>
    <d v="2016-06-28T00:00:00"/>
    <s v="June"/>
    <s v="Becky Pak"/>
    <x v="23"/>
    <x v="0"/>
    <s v="Appliances"/>
    <s v="Disposable Triple-Filter Dust Bags"/>
    <n v="8.74"/>
    <n v="2"/>
    <n v="2.27"/>
    <m/>
    <n v="0.2597254004576659"/>
    <m/>
    <s v="Becky"/>
    <s v="OKAY"/>
  </r>
  <r>
    <d v="2016-06-28T00:00:00"/>
    <s v="June"/>
    <s v="Becky Pak"/>
    <x v="23"/>
    <x v="0"/>
    <s v="Paper"/>
    <s v="Xerox 1960"/>
    <n v="61.96"/>
    <n v="2"/>
    <n v="27.88"/>
    <m/>
    <n v="0.44996772111039379"/>
    <m/>
    <s v="Becky"/>
    <s v="OKAY"/>
  </r>
  <r>
    <d v="2016-06-28T00:00:00"/>
    <s v="June"/>
    <s v="Becky Pak"/>
    <x v="23"/>
    <x v="0"/>
    <s v="Binders"/>
    <s v="Ibico Presentation Index for Binding Systems"/>
    <n v="7.96"/>
    <n v="2"/>
    <n v="3.74"/>
    <m/>
    <n v="0.46984924623115581"/>
    <m/>
    <s v="Becky"/>
    <s v="OKAY"/>
  </r>
  <r>
    <d v="2016-06-28T00:00:00"/>
    <s v="June"/>
    <s v="Becky Pak"/>
    <x v="23"/>
    <x v="0"/>
    <s v="Appliances"/>
    <s v="Holmes Replacement Filter for HEPA Air Cleaner, Very Large Room, HEPA Filter"/>
    <n v="275.24"/>
    <n v="4"/>
    <n v="121.11"/>
    <m/>
    <n v="0.44001598604853942"/>
    <m/>
    <s v="Becky"/>
    <s v="GREAT"/>
  </r>
  <r>
    <d v="2016-06-29T00:00:00"/>
    <s v="June"/>
    <s v="Corey-Lock"/>
    <x v="9"/>
    <x v="0"/>
    <s v="Storage"/>
    <s v="Fellowes Bankers Box Stor/Drawer Steel Plus"/>
    <n v="191.88"/>
    <n v="6"/>
    <n v="19.190000000000001"/>
    <m/>
    <n v="0.1000104231811549"/>
    <m/>
    <e v="#VALUE!"/>
    <e v="#N/A"/>
  </r>
  <r>
    <d v="2016-06-30T00:00:00"/>
    <s v="June"/>
    <s v="Philip Fox"/>
    <x v="4"/>
    <x v="0"/>
    <s v="Art"/>
    <s v="Bulldog Vacuum Base Pencil Sharpener"/>
    <n v="35.97"/>
    <n v="3"/>
    <n v="9.7100000000000009"/>
    <m/>
    <n v="0.26994717820405895"/>
    <m/>
    <s v="Philip"/>
    <s v="OKAY"/>
  </r>
  <r>
    <d v="2016-06-30T00:00:00"/>
    <s v="June"/>
    <s v="Philip Fox"/>
    <x v="4"/>
    <x v="1"/>
    <s v="Bookcases"/>
    <s v="O'Sullivan 2-Door Barrister Bookcase in Odessa Pine"/>
    <n v="1266.8599999999999"/>
    <n v="7"/>
    <n v="291.38"/>
    <m/>
    <n v="0.23000173657704878"/>
    <m/>
    <s v="Philip"/>
    <s v="GOOD"/>
  </r>
  <r>
    <d v="2016-06-30T00:00:00"/>
    <s v="June"/>
    <s v="Adrian Hane"/>
    <x v="1"/>
    <x v="2"/>
    <s v="Accessories"/>
    <s v="Kingston Digital DataTraveler 16GB USB 2.0"/>
    <n v="50.12"/>
    <n v="7"/>
    <n v="-0.63"/>
    <m/>
    <n v="-1.2569832402234637E-2"/>
    <m/>
    <s v="Adrian"/>
    <s v="OKAY"/>
  </r>
  <r>
    <d v="2016-07-01T00:00:00"/>
    <s v="July"/>
    <s v="Jay Fein"/>
    <x v="9"/>
    <x v="0"/>
    <s v="Binders"/>
    <s v="Wilson Jones Hanging View Binder, White, 1&quot;"/>
    <n v="14.2"/>
    <n v="2"/>
    <n v="6.53"/>
    <m/>
    <n v="0.45985915492957752"/>
    <m/>
    <s v="Jay"/>
    <s v="OKAY"/>
  </r>
  <r>
    <d v="2016-07-01T00:00:00"/>
    <s v="July"/>
    <s v="Jay Fein"/>
    <x v="9"/>
    <x v="0"/>
    <s v="Paper"/>
    <s v="Xerox 210"/>
    <n v="12.96"/>
    <n v="2"/>
    <n v="6.22"/>
    <m/>
    <n v="0.47993827160493824"/>
    <m/>
    <s v="Jay"/>
    <s v="OKAY"/>
  </r>
  <r>
    <d v="2016-07-01T00:00:00"/>
    <s v="July"/>
    <s v="Jay Fein"/>
    <x v="9"/>
    <x v="0"/>
    <s v="Binders"/>
    <s v="Binding Machine Supplies"/>
    <n v="58.34"/>
    <n v="2"/>
    <n v="28"/>
    <m/>
    <n v="0.47994514912581415"/>
    <m/>
    <s v="Jay"/>
    <s v="OKAY"/>
  </r>
  <r>
    <d v="2016-07-01T00:00:00"/>
    <s v="July"/>
    <s v="Eugene Moren"/>
    <x v="27"/>
    <x v="2"/>
    <s v="Copiers"/>
    <s v="Hewlett Packard 310 Color Digital Copier"/>
    <n v="1499.95"/>
    <n v="5"/>
    <n v="449.99"/>
    <m/>
    <n v="0.30000333344444813"/>
    <m/>
    <s v="Eugene"/>
    <s v="GOOD"/>
  </r>
  <r>
    <d v="2016-07-01T00:00:00"/>
    <s v="July"/>
    <s v="Stephanie Ulpright"/>
    <x v="20"/>
    <x v="0"/>
    <s v="Labels"/>
    <s v="Avery 477"/>
    <n v="30.53"/>
    <n v="1"/>
    <n v="14.04"/>
    <m/>
    <n v="0.45987553226334749"/>
    <m/>
    <s v="Stephanie"/>
    <s v="OKAY"/>
  </r>
  <r>
    <d v="2016-07-01T00:00:00"/>
    <s v="July"/>
    <s v="Stephanie Ulpright"/>
    <x v="20"/>
    <x v="2"/>
    <s v="Accessories"/>
    <s v="KeyTronicÂ KT400U2 -Â KeyboardÂ - Black"/>
    <n v="30.84"/>
    <n v="3"/>
    <n v="6.17"/>
    <m/>
    <n v="0.20006485084306097"/>
    <m/>
    <s v="Stephanie"/>
    <s v="OKAY"/>
  </r>
  <r>
    <d v="2016-07-01T00:00:00"/>
    <s v="July"/>
    <s v="Stephanie Ulpright"/>
    <x v="20"/>
    <x v="0"/>
    <s v="Paper"/>
    <s v="Southworth 25% Cotton Antique Laid Paper &amp; Envelopes"/>
    <n v="75.06"/>
    <n v="9"/>
    <n v="33.78"/>
    <m/>
    <n v="0.45003996802557955"/>
    <m/>
    <s v="Stephanie"/>
    <s v="OKAY"/>
  </r>
  <r>
    <d v="2016-07-01T00:00:00"/>
    <s v="July"/>
    <s v="Nick Zandusky"/>
    <x v="22"/>
    <x v="0"/>
    <s v="Binders"/>
    <s v="Zipper Ring Binder Pockets"/>
    <n v="2.5"/>
    <n v="1"/>
    <n v="0.9"/>
    <m/>
    <n v="0.36"/>
    <m/>
    <s v="Nick"/>
    <s v="OKAY"/>
  </r>
  <r>
    <d v="2016-07-02T00:00:00"/>
    <s v="July"/>
    <s v="George Bell"/>
    <x v="3"/>
    <x v="1"/>
    <s v="Chairs"/>
    <s v="Hon Deluxe Fabric Upholstered Stacking Chairs"/>
    <n v="195.18"/>
    <n v="1"/>
    <n v="19.52"/>
    <m/>
    <n v="0.10001024695153192"/>
    <m/>
    <s v="George"/>
    <e v="#N/A"/>
  </r>
  <r>
    <d v="2016-07-02T00:00:00"/>
    <s v="July"/>
    <s v="Katherine Hughes"/>
    <x v="6"/>
    <x v="0"/>
    <s v="Art"/>
    <s v="Avery Hi-Liter Pen Style Six-Color Fluorescent Set"/>
    <n v="7.7"/>
    <n v="2"/>
    <n v="3.16"/>
    <m/>
    <n v="0.41038961038961042"/>
    <m/>
    <s v="Katherine"/>
    <s v="OKAY"/>
  </r>
  <r>
    <d v="2016-07-02T00:00:00"/>
    <s v="July"/>
    <s v="Erin Ashbrook"/>
    <x v="0"/>
    <x v="1"/>
    <s v="Chairs"/>
    <s v="Global Airflow Leather Mesh Back Chair, Black"/>
    <n v="528.42999999999995"/>
    <n v="5"/>
    <n v="0"/>
    <m/>
    <n v="0"/>
    <m/>
    <s v="Erin"/>
    <s v="GOOD"/>
  </r>
  <r>
    <d v="2016-07-02T00:00:00"/>
    <s v="July"/>
    <s v="Erin Ashbrook"/>
    <x v="0"/>
    <x v="0"/>
    <s v="Paper"/>
    <s v="Xerox 201"/>
    <n v="41.47"/>
    <n v="8"/>
    <n v="14.52"/>
    <m/>
    <n v="0.35013262599469497"/>
    <m/>
    <s v="Erin"/>
    <s v="OKAY"/>
  </r>
  <r>
    <d v="2016-07-03T00:00:00"/>
    <s v="July"/>
    <s v="Guy Thornton"/>
    <x v="3"/>
    <x v="0"/>
    <s v="Paper"/>
    <s v="Xerox 200"/>
    <n v="12.96"/>
    <n v="2"/>
    <n v="6.22"/>
    <m/>
    <n v="0.47993827160493824"/>
    <m/>
    <s v="Guy"/>
    <s v="OKAY"/>
  </r>
  <r>
    <d v="2016-07-03T00:00:00"/>
    <s v="July"/>
    <s v="Guy Thornton"/>
    <x v="3"/>
    <x v="0"/>
    <s v="Fasteners"/>
    <s v="Brites Rubber Bands, 1 1/2 oz. Box"/>
    <n v="3.96"/>
    <n v="2"/>
    <n v="0.08"/>
    <m/>
    <n v="2.0202020202020204E-2"/>
    <m/>
    <s v="Guy"/>
    <s v="OKAY"/>
  </r>
  <r>
    <d v="2016-07-03T00:00:00"/>
    <s v="July"/>
    <s v="Dean Katz"/>
    <x v="20"/>
    <x v="0"/>
    <s v="Appliances"/>
    <s v="Avanti 1.7 Cu. Ft. Refrigerator"/>
    <n v="706.86"/>
    <n v="7"/>
    <n v="197.92"/>
    <m/>
    <n v="0.27999886823416231"/>
    <m/>
    <s v="Dean"/>
    <s v="GOOD"/>
  </r>
  <r>
    <d v="2016-07-03T00:00:00"/>
    <s v="July"/>
    <s v="Filia McAdams"/>
    <x v="2"/>
    <x v="0"/>
    <s v="Paper"/>
    <s v="Xerox 1925"/>
    <n v="123.92"/>
    <n v="5"/>
    <n v="38.729999999999997"/>
    <m/>
    <n v="0.31254034861200769"/>
    <m/>
    <s v="Filia"/>
    <e v="#N/A"/>
  </r>
  <r>
    <d v="2016-07-04T00:00:00"/>
    <s v="July"/>
    <s v="Anna Andreadi"/>
    <x v="3"/>
    <x v="1"/>
    <s v="Furnishings"/>
    <s v="Master Caster Door Stop, Brown"/>
    <n v="25.4"/>
    <n v="5"/>
    <n v="8.64"/>
    <m/>
    <n v="0.34015748031496068"/>
    <m/>
    <s v="Anna"/>
    <s v="OKAY"/>
  </r>
  <r>
    <d v="2016-07-04T00:00:00"/>
    <s v="July"/>
    <s v="Anna Andreadi"/>
    <x v="3"/>
    <x v="0"/>
    <s v="Envelopes"/>
    <s v="Inter-Office Recycled Envelopes, Brown Kraft, Button-String,10&quot; x 13&quot; , 100/Box"/>
    <n v="43.96"/>
    <n v="2"/>
    <n v="20.66"/>
    <m/>
    <n v="0.46997270245677886"/>
    <m/>
    <s v="Anna"/>
    <s v="OKAY"/>
  </r>
  <r>
    <d v="2016-07-04T00:00:00"/>
    <s v="July"/>
    <s v="Anna Andreadi"/>
    <x v="3"/>
    <x v="1"/>
    <s v="Bookcases"/>
    <s v="Atlantic Metals Mobile 5-Shelf Bookcases, Custom Colors"/>
    <n v="1279.17"/>
    <n v="5"/>
    <n v="225.74"/>
    <m/>
    <n v="0.17647380723437853"/>
    <m/>
    <s v="Anna"/>
    <s v="GOOD"/>
  </r>
  <r>
    <d v="2016-07-04T00:00:00"/>
    <s v="July"/>
    <s v="Anna Andreadi"/>
    <x v="3"/>
    <x v="0"/>
    <s v="Storage"/>
    <s v="Eldon Shelf Savers Cubes and Bins"/>
    <n v="27.92"/>
    <n v="4"/>
    <n v="0.56000000000000005"/>
    <m/>
    <n v="2.0057306590257881E-2"/>
    <m/>
    <s v="Anna"/>
    <s v="OKAY"/>
  </r>
  <r>
    <d v="2016-07-04T00:00:00"/>
    <s v="July"/>
    <s v="Rick Bensley"/>
    <x v="22"/>
    <x v="1"/>
    <s v="Furnishings"/>
    <s v="Master Caster Door Stop, Brown"/>
    <n v="25.4"/>
    <n v="5"/>
    <n v="8.64"/>
    <m/>
    <n v="0.34015748031496068"/>
    <m/>
    <s v="Rick"/>
    <s v="OKAY"/>
  </r>
  <r>
    <d v="2016-07-04T00:00:00"/>
    <s v="July"/>
    <s v="Rick Bensley"/>
    <x v="22"/>
    <x v="2"/>
    <s v="Phones"/>
    <s v="Avaya 4621SW VoIP phone"/>
    <n v="177.48"/>
    <n v="3"/>
    <n v="19.97"/>
    <m/>
    <n v="0.11251972053189092"/>
    <m/>
    <s v="Rick"/>
    <e v="#N/A"/>
  </r>
  <r>
    <d v="2016-07-04T00:00:00"/>
    <s v="July"/>
    <s v="Rick Bensley"/>
    <x v="22"/>
    <x v="2"/>
    <s v="Phones"/>
    <s v="OtterBox Defender Series Case - Samsung Galaxy S4"/>
    <n v="71.98"/>
    <n v="3"/>
    <n v="9"/>
    <m/>
    <n v="0.12503473186996386"/>
    <m/>
    <s v="Rick"/>
    <s v="OKAY"/>
  </r>
  <r>
    <d v="2016-07-07T00:00:00"/>
    <s v="July"/>
    <s v="Steve Chapman"/>
    <x v="16"/>
    <x v="0"/>
    <s v="Supplies"/>
    <s v="Acme Softgrip Scissors"/>
    <n v="45.58"/>
    <n v="7"/>
    <n v="5.13"/>
    <m/>
    <n v="0.11254936375603335"/>
    <m/>
    <s v="Steve"/>
    <s v="OKAY"/>
  </r>
  <r>
    <d v="2016-07-07T00:00:00"/>
    <s v="July"/>
    <s v="Raymond Messe"/>
    <x v="3"/>
    <x v="1"/>
    <s v="Furnishings"/>
    <s v="Howard Miller 11-1/2&quot; Diameter Grantwood Wall Clock"/>
    <n v="215.65"/>
    <n v="5"/>
    <n v="73.319999999999993"/>
    <m/>
    <n v="0.33999536285648035"/>
    <m/>
    <s v="Raymond"/>
    <e v="#N/A"/>
  </r>
  <r>
    <d v="2016-07-07T00:00:00"/>
    <s v="July"/>
    <s v="Barry FranzÃ¶sisch"/>
    <x v="1"/>
    <x v="1"/>
    <s v="Furnishings"/>
    <s v="Flat Face Poster Frame"/>
    <n v="60.29"/>
    <n v="8"/>
    <n v="-27.13"/>
    <m/>
    <n v="-0.44999170675070493"/>
    <m/>
    <s v="Barry"/>
    <s v="OKAY"/>
  </r>
  <r>
    <d v="2016-07-07T00:00:00"/>
    <s v="July"/>
    <s v="Barry FranzÃ¶sisch"/>
    <x v="1"/>
    <x v="0"/>
    <s v="Fasteners"/>
    <s v="Acco Hot Clips Clips to Go"/>
    <n v="2.63"/>
    <n v="1"/>
    <n v="0.82"/>
    <m/>
    <n v="0.31178707224334601"/>
    <m/>
    <s v="Barry"/>
    <s v="OKAY"/>
  </r>
  <r>
    <d v="2016-07-07T00:00:00"/>
    <s v="July"/>
    <s v="Barry FranzÃ¶sisch"/>
    <x v="1"/>
    <x v="0"/>
    <s v="Paper"/>
    <s v="Tops Wirebound Message Log Books"/>
    <n v="23.69"/>
    <n v="9"/>
    <n v="7.7"/>
    <m/>
    <n v="0.32503165892781766"/>
    <m/>
    <s v="Barry"/>
    <s v="OKAY"/>
  </r>
  <r>
    <d v="2016-07-07T00:00:00"/>
    <s v="July"/>
    <s v="Barry FranzÃ¶sisch"/>
    <x v="1"/>
    <x v="1"/>
    <s v="Chairs"/>
    <s v="Global Ergonomic Managers Chair"/>
    <n v="253.37"/>
    <n v="2"/>
    <n v="-14.48"/>
    <m/>
    <n v="-5.7149623080869877E-2"/>
    <m/>
    <s v="Barry"/>
    <s v="GREAT"/>
  </r>
  <r>
    <d v="2016-07-07T00:00:00"/>
    <s v="July"/>
    <s v="Christopher Conant"/>
    <x v="3"/>
    <x v="1"/>
    <s v="Chairs"/>
    <s v="Global Leather Task Chair, Black"/>
    <n v="287.97000000000003"/>
    <n v="4"/>
    <n v="-3.6"/>
    <m/>
    <n v="-1.2501302218981143E-2"/>
    <m/>
    <s v="Christopher"/>
    <s v="GREAT"/>
  </r>
  <r>
    <d v="2016-07-07T00:00:00"/>
    <s v="July"/>
    <s v="Christopher Conant"/>
    <x v="3"/>
    <x v="2"/>
    <s v="Copiers"/>
    <s v="Canon PC1060 Personal Laser Copier"/>
    <n v="2799.96"/>
    <n v="5"/>
    <n v="944.99"/>
    <m/>
    <n v="0.33750125001785741"/>
    <m/>
    <s v="Christopher"/>
    <s v="GOOD"/>
  </r>
  <r>
    <d v="2016-07-07T00:00:00"/>
    <s v="July"/>
    <s v="Christopher Conant"/>
    <x v="3"/>
    <x v="0"/>
    <s v="Paper"/>
    <s v="Xerox 1942"/>
    <n v="48.94"/>
    <n v="1"/>
    <n v="24.47"/>
    <m/>
    <n v="0.5"/>
    <m/>
    <s v="Christopher"/>
    <s v="OKAY"/>
  </r>
  <r>
    <d v="2016-07-07T00:00:00"/>
    <s v="July"/>
    <s v="Chad Cunningham"/>
    <x v="2"/>
    <x v="0"/>
    <s v="Labels"/>
    <s v="Permanent Self-Adhesive File Folder Labels for Typewriters, 1 1/8 x 3 1/2, White"/>
    <n v="10.08"/>
    <n v="2"/>
    <n v="3.28"/>
    <m/>
    <n v="0.32539682539682535"/>
    <m/>
    <s v="Chad"/>
    <s v="OKAY"/>
  </r>
  <r>
    <d v="2016-07-07T00:00:00"/>
    <s v="July"/>
    <s v="Chad Cunningham"/>
    <x v="2"/>
    <x v="2"/>
    <s v="Phones"/>
    <s v="Panasonic KX T7731-B Digital phone"/>
    <n v="59.99"/>
    <n v="1"/>
    <n v="-13"/>
    <m/>
    <n v="-0.21670278379729954"/>
    <m/>
    <s v="Chad"/>
    <s v="OKAY"/>
  </r>
  <r>
    <d v="2016-07-07T00:00:00"/>
    <s v="July"/>
    <s v="Chad Cunningham"/>
    <x v="2"/>
    <x v="0"/>
    <s v="Binders"/>
    <s v="Acco Pressboard Covers with Storage Hooks, 14 7/8&quot; x 11&quot;, Executive Red"/>
    <n v="5.72"/>
    <n v="5"/>
    <n v="-4.76"/>
    <m/>
    <n v="-0.83216783216783219"/>
    <m/>
    <s v="Chad"/>
    <s v="OKAY"/>
  </r>
  <r>
    <d v="2016-07-07T00:00:00"/>
    <s v="July"/>
    <s v="Chad Cunningham"/>
    <x v="2"/>
    <x v="0"/>
    <s v="Binders"/>
    <s v="GBC Standard Plastic Binding Systems' Combs"/>
    <n v="9.42"/>
    <n v="5"/>
    <n v="-7.85"/>
    <m/>
    <n v="-0.83333333333333326"/>
    <m/>
    <s v="Chad"/>
    <s v="OKAY"/>
  </r>
  <r>
    <d v="2016-07-07T00:00:00"/>
    <s v="July"/>
    <s v="Max Jones"/>
    <x v="27"/>
    <x v="0"/>
    <s v="Paper"/>
    <s v="Xerox 226"/>
    <n v="12.96"/>
    <n v="2"/>
    <n v="6.22"/>
    <m/>
    <n v="0.47993827160493824"/>
    <m/>
    <s v="Max"/>
    <s v="OKAY"/>
  </r>
  <r>
    <d v="2016-07-07T00:00:00"/>
    <s v="July"/>
    <s v="Max Jones"/>
    <x v="27"/>
    <x v="0"/>
    <s v="Art"/>
    <s v="Boston KS Multi-Size Manual Pencil Sharpener"/>
    <n v="45.98"/>
    <n v="2"/>
    <n v="12.87"/>
    <m/>
    <n v="0.27990430622009571"/>
    <m/>
    <s v="Max"/>
    <s v="OKAY"/>
  </r>
  <r>
    <d v="2016-07-08T00:00:00"/>
    <s v="July"/>
    <s v="Scot Coram"/>
    <x v="0"/>
    <x v="2"/>
    <s v="Phones"/>
    <s v="Cisco SPA 502G IP Phone"/>
    <n v="863.64"/>
    <n v="9"/>
    <n v="107.96"/>
    <m/>
    <n v="0.12500578944930757"/>
    <m/>
    <s v="Scot"/>
    <s v="GOOD"/>
  </r>
  <r>
    <d v="2016-07-08T00:00:00"/>
    <s v="July"/>
    <s v="Scot Coram"/>
    <x v="0"/>
    <x v="0"/>
    <s v="Art"/>
    <s v="Newell 345"/>
    <n v="47.62"/>
    <n v="3"/>
    <n v="3.57"/>
    <m/>
    <n v="7.4968500629987403E-2"/>
    <m/>
    <s v="Scot"/>
    <s v="OKAY"/>
  </r>
  <r>
    <d v="2016-07-08T00:00:00"/>
    <s v="July"/>
    <s v="Joe Elijah"/>
    <x v="26"/>
    <x v="0"/>
    <s v="Binders"/>
    <s v="GBC Twin Loop Wire Binding Elements"/>
    <n v="19.97"/>
    <n v="2"/>
    <n v="-13.31"/>
    <m/>
    <n v="-0.6664997496244367"/>
    <m/>
    <s v="Joe"/>
    <s v="OKAY"/>
  </r>
  <r>
    <d v="2016-07-08T00:00:00"/>
    <s v="July"/>
    <s v="Joe Elijah"/>
    <x v="26"/>
    <x v="0"/>
    <s v="Storage"/>
    <s v="Perma STOR-ALL Hanging File Box, 13 1/8&quot;W x 12 1/4&quot;D x 10 1/2&quot;H"/>
    <n v="33.49"/>
    <n v="7"/>
    <n v="-1.26"/>
    <m/>
    <n v="-3.7623171095849506E-2"/>
    <m/>
    <s v="Joe"/>
    <s v="OKAY"/>
  </r>
  <r>
    <d v="2016-07-08T00:00:00"/>
    <s v="July"/>
    <s v="Joe Elijah"/>
    <x v="26"/>
    <x v="0"/>
    <s v="Binders"/>
    <s v="Wilson Jones Active Use Binders"/>
    <n v="8.74"/>
    <n v="4"/>
    <n v="-6.12"/>
    <m/>
    <n v="-0.70022883295194505"/>
    <m/>
    <s v="Joe"/>
    <s v="OKAY"/>
  </r>
  <r>
    <d v="2016-07-08T00:00:00"/>
    <s v="July"/>
    <s v="Joe Elijah"/>
    <x v="26"/>
    <x v="1"/>
    <s v="Chairs"/>
    <s v="SAFCO Arco Folding Chair"/>
    <n v="662.88"/>
    <n v="3"/>
    <n v="74.569999999999993"/>
    <m/>
    <n v="0.11249396572531981"/>
    <m/>
    <s v="Joe"/>
    <s v="GOOD"/>
  </r>
  <r>
    <d v="2016-07-08T00:00:00"/>
    <s v="July"/>
    <s v="Chris Cortes"/>
    <x v="22"/>
    <x v="2"/>
    <s v="Phones"/>
    <s v="Logitech Mobile Speakerphone P710e -Â speaker phone"/>
    <n v="107.98"/>
    <n v="1"/>
    <n v="9.4499999999999993"/>
    <m/>
    <n v="8.7516206704945351E-2"/>
    <m/>
    <s v="Chris"/>
    <e v="#N/A"/>
  </r>
  <r>
    <d v="2016-07-08T00:00:00"/>
    <s v="July"/>
    <s v="Chris Cortes"/>
    <x v="22"/>
    <x v="0"/>
    <s v="Binders"/>
    <s v="Fellowes Twister Kit, Gray/Clear, 3/pkg"/>
    <n v="19.3"/>
    <n v="3"/>
    <n v="6.03"/>
    <m/>
    <n v="0.31243523316062177"/>
    <m/>
    <s v="Chris"/>
    <s v="OKAY"/>
  </r>
  <r>
    <d v="2016-07-08T00:00:00"/>
    <s v="July"/>
    <s v="Zuschuss Donatelli"/>
    <x v="16"/>
    <x v="2"/>
    <s v="Phones"/>
    <s v="Jabra SPEAK 410 Multidevice Speakerphone"/>
    <n v="823.96"/>
    <n v="5"/>
    <n v="51.5"/>
    <m/>
    <n v="6.2503034127870283E-2"/>
    <m/>
    <s v="Zuschuss"/>
    <s v="GOOD"/>
  </r>
  <r>
    <d v="2016-07-08T00:00:00"/>
    <s v="July"/>
    <s v="Zuschuss Donatelli"/>
    <x v="16"/>
    <x v="0"/>
    <s v="Paper"/>
    <s v="Xerox 1921"/>
    <n v="15.98"/>
    <n v="2"/>
    <n v="5"/>
    <m/>
    <n v="0.31289111389236546"/>
    <m/>
    <s v="Zuschuss"/>
    <s v="OKAY"/>
  </r>
  <r>
    <d v="2016-07-08T00:00:00"/>
    <s v="July"/>
    <s v="Thea Hudgings"/>
    <x v="43"/>
    <x v="0"/>
    <s v="Paper"/>
    <s v="Xerox 213"/>
    <n v="12.96"/>
    <n v="2"/>
    <n v="6.22"/>
    <m/>
    <n v="0.47993827160493824"/>
    <m/>
    <s v="Thea"/>
    <s v="OKAY"/>
  </r>
  <r>
    <d v="2016-07-09T00:00:00"/>
    <s v="July"/>
    <s v="Jonathan Doherty"/>
    <x v="20"/>
    <x v="1"/>
    <s v="Chairs"/>
    <s v="Hon GuestStacker Chair"/>
    <n v="408.01"/>
    <n v="2"/>
    <n v="72.53"/>
    <m/>
    <n v="0.17776525085169481"/>
    <m/>
    <s v="Jonathan"/>
    <s v="GREAT"/>
  </r>
  <r>
    <d v="2016-07-09T00:00:00"/>
    <s v="July"/>
    <s v="Jonathan Doherty"/>
    <x v="20"/>
    <x v="1"/>
    <s v="Furnishings"/>
    <s v="Deflect-o EconoMat Studded, No Bevel Mat for Low Pile Carpeting"/>
    <n v="165.28"/>
    <n v="4"/>
    <n v="14.88"/>
    <m/>
    <n v="9.0029041626331074E-2"/>
    <m/>
    <s v="Jonathan"/>
    <e v="#N/A"/>
  </r>
  <r>
    <d v="2016-07-10T00:00:00"/>
    <s v="July"/>
    <s v="Allen Armold"/>
    <x v="12"/>
    <x v="0"/>
    <s v="Storage"/>
    <s v="Sterilite Officeware Hinged File Box"/>
    <n v="16.77"/>
    <n v="2"/>
    <n v="1.47"/>
    <m/>
    <n v="8.7656529516994638E-2"/>
    <m/>
    <s v="Allen"/>
    <s v="OKAY"/>
  </r>
  <r>
    <d v="2016-07-10T00:00:00"/>
    <s v="July"/>
    <s v="Logan Haushalter"/>
    <x v="0"/>
    <x v="0"/>
    <s v="Storage"/>
    <s v="Fellowes Strictly Business Drawer File, Letter/Legal Size"/>
    <n v="338.04"/>
    <n v="3"/>
    <n v="-33.799999999999997"/>
    <m/>
    <n v="-9.9988167080818827E-2"/>
    <m/>
    <s v="Logan"/>
    <s v="GREAT"/>
  </r>
  <r>
    <d v="2016-07-10T00:00:00"/>
    <s v="July"/>
    <s v="Logan Haushalter"/>
    <x v="0"/>
    <x v="0"/>
    <s v="Art"/>
    <s v="Boston Heavy-Duty Trimline Electric Pencil Sharpeners"/>
    <n v="154.24"/>
    <n v="4"/>
    <n v="17.350000000000001"/>
    <m/>
    <n v="0.11248703319502075"/>
    <m/>
    <s v="Logan"/>
    <e v="#N/A"/>
  </r>
  <r>
    <d v="2016-07-10T00:00:00"/>
    <s v="July"/>
    <s v="Nick Zandusky"/>
    <x v="12"/>
    <x v="0"/>
    <s v="Binders"/>
    <s v="GBC Standard Therm-A-Bind Covers"/>
    <n v="44.86"/>
    <n v="6"/>
    <n v="-35.880000000000003"/>
    <m/>
    <n v="-0.79982166740971916"/>
    <m/>
    <s v="Nick"/>
    <s v="OKAY"/>
  </r>
  <r>
    <d v="2016-07-10T00:00:00"/>
    <s v="July"/>
    <s v="Erin Ashbrook"/>
    <x v="2"/>
    <x v="2"/>
    <s v="Machines"/>
    <s v="Brother MFC-9340CDW LED All-In-One Printer, Copier Scanner"/>
    <n v="341.99"/>
    <n v="3"/>
    <n v="-319.19"/>
    <m/>
    <n v="-0.93333138395859527"/>
    <m/>
    <s v="Erin"/>
    <e v="#N/A"/>
  </r>
  <r>
    <d v="2016-07-12T00:00:00"/>
    <s v="July"/>
    <s v="Kristen Hastings"/>
    <x v="3"/>
    <x v="2"/>
    <s v="Phones"/>
    <s v="Cisco SPA525G2 IP Phone - Wireless"/>
    <n v="95.76"/>
    <n v="6"/>
    <n v="7.18"/>
    <m/>
    <n v="7.4979114452798659E-2"/>
    <m/>
    <s v="Kristen"/>
    <s v="OKAY"/>
  </r>
  <r>
    <d v="2016-07-14T00:00:00"/>
    <s v="July"/>
    <s v="Erin Smith"/>
    <x v="12"/>
    <x v="2"/>
    <s v="Phones"/>
    <s v="LG Electronics Tone+ HBS-730 Bluetooth Headset"/>
    <n v="380.86"/>
    <n v="8"/>
    <n v="38.090000000000003"/>
    <m/>
    <n v="0.10001050254686762"/>
    <m/>
    <s v="Erin"/>
    <e v="#N/A"/>
  </r>
  <r>
    <d v="2016-07-14T00:00:00"/>
    <s v="July"/>
    <s v="Theone Pippenger"/>
    <x v="2"/>
    <x v="0"/>
    <s v="Supplies"/>
    <s v="Acme Stainless Steel Office Snips"/>
    <n v="11.63"/>
    <n v="2"/>
    <n v="1.02"/>
    <m/>
    <n v="8.7704213241616508E-2"/>
    <m/>
    <s v="Theone"/>
    <s v="OKAY"/>
  </r>
  <r>
    <d v="2016-07-14T00:00:00"/>
    <s v="July"/>
    <s v="Steven Ward"/>
    <x v="20"/>
    <x v="0"/>
    <s v="Storage"/>
    <s v="Personal Folder Holder, Ebony"/>
    <n v="11.21"/>
    <n v="1"/>
    <n v="3.36"/>
    <m/>
    <n v="0.29973238180196249"/>
    <m/>
    <s v="Steven"/>
    <s v="OKAY"/>
  </r>
  <r>
    <d v="2016-07-14T00:00:00"/>
    <s v="July"/>
    <s v="Steven Ward"/>
    <x v="20"/>
    <x v="0"/>
    <s v="Binders"/>
    <s v="Acco Hanging Data Binders"/>
    <n v="9.14"/>
    <n v="3"/>
    <n v="3.2"/>
    <m/>
    <n v="0.35010940919037198"/>
    <m/>
    <s v="Steven"/>
    <s v="OKAY"/>
  </r>
  <r>
    <d v="2016-07-14T00:00:00"/>
    <s v="July"/>
    <s v="Steven Ward"/>
    <x v="20"/>
    <x v="0"/>
    <s v="Fasteners"/>
    <s v="Ideal Clamps"/>
    <n v="14.07"/>
    <n v="7"/>
    <n v="6.89"/>
    <m/>
    <n v="0.48969438521677322"/>
    <m/>
    <s v="Steven"/>
    <s v="OKAY"/>
  </r>
  <r>
    <d v="2016-07-14T00:00:00"/>
    <s v="July"/>
    <s v="Steven Ward"/>
    <x v="20"/>
    <x v="0"/>
    <s v="Art"/>
    <s v="Newell 315"/>
    <n v="41.86"/>
    <n v="7"/>
    <n v="10.47"/>
    <m/>
    <n v="0.25011944577161971"/>
    <m/>
    <s v="Steven"/>
    <s v="OKAY"/>
  </r>
  <r>
    <d v="2016-07-14T00:00:00"/>
    <s v="July"/>
    <s v="Steven Ward"/>
    <x v="20"/>
    <x v="0"/>
    <s v="Binders"/>
    <s v="Pressboard Data Binders by Wilson Jones"/>
    <n v="8.5399999999999991"/>
    <n v="2"/>
    <n v="2.88"/>
    <m/>
    <n v="0.33723653395784547"/>
    <m/>
    <s v="Steven"/>
    <s v="OKAY"/>
  </r>
  <r>
    <d v="2016-07-14T00:00:00"/>
    <s v="July"/>
    <s v="Steven Ward"/>
    <x v="20"/>
    <x v="1"/>
    <s v="Bookcases"/>
    <s v="O'Sullivan 2-Door Barrister Bookcase in Odessa Pine"/>
    <n v="579.14"/>
    <n v="4"/>
    <n v="21.72"/>
    <m/>
    <n v="3.7503885070967295E-2"/>
    <m/>
    <s v="Steven"/>
    <s v="GOOD"/>
  </r>
  <r>
    <d v="2016-07-14T00:00:00"/>
    <s v="July"/>
    <s v="Bryan Mills"/>
    <x v="0"/>
    <x v="2"/>
    <s v="Phones"/>
    <s v="Blue Parrot B250XT Professional Grade Wireless BluetoothÂ HeadsetÂ with"/>
    <n v="419.94"/>
    <n v="7"/>
    <n v="52.49"/>
    <m/>
    <n v="0.124994046768586"/>
    <m/>
    <s v="Bryan"/>
    <e v="#N/A"/>
  </r>
  <r>
    <d v="2016-07-14T00:00:00"/>
    <s v="July"/>
    <s v="Dan Reichenbach"/>
    <x v="20"/>
    <x v="0"/>
    <s v="Binders"/>
    <s v="GBC Standard Plastic Binding Systems Combs"/>
    <n v="14.16"/>
    <n v="2"/>
    <n v="5.13"/>
    <m/>
    <n v="0.36228813559322032"/>
    <m/>
    <s v="Dan"/>
    <s v="OKAY"/>
  </r>
  <r>
    <d v="2016-07-14T00:00:00"/>
    <s v="July"/>
    <s v="Rob Haberlin"/>
    <x v="33"/>
    <x v="2"/>
    <s v="Accessories"/>
    <s v="HP Standard 104 key PS/2 Keyboard"/>
    <n v="29"/>
    <n v="2"/>
    <n v="7.25"/>
    <m/>
    <n v="0.25"/>
    <m/>
    <s v="Rob"/>
    <s v="OKAY"/>
  </r>
  <r>
    <d v="2016-07-14T00:00:00"/>
    <s v="July"/>
    <s v="Richard Eichhorn"/>
    <x v="20"/>
    <x v="0"/>
    <s v="Fasteners"/>
    <s v="Acco Hot Clips Clips to Go"/>
    <n v="29.61"/>
    <n v="9"/>
    <n v="13.32"/>
    <m/>
    <n v="0.44984802431610943"/>
    <m/>
    <s v="Richard"/>
    <s v="OKAY"/>
  </r>
  <r>
    <d v="2016-07-14T00:00:00"/>
    <s v="July"/>
    <s v="John Stevenson"/>
    <x v="0"/>
    <x v="0"/>
    <s v="Paper"/>
    <s v="Xerox 1914"/>
    <n v="219.84"/>
    <n v="5"/>
    <n v="79.69"/>
    <m/>
    <n v="0.36249090247452692"/>
    <m/>
    <s v="John"/>
    <e v="#N/A"/>
  </r>
  <r>
    <d v="2016-07-14T00:00:00"/>
    <s v="July"/>
    <s v="Anemone Ratner"/>
    <x v="4"/>
    <x v="0"/>
    <s v="Binders"/>
    <s v="Cardinal Holdit Data Disk Pockets"/>
    <n v="36.4"/>
    <n v="5"/>
    <n v="17.11"/>
    <m/>
    <n v="0.47005494505494505"/>
    <m/>
    <s v="Anemone"/>
    <s v="OKAY"/>
  </r>
  <r>
    <d v="2016-07-14T00:00:00"/>
    <s v="July"/>
    <s v="Anemone Ratner"/>
    <x v="4"/>
    <x v="1"/>
    <s v="Furnishings"/>
    <s v="Howard Miller 13-3/4&quot; Diameter Brushed Chrome Round Wall Clock"/>
    <n v="51.75"/>
    <n v="1"/>
    <n v="15.53"/>
    <m/>
    <n v="0.30009661835748791"/>
    <m/>
    <s v="Anemone"/>
    <s v="OKAY"/>
  </r>
  <r>
    <d v="2016-07-14T00:00:00"/>
    <s v="July"/>
    <s v="Raymond Buch"/>
    <x v="3"/>
    <x v="2"/>
    <s v="Phones"/>
    <s v="Panasonic Kx-TS550"/>
    <n v="110.38"/>
    <n v="3"/>
    <n v="12.42"/>
    <m/>
    <n v="0.11252038412755934"/>
    <m/>
    <s v="Raymond"/>
    <s v="GREAT"/>
  </r>
  <r>
    <d v="2016-07-14T00:00:00"/>
    <s v="July"/>
    <s v="Raymond Buch"/>
    <x v="3"/>
    <x v="0"/>
    <s v="Appliances"/>
    <s v="Holmes 99% HEPA Air Purifier"/>
    <n v="151.62"/>
    <n v="7"/>
    <n v="50.03"/>
    <m/>
    <n v="0.32996966099459174"/>
    <m/>
    <s v="Raymond"/>
    <e v="#N/A"/>
  </r>
  <r>
    <d v="2016-07-14T00:00:00"/>
    <s v="July"/>
    <s v="Raymond Buch"/>
    <x v="3"/>
    <x v="1"/>
    <s v="Furnishings"/>
    <s v="Deflect-O Glasstique Clear Desk Accessories"/>
    <n v="30.8"/>
    <n v="4"/>
    <n v="10.16"/>
    <m/>
    <n v="0.32987012987012987"/>
    <m/>
    <s v="Raymond"/>
    <s v="OKAY"/>
  </r>
  <r>
    <d v="2016-07-15T00:00:00"/>
    <s v="July"/>
    <s v="Rick Huthwaite"/>
    <x v="27"/>
    <x v="0"/>
    <s v="Supplies"/>
    <s v="Fiskars Home &amp; Office Scissors"/>
    <n v="44.4"/>
    <n v="5"/>
    <n v="12.43"/>
    <m/>
    <n v="0.27995495495495498"/>
    <m/>
    <s v="Rick"/>
    <s v="OKAY"/>
  </r>
  <r>
    <d v="2016-07-15T00:00:00"/>
    <s v="July"/>
    <s v="Mark Cousins"/>
    <x v="11"/>
    <x v="1"/>
    <s v="Chairs"/>
    <s v="Bevis Steel Folding Chairs"/>
    <n v="230.28"/>
    <n v="3"/>
    <n v="23.03"/>
    <m/>
    <n v="0.10000868507903422"/>
    <m/>
    <s v="Mark"/>
    <s v="GREAT"/>
  </r>
  <r>
    <d v="2016-07-15T00:00:00"/>
    <s v="July"/>
    <s v="Mark Cousins"/>
    <x v="11"/>
    <x v="0"/>
    <s v="Paper"/>
    <s v="Xerox 1909"/>
    <n v="105.52"/>
    <n v="5"/>
    <n v="34.29"/>
    <m/>
    <n v="0.3249620924943139"/>
    <m/>
    <s v="Mark"/>
    <e v="#N/A"/>
  </r>
  <r>
    <d v="2016-07-16T00:00:00"/>
    <s v="July"/>
    <s v="Alice McCarthy"/>
    <x v="0"/>
    <x v="0"/>
    <s v="Storage"/>
    <s v="Personal Filing Tote with Lid, Black/Gray"/>
    <n v="37.22"/>
    <n v="3"/>
    <n v="3.72"/>
    <m/>
    <n v="9.9946265448683513E-2"/>
    <m/>
    <s v="Alice"/>
    <s v="OKAY"/>
  </r>
  <r>
    <d v="2016-07-16T00:00:00"/>
    <s v="July"/>
    <s v="Alice McCarthy"/>
    <x v="0"/>
    <x v="0"/>
    <s v="Paper"/>
    <s v="Southworth 25% Cotton Antique Laid Paper &amp; Envelopes"/>
    <n v="20.02"/>
    <n v="3"/>
    <n v="6.26"/>
    <m/>
    <n v="0.3126873126873127"/>
    <m/>
    <s v="Alice"/>
    <s v="OKAY"/>
  </r>
  <r>
    <d v="2016-07-16T00:00:00"/>
    <s v="July"/>
    <s v="Chloris Kastensmidt"/>
    <x v="2"/>
    <x v="2"/>
    <s v="Phones"/>
    <s v="Mophie Juice Pack Helium for iPhone"/>
    <n v="143.97999999999999"/>
    <n v="3"/>
    <n v="-28.8"/>
    <m/>
    <n v="-0.20002778163633839"/>
    <m/>
    <s v="Chloris"/>
    <s v="GREAT"/>
  </r>
  <r>
    <d v="2016-07-16T00:00:00"/>
    <s v="July"/>
    <s v="Chloris Kastensmidt"/>
    <x v="2"/>
    <x v="2"/>
    <s v="Phones"/>
    <s v="GE 2-Jack Phone Line Splitter"/>
    <n v="494.38"/>
    <n v="4"/>
    <n v="-115.35"/>
    <m/>
    <n v="-0.23332254541041303"/>
    <m/>
    <s v="Chloris"/>
    <e v="#N/A"/>
  </r>
  <r>
    <d v="2016-07-16T00:00:00"/>
    <s v="July"/>
    <s v="Chloris Kastensmidt"/>
    <x v="2"/>
    <x v="0"/>
    <s v="Supplies"/>
    <s v="Acme Value Line Scissors"/>
    <n v="5.84"/>
    <n v="2"/>
    <n v="0.73"/>
    <m/>
    <n v="0.125"/>
    <m/>
    <s v="Chloris"/>
    <s v="OKAY"/>
  </r>
  <r>
    <d v="2016-07-16T00:00:00"/>
    <s v="July"/>
    <s v="Mark Cousins"/>
    <x v="0"/>
    <x v="1"/>
    <s v="Furnishings"/>
    <s v="Staple-based wall hangings"/>
    <n v="9.5500000000000007"/>
    <n v="3"/>
    <n v="-3.82"/>
    <m/>
    <n v="-0.39999999999999997"/>
    <m/>
    <s v="Mark"/>
    <s v="OKAY"/>
  </r>
  <r>
    <d v="2016-07-16T00:00:00"/>
    <s v="July"/>
    <s v="Jonathan Doherty"/>
    <x v="9"/>
    <x v="0"/>
    <s v="Envelopes"/>
    <s v="Poly String Tie Envelopes"/>
    <n v="10.199999999999999"/>
    <n v="5"/>
    <n v="4.79"/>
    <m/>
    <n v="0.46960784313725495"/>
    <m/>
    <s v="Jonathan"/>
    <s v="OKAY"/>
  </r>
  <r>
    <d v="2016-07-16T00:00:00"/>
    <s v="July"/>
    <s v="Jonathan Doherty"/>
    <x v="9"/>
    <x v="0"/>
    <s v="Art"/>
    <s v="Eberhard Faber 3 1/2&quot; Golf Pencils"/>
    <n v="22.32"/>
    <n v="3"/>
    <n v="5.58"/>
    <m/>
    <n v="0.25"/>
    <m/>
    <s v="Jonathan"/>
    <s v="OKAY"/>
  </r>
  <r>
    <d v="2016-07-16T00:00:00"/>
    <s v="July"/>
    <s v="Jonathan Doherty"/>
    <x v="9"/>
    <x v="0"/>
    <s v="Binders"/>
    <s v="Wilson Jones Turn Tabs Binder Tool for Ring Binders"/>
    <n v="24.1"/>
    <n v="5"/>
    <n v="11.09"/>
    <m/>
    <n v="0.46016597510373441"/>
    <m/>
    <s v="Jonathan"/>
    <s v="OKAY"/>
  </r>
  <r>
    <d v="2016-07-16T00:00:00"/>
    <s v="July"/>
    <s v="Jonathan Doherty"/>
    <x v="9"/>
    <x v="2"/>
    <s v="Accessories"/>
    <s v="ImationÂ SecureÂ DriveÂ + Hardware Encrypted USBÂ flash driveÂ - 16 GB"/>
    <n v="75.98"/>
    <n v="2"/>
    <n v="18.239999999999998"/>
    <m/>
    <n v="0.2400631745196104"/>
    <m/>
    <s v="Jonathan"/>
    <s v="OKAY"/>
  </r>
  <r>
    <d v="2016-07-16T00:00:00"/>
    <s v="July"/>
    <s v="Jonathan Doherty"/>
    <x v="9"/>
    <x v="0"/>
    <s v="Binders"/>
    <s v="Recycled Pressboard Report Cover with Reinforced Top Hinge"/>
    <n v="6.46"/>
    <n v="2"/>
    <n v="3.17"/>
    <m/>
    <n v="0.49071207430340558"/>
    <m/>
    <s v="Jonathan"/>
    <s v="OKAY"/>
  </r>
  <r>
    <d v="2016-07-16T00:00:00"/>
    <s v="July"/>
    <s v="Jonathan Doherty"/>
    <x v="9"/>
    <x v="0"/>
    <s v="Paper"/>
    <s v="HP Office Paper (20Lb. and 87 Bright)"/>
    <n v="60.12"/>
    <n v="9"/>
    <n v="28.86"/>
    <m/>
    <n v="0.48003992015968067"/>
    <m/>
    <s v="Jonathan"/>
    <s v="OKAY"/>
  </r>
  <r>
    <d v="2016-07-17T00:00:00"/>
    <s v="July"/>
    <s v="Ruben Ausman"/>
    <x v="3"/>
    <x v="0"/>
    <s v="Storage"/>
    <s v="Eldon Base for stackable storage shelf, platinum"/>
    <n v="77.88"/>
    <n v="2"/>
    <n v="3.89"/>
    <m/>
    <n v="4.9948638931689784E-2"/>
    <m/>
    <s v="Ruben"/>
    <s v="OKAY"/>
  </r>
  <r>
    <d v="2016-07-17T00:00:00"/>
    <s v="July"/>
    <s v="Matt Collister"/>
    <x v="23"/>
    <x v="0"/>
    <s v="Appliances"/>
    <s v="Kensington 4 Outlet MasterPiece Compact Power Control Center"/>
    <n v="162.63999999999999"/>
    <n v="2"/>
    <n v="45.54"/>
    <m/>
    <n v="0.28000491883915396"/>
    <m/>
    <s v="Matt"/>
    <s v="GREAT"/>
  </r>
  <r>
    <d v="2016-07-17T00:00:00"/>
    <s v="July"/>
    <s v="Matt Collister"/>
    <x v="23"/>
    <x v="2"/>
    <s v="Phones"/>
    <s v="Bose SoundLink Bluetooth Speaker"/>
    <n v="597"/>
    <n v="3"/>
    <n v="280.58999999999997"/>
    <m/>
    <n v="0.47"/>
    <m/>
    <s v="Matt"/>
    <s v="GOOD"/>
  </r>
  <r>
    <d v="2016-07-17T00:00:00"/>
    <s v="July"/>
    <s v="Matt Collister"/>
    <x v="23"/>
    <x v="0"/>
    <s v="Paper"/>
    <s v="Eaton Premium Continuous-Feed Paper, 25% Cotton, Letter Size, White, 1000 Shts/Box"/>
    <n v="55.48"/>
    <n v="1"/>
    <n v="26.63"/>
    <m/>
    <n v="0.47999279019466473"/>
    <m/>
    <s v="Matt"/>
    <s v="OKAY"/>
  </r>
  <r>
    <d v="2016-07-17T00:00:00"/>
    <s v="July"/>
    <s v="Andrew Allen"/>
    <x v="24"/>
    <x v="0"/>
    <s v="Paper"/>
    <s v="Strathmore Photo Frame Cards"/>
    <n v="21.93"/>
    <n v="3"/>
    <n v="10.09"/>
    <m/>
    <n v="0.46010031919744643"/>
    <m/>
    <s v="Andrew"/>
    <s v="OKAY"/>
  </r>
  <r>
    <d v="2016-07-17T00:00:00"/>
    <s v="July"/>
    <s v="Andrew Allen"/>
    <x v="24"/>
    <x v="0"/>
    <s v="Storage"/>
    <s v="Carina 42&quot;Hx23 3/4&quot;W Media Storage Unit"/>
    <n v="242.94"/>
    <n v="3"/>
    <n v="4.8600000000000003"/>
    <m/>
    <n v="2.0004939491232405E-2"/>
    <m/>
    <s v="Andrew"/>
    <e v="#N/A"/>
  </r>
  <r>
    <d v="2016-07-17T00:00:00"/>
    <s v="July"/>
    <s v="Andrew Allen"/>
    <x v="24"/>
    <x v="0"/>
    <s v="Paper"/>
    <s v="Rediform Wirebound &quot;Phone Memo&quot; Message Book, 11 x 5-3/4"/>
    <n v="7.64"/>
    <n v="1"/>
    <n v="3.74"/>
    <m/>
    <n v="0.48952879581151837"/>
    <m/>
    <s v="Andrew"/>
    <s v="OKAY"/>
  </r>
  <r>
    <d v="2016-07-17T00:00:00"/>
    <s v="July"/>
    <s v="Andrew Allen"/>
    <x v="24"/>
    <x v="0"/>
    <s v="Paper"/>
    <s v="Xerox 1993"/>
    <n v="51.84"/>
    <n v="8"/>
    <n v="25.4"/>
    <m/>
    <n v="0.48996913580246909"/>
    <m/>
    <s v="Andrew"/>
    <s v="OKAY"/>
  </r>
  <r>
    <d v="2016-07-17T00:00:00"/>
    <s v="July"/>
    <s v="Andrew Allen"/>
    <x v="24"/>
    <x v="0"/>
    <s v="Storage"/>
    <s v="Tennsco 6- and 18-Compartment Lockers"/>
    <n v="265.17"/>
    <n v="1"/>
    <n v="47.73"/>
    <m/>
    <n v="0.17999773730059959"/>
    <m/>
    <s v="Andrew"/>
    <e v="#N/A"/>
  </r>
  <r>
    <d v="2016-07-17T00:00:00"/>
    <s v="July"/>
    <s v="Dennis Kane"/>
    <x v="22"/>
    <x v="1"/>
    <s v="Furnishings"/>
    <s v="Eldon Image Series Black Desk Accessories"/>
    <n v="12.42"/>
    <n v="3"/>
    <n v="4.47"/>
    <m/>
    <n v="0.35990338164251207"/>
    <m/>
    <s v="Dennis"/>
    <s v="OKAY"/>
  </r>
  <r>
    <d v="2016-07-17T00:00:00"/>
    <s v="July"/>
    <s v="Dennis Kane"/>
    <x v="22"/>
    <x v="2"/>
    <s v="Accessories"/>
    <s v="First Data TMFD35 PIN Pad"/>
    <n v="428.4"/>
    <n v="3"/>
    <n v="89.96"/>
    <m/>
    <n v="0.20999066293183941"/>
    <m/>
    <s v="Dennis"/>
    <e v="#N/A"/>
  </r>
  <r>
    <d v="2016-07-17T00:00:00"/>
    <s v="July"/>
    <s v="Dennis Kane"/>
    <x v="22"/>
    <x v="1"/>
    <s v="Furnishings"/>
    <s v="Eldon 300 Class Desk Accessories, Black"/>
    <n v="24.75"/>
    <n v="5"/>
    <n v="10.89"/>
    <m/>
    <n v="0.44"/>
    <m/>
    <s v="Dennis"/>
    <s v="OKAY"/>
  </r>
  <r>
    <d v="2016-07-17T00:00:00"/>
    <s v="July"/>
    <s v="Dennis Kane"/>
    <x v="22"/>
    <x v="0"/>
    <s v="Labels"/>
    <s v="Round Specialty Laser Printer Labels"/>
    <n v="87.71"/>
    <n v="7"/>
    <n v="41.22"/>
    <m/>
    <n v="0.46995781552844601"/>
    <m/>
    <s v="Dennis"/>
    <s v="OKAY"/>
  </r>
  <r>
    <d v="2016-07-17T00:00:00"/>
    <s v="July"/>
    <s v="Dennis Kane"/>
    <x v="22"/>
    <x v="0"/>
    <s v="Storage"/>
    <s v="Home/Office Personal File Carts"/>
    <n v="69.52"/>
    <n v="2"/>
    <n v="17.38"/>
    <m/>
    <n v="0.25"/>
    <m/>
    <s v="Dennis"/>
    <s v="OKAY"/>
  </r>
  <r>
    <d v="2016-07-17T00:00:00"/>
    <s v="July"/>
    <s v="Dennis Kane"/>
    <x v="22"/>
    <x v="2"/>
    <s v="Phones"/>
    <s v="Cyber Acoustics AC-202b Speech Recognition Stereo Headset"/>
    <n v="20.78"/>
    <n v="2"/>
    <n v="-4.68"/>
    <m/>
    <n v="-0.22521655437921076"/>
    <m/>
    <s v="Dennis"/>
    <s v="OKAY"/>
  </r>
  <r>
    <d v="2016-07-17T00:00:00"/>
    <s v="July"/>
    <s v="Dennis Kane"/>
    <x v="22"/>
    <x v="0"/>
    <s v="Binders"/>
    <s v="Pressboard Data Binder, Crimson, 12&quot; X 8 1/2&quot;"/>
    <n v="12.82"/>
    <n v="3"/>
    <n v="4.17"/>
    <m/>
    <n v="0.32527301092043681"/>
    <m/>
    <s v="Dennis"/>
    <s v="OKAY"/>
  </r>
  <r>
    <d v="2016-07-17T00:00:00"/>
    <s v="July"/>
    <s v="Annie Thurman"/>
    <x v="20"/>
    <x v="0"/>
    <s v="Appliances"/>
    <s v="Belkin F5C206VTEL 6 Outlet Surge"/>
    <n v="45.96"/>
    <n v="2"/>
    <n v="13.79"/>
    <m/>
    <n v="0.30004351610095731"/>
    <m/>
    <s v="Annie"/>
    <s v="OKAY"/>
  </r>
  <r>
    <d v="2016-07-18T00:00:00"/>
    <s v="July"/>
    <s v="Linda Southworth"/>
    <x v="26"/>
    <x v="1"/>
    <s v="Chairs"/>
    <s v="Hon GuestStacker Chair"/>
    <n v="544.01"/>
    <n v="3"/>
    <n v="40.799999999999997"/>
    <m/>
    <n v="7.4998621348872266E-2"/>
    <m/>
    <s v="Linda"/>
    <s v="GOOD"/>
  </r>
  <r>
    <d v="2016-07-18T00:00:00"/>
    <s v="July"/>
    <s v="Linda Southworth"/>
    <x v="26"/>
    <x v="0"/>
    <s v="Binders"/>
    <s v="Round Ring Binders"/>
    <n v="1.87"/>
    <n v="3"/>
    <n v="-1.44"/>
    <m/>
    <n v="-0.77005347593582885"/>
    <m/>
    <s v="Linda"/>
    <s v="OKAY"/>
  </r>
  <r>
    <d v="2016-07-18T00:00:00"/>
    <s v="July"/>
    <s v="Linda Southworth"/>
    <x v="26"/>
    <x v="1"/>
    <s v="Chairs"/>
    <s v="Hon 4700 Series Mobuis Mid-Back Task Chairs with Adjustable Arms"/>
    <n v="854.35"/>
    <n v="3"/>
    <n v="10.68"/>
    <m/>
    <n v="1.2500731550301398E-2"/>
    <m/>
    <s v="Linda"/>
    <s v="GOOD"/>
  </r>
  <r>
    <d v="2016-07-18T00:00:00"/>
    <s v="July"/>
    <s v="Linda Southworth"/>
    <x v="26"/>
    <x v="0"/>
    <s v="Storage"/>
    <s v="Sauder Facets Collection Locker/File Cabinet, Sky Alder Finish"/>
    <n v="593.57000000000005"/>
    <n v="2"/>
    <n v="0"/>
    <m/>
    <n v="0"/>
    <m/>
    <s v="Linda"/>
    <s v="GOOD"/>
  </r>
  <r>
    <d v="2016-07-18T00:00:00"/>
    <s v="July"/>
    <s v="Linda Southworth"/>
    <x v="26"/>
    <x v="0"/>
    <s v="Storage"/>
    <s v="Fellowes Strictly Business Drawer File, Letter/Legal Size"/>
    <n v="338.04"/>
    <n v="3"/>
    <n v="-33.799999999999997"/>
    <m/>
    <n v="-9.9988167080818827E-2"/>
    <m/>
    <s v="Linda"/>
    <s v="GREAT"/>
  </r>
  <r>
    <d v="2016-07-18T00:00:00"/>
    <s v="July"/>
    <s v="Katharine Harms"/>
    <x v="5"/>
    <x v="1"/>
    <s v="Chairs"/>
    <s v="Hon Olson Stacker Stools"/>
    <n v="140.81"/>
    <n v="1"/>
    <n v="39.43"/>
    <m/>
    <n v="0.28002272565868902"/>
    <m/>
    <s v="Katharine"/>
    <e v="#N/A"/>
  </r>
  <r>
    <d v="2016-07-18T00:00:00"/>
    <s v="July"/>
    <s v="Jennifer Patt"/>
    <x v="12"/>
    <x v="0"/>
    <s v="Supplies"/>
    <s v="Elite 5&quot; Scissors"/>
    <n v="33.799999999999997"/>
    <n v="5"/>
    <n v="4.2300000000000004"/>
    <m/>
    <n v="0.12514792899408286"/>
    <m/>
    <s v="Jennifer"/>
    <s v="OKAY"/>
  </r>
  <r>
    <d v="2016-07-18T00:00:00"/>
    <s v="July"/>
    <s v="Susan Vittorini"/>
    <x v="0"/>
    <x v="2"/>
    <s v="Accessories"/>
    <s v="SanDisk Cruzer 4 GB USB Flash Drive"/>
    <n v="15.58"/>
    <n v="3"/>
    <n v="3.31"/>
    <m/>
    <n v="0.21245186136071886"/>
    <m/>
    <s v="Susan"/>
    <s v="OKAY"/>
  </r>
  <r>
    <d v="2016-07-18T00:00:00"/>
    <s v="July"/>
    <s v="Nora Paige"/>
    <x v="12"/>
    <x v="2"/>
    <s v="Phones"/>
    <s v="iHome FM Clock Radio with Lightning Dock"/>
    <n v="55.99"/>
    <n v="1"/>
    <n v="3.5"/>
    <m/>
    <n v="6.2511162707626355E-2"/>
    <m/>
    <s v="Nora"/>
    <s v="OKAY"/>
  </r>
  <r>
    <d v="2016-07-18T00:00:00"/>
    <s v="July"/>
    <s v="Neil Knudson"/>
    <x v="2"/>
    <x v="0"/>
    <s v="Art"/>
    <s v="Newell 326"/>
    <n v="11.26"/>
    <n v="8"/>
    <n v="1.27"/>
    <m/>
    <n v="0.11278863232682061"/>
    <m/>
    <s v="Neil"/>
    <s v="OKAY"/>
  </r>
  <r>
    <d v="2016-07-18T00:00:00"/>
    <s v="July"/>
    <s v="Neil Knudson"/>
    <x v="2"/>
    <x v="0"/>
    <s v="Storage"/>
    <s v="Steel Personal Filing/Posting Tote"/>
    <n v="284.08"/>
    <n v="10"/>
    <n v="24.86"/>
    <m/>
    <n v="8.7510560405519577E-2"/>
    <m/>
    <s v="Neil"/>
    <e v="#N/A"/>
  </r>
  <r>
    <d v="2016-07-18T00:00:00"/>
    <s v="July"/>
    <s v="Neil Knudson"/>
    <x v="2"/>
    <x v="0"/>
    <s v="Paper"/>
    <s v="Xerox 196"/>
    <n v="18.5"/>
    <n v="4"/>
    <n v="6.7"/>
    <m/>
    <n v="0.36216216216216218"/>
    <m/>
    <s v="Neil"/>
    <s v="OKAY"/>
  </r>
  <r>
    <d v="2016-07-19T00:00:00"/>
    <s v="July"/>
    <s v="Joy Smith"/>
    <x v="29"/>
    <x v="1"/>
    <s v="Furnishings"/>
    <s v="Advantus Employee of the Month Certificate Frame, 11 x 13-1/2"/>
    <n v="185.58"/>
    <n v="6"/>
    <n v="76.09"/>
    <m/>
    <n v="0.41001185472572477"/>
    <m/>
    <s v="Joy"/>
    <e v="#N/A"/>
  </r>
  <r>
    <d v="2016-07-19T00:00:00"/>
    <s v="July"/>
    <s v="Joy Smith"/>
    <x v="29"/>
    <x v="0"/>
    <s v="Binders"/>
    <s v="Premium Transparent Presentation Covers, No Pattern/Clear, 8 1/2&quot; x 11&quot;"/>
    <n v="77.56"/>
    <n v="2"/>
    <n v="35.68"/>
    <m/>
    <n v="0.46003094378545639"/>
    <m/>
    <s v="Joy"/>
    <s v="OKAY"/>
  </r>
  <r>
    <d v="2016-07-19T00:00:00"/>
    <s v="July"/>
    <s v="Joy Smith"/>
    <x v="29"/>
    <x v="0"/>
    <s v="Storage"/>
    <s v="Rogers Deluxe File Chest"/>
    <n v="87.92"/>
    <n v="4"/>
    <n v="0.88"/>
    <m/>
    <n v="1.0009099181073703E-2"/>
    <m/>
    <s v="Joy"/>
    <s v="OKAY"/>
  </r>
  <r>
    <d v="2016-07-19T00:00:00"/>
    <s v="July"/>
    <s v="Joy Smith"/>
    <x v="29"/>
    <x v="0"/>
    <s v="Paper"/>
    <s v="Xerox 1893"/>
    <n v="245.94"/>
    <n v="6"/>
    <n v="120.51"/>
    <m/>
    <n v="0.48999756038058068"/>
    <m/>
    <s v="Joy"/>
    <e v="#N/A"/>
  </r>
  <r>
    <d v="2016-07-19T00:00:00"/>
    <s v="July"/>
    <s v="Joy Smith"/>
    <x v="29"/>
    <x v="0"/>
    <s v="Binders"/>
    <s v="Avery Printable Repositionable Plastic Tabs"/>
    <n v="8.6"/>
    <n v="1"/>
    <n v="4.04"/>
    <m/>
    <n v="0.46976744186046515"/>
    <m/>
    <s v="Joy"/>
    <s v="OKAY"/>
  </r>
  <r>
    <d v="2016-07-19T00:00:00"/>
    <s v="July"/>
    <s v="Joy Smith"/>
    <x v="29"/>
    <x v="1"/>
    <s v="Bookcases"/>
    <s v="Hon 4-Shelf Metal Bookcases"/>
    <n v="504.9"/>
    <n v="5"/>
    <n v="126.23"/>
    <m/>
    <n v="0.25000990295107944"/>
    <m/>
    <s v="Joy"/>
    <s v="GOOD"/>
  </r>
  <r>
    <d v="2016-07-19T00:00:00"/>
    <s v="July"/>
    <s v="Tracy Collins"/>
    <x v="3"/>
    <x v="2"/>
    <s v="Phones"/>
    <s v="Griffin GC36547 PowerJolt SE Lightning Charger"/>
    <n v="35.979999999999997"/>
    <n v="2"/>
    <n v="4.5"/>
    <m/>
    <n v="0.12506948304613674"/>
    <m/>
    <s v="Tracy"/>
    <s v="OKAY"/>
  </r>
  <r>
    <d v="2016-07-19T00:00:00"/>
    <s v="July"/>
    <s v="Tracy Collins"/>
    <x v="3"/>
    <x v="2"/>
    <s v="Accessories"/>
    <s v="Logitech G35 7.1-Channel Surround Sound Headset"/>
    <n v="389.97"/>
    <n v="3"/>
    <n v="132.59"/>
    <m/>
    <n v="0.34000051285996358"/>
    <m/>
    <s v="Tracy"/>
    <e v="#N/A"/>
  </r>
  <r>
    <d v="2016-07-20T00:00:00"/>
    <s v="July"/>
    <s v="Pauline Johnson"/>
    <x v="20"/>
    <x v="2"/>
    <s v="Phones"/>
    <s v="invisibleSHIELD by ZAGG Smudge-Free Screen Protector"/>
    <n v="89.95"/>
    <n v="5"/>
    <n v="43.18"/>
    <m/>
    <n v="0.48004446914952748"/>
    <m/>
    <s v="Pauline"/>
    <s v="OKAY"/>
  </r>
  <r>
    <d v="2016-07-21T00:00:00"/>
    <s v="July"/>
    <s v="Corey Catlett"/>
    <x v="2"/>
    <x v="0"/>
    <s v="Binders"/>
    <s v="GBC Instant Report Kit"/>
    <n v="1.94"/>
    <n v="1"/>
    <n v="-1.29"/>
    <m/>
    <n v="-0.6649484536082475"/>
    <m/>
    <s v="Corey"/>
    <s v="OKAY"/>
  </r>
  <r>
    <d v="2016-07-21T00:00:00"/>
    <s v="July"/>
    <s v="Jason Gross"/>
    <x v="10"/>
    <x v="0"/>
    <s v="Art"/>
    <s v="Boston 16765 Mini Stand Up Battery Pencil Sharpener"/>
    <n v="18.66"/>
    <n v="2"/>
    <n v="1.4"/>
    <m/>
    <n v="7.5026795284030001E-2"/>
    <m/>
    <s v="Jason"/>
    <s v="OKAY"/>
  </r>
  <r>
    <d v="2016-07-21T00:00:00"/>
    <s v="July"/>
    <s v="Jason Gross"/>
    <x v="10"/>
    <x v="0"/>
    <s v="Binders"/>
    <s v="Wilson Jones 1&quot; Hanging DublLock Ring Binders"/>
    <n v="11.09"/>
    <n v="7"/>
    <n v="-8.1300000000000008"/>
    <m/>
    <n v="-0.73309287646528409"/>
    <m/>
    <s v="Jason"/>
    <s v="OKAY"/>
  </r>
  <r>
    <d v="2016-07-21T00:00:00"/>
    <s v="July"/>
    <s v="Jason Gross"/>
    <x v="10"/>
    <x v="0"/>
    <s v="Storage"/>
    <s v="Safco Steel Mobile File Cart"/>
    <n v="66.69"/>
    <n v="1"/>
    <n v="4.17"/>
    <m/>
    <n v="6.2528115159694114E-2"/>
    <m/>
    <s v="Jason"/>
    <s v="OKAY"/>
  </r>
  <r>
    <d v="2016-07-21T00:00:00"/>
    <s v="July"/>
    <s v="Jason Gross"/>
    <x v="10"/>
    <x v="0"/>
    <s v="Storage"/>
    <s v="Fellowes Mobile File Cart, Black"/>
    <n v="99.49"/>
    <n v="2"/>
    <n v="8.7100000000000009"/>
    <m/>
    <n v="8.7546487084129071E-2"/>
    <m/>
    <s v="Jason"/>
    <s v="OKAY"/>
  </r>
  <r>
    <d v="2016-07-21T00:00:00"/>
    <s v="July"/>
    <s v="Beth Paige"/>
    <x v="25"/>
    <x v="0"/>
    <s v="Labels"/>
    <s v="Avery 494"/>
    <n v="6.26"/>
    <n v="3"/>
    <n v="2.04"/>
    <m/>
    <n v="0.32587859424920129"/>
    <m/>
    <s v="Beth"/>
    <s v="OKAY"/>
  </r>
  <r>
    <d v="2016-07-21T00:00:00"/>
    <s v="July"/>
    <s v="Beth Paige"/>
    <x v="25"/>
    <x v="1"/>
    <s v="Chairs"/>
    <s v="Leather Task Chair, Black"/>
    <n v="363.92"/>
    <n v="5"/>
    <n v="0"/>
    <m/>
    <n v="0"/>
    <m/>
    <s v="Beth"/>
    <s v="GREAT"/>
  </r>
  <r>
    <d v="2016-07-21T00:00:00"/>
    <s v="July"/>
    <s v="Damala Kotsonis"/>
    <x v="3"/>
    <x v="0"/>
    <s v="Envelopes"/>
    <s v="Ames Color-File Green Diamond Border X-ray Mailers"/>
    <n v="419.9"/>
    <n v="5"/>
    <n v="197.35"/>
    <m/>
    <n v="0.46999285544177188"/>
    <m/>
    <s v="Damala"/>
    <e v="#N/A"/>
  </r>
  <r>
    <d v="2016-07-21T00:00:00"/>
    <s v="July"/>
    <s v="Damala Kotsonis"/>
    <x v="3"/>
    <x v="0"/>
    <s v="Labels"/>
    <s v="Self-Adhesive Removable Labels"/>
    <n v="3.15"/>
    <n v="1"/>
    <n v="1.51"/>
    <m/>
    <n v="0.47936507936507938"/>
    <m/>
    <s v="Damala"/>
    <s v="OKAY"/>
  </r>
  <r>
    <d v="2016-07-22T00:00:00"/>
    <s v="July"/>
    <s v="Dionis Lloyd"/>
    <x v="3"/>
    <x v="0"/>
    <s v="Labels"/>
    <s v="Self-Adhesive Removable Labels"/>
    <n v="6.3"/>
    <n v="2"/>
    <n v="3.02"/>
    <m/>
    <n v="0.47936507936507938"/>
    <m/>
    <s v="Dionis"/>
    <s v="OKAY"/>
  </r>
  <r>
    <d v="2016-07-22T00:00:00"/>
    <s v="July"/>
    <s v="Caroline Jumper"/>
    <x v="2"/>
    <x v="0"/>
    <s v="Art"/>
    <s v="12 Colored Short Pencils"/>
    <n v="4.16"/>
    <n v="2"/>
    <n v="0.36"/>
    <m/>
    <n v="8.6538461538461536E-2"/>
    <m/>
    <s v="Caroline"/>
    <s v="OKAY"/>
  </r>
  <r>
    <d v="2016-07-22T00:00:00"/>
    <s v="July"/>
    <s v="Caroline Jumper"/>
    <x v="2"/>
    <x v="1"/>
    <s v="Furnishings"/>
    <s v="Master Caster Door Stop, Large Neon Orange"/>
    <n v="11.65"/>
    <n v="2"/>
    <n v="3.35"/>
    <m/>
    <n v="0.28755364806866951"/>
    <m/>
    <s v="Caroline"/>
    <s v="OKAY"/>
  </r>
  <r>
    <d v="2016-07-22T00:00:00"/>
    <s v="July"/>
    <s v="Dennis Kane"/>
    <x v="14"/>
    <x v="2"/>
    <s v="Accessories"/>
    <s v="Plantronics Audio 995 Wireless Stereo Headset"/>
    <n v="109.95"/>
    <n v="1"/>
    <n v="36.28"/>
    <m/>
    <n v="0.32996816734879492"/>
    <m/>
    <s v="Dennis"/>
    <s v="GREAT"/>
  </r>
  <r>
    <d v="2016-07-22T00:00:00"/>
    <s v="July"/>
    <s v="Dennis Kane"/>
    <x v="14"/>
    <x v="0"/>
    <s v="Storage"/>
    <s v="Fellowes Staxonsteel Drawer Files"/>
    <n v="965.85"/>
    <n v="5"/>
    <n v="135.22"/>
    <m/>
    <n v="0.14000103535745717"/>
    <m/>
    <s v="Dennis"/>
    <s v="GOOD"/>
  </r>
  <r>
    <d v="2016-07-22T00:00:00"/>
    <s v="July"/>
    <s v="Dennis Kane"/>
    <x v="14"/>
    <x v="0"/>
    <s v="Art"/>
    <s v="Avery Hi-Liter Smear-Safe Highlighters"/>
    <n v="29.2"/>
    <n v="5"/>
    <n v="10.51"/>
    <m/>
    <n v="0.35993150684931507"/>
    <m/>
    <s v="Dennis"/>
    <s v="OKAY"/>
  </r>
  <r>
    <d v="2016-07-22T00:00:00"/>
    <s v="July"/>
    <s v="Dennis Kane"/>
    <x v="14"/>
    <x v="0"/>
    <s v="Paper"/>
    <s v="Xerox 192"/>
    <n v="32.4"/>
    <n v="5"/>
    <n v="15.55"/>
    <m/>
    <n v="0.47993827160493829"/>
    <m/>
    <s v="Dennis"/>
    <s v="OKAY"/>
  </r>
  <r>
    <d v="2016-07-22T00:00:00"/>
    <s v="July"/>
    <s v="Kristina Nunn"/>
    <x v="17"/>
    <x v="0"/>
    <s v="Supplies"/>
    <s v="Fiskars 8&quot; Scissors, 2/Pack"/>
    <n v="86.2"/>
    <n v="5"/>
    <n v="25"/>
    <m/>
    <n v="0.29002320185614849"/>
    <m/>
    <s v="Kristina"/>
    <s v="OKAY"/>
  </r>
  <r>
    <d v="2016-07-22T00:00:00"/>
    <s v="July"/>
    <s v="Maureen Fritzler"/>
    <x v="36"/>
    <x v="0"/>
    <s v="Appliances"/>
    <s v="Belkin F9H710-06 7 Outlet SurgeMaster Surge Protector"/>
    <n v="37.68"/>
    <n v="2"/>
    <n v="10.55"/>
    <m/>
    <n v="0.27998938428874737"/>
    <m/>
    <s v="Maureen"/>
    <s v="OKAY"/>
  </r>
  <r>
    <d v="2016-07-22T00:00:00"/>
    <s v="July"/>
    <s v="Maureen Fritzler"/>
    <x v="36"/>
    <x v="0"/>
    <s v="Paper"/>
    <s v="Xerox 216"/>
    <n v="51.84"/>
    <n v="8"/>
    <n v="24.88"/>
    <m/>
    <n v="0.47993827160493824"/>
    <m/>
    <s v="Maureen"/>
    <s v="OKAY"/>
  </r>
  <r>
    <d v="2016-07-22T00:00:00"/>
    <s v="July"/>
    <s v="Maureen Fritzler"/>
    <x v="36"/>
    <x v="1"/>
    <s v="Furnishings"/>
    <s v="Eldon Stackable Tray, Side-Load, Legal, Smoke"/>
    <n v="27.42"/>
    <n v="3"/>
    <n v="9.32"/>
    <m/>
    <n v="0.3398978847556528"/>
    <m/>
    <s v="Maureen"/>
    <s v="OKAY"/>
  </r>
  <r>
    <d v="2016-07-22T00:00:00"/>
    <s v="July"/>
    <s v="Maureen Fritzler"/>
    <x v="36"/>
    <x v="0"/>
    <s v="Binders"/>
    <s v="Wilson Jones Easy Flow II Sheet Lifters"/>
    <n v="5.4"/>
    <n v="3"/>
    <n v="2.59"/>
    <m/>
    <n v="0.47962962962962957"/>
    <m/>
    <s v="Maureen"/>
    <s v="OKAY"/>
  </r>
  <r>
    <d v="2016-07-23T00:00:00"/>
    <s v="July"/>
    <s v="Jennifer Braxton"/>
    <x v="16"/>
    <x v="0"/>
    <s v="Art"/>
    <s v="Boston 16801 Nautilus Battery Pencil Sharpener"/>
    <n v="35.22"/>
    <n v="2"/>
    <n v="2.64"/>
    <m/>
    <n v="7.4957410562180582E-2"/>
    <m/>
    <s v="Jennifer"/>
    <s v="OKAY"/>
  </r>
  <r>
    <d v="2016-07-23T00:00:00"/>
    <s v="July"/>
    <s v="Jennifer Braxton"/>
    <x v="16"/>
    <x v="0"/>
    <s v="Appliances"/>
    <s v="Holmes Replacement Filter for HEPA Air Cleaner, Large Room"/>
    <n v="23.7"/>
    <n v="2"/>
    <n v="6.52"/>
    <m/>
    <n v="0.27510548523206751"/>
    <m/>
    <s v="Jennifer"/>
    <s v="OKAY"/>
  </r>
  <r>
    <d v="2016-07-23T00:00:00"/>
    <s v="July"/>
    <s v="Jennifer Braxton"/>
    <x v="16"/>
    <x v="2"/>
    <s v="Machines"/>
    <s v="Zebra GX420t Direct Thermal/Thermal Transfer Printer"/>
    <n v="265.48"/>
    <n v="1"/>
    <n v="-111.5"/>
    <m/>
    <n v="-0.4199939731806539"/>
    <m/>
    <s v="Jennifer"/>
    <e v="#N/A"/>
  </r>
  <r>
    <d v="2016-07-23T00:00:00"/>
    <s v="July"/>
    <s v="Neil FranzÃ¶sisch"/>
    <x v="1"/>
    <x v="0"/>
    <s v="Binders"/>
    <s v="GBC Laser Imprintable Binding System Covers, Desert Sand"/>
    <n v="11.42"/>
    <n v="4"/>
    <n v="-18.84"/>
    <m/>
    <n v="-1.6497373029772329"/>
    <m/>
    <s v="Neil"/>
    <s v="OKAY"/>
  </r>
  <r>
    <d v="2016-07-23T00:00:00"/>
    <s v="July"/>
    <s v="Chloris Kastensmidt"/>
    <x v="0"/>
    <x v="0"/>
    <s v="Art"/>
    <s v="Newell 339"/>
    <n v="4.45"/>
    <n v="2"/>
    <n v="0.33"/>
    <m/>
    <n v="7.415730337078652E-2"/>
    <m/>
    <s v="Chloris"/>
    <s v="OKAY"/>
  </r>
  <r>
    <d v="2016-07-23T00:00:00"/>
    <s v="July"/>
    <s v="Chloris Kastensmidt"/>
    <x v="0"/>
    <x v="0"/>
    <s v="Paper"/>
    <s v="Xerox 231"/>
    <n v="5.18"/>
    <n v="1"/>
    <n v="1.81"/>
    <m/>
    <n v="0.34942084942084944"/>
    <m/>
    <s v="Chloris"/>
    <s v="OKAY"/>
  </r>
  <r>
    <d v="2016-07-23T00:00:00"/>
    <s v="July"/>
    <s v="Chloris Kastensmidt"/>
    <x v="0"/>
    <x v="0"/>
    <s v="Art"/>
    <s v="Boston 1645 Deluxe Heavier-Duty Electric Pencil Sharpener"/>
    <n v="175.92"/>
    <n v="5"/>
    <n v="15.39"/>
    <m/>
    <n v="8.7482946793997277E-2"/>
    <m/>
    <s v="Chloris"/>
    <e v="#N/A"/>
  </r>
  <r>
    <d v="2016-07-23T00:00:00"/>
    <s v="July"/>
    <s v="Chloris Kastensmidt"/>
    <x v="0"/>
    <x v="0"/>
    <s v="Binders"/>
    <s v="Storex Dura Pro Binders"/>
    <n v="4.75"/>
    <n v="4"/>
    <n v="-8.32"/>
    <m/>
    <n v="-1.7515789473684211"/>
    <m/>
    <s v="Chloris"/>
    <s v="OKAY"/>
  </r>
  <r>
    <d v="2016-07-23T00:00:00"/>
    <s v="July"/>
    <s v="Chloris Kastensmidt"/>
    <x v="0"/>
    <x v="0"/>
    <s v="Supplies"/>
    <s v="Acme Elite Stainless Steel Scissors"/>
    <n v="13.34"/>
    <n v="2"/>
    <n v="1"/>
    <m/>
    <n v="7.4962518740629688E-2"/>
    <m/>
    <s v="Chloris"/>
    <s v="OKAY"/>
  </r>
  <r>
    <d v="2016-07-23T00:00:00"/>
    <s v="July"/>
    <s v="Ivan Liston"/>
    <x v="0"/>
    <x v="2"/>
    <s v="Phones"/>
    <s v="Griffin GC17055 Auxiliary Audio Cable"/>
    <n v="115.14"/>
    <n v="8"/>
    <n v="11.51"/>
    <m/>
    <n v="9.996525968386312E-2"/>
    <m/>
    <s v="Ivan"/>
    <s v="GREAT"/>
  </r>
  <r>
    <d v="2016-07-24T00:00:00"/>
    <s v="July"/>
    <s v="Darren Budd"/>
    <x v="20"/>
    <x v="1"/>
    <s v="Chairs"/>
    <s v="Office Star - Contemporary Swivel Chair with Padded Adjustable Arms and Flex Back"/>
    <n v="253.76"/>
    <n v="2"/>
    <n v="31.02"/>
    <m/>
    <n v="0.12224148802017655"/>
    <m/>
    <s v="Darren"/>
    <e v="#N/A"/>
  </r>
  <r>
    <d v="2016-07-24T00:00:00"/>
    <s v="July"/>
    <s v="James Galang"/>
    <x v="8"/>
    <x v="0"/>
    <s v="Art"/>
    <s v="Panasonic KP-4ABK Battery-Operated Pencil Sharpener"/>
    <n v="73.2"/>
    <n v="5"/>
    <n v="21.23"/>
    <m/>
    <n v="0.29002732240437157"/>
    <m/>
    <s v="James"/>
    <s v="OKAY"/>
  </r>
  <r>
    <d v="2016-07-25T00:00:00"/>
    <s v="July"/>
    <s v="Sanjit Chand"/>
    <x v="3"/>
    <x v="0"/>
    <s v="Binders"/>
    <s v="Clear Mylar Reinforcing Strips"/>
    <n v="119.62"/>
    <n v="8"/>
    <n v="40.369999999999997"/>
    <m/>
    <n v="0.33748537033940806"/>
    <m/>
    <s v="Sanjit"/>
    <s v="GREAT"/>
  </r>
  <r>
    <d v="2016-07-25T00:00:00"/>
    <s v="July"/>
    <s v="Sanjit Chand"/>
    <x v="3"/>
    <x v="1"/>
    <s v="Furnishings"/>
    <s v="Howard Miller 14-1/2&quot; Diameter Chrome Round Wall Clock"/>
    <n v="255.76"/>
    <n v="4"/>
    <n v="81.84"/>
    <m/>
    <n v="0.31998748827025336"/>
    <m/>
    <s v="Sanjit"/>
    <s v="GREAT"/>
  </r>
  <r>
    <d v="2016-07-25T00:00:00"/>
    <s v="July"/>
    <s v="Sanjit Chand"/>
    <x v="3"/>
    <x v="1"/>
    <s v="Chairs"/>
    <s v="DMI Arturo Collection Mission-style Design Wood Chair"/>
    <n v="241.57"/>
    <n v="2"/>
    <n v="18.12"/>
    <m/>
    <n v="7.5009314070455774E-2"/>
    <m/>
    <s v="Sanjit"/>
    <e v="#N/A"/>
  </r>
  <r>
    <d v="2016-07-25T00:00:00"/>
    <s v="July"/>
    <s v="Sanjit Chand"/>
    <x v="3"/>
    <x v="1"/>
    <s v="Furnishings"/>
    <s v="Deflect-O Glasstique Clear Desk Accessories"/>
    <n v="69.3"/>
    <n v="9"/>
    <n v="22.87"/>
    <m/>
    <n v="0.33001443001443004"/>
    <m/>
    <s v="Sanjit"/>
    <s v="OKAY"/>
  </r>
  <r>
    <d v="2016-07-25T00:00:00"/>
    <s v="July"/>
    <s v="Christy Brittain"/>
    <x v="10"/>
    <x v="2"/>
    <s v="Copiers"/>
    <s v="Hewlett Packard LaserJet 3310 Copier"/>
    <n v="1439.98"/>
    <n v="4"/>
    <n v="192"/>
    <m/>
    <n v="0.1333351852109057"/>
    <m/>
    <s v="Christy"/>
    <s v="GOOD"/>
  </r>
  <r>
    <d v="2016-07-25T00:00:00"/>
    <s v="July"/>
    <s v="Larry Blacks"/>
    <x v="3"/>
    <x v="0"/>
    <s v="Fasteners"/>
    <s v="OIC Binder Clips"/>
    <n v="21.48"/>
    <n v="6"/>
    <n v="10.74"/>
    <m/>
    <n v="0.5"/>
    <m/>
    <s v="Larry"/>
    <s v="OKAY"/>
  </r>
  <r>
    <d v="2016-07-25T00:00:00"/>
    <s v="July"/>
    <s v="Rick Reed"/>
    <x v="10"/>
    <x v="0"/>
    <s v="Appliances"/>
    <s v="Tripp Lite Isotel 6 Outlet Surge Protector with Fax/Modem Protection"/>
    <n v="243.88"/>
    <n v="5"/>
    <n v="27.44"/>
    <m/>
    <n v="0.11251435132032148"/>
    <m/>
    <s v="Rick"/>
    <e v="#N/A"/>
  </r>
  <r>
    <d v="2016-07-25T00:00:00"/>
    <s v="July"/>
    <s v="Ken Heidel"/>
    <x v="0"/>
    <x v="0"/>
    <s v="Labels"/>
    <s v="Avery 493"/>
    <n v="15.71"/>
    <n v="4"/>
    <n v="5.7"/>
    <m/>
    <n v="0.36282622533418202"/>
    <m/>
    <s v="Ken"/>
    <s v="OKAY"/>
  </r>
  <r>
    <d v="2016-07-25T00:00:00"/>
    <s v="July"/>
    <s v="Meg Tillman"/>
    <x v="29"/>
    <x v="0"/>
    <s v="Storage"/>
    <s v="Akro Stacking Bins"/>
    <n v="7.89"/>
    <n v="1"/>
    <n v="0.32"/>
    <m/>
    <n v="4.0557667934093794E-2"/>
    <m/>
    <s v="Meg"/>
    <s v="OKAY"/>
  </r>
  <r>
    <d v="2016-07-25T00:00:00"/>
    <s v="July"/>
    <s v="Meg Tillman"/>
    <x v="29"/>
    <x v="0"/>
    <s v="Paper"/>
    <s v="Advantus Motivational Note Cards"/>
    <n v="65.5"/>
    <n v="5"/>
    <n v="32.1"/>
    <m/>
    <n v="0.49007633587786259"/>
    <m/>
    <s v="Meg"/>
    <s v="OKAY"/>
  </r>
  <r>
    <d v="2016-07-25T00:00:00"/>
    <s v="July"/>
    <s v="Meg Tillman"/>
    <x v="29"/>
    <x v="1"/>
    <s v="Tables"/>
    <s v="Office Impressions End Table, 20-1/2&quot;H x 24&quot;W x 20&quot;D"/>
    <n v="2430.08"/>
    <n v="8"/>
    <n v="388.81"/>
    <m/>
    <n v="0.15999884777455886"/>
    <m/>
    <s v="Meg"/>
    <s v="GOOD"/>
  </r>
  <r>
    <d v="2016-07-25T00:00:00"/>
    <s v="July"/>
    <s v="Katherine Murray"/>
    <x v="6"/>
    <x v="0"/>
    <s v="Binders"/>
    <s v="Avery 3 1/2&quot; Diskette Storage Pages, 10/Pack"/>
    <n v="10.44"/>
    <n v="1"/>
    <n v="4.8"/>
    <m/>
    <n v="0.45977011494252873"/>
    <m/>
    <s v="Katherine"/>
    <s v="OKAY"/>
  </r>
  <r>
    <d v="2016-07-25T00:00:00"/>
    <s v="July"/>
    <s v="Bill Eplett"/>
    <x v="0"/>
    <x v="0"/>
    <s v="Envelopes"/>
    <s v="Quality Park Security Envelopes"/>
    <n v="20.94"/>
    <n v="1"/>
    <n v="7.07"/>
    <m/>
    <n v="0.33763132760267428"/>
    <m/>
    <s v="Bill"/>
    <s v="OKAY"/>
  </r>
  <r>
    <d v="2016-07-25T00:00:00"/>
    <s v="July"/>
    <s v="Becky Castell"/>
    <x v="3"/>
    <x v="0"/>
    <s v="Art"/>
    <s v="Newell 325"/>
    <n v="37.17"/>
    <n v="9"/>
    <n v="11.15"/>
    <m/>
    <n v="0.2999730965832661"/>
    <m/>
    <s v="Becky"/>
    <s v="OKAY"/>
  </r>
  <r>
    <d v="2016-07-25T00:00:00"/>
    <s v="July"/>
    <s v="Sally Hughsby"/>
    <x v="21"/>
    <x v="0"/>
    <s v="Paper"/>
    <s v="Speediset Carbonless Redi-Letter 7&quot; x 8 1/2&quot;"/>
    <n v="20.62"/>
    <n v="2"/>
    <n v="9.69"/>
    <m/>
    <n v="0.46993210475266728"/>
    <m/>
    <s v="Sally"/>
    <s v="OKAY"/>
  </r>
  <r>
    <d v="2016-07-25T00:00:00"/>
    <s v="July"/>
    <s v="Sally Hughsby"/>
    <x v="21"/>
    <x v="2"/>
    <s v="Accessories"/>
    <s v="Memorex Froggy Flash Drive 8 GB"/>
    <n v="124.25"/>
    <n v="7"/>
    <n v="48.46"/>
    <m/>
    <n v="0.39002012072434611"/>
    <m/>
    <s v="Sally"/>
    <s v="GREAT"/>
  </r>
  <r>
    <d v="2016-07-25T00:00:00"/>
    <s v="July"/>
    <s v="Sally Hughsby"/>
    <x v="21"/>
    <x v="2"/>
    <s v="Phones"/>
    <s v="LG Electronics Tone+ HBS-730 Bluetooth Headset"/>
    <n v="297.55"/>
    <n v="5"/>
    <n v="83.31"/>
    <m/>
    <n v="0.27998655688119645"/>
    <m/>
    <s v="Sally"/>
    <s v="GREAT"/>
  </r>
  <r>
    <d v="2016-07-25T00:00:00"/>
    <s v="July"/>
    <s v="Sally Hughsby"/>
    <x v="21"/>
    <x v="1"/>
    <s v="Chairs"/>
    <s v="Office Star Flex Back Scooter Chair with Aluminum Finish Frame"/>
    <n v="403.56"/>
    <n v="4"/>
    <n v="96.85"/>
    <m/>
    <n v="0.23998909703637625"/>
    <m/>
    <s v="Sally"/>
    <e v="#N/A"/>
  </r>
  <r>
    <d v="2016-07-25T00:00:00"/>
    <s v="July"/>
    <s v="Sally Hughsby"/>
    <x v="21"/>
    <x v="1"/>
    <s v="Furnishings"/>
    <s v="Eldon Expressions Desk Accessory, Wood Photo Frame, Mahogany"/>
    <n v="95.2"/>
    <n v="5"/>
    <n v="27.61"/>
    <m/>
    <n v="0.29002100840336131"/>
    <m/>
    <s v="Sally"/>
    <s v="OKAY"/>
  </r>
  <r>
    <d v="2016-07-28T00:00:00"/>
    <s v="July"/>
    <s v="Steve Carroll"/>
    <x v="14"/>
    <x v="0"/>
    <s v="Fasteners"/>
    <s v="Staples"/>
    <n v="20.440000000000001"/>
    <n v="7"/>
    <n v="9.1999999999999993"/>
    <m/>
    <n v="0.45009784735812125"/>
    <m/>
    <s v="Steve"/>
    <s v="OKAY"/>
  </r>
  <r>
    <d v="2016-07-28T00:00:00"/>
    <s v="July"/>
    <s v="Steve Carroll"/>
    <x v="14"/>
    <x v="0"/>
    <s v="Paper"/>
    <s v="Xerox 1889"/>
    <n v="109.92"/>
    <n v="2"/>
    <n v="53.86"/>
    <m/>
    <n v="0.48999272197962151"/>
    <m/>
    <s v="Steve"/>
    <e v="#N/A"/>
  </r>
  <r>
    <d v="2016-07-28T00:00:00"/>
    <s v="July"/>
    <s v="Khloe Miller"/>
    <x v="3"/>
    <x v="0"/>
    <s v="Labels"/>
    <s v="Avery 495"/>
    <n v="18.899999999999999"/>
    <n v="3"/>
    <n v="8.69"/>
    <m/>
    <n v="0.4597883597883598"/>
    <m/>
    <s v="Khloe"/>
    <s v="OKAY"/>
  </r>
  <r>
    <d v="2016-07-28T00:00:00"/>
    <s v="July"/>
    <s v="Olvera Toch"/>
    <x v="2"/>
    <x v="1"/>
    <s v="Bookcases"/>
    <s v="Safco Value Mate Series Steel Bookcases, Baked Enamel Finish on Steel, Gray"/>
    <n v="177.45"/>
    <n v="5"/>
    <n v="-78.08"/>
    <m/>
    <n v="-0.44001127078050156"/>
    <m/>
    <s v="Olvera"/>
    <s v="GREAT"/>
  </r>
  <r>
    <d v="2016-07-28T00:00:00"/>
    <s v="July"/>
    <s v="Olvera Toch"/>
    <x v="2"/>
    <x v="0"/>
    <s v="Binders"/>
    <s v="GBC Ibimaster 500 Manual ProClick Binding System"/>
    <n v="1369.76"/>
    <n v="6"/>
    <n v="-913.18"/>
    <m/>
    <n v="-0.66667153369933418"/>
    <m/>
    <s v="Olvera"/>
    <s v="GOOD"/>
  </r>
  <r>
    <d v="2016-07-28T00:00:00"/>
    <s v="July"/>
    <s v="Olvera Toch"/>
    <x v="2"/>
    <x v="0"/>
    <s v="Appliances"/>
    <s v="Hoover Replacement Belts For Soft Guard &amp; Commercial Ltweight Upright Vacs, 2/Pk"/>
    <n v="9.48"/>
    <n v="3"/>
    <n v="0.71"/>
    <m/>
    <n v="7.4894514767932477E-2"/>
    <m/>
    <s v="Olvera"/>
    <s v="OKAY"/>
  </r>
  <r>
    <d v="2016-07-28T00:00:00"/>
    <s v="July"/>
    <s v="Barry Franz"/>
    <x v="0"/>
    <x v="1"/>
    <s v="Furnishings"/>
    <s v="Eldon Image Series Desk Accessories, Ebony"/>
    <n v="24.7"/>
    <n v="5"/>
    <n v="-9.8800000000000008"/>
    <m/>
    <n v="-0.4"/>
    <m/>
    <s v="Barry"/>
    <s v="OKAY"/>
  </r>
  <r>
    <d v="2016-07-28T00:00:00"/>
    <s v="July"/>
    <s v="Barry Franz"/>
    <x v="0"/>
    <x v="1"/>
    <s v="Furnishings"/>
    <s v="Tenex Chairmat w/ Average Lip, 45&quot; x 53&quot;"/>
    <n v="302.72000000000003"/>
    <n v="5"/>
    <n v="-378.4"/>
    <m/>
    <n v="-1.2499999999999998"/>
    <m/>
    <s v="Barry"/>
    <e v="#N/A"/>
  </r>
  <r>
    <d v="2016-07-29T00:00:00"/>
    <s v="July"/>
    <s v="Jack O'Briant"/>
    <x v="2"/>
    <x v="0"/>
    <s v="Storage"/>
    <s v="Gould Plastics 9-Pocket Panel Bin, 18-3/8w x 5-1/4d x 20-1/2h, Black"/>
    <n v="84.78"/>
    <n v="2"/>
    <n v="-16.96"/>
    <m/>
    <n v="-0.2000471809389007"/>
    <m/>
    <s v="Jack"/>
    <s v="OKAY"/>
  </r>
  <r>
    <d v="2016-07-29T00:00:00"/>
    <s v="July"/>
    <s v="Pierre Wener"/>
    <x v="16"/>
    <x v="0"/>
    <s v="Binders"/>
    <s v="Avery Triangle Shaped Sheet Lifters, Black, 2/Pack"/>
    <n v="2.21"/>
    <n v="3"/>
    <n v="-1.48"/>
    <m/>
    <n v="-0.66968325791855199"/>
    <m/>
    <s v="Pierre"/>
    <s v="OKAY"/>
  </r>
  <r>
    <d v="2016-07-29T00:00:00"/>
    <s v="July"/>
    <s v="Ritsa Hightower"/>
    <x v="25"/>
    <x v="0"/>
    <s v="Storage"/>
    <s v="Fellowes High-Stak Drawer Files"/>
    <n v="704.76"/>
    <n v="5"/>
    <n v="26.43"/>
    <m/>
    <n v="3.7502128384130765E-2"/>
    <m/>
    <s v="Ritsa"/>
    <s v="GOOD"/>
  </r>
  <r>
    <d v="2016-07-29T00:00:00"/>
    <s v="July"/>
    <s v="Ritsa Hightower"/>
    <x v="25"/>
    <x v="0"/>
    <s v="Binders"/>
    <s v="Premier Elliptical Ring Binder, Black"/>
    <n v="27.4"/>
    <n v="3"/>
    <n v="-20.09"/>
    <m/>
    <n v="-0.7332116788321168"/>
    <m/>
    <s v="Ritsa"/>
    <s v="OKAY"/>
  </r>
  <r>
    <d v="2016-07-30T00:00:00"/>
    <s v="July"/>
    <s v="Lindsay Shagiari"/>
    <x v="0"/>
    <x v="0"/>
    <s v="Binders"/>
    <s v="GBC VeloBind Cover Sets"/>
    <n v="9.26"/>
    <n v="3"/>
    <n v="-13.9"/>
    <m/>
    <n v="-1.5010799136069115"/>
    <m/>
    <s v="Lindsay"/>
    <s v="OKAY"/>
  </r>
  <r>
    <d v="2016-07-30T00:00:00"/>
    <s v="July"/>
    <s v="Katherine Hughes"/>
    <x v="1"/>
    <x v="0"/>
    <s v="Labels"/>
    <s v="Avery 498"/>
    <n v="9.25"/>
    <n v="4"/>
    <n v="3.12"/>
    <m/>
    <n v="0.33729729729729729"/>
    <m/>
    <s v="Katherine"/>
    <s v="OKAY"/>
  </r>
  <r>
    <d v="2016-07-30T00:00:00"/>
    <s v="July"/>
    <s v="Katherine Hughes"/>
    <x v="1"/>
    <x v="0"/>
    <s v="Storage"/>
    <s v="Tennsco 16-Compartment Lockers with Coat Rack"/>
    <n v="1036.6199999999999"/>
    <n v="2"/>
    <n v="51.83"/>
    <m/>
    <n v="4.9999035326349098E-2"/>
    <m/>
    <s v="Katherine"/>
    <s v="GOOD"/>
  </r>
  <r>
    <d v="2016-07-30T00:00:00"/>
    <s v="July"/>
    <s v="Rob Williams"/>
    <x v="3"/>
    <x v="0"/>
    <s v="Appliances"/>
    <s v="Hoover Shoulder Vac Commercial Portable Vacuum"/>
    <n v="715.64"/>
    <n v="2"/>
    <n v="178.91"/>
    <m/>
    <n v="0.25"/>
    <m/>
    <s v="Rob"/>
    <s v="GOOD"/>
  </r>
  <r>
    <d v="2016-07-31T00:00:00"/>
    <s v="July"/>
    <s v="Ken Lonsdale"/>
    <x v="14"/>
    <x v="0"/>
    <s v="Appliances"/>
    <s v="Honeywell Quietcare HEPA Air Cleaner"/>
    <n v="283.14"/>
    <n v="4"/>
    <n v="72.36"/>
    <m/>
    <n v="0.25556261919898282"/>
    <m/>
    <s v="Ken"/>
    <s v="GREAT"/>
  </r>
  <r>
    <d v="2016-07-31T00:00:00"/>
    <s v="July"/>
    <s v="Ken Lonsdale"/>
    <x v="14"/>
    <x v="2"/>
    <s v="Phones"/>
    <s v="ClearOne Communications CHAT 70 OCÂ Speaker Phone"/>
    <n v="635.96"/>
    <n v="4"/>
    <n v="165.35"/>
    <m/>
    <n v="0.26000062897037546"/>
    <m/>
    <s v="Ken"/>
    <s v="GOOD"/>
  </r>
  <r>
    <d v="2016-07-31T00:00:00"/>
    <s v="July"/>
    <s v="Ken Lonsdale"/>
    <x v="14"/>
    <x v="2"/>
    <s v="Phones"/>
    <s v="Polycom SoundPoint Pro SE-225 Corded phone"/>
    <n v="118.99"/>
    <n v="1"/>
    <n v="33.32"/>
    <m/>
    <n v="0.28002353138919239"/>
    <m/>
    <s v="Ken"/>
    <s v="GREAT"/>
  </r>
  <r>
    <d v="2016-07-31T00:00:00"/>
    <s v="July"/>
    <s v="Ken Lonsdale"/>
    <x v="14"/>
    <x v="1"/>
    <s v="Furnishings"/>
    <s v="Eldon ClusterMat Chair Mat with Cordless Antistatic Protection"/>
    <n v="272.94"/>
    <n v="3"/>
    <n v="30.02"/>
    <m/>
    <n v="0.10998754304975453"/>
    <m/>
    <s v="Ken"/>
    <s v="GREAT"/>
  </r>
  <r>
    <d v="2016-07-31T00:00:00"/>
    <s v="July"/>
    <s v="Anna HÃ¤berlin"/>
    <x v="3"/>
    <x v="1"/>
    <s v="Tables"/>
    <s v="Laminate Occasional Tables"/>
    <n v="863.13"/>
    <n v="7"/>
    <n v="-32.369999999999997"/>
    <m/>
    <n v="-3.75030412568211E-2"/>
    <m/>
    <s v="Anna"/>
    <s v="GOOD"/>
  </r>
  <r>
    <d v="2016-08-01T00:00:00"/>
    <s v="August"/>
    <s v="Susan Gilcrest"/>
    <x v="0"/>
    <x v="0"/>
    <s v="Paper"/>
    <s v="Easy-staple paper"/>
    <n v="19.649999999999999"/>
    <n v="2"/>
    <n v="6.63"/>
    <m/>
    <n v="0.33740458015267177"/>
    <m/>
    <s v="Susan"/>
    <s v="OKAY"/>
  </r>
  <r>
    <d v="2016-08-01T00:00:00"/>
    <s v="August"/>
    <s v="Thomas Seio"/>
    <x v="3"/>
    <x v="2"/>
    <s v="Phones"/>
    <s v="Apple iPhone 5"/>
    <n v="1039.73"/>
    <n v="2"/>
    <n v="90.98"/>
    <m/>
    <n v="8.7503486482067461E-2"/>
    <m/>
    <s v="Thomas"/>
    <s v="GOOD"/>
  </r>
  <r>
    <d v="2016-08-01T00:00:00"/>
    <s v="August"/>
    <s v="Thomas Seio"/>
    <x v="3"/>
    <x v="0"/>
    <s v="Appliances"/>
    <s v="Belkin F5C206VTEL 6 Outlet Surge"/>
    <n v="45.96"/>
    <n v="2"/>
    <n v="13.79"/>
    <m/>
    <n v="0.30004351610095731"/>
    <m/>
    <s v="Thomas"/>
    <s v="OKAY"/>
  </r>
  <r>
    <d v="2016-08-01T00:00:00"/>
    <s v="August"/>
    <s v="Khloe Miller"/>
    <x v="2"/>
    <x v="1"/>
    <s v="Furnishings"/>
    <s v="Eldon 500 Class Desk Accessories"/>
    <n v="19.309999999999999"/>
    <n v="2"/>
    <n v="3.14"/>
    <m/>
    <n v="0.16261004660797515"/>
    <m/>
    <s v="Khloe"/>
    <s v="OKAY"/>
  </r>
  <r>
    <d v="2016-08-02T00:00:00"/>
    <s v="August"/>
    <s v="Barry FranzÃ¶sisch"/>
    <x v="3"/>
    <x v="1"/>
    <s v="Tables"/>
    <s v="Barricks Non-Folding Utility Table with Steel Legs, Laminate Tops"/>
    <n v="136.46"/>
    <n v="2"/>
    <n v="15.35"/>
    <m/>
    <n v="0.11248717572915139"/>
    <m/>
    <s v="Barry"/>
    <s v="GREAT"/>
  </r>
  <r>
    <d v="2016-08-02T00:00:00"/>
    <s v="August"/>
    <s v="Barry FranzÃ¶sisch"/>
    <x v="3"/>
    <x v="2"/>
    <s v="Phones"/>
    <s v="Nortel Business Series Terminal T7208 Digital phone"/>
    <n v="333.58"/>
    <n v="3"/>
    <n v="33.36"/>
    <m/>
    <n v="0.10000599556328317"/>
    <m/>
    <s v="Barry"/>
    <e v="#N/A"/>
  </r>
  <r>
    <d v="2016-08-02T00:00:00"/>
    <s v="August"/>
    <s v="Barry FranzÃ¶sisch"/>
    <x v="3"/>
    <x v="0"/>
    <s v="Binders"/>
    <s v="XtraLife ClearVue Slant-D Ring Binders by Cardinal"/>
    <n v="12.54"/>
    <n v="2"/>
    <n v="4.7"/>
    <m/>
    <n v="0.37480063795853275"/>
    <m/>
    <s v="Barry"/>
    <s v="OKAY"/>
  </r>
  <r>
    <d v="2016-08-03T00:00:00"/>
    <s v="August"/>
    <s v="Alex Grayson"/>
    <x v="39"/>
    <x v="0"/>
    <s v="Envelopes"/>
    <s v="Tyvek  Top-Opening Peel &amp; Seel Envelopes, Plain White"/>
    <n v="81.540000000000006"/>
    <n v="3"/>
    <n v="38.32"/>
    <m/>
    <n v="0.46995339710571493"/>
    <m/>
    <s v="Alex"/>
    <s v="OKAY"/>
  </r>
  <r>
    <d v="2016-08-03T00:00:00"/>
    <s v="August"/>
    <s v="Alex Grayson"/>
    <x v="39"/>
    <x v="2"/>
    <s v="Accessories"/>
    <s v="Sony Micro Vault Click 4 GB USB 2.0 Flash Drive"/>
    <n v="167.28"/>
    <n v="12"/>
    <n v="23.42"/>
    <m/>
    <n v="0.14000478240076519"/>
    <m/>
    <s v="Alex"/>
    <e v="#N/A"/>
  </r>
  <r>
    <d v="2016-08-04T00:00:00"/>
    <s v="August"/>
    <s v="Max Ludwig"/>
    <x v="6"/>
    <x v="0"/>
    <s v="Supplies"/>
    <s v="Acme 10&quot; Easy Grip Assistive Scissors"/>
    <n v="35.06"/>
    <n v="2"/>
    <n v="10.52"/>
    <m/>
    <n v="0.30005704506560177"/>
    <m/>
    <s v="Max"/>
    <s v="OKAY"/>
  </r>
  <r>
    <d v="2016-08-04T00:00:00"/>
    <s v="August"/>
    <s v="Max Ludwig"/>
    <x v="6"/>
    <x v="0"/>
    <s v="Labels"/>
    <s v="Avery 476"/>
    <n v="4.13"/>
    <n v="1"/>
    <n v="1.9"/>
    <m/>
    <n v="0.46004842615012104"/>
    <m/>
    <s v="Max"/>
    <s v="OKAY"/>
  </r>
  <r>
    <d v="2016-08-04T00:00:00"/>
    <s v="August"/>
    <s v="Max Ludwig"/>
    <x v="6"/>
    <x v="1"/>
    <s v="Furnishings"/>
    <s v="Advantus Panel Wall Certificate Holder - 8.5x11"/>
    <n v="109.8"/>
    <n v="9"/>
    <n v="46.12"/>
    <m/>
    <n v="0.42003642987249545"/>
    <m/>
    <s v="Max"/>
    <e v="#N/A"/>
  </r>
  <r>
    <d v="2016-08-04T00:00:00"/>
    <s v="August"/>
    <s v="Max Ludwig"/>
    <x v="6"/>
    <x v="0"/>
    <s v="Labels"/>
    <s v="Avery 478"/>
    <n v="9.82"/>
    <n v="2"/>
    <n v="4.8099999999999996"/>
    <m/>
    <n v="0.48981670061099791"/>
    <m/>
    <s v="Max"/>
    <s v="OKAY"/>
  </r>
  <r>
    <d v="2016-08-04T00:00:00"/>
    <s v="August"/>
    <s v="Ralph Arnett"/>
    <x v="1"/>
    <x v="0"/>
    <s v="Binders"/>
    <s v="Ibico Presentation Index for Binding Systems"/>
    <n v="3.98"/>
    <n v="5"/>
    <n v="-6.57"/>
    <m/>
    <n v="-1.6507537688442211"/>
    <m/>
    <s v="Ralph"/>
    <s v="OKAY"/>
  </r>
  <r>
    <d v="2016-08-04T00:00:00"/>
    <s v="August"/>
    <s v="Linda Cazamias"/>
    <x v="3"/>
    <x v="2"/>
    <s v="Phones"/>
    <s v="Mitel 5320 IP Phone VoIP phone"/>
    <n v="302.38"/>
    <n v="2"/>
    <n v="30.24"/>
    <m/>
    <n v="0.10000661419406046"/>
    <m/>
    <s v="Linda"/>
    <e v="#N/A"/>
  </r>
  <r>
    <d v="2016-08-04T00:00:00"/>
    <s v="August"/>
    <s v="Linda Cazamias"/>
    <x v="3"/>
    <x v="0"/>
    <s v="Binders"/>
    <s v="Wilson Jones Leather-Like Binders with DublLock Round Rings"/>
    <n v="20.95"/>
    <n v="3"/>
    <n v="7.07"/>
    <m/>
    <n v="0.33747016706443916"/>
    <m/>
    <s v="Linda"/>
    <s v="OKAY"/>
  </r>
  <r>
    <d v="2016-08-04T00:00:00"/>
    <s v="August"/>
    <s v="Linda Cazamias"/>
    <x v="3"/>
    <x v="0"/>
    <s v="Binders"/>
    <s v="Pressboard Covers with Storage Hooks, 9 1/2&quot; x 11&quot;, Light Blue"/>
    <n v="11.78"/>
    <n v="3"/>
    <n v="3.98"/>
    <m/>
    <n v="0.33786078098471989"/>
    <m/>
    <s v="Linda"/>
    <s v="OKAY"/>
  </r>
  <r>
    <d v="2016-08-05T00:00:00"/>
    <s v="August"/>
    <s v="Maureen Fritzler"/>
    <x v="33"/>
    <x v="0"/>
    <s v="Art"/>
    <s v="Boston Model 1800 Electric Pencil Sharpener, Gray"/>
    <n v="197.05"/>
    <n v="7"/>
    <n v="59.12"/>
    <m/>
    <n v="0.3000253742704897"/>
    <m/>
    <s v="Maureen"/>
    <e v="#N/A"/>
  </r>
  <r>
    <d v="2016-08-06T00:00:00"/>
    <s v="August"/>
    <s v="Anna HÃ¤berlin"/>
    <x v="20"/>
    <x v="0"/>
    <s v="Paper"/>
    <s v="Easy-staple paper"/>
    <n v="70.88"/>
    <n v="2"/>
    <n v="33.31"/>
    <m/>
    <n v="0.46994920993227995"/>
    <m/>
    <s v="Anna"/>
    <s v="OKAY"/>
  </r>
  <r>
    <d v="2016-08-06T00:00:00"/>
    <s v="August"/>
    <s v="Vivek Gonzalez"/>
    <x v="3"/>
    <x v="2"/>
    <s v="Phones"/>
    <s v="Panasonic KX-TG6844B Expandable Digital Cordless Telephone"/>
    <n v="211.17"/>
    <n v="4"/>
    <n v="18.48"/>
    <m/>
    <n v="8.7512430743003272E-2"/>
    <m/>
    <s v="Vivek"/>
    <e v="#N/A"/>
  </r>
  <r>
    <d v="2016-08-06T00:00:00"/>
    <s v="August"/>
    <s v="Liz MacKendrick"/>
    <x v="20"/>
    <x v="0"/>
    <s v="Art"/>
    <s v="Dixon Prang Watercolor Pencils, 10-Color Set with Brush"/>
    <n v="38.340000000000003"/>
    <n v="9"/>
    <n v="15.72"/>
    <m/>
    <n v="0.41001564945226915"/>
    <m/>
    <s v="Liz"/>
    <s v="OKAY"/>
  </r>
  <r>
    <d v="2016-08-07T00:00:00"/>
    <s v="August"/>
    <s v="Dorothy Wardle"/>
    <x v="22"/>
    <x v="2"/>
    <s v="Accessories"/>
    <s v="LogitechÂ Illuminated - Keyboard"/>
    <n v="179.97"/>
    <n v="3"/>
    <n v="86.39"/>
    <m/>
    <n v="0.48002444851919768"/>
    <m/>
    <s v="Dorothy"/>
    <e v="#N/A"/>
  </r>
  <r>
    <d v="2016-08-08T00:00:00"/>
    <s v="August"/>
    <s v="Jill Fjeld"/>
    <x v="0"/>
    <x v="0"/>
    <s v="Fasteners"/>
    <s v="OIC Bulk Pack Metal Binder Clips"/>
    <n v="11.17"/>
    <n v="4"/>
    <n v="3.63"/>
    <m/>
    <n v="0.32497761862130708"/>
    <m/>
    <s v="Jill"/>
    <s v="OKAY"/>
  </r>
  <r>
    <d v="2016-08-08T00:00:00"/>
    <s v="August"/>
    <s v="Jill Fjeld"/>
    <x v="0"/>
    <x v="0"/>
    <s v="Paper"/>
    <s v="Ink Jet Note and Greeting Cards, 8-1/2&quot; x 5-1/2&quot; Card Size"/>
    <n v="53.95"/>
    <n v="3"/>
    <n v="17.53"/>
    <m/>
    <n v="0.32493049119555145"/>
    <m/>
    <s v="Jill"/>
    <s v="OKAY"/>
  </r>
  <r>
    <d v="2016-08-08T00:00:00"/>
    <s v="August"/>
    <s v="Corinna Mitchell"/>
    <x v="29"/>
    <x v="0"/>
    <s v="Fasteners"/>
    <s v="Alliance Super-Size Bands, Assorted Sizes"/>
    <n v="23.34"/>
    <n v="3"/>
    <n v="0.23"/>
    <m/>
    <n v="9.8543273350471302E-3"/>
    <m/>
    <s v="Corinna"/>
    <s v="OKAY"/>
  </r>
  <r>
    <d v="2016-08-08T00:00:00"/>
    <s v="August"/>
    <s v="Cathy Armstrong"/>
    <x v="3"/>
    <x v="1"/>
    <s v="Tables"/>
    <s v="Chromcraft 48&quot; x 96&quot; Racetrack Double Pedestal Table"/>
    <n v="513.02"/>
    <n v="2"/>
    <n v="12.83"/>
    <m/>
    <n v="2.5008771587852325E-2"/>
    <m/>
    <s v="Cathy"/>
    <s v="GOOD"/>
  </r>
  <r>
    <d v="2016-08-08T00:00:00"/>
    <s v="August"/>
    <s v="Cathy Armstrong"/>
    <x v="3"/>
    <x v="0"/>
    <s v="Appliances"/>
    <s v="Kensington 4 Outlet MasterPiece Compact Power Control Center"/>
    <n v="487.92"/>
    <n v="6"/>
    <n v="136.62"/>
    <m/>
    <n v="0.28000491883915396"/>
    <m/>
    <s v="Cathy"/>
    <e v="#N/A"/>
  </r>
  <r>
    <d v="2016-08-08T00:00:00"/>
    <s v="August"/>
    <s v="Cathy Armstrong"/>
    <x v="3"/>
    <x v="0"/>
    <s v="Binders"/>
    <s v="Acco Hanging Data Binders"/>
    <n v="15.24"/>
    <n v="5"/>
    <n v="5.33"/>
    <m/>
    <n v="0.34973753280839898"/>
    <m/>
    <s v="Cathy"/>
    <s v="OKAY"/>
  </r>
  <r>
    <d v="2016-08-08T00:00:00"/>
    <s v="August"/>
    <s v="Charles Crestani"/>
    <x v="39"/>
    <x v="0"/>
    <s v="Paper"/>
    <s v="Xerox 1954"/>
    <n v="10.56"/>
    <n v="2"/>
    <n v="4.75"/>
    <m/>
    <n v="0.44981060606060602"/>
    <m/>
    <s v="Charles"/>
    <s v="OKAY"/>
  </r>
  <r>
    <d v="2016-08-09T00:00:00"/>
    <s v="August"/>
    <s v="Helen Andreada"/>
    <x v="25"/>
    <x v="0"/>
    <s v="Paper"/>
    <s v="Xerox 199"/>
    <n v="30.82"/>
    <n v="9"/>
    <n v="9.6300000000000008"/>
    <m/>
    <n v="0.31245944192083064"/>
    <m/>
    <s v="Helen"/>
    <s v="OKAY"/>
  </r>
  <r>
    <d v="2016-08-09T00:00:00"/>
    <s v="August"/>
    <s v="Helen Andreada"/>
    <x v="25"/>
    <x v="2"/>
    <s v="Phones"/>
    <s v="Apple EarPods with Remote and Mic"/>
    <n v="44.78"/>
    <n v="2"/>
    <n v="4.4800000000000004"/>
    <m/>
    <n v="0.10004466279589103"/>
    <m/>
    <s v="Helen"/>
    <s v="OKAY"/>
  </r>
  <r>
    <d v="2016-08-09T00:00:00"/>
    <s v="August"/>
    <s v="Helen Andreada"/>
    <x v="25"/>
    <x v="0"/>
    <s v="Appliances"/>
    <s v="Kensington 7 Outlet MasterPiece Power Center"/>
    <n v="569.54"/>
    <n v="4"/>
    <n v="64.069999999999993"/>
    <m/>
    <n v="0.11249429364048179"/>
    <m/>
    <s v="Helen"/>
    <s v="GOOD"/>
  </r>
  <r>
    <d v="2016-08-09T00:00:00"/>
    <s v="August"/>
    <s v="Gary Hansen"/>
    <x v="15"/>
    <x v="0"/>
    <s v="Binders"/>
    <s v="Tuff Stuff Recycled Round Ring Binders"/>
    <n v="4.34"/>
    <n v="3"/>
    <n v="-3.04"/>
    <m/>
    <n v="-0.70046082949308763"/>
    <m/>
    <s v="Gary"/>
    <s v="OKAY"/>
  </r>
  <r>
    <d v="2016-08-09T00:00:00"/>
    <s v="August"/>
    <s v="Gary Hansen"/>
    <x v="15"/>
    <x v="0"/>
    <s v="Binders"/>
    <s v="Avery Durable Slant Ring Binders"/>
    <n v="11.88"/>
    <n v="5"/>
    <n v="-7.92"/>
    <m/>
    <n v="-0.66666666666666663"/>
    <m/>
    <s v="Gary"/>
    <s v="OKAY"/>
  </r>
  <r>
    <d v="2016-08-11T00:00:00"/>
    <s v="August"/>
    <s v="Michelle Tran"/>
    <x v="39"/>
    <x v="0"/>
    <s v="Paper"/>
    <s v="Xerox 202"/>
    <n v="32.4"/>
    <n v="5"/>
    <n v="15.55"/>
    <m/>
    <n v="0.47993827160493829"/>
    <m/>
    <s v="Michelle"/>
    <s v="OKAY"/>
  </r>
  <r>
    <d v="2016-08-11T00:00:00"/>
    <s v="August"/>
    <s v="Michelle Tran"/>
    <x v="39"/>
    <x v="0"/>
    <s v="Binders"/>
    <s v="Avery Hanging File Binders"/>
    <n v="41.86"/>
    <n v="7"/>
    <n v="19.260000000000002"/>
    <m/>
    <n v="0.46010511227902534"/>
    <m/>
    <s v="Michelle"/>
    <s v="OKAY"/>
  </r>
  <r>
    <d v="2016-08-11T00:00:00"/>
    <s v="August"/>
    <s v="Michelle Tran"/>
    <x v="39"/>
    <x v="0"/>
    <s v="Binders"/>
    <s v="Premium Transparent Presentation Covers, No Pattern/Clear, 8 1/2&quot; x 11&quot;"/>
    <n v="77.56"/>
    <n v="2"/>
    <n v="35.68"/>
    <m/>
    <n v="0.46003094378545639"/>
    <m/>
    <s v="Michelle"/>
    <s v="OKAY"/>
  </r>
  <r>
    <d v="2016-08-12T00:00:00"/>
    <s v="August"/>
    <s v="Lena Cacioppo"/>
    <x v="30"/>
    <x v="0"/>
    <s v="Paper"/>
    <s v="Xerox 224"/>
    <n v="6.48"/>
    <n v="1"/>
    <n v="3.11"/>
    <m/>
    <n v="0.47993827160493824"/>
    <m/>
    <s v="Lena"/>
    <s v="OKAY"/>
  </r>
  <r>
    <d v="2016-08-12T00:00:00"/>
    <s v="August"/>
    <s v="Chris McAfee"/>
    <x v="0"/>
    <x v="2"/>
    <s v="Accessories"/>
    <s v="Logitech diNovo Edge Keyboard"/>
    <n v="1399.94"/>
    <n v="7"/>
    <n v="52.5"/>
    <m/>
    <n v="3.7501607211737648E-2"/>
    <m/>
    <s v="Chris"/>
    <s v="GOOD"/>
  </r>
  <r>
    <d v="2016-08-12T00:00:00"/>
    <s v="August"/>
    <s v="Becky Castell"/>
    <x v="20"/>
    <x v="1"/>
    <s v="Chairs"/>
    <s v="Global Geo Office Task Chair, Gray"/>
    <n v="145.76"/>
    <n v="2"/>
    <n v="-8.1"/>
    <m/>
    <n v="-5.5570801317233812E-2"/>
    <m/>
    <s v="Becky"/>
    <s v="GREAT"/>
  </r>
  <r>
    <d v="2016-08-12T00:00:00"/>
    <s v="August"/>
    <s v="Cindy Schnelling"/>
    <x v="16"/>
    <x v="1"/>
    <s v="Tables"/>
    <s v="BPI Conference Tables"/>
    <n v="562.29"/>
    <n v="7"/>
    <n v="-255.59"/>
    <m/>
    <n v="-0.4545519216062886"/>
    <m/>
    <s v="Cindy"/>
    <s v="GOOD"/>
  </r>
  <r>
    <d v="2016-08-12T00:00:00"/>
    <s v="August"/>
    <s v="Nora Preis"/>
    <x v="20"/>
    <x v="1"/>
    <s v="Tables"/>
    <s v="Chromcraft Round Conference Tables"/>
    <n v="209.15"/>
    <n v="2"/>
    <n v="-66.23"/>
    <m/>
    <n v="-0.31666268228544109"/>
    <m/>
    <s v="Nora"/>
    <s v="GREAT"/>
  </r>
  <r>
    <d v="2016-08-12T00:00:00"/>
    <s v="August"/>
    <s v="Nora Preis"/>
    <x v="20"/>
    <x v="0"/>
    <s v="Storage"/>
    <s v="Tennsco 6- and 18-Compartment Lockers"/>
    <n v="1591.02"/>
    <n v="6"/>
    <n v="286.38"/>
    <m/>
    <n v="0.17999773730059962"/>
    <m/>
    <s v="Nora"/>
    <s v="GOOD"/>
  </r>
  <r>
    <d v="2016-08-12T00:00:00"/>
    <s v="August"/>
    <s v="Deborah Brumfield"/>
    <x v="2"/>
    <x v="0"/>
    <s v="Art"/>
    <s v="Boston 16765 Mini Stand Up Battery Pencil Sharpener"/>
    <n v="37.31"/>
    <n v="4"/>
    <n v="2.8"/>
    <m/>
    <n v="7.5046904315196991E-2"/>
    <m/>
    <s v="Deborah"/>
    <s v="OKAY"/>
  </r>
  <r>
    <d v="2016-08-13T00:00:00"/>
    <s v="August"/>
    <s v="Erin Mull"/>
    <x v="25"/>
    <x v="0"/>
    <s v="Binders"/>
    <s v="Acco Translucent Poly Ring Binders"/>
    <n v="11.23"/>
    <n v="8"/>
    <n v="-8.24"/>
    <m/>
    <n v="-0.73374888691006235"/>
    <m/>
    <s v="Erin"/>
    <s v="OKAY"/>
  </r>
  <r>
    <d v="2016-08-13T00:00:00"/>
    <s v="August"/>
    <s v="Erin Mull"/>
    <x v="25"/>
    <x v="0"/>
    <s v="Paper"/>
    <s v="Easy-staple paper"/>
    <n v="10.27"/>
    <n v="3"/>
    <n v="3.21"/>
    <m/>
    <n v="0.31256085686465435"/>
    <m/>
    <s v="Erin"/>
    <s v="OKAY"/>
  </r>
  <r>
    <d v="2016-08-13T00:00:00"/>
    <s v="August"/>
    <s v="Theresa Swint"/>
    <x v="21"/>
    <x v="1"/>
    <s v="Bookcases"/>
    <s v="O'Sullivan Living Dimensions 2-Shelf Bookcases"/>
    <n v="241.96"/>
    <n v="2"/>
    <n v="24.2"/>
    <m/>
    <n v="0.10001653165812531"/>
    <m/>
    <s v="Theresa"/>
    <e v="#N/A"/>
  </r>
  <r>
    <d v="2016-08-13T00:00:00"/>
    <s v="August"/>
    <s v="Theresa Swint"/>
    <x v="21"/>
    <x v="0"/>
    <s v="Binders"/>
    <s v="Avery Round Ring Poly Binders"/>
    <n v="8.52"/>
    <n v="3"/>
    <n v="4.17"/>
    <m/>
    <n v="0.48943661971830987"/>
    <m/>
    <s v="Theresa"/>
    <s v="OKAY"/>
  </r>
  <r>
    <d v="2016-08-13T00:00:00"/>
    <s v="August"/>
    <s v="Hunter Glantz"/>
    <x v="8"/>
    <x v="0"/>
    <s v="Appliances"/>
    <s v="Staple holder"/>
    <n v="17.34"/>
    <n v="2"/>
    <n v="4.68"/>
    <m/>
    <n v="0.26989619377162627"/>
    <m/>
    <s v="Hunter"/>
    <s v="OKAY"/>
  </r>
  <r>
    <d v="2016-08-13T00:00:00"/>
    <s v="August"/>
    <s v="Hunter Glantz"/>
    <x v="8"/>
    <x v="2"/>
    <s v="Accessories"/>
    <s v="Sony 64GB Class 10 Micro SDHC R40 Memory Card"/>
    <n v="71.98"/>
    <n v="2"/>
    <n v="15.12"/>
    <m/>
    <n v="0.21005834954153929"/>
    <m/>
    <s v="Hunter"/>
    <s v="OKAY"/>
  </r>
  <r>
    <d v="2016-08-13T00:00:00"/>
    <s v="August"/>
    <s v="Roy FranzÃ¶sisch"/>
    <x v="6"/>
    <x v="0"/>
    <s v="Binders"/>
    <s v="Avery Heavy-Duty EZD  Binder With Locking Rings"/>
    <n v="22.32"/>
    <n v="4"/>
    <n v="10.71"/>
    <m/>
    <n v="0.47983870967741937"/>
    <m/>
    <s v="Roy"/>
    <s v="OKAY"/>
  </r>
  <r>
    <d v="2016-08-13T00:00:00"/>
    <s v="August"/>
    <s v="Roy FranzÃ¶sisch"/>
    <x v="6"/>
    <x v="0"/>
    <s v="Labels"/>
    <s v="Alphabetical Labels for Top Tab Filing"/>
    <n v="103.6"/>
    <n v="7"/>
    <n v="51.8"/>
    <m/>
    <n v="0.5"/>
    <m/>
    <s v="Roy"/>
    <s v="GREAT"/>
  </r>
  <r>
    <d v="2016-08-13T00:00:00"/>
    <s v="August"/>
    <s v="Carol Triggs"/>
    <x v="0"/>
    <x v="0"/>
    <s v="Supplies"/>
    <s v="Premier Electric Letter Opener"/>
    <n v="185.38"/>
    <n v="2"/>
    <n v="-34.76"/>
    <m/>
    <n v="-0.18750674290646241"/>
    <m/>
    <s v="Carol"/>
    <e v="#N/A"/>
  </r>
  <r>
    <d v="2016-08-13T00:00:00"/>
    <s v="August"/>
    <s v="Carol Triggs"/>
    <x v="0"/>
    <x v="0"/>
    <s v="Appliances"/>
    <s v="3.6 Cubic Foot Counter Height Office Refrigerator"/>
    <n v="58.92"/>
    <n v="1"/>
    <n v="-153.19999999999999"/>
    <m/>
    <n v="-2.6001357773251863"/>
    <m/>
    <s v="Carol"/>
    <s v="OKAY"/>
  </r>
  <r>
    <d v="2016-08-14T00:00:00"/>
    <s v="August"/>
    <s v="Jill Matthias"/>
    <x v="3"/>
    <x v="0"/>
    <s v="Paper"/>
    <s v="Array Memo Cubes"/>
    <n v="15.54"/>
    <n v="3"/>
    <n v="7.61"/>
    <m/>
    <n v="0.48970398970398976"/>
    <m/>
    <s v="Jill"/>
    <s v="OKAY"/>
  </r>
  <r>
    <d v="2016-08-14T00:00:00"/>
    <s v="August"/>
    <s v="Jill Matthias"/>
    <x v="3"/>
    <x v="2"/>
    <s v="Machines"/>
    <s v="Texas Instruments TI-34 Scientific Calculator"/>
    <n v="105.55"/>
    <n v="6"/>
    <n v="35.619999999999997"/>
    <m/>
    <n v="0.33747039317858835"/>
    <m/>
    <s v="Jill"/>
    <e v="#N/A"/>
  </r>
  <r>
    <d v="2016-08-14T00:00:00"/>
    <s v="August"/>
    <s v="Toby Ritter"/>
    <x v="15"/>
    <x v="0"/>
    <s v="Paper"/>
    <s v="Xerox 200"/>
    <n v="15.55"/>
    <n v="3"/>
    <n v="5.44"/>
    <m/>
    <n v="0.34983922829581993"/>
    <m/>
    <s v="Toby"/>
    <s v="OKAY"/>
  </r>
  <r>
    <d v="2016-08-14T00:00:00"/>
    <s v="August"/>
    <s v="Stephanie Phelps"/>
    <x v="10"/>
    <x v="2"/>
    <s v="Phones"/>
    <s v="Cisco IP Phone 7961G-GE VoIP phone"/>
    <n v="259.89999999999998"/>
    <n v="2"/>
    <n v="-56.31"/>
    <m/>
    <n v="-0.21666025394382457"/>
    <m/>
    <s v="Stephanie"/>
    <s v="GREAT"/>
  </r>
  <r>
    <d v="2016-08-14T00:00:00"/>
    <s v="August"/>
    <s v="Stephanie Phelps"/>
    <x v="10"/>
    <x v="2"/>
    <s v="Phones"/>
    <s v="Plantronics Voyager Pro Legend"/>
    <n v="247.19"/>
    <n v="2"/>
    <n v="-49.44"/>
    <m/>
    <n v="-0.20000809094219021"/>
    <m/>
    <s v="Stephanie"/>
    <s v="GREAT"/>
  </r>
  <r>
    <d v="2016-08-14T00:00:00"/>
    <s v="August"/>
    <s v="Stephanie Phelps"/>
    <x v="10"/>
    <x v="2"/>
    <s v="Accessories"/>
    <s v="Logitech G500s Laser Gaming Mouse with Adjustable Weight Tuning"/>
    <n v="279.95999999999998"/>
    <n v="5"/>
    <n v="48.99"/>
    <m/>
    <n v="0.1749892841834548"/>
    <m/>
    <s v="Stephanie"/>
    <e v="#N/A"/>
  </r>
  <r>
    <d v="2016-08-15T00:00:00"/>
    <s v="August"/>
    <s v="Max Engle"/>
    <x v="26"/>
    <x v="0"/>
    <s v="Binders"/>
    <s v="Premium Transparent Presentation Covers by GBC"/>
    <n v="18.88"/>
    <n v="3"/>
    <n v="-13.85"/>
    <m/>
    <n v="-0.73358050847457634"/>
    <m/>
    <s v="Max"/>
    <s v="OKAY"/>
  </r>
  <r>
    <d v="2016-08-15T00:00:00"/>
    <s v="August"/>
    <s v="Max Engle"/>
    <x v="26"/>
    <x v="0"/>
    <s v="Appliances"/>
    <s v="Tripp Lite TLP810NET Broadband Surge for Modem/Fax"/>
    <n v="122.33"/>
    <n v="3"/>
    <n v="12.23"/>
    <m/>
    <n v="9.9975476171012836E-2"/>
    <m/>
    <s v="Max"/>
    <e v="#N/A"/>
  </r>
  <r>
    <d v="2016-08-15T00:00:00"/>
    <s v="August"/>
    <s v="Craig Yedwab"/>
    <x v="3"/>
    <x v="2"/>
    <s v="Phones"/>
    <s v="Nokia Lumia 521 (T-Mobile)"/>
    <n v="71.98"/>
    <n v="3"/>
    <n v="7.2"/>
    <m/>
    <n v="0.10002778549597111"/>
    <m/>
    <s v="Craig"/>
    <s v="OKAY"/>
  </r>
  <r>
    <d v="2016-08-15T00:00:00"/>
    <s v="August"/>
    <s v="Craig Yedwab"/>
    <x v="3"/>
    <x v="0"/>
    <s v="Labels"/>
    <s v="Avery 488"/>
    <n v="3.15"/>
    <n v="1"/>
    <n v="1.51"/>
    <m/>
    <n v="0.47936507936507938"/>
    <m/>
    <s v="Craig"/>
    <s v="OKAY"/>
  </r>
  <r>
    <d v="2016-08-15T00:00:00"/>
    <s v="August"/>
    <s v="John Castell"/>
    <x v="16"/>
    <x v="2"/>
    <s v="Phones"/>
    <s v="HTC One Mini"/>
    <n v="705.54"/>
    <n v="7"/>
    <n v="70.55"/>
    <m/>
    <n v="9.9994330583666413E-2"/>
    <m/>
    <s v="John"/>
    <s v="GOOD"/>
  </r>
  <r>
    <d v="2016-08-15T00:00:00"/>
    <s v="August"/>
    <s v="Christopher Conant"/>
    <x v="25"/>
    <x v="1"/>
    <s v="Chairs"/>
    <s v="Hon Olson Stacker Stools"/>
    <n v="225.3"/>
    <n v="2"/>
    <n v="22.53"/>
    <m/>
    <n v="0.1"/>
    <m/>
    <s v="Christopher"/>
    <s v="GREAT"/>
  </r>
  <r>
    <d v="2016-08-15T00:00:00"/>
    <s v="August"/>
    <s v="Bill Donatelli"/>
    <x v="3"/>
    <x v="1"/>
    <s v="Furnishings"/>
    <s v="Luxo Professional Magnifying Clamp-On Fluorescent Lamps"/>
    <n v="312.02999999999997"/>
    <n v="3"/>
    <n v="43.68"/>
    <m/>
    <n v="0.13998653975579273"/>
    <m/>
    <s v="Bill"/>
    <e v="#N/A"/>
  </r>
  <r>
    <d v="2016-08-15T00:00:00"/>
    <s v="August"/>
    <s v="Bill Donatelli"/>
    <x v="3"/>
    <x v="0"/>
    <s v="Storage"/>
    <s v="Perma STOR-ALL Hanging File Box, 13 1/8&quot;W x 12 1/4&quot;D x 10 1/2&quot;H"/>
    <n v="17.940000000000001"/>
    <n v="3"/>
    <n v="3.05"/>
    <m/>
    <n v="0.17001114827201783"/>
    <m/>
    <s v="Bill"/>
    <s v="OKAY"/>
  </r>
  <r>
    <d v="2016-08-15T00:00:00"/>
    <s v="August"/>
    <s v="Bill Donatelli"/>
    <x v="3"/>
    <x v="2"/>
    <s v="Phones"/>
    <s v="AT&amp;T 841000 Phone"/>
    <n v="165.6"/>
    <n v="3"/>
    <n v="10.35"/>
    <m/>
    <n v="6.25E-2"/>
    <m/>
    <s v="Bill"/>
    <e v="#N/A"/>
  </r>
  <r>
    <d v="2016-08-15T00:00:00"/>
    <s v="August"/>
    <s v="Bill Donatelli"/>
    <x v="3"/>
    <x v="0"/>
    <s v="Paper"/>
    <s v="Rediform S.O.S. 1-Up Phone Message Bk, 4-1/4x3-1/16 Bk, 1 Form/Pg, 40 Messages/Bk, 3/Pk"/>
    <n v="37.520000000000003"/>
    <n v="4"/>
    <n v="18.010000000000002"/>
    <m/>
    <n v="0.48001066098081024"/>
    <m/>
    <s v="Bill"/>
    <s v="OKAY"/>
  </r>
  <r>
    <d v="2016-08-16T00:00:00"/>
    <s v="August"/>
    <s v="Pete Kriz"/>
    <x v="3"/>
    <x v="0"/>
    <s v="Envelopes"/>
    <s v="Convenience Packs of Business Envelopes"/>
    <n v="10.86"/>
    <n v="3"/>
    <n v="5.0999999999999996"/>
    <m/>
    <n v="0.46961325966850825"/>
    <m/>
    <s v="Pete"/>
    <s v="OKAY"/>
  </r>
  <r>
    <d v="2016-08-16T00:00:00"/>
    <s v="August"/>
    <s v="Anthony O'Donnell"/>
    <x v="3"/>
    <x v="1"/>
    <s v="Tables"/>
    <s v="Barricks 18&quot; x 48&quot; Non-Folding Utility Table with Bottom Storage Shelf"/>
    <n v="161.28"/>
    <n v="2"/>
    <n v="12.1"/>
    <m/>
    <n v="7.5024801587301584E-2"/>
    <m/>
    <s v="Anthony"/>
    <e v="#N/A"/>
  </r>
  <r>
    <d v="2016-08-16T00:00:00"/>
    <s v="August"/>
    <s v="Jeremy Pistek"/>
    <x v="3"/>
    <x v="0"/>
    <s v="Paper"/>
    <s v="Xerox 1931"/>
    <n v="32.4"/>
    <n v="5"/>
    <n v="15.55"/>
    <m/>
    <n v="0.47993827160493829"/>
    <m/>
    <s v="Jeremy"/>
    <s v="OKAY"/>
  </r>
  <r>
    <d v="2016-08-17T00:00:00"/>
    <s v="August"/>
    <s v="Neoma Murray"/>
    <x v="22"/>
    <x v="0"/>
    <s v="Binders"/>
    <s v="Acco Pressboard Covers with Storage Hooks, 14 7/8&quot; x 11&quot;, Light Blue"/>
    <n v="15.71"/>
    <n v="4"/>
    <n v="5.7"/>
    <m/>
    <n v="0.36282622533418202"/>
    <m/>
    <s v="Neoma"/>
    <s v="OKAY"/>
  </r>
  <r>
    <d v="2016-08-18T00:00:00"/>
    <s v="August"/>
    <s v="Helen Wasserman"/>
    <x v="20"/>
    <x v="0"/>
    <s v="Appliances"/>
    <s v="Belkin 7 Outlet SurgeMaster II"/>
    <n v="355.32"/>
    <n v="9"/>
    <n v="99.49"/>
    <m/>
    <n v="0.2800011257458066"/>
    <m/>
    <s v="Helen"/>
    <e v="#N/A"/>
  </r>
  <r>
    <d v="2016-08-18T00:00:00"/>
    <s v="August"/>
    <s v="Greg Guthrie"/>
    <x v="20"/>
    <x v="2"/>
    <s v="Phones"/>
    <s v="GE DSL Phone Line Filter"/>
    <n v="39.99"/>
    <n v="1"/>
    <n v="11.6"/>
    <m/>
    <n v="0.29007251812953239"/>
    <m/>
    <s v="Greg"/>
    <s v="OKAY"/>
  </r>
  <r>
    <d v="2016-08-18T00:00:00"/>
    <s v="August"/>
    <s v="Natalie Fritzler"/>
    <x v="0"/>
    <x v="0"/>
    <s v="Binders"/>
    <s v="GBC Wire Binding Combs"/>
    <n v="2.0699999999999998"/>
    <n v="1"/>
    <n v="-3.41"/>
    <m/>
    <n v="-1.6473429951690823"/>
    <m/>
    <s v="Natalie"/>
    <s v="OKAY"/>
  </r>
  <r>
    <d v="2016-08-18T00:00:00"/>
    <s v="August"/>
    <s v="Natalie Fritzler"/>
    <x v="0"/>
    <x v="0"/>
    <s v="Paper"/>
    <s v="Advantus Motivational Note Cards"/>
    <n v="83.84"/>
    <n v="8"/>
    <n v="30.39"/>
    <m/>
    <n v="0.36247614503816794"/>
    <m/>
    <s v="Natalie"/>
    <s v="OKAY"/>
  </r>
  <r>
    <d v="2016-08-18T00:00:00"/>
    <s v="August"/>
    <s v="Matt Abelman"/>
    <x v="0"/>
    <x v="1"/>
    <s v="Furnishings"/>
    <s v="Staple-based wall hangings"/>
    <n v="9.5500000000000007"/>
    <n v="3"/>
    <n v="-3.82"/>
    <m/>
    <n v="-0.39999999999999997"/>
    <m/>
    <s v="Matt"/>
    <s v="OKAY"/>
  </r>
  <r>
    <d v="2016-08-18T00:00:00"/>
    <s v="August"/>
    <s v="Matt Abelman"/>
    <x v="0"/>
    <x v="1"/>
    <s v="Furnishings"/>
    <s v="OIC Stacking Trays"/>
    <n v="5.34"/>
    <n v="4"/>
    <n v="-2.14"/>
    <m/>
    <n v="-0.40074906367041202"/>
    <m/>
    <s v="Matt"/>
    <s v="OKAY"/>
  </r>
  <r>
    <d v="2016-08-19T00:00:00"/>
    <s v="August"/>
    <s v="Resi PÃ¶lking"/>
    <x v="20"/>
    <x v="0"/>
    <s v="Binders"/>
    <s v="Surelock Post Binders"/>
    <n v="146.69"/>
    <n v="6"/>
    <n v="55.01"/>
    <m/>
    <n v="0.37500852137159996"/>
    <m/>
    <s v="Resi"/>
    <s v="GREAT"/>
  </r>
  <r>
    <d v="2016-08-19T00:00:00"/>
    <s v="August"/>
    <s v="Resi PÃ¶lking"/>
    <x v="20"/>
    <x v="0"/>
    <s v="Binders"/>
    <s v="Ibico EB-19 Dual Function Manual Binding System"/>
    <n v="276.77999999999997"/>
    <n v="2"/>
    <n v="89.95"/>
    <m/>
    <n v="0.32498735457764294"/>
    <m/>
    <s v="Resi"/>
    <e v="#N/A"/>
  </r>
  <r>
    <d v="2016-08-19T00:00:00"/>
    <s v="August"/>
    <s v="Resi PÃ¶lking"/>
    <x v="20"/>
    <x v="0"/>
    <s v="Binders"/>
    <s v="Cardinal HOLDit! Binder Insert Strips,Extra Strips"/>
    <n v="25.32"/>
    <n v="5"/>
    <n v="9.18"/>
    <m/>
    <n v="0.36255924170616111"/>
    <m/>
    <s v="Resi"/>
    <s v="OKAY"/>
  </r>
  <r>
    <d v="2016-08-20T00:00:00"/>
    <s v="August"/>
    <s v="Dianna Wilson"/>
    <x v="14"/>
    <x v="2"/>
    <s v="Phones"/>
    <s v="SKILCRAFT Telephone Shoulder Rest, 2&quot; x 6.5&quot; x 2.5&quot;, Black"/>
    <n v="14.78"/>
    <n v="2"/>
    <n v="3.99"/>
    <m/>
    <n v="0.26995940460081191"/>
    <m/>
    <s v="Dianna"/>
    <s v="OKAY"/>
  </r>
  <r>
    <d v="2016-08-21T00:00:00"/>
    <s v="August"/>
    <s v="Stephanie Ulpright"/>
    <x v="25"/>
    <x v="0"/>
    <s v="Labels"/>
    <s v="Avery 49"/>
    <n v="9.2200000000000006"/>
    <n v="4"/>
    <n v="3.34"/>
    <m/>
    <n v="0.3622559652928416"/>
    <m/>
    <s v="Stephanie"/>
    <s v="OKAY"/>
  </r>
  <r>
    <d v="2016-08-21T00:00:00"/>
    <s v="August"/>
    <s v="Stephanie Ulpright"/>
    <x v="25"/>
    <x v="0"/>
    <s v="Supplies"/>
    <s v="Acme 10&quot; Easy Grip Assistive Scissors"/>
    <n v="28.05"/>
    <n v="2"/>
    <n v="3.51"/>
    <m/>
    <n v="0.12513368983957218"/>
    <m/>
    <s v="Stephanie"/>
    <s v="OKAY"/>
  </r>
  <r>
    <d v="2016-08-21T00:00:00"/>
    <s v="August"/>
    <s v="Rick Bensley"/>
    <x v="2"/>
    <x v="1"/>
    <s v="Tables"/>
    <s v="Iceberg OfficeWorks 42&quot; Round Tables"/>
    <n v="815.29"/>
    <n v="9"/>
    <n v="-339.71"/>
    <m/>
    <n v="-0.41667382158495747"/>
    <m/>
    <s v="Rick"/>
    <s v="GOOD"/>
  </r>
  <r>
    <d v="2016-08-21T00:00:00"/>
    <s v="August"/>
    <s v="Scot Coram"/>
    <x v="3"/>
    <x v="0"/>
    <s v="Binders"/>
    <s v="Avery Durable Slant Ring Binders"/>
    <n v="12.67"/>
    <n v="2"/>
    <n v="4.75"/>
    <m/>
    <n v="0.37490134175217049"/>
    <m/>
    <s v="Scot"/>
    <s v="OKAY"/>
  </r>
  <r>
    <d v="2016-08-21T00:00:00"/>
    <s v="August"/>
    <s v="Scot Coram"/>
    <x v="3"/>
    <x v="2"/>
    <s v="Phones"/>
    <s v="Motorola HK250 Universal Bluetooth Headset"/>
    <n v="91.96"/>
    <n v="5"/>
    <n v="-20.69"/>
    <m/>
    <n v="-0.22498912570682908"/>
    <m/>
    <s v="Scot"/>
    <s v="OKAY"/>
  </r>
  <r>
    <d v="2016-08-21T00:00:00"/>
    <s v="August"/>
    <s v="Scot Coram"/>
    <x v="3"/>
    <x v="2"/>
    <s v="Accessories"/>
    <s v="LogitechÂ Gaming G510s - Keyboard"/>
    <n v="254.97"/>
    <n v="3"/>
    <n v="91.79"/>
    <m/>
    <n v="0.36000313762403424"/>
    <m/>
    <s v="Scot"/>
    <e v="#N/A"/>
  </r>
  <r>
    <d v="2016-08-21T00:00:00"/>
    <s v="August"/>
    <s v="Scot Coram"/>
    <x v="3"/>
    <x v="2"/>
    <s v="Phones"/>
    <s v="Anker Astro Mini 3000mAh Ultra-Compact Portable Charger"/>
    <n v="31.98"/>
    <n v="2"/>
    <n v="-8"/>
    <m/>
    <n v="-0.25015634771732331"/>
    <m/>
    <s v="Scot"/>
    <s v="OKAY"/>
  </r>
  <r>
    <d v="2016-08-21T00:00:00"/>
    <s v="August"/>
    <s v="Scot Coram"/>
    <x v="3"/>
    <x v="1"/>
    <s v="Tables"/>
    <s v="Bretford CR8500 Series Meeting Room Furniture"/>
    <n v="2887.06"/>
    <n v="9"/>
    <n v="180.44"/>
    <m/>
    <n v="6.2499567033591268E-2"/>
    <m/>
    <s v="Scot"/>
    <s v="GOOD"/>
  </r>
  <r>
    <d v="2016-08-21T00:00:00"/>
    <s v="August"/>
    <s v="Scot Coram"/>
    <x v="3"/>
    <x v="0"/>
    <s v="Paper"/>
    <s v="Xerox 1997"/>
    <n v="12.96"/>
    <n v="2"/>
    <n v="6.22"/>
    <m/>
    <n v="0.47993827160493824"/>
    <m/>
    <s v="Scot"/>
    <s v="OKAY"/>
  </r>
  <r>
    <d v="2016-08-21T00:00:00"/>
    <s v="August"/>
    <s v="Scot Coram"/>
    <x v="3"/>
    <x v="0"/>
    <s v="Paper"/>
    <s v="Xerox 1928"/>
    <n v="47.52"/>
    <n v="9"/>
    <n v="21.38"/>
    <m/>
    <n v="0.44991582491582488"/>
    <m/>
    <s v="Scot"/>
    <s v="OKAY"/>
  </r>
  <r>
    <d v="2016-08-21T00:00:00"/>
    <s v="August"/>
    <s v="Rachel Payne"/>
    <x v="22"/>
    <x v="0"/>
    <s v="Binders"/>
    <s v="Avery Durable Slant Ring Binders With Label Holder"/>
    <n v="33.44"/>
    <n v="10"/>
    <n v="11.7"/>
    <m/>
    <n v="0.34988038277511962"/>
    <m/>
    <s v="Rachel"/>
    <s v="OKAY"/>
  </r>
  <r>
    <d v="2016-08-21T00:00:00"/>
    <s v="August"/>
    <s v="Jay Kimmel"/>
    <x v="20"/>
    <x v="1"/>
    <s v="Chairs"/>
    <s v="Leather Task Chair, Black"/>
    <n v="573.16999999999996"/>
    <n v="7"/>
    <n v="63.69"/>
    <m/>
    <n v="0.11111886525812587"/>
    <m/>
    <s v="Jay"/>
    <s v="GOOD"/>
  </r>
  <r>
    <d v="2016-08-22T00:00:00"/>
    <s v="August"/>
    <s v="Craig Reiter"/>
    <x v="10"/>
    <x v="0"/>
    <s v="Appliances"/>
    <s v="Tripp Lite Isotel 8 Ultra 8 Outlet Metal Surge"/>
    <n v="113.55"/>
    <n v="2"/>
    <n v="8.52"/>
    <m/>
    <n v="7.5033025099075293E-2"/>
    <m/>
    <s v="Craig"/>
    <e v="#N/A"/>
  </r>
  <r>
    <d v="2016-08-22T00:00:00"/>
    <s v="August"/>
    <s v="Craig Reiter"/>
    <x v="10"/>
    <x v="0"/>
    <s v="Binders"/>
    <s v="Avery Durable Poly Binders"/>
    <n v="3.32"/>
    <n v="2"/>
    <n v="-2.65"/>
    <m/>
    <n v="-0.79819277108433739"/>
    <m/>
    <s v="Craig"/>
    <s v="OKAY"/>
  </r>
  <r>
    <d v="2016-08-22T00:00:00"/>
    <s v="August"/>
    <s v="Craig Reiter"/>
    <x v="10"/>
    <x v="0"/>
    <s v="Envelopes"/>
    <s v="Airmail Envelopes"/>
    <n v="134.29"/>
    <n v="2"/>
    <n v="45.32"/>
    <m/>
    <n v="0.33747859110879441"/>
    <m/>
    <s v="Craig"/>
    <e v="#N/A"/>
  </r>
  <r>
    <d v="2016-08-22T00:00:00"/>
    <s v="August"/>
    <s v="Dorothy Dickinson"/>
    <x v="0"/>
    <x v="0"/>
    <s v="Binders"/>
    <s v="GBC Standard Recycled Report Covers, Clear Plastic Sheets"/>
    <n v="4.3099999999999996"/>
    <n v="2"/>
    <n v="-6.9"/>
    <m/>
    <n v="-1.60092807424594"/>
    <m/>
    <s v="Dorothy"/>
    <s v="OKAY"/>
  </r>
  <r>
    <d v="2016-08-22T00:00:00"/>
    <s v="August"/>
    <s v="Sheri Gordon"/>
    <x v="11"/>
    <x v="0"/>
    <s v="Binders"/>
    <s v="GBC Imprintable Covers"/>
    <n v="26.35"/>
    <n v="8"/>
    <n v="-18.45"/>
    <m/>
    <n v="-0.70018975332068301"/>
    <m/>
    <s v="Sheri"/>
    <s v="OKAY"/>
  </r>
  <r>
    <d v="2016-08-22T00:00:00"/>
    <s v="August"/>
    <s v="Deirdre Greer"/>
    <x v="22"/>
    <x v="0"/>
    <s v="Paper"/>
    <s v="Xerox 202"/>
    <n v="19.440000000000001"/>
    <n v="3"/>
    <n v="9.33"/>
    <m/>
    <n v="0.47993827160493824"/>
    <m/>
    <s v="Deirdre"/>
    <s v="OKAY"/>
  </r>
  <r>
    <d v="2016-08-22T00:00:00"/>
    <s v="August"/>
    <s v="Tony Chapman"/>
    <x v="26"/>
    <x v="1"/>
    <s v="Furnishings"/>
    <s v="Dana Halogen Swing-Arm Architect Lamp"/>
    <n v="98.33"/>
    <n v="3"/>
    <n v="9.83"/>
    <m/>
    <n v="9.99694904912031E-2"/>
    <m/>
    <s v="Tony"/>
    <s v="OKAY"/>
  </r>
  <r>
    <d v="2016-08-22T00:00:00"/>
    <s v="August"/>
    <s v="Pauline Webber"/>
    <x v="3"/>
    <x v="0"/>
    <s v="Art"/>
    <s v="Newell 346"/>
    <n v="5.76"/>
    <n v="2"/>
    <n v="1.67"/>
    <m/>
    <n v="0.28993055555555558"/>
    <m/>
    <s v="Pauline"/>
    <s v="OKAY"/>
  </r>
  <r>
    <d v="2016-08-23T00:00:00"/>
    <s v="August"/>
    <s v="Mick Hernandez"/>
    <x v="0"/>
    <x v="0"/>
    <s v="Storage"/>
    <s v="SAFCO Boltless Steel Shelving"/>
    <n v="727.3"/>
    <n v="8"/>
    <n v="-172.73"/>
    <m/>
    <n v="-0.23749484394335213"/>
    <m/>
    <s v="Mick"/>
    <s v="GOOD"/>
  </r>
  <r>
    <d v="2016-08-23T00:00:00"/>
    <s v="August"/>
    <s v="Mick Hernandez"/>
    <x v="0"/>
    <x v="1"/>
    <s v="Furnishings"/>
    <s v="Flat Face Poster Frame"/>
    <n v="22.61"/>
    <n v="3"/>
    <n v="-10.17"/>
    <m/>
    <n v="-0.44980097302078725"/>
    <m/>
    <s v="Mick"/>
    <s v="OKAY"/>
  </r>
  <r>
    <d v="2016-08-23T00:00:00"/>
    <s v="August"/>
    <s v="Mick Hernandez"/>
    <x v="0"/>
    <x v="2"/>
    <s v="Accessories"/>
    <s v="WD My Passport Ultra 2TB Portable External Hard Drive"/>
    <n v="666.4"/>
    <n v="7"/>
    <n v="-33.32"/>
    <m/>
    <n v="-0.05"/>
    <m/>
    <s v="Mick"/>
    <s v="GOOD"/>
  </r>
  <r>
    <d v="2016-08-23T00:00:00"/>
    <s v="August"/>
    <s v="Maxwell Schwartz"/>
    <x v="22"/>
    <x v="2"/>
    <s v="Machines"/>
    <s v="Okidata C331dn Printer"/>
    <n v="837.6"/>
    <n v="3"/>
    <n v="62.82"/>
    <m/>
    <n v="7.4999999999999997E-2"/>
    <m/>
    <s v="Maxwell"/>
    <s v="GOOD"/>
  </r>
  <r>
    <d v="2016-08-23T00:00:00"/>
    <s v="August"/>
    <s v="Maxwell Schwartz"/>
    <x v="22"/>
    <x v="0"/>
    <s v="Envelopes"/>
    <s v="Tyvek  Top-Opening Peel &amp; Seel Envelopes, Plain White"/>
    <n v="135.9"/>
    <n v="5"/>
    <n v="63.87"/>
    <m/>
    <n v="0.46997792494481233"/>
    <m/>
    <s v="Maxwell"/>
    <e v="#N/A"/>
  </r>
  <r>
    <d v="2016-08-23T00:00:00"/>
    <s v="August"/>
    <s v="Maxwell Schwartz"/>
    <x v="22"/>
    <x v="0"/>
    <s v="Paper"/>
    <s v="Xerox 1978"/>
    <n v="34.68"/>
    <n v="6"/>
    <n v="16.989999999999998"/>
    <m/>
    <n v="0.48990772779700109"/>
    <m/>
    <s v="Maxwell"/>
    <s v="OKAY"/>
  </r>
  <r>
    <d v="2016-08-23T00:00:00"/>
    <s v="August"/>
    <s v="Maxwell Schwartz"/>
    <x v="22"/>
    <x v="1"/>
    <s v="Chairs"/>
    <s v="Office Star Flex Back Scooter Chair with White Frame"/>
    <n v="532.70000000000005"/>
    <n v="6"/>
    <n v="-39.950000000000003"/>
    <m/>
    <n v="-7.4995306926975785E-2"/>
    <m/>
    <s v="Maxwell"/>
    <s v="GOOD"/>
  </r>
  <r>
    <d v="2016-08-23T00:00:00"/>
    <s v="August"/>
    <s v="Maxwell Schwartz"/>
    <x v="22"/>
    <x v="0"/>
    <s v="Appliances"/>
    <s v="Acco Six-Outlet Power Strip, 4' Cord Length"/>
    <n v="43.1"/>
    <n v="5"/>
    <n v="11.21"/>
    <m/>
    <n v="0.26009280742459395"/>
    <m/>
    <s v="Maxwell"/>
    <s v="OKAY"/>
  </r>
  <r>
    <d v="2016-08-23T00:00:00"/>
    <s v="August"/>
    <s v="Maxwell Schwartz"/>
    <x v="22"/>
    <x v="0"/>
    <s v="Supplies"/>
    <s v="Acme Rosewood Handle Letter Opener"/>
    <n v="15.88"/>
    <n v="4"/>
    <n v="0.16"/>
    <m/>
    <n v="1.0075566750629723E-2"/>
    <m/>
    <s v="Maxwell"/>
    <s v="OKAY"/>
  </r>
  <r>
    <d v="2016-08-23T00:00:00"/>
    <s v="August"/>
    <s v="Jennifer Patt"/>
    <x v="20"/>
    <x v="0"/>
    <s v="Art"/>
    <s v="Dixon Prang Watercolor Pencils, 10-Color Set with Brush"/>
    <n v="21.3"/>
    <n v="5"/>
    <n v="8.73"/>
    <m/>
    <n v="0.40985915492957747"/>
    <m/>
    <s v="Jennifer"/>
    <s v="OKAY"/>
  </r>
  <r>
    <d v="2016-08-23T00:00:00"/>
    <s v="August"/>
    <s v="Jennifer Patt"/>
    <x v="20"/>
    <x v="0"/>
    <s v="Appliances"/>
    <s v="1.7 Cubic Foot Compact &quot;Cube&quot; Office Refrigerators"/>
    <n v="1040.8"/>
    <n v="5"/>
    <n v="281.02"/>
    <m/>
    <n v="0.27000384319754034"/>
    <m/>
    <s v="Jennifer"/>
    <s v="GOOD"/>
  </r>
  <r>
    <d v="2016-08-23T00:00:00"/>
    <s v="August"/>
    <s v="Jennifer Patt"/>
    <x v="20"/>
    <x v="0"/>
    <s v="Art"/>
    <s v="Newell 331"/>
    <n v="29.34"/>
    <n v="6"/>
    <n v="7.92"/>
    <m/>
    <n v="0.26993865030674846"/>
    <m/>
    <s v="Jennifer"/>
    <s v="OKAY"/>
  </r>
  <r>
    <d v="2016-08-23T00:00:00"/>
    <s v="August"/>
    <s v="Matt Abelman"/>
    <x v="21"/>
    <x v="0"/>
    <s v="Labels"/>
    <s v="Permanent Self-Adhesive File Folder Labels for Typewriters, 1 1/8 x 3 1/2, White"/>
    <n v="25.2"/>
    <n v="4"/>
    <n v="11.59"/>
    <m/>
    <n v="0.45992063492063495"/>
    <m/>
    <s v="Matt"/>
    <s v="OKAY"/>
  </r>
  <r>
    <d v="2016-08-23T00:00:00"/>
    <s v="August"/>
    <s v="Matt Abelman"/>
    <x v="21"/>
    <x v="0"/>
    <s v="Labels"/>
    <s v="Avery 515"/>
    <n v="37.590000000000003"/>
    <n v="3"/>
    <n v="17.670000000000002"/>
    <m/>
    <n v="0.47007182761372707"/>
    <m/>
    <s v="Matt"/>
    <s v="OKAY"/>
  </r>
  <r>
    <d v="2016-08-23T00:00:00"/>
    <s v="August"/>
    <s v="Matt Abelman"/>
    <x v="21"/>
    <x v="0"/>
    <s v="Storage"/>
    <s v="Pizazz Global Quick File"/>
    <n v="14.97"/>
    <n v="1"/>
    <n v="4.1900000000000004"/>
    <m/>
    <n v="0.27989311957247831"/>
    <m/>
    <s v="Matt"/>
    <s v="OKAY"/>
  </r>
  <r>
    <d v="2016-08-23T00:00:00"/>
    <s v="August"/>
    <s v="Matt Abelman"/>
    <x v="21"/>
    <x v="2"/>
    <s v="Accessories"/>
    <s v="Maxell 4.7GB DVD+R 5/Pack"/>
    <n v="1.98"/>
    <n v="2"/>
    <n v="0.89"/>
    <m/>
    <n v="0.4494949494949495"/>
    <m/>
    <s v="Matt"/>
    <s v="OKAY"/>
  </r>
  <r>
    <d v="2016-08-26T00:00:00"/>
    <s v="August"/>
    <s v="Roland Fjeld"/>
    <x v="3"/>
    <x v="0"/>
    <s v="Fasteners"/>
    <s v="Advantus SlideClip Paper Clips"/>
    <n v="10.23"/>
    <n v="3"/>
    <n v="4.91"/>
    <m/>
    <n v="0.47996089931573804"/>
    <m/>
    <s v="Roland"/>
    <s v="OKAY"/>
  </r>
  <r>
    <d v="2016-08-26T00:00:00"/>
    <s v="August"/>
    <s v="Roland Fjeld"/>
    <x v="3"/>
    <x v="0"/>
    <s v="Paper"/>
    <s v="Xerox 1979"/>
    <n v="154.9"/>
    <n v="5"/>
    <n v="69.709999999999994"/>
    <m/>
    <n v="0.45003227888960612"/>
    <m/>
    <s v="Roland"/>
    <s v="GREAT"/>
  </r>
  <r>
    <d v="2016-08-26T00:00:00"/>
    <s v="August"/>
    <s v="Linda Cazamias"/>
    <x v="0"/>
    <x v="2"/>
    <s v="Accessories"/>
    <s v="Logitech G700s Rechargeable Gaming Mouse"/>
    <n v="159.97999999999999"/>
    <n v="2"/>
    <n v="44"/>
    <m/>
    <n v="0.2750343792974122"/>
    <m/>
    <s v="Linda"/>
    <s v="GREAT"/>
  </r>
  <r>
    <d v="2016-08-26T00:00:00"/>
    <s v="August"/>
    <s v="Linda Cazamias"/>
    <x v="0"/>
    <x v="1"/>
    <s v="Chairs"/>
    <s v="Hon Deluxe Fabric Upholstered Stacking Chairs"/>
    <n v="1024.72"/>
    <n v="6"/>
    <n v="-29.28"/>
    <m/>
    <n v="-2.8573659145913029E-2"/>
    <m/>
    <s v="Linda"/>
    <s v="GOOD"/>
  </r>
  <r>
    <d v="2016-08-26T00:00:00"/>
    <s v="August"/>
    <s v="Charles Crestani"/>
    <x v="22"/>
    <x v="0"/>
    <s v="Paper"/>
    <s v="Xerox 1931"/>
    <n v="6.48"/>
    <n v="1"/>
    <n v="3.11"/>
    <m/>
    <n v="0.47993827160493824"/>
    <m/>
    <s v="Charles"/>
    <s v="OKAY"/>
  </r>
  <r>
    <d v="2016-08-26T00:00:00"/>
    <s v="August"/>
    <s v="Don Jones"/>
    <x v="3"/>
    <x v="1"/>
    <s v="Chairs"/>
    <s v="Global Troy Executive Leather Low-Back Tilter"/>
    <n v="1603.14"/>
    <n v="4"/>
    <n v="100.2"/>
    <m/>
    <n v="6.2502339159399678E-2"/>
    <m/>
    <s v="Don"/>
    <s v="GOOD"/>
  </r>
  <r>
    <d v="2016-08-26T00:00:00"/>
    <s v="August"/>
    <s v="Vivek Grady"/>
    <x v="2"/>
    <x v="0"/>
    <s v="Art"/>
    <s v="Binney &amp; Smith inkTank Erasable Pocket Highlighter, Chisel Tip, Yellow"/>
    <n v="5.47"/>
    <n v="3"/>
    <n v="1.64"/>
    <m/>
    <n v="0.29981718464351004"/>
    <m/>
    <s v="Vivek"/>
    <s v="OKAY"/>
  </r>
  <r>
    <d v="2016-08-26T00:00:00"/>
    <s v="August"/>
    <s v="Vivek Grady"/>
    <x v="2"/>
    <x v="2"/>
    <s v="Accessories"/>
    <s v="Logitech Trackman Marble Mouse"/>
    <n v="47.98"/>
    <n v="2"/>
    <n v="13.2"/>
    <m/>
    <n v="0.27511463109629014"/>
    <m/>
    <s v="Vivek"/>
    <s v="OKAY"/>
  </r>
  <r>
    <d v="2016-08-26T00:00:00"/>
    <s v="August"/>
    <s v="Tom Stivers"/>
    <x v="3"/>
    <x v="0"/>
    <s v="Art"/>
    <s v="Newell Chalk Holder"/>
    <n v="8.26"/>
    <n v="2"/>
    <n v="3.8"/>
    <m/>
    <n v="0.46004842615012104"/>
    <m/>
    <s v="Tom"/>
    <s v="OKAY"/>
  </r>
  <r>
    <d v="2016-08-26T00:00:00"/>
    <s v="August"/>
    <s v="Dan Reichenbach"/>
    <x v="20"/>
    <x v="2"/>
    <s v="Phones"/>
    <s v="Samsung Replacement EH64AVFWE Premium Headset"/>
    <n v="33"/>
    <n v="6"/>
    <n v="8.25"/>
    <m/>
    <n v="0.25"/>
    <m/>
    <s v="Dan"/>
    <s v="OKAY"/>
  </r>
  <r>
    <d v="2016-08-26T00:00:00"/>
    <s v="August"/>
    <s v="Dan Reichenbach"/>
    <x v="20"/>
    <x v="2"/>
    <s v="Accessories"/>
    <s v="Plantronics Audio 478 Stereo USB Headset"/>
    <n v="249.95"/>
    <n v="5"/>
    <n v="87.48"/>
    <m/>
    <n v="0.34998999799959996"/>
    <m/>
    <s v="Dan"/>
    <e v="#N/A"/>
  </r>
  <r>
    <d v="2016-08-26T00:00:00"/>
    <s v="August"/>
    <s v="Shirley Schmidt"/>
    <x v="21"/>
    <x v="2"/>
    <s v="Accessories"/>
    <s v="Memorex Micro Travel Drive 16 GB"/>
    <n v="47.97"/>
    <n v="3"/>
    <n v="14.87"/>
    <m/>
    <n v="0.30998540754638315"/>
    <m/>
    <s v="Shirley"/>
    <s v="OKAY"/>
  </r>
  <r>
    <d v="2016-08-26T00:00:00"/>
    <s v="August"/>
    <s v="Andrew Allen"/>
    <x v="14"/>
    <x v="0"/>
    <s v="Paper"/>
    <s v="Xerox 1950"/>
    <n v="11.56"/>
    <n v="2"/>
    <n v="5.66"/>
    <m/>
    <n v="0.48961937716262977"/>
    <m/>
    <s v="Andrew"/>
    <s v="OKAY"/>
  </r>
  <r>
    <d v="2016-08-26T00:00:00"/>
    <s v="August"/>
    <s v="Andrew Allen"/>
    <x v="14"/>
    <x v="2"/>
    <s v="Phones"/>
    <s v="ClearSounds CSC500 Amplified Spirit Phone Corded phone"/>
    <n v="209.97"/>
    <n v="3"/>
    <n v="58.79"/>
    <m/>
    <n v="0.27999237986379005"/>
    <m/>
    <s v="Andrew"/>
    <s v="GREAT"/>
  </r>
  <r>
    <d v="2016-08-26T00:00:00"/>
    <s v="August"/>
    <s v="Andrew Allen"/>
    <x v="14"/>
    <x v="1"/>
    <s v="Tables"/>
    <s v="Hon 4060 Series Tables"/>
    <n v="447.84"/>
    <n v="4"/>
    <n v="98.52"/>
    <m/>
    <n v="0.219989281886388"/>
    <m/>
    <s v="Andrew"/>
    <s v="GREAT"/>
  </r>
  <r>
    <d v="2016-08-26T00:00:00"/>
    <s v="August"/>
    <s v="Andrew Allen"/>
    <x v="14"/>
    <x v="2"/>
    <s v="Accessories"/>
    <s v="NETGEAR AC1750 Dual Band GigabitÂ Smart WiFi Router"/>
    <n v="479.97"/>
    <n v="3"/>
    <n v="163.19"/>
    <m/>
    <n v="0.34000041669270992"/>
    <m/>
    <s v="Andrew"/>
    <e v="#N/A"/>
  </r>
  <r>
    <d v="2016-08-26T00:00:00"/>
    <s v="August"/>
    <s v="Andrew Allen"/>
    <x v="14"/>
    <x v="0"/>
    <s v="Art"/>
    <s v="Newell 335"/>
    <n v="8.64"/>
    <n v="3"/>
    <n v="2.5099999999999998"/>
    <m/>
    <n v="0.29050925925925919"/>
    <m/>
    <s v="Andrew"/>
    <s v="OKAY"/>
  </r>
  <r>
    <d v="2016-08-26T00:00:00"/>
    <s v="August"/>
    <s v="Xylona Preis"/>
    <x v="4"/>
    <x v="1"/>
    <s v="Furnishings"/>
    <s v="Deflect-o Glass Clear Studded Chair Mats"/>
    <n v="186.54"/>
    <n v="3"/>
    <n v="41.04"/>
    <m/>
    <n v="0.22000643293663558"/>
    <m/>
    <s v="Xylona"/>
    <s v="GREAT"/>
  </r>
  <r>
    <d v="2016-08-26T00:00:00"/>
    <s v="August"/>
    <s v="Ken Dana"/>
    <x v="20"/>
    <x v="0"/>
    <s v="Binders"/>
    <s v="Deluxe Heavy-Duty Vinyl Round Ring Binder"/>
    <n v="146.69"/>
    <n v="8"/>
    <n v="45.84"/>
    <m/>
    <n v="0.31249573931420005"/>
    <m/>
    <s v="Ken"/>
    <e v="#N/A"/>
  </r>
  <r>
    <d v="2016-08-26T00:00:00"/>
    <s v="August"/>
    <s v="Stuart Van"/>
    <x v="16"/>
    <x v="0"/>
    <s v="Paper"/>
    <s v="Xerox 1944"/>
    <n v="31.01"/>
    <n v="1"/>
    <n v="11.24"/>
    <m/>
    <n v="0.36246372138019994"/>
    <m/>
    <s v="Stuart"/>
    <s v="OKAY"/>
  </r>
  <r>
    <d v="2016-08-27T00:00:00"/>
    <s v="August"/>
    <s v="Sung Shariari"/>
    <x v="0"/>
    <x v="0"/>
    <s v="Supplies"/>
    <s v="Martin-Yale Premier Letter Opener"/>
    <n v="51.52"/>
    <n v="5"/>
    <n v="-10.95"/>
    <m/>
    <n v="-0.21253881987577636"/>
    <m/>
    <s v="Sung"/>
    <s v="OKAY"/>
  </r>
  <r>
    <d v="2016-08-27T00:00:00"/>
    <s v="August"/>
    <s v="Sung Shariari"/>
    <x v="0"/>
    <x v="0"/>
    <s v="Paper"/>
    <s v="Ampad Gold Fibre Wirebound Steno Books, 6&quot; x 9&quot;, Gregg Ruled"/>
    <n v="3.53"/>
    <n v="1"/>
    <n v="1.1499999999999999"/>
    <m/>
    <n v="0.32577903682719545"/>
    <m/>
    <s v="Sung"/>
    <s v="OKAY"/>
  </r>
  <r>
    <d v="2016-08-27T00:00:00"/>
    <s v="August"/>
    <s v="Sung Shariari"/>
    <x v="0"/>
    <x v="0"/>
    <s v="Paper"/>
    <s v="Xerox 196"/>
    <n v="4.62"/>
    <n v="1"/>
    <n v="1.68"/>
    <m/>
    <n v="0.36363636363636359"/>
    <m/>
    <s v="Sung"/>
    <s v="OKAY"/>
  </r>
  <r>
    <d v="2016-08-27T00:00:00"/>
    <s v="August"/>
    <s v="Sung Shariari"/>
    <x v="0"/>
    <x v="0"/>
    <s v="Supplies"/>
    <s v="Fiskars 8&quot; Scissors, 2/Pack"/>
    <n v="55.17"/>
    <n v="4"/>
    <n v="6.21"/>
    <m/>
    <n v="0.11256117455138662"/>
    <m/>
    <s v="Sung"/>
    <s v="OKAY"/>
  </r>
  <r>
    <d v="2016-08-27T00:00:00"/>
    <s v="August"/>
    <s v="Ted Butterfield"/>
    <x v="32"/>
    <x v="0"/>
    <s v="Paper"/>
    <s v="Xerox 1919"/>
    <n v="122.97"/>
    <n v="3"/>
    <n v="60.26"/>
    <m/>
    <n v="0.4900382207042368"/>
    <m/>
    <s v="Ted"/>
    <s v="GREAT"/>
  </r>
  <r>
    <d v="2016-08-27T00:00:00"/>
    <s v="August"/>
    <s v="Ted Butterfield"/>
    <x v="32"/>
    <x v="1"/>
    <s v="Tables"/>
    <s v="SAFCO PlanMaster Heigh-Adjustable Drafting Table Base, 43w x 30d x 30-37h, Black"/>
    <n v="244.62"/>
    <n v="1"/>
    <n v="20.97"/>
    <m/>
    <n v="8.5724797645327436E-2"/>
    <m/>
    <s v="Ted"/>
    <e v="#N/A"/>
  </r>
  <r>
    <d v="2016-08-27T00:00:00"/>
    <s v="August"/>
    <s v="Ted Butterfield"/>
    <x v="32"/>
    <x v="2"/>
    <s v="Phones"/>
    <s v="PureGear Roll-On Screen Protector"/>
    <n v="59.97"/>
    <n v="3"/>
    <n v="28.79"/>
    <m/>
    <n v="0.48007337001834249"/>
    <m/>
    <s v="Ted"/>
    <s v="OKAY"/>
  </r>
  <r>
    <d v="2016-08-27T00:00:00"/>
    <s v="August"/>
    <s v="Ted Butterfield"/>
    <x v="32"/>
    <x v="0"/>
    <s v="Paper"/>
    <s v="Southworth 25% Cotton Linen-Finish Paper &amp; Envelopes"/>
    <n v="81.540000000000006"/>
    <n v="9"/>
    <n v="36.69"/>
    <m/>
    <n v="0.44996320824135388"/>
    <m/>
    <s v="Ted"/>
    <s v="OKAY"/>
  </r>
  <r>
    <d v="2016-08-27T00:00:00"/>
    <s v="August"/>
    <s v="Ted Butterfield"/>
    <x v="32"/>
    <x v="0"/>
    <s v="Fasteners"/>
    <s v="Staples"/>
    <n v="11.68"/>
    <n v="4"/>
    <n v="5.26"/>
    <m/>
    <n v="0.45034246575342463"/>
    <m/>
    <s v="Ted"/>
    <s v="OKAY"/>
  </r>
  <r>
    <d v="2016-08-27T00:00:00"/>
    <s v="August"/>
    <s v="Ted Butterfield"/>
    <x v="32"/>
    <x v="0"/>
    <s v="Binders"/>
    <s v="Wilson Jones Clip &amp; Carry Folder Binder Tool for Ring Binders, Clear"/>
    <n v="29"/>
    <n v="5"/>
    <n v="13.92"/>
    <m/>
    <n v="0.48"/>
    <m/>
    <s v="Ted"/>
    <s v="OKAY"/>
  </r>
  <r>
    <d v="2016-08-27T00:00:00"/>
    <s v="August"/>
    <s v="Todd Boyes"/>
    <x v="0"/>
    <x v="0"/>
    <s v="Storage"/>
    <s v="Portfile Personal File Boxes"/>
    <n v="14.16"/>
    <n v="1"/>
    <n v="1.06"/>
    <m/>
    <n v="7.4858757062146897E-2"/>
    <m/>
    <s v="Todd"/>
    <s v="OKAY"/>
  </r>
  <r>
    <d v="2016-08-27T00:00:00"/>
    <s v="August"/>
    <s v="Todd Boyes"/>
    <x v="0"/>
    <x v="0"/>
    <s v="Paper"/>
    <s v="Southworth 25% Cotton Premium Laser Paper and Envelopes"/>
    <n v="79.92"/>
    <n v="5"/>
    <n v="27.97"/>
    <m/>
    <n v="0.34997497497497493"/>
    <m/>
    <s v="Todd"/>
    <s v="OKAY"/>
  </r>
  <r>
    <d v="2016-08-27T00:00:00"/>
    <s v="August"/>
    <s v="Elizabeth Moffitt"/>
    <x v="16"/>
    <x v="0"/>
    <s v="Labels"/>
    <s v="Avery 484"/>
    <n v="9.2200000000000006"/>
    <n v="4"/>
    <n v="3.34"/>
    <m/>
    <n v="0.3622559652928416"/>
    <m/>
    <s v="Elizabeth"/>
    <s v="OKAY"/>
  </r>
  <r>
    <d v="2016-08-28T00:00:00"/>
    <s v="August"/>
    <s v="Chad Sievert"/>
    <x v="26"/>
    <x v="0"/>
    <s v="Paper"/>
    <s v="Wirebound Four 2-3/4 x 5 Forms per Page, 400 Sets per Book"/>
    <n v="15.48"/>
    <n v="3"/>
    <n v="5.61"/>
    <m/>
    <n v="0.36240310077519383"/>
    <m/>
    <s v="Chad"/>
    <s v="OKAY"/>
  </r>
  <r>
    <d v="2016-08-28T00:00:00"/>
    <s v="August"/>
    <s v="Chad Sievert"/>
    <x v="26"/>
    <x v="2"/>
    <s v="Phones"/>
    <s v="AT&amp;T 17929 Lendline Telephone"/>
    <n v="108.58"/>
    <n v="3"/>
    <n v="8.14"/>
    <m/>
    <n v="7.4967765702707689E-2"/>
    <m/>
    <s v="Chad"/>
    <e v="#N/A"/>
  </r>
  <r>
    <d v="2016-08-28T00:00:00"/>
    <s v="August"/>
    <s v="Tom Prescott"/>
    <x v="0"/>
    <x v="0"/>
    <s v="Binders"/>
    <s v="Angle-D Binders with Locking Rings, Label Holders"/>
    <n v="13.14"/>
    <n v="9"/>
    <n v="-21.68"/>
    <m/>
    <n v="-1.6499238964992389"/>
    <m/>
    <s v="Tom"/>
    <s v="OKAY"/>
  </r>
  <r>
    <d v="2016-08-28T00:00:00"/>
    <s v="August"/>
    <s v="Tom Prescott"/>
    <x v="0"/>
    <x v="0"/>
    <s v="Binders"/>
    <s v="GBC ProClick Spines for 32-Hole Punch"/>
    <n v="10.02"/>
    <n v="4"/>
    <n v="-16.54"/>
    <m/>
    <n v="-1.6506986027944111"/>
    <m/>
    <s v="Tom"/>
    <s v="OKAY"/>
  </r>
  <r>
    <d v="2016-08-28T00:00:00"/>
    <s v="August"/>
    <s v="Tom Prescott"/>
    <x v="0"/>
    <x v="1"/>
    <s v="Bookcases"/>
    <s v="Sauder Camden County Collection Libraries, Planked Cherry Finish"/>
    <n v="156.37"/>
    <n v="2"/>
    <n v="-52.89"/>
    <m/>
    <n v="-0.33823623457184882"/>
    <m/>
    <s v="Tom"/>
    <e v="#N/A"/>
  </r>
  <r>
    <d v="2016-08-28T00:00:00"/>
    <s v="August"/>
    <s v="Edward Becker"/>
    <x v="10"/>
    <x v="0"/>
    <s v="Binders"/>
    <s v="GBC VeloBinder Strips"/>
    <n v="18.43"/>
    <n v="8"/>
    <n v="-12.29"/>
    <m/>
    <n v="-0.66684753119913176"/>
    <m/>
    <s v="Edward"/>
    <s v="OKAY"/>
  </r>
  <r>
    <d v="2016-08-29T00:00:00"/>
    <s v="August"/>
    <s v="Rick Bensley"/>
    <x v="1"/>
    <x v="0"/>
    <s v="Paper"/>
    <s v="Avery Personal Creations Heavyweight Cards"/>
    <n v="64.62"/>
    <n v="7"/>
    <n v="22.62"/>
    <m/>
    <n v="0.35004642525533891"/>
    <m/>
    <s v="Rick"/>
    <s v="OKAY"/>
  </r>
  <r>
    <d v="2016-08-29T00:00:00"/>
    <s v="August"/>
    <s v="Rick Bensley"/>
    <x v="1"/>
    <x v="2"/>
    <s v="Accessories"/>
    <s v="SanDisk Ultra 64 GB MicroSDHC Class 10 Memory Card"/>
    <n v="95.98"/>
    <n v="3"/>
    <n v="-10.8"/>
    <m/>
    <n v="-0.11252344238382997"/>
    <m/>
    <s v="Rick"/>
    <s v="OKAY"/>
  </r>
  <r>
    <d v="2016-08-29T00:00:00"/>
    <s v="August"/>
    <s v="Rick Bensley"/>
    <x v="1"/>
    <x v="0"/>
    <s v="Binders"/>
    <s v="Avery Hidden Tab Dividers for Binding Systems"/>
    <n v="1.79"/>
    <n v="3"/>
    <n v="-3.04"/>
    <m/>
    <n v="-1.6983240223463687"/>
    <m/>
    <s v="Rick"/>
    <s v="OKAY"/>
  </r>
  <r>
    <d v="2016-08-29T00:00:00"/>
    <s v="August"/>
    <s v="Adam Bellavance"/>
    <x v="38"/>
    <x v="0"/>
    <s v="Supplies"/>
    <s v="Acme Forged Steel Scissors with Black Enamel Handles"/>
    <n v="27.93"/>
    <n v="3"/>
    <n v="8.1"/>
    <m/>
    <n v="0.29001074113856068"/>
    <m/>
    <s v="Adam"/>
    <s v="OKAY"/>
  </r>
  <r>
    <d v="2016-08-29T00:00:00"/>
    <s v="August"/>
    <s v="Meg O'Connel"/>
    <x v="20"/>
    <x v="2"/>
    <s v="Phones"/>
    <s v="Samsung Replacement EH64AVFWE Premium Headset"/>
    <n v="22"/>
    <n v="4"/>
    <n v="5.5"/>
    <m/>
    <n v="0.25"/>
    <m/>
    <s v="Meg"/>
    <s v="OKAY"/>
  </r>
  <r>
    <d v="2016-08-29T00:00:00"/>
    <s v="August"/>
    <s v="George Bell"/>
    <x v="2"/>
    <x v="1"/>
    <s v="Tables"/>
    <s v="Barricks 18&quot; x 48&quot; Non-Folding Utility Table with Bottom Storage Shelf"/>
    <n v="241.92"/>
    <n v="4"/>
    <n v="-56.45"/>
    <m/>
    <n v="-0.23334160052910055"/>
    <m/>
    <s v="George"/>
    <s v="GREAT"/>
  </r>
  <r>
    <d v="2016-08-29T00:00:00"/>
    <s v="August"/>
    <s v="George Bell"/>
    <x v="2"/>
    <x v="1"/>
    <s v="Bookcases"/>
    <s v="O'Sullivan 5-Shelf Heavy-Duty Bookcases"/>
    <n v="163.88"/>
    <n v="4"/>
    <n v="-81.94"/>
    <m/>
    <n v="-0.5"/>
    <m/>
    <s v="George"/>
    <e v="#N/A"/>
  </r>
  <r>
    <d v="2016-08-29T00:00:00"/>
    <s v="August"/>
    <s v="George Bell"/>
    <x v="2"/>
    <x v="0"/>
    <s v="Binders"/>
    <s v="Fellowes Black Plastic Comb Bindings"/>
    <n v="3.49"/>
    <n v="2"/>
    <n v="-2.79"/>
    <m/>
    <n v="-0.79942693409742116"/>
    <m/>
    <s v="George"/>
    <s v="OKAY"/>
  </r>
  <r>
    <d v="2016-08-29T00:00:00"/>
    <s v="August"/>
    <s v="George Bell"/>
    <x v="2"/>
    <x v="0"/>
    <s v="Fasteners"/>
    <s v="Revere Boxed Rubber Bands by Revere"/>
    <n v="10.58"/>
    <n v="7"/>
    <n v="-2.38"/>
    <m/>
    <n v="-0.22495274102079393"/>
    <m/>
    <s v="George"/>
    <s v="OKAY"/>
  </r>
  <r>
    <d v="2016-08-30T00:00:00"/>
    <s v="August"/>
    <s v="Patrick O'Brill"/>
    <x v="2"/>
    <x v="2"/>
    <s v="Phones"/>
    <s v="Aastra 57i VoIP phone"/>
    <n v="290.89999999999998"/>
    <n v="3"/>
    <n v="-67.88"/>
    <m/>
    <n v="-0.23334479202475078"/>
    <m/>
    <s v="Patrick"/>
    <e v="#N/A"/>
  </r>
  <r>
    <d v="2016-08-30T00:00:00"/>
    <s v="August"/>
    <s v="Patrick O'Brill"/>
    <x v="2"/>
    <x v="0"/>
    <s v="Storage"/>
    <s v="File Shuttle II and Handi-File, Black"/>
    <n v="54.22"/>
    <n v="2"/>
    <n v="3.39"/>
    <m/>
    <n v="6.2523054223533756E-2"/>
    <m/>
    <s v="Patrick"/>
    <s v="OKAY"/>
  </r>
  <r>
    <d v="2016-08-30T00:00:00"/>
    <s v="August"/>
    <s v="Patrick O'Brill"/>
    <x v="2"/>
    <x v="1"/>
    <s v="Chairs"/>
    <s v="Hon 2090 Â“Pillow SoftÂ” Series Mid Back Swivel/Tilt Chairs"/>
    <n v="786.74"/>
    <n v="4"/>
    <n v="-258.5"/>
    <m/>
    <n v="-0.32857106540915676"/>
    <m/>
    <s v="Patrick"/>
    <s v="GOOD"/>
  </r>
  <r>
    <d v="2016-08-30T00:00:00"/>
    <s v="August"/>
    <s v="Patrick O'Brill"/>
    <x v="2"/>
    <x v="0"/>
    <s v="Labels"/>
    <s v="Round Specialty Laser Printer Labels"/>
    <n v="100.24"/>
    <n v="10"/>
    <n v="33.83"/>
    <m/>
    <n v="0.33749002394253791"/>
    <m/>
    <s v="Patrick"/>
    <e v="#N/A"/>
  </r>
  <r>
    <d v="2016-08-30T00:00:00"/>
    <s v="August"/>
    <s v="Patrick O'Brill"/>
    <x v="2"/>
    <x v="0"/>
    <s v="Binders"/>
    <s v="GBC Premium Transparent Covers with Diagonal Lined Pattern"/>
    <n v="37.76"/>
    <n v="6"/>
    <n v="-27.69"/>
    <m/>
    <n v="-0.73331567796610175"/>
    <m/>
    <s v="Patrick"/>
    <s v="OKAY"/>
  </r>
  <r>
    <d v="2016-08-30T00:00:00"/>
    <s v="August"/>
    <s v="Bruce Geld"/>
    <x v="3"/>
    <x v="1"/>
    <s v="Furnishings"/>
    <s v="Executive Impressions 10&quot; Spectator Wall Clock"/>
    <n v="47.04"/>
    <n v="4"/>
    <n v="15.99"/>
    <m/>
    <n v="0.33992346938775514"/>
    <m/>
    <s v="Bruce"/>
    <s v="OKAY"/>
  </r>
  <r>
    <d v="2016-08-30T00:00:00"/>
    <s v="August"/>
    <s v="Bruce Geld"/>
    <x v="3"/>
    <x v="2"/>
    <s v="Phones"/>
    <s v="Panasonic KX TS3282W Corded phone"/>
    <n v="339.96"/>
    <n v="5"/>
    <n v="42.5"/>
    <m/>
    <n v="0.12501470761266031"/>
    <m/>
    <s v="Bruce"/>
    <e v="#N/A"/>
  </r>
  <r>
    <d v="2016-08-31T00:00:00"/>
    <s v="August"/>
    <s v="Theone Pippenger"/>
    <x v="0"/>
    <x v="0"/>
    <s v="Storage"/>
    <s v="Super Decoflex Portable Personal File"/>
    <n v="23.97"/>
    <n v="2"/>
    <n v="2.4"/>
    <m/>
    <n v="0.10012515644555695"/>
    <m/>
    <s v="Theone"/>
    <s v="OKAY"/>
  </r>
  <r>
    <d v="2016-09-01T00:00:00"/>
    <s v="September"/>
    <s v="Adam Bellavance"/>
    <x v="20"/>
    <x v="2"/>
    <s v="Accessories"/>
    <s v="Sabrent 4-Port USB 2.0 Hub"/>
    <n v="6.79"/>
    <n v="1"/>
    <n v="2.31"/>
    <m/>
    <n v="0.34020618556701032"/>
    <m/>
    <s v="Adam"/>
    <s v="OKAY"/>
  </r>
  <r>
    <d v="2016-09-01T00:00:00"/>
    <s v="September"/>
    <s v="Adam Bellavance"/>
    <x v="20"/>
    <x v="0"/>
    <s v="Paper"/>
    <s v="Xerox 1881"/>
    <n v="24.56"/>
    <n v="2"/>
    <n v="11.54"/>
    <m/>
    <n v="0.46986970684039087"/>
    <m/>
    <s v="Adam"/>
    <s v="OKAY"/>
  </r>
  <r>
    <d v="2016-09-01T00:00:00"/>
    <s v="September"/>
    <s v="Adam Bellavance"/>
    <x v="20"/>
    <x v="0"/>
    <s v="Binders"/>
    <s v="Acco Hanging Data Binders"/>
    <n v="3.05"/>
    <n v="1"/>
    <n v="1.07"/>
    <m/>
    <n v="0.35081967213114756"/>
    <m/>
    <s v="Adam"/>
    <s v="OKAY"/>
  </r>
  <r>
    <d v="2016-09-01T00:00:00"/>
    <s v="September"/>
    <s v="Adam Bellavance"/>
    <x v="20"/>
    <x v="0"/>
    <s v="Paper"/>
    <s v="Xerox 1881"/>
    <n v="49.12"/>
    <n v="4"/>
    <n v="23.09"/>
    <m/>
    <n v="0.47007328990228014"/>
    <m/>
    <s v="Adam"/>
    <s v="OKAY"/>
  </r>
  <r>
    <d v="2016-09-01T00:00:00"/>
    <s v="September"/>
    <s v="Adam Bellavance"/>
    <x v="20"/>
    <x v="0"/>
    <s v="Binders"/>
    <s v="GBC DocuBind P400 Electric Binding System"/>
    <n v="4355.17"/>
    <n v="4"/>
    <n v="1415.43"/>
    <m/>
    <n v="0.32499994259695947"/>
    <m/>
    <s v="Adam"/>
    <s v="GOOD"/>
  </r>
  <r>
    <d v="2016-09-01T00:00:00"/>
    <s v="September"/>
    <s v="Cynthia Voltz"/>
    <x v="3"/>
    <x v="0"/>
    <s v="Envelopes"/>
    <s v="White Business Envelopes with Contemporary Seam, Recycled White Business Envelopes"/>
    <n v="21.88"/>
    <n v="2"/>
    <n v="10.94"/>
    <m/>
    <n v="0.5"/>
    <m/>
    <s v="Cynthia"/>
    <s v="OKAY"/>
  </r>
  <r>
    <d v="2016-09-01T00:00:00"/>
    <s v="September"/>
    <s v="Dean Katz"/>
    <x v="2"/>
    <x v="0"/>
    <s v="Paper"/>
    <s v="Telephone Message Books with Fax/Mobile Section, 5 1/2&quot; x 3 3/16&quot;"/>
    <n v="30.48"/>
    <n v="6"/>
    <n v="9.91"/>
    <m/>
    <n v="0.32513123359580054"/>
    <m/>
    <s v="Dean"/>
    <s v="OKAY"/>
  </r>
  <r>
    <d v="2016-09-01T00:00:00"/>
    <s v="September"/>
    <s v="Dean Katz"/>
    <x v="2"/>
    <x v="2"/>
    <s v="Phones"/>
    <s v="Anker 36W 4-Port USB Wall Charger Travel Power Adapter for iPhone 5s 5c 5"/>
    <n v="23.99"/>
    <n v="2"/>
    <n v="-4.8"/>
    <m/>
    <n v="-0.20008336807002919"/>
    <m/>
    <s v="Dean"/>
    <s v="OKAY"/>
  </r>
  <r>
    <d v="2016-09-01T00:00:00"/>
    <s v="September"/>
    <s v="Dean Katz"/>
    <x v="2"/>
    <x v="0"/>
    <s v="Fasteners"/>
    <s v="Staples"/>
    <n v="16.690000000000001"/>
    <n v="7"/>
    <n v="5.42"/>
    <m/>
    <n v="0.3247453565008987"/>
    <m/>
    <s v="Dean"/>
    <s v="OKAY"/>
  </r>
  <r>
    <d v="2016-09-01T00:00:00"/>
    <s v="September"/>
    <s v="Patrick Gardner"/>
    <x v="20"/>
    <x v="2"/>
    <s v="Accessories"/>
    <s v="Enermax Aurora Lite Keyboard"/>
    <n v="468.9"/>
    <n v="6"/>
    <n v="206.32"/>
    <m/>
    <n v="0.44000853060354023"/>
    <m/>
    <s v="Patrick"/>
    <e v="#N/A"/>
  </r>
  <r>
    <d v="2016-09-01T00:00:00"/>
    <s v="September"/>
    <s v="Patrick Gardner"/>
    <x v="20"/>
    <x v="2"/>
    <s v="Accessories"/>
    <s v="Memorex Mini Travel Drive 64 GB USB 2.0 Flash Drive"/>
    <n v="72.48"/>
    <n v="2"/>
    <n v="30.44"/>
    <m/>
    <n v="0.41997792494481234"/>
    <m/>
    <s v="Patrick"/>
    <s v="OKAY"/>
  </r>
  <r>
    <d v="2016-09-01T00:00:00"/>
    <s v="September"/>
    <s v="Patrick Gardner"/>
    <x v="20"/>
    <x v="0"/>
    <s v="Supplies"/>
    <s v="Acme Value Line Scissors"/>
    <n v="10.95"/>
    <n v="3"/>
    <n v="3.29"/>
    <m/>
    <n v="0.30045662100456622"/>
    <m/>
    <s v="Patrick"/>
    <s v="OKAY"/>
  </r>
  <r>
    <d v="2016-09-01T00:00:00"/>
    <s v="September"/>
    <s v="Patrick Gardner"/>
    <x v="20"/>
    <x v="1"/>
    <s v="Furnishings"/>
    <s v="Howard Miller 14-1/2&quot; Diameter Chrome Round Wall Clock"/>
    <n v="191.82"/>
    <n v="3"/>
    <n v="61.38"/>
    <m/>
    <n v="0.31998748827025336"/>
    <m/>
    <s v="Patrick"/>
    <e v="#N/A"/>
  </r>
  <r>
    <d v="2016-09-01T00:00:00"/>
    <s v="September"/>
    <s v="Joseph Airdo"/>
    <x v="14"/>
    <x v="0"/>
    <s v="Binders"/>
    <s v="Wilson Jones Turn Tabs Binder Tool for Ring Binders"/>
    <n v="24.1"/>
    <n v="5"/>
    <n v="11.09"/>
    <m/>
    <n v="0.46016597510373441"/>
    <m/>
    <s v="Joseph"/>
    <s v="OKAY"/>
  </r>
  <r>
    <d v="2016-09-01T00:00:00"/>
    <s v="September"/>
    <s v="Joseph Airdo"/>
    <x v="14"/>
    <x v="2"/>
    <s v="Phones"/>
    <s v="Belkin Grip Candy Sheer Case / Cover for iPhone 5 and 5S"/>
    <n v="8.7799999999999994"/>
    <n v="1"/>
    <n v="2.2799999999999998"/>
    <m/>
    <n v="0.25968109339407747"/>
    <m/>
    <s v="Joseph"/>
    <s v="OKAY"/>
  </r>
  <r>
    <d v="2016-09-01T00:00:00"/>
    <s v="September"/>
    <s v="Joseph Airdo"/>
    <x v="14"/>
    <x v="0"/>
    <s v="Appliances"/>
    <s v="Eureka The Boss Plus 12-Amp Hard Box Upright Vacuum, Red"/>
    <n v="376.74"/>
    <n v="4"/>
    <n v="71.16"/>
    <m/>
    <n v="0.188883580187928"/>
    <m/>
    <s v="Joseph"/>
    <e v="#N/A"/>
  </r>
  <r>
    <d v="2016-09-01T00:00:00"/>
    <s v="September"/>
    <s v="Joseph Airdo"/>
    <x v="14"/>
    <x v="0"/>
    <s v="Binders"/>
    <s v="GBC Plastic Binding Combs"/>
    <n v="29.52"/>
    <n v="4"/>
    <n v="14.46"/>
    <m/>
    <n v="0.48983739837398377"/>
    <m/>
    <s v="Joseph"/>
    <s v="OKAY"/>
  </r>
  <r>
    <d v="2016-09-01T00:00:00"/>
    <s v="September"/>
    <s v="Joseph Airdo"/>
    <x v="14"/>
    <x v="0"/>
    <s v="Art"/>
    <s v="Newell 315"/>
    <n v="11.96"/>
    <n v="2"/>
    <n v="2.99"/>
    <m/>
    <n v="0.25"/>
    <m/>
    <s v="Joseph"/>
    <s v="OKAY"/>
  </r>
  <r>
    <d v="2016-09-01T00:00:00"/>
    <s v="September"/>
    <s v="Joseph Airdo"/>
    <x v="14"/>
    <x v="0"/>
    <s v="Binders"/>
    <s v="Wilson Jones 1&quot; Hanging DublLock Ring Binders"/>
    <n v="26.4"/>
    <n v="5"/>
    <n v="12.67"/>
    <m/>
    <n v="0.47992424242424242"/>
    <m/>
    <s v="Joseph"/>
    <s v="OKAY"/>
  </r>
  <r>
    <d v="2016-09-01T00:00:00"/>
    <s v="September"/>
    <s v="Laurel Beltran"/>
    <x v="3"/>
    <x v="0"/>
    <s v="Envelopes"/>
    <s v="Globe Weis Peel &amp; Seel First Class Envelopes"/>
    <n v="12.78"/>
    <n v="1"/>
    <n v="5.75"/>
    <m/>
    <n v="0.44992175273865415"/>
    <m/>
    <s v="Laurel"/>
    <s v="OKAY"/>
  </r>
  <r>
    <d v="2016-09-02T00:00:00"/>
    <s v="September"/>
    <s v="Karen Daniels"/>
    <x v="20"/>
    <x v="0"/>
    <s v="Art"/>
    <s v="Panasonic KP-150 Electric Pencil Sharpener"/>
    <n v="75.48"/>
    <n v="2"/>
    <n v="19.62"/>
    <m/>
    <n v="0.25993640699523052"/>
    <m/>
    <s v="Karen"/>
    <s v="OKAY"/>
  </r>
  <r>
    <d v="2016-09-02T00:00:00"/>
    <s v="September"/>
    <s v="Karen Daniels"/>
    <x v="20"/>
    <x v="1"/>
    <s v="Furnishings"/>
    <s v="Telescoping Adjustable Floor Lamp"/>
    <n v="39.979999999999997"/>
    <n v="2"/>
    <n v="10"/>
    <m/>
    <n v="0.25012506253126565"/>
    <m/>
    <s v="Karen"/>
    <s v="OKAY"/>
  </r>
  <r>
    <d v="2016-09-02T00:00:00"/>
    <s v="September"/>
    <s v="Sonia Sunley"/>
    <x v="21"/>
    <x v="0"/>
    <s v="Fasteners"/>
    <s v="Colored Push Pins"/>
    <n v="1.81"/>
    <n v="1"/>
    <n v="0.65"/>
    <m/>
    <n v="0.35911602209944754"/>
    <m/>
    <s v="Sonia"/>
    <s v="OKAY"/>
  </r>
  <r>
    <d v="2016-09-02T00:00:00"/>
    <s v="September"/>
    <s v="Sonia Sunley"/>
    <x v="21"/>
    <x v="0"/>
    <s v="Binders"/>
    <s v="ACCOHIDE 3-Ring Binder, Blue, 1&quot;"/>
    <n v="8.26"/>
    <n v="2"/>
    <n v="3.88"/>
    <m/>
    <n v="0.46973365617433416"/>
    <m/>
    <s v="Sonia"/>
    <s v="OKAY"/>
  </r>
  <r>
    <d v="2016-09-02T00:00:00"/>
    <s v="September"/>
    <s v="Sam Zeldin"/>
    <x v="3"/>
    <x v="0"/>
    <s v="Storage"/>
    <s v="Tenex File Box, Personal Filing Tote with Lid, Black"/>
    <n v="46.53"/>
    <n v="3"/>
    <n v="12.1"/>
    <m/>
    <n v="0.26004728132387706"/>
    <m/>
    <s v="Sam"/>
    <s v="OKAY"/>
  </r>
  <r>
    <d v="2016-09-02T00:00:00"/>
    <s v="September"/>
    <s v="Rob Lucas"/>
    <x v="1"/>
    <x v="0"/>
    <s v="Labels"/>
    <s v="Self-Adhesive Address Labels for Typewriters by Universal"/>
    <n v="29.24"/>
    <n v="5"/>
    <n v="9.8699999999999992"/>
    <m/>
    <n v="0.33755129958960328"/>
    <m/>
    <s v="Rob"/>
    <s v="OKAY"/>
  </r>
  <r>
    <d v="2016-09-02T00:00:00"/>
    <s v="September"/>
    <s v="Rob Lucas"/>
    <x v="1"/>
    <x v="0"/>
    <s v="Storage"/>
    <s v="Rogers Deluxe File Chest"/>
    <n v="35.17"/>
    <n v="2"/>
    <n v="-8.35"/>
    <m/>
    <n v="-0.23741825419391524"/>
    <m/>
    <s v="Rob"/>
    <s v="OKAY"/>
  </r>
  <r>
    <d v="2016-09-02T00:00:00"/>
    <s v="September"/>
    <s v="Rob Lucas"/>
    <x v="1"/>
    <x v="2"/>
    <s v="Machines"/>
    <s v="Okidata C610n Printer"/>
    <n v="1362.9"/>
    <n v="3"/>
    <n v="-19.47"/>
    <m/>
    <n v="-1.4285714285714284E-2"/>
    <m/>
    <s v="Rob"/>
    <s v="GOOD"/>
  </r>
  <r>
    <d v="2016-09-02T00:00:00"/>
    <s v="September"/>
    <s v="Tom Ashbrook"/>
    <x v="1"/>
    <x v="1"/>
    <s v="Furnishings"/>
    <s v="Deflect-o DuraMat Antistatic Studded Beveled Mat for Medium Pile Carpeting"/>
    <n v="84.27"/>
    <n v="2"/>
    <n v="-75.84"/>
    <m/>
    <n v="-0.89996440014239953"/>
    <m/>
    <s v="Tom"/>
    <s v="OKAY"/>
  </r>
  <r>
    <d v="2016-09-02T00:00:00"/>
    <s v="September"/>
    <s v="Joe Elijah"/>
    <x v="25"/>
    <x v="0"/>
    <s v="Binders"/>
    <s v="Heavy-Duty E-Z-D Binders"/>
    <n v="22.91"/>
    <n v="7"/>
    <n v="-17.57"/>
    <m/>
    <n v="-0.76691401134875603"/>
    <m/>
    <s v="Joe"/>
    <s v="OKAY"/>
  </r>
  <r>
    <d v="2016-09-02T00:00:00"/>
    <s v="September"/>
    <s v="Joe Elijah"/>
    <x v="25"/>
    <x v="0"/>
    <s v="Appliances"/>
    <s v="Belkin F9M820V08 8 Outlet Surge"/>
    <n v="309.45999999999998"/>
    <n v="9"/>
    <n v="34.81"/>
    <m/>
    <n v="0.11248626639953468"/>
    <m/>
    <s v="Joe"/>
    <e v="#N/A"/>
  </r>
  <r>
    <d v="2016-09-02T00:00:00"/>
    <s v="September"/>
    <s v="Joe Elijah"/>
    <x v="25"/>
    <x v="0"/>
    <s v="Art"/>
    <s v="Zebra Zazzle Fluorescent Highlighters"/>
    <n v="19.46"/>
    <n v="4"/>
    <n v="3.4"/>
    <m/>
    <n v="0.17471736896197326"/>
    <m/>
    <s v="Joe"/>
    <s v="OKAY"/>
  </r>
  <r>
    <d v="2016-09-02T00:00:00"/>
    <s v="September"/>
    <s v="Joe Elijah"/>
    <x v="25"/>
    <x v="1"/>
    <s v="Tables"/>
    <s v="Hon Racetrack Conference Tables"/>
    <n v="472.52"/>
    <n v="3"/>
    <n v="-149.63"/>
    <m/>
    <n v="-0.31666384491661731"/>
    <m/>
    <s v="Joe"/>
    <s v="GREAT"/>
  </r>
  <r>
    <d v="2016-09-02T00:00:00"/>
    <s v="September"/>
    <s v="Joe Elijah"/>
    <x v="25"/>
    <x v="2"/>
    <s v="Accessories"/>
    <s v="Plantronics Savi W720 Multi-Device Wireless Headset System"/>
    <n v="1012.68"/>
    <n v="3"/>
    <n v="303.8"/>
    <m/>
    <n v="0.29999605008492319"/>
    <m/>
    <s v="Joe"/>
    <s v="GOOD"/>
  </r>
  <r>
    <d v="2016-09-02T00:00:00"/>
    <s v="September"/>
    <s v="Joe Elijah"/>
    <x v="25"/>
    <x v="0"/>
    <s v="Binders"/>
    <s v="GBC Plasticlear Binding Covers"/>
    <n v="17.22"/>
    <n v="5"/>
    <n v="-12.63"/>
    <m/>
    <n v="-0.73344947735191646"/>
    <m/>
    <s v="Joe"/>
    <s v="OKAY"/>
  </r>
  <r>
    <d v="2016-09-02T00:00:00"/>
    <s v="September"/>
    <s v="Toby Gnade"/>
    <x v="22"/>
    <x v="2"/>
    <s v="Copiers"/>
    <s v="Hewlett Packard 610 Color Digital Copier / Printer"/>
    <n v="999.98"/>
    <n v="2"/>
    <n v="449.99"/>
    <m/>
    <n v="0.44999899997999959"/>
    <m/>
    <s v="Toby"/>
    <s v="GOOD"/>
  </r>
  <r>
    <d v="2016-09-02T00:00:00"/>
    <s v="September"/>
    <s v="Ross DeVincentis"/>
    <x v="0"/>
    <x v="0"/>
    <s v="Binders"/>
    <s v="Acco PRESSTEX Data Binder with Storage Hooks, Dark Blue, 9 1/2&quot; X 11&quot;"/>
    <n v="8.61"/>
    <n v="8"/>
    <n v="-13.34"/>
    <m/>
    <n v="-1.5493612078977934"/>
    <m/>
    <s v="Ross"/>
    <s v="OKAY"/>
  </r>
  <r>
    <d v="2016-09-02T00:00:00"/>
    <s v="September"/>
    <s v="Ross DeVincentis"/>
    <x v="0"/>
    <x v="2"/>
    <s v="Accessories"/>
    <s v="LogitechÂ MX Performance Wireless Mouse"/>
    <n v="159.56"/>
    <n v="5"/>
    <n v="33.909999999999997"/>
    <m/>
    <n v="0.21252193532213584"/>
    <m/>
    <s v="Ross"/>
    <s v="GREAT"/>
  </r>
  <r>
    <d v="2016-09-02T00:00:00"/>
    <s v="September"/>
    <s v="Becky Martin"/>
    <x v="22"/>
    <x v="1"/>
    <s v="Chairs"/>
    <s v="Global Leather Task Chair, Black"/>
    <n v="215.98"/>
    <n v="3"/>
    <n v="-2.7"/>
    <m/>
    <n v="-1.2501157514584684E-2"/>
    <m/>
    <s v="Becky"/>
    <e v="#N/A"/>
  </r>
  <r>
    <d v="2016-09-02T00:00:00"/>
    <s v="September"/>
    <s v="Becky Martin"/>
    <x v="22"/>
    <x v="0"/>
    <s v="Envelopes"/>
    <s v="Inter-Office Recycled Envelopes, Brown Kraft, Button-String,10&quot; x 13&quot; , 100/Box"/>
    <n v="65.94"/>
    <n v="3"/>
    <n v="30.99"/>
    <m/>
    <n v="0.46997270245677886"/>
    <m/>
    <s v="Becky"/>
    <s v="OKAY"/>
  </r>
  <r>
    <d v="2016-09-02T00:00:00"/>
    <s v="September"/>
    <s v="Lena Radford"/>
    <x v="3"/>
    <x v="1"/>
    <s v="Furnishings"/>
    <s v="Ultra Door Pull Handle"/>
    <n v="94.68"/>
    <n v="9"/>
    <n v="31.24"/>
    <m/>
    <n v="0.3299535276721588"/>
    <m/>
    <s v="Lena"/>
    <s v="OKAY"/>
  </r>
  <r>
    <d v="2016-09-02T00:00:00"/>
    <s v="September"/>
    <s v="Lena Radford"/>
    <x v="3"/>
    <x v="0"/>
    <s v="Storage"/>
    <s v="Akro Stacking Bins"/>
    <n v="23.67"/>
    <n v="3"/>
    <n v="0.95"/>
    <m/>
    <n v="4.0135192226446972E-2"/>
    <m/>
    <s v="Lena"/>
    <s v="OKAY"/>
  </r>
  <r>
    <d v="2016-09-02T00:00:00"/>
    <s v="September"/>
    <s v="Lena Radford"/>
    <x v="3"/>
    <x v="2"/>
    <s v="Phones"/>
    <s v="Cisco Unified IP Phone 7945G VoIP phone"/>
    <n v="1091.17"/>
    <n v="4"/>
    <n v="68.2"/>
    <m/>
    <n v="6.2501718339030579E-2"/>
    <m/>
    <s v="Lena"/>
    <s v="GOOD"/>
  </r>
  <r>
    <d v="2016-09-02T00:00:00"/>
    <s v="September"/>
    <s v="Lena Radford"/>
    <x v="3"/>
    <x v="0"/>
    <s v="Art"/>
    <s v="Blackstonian Pencils"/>
    <n v="18.690000000000001"/>
    <n v="7"/>
    <n v="5.23"/>
    <m/>
    <n v="0.27982878544676298"/>
    <m/>
    <s v="Lena"/>
    <s v="OKAY"/>
  </r>
  <r>
    <d v="2016-09-02T00:00:00"/>
    <s v="September"/>
    <s v="Lena Radford"/>
    <x v="3"/>
    <x v="1"/>
    <s v="Tables"/>
    <s v="Chromcraft Rectangular Conference Tables"/>
    <n v="568.73"/>
    <n v="3"/>
    <n v="28.44"/>
    <m/>
    <n v="5.000615406256044E-2"/>
    <m/>
    <s v="Lena"/>
    <s v="GOOD"/>
  </r>
  <r>
    <d v="2016-09-02T00:00:00"/>
    <s v="September"/>
    <s v="Lena Radford"/>
    <x v="3"/>
    <x v="0"/>
    <s v="Binders"/>
    <s v="SpineVue Locking Slant-D Ring Binders by Cardinal"/>
    <n v="7.31"/>
    <n v="1"/>
    <n v="2.56"/>
    <m/>
    <n v="0.35020519835841318"/>
    <m/>
    <s v="Lena"/>
    <s v="OKAY"/>
  </r>
  <r>
    <d v="2016-09-03T00:00:00"/>
    <s v="September"/>
    <s v="Paul Knutson"/>
    <x v="2"/>
    <x v="0"/>
    <s v="Binders"/>
    <s v="GBC Ibimaster 500 Manual ProClick Binding System"/>
    <n v="1141.47"/>
    <n v="5"/>
    <n v="-760.98"/>
    <m/>
    <n v="-0.66666666666666663"/>
    <m/>
    <s v="Paul"/>
    <s v="GOOD"/>
  </r>
  <r>
    <d v="2016-09-03T00:00:00"/>
    <s v="September"/>
    <s v="Paul Knutson"/>
    <x v="2"/>
    <x v="2"/>
    <s v="Phones"/>
    <s v="Cisco SPA301"/>
    <n v="280.77999999999997"/>
    <n v="3"/>
    <n v="-46.8"/>
    <m/>
    <n v="-0.16667853835743288"/>
    <m/>
    <s v="Paul"/>
    <e v="#N/A"/>
  </r>
  <r>
    <d v="2016-09-03T00:00:00"/>
    <s v="September"/>
    <s v="Julie Kriz"/>
    <x v="1"/>
    <x v="1"/>
    <s v="Furnishings"/>
    <s v="Tenex &quot;The Solids&quot; Textured Chair Mats"/>
    <n v="83.95"/>
    <n v="3"/>
    <n v="-90.25"/>
    <m/>
    <n v="-1.0750446694460989"/>
    <m/>
    <s v="Julie"/>
    <s v="OKAY"/>
  </r>
  <r>
    <d v="2016-09-03T00:00:00"/>
    <s v="September"/>
    <s v="Carlos Soltero"/>
    <x v="1"/>
    <x v="0"/>
    <s v="Binders"/>
    <s v="XtraLife ClearVue Slant-D Ring Binder, White, 3&quot;"/>
    <n v="8.81"/>
    <n v="3"/>
    <n v="-14.97"/>
    <m/>
    <n v="-1.699205448354143"/>
    <m/>
    <s v="Carlos"/>
    <s v="OKAY"/>
  </r>
  <r>
    <d v="2016-09-03T00:00:00"/>
    <s v="September"/>
    <s v="Filia McAdams"/>
    <x v="37"/>
    <x v="0"/>
    <s v="Paper"/>
    <s v="Adams Phone Message Book, 200 Message Capacity, 8 1/16Â” x 11Â”"/>
    <n v="48.16"/>
    <n v="7"/>
    <n v="22.15"/>
    <m/>
    <n v="0.45992524916943522"/>
    <m/>
    <s v="Filia"/>
    <s v="OKAY"/>
  </r>
  <r>
    <d v="2016-09-03T00:00:00"/>
    <s v="September"/>
    <s v="Jennifer Jackson"/>
    <x v="21"/>
    <x v="0"/>
    <s v="Storage"/>
    <s v="Crate-A-Files"/>
    <n v="54.5"/>
    <n v="5"/>
    <n v="14.17"/>
    <m/>
    <n v="0.26"/>
    <m/>
    <s v="Jennifer"/>
    <s v="OKAY"/>
  </r>
  <r>
    <d v="2016-09-03T00:00:00"/>
    <s v="September"/>
    <s v="Craig Yedwab"/>
    <x v="8"/>
    <x v="0"/>
    <s v="Binders"/>
    <s v="Heavy-Duty E-Z-D Binders"/>
    <n v="87.28"/>
    <n v="8"/>
    <n v="41.02"/>
    <m/>
    <n v="0.46998166819431719"/>
    <m/>
    <s v="Craig"/>
    <s v="OKAY"/>
  </r>
  <r>
    <d v="2016-09-03T00:00:00"/>
    <s v="September"/>
    <s v="Herbert Flentye"/>
    <x v="36"/>
    <x v="1"/>
    <s v="Bookcases"/>
    <s v="Sauder Camden County Collection Libraries, Planked Cherry Finish"/>
    <n v="344.94"/>
    <n v="3"/>
    <n v="31.04"/>
    <m/>
    <n v="8.9986664347422737E-2"/>
    <m/>
    <s v="Herbert"/>
    <e v="#N/A"/>
  </r>
  <r>
    <d v="2016-09-03T00:00:00"/>
    <s v="September"/>
    <s v="Herbert Flentye"/>
    <x v="36"/>
    <x v="1"/>
    <s v="Furnishings"/>
    <s v="Eldon Expressions Wood Desk Accessories, Oak"/>
    <n v="14.76"/>
    <n v="2"/>
    <n v="4.28"/>
    <m/>
    <n v="0.28997289972899731"/>
    <m/>
    <s v="Herbert"/>
    <s v="OKAY"/>
  </r>
  <r>
    <d v="2016-09-03T00:00:00"/>
    <s v="September"/>
    <s v="Herbert Flentye"/>
    <x v="36"/>
    <x v="0"/>
    <s v="Binders"/>
    <s v="Acco Expandable Hanging Binders"/>
    <n v="12.76"/>
    <n v="2"/>
    <n v="5.87"/>
    <m/>
    <n v="0.46003134796238249"/>
    <m/>
    <s v="Herbert"/>
    <s v="OKAY"/>
  </r>
  <r>
    <d v="2016-09-03T00:00:00"/>
    <s v="September"/>
    <s v="Herbert Flentye"/>
    <x v="36"/>
    <x v="0"/>
    <s v="Labels"/>
    <s v="Avery 486"/>
    <n v="58.48"/>
    <n v="8"/>
    <n v="27.49"/>
    <m/>
    <n v="0.47007523939808482"/>
    <m/>
    <s v="Herbert"/>
    <s v="OKAY"/>
  </r>
  <r>
    <d v="2016-09-03T00:00:00"/>
    <s v="September"/>
    <s v="Rob Beeghly"/>
    <x v="1"/>
    <x v="1"/>
    <s v="Bookcases"/>
    <s v="Safco Value Mate Steel Bookcase, Baked Enamel Finish on Steel, Black"/>
    <n v="198.74"/>
    <n v="4"/>
    <n v="0"/>
    <m/>
    <n v="0"/>
    <m/>
    <s v="Rob"/>
    <e v="#N/A"/>
  </r>
  <r>
    <d v="2016-09-03T00:00:00"/>
    <s v="September"/>
    <s v="Matt Hagelstein"/>
    <x v="10"/>
    <x v="0"/>
    <s v="Paper"/>
    <s v="Wirebound Four 2-3/4 x 5 Forms per Page, 400 Sets per Book"/>
    <n v="30.96"/>
    <n v="6"/>
    <n v="11.22"/>
    <m/>
    <n v="0.36240310077519383"/>
    <m/>
    <s v="Matt"/>
    <s v="OKAY"/>
  </r>
  <r>
    <d v="2016-09-04T00:00:00"/>
    <s v="September"/>
    <s v="Ivan Liston"/>
    <x v="0"/>
    <x v="0"/>
    <s v="Art"/>
    <s v="Faber Castell Col-Erase Pencils"/>
    <n v="3.91"/>
    <n v="1"/>
    <n v="1.03"/>
    <m/>
    <n v="0.26342710997442453"/>
    <m/>
    <s v="Ivan"/>
    <s v="OKAY"/>
  </r>
  <r>
    <d v="2016-09-04T00:00:00"/>
    <s v="September"/>
    <s v="Ivan Liston"/>
    <x v="0"/>
    <x v="0"/>
    <s v="Art"/>
    <s v="BOSTON Ranger #55 Pencil Sharpener, Black"/>
    <n v="62.38"/>
    <n v="3"/>
    <n v="7.02"/>
    <m/>
    <n v="0.11253606925296568"/>
    <m/>
    <s v="Ivan"/>
    <s v="OKAY"/>
  </r>
  <r>
    <d v="2016-09-04T00:00:00"/>
    <s v="September"/>
    <s v="Christina VanderZanden"/>
    <x v="20"/>
    <x v="1"/>
    <s v="Furnishings"/>
    <s v="Howard Miller 16&quot; Diameter Gallery Wall Clock"/>
    <n v="63.94"/>
    <n v="1"/>
    <n v="24.94"/>
    <m/>
    <n v="0.39005317485142327"/>
    <m/>
    <s v="Christina"/>
    <s v="OKAY"/>
  </r>
  <r>
    <d v="2016-09-04T00:00:00"/>
    <s v="September"/>
    <s v="Christina VanderZanden"/>
    <x v="20"/>
    <x v="0"/>
    <s v="Binders"/>
    <s v="Plastic Binding Combs"/>
    <n v="60.6"/>
    <n v="5"/>
    <n v="20.45"/>
    <m/>
    <n v="0.33745874587458746"/>
    <m/>
    <s v="Christina"/>
    <s v="OKAY"/>
  </r>
  <r>
    <d v="2016-09-04T00:00:00"/>
    <s v="September"/>
    <s v="Christina VanderZanden"/>
    <x v="20"/>
    <x v="0"/>
    <s v="Supplies"/>
    <s v="Acme Preferred Stainless Steel Scissors"/>
    <n v="22.72"/>
    <n v="4"/>
    <n v="6.59"/>
    <m/>
    <n v="0.29005281690140844"/>
    <m/>
    <s v="Christina"/>
    <s v="OKAY"/>
  </r>
  <r>
    <d v="2016-09-04T00:00:00"/>
    <s v="September"/>
    <s v="Delfina Latchford"/>
    <x v="15"/>
    <x v="0"/>
    <s v="Paper"/>
    <s v="RSVP Cards &amp; Envelopes, Blank White, 8-1/2&quot; X 11&quot;, 24 Cards/25 Envelopes/Set"/>
    <n v="12.19"/>
    <n v="3"/>
    <n v="4.1100000000000003"/>
    <m/>
    <n v="0.33716160787530769"/>
    <m/>
    <s v="Delfina"/>
    <s v="OKAY"/>
  </r>
  <r>
    <d v="2016-09-04T00:00:00"/>
    <s v="September"/>
    <s v="Delfina Latchford"/>
    <x v="15"/>
    <x v="0"/>
    <s v="Appliances"/>
    <s v="Belkin 5 Outlet SurgeMaster Power Centers"/>
    <n v="87.17"/>
    <n v="2"/>
    <n v="8.7200000000000006"/>
    <m/>
    <n v="0.10003441550992315"/>
    <m/>
    <s v="Delfina"/>
    <s v="OKAY"/>
  </r>
  <r>
    <d v="2016-09-04T00:00:00"/>
    <s v="September"/>
    <s v="Delfina Latchford"/>
    <x v="15"/>
    <x v="0"/>
    <s v="Art"/>
    <s v="Prismacolor Color Pencil Set"/>
    <n v="31.74"/>
    <n v="2"/>
    <n v="8.33"/>
    <m/>
    <n v="0.26244486452425964"/>
    <m/>
    <s v="Delfina"/>
    <s v="OKAY"/>
  </r>
  <r>
    <d v="2016-09-04T00:00:00"/>
    <s v="September"/>
    <s v="Anna Andreadi"/>
    <x v="5"/>
    <x v="1"/>
    <s v="Furnishings"/>
    <s v="Coloredge Poster Frame"/>
    <n v="42.6"/>
    <n v="3"/>
    <n v="16.61"/>
    <m/>
    <n v="0.38990610328638498"/>
    <m/>
    <s v="Anna"/>
    <s v="OKAY"/>
  </r>
  <r>
    <d v="2016-09-04T00:00:00"/>
    <s v="September"/>
    <s v="Anna Andreadi"/>
    <x v="5"/>
    <x v="0"/>
    <s v="Binders"/>
    <s v="Poly Designer Cover &amp; Back"/>
    <n v="113.94"/>
    <n v="6"/>
    <n v="54.69"/>
    <m/>
    <n v="0.47998946814112692"/>
    <m/>
    <s v="Anna"/>
    <s v="GREAT"/>
  </r>
  <r>
    <d v="2016-09-04T00:00:00"/>
    <s v="September"/>
    <s v="Anna Andreadi"/>
    <x v="5"/>
    <x v="0"/>
    <s v="Storage"/>
    <s v="Fellowes Neat Ideas Storage Cubes"/>
    <n v="129.91999999999999"/>
    <n v="4"/>
    <n v="5.2"/>
    <m/>
    <n v="4.0024630541871928E-2"/>
    <m/>
    <s v="Anna"/>
    <e v="#N/A"/>
  </r>
  <r>
    <d v="2016-09-04T00:00:00"/>
    <s v="September"/>
    <s v="Anna Andreadi"/>
    <x v="5"/>
    <x v="0"/>
    <s v="Art"/>
    <s v="Nontoxic Chalk"/>
    <n v="5.28"/>
    <n v="3"/>
    <n v="2.5299999999999998"/>
    <m/>
    <n v="0.47916666666666663"/>
    <m/>
    <s v="Anna"/>
    <s v="OKAY"/>
  </r>
  <r>
    <d v="2016-09-04T00:00:00"/>
    <s v="September"/>
    <s v="Roy Phan"/>
    <x v="28"/>
    <x v="0"/>
    <s v="Storage"/>
    <s v="Hot File 7-Pocket, Floor Stand"/>
    <n v="535.41"/>
    <n v="3"/>
    <n v="160.62"/>
    <m/>
    <n v="0.29999439681739232"/>
    <m/>
    <s v="Roy"/>
    <s v="GOOD"/>
  </r>
  <r>
    <d v="2016-09-04T00:00:00"/>
    <s v="September"/>
    <s v="Mick Brown"/>
    <x v="24"/>
    <x v="0"/>
    <s v="Envelopes"/>
    <s v="Staple envelope"/>
    <n v="16.559999999999999"/>
    <n v="2"/>
    <n v="7.78"/>
    <m/>
    <n v="0.46980676328502419"/>
    <m/>
    <s v="Mick"/>
    <s v="OKAY"/>
  </r>
  <r>
    <d v="2016-09-04T00:00:00"/>
    <s v="September"/>
    <s v="Mick Brown"/>
    <x v="24"/>
    <x v="2"/>
    <s v="Accessories"/>
    <s v="Sony Micro Vault Click 16 GB USB 2.0 Flash Drive"/>
    <n v="279.95"/>
    <n v="5"/>
    <n v="67.19"/>
    <m/>
    <n v="0.24000714413288088"/>
    <m/>
    <s v="Mick"/>
    <s v="GREAT"/>
  </r>
  <r>
    <d v="2016-09-04T00:00:00"/>
    <s v="September"/>
    <s v="Jeremy Pistek"/>
    <x v="13"/>
    <x v="0"/>
    <s v="Paper"/>
    <s v="Xerox 1886"/>
    <n v="239.5"/>
    <n v="5"/>
    <n v="114.96"/>
    <m/>
    <n v="0.48"/>
    <m/>
    <s v="Jeremy"/>
    <e v="#N/A"/>
  </r>
  <r>
    <d v="2016-09-04T00:00:00"/>
    <s v="September"/>
    <s v="Ionia McGrath"/>
    <x v="3"/>
    <x v="1"/>
    <s v="Furnishings"/>
    <s v="6&quot; Cubicle Wall Clock, Black"/>
    <n v="24.27"/>
    <n v="3"/>
    <n v="8.74"/>
    <m/>
    <n v="0.36011536876802641"/>
    <m/>
    <s v="Ionia"/>
    <s v="OKAY"/>
  </r>
  <r>
    <d v="2016-09-04T00:00:00"/>
    <s v="September"/>
    <s v="Ionia McGrath"/>
    <x v="3"/>
    <x v="2"/>
    <s v="Copiers"/>
    <s v="Canon PC1060 Personal Laser Copier"/>
    <n v="2799.96"/>
    <n v="5"/>
    <n v="944.99"/>
    <m/>
    <n v="0.33750125001785741"/>
    <m/>
    <s v="Ionia"/>
    <s v="GOOD"/>
  </r>
  <r>
    <d v="2016-09-05T00:00:00"/>
    <s v="September"/>
    <s v="Jonathan Doherty"/>
    <x v="2"/>
    <x v="1"/>
    <s v="Furnishings"/>
    <s v="Howard Miller 13-3/4&quot; Diameter Brushed Chrome Round Wall Clock"/>
    <n v="82.8"/>
    <n v="2"/>
    <n v="10.35"/>
    <m/>
    <n v="0.125"/>
    <m/>
    <s v="Jonathan"/>
    <s v="OKAY"/>
  </r>
  <r>
    <d v="2016-09-05T00:00:00"/>
    <s v="September"/>
    <s v="Pete Kriz"/>
    <x v="14"/>
    <x v="1"/>
    <s v="Furnishings"/>
    <s v="Aluminum Document Frame"/>
    <n v="12.22"/>
    <n v="1"/>
    <n v="3.67"/>
    <m/>
    <n v="0.30032733224222585"/>
    <m/>
    <s v="Pete"/>
    <s v="OKAY"/>
  </r>
  <r>
    <d v="2016-09-05T00:00:00"/>
    <s v="September"/>
    <s v="Pete Kriz"/>
    <x v="14"/>
    <x v="0"/>
    <s v="Storage"/>
    <s v="Fellowes Bankers Box Staxonsteel Drawer File/Stacking System"/>
    <n v="194.94"/>
    <n v="3"/>
    <n v="23.39"/>
    <m/>
    <n v="0.11998563660613523"/>
    <m/>
    <s v="Pete"/>
    <e v="#N/A"/>
  </r>
  <r>
    <d v="2016-09-05T00:00:00"/>
    <s v="September"/>
    <s v="Pete Kriz"/>
    <x v="14"/>
    <x v="0"/>
    <s v="Storage"/>
    <s v="Eldon Mobile Mega Data Cart  Mega Stackable  Add-On Trays"/>
    <n v="70.95"/>
    <n v="3"/>
    <n v="20.58"/>
    <m/>
    <n v="0.29006342494714582"/>
    <m/>
    <s v="Pete"/>
    <s v="OKAY"/>
  </r>
  <r>
    <d v="2016-09-05T00:00:00"/>
    <s v="September"/>
    <s v="Pete Kriz"/>
    <x v="14"/>
    <x v="0"/>
    <s v="Paper"/>
    <s v="Xerox Color Copier Paper, 11&quot; x 17&quot;, Ream"/>
    <n v="91.36"/>
    <n v="4"/>
    <n v="42.03"/>
    <m/>
    <n v="0.46004816112084063"/>
    <m/>
    <s v="Pete"/>
    <s v="OKAY"/>
  </r>
  <r>
    <d v="2016-09-05T00:00:00"/>
    <s v="September"/>
    <s v="Pete Kriz"/>
    <x v="14"/>
    <x v="1"/>
    <s v="Chairs"/>
    <s v="Office Star - Ergonomically Designed Knee Chair"/>
    <n v="242.94"/>
    <n v="3"/>
    <n v="29.15"/>
    <m/>
    <n v="0.11998847452045772"/>
    <m/>
    <s v="Pete"/>
    <e v="#N/A"/>
  </r>
  <r>
    <d v="2016-09-05T00:00:00"/>
    <s v="September"/>
    <s v="Pete Kriz"/>
    <x v="14"/>
    <x v="0"/>
    <s v="Labels"/>
    <s v="Avery 520"/>
    <n v="22.05"/>
    <n v="7"/>
    <n v="10.58"/>
    <m/>
    <n v="0.47981859410430838"/>
    <m/>
    <s v="Pete"/>
    <s v="OKAY"/>
  </r>
  <r>
    <d v="2016-09-05T00:00:00"/>
    <s v="September"/>
    <s v="Toby Ritter"/>
    <x v="30"/>
    <x v="2"/>
    <s v="Phones"/>
    <s v="Geemarc AmpliPOWER60"/>
    <n v="278.39999999999998"/>
    <n v="3"/>
    <n v="80.739999999999995"/>
    <m/>
    <n v="0.29001436781609197"/>
    <m/>
    <s v="Toby"/>
    <s v="GREAT"/>
  </r>
  <r>
    <d v="2016-09-05T00:00:00"/>
    <s v="September"/>
    <s v="Brad Eason"/>
    <x v="42"/>
    <x v="0"/>
    <s v="Art"/>
    <s v="Panasonic KP-380BK Classic Electric Pencil Sharpener"/>
    <n v="107.94"/>
    <n v="3"/>
    <n v="26.99"/>
    <m/>
    <n v="0.25004632203075783"/>
    <m/>
    <s v="Brad"/>
    <s v="GREAT"/>
  </r>
  <r>
    <d v="2016-09-05T00:00:00"/>
    <s v="September"/>
    <s v="Anthony Rawles"/>
    <x v="0"/>
    <x v="1"/>
    <s v="Chairs"/>
    <s v="Situations Contoured Folding Chairs, 4/Set"/>
    <n v="347.8"/>
    <n v="7"/>
    <n v="-24.84"/>
    <m/>
    <n v="-7.1420356526739504E-2"/>
    <m/>
    <s v="Anthony"/>
    <s v="GREAT"/>
  </r>
  <r>
    <d v="2016-09-05T00:00:00"/>
    <s v="September"/>
    <s v="Marina Lichtenstein"/>
    <x v="3"/>
    <x v="2"/>
    <s v="Accessories"/>
    <s v="HP Standard 104 key PS/2 Keyboard"/>
    <n v="116"/>
    <n v="8"/>
    <n v="29"/>
    <m/>
    <n v="0.25"/>
    <m/>
    <s v="Marina"/>
    <e v="#N/A"/>
  </r>
  <r>
    <d v="2016-09-05T00:00:00"/>
    <s v="September"/>
    <s v="Jasper Cacioppo"/>
    <x v="2"/>
    <x v="0"/>
    <s v="Binders"/>
    <s v="C-Line Peel &amp; Stick Add-On Filing Pockets, 8-3/4 x 5-1/8, 10/Pack"/>
    <n v="9.56"/>
    <n v="5"/>
    <n v="-7.33"/>
    <m/>
    <n v="-0.7667364016736401"/>
    <m/>
    <s v="Jasper"/>
    <s v="OKAY"/>
  </r>
  <r>
    <d v="2016-09-05T00:00:00"/>
    <s v="September"/>
    <s v="Darrin Martin"/>
    <x v="15"/>
    <x v="0"/>
    <s v="Envelopes"/>
    <s v="Staple envelope"/>
    <n v="23.47"/>
    <n v="3"/>
    <n v="7.63"/>
    <m/>
    <n v="0.32509586706433746"/>
    <m/>
    <s v="Darrin"/>
    <s v="OKAY"/>
  </r>
  <r>
    <d v="2016-09-05T00:00:00"/>
    <s v="September"/>
    <s v="Darrin Martin"/>
    <x v="15"/>
    <x v="0"/>
    <s v="Binders"/>
    <s v="Wilson Jones Ledger-Size, Piano-Hinge Binder, 2&quot;, Blue"/>
    <n v="86.06"/>
    <n v="7"/>
    <n v="-63.11"/>
    <m/>
    <n v="-0.733325586799907"/>
    <m/>
    <s v="Darrin"/>
    <s v="OKAY"/>
  </r>
  <r>
    <d v="2016-09-05T00:00:00"/>
    <s v="September"/>
    <s v="Darrin Martin"/>
    <x v="15"/>
    <x v="2"/>
    <s v="Phones"/>
    <s v="Nortel Networks T7316 E Nt8 B27"/>
    <n v="108.78"/>
    <n v="2"/>
    <n v="6.8"/>
    <m/>
    <n v="6.2511491082919646E-2"/>
    <m/>
    <s v="Darrin"/>
    <e v="#N/A"/>
  </r>
  <r>
    <d v="2016-09-05T00:00:00"/>
    <s v="September"/>
    <s v="Darrin Martin"/>
    <x v="15"/>
    <x v="0"/>
    <s v="Paper"/>
    <s v="Xerox 1971"/>
    <n v="10.27"/>
    <n v="3"/>
    <n v="3.21"/>
    <m/>
    <n v="0.31256085686465435"/>
    <m/>
    <s v="Darrin"/>
    <s v="OKAY"/>
  </r>
  <r>
    <d v="2016-09-05T00:00:00"/>
    <s v="September"/>
    <s v="Gary Hansen"/>
    <x v="0"/>
    <x v="0"/>
    <s v="Appliances"/>
    <s v="Eureka The Boss Plus 12-Amp Hard Box Upright Vacuum, Red"/>
    <n v="62.79"/>
    <n v="3"/>
    <n v="-166.39"/>
    <m/>
    <n v="-2.6499442586399105"/>
    <m/>
    <s v="Gary"/>
    <s v="OKAY"/>
  </r>
  <r>
    <d v="2016-09-05T00:00:00"/>
    <s v="September"/>
    <s v="Gary Hansen"/>
    <x v="0"/>
    <x v="0"/>
    <s v="Fasteners"/>
    <s v="Advantus Map Pennant Flags and Round Head Tacks"/>
    <n v="28.44"/>
    <n v="9"/>
    <n v="4.2699999999999996"/>
    <m/>
    <n v="0.15014064697609"/>
    <m/>
    <s v="Gary"/>
    <s v="OKAY"/>
  </r>
  <r>
    <d v="2016-09-05T00:00:00"/>
    <s v="September"/>
    <s v="Joseph Holt"/>
    <x v="3"/>
    <x v="0"/>
    <s v="Paper"/>
    <s v="14-7/8 x 11 Blue Bar Computer Printout Paper"/>
    <n v="96.08"/>
    <n v="2"/>
    <n v="46.12"/>
    <m/>
    <n v="0.48001665278934219"/>
    <m/>
    <s v="Joseph"/>
    <s v="OKAY"/>
  </r>
  <r>
    <d v="2016-09-05T00:00:00"/>
    <s v="September"/>
    <s v="Joseph Holt"/>
    <x v="3"/>
    <x v="0"/>
    <s v="Binders"/>
    <s v="Angle-D Binders with Locking Rings, Label Holders"/>
    <n v="11.68"/>
    <n v="2"/>
    <n v="3.94"/>
    <m/>
    <n v="0.33732876712328769"/>
    <m/>
    <s v="Joseph"/>
    <s v="OKAY"/>
  </r>
  <r>
    <d v="2016-09-05T00:00:00"/>
    <s v="September"/>
    <s v="Joseph Holt"/>
    <x v="3"/>
    <x v="0"/>
    <s v="Fasteners"/>
    <s v="Advantus Push Pins"/>
    <n v="4.3600000000000003"/>
    <n v="2"/>
    <n v="1.79"/>
    <m/>
    <n v="0.41055045871559631"/>
    <m/>
    <s v="Joseph"/>
    <s v="OKAY"/>
  </r>
  <r>
    <d v="2016-09-05T00:00:00"/>
    <s v="September"/>
    <s v="Don Miller"/>
    <x v="0"/>
    <x v="0"/>
    <s v="Paper"/>
    <s v="Xerox 202"/>
    <n v="25.92"/>
    <n v="5"/>
    <n v="9.07"/>
    <m/>
    <n v="0.34992283950617281"/>
    <m/>
    <s v="Don"/>
    <s v="OKAY"/>
  </r>
  <r>
    <d v="2016-09-05T00:00:00"/>
    <s v="September"/>
    <s v="Don Miller"/>
    <x v="0"/>
    <x v="0"/>
    <s v="Fasteners"/>
    <s v="Staples"/>
    <n v="15.81"/>
    <n v="8"/>
    <n v="5.34"/>
    <m/>
    <n v="0.33776091081593929"/>
    <m/>
    <s v="Don"/>
    <s v="OKAY"/>
  </r>
  <r>
    <d v="2016-09-05T00:00:00"/>
    <s v="September"/>
    <s v="Don Miller"/>
    <x v="0"/>
    <x v="0"/>
    <s v="Paper"/>
    <s v="Xerox 1930"/>
    <n v="10.37"/>
    <n v="2"/>
    <n v="3.76"/>
    <m/>
    <n v="0.36258437801350046"/>
    <m/>
    <s v="Don"/>
    <s v="OKAY"/>
  </r>
  <r>
    <d v="2016-09-05T00:00:00"/>
    <s v="September"/>
    <s v="Mark Van Huff"/>
    <x v="20"/>
    <x v="0"/>
    <s v="Paper"/>
    <s v="Xerox 1885"/>
    <n v="192.16"/>
    <n v="4"/>
    <n v="92.24"/>
    <m/>
    <n v="0.48001665278934219"/>
    <m/>
    <s v="Mark"/>
    <e v="#N/A"/>
  </r>
  <r>
    <d v="2016-09-05T00:00:00"/>
    <s v="September"/>
    <s v="Pete Takahito"/>
    <x v="0"/>
    <x v="0"/>
    <s v="Storage"/>
    <s v="Eldon Base for stackable storage shelf, platinum"/>
    <n v="93.46"/>
    <n v="3"/>
    <n v="-17.52"/>
    <m/>
    <n v="-0.18745987588273058"/>
    <m/>
    <s v="Pete"/>
    <s v="OKAY"/>
  </r>
  <r>
    <d v="2016-09-05T00:00:00"/>
    <s v="September"/>
    <s v="Michael Moore"/>
    <x v="6"/>
    <x v="0"/>
    <s v="Labels"/>
    <s v="Avery 50"/>
    <n v="25.06"/>
    <n v="2"/>
    <n v="11.78"/>
    <m/>
    <n v="0.47007182761372707"/>
    <m/>
    <s v="Michael"/>
    <s v="OKAY"/>
  </r>
  <r>
    <d v="2016-09-05T00:00:00"/>
    <s v="September"/>
    <s v="Michael Moore"/>
    <x v="6"/>
    <x v="1"/>
    <s v="Tables"/>
    <s v="Chromcraft Bull-Nose Wood 48&quot; x 96&quot; Rectangular Conference Tables"/>
    <n v="1652.94"/>
    <n v="3"/>
    <n v="314.06"/>
    <m/>
    <n v="0.19000084697569181"/>
    <m/>
    <s v="Michael"/>
    <s v="GOOD"/>
  </r>
  <r>
    <d v="2016-09-05T00:00:00"/>
    <s v="September"/>
    <s v="Stephanie Ulpright"/>
    <x v="1"/>
    <x v="0"/>
    <s v="Paper"/>
    <s v="Xerox 196"/>
    <n v="9.25"/>
    <n v="2"/>
    <n v="3.35"/>
    <m/>
    <n v="0.36216216216216218"/>
    <m/>
    <s v="Stephanie"/>
    <s v="OKAY"/>
  </r>
  <r>
    <d v="2016-09-05T00:00:00"/>
    <s v="September"/>
    <s v="Maribeth Dona"/>
    <x v="10"/>
    <x v="0"/>
    <s v="Binders"/>
    <s v="Recycled Easel Ring Binders"/>
    <n v="8.9499999999999993"/>
    <n v="2"/>
    <n v="-7.46"/>
    <m/>
    <n v="-0.83351955307262571"/>
    <m/>
    <s v="Maribeth"/>
    <s v="OKAY"/>
  </r>
  <r>
    <d v="2016-09-05T00:00:00"/>
    <s v="September"/>
    <s v="Maribeth Dona"/>
    <x v="10"/>
    <x v="0"/>
    <s v="Binders"/>
    <s v="Pressboard Hanging Data Binders for Unburst Sheets"/>
    <n v="8.86"/>
    <n v="6"/>
    <n v="-6.49"/>
    <m/>
    <n v="-0.73250564334085788"/>
    <m/>
    <s v="Maribeth"/>
    <s v="OKAY"/>
  </r>
  <r>
    <d v="2016-09-05T00:00:00"/>
    <s v="September"/>
    <s v="Maribeth Dona"/>
    <x v="10"/>
    <x v="1"/>
    <s v="Chairs"/>
    <s v="Global Push Button Manager's Chair, Indigo"/>
    <n v="85.25"/>
    <n v="2"/>
    <n v="-1.22"/>
    <m/>
    <n v="-1.4310850439882698E-2"/>
    <m/>
    <s v="Maribeth"/>
    <s v="OKAY"/>
  </r>
  <r>
    <d v="2016-09-05T00:00:00"/>
    <s v="September"/>
    <s v="Elizabeth Moffitt"/>
    <x v="0"/>
    <x v="1"/>
    <s v="Furnishings"/>
    <s v="Executive Impressions 12&quot; Wall Clock"/>
    <n v="21.2"/>
    <n v="3"/>
    <n v="-11.66"/>
    <m/>
    <n v="-0.55000000000000004"/>
    <m/>
    <s v="Elizabeth"/>
    <s v="OKAY"/>
  </r>
  <r>
    <d v="2016-09-05T00:00:00"/>
    <s v="September"/>
    <s v="Dean Braden"/>
    <x v="2"/>
    <x v="1"/>
    <s v="Furnishings"/>
    <s v="6&quot; Cubicle Wall Clock, Black"/>
    <n v="58.25"/>
    <n v="9"/>
    <n v="11.65"/>
    <m/>
    <n v="0.2"/>
    <m/>
    <s v="Dean"/>
    <s v="OKAY"/>
  </r>
  <r>
    <d v="2016-09-05T00:00:00"/>
    <s v="September"/>
    <s v="Dean Braden"/>
    <x v="2"/>
    <x v="1"/>
    <s v="Chairs"/>
    <s v="Global Task Chair, Black"/>
    <n v="71.25"/>
    <n v="2"/>
    <n v="-19.34"/>
    <m/>
    <n v="-0.27143859649122809"/>
    <m/>
    <s v="Dean"/>
    <s v="OKAY"/>
  </r>
  <r>
    <d v="2016-09-05T00:00:00"/>
    <s v="September"/>
    <s v="Dean Braden"/>
    <x v="2"/>
    <x v="0"/>
    <s v="Art"/>
    <s v="Newell 329"/>
    <n v="7.87"/>
    <n v="3"/>
    <n v="0.59"/>
    <m/>
    <n v="7.4968233799237602E-2"/>
    <m/>
    <s v="Dean"/>
    <s v="OKAY"/>
  </r>
  <r>
    <d v="2016-09-05T00:00:00"/>
    <s v="September"/>
    <s v="Dean Braden"/>
    <x v="2"/>
    <x v="1"/>
    <s v="Chairs"/>
    <s v="Global Comet Stacking Arm Chair"/>
    <n v="887.27"/>
    <n v="3"/>
    <n v="-63.38"/>
    <m/>
    <n v="-7.1432596616587962E-2"/>
    <m/>
    <s v="Dean"/>
    <s v="GOOD"/>
  </r>
  <r>
    <d v="2016-09-05T00:00:00"/>
    <s v="September"/>
    <s v="Fred Wasserman"/>
    <x v="20"/>
    <x v="2"/>
    <s v="Phones"/>
    <s v="LF Elite 3D Dazzle Designer Hard Case Cover, Lf Stylus Pen and Wiper For Apple Iphone 5c Mini Lite"/>
    <n v="43.6"/>
    <n v="4"/>
    <n v="12.21"/>
    <m/>
    <n v="0.28004587155963306"/>
    <m/>
    <s v="Fred"/>
    <s v="OKAY"/>
  </r>
  <r>
    <d v="2016-09-06T00:00:00"/>
    <s v="September"/>
    <s v="Elpida Rittenbach"/>
    <x v="28"/>
    <x v="0"/>
    <s v="Appliances"/>
    <s v="Fellowes Basic Home/Office Series Surge Protectors"/>
    <n v="77.88"/>
    <n v="6"/>
    <n v="22.59"/>
    <m/>
    <n v="0.29006163328197226"/>
    <m/>
    <s v="Elpida"/>
    <s v="OKAY"/>
  </r>
  <r>
    <d v="2016-09-06T00:00:00"/>
    <s v="September"/>
    <s v="Mary O'Rourke"/>
    <x v="20"/>
    <x v="2"/>
    <s v="Accessories"/>
    <s v="Maxell 4.7GB DVD+RW 3/Pack"/>
    <n v="31.86"/>
    <n v="2"/>
    <n v="11.15"/>
    <m/>
    <n v="0.34996861268047713"/>
    <m/>
    <s v="Mary"/>
    <s v="OKAY"/>
  </r>
  <r>
    <d v="2016-09-06T00:00:00"/>
    <s v="September"/>
    <s v="Mary O'Rourke"/>
    <x v="20"/>
    <x v="1"/>
    <s v="Bookcases"/>
    <s v="Atlantic Metals Mobile 5-Shelf Bookcases, Custom Colors"/>
    <n v="722.35"/>
    <n v="3"/>
    <n v="90.29"/>
    <m/>
    <n v="0.12499480861078426"/>
    <m/>
    <s v="Mary"/>
    <s v="GOOD"/>
  </r>
  <r>
    <d v="2016-09-06T00:00:00"/>
    <s v="September"/>
    <s v="Karl Braun"/>
    <x v="25"/>
    <x v="0"/>
    <s v="Envelopes"/>
    <s v="Blue String-Tie &amp; Button Interoffice Envelopes, 10 x 13"/>
    <n v="95.95"/>
    <n v="3"/>
    <n v="29.99"/>
    <m/>
    <n v="0.31255862428348097"/>
    <m/>
    <s v="Karl"/>
    <s v="OKAY"/>
  </r>
  <r>
    <d v="2016-09-06T00:00:00"/>
    <s v="September"/>
    <s v="Karl Braun"/>
    <x v="25"/>
    <x v="0"/>
    <s v="Binders"/>
    <s v="Pressboard Data Binders by Wilson Jones"/>
    <n v="3.2"/>
    <n v="2"/>
    <n v="-2.46"/>
    <m/>
    <n v="-0.76874999999999993"/>
    <m/>
    <s v="Karl"/>
    <s v="OKAY"/>
  </r>
  <r>
    <d v="2016-09-06T00:00:00"/>
    <s v="September"/>
    <s v="Bruce Geld"/>
    <x v="0"/>
    <x v="0"/>
    <s v="Storage"/>
    <s v="Tenex Personal Project File with Scoop Front Design, Black"/>
    <n v="10.78"/>
    <n v="1"/>
    <n v="0.81"/>
    <m/>
    <n v="7.5139146567718001E-2"/>
    <m/>
    <s v="Bruce"/>
    <s v="OKAY"/>
  </r>
  <r>
    <d v="2016-09-06T00:00:00"/>
    <s v="September"/>
    <s v="Yoseph Carroll"/>
    <x v="0"/>
    <x v="0"/>
    <s v="Paper"/>
    <s v="Advantus Motivational Note Cards"/>
    <n v="41.92"/>
    <n v="4"/>
    <n v="15.2"/>
    <m/>
    <n v="0.36259541984732824"/>
    <m/>
    <s v="Yoseph"/>
    <s v="OKAY"/>
  </r>
  <r>
    <d v="2016-09-06T00:00:00"/>
    <s v="September"/>
    <s v="Yoseph Carroll"/>
    <x v="0"/>
    <x v="2"/>
    <s v="Phones"/>
    <s v="AT&amp;T CL83451 4-Handset Telephone"/>
    <n v="329.58"/>
    <n v="2"/>
    <n v="37.08"/>
    <m/>
    <n v="0.11250682687056253"/>
    <m/>
    <s v="Yoseph"/>
    <e v="#N/A"/>
  </r>
  <r>
    <d v="2016-09-08T00:00:00"/>
    <s v="September"/>
    <s v="Anna Gayman"/>
    <x v="0"/>
    <x v="0"/>
    <s v="Storage"/>
    <s v="Super Decoflex Portable Personal File"/>
    <n v="35.950000000000003"/>
    <n v="3"/>
    <n v="3.6"/>
    <m/>
    <n v="0.10013908205841446"/>
    <m/>
    <s v="Anna"/>
    <s v="OKAY"/>
  </r>
  <r>
    <d v="2016-09-08T00:00:00"/>
    <s v="September"/>
    <s v="Anna Gayman"/>
    <x v="0"/>
    <x v="1"/>
    <s v="Bookcases"/>
    <s v="Riverside Palais Royal Lawyers Bookcase, Royale Cherry Finish"/>
    <n v="2396.27"/>
    <n v="4"/>
    <n v="-317.14999999999998"/>
    <m/>
    <n v="-0.13235152966902727"/>
    <m/>
    <s v="Anna"/>
    <s v="GOOD"/>
  </r>
  <r>
    <d v="2016-09-08T00:00:00"/>
    <s v="September"/>
    <s v="Anna Gayman"/>
    <x v="0"/>
    <x v="0"/>
    <s v="Storage"/>
    <s v="Contico 72&quot;H Heavy-Duty Storage System"/>
    <n v="131.13999999999999"/>
    <n v="4"/>
    <n v="-32.78"/>
    <m/>
    <n v="-0.24996187280768647"/>
    <m/>
    <s v="Anna"/>
    <e v="#N/A"/>
  </r>
  <r>
    <d v="2016-09-08T00:00:00"/>
    <s v="September"/>
    <s v="Anna Gayman"/>
    <x v="0"/>
    <x v="2"/>
    <s v="Accessories"/>
    <s v="Sony 64GB Class 10 Micro SDHC R40 Memory Card"/>
    <n v="57.58"/>
    <n v="2"/>
    <n v="0.72"/>
    <m/>
    <n v="1.2504341785342132E-2"/>
    <m/>
    <s v="Anna"/>
    <s v="OKAY"/>
  </r>
  <r>
    <d v="2016-09-08T00:00:00"/>
    <s v="September"/>
    <s v="Valerie Mitchum"/>
    <x v="3"/>
    <x v="0"/>
    <s v="Binders"/>
    <s v="Square Ring Data Binders, Rigid 75 Pt. Covers, 11&quot; x 14-7/8&quot;"/>
    <n v="33.020000000000003"/>
    <n v="2"/>
    <n v="11.56"/>
    <m/>
    <n v="0.35009085402786189"/>
    <m/>
    <s v="Valerie"/>
    <s v="OKAY"/>
  </r>
  <r>
    <d v="2016-09-08T00:00:00"/>
    <s v="September"/>
    <s v="Valerie Mitchum"/>
    <x v="3"/>
    <x v="0"/>
    <s v="Binders"/>
    <s v="Premium Transparent Presentation Covers by GBC"/>
    <n v="67.14"/>
    <n v="4"/>
    <n v="23.5"/>
    <m/>
    <n v="0.35001489425081916"/>
    <m/>
    <s v="Valerie"/>
    <s v="OKAY"/>
  </r>
  <r>
    <d v="2016-09-08T00:00:00"/>
    <s v="September"/>
    <s v="Anne Pryor"/>
    <x v="32"/>
    <x v="1"/>
    <s v="Bookcases"/>
    <s v="Bush Westfield Collection Bookcases, Dark Cherry Finish"/>
    <n v="173.94"/>
    <n v="3"/>
    <n v="13.92"/>
    <m/>
    <n v="8.0027595722662992E-2"/>
    <m/>
    <s v="Anne"/>
    <e v="#N/A"/>
  </r>
  <r>
    <d v="2016-09-08T00:00:00"/>
    <s v="September"/>
    <s v="Anne Pryor"/>
    <x v="32"/>
    <x v="0"/>
    <s v="Labels"/>
    <s v="Avery 52"/>
    <n v="14.76"/>
    <n v="4"/>
    <n v="6.94"/>
    <m/>
    <n v="0.47018970189701903"/>
    <m/>
    <s v="Anne"/>
    <s v="OKAY"/>
  </r>
  <r>
    <d v="2016-09-08T00:00:00"/>
    <s v="September"/>
    <s v="Sanjit Engle"/>
    <x v="1"/>
    <x v="1"/>
    <s v="Furnishings"/>
    <s v="Executive Impressions 12&quot; Wall Clock"/>
    <n v="14.14"/>
    <n v="2"/>
    <n v="-7.77"/>
    <m/>
    <n v="-0.54950495049504944"/>
    <m/>
    <s v="Sanjit"/>
    <s v="OKAY"/>
  </r>
  <r>
    <d v="2016-09-08T00:00:00"/>
    <s v="September"/>
    <s v="Sanjit Engle"/>
    <x v="1"/>
    <x v="1"/>
    <s v="Tables"/>
    <s v="Bretford CR8500 Series Meeting Room Furniture"/>
    <n v="601.47"/>
    <n v="3"/>
    <n v="-300.74"/>
    <m/>
    <n v="-0.50000831296656523"/>
    <m/>
    <s v="Sanjit"/>
    <s v="GOOD"/>
  </r>
  <r>
    <d v="2016-09-08T00:00:00"/>
    <s v="September"/>
    <s v="Michael Grace"/>
    <x v="20"/>
    <x v="0"/>
    <s v="Appliances"/>
    <s v="Kensington 7 Outlet MasterPiece Power Center with Fax/Phone Line Protection"/>
    <n v="207.48"/>
    <n v="1"/>
    <n v="62.24"/>
    <m/>
    <n v="0.29998072103335266"/>
    <m/>
    <s v="Michael"/>
    <e v="#N/A"/>
  </r>
  <r>
    <d v="2016-09-08T00:00:00"/>
    <s v="September"/>
    <s v="Ken Black"/>
    <x v="0"/>
    <x v="0"/>
    <s v="Art"/>
    <s v="Boston 1645 Deluxe Heavier-Duty Electric Pencil Sharpener"/>
    <n v="70.37"/>
    <n v="2"/>
    <n v="6.16"/>
    <m/>
    <n v="8.7537302827909613E-2"/>
    <m/>
    <s v="Ken"/>
    <s v="OKAY"/>
  </r>
  <r>
    <d v="2016-09-08T00:00:00"/>
    <s v="September"/>
    <s v="Ken Black"/>
    <x v="0"/>
    <x v="2"/>
    <s v="Phones"/>
    <s v="Belkin SportFit Armband For iPhone 5s/5c, Fuchsia"/>
    <n v="59.96"/>
    <n v="5"/>
    <n v="21.74"/>
    <m/>
    <n v="0.36257505003335555"/>
    <m/>
    <s v="Ken"/>
    <s v="OKAY"/>
  </r>
  <r>
    <d v="2016-09-08T00:00:00"/>
    <s v="September"/>
    <s v="Jill Matthias"/>
    <x v="25"/>
    <x v="2"/>
    <s v="Accessories"/>
    <s v="Memorex Froggy Flash Drive 4 GB"/>
    <n v="35.17"/>
    <n v="4"/>
    <n v="8.35"/>
    <m/>
    <n v="0.23741825419391524"/>
    <m/>
    <s v="Jill"/>
    <s v="OKAY"/>
  </r>
  <r>
    <d v="2016-09-08T00:00:00"/>
    <s v="September"/>
    <s v="Jill Matthias"/>
    <x v="25"/>
    <x v="0"/>
    <s v="Paper"/>
    <s v="Petty Cash Envelope"/>
    <n v="64.7"/>
    <n v="3"/>
    <n v="23.46"/>
    <m/>
    <n v="0.36259659969088098"/>
    <m/>
    <s v="Jill"/>
    <s v="OKAY"/>
  </r>
  <r>
    <d v="2016-09-08T00:00:00"/>
    <s v="September"/>
    <s v="Pauline Johnson"/>
    <x v="3"/>
    <x v="1"/>
    <s v="Tables"/>
    <s v="Lesro Round Back Collection Coffee Table, End Table"/>
    <n v="146.04"/>
    <n v="1"/>
    <n v="-12.78"/>
    <m/>
    <n v="-8.7510271158586686E-2"/>
    <m/>
    <s v="Pauline"/>
    <e v="#N/A"/>
  </r>
  <r>
    <d v="2016-09-08T00:00:00"/>
    <s v="September"/>
    <s v="Toby Ritter"/>
    <x v="22"/>
    <x v="1"/>
    <s v="Furnishings"/>
    <s v="Howard Miller 11-1/2&quot; Diameter Grantwood Wall Clock"/>
    <n v="43.13"/>
    <n v="1"/>
    <n v="14.66"/>
    <m/>
    <n v="0.33990261998608856"/>
    <m/>
    <s v="Toby"/>
    <s v="OKAY"/>
  </r>
  <r>
    <d v="2016-09-08T00:00:00"/>
    <s v="September"/>
    <s v="Toby Ritter"/>
    <x v="22"/>
    <x v="0"/>
    <s v="Paper"/>
    <s v="Ampad Gold Fibre Wirebound Steno Books, 6&quot; x 9&quot;, Gregg Ruled"/>
    <n v="30.87"/>
    <n v="7"/>
    <n v="14.2"/>
    <m/>
    <n v="0.45999352121801096"/>
    <m/>
    <s v="Toby"/>
    <s v="OKAY"/>
  </r>
  <r>
    <d v="2016-09-08T00:00:00"/>
    <s v="September"/>
    <s v="Liz Preis"/>
    <x v="3"/>
    <x v="0"/>
    <s v="Art"/>
    <s v="Eberhard Faber 3 1/2&quot; Golf Pencils"/>
    <n v="14.88"/>
    <n v="2"/>
    <n v="3.72"/>
    <m/>
    <n v="0.25"/>
    <m/>
    <s v="Liz"/>
    <s v="OKAY"/>
  </r>
  <r>
    <d v="2016-09-08T00:00:00"/>
    <s v="September"/>
    <s v="Liz Preis"/>
    <x v="3"/>
    <x v="0"/>
    <s v="Paper"/>
    <s v="Xerox 1900"/>
    <n v="34.24"/>
    <n v="8"/>
    <n v="15.41"/>
    <m/>
    <n v="0.45005841121495327"/>
    <m/>
    <s v="Liz"/>
    <s v="OKAY"/>
  </r>
  <r>
    <d v="2016-09-08T00:00:00"/>
    <s v="September"/>
    <s v="Liz Preis"/>
    <x v="3"/>
    <x v="0"/>
    <s v="Storage"/>
    <s v="Mini 13-1/2 Capacity Data Binder Rack, Pearl"/>
    <n v="261.74"/>
    <n v="2"/>
    <n v="65.44"/>
    <m/>
    <n v="0.25001910292656832"/>
    <m/>
    <s v="Liz"/>
    <e v="#N/A"/>
  </r>
  <r>
    <d v="2016-09-09T00:00:00"/>
    <s v="September"/>
    <s v="Troy Staebel"/>
    <x v="20"/>
    <x v="0"/>
    <s v="Binders"/>
    <s v="Cardinal EasyOpen D-Ring Binders"/>
    <n v="14.62"/>
    <n v="2"/>
    <n v="5.48"/>
    <m/>
    <n v="0.37482900136798908"/>
    <m/>
    <s v="Troy"/>
    <s v="OKAY"/>
  </r>
  <r>
    <d v="2016-09-09T00:00:00"/>
    <s v="September"/>
    <s v="Annie Thurman"/>
    <x v="3"/>
    <x v="0"/>
    <s v="Binders"/>
    <s v="VariCap6 Expandable Binder"/>
    <n v="55.36"/>
    <n v="4"/>
    <n v="18.68"/>
    <m/>
    <n v="0.33742774566473988"/>
    <m/>
    <s v="Annie"/>
    <s v="OKAY"/>
  </r>
  <r>
    <d v="2016-09-09T00:00:00"/>
    <s v="September"/>
    <s v="Daniel Byrd"/>
    <x v="0"/>
    <x v="1"/>
    <s v="Furnishings"/>
    <s v="Eldon Expressions Punched Metal &amp; Wood Desk Accessories, Black &amp; Cherry"/>
    <n v="15.01"/>
    <n v="4"/>
    <n v="-12.01"/>
    <m/>
    <n v="-0.80013324450366419"/>
    <m/>
    <s v="Daniel"/>
    <s v="OKAY"/>
  </r>
  <r>
    <d v="2016-09-10T00:00:00"/>
    <s v="September"/>
    <s v="Parhena Norris"/>
    <x v="20"/>
    <x v="0"/>
    <s v="Storage"/>
    <s v="Acco Perma 2700 Stacking Storage Drawers"/>
    <n v="59.48"/>
    <n v="2"/>
    <n v="8.92"/>
    <m/>
    <n v="0.14996637525218562"/>
    <m/>
    <s v="Parhena"/>
    <s v="OKAY"/>
  </r>
  <r>
    <d v="2016-09-10T00:00:00"/>
    <s v="September"/>
    <s v="Parhena Norris"/>
    <x v="20"/>
    <x v="0"/>
    <s v="Paper"/>
    <s v="Wirebound Message Books, Four 2 3/4 x 5 White Forms per Page"/>
    <n v="6.69"/>
    <n v="1"/>
    <n v="3.08"/>
    <m/>
    <n v="0.46038863976083705"/>
    <m/>
    <s v="Parhena"/>
    <s v="OKAY"/>
  </r>
  <r>
    <d v="2016-09-10T00:00:00"/>
    <s v="September"/>
    <s v="Catherine Glotzbach"/>
    <x v="15"/>
    <x v="0"/>
    <s v="Art"/>
    <s v="Boston Model 1800 Electric Pencil Sharpener, Gray"/>
    <n v="67.56"/>
    <n v="3"/>
    <n v="8.4499999999999993"/>
    <m/>
    <n v="0.12507400828892834"/>
    <m/>
    <s v="Catherine"/>
    <s v="OKAY"/>
  </r>
  <r>
    <d v="2016-09-10T00:00:00"/>
    <s v="September"/>
    <s v="Kean Thornton"/>
    <x v="0"/>
    <x v="1"/>
    <s v="Tables"/>
    <s v="KI Adjustable-Height Table"/>
    <n v="300.93"/>
    <n v="5"/>
    <n v="-34.39"/>
    <m/>
    <n v="-0.11427906822184561"/>
    <m/>
    <s v="Kean"/>
    <s v="GREAT"/>
  </r>
  <r>
    <d v="2016-09-10T00:00:00"/>
    <s v="September"/>
    <s v="Kean Thornton"/>
    <x v="0"/>
    <x v="2"/>
    <s v="Phones"/>
    <s v="Polycom VVX 310 VoIP phone"/>
    <n v="719.96"/>
    <n v="5"/>
    <n v="54"/>
    <m/>
    <n v="7.5004166898161001E-2"/>
    <m/>
    <s v="Kean"/>
    <s v="GOOD"/>
  </r>
  <r>
    <d v="2016-09-10T00:00:00"/>
    <s v="September"/>
    <s v="Steve Chapman"/>
    <x v="16"/>
    <x v="2"/>
    <s v="Phones"/>
    <s v="Geemarc AmpliPOWER60"/>
    <n v="519.67999999999995"/>
    <n v="7"/>
    <n v="58.46"/>
    <m/>
    <n v="0.11249230295566504"/>
    <m/>
    <s v="Steve"/>
    <s v="GOOD"/>
  </r>
  <r>
    <d v="2016-09-10T00:00:00"/>
    <s v="September"/>
    <s v="Bryan Davis"/>
    <x v="22"/>
    <x v="0"/>
    <s v="Labels"/>
    <s v="Avery 487"/>
    <n v="7.38"/>
    <n v="2"/>
    <n v="3.47"/>
    <m/>
    <n v="0.47018970189701903"/>
    <m/>
    <s v="Bryan"/>
    <s v="OKAY"/>
  </r>
  <r>
    <d v="2016-09-10T00:00:00"/>
    <s v="September"/>
    <s v="Bryan Davis"/>
    <x v="22"/>
    <x v="0"/>
    <s v="Binders"/>
    <s v="Storex Dura Pro Binders"/>
    <n v="14.26"/>
    <n v="3"/>
    <n v="4.46"/>
    <m/>
    <n v="0.31276297335203368"/>
    <m/>
    <s v="Bryan"/>
    <s v="OKAY"/>
  </r>
  <r>
    <d v="2016-09-10T00:00:00"/>
    <s v="September"/>
    <s v="Bryan Davis"/>
    <x v="22"/>
    <x v="0"/>
    <s v="Paper"/>
    <s v="Xerox 1945"/>
    <n v="81.98"/>
    <n v="2"/>
    <n v="40.17"/>
    <m/>
    <n v="0.48999756038058062"/>
    <m/>
    <s v="Bryan"/>
    <s v="OKAY"/>
  </r>
  <r>
    <d v="2016-09-10T00:00:00"/>
    <s v="September"/>
    <s v="Bryan Davis"/>
    <x v="22"/>
    <x v="0"/>
    <s v="Binders"/>
    <s v="JM Magazine Binder"/>
    <n v="39.619999999999997"/>
    <n v="3"/>
    <n v="13.87"/>
    <m/>
    <n v="0.35007571933366988"/>
    <m/>
    <s v="Bryan"/>
    <s v="OKAY"/>
  </r>
  <r>
    <d v="2016-09-10T00:00:00"/>
    <s v="September"/>
    <s v="Dianna Vittorini"/>
    <x v="3"/>
    <x v="0"/>
    <s v="Binders"/>
    <s v="Ibico EB-19 Dual Function Manual Binding System"/>
    <n v="276.77999999999997"/>
    <n v="2"/>
    <n v="89.95"/>
    <m/>
    <n v="0.32498735457764294"/>
    <m/>
    <s v="Dianna"/>
    <e v="#N/A"/>
  </r>
  <r>
    <d v="2016-09-11T00:00:00"/>
    <s v="September"/>
    <s v="Kelly Collister"/>
    <x v="3"/>
    <x v="0"/>
    <s v="Paper"/>
    <s v="Wirebound Message Books, Two 4 1/4&quot; x 5&quot; Forms per Page"/>
    <n v="7.61"/>
    <n v="1"/>
    <n v="3.58"/>
    <m/>
    <n v="0.47043363994743759"/>
    <m/>
    <s v="Kelly"/>
    <s v="OKAY"/>
  </r>
  <r>
    <d v="2016-09-11T00:00:00"/>
    <s v="September"/>
    <s v="Kelly Collister"/>
    <x v="3"/>
    <x v="2"/>
    <s v="Accessories"/>
    <s v="LogitechÂ P710e Mobile Speakerphone"/>
    <n v="3347.37"/>
    <n v="13"/>
    <n v="636"/>
    <m/>
    <n v="0.18999991037740077"/>
    <m/>
    <s v="Kelly"/>
    <s v="GOOD"/>
  </r>
  <r>
    <d v="2016-09-11T00:00:00"/>
    <s v="September"/>
    <s v="Giulietta Dortch"/>
    <x v="2"/>
    <x v="0"/>
    <s v="Paper"/>
    <s v="Xerox 1972"/>
    <n v="8.4499999999999993"/>
    <n v="2"/>
    <n v="2.64"/>
    <m/>
    <n v="0.31242603550295861"/>
    <m/>
    <s v="Giulietta"/>
    <s v="OKAY"/>
  </r>
  <r>
    <d v="2016-09-11T00:00:00"/>
    <s v="September"/>
    <s v="Giulietta Dortch"/>
    <x v="2"/>
    <x v="2"/>
    <s v="Phones"/>
    <s v="Cisco 8x8 Inc. 6753i IP Business Phone System"/>
    <n v="728.95"/>
    <n v="9"/>
    <n v="-157.94"/>
    <m/>
    <n v="-0.21666780986350229"/>
    <m/>
    <s v="Giulietta"/>
    <s v="GOOD"/>
  </r>
  <r>
    <d v="2016-09-11T00:00:00"/>
    <s v="September"/>
    <s v="Nick Zandusky"/>
    <x v="10"/>
    <x v="0"/>
    <s v="Binders"/>
    <s v="GBC Standard Therm-A-Bind Covers"/>
    <n v="22.43"/>
    <n v="3"/>
    <n v="-17.940000000000001"/>
    <m/>
    <n v="-0.79982166740971916"/>
    <m/>
    <s v="Nick"/>
    <s v="OKAY"/>
  </r>
  <r>
    <d v="2016-09-11T00:00:00"/>
    <s v="September"/>
    <s v="Nick Zandusky"/>
    <x v="10"/>
    <x v="0"/>
    <s v="Storage"/>
    <s v="Staple magnet"/>
    <n v="37.520000000000003"/>
    <n v="5"/>
    <n v="3.75"/>
    <m/>
    <n v="9.994669509594882E-2"/>
    <m/>
    <s v="Nick"/>
    <s v="OKAY"/>
  </r>
  <r>
    <d v="2016-09-11T00:00:00"/>
    <s v="September"/>
    <s v="Jill Fjeld"/>
    <x v="6"/>
    <x v="2"/>
    <s v="Copiers"/>
    <s v="Canon PC-428 Personal Copier"/>
    <n v="1599.92"/>
    <n v="8"/>
    <n v="751.96"/>
    <m/>
    <n v="0.46999849992499626"/>
    <m/>
    <s v="Jill"/>
    <s v="GOOD"/>
  </r>
  <r>
    <d v="2016-09-11T00:00:00"/>
    <s v="September"/>
    <s v="Jill Fjeld"/>
    <x v="6"/>
    <x v="0"/>
    <s v="Envelopes"/>
    <s v="#10 Self-Seal White Envelopes"/>
    <n v="11.09"/>
    <n v="1"/>
    <n v="5.43"/>
    <m/>
    <n v="0.48963029756537418"/>
    <m/>
    <s v="Jill"/>
    <s v="OKAY"/>
  </r>
  <r>
    <d v="2016-09-11T00:00:00"/>
    <s v="September"/>
    <s v="Eugene Barchas"/>
    <x v="3"/>
    <x v="0"/>
    <s v="Storage"/>
    <s v="Stur-D-Stor Shelving, Vertical 5-Shelf: 72&quot;H x 36&quot;W x 18 1/2&quot;D"/>
    <n v="332.94"/>
    <n v="3"/>
    <n v="6.66"/>
    <m/>
    <n v="2.0003604253018562E-2"/>
    <m/>
    <s v="Eugene"/>
    <e v="#N/A"/>
  </r>
  <r>
    <d v="2016-09-11T00:00:00"/>
    <s v="September"/>
    <s v="Eugene Barchas"/>
    <x v="3"/>
    <x v="0"/>
    <s v="Binders"/>
    <s v="GBC Standard Therm-A-Bind Covers"/>
    <n v="39.869999999999997"/>
    <n v="2"/>
    <n v="12.96"/>
    <m/>
    <n v="0.32505643340857793"/>
    <m/>
    <s v="Eugene"/>
    <s v="OKAY"/>
  </r>
  <r>
    <d v="2016-09-11T00:00:00"/>
    <s v="September"/>
    <s v="Trudy Brown"/>
    <x v="42"/>
    <x v="2"/>
    <s v="Phones"/>
    <s v="Plantronics Encore H101 Dual EarpiecesÂ Headset"/>
    <n v="224.75"/>
    <n v="5"/>
    <n v="62.93"/>
    <m/>
    <n v="0.27999999999999997"/>
    <m/>
    <s v="Trudy"/>
    <e v="#N/A"/>
  </r>
  <r>
    <d v="2016-09-11T00:00:00"/>
    <s v="September"/>
    <s v="Adam Shillingsburg"/>
    <x v="1"/>
    <x v="0"/>
    <s v="Labels"/>
    <s v="Smead Alpha-Z Color-Coded Name Labels First Letter Starter Set"/>
    <n v="6"/>
    <n v="2"/>
    <n v="2.1"/>
    <m/>
    <n v="0.35000000000000003"/>
    <m/>
    <s v="Adam"/>
    <s v="OKAY"/>
  </r>
  <r>
    <d v="2016-09-11T00:00:00"/>
    <s v="September"/>
    <s v="Adam Shillingsburg"/>
    <x v="1"/>
    <x v="0"/>
    <s v="Binders"/>
    <s v="Insertable Tab Indexes For Data Binders"/>
    <n v="1.91"/>
    <n v="3"/>
    <n v="-3.24"/>
    <m/>
    <n v="-1.6963350785340316"/>
    <m/>
    <s v="Adam"/>
    <s v="OKAY"/>
  </r>
  <r>
    <d v="2016-09-11T00:00:00"/>
    <s v="September"/>
    <s v="Linda Cazamias"/>
    <x v="12"/>
    <x v="0"/>
    <s v="Art"/>
    <s v="Crayola Anti Dust Chalk, 12/Pack"/>
    <n v="2.91"/>
    <n v="2"/>
    <n v="0.91"/>
    <m/>
    <n v="0.3127147766323024"/>
    <m/>
    <s v="Linda"/>
    <s v="OKAY"/>
  </r>
  <r>
    <d v="2016-09-11T00:00:00"/>
    <s v="September"/>
    <s v="Linda Cazamias"/>
    <x v="12"/>
    <x v="0"/>
    <s v="Paper"/>
    <s v="Xerox 1976"/>
    <n v="20.74"/>
    <n v="4"/>
    <n v="7.26"/>
    <m/>
    <n v="0.35004821600771457"/>
    <m/>
    <s v="Linda"/>
    <s v="OKAY"/>
  </r>
  <r>
    <d v="2016-09-11T00:00:00"/>
    <s v="September"/>
    <s v="Linda Cazamias"/>
    <x v="12"/>
    <x v="0"/>
    <s v="Paper"/>
    <s v="Great White Multi-Use Recycled Paper (20Lb. and 84 Bright)"/>
    <n v="9.57"/>
    <n v="2"/>
    <n v="2.99"/>
    <m/>
    <n v="0.31243469174503657"/>
    <m/>
    <s v="Linda"/>
    <s v="OKAY"/>
  </r>
  <r>
    <d v="2016-09-11T00:00:00"/>
    <s v="September"/>
    <s v="Ryan Crowe"/>
    <x v="0"/>
    <x v="0"/>
    <s v="Envelopes"/>
    <s v="Cameo Buff Policy Envelopes"/>
    <n v="99.57"/>
    <n v="2"/>
    <n v="33.6"/>
    <m/>
    <n v="0.33745103946971983"/>
    <m/>
    <s v="Ryan"/>
    <s v="OKAY"/>
  </r>
  <r>
    <d v="2016-09-12T00:00:00"/>
    <s v="September"/>
    <s v="Ben Peterman"/>
    <x v="26"/>
    <x v="1"/>
    <s v="Furnishings"/>
    <s v="C-Line Cubicle Keepers Polyproplyene Holder With Velcro Backings"/>
    <n v="15.14"/>
    <n v="4"/>
    <n v="3.59"/>
    <m/>
    <n v="0.23712021136063408"/>
    <m/>
    <s v="Ben"/>
    <s v="OKAY"/>
  </r>
  <r>
    <d v="2016-09-12T00:00:00"/>
    <s v="September"/>
    <s v="Ben Peterman"/>
    <x v="26"/>
    <x v="1"/>
    <s v="Chairs"/>
    <s v="Hon 4070 Series Pagoda Armless Upholstered Stacking Chairs"/>
    <n v="466.77"/>
    <n v="2"/>
    <n v="52.51"/>
    <m/>
    <n v="0.11249651862801809"/>
    <m/>
    <s v="Ben"/>
    <e v="#N/A"/>
  </r>
  <r>
    <d v="2016-09-12T00:00:00"/>
    <s v="September"/>
    <s v="Ben Peterman"/>
    <x v="26"/>
    <x v="1"/>
    <s v="Furnishings"/>
    <s v="Eldon Expressions Desk Accessory, Wood Photo Frame, Mahogany"/>
    <n v="15.23"/>
    <n v="1"/>
    <n v="1.71"/>
    <m/>
    <n v="0.11227839789888377"/>
    <m/>
    <s v="Ben"/>
    <s v="OKAY"/>
  </r>
  <r>
    <d v="2016-09-12T00:00:00"/>
    <s v="September"/>
    <s v="Ben Peterman"/>
    <x v="26"/>
    <x v="0"/>
    <s v="Labels"/>
    <s v="Avery 509"/>
    <n v="6.26"/>
    <n v="3"/>
    <n v="2.04"/>
    <m/>
    <n v="0.32587859424920129"/>
    <m/>
    <s v="Ben"/>
    <s v="OKAY"/>
  </r>
  <r>
    <d v="2016-09-12T00:00:00"/>
    <s v="September"/>
    <s v="Sarah Foster"/>
    <x v="22"/>
    <x v="0"/>
    <s v="Fasteners"/>
    <s v="OIC Bulk Pack Metal Binder Clips"/>
    <n v="10.47"/>
    <n v="3"/>
    <n v="4.82"/>
    <m/>
    <n v="0.46036294173829989"/>
    <m/>
    <s v="Sarah"/>
    <s v="OKAY"/>
  </r>
  <r>
    <d v="2016-09-12T00:00:00"/>
    <s v="September"/>
    <s v="Sarah Foster"/>
    <x v="22"/>
    <x v="0"/>
    <s v="Labels"/>
    <s v="Avery 487"/>
    <n v="11.07"/>
    <n v="3"/>
    <n v="5.2"/>
    <m/>
    <n v="0.46973803071364045"/>
    <m/>
    <s v="Sarah"/>
    <s v="OKAY"/>
  </r>
  <r>
    <d v="2016-09-12T00:00:00"/>
    <s v="September"/>
    <s v="Sarah Foster"/>
    <x v="22"/>
    <x v="0"/>
    <s v="Binders"/>
    <s v="GBC Instant Report Kit"/>
    <n v="20.7"/>
    <n v="4"/>
    <n v="7.76"/>
    <m/>
    <n v="0.37487922705314008"/>
    <m/>
    <s v="Sarah"/>
    <s v="OKAY"/>
  </r>
  <r>
    <d v="2016-09-12T00:00:00"/>
    <s v="September"/>
    <s v="Anthony Johnson"/>
    <x v="6"/>
    <x v="2"/>
    <s v="Accessories"/>
    <s v="ImationÂ 30456 USBÂ Flash DriveÂ 8GB"/>
    <n v="20.7"/>
    <n v="3"/>
    <n v="1.66"/>
    <m/>
    <n v="8.0193236714975843E-2"/>
    <m/>
    <s v="Anthony"/>
    <s v="OKAY"/>
  </r>
  <r>
    <d v="2016-09-12T00:00:00"/>
    <s v="September"/>
    <s v="Anthony Johnson"/>
    <x v="6"/>
    <x v="0"/>
    <s v="Fasteners"/>
    <s v="Staples"/>
    <n v="11.34"/>
    <n v="3"/>
    <n v="5.22"/>
    <m/>
    <n v="0.46031746031746029"/>
    <m/>
    <s v="Anthony"/>
    <s v="OKAY"/>
  </r>
  <r>
    <d v="2016-09-12T00:00:00"/>
    <s v="September"/>
    <s v="Anthony Johnson"/>
    <x v="6"/>
    <x v="0"/>
    <s v="Storage"/>
    <s v="Rogers Jumbo File, Granite"/>
    <n v="67.900000000000006"/>
    <n v="5"/>
    <n v="0.68"/>
    <m/>
    <n v="1.0014727540500735E-2"/>
    <m/>
    <s v="Anthony"/>
    <s v="OKAY"/>
  </r>
  <r>
    <d v="2016-09-12T00:00:00"/>
    <s v="September"/>
    <s v="Anthony Johnson"/>
    <x v="6"/>
    <x v="1"/>
    <s v="Chairs"/>
    <s v="Hon Olson Stacker Chairs"/>
    <n v="1059.1199999999999"/>
    <n v="4"/>
    <n v="307.14"/>
    <m/>
    <n v="0.28999546793564468"/>
    <m/>
    <s v="Anthony"/>
    <s v="GOOD"/>
  </r>
  <r>
    <d v="2016-09-12T00:00:00"/>
    <s v="September"/>
    <s v="Steve Chapman"/>
    <x v="14"/>
    <x v="0"/>
    <s v="Paper"/>
    <s v="Xerox 1991"/>
    <n v="68.52"/>
    <n v="3"/>
    <n v="31.52"/>
    <m/>
    <n v="0.46001167542323412"/>
    <m/>
    <s v="Steve"/>
    <s v="OKAY"/>
  </r>
  <r>
    <d v="2016-09-12T00:00:00"/>
    <s v="September"/>
    <s v="Philisse Overcash"/>
    <x v="26"/>
    <x v="2"/>
    <s v="Phones"/>
    <s v="Lunatik TT5L-002 Taktik Strike Impact Protection System for iPhone 5"/>
    <n v="146.94999999999999"/>
    <n v="3"/>
    <n v="9.18"/>
    <m/>
    <n v="6.2470227968696841E-2"/>
    <m/>
    <s v="Philisse"/>
    <e v="#N/A"/>
  </r>
  <r>
    <d v="2016-09-12T00:00:00"/>
    <s v="September"/>
    <s v="Philisse Overcash"/>
    <x v="26"/>
    <x v="1"/>
    <s v="Chairs"/>
    <s v="Global Stack Chair without Arms, Black"/>
    <n v="83.14"/>
    <n v="4"/>
    <n v="5.2"/>
    <m/>
    <n v="6.2545104642771229E-2"/>
    <m/>
    <s v="Philisse"/>
    <s v="OKAY"/>
  </r>
  <r>
    <d v="2016-09-12T00:00:00"/>
    <s v="September"/>
    <s v="Matt Collister"/>
    <x v="20"/>
    <x v="1"/>
    <s v="Furnishings"/>
    <s v="DAX Contemporary Wood Frame with Silver Metal Mat, Desktop, 11 x 14 Size"/>
    <n v="40.479999999999997"/>
    <n v="2"/>
    <n v="14.57"/>
    <m/>
    <n v="0.35993083003952575"/>
    <m/>
    <s v="Matt"/>
    <s v="OKAY"/>
  </r>
  <r>
    <d v="2016-09-13T00:00:00"/>
    <s v="September"/>
    <s v="Alejandro Grove"/>
    <x v="40"/>
    <x v="0"/>
    <s v="Storage"/>
    <s v="Rogers Jumbo File, Granite"/>
    <n v="40.74"/>
    <n v="3"/>
    <n v="0.41"/>
    <m/>
    <n v="1.0063819342169857E-2"/>
    <m/>
    <s v="Alejandro"/>
    <s v="OKAY"/>
  </r>
  <r>
    <d v="2016-09-13T00:00:00"/>
    <s v="September"/>
    <s v="Alejandro Grove"/>
    <x v="40"/>
    <x v="0"/>
    <s v="Labels"/>
    <s v="Avery 49"/>
    <n v="14.4"/>
    <n v="5"/>
    <n v="7.06"/>
    <m/>
    <n v="0.49027777777777776"/>
    <m/>
    <s v="Alejandro"/>
    <s v="OKAY"/>
  </r>
  <r>
    <d v="2016-09-13T00:00:00"/>
    <s v="September"/>
    <s v="Alejandro Grove"/>
    <x v="40"/>
    <x v="2"/>
    <s v="Phones"/>
    <s v="BlueLounge Milo Smartphone Stand, White/Metallic"/>
    <n v="149.94999999999999"/>
    <n v="5"/>
    <n v="41.99"/>
    <m/>
    <n v="0.28002667555851957"/>
    <m/>
    <s v="Alejandro"/>
    <e v="#N/A"/>
  </r>
  <r>
    <d v="2016-09-13T00:00:00"/>
    <s v="September"/>
    <s v="Alejandro Grove"/>
    <x v="40"/>
    <x v="0"/>
    <s v="Supplies"/>
    <s v="Elite 5&quot; Scissors"/>
    <n v="16.899999999999999"/>
    <n v="2"/>
    <n v="5.07"/>
    <m/>
    <n v="0.30000000000000004"/>
    <m/>
    <s v="Alejandro"/>
    <s v="OKAY"/>
  </r>
  <r>
    <d v="2016-09-13T00:00:00"/>
    <s v="September"/>
    <s v="Alejandro Grove"/>
    <x v="40"/>
    <x v="0"/>
    <s v="Paper"/>
    <s v="Things To Do Today Pad"/>
    <n v="17.61"/>
    <n v="3"/>
    <n v="8.4499999999999993"/>
    <m/>
    <n v="0.47984099943214081"/>
    <m/>
    <s v="Alejandro"/>
    <s v="OKAY"/>
  </r>
  <r>
    <d v="2016-09-13T00:00:00"/>
    <s v="September"/>
    <s v="Alejandro Grove"/>
    <x v="40"/>
    <x v="0"/>
    <s v="Appliances"/>
    <s v="Harmony Air Purifier"/>
    <n v="378"/>
    <n v="2"/>
    <n v="136.08000000000001"/>
    <m/>
    <n v="0.36000000000000004"/>
    <m/>
    <s v="Alejandro"/>
    <e v="#N/A"/>
  </r>
  <r>
    <d v="2016-09-13T00:00:00"/>
    <s v="September"/>
    <s v="Alejandro Grove"/>
    <x v="40"/>
    <x v="0"/>
    <s v="Paper"/>
    <s v="Adams Telephone Message Book W/Dividers/Space For Phone Numbers, 5 1/4&quot;X8 1/2&quot;, 300/Messages"/>
    <n v="17.64"/>
    <n v="3"/>
    <n v="8.64"/>
    <m/>
    <n v="0.48979591836734698"/>
    <m/>
    <s v="Alejandro"/>
    <s v="OKAY"/>
  </r>
  <r>
    <d v="2016-09-13T00:00:00"/>
    <s v="September"/>
    <s v="Alejandro Grove"/>
    <x v="40"/>
    <x v="0"/>
    <s v="Storage"/>
    <s v="Fellowes Mobile File Cart, Black"/>
    <n v="373.08"/>
    <n v="6"/>
    <n v="100.73"/>
    <m/>
    <n v="0.26999571137557632"/>
    <m/>
    <s v="Alejandro"/>
    <s v="GREAT"/>
  </r>
  <r>
    <d v="2016-09-13T00:00:00"/>
    <s v="September"/>
    <s v="Alejandro Grove"/>
    <x v="40"/>
    <x v="1"/>
    <s v="Furnishings"/>
    <s v="Electrix Architect's Clamp-On Swing Arm Lamp, Black"/>
    <n v="1336.44"/>
    <n v="14"/>
    <n v="387.57"/>
    <m/>
    <n v="0.29000179581574931"/>
    <m/>
    <s v="Alejandro"/>
    <s v="GOOD"/>
  </r>
  <r>
    <d v="2016-09-13T00:00:00"/>
    <s v="September"/>
    <s v="Alejandro Grove"/>
    <x v="40"/>
    <x v="2"/>
    <s v="Phones"/>
    <s v="Mediabridge Sport Armband iPhone 5s"/>
    <n v="29.97"/>
    <n v="3"/>
    <n v="0.3"/>
    <m/>
    <n v="1.001001001001001E-2"/>
    <m/>
    <s v="Alejandro"/>
    <s v="OKAY"/>
  </r>
  <r>
    <d v="2016-09-14T00:00:00"/>
    <s v="September"/>
    <s v="Parhena Norris"/>
    <x v="9"/>
    <x v="0"/>
    <s v="Paper"/>
    <s v="Xerox 224"/>
    <n v="25.92"/>
    <n v="4"/>
    <n v="12.44"/>
    <m/>
    <n v="0.47993827160493824"/>
    <m/>
    <s v="Parhena"/>
    <s v="OKAY"/>
  </r>
  <r>
    <d v="2016-09-14T00:00:00"/>
    <s v="September"/>
    <s v="Clay Ludtke"/>
    <x v="20"/>
    <x v="2"/>
    <s v="Phones"/>
    <s v="Wi-Ex zBoost YX540 Cellular Phone Signal Booster"/>
    <n v="437.85"/>
    <n v="3"/>
    <n v="131.36000000000001"/>
    <m/>
    <n v="0.30001141943587989"/>
    <m/>
    <s v="Clay"/>
    <s v="GREAT"/>
  </r>
  <r>
    <d v="2016-09-14T00:00:00"/>
    <s v="September"/>
    <s v="Clay Ludtke"/>
    <x v="20"/>
    <x v="0"/>
    <s v="Binders"/>
    <s v="GBC DocuBind 200 Manual Binding Machine"/>
    <n v="673.57"/>
    <n v="2"/>
    <n v="252.59"/>
    <m/>
    <n v="0.37500185578336326"/>
    <m/>
    <s v="Clay"/>
    <s v="GOOD"/>
  </r>
  <r>
    <d v="2016-09-15T00:00:00"/>
    <s v="September"/>
    <s v="Dean Braden"/>
    <x v="2"/>
    <x v="0"/>
    <s v="Paper"/>
    <s v="Xerox 1968"/>
    <n v="5.34"/>
    <n v="1"/>
    <n v="1.87"/>
    <m/>
    <n v="0.35018726591760302"/>
    <m/>
    <s v="Dean"/>
    <s v="OKAY"/>
  </r>
  <r>
    <d v="2016-09-15T00:00:00"/>
    <s v="September"/>
    <s v="Adam Hart"/>
    <x v="20"/>
    <x v="0"/>
    <s v="Binders"/>
    <s v="GBC DocuBind 300 Electric Binding Machine"/>
    <n v="841.57"/>
    <n v="2"/>
    <n v="294.55"/>
    <m/>
    <n v="0.35000059412764239"/>
    <m/>
    <s v="Adam"/>
    <s v="GOOD"/>
  </r>
  <r>
    <d v="2016-09-15T00:00:00"/>
    <s v="September"/>
    <s v="Rob Beeghly"/>
    <x v="22"/>
    <x v="0"/>
    <s v="Paper"/>
    <s v="TOPS &quot;Important Message&quot; Pads, Canary, 4-1/4 x 5-1/2, 50 Sheets per Pad"/>
    <n v="21.4"/>
    <n v="5"/>
    <n v="10.06"/>
    <m/>
    <n v="0.47009345794392526"/>
    <m/>
    <s v="Rob"/>
    <s v="OKAY"/>
  </r>
  <r>
    <d v="2016-09-15T00:00:00"/>
    <s v="September"/>
    <s v="Rob Beeghly"/>
    <x v="22"/>
    <x v="0"/>
    <s v="Binders"/>
    <s v="Cardinal Slant-D Ring Binder, Heavy Gauge Vinyl"/>
    <n v="48.66"/>
    <n v="7"/>
    <n v="15.82"/>
    <m/>
    <n v="0.32511302918207974"/>
    <m/>
    <s v="Rob"/>
    <s v="OKAY"/>
  </r>
  <r>
    <d v="2016-09-15T00:00:00"/>
    <s v="September"/>
    <s v="Justin Deggeller"/>
    <x v="34"/>
    <x v="0"/>
    <s v="Binders"/>
    <s v="Avery Heavy-Duty EZD View Binder with Locking Rings"/>
    <n v="20.420000000000002"/>
    <n v="4"/>
    <n v="6.64"/>
    <m/>
    <n v="0.32517140058765909"/>
    <m/>
    <s v="Justin"/>
    <s v="OKAY"/>
  </r>
  <r>
    <d v="2016-09-15T00:00:00"/>
    <s v="September"/>
    <s v="Justin Deggeller"/>
    <x v="34"/>
    <x v="1"/>
    <s v="Tables"/>
    <s v="Bretford Rectangular Conference Table Tops"/>
    <n v="1128.3900000000001"/>
    <n v="3"/>
    <n v="259.52999999999997"/>
    <m/>
    <n v="0.23000026586552516"/>
    <m/>
    <s v="Justin"/>
    <s v="GOOD"/>
  </r>
  <r>
    <d v="2016-09-15T00:00:00"/>
    <s v="September"/>
    <s v="Angele Hood"/>
    <x v="22"/>
    <x v="0"/>
    <s v="Art"/>
    <s v="SANFORD Major Accent Highlighters"/>
    <n v="35.4"/>
    <n v="5"/>
    <n v="13.45"/>
    <m/>
    <n v="0.37994350282485873"/>
    <m/>
    <s v="Angele"/>
    <s v="OKAY"/>
  </r>
  <r>
    <d v="2016-09-16T00:00:00"/>
    <s v="September"/>
    <s v="Becky Castell"/>
    <x v="3"/>
    <x v="0"/>
    <s v="Paper"/>
    <s v="Xerox 1966"/>
    <n v="12.96"/>
    <n v="2"/>
    <n v="6.35"/>
    <m/>
    <n v="0.48996913580246909"/>
    <m/>
    <s v="Becky"/>
    <s v="OKAY"/>
  </r>
  <r>
    <d v="2016-09-16T00:00:00"/>
    <s v="September"/>
    <s v="Keith Dawkins"/>
    <x v="3"/>
    <x v="1"/>
    <s v="Bookcases"/>
    <s v="Sauder Forest Hills Library with Doors, Woodland Oak Finish"/>
    <n v="273.67"/>
    <n v="2"/>
    <n v="-12.88"/>
    <m/>
    <n v="-4.7063982168304895E-2"/>
    <m/>
    <s v="Keith"/>
    <e v="#N/A"/>
  </r>
  <r>
    <d v="2016-09-16T00:00:00"/>
    <s v="September"/>
    <s v="Keith Dawkins"/>
    <x v="3"/>
    <x v="0"/>
    <s v="Appliances"/>
    <s v="Eureka Sanitaire  Multi-Pro Heavy-Duty Upright, Disposable Bags"/>
    <n v="17.48"/>
    <n v="4"/>
    <n v="4.54"/>
    <m/>
    <n v="0.2597254004576659"/>
    <m/>
    <s v="Keith"/>
    <s v="OKAY"/>
  </r>
  <r>
    <d v="2016-09-16T00:00:00"/>
    <s v="September"/>
    <s v="Corey Roper"/>
    <x v="4"/>
    <x v="1"/>
    <s v="Chairs"/>
    <s v="Global Value Mid-Back Manager's Chair, Gray"/>
    <n v="121.78"/>
    <n v="2"/>
    <n v="30.45"/>
    <m/>
    <n v="0.25004105764493345"/>
    <m/>
    <s v="Corey"/>
    <e v="#N/A"/>
  </r>
  <r>
    <d v="2016-09-17T00:00:00"/>
    <s v="September"/>
    <s v="Jim Sink"/>
    <x v="3"/>
    <x v="0"/>
    <s v="Art"/>
    <s v="Turquoise Lead Holder with Pocket Clip"/>
    <n v="20.100000000000001"/>
    <n v="3"/>
    <n v="6.63"/>
    <m/>
    <n v="0.32985074626865668"/>
    <m/>
    <s v="Jim"/>
    <s v="OKAY"/>
  </r>
  <r>
    <d v="2016-09-17T00:00:00"/>
    <s v="September"/>
    <s v="Jim Sink"/>
    <x v="3"/>
    <x v="2"/>
    <s v="Phones"/>
    <s v="Panasonic Kx-TS550"/>
    <n v="73.58"/>
    <n v="2"/>
    <n v="8.2799999999999994"/>
    <m/>
    <n v="0.11253057896167436"/>
    <m/>
    <s v="Jim"/>
    <s v="OKAY"/>
  </r>
  <r>
    <d v="2016-09-17T00:00:00"/>
    <s v="September"/>
    <s v="Jim Sink"/>
    <x v="3"/>
    <x v="0"/>
    <s v="Paper"/>
    <s v="Xerox 1995"/>
    <n v="6.48"/>
    <n v="1"/>
    <n v="3.11"/>
    <m/>
    <n v="0.47993827160493824"/>
    <m/>
    <s v="Jim"/>
    <s v="OKAY"/>
  </r>
  <r>
    <d v="2016-09-17T00:00:00"/>
    <s v="September"/>
    <s v="Cindy Stewart"/>
    <x v="4"/>
    <x v="2"/>
    <s v="Machines"/>
    <s v="Lexmark X 9575 Professional All-in-One Color Printer"/>
    <n v="396"/>
    <n v="4"/>
    <n v="190.08"/>
    <m/>
    <n v="0.48000000000000004"/>
    <m/>
    <s v="Cindy"/>
    <s v="GREAT"/>
  </r>
  <r>
    <d v="2016-09-17T00:00:00"/>
    <s v="September"/>
    <s v="Laura Armstrong"/>
    <x v="41"/>
    <x v="2"/>
    <s v="Phones"/>
    <s v="Wi-Ex zBoost YX540 Cellular Phone Signal Booster"/>
    <n v="437.85"/>
    <n v="3"/>
    <n v="131.36000000000001"/>
    <m/>
    <n v="0.30001141943587989"/>
    <m/>
    <s v="Laura"/>
    <s v="GREAT"/>
  </r>
  <r>
    <d v="2016-09-17T00:00:00"/>
    <s v="September"/>
    <s v="Laura Armstrong"/>
    <x v="41"/>
    <x v="1"/>
    <s v="Furnishings"/>
    <s v="C-Line Cubicle Keepers Polyproplyene Holder w/Velcro Back, 8-1/2x11, 25/Bx"/>
    <n v="109.48"/>
    <n v="2"/>
    <n v="33.94"/>
    <m/>
    <n v="0.31001096090610153"/>
    <m/>
    <s v="Laura"/>
    <s v="GREAT"/>
  </r>
  <r>
    <d v="2016-09-17T00:00:00"/>
    <s v="September"/>
    <s v="Sanjit Jacobs"/>
    <x v="22"/>
    <x v="1"/>
    <s v="Chairs"/>
    <s v="Harbour Creations 67200 Series Stacking Chairs"/>
    <n v="113.89"/>
    <n v="2"/>
    <n v="9.9700000000000006"/>
    <m/>
    <n v="8.7540609359908692E-2"/>
    <m/>
    <s v="Sanjit"/>
    <s v="GREAT"/>
  </r>
  <r>
    <d v="2016-09-17T00:00:00"/>
    <s v="September"/>
    <s v="Sanjit Jacobs"/>
    <x v="22"/>
    <x v="2"/>
    <s v="Phones"/>
    <s v="Clarity 53712"/>
    <n v="105.58"/>
    <n v="2"/>
    <n v="7.92"/>
    <m/>
    <n v="7.5014207236218988E-2"/>
    <m/>
    <s v="Sanjit"/>
    <s v="GREAT"/>
  </r>
  <r>
    <d v="2016-09-17T00:00:00"/>
    <s v="September"/>
    <s v="Luke Weiss"/>
    <x v="20"/>
    <x v="0"/>
    <s v="Binders"/>
    <s v="Avery Arch Ring Binders"/>
    <n v="232.4"/>
    <n v="5"/>
    <n v="78.44"/>
    <m/>
    <n v="0.33752151462994834"/>
    <m/>
    <s v="Luke"/>
    <e v="#N/A"/>
  </r>
  <r>
    <d v="2016-09-17T00:00:00"/>
    <s v="September"/>
    <s v="Brendan Sweed"/>
    <x v="18"/>
    <x v="0"/>
    <s v="Art"/>
    <s v="Sanford Liquid Accent Highlighters"/>
    <n v="33.4"/>
    <n v="5"/>
    <n v="12.36"/>
    <m/>
    <n v="0.37005988023952097"/>
    <m/>
    <s v="Brendan"/>
    <s v="OKAY"/>
  </r>
  <r>
    <d v="2016-09-17T00:00:00"/>
    <s v="September"/>
    <s v="Patrick O'Donnell"/>
    <x v="32"/>
    <x v="1"/>
    <s v="Furnishings"/>
    <s v="C-Line Magnetic Cubicle Keepers, Clear Polypropylene"/>
    <n v="14.82"/>
    <n v="3"/>
    <n v="6.22"/>
    <m/>
    <n v="0.41970310391363019"/>
    <m/>
    <s v="Patrick"/>
    <s v="OKAY"/>
  </r>
  <r>
    <d v="2016-09-17T00:00:00"/>
    <s v="September"/>
    <s v="Patrick O'Donnell"/>
    <x v="32"/>
    <x v="1"/>
    <s v="Furnishings"/>
    <s v="Howard Miller 14-1/2&quot; Diameter Chrome Round Wall Clock"/>
    <n v="191.82"/>
    <n v="3"/>
    <n v="61.38"/>
    <m/>
    <n v="0.31998748827025336"/>
    <m/>
    <s v="Patrick"/>
    <s v="GREAT"/>
  </r>
  <r>
    <d v="2016-09-17T00:00:00"/>
    <s v="September"/>
    <s v="Troy Staebel"/>
    <x v="10"/>
    <x v="0"/>
    <s v="Storage"/>
    <s v="Safco Industrial Shelving"/>
    <n v="295.39999999999998"/>
    <n v="5"/>
    <n v="-62.77"/>
    <m/>
    <n v="-0.21249153689911987"/>
    <m/>
    <s v="Troy"/>
    <e v="#N/A"/>
  </r>
  <r>
    <d v="2016-09-17T00:00:00"/>
    <s v="September"/>
    <s v="Chuck Clark"/>
    <x v="22"/>
    <x v="0"/>
    <s v="Labels"/>
    <s v="Avery 481"/>
    <n v="12.32"/>
    <n v="4"/>
    <n v="5.91"/>
    <m/>
    <n v="0.47970779220779219"/>
    <m/>
    <s v="Chuck"/>
    <s v="OKAY"/>
  </r>
  <r>
    <d v="2016-09-18T00:00:00"/>
    <s v="September"/>
    <s v="Henry MacAllister"/>
    <x v="20"/>
    <x v="0"/>
    <s v="Binders"/>
    <s v="Avery Binding System Hidden Tab Executive Style Index Sets"/>
    <n v="4.62"/>
    <n v="1"/>
    <n v="1.73"/>
    <m/>
    <n v="0.37445887445887444"/>
    <m/>
    <s v="Henry"/>
    <s v="OKAY"/>
  </r>
  <r>
    <d v="2016-09-18T00:00:00"/>
    <s v="September"/>
    <s v="Nona Balk"/>
    <x v="16"/>
    <x v="1"/>
    <s v="Tables"/>
    <s v="Chromcraft Round Conference Tables"/>
    <n v="383.44"/>
    <n v="4"/>
    <n v="-167.32"/>
    <m/>
    <n v="-0.43636553306905901"/>
    <m/>
    <s v="Nona"/>
    <s v="GREAT"/>
  </r>
  <r>
    <d v="2016-09-18T00:00:00"/>
    <s v="September"/>
    <s v="Anne McFarland"/>
    <x v="33"/>
    <x v="1"/>
    <s v="Chairs"/>
    <s v="Office Star - Professional Matrix Back Chair with 2-to-1 Synchro Tilt and Mesh Fabric Seat"/>
    <n v="350.98"/>
    <n v="1"/>
    <n v="84.24"/>
    <m/>
    <n v="0.24001367599293405"/>
    <m/>
    <s v="Anne"/>
    <e v="#N/A"/>
  </r>
  <r>
    <d v="2016-09-18T00:00:00"/>
    <s v="September"/>
    <s v="Anne McFarland"/>
    <x v="33"/>
    <x v="0"/>
    <s v="Paper"/>
    <s v="Southworth Parchment Paper &amp; Envelopes"/>
    <n v="13.08"/>
    <n v="2"/>
    <n v="6.02"/>
    <m/>
    <n v="0.46024464831804279"/>
    <m/>
    <s v="Anne"/>
    <s v="OKAY"/>
  </r>
  <r>
    <d v="2016-09-18T00:00:00"/>
    <s v="September"/>
    <s v="Anne McFarland"/>
    <x v="33"/>
    <x v="0"/>
    <s v="Storage"/>
    <s v="Tennsco Double-Tier Lockers"/>
    <n v="900.08"/>
    <n v="4"/>
    <n v="117.01"/>
    <m/>
    <n v="0.12999955559505821"/>
    <m/>
    <s v="Anne"/>
    <s v="GOOD"/>
  </r>
  <r>
    <d v="2016-09-18T00:00:00"/>
    <s v="September"/>
    <s v="Seth Vernon"/>
    <x v="10"/>
    <x v="1"/>
    <s v="Furnishings"/>
    <s v="Eldon Pizzaz Desk Accessories"/>
    <n v="5.35"/>
    <n v="3"/>
    <n v="1.61"/>
    <m/>
    <n v="0.30093457943925239"/>
    <m/>
    <s v="Seth"/>
    <s v="OKAY"/>
  </r>
  <r>
    <d v="2016-09-18T00:00:00"/>
    <s v="September"/>
    <s v="Seth Vernon"/>
    <x v="10"/>
    <x v="1"/>
    <s v="Chairs"/>
    <s v="Situations Contoured Folding Chairs, 4/Set"/>
    <n v="99.37"/>
    <n v="2"/>
    <n v="-7.1"/>
    <m/>
    <n v="-7.1450135855892119E-2"/>
    <m/>
    <s v="Seth"/>
    <s v="OKAY"/>
  </r>
  <r>
    <d v="2016-09-18T00:00:00"/>
    <s v="September"/>
    <s v="Seth Vernon"/>
    <x v="10"/>
    <x v="0"/>
    <s v="Art"/>
    <s v="Eldon Spacemaker Box, Quick-Snap Lid, Clear"/>
    <n v="2.67"/>
    <n v="1"/>
    <n v="0.37"/>
    <m/>
    <n v="0.13857677902621723"/>
    <m/>
    <s v="Seth"/>
    <s v="OKAY"/>
  </r>
  <r>
    <d v="2016-09-18T00:00:00"/>
    <s v="September"/>
    <s v="Magdelene Morse"/>
    <x v="20"/>
    <x v="1"/>
    <s v="Chairs"/>
    <s v="Global Leather Executive Chair"/>
    <n v="631.78"/>
    <n v="2"/>
    <n v="140.4"/>
    <m/>
    <n v="0.22222925701984869"/>
    <m/>
    <s v="Magdelene"/>
    <s v="GOOD"/>
  </r>
  <r>
    <d v="2016-09-18T00:00:00"/>
    <s v="September"/>
    <s v="Magdelene Morse"/>
    <x v="20"/>
    <x v="1"/>
    <s v="Furnishings"/>
    <s v="DAX Two-Tone Silver Metal Document Frame"/>
    <n v="60.72"/>
    <n v="3"/>
    <n v="26.11"/>
    <m/>
    <n v="0.43000658761528326"/>
    <m/>
    <s v="Magdelene"/>
    <s v="OKAY"/>
  </r>
  <r>
    <d v="2016-09-18T00:00:00"/>
    <s v="September"/>
    <s v="Patrick O'Brill"/>
    <x v="16"/>
    <x v="0"/>
    <s v="Labels"/>
    <s v="Avery 480"/>
    <n v="3"/>
    <n v="1"/>
    <n v="1.05"/>
    <m/>
    <n v="0.35000000000000003"/>
    <m/>
    <s v="Patrick"/>
    <s v="OKAY"/>
  </r>
  <r>
    <d v="2016-09-18T00:00:00"/>
    <s v="September"/>
    <s v="Jane Waco"/>
    <x v="3"/>
    <x v="1"/>
    <s v="Chairs"/>
    <s v="Global Troy Executive Leather Low-Back Tilter"/>
    <n v="801.57"/>
    <n v="2"/>
    <n v="50.1"/>
    <m/>
    <n v="6.2502339159399678E-2"/>
    <m/>
    <s v="Jane"/>
    <s v="GOOD"/>
  </r>
  <r>
    <d v="2016-09-18T00:00:00"/>
    <s v="September"/>
    <s v="Jane Waco"/>
    <x v="3"/>
    <x v="0"/>
    <s v="Paper"/>
    <s v="Xerox 1945"/>
    <n v="368.91"/>
    <n v="9"/>
    <n v="180.77"/>
    <m/>
    <n v="0.49001111382179935"/>
    <m/>
    <s v="Jane"/>
    <s v="GREAT"/>
  </r>
  <r>
    <d v="2016-09-18T00:00:00"/>
    <s v="September"/>
    <s v="Jane Waco"/>
    <x v="3"/>
    <x v="1"/>
    <s v="Chairs"/>
    <s v="Global High-Back Leather Tilter, Burgundy"/>
    <n v="885.53"/>
    <n v="9"/>
    <n v="-99.62"/>
    <m/>
    <n v="-0.11249760030716069"/>
    <m/>
    <s v="Jane"/>
    <s v="GOOD"/>
  </r>
  <r>
    <d v="2016-09-18T00:00:00"/>
    <s v="September"/>
    <s v="Bill Donatelli"/>
    <x v="3"/>
    <x v="2"/>
    <s v="Phones"/>
    <s v="Polycom CX300 Desktop Phone USB VoIP phone"/>
    <n v="239.98"/>
    <n v="2"/>
    <n v="24"/>
    <m/>
    <n v="0.10000833402783565"/>
    <m/>
    <s v="Bill"/>
    <s v="GREAT"/>
  </r>
  <r>
    <d v="2016-09-19T00:00:00"/>
    <s v="September"/>
    <s v="Eugene Hildebrand"/>
    <x v="1"/>
    <x v="1"/>
    <s v="Chairs"/>
    <s v="Global Troy Executive Leather Low-Back Tilter"/>
    <n v="701.37"/>
    <n v="2"/>
    <n v="-50.1"/>
    <m/>
    <n v="-7.1431626673510412E-2"/>
    <m/>
    <s v="Eugene"/>
    <s v="GOOD"/>
  </r>
  <r>
    <d v="2016-09-19T00:00:00"/>
    <s v="September"/>
    <s v="Eugene Hildebrand"/>
    <x v="1"/>
    <x v="0"/>
    <s v="Binders"/>
    <s v="Avery Binding System Hidden Tab Executive Style Index Sets"/>
    <n v="2.31"/>
    <n v="2"/>
    <n v="-3.46"/>
    <m/>
    <n v="-1.4978354978354977"/>
    <m/>
    <s v="Eugene"/>
    <s v="OKAY"/>
  </r>
  <r>
    <d v="2016-09-19T00:00:00"/>
    <s v="September"/>
    <s v="Rick Huthwaite"/>
    <x v="43"/>
    <x v="0"/>
    <s v="Storage"/>
    <s v="Hot File 7-Pocket, Floor Stand"/>
    <n v="1606.23"/>
    <n v="9"/>
    <n v="481.87"/>
    <m/>
    <n v="0.30000062257584531"/>
    <m/>
    <s v="Rick"/>
    <s v="GOOD"/>
  </r>
  <r>
    <d v="2016-09-19T00:00:00"/>
    <s v="September"/>
    <s v="Rick Huthwaite"/>
    <x v="43"/>
    <x v="0"/>
    <s v="Paper"/>
    <s v="Adams Telephone Message Book W/Dividers/Space For Phone Numbers, 5 1/4&quot;X8 1/2&quot;, 200/Messages"/>
    <n v="17.04"/>
    <n v="3"/>
    <n v="7.67"/>
    <m/>
    <n v="0.45011737089201881"/>
    <m/>
    <s v="Rick"/>
    <s v="OKAY"/>
  </r>
  <r>
    <d v="2016-09-19T00:00:00"/>
    <s v="September"/>
    <s v="Rick Huthwaite"/>
    <x v="43"/>
    <x v="0"/>
    <s v="Binders"/>
    <s v="JM Magazine Binder"/>
    <n v="49.53"/>
    <n v="3"/>
    <n v="23.77"/>
    <m/>
    <n v="0.47991116495053499"/>
    <m/>
    <s v="Rick"/>
    <s v="OKAY"/>
  </r>
  <r>
    <d v="2016-09-19T00:00:00"/>
    <s v="September"/>
    <s v="Rick Huthwaite"/>
    <x v="43"/>
    <x v="1"/>
    <s v="Chairs"/>
    <s v="Lifetime Advantage Folding Chairs, 4/Carton"/>
    <n v="872.32"/>
    <n v="4"/>
    <n v="244.25"/>
    <m/>
    <n v="0.28000045854732208"/>
    <m/>
    <s v="Rick"/>
    <s v="GOOD"/>
  </r>
  <r>
    <d v="2016-09-19T00:00:00"/>
    <s v="September"/>
    <s v="Scot Wooten"/>
    <x v="3"/>
    <x v="0"/>
    <s v="Paper"/>
    <s v="Xerox Color Copier Paper, 11&quot; x 17&quot;, Ream"/>
    <n v="159.88"/>
    <n v="7"/>
    <n v="73.540000000000006"/>
    <m/>
    <n v="0.45996997748311241"/>
    <m/>
    <s v="Scot"/>
    <e v="#N/A"/>
  </r>
  <r>
    <d v="2016-09-19T00:00:00"/>
    <s v="September"/>
    <s v="Shirley Daniels"/>
    <x v="23"/>
    <x v="0"/>
    <s v="Binders"/>
    <s v="Storex DuraTech Recycled Plastic Frosted Binders"/>
    <n v="25.44"/>
    <n v="6"/>
    <n v="12.72"/>
    <m/>
    <n v="0.5"/>
    <m/>
    <s v="Shirley"/>
    <s v="OKAY"/>
  </r>
  <r>
    <d v="2016-09-19T00:00:00"/>
    <s v="September"/>
    <s v="Shirley Daniels"/>
    <x v="23"/>
    <x v="0"/>
    <s v="Supplies"/>
    <s v="Acme Forged Steel Scissors with Black Enamel Handles"/>
    <n v="27.93"/>
    <n v="3"/>
    <n v="8.1"/>
    <m/>
    <n v="0.29001074113856068"/>
    <m/>
    <s v="Shirley"/>
    <s v="OKAY"/>
  </r>
  <r>
    <d v="2016-09-19T00:00:00"/>
    <s v="September"/>
    <s v="Theone Pippenger"/>
    <x v="4"/>
    <x v="0"/>
    <s v="Supplies"/>
    <s v="Letter Slitter"/>
    <n v="5.04"/>
    <n v="2"/>
    <n v="0.15"/>
    <m/>
    <n v="2.976190476190476E-2"/>
    <m/>
    <s v="Theone"/>
    <s v="OKAY"/>
  </r>
  <r>
    <d v="2016-09-19T00:00:00"/>
    <s v="September"/>
    <s v="Theone Pippenger"/>
    <x v="4"/>
    <x v="2"/>
    <s v="Accessories"/>
    <s v="Logitech Wireless Marathon Mouse M705"/>
    <n v="249.95"/>
    <n v="5"/>
    <n v="107.48"/>
    <m/>
    <n v="0.43000600120024007"/>
    <m/>
    <s v="Theone"/>
    <e v="#N/A"/>
  </r>
  <r>
    <d v="2016-09-19T00:00:00"/>
    <s v="September"/>
    <s v="Anne Pryor"/>
    <x v="2"/>
    <x v="1"/>
    <s v="Furnishings"/>
    <s v="Nu-Dell Oak Frame"/>
    <n v="25.63"/>
    <n v="3"/>
    <n v="3.84"/>
    <m/>
    <n v="0.14982442450253608"/>
    <m/>
    <s v="Anne"/>
    <s v="OKAY"/>
  </r>
  <r>
    <d v="2016-09-19T00:00:00"/>
    <s v="September"/>
    <s v="Chuck Clark"/>
    <x v="3"/>
    <x v="0"/>
    <s v="Binders"/>
    <s v="Cardinal Holdit Business Card Pockets"/>
    <n v="11.95"/>
    <n v="3"/>
    <n v="4.18"/>
    <m/>
    <n v="0.3497907949790795"/>
    <m/>
    <s v="Chuck"/>
    <s v="OKAY"/>
  </r>
  <r>
    <d v="2016-09-19T00:00:00"/>
    <s v="September"/>
    <s v="Chuck Clark"/>
    <x v="3"/>
    <x v="0"/>
    <s v="Supplies"/>
    <s v="Kleencut Forged Office Shears by Acme United Corporation"/>
    <n v="6.24"/>
    <n v="3"/>
    <n v="1.87"/>
    <m/>
    <n v="0.29967948717948717"/>
    <m/>
    <s v="Chuck"/>
    <s v="OKAY"/>
  </r>
  <r>
    <d v="2016-09-19T00:00:00"/>
    <s v="September"/>
    <s v="Clytie Kelty"/>
    <x v="43"/>
    <x v="0"/>
    <s v="Storage"/>
    <s v="Home/Office Personal File Carts"/>
    <n v="69.52"/>
    <n v="2"/>
    <n v="17.38"/>
    <m/>
    <n v="0.25"/>
    <m/>
    <s v="Clytie"/>
    <s v="OKAY"/>
  </r>
  <r>
    <d v="2016-09-19T00:00:00"/>
    <s v="September"/>
    <s v="Frank Hawley"/>
    <x v="3"/>
    <x v="0"/>
    <s v="Binders"/>
    <s v="Avery Heavy-Duty EZD  Binder With Locking Rings"/>
    <n v="8.93"/>
    <n v="2"/>
    <n v="3.12"/>
    <m/>
    <n v="0.34938409854423297"/>
    <m/>
    <s v="Frank"/>
    <s v="OKAY"/>
  </r>
  <r>
    <d v="2016-09-20T00:00:00"/>
    <s v="September"/>
    <s v="Greg Maxwell"/>
    <x v="3"/>
    <x v="0"/>
    <s v="Paper"/>
    <s v="Strathmore Photo Frame Cards"/>
    <n v="65.790000000000006"/>
    <n v="9"/>
    <n v="30.26"/>
    <m/>
    <n v="0.4599483204134367"/>
    <m/>
    <s v="Greg"/>
    <s v="OKAY"/>
  </r>
  <r>
    <d v="2016-09-20T00:00:00"/>
    <s v="September"/>
    <s v="Greg Maxwell"/>
    <x v="3"/>
    <x v="0"/>
    <s v="Binders"/>
    <s v="Fellowes PB200 Plastic Comb Binding Machine"/>
    <n v="271.98"/>
    <n v="2"/>
    <n v="88.39"/>
    <m/>
    <n v="0.32498713140672109"/>
    <m/>
    <s v="Greg"/>
    <e v="#N/A"/>
  </r>
  <r>
    <d v="2016-09-20T00:00:00"/>
    <s v="September"/>
    <s v="Greg Maxwell"/>
    <x v="3"/>
    <x v="0"/>
    <s v="Art"/>
    <s v="Newell 343"/>
    <n v="11.76"/>
    <n v="4"/>
    <n v="3.18"/>
    <m/>
    <n v="0.27040816326530615"/>
    <m/>
    <s v="Greg"/>
    <s v="OKAY"/>
  </r>
  <r>
    <d v="2016-09-20T00:00:00"/>
    <s v="September"/>
    <s v="Greg Maxwell"/>
    <x v="3"/>
    <x v="0"/>
    <s v="Paper"/>
    <s v="Xerox 1944"/>
    <n v="77.52"/>
    <n v="2"/>
    <n v="37.979999999999997"/>
    <m/>
    <n v="0.48993808049535603"/>
    <m/>
    <s v="Greg"/>
    <s v="OKAY"/>
  </r>
  <r>
    <d v="2016-09-20T00:00:00"/>
    <s v="September"/>
    <s v="Greg Maxwell"/>
    <x v="3"/>
    <x v="0"/>
    <s v="Binders"/>
    <s v="Ibico Plastic Spiral Binding Combs"/>
    <n v="48.64"/>
    <n v="2"/>
    <n v="15.81"/>
    <m/>
    <n v="0.32504111842105265"/>
    <m/>
    <s v="Greg"/>
    <s v="OKAY"/>
  </r>
  <r>
    <d v="2016-09-20T00:00:00"/>
    <s v="September"/>
    <s v="Filia McAdams"/>
    <x v="25"/>
    <x v="1"/>
    <s v="Furnishings"/>
    <s v="Dana Swing-Arm Lamps"/>
    <n v="17.09"/>
    <n v="2"/>
    <n v="1.07"/>
    <m/>
    <n v="6.2609713282621424E-2"/>
    <m/>
    <s v="Filia"/>
    <s v="OKAY"/>
  </r>
  <r>
    <d v="2016-09-20T00:00:00"/>
    <s v="September"/>
    <s v="Filia McAdams"/>
    <x v="25"/>
    <x v="1"/>
    <s v="Chairs"/>
    <s v="Global High-Back Leather Tilter, Burgundy"/>
    <n v="98.39"/>
    <n v="1"/>
    <n v="-11.07"/>
    <m/>
    <n v="-0.11251143408883017"/>
    <m/>
    <s v="Filia"/>
    <s v="OKAY"/>
  </r>
  <r>
    <d v="2016-09-20T00:00:00"/>
    <s v="September"/>
    <s v="Helen Abelman"/>
    <x v="20"/>
    <x v="0"/>
    <s v="Appliances"/>
    <s v="Honeywell Quietcare HEPA Air Cleaner"/>
    <n v="393.25"/>
    <n v="5"/>
    <n v="129.77000000000001"/>
    <m/>
    <n v="0.32999364272091547"/>
    <m/>
    <s v="Helen"/>
    <e v="#N/A"/>
  </r>
  <r>
    <d v="2016-09-20T00:00:00"/>
    <s v="September"/>
    <s v="Edward Nazzal"/>
    <x v="14"/>
    <x v="0"/>
    <s v="Binders"/>
    <s v="GBC Poly Designer Binding Covers"/>
    <n v="83.7"/>
    <n v="5"/>
    <n v="41.01"/>
    <m/>
    <n v="0.48996415770609314"/>
    <m/>
    <s v="Edward"/>
    <s v="OKAY"/>
  </r>
  <r>
    <d v="2016-09-20T00:00:00"/>
    <s v="September"/>
    <s v="Heather Jas"/>
    <x v="22"/>
    <x v="1"/>
    <s v="Bookcases"/>
    <s v="O'Sullivan 5-Shelf Heavy-Duty Bookcases"/>
    <n v="163.88"/>
    <n v="2"/>
    <n v="40.97"/>
    <m/>
    <n v="0.25"/>
    <m/>
    <s v="Heather"/>
    <e v="#N/A"/>
  </r>
  <r>
    <d v="2016-09-22T00:00:00"/>
    <s v="September"/>
    <s v="Sally Hughsby"/>
    <x v="15"/>
    <x v="0"/>
    <s v="Art"/>
    <s v="Berol Giant Pencil Sharpener"/>
    <n v="40.78"/>
    <n v="3"/>
    <n v="4.59"/>
    <m/>
    <n v="0.1125551741049534"/>
    <m/>
    <s v="Sally"/>
    <s v="OKAY"/>
  </r>
  <r>
    <d v="2016-09-22T00:00:00"/>
    <s v="September"/>
    <s v="Sally Hughsby"/>
    <x v="15"/>
    <x v="2"/>
    <s v="Phones"/>
    <s v="PayAnywhere Card Reader"/>
    <n v="63.94"/>
    <n v="8"/>
    <n v="5.59"/>
    <m/>
    <n v="8.7425711604629336E-2"/>
    <m/>
    <s v="Sally"/>
    <s v="OKAY"/>
  </r>
  <r>
    <d v="2016-09-22T00:00:00"/>
    <s v="September"/>
    <s v="Pierre Wener"/>
    <x v="2"/>
    <x v="0"/>
    <s v="Art"/>
    <s v="Newell 348"/>
    <n v="7.87"/>
    <n v="3"/>
    <n v="0.89"/>
    <m/>
    <n v="0.11308767471410419"/>
    <m/>
    <s v="Pierre"/>
    <s v="OKAY"/>
  </r>
  <r>
    <d v="2016-09-22T00:00:00"/>
    <s v="September"/>
    <s v="Amy Cox"/>
    <x v="16"/>
    <x v="0"/>
    <s v="Binders"/>
    <s v="Acco Suede Grain Vinyl Round Ring Binder"/>
    <n v="7.51"/>
    <n v="9"/>
    <n v="-6"/>
    <m/>
    <n v="-0.79893475366178435"/>
    <m/>
    <s v="Amy"/>
    <s v="OKAY"/>
  </r>
  <r>
    <d v="2016-09-22T00:00:00"/>
    <s v="September"/>
    <s v="Amy Cox"/>
    <x v="16"/>
    <x v="0"/>
    <s v="Labels"/>
    <s v="Avery Address/Shipping Labels for Typewriters, 4&quot; x 2&quot;"/>
    <n v="16.559999999999999"/>
    <n v="2"/>
    <n v="5.8"/>
    <m/>
    <n v="0.35024154589371981"/>
    <m/>
    <s v="Amy"/>
    <s v="OKAY"/>
  </r>
  <r>
    <d v="2016-09-22T00:00:00"/>
    <s v="September"/>
    <s v="Ann Steele"/>
    <x v="5"/>
    <x v="1"/>
    <s v="Furnishings"/>
    <s v="G.E. Longer-Life Indoor Recessed Floodlight Bulbs"/>
    <n v="13.28"/>
    <n v="2"/>
    <n v="6.37"/>
    <m/>
    <n v="0.47966867469879521"/>
    <m/>
    <s v="Ann"/>
    <s v="OKAY"/>
  </r>
  <r>
    <d v="2016-09-22T00:00:00"/>
    <s v="September"/>
    <s v="Robert Dilbeck"/>
    <x v="2"/>
    <x v="0"/>
    <s v="Labels"/>
    <s v="Avery 476"/>
    <n v="16.52"/>
    <n v="5"/>
    <n v="5.37"/>
    <m/>
    <n v="0.32506053268765134"/>
    <m/>
    <s v="Robert"/>
    <s v="OKAY"/>
  </r>
  <r>
    <d v="2016-09-22T00:00:00"/>
    <s v="September"/>
    <s v="Sam Zeldin"/>
    <x v="20"/>
    <x v="0"/>
    <s v="Storage"/>
    <s v="Sortfiler Multipurpose Personal File Organizer, Black"/>
    <n v="128.34"/>
    <n v="6"/>
    <n v="37.22"/>
    <m/>
    <n v="0.2900109085242325"/>
    <m/>
    <s v="Sam"/>
    <e v="#N/A"/>
  </r>
  <r>
    <d v="2016-09-22T00:00:00"/>
    <s v="September"/>
    <s v="Anna Chung"/>
    <x v="18"/>
    <x v="0"/>
    <s v="Paper"/>
    <s v="Xerox 1895"/>
    <n v="35.880000000000003"/>
    <n v="6"/>
    <n v="16.149999999999999"/>
    <m/>
    <n v="0.45011148272017831"/>
    <m/>
    <s v="Anna"/>
    <s v="OKAY"/>
  </r>
  <r>
    <d v="2016-09-22T00:00:00"/>
    <s v="September"/>
    <s v="Suzanne McNair"/>
    <x v="26"/>
    <x v="1"/>
    <s v="Furnishings"/>
    <s v="Aluminum Document Frame"/>
    <n v="68.430000000000007"/>
    <n v="7"/>
    <n v="8.5500000000000007"/>
    <m/>
    <n v="0.12494519947391494"/>
    <m/>
    <s v="Suzanne"/>
    <s v="OKAY"/>
  </r>
  <r>
    <d v="2016-09-22T00:00:00"/>
    <s v="September"/>
    <s v="Chris Selesnick"/>
    <x v="21"/>
    <x v="1"/>
    <s v="Furnishings"/>
    <s v="DAX Two-Tone Rosewood/Black Document Frame, Desktop, 5 x 7"/>
    <n v="18.96"/>
    <n v="2"/>
    <n v="7.58"/>
    <m/>
    <n v="0.39978902953586498"/>
    <m/>
    <s v="Chris"/>
    <s v="OKAY"/>
  </r>
  <r>
    <d v="2016-09-22T00:00:00"/>
    <s v="September"/>
    <s v="Nora Pelletier"/>
    <x v="10"/>
    <x v="0"/>
    <s v="Envelopes"/>
    <s v="Blue String-Tie &amp; Button Interoffice Envelopes, 10 x 13"/>
    <n v="63.97"/>
    <n v="2"/>
    <n v="19.989999999999998"/>
    <m/>
    <n v="0.31249022979521651"/>
    <m/>
    <s v="Nora"/>
    <s v="OKAY"/>
  </r>
  <r>
    <d v="2016-09-22T00:00:00"/>
    <s v="September"/>
    <s v="Ryan Crowe"/>
    <x v="14"/>
    <x v="0"/>
    <s v="Paper"/>
    <s v="RSVP Cards &amp; Envelopes, Blank White, 8-1/2&quot; X 11&quot;, 24 Cards/25 Envelopes/Set"/>
    <n v="35.56"/>
    <n v="7"/>
    <n v="16.71"/>
    <m/>
    <n v="0.46991001124859394"/>
    <m/>
    <s v="Ryan"/>
    <s v="OKAY"/>
  </r>
  <r>
    <d v="2016-09-22T00:00:00"/>
    <s v="September"/>
    <s v="Ryan Crowe"/>
    <x v="14"/>
    <x v="2"/>
    <s v="Phones"/>
    <s v="Panasonic KX TS208W Corded phone"/>
    <n v="97.98"/>
    <n v="2"/>
    <n v="27.43"/>
    <m/>
    <n v="0.27995509287609716"/>
    <m/>
    <s v="Ryan"/>
    <s v="OKAY"/>
  </r>
  <r>
    <d v="2016-09-23T00:00:00"/>
    <s v="September"/>
    <s v="Kelly Lampkin"/>
    <x v="10"/>
    <x v="1"/>
    <s v="Furnishings"/>
    <s v="Rubbermaid ClusterMat Chairmats, Mat Size- 66&quot; x 60&quot;, Lip 20&quot; x 11&quot; -90 Degree Angle"/>
    <n v="532.70000000000005"/>
    <n v="6"/>
    <n v="-26.64"/>
    <m/>
    <n v="-5.0009386146048426E-2"/>
    <m/>
    <s v="Kelly"/>
    <s v="GOOD"/>
  </r>
  <r>
    <d v="2016-09-23T00:00:00"/>
    <s v="September"/>
    <s v="Kelly Lampkin"/>
    <x v="10"/>
    <x v="0"/>
    <s v="Art"/>
    <s v="Dixon Ticonderoga Maple Cedar Pencil, #2"/>
    <n v="4.91"/>
    <n v="2"/>
    <n v="0.31"/>
    <m/>
    <n v="6.313645621181263E-2"/>
    <m/>
    <s v="Kelly"/>
    <s v="OKAY"/>
  </r>
  <r>
    <d v="2016-09-23T00:00:00"/>
    <s v="September"/>
    <s v="Russell Applegate"/>
    <x v="4"/>
    <x v="0"/>
    <s v="Storage"/>
    <s v="Eldon Mobile Mega Data Cart  Mega Stackable  Add-On Trays"/>
    <n v="118.25"/>
    <n v="5"/>
    <n v="34.29"/>
    <m/>
    <n v="0.28997885835095139"/>
    <m/>
    <s v="Russell"/>
    <s v="GREAT"/>
  </r>
  <r>
    <d v="2016-09-23T00:00:00"/>
    <s v="September"/>
    <s v="Russell Applegate"/>
    <x v="4"/>
    <x v="1"/>
    <s v="Chairs"/>
    <s v="Hon Mobius Operator's Chair"/>
    <n v="368.97"/>
    <n v="3"/>
    <n v="81.17"/>
    <m/>
    <n v="0.21999078515868498"/>
    <m/>
    <s v="Russell"/>
    <e v="#N/A"/>
  </r>
  <r>
    <d v="2016-09-23T00:00:00"/>
    <s v="September"/>
    <s v="Candace McMahon"/>
    <x v="22"/>
    <x v="0"/>
    <s v="Supplies"/>
    <s v="Acme Design Stainless Steel Bent Scissors"/>
    <n v="13.68"/>
    <n v="2"/>
    <n v="3.69"/>
    <m/>
    <n v="0.26973684210526316"/>
    <m/>
    <s v="Candace"/>
    <s v="OKAY"/>
  </r>
  <r>
    <d v="2016-09-23T00:00:00"/>
    <s v="September"/>
    <s v="Darrin Van Huff"/>
    <x v="3"/>
    <x v="0"/>
    <s v="Envelopes"/>
    <s v="Poly String Tie Envelopes"/>
    <n v="4.08"/>
    <n v="2"/>
    <n v="1.92"/>
    <m/>
    <n v="0.47058823529411764"/>
    <m/>
    <s v="Darrin"/>
    <s v="OKAY"/>
  </r>
  <r>
    <d v="2016-09-23T00:00:00"/>
    <s v="September"/>
    <s v="Darrin Van Huff"/>
    <x v="3"/>
    <x v="0"/>
    <s v="Labels"/>
    <s v="Avery 51"/>
    <n v="18.899999999999999"/>
    <n v="3"/>
    <n v="8.69"/>
    <m/>
    <n v="0.4597883597883598"/>
    <m/>
    <s v="Darrin"/>
    <s v="OKAY"/>
  </r>
  <r>
    <d v="2016-09-23T00:00:00"/>
    <s v="September"/>
    <s v="Clay Rozendal"/>
    <x v="20"/>
    <x v="0"/>
    <s v="Binders"/>
    <s v="3-ring staple pack"/>
    <n v="10.53"/>
    <n v="7"/>
    <n v="3.68"/>
    <m/>
    <n v="0.34947768281101615"/>
    <m/>
    <s v="Clay"/>
    <s v="OKAY"/>
  </r>
  <r>
    <d v="2016-09-23T00:00:00"/>
    <s v="September"/>
    <s v="Joni Sundaresam"/>
    <x v="10"/>
    <x v="0"/>
    <s v="Paper"/>
    <s v="Xerox 1970"/>
    <n v="11.95"/>
    <n v="3"/>
    <n v="4.03"/>
    <m/>
    <n v="0.3372384937238494"/>
    <m/>
    <s v="Joni"/>
    <s v="OKAY"/>
  </r>
  <r>
    <d v="2016-09-23T00:00:00"/>
    <s v="September"/>
    <s v="Joni Sundaresam"/>
    <x v="10"/>
    <x v="1"/>
    <s v="Furnishings"/>
    <s v="Eldon 400 Class Desk Accessories, Black Carbon"/>
    <n v="28"/>
    <n v="4"/>
    <n v="7.7"/>
    <m/>
    <n v="0.27500000000000002"/>
    <m/>
    <s v="Joni"/>
    <s v="OKAY"/>
  </r>
  <r>
    <d v="2016-09-23T00:00:00"/>
    <s v="September"/>
    <s v="Joni Sundaresam"/>
    <x v="10"/>
    <x v="0"/>
    <s v="Binders"/>
    <s v="Fellowes Black Plastic Comb Bindings"/>
    <n v="12.2"/>
    <n v="7"/>
    <n v="-9.76"/>
    <m/>
    <n v="-0.8"/>
    <m/>
    <s v="Joni"/>
    <s v="OKAY"/>
  </r>
  <r>
    <d v="2016-09-23T00:00:00"/>
    <s v="September"/>
    <s v="Dave Poirier"/>
    <x v="22"/>
    <x v="0"/>
    <s v="Binders"/>
    <s v="ACCOHIDE 3-Ring Binder, Blue, 1&quot;"/>
    <n v="13.22"/>
    <n v="4"/>
    <n v="4.46"/>
    <m/>
    <n v="0.33736762481089255"/>
    <m/>
    <s v="Dave"/>
    <s v="OKAY"/>
  </r>
  <r>
    <d v="2016-09-23T00:00:00"/>
    <s v="September"/>
    <s v="Dave Poirier"/>
    <x v="22"/>
    <x v="1"/>
    <s v="Chairs"/>
    <s v="Global Deluxe Steno Chair"/>
    <n v="184.75"/>
    <n v="3"/>
    <n v="-20.78"/>
    <m/>
    <n v="-0.11247631935047361"/>
    <m/>
    <s v="Dave"/>
    <s v="GREAT"/>
  </r>
  <r>
    <d v="2016-09-24T00:00:00"/>
    <s v="September"/>
    <s v="Pete Kriz"/>
    <x v="10"/>
    <x v="1"/>
    <s v="Chairs"/>
    <s v="Office Star - Contemporary Task Swivel Chair"/>
    <n v="155.37"/>
    <n v="2"/>
    <n v="-13.32"/>
    <m/>
    <n v="-8.5730836068739144E-2"/>
    <m/>
    <s v="Pete"/>
    <e v="#N/A"/>
  </r>
  <r>
    <d v="2016-09-24T00:00:00"/>
    <s v="September"/>
    <s v="Laura Armstrong"/>
    <x v="3"/>
    <x v="0"/>
    <s v="Storage"/>
    <s v="Tennsco Lockers, Gray"/>
    <n v="41.96"/>
    <n v="2"/>
    <n v="2.94"/>
    <m/>
    <n v="7.0066730219256426E-2"/>
    <m/>
    <s v="Laura"/>
    <s v="OKAY"/>
  </r>
  <r>
    <d v="2016-09-24T00:00:00"/>
    <s v="September"/>
    <s v="Laura Armstrong"/>
    <x v="3"/>
    <x v="0"/>
    <s v="Paper"/>
    <s v="REDIFORM Incoming/Outgoing Call Register, 11&quot; X 8 1/2&quot;, 100 Messages"/>
    <n v="41.7"/>
    <n v="5"/>
    <n v="20.85"/>
    <m/>
    <n v="0.5"/>
    <m/>
    <s v="Laura"/>
    <s v="OKAY"/>
  </r>
  <r>
    <d v="2016-09-24T00:00:00"/>
    <s v="September"/>
    <s v="Edward Becker"/>
    <x v="3"/>
    <x v="1"/>
    <s v="Furnishings"/>
    <s v="Nu-Dell Executive Frame"/>
    <n v="63.2"/>
    <n v="5"/>
    <n v="23.38"/>
    <m/>
    <n v="0.36993670886075947"/>
    <m/>
    <s v="Edward"/>
    <s v="OKAY"/>
  </r>
  <r>
    <d v="2016-09-24T00:00:00"/>
    <s v="September"/>
    <s v="Craig Leslie"/>
    <x v="26"/>
    <x v="1"/>
    <s v="Furnishings"/>
    <s v="Electrix 20W Halogen Replacement Bulb for Zoom-In Desk Lamp"/>
    <n v="21.44"/>
    <n v="2"/>
    <n v="7.5"/>
    <m/>
    <n v="0.34981343283582089"/>
    <m/>
    <s v="Craig"/>
    <s v="OKAY"/>
  </r>
  <r>
    <d v="2016-09-24T00:00:00"/>
    <s v="September"/>
    <s v="Craig Leslie"/>
    <x v="26"/>
    <x v="0"/>
    <s v="Storage"/>
    <s v="Sensible Storage WireTech Storage Systems"/>
    <n v="511.06"/>
    <n v="9"/>
    <n v="-95.82"/>
    <m/>
    <n v="-0.18749266230970921"/>
    <m/>
    <s v="Craig"/>
    <s v="GOOD"/>
  </r>
  <r>
    <d v="2016-09-24T00:00:00"/>
    <s v="September"/>
    <s v="Benjamin Patterson"/>
    <x v="39"/>
    <x v="0"/>
    <s v="Binders"/>
    <s v="Avery Heavy-Duty EZD View Binder with Locking Rings"/>
    <n v="6.38"/>
    <n v="1"/>
    <n v="2.93"/>
    <m/>
    <n v="0.45924764890282133"/>
    <m/>
    <s v="Benjamin"/>
    <s v="OKAY"/>
  </r>
  <r>
    <d v="2016-09-24T00:00:00"/>
    <s v="September"/>
    <s v="Benjamin Patterson"/>
    <x v="39"/>
    <x v="0"/>
    <s v="Paper"/>
    <s v="Xerox 232"/>
    <n v="6.48"/>
    <n v="1"/>
    <n v="3.11"/>
    <m/>
    <n v="0.47993827160493824"/>
    <m/>
    <s v="Benjamin"/>
    <s v="OKAY"/>
  </r>
  <r>
    <d v="2016-09-24T00:00:00"/>
    <s v="September"/>
    <s v="Ruben Dartt"/>
    <x v="18"/>
    <x v="1"/>
    <s v="Furnishings"/>
    <s v="Deflect-o DuraMat Lighweight, Studded, Beveled Mat for Low Pile Carpeting"/>
    <n v="127.95"/>
    <n v="3"/>
    <n v="21.75"/>
    <m/>
    <n v="0.16998827667057445"/>
    <m/>
    <s v="Ruben"/>
    <s v="GREAT"/>
  </r>
  <r>
    <d v="2016-09-24T00:00:00"/>
    <s v="September"/>
    <s v="Michael Kennedy"/>
    <x v="1"/>
    <x v="0"/>
    <s v="Binders"/>
    <s v="GBC ProClick 150 Presentation Binding System"/>
    <n v="442.37"/>
    <n v="7"/>
    <n v="-729.91"/>
    <m/>
    <n v="-1.6499988697244388"/>
    <m/>
    <s v="Michael"/>
    <s v="GREAT"/>
  </r>
  <r>
    <d v="2016-09-24T00:00:00"/>
    <s v="September"/>
    <s v="Edward Hooks"/>
    <x v="3"/>
    <x v="0"/>
    <s v="Envelopes"/>
    <s v="Tyvek Interoffice Envelopes, 9 1/2&quot; x 12 1/2&quot;, 100/Box"/>
    <n v="304.89999999999998"/>
    <n v="5"/>
    <n v="143.30000000000001"/>
    <m/>
    <n v="0.46999016070842908"/>
    <m/>
    <s v="Edward"/>
    <s v="GREAT"/>
  </r>
  <r>
    <d v="2016-09-24T00:00:00"/>
    <s v="September"/>
    <s v="Edward Hooks"/>
    <x v="3"/>
    <x v="1"/>
    <s v="Chairs"/>
    <s v="Hon Olson Stacker Stools"/>
    <n v="563.24"/>
    <n v="5"/>
    <n v="56.32"/>
    <m/>
    <n v="9.9992898231659688E-2"/>
    <m/>
    <s v="Edward"/>
    <s v="GOOD"/>
  </r>
  <r>
    <d v="2016-09-25T00:00:00"/>
    <s v="September"/>
    <s v="Adrian Barton"/>
    <x v="12"/>
    <x v="1"/>
    <s v="Tables"/>
    <s v="Bevis Boat-Shaped Conference Table"/>
    <n v="393.17"/>
    <n v="3"/>
    <n v="-204.45"/>
    <m/>
    <n v="-0.52000406948648159"/>
    <m/>
    <s v="Adrian"/>
    <e v="#N/A"/>
  </r>
  <r>
    <d v="2016-09-25T00:00:00"/>
    <s v="September"/>
    <s v="Nicole Hansen"/>
    <x v="0"/>
    <x v="0"/>
    <s v="Labels"/>
    <s v="Avery 499"/>
    <n v="15.94"/>
    <n v="4"/>
    <n v="5.18"/>
    <m/>
    <n v="0.32496863237139273"/>
    <m/>
    <s v="Nicole"/>
    <s v="OKAY"/>
  </r>
  <r>
    <d v="2016-09-25T00:00:00"/>
    <s v="September"/>
    <s v="Katrina Edelman"/>
    <x v="11"/>
    <x v="0"/>
    <s v="Paper"/>
    <s v="REDIFORM Incoming/Outgoing Call Register, 11&quot; X 8 1/2&quot;, 100 Messages"/>
    <n v="60.05"/>
    <n v="9"/>
    <n v="22.52"/>
    <m/>
    <n v="0.3750208159866778"/>
    <m/>
    <s v="Katrina"/>
    <s v="OKAY"/>
  </r>
  <r>
    <d v="2016-09-25T00:00:00"/>
    <s v="September"/>
    <s v="Katrina Edelman"/>
    <x v="11"/>
    <x v="0"/>
    <s v="Binders"/>
    <s v="GBC Poly Designer Binding Covers"/>
    <n v="5.0199999999999996"/>
    <n v="1"/>
    <n v="-3.52"/>
    <m/>
    <n v="-0.70119521912350602"/>
    <m/>
    <s v="Katrina"/>
    <s v="OKAY"/>
  </r>
  <r>
    <d v="2016-09-25T00:00:00"/>
    <s v="September"/>
    <s v="Julia West"/>
    <x v="3"/>
    <x v="0"/>
    <s v="Art"/>
    <s v="BIC Brite Liner Highlighters"/>
    <n v="16.559999999999999"/>
    <n v="4"/>
    <n v="6.96"/>
    <m/>
    <n v="0.4202898550724638"/>
    <m/>
    <s v="Julia"/>
    <s v="OKAY"/>
  </r>
  <r>
    <d v="2016-09-25T00:00:00"/>
    <s v="September"/>
    <s v="Steve Chapman"/>
    <x v="21"/>
    <x v="2"/>
    <s v="Accessories"/>
    <s v="Logitech Wireless Headset h800"/>
    <n v="499.95"/>
    <n v="5"/>
    <n v="174.98"/>
    <m/>
    <n v="0.34999499949995"/>
    <m/>
    <s v="Steve"/>
    <e v="#N/A"/>
  </r>
  <r>
    <d v="2016-09-25T00:00:00"/>
    <s v="September"/>
    <s v="Steve Chapman"/>
    <x v="21"/>
    <x v="0"/>
    <s v="Art"/>
    <s v="Manco Dry-Lighter Erasable Highlighter"/>
    <n v="3.04"/>
    <n v="1"/>
    <n v="1.03"/>
    <m/>
    <n v="0.33881578947368424"/>
    <m/>
    <s v="Steve"/>
    <s v="OKAY"/>
  </r>
  <r>
    <d v="2016-09-25T00:00:00"/>
    <s v="September"/>
    <s v="Steve Chapman"/>
    <x v="21"/>
    <x v="1"/>
    <s v="Chairs"/>
    <s v="Global Fabric Manager's Chair, Dark Gray"/>
    <n v="201.96"/>
    <n v="2"/>
    <n v="50.49"/>
    <m/>
    <n v="0.25"/>
    <m/>
    <s v="Steve"/>
    <e v="#N/A"/>
  </r>
  <r>
    <d v="2016-09-25T00:00:00"/>
    <s v="September"/>
    <s v="Steve Chapman"/>
    <x v="21"/>
    <x v="1"/>
    <s v="Furnishings"/>
    <s v="Eldon Expressions Mahogany Wood Desk Collection"/>
    <n v="68.64"/>
    <n v="11"/>
    <n v="17.16"/>
    <m/>
    <n v="0.25"/>
    <m/>
    <s v="Steve"/>
    <s v="OKAY"/>
  </r>
  <r>
    <d v="2016-09-25T00:00:00"/>
    <s v="September"/>
    <s v="Tony Sayre"/>
    <x v="10"/>
    <x v="0"/>
    <s v="Appliances"/>
    <s v="Hoover Shoulder Vac Commercial Portable Vacuum"/>
    <n v="286.26"/>
    <n v="1"/>
    <n v="17.89"/>
    <m/>
    <n v="6.2495633340319996E-2"/>
    <m/>
    <s v="Tony"/>
    <e v="#N/A"/>
  </r>
  <r>
    <d v="2016-09-25T00:00:00"/>
    <s v="September"/>
    <s v="Tony Sayre"/>
    <x v="10"/>
    <x v="0"/>
    <s v="Storage"/>
    <s v="Eldon Gobal File Keepers"/>
    <n v="24.22"/>
    <n v="2"/>
    <n v="-4.84"/>
    <m/>
    <n v="-0.19983484723369116"/>
    <m/>
    <s v="Tony"/>
    <s v="OKAY"/>
  </r>
  <r>
    <d v="2016-09-25T00:00:00"/>
    <s v="September"/>
    <s v="Tony Sayre"/>
    <x v="10"/>
    <x v="0"/>
    <s v="Storage"/>
    <s v="SAFCO Commercial Wire Shelving, Black"/>
    <n v="331.54"/>
    <n v="3"/>
    <n v="-82.88"/>
    <m/>
    <n v="-0.24998491886348553"/>
    <m/>
    <s v="Tony"/>
    <s v="GREAT"/>
  </r>
  <r>
    <d v="2016-09-25T00:00:00"/>
    <s v="September"/>
    <s v="Aaron Smayling"/>
    <x v="3"/>
    <x v="1"/>
    <s v="Bookcases"/>
    <s v="Atlantic Metals Mobile 4-Shelf Bookcases, Custom Colors"/>
    <n v="477.67"/>
    <n v="2"/>
    <n v="84.29"/>
    <m/>
    <n v="0.17646073649172023"/>
    <m/>
    <s v="Aaron"/>
    <e v="#N/A"/>
  </r>
  <r>
    <d v="2016-09-25T00:00:00"/>
    <s v="September"/>
    <s v="Dan Lawera"/>
    <x v="3"/>
    <x v="0"/>
    <s v="Paper"/>
    <s v="Ampad Evidence Wirebond Steno Books, 6&quot; x 9&quot;"/>
    <n v="10.9"/>
    <n v="5"/>
    <n v="5.12"/>
    <m/>
    <n v="0.46972477064220181"/>
    <m/>
    <s v="Dan"/>
    <s v="OKAY"/>
  </r>
  <r>
    <d v="2016-09-25T00:00:00"/>
    <s v="September"/>
    <s v="Dan Lawera"/>
    <x v="3"/>
    <x v="0"/>
    <s v="Labels"/>
    <s v="Alphabetical Labels for Top Tab Filing"/>
    <n v="29.6"/>
    <n v="2"/>
    <n v="14.8"/>
    <m/>
    <n v="0.5"/>
    <m/>
    <s v="Dan"/>
    <s v="OKAY"/>
  </r>
  <r>
    <d v="2016-09-25T00:00:00"/>
    <s v="September"/>
    <s v="Dan Lawera"/>
    <x v="3"/>
    <x v="0"/>
    <s v="Labels"/>
    <s v="Avery 513"/>
    <n v="4.9800000000000004"/>
    <n v="1"/>
    <n v="2.29"/>
    <m/>
    <n v="0.45983935742971882"/>
    <m/>
    <s v="Dan"/>
    <s v="OKAY"/>
  </r>
  <r>
    <d v="2016-09-25T00:00:00"/>
    <s v="September"/>
    <s v="Dan Lawera"/>
    <x v="3"/>
    <x v="2"/>
    <s v="Copiers"/>
    <s v="Canon PC-428 Personal Copier"/>
    <n v="479.98"/>
    <n v="3"/>
    <n v="161.99"/>
    <m/>
    <n v="0.33749322888453687"/>
    <m/>
    <s v="Dan"/>
    <e v="#N/A"/>
  </r>
  <r>
    <d v="2016-09-25T00:00:00"/>
    <s v="September"/>
    <s v="Dan Lawera"/>
    <x v="3"/>
    <x v="2"/>
    <s v="Phones"/>
    <s v="SmartStand Mobile Device Holder, Assorted Colors"/>
    <n v="44.74"/>
    <n v="8"/>
    <n v="4.47"/>
    <m/>
    <n v="9.9910594546267315E-2"/>
    <m/>
    <s v="Dan"/>
    <s v="OKAY"/>
  </r>
  <r>
    <d v="2016-09-25T00:00:00"/>
    <s v="September"/>
    <s v="Dan Lawera"/>
    <x v="3"/>
    <x v="0"/>
    <s v="Art"/>
    <s v="Newell 346"/>
    <n v="5.76"/>
    <n v="2"/>
    <n v="1.67"/>
    <m/>
    <n v="0.28993055555555558"/>
    <m/>
    <s v="Dan"/>
    <s v="OKAY"/>
  </r>
  <r>
    <d v="2016-09-25T00:00:00"/>
    <s v="September"/>
    <s v="Dan Lawera"/>
    <x v="3"/>
    <x v="1"/>
    <s v="Chairs"/>
    <s v="Global Airflow Leather Mesh Back Chair, Black"/>
    <n v="483.14"/>
    <n v="4"/>
    <n v="60.39"/>
    <m/>
    <n v="0.12499482551641347"/>
    <m/>
    <s v="Dan"/>
    <s v="GREAT"/>
  </r>
  <r>
    <d v="2016-09-26T00:00:00"/>
    <s v="September"/>
    <s v="Natalie Fritzler"/>
    <x v="1"/>
    <x v="1"/>
    <s v="Chairs"/>
    <s v="Hon 4700 Series Mobuis Mid-Back Task Chairs with Adjustable Arms"/>
    <n v="747.56"/>
    <n v="3"/>
    <n v="-96.11"/>
    <m/>
    <n v="-0.12856493124297716"/>
    <m/>
    <s v="Natalie"/>
    <s v="GOOD"/>
  </r>
  <r>
    <d v="2016-09-26T00:00:00"/>
    <s v="September"/>
    <s v="Natalie Fritzler"/>
    <x v="1"/>
    <x v="0"/>
    <s v="Envelopes"/>
    <s v="Staple envelope"/>
    <n v="8.93"/>
    <n v="2"/>
    <n v="3.35"/>
    <m/>
    <n v="0.37513997760358347"/>
    <m/>
    <s v="Natalie"/>
    <s v="OKAY"/>
  </r>
  <r>
    <d v="2016-09-26T00:00:00"/>
    <s v="September"/>
    <s v="Sally Hughsby"/>
    <x v="3"/>
    <x v="1"/>
    <s v="Bookcases"/>
    <s v="Bestar Classic Bookcase"/>
    <n v="424.96"/>
    <n v="5"/>
    <n v="20"/>
    <m/>
    <n v="4.7063253012048195E-2"/>
    <m/>
    <s v="Sally"/>
    <s v="GREAT"/>
  </r>
  <r>
    <d v="2016-09-26T00:00:00"/>
    <s v="September"/>
    <s v="Steve Nguyen"/>
    <x v="22"/>
    <x v="0"/>
    <s v="Appliances"/>
    <s v="Belkin 7 Outlet SurgeMaster II"/>
    <n v="236.88"/>
    <n v="6"/>
    <n v="66.33"/>
    <m/>
    <n v="0.28001519756838905"/>
    <m/>
    <s v="Steve"/>
    <e v="#N/A"/>
  </r>
  <r>
    <d v="2016-09-26T00:00:00"/>
    <s v="September"/>
    <s v="Steve Nguyen"/>
    <x v="22"/>
    <x v="0"/>
    <s v="Paper"/>
    <s v="Universal Premium White Copier/Laser Paper (20Lb. and 87 Bright)"/>
    <n v="29.9"/>
    <n v="5"/>
    <n v="14.65"/>
    <m/>
    <n v="0.48996655518394655"/>
    <m/>
    <s v="Steve"/>
    <s v="OKAY"/>
  </r>
  <r>
    <d v="2016-09-26T00:00:00"/>
    <s v="September"/>
    <s v="Steve Nguyen"/>
    <x v="22"/>
    <x v="2"/>
    <s v="Accessories"/>
    <s v="Micro Innovations USB RF Wireless Keyboard with Mouse"/>
    <n v="100"/>
    <n v="4"/>
    <n v="21"/>
    <m/>
    <n v="0.21"/>
    <m/>
    <s v="Steve"/>
    <e v="#N/A"/>
  </r>
  <r>
    <d v="2016-09-26T00:00:00"/>
    <s v="September"/>
    <s v="Charles Sheldon"/>
    <x v="30"/>
    <x v="0"/>
    <s v="Paper"/>
    <s v="Hammermill Color Copier Paper (28Lb. and 96 Bright)"/>
    <n v="9.99"/>
    <n v="1"/>
    <n v="4.5"/>
    <m/>
    <n v="0.45045045045045046"/>
    <m/>
    <s v="Charles"/>
    <s v="OKAY"/>
  </r>
  <r>
    <d v="2016-09-26T00:00:00"/>
    <s v="September"/>
    <s v="Chuck Magee"/>
    <x v="3"/>
    <x v="0"/>
    <s v="Storage"/>
    <s v="Advantus Rolling Storage Box"/>
    <n v="51.45"/>
    <n v="3"/>
    <n v="13.89"/>
    <m/>
    <n v="0.26997084548104955"/>
    <m/>
    <s v="Chuck"/>
    <s v="OKAY"/>
  </r>
  <r>
    <d v="2016-09-26T00:00:00"/>
    <s v="September"/>
    <s v="Chuck Magee"/>
    <x v="3"/>
    <x v="0"/>
    <s v="Labels"/>
    <s v="Avery 494"/>
    <n v="7.83"/>
    <n v="3"/>
    <n v="3.6"/>
    <m/>
    <n v="0.45977011494252873"/>
    <m/>
    <s v="Chuck"/>
    <s v="OKAY"/>
  </r>
  <r>
    <d v="2016-09-26T00:00:00"/>
    <s v="September"/>
    <s v="Chuck Magee"/>
    <x v="3"/>
    <x v="0"/>
    <s v="Art"/>
    <s v="SANFORD Major Accent Highlighters"/>
    <n v="35.4"/>
    <n v="5"/>
    <n v="13.45"/>
    <m/>
    <n v="0.37994350282485873"/>
    <m/>
    <s v="Chuck"/>
    <s v="OKAY"/>
  </r>
  <r>
    <d v="2016-09-26T00:00:00"/>
    <s v="September"/>
    <s v="Chuck Magee"/>
    <x v="3"/>
    <x v="0"/>
    <s v="Paper"/>
    <s v="Great White Multi-Use Recycled Paper (20Lb. and 84 Bright)"/>
    <n v="29.9"/>
    <n v="5"/>
    <n v="13.46"/>
    <m/>
    <n v="0.4501672240802676"/>
    <m/>
    <s v="Chuck"/>
    <s v="OKAY"/>
  </r>
  <r>
    <d v="2016-09-26T00:00:00"/>
    <s v="September"/>
    <s v="Dorothy Wardle"/>
    <x v="3"/>
    <x v="0"/>
    <s v="Paper"/>
    <s v="Xerox 1905"/>
    <n v="12.96"/>
    <n v="2"/>
    <n v="6.22"/>
    <m/>
    <n v="0.47993827160493824"/>
    <m/>
    <s v="Dorothy"/>
    <s v="OKAY"/>
  </r>
  <r>
    <d v="2016-09-26T00:00:00"/>
    <s v="September"/>
    <s v="Tanja Norvell"/>
    <x v="16"/>
    <x v="2"/>
    <s v="Accessories"/>
    <s v="LogitechÂ VX Revolution Cordless Laser Mouse for Notebooks (Black)"/>
    <n v="431.98"/>
    <n v="3"/>
    <n v="-75.599999999999994"/>
    <m/>
    <n v="-0.17500810222695493"/>
    <m/>
    <s v="Tanja"/>
    <e v="#N/A"/>
  </r>
  <r>
    <d v="2016-09-26T00:00:00"/>
    <s v="September"/>
    <s v="Shahid Collister"/>
    <x v="0"/>
    <x v="0"/>
    <s v="Binders"/>
    <s v="Ibico Recycled Linen-Style Covers"/>
    <n v="15.62"/>
    <n v="2"/>
    <n v="-25"/>
    <m/>
    <n v="-1.6005121638924458"/>
    <m/>
    <s v="Shahid"/>
    <s v="OKAY"/>
  </r>
  <r>
    <d v="2016-09-26T00:00:00"/>
    <s v="September"/>
    <s v="Lisa Ryan"/>
    <x v="0"/>
    <x v="0"/>
    <s v="Appliances"/>
    <s v="Hoover Commercial Lightweight Upright Vacuum with E-Z Empty Dirt Cup"/>
    <n v="93.03"/>
    <n v="2"/>
    <n v="-251.19"/>
    <m/>
    <n v="-2.7000967429861333"/>
    <m/>
    <s v="Lisa"/>
    <s v="OKAY"/>
  </r>
  <r>
    <d v="2016-09-26T00:00:00"/>
    <s v="September"/>
    <s v="Lisa Ryan"/>
    <x v="0"/>
    <x v="1"/>
    <s v="Chairs"/>
    <s v="High-Back Leather Manager's Chair"/>
    <n v="454.97"/>
    <n v="5"/>
    <n v="-136.49"/>
    <m/>
    <n v="-0.29999780205288262"/>
    <m/>
    <s v="Lisa"/>
    <e v="#N/A"/>
  </r>
  <r>
    <d v="2016-09-26T00:00:00"/>
    <s v="September"/>
    <s v="Matt Hagelstein"/>
    <x v="0"/>
    <x v="0"/>
    <s v="Binders"/>
    <s v="GBC Recycled VeloBinder Covers"/>
    <n v="6.82"/>
    <n v="2"/>
    <n v="-11.59"/>
    <m/>
    <n v="-1.6994134897360702"/>
    <m/>
    <s v="Matt"/>
    <s v="OKAY"/>
  </r>
  <r>
    <d v="2016-09-27T00:00:00"/>
    <s v="September"/>
    <s v="Harry Marie"/>
    <x v="0"/>
    <x v="1"/>
    <s v="Bookcases"/>
    <s v="O'Sullivan Plantations 2-Door Library in Landvery Oak"/>
    <n v="956.66"/>
    <n v="7"/>
    <n v="-225.1"/>
    <m/>
    <n v="-0.23529780695335856"/>
    <m/>
    <s v="Harry"/>
    <s v="GOOD"/>
  </r>
  <r>
    <d v="2016-09-27T00:00:00"/>
    <s v="September"/>
    <s v="Brian Moss"/>
    <x v="10"/>
    <x v="0"/>
    <s v="Binders"/>
    <s v="Recycled Pressboard Report Cover with Reinforced Top Hinge"/>
    <n v="2.91"/>
    <n v="3"/>
    <n v="-2.0299999999999998"/>
    <m/>
    <n v="-0.69759450171821291"/>
    <m/>
    <s v="Brian"/>
    <s v="OKAY"/>
  </r>
  <r>
    <d v="2016-09-27T00:00:00"/>
    <s v="September"/>
    <s v="Shaun Weien"/>
    <x v="22"/>
    <x v="2"/>
    <s v="Phones"/>
    <s v="Samsung Galaxy S4"/>
    <n v="1001.58"/>
    <n v="2"/>
    <n v="125.2"/>
    <m/>
    <n v="0.12500249605623115"/>
    <m/>
    <s v="Shaun"/>
    <s v="GOOD"/>
  </r>
  <r>
    <d v="2016-09-27T00:00:00"/>
    <s v="September"/>
    <s v="James Galang"/>
    <x v="4"/>
    <x v="0"/>
    <s v="Paper"/>
    <s v="Xerox 1965"/>
    <n v="17.940000000000001"/>
    <n v="3"/>
    <n v="8.7899999999999991"/>
    <m/>
    <n v="0.48996655518394638"/>
    <m/>
    <s v="James"/>
    <s v="OKAY"/>
  </r>
  <r>
    <d v="2016-09-27T00:00:00"/>
    <s v="September"/>
    <s v="James Galang"/>
    <x v="4"/>
    <x v="0"/>
    <s v="Art"/>
    <s v="Binney &amp; Smith Crayola Metallic Colored Pencils, 8-Color Set"/>
    <n v="13.89"/>
    <n v="3"/>
    <n v="4.58"/>
    <m/>
    <n v="0.32973362131029516"/>
    <m/>
    <s v="James"/>
    <s v="OKAY"/>
  </r>
  <r>
    <d v="2016-09-28T00:00:00"/>
    <s v="September"/>
    <s v="Muhammed MacIntyre"/>
    <x v="1"/>
    <x v="0"/>
    <s v="Paper"/>
    <s v="Xerox 1960"/>
    <n v="99.14"/>
    <n v="4"/>
    <n v="30.98"/>
    <m/>
    <n v="0.31248739156748034"/>
    <m/>
    <s v="Muhammed"/>
    <s v="OKAY"/>
  </r>
  <r>
    <d v="2016-09-29T00:00:00"/>
    <s v="September"/>
    <s v="Linda Southworth"/>
    <x v="2"/>
    <x v="0"/>
    <s v="Labels"/>
    <s v="Avery 483"/>
    <n v="15.94"/>
    <n v="4"/>
    <n v="5.18"/>
    <m/>
    <n v="0.32496863237139273"/>
    <m/>
    <s v="Linda"/>
    <s v="OKAY"/>
  </r>
  <r>
    <d v="2016-09-29T00:00:00"/>
    <s v="September"/>
    <s v="Chad Cunningham"/>
    <x v="18"/>
    <x v="0"/>
    <s v="Art"/>
    <s v="Newell 328"/>
    <n v="40.880000000000003"/>
    <n v="7"/>
    <n v="10.63"/>
    <m/>
    <n v="0.26002935420743639"/>
    <m/>
    <s v="Chad"/>
    <s v="OKAY"/>
  </r>
  <r>
    <d v="2016-09-29T00:00:00"/>
    <s v="September"/>
    <s v="Pamela Stobb"/>
    <x v="3"/>
    <x v="0"/>
    <s v="Paper"/>
    <s v="Xerox 1887"/>
    <n v="18.97"/>
    <n v="1"/>
    <n v="9.11"/>
    <m/>
    <n v="0.48023194517659462"/>
    <m/>
    <s v="Pamela"/>
    <s v="OKAY"/>
  </r>
  <r>
    <d v="2016-09-29T00:00:00"/>
    <s v="September"/>
    <s v="Joe Kamberova"/>
    <x v="33"/>
    <x v="2"/>
    <s v="Accessories"/>
    <s v="Logitech G500s Laser Gaming Mouse with Adjustable Weight Tuning"/>
    <n v="209.97"/>
    <n v="3"/>
    <n v="71.39"/>
    <m/>
    <n v="0.34000095251702622"/>
    <m/>
    <s v="Joe"/>
    <e v="#N/A"/>
  </r>
  <r>
    <d v="2016-09-29T00:00:00"/>
    <s v="September"/>
    <s v="Joe Kamberova"/>
    <x v="33"/>
    <x v="0"/>
    <s v="Binders"/>
    <s v="Premium Transparent Presentation Covers by GBC"/>
    <n v="62.94"/>
    <n v="3"/>
    <n v="30.21"/>
    <m/>
    <n v="0.47998093422306964"/>
    <m/>
    <s v="Joe"/>
    <s v="OKAY"/>
  </r>
  <r>
    <d v="2016-09-29T00:00:00"/>
    <s v="September"/>
    <s v="Joe Kamberova"/>
    <x v="33"/>
    <x v="0"/>
    <s v="Art"/>
    <s v="Sanford Colorific Colored Pencils, 12/Box"/>
    <n v="25.92"/>
    <n v="9"/>
    <n v="7.78"/>
    <m/>
    <n v="0.30015432098765432"/>
    <m/>
    <s v="Joe"/>
    <s v="OKAY"/>
  </r>
  <r>
    <d v="2016-09-29T00:00:00"/>
    <s v="September"/>
    <s v="Andy Reiter"/>
    <x v="3"/>
    <x v="0"/>
    <s v="Binders"/>
    <s v="Avery Self-Adhesive Photo Pockets for Polaroid Photos"/>
    <n v="27.24"/>
    <n v="5"/>
    <n v="9.5299999999999994"/>
    <m/>
    <n v="0.34985315712187959"/>
    <m/>
    <s v="Andy"/>
    <s v="OKAY"/>
  </r>
  <r>
    <d v="2016-09-29T00:00:00"/>
    <s v="September"/>
    <s v="Dario Medina"/>
    <x v="12"/>
    <x v="0"/>
    <s v="Art"/>
    <s v="Newell 351"/>
    <n v="10.5"/>
    <n v="4"/>
    <n v="1.18"/>
    <m/>
    <n v="0.11238095238095237"/>
    <m/>
    <s v="Dario"/>
    <s v="OKAY"/>
  </r>
  <r>
    <d v="2016-09-29T00:00:00"/>
    <s v="September"/>
    <s v="Erin Smith"/>
    <x v="11"/>
    <x v="2"/>
    <s v="Phones"/>
    <s v="Wilson Electronics DB Pro Signal Booster"/>
    <n v="859.2"/>
    <n v="3"/>
    <n v="75.180000000000007"/>
    <m/>
    <n v="8.7500000000000008E-2"/>
    <m/>
    <s v="Erin"/>
    <s v="GOOD"/>
  </r>
  <r>
    <d v="2016-09-29T00:00:00"/>
    <s v="September"/>
    <s v="Maris LaWare"/>
    <x v="3"/>
    <x v="2"/>
    <s v="Accessories"/>
    <s v="Memorex Mini Travel Drive 64 GB USB 2.0 Flash Drive"/>
    <n v="36.24"/>
    <n v="1"/>
    <n v="15.22"/>
    <m/>
    <n v="0.41997792494481234"/>
    <m/>
    <s v="Maris"/>
    <s v="OKAY"/>
  </r>
  <r>
    <d v="2016-09-30T00:00:00"/>
    <s v="September"/>
    <s v="Sarah Jordon"/>
    <x v="1"/>
    <x v="0"/>
    <s v="Binders"/>
    <s v="Pressboard Covers with Storage Hooks, 9 1/2&quot; x 11&quot;, Light Blue"/>
    <n v="1.96"/>
    <n v="2"/>
    <n v="-3.24"/>
    <m/>
    <n v="-1.653061224489796"/>
    <m/>
    <s v="Sarah"/>
    <s v="OKAY"/>
  </r>
  <r>
    <d v="2016-09-30T00:00:00"/>
    <s v="September"/>
    <s v="Greg Matthias"/>
    <x v="20"/>
    <x v="1"/>
    <s v="Bookcases"/>
    <s v="O'Sullivan Elevations Bookcase, Cherry Finish"/>
    <n v="523.91999999999996"/>
    <n v="5"/>
    <n v="-26.2"/>
    <m/>
    <n v="-5.0007634753397465E-2"/>
    <m/>
    <s v="Greg"/>
    <s v="GOOD"/>
  </r>
  <r>
    <d v="2016-10-01T00:00:00"/>
    <s v="October"/>
    <s v="Brian DeCherney"/>
    <x v="3"/>
    <x v="1"/>
    <s v="Chairs"/>
    <s v="Global Value Mid-Back Manager's Chair, Gray"/>
    <n v="194.85"/>
    <n v="4"/>
    <n v="12.18"/>
    <m/>
    <n v="6.2509622786759048E-2"/>
    <m/>
    <s v="Brian"/>
    <e v="#N/A"/>
  </r>
  <r>
    <d v="2016-10-01T00:00:00"/>
    <s v="October"/>
    <s v="Chris Cortes"/>
    <x v="18"/>
    <x v="2"/>
    <s v="Phones"/>
    <s v="Plantronics CordlessÂ Phone HeadsetÂ with In-line Volume - M214C"/>
    <n v="69.900000000000006"/>
    <n v="2"/>
    <n v="18.87"/>
    <m/>
    <n v="0.26995708154506437"/>
    <m/>
    <s v="Chris"/>
    <s v="OKAY"/>
  </r>
  <r>
    <d v="2016-10-01T00:00:00"/>
    <s v="October"/>
    <s v="Chris Cortes"/>
    <x v="18"/>
    <x v="1"/>
    <s v="Furnishings"/>
    <s v="Westinghouse Clip-On Gooseneck Lamps"/>
    <n v="41.85"/>
    <n v="5"/>
    <n v="10.88"/>
    <m/>
    <n v="0.2599761051373955"/>
    <m/>
    <s v="Chris"/>
    <s v="OKAY"/>
  </r>
  <r>
    <d v="2016-10-01T00:00:00"/>
    <s v="October"/>
    <s v="Greg Matthias"/>
    <x v="20"/>
    <x v="1"/>
    <s v="Tables"/>
    <s v="Chromcraft Bull-Nose Wood 48&quot; x 96&quot; Rectangular Conference Tables"/>
    <n v="330.59"/>
    <n v="1"/>
    <n v="-115.71"/>
    <m/>
    <n v="-0.35001058713209715"/>
    <m/>
    <s v="Greg"/>
    <e v="#N/A"/>
  </r>
  <r>
    <d v="2016-10-01T00:00:00"/>
    <s v="October"/>
    <s v="Hunter Glantz"/>
    <x v="0"/>
    <x v="2"/>
    <s v="Accessories"/>
    <s v="ImationÂ 16GB Mini TravelDrive USB 2.0Â Flash Drive"/>
    <n v="79.510000000000005"/>
    <n v="3"/>
    <n v="20.87"/>
    <m/>
    <n v="0.26248270657778894"/>
    <m/>
    <s v="Hunter"/>
    <s v="OKAY"/>
  </r>
  <r>
    <d v="2016-10-01T00:00:00"/>
    <s v="October"/>
    <s v="Hunter Glantz"/>
    <x v="0"/>
    <x v="0"/>
    <s v="Paper"/>
    <s v="Easy-staple paper"/>
    <n v="28.35"/>
    <n v="1"/>
    <n v="9.57"/>
    <m/>
    <n v="0.33756613756613757"/>
    <m/>
    <s v="Hunter"/>
    <s v="OKAY"/>
  </r>
  <r>
    <d v="2016-10-01T00:00:00"/>
    <s v="October"/>
    <s v="Jamie Kunitz"/>
    <x v="16"/>
    <x v="0"/>
    <s v="Binders"/>
    <s v="Avery Non-Stick Binders"/>
    <n v="5.39"/>
    <n v="4"/>
    <n v="-4.49"/>
    <m/>
    <n v="-0.83302411873840454"/>
    <m/>
    <s v="Jamie"/>
    <s v="OKAY"/>
  </r>
  <r>
    <d v="2016-10-01T00:00:00"/>
    <s v="October"/>
    <s v="Jamie Kunitz"/>
    <x v="16"/>
    <x v="0"/>
    <s v="Art"/>
    <s v="Staples in misc. colors"/>
    <n v="30.98"/>
    <n v="8"/>
    <n v="5.03"/>
    <m/>
    <n v="0.16236281471917366"/>
    <m/>
    <s v="Jamie"/>
    <s v="OKAY"/>
  </r>
  <r>
    <d v="2016-10-02T00:00:00"/>
    <s v="October"/>
    <s v="Tim Taslimi"/>
    <x v="20"/>
    <x v="0"/>
    <s v="Appliances"/>
    <s v="Kensington 6 Outlet Guardian Standard Surge Protector"/>
    <n v="61.44"/>
    <n v="3"/>
    <n v="16.59"/>
    <m/>
    <n v="0.27001953125"/>
    <m/>
    <s v="Tim"/>
    <s v="OKAY"/>
  </r>
  <r>
    <d v="2016-10-02T00:00:00"/>
    <s v="October"/>
    <s v="Liz Preis"/>
    <x v="12"/>
    <x v="0"/>
    <s v="Binders"/>
    <s v="Premier Elliptical Ring Binder, Black"/>
    <n v="54.79"/>
    <n v="6"/>
    <n v="-40.18"/>
    <m/>
    <n v="-0.73334550100383278"/>
    <m/>
    <s v="Liz"/>
    <s v="OKAY"/>
  </r>
  <r>
    <d v="2016-10-02T00:00:00"/>
    <s v="October"/>
    <s v="Tamara Chand"/>
    <x v="18"/>
    <x v="0"/>
    <s v="Storage"/>
    <s v="Acco Perma 4000 Stacking Storage Drawers"/>
    <n v="32.479999999999997"/>
    <n v="2"/>
    <n v="4.87"/>
    <m/>
    <n v="0.1499384236453202"/>
    <m/>
    <s v="Tamara"/>
    <s v="OKAY"/>
  </r>
  <r>
    <d v="2016-10-02T00:00:00"/>
    <s v="October"/>
    <s v="Tamara Chand"/>
    <x v="18"/>
    <x v="2"/>
    <s v="Copiers"/>
    <s v="Canon imageCLASS 2200 Advanced Copier"/>
    <n v="17499.95"/>
    <n v="5"/>
    <n v="8399.98"/>
    <m/>
    <n v="0.48000022857208158"/>
    <m/>
    <s v="Tamara"/>
    <s v="GOOD"/>
  </r>
  <r>
    <d v="2016-10-02T00:00:00"/>
    <s v="October"/>
    <s v="Tamara Chand"/>
    <x v="18"/>
    <x v="0"/>
    <s v="Binders"/>
    <s v="Ibico Ibimaster 300 Manual Binding System"/>
    <n v="735.98"/>
    <n v="2"/>
    <n v="331.19"/>
    <m/>
    <n v="0.44999864126742573"/>
    <m/>
    <s v="Tamara"/>
    <s v="GOOD"/>
  </r>
  <r>
    <d v="2016-10-02T00:00:00"/>
    <s v="October"/>
    <s v="Tamara Chand"/>
    <x v="18"/>
    <x v="0"/>
    <s v="Binders"/>
    <s v="Acco Pressboard Covers with Storage Hooks, 14 7/8&quot; x 11&quot;, Light Blue"/>
    <n v="34.369999999999997"/>
    <n v="7"/>
    <n v="16.84"/>
    <m/>
    <n v="0.48996217631655514"/>
    <m/>
    <s v="Tamara"/>
    <s v="OKAY"/>
  </r>
  <r>
    <d v="2016-10-02T00:00:00"/>
    <s v="October"/>
    <s v="Tamara Chand"/>
    <x v="18"/>
    <x v="0"/>
    <s v="Art"/>
    <s v="Stanley Bostitch Contemporary Electric Pencil Sharpeners"/>
    <n v="33.96"/>
    <n v="2"/>
    <n v="9.51"/>
    <m/>
    <n v="0.28003533568904593"/>
    <m/>
    <s v="Tamara"/>
    <s v="OKAY"/>
  </r>
  <r>
    <d v="2016-10-03T00:00:00"/>
    <s v="October"/>
    <s v="Hunter Lopez"/>
    <x v="0"/>
    <x v="0"/>
    <s v="Envelopes"/>
    <s v="Staple envelope"/>
    <n v="15.65"/>
    <n v="2"/>
    <n v="5.09"/>
    <m/>
    <n v="0.32523961661341849"/>
    <m/>
    <s v="Hunter"/>
    <s v="OKAY"/>
  </r>
  <r>
    <d v="2016-10-03T00:00:00"/>
    <s v="October"/>
    <s v="Emily Burns"/>
    <x v="20"/>
    <x v="1"/>
    <s v="Chairs"/>
    <s v="Office Star - Contemporary Task Swivel Chair"/>
    <n v="599.29"/>
    <n v="6"/>
    <n v="93.22"/>
    <m/>
    <n v="0.15555073503645983"/>
    <m/>
    <s v="Emily"/>
    <s v="GOOD"/>
  </r>
  <r>
    <d v="2016-10-03T00:00:00"/>
    <s v="October"/>
    <s v="Tracy Poddar"/>
    <x v="0"/>
    <x v="1"/>
    <s v="Furnishings"/>
    <s v="Eldon Expressions Desk Accessory, Wood Photo Frame, Mahogany"/>
    <n v="38.08"/>
    <n v="5"/>
    <n v="-29.51"/>
    <m/>
    <n v="-0.77494747899159666"/>
    <m/>
    <s v="Tracy"/>
    <s v="OKAY"/>
  </r>
  <r>
    <d v="2016-10-03T00:00:00"/>
    <s v="October"/>
    <s v="Daniel Byrd"/>
    <x v="3"/>
    <x v="0"/>
    <s v="Labels"/>
    <s v="Smead Alpha-Z Color-Coded Second Alphabetical Labels and Starter Set"/>
    <n v="6.16"/>
    <n v="2"/>
    <n v="2.96"/>
    <m/>
    <n v="0.48051948051948051"/>
    <m/>
    <s v="Daniel"/>
    <s v="OKAY"/>
  </r>
  <r>
    <d v="2016-10-03T00:00:00"/>
    <s v="October"/>
    <s v="Daniel Byrd"/>
    <x v="3"/>
    <x v="1"/>
    <s v="Chairs"/>
    <s v="Global Deluxe High-Back Manager's Chair"/>
    <n v="915.14"/>
    <n v="4"/>
    <n v="102.95"/>
    <m/>
    <n v="0.1124964486308106"/>
    <m/>
    <s v="Daniel"/>
    <s v="GOOD"/>
  </r>
  <r>
    <d v="2016-10-03T00:00:00"/>
    <s v="October"/>
    <s v="Daniel Byrd"/>
    <x v="3"/>
    <x v="0"/>
    <s v="Paper"/>
    <s v="Xerox 1900"/>
    <n v="8.56"/>
    <n v="2"/>
    <n v="3.85"/>
    <m/>
    <n v="0.44976635514018692"/>
    <m/>
    <s v="Daniel"/>
    <s v="OKAY"/>
  </r>
  <r>
    <d v="2016-10-03T00:00:00"/>
    <s v="October"/>
    <s v="Daniel Byrd"/>
    <x v="3"/>
    <x v="0"/>
    <s v="Paper"/>
    <s v="Xerox 1891"/>
    <n v="97.82"/>
    <n v="2"/>
    <n v="45.98"/>
    <m/>
    <n v="0.47004702514823143"/>
    <m/>
    <s v="Daniel"/>
    <s v="OKAY"/>
  </r>
  <r>
    <d v="2016-10-04T00:00:00"/>
    <s v="October"/>
    <s v="Mary O'Rourke"/>
    <x v="0"/>
    <x v="0"/>
    <s v="Envelopes"/>
    <s v="Laser &amp; Ink Jet Business Envelopes"/>
    <n v="59.75"/>
    <n v="7"/>
    <n v="19.420000000000002"/>
    <m/>
    <n v="0.32502092050209208"/>
    <m/>
    <s v="Mary"/>
    <s v="OKAY"/>
  </r>
  <r>
    <d v="2016-10-04T00:00:00"/>
    <s v="October"/>
    <s v="Daniel Raglin"/>
    <x v="43"/>
    <x v="0"/>
    <s v="Binders"/>
    <s v="Ibico Plastic Spiral Binding Combs"/>
    <n v="30.4"/>
    <n v="1"/>
    <n v="13.98"/>
    <m/>
    <n v="0.45986842105263159"/>
    <m/>
    <s v="Daniel"/>
    <s v="OKAY"/>
  </r>
  <r>
    <d v="2016-10-04T00:00:00"/>
    <s v="October"/>
    <s v="Daniel Raglin"/>
    <x v="43"/>
    <x v="2"/>
    <s v="Copiers"/>
    <s v="Hewlett Packard LaserJet 3310 Copier"/>
    <n v="5399.91"/>
    <n v="9"/>
    <n v="2591.96"/>
    <m/>
    <n v="0.4800005926024693"/>
    <m/>
    <s v="Daniel"/>
    <s v="GOOD"/>
  </r>
  <r>
    <d v="2016-10-04T00:00:00"/>
    <s v="October"/>
    <s v="Daniel Raglin"/>
    <x v="43"/>
    <x v="0"/>
    <s v="Storage"/>
    <s v="Letter Size File"/>
    <n v="119.1"/>
    <n v="3"/>
    <n v="34.54"/>
    <m/>
    <n v="0.29000839630562553"/>
    <m/>
    <s v="Daniel"/>
    <s v="GREAT"/>
  </r>
  <r>
    <d v="2016-10-04T00:00:00"/>
    <s v="October"/>
    <s v="Melanie Seite"/>
    <x v="36"/>
    <x v="1"/>
    <s v="Tables"/>
    <s v="Bush Andora Conference Table, Maple/Graphite Gray Finish"/>
    <n v="239.37"/>
    <n v="2"/>
    <n v="-23.94"/>
    <m/>
    <n v="-0.10001253289885952"/>
    <m/>
    <s v="Melanie"/>
    <e v="#N/A"/>
  </r>
  <r>
    <d v="2016-10-04T00:00:00"/>
    <s v="October"/>
    <s v="Anna HÃ¤berlin"/>
    <x v="16"/>
    <x v="2"/>
    <s v="Phones"/>
    <s v="Samsung HM1900 Bluetooth Headset"/>
    <n v="52.68"/>
    <n v="3"/>
    <n v="19.760000000000002"/>
    <m/>
    <n v="0.37509491268033412"/>
    <m/>
    <s v="Anna"/>
    <s v="OKAY"/>
  </r>
  <r>
    <d v="2016-10-04T00:00:00"/>
    <s v="October"/>
    <s v="Anna HÃ¤berlin"/>
    <x v="16"/>
    <x v="1"/>
    <s v="Furnishings"/>
    <s v="Magna Visual Magnetic Picture Hangers"/>
    <n v="11.57"/>
    <n v="3"/>
    <n v="2.6"/>
    <m/>
    <n v="0.2247191011235955"/>
    <m/>
    <s v="Anna"/>
    <s v="OKAY"/>
  </r>
  <r>
    <d v="2016-10-06T00:00:00"/>
    <s v="October"/>
    <s v="Jonathan Howell"/>
    <x v="39"/>
    <x v="0"/>
    <s v="Binders"/>
    <s v="Avery Binding System Hidden Tab Executive Style Index Sets"/>
    <n v="28.85"/>
    <n v="5"/>
    <n v="14.43"/>
    <m/>
    <n v="0.50017331022530331"/>
    <m/>
    <s v="Jonathan"/>
    <s v="OKAY"/>
  </r>
  <r>
    <d v="2016-10-06T00:00:00"/>
    <s v="October"/>
    <s v="Laurel Beltran"/>
    <x v="26"/>
    <x v="2"/>
    <s v="Machines"/>
    <s v="Zebra GK420t Direct Thermal/Thermal Transfer Printer"/>
    <n v="703.71"/>
    <n v="6"/>
    <n v="-938.28"/>
    <m/>
    <n v="-1.3333333333333333"/>
    <m/>
    <s v="Laurel"/>
    <s v="GOOD"/>
  </r>
  <r>
    <d v="2016-10-06T00:00:00"/>
    <s v="October"/>
    <s v="Laurel Beltran"/>
    <x v="26"/>
    <x v="0"/>
    <s v="Binders"/>
    <s v="Recycled Easel Ring Binders"/>
    <n v="17.899999999999999"/>
    <n v="4"/>
    <n v="-14.92"/>
    <m/>
    <n v="-0.83351955307262571"/>
    <m/>
    <s v="Laurel"/>
    <s v="OKAY"/>
  </r>
  <r>
    <d v="2016-10-06T00:00:00"/>
    <s v="October"/>
    <s v="Laurel Beltran"/>
    <x v="26"/>
    <x v="0"/>
    <s v="Binders"/>
    <s v="Avery Framed View Binder, EZD Ring (Locking), Navy, 1 1/2&quot;"/>
    <n v="11.98"/>
    <n v="4"/>
    <n v="-9.18"/>
    <m/>
    <n v="-0.76627712854757923"/>
    <m/>
    <s v="Laurel"/>
    <s v="OKAY"/>
  </r>
  <r>
    <d v="2016-10-06T00:00:00"/>
    <s v="October"/>
    <s v="Laurel Beltran"/>
    <x v="26"/>
    <x v="2"/>
    <s v="Accessories"/>
    <s v="Memorex 25GB 6X Branded Blu-Ray Recordable Disc, 15/Pack"/>
    <n v="67.959999999999994"/>
    <n v="5"/>
    <n v="0.85"/>
    <m/>
    <n v="1.2507357268981755E-2"/>
    <m/>
    <s v="Laurel"/>
    <s v="OKAY"/>
  </r>
  <r>
    <d v="2016-10-07T00:00:00"/>
    <s v="October"/>
    <s v="Tim Brockman"/>
    <x v="3"/>
    <x v="0"/>
    <s v="Binders"/>
    <s v="GBC Recycled VeloBinder Covers"/>
    <n v="27.26"/>
    <n v="2"/>
    <n v="8.86"/>
    <m/>
    <n v="0.32501834189288331"/>
    <m/>
    <s v="Tim"/>
    <s v="OKAY"/>
  </r>
  <r>
    <d v="2016-10-07T00:00:00"/>
    <s v="October"/>
    <s v="Dionis Lloyd"/>
    <x v="22"/>
    <x v="2"/>
    <s v="Machines"/>
    <s v="Okidata C331dn Printer"/>
    <n v="837.6"/>
    <n v="3"/>
    <n v="62.82"/>
    <m/>
    <n v="7.4999999999999997E-2"/>
    <m/>
    <s v="Dionis"/>
    <s v="GOOD"/>
  </r>
  <r>
    <d v="2016-10-07T00:00:00"/>
    <s v="October"/>
    <s v="Cindy Chapman"/>
    <x v="3"/>
    <x v="0"/>
    <s v="Paper"/>
    <s v="Astroparche Fine Business Paper"/>
    <n v="10.56"/>
    <n v="2"/>
    <n v="5.07"/>
    <m/>
    <n v="0.48011363636363635"/>
    <m/>
    <s v="Cindy"/>
    <s v="OKAY"/>
  </r>
  <r>
    <d v="2016-10-07T00:00:00"/>
    <s v="October"/>
    <s v="Arthur Wiediger"/>
    <x v="2"/>
    <x v="0"/>
    <s v="Labels"/>
    <s v="Avery 511"/>
    <n v="4.93"/>
    <n v="2"/>
    <n v="1.72"/>
    <m/>
    <n v="0.34888438133874239"/>
    <m/>
    <s v="Arthur"/>
    <s v="OKAY"/>
  </r>
  <r>
    <d v="2016-10-07T00:00:00"/>
    <s v="October"/>
    <s v="Mick Crebagga"/>
    <x v="22"/>
    <x v="0"/>
    <s v="Fasteners"/>
    <s v="Alliance Super-Size Bands, Assorted Sizes"/>
    <n v="93.36"/>
    <n v="12"/>
    <n v="0.93"/>
    <m/>
    <n v="9.9614395886889473E-3"/>
    <m/>
    <s v="Mick"/>
    <s v="OKAY"/>
  </r>
  <r>
    <d v="2016-10-08T00:00:00"/>
    <s v="October"/>
    <s v="Bart Watters"/>
    <x v="0"/>
    <x v="1"/>
    <s v="Furnishings"/>
    <s v="Contemporary Wood/Metal Frame"/>
    <n v="51.71"/>
    <n v="8"/>
    <n v="-32.32"/>
    <m/>
    <n v="-0.62502417327402826"/>
    <m/>
    <s v="Bart"/>
    <s v="OKAY"/>
  </r>
  <r>
    <d v="2016-10-08T00:00:00"/>
    <s v="October"/>
    <s v="Joel Eaton"/>
    <x v="3"/>
    <x v="0"/>
    <s v="Paper"/>
    <s v="Xerox 1925"/>
    <n v="61.96"/>
    <n v="2"/>
    <n v="27.88"/>
    <m/>
    <n v="0.44996772111039379"/>
    <m/>
    <s v="Joel"/>
    <s v="OKAY"/>
  </r>
  <r>
    <d v="2016-10-08T00:00:00"/>
    <s v="October"/>
    <s v="Peter McVee"/>
    <x v="0"/>
    <x v="0"/>
    <s v="Labels"/>
    <s v="Avery 50"/>
    <n v="60.14"/>
    <n v="6"/>
    <n v="20.3"/>
    <m/>
    <n v="0.33754572663784504"/>
    <m/>
    <s v="Peter"/>
    <s v="OKAY"/>
  </r>
  <r>
    <d v="2016-10-08T00:00:00"/>
    <s v="October"/>
    <s v="Doug Bickford"/>
    <x v="25"/>
    <x v="0"/>
    <s v="Storage"/>
    <s v="Fellowes Econo/Stor Drawers"/>
    <n v="387.72"/>
    <n v="5"/>
    <n v="-67.849999999999994"/>
    <m/>
    <n v="-0.17499742081914782"/>
    <m/>
    <s v="Doug"/>
    <e v="#N/A"/>
  </r>
  <r>
    <d v="2016-10-09T00:00:00"/>
    <s v="October"/>
    <s v="Michael Paige"/>
    <x v="10"/>
    <x v="2"/>
    <s v="Phones"/>
    <s v="Mediabridge Sport Armband iPhone 5s"/>
    <n v="23.98"/>
    <n v="4"/>
    <n v="-15.58"/>
    <m/>
    <n v="-0.64970809007506258"/>
    <m/>
    <s v="Michael"/>
    <s v="OKAY"/>
  </r>
  <r>
    <d v="2016-10-09T00:00:00"/>
    <s v="October"/>
    <s v="Sibella Parks"/>
    <x v="2"/>
    <x v="0"/>
    <s v="Paper"/>
    <s v="Xerox 1947"/>
    <n v="19.14"/>
    <n v="4"/>
    <n v="5.98"/>
    <m/>
    <n v="0.31243469174503657"/>
    <m/>
    <s v="Sibella"/>
    <s v="OKAY"/>
  </r>
  <r>
    <d v="2016-10-09T00:00:00"/>
    <s v="October"/>
    <s v="Sibella Parks"/>
    <x v="2"/>
    <x v="1"/>
    <s v="Furnishings"/>
    <s v="Luxo Professional Magnifying Clamp-On Fluorescent Lamps"/>
    <n v="332.83"/>
    <n v="4"/>
    <n v="-24.96"/>
    <m/>
    <n v="-7.4993239792086053E-2"/>
    <m/>
    <s v="Sibella"/>
    <e v="#N/A"/>
  </r>
  <r>
    <d v="2016-10-09T00:00:00"/>
    <s v="October"/>
    <s v="Maria Zettner"/>
    <x v="12"/>
    <x v="0"/>
    <s v="Art"/>
    <s v="Newell 310"/>
    <n v="1.41"/>
    <n v="1"/>
    <n v="0.16"/>
    <m/>
    <n v="0.11347517730496455"/>
    <m/>
    <s v="Maria"/>
    <s v="OKAY"/>
  </r>
  <r>
    <d v="2016-10-09T00:00:00"/>
    <s v="October"/>
    <s v="Maria Zettner"/>
    <x v="12"/>
    <x v="1"/>
    <s v="Furnishings"/>
    <s v="Tenex 46&quot; x 60&quot; Computer Anti-Static Chairmat, Rectangular Shaped"/>
    <n v="169.57"/>
    <n v="2"/>
    <n v="0"/>
    <m/>
    <n v="0"/>
    <m/>
    <s v="Maria"/>
    <e v="#N/A"/>
  </r>
  <r>
    <d v="2016-10-10T00:00:00"/>
    <s v="October"/>
    <s v="Erica Bern"/>
    <x v="25"/>
    <x v="0"/>
    <s v="Supplies"/>
    <s v="Martin-Yale Premier Letter Opener"/>
    <n v="20.61"/>
    <n v="2"/>
    <n v="-4.38"/>
    <m/>
    <n v="-0.21251819505094616"/>
    <m/>
    <s v="Erica"/>
    <s v="OKAY"/>
  </r>
  <r>
    <d v="2016-10-10T00:00:00"/>
    <s v="October"/>
    <s v="Erica Bern"/>
    <x v="25"/>
    <x v="0"/>
    <s v="Binders"/>
    <s v="Presstex Flexible Ring Binders"/>
    <n v="4.0999999999999996"/>
    <n v="3"/>
    <n v="-2.73"/>
    <m/>
    <n v="-0.6658536585365854"/>
    <m/>
    <s v="Erica"/>
    <s v="OKAY"/>
  </r>
  <r>
    <d v="2016-10-10T00:00:00"/>
    <s v="October"/>
    <s v="Corey Catlett"/>
    <x v="26"/>
    <x v="1"/>
    <s v="Bookcases"/>
    <s v="Bush Westfield Collection Bookcases, Dark Cherry Finish, Fully Assembled"/>
    <n v="90.88"/>
    <n v="3"/>
    <n v="-190.85"/>
    <m/>
    <n v="-2.1000220070422535"/>
    <m/>
    <s v="Corey"/>
    <s v="OKAY"/>
  </r>
  <r>
    <d v="2016-10-10T00:00:00"/>
    <s v="October"/>
    <s v="Corey Catlett"/>
    <x v="26"/>
    <x v="2"/>
    <s v="Phones"/>
    <s v="iOttie HLCRIO102 Car Mount"/>
    <n v="15.99"/>
    <n v="1"/>
    <n v="-3"/>
    <m/>
    <n v="-0.18761726078799248"/>
    <m/>
    <s v="Corey"/>
    <s v="OKAY"/>
  </r>
  <r>
    <d v="2016-10-10T00:00:00"/>
    <s v="October"/>
    <s v="Corey Catlett"/>
    <x v="26"/>
    <x v="1"/>
    <s v="Chairs"/>
    <s v="Global Manager's Adjustable Task Chair, Storm"/>
    <n v="120.78"/>
    <n v="1"/>
    <n v="13.59"/>
    <m/>
    <n v="0.11251862891207154"/>
    <m/>
    <s v="Corey"/>
    <e v="#N/A"/>
  </r>
  <r>
    <d v="2016-10-10T00:00:00"/>
    <s v="October"/>
    <s v="William Brown"/>
    <x v="0"/>
    <x v="1"/>
    <s v="Furnishings"/>
    <s v="Eldon 400 Class Desk Accessories, Black Carbon"/>
    <n v="14"/>
    <n v="4"/>
    <n v="-6.3"/>
    <m/>
    <n v="-0.45"/>
    <m/>
    <s v="William"/>
    <s v="OKAY"/>
  </r>
  <r>
    <d v="2016-10-10T00:00:00"/>
    <s v="October"/>
    <s v="William Brown"/>
    <x v="0"/>
    <x v="0"/>
    <s v="Binders"/>
    <s v="Wilson Jones Ledger-Size, Piano-Hinge Binder, 2&quot;, Blue"/>
    <n v="16.39"/>
    <n v="2"/>
    <n v="-26.23"/>
    <m/>
    <n v="-1.6003660768761439"/>
    <m/>
    <s v="William"/>
    <s v="OKAY"/>
  </r>
  <r>
    <d v="2016-10-11T00:00:00"/>
    <s v="October"/>
    <s v="Emily Phan"/>
    <x v="1"/>
    <x v="0"/>
    <s v="Art"/>
    <s v="Avery Fluorescent Highlighter Four-Color Set"/>
    <n v="5.34"/>
    <n v="2"/>
    <n v="0.67"/>
    <m/>
    <n v="0.12546816479400749"/>
    <m/>
    <s v="Emily"/>
    <s v="OKAY"/>
  </r>
  <r>
    <d v="2016-10-11T00:00:00"/>
    <s v="October"/>
    <s v="Emily Phan"/>
    <x v="1"/>
    <x v="0"/>
    <s v="Art"/>
    <s v="Newell 309"/>
    <n v="27.72"/>
    <n v="3"/>
    <n v="3.47"/>
    <m/>
    <n v="0.1251803751803752"/>
    <m/>
    <s v="Emily"/>
    <s v="OKAY"/>
  </r>
  <r>
    <d v="2016-10-13T00:00:00"/>
    <s v="October"/>
    <s v="Lena Creighton"/>
    <x v="3"/>
    <x v="0"/>
    <s v="Paper"/>
    <s v="Xerox 195"/>
    <n v="20.04"/>
    <n v="3"/>
    <n v="9.6199999999999992"/>
    <m/>
    <n v="0.48003992015968061"/>
    <m/>
    <s v="Lena"/>
    <s v="OKAY"/>
  </r>
  <r>
    <d v="2016-10-13T00:00:00"/>
    <s v="October"/>
    <s v="Lena Creighton"/>
    <x v="3"/>
    <x v="0"/>
    <s v="Paper"/>
    <s v="Xerox 1880"/>
    <n v="35.44"/>
    <n v="1"/>
    <n v="16.66"/>
    <m/>
    <n v="0.47009029345372466"/>
    <m/>
    <s v="Lena"/>
    <s v="OKAY"/>
  </r>
  <r>
    <d v="2016-10-13T00:00:00"/>
    <s v="October"/>
    <s v="Lena Creighton"/>
    <x v="3"/>
    <x v="0"/>
    <s v="Art"/>
    <s v="Sanford Colorific Colored Pencils, 12/Box"/>
    <n v="11.52"/>
    <n v="4"/>
    <n v="3.46"/>
    <m/>
    <n v="0.30034722222222221"/>
    <m/>
    <s v="Lena"/>
    <s v="OKAY"/>
  </r>
  <r>
    <d v="2016-10-13T00:00:00"/>
    <s v="October"/>
    <s v="Lena Creighton"/>
    <x v="3"/>
    <x v="0"/>
    <s v="Fasteners"/>
    <s v="Ideal Clamps"/>
    <n v="4.0199999999999996"/>
    <n v="2"/>
    <n v="1.97"/>
    <m/>
    <n v="0.49004975124378114"/>
    <m/>
    <s v="Lena"/>
    <s v="OKAY"/>
  </r>
  <r>
    <d v="2016-10-13T00:00:00"/>
    <s v="October"/>
    <s v="Lena Creighton"/>
    <x v="3"/>
    <x v="0"/>
    <s v="Binders"/>
    <s v="GBC Wire Binding Strips"/>
    <n v="76.180000000000007"/>
    <n v="3"/>
    <n v="26.66"/>
    <m/>
    <n v="0.34996061958519292"/>
    <m/>
    <s v="Lena"/>
    <s v="OKAY"/>
  </r>
  <r>
    <d v="2016-10-13T00:00:00"/>
    <s v="October"/>
    <s v="Lena Creighton"/>
    <x v="3"/>
    <x v="0"/>
    <s v="Supplies"/>
    <s v="Fiskars Softgrip Scissors"/>
    <n v="65.88"/>
    <n v="6"/>
    <n v="18.45"/>
    <m/>
    <n v="0.2800546448087432"/>
    <m/>
    <s v="Lena"/>
    <s v="OKAY"/>
  </r>
  <r>
    <d v="2016-10-13T00:00:00"/>
    <s v="October"/>
    <s v="Lena Creighton"/>
    <x v="3"/>
    <x v="1"/>
    <s v="Furnishings"/>
    <s v="Longer-Life Soft White Bulbs"/>
    <n v="43.12"/>
    <n v="14"/>
    <n v="20.7"/>
    <m/>
    <n v="0.48005565862708721"/>
    <m/>
    <s v="Lena"/>
    <s v="OKAY"/>
  </r>
  <r>
    <d v="2016-10-13T00:00:00"/>
    <s v="October"/>
    <s v="Noah Childs"/>
    <x v="26"/>
    <x v="1"/>
    <s v="Tables"/>
    <s v="Hon 5100 Series Wood Tables"/>
    <n v="727.45"/>
    <n v="5"/>
    <n v="-465.57"/>
    <m/>
    <n v="-0.6400027493298508"/>
    <m/>
    <s v="Noah"/>
    <s v="GOOD"/>
  </r>
  <r>
    <d v="2016-10-13T00:00:00"/>
    <s v="October"/>
    <s v="Noah Childs"/>
    <x v="26"/>
    <x v="1"/>
    <s v="Furnishings"/>
    <s v="Executive Impressions 8-1/2&quot; Career Panel/Partition Cubicle Clock"/>
    <n v="24.96"/>
    <n v="3"/>
    <n v="4.37"/>
    <m/>
    <n v="0.17508012820512819"/>
    <m/>
    <s v="Noah"/>
    <s v="OKAY"/>
  </r>
  <r>
    <d v="2016-10-13T00:00:00"/>
    <s v="October"/>
    <s v="Helen Andreada"/>
    <x v="0"/>
    <x v="2"/>
    <s v="Accessories"/>
    <s v="Razer Kraken PRO Over Ear PC and Music Headset"/>
    <n v="191.98"/>
    <n v="3"/>
    <n v="24"/>
    <m/>
    <n v="0.12501302218981145"/>
    <m/>
    <s v="Helen"/>
    <e v="#N/A"/>
  </r>
  <r>
    <d v="2016-10-13T00:00:00"/>
    <s v="October"/>
    <s v="Helen Andreada"/>
    <x v="0"/>
    <x v="0"/>
    <s v="Paper"/>
    <s v="Array Memo Cubes"/>
    <n v="8.2899999999999991"/>
    <n v="2"/>
    <n v="3"/>
    <m/>
    <n v="0.36188178528347409"/>
    <m/>
    <s v="Helen"/>
    <s v="OKAY"/>
  </r>
  <r>
    <d v="2016-10-13T00:00:00"/>
    <s v="October"/>
    <s v="Helen Andreada"/>
    <x v="0"/>
    <x v="1"/>
    <s v="Furnishings"/>
    <s v="Tenex &quot;The Solids&quot; Textured Chair Mats"/>
    <n v="139.91999999999999"/>
    <n v="5"/>
    <n v="-150.41"/>
    <m/>
    <n v="-1.0749714122355631"/>
    <m/>
    <s v="Helen"/>
    <e v="#N/A"/>
  </r>
  <r>
    <d v="2016-10-13T00:00:00"/>
    <s v="October"/>
    <s v="Helen Andreada"/>
    <x v="0"/>
    <x v="0"/>
    <s v="Art"/>
    <s v="Newell 334"/>
    <n v="15.87"/>
    <n v="1"/>
    <n v="1.19"/>
    <m/>
    <n v="7.4984247006931321E-2"/>
    <m/>
    <s v="Helen"/>
    <s v="OKAY"/>
  </r>
  <r>
    <d v="2016-10-13T00:00:00"/>
    <s v="October"/>
    <s v="Helen Andreada"/>
    <x v="0"/>
    <x v="0"/>
    <s v="Binders"/>
    <s v="Avery Non-Stick Binders"/>
    <n v="6.29"/>
    <n v="7"/>
    <n v="-11"/>
    <m/>
    <n v="-1.7488076311605723"/>
    <m/>
    <s v="Helen"/>
    <s v="OKAY"/>
  </r>
  <r>
    <d v="2016-10-13T00:00:00"/>
    <s v="October"/>
    <s v="Bart Watters"/>
    <x v="20"/>
    <x v="0"/>
    <s v="Art"/>
    <s v="BIC Liqua Brite Liner"/>
    <n v="34.700000000000003"/>
    <n v="5"/>
    <n v="12.49"/>
    <m/>
    <n v="0.35994236311239192"/>
    <m/>
    <s v="Bart"/>
    <s v="OKAY"/>
  </r>
  <r>
    <d v="2016-10-13T00:00:00"/>
    <s v="October"/>
    <s v="Bart Watters"/>
    <x v="20"/>
    <x v="0"/>
    <s v="Storage"/>
    <s v="Fellowes Bases and Tops For Staxonsteel/High-Stak Systems"/>
    <n v="99.87"/>
    <n v="3"/>
    <n v="23.97"/>
    <m/>
    <n v="0.24001201562030638"/>
    <m/>
    <s v="Bart"/>
    <s v="OKAY"/>
  </r>
  <r>
    <d v="2016-10-13T00:00:00"/>
    <s v="October"/>
    <s v="Bart Watters"/>
    <x v="20"/>
    <x v="0"/>
    <s v="Paper"/>
    <s v="Computer Printout Paper with Letter-Trim Perforations"/>
    <n v="37.94"/>
    <n v="2"/>
    <n v="18.21"/>
    <m/>
    <n v="0.47996837111228258"/>
    <m/>
    <s v="Bart"/>
    <s v="OKAY"/>
  </r>
  <r>
    <d v="2016-10-13T00:00:00"/>
    <s v="October"/>
    <s v="Bart Watters"/>
    <x v="20"/>
    <x v="0"/>
    <s v="Labels"/>
    <s v="Avery White Multi-Purpose Labels"/>
    <n v="24.9"/>
    <n v="5"/>
    <n v="11.45"/>
    <m/>
    <n v="0.45983935742971888"/>
    <m/>
    <s v="Bart"/>
    <s v="OKAY"/>
  </r>
  <r>
    <d v="2016-10-13T00:00:00"/>
    <s v="October"/>
    <s v="Bart Watters"/>
    <x v="20"/>
    <x v="1"/>
    <s v="Furnishings"/>
    <s v="Howard Miller Distant Time Traveler Alarm Clock"/>
    <n v="82.26"/>
    <n v="3"/>
    <n v="33.729999999999997"/>
    <m/>
    <n v="0.41004133236080714"/>
    <m/>
    <s v="Bart"/>
    <s v="OKAY"/>
  </r>
  <r>
    <d v="2016-10-14T00:00:00"/>
    <s v="October"/>
    <s v="Christine Phan"/>
    <x v="22"/>
    <x v="2"/>
    <s v="Accessories"/>
    <s v="WD My Passport Ultra 500GB Portable External Hard Drive"/>
    <n v="177"/>
    <n v="3"/>
    <n v="30.09"/>
    <m/>
    <n v="0.17"/>
    <m/>
    <s v="Christine"/>
    <s v="GREAT"/>
  </r>
  <r>
    <d v="2016-10-14T00:00:00"/>
    <s v="October"/>
    <s v="Nathan Cano"/>
    <x v="25"/>
    <x v="1"/>
    <s v="Chairs"/>
    <s v="SAFCO Folding Chair Trolley"/>
    <n v="102.59"/>
    <n v="1"/>
    <n v="10.26"/>
    <m/>
    <n v="0.10000974753874646"/>
    <m/>
    <s v="Nathan"/>
    <e v="#N/A"/>
  </r>
  <r>
    <d v="2016-10-14T00:00:00"/>
    <s v="October"/>
    <s v="Nathan Cano"/>
    <x v="25"/>
    <x v="2"/>
    <s v="Accessories"/>
    <s v="Maxell 4.7GB DVD-R"/>
    <n v="22.7"/>
    <n v="1"/>
    <n v="5.96"/>
    <m/>
    <n v="0.26255506607929519"/>
    <m/>
    <s v="Nathan"/>
    <s v="OKAY"/>
  </r>
  <r>
    <d v="2016-10-14T00:00:00"/>
    <s v="October"/>
    <s v="Nathan Cano"/>
    <x v="25"/>
    <x v="0"/>
    <s v="Paper"/>
    <s v="Xerox 1944"/>
    <n v="93.02"/>
    <n v="3"/>
    <n v="33.72"/>
    <m/>
    <n v="0.36250268759406579"/>
    <m/>
    <s v="Nathan"/>
    <s v="OKAY"/>
  </r>
  <r>
    <d v="2016-10-14T00:00:00"/>
    <s v="October"/>
    <s v="Nathan Cano"/>
    <x v="25"/>
    <x v="0"/>
    <s v="Supplies"/>
    <s v="Staple remover"/>
    <n v="12.77"/>
    <n v="2"/>
    <n v="1.44"/>
    <m/>
    <n v="0.11276429130775255"/>
    <m/>
    <s v="Nathan"/>
    <s v="OKAY"/>
  </r>
  <r>
    <d v="2016-10-14T00:00:00"/>
    <s v="October"/>
    <s v="Nathan Cano"/>
    <x v="25"/>
    <x v="0"/>
    <s v="Envelopes"/>
    <s v="White Business Envelopes with Contemporary Seam, Recycled White Business Envelopes"/>
    <n v="35.01"/>
    <n v="4"/>
    <n v="13.13"/>
    <m/>
    <n v="0.37503570408454734"/>
    <m/>
    <s v="Nathan"/>
    <s v="OKAY"/>
  </r>
  <r>
    <d v="2016-10-14T00:00:00"/>
    <s v="October"/>
    <s v="Nathan Cano"/>
    <x v="25"/>
    <x v="0"/>
    <s v="Paper"/>
    <s v="Xerox 1916"/>
    <n v="39.15"/>
    <n v="1"/>
    <n v="14.68"/>
    <m/>
    <n v="0.37496807151979566"/>
    <m/>
    <s v="Nathan"/>
    <s v="OKAY"/>
  </r>
  <r>
    <d v="2016-10-14T00:00:00"/>
    <s v="October"/>
    <s v="Pauline Webber"/>
    <x v="20"/>
    <x v="2"/>
    <s v="Phones"/>
    <s v="Motorola L703CM"/>
    <n v="1091.93"/>
    <n v="7"/>
    <n v="272.98"/>
    <m/>
    <n v="0.24999771047594627"/>
    <m/>
    <s v="Pauline"/>
    <s v="GOOD"/>
  </r>
  <r>
    <d v="2016-10-14T00:00:00"/>
    <s v="October"/>
    <s v="Pauline Webber"/>
    <x v="20"/>
    <x v="0"/>
    <s v="Paper"/>
    <s v="Xerox 1908"/>
    <n v="111.96"/>
    <n v="2"/>
    <n v="54.86"/>
    <m/>
    <n v="0.48999642729546267"/>
    <m/>
    <s v="Pauline"/>
    <s v="GREAT"/>
  </r>
  <r>
    <d v="2016-10-14T00:00:00"/>
    <s v="October"/>
    <s v="Bobby Elias"/>
    <x v="21"/>
    <x v="2"/>
    <s v="Accessories"/>
    <s v="Plantronics CS510 - Over-the-Head monaural Wireless Headset System"/>
    <n v="1649.75"/>
    <n v="5"/>
    <n v="544.41999999999996"/>
    <m/>
    <n v="0.33000151538111833"/>
    <m/>
    <s v="Bobby"/>
    <s v="GOOD"/>
  </r>
  <r>
    <d v="2016-10-15T00:00:00"/>
    <s v="October"/>
    <s v="Patrick Bzostek"/>
    <x v="27"/>
    <x v="0"/>
    <s v="Paper"/>
    <s v="Xerox 1982"/>
    <n v="45.68"/>
    <n v="2"/>
    <n v="21.01"/>
    <m/>
    <n v="0.45993870402802106"/>
    <m/>
    <s v="Patrick"/>
    <s v="OKAY"/>
  </r>
  <r>
    <d v="2016-10-15T00:00:00"/>
    <s v="October"/>
    <s v="Patrick Bzostek"/>
    <x v="27"/>
    <x v="0"/>
    <s v="Paper"/>
    <s v="Xerox 1986"/>
    <n v="60.12"/>
    <n v="9"/>
    <n v="28.86"/>
    <m/>
    <n v="0.48003992015968067"/>
    <m/>
    <s v="Patrick"/>
    <s v="OKAY"/>
  </r>
  <r>
    <d v="2016-10-15T00:00:00"/>
    <s v="October"/>
    <s v="Patrick Bzostek"/>
    <x v="27"/>
    <x v="0"/>
    <s v="Binders"/>
    <s v="Acco Data Flex Cable Posts For Top &amp; Bottom Load Binders, 6&quot; Capacity"/>
    <n v="41.72"/>
    <n v="5"/>
    <n v="13.04"/>
    <m/>
    <n v="0.31255992329817833"/>
    <m/>
    <s v="Patrick"/>
    <s v="OKAY"/>
  </r>
  <r>
    <d v="2016-10-15T00:00:00"/>
    <s v="October"/>
    <s v="Patrick Bzostek"/>
    <x v="27"/>
    <x v="0"/>
    <s v="Paper"/>
    <s v="Recycled Desk Saver Line &quot;While You Were Out&quot; Book, 5 1/2&quot; X 4&quot;"/>
    <n v="71.599999999999994"/>
    <n v="8"/>
    <n v="32.94"/>
    <m/>
    <n v="0.46005586592178771"/>
    <m/>
    <s v="Patrick"/>
    <s v="OKAY"/>
  </r>
  <r>
    <d v="2016-10-15T00:00:00"/>
    <s v="October"/>
    <s v="Cynthia Delaney"/>
    <x v="39"/>
    <x v="0"/>
    <s v="Labels"/>
    <s v="Avery 49"/>
    <n v="20.16"/>
    <n v="7"/>
    <n v="9.8800000000000008"/>
    <m/>
    <n v="0.49007936507936511"/>
    <m/>
    <s v="Cynthia"/>
    <s v="OKAY"/>
  </r>
  <r>
    <d v="2016-10-15T00:00:00"/>
    <s v="October"/>
    <s v="Cynthia Delaney"/>
    <x v="39"/>
    <x v="0"/>
    <s v="Labels"/>
    <s v="Avery 508"/>
    <n v="29.46"/>
    <n v="6"/>
    <n v="14.44"/>
    <m/>
    <n v="0.49015614392396467"/>
    <m/>
    <s v="Cynthia"/>
    <s v="OKAY"/>
  </r>
  <r>
    <d v="2016-10-15T00:00:00"/>
    <s v="October"/>
    <s v="Cynthia Delaney"/>
    <x v="39"/>
    <x v="0"/>
    <s v="Appliances"/>
    <s v="Hoover Upright Vacuum With Dirt Cup"/>
    <n v="868.59"/>
    <n v="3"/>
    <n v="251.89"/>
    <m/>
    <n v="0.28999873357970962"/>
    <m/>
    <s v="Cynthia"/>
    <s v="GOOD"/>
  </r>
  <r>
    <d v="2016-10-15T00:00:00"/>
    <s v="October"/>
    <s v="Cynthia Delaney"/>
    <x v="39"/>
    <x v="0"/>
    <s v="Paper"/>
    <s v="Xerox 1999"/>
    <n v="12.96"/>
    <n v="2"/>
    <n v="6.22"/>
    <m/>
    <n v="0.47993827160493824"/>
    <m/>
    <s v="Cynthia"/>
    <s v="OKAY"/>
  </r>
  <r>
    <d v="2016-10-15T00:00:00"/>
    <s v="October"/>
    <s v="Cynthia Delaney"/>
    <x v="39"/>
    <x v="2"/>
    <s v="Phones"/>
    <s v="Samsung Replacement EH64AVFWE Premium Headset"/>
    <n v="5.5"/>
    <n v="1"/>
    <n v="1.38"/>
    <m/>
    <n v="0.25090909090909091"/>
    <m/>
    <s v="Cynthia"/>
    <s v="OKAY"/>
  </r>
  <r>
    <d v="2016-10-15T00:00:00"/>
    <s v="October"/>
    <s v="Cynthia Delaney"/>
    <x v="39"/>
    <x v="0"/>
    <s v="Binders"/>
    <s v="Ibico Plastic Spiral Binding Combs"/>
    <n v="121.6"/>
    <n v="4"/>
    <n v="55.94"/>
    <m/>
    <n v="0.46003289473684211"/>
    <m/>
    <s v="Cynthia"/>
    <s v="GREAT"/>
  </r>
  <r>
    <d v="2016-10-15T00:00:00"/>
    <s v="October"/>
    <s v="Quincy Jones"/>
    <x v="6"/>
    <x v="0"/>
    <s v="Binders"/>
    <s v="GBC Twin Loop Wire Binding Elements"/>
    <n v="232.96"/>
    <n v="7"/>
    <n v="116.48"/>
    <m/>
    <n v="0.5"/>
    <m/>
    <s v="Quincy"/>
    <e v="#N/A"/>
  </r>
  <r>
    <d v="2016-10-15T00:00:00"/>
    <s v="October"/>
    <s v="Quincy Jones"/>
    <x v="6"/>
    <x v="0"/>
    <s v="Envelopes"/>
    <s v="#10 Self-Seal White Envelopes"/>
    <n v="66.540000000000006"/>
    <n v="6"/>
    <n v="32.6"/>
    <m/>
    <n v="0.48993086865043578"/>
    <m/>
    <s v="Quincy"/>
    <s v="OKAY"/>
  </r>
  <r>
    <d v="2016-10-15T00:00:00"/>
    <s v="October"/>
    <s v="Quincy Jones"/>
    <x v="6"/>
    <x v="0"/>
    <s v="Appliances"/>
    <s v="Holmes Odor Grabber"/>
    <n v="43.26"/>
    <n v="3"/>
    <n v="14.28"/>
    <m/>
    <n v="0.3300970873786408"/>
    <m/>
    <s v="Quincy"/>
    <s v="OKAY"/>
  </r>
  <r>
    <d v="2016-10-16T00:00:00"/>
    <s v="October"/>
    <s v="Nona Balk"/>
    <x v="20"/>
    <x v="1"/>
    <s v="Tables"/>
    <s v="Chromcraft Rectangular Conference Tables"/>
    <n v="142.18"/>
    <n v="1"/>
    <n v="-37.92"/>
    <m/>
    <n v="-0.26670417780278521"/>
    <m/>
    <s v="Nona"/>
    <e v="#N/A"/>
  </r>
  <r>
    <d v="2016-10-17T00:00:00"/>
    <s v="October"/>
    <s v="Neil Knudson"/>
    <x v="3"/>
    <x v="0"/>
    <s v="Binders"/>
    <s v="Avery Durable Plastic 1&quot; Binders"/>
    <n v="18.16"/>
    <n v="5"/>
    <n v="6.58"/>
    <m/>
    <n v="0.36233480176211452"/>
    <m/>
    <s v="Neil"/>
    <s v="OKAY"/>
  </r>
  <r>
    <d v="2016-10-17T00:00:00"/>
    <s v="October"/>
    <s v="Michael Granlund"/>
    <x v="3"/>
    <x v="1"/>
    <s v="Bookcases"/>
    <s v="Safco Value Mate Steel Bookcase, Baked Enamel Finish on Steel, Black"/>
    <n v="120.67"/>
    <n v="2"/>
    <n v="21.29"/>
    <m/>
    <n v="0.17643159028756111"/>
    <m/>
    <s v="Michael"/>
    <s v="GREAT"/>
  </r>
  <r>
    <d v="2016-10-17T00:00:00"/>
    <s v="October"/>
    <s v="Frank Carlisle"/>
    <x v="24"/>
    <x v="2"/>
    <s v="Phones"/>
    <s v="Panasonic KX-TG9541B DECT 6.0 Digital 2-Line Expandable Cordless Phone With Digital Answering System"/>
    <n v="449.97"/>
    <n v="3"/>
    <n v="220.49"/>
    <m/>
    <n v="0.49001044514078718"/>
    <m/>
    <s v="Frank"/>
    <s v="GREAT"/>
  </r>
  <r>
    <d v="2016-10-17T00:00:00"/>
    <s v="October"/>
    <s v="Frank Carlisle"/>
    <x v="24"/>
    <x v="0"/>
    <s v="Appliances"/>
    <s v="Honeywell Enviracaire Portable HEPA Air Cleaner for 16' x 20' Room"/>
    <n v="1927.59"/>
    <n v="7"/>
    <n v="751.76"/>
    <m/>
    <n v="0.38999994812174787"/>
    <m/>
    <s v="Frank"/>
    <s v="GOOD"/>
  </r>
  <r>
    <d v="2016-10-17T00:00:00"/>
    <s v="October"/>
    <s v="Nick Radford"/>
    <x v="23"/>
    <x v="1"/>
    <s v="Bookcases"/>
    <s v="O'Sullivan Living Dimensions 2-Shelf Bookcases"/>
    <n v="120.98"/>
    <n v="1"/>
    <n v="12.1"/>
    <m/>
    <n v="0.10001653165812531"/>
    <m/>
    <s v="Nick"/>
    <s v="GREAT"/>
  </r>
  <r>
    <d v="2016-10-17T00:00:00"/>
    <s v="October"/>
    <s v="Nick Radford"/>
    <x v="23"/>
    <x v="0"/>
    <s v="Binders"/>
    <s v="GBC ProClick 150 Presentation Binding System"/>
    <n v="315.98"/>
    <n v="1"/>
    <n v="148.51"/>
    <m/>
    <n v="0.46999810114564206"/>
    <m/>
    <s v="Nick"/>
    <s v="GREAT"/>
  </r>
  <r>
    <d v="2016-10-18T00:00:00"/>
    <s v="October"/>
    <s v="Emily Phan"/>
    <x v="12"/>
    <x v="1"/>
    <s v="Chairs"/>
    <s v="Global Deluxe Steno Chair"/>
    <n v="307.92"/>
    <n v="5"/>
    <n v="-34.64"/>
    <m/>
    <n v="-0.11249675240322161"/>
    <m/>
    <s v="Emily"/>
    <e v="#N/A"/>
  </r>
  <r>
    <d v="2016-10-20T00:00:00"/>
    <s v="October"/>
    <s v="Luke Foster"/>
    <x v="10"/>
    <x v="0"/>
    <s v="Art"/>
    <s v="Premium Writing Pencils, Soft, #2 by Central Association for the Blind"/>
    <n v="7.15"/>
    <n v="3"/>
    <n v="0.72"/>
    <m/>
    <n v="0.10069930069930069"/>
    <m/>
    <s v="Luke"/>
    <s v="OKAY"/>
  </r>
  <r>
    <d v="2016-10-20T00:00:00"/>
    <s v="October"/>
    <s v="Chuck Magee"/>
    <x v="0"/>
    <x v="0"/>
    <s v="Paper"/>
    <s v="Black Print Carbonless Snap-Off Rapid Letter, 8 1/2&quot; x 7&quot;"/>
    <n v="51.02"/>
    <n v="7"/>
    <n v="15.94"/>
    <m/>
    <n v="0.31242649941199524"/>
    <m/>
    <s v="Chuck"/>
    <s v="OKAY"/>
  </r>
  <r>
    <d v="2016-10-20T00:00:00"/>
    <s v="October"/>
    <s v="Chuck Magee"/>
    <x v="0"/>
    <x v="0"/>
    <s v="Fasteners"/>
    <s v="Staples"/>
    <n v="25.25"/>
    <n v="4"/>
    <n v="7.89"/>
    <m/>
    <n v="0.31247524752475248"/>
    <m/>
    <s v="Chuck"/>
    <s v="OKAY"/>
  </r>
  <r>
    <d v="2016-10-20T00:00:00"/>
    <s v="October"/>
    <s v="Chuck Magee"/>
    <x v="0"/>
    <x v="1"/>
    <s v="Chairs"/>
    <s v="Office Star - Ergonomically Designed Knee Chair"/>
    <n v="56.69"/>
    <n v="1"/>
    <n v="-14.58"/>
    <m/>
    <n v="-0.25718821661668728"/>
    <m/>
    <s v="Chuck"/>
    <s v="OKAY"/>
  </r>
  <r>
    <d v="2016-10-20T00:00:00"/>
    <s v="October"/>
    <s v="Joy Smith"/>
    <x v="14"/>
    <x v="2"/>
    <s v="Phones"/>
    <s v="iKross Bluetooth Portable Keyboard + Cell Phone Stand Holder + Brush for Apple iPhone 5S 5C 5, 4S 4"/>
    <n v="125.7"/>
    <n v="6"/>
    <n v="35.200000000000003"/>
    <m/>
    <n v="0.28003182179793162"/>
    <m/>
    <s v="Joy"/>
    <s v="GREAT"/>
  </r>
  <r>
    <d v="2016-10-20T00:00:00"/>
    <s v="October"/>
    <s v="Joy Smith"/>
    <x v="14"/>
    <x v="2"/>
    <s v="Phones"/>
    <s v="Pyle PMP37LED"/>
    <n v="191.98"/>
    <n v="2"/>
    <n v="51.83"/>
    <m/>
    <n v="0.26997603917074697"/>
    <m/>
    <s v="Joy"/>
    <e v="#N/A"/>
  </r>
  <r>
    <d v="2016-10-20T00:00:00"/>
    <s v="October"/>
    <s v="Joy Smith"/>
    <x v="14"/>
    <x v="0"/>
    <s v="Storage"/>
    <s v="Woodgrain Magazine Files by Perma"/>
    <n v="20.86"/>
    <n v="7"/>
    <n v="1.46"/>
    <m/>
    <n v="6.9990412272291469E-2"/>
    <m/>
    <s v="Joy"/>
    <s v="OKAY"/>
  </r>
  <r>
    <d v="2016-10-20T00:00:00"/>
    <s v="October"/>
    <s v="Andrew Gjertsen"/>
    <x v="3"/>
    <x v="0"/>
    <s v="Binders"/>
    <s v="Fellowes Twister Kit, Gray/Clear, 3/pkg"/>
    <n v="19.3"/>
    <n v="3"/>
    <n v="6.03"/>
    <m/>
    <n v="0.31243523316062177"/>
    <m/>
    <s v="Andrew"/>
    <s v="OKAY"/>
  </r>
  <r>
    <d v="2016-10-20T00:00:00"/>
    <s v="October"/>
    <s v="Lindsay Castell"/>
    <x v="6"/>
    <x v="1"/>
    <s v="Furnishings"/>
    <s v="Aluminum Document Frame"/>
    <n v="61.1"/>
    <n v="5"/>
    <n v="18.329999999999998"/>
    <m/>
    <n v="0.3"/>
    <m/>
    <s v="Lindsay"/>
    <s v="OKAY"/>
  </r>
  <r>
    <d v="2016-10-20T00:00:00"/>
    <s v="October"/>
    <s v="Muhammed Yedwab"/>
    <x v="3"/>
    <x v="1"/>
    <s v="Chairs"/>
    <s v="Hon Every-Day Chair Series Swivel Task Chairs"/>
    <n v="387.14"/>
    <n v="4"/>
    <n v="4.84"/>
    <m/>
    <n v="1.250193728366999E-2"/>
    <m/>
    <s v="Muhammed"/>
    <e v="#N/A"/>
  </r>
  <r>
    <d v="2016-10-21T00:00:00"/>
    <s v="October"/>
    <s v="Michael Kennedy"/>
    <x v="37"/>
    <x v="0"/>
    <s v="Binders"/>
    <s v="Wilson Jones Â“SnapÂ” Scratch Pad Binder Tool for Ring Binders"/>
    <n v="23.2"/>
    <n v="4"/>
    <n v="10.44"/>
    <m/>
    <n v="0.45"/>
    <m/>
    <s v="Michael"/>
    <s v="OKAY"/>
  </r>
  <r>
    <d v="2016-10-21T00:00:00"/>
    <s v="October"/>
    <s v="Michael Kennedy"/>
    <x v="37"/>
    <x v="0"/>
    <s v="Supplies"/>
    <s v="Staple remover"/>
    <n v="7.36"/>
    <n v="2"/>
    <n v="0.15"/>
    <m/>
    <n v="2.0380434782608692E-2"/>
    <m/>
    <s v="Michael"/>
    <s v="OKAY"/>
  </r>
  <r>
    <d v="2016-10-21T00:00:00"/>
    <s v="October"/>
    <s v="Michael Kennedy"/>
    <x v="37"/>
    <x v="0"/>
    <s v="Storage"/>
    <s v="Pizazz Global Quick File"/>
    <n v="104.79"/>
    <n v="7"/>
    <n v="29.34"/>
    <m/>
    <n v="0.27998854852562266"/>
    <m/>
    <s v="Michael"/>
    <s v="GREAT"/>
  </r>
  <r>
    <d v="2016-10-21T00:00:00"/>
    <s v="October"/>
    <s v="Michael Kennedy"/>
    <x v="37"/>
    <x v="1"/>
    <s v="Bookcases"/>
    <s v="Atlantic Metals Mobile 3-Shelf Bookcases, Custom Colors"/>
    <n v="1043.92"/>
    <n v="4"/>
    <n v="271.42"/>
    <m/>
    <n v="0.26000076634224845"/>
    <m/>
    <s v="Michael"/>
    <s v="GOOD"/>
  </r>
  <r>
    <d v="2016-10-21T00:00:00"/>
    <s v="October"/>
    <s v="Neoma Murray"/>
    <x v="3"/>
    <x v="0"/>
    <s v="Paper"/>
    <s v="Rediform Wirebound &quot;Phone Memo&quot; Message Book, 11 x 5-3/4"/>
    <n v="22.92"/>
    <n v="3"/>
    <n v="11.23"/>
    <m/>
    <n v="0.48996509598603838"/>
    <m/>
    <s v="Neoma"/>
    <s v="OKAY"/>
  </r>
  <r>
    <d v="2016-10-21T00:00:00"/>
    <s v="October"/>
    <s v="Joel Eaton"/>
    <x v="3"/>
    <x v="0"/>
    <s v="Storage"/>
    <s v="Belkin 19&quot; Vented Equipment Shelf, Black"/>
    <n v="154.44"/>
    <n v="3"/>
    <n v="1.54"/>
    <m/>
    <n v="9.9715099715099714E-3"/>
    <m/>
    <s v="Joel"/>
    <e v="#N/A"/>
  </r>
  <r>
    <d v="2016-10-21T00:00:00"/>
    <s v="October"/>
    <s v="Muhammed Yedwab"/>
    <x v="7"/>
    <x v="0"/>
    <s v="Binders"/>
    <s v="Avery Reinforcements for Hole-Punch Pages"/>
    <n v="7.92"/>
    <n v="4"/>
    <n v="3.56"/>
    <m/>
    <n v="0.4494949494949495"/>
    <m/>
    <s v="Muhammed"/>
    <s v="OKAY"/>
  </r>
  <r>
    <d v="2016-10-21T00:00:00"/>
    <s v="October"/>
    <s v="Charles McCrossin"/>
    <x v="36"/>
    <x v="2"/>
    <s v="Accessories"/>
    <s v="Logitech Desktop MK120 Mouse and keyboard Combo"/>
    <n v="98.16"/>
    <n v="6"/>
    <n v="9.82"/>
    <m/>
    <n v="0.10004074979625102"/>
    <m/>
    <s v="Charles"/>
    <s v="OKAY"/>
  </r>
  <r>
    <d v="2016-10-21T00:00:00"/>
    <s v="October"/>
    <s v="Susan Vittorini"/>
    <x v="10"/>
    <x v="2"/>
    <s v="Phones"/>
    <s v="Panasonic KX TS208W Corded phone"/>
    <n v="235.15"/>
    <n v="8"/>
    <n v="-47.03"/>
    <m/>
    <n v="-0.2"/>
    <m/>
    <s v="Susan"/>
    <s v="GREAT"/>
  </r>
  <r>
    <d v="2016-10-21T00:00:00"/>
    <s v="October"/>
    <s v="Victoria Wilson"/>
    <x v="10"/>
    <x v="1"/>
    <s v="Tables"/>
    <s v="Chromcraft Bull-Nose Wood 48&quot; x 96&quot; Rectangular Conference Tables"/>
    <n v="661.18"/>
    <n v="2"/>
    <n v="-231.41"/>
    <m/>
    <n v="-0.34999546265767267"/>
    <m/>
    <s v="Victoria"/>
    <s v="GOOD"/>
  </r>
  <r>
    <d v="2016-10-21T00:00:00"/>
    <s v="October"/>
    <s v="Dennis Pardue"/>
    <x v="17"/>
    <x v="0"/>
    <s v="Art"/>
    <s v="Panasonic KP-150 Electric Pencil Sharpener"/>
    <n v="113.22"/>
    <n v="3"/>
    <n v="29.44"/>
    <m/>
    <n v="0.26002473061296594"/>
    <m/>
    <s v="Dennis"/>
    <e v="#N/A"/>
  </r>
  <r>
    <d v="2016-10-21T00:00:00"/>
    <s v="October"/>
    <s v="Dennis Pardue"/>
    <x v="17"/>
    <x v="0"/>
    <s v="Paper"/>
    <s v="Xerox 193"/>
    <n v="35.880000000000003"/>
    <n v="6"/>
    <n v="17.579999999999998"/>
    <m/>
    <n v="0.48996655518394638"/>
    <m/>
    <s v="Dennis"/>
    <s v="OKAY"/>
  </r>
  <r>
    <d v="2016-10-21T00:00:00"/>
    <s v="October"/>
    <s v="Dennis Pardue"/>
    <x v="17"/>
    <x v="0"/>
    <s v="Binders"/>
    <s v="Ibico EPK-21 Electric Binding System"/>
    <n v="4535.9799999999996"/>
    <n v="3"/>
    <n v="1644.29"/>
    <m/>
    <n v="0.36249939373630397"/>
    <m/>
    <s v="Dennis"/>
    <s v="GOOD"/>
  </r>
  <r>
    <d v="2016-10-21T00:00:00"/>
    <s v="October"/>
    <s v="Giulietta Weimer"/>
    <x v="15"/>
    <x v="0"/>
    <s v="Storage"/>
    <s v="Tenex Personal Filing Tote With Secure Closure Lid, Black/Frost"/>
    <n v="111.67"/>
    <n v="9"/>
    <n v="6.98"/>
    <m/>
    <n v="6.2505596847855296E-2"/>
    <m/>
    <s v="Giulietta"/>
    <s v="GREAT"/>
  </r>
  <r>
    <d v="2016-10-21T00:00:00"/>
    <s v="October"/>
    <s v="Jill Fjeld"/>
    <x v="0"/>
    <x v="2"/>
    <s v="Accessories"/>
    <s v="SanDisk Ultra 32 GB MicroSDHC Class 10 Memory Card"/>
    <n v="106.08"/>
    <n v="6"/>
    <n v="-9.2799999999999994"/>
    <m/>
    <n v="-8.7481146304675711E-2"/>
    <m/>
    <s v="Jill"/>
    <s v="GREAT"/>
  </r>
  <r>
    <d v="2016-10-21T00:00:00"/>
    <s v="October"/>
    <s v="Carlos Soltero"/>
    <x v="3"/>
    <x v="1"/>
    <s v="Chairs"/>
    <s v="Office Star Flex Back Scooter Chair with Aluminum Finish Frame"/>
    <n v="242.14"/>
    <n v="3"/>
    <n v="12.11"/>
    <m/>
    <n v="5.0012389526720082E-2"/>
    <m/>
    <s v="Carlos"/>
    <e v="#N/A"/>
  </r>
  <r>
    <d v="2016-10-21T00:00:00"/>
    <s v="October"/>
    <s v="Carlos Soltero"/>
    <x v="3"/>
    <x v="0"/>
    <s v="Art"/>
    <s v="Newell Chalk Holder"/>
    <n v="12.39"/>
    <n v="3"/>
    <n v="5.7"/>
    <m/>
    <n v="0.46004842615012104"/>
    <m/>
    <s v="Carlos"/>
    <s v="OKAY"/>
  </r>
  <r>
    <d v="2016-10-21T00:00:00"/>
    <s v="October"/>
    <s v="Carlos Soltero"/>
    <x v="3"/>
    <x v="1"/>
    <s v="Furnishings"/>
    <s v="Eldon Expressions Wood and Plastic Desk Accessories, Oak"/>
    <n v="19.96"/>
    <n v="2"/>
    <n v="5.59"/>
    <m/>
    <n v="0.28006012024048094"/>
    <m/>
    <s v="Carlos"/>
    <s v="OKAY"/>
  </r>
  <r>
    <d v="2016-10-21T00:00:00"/>
    <s v="October"/>
    <s v="Carlos Soltero"/>
    <x v="3"/>
    <x v="0"/>
    <s v="Storage"/>
    <s v="SAFCO Boltless Steel Shelving"/>
    <n v="340.92"/>
    <n v="3"/>
    <n v="3.41"/>
    <m/>
    <n v="1.0002346591575737E-2"/>
    <m/>
    <s v="Carlos"/>
    <e v="#N/A"/>
  </r>
  <r>
    <d v="2016-10-21T00:00:00"/>
    <s v="October"/>
    <s v="Anne Pryor"/>
    <x v="16"/>
    <x v="1"/>
    <s v="Furnishings"/>
    <s v="Seth Thomas 14&quot; Day/Date Wall Clock"/>
    <n v="45.57"/>
    <n v="2"/>
    <n v="9.68"/>
    <m/>
    <n v="0.21242045205178844"/>
    <m/>
    <s v="Anne"/>
    <s v="OKAY"/>
  </r>
  <r>
    <d v="2016-10-21T00:00:00"/>
    <s v="October"/>
    <s v="Anne Pryor"/>
    <x v="16"/>
    <x v="0"/>
    <s v="Binders"/>
    <s v="GBC Personal VeloBind Strips"/>
    <n v="28.75"/>
    <n v="8"/>
    <n v="-21.08"/>
    <m/>
    <n v="-0.73321739130434782"/>
    <m/>
    <s v="Anne"/>
    <s v="OKAY"/>
  </r>
  <r>
    <d v="2016-10-22T00:00:00"/>
    <s v="October"/>
    <s v="Peter McVee"/>
    <x v="14"/>
    <x v="1"/>
    <s v="Furnishings"/>
    <s v="Eldon 200 Class Desk Accessories"/>
    <n v="31.4"/>
    <n v="5"/>
    <n v="10.050000000000001"/>
    <m/>
    <n v="0.32006369426751596"/>
    <m/>
    <s v="Peter"/>
    <s v="OKAY"/>
  </r>
  <r>
    <d v="2016-10-22T00:00:00"/>
    <s v="October"/>
    <s v="Eric Barreto"/>
    <x v="6"/>
    <x v="1"/>
    <s v="Furnishings"/>
    <s v="Eldon Expressions Wood and Plastic Desk Accessories, Oak"/>
    <n v="39.92"/>
    <n v="4"/>
    <n v="11.18"/>
    <m/>
    <n v="0.28006012024048094"/>
    <m/>
    <s v="Eric"/>
    <s v="OKAY"/>
  </r>
  <r>
    <d v="2016-10-22T00:00:00"/>
    <s v="October"/>
    <s v="MaryBeth Skach"/>
    <x v="22"/>
    <x v="0"/>
    <s v="Paper"/>
    <s v="Xerox 1986"/>
    <n v="6.68"/>
    <n v="1"/>
    <n v="3.21"/>
    <m/>
    <n v="0.48053892215568866"/>
    <m/>
    <s v="MaryBeth"/>
    <s v="OKAY"/>
  </r>
  <r>
    <d v="2016-10-22T00:00:00"/>
    <s v="October"/>
    <s v="MaryBeth Skach"/>
    <x v="22"/>
    <x v="0"/>
    <s v="Art"/>
    <s v="Prang Drawing Pencil Set"/>
    <n v="8.34"/>
    <n v="3"/>
    <n v="2.25"/>
    <m/>
    <n v="0.26978417266187049"/>
    <m/>
    <s v="MaryBeth"/>
    <s v="OKAY"/>
  </r>
  <r>
    <d v="2016-10-22T00:00:00"/>
    <s v="October"/>
    <s v="MaryBeth Skach"/>
    <x v="22"/>
    <x v="1"/>
    <s v="Furnishings"/>
    <s v="Linden 12&quot; Wall Clock With Oak Frame"/>
    <n v="101.94"/>
    <n v="3"/>
    <n v="30.58"/>
    <m/>
    <n v="0.29998038061604865"/>
    <m/>
    <s v="MaryBeth"/>
    <s v="GREAT"/>
  </r>
  <r>
    <d v="2016-10-23T00:00:00"/>
    <s v="October"/>
    <s v="Steven Roelle"/>
    <x v="20"/>
    <x v="0"/>
    <s v="Paper"/>
    <s v="Snap-A-Way Black Print Carbonless Ruled Speed Letter, Triplicate"/>
    <n v="379.4"/>
    <n v="10"/>
    <n v="178.32"/>
    <m/>
    <n v="0.47000527148128624"/>
    <m/>
    <s v="Steven"/>
    <e v="#N/A"/>
  </r>
  <r>
    <d v="2016-10-23T00:00:00"/>
    <s v="October"/>
    <s v="Heather Kirkland"/>
    <x v="1"/>
    <x v="1"/>
    <s v="Furnishings"/>
    <s v="DAX Cubicle Frames - 8x10"/>
    <n v="16.16"/>
    <n v="7"/>
    <n v="-12.12"/>
    <m/>
    <n v="-0.75"/>
    <m/>
    <s v="Heather"/>
    <s v="OKAY"/>
  </r>
  <r>
    <d v="2016-10-23T00:00:00"/>
    <s v="October"/>
    <s v="Heather Kirkland"/>
    <x v="1"/>
    <x v="0"/>
    <s v="Paper"/>
    <s v="Xerox 1929"/>
    <n v="54.82"/>
    <n v="3"/>
    <n v="17.82"/>
    <m/>
    <n v="0.32506384531192994"/>
    <m/>
    <s v="Heather"/>
    <s v="OKAY"/>
  </r>
  <r>
    <d v="2016-10-23T00:00:00"/>
    <s v="October"/>
    <s v="Alejandro Ballentine"/>
    <x v="22"/>
    <x v="0"/>
    <s v="Fasteners"/>
    <s v="Advantus SlideClip Paper Clips"/>
    <n v="17.05"/>
    <n v="5"/>
    <n v="8.18"/>
    <m/>
    <n v="0.47976539589442813"/>
    <m/>
    <s v="Alejandro"/>
    <s v="OKAY"/>
  </r>
  <r>
    <d v="2016-10-24T00:00:00"/>
    <s v="October"/>
    <s v="Victoria Wilson"/>
    <x v="3"/>
    <x v="2"/>
    <s v="Accessories"/>
    <s v="Micro Innovations USB RF Wireless Keyboard with Mouse"/>
    <n v="100"/>
    <n v="4"/>
    <n v="21"/>
    <m/>
    <n v="0.21"/>
    <m/>
    <s v="Victoria"/>
    <s v="GREAT"/>
  </r>
  <r>
    <d v="2016-10-24T00:00:00"/>
    <s v="October"/>
    <s v="Victoria Wilson"/>
    <x v="3"/>
    <x v="2"/>
    <s v="Accessories"/>
    <s v="LogitechÂ VX Revolution Cordless Laser Mouse for Notebooks (Black)"/>
    <n v="359.98"/>
    <n v="2"/>
    <n v="21.6"/>
    <m/>
    <n v="6.0003333518528809E-2"/>
    <m/>
    <s v="Victoria"/>
    <s v="GREAT"/>
  </r>
  <r>
    <d v="2016-10-24T00:00:00"/>
    <s v="October"/>
    <s v="Catherine Glotzbach"/>
    <x v="15"/>
    <x v="2"/>
    <s v="Phones"/>
    <s v="Apple iPhone 5C"/>
    <n v="239.98"/>
    <n v="3"/>
    <n v="18"/>
    <m/>
    <n v="7.5006250520876741E-2"/>
    <m/>
    <s v="Catherine"/>
    <s v="GREAT"/>
  </r>
  <r>
    <d v="2016-10-24T00:00:00"/>
    <s v="October"/>
    <s v="Sonia Sunley"/>
    <x v="3"/>
    <x v="2"/>
    <s v="Accessories"/>
    <s v="Razer Tiamat Over Ear 7.1 Surround Sound PC Gaming Headset"/>
    <n v="199.99"/>
    <n v="1"/>
    <n v="86"/>
    <m/>
    <n v="0.43002150107505371"/>
    <m/>
    <s v="Sonia"/>
    <e v="#N/A"/>
  </r>
  <r>
    <d v="2016-10-24T00:00:00"/>
    <s v="October"/>
    <s v="Jennifer Patt"/>
    <x v="0"/>
    <x v="0"/>
    <s v="Paper"/>
    <s v="Eureka Recycled Copy Paper 8 1/2&quot; x 11&quot;, Ream"/>
    <n v="15.55"/>
    <n v="3"/>
    <n v="5.44"/>
    <m/>
    <n v="0.34983922829581993"/>
    <m/>
    <s v="Jennifer"/>
    <s v="OKAY"/>
  </r>
  <r>
    <d v="2016-10-24T00:00:00"/>
    <s v="October"/>
    <s v="Emily Ducich"/>
    <x v="3"/>
    <x v="2"/>
    <s v="Accessories"/>
    <s v="NETGEAR N750 Dual Band Wi-Fi Gigabit Router"/>
    <n v="450"/>
    <n v="5"/>
    <n v="162"/>
    <m/>
    <n v="0.36"/>
    <m/>
    <s v="Emily"/>
    <s v="GREAT"/>
  </r>
  <r>
    <d v="2016-10-25T00:00:00"/>
    <s v="October"/>
    <s v="Jill Stevenson"/>
    <x v="16"/>
    <x v="2"/>
    <s v="Phones"/>
    <s v="Panasonic KX-TG9471B"/>
    <n v="783.96"/>
    <n v="5"/>
    <n v="78.400000000000006"/>
    <m/>
    <n v="0.10000510230113782"/>
    <m/>
    <s v="Jill"/>
    <s v="GOOD"/>
  </r>
  <r>
    <d v="2016-10-27T00:00:00"/>
    <s v="October"/>
    <s v="Jeremy Ellison"/>
    <x v="20"/>
    <x v="1"/>
    <s v="Furnishings"/>
    <s v="Electrix 20W Halogen Replacement Bulb for Zoom-In Desk Lamp"/>
    <n v="40.200000000000003"/>
    <n v="3"/>
    <n v="19.3"/>
    <m/>
    <n v="0.48009950248756217"/>
    <m/>
    <s v="Jeremy"/>
    <s v="OKAY"/>
  </r>
  <r>
    <d v="2016-10-27T00:00:00"/>
    <s v="October"/>
    <s v="Bart Pistole"/>
    <x v="3"/>
    <x v="0"/>
    <s v="Appliances"/>
    <s v="Staple holder"/>
    <n v="43.92"/>
    <n v="4"/>
    <n v="11.86"/>
    <m/>
    <n v="0.27003642987249543"/>
    <m/>
    <s v="Bart"/>
    <s v="OKAY"/>
  </r>
  <r>
    <d v="2016-10-27T00:00:00"/>
    <s v="October"/>
    <s v="Bart Pistole"/>
    <x v="3"/>
    <x v="0"/>
    <s v="Binders"/>
    <s v="Acco Data Flex Cable Posts For Top &amp; Bottom Load Binders, 6&quot; Capacity"/>
    <n v="25.03"/>
    <n v="3"/>
    <n v="7.82"/>
    <m/>
    <n v="0.31242508989212942"/>
    <m/>
    <s v="Bart"/>
    <s v="OKAY"/>
  </r>
  <r>
    <d v="2016-10-27T00:00:00"/>
    <s v="October"/>
    <s v="Ben Wallace"/>
    <x v="6"/>
    <x v="1"/>
    <s v="Chairs"/>
    <s v="Global Executive Mid-Back Manager's Chair"/>
    <n v="290.98"/>
    <n v="1"/>
    <n v="75.650000000000006"/>
    <m/>
    <n v="0.25998350402089493"/>
    <m/>
    <s v="Ben"/>
    <e v="#N/A"/>
  </r>
  <r>
    <d v="2016-10-27T00:00:00"/>
    <s v="October"/>
    <s v="Pete Armstrong"/>
    <x v="3"/>
    <x v="0"/>
    <s v="Binders"/>
    <s v="Avery Legal 4-Ring Binder"/>
    <n v="67.14"/>
    <n v="4"/>
    <n v="25.18"/>
    <m/>
    <n v="0.37503723562704794"/>
    <m/>
    <s v="Pete"/>
    <s v="OKAY"/>
  </r>
  <r>
    <d v="2016-10-27T00:00:00"/>
    <s v="October"/>
    <s v="Ben Wallace"/>
    <x v="20"/>
    <x v="1"/>
    <s v="Chairs"/>
    <s v="Metal Folding Chairs, Beige, 4/Carton"/>
    <n v="427.64"/>
    <n v="14"/>
    <n v="80.78"/>
    <m/>
    <n v="0.18889720325507436"/>
    <m/>
    <s v="Ben"/>
    <e v="#N/A"/>
  </r>
  <r>
    <d v="2016-10-27T00:00:00"/>
    <s v="October"/>
    <s v="Ben Wallace"/>
    <x v="20"/>
    <x v="0"/>
    <s v="Fasteners"/>
    <s v="Advantus Push Pins, Aluminum Head"/>
    <n v="40.67"/>
    <n v="7"/>
    <n v="12.61"/>
    <m/>
    <n v="0.31005655274157851"/>
    <m/>
    <s v="Ben"/>
    <s v="OKAY"/>
  </r>
  <r>
    <d v="2016-10-27T00:00:00"/>
    <s v="October"/>
    <s v="Ben Wallace"/>
    <x v="20"/>
    <x v="0"/>
    <s v="Storage"/>
    <s v="Rogers Profile Extra Capacity Storage Tub"/>
    <n v="33.479999999999997"/>
    <n v="2"/>
    <n v="1.34"/>
    <m/>
    <n v="4.0023894862604548E-2"/>
    <m/>
    <s v="Ben"/>
    <s v="OKAY"/>
  </r>
  <r>
    <d v="2016-10-27T00:00:00"/>
    <s v="October"/>
    <s v="Ben Wallace"/>
    <x v="20"/>
    <x v="0"/>
    <s v="Binders"/>
    <s v="Prestige Round Ring Binders"/>
    <n v="9.73"/>
    <n v="2"/>
    <n v="3.28"/>
    <m/>
    <n v="0.33710174717368957"/>
    <m/>
    <s v="Ben"/>
    <s v="OKAY"/>
  </r>
  <r>
    <d v="2016-10-28T00:00:00"/>
    <s v="October"/>
    <s v="Jonathan Howell"/>
    <x v="3"/>
    <x v="0"/>
    <s v="Storage"/>
    <s v="Personal Filing Tote with Lid, Black/Gray"/>
    <n v="93.06"/>
    <n v="6"/>
    <n v="26.06"/>
    <m/>
    <n v="0.28003438641736511"/>
    <m/>
    <s v="Jonathan"/>
    <s v="OKAY"/>
  </r>
  <r>
    <d v="2016-10-28T00:00:00"/>
    <s v="October"/>
    <s v="Jonathan Howell"/>
    <x v="3"/>
    <x v="2"/>
    <s v="Phones"/>
    <s v="Adtran 1202752G1"/>
    <n v="302.38"/>
    <n v="3"/>
    <n v="22.68"/>
    <m/>
    <n v="7.5004960645545335E-2"/>
    <m/>
    <s v="Jonathan"/>
    <e v="#N/A"/>
  </r>
  <r>
    <d v="2016-10-28T00:00:00"/>
    <s v="October"/>
    <s v="Jonathan Doherty"/>
    <x v="23"/>
    <x v="0"/>
    <s v="Paper"/>
    <s v="Xerox 223"/>
    <n v="32.4"/>
    <n v="5"/>
    <n v="15.55"/>
    <m/>
    <n v="0.47993827160493829"/>
    <m/>
    <s v="Jonathan"/>
    <s v="OKAY"/>
  </r>
  <r>
    <d v="2016-10-28T00:00:00"/>
    <s v="October"/>
    <s v="Jonathan Doherty"/>
    <x v="23"/>
    <x v="0"/>
    <s v="Storage"/>
    <s v="Tennsco Stur-D-Stor Boltless Shelving, 5 Shelves, 24&quot; Deep, Sand"/>
    <n v="1082.48"/>
    <n v="8"/>
    <n v="10.82"/>
    <m/>
    <n v="9.995565737935112E-3"/>
    <m/>
    <s v="Jonathan"/>
    <s v="GOOD"/>
  </r>
  <r>
    <d v="2016-10-28T00:00:00"/>
    <s v="October"/>
    <s v="Jonathan Doherty"/>
    <x v="23"/>
    <x v="0"/>
    <s v="Paper"/>
    <s v="Xerox 1939"/>
    <n v="56.91"/>
    <n v="3"/>
    <n v="27.32"/>
    <m/>
    <n v="0.48005622913371992"/>
    <m/>
    <s v="Jonathan"/>
    <s v="OKAY"/>
  </r>
  <r>
    <d v="2016-10-28T00:00:00"/>
    <s v="October"/>
    <s v="Jonathan Doherty"/>
    <x v="23"/>
    <x v="1"/>
    <s v="Furnishings"/>
    <s v="Floodlight Indoor Halogen Bulbs, 1 Bulb per Pack, 60 Watts"/>
    <n v="77.599999999999994"/>
    <n v="4"/>
    <n v="38.020000000000003"/>
    <m/>
    <n v="0.48994845360824751"/>
    <m/>
    <s v="Jonathan"/>
    <s v="OKAY"/>
  </r>
  <r>
    <d v="2016-10-28T00:00:00"/>
    <s v="October"/>
    <s v="Jonathan Doherty"/>
    <x v="23"/>
    <x v="0"/>
    <s v="Binders"/>
    <s v="Avery Premier Heavy-Duty Binder with Round Locking Rings"/>
    <n v="14.28"/>
    <n v="1"/>
    <n v="6.57"/>
    <m/>
    <n v="0.46008403361344541"/>
    <m/>
    <s v="Jonathan"/>
    <s v="OKAY"/>
  </r>
  <r>
    <d v="2016-10-28T00:00:00"/>
    <s v="October"/>
    <s v="Alejandro Savely"/>
    <x v="3"/>
    <x v="0"/>
    <s v="Paper"/>
    <s v="Southworth Structures Collection"/>
    <n v="50.96"/>
    <n v="7"/>
    <n v="25.48"/>
    <m/>
    <n v="0.5"/>
    <m/>
    <s v="Alejandro"/>
    <s v="OKAY"/>
  </r>
  <r>
    <d v="2016-10-28T00:00:00"/>
    <s v="October"/>
    <s v="Alejandro Savely"/>
    <x v="3"/>
    <x v="0"/>
    <s v="Binders"/>
    <s v="Square Ring Data Binders, Rigid 75 Pt. Covers, 11&quot; x 14-7/8&quot;"/>
    <n v="49.54"/>
    <n v="3"/>
    <n v="17.34"/>
    <m/>
    <n v="0.35002018570851839"/>
    <m/>
    <s v="Alejandro"/>
    <s v="OKAY"/>
  </r>
  <r>
    <d v="2016-10-28T00:00:00"/>
    <s v="October"/>
    <s v="Patrick Gardner"/>
    <x v="16"/>
    <x v="1"/>
    <s v="Furnishings"/>
    <s v="24-Hour Round Wall Clock"/>
    <n v="47.95"/>
    <n v="3"/>
    <n v="13.79"/>
    <m/>
    <n v="0.28759124087591237"/>
    <m/>
    <s v="Patrick"/>
    <s v="OKAY"/>
  </r>
  <r>
    <d v="2016-10-28T00:00:00"/>
    <s v="October"/>
    <s v="Patrick Gardner"/>
    <x v="16"/>
    <x v="0"/>
    <s v="Binders"/>
    <s v="Large Capacity Hanging Post Binders"/>
    <n v="37.43"/>
    <n v="5"/>
    <n v="-29.94"/>
    <m/>
    <n v="-0.79989313384985306"/>
    <m/>
    <s v="Patrick"/>
    <s v="OKAY"/>
  </r>
  <r>
    <d v="2016-10-28T00:00:00"/>
    <s v="October"/>
    <s v="Patrick Gardner"/>
    <x v="16"/>
    <x v="1"/>
    <s v="Furnishings"/>
    <s v="Eldon Radial Chair Mat for Low to Medium Pile Carpets"/>
    <n v="63.97"/>
    <n v="2"/>
    <n v="0"/>
    <m/>
    <n v="0"/>
    <m/>
    <s v="Patrick"/>
    <s v="OKAY"/>
  </r>
  <r>
    <d v="2016-10-28T00:00:00"/>
    <s v="October"/>
    <s v="Patrick Gardner"/>
    <x v="16"/>
    <x v="1"/>
    <s v="Furnishings"/>
    <s v="Howard Miller 13-1/2&quot; Diameter Rosebrook Wall Clock"/>
    <n v="165.05"/>
    <n v="3"/>
    <n v="41.26"/>
    <m/>
    <n v="0.24998485307482579"/>
    <m/>
    <s v="Patrick"/>
    <e v="#N/A"/>
  </r>
  <r>
    <d v="2016-10-28T00:00:00"/>
    <s v="October"/>
    <s v="Suzanne McNair"/>
    <x v="25"/>
    <x v="0"/>
    <s v="Binders"/>
    <s v="XtraLife ClearVue Slant-D Ring Binder, White, 3&quot;"/>
    <n v="17.62"/>
    <n v="4"/>
    <n v="-14.09"/>
    <m/>
    <n v="-0.79965947786606129"/>
    <m/>
    <s v="Suzanne"/>
    <s v="OKAY"/>
  </r>
  <r>
    <d v="2016-10-28T00:00:00"/>
    <s v="October"/>
    <s v="Emily Phan"/>
    <x v="16"/>
    <x v="0"/>
    <s v="Binders"/>
    <s v="Canvas Sectional Post Binders"/>
    <n v="38.19"/>
    <n v="5"/>
    <n v="-26.73"/>
    <m/>
    <n v="-0.69992144540455625"/>
    <m/>
    <s v="Emily"/>
    <s v="OKAY"/>
  </r>
  <r>
    <d v="2016-10-28T00:00:00"/>
    <s v="October"/>
    <s v="Denise Leinenbach"/>
    <x v="20"/>
    <x v="0"/>
    <s v="Art"/>
    <s v="BIC Brite Liner Highlighters"/>
    <n v="12.42"/>
    <n v="3"/>
    <n v="5.22"/>
    <m/>
    <n v="0.42028985507246375"/>
    <m/>
    <s v="Denise"/>
    <s v="OKAY"/>
  </r>
  <r>
    <d v="2016-10-28T00:00:00"/>
    <s v="October"/>
    <s v="Victoria Brennan"/>
    <x v="20"/>
    <x v="1"/>
    <s v="Furnishings"/>
    <s v="Tenex Chairmat w/ Average Lip, 45&quot; x 53&quot;"/>
    <n v="756.8"/>
    <n v="5"/>
    <n v="75.680000000000007"/>
    <m/>
    <n v="0.10000000000000002"/>
    <m/>
    <s v="Victoria"/>
    <s v="GOOD"/>
  </r>
  <r>
    <d v="2016-10-29T00:00:00"/>
    <s v="October"/>
    <s v="Jim Mitchum"/>
    <x v="23"/>
    <x v="0"/>
    <s v="Storage"/>
    <s v="Rogers Jumbo File, Granite"/>
    <n v="40.74"/>
    <n v="3"/>
    <n v="0.41"/>
    <m/>
    <n v="1.0063819342169857E-2"/>
    <m/>
    <s v="Jim"/>
    <s v="OKAY"/>
  </r>
  <r>
    <d v="2016-10-29T00:00:00"/>
    <s v="October"/>
    <s v="Jim Mitchum"/>
    <x v="23"/>
    <x v="0"/>
    <s v="Appliances"/>
    <s v="Commercial WindTunnel Clean Air Upright Vacuum, Replacement Belts, Filtration Bags"/>
    <n v="11.67"/>
    <n v="3"/>
    <n v="3.03"/>
    <m/>
    <n v="0.25964010282776351"/>
    <m/>
    <s v="Jim"/>
    <s v="OKAY"/>
  </r>
  <r>
    <d v="2016-10-29T00:00:00"/>
    <s v="October"/>
    <s v="Katrina Willman"/>
    <x v="14"/>
    <x v="1"/>
    <s v="Furnishings"/>
    <s v="Electrix 20W Halogen Replacement Bulb for Zoom-In Desk Lamp"/>
    <n v="67"/>
    <n v="5"/>
    <n v="32.159999999999997"/>
    <m/>
    <n v="0.47999999999999993"/>
    <m/>
    <s v="Katrina"/>
    <s v="OKAY"/>
  </r>
  <r>
    <d v="2016-10-29T00:00:00"/>
    <s v="October"/>
    <s v="Logan Haushalter"/>
    <x v="3"/>
    <x v="0"/>
    <s v="Binders"/>
    <s v="XtraLife ClearVue Slant-D Ring Binder, White, 3&quot;"/>
    <n v="11.74"/>
    <n v="1"/>
    <n v="3.82"/>
    <m/>
    <n v="0.32538330494037476"/>
    <m/>
    <s v="Logan"/>
    <s v="OKAY"/>
  </r>
  <r>
    <d v="2016-10-30T00:00:00"/>
    <s v="October"/>
    <s v="Jason Fortune-"/>
    <x v="14"/>
    <x v="0"/>
    <s v="Art"/>
    <s v="Newell 312"/>
    <n v="11.68"/>
    <n v="2"/>
    <n v="3.5"/>
    <m/>
    <n v="0.29965753424657537"/>
    <m/>
    <s v="Jason"/>
    <s v="OKAY"/>
  </r>
  <r>
    <d v="2016-10-30T00:00:00"/>
    <s v="October"/>
    <s v="Edward Hooks"/>
    <x v="20"/>
    <x v="0"/>
    <s v="Binders"/>
    <s v="GBC Personal VeloBind Strips"/>
    <n v="28.75"/>
    <n v="3"/>
    <n v="10.06"/>
    <m/>
    <n v="0.34991304347826091"/>
    <m/>
    <s v="Edward"/>
    <s v="OKAY"/>
  </r>
  <r>
    <d v="2016-10-30T00:00:00"/>
    <s v="October"/>
    <s v="Edward Hooks"/>
    <x v="20"/>
    <x v="0"/>
    <s v="Art"/>
    <s v="Boston KS Multi-Size Manual Pencil Sharpener"/>
    <n v="114.95"/>
    <n v="5"/>
    <n v="32.19"/>
    <m/>
    <n v="0.28003479773814699"/>
    <m/>
    <s v="Edward"/>
    <e v="#N/A"/>
  </r>
  <r>
    <d v="2016-10-30T00:00:00"/>
    <s v="October"/>
    <s v="Susan Pistek"/>
    <x v="3"/>
    <x v="0"/>
    <s v="Fasteners"/>
    <s v="Assorted Color Push Pins"/>
    <n v="3.62"/>
    <n v="2"/>
    <n v="1.19"/>
    <m/>
    <n v="0.32872928176795579"/>
    <m/>
    <s v="Susan"/>
    <s v="OKAY"/>
  </r>
  <r>
    <d v="2016-10-31T00:00:00"/>
    <s v="October"/>
    <s v="Bill Donatelli"/>
    <x v="2"/>
    <x v="1"/>
    <s v="Chairs"/>
    <s v="Hon Olson Stacker Stools"/>
    <n v="492.84"/>
    <n v="5"/>
    <n v="-14.08"/>
    <m/>
    <n v="-2.8569109650190733E-2"/>
    <m/>
    <s v="Bill"/>
    <s v="GREAT"/>
  </r>
  <r>
    <d v="2016-10-31T00:00:00"/>
    <s v="October"/>
    <s v="Jonathan Doherty"/>
    <x v="3"/>
    <x v="0"/>
    <s v="Storage"/>
    <s v="Dual Level, Single-Width Filing Carts"/>
    <n v="1085.42"/>
    <n v="7"/>
    <n v="282.20999999999998"/>
    <m/>
    <n v="0.26000073704188237"/>
    <m/>
    <s v="Jonathan"/>
    <s v="GOOD"/>
  </r>
  <r>
    <d v="2016-10-31T00:00:00"/>
    <s v="October"/>
    <s v="Frank Olsen"/>
    <x v="16"/>
    <x v="0"/>
    <s v="Paper"/>
    <s v="Xerox 1898"/>
    <n v="32.06"/>
    <n v="6"/>
    <n v="11.22"/>
    <m/>
    <n v="0.34996880848409234"/>
    <m/>
    <s v="Frank"/>
    <s v="OKAY"/>
  </r>
  <r>
    <d v="2016-10-31T00:00:00"/>
    <s v="October"/>
    <s v="Helen Wasserman"/>
    <x v="39"/>
    <x v="0"/>
    <s v="Supplies"/>
    <s v="Fiskars Softgrip Scissors"/>
    <n v="21.96"/>
    <n v="2"/>
    <n v="6.15"/>
    <m/>
    <n v="0.28005464480874315"/>
    <m/>
    <s v="Helen"/>
    <s v="OKAY"/>
  </r>
  <r>
    <d v="2016-10-31T00:00:00"/>
    <s v="October"/>
    <s v="Helen Wasserman"/>
    <x v="39"/>
    <x v="1"/>
    <s v="Chairs"/>
    <s v="Hon Mobius Operator's Chair"/>
    <n v="368.97"/>
    <n v="3"/>
    <n v="81.17"/>
    <m/>
    <n v="0.21999078515868498"/>
    <m/>
    <s v="Helen"/>
    <e v="#N/A"/>
  </r>
  <r>
    <d v="2016-10-31T00:00:00"/>
    <s v="October"/>
    <s v="Helen Wasserman"/>
    <x v="39"/>
    <x v="0"/>
    <s v="Art"/>
    <s v="Newell 31"/>
    <n v="12.39"/>
    <n v="3"/>
    <n v="3.47"/>
    <m/>
    <n v="0.2800645682001614"/>
    <m/>
    <s v="Helen"/>
    <s v="OKAY"/>
  </r>
  <r>
    <d v="2016-10-31T00:00:00"/>
    <s v="October"/>
    <s v="Helen Wasserman"/>
    <x v="39"/>
    <x v="0"/>
    <s v="Storage"/>
    <s v="Carina Mini System Audio Rack, Model AR050B"/>
    <n v="332.94"/>
    <n v="3"/>
    <n v="9.99"/>
    <m/>
    <n v="3.0005406379527845E-2"/>
    <m/>
    <s v="Helen"/>
    <s v="GREAT"/>
  </r>
  <r>
    <d v="2016-10-31T00:00:00"/>
    <s v="October"/>
    <s v="Sylvia Foulston"/>
    <x v="3"/>
    <x v="1"/>
    <s v="Chairs"/>
    <s v="Office Star - Professional Matrix Back Chair with 2-to-1 Synchro Tilt and Mesh Fabric Seat"/>
    <n v="1403.92"/>
    <n v="5"/>
    <n v="70.2"/>
    <m/>
    <n v="5.0002849165194596E-2"/>
    <m/>
    <s v="Sylvia"/>
    <s v="GOOD"/>
  </r>
  <r>
    <d v="2016-11-01T00:00:00"/>
    <s v="November"/>
    <s v="Katherine Murray"/>
    <x v="6"/>
    <x v="2"/>
    <s v="Phones"/>
    <s v="LF Elite 3D Dazzle Designer Hard Case Cover, Lf Stylus Pen and Wiper For Apple Iphone 5c Mini Lite"/>
    <n v="21.8"/>
    <n v="2"/>
    <n v="6.1"/>
    <m/>
    <n v="0.27981651376146788"/>
    <m/>
    <s v="Katherine"/>
    <s v="OKAY"/>
  </r>
  <r>
    <d v="2016-11-01T00:00:00"/>
    <s v="November"/>
    <s v="Katherine Murray"/>
    <x v="6"/>
    <x v="0"/>
    <s v="Envelopes"/>
    <s v="Airmail Envelopes"/>
    <n v="251.79"/>
    <n v="3"/>
    <n v="118.34"/>
    <m/>
    <n v="0.46999483696731403"/>
    <m/>
    <s v="Katherine"/>
    <s v="GREAT"/>
  </r>
  <r>
    <d v="2016-11-01T00:00:00"/>
    <s v="November"/>
    <s v="Cindy Schnelling"/>
    <x v="0"/>
    <x v="0"/>
    <s v="Storage"/>
    <s v="Tenex Personal Filing Tote With Secure Closure Lid, Black/Frost"/>
    <n v="111.67"/>
    <n v="9"/>
    <n v="6.98"/>
    <m/>
    <n v="6.2505596847855296E-2"/>
    <m/>
    <s v="Cindy"/>
    <e v="#N/A"/>
  </r>
  <r>
    <d v="2016-11-01T00:00:00"/>
    <s v="November"/>
    <s v="Xylona Preis"/>
    <x v="1"/>
    <x v="2"/>
    <s v="Accessories"/>
    <s v="Maxell 4.7GB DVD-R"/>
    <n v="68.11"/>
    <n v="3"/>
    <n v="17.88"/>
    <m/>
    <n v="0.26251651739832621"/>
    <m/>
    <s v="Xylona"/>
    <s v="OKAY"/>
  </r>
  <r>
    <d v="2016-11-03T00:00:00"/>
    <s v="November"/>
    <s v="Clay Ludtke"/>
    <x v="30"/>
    <x v="0"/>
    <s v="Art"/>
    <s v="Hunt PowerHouse Electric Pencil Sharpener, Blue"/>
    <n v="75.959999999999994"/>
    <n v="2"/>
    <n v="22.79"/>
    <m/>
    <n v="0.30002632964718273"/>
    <m/>
    <s v="Clay"/>
    <s v="OKAY"/>
  </r>
  <r>
    <d v="2016-11-03T00:00:00"/>
    <s v="November"/>
    <s v="Clay Ludtke"/>
    <x v="30"/>
    <x v="0"/>
    <s v="Binders"/>
    <s v="Avery Durable Plastic 1&quot; Binders"/>
    <n v="27.24"/>
    <n v="6"/>
    <n v="13.35"/>
    <m/>
    <n v="0.49008810572687228"/>
    <m/>
    <s v="Clay"/>
    <s v="OKAY"/>
  </r>
  <r>
    <d v="2016-11-03T00:00:00"/>
    <s v="November"/>
    <s v="Sarah Foster"/>
    <x v="22"/>
    <x v="0"/>
    <s v="Art"/>
    <s v="Newell 332"/>
    <n v="8.82"/>
    <n v="3"/>
    <n v="2.38"/>
    <m/>
    <n v="0.26984126984126983"/>
    <m/>
    <s v="Sarah"/>
    <s v="OKAY"/>
  </r>
  <r>
    <d v="2016-11-03T00:00:00"/>
    <s v="November"/>
    <s v="Phillip Flathmann"/>
    <x v="3"/>
    <x v="1"/>
    <s v="Chairs"/>
    <s v="Global Deluxe High-Back Office Chair in Storm"/>
    <n v="217.58"/>
    <n v="2"/>
    <n v="-29.92"/>
    <m/>
    <n v="-0.13751263902932254"/>
    <m/>
    <s v="Phillip"/>
    <e v="#N/A"/>
  </r>
  <r>
    <d v="2016-11-03T00:00:00"/>
    <s v="November"/>
    <s v="Phillip Flathmann"/>
    <x v="3"/>
    <x v="2"/>
    <s v="Accessories"/>
    <s v="Kensington K72356US Mouse-in-a-Box USB Desktop Mouse"/>
    <n v="82.95"/>
    <n v="5"/>
    <n v="29.03"/>
    <m/>
    <n v="0.34996986136226643"/>
    <m/>
    <s v="Phillip"/>
    <s v="OKAY"/>
  </r>
  <r>
    <d v="2016-11-03T00:00:00"/>
    <s v="November"/>
    <s v="Phillip Flathmann"/>
    <x v="3"/>
    <x v="0"/>
    <s v="Labels"/>
    <s v="Avery 50"/>
    <n v="87.71"/>
    <n v="7"/>
    <n v="41.22"/>
    <m/>
    <n v="0.46995781552844601"/>
    <m/>
    <s v="Phillip"/>
    <s v="OKAY"/>
  </r>
  <r>
    <d v="2016-11-03T00:00:00"/>
    <s v="November"/>
    <s v="Phillip Flathmann"/>
    <x v="3"/>
    <x v="0"/>
    <s v="Appliances"/>
    <s v="Honeywell Enviracaire Portable HEPA Air Cleaner for 16' x 20' Room"/>
    <n v="1101.48"/>
    <n v="4"/>
    <n v="429.58"/>
    <m/>
    <n v="0.39000254203435375"/>
    <m/>
    <s v="Phillip"/>
    <s v="GOOD"/>
  </r>
  <r>
    <d v="2016-11-03T00:00:00"/>
    <s v="November"/>
    <s v="Arthur Prichep"/>
    <x v="5"/>
    <x v="0"/>
    <s v="Fasteners"/>
    <s v="Advantus Plastic Paper Clips"/>
    <n v="20"/>
    <n v="4"/>
    <n v="9.6"/>
    <m/>
    <n v="0.48"/>
    <m/>
    <s v="Arthur"/>
    <s v="OKAY"/>
  </r>
  <r>
    <d v="2016-11-03T00:00:00"/>
    <s v="November"/>
    <s v="Arthur Prichep"/>
    <x v="5"/>
    <x v="0"/>
    <s v="Art"/>
    <s v="Economy #2 Pencils"/>
    <n v="7.98"/>
    <n v="3"/>
    <n v="2.0699999999999998"/>
    <m/>
    <n v="0.25939849624060146"/>
    <m/>
    <s v="Arthur"/>
    <s v="OKAY"/>
  </r>
  <r>
    <d v="2016-11-03T00:00:00"/>
    <s v="November"/>
    <s v="Arthur Prichep"/>
    <x v="5"/>
    <x v="1"/>
    <s v="Furnishings"/>
    <s v="Magna Visual Magnetic Picture Hangers"/>
    <n v="24.1"/>
    <n v="5"/>
    <n v="9.16"/>
    <m/>
    <n v="0.3800829875518672"/>
    <m/>
    <s v="Arthur"/>
    <s v="OKAY"/>
  </r>
  <r>
    <d v="2016-11-03T00:00:00"/>
    <s v="November"/>
    <s v="Arthur Prichep"/>
    <x v="5"/>
    <x v="0"/>
    <s v="Art"/>
    <s v="Boston 16750 Black Compact Battery Pencil Sharpener"/>
    <n v="8.75"/>
    <n v="1"/>
    <n v="2.63"/>
    <m/>
    <n v="0.30057142857142854"/>
    <m/>
    <s v="Arthur"/>
    <s v="OKAY"/>
  </r>
  <r>
    <d v="2016-11-03T00:00:00"/>
    <s v="November"/>
    <s v="Arthur Prichep"/>
    <x v="5"/>
    <x v="1"/>
    <s v="Tables"/>
    <s v="Global Adaptabilities Conference Tables"/>
    <n v="842.94"/>
    <n v="3"/>
    <n v="160.16"/>
    <m/>
    <n v="0.19000166085367878"/>
    <m/>
    <s v="Arthur"/>
    <s v="GOOD"/>
  </r>
  <r>
    <d v="2016-11-03T00:00:00"/>
    <s v="November"/>
    <s v="Xylona Preis"/>
    <x v="3"/>
    <x v="0"/>
    <s v="Fasteners"/>
    <s v="Stockwell Push Pins"/>
    <n v="15.26"/>
    <n v="7"/>
    <n v="5.04"/>
    <m/>
    <n v="0.33027522935779818"/>
    <m/>
    <s v="Xylona"/>
    <s v="OKAY"/>
  </r>
  <r>
    <d v="2016-11-03T00:00:00"/>
    <s v="November"/>
    <s v="Xylona Preis"/>
    <x v="3"/>
    <x v="0"/>
    <s v="Appliances"/>
    <s v="Holmes 99% HEPA Air Purifier"/>
    <n v="43.32"/>
    <n v="2"/>
    <n v="14.3"/>
    <m/>
    <n v="0.33010156971375809"/>
    <m/>
    <s v="Xylona"/>
    <s v="OKAY"/>
  </r>
  <r>
    <d v="2016-11-03T00:00:00"/>
    <s v="November"/>
    <s v="Xylona Preis"/>
    <x v="3"/>
    <x v="0"/>
    <s v="Binders"/>
    <s v="Avery Durable Plastic 1&quot; Binders"/>
    <n v="43.58"/>
    <n v="12"/>
    <n v="15.8"/>
    <m/>
    <n v="0.36255162918770079"/>
    <m/>
    <s v="Xylona"/>
    <s v="OKAY"/>
  </r>
  <r>
    <d v="2016-11-03T00:00:00"/>
    <s v="November"/>
    <s v="Xylona Preis"/>
    <x v="3"/>
    <x v="0"/>
    <s v="Paper"/>
    <s v="Xerox 1892"/>
    <n v="116.28"/>
    <n v="3"/>
    <n v="56.98"/>
    <m/>
    <n v="0.49002407980736151"/>
    <m/>
    <s v="Xylona"/>
    <e v="#N/A"/>
  </r>
  <r>
    <d v="2016-11-03T00:00:00"/>
    <s v="November"/>
    <s v="Xylona Preis"/>
    <x v="3"/>
    <x v="0"/>
    <s v="Binders"/>
    <s v="Fellowes Black Plastic Comb Bindings"/>
    <n v="9.3000000000000007"/>
    <n v="2"/>
    <n v="3.02"/>
    <m/>
    <n v="0.3247311827956989"/>
    <m/>
    <s v="Xylona"/>
    <s v="OKAY"/>
  </r>
  <r>
    <d v="2016-11-03T00:00:00"/>
    <s v="November"/>
    <s v="Xylona Preis"/>
    <x v="3"/>
    <x v="0"/>
    <s v="Paper"/>
    <s v="Xerox 22"/>
    <n v="19.440000000000001"/>
    <n v="3"/>
    <n v="9.33"/>
    <m/>
    <n v="0.47993827160493824"/>
    <m/>
    <s v="Xylona"/>
    <s v="OKAY"/>
  </r>
  <r>
    <d v="2016-11-03T00:00:00"/>
    <s v="November"/>
    <s v="Xylona Preis"/>
    <x v="3"/>
    <x v="0"/>
    <s v="Paper"/>
    <s v="Multicolor Computer Printout Paper"/>
    <n v="314.55"/>
    <n v="3"/>
    <n v="150.97999999999999"/>
    <m/>
    <n v="0.47998728342075975"/>
    <m/>
    <s v="Xylona"/>
    <e v="#N/A"/>
  </r>
  <r>
    <d v="2016-11-03T00:00:00"/>
    <s v="November"/>
    <s v="Patrick Jones"/>
    <x v="0"/>
    <x v="0"/>
    <s v="Paper"/>
    <s v="Xerox 1978"/>
    <n v="9.25"/>
    <n v="2"/>
    <n v="3.35"/>
    <m/>
    <n v="0.36216216216216218"/>
    <m/>
    <s v="Patrick"/>
    <s v="OKAY"/>
  </r>
  <r>
    <d v="2016-11-03T00:00:00"/>
    <s v="November"/>
    <s v="Natalie Webber"/>
    <x v="11"/>
    <x v="0"/>
    <s v="Binders"/>
    <s v="Avery Reinforcements for Hole-Punch Pages"/>
    <n v="4.16"/>
    <n v="7"/>
    <n v="-3.47"/>
    <m/>
    <n v="-0.83413461538461542"/>
    <m/>
    <s v="Natalie"/>
    <s v="OKAY"/>
  </r>
  <r>
    <d v="2016-11-03T00:00:00"/>
    <s v="November"/>
    <s v="Natalie Webber"/>
    <x v="11"/>
    <x v="2"/>
    <s v="Machines"/>
    <s v="Okidata B401 Printer"/>
    <n v="179.99"/>
    <n v="3"/>
    <n v="-251.99"/>
    <m/>
    <n v="-1.4000222234568587"/>
    <m/>
    <s v="Natalie"/>
    <e v="#N/A"/>
  </r>
  <r>
    <d v="2016-11-03T00:00:00"/>
    <s v="November"/>
    <s v="Julie Prescott"/>
    <x v="2"/>
    <x v="2"/>
    <s v="Accessories"/>
    <s v="NETGEAR N750 Dual Band Wi-Fi Gigabit Router"/>
    <n v="72"/>
    <n v="1"/>
    <n v="14.4"/>
    <m/>
    <n v="0.2"/>
    <m/>
    <s v="Julie"/>
    <s v="OKAY"/>
  </r>
  <r>
    <d v="2016-11-03T00:00:00"/>
    <s v="November"/>
    <s v="Julie Prescott"/>
    <x v="2"/>
    <x v="1"/>
    <s v="Chairs"/>
    <s v="Bevis Steel Folding Chairs"/>
    <n v="470.16"/>
    <n v="7"/>
    <n v="-13.43"/>
    <m/>
    <n v="-2.8564743916964435E-2"/>
    <m/>
    <s v="Julie"/>
    <e v="#N/A"/>
  </r>
  <r>
    <d v="2016-11-04T00:00:00"/>
    <s v="November"/>
    <s v="Roy Collins"/>
    <x v="5"/>
    <x v="0"/>
    <s v="Fasteners"/>
    <s v="OIC Colored Binder Clips, Assorted Sizes"/>
    <n v="10.74"/>
    <n v="3"/>
    <n v="5.26"/>
    <m/>
    <n v="0.48975791433891991"/>
    <m/>
    <s v="Roy"/>
    <s v="OKAY"/>
  </r>
  <r>
    <d v="2016-11-04T00:00:00"/>
    <s v="November"/>
    <s v="Alejandro Savely"/>
    <x v="22"/>
    <x v="1"/>
    <s v="Furnishings"/>
    <s v="Tenex &quot;The Solids&quot; Textured Chair Mats"/>
    <n v="209.88"/>
    <n v="3"/>
    <n v="35.68"/>
    <m/>
    <n v="0.17000190585096245"/>
    <m/>
    <s v="Alejandro"/>
    <e v="#N/A"/>
  </r>
  <r>
    <d v="2016-11-04T00:00:00"/>
    <s v="November"/>
    <s v="Lisa Hazard"/>
    <x v="3"/>
    <x v="1"/>
    <s v="Furnishings"/>
    <s v="Advantus Panel Wall Acrylic Frame"/>
    <n v="38.29"/>
    <n v="7"/>
    <n v="16.46"/>
    <m/>
    <n v="0.42987725254635678"/>
    <m/>
    <s v="Lisa"/>
    <s v="OKAY"/>
  </r>
  <r>
    <d v="2016-11-04T00:00:00"/>
    <s v="November"/>
    <s v="Thomas Thornton"/>
    <x v="3"/>
    <x v="0"/>
    <s v="Art"/>
    <s v="Boston Heavy-Duty Trimline Electric Pencil Sharpeners"/>
    <n v="192.8"/>
    <n v="4"/>
    <n v="55.91"/>
    <m/>
    <n v="0.28998962655601657"/>
    <m/>
    <s v="Thomas"/>
    <e v="#N/A"/>
  </r>
  <r>
    <d v="2016-11-04T00:00:00"/>
    <s v="November"/>
    <s v="Tracy Poddar"/>
    <x v="11"/>
    <x v="0"/>
    <s v="Supplies"/>
    <s v="Serrated Blade or Curved Handle Hand Letter Openers"/>
    <n v="17.579999999999998"/>
    <n v="7"/>
    <n v="-4.18"/>
    <m/>
    <n v="-0.23777019340159272"/>
    <m/>
    <s v="Tracy"/>
    <s v="OKAY"/>
  </r>
  <r>
    <d v="2016-11-04T00:00:00"/>
    <s v="November"/>
    <s v="Tracy Poddar"/>
    <x v="11"/>
    <x v="1"/>
    <s v="Chairs"/>
    <s v="Office Star - Contemporary Task Swivel chair with Loop Arms, Charcoal"/>
    <n v="104.78"/>
    <n v="1"/>
    <n v="-14.41"/>
    <m/>
    <n v="-0.13752624546669212"/>
    <m/>
    <s v="Tracy"/>
    <e v="#N/A"/>
  </r>
  <r>
    <d v="2016-11-04T00:00:00"/>
    <s v="November"/>
    <s v="Tracy Poddar"/>
    <x v="11"/>
    <x v="0"/>
    <s v="Paper"/>
    <s v="Southworth 25% Cotton Premium Laser Paper and Envelopes"/>
    <n v="47.95"/>
    <n v="3"/>
    <n v="16.78"/>
    <m/>
    <n v="0.34994786235662151"/>
    <m/>
    <s v="Tracy"/>
    <s v="OKAY"/>
  </r>
  <r>
    <d v="2016-11-04T00:00:00"/>
    <s v="November"/>
    <s v="Tracy Poddar"/>
    <x v="11"/>
    <x v="1"/>
    <s v="Chairs"/>
    <s v="Global Enterprise Series Seating High-Back Swivel/Tilt Chairs"/>
    <n v="650.35"/>
    <n v="3"/>
    <n v="-97.55"/>
    <m/>
    <n v="-0.1499961559160452"/>
    <m/>
    <s v="Tracy"/>
    <s v="GOOD"/>
  </r>
  <r>
    <d v="2016-11-04T00:00:00"/>
    <s v="November"/>
    <s v="Tracy Poddar"/>
    <x v="11"/>
    <x v="0"/>
    <s v="Labels"/>
    <s v="Dot Matrix Printer Tape Reel Labels, White, 5000/Box"/>
    <n v="629.17999999999995"/>
    <n v="8"/>
    <n v="228.08"/>
    <m/>
    <n v="0.36250357608315592"/>
    <m/>
    <s v="Tracy"/>
    <s v="GOOD"/>
  </r>
  <r>
    <d v="2016-11-04T00:00:00"/>
    <s v="November"/>
    <s v="Tracy Poddar"/>
    <x v="11"/>
    <x v="0"/>
    <s v="Paper"/>
    <s v="Xerox 1887"/>
    <n v="15.18"/>
    <n v="1"/>
    <n v="5.31"/>
    <m/>
    <n v="0.34980237154150196"/>
    <m/>
    <s v="Tracy"/>
    <s v="OKAY"/>
  </r>
  <r>
    <d v="2016-11-04T00:00:00"/>
    <s v="November"/>
    <s v="Maureen Fritzler"/>
    <x v="16"/>
    <x v="1"/>
    <s v="Furnishings"/>
    <s v="Ultra Door Pull Handle"/>
    <n v="50.5"/>
    <n v="6"/>
    <n v="8.2100000000000009"/>
    <m/>
    <n v="0.16257425742574258"/>
    <m/>
    <s v="Maureen"/>
    <s v="OKAY"/>
  </r>
  <r>
    <d v="2016-11-04T00:00:00"/>
    <s v="November"/>
    <s v="Carl Weiss"/>
    <x v="3"/>
    <x v="0"/>
    <s v="Binders"/>
    <s v="Tuff Stuff Recycled Round Ring Binders"/>
    <n v="7.71"/>
    <n v="2"/>
    <n v="2.8"/>
    <m/>
    <n v="0.36316472114137482"/>
    <m/>
    <s v="Carl"/>
    <s v="OKAY"/>
  </r>
  <r>
    <d v="2016-11-04T00:00:00"/>
    <s v="November"/>
    <s v="Carl Weiss"/>
    <x v="3"/>
    <x v="0"/>
    <s v="Binders"/>
    <s v="Acco Economy Flexible Poly Round Ring Binder"/>
    <n v="4.18"/>
    <n v="1"/>
    <n v="1.31"/>
    <m/>
    <n v="0.3133971291866029"/>
    <m/>
    <s v="Carl"/>
    <s v="OKAY"/>
  </r>
  <r>
    <d v="2016-11-04T00:00:00"/>
    <s v="November"/>
    <s v="Carl Weiss"/>
    <x v="3"/>
    <x v="0"/>
    <s v="Paper"/>
    <s v="Xerox 229"/>
    <n v="38.880000000000003"/>
    <n v="6"/>
    <n v="18.66"/>
    <m/>
    <n v="0.47993827160493824"/>
    <m/>
    <s v="Carl"/>
    <s v="OKAY"/>
  </r>
  <r>
    <d v="2016-11-04T00:00:00"/>
    <s v="November"/>
    <s v="Elpida Rittenbach"/>
    <x v="25"/>
    <x v="0"/>
    <s v="Storage"/>
    <s v="Eldon Portable Mobile Manager"/>
    <n v="45.25"/>
    <n v="2"/>
    <n v="3.96"/>
    <m/>
    <n v="8.7513812154696127E-2"/>
    <m/>
    <s v="Elpida"/>
    <s v="OKAY"/>
  </r>
  <r>
    <d v="2016-11-04T00:00:00"/>
    <s v="November"/>
    <s v="Elpida Rittenbach"/>
    <x v="25"/>
    <x v="1"/>
    <s v="Tables"/>
    <s v="BPI Conference Tables"/>
    <n v="876.3"/>
    <n v="10"/>
    <n v="-292.10000000000002"/>
    <m/>
    <n v="-0.33333333333333337"/>
    <m/>
    <s v="Elpida"/>
    <s v="GOOD"/>
  </r>
  <r>
    <d v="2016-11-04T00:00:00"/>
    <s v="November"/>
    <s v="Elpida Rittenbach"/>
    <x v="25"/>
    <x v="0"/>
    <s v="Supplies"/>
    <s v="Premier Electric Letter Opener"/>
    <n v="185.38"/>
    <n v="2"/>
    <n v="-34.76"/>
    <m/>
    <n v="-0.18750674290646241"/>
    <m/>
    <s v="Elpida"/>
    <s v="GREAT"/>
  </r>
  <r>
    <d v="2016-11-04T00:00:00"/>
    <s v="November"/>
    <s v="Cindy Chapman"/>
    <x v="3"/>
    <x v="2"/>
    <s v="Machines"/>
    <s v="Okidata B400 Printer"/>
    <n v="686.4"/>
    <n v="2"/>
    <n v="77.22"/>
    <m/>
    <n v="0.1125"/>
    <m/>
    <s v="Cindy"/>
    <s v="GOOD"/>
  </r>
  <r>
    <d v="2016-11-04T00:00:00"/>
    <s v="November"/>
    <s v="Sally Matthias"/>
    <x v="0"/>
    <x v="1"/>
    <s v="Furnishings"/>
    <s v="DAX Two-Tone Rosewood/Black Document Frame, Desktop, 5 x 7"/>
    <n v="11.38"/>
    <n v="3"/>
    <n v="-5.69"/>
    <m/>
    <n v="-0.5"/>
    <m/>
    <s v="Sally"/>
    <s v="OKAY"/>
  </r>
  <r>
    <d v="2016-11-04T00:00:00"/>
    <s v="November"/>
    <s v="Sally Matthias"/>
    <x v="0"/>
    <x v="1"/>
    <s v="Furnishings"/>
    <s v="Deflect-o EconoMat Studded, No Bevel Mat for Low Pile Carpeting"/>
    <n v="66.11"/>
    <n v="4"/>
    <n v="-84.29"/>
    <m/>
    <n v="-1.2749962184238393"/>
    <m/>
    <s v="Sally"/>
    <s v="OKAY"/>
  </r>
  <r>
    <d v="2016-11-05T00:00:00"/>
    <s v="November"/>
    <s v="Christopher Schild"/>
    <x v="3"/>
    <x v="0"/>
    <s v="Binders"/>
    <s v="Cardinal Holdit Data Disk Pockets"/>
    <n v="29.12"/>
    <n v="5"/>
    <n v="9.83"/>
    <m/>
    <n v="0.33756868131868129"/>
    <m/>
    <s v="Christopher"/>
    <s v="OKAY"/>
  </r>
  <r>
    <d v="2016-11-05T00:00:00"/>
    <s v="November"/>
    <s v="Alejandro Savely"/>
    <x v="2"/>
    <x v="2"/>
    <s v="Phones"/>
    <s v="Anker Astro Mini 3000mAh Ultra-Compact Portable Charger"/>
    <n v="23.99"/>
    <n v="2"/>
    <n v="-15.99"/>
    <m/>
    <n v="-0.66652771988328474"/>
    <m/>
    <s v="Alejandro"/>
    <s v="OKAY"/>
  </r>
  <r>
    <d v="2016-11-05T00:00:00"/>
    <s v="November"/>
    <s v="Emily Phan"/>
    <x v="0"/>
    <x v="1"/>
    <s v="Tables"/>
    <s v="Laminate Occasional Tables"/>
    <n v="863.13"/>
    <n v="8"/>
    <n v="-160.30000000000001"/>
    <m/>
    <n v="-0.18571941654211999"/>
    <m/>
    <s v="Emily"/>
    <s v="GOOD"/>
  </r>
  <r>
    <d v="2016-11-05T00:00:00"/>
    <s v="November"/>
    <s v="Emily Phan"/>
    <x v="0"/>
    <x v="0"/>
    <s v="Binders"/>
    <s v="Storex Dura Pro Binders"/>
    <n v="3.56"/>
    <n v="3"/>
    <n v="-6.24"/>
    <m/>
    <n v="-1.752808988764045"/>
    <m/>
    <s v="Emily"/>
    <s v="OKAY"/>
  </r>
  <r>
    <d v="2016-11-05T00:00:00"/>
    <s v="November"/>
    <s v="Emily Phan"/>
    <x v="0"/>
    <x v="1"/>
    <s v="Bookcases"/>
    <s v="O'Sullivan Plantations 2-Door Library in Landvery Oak"/>
    <n v="956.66"/>
    <n v="7"/>
    <n v="-225.1"/>
    <m/>
    <n v="-0.23529780695335856"/>
    <m/>
    <s v="Emily"/>
    <s v="GOOD"/>
  </r>
  <r>
    <d v="2016-11-05T00:00:00"/>
    <s v="November"/>
    <s v="Emily Phan"/>
    <x v="0"/>
    <x v="0"/>
    <s v="Binders"/>
    <s v="Premium Transparent Presentation Covers by GBC"/>
    <n v="12.59"/>
    <n v="3"/>
    <n v="-20.14"/>
    <m/>
    <n v="-1.5996822875297856"/>
    <m/>
    <s v="Emily"/>
    <s v="OKAY"/>
  </r>
  <r>
    <d v="2016-11-05T00:00:00"/>
    <s v="November"/>
    <s v="Emily Phan"/>
    <x v="0"/>
    <x v="2"/>
    <s v="Accessories"/>
    <s v="Logitech Wireless Headset H600 Over-The-Head Design"/>
    <n v="171.96"/>
    <n v="5"/>
    <n v="45.14"/>
    <m/>
    <n v="0.26250290765294254"/>
    <m/>
    <s v="Emily"/>
    <s v="GREAT"/>
  </r>
  <r>
    <d v="2016-11-05T00:00:00"/>
    <s v="November"/>
    <s v="Michelle Arnett"/>
    <x v="18"/>
    <x v="0"/>
    <s v="Binders"/>
    <s v="Premium Transparent Presentation Covers by GBC"/>
    <n v="104.9"/>
    <n v="5"/>
    <n v="50.35"/>
    <m/>
    <n v="0.47998093422306959"/>
    <m/>
    <s v="Michelle"/>
    <e v="#N/A"/>
  </r>
  <r>
    <d v="2016-11-05T00:00:00"/>
    <s v="November"/>
    <s v="Michelle Arnett"/>
    <x v="18"/>
    <x v="0"/>
    <s v="Art"/>
    <s v="Prismacolor Color Pencil Set"/>
    <n v="39.68"/>
    <n v="2"/>
    <n v="16.27"/>
    <m/>
    <n v="0.41003024193548387"/>
    <m/>
    <s v="Michelle"/>
    <s v="OKAY"/>
  </r>
  <r>
    <d v="2016-11-05T00:00:00"/>
    <s v="November"/>
    <s v="Michelle Arnett"/>
    <x v="18"/>
    <x v="0"/>
    <s v="Labels"/>
    <s v="Avery 503"/>
    <n v="51.75"/>
    <n v="5"/>
    <n v="24.84"/>
    <m/>
    <n v="0.48"/>
    <m/>
    <s v="Michelle"/>
    <s v="OKAY"/>
  </r>
  <r>
    <d v="2016-11-05T00:00:00"/>
    <s v="November"/>
    <s v="Joseph Holt"/>
    <x v="3"/>
    <x v="0"/>
    <s v="Binders"/>
    <s v="GBC Twin Loop Wire Binding Elements"/>
    <n v="53.25"/>
    <n v="2"/>
    <n v="19.97"/>
    <m/>
    <n v="0.37502347417840376"/>
    <m/>
    <s v="Joseph"/>
    <s v="OKAY"/>
  </r>
  <r>
    <d v="2016-11-05T00:00:00"/>
    <s v="November"/>
    <s v="Evan Bailliet"/>
    <x v="0"/>
    <x v="0"/>
    <s v="Labels"/>
    <s v="Avery 490"/>
    <n v="11.84"/>
    <n v="1"/>
    <n v="4.4400000000000004"/>
    <m/>
    <n v="0.37500000000000006"/>
    <m/>
    <s v="Evan"/>
    <s v="OKAY"/>
  </r>
  <r>
    <d v="2016-11-05T00:00:00"/>
    <s v="November"/>
    <s v="Nora Preis"/>
    <x v="22"/>
    <x v="2"/>
    <s v="Accessories"/>
    <s v="Cherry 142-key Programmable Keyboard"/>
    <n v="479.72"/>
    <n v="4"/>
    <n v="52.77"/>
    <m/>
    <n v="0.11000166763945635"/>
    <m/>
    <s v="Nora"/>
    <e v="#N/A"/>
  </r>
  <r>
    <d v="2016-11-05T00:00:00"/>
    <s v="November"/>
    <s v="Logan Haushalter"/>
    <x v="3"/>
    <x v="2"/>
    <s v="Accessories"/>
    <s v="KeyTronicÂ E03601U1 -Â KeyboardÂ - Beige"/>
    <n v="72"/>
    <n v="4"/>
    <n v="12.96"/>
    <m/>
    <n v="0.18000000000000002"/>
    <m/>
    <s v="Logan"/>
    <s v="OKAY"/>
  </r>
  <r>
    <d v="2016-11-05T00:00:00"/>
    <s v="November"/>
    <s v="Logan Haushalter"/>
    <x v="3"/>
    <x v="1"/>
    <s v="Chairs"/>
    <s v="Harbour Creations 67200 Series Stacking Chairs"/>
    <n v="113.89"/>
    <n v="2"/>
    <n v="9.9700000000000006"/>
    <m/>
    <n v="8.7540609359908692E-2"/>
    <m/>
    <s v="Logan"/>
    <s v="GREAT"/>
  </r>
  <r>
    <d v="2016-11-05T00:00:00"/>
    <s v="November"/>
    <s v="Logan Haushalter"/>
    <x v="3"/>
    <x v="0"/>
    <s v="Envelopes"/>
    <s v="Strathmore #10 Envelopes, Ultimate White"/>
    <n v="158.13"/>
    <n v="3"/>
    <n v="77.48"/>
    <m/>
    <n v="0.48997660153038641"/>
    <m/>
    <s v="Logan"/>
    <s v="GREAT"/>
  </r>
  <r>
    <d v="2016-11-05T00:00:00"/>
    <s v="November"/>
    <s v="Liz Willingham"/>
    <x v="6"/>
    <x v="1"/>
    <s v="Furnishings"/>
    <s v="3M Polarizing Task Lamp with Clamp Arm, Light Gray"/>
    <n v="273.95999999999998"/>
    <n v="2"/>
    <n v="71.23"/>
    <m/>
    <n v="0.26000146006716313"/>
    <m/>
    <s v="Liz"/>
    <e v="#N/A"/>
  </r>
  <r>
    <d v="2016-11-05T00:00:00"/>
    <s v="November"/>
    <s v="Liz Willingham"/>
    <x v="6"/>
    <x v="2"/>
    <s v="Accessories"/>
    <s v="Microsoft Natural Ergonomic Keyboard 4000"/>
    <n v="89.97"/>
    <n v="3"/>
    <n v="18.89"/>
    <m/>
    <n v="0.20995887518061576"/>
    <m/>
    <s v="Liz"/>
    <s v="OKAY"/>
  </r>
  <r>
    <d v="2016-11-05T00:00:00"/>
    <s v="November"/>
    <s v="Liz Willingham"/>
    <x v="6"/>
    <x v="1"/>
    <s v="Furnishings"/>
    <s v="Tenex Chairmat w/ Average Lip, 45&quot; x 53&quot;"/>
    <n v="756.8"/>
    <n v="5"/>
    <n v="75.680000000000007"/>
    <m/>
    <n v="0.10000000000000002"/>
    <m/>
    <s v="Liz"/>
    <s v="GOOD"/>
  </r>
  <r>
    <d v="2016-11-06T00:00:00"/>
    <s v="November"/>
    <s v="Lindsay Shagiari"/>
    <x v="3"/>
    <x v="1"/>
    <s v="Chairs"/>
    <s v="Global Task Chair, Black"/>
    <n v="81.42"/>
    <n v="2"/>
    <n v="-9.16"/>
    <m/>
    <n v="-0.11250307049864898"/>
    <m/>
    <s v="Lindsay"/>
    <s v="OKAY"/>
  </r>
  <r>
    <d v="2016-11-06T00:00:00"/>
    <s v="November"/>
    <s v="Lindsay Shagiari"/>
    <x v="3"/>
    <x v="1"/>
    <s v="Furnishings"/>
    <s v="Eldon Cleatmat Plus Chair Mats for High Pile Carpets"/>
    <n v="238.56"/>
    <n v="3"/>
    <n v="26.24"/>
    <m/>
    <n v="0.10999329309188463"/>
    <m/>
    <s v="Lindsay"/>
    <s v="GREAT"/>
  </r>
  <r>
    <d v="2016-11-06T00:00:00"/>
    <s v="November"/>
    <s v="Kelly Lampkin"/>
    <x v="16"/>
    <x v="1"/>
    <s v="Chairs"/>
    <s v="High-Back Leather Manager's Chair"/>
    <n v="207.98"/>
    <n v="2"/>
    <n v="-28.6"/>
    <m/>
    <n v="-0.1375132224252332"/>
    <m/>
    <s v="Kelly"/>
    <e v="#N/A"/>
  </r>
  <r>
    <d v="2016-11-06T00:00:00"/>
    <s v="November"/>
    <s v="Kelly Lampkin"/>
    <x v="16"/>
    <x v="0"/>
    <s v="Paper"/>
    <s v="Embossed Ink Jet Note Cards"/>
    <n v="36.11"/>
    <n v="2"/>
    <n v="12.64"/>
    <m/>
    <n v="0.35004153973968433"/>
    <m/>
    <s v="Kelly"/>
    <s v="OKAY"/>
  </r>
  <r>
    <d v="2016-11-06T00:00:00"/>
    <s v="November"/>
    <s v="Kelly Lampkin"/>
    <x v="16"/>
    <x v="1"/>
    <s v="Furnishings"/>
    <s v="Executive Impressions 14&quot; Contract Wall Clock"/>
    <n v="35.57"/>
    <n v="2"/>
    <n v="5.78"/>
    <m/>
    <n v="0.16249648580264267"/>
    <m/>
    <s v="Kelly"/>
    <s v="OKAY"/>
  </r>
  <r>
    <d v="2016-11-06T00:00:00"/>
    <s v="November"/>
    <s v="Kelly Lampkin"/>
    <x v="16"/>
    <x v="0"/>
    <s v="Paper"/>
    <s v="Eaton Premium Continuous-Feed Paper, 25% Cotton, Letter Size, White, 1000 Shts/Box"/>
    <n v="88.77"/>
    <n v="2"/>
    <n v="31.07"/>
    <m/>
    <n v="0.35000563253351358"/>
    <m/>
    <s v="Kelly"/>
    <s v="OKAY"/>
  </r>
  <r>
    <d v="2016-11-06T00:00:00"/>
    <s v="November"/>
    <s v="Irene Maddox"/>
    <x v="3"/>
    <x v="0"/>
    <s v="Storage"/>
    <s v="Eldon Portable Mobile Manager"/>
    <n v="84.84"/>
    <n v="3"/>
    <n v="22.91"/>
    <m/>
    <n v="0.27003771805752003"/>
    <m/>
    <s v="Irene"/>
    <s v="OKAY"/>
  </r>
  <r>
    <d v="2016-11-07T00:00:00"/>
    <s v="November"/>
    <s v="Max Jones"/>
    <x v="22"/>
    <x v="0"/>
    <s v="Binders"/>
    <s v="Wilson Jones International Size A4 Ring Binders"/>
    <n v="27.68"/>
    <n v="2"/>
    <n v="9.69"/>
    <m/>
    <n v="0.35007225433526012"/>
    <m/>
    <s v="Max"/>
    <s v="OKAY"/>
  </r>
  <r>
    <d v="2016-11-07T00:00:00"/>
    <s v="November"/>
    <s v="Eudokia Martin"/>
    <x v="3"/>
    <x v="0"/>
    <s v="Binders"/>
    <s v="Fellowes Binding Cases"/>
    <n v="37.44"/>
    <n v="4"/>
    <n v="11.7"/>
    <m/>
    <n v="0.3125"/>
    <m/>
    <s v="Eudokia"/>
    <s v="OKAY"/>
  </r>
  <r>
    <d v="2016-11-07T00:00:00"/>
    <s v="November"/>
    <s v="Eudokia Martin"/>
    <x v="3"/>
    <x v="0"/>
    <s v="Binders"/>
    <s v="Ibico Plastic and Wire Spiral Binding Combs"/>
    <n v="26.98"/>
    <n v="4"/>
    <n v="8.77"/>
    <m/>
    <n v="0.32505559673832468"/>
    <m/>
    <s v="Eudokia"/>
    <s v="OKAY"/>
  </r>
  <r>
    <d v="2016-11-07T00:00:00"/>
    <s v="November"/>
    <s v="Eudokia Martin"/>
    <x v="3"/>
    <x v="0"/>
    <s v="Supplies"/>
    <s v="Acme Preferred Stainless Steel Scissors"/>
    <n v="11.36"/>
    <n v="2"/>
    <n v="3.29"/>
    <m/>
    <n v="0.28961267605633806"/>
    <m/>
    <s v="Eudokia"/>
    <s v="OKAY"/>
  </r>
  <r>
    <d v="2016-11-07T00:00:00"/>
    <s v="November"/>
    <s v="Eudokia Martin"/>
    <x v="3"/>
    <x v="0"/>
    <s v="Labels"/>
    <s v="Avery 486"/>
    <n v="14.62"/>
    <n v="2"/>
    <n v="6.87"/>
    <m/>
    <n v="0.4699042407660739"/>
    <m/>
    <s v="Eudokia"/>
    <s v="OKAY"/>
  </r>
  <r>
    <d v="2016-11-07T00:00:00"/>
    <s v="November"/>
    <s v="Claudia Bergmann"/>
    <x v="3"/>
    <x v="1"/>
    <s v="Furnishings"/>
    <s v="C-Line Magnetic Cubicle Keepers, Clear Polypropylene"/>
    <n v="14.82"/>
    <n v="3"/>
    <n v="6.22"/>
    <m/>
    <n v="0.41970310391363019"/>
    <m/>
    <s v="Claudia"/>
    <s v="OKAY"/>
  </r>
  <r>
    <d v="2016-11-07T00:00:00"/>
    <s v="November"/>
    <s v="Denise Monton"/>
    <x v="10"/>
    <x v="2"/>
    <s v="Accessories"/>
    <s v="Plantronics Audio 478 Stereo USB Headset"/>
    <n v="119.98"/>
    <n v="3"/>
    <n v="22.5"/>
    <m/>
    <n v="0.18753125520920153"/>
    <m/>
    <s v="Denise"/>
    <e v="#N/A"/>
  </r>
  <r>
    <d v="2016-11-07T00:00:00"/>
    <s v="November"/>
    <s v="Cindy Chapman"/>
    <x v="23"/>
    <x v="0"/>
    <s v="Fasteners"/>
    <s v="Rubber Band Ball"/>
    <n v="14.96"/>
    <n v="4"/>
    <n v="0.3"/>
    <m/>
    <n v="2.0053475935828874E-2"/>
    <m/>
    <s v="Cindy"/>
    <s v="OKAY"/>
  </r>
  <r>
    <d v="2016-11-07T00:00:00"/>
    <s v="November"/>
    <s v="Penelope Sewall"/>
    <x v="3"/>
    <x v="0"/>
    <s v="Paper"/>
    <s v="Wirebound Four 2-3/4 x 5 Forms per Page, 400 Sets per Book"/>
    <n v="12.9"/>
    <n v="2"/>
    <n v="6.32"/>
    <m/>
    <n v="0.48992248062015503"/>
    <m/>
    <s v="Penelope"/>
    <s v="OKAY"/>
  </r>
  <r>
    <d v="2016-11-07T00:00:00"/>
    <s v="November"/>
    <s v="Michelle Arnett"/>
    <x v="46"/>
    <x v="1"/>
    <s v="Chairs"/>
    <s v="Global Troy Executive Leather Low-Back Tilter"/>
    <n v="1603.14"/>
    <n v="4"/>
    <n v="100.2"/>
    <m/>
    <n v="6.2502339159399678E-2"/>
    <m/>
    <s v="Michelle"/>
    <s v="GOOD"/>
  </r>
  <r>
    <d v="2016-11-07T00:00:00"/>
    <s v="November"/>
    <s v="Luke Weiss"/>
    <x v="20"/>
    <x v="2"/>
    <s v="Phones"/>
    <s v="AT&amp;T SB67148 SynJ"/>
    <n v="263.95999999999998"/>
    <n v="4"/>
    <n v="71.27"/>
    <m/>
    <n v="0.2700030307622367"/>
    <m/>
    <s v="Luke"/>
    <s v="GREAT"/>
  </r>
  <r>
    <d v="2016-11-07T00:00:00"/>
    <s v="November"/>
    <s v="Luke Weiss"/>
    <x v="20"/>
    <x v="2"/>
    <s v="Phones"/>
    <s v="Jabra Supreme Plus Driver EditionÂ Headset"/>
    <n v="359.97"/>
    <n v="3"/>
    <n v="100.79"/>
    <m/>
    <n v="0.27999555518515429"/>
    <m/>
    <s v="Luke"/>
    <e v="#N/A"/>
  </r>
  <r>
    <d v="2016-11-07T00:00:00"/>
    <s v="November"/>
    <s v="Luke Weiss"/>
    <x v="20"/>
    <x v="0"/>
    <s v="Paper"/>
    <s v="Xerox 23"/>
    <n v="12.96"/>
    <n v="2"/>
    <n v="6.22"/>
    <m/>
    <n v="0.47993827160493824"/>
    <m/>
    <s v="Luke"/>
    <s v="OKAY"/>
  </r>
  <r>
    <d v="2016-11-07T00:00:00"/>
    <s v="November"/>
    <s v="Luke Weiss"/>
    <x v="20"/>
    <x v="0"/>
    <s v="Storage"/>
    <s v="Eldon Base for stackable storage shelf, platinum"/>
    <n v="116.82"/>
    <n v="3"/>
    <n v="5.84"/>
    <m/>
    <n v="4.99914398219483E-2"/>
    <m/>
    <s v="Luke"/>
    <s v="GREAT"/>
  </r>
  <r>
    <d v="2016-11-07T00:00:00"/>
    <s v="November"/>
    <s v="Luke Weiss"/>
    <x v="20"/>
    <x v="0"/>
    <s v="Binders"/>
    <s v="Ibico EB-19 Dual Function Manual Binding System"/>
    <n v="276.77999999999997"/>
    <n v="2"/>
    <n v="89.95"/>
    <m/>
    <n v="0.32498735457764294"/>
    <m/>
    <s v="Luke"/>
    <e v="#N/A"/>
  </r>
  <r>
    <d v="2016-11-07T00:00:00"/>
    <s v="November"/>
    <s v="Michael Chen"/>
    <x v="0"/>
    <x v="1"/>
    <s v="Furnishings"/>
    <s v="Executive Impressions 14&quot; Contract Wall Clock with Quartz Movement"/>
    <n v="44.46"/>
    <n v="5"/>
    <n v="-17.78"/>
    <m/>
    <n v="-0.39991003148897886"/>
    <m/>
    <s v="Michael"/>
    <s v="OKAY"/>
  </r>
  <r>
    <d v="2016-11-07T00:00:00"/>
    <s v="November"/>
    <s v="Michael Chen"/>
    <x v="0"/>
    <x v="0"/>
    <s v="Storage"/>
    <s v="Mini 13-1/2 Capacity Data Binder Rack, Pearl"/>
    <n v="314.08999999999997"/>
    <n v="3"/>
    <n v="19.63"/>
    <m/>
    <n v="6.2498010124486615E-2"/>
    <m/>
    <s v="Michael"/>
    <s v="GREAT"/>
  </r>
  <r>
    <d v="2016-11-07T00:00:00"/>
    <s v="November"/>
    <s v="Marina Lichtenstein"/>
    <x v="3"/>
    <x v="2"/>
    <s v="Accessories"/>
    <s v="NETGEAR AC1750 Dual Band GigabitÂ Smart WiFi Router"/>
    <n v="479.97"/>
    <n v="3"/>
    <n v="163.19"/>
    <m/>
    <n v="0.34000041669270992"/>
    <m/>
    <s v="Marina"/>
    <e v="#N/A"/>
  </r>
  <r>
    <d v="2016-11-07T00:00:00"/>
    <s v="November"/>
    <s v="Lisa DeCherney"/>
    <x v="3"/>
    <x v="0"/>
    <s v="Binders"/>
    <s v="GBC VeloBinder Manual Binding System"/>
    <n v="57.58"/>
    <n v="2"/>
    <n v="20.149999999999999"/>
    <m/>
    <n v="0.34994789857589437"/>
    <m/>
    <s v="Lisa"/>
    <s v="OKAY"/>
  </r>
  <r>
    <d v="2016-11-08T00:00:00"/>
    <s v="November"/>
    <s v="Claire Gute"/>
    <x v="5"/>
    <x v="1"/>
    <s v="Bookcases"/>
    <s v="Bush Somerset Collection Bookcase"/>
    <n v="261.95999999999998"/>
    <n v="2"/>
    <n v="41.91"/>
    <m/>
    <n v="0.15998625744388456"/>
    <m/>
    <s v="Claire"/>
    <s v="GREAT"/>
  </r>
  <r>
    <d v="2016-11-08T00:00:00"/>
    <s v="November"/>
    <s v="Claire Gute"/>
    <x v="5"/>
    <x v="1"/>
    <s v="Chairs"/>
    <s v="Hon Deluxe Fabric Upholstered Stacking Chairs, Rounded Back"/>
    <n v="731.94"/>
    <n v="3"/>
    <n v="219.58"/>
    <m/>
    <n v="0.29999726753559036"/>
    <m/>
    <s v="Claire"/>
    <s v="GOOD"/>
  </r>
  <r>
    <d v="2016-11-09T00:00:00"/>
    <s v="November"/>
    <s v="Philip Fox"/>
    <x v="3"/>
    <x v="2"/>
    <s v="Accessories"/>
    <s v="Logitech Wireless Gaming Headset G930"/>
    <n v="479.97"/>
    <n v="3"/>
    <n v="177.59"/>
    <m/>
    <n v="0.37000229180990479"/>
    <m/>
    <s v="Philip"/>
    <s v="GREAT"/>
  </r>
  <r>
    <d v="2016-11-10T00:00:00"/>
    <s v="November"/>
    <s v="Pamela Coakley"/>
    <x v="3"/>
    <x v="0"/>
    <s v="Storage"/>
    <s v="File Shuttle I and Handi-File"/>
    <n v="155.82"/>
    <n v="7"/>
    <n v="42.07"/>
    <m/>
    <n v="0.26999101527403413"/>
    <m/>
    <s v="Pamela"/>
    <e v="#N/A"/>
  </r>
  <r>
    <d v="2016-11-10T00:00:00"/>
    <s v="November"/>
    <s v="Pamela Coakley"/>
    <x v="3"/>
    <x v="0"/>
    <s v="Binders"/>
    <s v="Binding Machine Supplies"/>
    <n v="70.010000000000005"/>
    <n v="3"/>
    <n v="24.5"/>
    <m/>
    <n v="0.34995000714183683"/>
    <m/>
    <s v="Pamela"/>
    <s v="OKAY"/>
  </r>
  <r>
    <d v="2016-11-10T00:00:00"/>
    <s v="November"/>
    <s v="Chuck Clark"/>
    <x v="3"/>
    <x v="0"/>
    <s v="Binders"/>
    <s v="ACCOHIDE 3-Ring Binder, Blue, 1&quot;"/>
    <n v="13.22"/>
    <n v="4"/>
    <n v="4.46"/>
    <m/>
    <n v="0.33736762481089255"/>
    <m/>
    <s v="Chuck"/>
    <s v="OKAY"/>
  </r>
  <r>
    <d v="2016-11-10T00:00:00"/>
    <s v="November"/>
    <s v="Chuck Clark"/>
    <x v="3"/>
    <x v="0"/>
    <s v="Paper"/>
    <s v="Xerox 1996"/>
    <n v="32.4"/>
    <n v="5"/>
    <n v="15.55"/>
    <m/>
    <n v="0.47993827160493829"/>
    <m/>
    <s v="Chuck"/>
    <s v="OKAY"/>
  </r>
  <r>
    <d v="2016-11-10T00:00:00"/>
    <s v="November"/>
    <s v="Debra Catini"/>
    <x v="4"/>
    <x v="0"/>
    <s v="Art"/>
    <s v="Newell 315"/>
    <n v="41.86"/>
    <n v="7"/>
    <n v="10.47"/>
    <m/>
    <n v="0.25011944577161971"/>
    <m/>
    <s v="Debra"/>
    <s v="OKAY"/>
  </r>
  <r>
    <d v="2016-11-10T00:00:00"/>
    <s v="November"/>
    <s v="Art Foster"/>
    <x v="10"/>
    <x v="0"/>
    <s v="Supplies"/>
    <s v="Staple remover"/>
    <n v="14.72"/>
    <n v="5"/>
    <n v="-3.31"/>
    <m/>
    <n v="-0.22486413043478259"/>
    <m/>
    <s v="Art"/>
    <s v="OKAY"/>
  </r>
  <r>
    <d v="2016-11-10T00:00:00"/>
    <s v="November"/>
    <s v="Art Foster"/>
    <x v="10"/>
    <x v="0"/>
    <s v="Storage"/>
    <s v="Acco Perma 4000 Stacking Storage Drawers"/>
    <n v="38.979999999999997"/>
    <n v="3"/>
    <n v="-2.44"/>
    <m/>
    <n v="-6.2596203181118526E-2"/>
    <m/>
    <s v="Art"/>
    <s v="OKAY"/>
  </r>
  <r>
    <d v="2016-11-10T00:00:00"/>
    <s v="November"/>
    <s v="Paul Prost"/>
    <x v="10"/>
    <x v="0"/>
    <s v="Labels"/>
    <s v="Avery File Folder Labels"/>
    <n v="9.2200000000000006"/>
    <n v="4"/>
    <n v="3.34"/>
    <m/>
    <n v="0.3622559652928416"/>
    <m/>
    <s v="Paul"/>
    <s v="OKAY"/>
  </r>
  <r>
    <d v="2016-11-10T00:00:00"/>
    <s v="November"/>
    <s v="Paul Prost"/>
    <x v="10"/>
    <x v="2"/>
    <s v="Phones"/>
    <s v="Square Credit Card Reader"/>
    <n v="41.96"/>
    <n v="7"/>
    <n v="-9.7899999999999991"/>
    <m/>
    <n v="-0.23331744518589129"/>
    <m/>
    <s v="Paul"/>
    <s v="OKAY"/>
  </r>
  <r>
    <d v="2016-11-10T00:00:00"/>
    <s v="November"/>
    <s v="Paul Prost"/>
    <x v="10"/>
    <x v="0"/>
    <s v="Paper"/>
    <s v="Xerox 1882"/>
    <n v="89.57"/>
    <n v="2"/>
    <n v="32.47"/>
    <m/>
    <n v="0.36250976889583569"/>
    <m/>
    <s v="Paul"/>
    <s v="OKAY"/>
  </r>
  <r>
    <d v="2016-11-10T00:00:00"/>
    <s v="November"/>
    <s v="Paul Prost"/>
    <x v="10"/>
    <x v="0"/>
    <s v="Paper"/>
    <s v="Wirebound Message Books, Four 2 3/4&quot; x 5&quot; Forms per Page, 600 Sets per Book"/>
    <n v="22.25"/>
    <n v="3"/>
    <n v="7.51"/>
    <m/>
    <n v="0.33752808988764044"/>
    <m/>
    <s v="Paul"/>
    <s v="OKAY"/>
  </r>
  <r>
    <d v="2016-11-10T00:00:00"/>
    <s v="November"/>
    <s v="Paul Prost"/>
    <x v="10"/>
    <x v="0"/>
    <s v="Appliances"/>
    <s v="Eureka The Boss Plus 12-Amp Hard Box Upright Vacuum, Red"/>
    <n v="334.88"/>
    <n v="4"/>
    <n v="29.3"/>
    <m/>
    <n v="8.7494027711419023E-2"/>
    <m/>
    <s v="Paul"/>
    <s v="GREAT"/>
  </r>
  <r>
    <d v="2016-11-10T00:00:00"/>
    <s v="November"/>
    <s v="Paul Prost"/>
    <x v="10"/>
    <x v="1"/>
    <s v="Furnishings"/>
    <s v="DAX Natural Wood-Tone Poster Frame"/>
    <n v="148.29"/>
    <n v="7"/>
    <n v="29.66"/>
    <m/>
    <n v="0.20001348708611505"/>
    <m/>
    <s v="Paul"/>
    <e v="#N/A"/>
  </r>
  <r>
    <d v="2016-11-10T00:00:00"/>
    <s v="November"/>
    <s v="Paul Prost"/>
    <x v="10"/>
    <x v="0"/>
    <s v="Paper"/>
    <s v="Xerox 1924"/>
    <n v="4.62"/>
    <n v="1"/>
    <n v="1.68"/>
    <m/>
    <n v="0.36363636363636359"/>
    <m/>
    <s v="Paul"/>
    <s v="OKAY"/>
  </r>
  <r>
    <d v="2016-11-10T00:00:00"/>
    <s v="November"/>
    <s v="Paul Prost"/>
    <x v="10"/>
    <x v="2"/>
    <s v="Accessories"/>
    <s v="Memorex 25GB 6X Branded Blu-Ray Recordable Disc, 30/Pack"/>
    <n v="178.92"/>
    <n v="7"/>
    <n v="-29.07"/>
    <m/>
    <n v="-0.16247484909456741"/>
    <m/>
    <s v="Paul"/>
    <e v="#N/A"/>
  </r>
  <r>
    <d v="2016-11-10T00:00:00"/>
    <s v="November"/>
    <s v="Paul Prost"/>
    <x v="10"/>
    <x v="0"/>
    <s v="Binders"/>
    <s v="GBC Twin Loop Wire Binding Elements"/>
    <n v="69.89"/>
    <n v="7"/>
    <n v="-46.59"/>
    <m/>
    <n v="-0.66661897267134074"/>
    <m/>
    <s v="Paul"/>
    <s v="OKAY"/>
  </r>
  <r>
    <d v="2016-11-10T00:00:00"/>
    <s v="November"/>
    <s v="Maxwell Schwartz"/>
    <x v="0"/>
    <x v="2"/>
    <s v="Accessories"/>
    <s v="Kensington SlimBlade Notebook Wireless Mouse with Nano Receiver"/>
    <n v="279.94"/>
    <n v="7"/>
    <n v="48.99"/>
    <m/>
    <n v="0.1750017860970208"/>
    <m/>
    <s v="Maxwell"/>
    <e v="#N/A"/>
  </r>
  <r>
    <d v="2016-11-10T00:00:00"/>
    <s v="November"/>
    <s v="Kalyca Meade"/>
    <x v="24"/>
    <x v="1"/>
    <s v="Furnishings"/>
    <s v="3M Polarizing Light Filter Sleeves"/>
    <n v="37.299999999999997"/>
    <n v="2"/>
    <n v="17.16"/>
    <m/>
    <n v="0.46005361930294908"/>
    <m/>
    <s v="Kalyca"/>
    <s v="OKAY"/>
  </r>
  <r>
    <d v="2016-11-10T00:00:00"/>
    <s v="November"/>
    <s v="Kalyca Meade"/>
    <x v="24"/>
    <x v="0"/>
    <s v="Binders"/>
    <s v="Wilson Jones Ledger-Size, Piano-Hinge Binder, 2&quot;, Blue"/>
    <n v="81.96"/>
    <n v="2"/>
    <n v="39.340000000000003"/>
    <m/>
    <n v="0.47999023914104449"/>
    <m/>
    <s v="Kalyca"/>
    <s v="OKAY"/>
  </r>
  <r>
    <d v="2016-11-10T00:00:00"/>
    <s v="November"/>
    <s v="Sally Hughsby"/>
    <x v="20"/>
    <x v="0"/>
    <s v="Binders"/>
    <s v="Canvas Sectional Post Binders"/>
    <n v="20.37"/>
    <n v="1"/>
    <n v="7.38"/>
    <m/>
    <n v="0.36229749631811486"/>
    <m/>
    <s v="Sally"/>
    <s v="OKAY"/>
  </r>
  <r>
    <d v="2016-11-10T00:00:00"/>
    <s v="November"/>
    <s v="Sally Hughsby"/>
    <x v="20"/>
    <x v="0"/>
    <s v="Binders"/>
    <s v="Wilson Jones Century Plastic Molded Ring Binders"/>
    <n v="49.85"/>
    <n v="3"/>
    <n v="16.82"/>
    <m/>
    <n v="0.33741223671013038"/>
    <m/>
    <s v="Sally"/>
    <s v="OKAY"/>
  </r>
  <r>
    <d v="2016-11-10T00:00:00"/>
    <s v="November"/>
    <s v="Arianne Irving"/>
    <x v="3"/>
    <x v="0"/>
    <s v="Paper"/>
    <s v="Embossed Ink Jet Note Cards"/>
    <n v="67.709999999999994"/>
    <n v="3"/>
    <n v="32.5"/>
    <m/>
    <n v="0.47998818490621775"/>
    <m/>
    <s v="Arianne"/>
    <s v="OKAY"/>
  </r>
  <r>
    <d v="2016-11-10T00:00:00"/>
    <s v="November"/>
    <s v="Arianne Irving"/>
    <x v="3"/>
    <x v="0"/>
    <s v="Appliances"/>
    <s v="Belkin F9S820V06 8 Outlet Surge"/>
    <n v="129.91999999999999"/>
    <n v="4"/>
    <n v="38.979999999999997"/>
    <m/>
    <n v="0.30003078817733991"/>
    <m/>
    <s v="Arianne"/>
    <s v="GREAT"/>
  </r>
  <r>
    <d v="2016-11-10T00:00:00"/>
    <s v="November"/>
    <s v="Arianne Irving"/>
    <x v="3"/>
    <x v="1"/>
    <s v="Furnishings"/>
    <s v="Howard Miller 11-1/2&quot; Diameter Ridgewood Wall Clock"/>
    <n v="467.46"/>
    <n v="9"/>
    <n v="191.66"/>
    <m/>
    <n v="0.41000299490865527"/>
    <m/>
    <s v="Arianne"/>
    <e v="#N/A"/>
  </r>
  <r>
    <d v="2016-11-10T00:00:00"/>
    <s v="November"/>
    <s v="Arianne Irving"/>
    <x v="3"/>
    <x v="0"/>
    <s v="Paper"/>
    <s v="Xerox 1933"/>
    <n v="61.4"/>
    <n v="5"/>
    <n v="28.86"/>
    <m/>
    <n v="0.47003257328990228"/>
    <m/>
    <s v="Arianne"/>
    <s v="OKAY"/>
  </r>
  <r>
    <d v="2016-11-10T00:00:00"/>
    <s v="November"/>
    <s v="Arianne Irving"/>
    <x v="3"/>
    <x v="0"/>
    <s v="Storage"/>
    <s v="Standard Rollaway File with Lock"/>
    <n v="720.76"/>
    <n v="4"/>
    <n v="187.4"/>
    <m/>
    <n v="0.26000332981852492"/>
    <m/>
    <s v="Arianne"/>
    <s v="GOOD"/>
  </r>
  <r>
    <d v="2016-11-10T00:00:00"/>
    <s v="November"/>
    <s v="Arianne Irving"/>
    <x v="3"/>
    <x v="0"/>
    <s v="Binders"/>
    <s v="Peel &amp; Stick Add-On Corner Pockets"/>
    <n v="5.18"/>
    <n v="3"/>
    <n v="1.81"/>
    <m/>
    <n v="0.34942084942084944"/>
    <m/>
    <s v="Arianne"/>
    <s v="OKAY"/>
  </r>
  <r>
    <d v="2016-11-10T00:00:00"/>
    <s v="November"/>
    <s v="Arianne Irving"/>
    <x v="3"/>
    <x v="0"/>
    <s v="Art"/>
    <s v="Newell 338"/>
    <n v="14.7"/>
    <n v="5"/>
    <n v="3.97"/>
    <m/>
    <n v="0.27006802721088435"/>
    <m/>
    <s v="Arianne"/>
    <s v="OKAY"/>
  </r>
  <r>
    <d v="2016-11-10T00:00:00"/>
    <s v="November"/>
    <s v="Ben Ferrer"/>
    <x v="3"/>
    <x v="1"/>
    <s v="Furnishings"/>
    <s v="Eldon Expressions Wood and Plastic Desk Accessories, Oak"/>
    <n v="9.98"/>
    <n v="1"/>
    <n v="2.79"/>
    <m/>
    <n v="0.27955911823647295"/>
    <m/>
    <s v="Ben"/>
    <s v="OKAY"/>
  </r>
  <r>
    <d v="2016-11-10T00:00:00"/>
    <s v="November"/>
    <s v="Rose O'Brian"/>
    <x v="3"/>
    <x v="0"/>
    <s v="Storage"/>
    <s v="Acco Perma 2700 Stacking Storage Drawers"/>
    <n v="29.74"/>
    <n v="1"/>
    <n v="4.46"/>
    <m/>
    <n v="0.14996637525218562"/>
    <m/>
    <s v="Rose"/>
    <s v="OKAY"/>
  </r>
  <r>
    <d v="2016-11-10T00:00:00"/>
    <s v="November"/>
    <s v="Seth Vernon"/>
    <x v="10"/>
    <x v="0"/>
    <s v="Paper"/>
    <s v="Xerox 227"/>
    <n v="31.1"/>
    <n v="6"/>
    <n v="10.89"/>
    <m/>
    <n v="0.35016077170418008"/>
    <m/>
    <s v="Seth"/>
    <s v="OKAY"/>
  </r>
  <r>
    <d v="2016-11-10T00:00:00"/>
    <s v="November"/>
    <s v="Aaron Bergman"/>
    <x v="39"/>
    <x v="2"/>
    <s v="Phones"/>
    <s v="Samsung Convoy 3"/>
    <n v="221.98"/>
    <n v="2"/>
    <n v="62.15"/>
    <m/>
    <n v="0.27998017839444994"/>
    <m/>
    <s v="Aaron"/>
    <s v="GREAT"/>
  </r>
  <r>
    <d v="2016-11-10T00:00:00"/>
    <s v="November"/>
    <s v="Aaron Bergman"/>
    <x v="39"/>
    <x v="1"/>
    <s v="Bookcases"/>
    <s v="Sauder Facets Collection Library, Sky Alder Finish"/>
    <n v="341.96"/>
    <n v="2"/>
    <n v="54.71"/>
    <m/>
    <n v="0.15998947245291847"/>
    <m/>
    <s v="Aaron"/>
    <e v="#N/A"/>
  </r>
  <r>
    <d v="2016-11-10T00:00:00"/>
    <s v="November"/>
    <s v="Scott Williamson"/>
    <x v="20"/>
    <x v="0"/>
    <s v="Binders"/>
    <s v="Presstex Flexible Ring Binders"/>
    <n v="3.64"/>
    <n v="1"/>
    <n v="1.37"/>
    <m/>
    <n v="0.37637362637362637"/>
    <m/>
    <s v="Scott"/>
    <s v="OKAY"/>
  </r>
  <r>
    <d v="2016-11-10T00:00:00"/>
    <s v="November"/>
    <s v="Scott Williamson"/>
    <x v="20"/>
    <x v="2"/>
    <s v="Phones"/>
    <s v="BlackBerry Q10"/>
    <n v="881.93"/>
    <n v="7"/>
    <n v="220.48"/>
    <m/>
    <n v="0.24999716530790425"/>
    <m/>
    <s v="Scott"/>
    <s v="GOOD"/>
  </r>
  <r>
    <d v="2016-11-11T00:00:00"/>
    <s v="November"/>
    <s v="Bryan Davis"/>
    <x v="20"/>
    <x v="2"/>
    <s v="Accessories"/>
    <s v="Micropad Numeric Keypads"/>
    <n v="59.97"/>
    <n v="3"/>
    <n v="14.99"/>
    <m/>
    <n v="0.24995831248957814"/>
    <m/>
    <s v="Bryan"/>
    <s v="OKAY"/>
  </r>
  <r>
    <d v="2016-11-11T00:00:00"/>
    <s v="November"/>
    <s v="Bryan Davis"/>
    <x v="20"/>
    <x v="0"/>
    <s v="Storage"/>
    <s v="Safco Steel Mobile File Cart"/>
    <n v="83.36"/>
    <n v="1"/>
    <n v="20.84"/>
    <m/>
    <n v="0.25"/>
    <m/>
    <s v="Bryan"/>
    <s v="OKAY"/>
  </r>
  <r>
    <d v="2016-11-11T00:00:00"/>
    <s v="November"/>
    <s v="Brenda Bowman"/>
    <x v="1"/>
    <x v="2"/>
    <s v="Accessories"/>
    <s v="Belkin F8E887 USB Wired Ergonomic Keyboard"/>
    <n v="95.97"/>
    <n v="4"/>
    <n v="1.2"/>
    <m/>
    <n v="1.2503907471084715E-2"/>
    <m/>
    <s v="Brenda"/>
    <s v="OKAY"/>
  </r>
  <r>
    <d v="2016-11-11T00:00:00"/>
    <s v="November"/>
    <s v="Brenda Bowman"/>
    <x v="1"/>
    <x v="1"/>
    <s v="Chairs"/>
    <s v="Global Chrome Stack Chair"/>
    <n v="47.99"/>
    <n v="2"/>
    <n v="-2.06"/>
    <m/>
    <n v="-4.2925609501979579E-2"/>
    <m/>
    <s v="Brenda"/>
    <s v="OKAY"/>
  </r>
  <r>
    <d v="2016-11-11T00:00:00"/>
    <s v="November"/>
    <s v="Lisa DeCherney"/>
    <x v="14"/>
    <x v="2"/>
    <s v="Phones"/>
    <s v="Digium D40 VoIP phone"/>
    <n v="257.98"/>
    <n v="2"/>
    <n v="74.81"/>
    <m/>
    <n v="0.28998371966819131"/>
    <m/>
    <s v="Lisa"/>
    <e v="#N/A"/>
  </r>
  <r>
    <d v="2016-11-11T00:00:00"/>
    <s v="November"/>
    <s v="Berenike Kampe"/>
    <x v="3"/>
    <x v="1"/>
    <s v="Furnishings"/>
    <s v="Eldon Regeneration Recycled Desk Accessories, Smoke"/>
    <n v="6.96"/>
    <n v="4"/>
    <n v="2.23"/>
    <m/>
    <n v="0.3204022988505747"/>
    <m/>
    <s v="Berenike"/>
    <s v="OKAY"/>
  </r>
  <r>
    <d v="2016-11-11T00:00:00"/>
    <s v="November"/>
    <s v="Laurel Beltran"/>
    <x v="16"/>
    <x v="0"/>
    <s v="Binders"/>
    <s v="Ibico Standard Transparent Covers"/>
    <n v="9.89"/>
    <n v="2"/>
    <n v="-6.92"/>
    <m/>
    <n v="-0.69969666329625879"/>
    <m/>
    <s v="Laurel"/>
    <s v="OKAY"/>
  </r>
  <r>
    <d v="2016-11-11T00:00:00"/>
    <s v="November"/>
    <s v="Laurel Beltran"/>
    <x v="16"/>
    <x v="0"/>
    <s v="Appliances"/>
    <s v="Sanyo 2.5 Cubic Foot Mid-Size Office Refrigerators"/>
    <n v="671.54"/>
    <n v="3"/>
    <n v="50.37"/>
    <m/>
    <n v="7.5006701015576133E-2"/>
    <m/>
    <s v="Laurel"/>
    <s v="GOOD"/>
  </r>
  <r>
    <d v="2016-11-11T00:00:00"/>
    <s v="November"/>
    <s v="Edward Becker"/>
    <x v="20"/>
    <x v="0"/>
    <s v="Storage"/>
    <s v="Staple magnet"/>
    <n v="28.14"/>
    <n v="3"/>
    <n v="7.88"/>
    <m/>
    <n v="0.2800284292821606"/>
    <m/>
    <s v="Edward"/>
    <s v="OKAY"/>
  </r>
  <r>
    <d v="2016-11-11T00:00:00"/>
    <s v="November"/>
    <s v="Edward Becker"/>
    <x v="20"/>
    <x v="2"/>
    <s v="Accessories"/>
    <s v="KeyTronicÂ E03601U1 -Â KeyboardÂ - Beige"/>
    <n v="36"/>
    <n v="2"/>
    <n v="6.48"/>
    <m/>
    <n v="0.18000000000000002"/>
    <m/>
    <s v="Edward"/>
    <s v="OKAY"/>
  </r>
  <r>
    <d v="2016-11-11T00:00:00"/>
    <s v="November"/>
    <s v="Edward Becker"/>
    <x v="20"/>
    <x v="0"/>
    <s v="Art"/>
    <s v="Boston School Pro Electric Pencil Sharpener, 1670"/>
    <n v="92.94"/>
    <n v="3"/>
    <n v="25.09"/>
    <m/>
    <n v="0.26995911340649881"/>
    <m/>
    <s v="Edward"/>
    <s v="OKAY"/>
  </r>
  <r>
    <d v="2016-11-11T00:00:00"/>
    <s v="November"/>
    <s v="Edward Becker"/>
    <x v="20"/>
    <x v="1"/>
    <s v="Chairs"/>
    <s v="Global Wood Trimmed Manager's Task Chair, Khaki"/>
    <n v="245.65"/>
    <n v="3"/>
    <n v="8.19"/>
    <m/>
    <n v="3.3340118054142068E-2"/>
    <m/>
    <s v="Edward"/>
    <e v="#N/A"/>
  </r>
  <r>
    <d v="2016-11-11T00:00:00"/>
    <s v="November"/>
    <s v="Edward Becker"/>
    <x v="20"/>
    <x v="0"/>
    <s v="Binders"/>
    <s v="Deluxe Heavy-Duty Vinyl Round Ring Binder"/>
    <n v="55.01"/>
    <n v="3"/>
    <n v="17.190000000000001"/>
    <m/>
    <n v="0.31248863842937652"/>
    <m/>
    <s v="Edward"/>
    <s v="OKAY"/>
  </r>
  <r>
    <d v="2016-11-11T00:00:00"/>
    <s v="November"/>
    <s v="Edward Becker"/>
    <x v="20"/>
    <x v="0"/>
    <s v="Binders"/>
    <s v="XtraLife ClearVue Slant-D Ring Binder, White, 3&quot;"/>
    <n v="35.229999999999997"/>
    <n v="3"/>
    <n v="11.45"/>
    <m/>
    <n v="0.32500709622480839"/>
    <m/>
    <s v="Edward"/>
    <s v="OKAY"/>
  </r>
  <r>
    <d v="2016-11-11T00:00:00"/>
    <s v="November"/>
    <s v="Liz Pelletier"/>
    <x v="3"/>
    <x v="1"/>
    <s v="Furnishings"/>
    <s v="Magnifier Swing Arm Lamp"/>
    <n v="41.96"/>
    <n v="2"/>
    <n v="10.91"/>
    <m/>
    <n v="0.26000953288846518"/>
    <m/>
    <s v="Liz"/>
    <s v="OKAY"/>
  </r>
  <r>
    <d v="2016-11-11T00:00:00"/>
    <s v="November"/>
    <s v="Liz Pelletier"/>
    <x v="3"/>
    <x v="1"/>
    <s v="Chairs"/>
    <s v="Hon Every-Day Series Multi-Task Chairs"/>
    <n v="451.15"/>
    <n v="3"/>
    <n v="0"/>
    <m/>
    <n v="0"/>
    <m/>
    <s v="Liz"/>
    <e v="#N/A"/>
  </r>
  <r>
    <d v="2016-11-11T00:00:00"/>
    <s v="November"/>
    <s v="Liz Pelletier"/>
    <x v="3"/>
    <x v="0"/>
    <s v="Binders"/>
    <s v="Avery Poly Binder Pockets"/>
    <n v="31.5"/>
    <n v="11"/>
    <n v="11.03"/>
    <m/>
    <n v="0.35015873015873011"/>
    <m/>
    <s v="Liz"/>
    <s v="OKAY"/>
  </r>
  <r>
    <d v="2016-11-11T00:00:00"/>
    <s v="November"/>
    <s v="Alejandro Savely"/>
    <x v="18"/>
    <x v="1"/>
    <s v="Tables"/>
    <s v="Balt Solid Wood Round Tables"/>
    <n v="2678.94"/>
    <n v="6"/>
    <n v="241.1"/>
    <m/>
    <n v="8.9998282902939222E-2"/>
    <m/>
    <s v="Alejandro"/>
    <s v="GOOD"/>
  </r>
  <r>
    <d v="2016-11-11T00:00:00"/>
    <s v="November"/>
    <s v="Sung Chung"/>
    <x v="1"/>
    <x v="0"/>
    <s v="Art"/>
    <s v="Newell 332"/>
    <n v="14.11"/>
    <n v="6"/>
    <n v="1.23"/>
    <m/>
    <n v="8.7172218284904332E-2"/>
    <m/>
    <s v="Sung"/>
    <s v="OKAY"/>
  </r>
  <r>
    <d v="2016-11-12T00:00:00"/>
    <s v="November"/>
    <s v="Maurice Satty"/>
    <x v="12"/>
    <x v="0"/>
    <s v="Binders"/>
    <s v="Avery Durable Slant Ring Binders With Label Holder"/>
    <n v="6.27"/>
    <n v="5"/>
    <n v="-4.5999999999999996"/>
    <m/>
    <n v="-0.733652312599681"/>
    <m/>
    <s v="Maurice"/>
    <s v="OKAY"/>
  </r>
  <r>
    <d v="2016-11-12T00:00:00"/>
    <s v="November"/>
    <s v="Maurice Satty"/>
    <x v="12"/>
    <x v="0"/>
    <s v="Binders"/>
    <s v="Round Ring Binders"/>
    <n v="4.37"/>
    <n v="7"/>
    <n v="-3.35"/>
    <m/>
    <n v="-0.76659038901601828"/>
    <m/>
    <s v="Maurice"/>
    <s v="OKAY"/>
  </r>
  <r>
    <d v="2016-11-12T00:00:00"/>
    <s v="November"/>
    <s v="Maurice Satty"/>
    <x v="12"/>
    <x v="2"/>
    <s v="Accessories"/>
    <s v="Micropad Numeric Keypads"/>
    <n v="31.98"/>
    <n v="2"/>
    <n v="2"/>
    <m/>
    <n v="6.2539086929330828E-2"/>
    <m/>
    <s v="Maurice"/>
    <s v="OKAY"/>
  </r>
  <r>
    <d v="2016-11-12T00:00:00"/>
    <s v="November"/>
    <s v="Frank Hawley"/>
    <x v="18"/>
    <x v="0"/>
    <s v="Envelopes"/>
    <s v="Tyvek  Top-Opening Peel &amp; Seel  Envelopes, Gray"/>
    <n v="287.52"/>
    <n v="8"/>
    <n v="129.38"/>
    <m/>
    <n v="0.44998608792431832"/>
    <m/>
    <s v="Frank"/>
    <e v="#N/A"/>
  </r>
  <r>
    <d v="2016-11-12T00:00:00"/>
    <s v="November"/>
    <s v="Frank Hawley"/>
    <x v="18"/>
    <x v="0"/>
    <s v="Appliances"/>
    <s v="Belkin F9H710-06 7 Outlet SurgeMaster Surge Protector"/>
    <n v="37.68"/>
    <n v="2"/>
    <n v="10.55"/>
    <m/>
    <n v="0.27998938428874737"/>
    <m/>
    <s v="Frank"/>
    <s v="OKAY"/>
  </r>
  <r>
    <d v="2016-11-12T00:00:00"/>
    <s v="November"/>
    <s v="Frank Hawley"/>
    <x v="18"/>
    <x v="0"/>
    <s v="Paper"/>
    <s v="Xerox 1896"/>
    <n v="19.98"/>
    <n v="2"/>
    <n v="8.99"/>
    <m/>
    <n v="0.44994994994994997"/>
    <m/>
    <s v="Frank"/>
    <s v="OKAY"/>
  </r>
  <r>
    <d v="2016-11-12T00:00:00"/>
    <s v="November"/>
    <s v="Frank Hawley"/>
    <x v="18"/>
    <x v="0"/>
    <s v="Art"/>
    <s v="Newell 332"/>
    <n v="20.58"/>
    <n v="7"/>
    <n v="5.56"/>
    <m/>
    <n v="0.27016520894071916"/>
    <m/>
    <s v="Frank"/>
    <s v="OKAY"/>
  </r>
  <r>
    <d v="2016-11-12T00:00:00"/>
    <s v="November"/>
    <s v="Frank Hawley"/>
    <x v="18"/>
    <x v="0"/>
    <s v="Binders"/>
    <s v="Cardinal Slant-D Ring Binders"/>
    <n v="17.38"/>
    <n v="2"/>
    <n v="8.69"/>
    <m/>
    <n v="0.5"/>
    <m/>
    <s v="Frank"/>
    <s v="OKAY"/>
  </r>
  <r>
    <d v="2016-11-12T00:00:00"/>
    <s v="November"/>
    <s v="Susan Pistek"/>
    <x v="10"/>
    <x v="1"/>
    <s v="Chairs"/>
    <s v="Global Leather and Oak Executive Chair, Black"/>
    <n v="1474.8"/>
    <n v="7"/>
    <n v="-21.07"/>
    <m/>
    <n v="-1.4286682940059669E-2"/>
    <m/>
    <s v="Susan"/>
    <s v="GOOD"/>
  </r>
  <r>
    <d v="2016-11-12T00:00:00"/>
    <s v="November"/>
    <s v="Susan Pistek"/>
    <x v="10"/>
    <x v="0"/>
    <s v="Appliances"/>
    <s v="Holmes Replacement Filter for HEPA Air Cleaner, Very Large Room, HEPA Filter"/>
    <n v="110.1"/>
    <n v="2"/>
    <n v="33.03"/>
    <m/>
    <n v="0.30000000000000004"/>
    <m/>
    <s v="Susan"/>
    <e v="#N/A"/>
  </r>
  <r>
    <d v="2016-11-12T00:00:00"/>
    <s v="November"/>
    <s v="Susan Pistek"/>
    <x v="10"/>
    <x v="0"/>
    <s v="Fasteners"/>
    <s v="OIC Bulk Pack Metal Binder Clips"/>
    <n v="16.75"/>
    <n v="6"/>
    <n v="5.44"/>
    <m/>
    <n v="0.32477611940298512"/>
    <m/>
    <s v="Susan"/>
    <s v="OKAY"/>
  </r>
  <r>
    <d v="2016-11-12T00:00:00"/>
    <s v="November"/>
    <s v="Susan Pistek"/>
    <x v="10"/>
    <x v="1"/>
    <s v="Chairs"/>
    <s v="Hon Deluxe Fabric Upholstered Stacking Chairs, Rounded Back"/>
    <n v="1537.07"/>
    <n v="9"/>
    <n v="0"/>
    <m/>
    <n v="0"/>
    <m/>
    <s v="Susan"/>
    <s v="GOOD"/>
  </r>
  <r>
    <d v="2016-11-12T00:00:00"/>
    <s v="November"/>
    <s v="Susan Pistek"/>
    <x v="10"/>
    <x v="1"/>
    <s v="Chairs"/>
    <s v="Hon 4070 Series Pagoda Round Back Stacking Chairs"/>
    <n v="449.37"/>
    <n v="2"/>
    <n v="-12.84"/>
    <m/>
    <n v="-2.8573336003738566E-2"/>
    <m/>
    <s v="Susan"/>
    <s v="GREAT"/>
  </r>
  <r>
    <d v="2016-11-12T00:00:00"/>
    <s v="November"/>
    <s v="Dianna Wilson"/>
    <x v="3"/>
    <x v="2"/>
    <s v="Phones"/>
    <s v="Panasonic KX TS3282W Corded phone"/>
    <n v="203.98"/>
    <n v="3"/>
    <n v="25.5"/>
    <m/>
    <n v="0.12501225610353958"/>
    <m/>
    <s v="Dianna"/>
    <s v="GREAT"/>
  </r>
  <r>
    <d v="2016-11-12T00:00:00"/>
    <s v="November"/>
    <s v="Dianna Wilson"/>
    <x v="3"/>
    <x v="1"/>
    <s v="Tables"/>
    <s v="Global Adaptabilities Conference Tables"/>
    <n v="674.35"/>
    <n v="3"/>
    <n v="-8.43"/>
    <m/>
    <n v="-1.2500926818417735E-2"/>
    <m/>
    <s v="Dianna"/>
    <s v="GOOD"/>
  </r>
  <r>
    <d v="2016-11-12T00:00:00"/>
    <s v="November"/>
    <s v="Stephanie Phelps"/>
    <x v="1"/>
    <x v="1"/>
    <s v="Furnishings"/>
    <s v="DAX Charcoal/Nickel-Tone Document Frame, 5 x 7"/>
    <n v="22.75"/>
    <n v="6"/>
    <n v="-8.5299999999999994"/>
    <m/>
    <n v="-0.37494505494505492"/>
    <m/>
    <s v="Stephanie"/>
    <s v="OKAY"/>
  </r>
  <r>
    <d v="2016-11-13T00:00:00"/>
    <s v="November"/>
    <s v="Frank Merwin"/>
    <x v="22"/>
    <x v="0"/>
    <s v="Art"/>
    <s v="Boston 16801 Nautilus Battery Pencil Sharpener"/>
    <n v="44.02"/>
    <n v="2"/>
    <n v="11.45"/>
    <m/>
    <n v="0.26010904134484319"/>
    <m/>
    <s v="Frank"/>
    <s v="OKAY"/>
  </r>
  <r>
    <d v="2016-11-13T00:00:00"/>
    <s v="November"/>
    <s v="Cindy Stewart"/>
    <x v="25"/>
    <x v="0"/>
    <s v="Supplies"/>
    <s v="Acme Forged Steel Scissors with Black Enamel Handles"/>
    <n v="52.14"/>
    <n v="7"/>
    <n v="5.87"/>
    <m/>
    <n v="0.11258151131568853"/>
    <m/>
    <s v="Cindy"/>
    <s v="OKAY"/>
  </r>
  <r>
    <d v="2016-11-13T00:00:00"/>
    <s v="November"/>
    <s v="Adrian Shami"/>
    <x v="22"/>
    <x v="1"/>
    <s v="Furnishings"/>
    <s v="Eldon Image Series Desk Accessories, Burgundy"/>
    <n v="4.18"/>
    <n v="1"/>
    <n v="1.5"/>
    <m/>
    <n v="0.35885167464114837"/>
    <m/>
    <s v="Adrian"/>
    <s v="OKAY"/>
  </r>
  <r>
    <d v="2016-11-13T00:00:00"/>
    <s v="November"/>
    <s v="Chuck Clark"/>
    <x v="2"/>
    <x v="0"/>
    <s v="Paper"/>
    <s v="White Computer Printout Paper by Universal"/>
    <n v="217.06"/>
    <n v="7"/>
    <n v="78.680000000000007"/>
    <m/>
    <n v="0.36248042016032433"/>
    <m/>
    <s v="Chuck"/>
    <e v="#N/A"/>
  </r>
  <r>
    <d v="2016-11-13T00:00:00"/>
    <s v="November"/>
    <s v="Laurel Beltran"/>
    <x v="1"/>
    <x v="0"/>
    <s v="Binders"/>
    <s v="XtraLife ClearVue Slant-D Ring Binders by Cardinal"/>
    <n v="3.14"/>
    <n v="2"/>
    <n v="-4.7"/>
    <m/>
    <n v="-1.4968152866242037"/>
    <m/>
    <s v="Laurel"/>
    <s v="OKAY"/>
  </r>
  <r>
    <d v="2016-11-13T00:00:00"/>
    <s v="November"/>
    <s v="Cyma Kinney"/>
    <x v="20"/>
    <x v="0"/>
    <s v="Storage"/>
    <s v="Tenex File Box, Personal Filing Tote with Lid, Black"/>
    <n v="77.55"/>
    <n v="5"/>
    <n v="20.16"/>
    <m/>
    <n v="0.25996131528046423"/>
    <m/>
    <s v="Cyma"/>
    <s v="OKAY"/>
  </r>
  <r>
    <d v="2016-11-13T00:00:00"/>
    <s v="November"/>
    <s v="Cyma Kinney"/>
    <x v="20"/>
    <x v="0"/>
    <s v="Storage"/>
    <s v="Eldon Simplefile Box Office"/>
    <n v="24.88"/>
    <n v="2"/>
    <n v="6.97"/>
    <m/>
    <n v="0.28014469453376206"/>
    <m/>
    <s v="Cyma"/>
    <s v="OKAY"/>
  </r>
  <r>
    <d v="2016-11-13T00:00:00"/>
    <s v="November"/>
    <s v="Cyma Kinney"/>
    <x v="20"/>
    <x v="0"/>
    <s v="Art"/>
    <s v="Boston Electric Pencil Sharpener, Model 1818, Charcoal Black"/>
    <n v="140.75"/>
    <n v="5"/>
    <n v="39.409999999999997"/>
    <m/>
    <n v="0.27999999999999997"/>
    <m/>
    <s v="Cyma"/>
    <e v="#N/A"/>
  </r>
  <r>
    <d v="2016-11-13T00:00:00"/>
    <s v="November"/>
    <s v="Cyma Kinney"/>
    <x v="20"/>
    <x v="0"/>
    <s v="Storage"/>
    <s v="Portable Personal File Box"/>
    <n v="36.630000000000003"/>
    <n v="3"/>
    <n v="9.89"/>
    <m/>
    <n v="0.26999726999726997"/>
    <m/>
    <s v="Cyma"/>
    <s v="OKAY"/>
  </r>
  <r>
    <d v="2016-11-13T00:00:00"/>
    <s v="November"/>
    <s v="Tom Stivers"/>
    <x v="39"/>
    <x v="1"/>
    <s v="Furnishings"/>
    <s v="Master Giant Foot Doorstop, Safety Yellow"/>
    <n v="30.36"/>
    <n v="4"/>
    <n v="13.05"/>
    <m/>
    <n v="0.4298418972332016"/>
    <m/>
    <s v="Tom"/>
    <s v="OKAY"/>
  </r>
  <r>
    <d v="2016-11-13T00:00:00"/>
    <s v="November"/>
    <s v="Corinna Mitchell"/>
    <x v="20"/>
    <x v="2"/>
    <s v="Phones"/>
    <s v="Xiaomi Mi3"/>
    <n v="2279.96"/>
    <n v="4"/>
    <n v="592.79"/>
    <m/>
    <n v="0.26000017544167442"/>
    <m/>
    <s v="Corinna"/>
    <s v="GOOD"/>
  </r>
  <r>
    <d v="2016-11-13T00:00:00"/>
    <s v="November"/>
    <s v="Corinna Mitchell"/>
    <x v="20"/>
    <x v="0"/>
    <s v="Labels"/>
    <s v="Avery 499"/>
    <n v="14.94"/>
    <n v="3"/>
    <n v="6.87"/>
    <m/>
    <n v="0.45983935742971888"/>
    <m/>
    <s v="Corinna"/>
    <s v="OKAY"/>
  </r>
  <r>
    <d v="2016-11-13T00:00:00"/>
    <s v="November"/>
    <s v="Philisse Overcash"/>
    <x v="22"/>
    <x v="1"/>
    <s v="Furnishings"/>
    <s v="DAX Solid Wood Frames"/>
    <n v="19.54"/>
    <n v="2"/>
    <n v="7.23"/>
    <m/>
    <n v="0.37001023541453432"/>
    <m/>
    <s v="Philisse"/>
    <s v="OKAY"/>
  </r>
  <r>
    <d v="2016-11-14T00:00:00"/>
    <s v="November"/>
    <s v="Allen Armold"/>
    <x v="4"/>
    <x v="2"/>
    <s v="Accessories"/>
    <s v="Logitech diNovo Edge Keyboard"/>
    <n v="499.98"/>
    <n v="2"/>
    <n v="115"/>
    <m/>
    <n v="0.2300092003680147"/>
    <m/>
    <s v="Allen"/>
    <e v="#N/A"/>
  </r>
  <r>
    <d v="2016-11-14T00:00:00"/>
    <s v="November"/>
    <s v="Allen Armold"/>
    <x v="4"/>
    <x v="0"/>
    <s v="Paper"/>
    <s v="Xerox 4200 Series MultiUse Premium Copy Paper (20Lb. and 84 Bright)"/>
    <n v="5.28"/>
    <n v="1"/>
    <n v="2.38"/>
    <m/>
    <n v="0.45075757575757569"/>
    <m/>
    <s v="Allen"/>
    <s v="OKAY"/>
  </r>
  <r>
    <d v="2016-11-14T00:00:00"/>
    <s v="November"/>
    <s v="Allen Armold"/>
    <x v="4"/>
    <x v="0"/>
    <s v="Binders"/>
    <s v="ACCOHIDE 3-Ring Binder, Blue, 1&quot;"/>
    <n v="8.26"/>
    <n v="2"/>
    <n v="3.88"/>
    <m/>
    <n v="0.46973365617433416"/>
    <m/>
    <s v="Allen"/>
    <s v="OKAY"/>
  </r>
  <r>
    <d v="2016-11-14T00:00:00"/>
    <s v="November"/>
    <s v="Ralph Ritter"/>
    <x v="3"/>
    <x v="0"/>
    <s v="Labels"/>
    <s v="Avery 52"/>
    <n v="7.38"/>
    <n v="2"/>
    <n v="3.47"/>
    <m/>
    <n v="0.47018970189701903"/>
    <m/>
    <s v="Ralph"/>
    <s v="OKAY"/>
  </r>
  <r>
    <d v="2016-11-14T00:00:00"/>
    <s v="November"/>
    <s v="Kelly Collister"/>
    <x v="0"/>
    <x v="0"/>
    <s v="Binders"/>
    <s v="Binder Posts"/>
    <n v="2.2999999999999998"/>
    <n v="2"/>
    <n v="-3.9"/>
    <m/>
    <n v="-1.6956521739130437"/>
    <m/>
    <s v="Kelly"/>
    <s v="OKAY"/>
  </r>
  <r>
    <d v="2016-11-14T00:00:00"/>
    <s v="November"/>
    <s v="Maria Bertelson"/>
    <x v="20"/>
    <x v="1"/>
    <s v="Chairs"/>
    <s v="Hon GuestStacker Chair"/>
    <n v="408.01"/>
    <n v="2"/>
    <n v="72.53"/>
    <m/>
    <n v="0.17776525085169481"/>
    <m/>
    <s v="Maria"/>
    <e v="#N/A"/>
  </r>
  <r>
    <d v="2016-11-14T00:00:00"/>
    <s v="November"/>
    <s v="Maria Bertelson"/>
    <x v="20"/>
    <x v="0"/>
    <s v="Storage"/>
    <s v="Tenex Personal Project File with Scoop Front Design, Black"/>
    <n v="40.44"/>
    <n v="3"/>
    <n v="10.51"/>
    <m/>
    <n v="0.25989119683481704"/>
    <m/>
    <s v="Maria"/>
    <s v="OKAY"/>
  </r>
  <r>
    <d v="2016-11-14T00:00:00"/>
    <s v="November"/>
    <s v="Eugene Barchas"/>
    <x v="2"/>
    <x v="1"/>
    <s v="Chairs"/>
    <s v="Global Ergonomic Managers Chair"/>
    <n v="380.06"/>
    <n v="3"/>
    <n v="-21.72"/>
    <m/>
    <n v="-5.7148871230858281E-2"/>
    <m/>
    <s v="Eugene"/>
    <s v="GREAT"/>
  </r>
  <r>
    <d v="2016-11-14T00:00:00"/>
    <s v="November"/>
    <s v="Eugene Barchas"/>
    <x v="2"/>
    <x v="2"/>
    <s v="Copiers"/>
    <s v="Sharp AL-1530CS Digital Copier"/>
    <n v="1199.98"/>
    <n v="4"/>
    <n v="180"/>
    <m/>
    <n v="0.15000250004166735"/>
    <m/>
    <s v="Eugene"/>
    <s v="GOOD"/>
  </r>
  <r>
    <d v="2016-11-14T00:00:00"/>
    <s v="November"/>
    <s v="Eugene Barchas"/>
    <x v="2"/>
    <x v="1"/>
    <s v="Furnishings"/>
    <s v="DAX Contemporary Wood Frame with Silver Metal Mat, Desktop, 11 x 14 Size"/>
    <n v="48.58"/>
    <n v="3"/>
    <n v="9.7200000000000006"/>
    <m/>
    <n v="0.2000823384108687"/>
    <m/>
    <s v="Eugene"/>
    <s v="OKAY"/>
  </r>
  <r>
    <d v="2016-11-14T00:00:00"/>
    <s v="November"/>
    <s v="Tim Brockman"/>
    <x v="3"/>
    <x v="0"/>
    <s v="Art"/>
    <s v="Newell 35"/>
    <n v="9.84"/>
    <n v="3"/>
    <n v="2.85"/>
    <m/>
    <n v="0.28963414634146345"/>
    <m/>
    <s v="Tim"/>
    <s v="OKAY"/>
  </r>
  <r>
    <d v="2016-11-14T00:00:00"/>
    <s v="November"/>
    <s v="Justin MacKendrick"/>
    <x v="7"/>
    <x v="0"/>
    <s v="Paper"/>
    <s v="Tops Wirebound Message Log Books"/>
    <n v="16.45"/>
    <n v="5"/>
    <n v="7.57"/>
    <m/>
    <n v="0.46018237082066871"/>
    <m/>
    <s v="Justin"/>
    <s v="OKAY"/>
  </r>
  <r>
    <d v="2016-11-14T00:00:00"/>
    <s v="November"/>
    <s v="Justin MacKendrick"/>
    <x v="7"/>
    <x v="1"/>
    <s v="Furnishings"/>
    <s v="Stacking Trays by OIC"/>
    <n v="19.920000000000002"/>
    <n v="4"/>
    <n v="6.57"/>
    <m/>
    <n v="0.32981927710843373"/>
    <m/>
    <s v="Justin"/>
    <s v="OKAY"/>
  </r>
  <r>
    <d v="2016-11-14T00:00:00"/>
    <s v="November"/>
    <s v="Ryan Crowe"/>
    <x v="36"/>
    <x v="2"/>
    <s v="Phones"/>
    <s v="BlueLounge Milo Smartphone Stand, White/Metallic"/>
    <n v="89.97"/>
    <n v="3"/>
    <n v="25.19"/>
    <m/>
    <n v="0.27998221629432035"/>
    <m/>
    <s v="Ryan"/>
    <s v="OKAY"/>
  </r>
  <r>
    <d v="2016-11-14T00:00:00"/>
    <s v="November"/>
    <s v="Darren Powers"/>
    <x v="20"/>
    <x v="2"/>
    <s v="Phones"/>
    <s v="SmartStand Mobile Device Holder, Assorted Colors"/>
    <n v="13.98"/>
    <n v="2"/>
    <n v="3.91"/>
    <m/>
    <n v="0.27968526466380544"/>
    <m/>
    <s v="Darren"/>
    <s v="OKAY"/>
  </r>
  <r>
    <d v="2016-11-14T00:00:00"/>
    <s v="November"/>
    <s v="Darren Powers"/>
    <x v="20"/>
    <x v="0"/>
    <s v="Art"/>
    <s v="Boston Home &amp; Office Model 2000 Electric Pencil Sharpeners"/>
    <n v="23.65"/>
    <n v="1"/>
    <n v="6.15"/>
    <m/>
    <n v="0.26004228329809731"/>
    <m/>
    <s v="Darren"/>
    <s v="OKAY"/>
  </r>
  <r>
    <d v="2016-11-15T00:00:00"/>
    <s v="November"/>
    <s v="Stewart Carmichael"/>
    <x v="3"/>
    <x v="2"/>
    <s v="Accessories"/>
    <s v="ImationÂ 16GB Mini TravelDrive USB 2.0Â Flash Drive"/>
    <n v="99.39"/>
    <n v="3"/>
    <n v="40.75"/>
    <m/>
    <n v="0.4100010061374384"/>
    <m/>
    <s v="Stewart"/>
    <s v="OKAY"/>
  </r>
  <r>
    <d v="2016-11-15T00:00:00"/>
    <s v="November"/>
    <s v="Toby Gnade"/>
    <x v="3"/>
    <x v="0"/>
    <s v="Binders"/>
    <s v="Fellowes PB500 Electric Punch Plastic Comb Binding Machine with Manual Bind"/>
    <n v="1016.79"/>
    <n v="1"/>
    <n v="381.3"/>
    <m/>
    <n v="0.37500368807718409"/>
    <m/>
    <s v="Toby"/>
    <s v="GOOD"/>
  </r>
  <r>
    <d v="2016-11-15T00:00:00"/>
    <s v="November"/>
    <s v="Toby Gnade"/>
    <x v="3"/>
    <x v="0"/>
    <s v="Binders"/>
    <s v="Avery Self-Adhesive Photo Pockets for Polaroid Photos"/>
    <n v="38.14"/>
    <n v="7"/>
    <n v="13.35"/>
    <m/>
    <n v="0.35002621919244886"/>
    <m/>
    <s v="Toby"/>
    <s v="OKAY"/>
  </r>
  <r>
    <d v="2016-11-15T00:00:00"/>
    <s v="November"/>
    <s v="Anna HÃ¤berlin"/>
    <x v="3"/>
    <x v="2"/>
    <s v="Phones"/>
    <s v="Polycom SoundPoint IP 450 VoIP phone"/>
    <n v="361.38"/>
    <n v="2"/>
    <n v="27.1"/>
    <m/>
    <n v="7.4990314903979199E-2"/>
    <m/>
    <s v="Anna"/>
    <s v="GREAT"/>
  </r>
  <r>
    <d v="2016-11-15T00:00:00"/>
    <s v="November"/>
    <s v="Odella Nelson"/>
    <x v="25"/>
    <x v="1"/>
    <s v="Tables"/>
    <s v="Hon Racetrack Conference Tables"/>
    <n v="630.02"/>
    <n v="4"/>
    <n v="-199.51"/>
    <m/>
    <n v="-0.31667248658772734"/>
    <m/>
    <s v="Odella"/>
    <s v="GOOD"/>
  </r>
  <r>
    <d v="2016-11-16T00:00:00"/>
    <s v="November"/>
    <s v="Ruben Dartt"/>
    <x v="31"/>
    <x v="0"/>
    <s v="Envelopes"/>
    <s v="Staple envelope"/>
    <n v="28.4"/>
    <n v="5"/>
    <n v="13.35"/>
    <m/>
    <n v="0.47007042253521125"/>
    <m/>
    <s v="Ruben"/>
    <s v="OKAY"/>
  </r>
  <r>
    <d v="2016-11-16T00:00:00"/>
    <s v="November"/>
    <s v="Ionia McGrath"/>
    <x v="3"/>
    <x v="0"/>
    <s v="Binders"/>
    <s v="Round Ring Binders"/>
    <n v="8.32"/>
    <n v="5"/>
    <n v="2.81"/>
    <m/>
    <n v="0.33774038461538464"/>
    <m/>
    <s v="Ionia"/>
    <s v="OKAY"/>
  </r>
  <r>
    <d v="2016-11-17T00:00:00"/>
    <s v="November"/>
    <s v="Maribeth Schnelling"/>
    <x v="31"/>
    <x v="0"/>
    <s v="Binders"/>
    <s v="Avery Non-Stick Binders"/>
    <n v="10.78"/>
    <n v="3"/>
    <n v="3.37"/>
    <m/>
    <n v="0.31261595547309834"/>
    <m/>
    <s v="Maribeth"/>
    <s v="OKAY"/>
  </r>
  <r>
    <d v="2016-11-17T00:00:00"/>
    <s v="November"/>
    <s v="Barry Gonzalez"/>
    <x v="0"/>
    <x v="2"/>
    <s v="Phones"/>
    <s v="Apple EarPods with Remote and Mic"/>
    <n v="67.180000000000007"/>
    <n v="3"/>
    <n v="6.72"/>
    <m/>
    <n v="0.10002977076510865"/>
    <m/>
    <s v="Barry"/>
    <s v="OKAY"/>
  </r>
  <r>
    <d v="2016-11-17T00:00:00"/>
    <s v="November"/>
    <s v="Barry Gonzalez"/>
    <x v="0"/>
    <x v="0"/>
    <s v="Paper"/>
    <s v="TOPS Voice Message Log Book, Flash Format"/>
    <n v="15.23"/>
    <n v="4"/>
    <n v="5.52"/>
    <m/>
    <n v="0.36244254760341427"/>
    <m/>
    <s v="Barry"/>
    <s v="OKAY"/>
  </r>
  <r>
    <d v="2016-11-17T00:00:00"/>
    <s v="November"/>
    <s v="Heather Jas"/>
    <x v="3"/>
    <x v="0"/>
    <s v="Supplies"/>
    <s v="Acme Tagit Stainless Steel Antibacterial Scissors"/>
    <n v="49.5"/>
    <n v="5"/>
    <n v="13.37"/>
    <m/>
    <n v="0.27010101010101006"/>
    <m/>
    <s v="Heather"/>
    <s v="OKAY"/>
  </r>
  <r>
    <d v="2016-11-18T00:00:00"/>
    <s v="November"/>
    <s v="Arthur Wiediger"/>
    <x v="39"/>
    <x v="0"/>
    <s v="Storage"/>
    <s v="Tennsco Snap-Together Open Shelving Units, Starter Sets and Add-On Units"/>
    <n v="1117.92"/>
    <n v="4"/>
    <n v="55.9"/>
    <m/>
    <n v="5.0003578073565189E-2"/>
    <m/>
    <s v="Arthur"/>
    <s v="GOOD"/>
  </r>
  <r>
    <d v="2016-11-18T00:00:00"/>
    <s v="November"/>
    <s v="Steve Nguyen"/>
    <x v="0"/>
    <x v="0"/>
    <s v="Art"/>
    <s v="4009 Highlighters by Sanford"/>
    <n v="6.37"/>
    <n v="2"/>
    <n v="1.03"/>
    <m/>
    <n v="0.16169544740973313"/>
    <m/>
    <s v="Steve"/>
    <s v="OKAY"/>
  </r>
  <r>
    <d v="2016-11-18T00:00:00"/>
    <s v="November"/>
    <s v="Steve Nguyen"/>
    <x v="0"/>
    <x v="0"/>
    <s v="Labels"/>
    <s v="Avery 4027 File Folder Labels for Dot Matrix Printers, 5000 Labels per Box, White"/>
    <n v="48.85"/>
    <n v="2"/>
    <n v="15.88"/>
    <m/>
    <n v="0.32507676560900717"/>
    <m/>
    <s v="Steve"/>
    <s v="OKAY"/>
  </r>
  <r>
    <d v="2016-11-18T00:00:00"/>
    <s v="November"/>
    <s v="Steve Nguyen"/>
    <x v="0"/>
    <x v="0"/>
    <s v="Paper"/>
    <s v="Xerox 1881"/>
    <n v="19.649999999999999"/>
    <n v="2"/>
    <n v="6.63"/>
    <m/>
    <n v="0.33740458015267177"/>
    <m/>
    <s v="Steve"/>
    <s v="OKAY"/>
  </r>
  <r>
    <d v="2016-11-18T00:00:00"/>
    <s v="November"/>
    <s v="Steve Nguyen"/>
    <x v="0"/>
    <x v="1"/>
    <s v="Chairs"/>
    <s v="Global Value Steno Chair, Gray"/>
    <n v="255.11"/>
    <n v="6"/>
    <n v="-18.22"/>
    <m/>
    <n v="-7.1420171690643242E-2"/>
    <m/>
    <s v="Steve"/>
    <s v="GREAT"/>
  </r>
  <r>
    <d v="2016-11-18T00:00:00"/>
    <s v="November"/>
    <s v="Sean Braxton"/>
    <x v="10"/>
    <x v="0"/>
    <s v="Appliances"/>
    <s v="Holmes 99% HEPA Air Purifier"/>
    <n v="103.97"/>
    <n v="6"/>
    <n v="16.89"/>
    <m/>
    <n v="0.16245070693469271"/>
    <m/>
    <s v="Sean"/>
    <e v="#N/A"/>
  </r>
  <r>
    <d v="2016-11-18T00:00:00"/>
    <s v="November"/>
    <s v="Tracy Collins"/>
    <x v="3"/>
    <x v="2"/>
    <s v="Phones"/>
    <s v="Grandstream GXP2100 Mainstream Business Phone"/>
    <n v="61.19"/>
    <n v="1"/>
    <n v="6.12"/>
    <m/>
    <n v="0.10001634253963067"/>
    <m/>
    <s v="Tracy"/>
    <s v="OKAY"/>
  </r>
  <r>
    <d v="2016-11-18T00:00:00"/>
    <s v="November"/>
    <s v="Tracy Collins"/>
    <x v="3"/>
    <x v="0"/>
    <s v="Appliances"/>
    <s v="Fellowes Command Center 5-outlet power strip"/>
    <n v="67.84"/>
    <n v="1"/>
    <n v="18.32"/>
    <m/>
    <n v="0.27004716981132076"/>
    <m/>
    <s v="Tracy"/>
    <s v="OKAY"/>
  </r>
  <r>
    <d v="2016-11-18T00:00:00"/>
    <s v="November"/>
    <s v="Ashley Jarboe"/>
    <x v="14"/>
    <x v="1"/>
    <s v="Chairs"/>
    <s v="Novimex Swivel Fabric Task Chair"/>
    <n v="301.95999999999998"/>
    <n v="2"/>
    <n v="33.22"/>
    <m/>
    <n v="0.11001457146641939"/>
    <m/>
    <s v="Ashley"/>
    <s v="GREAT"/>
  </r>
  <r>
    <d v="2016-11-18T00:00:00"/>
    <s v="November"/>
    <s v="Karen Carlisle"/>
    <x v="33"/>
    <x v="2"/>
    <s v="Accessories"/>
    <s v="LogitechÂ Z-906 Speaker sys - home theater - 5.1-CH"/>
    <n v="1319.96"/>
    <n v="4"/>
    <n v="527.98"/>
    <m/>
    <n v="0.39999696960513953"/>
    <m/>
    <s v="Karen"/>
    <s v="GOOD"/>
  </r>
  <r>
    <d v="2016-11-18T00:00:00"/>
    <s v="November"/>
    <s v="Patrick Gardner"/>
    <x v="3"/>
    <x v="2"/>
    <s v="Accessories"/>
    <s v="WD My Passport Ultra 2TB Portable External Hard Drive"/>
    <n v="595"/>
    <n v="5"/>
    <n v="95.2"/>
    <m/>
    <n v="0.16"/>
    <m/>
    <s v="Patrick"/>
    <s v="GOOD"/>
  </r>
  <r>
    <d v="2016-11-18T00:00:00"/>
    <s v="November"/>
    <s v="Bobby Elias"/>
    <x v="3"/>
    <x v="0"/>
    <s v="Binders"/>
    <s v="Recycled Premium Regency Composition Covers"/>
    <n v="61.12"/>
    <n v="5"/>
    <n v="22.16"/>
    <m/>
    <n v="0.36256544502617805"/>
    <m/>
    <s v="Bobby"/>
    <s v="OKAY"/>
  </r>
  <r>
    <d v="2016-11-19T00:00:00"/>
    <s v="November"/>
    <s v="Doug Jacobs"/>
    <x v="20"/>
    <x v="0"/>
    <s v="Binders"/>
    <s v="Avery Hanging File Binders"/>
    <n v="14.35"/>
    <n v="3"/>
    <n v="4.66"/>
    <m/>
    <n v="0.32473867595818817"/>
    <m/>
    <s v="Doug"/>
    <s v="OKAY"/>
  </r>
  <r>
    <d v="2016-11-19T00:00:00"/>
    <s v="November"/>
    <s v="Doug Jacobs"/>
    <x v="20"/>
    <x v="0"/>
    <s v="Storage"/>
    <s v="Fellowes Neat Ideas Storage Cubes"/>
    <n v="64.959999999999994"/>
    <n v="2"/>
    <n v="2.6"/>
    <m/>
    <n v="4.0024630541871928E-2"/>
    <m/>
    <s v="Doug"/>
    <s v="OKAY"/>
  </r>
  <r>
    <d v="2016-11-19T00:00:00"/>
    <s v="November"/>
    <s v="Doug Jacobs"/>
    <x v="20"/>
    <x v="0"/>
    <s v="Storage"/>
    <s v="Advantus Rolling Storage Box"/>
    <n v="68.599999999999994"/>
    <n v="4"/>
    <n v="18.52"/>
    <m/>
    <n v="0.2699708454810496"/>
    <m/>
    <s v="Doug"/>
    <s v="OKAY"/>
  </r>
  <r>
    <d v="2016-11-19T00:00:00"/>
    <s v="November"/>
    <s v="Eric Hoffmann"/>
    <x v="0"/>
    <x v="0"/>
    <s v="Storage"/>
    <s v="Tennsco Lockers, Gray"/>
    <n v="100.7"/>
    <n v="6"/>
    <n v="-16.36"/>
    <m/>
    <n v="-0.16246276067527307"/>
    <m/>
    <s v="Eric"/>
    <e v="#N/A"/>
  </r>
  <r>
    <d v="2016-11-19T00:00:00"/>
    <s v="November"/>
    <s v="Eric Hoffmann"/>
    <x v="0"/>
    <x v="1"/>
    <s v="Furnishings"/>
    <s v="GE General Purpose, Extra Long Life, Showcase &amp; Floodlight Incandescent Bulbs"/>
    <n v="2.33"/>
    <n v="2"/>
    <n v="-0.76"/>
    <m/>
    <n v="-0.3261802575107296"/>
    <m/>
    <s v="Eric"/>
    <s v="OKAY"/>
  </r>
  <r>
    <d v="2016-11-19T00:00:00"/>
    <s v="November"/>
    <s v="Eric Hoffmann"/>
    <x v="0"/>
    <x v="0"/>
    <s v="Binders"/>
    <s v="GBC Standard Recycled Report Covers, Clear Plastic Sheets"/>
    <n v="10.78"/>
    <n v="5"/>
    <n v="-17.25"/>
    <m/>
    <n v="-1.6001855287569575"/>
    <m/>
    <s v="Eric"/>
    <s v="OKAY"/>
  </r>
  <r>
    <d v="2016-11-19T00:00:00"/>
    <s v="November"/>
    <s v="Eric Hoffmann"/>
    <x v="0"/>
    <x v="0"/>
    <s v="Fasteners"/>
    <s v="Staples"/>
    <n v="58.37"/>
    <n v="12"/>
    <n v="21.89"/>
    <m/>
    <n v="0.37502141511050202"/>
    <m/>
    <s v="Eric"/>
    <s v="OKAY"/>
  </r>
  <r>
    <d v="2016-11-19T00:00:00"/>
    <s v="November"/>
    <s v="Eric Hoffmann"/>
    <x v="0"/>
    <x v="0"/>
    <s v="Envelopes"/>
    <s v="Recycled Interoffice Envelopes with Re-Use-A-Seal Closure, 10 x 13"/>
    <n v="40.97"/>
    <n v="3"/>
    <n v="13.83"/>
    <m/>
    <n v="0.33756407127166221"/>
    <m/>
    <s v="Eric"/>
    <s v="OKAY"/>
  </r>
  <r>
    <d v="2016-11-19T00:00:00"/>
    <s v="November"/>
    <s v="Eric Hoffmann"/>
    <x v="0"/>
    <x v="2"/>
    <s v="Phones"/>
    <s v="invisibleSHIELD by ZAGG Smudge-Free Screen Protector"/>
    <n v="71.959999999999994"/>
    <n v="5"/>
    <n v="25.19"/>
    <m/>
    <n v="0.35005558643690943"/>
    <m/>
    <s v="Eric"/>
    <s v="OKAY"/>
  </r>
  <r>
    <d v="2016-11-19T00:00:00"/>
    <s v="November"/>
    <s v="Eric Hoffmann"/>
    <x v="0"/>
    <x v="0"/>
    <s v="Paper"/>
    <s v="Xerox 1905"/>
    <n v="10.37"/>
    <n v="2"/>
    <n v="3.63"/>
    <m/>
    <n v="0.35004821600771457"/>
    <m/>
    <s v="Eric"/>
    <s v="OKAY"/>
  </r>
  <r>
    <d v="2016-11-19T00:00:00"/>
    <s v="November"/>
    <s v="Eric Hoffmann"/>
    <x v="0"/>
    <x v="0"/>
    <s v="Binders"/>
    <s v="Avery Hidden Tab Dividers for Binding Systems"/>
    <n v="1.19"/>
    <n v="2"/>
    <n v="-2.0299999999999998"/>
    <m/>
    <n v="-1.7058823529411764"/>
    <m/>
    <s v="Eric"/>
    <s v="OKAY"/>
  </r>
  <r>
    <d v="2016-11-19T00:00:00"/>
    <s v="November"/>
    <s v="Nora Pelletier"/>
    <x v="20"/>
    <x v="0"/>
    <s v="Art"/>
    <s v="Newell 340"/>
    <n v="17.28"/>
    <n v="6"/>
    <n v="5.01"/>
    <m/>
    <n v="0.28993055555555552"/>
    <m/>
    <s v="Nora"/>
    <s v="OKAY"/>
  </r>
  <r>
    <d v="2016-11-19T00:00:00"/>
    <s v="November"/>
    <s v="Nora Pelletier"/>
    <x v="20"/>
    <x v="0"/>
    <s v="Binders"/>
    <s v="GBC Plastic Binding Combs"/>
    <n v="17.71"/>
    <n v="3"/>
    <n v="6.42"/>
    <m/>
    <n v="0.36250705815923207"/>
    <m/>
    <s v="Nora"/>
    <s v="OKAY"/>
  </r>
  <r>
    <d v="2016-11-19T00:00:00"/>
    <s v="November"/>
    <s v="Tim Taslimi"/>
    <x v="18"/>
    <x v="0"/>
    <s v="Appliances"/>
    <s v="Acco 6 Outlet Guardian Premium Plus Surge Suppressor"/>
    <n v="54.96"/>
    <n v="3"/>
    <n v="15.94"/>
    <m/>
    <n v="0.29002911208151383"/>
    <m/>
    <s v="Tim"/>
    <s v="OKAY"/>
  </r>
  <r>
    <d v="2016-11-19T00:00:00"/>
    <s v="November"/>
    <s v="Liz Thompson"/>
    <x v="25"/>
    <x v="0"/>
    <s v="Art"/>
    <s v="Deluxe Chalkboard Eraser Cleaner"/>
    <n v="18.48"/>
    <n v="2"/>
    <n v="6.01"/>
    <m/>
    <n v="0.32521645021645018"/>
    <m/>
    <s v="Liz"/>
    <s v="OKAY"/>
  </r>
  <r>
    <d v="2016-11-19T00:00:00"/>
    <s v="November"/>
    <s v="Natalie DeCherney"/>
    <x v="20"/>
    <x v="0"/>
    <s v="Appliances"/>
    <s v="Disposable Triple-Filter Dust Bags"/>
    <n v="8.74"/>
    <n v="2"/>
    <n v="2.27"/>
    <m/>
    <n v="0.2597254004576659"/>
    <m/>
    <s v="Natalie"/>
    <s v="OKAY"/>
  </r>
  <r>
    <d v="2016-11-19T00:00:00"/>
    <s v="November"/>
    <s v="Natalie DeCherney"/>
    <x v="20"/>
    <x v="0"/>
    <s v="Paper"/>
    <s v="Recycled Desk Saver Line &quot;While You Were Out&quot; Book, 5 1/2&quot; X 4&quot;"/>
    <n v="44.75"/>
    <n v="5"/>
    <n v="20.59"/>
    <m/>
    <n v="0.4601117318435754"/>
    <m/>
    <s v="Natalie"/>
    <s v="OKAY"/>
  </r>
  <r>
    <d v="2016-11-19T00:00:00"/>
    <s v="November"/>
    <s v="Janet Molinari"/>
    <x v="22"/>
    <x v="1"/>
    <s v="Furnishings"/>
    <s v="Tenex Chairmats For Use With Carpeted Floors"/>
    <n v="31.96"/>
    <n v="2"/>
    <n v="1.6"/>
    <m/>
    <n v="5.0062578222778473E-2"/>
    <m/>
    <s v="Janet"/>
    <s v="OKAY"/>
  </r>
  <r>
    <d v="2016-11-20T00:00:00"/>
    <s v="November"/>
    <s v="Nora Paige"/>
    <x v="39"/>
    <x v="0"/>
    <s v="Labels"/>
    <s v="Avery 519"/>
    <n v="14.62"/>
    <n v="2"/>
    <n v="6.87"/>
    <m/>
    <n v="0.4699042407660739"/>
    <m/>
    <s v="Nora"/>
    <s v="OKAY"/>
  </r>
  <r>
    <d v="2016-11-20T00:00:00"/>
    <s v="November"/>
    <s v="Nora Paige"/>
    <x v="39"/>
    <x v="2"/>
    <s v="Phones"/>
    <s v="Avaya 5420 Digital phone"/>
    <n v="944.93"/>
    <n v="7"/>
    <n v="236.23"/>
    <m/>
    <n v="0.24999735430137682"/>
    <m/>
    <s v="Nora"/>
    <s v="GOOD"/>
  </r>
  <r>
    <d v="2016-11-20T00:00:00"/>
    <s v="November"/>
    <s v="Nick Zandusky"/>
    <x v="10"/>
    <x v="0"/>
    <s v="Fasteners"/>
    <s v="Advantus SlideClip Paper Clips"/>
    <n v="19.100000000000001"/>
    <n v="7"/>
    <n v="6.68"/>
    <m/>
    <n v="0.34973821989528792"/>
    <m/>
    <s v="Nick"/>
    <s v="OKAY"/>
  </r>
  <r>
    <d v="2016-11-20T00:00:00"/>
    <s v="November"/>
    <s v="Nick Zandusky"/>
    <x v="10"/>
    <x v="0"/>
    <s v="Labels"/>
    <s v="Avery 512"/>
    <n v="18.5"/>
    <n v="8"/>
    <n v="6.24"/>
    <m/>
    <n v="0.33729729729729729"/>
    <m/>
    <s v="Nick"/>
    <s v="OKAY"/>
  </r>
  <r>
    <d v="2016-11-20T00:00:00"/>
    <s v="November"/>
    <s v="Nick Zandusky"/>
    <x v="10"/>
    <x v="2"/>
    <s v="Accessories"/>
    <s v="Logitech Wireless Gaming Headset G930"/>
    <n v="255.98"/>
    <n v="2"/>
    <n v="54.4"/>
    <m/>
    <n v="0.21251660285959842"/>
    <m/>
    <s v="Nick"/>
    <e v="#N/A"/>
  </r>
  <r>
    <d v="2016-11-20T00:00:00"/>
    <s v="November"/>
    <s v="Nick Zandusky"/>
    <x v="10"/>
    <x v="1"/>
    <s v="Bookcases"/>
    <s v="Bush Westfield Collection Bookcases, Medium Cherry Finish"/>
    <n v="86.97"/>
    <n v="3"/>
    <n v="-48.7"/>
    <m/>
    <n v="-0.55996320570311608"/>
    <m/>
    <s v="Nick"/>
    <s v="OKAY"/>
  </r>
  <r>
    <d v="2016-11-20T00:00:00"/>
    <s v="November"/>
    <s v="Allen Goldenen"/>
    <x v="10"/>
    <x v="0"/>
    <s v="Paper"/>
    <s v="Southworth 25% Cotton Granite Paper &amp; Envelopes"/>
    <n v="15.7"/>
    <n v="3"/>
    <n v="5.0999999999999996"/>
    <m/>
    <n v="0.32484076433121017"/>
    <m/>
    <s v="Allen"/>
    <s v="OKAY"/>
  </r>
  <r>
    <d v="2016-11-20T00:00:00"/>
    <s v="November"/>
    <s v="Allen Goldenen"/>
    <x v="10"/>
    <x v="0"/>
    <s v="Binders"/>
    <s v="Acco 3-Hole Punch"/>
    <n v="2.63"/>
    <n v="2"/>
    <n v="-1.93"/>
    <m/>
    <n v="-0.73384030418250956"/>
    <m/>
    <s v="Allen"/>
    <s v="OKAY"/>
  </r>
  <r>
    <d v="2016-11-20T00:00:00"/>
    <s v="November"/>
    <s v="Allen Goldenen"/>
    <x v="10"/>
    <x v="0"/>
    <s v="Binders"/>
    <s v="Avery Recycled Flexi-View Covers for Binding Systems"/>
    <n v="14.43"/>
    <n v="3"/>
    <n v="-10.58"/>
    <m/>
    <n v="-0.73319473319473316"/>
    <m/>
    <s v="Allen"/>
    <s v="OKAY"/>
  </r>
  <r>
    <d v="2016-11-20T00:00:00"/>
    <s v="November"/>
    <s v="David Wiener"/>
    <x v="0"/>
    <x v="1"/>
    <s v="Chairs"/>
    <s v="Global Wood Trimmed Manager's Task Chair, Khaki"/>
    <n v="318.43"/>
    <n v="5"/>
    <n v="-77.33"/>
    <m/>
    <n v="-0.24284772163426813"/>
    <m/>
    <s v="David"/>
    <s v="GREAT"/>
  </r>
  <r>
    <d v="2016-11-20T00:00:00"/>
    <s v="November"/>
    <s v="David Wiener"/>
    <x v="0"/>
    <x v="2"/>
    <s v="Phones"/>
    <s v="Samsung HM1900 Bluetooth Headset"/>
    <n v="122.92"/>
    <n v="7"/>
    <n v="46.1"/>
    <m/>
    <n v="0.37504067686300036"/>
    <m/>
    <s v="David"/>
    <e v="#N/A"/>
  </r>
  <r>
    <d v="2016-11-20T00:00:00"/>
    <s v="November"/>
    <s v="David Wiener"/>
    <x v="0"/>
    <x v="1"/>
    <s v="Furnishings"/>
    <s v="Eldon Wave Desk Accessories"/>
    <n v="7.07"/>
    <n v="3"/>
    <n v="-2.83"/>
    <m/>
    <n v="-0.40028288543140028"/>
    <m/>
    <s v="David"/>
    <s v="OKAY"/>
  </r>
  <r>
    <d v="2016-11-20T00:00:00"/>
    <s v="November"/>
    <s v="Barbara Fisher"/>
    <x v="18"/>
    <x v="0"/>
    <s v="Paper"/>
    <s v="Ampad Poly Cover Wirebound Steno Book, 6&quot; x 9&quot; Assorted Colors, Gregg Ruled"/>
    <n v="9.08"/>
    <n v="2"/>
    <n v="4.09"/>
    <m/>
    <n v="0.45044052863436124"/>
    <m/>
    <s v="Barbara"/>
    <s v="OKAY"/>
  </r>
  <r>
    <d v="2016-11-20T00:00:00"/>
    <s v="November"/>
    <s v="Barbara Fisher"/>
    <x v="18"/>
    <x v="0"/>
    <s v="Paper"/>
    <s v="Xerox 189"/>
    <n v="314.55"/>
    <n v="3"/>
    <n v="150.97999999999999"/>
    <m/>
    <n v="0.47998728342075975"/>
    <m/>
    <s v="Barbara"/>
    <e v="#N/A"/>
  </r>
  <r>
    <d v="2016-11-20T00:00:00"/>
    <s v="November"/>
    <s v="Barbara Fisher"/>
    <x v="18"/>
    <x v="0"/>
    <s v="Binders"/>
    <s v="Pressboard Covers with Storage Hooks, 9 1/2&quot; x 11&quot;, Light Blue"/>
    <n v="4.91"/>
    <n v="1"/>
    <n v="2.31"/>
    <m/>
    <n v="0.47046843177189407"/>
    <m/>
    <s v="Barbara"/>
    <s v="OKAY"/>
  </r>
  <r>
    <d v="2016-11-20T00:00:00"/>
    <s v="November"/>
    <s v="Erica Hackney"/>
    <x v="0"/>
    <x v="2"/>
    <s v="Phones"/>
    <s v="Wireless Extenders zBoost YX545 SOHO Signal Booster"/>
    <n v="151.19"/>
    <n v="1"/>
    <n v="13.23"/>
    <m/>
    <n v="8.7505787419802902E-2"/>
    <m/>
    <s v="Erica"/>
    <e v="#N/A"/>
  </r>
  <r>
    <d v="2016-11-20T00:00:00"/>
    <s v="November"/>
    <s v="Matt Connell"/>
    <x v="3"/>
    <x v="0"/>
    <s v="Appliances"/>
    <s v="Bravo II Megaboss 12-Amp Hard Body Upright, Replacement Belts, 2 Belts per Pack"/>
    <n v="39"/>
    <n v="12"/>
    <n v="11.31"/>
    <m/>
    <n v="0.29000000000000004"/>
    <m/>
    <s v="Matt"/>
    <s v="OKAY"/>
  </r>
  <r>
    <d v="2016-11-20T00:00:00"/>
    <s v="November"/>
    <s v="Shirley Jackson"/>
    <x v="7"/>
    <x v="0"/>
    <s v="Binders"/>
    <s v="Wilson Jones Elliptical Ring 3 1/2&quot; Capacity Binders, 800 sheets"/>
    <n v="128.4"/>
    <n v="3"/>
    <n v="62.92"/>
    <m/>
    <n v="0.49003115264797509"/>
    <m/>
    <s v="Shirley"/>
    <s v="GREAT"/>
  </r>
  <r>
    <d v="2016-11-20T00:00:00"/>
    <s v="November"/>
    <s v="Frank Atkinson"/>
    <x v="16"/>
    <x v="1"/>
    <s v="Bookcases"/>
    <s v="O'Sullivan 2-Door Barrister Bookcase in Odessa Pine"/>
    <n v="289.57"/>
    <n v="2"/>
    <n v="10.86"/>
    <m/>
    <n v="3.7503885070967295E-2"/>
    <m/>
    <s v="Frank"/>
    <e v="#N/A"/>
  </r>
  <r>
    <d v="2016-11-20T00:00:00"/>
    <s v="November"/>
    <s v="Frank Atkinson"/>
    <x v="16"/>
    <x v="0"/>
    <s v="Storage"/>
    <s v="Akro-Mils 12-Gallon Tote"/>
    <n v="39.72"/>
    <n v="5"/>
    <n v="4.47"/>
    <m/>
    <n v="0.11253776435045316"/>
    <m/>
    <s v="Frank"/>
    <s v="OKAY"/>
  </r>
  <r>
    <d v="2016-11-20T00:00:00"/>
    <s v="November"/>
    <s v="Frank Atkinson"/>
    <x v="16"/>
    <x v="2"/>
    <s v="Phones"/>
    <s v="Grandstream GXP2100 Mainstream Business Phone"/>
    <n v="244.77"/>
    <n v="4"/>
    <n v="24.48"/>
    <m/>
    <n v="0.10001225640397107"/>
    <m/>
    <s v="Frank"/>
    <e v="#N/A"/>
  </r>
  <r>
    <d v="2016-11-20T00:00:00"/>
    <s v="November"/>
    <s v="Brendan Murry"/>
    <x v="3"/>
    <x v="2"/>
    <s v="Accessories"/>
    <s v="Sony Micro Vault Click 4 GB USB 2.0 Flash Drive"/>
    <n v="27.88"/>
    <n v="2"/>
    <n v="3.9"/>
    <m/>
    <n v="0.13988522238163559"/>
    <m/>
    <s v="Brendan"/>
    <s v="OKAY"/>
  </r>
  <r>
    <d v="2016-11-21T00:00:00"/>
    <s v="November"/>
    <s v="Justin Hirsh"/>
    <x v="11"/>
    <x v="1"/>
    <s v="Chairs"/>
    <s v="Novimex Fabric Task Chair"/>
    <n v="195.14"/>
    <n v="4"/>
    <n v="-12.2"/>
    <m/>
    <n v="-6.2519216972430056E-2"/>
    <m/>
    <s v="Justin"/>
    <e v="#N/A"/>
  </r>
  <r>
    <d v="2016-11-21T00:00:00"/>
    <s v="November"/>
    <s v="Denise Monton"/>
    <x v="30"/>
    <x v="0"/>
    <s v="Paper"/>
    <s v="Xerox 1987"/>
    <n v="40.46"/>
    <n v="7"/>
    <n v="19.829999999999998"/>
    <m/>
    <n v="0.49011369253583781"/>
    <m/>
    <s v="Denise"/>
    <s v="OKAY"/>
  </r>
  <r>
    <d v="2016-11-21T00:00:00"/>
    <s v="November"/>
    <s v="Denise Monton"/>
    <x v="30"/>
    <x v="2"/>
    <s v="Phones"/>
    <s v="Logitech Mobile Speakerphone P710e -Â speaker phone"/>
    <n v="404.94"/>
    <n v="3"/>
    <n v="109.33"/>
    <m/>
    <n v="0.26999061589371265"/>
    <m/>
    <s v="Denise"/>
    <e v="#N/A"/>
  </r>
  <r>
    <d v="2016-11-21T00:00:00"/>
    <s v="November"/>
    <s v="Chloris Kastensmidt"/>
    <x v="10"/>
    <x v="2"/>
    <s v="Machines"/>
    <s v="Texas Instrument TI-15 Fraction Calculator"/>
    <n v="30.35"/>
    <n v="7"/>
    <n v="-24.28"/>
    <m/>
    <n v="-0.8"/>
    <m/>
    <s v="Chloris"/>
    <s v="OKAY"/>
  </r>
  <r>
    <d v="2016-11-21T00:00:00"/>
    <s v="November"/>
    <s v="Chloris Kastensmidt"/>
    <x v="10"/>
    <x v="1"/>
    <s v="Chairs"/>
    <s v="Global Value Steno Chair, Gray"/>
    <n v="127.55"/>
    <n v="3"/>
    <n v="-9.11"/>
    <m/>
    <n v="-7.1422971383771072E-2"/>
    <m/>
    <s v="Chloris"/>
    <e v="#N/A"/>
  </r>
  <r>
    <d v="2016-11-21T00:00:00"/>
    <s v="November"/>
    <s v="Chloris Kastensmidt"/>
    <x v="10"/>
    <x v="1"/>
    <s v="Furnishings"/>
    <s v="Computer Room Manger, 14&quot;"/>
    <n v="77.95"/>
    <n v="3"/>
    <n v="15.59"/>
    <m/>
    <n v="0.19999999999999998"/>
    <m/>
    <s v="Chloris"/>
    <s v="OKAY"/>
  </r>
  <r>
    <d v="2016-11-21T00:00:00"/>
    <s v="November"/>
    <s v="Roger Demir"/>
    <x v="1"/>
    <x v="0"/>
    <s v="Paper"/>
    <s v="Xerox 1910"/>
    <n v="38.43"/>
    <n v="1"/>
    <n v="13.45"/>
    <m/>
    <n v="0.34998698933125161"/>
    <m/>
    <s v="Roger"/>
    <s v="OKAY"/>
  </r>
  <r>
    <d v="2016-11-21T00:00:00"/>
    <s v="November"/>
    <s v="Roger Demir"/>
    <x v="1"/>
    <x v="0"/>
    <s v="Storage"/>
    <s v="Tenex Personal Project File with Scoop Front Design, Black"/>
    <n v="21.57"/>
    <n v="2"/>
    <n v="1.62"/>
    <m/>
    <n v="7.5104311543810851E-2"/>
    <m/>
    <s v="Roger"/>
    <s v="OKAY"/>
  </r>
  <r>
    <d v="2016-11-21T00:00:00"/>
    <s v="November"/>
    <s v="Roger Demir"/>
    <x v="1"/>
    <x v="2"/>
    <s v="Accessories"/>
    <s v="Lenovo 17-Key USB Numeric Keypad"/>
    <n v="81.58"/>
    <n v="3"/>
    <n v="2.04"/>
    <m/>
    <n v="2.5006128953174799E-2"/>
    <m/>
    <s v="Roger"/>
    <s v="OKAY"/>
  </r>
  <r>
    <d v="2016-11-21T00:00:00"/>
    <s v="November"/>
    <s v="Mike Vittorini"/>
    <x v="20"/>
    <x v="0"/>
    <s v="Paper"/>
    <s v="Xerox 1975"/>
    <n v="12.96"/>
    <n v="2"/>
    <n v="6.35"/>
    <m/>
    <n v="0.48996913580246909"/>
    <m/>
    <s v="Mike"/>
    <s v="OKAY"/>
  </r>
  <r>
    <d v="2016-11-21T00:00:00"/>
    <s v="November"/>
    <s v="Julie Kriz"/>
    <x v="20"/>
    <x v="1"/>
    <s v="Bookcases"/>
    <s v="Hon Metal Bookcases, Putty"/>
    <n v="113.57"/>
    <n v="2"/>
    <n v="12.78"/>
    <m/>
    <n v="0.11252971735493528"/>
    <m/>
    <s v="Julie"/>
    <e v="#N/A"/>
  </r>
  <r>
    <d v="2016-11-21T00:00:00"/>
    <s v="November"/>
    <s v="Tiffany House"/>
    <x v="3"/>
    <x v="0"/>
    <s v="Paper"/>
    <s v="Xerox 222"/>
    <n v="32.4"/>
    <n v="5"/>
    <n v="15.55"/>
    <m/>
    <n v="0.47993827160493829"/>
    <m/>
    <s v="Tiffany"/>
    <s v="OKAY"/>
  </r>
  <r>
    <d v="2016-11-22T00:00:00"/>
    <s v="November"/>
    <s v="Todd Boyes"/>
    <x v="20"/>
    <x v="1"/>
    <s v="Furnishings"/>
    <s v="Luxo Economy Swing Arm Lamp"/>
    <n v="39.880000000000003"/>
    <n v="2"/>
    <n v="11.17"/>
    <m/>
    <n v="0.28009027081243731"/>
    <m/>
    <s v="Todd"/>
    <s v="OKAY"/>
  </r>
  <r>
    <d v="2016-11-22T00:00:00"/>
    <s v="November"/>
    <s v="Todd Boyes"/>
    <x v="20"/>
    <x v="0"/>
    <s v="Binders"/>
    <s v="Acco Pressboard Covers with Storage Hooks, 9 1/2&quot; x 11&quot;, Executive Red"/>
    <n v="12.19"/>
    <n v="4"/>
    <n v="4.1100000000000003"/>
    <m/>
    <n v="0.33716160787530769"/>
    <m/>
    <s v="Todd"/>
    <s v="OKAY"/>
  </r>
  <r>
    <d v="2016-11-22T00:00:00"/>
    <s v="November"/>
    <s v="Todd Boyes"/>
    <x v="20"/>
    <x v="0"/>
    <s v="Art"/>
    <s v="BIC Liqua Brite Liner"/>
    <n v="20.82"/>
    <n v="3"/>
    <n v="7.5"/>
    <m/>
    <n v="0.36023054755043227"/>
    <m/>
    <s v="Todd"/>
    <s v="OKAY"/>
  </r>
  <r>
    <d v="2016-11-22T00:00:00"/>
    <s v="November"/>
    <s v="Rob Dowd"/>
    <x v="14"/>
    <x v="0"/>
    <s v="Binders"/>
    <s v="Ibico Standard Transparent Covers"/>
    <n v="49.44"/>
    <n v="3"/>
    <n v="24.23"/>
    <m/>
    <n v="0.49008899676375406"/>
    <m/>
    <s v="Rob"/>
    <s v="OKAY"/>
  </r>
  <r>
    <d v="2016-11-22T00:00:00"/>
    <s v="November"/>
    <s v="Jeremy Ellison"/>
    <x v="0"/>
    <x v="0"/>
    <s v="Binders"/>
    <s v="Wilson Jones Impact Binders"/>
    <n v="6.22"/>
    <n v="6"/>
    <n v="-9.6300000000000008"/>
    <m/>
    <n v="-1.5482315112540195"/>
    <m/>
    <s v="Jeremy"/>
    <s v="OKAY"/>
  </r>
  <r>
    <d v="2016-11-22T00:00:00"/>
    <s v="November"/>
    <s v="Jeremy Ellison"/>
    <x v="0"/>
    <x v="0"/>
    <s v="Art"/>
    <s v="Newell 348"/>
    <n v="23.62"/>
    <n v="9"/>
    <n v="2.66"/>
    <m/>
    <n v="0.1126164267569856"/>
    <m/>
    <s v="Jeremy"/>
    <s v="OKAY"/>
  </r>
  <r>
    <d v="2016-11-22T00:00:00"/>
    <s v="November"/>
    <s v="Jeremy Ellison"/>
    <x v="0"/>
    <x v="2"/>
    <s v="Accessories"/>
    <s v="KeyTronicÂ KT800P2 -Â KeyboardÂ - Black"/>
    <n v="24.03"/>
    <n v="2"/>
    <n v="-0.6"/>
    <m/>
    <n v="-2.4968789013732832E-2"/>
    <m/>
    <s v="Jeremy"/>
    <s v="OKAY"/>
  </r>
  <r>
    <d v="2016-11-22T00:00:00"/>
    <s v="November"/>
    <s v="Jeremy Ellison"/>
    <x v="0"/>
    <x v="0"/>
    <s v="Labels"/>
    <s v="Avery 494"/>
    <n v="2.09"/>
    <n v="1"/>
    <n v="0.68"/>
    <m/>
    <n v="0.32535885167464118"/>
    <m/>
    <s v="Jeremy"/>
    <s v="OKAY"/>
  </r>
  <r>
    <d v="2016-11-22T00:00:00"/>
    <s v="November"/>
    <s v="Jeremy Ellison"/>
    <x v="0"/>
    <x v="0"/>
    <s v="Binders"/>
    <s v="Accohide Poly Flexible Ring Binders"/>
    <n v="4.49"/>
    <n v="6"/>
    <n v="-6.73"/>
    <m/>
    <n v="-1.4988864142538976"/>
    <m/>
    <s v="Jeremy"/>
    <s v="OKAY"/>
  </r>
  <r>
    <d v="2016-11-22T00:00:00"/>
    <s v="November"/>
    <s v="Cathy Armstrong"/>
    <x v="20"/>
    <x v="0"/>
    <s v="Binders"/>
    <s v="GBC Premium Transparent Covers with Diagonal Lined Pattern"/>
    <n v="134.27000000000001"/>
    <n v="8"/>
    <n v="47"/>
    <m/>
    <n v="0.35004096224026215"/>
    <m/>
    <s v="Cathy"/>
    <e v="#N/A"/>
  </r>
  <r>
    <d v="2016-11-23T00:00:00"/>
    <s v="November"/>
    <s v="Luke Schmidt"/>
    <x v="2"/>
    <x v="0"/>
    <s v="Fasteners"/>
    <s v="Advantus Map Pennant Flags and Round Head Tacks"/>
    <n v="15.8"/>
    <n v="5"/>
    <n v="2.37"/>
    <m/>
    <n v="0.15"/>
    <m/>
    <s v="Luke"/>
    <s v="OKAY"/>
  </r>
  <r>
    <d v="2016-11-23T00:00:00"/>
    <s v="November"/>
    <s v="Luke Schmidt"/>
    <x v="2"/>
    <x v="1"/>
    <s v="Furnishings"/>
    <s v="Nu-Dell Float Frame 11 x 14 1/2"/>
    <n v="14.37"/>
    <n v="2"/>
    <n v="3.95"/>
    <m/>
    <n v="0.27487821851078637"/>
    <m/>
    <s v="Luke"/>
    <s v="OKAY"/>
  </r>
  <r>
    <d v="2016-11-23T00:00:00"/>
    <s v="November"/>
    <s v="Luke Schmidt"/>
    <x v="2"/>
    <x v="1"/>
    <s v="Furnishings"/>
    <s v="DAX Executive Solid Wood Document Frame, Desktop or Hang, Mahogany, 5 x 7"/>
    <n v="70.45"/>
    <n v="7"/>
    <n v="12.33"/>
    <m/>
    <n v="0.17501774308019871"/>
    <m/>
    <s v="Luke"/>
    <s v="OKAY"/>
  </r>
  <r>
    <d v="2016-11-24T00:00:00"/>
    <s v="November"/>
    <s v="Matthew Grinstein"/>
    <x v="2"/>
    <x v="0"/>
    <s v="Fasteners"/>
    <s v="Stockwell Gold Paper Clips"/>
    <n v="4.42"/>
    <n v="3"/>
    <n v="1.6"/>
    <m/>
    <n v="0.36199095022624439"/>
    <m/>
    <s v="Matthew"/>
    <s v="OKAY"/>
  </r>
  <r>
    <d v="2016-11-24T00:00:00"/>
    <s v="November"/>
    <s v="Nat Carroll"/>
    <x v="20"/>
    <x v="0"/>
    <s v="Binders"/>
    <s v="Acco PRESSTEX Data Binder with Storage Hooks, Light Blue, 9 1/2&quot; X 11&quot;"/>
    <n v="17.22"/>
    <n v="4"/>
    <n v="6.03"/>
    <m/>
    <n v="0.35017421602787463"/>
    <m/>
    <s v="Nat"/>
    <s v="OKAY"/>
  </r>
  <r>
    <d v="2016-11-24T00:00:00"/>
    <s v="November"/>
    <s v="Nat Carroll"/>
    <x v="20"/>
    <x v="0"/>
    <s v="Paper"/>
    <s v="Xerox 196"/>
    <n v="11.56"/>
    <n v="2"/>
    <n v="5.66"/>
    <m/>
    <n v="0.48961937716262977"/>
    <m/>
    <s v="Nat"/>
    <s v="OKAY"/>
  </r>
  <r>
    <d v="2016-11-24T00:00:00"/>
    <s v="November"/>
    <s v="Nat Carroll"/>
    <x v="20"/>
    <x v="2"/>
    <s v="Accessories"/>
    <s v="SanDisk Ultra 32 GB MicroSDHC Class 10 Memory Card"/>
    <n v="88.4"/>
    <n v="4"/>
    <n v="11.49"/>
    <m/>
    <n v="0.12997737556561084"/>
    <m/>
    <s v="Nat"/>
    <s v="OKAY"/>
  </r>
  <r>
    <d v="2016-11-24T00:00:00"/>
    <s v="November"/>
    <s v="Nat Carroll"/>
    <x v="20"/>
    <x v="0"/>
    <s v="Paper"/>
    <s v="Xerox 217"/>
    <n v="6.48"/>
    <n v="1"/>
    <n v="3.11"/>
    <m/>
    <n v="0.47993827160493824"/>
    <m/>
    <s v="Nat"/>
    <s v="OKAY"/>
  </r>
  <r>
    <d v="2016-11-24T00:00:00"/>
    <s v="November"/>
    <s v="Alyssa Tate"/>
    <x v="3"/>
    <x v="2"/>
    <s v="Phones"/>
    <s v="iKross Bluetooth Portable Keyboard + Cell Phone Stand Holder + Brush for Apple iPhone 5S 5C 5, 4S 4"/>
    <n v="33.520000000000003"/>
    <n v="2"/>
    <n v="3.35"/>
    <m/>
    <n v="9.9940334128878275E-2"/>
    <m/>
    <s v="Alyssa"/>
    <s v="OKAY"/>
  </r>
  <r>
    <d v="2016-11-24T00:00:00"/>
    <s v="November"/>
    <s v="Alyssa Tate"/>
    <x v="3"/>
    <x v="1"/>
    <s v="Furnishings"/>
    <s v="DAX Value U-Channel Document Frames, Easel Back"/>
    <n v="9.94"/>
    <n v="2"/>
    <n v="3.08"/>
    <m/>
    <n v="0.3098591549295775"/>
    <m/>
    <s v="Alyssa"/>
    <s v="OKAY"/>
  </r>
  <r>
    <d v="2016-11-24T00:00:00"/>
    <s v="November"/>
    <s v="Neola Schneider"/>
    <x v="0"/>
    <x v="0"/>
    <s v="Storage"/>
    <s v="Sterilite Officeware Hinged File Box"/>
    <n v="41.92"/>
    <n v="5"/>
    <n v="3.67"/>
    <m/>
    <n v="8.7547709923664119E-2"/>
    <m/>
    <s v="Neola"/>
    <s v="OKAY"/>
  </r>
  <r>
    <d v="2016-11-24T00:00:00"/>
    <s v="November"/>
    <s v="Neola Schneider"/>
    <x v="0"/>
    <x v="2"/>
    <s v="Accessories"/>
    <s v="Logitech G19 Programmable Gaming Keyboard"/>
    <n v="297.58"/>
    <n v="3"/>
    <n v="-7.44"/>
    <m/>
    <n v="-2.5001680220444925E-2"/>
    <m/>
    <s v="Neola"/>
    <e v="#N/A"/>
  </r>
  <r>
    <d v="2016-11-24T00:00:00"/>
    <s v="November"/>
    <s v="Neola Schneider"/>
    <x v="0"/>
    <x v="0"/>
    <s v="Fasteners"/>
    <s v="Colored Push Pins"/>
    <n v="4.34"/>
    <n v="3"/>
    <n v="0.87"/>
    <m/>
    <n v="0.20046082949308755"/>
    <m/>
    <s v="Neola"/>
    <s v="OKAY"/>
  </r>
  <r>
    <d v="2016-11-24T00:00:00"/>
    <s v="November"/>
    <s v="Neola Schneider"/>
    <x v="0"/>
    <x v="2"/>
    <s v="Accessories"/>
    <s v="Logitech G105 Gaming Keyboard"/>
    <n v="94.99"/>
    <n v="2"/>
    <n v="-2.37"/>
    <m/>
    <n v="-2.4949994736288034E-2"/>
    <m/>
    <s v="Neola"/>
    <s v="OKAY"/>
  </r>
  <r>
    <d v="2016-11-24T00:00:00"/>
    <s v="November"/>
    <s v="Neola Schneider"/>
    <x v="0"/>
    <x v="0"/>
    <s v="Paper"/>
    <s v="Xerox 1925"/>
    <n v="74.349999999999994"/>
    <n v="3"/>
    <n v="23.24"/>
    <m/>
    <n v="0.31257565568258239"/>
    <m/>
    <s v="Neola"/>
    <s v="OKAY"/>
  </r>
  <r>
    <d v="2016-11-24T00:00:00"/>
    <s v="November"/>
    <s v="Neola Schneider"/>
    <x v="0"/>
    <x v="0"/>
    <s v="Art"/>
    <s v="Dixon My First Ticonderoga Pencil, #2"/>
    <n v="14.04"/>
    <n v="3"/>
    <n v="1.58"/>
    <m/>
    <n v="0.11253561253561255"/>
    <m/>
    <s v="Neola"/>
    <s v="OKAY"/>
  </r>
  <r>
    <d v="2016-11-24T00:00:00"/>
    <s v="November"/>
    <s v="Carol Darley"/>
    <x v="11"/>
    <x v="0"/>
    <s v="Paper"/>
    <s v="IBM Multi-Purpose Copy Paper, 8 1/2 x 11&quot;, Case"/>
    <n v="24.78"/>
    <n v="1"/>
    <n v="7.75"/>
    <m/>
    <n v="0.31275221953188054"/>
    <m/>
    <s v="Carol"/>
    <s v="OKAY"/>
  </r>
  <r>
    <d v="2016-11-24T00:00:00"/>
    <s v="November"/>
    <s v="George Ashbrook"/>
    <x v="0"/>
    <x v="2"/>
    <s v="Phones"/>
    <s v="AT&amp;T 1080 Phone"/>
    <n v="657.55"/>
    <n v="6"/>
    <n v="49.32"/>
    <m/>
    <n v="7.500570298836591E-2"/>
    <m/>
    <s v="George"/>
    <s v="GOOD"/>
  </r>
  <r>
    <d v="2016-11-24T00:00:00"/>
    <s v="November"/>
    <s v="Sung Pak"/>
    <x v="3"/>
    <x v="2"/>
    <s v="Accessories"/>
    <s v="Plantronics CS510 - Over-the-Head monaural Wireless Headset System"/>
    <n v="659.9"/>
    <n v="2"/>
    <n v="217.77"/>
    <m/>
    <n v="0.33000454614335506"/>
    <m/>
    <s v="Sung"/>
    <s v="GOOD"/>
  </r>
  <r>
    <d v="2016-11-24T00:00:00"/>
    <s v="November"/>
    <s v="Sung Pak"/>
    <x v="3"/>
    <x v="1"/>
    <s v="Chairs"/>
    <s v="Global Leather Executive Chair"/>
    <n v="1684.75"/>
    <n v="6"/>
    <n v="210.59"/>
    <m/>
    <n v="0.12499777415046744"/>
    <m/>
    <s v="Sung"/>
    <s v="GOOD"/>
  </r>
  <r>
    <d v="2016-11-24T00:00:00"/>
    <s v="November"/>
    <s v="Sung Pak"/>
    <x v="3"/>
    <x v="2"/>
    <s v="Accessories"/>
    <s v="Logitech G500s Laser Gaming Mouse with Adjustable Weight Tuning"/>
    <n v="559.91999999999996"/>
    <n v="8"/>
    <n v="190.37"/>
    <m/>
    <n v="0.33999499928561228"/>
    <m/>
    <s v="Sung"/>
    <s v="GOOD"/>
  </r>
  <r>
    <d v="2016-11-24T00:00:00"/>
    <s v="November"/>
    <s v="Amy Cox"/>
    <x v="22"/>
    <x v="0"/>
    <s v="Binders"/>
    <s v="Ibico Hi-Tech Manual Binding System"/>
    <n v="1219.96"/>
    <n v="5"/>
    <n v="381.24"/>
    <m/>
    <n v="0.31250204924751629"/>
    <m/>
    <s v="Amy"/>
    <s v="GOOD"/>
  </r>
  <r>
    <d v="2016-11-24T00:00:00"/>
    <s v="November"/>
    <s v="Laura Armstrong"/>
    <x v="36"/>
    <x v="1"/>
    <s v="Furnishings"/>
    <s v="Howard Miller 11-1/2&quot; Diameter Ridgewood Wall Clock"/>
    <n v="207.76"/>
    <n v="4"/>
    <n v="85.18"/>
    <m/>
    <n v="0.40999229880631505"/>
    <m/>
    <s v="Laura"/>
    <e v="#N/A"/>
  </r>
  <r>
    <d v="2016-11-24T00:00:00"/>
    <s v="November"/>
    <s v="Cathy Armstrong"/>
    <x v="10"/>
    <x v="0"/>
    <s v="Envelopes"/>
    <s v="Brown Kraft Recycled Envelopes"/>
    <n v="40.75"/>
    <n v="3"/>
    <n v="15.28"/>
    <m/>
    <n v="0.37496932515337422"/>
    <m/>
    <s v="Cathy"/>
    <s v="OKAY"/>
  </r>
  <r>
    <d v="2016-11-24T00:00:00"/>
    <s v="November"/>
    <s v="Cathy Armstrong"/>
    <x v="10"/>
    <x v="2"/>
    <s v="Accessories"/>
    <s v="V7 USB Numeric Keypad"/>
    <n v="139.96"/>
    <n v="5"/>
    <n v="-22.74"/>
    <m/>
    <n v="-0.16247499285510145"/>
    <m/>
    <s v="Cathy"/>
    <e v="#N/A"/>
  </r>
  <r>
    <d v="2016-11-24T00:00:00"/>
    <s v="November"/>
    <s v="Clay Rozendal"/>
    <x v="22"/>
    <x v="0"/>
    <s v="Supplies"/>
    <s v="Elite 5&quot; Scissors"/>
    <n v="25.35"/>
    <n v="3"/>
    <n v="7.61"/>
    <m/>
    <n v="0.30019723865877712"/>
    <m/>
    <s v="Clay"/>
    <s v="OKAY"/>
  </r>
  <r>
    <d v="2016-11-24T00:00:00"/>
    <s v="November"/>
    <s v="Steve Carroll"/>
    <x v="22"/>
    <x v="1"/>
    <s v="Furnishings"/>
    <s v="Howard Miller Distant Time Traveler Alarm Clock"/>
    <n v="82.26"/>
    <n v="3"/>
    <n v="33.729999999999997"/>
    <m/>
    <n v="0.41004133236080714"/>
    <m/>
    <s v="Steve"/>
    <s v="OKAY"/>
  </r>
  <r>
    <d v="2016-11-24T00:00:00"/>
    <s v="November"/>
    <s v="Sample Company A"/>
    <x v="16"/>
    <x v="1"/>
    <s v="Bookcases"/>
    <s v="O'Sullivan Cherrywood Estates Traditional Bookcase"/>
    <n v="339.92"/>
    <n v="5"/>
    <n v="8.5"/>
    <m/>
    <n v="2.5005883737349962E-2"/>
    <m/>
    <s v="Sample"/>
    <e v="#N/A"/>
  </r>
  <r>
    <d v="2016-11-24T00:00:00"/>
    <s v="November"/>
    <s v="Sample Company A"/>
    <x v="16"/>
    <x v="0"/>
    <s v="Paper"/>
    <s v="Tops Wirebound Message Log Books"/>
    <n v="10.53"/>
    <n v="4"/>
    <n v="3.42"/>
    <m/>
    <n v="0.3247863247863248"/>
    <m/>
    <s v="Sample"/>
    <s v="OKAY"/>
  </r>
  <r>
    <d v="2016-11-24T00:00:00"/>
    <s v="November"/>
    <s v="Sample Company A"/>
    <x v="16"/>
    <x v="0"/>
    <s v="Appliances"/>
    <s v="Fellowes Advanced Computer Series Surge Protectors"/>
    <n v="42.38"/>
    <n v="2"/>
    <n v="4.24"/>
    <m/>
    <n v="0.10004719207173195"/>
    <m/>
    <s v="Sample"/>
    <s v="OKAY"/>
  </r>
  <r>
    <d v="2016-11-25T00:00:00"/>
    <s v="November"/>
    <s v="Heather Jas"/>
    <x v="16"/>
    <x v="0"/>
    <s v="Paper"/>
    <s v="Telephone Message Books with Fax/Mobile Section, 5 1/2&quot; x 3 3/16&quot;"/>
    <n v="5.08"/>
    <n v="1"/>
    <n v="1.65"/>
    <m/>
    <n v="0.32480314960629919"/>
    <m/>
    <s v="Heather"/>
    <s v="OKAY"/>
  </r>
  <r>
    <d v="2016-11-25T00:00:00"/>
    <s v="November"/>
    <s v="Barry Pond"/>
    <x v="23"/>
    <x v="0"/>
    <s v="Storage"/>
    <s v="Fellowes Strictly Business Drawer File, Letter/Legal Size"/>
    <n v="563.4"/>
    <n v="4"/>
    <n v="67.61"/>
    <m/>
    <n v="0.12000354987575436"/>
    <m/>
    <s v="Barry"/>
    <s v="GOOD"/>
  </r>
  <r>
    <d v="2016-11-25T00:00:00"/>
    <s v="November"/>
    <s v="Barry Pond"/>
    <x v="23"/>
    <x v="2"/>
    <s v="Machines"/>
    <s v="Konica Minolta magicolor 1690MF Multifunction Printer"/>
    <n v="319.92"/>
    <n v="8"/>
    <n v="118.37"/>
    <m/>
    <n v="0.36999874968742186"/>
    <m/>
    <s v="Barry"/>
    <e v="#N/A"/>
  </r>
  <r>
    <d v="2016-11-25T00:00:00"/>
    <s v="November"/>
    <s v="Emily Phan"/>
    <x v="13"/>
    <x v="2"/>
    <s v="Phones"/>
    <s v="OtterBox Defender Series Case - Samsung Galaxy S4"/>
    <n v="59.98"/>
    <n v="2"/>
    <n v="17.989999999999998"/>
    <m/>
    <n v="0.29993331110370125"/>
    <m/>
    <s v="Emily"/>
    <s v="OKAY"/>
  </r>
  <r>
    <d v="2016-11-25T00:00:00"/>
    <s v="November"/>
    <s v="Brenda Bowman"/>
    <x v="14"/>
    <x v="1"/>
    <s v="Tables"/>
    <s v="Chromcraft Round Conference Tables"/>
    <n v="1568.61"/>
    <n v="9"/>
    <n v="329.41"/>
    <m/>
    <n v="0.21000121126347535"/>
    <m/>
    <s v="Brenda"/>
    <s v="GOOD"/>
  </r>
  <r>
    <d v="2016-11-25T00:00:00"/>
    <s v="November"/>
    <s v="Brenda Bowman"/>
    <x v="14"/>
    <x v="0"/>
    <s v="Binders"/>
    <s v="Wilson Jones International Size A4 Ring Binders"/>
    <n v="17.3"/>
    <n v="1"/>
    <n v="8.3000000000000007"/>
    <m/>
    <n v="0.47976878612716767"/>
    <m/>
    <s v="Brenda"/>
    <s v="OKAY"/>
  </r>
  <r>
    <d v="2016-11-25T00:00:00"/>
    <s v="November"/>
    <s v="Brenda Bowman"/>
    <x v="14"/>
    <x v="2"/>
    <s v="Accessories"/>
    <s v="Memorex Mini Travel Drive 32 GB USB 2.0 Flash Drive"/>
    <n v="160"/>
    <n v="8"/>
    <n v="62.4"/>
    <m/>
    <n v="0.39"/>
    <m/>
    <s v="Brenda"/>
    <s v="GREAT"/>
  </r>
  <r>
    <d v="2016-11-25T00:00:00"/>
    <s v="November"/>
    <s v="Cindy Stewart"/>
    <x v="10"/>
    <x v="0"/>
    <s v="Binders"/>
    <s v="GBC Ibimaster 500 Manual ProClick Binding System"/>
    <n v="456.59"/>
    <n v="2"/>
    <n v="-304.39"/>
    <m/>
    <n v="-0.666659366170963"/>
    <m/>
    <s v="Cindy"/>
    <s v="GREAT"/>
  </r>
  <r>
    <d v="2016-11-25T00:00:00"/>
    <s v="November"/>
    <s v="Cindy Stewart"/>
    <x v="10"/>
    <x v="2"/>
    <s v="Machines"/>
    <s v="Cubify CubeX 3D Printer Double Head Print"/>
    <n v="4499.99"/>
    <n v="5"/>
    <n v="-6599.98"/>
    <m/>
    <n v="-1.4666654814788478"/>
    <m/>
    <s v="Cindy"/>
    <s v="GOOD"/>
  </r>
  <r>
    <d v="2016-11-25T00:00:00"/>
    <s v="November"/>
    <s v="Cindy Stewart"/>
    <x v="10"/>
    <x v="2"/>
    <s v="Accessories"/>
    <s v="NETGEAR RangeMax WNR1000 Wireless Router"/>
    <n v="59.98"/>
    <n v="3"/>
    <n v="12"/>
    <m/>
    <n v="0.20006668889629878"/>
    <m/>
    <s v="Cindy"/>
    <s v="OKAY"/>
  </r>
  <r>
    <d v="2016-11-25T00:00:00"/>
    <s v="November"/>
    <s v="Jay Kimmel"/>
    <x v="33"/>
    <x v="0"/>
    <s v="Storage"/>
    <s v="Sterilite Officeware Hinged File Box"/>
    <n v="73.36"/>
    <n v="7"/>
    <n v="19.809999999999999"/>
    <m/>
    <n v="0.27003816793893126"/>
    <m/>
    <s v="Jay"/>
    <s v="OKAY"/>
  </r>
  <r>
    <d v="2016-11-25T00:00:00"/>
    <s v="November"/>
    <s v="Mark Hamilton"/>
    <x v="3"/>
    <x v="1"/>
    <s v="Chairs"/>
    <s v="Padded Folding Chairs, Black, 4/Carton"/>
    <n v="194.35"/>
    <n v="3"/>
    <n v="19.440000000000001"/>
    <m/>
    <n v="0.10002572678157963"/>
    <m/>
    <s v="Mark"/>
    <e v="#N/A"/>
  </r>
  <r>
    <d v="2016-11-26T00:00:00"/>
    <s v="November"/>
    <s v="Mark Cousins"/>
    <x v="33"/>
    <x v="0"/>
    <s v="Paper"/>
    <s v="Easy-staple paper"/>
    <n v="70.98"/>
    <n v="7"/>
    <n v="34.78"/>
    <m/>
    <n v="0.4899971823048746"/>
    <m/>
    <s v="Mark"/>
    <s v="OKAY"/>
  </r>
  <r>
    <d v="2016-11-26T00:00:00"/>
    <s v="November"/>
    <s v="Mark Cousins"/>
    <x v="33"/>
    <x v="0"/>
    <s v="Binders"/>
    <s v="Surelock Post Binders"/>
    <n v="91.68"/>
    <n v="3"/>
    <n v="45.84"/>
    <m/>
    <n v="0.5"/>
    <m/>
    <s v="Mark"/>
    <s v="OKAY"/>
  </r>
  <r>
    <d v="2016-11-26T00:00:00"/>
    <s v="November"/>
    <s v="Mark Cousins"/>
    <x v="33"/>
    <x v="0"/>
    <s v="Binders"/>
    <s v="Wilson Jones DublLock D-Ring Binders"/>
    <n v="33.75"/>
    <n v="5"/>
    <n v="16.88"/>
    <m/>
    <n v="0.50014814814814812"/>
    <m/>
    <s v="Mark"/>
    <s v="OKAY"/>
  </r>
  <r>
    <d v="2016-11-26T00:00:00"/>
    <s v="November"/>
    <s v="Mark Cousins"/>
    <x v="33"/>
    <x v="2"/>
    <s v="Machines"/>
    <s v="Hewlett-Packard Deskjet 3050a All-in-One Color Inkjet Printer"/>
    <n v="3040"/>
    <n v="8"/>
    <n v="1459.2"/>
    <m/>
    <n v="0.48000000000000004"/>
    <m/>
    <s v="Mark"/>
    <s v="GOOD"/>
  </r>
  <r>
    <d v="2016-11-26T00:00:00"/>
    <s v="November"/>
    <s v="Tamara Chand"/>
    <x v="22"/>
    <x v="0"/>
    <s v="Binders"/>
    <s v="Newell 3-Hole Punched Plastic Slotted Magazine Holders for Binders"/>
    <n v="7.31"/>
    <n v="2"/>
    <n v="2.56"/>
    <m/>
    <n v="0.35020519835841318"/>
    <m/>
    <s v="Tamara"/>
    <s v="OKAY"/>
  </r>
  <r>
    <d v="2016-11-26T00:00:00"/>
    <s v="November"/>
    <s v="Carol Triggs"/>
    <x v="2"/>
    <x v="2"/>
    <s v="Phones"/>
    <s v="Mitel MiVoice 5330e IP Phone"/>
    <n v="494.98"/>
    <n v="3"/>
    <n v="-115.5"/>
    <m/>
    <n v="-0.23334276132368983"/>
    <m/>
    <s v="Carol"/>
    <e v="#N/A"/>
  </r>
  <r>
    <d v="2016-11-26T00:00:00"/>
    <s v="November"/>
    <s v="Pete Armstrong"/>
    <x v="16"/>
    <x v="0"/>
    <s v="Binders"/>
    <s v="Zipper Ring Binder Pockets"/>
    <n v="3.74"/>
    <n v="4"/>
    <n v="-2.62"/>
    <m/>
    <n v="-0.70053475935828879"/>
    <m/>
    <s v="Pete"/>
    <s v="OKAY"/>
  </r>
  <r>
    <d v="2016-11-26T00:00:00"/>
    <s v="November"/>
    <s v="Dean Katz"/>
    <x v="20"/>
    <x v="1"/>
    <s v="Tables"/>
    <s v="Bevis Oval Conference Table, Walnut"/>
    <n v="313.18"/>
    <n v="2"/>
    <n v="-120.05"/>
    <m/>
    <n v="-0.38332588287885561"/>
    <m/>
    <s v="Dean"/>
    <e v="#N/A"/>
  </r>
  <r>
    <d v="2016-11-26T00:00:00"/>
    <s v="November"/>
    <s v="George Ashbrook"/>
    <x v="0"/>
    <x v="0"/>
    <s v="Art"/>
    <s v="DIXON Ticonderoga Erasable Checking Pencils"/>
    <n v="17.86"/>
    <n v="4"/>
    <n v="4.24"/>
    <m/>
    <n v="0.23740201567749161"/>
    <m/>
    <s v="George"/>
    <s v="OKAY"/>
  </r>
  <r>
    <d v="2016-11-26T00:00:00"/>
    <s v="November"/>
    <s v="Cynthia Delaney"/>
    <x v="37"/>
    <x v="2"/>
    <s v="Accessories"/>
    <s v="Micropad Numeric Keypads"/>
    <n v="59.97"/>
    <n v="3"/>
    <n v="14.99"/>
    <m/>
    <n v="0.24995831248957814"/>
    <m/>
    <s v="Cynthia"/>
    <s v="OKAY"/>
  </r>
  <r>
    <d v="2016-11-26T00:00:00"/>
    <s v="November"/>
    <s v="Cynthia Delaney"/>
    <x v="37"/>
    <x v="0"/>
    <s v="Paper"/>
    <s v="Xerox 1959"/>
    <n v="13.36"/>
    <n v="2"/>
    <n v="6.41"/>
    <m/>
    <n v="0.4797904191616767"/>
    <m/>
    <s v="Cynthia"/>
    <s v="OKAY"/>
  </r>
  <r>
    <d v="2016-11-26T00:00:00"/>
    <s v="November"/>
    <s v="Eric Hoffmann"/>
    <x v="2"/>
    <x v="0"/>
    <s v="Binders"/>
    <s v="Binding Machine Supplies"/>
    <n v="78.760000000000005"/>
    <n v="9"/>
    <n v="-57.76"/>
    <m/>
    <n v="-0.73336719146775009"/>
    <m/>
    <s v="Eric"/>
    <s v="OKAY"/>
  </r>
  <r>
    <d v="2016-11-26T00:00:00"/>
    <s v="November"/>
    <s v="Maribeth Schnelling"/>
    <x v="3"/>
    <x v="1"/>
    <s v="Bookcases"/>
    <s v="DMI Eclipse Executive Suite Bookcases"/>
    <n v="3406.66"/>
    <n v="8"/>
    <n v="160.31"/>
    <m/>
    <n v="4.7057822030962884E-2"/>
    <m/>
    <s v="Maribeth"/>
    <s v="GOOD"/>
  </r>
  <r>
    <d v="2016-11-26T00:00:00"/>
    <s v="November"/>
    <s v="Maribeth Schnelling"/>
    <x v="3"/>
    <x v="0"/>
    <s v="Art"/>
    <s v="Newell 31"/>
    <n v="37.17"/>
    <n v="9"/>
    <n v="10.41"/>
    <m/>
    <n v="0.2800645682001614"/>
    <m/>
    <s v="Maribeth"/>
    <s v="OKAY"/>
  </r>
  <r>
    <d v="2016-11-26T00:00:00"/>
    <s v="November"/>
    <s v="Maribeth Schnelling"/>
    <x v="3"/>
    <x v="0"/>
    <s v="Appliances"/>
    <s v="Belkin F9S820V06 8 Outlet Surge"/>
    <n v="64.959999999999994"/>
    <n v="2"/>
    <n v="19.489999999999998"/>
    <m/>
    <n v="0.30003078817733991"/>
    <m/>
    <s v="Maribeth"/>
    <s v="OKAY"/>
  </r>
  <r>
    <d v="2016-11-26T00:00:00"/>
    <s v="November"/>
    <s v="Maribeth Schnelling"/>
    <x v="3"/>
    <x v="1"/>
    <s v="Furnishings"/>
    <s v="GE 48&quot; Fluorescent Tube, Cool White Energy Saver, 34 Watts, 30/Box"/>
    <n v="595.38"/>
    <n v="6"/>
    <n v="297.69"/>
    <m/>
    <n v="0.5"/>
    <m/>
    <s v="Maribeth"/>
    <s v="GOOD"/>
  </r>
  <r>
    <d v="2016-11-27T00:00:00"/>
    <s v="November"/>
    <s v="Greg Guthrie"/>
    <x v="1"/>
    <x v="0"/>
    <s v="Storage"/>
    <s v="SAFCO Commercial Wire Shelving, 72h"/>
    <n v="97.98"/>
    <n v="2"/>
    <n v="-24.5"/>
    <m/>
    <n v="-0.25005103082261687"/>
    <m/>
    <s v="Greg"/>
    <s v="OKAY"/>
  </r>
  <r>
    <d v="2016-11-27T00:00:00"/>
    <s v="November"/>
    <s v="Greg Guthrie"/>
    <x v="1"/>
    <x v="2"/>
    <s v="Accessories"/>
    <s v="Memorex Micro Travel Drive 8 GB"/>
    <n v="62.4"/>
    <n v="6"/>
    <n v="19.5"/>
    <m/>
    <n v="0.3125"/>
    <m/>
    <s v="Greg"/>
    <s v="OKAY"/>
  </r>
  <r>
    <d v="2016-11-27T00:00:00"/>
    <s v="November"/>
    <s v="Craig Carreira"/>
    <x v="12"/>
    <x v="2"/>
    <s v="Phones"/>
    <s v="Motorola Moto X"/>
    <n v="271.99"/>
    <n v="1"/>
    <n v="23.8"/>
    <m/>
    <n v="8.7503217030037869E-2"/>
    <m/>
    <s v="Craig"/>
    <s v="GREAT"/>
  </r>
  <r>
    <d v="2016-11-27T00:00:00"/>
    <s v="November"/>
    <s v="Victoria Brennan"/>
    <x v="14"/>
    <x v="0"/>
    <s v="Appliances"/>
    <s v="Euro-Pro Shark Turbo Vacuum"/>
    <n v="167.29"/>
    <n v="6"/>
    <n v="29.74"/>
    <m/>
    <n v="0.17777512104728316"/>
    <m/>
    <s v="Victoria"/>
    <e v="#N/A"/>
  </r>
  <r>
    <d v="2016-11-27T00:00:00"/>
    <s v="November"/>
    <s v="Rob Williams"/>
    <x v="42"/>
    <x v="2"/>
    <s v="Accessories"/>
    <s v="Verbatim 25 GB 6x Blu-ray Single Layer Recordable Disc, 3/Pack"/>
    <n v="34.950000000000003"/>
    <n v="5"/>
    <n v="15.38"/>
    <m/>
    <n v="0.44005722460658081"/>
    <m/>
    <s v="Rob"/>
    <s v="OKAY"/>
  </r>
  <r>
    <d v="2016-11-27T00:00:00"/>
    <s v="November"/>
    <s v="Rob Williams"/>
    <x v="42"/>
    <x v="0"/>
    <s v="Binders"/>
    <s v="Ibico Plastic Spiral Binding Combs"/>
    <n v="152"/>
    <n v="5"/>
    <n v="69.92"/>
    <m/>
    <n v="0.46"/>
    <m/>
    <s v="Rob"/>
    <e v="#N/A"/>
  </r>
  <r>
    <d v="2016-11-27T00:00:00"/>
    <s v="November"/>
    <s v="Pamela Coakley"/>
    <x v="23"/>
    <x v="1"/>
    <s v="Furnishings"/>
    <s v="Ultra Door Pull Handle"/>
    <n v="31.56"/>
    <n v="3"/>
    <n v="10.41"/>
    <m/>
    <n v="0.32984790874524716"/>
    <m/>
    <s v="Pamela"/>
    <s v="OKAY"/>
  </r>
  <r>
    <d v="2016-11-27T00:00:00"/>
    <s v="November"/>
    <s v="Herbert Flentye"/>
    <x v="16"/>
    <x v="2"/>
    <s v="Phones"/>
    <s v="Wi-Ex zBoost YX540 Cellular Phone Signal Booster"/>
    <n v="116.76"/>
    <n v="1"/>
    <n v="14.6"/>
    <m/>
    <n v="0.12504282288454949"/>
    <m/>
    <s v="Herbert"/>
    <s v="GREAT"/>
  </r>
  <r>
    <d v="2016-11-27T00:00:00"/>
    <s v="November"/>
    <s v="Herbert Flentye"/>
    <x v="16"/>
    <x v="1"/>
    <s v="Tables"/>
    <s v="KI Adjustable-Height Table"/>
    <n v="331.02"/>
    <n v="7"/>
    <n v="-114.35"/>
    <m/>
    <n v="-0.34544740499063503"/>
    <m/>
    <s v="Herbert"/>
    <e v="#N/A"/>
  </r>
  <r>
    <d v="2016-11-27T00:00:00"/>
    <s v="November"/>
    <s v="Chris McAfee"/>
    <x v="12"/>
    <x v="0"/>
    <s v="Storage"/>
    <s v="Eldon Simplefile Box Office"/>
    <n v="39.81"/>
    <n v="4"/>
    <n v="3.98"/>
    <m/>
    <n v="9.9974880683245407E-2"/>
    <m/>
    <s v="Chris"/>
    <s v="OKAY"/>
  </r>
  <r>
    <d v="2016-11-27T00:00:00"/>
    <s v="November"/>
    <s v="Cassandra Brandow"/>
    <x v="23"/>
    <x v="0"/>
    <s v="Paper"/>
    <s v="Xerox 215"/>
    <n v="25.92"/>
    <n v="4"/>
    <n v="12.44"/>
    <m/>
    <n v="0.47993827160493824"/>
    <m/>
    <s v="Cassandra"/>
    <s v="OKAY"/>
  </r>
  <r>
    <d v="2016-11-27T00:00:00"/>
    <s v="November"/>
    <s v="Cassandra Brandow"/>
    <x v="23"/>
    <x v="0"/>
    <s v="Art"/>
    <s v="Newell 324"/>
    <n v="34.65"/>
    <n v="3"/>
    <n v="9.6999999999999993"/>
    <m/>
    <n v="0.27994227994227994"/>
    <m/>
    <s v="Cassandra"/>
    <s v="OKAY"/>
  </r>
  <r>
    <d v="2016-11-27T00:00:00"/>
    <s v="November"/>
    <s v="Cassandra Brandow"/>
    <x v="23"/>
    <x v="0"/>
    <s v="Paper"/>
    <s v="Xerox 1945"/>
    <n v="204.95"/>
    <n v="5"/>
    <n v="100.43"/>
    <m/>
    <n v="0.49002195657477438"/>
    <m/>
    <s v="Cassandra"/>
    <e v="#N/A"/>
  </r>
  <r>
    <d v="2016-11-27T00:00:00"/>
    <s v="November"/>
    <s v="Cassandra Brandow"/>
    <x v="23"/>
    <x v="0"/>
    <s v="Binders"/>
    <s v="GBC Pre-Punched Binding Paper, Plastic, White, 8-1/2&quot; x 11&quot;"/>
    <n v="79.95"/>
    <n v="5"/>
    <n v="38.380000000000003"/>
    <m/>
    <n v="0.48005003126954349"/>
    <m/>
    <s v="Cassandra"/>
    <s v="OKAY"/>
  </r>
  <r>
    <d v="2016-11-28T00:00:00"/>
    <s v="November"/>
    <s v="Sally Knutson"/>
    <x v="37"/>
    <x v="0"/>
    <s v="Binders"/>
    <s v="Avery Poly Binder Pockets"/>
    <n v="7.16"/>
    <n v="2"/>
    <n v="3.44"/>
    <m/>
    <n v="0.48044692737430167"/>
    <m/>
    <s v="Sally"/>
    <s v="OKAY"/>
  </r>
  <r>
    <d v="2016-11-28T00:00:00"/>
    <s v="November"/>
    <s v="Anthony Jacobs"/>
    <x v="16"/>
    <x v="0"/>
    <s v="Binders"/>
    <s v="ACCOHIDE Binder by Acco"/>
    <n v="7.43"/>
    <n v="6"/>
    <n v="-5.7"/>
    <m/>
    <n v="-0.76716016150740252"/>
    <m/>
    <s v="Anthony"/>
    <s v="OKAY"/>
  </r>
  <r>
    <d v="2016-11-28T00:00:00"/>
    <s v="November"/>
    <s v="Randy Ferguson"/>
    <x v="4"/>
    <x v="1"/>
    <s v="Chairs"/>
    <s v="Global Push Button Manager's Chair, Indigo"/>
    <n v="182.67"/>
    <n v="3"/>
    <n v="52.97"/>
    <m/>
    <n v="0.28997646028357149"/>
    <m/>
    <s v="Randy"/>
    <s v="GREAT"/>
  </r>
  <r>
    <d v="2016-11-28T00:00:00"/>
    <s v="November"/>
    <s v="Randy Ferguson"/>
    <x v="4"/>
    <x v="2"/>
    <s v="Accessories"/>
    <s v="Kingston Digital DataTraveler 32GB USB 2.0"/>
    <n v="101.7"/>
    <n v="6"/>
    <n v="6.1"/>
    <m/>
    <n v="5.9980334316617499E-2"/>
    <m/>
    <s v="Randy"/>
    <s v="GREAT"/>
  </r>
  <r>
    <d v="2016-11-28T00:00:00"/>
    <s v="November"/>
    <s v="Randy Ferguson"/>
    <x v="4"/>
    <x v="0"/>
    <s v="Storage"/>
    <s v="Tennsco Single-Tier Lockers"/>
    <n v="1126.02"/>
    <n v="3"/>
    <n v="56.3"/>
    <m/>
    <n v="4.9999111916306994E-2"/>
    <m/>
    <s v="Randy"/>
    <s v="GOOD"/>
  </r>
  <r>
    <d v="2016-11-28T00:00:00"/>
    <s v="November"/>
    <s v="Randy Ferguson"/>
    <x v="4"/>
    <x v="0"/>
    <s v="Storage"/>
    <s v="24 Capacity Maxi Data Binder Racks, Pearl"/>
    <n v="1263.3"/>
    <n v="6"/>
    <n v="315.83"/>
    <m/>
    <n v="0.25000395788807095"/>
    <m/>
    <s v="Randy"/>
    <s v="GOOD"/>
  </r>
  <r>
    <d v="2016-11-28T00:00:00"/>
    <s v="November"/>
    <s v="David Smith"/>
    <x v="2"/>
    <x v="2"/>
    <s v="Phones"/>
    <s v="Wireless Extenders zBoost YX545 SOHO Signal Booster"/>
    <n v="340.18"/>
    <n v="3"/>
    <n v="-73.709999999999994"/>
    <m/>
    <n v="-0.21667940502087127"/>
    <m/>
    <s v="David"/>
    <e v="#N/A"/>
  </r>
  <r>
    <d v="2016-11-28T00:00:00"/>
    <s v="November"/>
    <s v="David Smith"/>
    <x v="2"/>
    <x v="0"/>
    <s v="Fasteners"/>
    <s v="Translucent Push Pins by OIC"/>
    <n v="12.67"/>
    <n v="8"/>
    <n v="2.69"/>
    <m/>
    <n v="0.21231254932912391"/>
    <m/>
    <s v="David"/>
    <s v="OKAY"/>
  </r>
  <r>
    <d v="2016-11-28T00:00:00"/>
    <s v="November"/>
    <s v="David Smith"/>
    <x v="2"/>
    <x v="0"/>
    <s v="Binders"/>
    <s v="GBC Plasticlear Binding Covers"/>
    <n v="6.89"/>
    <n v="2"/>
    <n v="-5.05"/>
    <m/>
    <n v="-0.73294629898403485"/>
    <m/>
    <s v="David"/>
    <s v="OKAY"/>
  </r>
  <r>
    <d v="2016-11-28T00:00:00"/>
    <s v="November"/>
    <s v="David Smith"/>
    <x v="2"/>
    <x v="0"/>
    <s v="Storage"/>
    <s v="Tennsco Commercial Shelving"/>
    <n v="32.54"/>
    <n v="2"/>
    <n v="-7.73"/>
    <m/>
    <n v="-0.23755377996312232"/>
    <m/>
    <s v="David"/>
    <s v="OKAY"/>
  </r>
  <r>
    <d v="2016-11-28T00:00:00"/>
    <s v="November"/>
    <s v="David Smith"/>
    <x v="2"/>
    <x v="1"/>
    <s v="Chairs"/>
    <s v="Situations Contoured Folding Chairs, 4/Set"/>
    <n v="347.8"/>
    <n v="7"/>
    <n v="-24.84"/>
    <m/>
    <n v="-7.1420356526739504E-2"/>
    <m/>
    <s v="David"/>
    <e v="#N/A"/>
  </r>
  <r>
    <d v="2016-11-29T00:00:00"/>
    <s v="November"/>
    <s v="Nick Crebassa"/>
    <x v="0"/>
    <x v="2"/>
    <s v="Accessories"/>
    <s v="Memorex Micro Travel Drive 32 GB"/>
    <n v="58.42"/>
    <n v="2"/>
    <n v="16.79"/>
    <m/>
    <n v="0.2874015748031496"/>
    <m/>
    <s v="Nick"/>
    <s v="OKAY"/>
  </r>
  <r>
    <d v="2016-11-29T00:00:00"/>
    <s v="November"/>
    <s v="Daniel Raglin"/>
    <x v="1"/>
    <x v="1"/>
    <s v="Furnishings"/>
    <s v="Tenex Chairmat w/ Average Lip, 45&quot; x 53&quot;"/>
    <n v="242.18"/>
    <n v="4"/>
    <n v="-302.72000000000003"/>
    <m/>
    <n v="-1.249979354199356"/>
    <m/>
    <s v="Daniel"/>
    <e v="#N/A"/>
  </r>
  <r>
    <d v="2016-11-30T00:00:00"/>
    <s v="November"/>
    <s v="Dean Braden"/>
    <x v="25"/>
    <x v="2"/>
    <s v="Phones"/>
    <s v="AT&amp;T 17929 Lendline Telephone"/>
    <n v="36.19"/>
    <n v="1"/>
    <n v="2.71"/>
    <m/>
    <n v="7.488256424426637E-2"/>
    <m/>
    <s v="Dean"/>
    <s v="OKAY"/>
  </r>
  <r>
    <d v="2016-11-30T00:00:00"/>
    <s v="November"/>
    <s v="Bruce Stewart"/>
    <x v="14"/>
    <x v="0"/>
    <s v="Paper"/>
    <s v="REDIFORM Incoming/Outgoing Call Register, 11&quot; X 8 1/2&quot;, 100 Messages"/>
    <n v="33.36"/>
    <n v="4"/>
    <n v="16.68"/>
    <m/>
    <n v="0.5"/>
    <m/>
    <s v="Bruce"/>
    <s v="OKAY"/>
  </r>
  <r>
    <d v="2016-11-30T00:00:00"/>
    <s v="November"/>
    <s v="Bruce Stewart"/>
    <x v="14"/>
    <x v="0"/>
    <s v="Paper"/>
    <s v="Adams Phone Message Book, 200 Message Capacity, 8 1/16Â” x 11Â”"/>
    <n v="13.76"/>
    <n v="2"/>
    <n v="6.33"/>
    <m/>
    <n v="0.4600290697674419"/>
    <m/>
    <s v="Bruce"/>
    <s v="OKAY"/>
  </r>
  <r>
    <d v="2016-11-30T00:00:00"/>
    <s v="November"/>
    <s v="Bruce Stewart"/>
    <x v="14"/>
    <x v="0"/>
    <s v="Storage"/>
    <s v="Sensible Storage WireTech Storage Systems"/>
    <n v="496.86"/>
    <n v="7"/>
    <n v="24.84"/>
    <m/>
    <n v="4.999396208187417E-2"/>
    <m/>
    <s v="Bruce"/>
    <s v="GREAT"/>
  </r>
  <r>
    <d v="2016-11-30T00:00:00"/>
    <s v="November"/>
    <s v="Bruce Stewart"/>
    <x v="14"/>
    <x v="1"/>
    <s v="Chairs"/>
    <s v="High-Back Leather Manager's Chair"/>
    <n v="389.97"/>
    <n v="3"/>
    <n v="35.1"/>
    <m/>
    <n v="9.0006923609508419E-2"/>
    <m/>
    <s v="Bruce"/>
    <e v="#N/A"/>
  </r>
  <r>
    <d v="2016-12-01T00:00:00"/>
    <s v="December"/>
    <s v="Gary Zandusky"/>
    <x v="28"/>
    <x v="0"/>
    <s v="Paper"/>
    <s v="Universal Premium White Copier/Laser Paper (20Lb. and 87 Bright)"/>
    <n v="23.92"/>
    <n v="4"/>
    <n v="11.72"/>
    <m/>
    <n v="0.48996655518394649"/>
    <m/>
    <s v="Gary"/>
    <s v="OKAY"/>
  </r>
  <r>
    <d v="2016-12-01T00:00:00"/>
    <s v="December"/>
    <s v="Joel Eaton"/>
    <x v="36"/>
    <x v="1"/>
    <s v="Chairs"/>
    <s v="Harbour Creations Steel Folding Chair"/>
    <n v="172.5"/>
    <n v="2"/>
    <n v="51.75"/>
    <m/>
    <n v="0.3"/>
    <m/>
    <s v="Joel"/>
    <s v="GREAT"/>
  </r>
  <r>
    <d v="2016-12-01T00:00:00"/>
    <s v="December"/>
    <s v="Joel Eaton"/>
    <x v="36"/>
    <x v="2"/>
    <s v="Phones"/>
    <s v="JBL Micro Wireless Portable Bluetooth Speaker"/>
    <n v="179.97"/>
    <n v="3"/>
    <n v="44.99"/>
    <m/>
    <n v="0.24998610879591043"/>
    <m/>
    <s v="Joel"/>
    <e v="#N/A"/>
  </r>
  <r>
    <d v="2016-12-01T00:00:00"/>
    <s v="December"/>
    <s v="Rick Duston"/>
    <x v="18"/>
    <x v="1"/>
    <s v="Furnishings"/>
    <s v="DAX Cubicle Frames - 8x10"/>
    <n v="17.309999999999999"/>
    <n v="3"/>
    <n v="5.19"/>
    <m/>
    <n v="0.29982668977469673"/>
    <m/>
    <s v="Rick"/>
    <s v="OKAY"/>
  </r>
  <r>
    <d v="2016-12-01T00:00:00"/>
    <s v="December"/>
    <s v="Allen Goldenen"/>
    <x v="15"/>
    <x v="0"/>
    <s v="Art"/>
    <s v="Newell 343"/>
    <n v="4.7"/>
    <n v="2"/>
    <n v="0.41"/>
    <m/>
    <n v="8.7234042553191476E-2"/>
    <m/>
    <s v="Allen"/>
    <s v="OKAY"/>
  </r>
  <r>
    <d v="2016-12-01T00:00:00"/>
    <s v="December"/>
    <s v="Carl Ludwig"/>
    <x v="3"/>
    <x v="1"/>
    <s v="Furnishings"/>
    <s v="Westinghouse Clip-On Gooseneck Lamps"/>
    <n v="16.739999999999998"/>
    <n v="2"/>
    <n v="4.3499999999999996"/>
    <m/>
    <n v="0.25985663082437277"/>
    <m/>
    <s v="Carl"/>
    <s v="OKAY"/>
  </r>
  <r>
    <d v="2016-12-01T00:00:00"/>
    <s v="December"/>
    <s v="Shirley Jackson"/>
    <x v="37"/>
    <x v="0"/>
    <s v="Binders"/>
    <s v="XtraLife ClearVue Slant-D Ring Binder, White, 3&quot;"/>
    <n v="88.08"/>
    <n v="6"/>
    <n v="40.520000000000003"/>
    <m/>
    <n v="0.46003633060853771"/>
    <m/>
    <s v="Shirley"/>
    <s v="OKAY"/>
  </r>
  <r>
    <d v="2016-12-01T00:00:00"/>
    <s v="December"/>
    <s v="Shirley Jackson"/>
    <x v="37"/>
    <x v="1"/>
    <s v="Chairs"/>
    <s v="Hon Every-Day Series Multi-Task Chairs"/>
    <n v="751.92"/>
    <n v="4"/>
    <n v="150.38"/>
    <m/>
    <n v="0.19999468028513673"/>
    <m/>
    <s v="Shirley"/>
    <s v="GOOD"/>
  </r>
  <r>
    <d v="2016-12-01T00:00:00"/>
    <s v="December"/>
    <s v="Mike Vittorini"/>
    <x v="25"/>
    <x v="2"/>
    <s v="Phones"/>
    <s v="Jabra Supreme Plus Driver EditionÂ Headset"/>
    <n v="863.93"/>
    <n v="9"/>
    <n v="86.39"/>
    <m/>
    <n v="9.9996527496440696E-2"/>
    <m/>
    <s v="Mike"/>
    <s v="GOOD"/>
  </r>
  <r>
    <d v="2016-12-01T00:00:00"/>
    <s v="December"/>
    <s v="John Murray"/>
    <x v="0"/>
    <x v="1"/>
    <s v="Chairs"/>
    <s v="Situations Contoured Folding Chairs, 4/Set"/>
    <n v="248.43"/>
    <n v="5"/>
    <n v="-17.75"/>
    <m/>
    <n v="-7.14486978223242E-2"/>
    <m/>
    <s v="John"/>
    <e v="#N/A"/>
  </r>
  <r>
    <d v="2016-12-01T00:00:00"/>
    <s v="December"/>
    <s v="John Murray"/>
    <x v="0"/>
    <x v="0"/>
    <s v="Appliances"/>
    <s v="Acco 6 Outlet Guardian Premium Surge Suppressor"/>
    <n v="11.65"/>
    <n v="4"/>
    <n v="-30.87"/>
    <m/>
    <n v="-2.649785407725322"/>
    <m/>
    <s v="John"/>
    <s v="OKAY"/>
  </r>
  <r>
    <d v="2016-12-01T00:00:00"/>
    <s v="December"/>
    <s v="John Murray"/>
    <x v="0"/>
    <x v="1"/>
    <s v="Chairs"/>
    <s v="Global Push Button Manager's Chair, Indigo"/>
    <n v="85.25"/>
    <n v="2"/>
    <n v="-1.22"/>
    <m/>
    <n v="-1.4310850439882698E-2"/>
    <m/>
    <s v="John"/>
    <s v="OKAY"/>
  </r>
  <r>
    <d v="2016-12-01T00:00:00"/>
    <s v="December"/>
    <s v="Eva Jacobs"/>
    <x v="32"/>
    <x v="2"/>
    <s v="Phones"/>
    <s v="Jensen SMPS-640 -Â speaker phone"/>
    <n v="137.94"/>
    <n v="3"/>
    <n v="35.86"/>
    <m/>
    <n v="0.25996810207336524"/>
    <m/>
    <s v="Eva"/>
    <s v="GREAT"/>
  </r>
  <r>
    <d v="2016-12-01T00:00:00"/>
    <s v="December"/>
    <s v="Eva Jacobs"/>
    <x v="32"/>
    <x v="1"/>
    <s v="Furnishings"/>
    <s v="Executive Impressions 14&quot;"/>
    <n v="111.15"/>
    <n v="5"/>
    <n v="48.91"/>
    <m/>
    <n v="0.44003598740440841"/>
    <m/>
    <s v="Eva"/>
    <s v="GREAT"/>
  </r>
  <r>
    <d v="2016-12-01T00:00:00"/>
    <s v="December"/>
    <s v="Eva Jacobs"/>
    <x v="32"/>
    <x v="0"/>
    <s v="Appliances"/>
    <s v="Honeywell Enviracaire Portable HEPA Air Cleaner for 17' x 22' Room"/>
    <n v="901.95"/>
    <n v="3"/>
    <n v="297.64"/>
    <m/>
    <n v="0.3299961195188203"/>
    <m/>
    <s v="Eva"/>
    <s v="GOOD"/>
  </r>
  <r>
    <d v="2016-12-01T00:00:00"/>
    <s v="December"/>
    <s v="Eva Jacobs"/>
    <x v="32"/>
    <x v="1"/>
    <s v="Tables"/>
    <s v="Chromcraft Round Conference Tables"/>
    <n v="366.01"/>
    <n v="3"/>
    <n v="-47.06"/>
    <m/>
    <n v="-0.12857572197480943"/>
    <m/>
    <s v="Eva"/>
    <s v="GREAT"/>
  </r>
  <r>
    <d v="2016-12-01T00:00:00"/>
    <s v="December"/>
    <s v="Jonathan Doherty"/>
    <x v="6"/>
    <x v="0"/>
    <s v="Appliances"/>
    <s v="Honeywell Enviracaire Portable HEPA Air Cleaner for 17' x 22' Room"/>
    <n v="2104.5500000000002"/>
    <n v="7"/>
    <n v="694.5"/>
    <m/>
    <n v="0.32999928725855882"/>
    <m/>
    <s v="Jonathan"/>
    <s v="GOOD"/>
  </r>
  <r>
    <d v="2016-12-01T00:00:00"/>
    <s v="December"/>
    <s v="Jonathan Doherty"/>
    <x v="6"/>
    <x v="0"/>
    <s v="Supplies"/>
    <s v="Acme Softgrip Scissors"/>
    <n v="40.700000000000003"/>
    <n v="5"/>
    <n v="11.8"/>
    <m/>
    <n v="0.28992628992628994"/>
    <m/>
    <s v="Jonathan"/>
    <s v="OKAY"/>
  </r>
  <r>
    <d v="2016-12-01T00:00:00"/>
    <s v="December"/>
    <s v="Laurel Beltran"/>
    <x v="3"/>
    <x v="1"/>
    <s v="Furnishings"/>
    <s v="Tenex Chairmats For Use With Carpeted Floors"/>
    <n v="31.96"/>
    <n v="2"/>
    <n v="1.6"/>
    <m/>
    <n v="5.0062578222778473E-2"/>
    <m/>
    <s v="Laurel"/>
    <s v="OKAY"/>
  </r>
  <r>
    <d v="2016-12-01T00:00:00"/>
    <s v="December"/>
    <s v="Laurel Beltran"/>
    <x v="3"/>
    <x v="0"/>
    <s v="Paper"/>
    <s v="Xerox 1886"/>
    <n v="47.9"/>
    <n v="1"/>
    <n v="22.99"/>
    <m/>
    <n v="0.47995824634655532"/>
    <m/>
    <s v="Laurel"/>
    <s v="OKAY"/>
  </r>
  <r>
    <d v="2016-12-01T00:00:00"/>
    <s v="December"/>
    <s v="Laurel Beltran"/>
    <x v="3"/>
    <x v="0"/>
    <s v="Storage"/>
    <s v="Sauder Facets Collection Locker/File Cabinet, Sky Alder Finish"/>
    <n v="1112.94"/>
    <n v="3"/>
    <n v="222.59"/>
    <m/>
    <n v="0.20000179704206875"/>
    <m/>
    <s v="Laurel"/>
    <s v="GOOD"/>
  </r>
  <r>
    <d v="2016-12-01T00:00:00"/>
    <s v="December"/>
    <s v="Laurel Beltran"/>
    <x v="3"/>
    <x v="0"/>
    <s v="Envelopes"/>
    <s v="#10- 4 1/8&quot; x 9 1/2&quot; Security-Tint Envelopes"/>
    <n v="22.92"/>
    <n v="3"/>
    <n v="11.23"/>
    <m/>
    <n v="0.48996509598603838"/>
    <m/>
    <s v="Laurel"/>
    <s v="OKAY"/>
  </r>
  <r>
    <d v="2016-12-01T00:00:00"/>
    <s v="December"/>
    <s v="Fred Hopkins"/>
    <x v="3"/>
    <x v="0"/>
    <s v="Art"/>
    <s v="Sanford Colorific Colored Pencils, 12/Box"/>
    <n v="23.04"/>
    <n v="8"/>
    <n v="6.91"/>
    <m/>
    <n v="0.29991319444444448"/>
    <m/>
    <s v="Fred"/>
    <s v="OKAY"/>
  </r>
  <r>
    <d v="2016-12-02T00:00:00"/>
    <s v="December"/>
    <s v="Mike Kennedy"/>
    <x v="3"/>
    <x v="0"/>
    <s v="Paper"/>
    <s v="Xerox 192"/>
    <n v="25.92"/>
    <n v="4"/>
    <n v="12.44"/>
    <m/>
    <n v="0.47993827160493824"/>
    <m/>
    <s v="Mike"/>
    <s v="OKAY"/>
  </r>
  <r>
    <d v="2016-12-02T00:00:00"/>
    <s v="December"/>
    <s v="Mike Kennedy"/>
    <x v="3"/>
    <x v="0"/>
    <s v="Paper"/>
    <s v="HP Office Recycled Paper (20Lb. and 87 Bright)"/>
    <n v="40.46"/>
    <n v="7"/>
    <n v="19.829999999999998"/>
    <m/>
    <n v="0.49011369253583781"/>
    <m/>
    <s v="Mike"/>
    <s v="OKAY"/>
  </r>
  <r>
    <d v="2016-12-02T00:00:00"/>
    <s v="December"/>
    <s v="Mike Kennedy"/>
    <x v="3"/>
    <x v="0"/>
    <s v="Storage"/>
    <s v="X-Rack File for Hanging Folders"/>
    <n v="33.869999999999997"/>
    <n v="3"/>
    <n v="8.81"/>
    <m/>
    <n v="0.26011219368172428"/>
    <m/>
    <s v="Mike"/>
    <s v="OKAY"/>
  </r>
  <r>
    <d v="2016-12-02T00:00:00"/>
    <s v="December"/>
    <s v="Keith Dawkins"/>
    <x v="3"/>
    <x v="0"/>
    <s v="Binders"/>
    <s v="GBC VeloBind Cover Sets"/>
    <n v="24.7"/>
    <n v="2"/>
    <n v="9.26"/>
    <m/>
    <n v="0.37489878542510124"/>
    <m/>
    <s v="Keith"/>
    <s v="OKAY"/>
  </r>
  <r>
    <d v="2016-12-02T00:00:00"/>
    <s v="December"/>
    <s v="Keith Dawkins"/>
    <x v="3"/>
    <x v="0"/>
    <s v="Appliances"/>
    <s v="Holmes Cool Mist Humidifier for the Whole House with 8-Gallon Output per Day, Extended Life Filter"/>
    <n v="59.7"/>
    <n v="3"/>
    <n v="26.87"/>
    <m/>
    <n v="0.45008375209380236"/>
    <m/>
    <s v="Keith"/>
    <s v="OKAY"/>
  </r>
  <r>
    <d v="2016-12-02T00:00:00"/>
    <s v="December"/>
    <s v="Keith Dawkins"/>
    <x v="3"/>
    <x v="1"/>
    <s v="Furnishings"/>
    <s v="Eldon Regeneration Recycled Desk Accessories, Black"/>
    <n v="14.52"/>
    <n v="3"/>
    <n v="5.66"/>
    <m/>
    <n v="0.38980716253443526"/>
    <m/>
    <s v="Keith"/>
    <s v="OKAY"/>
  </r>
  <r>
    <d v="2016-12-02T00:00:00"/>
    <s v="December"/>
    <s v="Keith Dawkins"/>
    <x v="3"/>
    <x v="0"/>
    <s v="Binders"/>
    <s v="Satellite Sectional Post Binders"/>
    <n v="104.18"/>
    <n v="3"/>
    <n v="33.86"/>
    <m/>
    <n v="0.32501439815703587"/>
    <m/>
    <s v="Keith"/>
    <s v="GREAT"/>
  </r>
  <r>
    <d v="2016-12-02T00:00:00"/>
    <s v="December"/>
    <s v="Deborah Brumfield"/>
    <x v="43"/>
    <x v="0"/>
    <s v="Storage"/>
    <s v="Deluxe Rollaway Locking File with Drawer"/>
    <n v="2079.4"/>
    <n v="5"/>
    <n v="582.23"/>
    <m/>
    <n v="0.27999903818409155"/>
    <m/>
    <s v="Deborah"/>
    <s v="GOOD"/>
  </r>
  <r>
    <d v="2016-12-02T00:00:00"/>
    <s v="December"/>
    <s v="Deborah Brumfield"/>
    <x v="43"/>
    <x v="2"/>
    <s v="Phones"/>
    <s v="VTech DS6151"/>
    <n v="629.95000000000005"/>
    <n v="5"/>
    <n v="176.39"/>
    <m/>
    <n v="0.28000634971029442"/>
    <m/>
    <s v="Deborah"/>
    <s v="GOOD"/>
  </r>
  <r>
    <d v="2016-12-02T00:00:00"/>
    <s v="December"/>
    <s v="Deborah Brumfield"/>
    <x v="43"/>
    <x v="1"/>
    <s v="Furnishings"/>
    <s v="Eldon 500 Class Desk Accessories"/>
    <n v="72.42"/>
    <n v="6"/>
    <n v="23.9"/>
    <m/>
    <n v="0.33001933167633246"/>
    <m/>
    <s v="Deborah"/>
    <s v="OKAY"/>
  </r>
  <r>
    <d v="2016-12-02T00:00:00"/>
    <s v="December"/>
    <s v="Jamie Frazer"/>
    <x v="20"/>
    <x v="0"/>
    <s v="Binders"/>
    <s v="Ibico EB-19 Dual Function Manual Binding System"/>
    <n v="415.18"/>
    <n v="3"/>
    <n v="134.93"/>
    <m/>
    <n v="0.32499156992147987"/>
    <m/>
    <s v="Jamie"/>
    <e v="#N/A"/>
  </r>
  <r>
    <d v="2016-12-02T00:00:00"/>
    <s v="December"/>
    <s v="Jamie Frazer"/>
    <x v="20"/>
    <x v="0"/>
    <s v="Binders"/>
    <s v="XtraLife ClearVue Slant-D Ring Binder, White, 3&quot;"/>
    <n v="35.229999999999997"/>
    <n v="3"/>
    <n v="11.45"/>
    <m/>
    <n v="0.32500709622480839"/>
    <m/>
    <s v="Jamie"/>
    <s v="OKAY"/>
  </r>
  <r>
    <d v="2016-12-02T00:00:00"/>
    <s v="December"/>
    <s v="Jamie Frazer"/>
    <x v="20"/>
    <x v="0"/>
    <s v="Paper"/>
    <s v="Green Bar Computer Printout Paper"/>
    <n v="54.96"/>
    <n v="1"/>
    <n v="26.93"/>
    <m/>
    <n v="0.48999272197962151"/>
    <m/>
    <s v="Jamie"/>
    <s v="OKAY"/>
  </r>
  <r>
    <d v="2016-12-02T00:00:00"/>
    <s v="December"/>
    <s v="Alan Schoenberger"/>
    <x v="26"/>
    <x v="2"/>
    <s v="Accessories"/>
    <s v="WD My Passport Ultra 1TB Portable External Hard Drive"/>
    <n v="165.6"/>
    <n v="3"/>
    <n v="-6.21"/>
    <m/>
    <n v="-3.7499999999999999E-2"/>
    <m/>
    <s v="Alan"/>
    <s v="GREAT"/>
  </r>
  <r>
    <d v="2016-12-02T00:00:00"/>
    <s v="December"/>
    <s v="Pauline Webber"/>
    <x v="30"/>
    <x v="0"/>
    <s v="Binders"/>
    <s v="GBC White Gloss Covers, Plain Front"/>
    <n v="115.84"/>
    <n v="8"/>
    <n v="54.44"/>
    <m/>
    <n v="0.46995856353591159"/>
    <m/>
    <s v="Pauline"/>
    <s v="GREAT"/>
  </r>
  <r>
    <d v="2016-12-02T00:00:00"/>
    <s v="December"/>
    <s v="Muhammed Yedwab"/>
    <x v="0"/>
    <x v="1"/>
    <s v="Bookcases"/>
    <s v="Sauder Camden County Collection Library"/>
    <n v="781.86"/>
    <n v="10"/>
    <n v="-137.97999999999999"/>
    <m/>
    <n v="-0.17647660706520346"/>
    <m/>
    <s v="Muhammed"/>
    <s v="GOOD"/>
  </r>
  <r>
    <d v="2016-12-02T00:00:00"/>
    <s v="December"/>
    <s v="Muhammed Yedwab"/>
    <x v="0"/>
    <x v="0"/>
    <s v="Paper"/>
    <s v="Xerox 1962"/>
    <n v="30.82"/>
    <n v="9"/>
    <n v="9.6300000000000008"/>
    <m/>
    <n v="0.31245944192083064"/>
    <m/>
    <s v="Muhammed"/>
    <s v="OKAY"/>
  </r>
  <r>
    <d v="2016-12-03T00:00:00"/>
    <s v="December"/>
    <s v="Emily Grady"/>
    <x v="20"/>
    <x v="0"/>
    <s v="Paper"/>
    <s v="Xerox 1964"/>
    <n v="182.72"/>
    <n v="8"/>
    <n v="84.05"/>
    <m/>
    <n v="0.45999343257443082"/>
    <m/>
    <s v="Emily"/>
    <s v="GREAT"/>
  </r>
  <r>
    <d v="2016-12-03T00:00:00"/>
    <s v="December"/>
    <s v="Emily Grady"/>
    <x v="20"/>
    <x v="1"/>
    <s v="Tables"/>
    <s v="Bevis Traditional Conference Table Top, Plinth Base"/>
    <n v="400.03"/>
    <n v="2"/>
    <n v="-153.35"/>
    <m/>
    <n v="-0.38334624903132264"/>
    <m/>
    <s v="Emily"/>
    <e v="#N/A"/>
  </r>
  <r>
    <d v="2016-12-03T00:00:00"/>
    <s v="December"/>
    <s v="Emily Grady"/>
    <x v="20"/>
    <x v="0"/>
    <s v="Storage"/>
    <s v="Personal Folder Holder, Ebony"/>
    <n v="33.630000000000003"/>
    <n v="3"/>
    <n v="10.09"/>
    <m/>
    <n v="0.30002973535533745"/>
    <m/>
    <s v="Emily"/>
    <s v="OKAY"/>
  </r>
  <r>
    <d v="2016-12-03T00:00:00"/>
    <s v="December"/>
    <s v="Emily Grady"/>
    <x v="20"/>
    <x v="1"/>
    <s v="Chairs"/>
    <s v="Global Leather Highback Executive Chair with Pneumatic Height Adjustment, Black"/>
    <n v="542.65"/>
    <n v="3"/>
    <n v="102.5"/>
    <m/>
    <n v="0.18888786510642219"/>
    <m/>
    <s v="Emily"/>
    <s v="GOOD"/>
  </r>
  <r>
    <d v="2016-12-03T00:00:00"/>
    <s v="December"/>
    <s v="Emily Grady"/>
    <x v="20"/>
    <x v="0"/>
    <s v="Labels"/>
    <s v="Avery 520"/>
    <n v="6.3"/>
    <n v="2"/>
    <n v="3.02"/>
    <m/>
    <n v="0.47936507936507938"/>
    <m/>
    <s v="Emily"/>
    <s v="OKAY"/>
  </r>
  <r>
    <d v="2016-12-03T00:00:00"/>
    <s v="December"/>
    <s v="Caroline Jumper"/>
    <x v="2"/>
    <x v="0"/>
    <s v="Appliances"/>
    <s v="Honeywell Enviracaire Portable HEPA Air Cleaner for up to 10 x 16 Room"/>
    <n v="394.82"/>
    <n v="4"/>
    <n v="93.77"/>
    <m/>
    <n v="0.23750063319993922"/>
    <m/>
    <s v="Caroline"/>
    <e v="#N/A"/>
  </r>
  <r>
    <d v="2016-12-03T00:00:00"/>
    <s v="December"/>
    <s v="Caroline Jumper"/>
    <x v="2"/>
    <x v="0"/>
    <s v="Binders"/>
    <s v="GBC Clear Cover, 8-1/2 x 11, unpunched, 25 covers per pack"/>
    <n v="18.190000000000001"/>
    <n v="4"/>
    <n v="-14.55"/>
    <m/>
    <n v="-0.79989004947773501"/>
    <m/>
    <s v="Caroline"/>
    <s v="OKAY"/>
  </r>
  <r>
    <d v="2016-12-03T00:00:00"/>
    <s v="December"/>
    <s v="Neoma Murray"/>
    <x v="3"/>
    <x v="2"/>
    <s v="Accessories"/>
    <s v="LogitechÂ Z-906 Speaker sys - home theater - 5.1-CH"/>
    <n v="1649.95"/>
    <n v="5"/>
    <n v="659.98"/>
    <m/>
    <n v="0.4"/>
    <m/>
    <s v="Neoma"/>
    <s v="GOOD"/>
  </r>
  <r>
    <d v="2016-12-03T00:00:00"/>
    <s v="December"/>
    <s v="Neoma Murray"/>
    <x v="3"/>
    <x v="1"/>
    <s v="Furnishings"/>
    <s v="3M Polarizing Light Filter Sleeves"/>
    <n v="111.9"/>
    <n v="6"/>
    <n v="51.47"/>
    <m/>
    <n v="0.45996425379803391"/>
    <m/>
    <s v="Neoma"/>
    <s v="GREAT"/>
  </r>
  <r>
    <d v="2016-12-03T00:00:00"/>
    <s v="December"/>
    <s v="Michael Moore"/>
    <x v="18"/>
    <x v="1"/>
    <s v="Tables"/>
    <s v="Hon 5100 Series Wood Tables"/>
    <n v="581.96"/>
    <n v="2"/>
    <n v="104.75"/>
    <m/>
    <n v="0.17999518867276101"/>
    <m/>
    <s v="Michael"/>
    <s v="GOOD"/>
  </r>
  <r>
    <d v="2016-12-03T00:00:00"/>
    <s v="December"/>
    <s v="Michael Moore"/>
    <x v="18"/>
    <x v="1"/>
    <s v="Chairs"/>
    <s v="Global Stack Chair with Arms, Black"/>
    <n v="29.98"/>
    <n v="1"/>
    <n v="8.09"/>
    <m/>
    <n v="0.26984656437625082"/>
    <m/>
    <s v="Michael"/>
    <s v="OKAY"/>
  </r>
  <r>
    <d v="2016-12-03T00:00:00"/>
    <s v="December"/>
    <s v="Gary McGarr"/>
    <x v="3"/>
    <x v="0"/>
    <s v="Storage"/>
    <s v="Fellowes Staxonsteel Drawer Files"/>
    <n v="772.68"/>
    <n v="4"/>
    <n v="108.18"/>
    <m/>
    <n v="0.14000621214474299"/>
    <m/>
    <s v="Gary"/>
    <s v="GOOD"/>
  </r>
  <r>
    <d v="2016-12-03T00:00:00"/>
    <s v="December"/>
    <s v="Roger Demir"/>
    <x v="3"/>
    <x v="1"/>
    <s v="Tables"/>
    <s v="Hon 4060 Series Tables"/>
    <n v="268.7"/>
    <n v="3"/>
    <n v="6.72"/>
    <m/>
    <n v="2.5009304056568663E-2"/>
    <m/>
    <s v="Roger"/>
    <e v="#N/A"/>
  </r>
  <r>
    <d v="2016-12-03T00:00:00"/>
    <s v="December"/>
    <s v="Roger Demir"/>
    <x v="3"/>
    <x v="0"/>
    <s v="Art"/>
    <s v="Rogers Handheld Barrel Pencil Sharpener"/>
    <n v="21.92"/>
    <n v="8"/>
    <n v="5.92"/>
    <m/>
    <n v="0.27007299270072993"/>
    <m/>
    <s v="Roger"/>
    <s v="OKAY"/>
  </r>
  <r>
    <d v="2016-12-03T00:00:00"/>
    <s v="December"/>
    <s v="Roger Demir"/>
    <x v="3"/>
    <x v="0"/>
    <s v="Storage"/>
    <s v="Acco Perma 4000 Stacking Storage Drawers"/>
    <n v="48.72"/>
    <n v="3"/>
    <n v="7.31"/>
    <m/>
    <n v="0.15004105090311987"/>
    <m/>
    <s v="Roger"/>
    <s v="OKAY"/>
  </r>
  <r>
    <d v="2016-12-03T00:00:00"/>
    <s v="December"/>
    <s v="Roger Demir"/>
    <x v="3"/>
    <x v="1"/>
    <s v="Bookcases"/>
    <s v="O'Sullivan Living Dimensions 2-Shelf Bookcases"/>
    <n v="205.67"/>
    <n v="2"/>
    <n v="-12.1"/>
    <m/>
    <n v="-5.8832109690280548E-2"/>
    <m/>
    <s v="Roger"/>
    <s v="GREAT"/>
  </r>
  <r>
    <d v="2016-12-04T00:00:00"/>
    <s v="December"/>
    <s v="Becky Martin"/>
    <x v="20"/>
    <x v="1"/>
    <s v="Furnishings"/>
    <s v="Eldon Delta Triangular Chair Mat, 52&quot; x 58&quot;, Clear"/>
    <n v="113.79"/>
    <n v="3"/>
    <n v="20.48"/>
    <m/>
    <n v="0.17998066613937955"/>
    <m/>
    <s v="Becky"/>
    <e v="#N/A"/>
  </r>
  <r>
    <d v="2016-12-04T00:00:00"/>
    <s v="December"/>
    <s v="Becky Martin"/>
    <x v="20"/>
    <x v="2"/>
    <s v="Accessories"/>
    <s v="Enermax Aurora Lite Keyboard"/>
    <n v="78.150000000000006"/>
    <n v="1"/>
    <n v="34.39"/>
    <m/>
    <n v="0.44005118362124118"/>
    <m/>
    <s v="Becky"/>
    <s v="OKAY"/>
  </r>
  <r>
    <d v="2016-12-04T00:00:00"/>
    <s v="December"/>
    <s v="Becky Martin"/>
    <x v="20"/>
    <x v="0"/>
    <s v="Binders"/>
    <s v="Peel &amp; Stick Add-On Corner Pockets"/>
    <n v="1.73"/>
    <n v="1"/>
    <n v="0.6"/>
    <m/>
    <n v="0.34682080924855491"/>
    <m/>
    <s v="Becky"/>
    <s v="OKAY"/>
  </r>
  <r>
    <d v="2016-12-04T00:00:00"/>
    <s v="December"/>
    <s v="Becky Martin"/>
    <x v="20"/>
    <x v="0"/>
    <s v="Paper"/>
    <s v="Easy-staple paper"/>
    <n v="40.56"/>
    <n v="4"/>
    <n v="19.87"/>
    <m/>
    <n v="0.48989151873767256"/>
    <m/>
    <s v="Becky"/>
    <s v="OKAY"/>
  </r>
  <r>
    <d v="2016-12-04T00:00:00"/>
    <s v="December"/>
    <s v="Becky Martin"/>
    <x v="20"/>
    <x v="0"/>
    <s v="Storage"/>
    <s v="Carina Media Storage Towers in Natural &amp; Black"/>
    <n v="182.94"/>
    <n v="3"/>
    <n v="3.66"/>
    <m/>
    <n v="2.0006559527714005E-2"/>
    <m/>
    <s v="Becky"/>
    <s v="GREAT"/>
  </r>
  <r>
    <d v="2016-12-04T00:00:00"/>
    <s v="December"/>
    <s v="Becky Martin"/>
    <x v="20"/>
    <x v="0"/>
    <s v="Storage"/>
    <s v="Fellowes Econo/Stor Drawers"/>
    <n v="193.86"/>
    <n v="2"/>
    <n v="11.63"/>
    <m/>
    <n v="5.999174662127308E-2"/>
    <m/>
    <s v="Becky"/>
    <s v="GREAT"/>
  </r>
  <r>
    <d v="2016-12-04T00:00:00"/>
    <s v="December"/>
    <s v="Ellis Ballard"/>
    <x v="20"/>
    <x v="0"/>
    <s v="Storage"/>
    <s v="Belkin OmniView SE Rackmount Kit"/>
    <n v="212.88"/>
    <n v="6"/>
    <n v="0"/>
    <m/>
    <n v="0"/>
    <m/>
    <s v="Ellis"/>
    <e v="#N/A"/>
  </r>
  <r>
    <d v="2016-12-04T00:00:00"/>
    <s v="December"/>
    <s v="Liz MacKendrick"/>
    <x v="20"/>
    <x v="0"/>
    <s v="Binders"/>
    <s v="GBC Instant Report Kit"/>
    <n v="15.53"/>
    <n v="3"/>
    <n v="5.82"/>
    <m/>
    <n v="0.37475853187379271"/>
    <m/>
    <s v="Liz"/>
    <s v="OKAY"/>
  </r>
  <r>
    <d v="2016-12-04T00:00:00"/>
    <s v="December"/>
    <s v="Kean Takahito"/>
    <x v="3"/>
    <x v="0"/>
    <s v="Paper"/>
    <s v="Xerox 1915"/>
    <n v="104.85"/>
    <n v="1"/>
    <n v="50.33"/>
    <m/>
    <n v="0.48001907486886031"/>
    <m/>
    <s v="Kean"/>
    <s v="GREAT"/>
  </r>
  <r>
    <d v="2016-12-05T00:00:00"/>
    <s v="December"/>
    <s v="Irene Maddox"/>
    <x v="22"/>
    <x v="0"/>
    <s v="Binders"/>
    <s v="Fellowes PB200 Plastic Comb Binding Machine"/>
    <n v="407.98"/>
    <n v="3"/>
    <n v="132.59"/>
    <m/>
    <n v="0.32499142114809548"/>
    <m/>
    <s v="Irene"/>
    <s v="GREAT"/>
  </r>
  <r>
    <d v="2016-12-05T00:00:00"/>
    <s v="December"/>
    <s v="Justin Ellison"/>
    <x v="21"/>
    <x v="2"/>
    <s v="Phones"/>
    <s v="Plantronics CordlessÂ Phone HeadsetÂ with In-line Volume - M214C"/>
    <n v="384.45"/>
    <n v="11"/>
    <n v="103.8"/>
    <m/>
    <n v="0.26999609832227855"/>
    <m/>
    <s v="Justin"/>
    <s v="GREAT"/>
  </r>
  <r>
    <d v="2016-12-05T00:00:00"/>
    <s v="December"/>
    <s v="Justin Ellison"/>
    <x v="21"/>
    <x v="2"/>
    <s v="Phones"/>
    <s v="Anker Astro 15000mAh USB Portable Charger"/>
    <n v="149.97"/>
    <n v="3"/>
    <n v="6"/>
    <m/>
    <n v="4.0008001600320066E-2"/>
    <m/>
    <s v="Justin"/>
    <s v="GREAT"/>
  </r>
  <r>
    <d v="2016-12-05T00:00:00"/>
    <s v="December"/>
    <s v="Justin Ellison"/>
    <x v="21"/>
    <x v="1"/>
    <s v="Chairs"/>
    <s v="Hon Deluxe Fabric Upholstered Stacking Chairs, Rounded Back"/>
    <n v="1951.84"/>
    <n v="8"/>
    <n v="585.54999999999995"/>
    <m/>
    <n v="0.29999897532584635"/>
    <m/>
    <s v="Justin"/>
    <s v="GOOD"/>
  </r>
  <r>
    <d v="2016-12-05T00:00:00"/>
    <s v="December"/>
    <s v="Justin Ellison"/>
    <x v="21"/>
    <x v="0"/>
    <s v="Binders"/>
    <s v="GBC Prestige Therm-A-Bind Covers"/>
    <n v="171.55"/>
    <n v="5"/>
    <n v="80.63"/>
    <m/>
    <n v="0.47000874380647034"/>
    <m/>
    <s v="Justin"/>
    <s v="GREAT"/>
  </r>
  <r>
    <d v="2016-12-05T00:00:00"/>
    <s v="December"/>
    <s v="James Galang"/>
    <x v="5"/>
    <x v="1"/>
    <s v="Furnishings"/>
    <s v="Howard Miller 16&quot; Diameter Gallery Wall Clock"/>
    <n v="191.82"/>
    <n v="3"/>
    <n v="74.81"/>
    <m/>
    <n v="0.39000104264414559"/>
    <m/>
    <s v="James"/>
    <s v="GREAT"/>
  </r>
  <r>
    <d v="2016-12-05T00:00:00"/>
    <s v="December"/>
    <s v="James Galang"/>
    <x v="20"/>
    <x v="0"/>
    <s v="Storage"/>
    <s v="Dual Level, Single-Width Filing Carts"/>
    <n v="465.18"/>
    <n v="3"/>
    <n v="120.95"/>
    <m/>
    <n v="0.26000687905756914"/>
    <m/>
    <s v="James"/>
    <e v="#N/A"/>
  </r>
  <r>
    <d v="2016-12-05T00:00:00"/>
    <s v="December"/>
    <s v="Aleksandra Gannaway"/>
    <x v="32"/>
    <x v="1"/>
    <s v="Bookcases"/>
    <s v="O'Sullivan 5-Shelf Heavy-Duty Bookcases"/>
    <n v="81.94"/>
    <n v="1"/>
    <n v="20.49"/>
    <m/>
    <n v="0.2500610202587259"/>
    <m/>
    <s v="Aleksandra"/>
    <s v="OKAY"/>
  </r>
  <r>
    <d v="2016-12-05T00:00:00"/>
    <s v="December"/>
    <s v="Tony Chapman"/>
    <x v="44"/>
    <x v="0"/>
    <s v="Art"/>
    <s v="BIC Brite Liner Grip Highlighters, Assorted, 5/Pack"/>
    <n v="33.92"/>
    <n v="8"/>
    <n v="13.23"/>
    <m/>
    <n v="0.39003537735849053"/>
    <m/>
    <s v="Tony"/>
    <s v="OKAY"/>
  </r>
  <r>
    <d v="2016-12-05T00:00:00"/>
    <s v="December"/>
    <s v="Theone Pippenger"/>
    <x v="5"/>
    <x v="2"/>
    <s v="Phones"/>
    <s v="Samsung Galaxy S III - 16GB - pebble blue (T-Mobile)"/>
    <n v="699.98"/>
    <n v="2"/>
    <n v="195.99"/>
    <m/>
    <n v="0.27999371410611734"/>
    <m/>
    <s v="Theone"/>
    <s v="GOOD"/>
  </r>
  <r>
    <d v="2016-12-05T00:00:00"/>
    <s v="December"/>
    <s v="Theone Pippenger"/>
    <x v="5"/>
    <x v="0"/>
    <s v="Storage"/>
    <s v="Fellowes Bankers Box Staxonsteel Drawer File/Stacking System"/>
    <n v="584.82000000000005"/>
    <n v="9"/>
    <n v="70.180000000000007"/>
    <m/>
    <n v="0.12000273588454567"/>
    <m/>
    <s v="Theone"/>
    <s v="GOOD"/>
  </r>
  <r>
    <d v="2016-12-05T00:00:00"/>
    <s v="December"/>
    <s v="Randy Ferguson"/>
    <x v="1"/>
    <x v="0"/>
    <s v="Labels"/>
    <s v="Avery 483"/>
    <n v="11.95"/>
    <n v="3"/>
    <n v="3.88"/>
    <m/>
    <n v="0.32468619246861924"/>
    <m/>
    <s v="Randy"/>
    <s v="OKAY"/>
  </r>
  <r>
    <d v="2016-12-05T00:00:00"/>
    <s v="December"/>
    <s v="Mike Pelletier"/>
    <x v="1"/>
    <x v="0"/>
    <s v="Art"/>
    <s v="Newell 311"/>
    <n v="3.54"/>
    <n v="2"/>
    <n v="0.31"/>
    <m/>
    <n v="8.7570621468926552E-2"/>
    <m/>
    <s v="Mike"/>
    <s v="OKAY"/>
  </r>
  <r>
    <d v="2016-12-05T00:00:00"/>
    <s v="December"/>
    <s v="Harold Engle"/>
    <x v="7"/>
    <x v="1"/>
    <s v="Furnishings"/>
    <s v="Electrix 20W Halogen Replacement Bulb for Zoom-In Desk Lamp"/>
    <n v="13.4"/>
    <n v="1"/>
    <n v="6.43"/>
    <m/>
    <n v="0.4798507462686567"/>
    <m/>
    <s v="Harold"/>
    <s v="OKAY"/>
  </r>
  <r>
    <d v="2016-12-05T00:00:00"/>
    <s v="December"/>
    <s v="Harold Engle"/>
    <x v="7"/>
    <x v="0"/>
    <s v="Paper"/>
    <s v="Easy-staple paper"/>
    <n v="4.9800000000000004"/>
    <n v="1"/>
    <n v="2.34"/>
    <m/>
    <n v="0.46987951807228912"/>
    <m/>
    <s v="Harold"/>
    <s v="OKAY"/>
  </r>
  <r>
    <d v="2016-12-05T00:00:00"/>
    <s v="December"/>
    <s v="Harold Engle"/>
    <x v="7"/>
    <x v="0"/>
    <s v="Envelopes"/>
    <s v="#10 White Business Envelopes,4 1/8 x 9 1/2"/>
    <n v="109.69"/>
    <n v="7"/>
    <n v="51.55"/>
    <m/>
    <n v="0.46996079861427659"/>
    <m/>
    <s v="Harold"/>
    <e v="#N/A"/>
  </r>
  <r>
    <d v="2016-12-06T00:00:00"/>
    <s v="December"/>
    <s v="Greg Guthrie"/>
    <x v="3"/>
    <x v="0"/>
    <s v="Paper"/>
    <s v="Xerox 216"/>
    <n v="19.440000000000001"/>
    <n v="3"/>
    <n v="9.33"/>
    <m/>
    <n v="0.47993827160493824"/>
    <m/>
    <s v="Greg"/>
    <s v="OKAY"/>
  </r>
  <r>
    <d v="2016-12-06T00:00:00"/>
    <s v="December"/>
    <s v="Greg Tran"/>
    <x v="22"/>
    <x v="2"/>
    <s v="Phones"/>
    <s v="Plantronics Calisto P620-M USB Wireless Speakerphone System"/>
    <n v="156.79"/>
    <n v="1"/>
    <n v="13.72"/>
    <m/>
    <n v="8.7505580713055683E-2"/>
    <m/>
    <s v="Greg"/>
    <s v="GREAT"/>
  </r>
  <r>
    <d v="2016-12-06T00:00:00"/>
    <s v="December"/>
    <s v="Greg Tran"/>
    <x v="22"/>
    <x v="2"/>
    <s v="Phones"/>
    <s v="Google Nexus 5"/>
    <n v="431.98"/>
    <n v="3"/>
    <n v="27"/>
    <m/>
    <n v="6.2502893652483904E-2"/>
    <m/>
    <s v="Greg"/>
    <e v="#N/A"/>
  </r>
  <r>
    <d v="2016-12-06T00:00:00"/>
    <s v="December"/>
    <s v="Greg Tran"/>
    <x v="22"/>
    <x v="0"/>
    <s v="Envelopes"/>
    <s v="Jet-Pak Recycled Peel 'N' Seal Padded Mailers"/>
    <n v="35.89"/>
    <n v="1"/>
    <n v="16.149999999999999"/>
    <m/>
    <n v="0.44998606854276951"/>
    <m/>
    <s v="Greg"/>
    <s v="OKAY"/>
  </r>
  <r>
    <d v="2016-12-06T00:00:00"/>
    <s v="December"/>
    <s v="Greg Tran"/>
    <x v="22"/>
    <x v="0"/>
    <s v="Binders"/>
    <s v="Ibico Plastic and Wire Spiral Binding Combs"/>
    <n v="47.21"/>
    <n v="7"/>
    <n v="15.34"/>
    <m/>
    <n v="0.32493115865282779"/>
    <m/>
    <s v="Greg"/>
    <s v="OKAY"/>
  </r>
  <r>
    <d v="2016-12-06T00:00:00"/>
    <s v="December"/>
    <s v="Greg Tran"/>
    <x v="22"/>
    <x v="0"/>
    <s v="Paper"/>
    <s v="Xerox 1880"/>
    <n v="248.08"/>
    <n v="7"/>
    <n v="116.6"/>
    <m/>
    <n v="0.47000967429861329"/>
    <m/>
    <s v="Greg"/>
    <s v="GREAT"/>
  </r>
  <r>
    <d v="2016-12-06T00:00:00"/>
    <s v="December"/>
    <s v="Greg Tran"/>
    <x v="22"/>
    <x v="0"/>
    <s v="Paper"/>
    <s v="Snap-A-Way Black Print Carbonless Ruled Speed Letter, Triplicate"/>
    <n v="189.7"/>
    <n v="5"/>
    <n v="89.16"/>
    <m/>
    <n v="0.47000527148128624"/>
    <m/>
    <s v="Greg"/>
    <e v="#N/A"/>
  </r>
  <r>
    <d v="2016-12-06T00:00:00"/>
    <s v="December"/>
    <s v="Greg Tran"/>
    <x v="22"/>
    <x v="0"/>
    <s v="Binders"/>
    <s v="GBC Standard Therm-A-Bind Covers"/>
    <n v="59.81"/>
    <n v="3"/>
    <n v="19.440000000000001"/>
    <m/>
    <n v="0.32502925932118376"/>
    <m/>
    <s v="Greg"/>
    <s v="OKAY"/>
  </r>
  <r>
    <d v="2016-12-06T00:00:00"/>
    <s v="December"/>
    <s v="Dave Poirier"/>
    <x v="20"/>
    <x v="0"/>
    <s v="Binders"/>
    <s v="Ibico EB-19 Dual Function Manual Binding System"/>
    <n v="968.74"/>
    <n v="7"/>
    <n v="314.83999999999997"/>
    <m/>
    <n v="0.32499948386563987"/>
    <m/>
    <s v="Dave"/>
    <s v="GOOD"/>
  </r>
  <r>
    <d v="2016-12-06T00:00:00"/>
    <s v="December"/>
    <s v="Dave Poirier"/>
    <x v="20"/>
    <x v="0"/>
    <s v="Binders"/>
    <s v="Trimflex Flexible Post Binders"/>
    <n v="222.35"/>
    <n v="13"/>
    <n v="77.819999999999993"/>
    <m/>
    <n v="0.34998875646503258"/>
    <m/>
    <s v="Dave"/>
    <s v="GREAT"/>
  </r>
  <r>
    <d v="2016-12-06T00:00:00"/>
    <s v="December"/>
    <s v="Dave Poirier"/>
    <x v="20"/>
    <x v="2"/>
    <s v="Copiers"/>
    <s v="Brother DCP1000 Digital 3 in 1 Multifunction Machine"/>
    <n v="479.98"/>
    <n v="2"/>
    <n v="90"/>
    <m/>
    <n v="0.18750781282553439"/>
    <m/>
    <s v="Dave"/>
    <s v="GREAT"/>
  </r>
  <r>
    <d v="2016-12-06T00:00:00"/>
    <s v="December"/>
    <s v="Anne Pryor"/>
    <x v="3"/>
    <x v="2"/>
    <s v="Phones"/>
    <s v="Avaya 5410 Digital phone"/>
    <n v="271.95999999999998"/>
    <n v="5"/>
    <n v="27.2"/>
    <m/>
    <n v="0.10001470804530078"/>
    <m/>
    <s v="Anne"/>
    <e v="#N/A"/>
  </r>
  <r>
    <d v="2016-12-06T00:00:00"/>
    <s v="December"/>
    <s v="Anne Pryor"/>
    <x v="3"/>
    <x v="0"/>
    <s v="Art"/>
    <s v="Blackstonian Pencils"/>
    <n v="18.690000000000001"/>
    <n v="7"/>
    <n v="5.23"/>
    <m/>
    <n v="0.27982878544676298"/>
    <m/>
    <s v="Anne"/>
    <s v="OKAY"/>
  </r>
  <r>
    <d v="2016-12-06T00:00:00"/>
    <s v="December"/>
    <s v="Anne Pryor"/>
    <x v="3"/>
    <x v="0"/>
    <s v="Paper"/>
    <s v="Xerox 1977"/>
    <n v="13.36"/>
    <n v="2"/>
    <n v="6.41"/>
    <m/>
    <n v="0.4797904191616767"/>
    <m/>
    <s v="Anne"/>
    <s v="OKAY"/>
  </r>
  <r>
    <d v="2016-12-06T00:00:00"/>
    <s v="December"/>
    <s v="Anne Pryor"/>
    <x v="3"/>
    <x v="2"/>
    <s v="Phones"/>
    <s v="Cisco SPA301"/>
    <n v="249.58"/>
    <n v="2"/>
    <n v="31.2"/>
    <m/>
    <n v="0.12501001682827148"/>
    <m/>
    <s v="Anne"/>
    <e v="#N/A"/>
  </r>
  <r>
    <d v="2016-12-06T00:00:00"/>
    <s v="December"/>
    <s v="Anne Pryor"/>
    <x v="3"/>
    <x v="0"/>
    <s v="Fasteners"/>
    <s v="Alliance Big Bands Rubber Bands, 12/Pack"/>
    <n v="13.86"/>
    <n v="7"/>
    <n v="0"/>
    <m/>
    <n v="0"/>
    <m/>
    <s v="Anne"/>
    <s v="OKAY"/>
  </r>
  <r>
    <d v="2016-12-06T00:00:00"/>
    <s v="December"/>
    <s v="Anne Pryor"/>
    <x v="3"/>
    <x v="0"/>
    <s v="Binders"/>
    <s v="Avery Durable Slant Ring Binders With Label Holder"/>
    <n v="13.38"/>
    <n v="4"/>
    <n v="4.68"/>
    <m/>
    <n v="0.34977578475336318"/>
    <m/>
    <s v="Anne"/>
    <s v="OKAY"/>
  </r>
  <r>
    <d v="2016-12-06T00:00:00"/>
    <s v="December"/>
    <s v="Anne Pryor"/>
    <x v="3"/>
    <x v="0"/>
    <s v="Binders"/>
    <s v="Ibico Recycled Linen-Style Covers"/>
    <n v="437.47"/>
    <n v="14"/>
    <n v="153.12"/>
    <m/>
    <n v="0.35001257229067134"/>
    <m/>
    <s v="Anne"/>
    <s v="GREAT"/>
  </r>
  <r>
    <d v="2016-12-08T00:00:00"/>
    <s v="December"/>
    <s v="Gene Hale"/>
    <x v="0"/>
    <x v="2"/>
    <s v="Phones"/>
    <s v="GE 30524EE4"/>
    <n v="1097.54"/>
    <n v="7"/>
    <n v="123.47"/>
    <m/>
    <n v="0.11249703883229768"/>
    <m/>
    <s v="Gene"/>
    <s v="GOOD"/>
  </r>
  <r>
    <d v="2016-12-08T00:00:00"/>
    <s v="December"/>
    <s v="Gene Hale"/>
    <x v="0"/>
    <x v="1"/>
    <s v="Furnishings"/>
    <s v="Electrix Architect's Clamp-On Swing Arm Lamp, Black"/>
    <n v="190.92"/>
    <n v="5"/>
    <n v="-147.96"/>
    <m/>
    <n v="-0.77498428661219365"/>
    <m/>
    <s v="Gene"/>
    <s v="GREAT"/>
  </r>
  <r>
    <d v="2016-12-08T00:00:00"/>
    <s v="December"/>
    <s v="Quincy Jones"/>
    <x v="28"/>
    <x v="2"/>
    <s v="Phones"/>
    <s v="Motorola HK250 Universal Bluetooth Headset"/>
    <n v="114.95"/>
    <n v="5"/>
    <n v="2.2999999999999998"/>
    <m/>
    <n v="2.0008699434536752E-2"/>
    <m/>
    <s v="Quincy"/>
    <e v="#N/A"/>
  </r>
  <r>
    <d v="2016-12-08T00:00:00"/>
    <s v="December"/>
    <s v="Julie Prescott"/>
    <x v="10"/>
    <x v="0"/>
    <s v="Binders"/>
    <s v="Universal Recycled Hanging Pressboard Report Binders, Letter Size"/>
    <n v="12.96"/>
    <n v="7"/>
    <n v="-9.5"/>
    <m/>
    <n v="-0.73302469135802462"/>
    <m/>
    <s v="Julie"/>
    <s v="OKAY"/>
  </r>
  <r>
    <d v="2016-12-08T00:00:00"/>
    <s v="December"/>
    <s v="Stefania Perrino"/>
    <x v="3"/>
    <x v="0"/>
    <s v="Art"/>
    <s v="Newell 341"/>
    <n v="8.56"/>
    <n v="2"/>
    <n v="2.48"/>
    <m/>
    <n v="0.28971962616822428"/>
    <m/>
    <s v="Stefania"/>
    <s v="OKAY"/>
  </r>
  <r>
    <d v="2016-12-08T00:00:00"/>
    <s v="December"/>
    <s v="Stefania Perrino"/>
    <x v="3"/>
    <x v="0"/>
    <s v="Paper"/>
    <s v="Xerox 204"/>
    <n v="45.36"/>
    <n v="7"/>
    <n v="21.77"/>
    <m/>
    <n v="0.47993827160493829"/>
    <m/>
    <s v="Stefania"/>
    <s v="OKAY"/>
  </r>
  <r>
    <d v="2016-12-08T00:00:00"/>
    <s v="December"/>
    <s v="Stefania Perrino"/>
    <x v="3"/>
    <x v="1"/>
    <s v="Tables"/>
    <s v="Hon 94000 Series Round Tables"/>
    <n v="1421.66"/>
    <n v="6"/>
    <n v="-195.48"/>
    <m/>
    <n v="-0.13750123095536201"/>
    <m/>
    <s v="Stefania"/>
    <s v="GOOD"/>
  </r>
  <r>
    <d v="2016-12-08T00:00:00"/>
    <s v="December"/>
    <s v="Doug Bickford"/>
    <x v="3"/>
    <x v="0"/>
    <s v="Storage"/>
    <s v="SimpliFile Personal File, Black Granite, 15w x 6-15/16d x 11-1/4h"/>
    <n v="34.049999999999997"/>
    <n v="3"/>
    <n v="9.5299999999999994"/>
    <m/>
    <n v="0.27988252569750366"/>
    <m/>
    <s v="Doug"/>
    <s v="OKAY"/>
  </r>
  <r>
    <d v="2016-12-08T00:00:00"/>
    <s v="December"/>
    <s v="Doug Bickford"/>
    <x v="3"/>
    <x v="0"/>
    <s v="Storage"/>
    <s v="Fellowes High-Stak Drawer Files"/>
    <n v="352.38"/>
    <n v="2"/>
    <n v="81.05"/>
    <m/>
    <n v="0.23000737839832"/>
    <m/>
    <s v="Doug"/>
    <s v="GREAT"/>
  </r>
  <r>
    <d v="2016-12-08T00:00:00"/>
    <s v="December"/>
    <s v="Lena Hernandez"/>
    <x v="25"/>
    <x v="2"/>
    <s v="Phones"/>
    <s v="Cisco SPA301"/>
    <n v="249.58"/>
    <n v="2"/>
    <n v="31.2"/>
    <m/>
    <n v="0.12501001682827148"/>
    <m/>
    <s v="Lena"/>
    <e v="#N/A"/>
  </r>
  <r>
    <d v="2016-12-08T00:00:00"/>
    <s v="December"/>
    <s v="Lena Hernandez"/>
    <x v="25"/>
    <x v="2"/>
    <s v="Accessories"/>
    <s v="Maxell 4.7GB DVD-R"/>
    <n v="68.11"/>
    <n v="3"/>
    <n v="17.88"/>
    <m/>
    <n v="0.26251651739832621"/>
    <m/>
    <s v="Lena"/>
    <s v="OKAY"/>
  </r>
  <r>
    <d v="2016-12-08T00:00:00"/>
    <s v="December"/>
    <s v="Lena Hernandez"/>
    <x v="25"/>
    <x v="2"/>
    <s v="Accessories"/>
    <s v="ImationÂ 30456 USBÂ Flash DriveÂ 8GB"/>
    <n v="16.559999999999999"/>
    <n v="3"/>
    <n v="-2.48"/>
    <m/>
    <n v="-0.14975845410628019"/>
    <m/>
    <s v="Lena"/>
    <s v="OKAY"/>
  </r>
  <r>
    <d v="2016-12-08T00:00:00"/>
    <s v="December"/>
    <s v="Julia Barnett"/>
    <x v="10"/>
    <x v="0"/>
    <s v="Paper"/>
    <s v="Ampad Gold Fibre Wirebound Steno Books, 6&quot; x 9&quot;, Gregg Ruled"/>
    <n v="10.58"/>
    <n v="3"/>
    <n v="3.44"/>
    <m/>
    <n v="0.32514177693761814"/>
    <m/>
    <s v="Julia"/>
    <s v="OKAY"/>
  </r>
  <r>
    <d v="2016-12-08T00:00:00"/>
    <s v="December"/>
    <s v="Arthur Gainer"/>
    <x v="21"/>
    <x v="1"/>
    <s v="Bookcases"/>
    <s v="Bush Westfield Collection Bookcases, Dark Cherry Finish"/>
    <n v="405.86"/>
    <n v="7"/>
    <n v="32.47"/>
    <m/>
    <n v="8.0002956684571025E-2"/>
    <m/>
    <s v="Arthur"/>
    <s v="GREAT"/>
  </r>
  <r>
    <d v="2016-12-08T00:00:00"/>
    <s v="December"/>
    <s v="Arthur Gainer"/>
    <x v="21"/>
    <x v="1"/>
    <s v="Chairs"/>
    <s v="Hon GuestStacker Chair"/>
    <n v="680.01"/>
    <n v="3"/>
    <n v="176.8"/>
    <m/>
    <n v="0.25999617652681578"/>
    <m/>
    <s v="Arthur"/>
    <s v="GOOD"/>
  </r>
  <r>
    <d v="2016-12-09T00:00:00"/>
    <s v="December"/>
    <s v="Ken Black"/>
    <x v="40"/>
    <x v="0"/>
    <s v="Art"/>
    <s v="Newell 318"/>
    <n v="19.46"/>
    <n v="7"/>
    <n v="5.0599999999999996"/>
    <m/>
    <n v="0.26002055498458371"/>
    <m/>
    <s v="Ken"/>
    <s v="OKAY"/>
  </r>
  <r>
    <d v="2016-12-09T00:00:00"/>
    <s v="December"/>
    <s v="Ken Black"/>
    <x v="40"/>
    <x v="0"/>
    <s v="Appliances"/>
    <s v="Acco Six-Outlet Power Strip, 4' Cord Length"/>
    <n v="60.34"/>
    <n v="7"/>
    <n v="15.69"/>
    <m/>
    <n v="0.26002651640702684"/>
    <m/>
    <s v="Ken"/>
    <s v="OKAY"/>
  </r>
  <r>
    <d v="2016-12-09T00:00:00"/>
    <s v="December"/>
    <s v="Fred McMath"/>
    <x v="32"/>
    <x v="0"/>
    <s v="Labels"/>
    <s v="Avery 517"/>
    <n v="3.69"/>
    <n v="1"/>
    <n v="1.73"/>
    <m/>
    <n v="0.46883468834688347"/>
    <m/>
    <s v="Fred"/>
    <s v="OKAY"/>
  </r>
  <r>
    <d v="2016-12-09T00:00:00"/>
    <s v="December"/>
    <s v="Fred McMath"/>
    <x v="32"/>
    <x v="0"/>
    <s v="Labels"/>
    <s v="Avery 477"/>
    <n v="122.12"/>
    <n v="4"/>
    <n v="56.18"/>
    <m/>
    <n v="0.46003930560104811"/>
    <m/>
    <s v="Fred"/>
    <e v="#N/A"/>
  </r>
  <r>
    <d v="2016-12-09T00:00:00"/>
    <s v="December"/>
    <s v="George Bell"/>
    <x v="0"/>
    <x v="0"/>
    <s v="Paper"/>
    <s v="Things To Do Today Pad"/>
    <n v="9.39"/>
    <n v="2"/>
    <n v="3.29"/>
    <m/>
    <n v="0.35037273695420657"/>
    <m/>
    <s v="George"/>
    <s v="OKAY"/>
  </r>
  <r>
    <d v="2016-12-09T00:00:00"/>
    <s v="December"/>
    <s v="George Bell"/>
    <x v="0"/>
    <x v="0"/>
    <s v="Art"/>
    <s v="Hunt BOSTON Vista Battery-Operated Pencil Sharpener, Black"/>
    <n v="9.33"/>
    <n v="1"/>
    <n v="0.82"/>
    <m/>
    <n v="8.7888531618435156E-2"/>
    <m/>
    <s v="George"/>
    <s v="OKAY"/>
  </r>
  <r>
    <d v="2016-12-09T00:00:00"/>
    <s v="December"/>
    <s v="Damala Kotsonis"/>
    <x v="15"/>
    <x v="1"/>
    <s v="Tables"/>
    <s v="Hon 61000 Series Interactive Training Tables"/>
    <n v="79.97"/>
    <n v="3"/>
    <n v="-29.32"/>
    <m/>
    <n v="-0.36663748905839688"/>
    <m/>
    <s v="Damala"/>
    <s v="OKAY"/>
  </r>
  <r>
    <d v="2016-12-09T00:00:00"/>
    <s v="December"/>
    <s v="Damala Kotsonis"/>
    <x v="15"/>
    <x v="0"/>
    <s v="Binders"/>
    <s v="Acco Pressboard Covers with Storage Hooks, 14 7/8&quot; x 11&quot;, Light Blue"/>
    <n v="2.95"/>
    <n v="2"/>
    <n v="-2.06"/>
    <m/>
    <n v="-0.69830508474576269"/>
    <m/>
    <s v="Damala"/>
    <s v="OKAY"/>
  </r>
  <r>
    <d v="2016-12-09T00:00:00"/>
    <s v="December"/>
    <s v="Logan Haushalter"/>
    <x v="14"/>
    <x v="2"/>
    <s v="Phones"/>
    <s v="LF Elite 3D Dazzle Designer Hard Case Cover, Lf Stylus Pen and Wiper For Apple Iphone 5c Mini Lite"/>
    <n v="10.9"/>
    <n v="1"/>
    <n v="3.05"/>
    <m/>
    <n v="0.27981651376146788"/>
    <m/>
    <s v="Logan"/>
    <s v="OKAY"/>
  </r>
  <r>
    <d v="2016-12-09T00:00:00"/>
    <s v="December"/>
    <s v="Logan Haushalter"/>
    <x v="14"/>
    <x v="2"/>
    <s v="Accessories"/>
    <s v="Logitech Trackman Marble Mouse"/>
    <n v="59.98"/>
    <n v="2"/>
    <n v="25.19"/>
    <m/>
    <n v="0.41997332444148056"/>
    <m/>
    <s v="Logan"/>
    <s v="OKAY"/>
  </r>
  <r>
    <d v="2016-12-09T00:00:00"/>
    <s v="December"/>
    <s v="Logan Haushalter"/>
    <x v="14"/>
    <x v="0"/>
    <s v="Appliances"/>
    <s v="Holmes Replacement Filter for HEPA Air Cleaner, Very Large Room, HEPA Filter"/>
    <n v="61.93"/>
    <n v="1"/>
    <n v="23.4"/>
    <m/>
    <n v="0.37784595511060876"/>
    <m/>
    <s v="Logan"/>
    <s v="OKAY"/>
  </r>
  <r>
    <d v="2016-12-09T00:00:00"/>
    <s v="December"/>
    <s v="Emily Burns"/>
    <x v="15"/>
    <x v="2"/>
    <s v="Phones"/>
    <s v="ARKON Windshield Dashboard Air Vent Car Mount Holder"/>
    <n v="40.68"/>
    <n v="3"/>
    <n v="-9.15"/>
    <m/>
    <n v="-0.22492625368731564"/>
    <m/>
    <s v="Emily"/>
    <s v="OKAY"/>
  </r>
  <r>
    <d v="2016-12-09T00:00:00"/>
    <s v="December"/>
    <s v="Rob Williams"/>
    <x v="1"/>
    <x v="0"/>
    <s v="Supplies"/>
    <s v="Acme Office Executive Series Stainless Steel Trimmers"/>
    <n v="20.57"/>
    <n v="3"/>
    <n v="1.54"/>
    <m/>
    <n v="7.4866310160427801E-2"/>
    <m/>
    <s v="Rob"/>
    <s v="OKAY"/>
  </r>
  <r>
    <d v="2016-12-09T00:00:00"/>
    <s v="December"/>
    <s v="Rob Williams"/>
    <x v="1"/>
    <x v="0"/>
    <s v="Appliances"/>
    <s v="Belkin 6 Outlet Metallic Surge Strip"/>
    <n v="4.3600000000000003"/>
    <n v="2"/>
    <n v="-11.76"/>
    <m/>
    <n v="-2.6972477064220182"/>
    <m/>
    <s v="Rob"/>
    <s v="OKAY"/>
  </r>
  <r>
    <d v="2016-12-09T00:00:00"/>
    <s v="December"/>
    <s v="Rob Williams"/>
    <x v="1"/>
    <x v="2"/>
    <s v="Accessories"/>
    <s v="Kingston Digital DataTraveler 8GB USB 2.0"/>
    <n v="19.04"/>
    <n v="4"/>
    <n v="-1.43"/>
    <m/>
    <n v="-7.510504201680672E-2"/>
    <m/>
    <s v="Rob"/>
    <s v="OKAY"/>
  </r>
  <r>
    <d v="2016-12-09T00:00:00"/>
    <s v="December"/>
    <s v="Stephanie Phelps"/>
    <x v="3"/>
    <x v="0"/>
    <s v="Binders"/>
    <s v="Wilson Jones Elliptical Ring 3 1/2&quot; Capacity Binders, 800 sheets"/>
    <n v="273.92"/>
    <n v="8"/>
    <n v="99.3"/>
    <m/>
    <n v="0.36251460280373826"/>
    <m/>
    <s v="Stephanie"/>
    <s v="GREAT"/>
  </r>
  <r>
    <d v="2016-12-09T00:00:00"/>
    <s v="December"/>
    <s v="Paul MacIntyre"/>
    <x v="6"/>
    <x v="1"/>
    <s v="Tables"/>
    <s v="Iceberg OfficeWorks 42&quot; Round Tables"/>
    <n v="1056.8599999999999"/>
    <n v="7"/>
    <n v="158.53"/>
    <m/>
    <n v="0.15000094619911816"/>
    <m/>
    <s v="Paul"/>
    <s v="GOOD"/>
  </r>
  <r>
    <d v="2016-12-10T00:00:00"/>
    <s v="December"/>
    <s v="Logan Haushalter"/>
    <x v="3"/>
    <x v="1"/>
    <s v="Chairs"/>
    <s v="Global Leather Highback Executive Chair with Pneumatic Height Adjustment, Black"/>
    <n v="321.57"/>
    <n v="2"/>
    <n v="28.14"/>
    <m/>
    <n v="8.7508163074913714E-2"/>
    <m/>
    <s v="Logan"/>
    <e v="#N/A"/>
  </r>
  <r>
    <d v="2016-12-10T00:00:00"/>
    <s v="December"/>
    <s v="Delfina Latchford"/>
    <x v="20"/>
    <x v="0"/>
    <s v="Storage"/>
    <s v="Fellowes Personal Hanging Folder Files, Navy"/>
    <n v="80.58"/>
    <n v="6"/>
    <n v="22.56"/>
    <m/>
    <n v="0.27997021593447502"/>
    <m/>
    <s v="Delfina"/>
    <s v="OKAY"/>
  </r>
  <r>
    <d v="2016-12-10T00:00:00"/>
    <s v="December"/>
    <s v="Delfina Latchford"/>
    <x v="20"/>
    <x v="0"/>
    <s v="Envelopes"/>
    <s v="Tyvek Side-Opening Peel &amp; Seel Expanding Envelopes"/>
    <n v="361.92"/>
    <n v="4"/>
    <n v="162.86000000000001"/>
    <m/>
    <n v="0.44998894783377547"/>
    <m/>
    <s v="Delfina"/>
    <s v="GREAT"/>
  </r>
  <r>
    <d v="2016-12-10T00:00:00"/>
    <s v="December"/>
    <s v="Arthur Prichep"/>
    <x v="22"/>
    <x v="0"/>
    <s v="Binders"/>
    <s v="GBC DocuBind P50 Personal Binding Machine"/>
    <n v="153.55000000000001"/>
    <n v="3"/>
    <n v="51.82"/>
    <m/>
    <n v="0.3374796483230218"/>
    <m/>
    <s v="Arthur"/>
    <e v="#N/A"/>
  </r>
  <r>
    <d v="2016-12-10T00:00:00"/>
    <s v="December"/>
    <s v="Arthur Prichep"/>
    <x v="22"/>
    <x v="0"/>
    <s v="Appliances"/>
    <s v="Holmes HEPA Air Purifier"/>
    <n v="65.34"/>
    <n v="3"/>
    <n v="22.87"/>
    <m/>
    <n v="0.35001530456075908"/>
    <m/>
    <s v="Arthur"/>
    <s v="OKAY"/>
  </r>
  <r>
    <d v="2016-12-10T00:00:00"/>
    <s v="December"/>
    <s v="Arthur Prichep"/>
    <x v="22"/>
    <x v="0"/>
    <s v="Paper"/>
    <s v="Xerox 1988"/>
    <n v="123.92"/>
    <n v="4"/>
    <n v="55.76"/>
    <m/>
    <n v="0.44996772111039379"/>
    <m/>
    <s v="Arthur"/>
    <e v="#N/A"/>
  </r>
  <r>
    <d v="2016-12-10T00:00:00"/>
    <s v="December"/>
    <s v="Arthur Prichep"/>
    <x v="22"/>
    <x v="0"/>
    <s v="Appliances"/>
    <s v="Harmony HEPA Quiet Air Purifiers"/>
    <n v="35.1"/>
    <n v="3"/>
    <n v="12.29"/>
    <m/>
    <n v="0.3501424501424501"/>
    <m/>
    <s v="Arthur"/>
    <s v="OKAY"/>
  </r>
  <r>
    <d v="2016-12-10T00:00:00"/>
    <s v="December"/>
    <s v="Arthur Prichep"/>
    <x v="22"/>
    <x v="2"/>
    <s v="Accessories"/>
    <s v="Kingston Digital DataTraveler 16GB USB 2.0"/>
    <n v="44.75"/>
    <n v="5"/>
    <n v="8.5"/>
    <m/>
    <n v="0.18994413407821228"/>
    <m/>
    <s v="Arthur"/>
    <s v="OKAY"/>
  </r>
  <r>
    <d v="2016-12-10T00:00:00"/>
    <s v="December"/>
    <s v="Mark Hamilton"/>
    <x v="18"/>
    <x v="1"/>
    <s v="Chairs"/>
    <s v="Global Commerce Series High-Back Swivel/Tilt Chairs"/>
    <n v="1424.9"/>
    <n v="5"/>
    <n v="356.23"/>
    <m/>
    <n v="0.2500035090181767"/>
    <m/>
    <s v="Mark"/>
    <s v="GOOD"/>
  </r>
  <r>
    <d v="2016-12-10T00:00:00"/>
    <s v="December"/>
    <s v="Sanjit Jacobs"/>
    <x v="3"/>
    <x v="0"/>
    <s v="Paper"/>
    <s v="Wirebound Message Books, Four 2 3/4 x 5 White Forms per Page"/>
    <n v="80.28"/>
    <n v="12"/>
    <n v="36.93"/>
    <m/>
    <n v="0.46001494768310913"/>
    <m/>
    <s v="Sanjit"/>
    <s v="OKAY"/>
  </r>
  <r>
    <d v="2016-12-10T00:00:00"/>
    <s v="December"/>
    <s v="Chris McAfee"/>
    <x v="20"/>
    <x v="0"/>
    <s v="Paper"/>
    <s v="Wirebound Message Books, Four 2 3/4&quot; x 5&quot; Forms per Page, 600 Sets per Book"/>
    <n v="18.54"/>
    <n v="2"/>
    <n v="8.7100000000000009"/>
    <m/>
    <n v="0.46979503775620285"/>
    <m/>
    <s v="Chris"/>
    <s v="OKAY"/>
  </r>
  <r>
    <d v="2016-12-10T00:00:00"/>
    <s v="December"/>
    <s v="Chris McAfee"/>
    <x v="20"/>
    <x v="0"/>
    <s v="Binders"/>
    <s v="Fellowes PB200 Plastic Comb Binding Machine"/>
    <n v="679.96"/>
    <n v="5"/>
    <n v="220.99"/>
    <m/>
    <n v="0.32500441202423669"/>
    <m/>
    <s v="Chris"/>
    <s v="GOOD"/>
  </r>
  <r>
    <d v="2016-12-10T00:00:00"/>
    <s v="December"/>
    <s v="Bart Watters"/>
    <x v="20"/>
    <x v="0"/>
    <s v="Paper"/>
    <s v="Adams Phone Message Book, Professional, 400 Message Capacity, 5 3/6Â” x 11Â”"/>
    <n v="62.82"/>
    <n v="9"/>
    <n v="29.53"/>
    <m/>
    <n v="0.47007322508755173"/>
    <m/>
    <s v="Bart"/>
    <s v="OKAY"/>
  </r>
  <r>
    <d v="2016-12-10T00:00:00"/>
    <s v="December"/>
    <s v="Sara Luxemburg"/>
    <x v="20"/>
    <x v="0"/>
    <s v="Paper"/>
    <s v="Xerox 221"/>
    <n v="6.48"/>
    <n v="1"/>
    <n v="3.11"/>
    <m/>
    <n v="0.47993827160493824"/>
    <m/>
    <s v="Sara"/>
    <s v="OKAY"/>
  </r>
  <r>
    <d v="2016-12-11T00:00:00"/>
    <s v="December"/>
    <s v="Janet Molinari"/>
    <x v="20"/>
    <x v="0"/>
    <s v="Fasteners"/>
    <s v="Advantus Push Pins"/>
    <n v="15.26"/>
    <n v="7"/>
    <n v="6.26"/>
    <m/>
    <n v="0.41022280471821754"/>
    <m/>
    <s v="Janet"/>
    <s v="OKAY"/>
  </r>
  <r>
    <d v="2016-12-11T00:00:00"/>
    <s v="December"/>
    <s v="Janet Molinari"/>
    <x v="20"/>
    <x v="2"/>
    <s v="Phones"/>
    <s v="AT&amp;T CL83451 4-Handset Telephone"/>
    <n v="1029.95"/>
    <n v="5"/>
    <n v="298.69"/>
    <m/>
    <n v="0.29000436914413319"/>
    <m/>
    <s v="Janet"/>
    <s v="GOOD"/>
  </r>
  <r>
    <d v="2016-12-11T00:00:00"/>
    <s v="December"/>
    <s v="Fred McMath"/>
    <x v="26"/>
    <x v="0"/>
    <s v="Storage"/>
    <s v="Tennsco Regal Shelving Units"/>
    <n v="243.38"/>
    <n v="3"/>
    <n v="-51.72"/>
    <m/>
    <n v="-0.21250719040184074"/>
    <m/>
    <s v="Fred"/>
    <s v="GREAT"/>
  </r>
  <r>
    <d v="2016-12-11T00:00:00"/>
    <s v="December"/>
    <s v="Fred McMath"/>
    <x v="26"/>
    <x v="2"/>
    <s v="Accessories"/>
    <s v="ImationÂ 32GB Pocket Pro USB 3.0Â Flash DriveÂ - 32 GB - Black - 1 P ..."/>
    <n v="119.8"/>
    <n v="5"/>
    <n v="29.95"/>
    <m/>
    <n v="0.25"/>
    <m/>
    <s v="Fred"/>
    <s v="GREAT"/>
  </r>
  <r>
    <d v="2016-12-11T00:00:00"/>
    <s v="December"/>
    <s v="Fred McMath"/>
    <x v="26"/>
    <x v="2"/>
    <s v="Phones"/>
    <s v="Jabra SPEAK 410"/>
    <n v="300.77"/>
    <n v="4"/>
    <n v="30.08"/>
    <m/>
    <n v="0.10000997439904245"/>
    <m/>
    <s v="Fred"/>
    <e v="#N/A"/>
  </r>
  <r>
    <d v="2016-12-11T00:00:00"/>
    <s v="December"/>
    <s v="Anthony Rawles"/>
    <x v="22"/>
    <x v="1"/>
    <s v="Furnishings"/>
    <s v="3M Hangers With Command Adhesive"/>
    <n v="14.8"/>
    <n v="4"/>
    <n v="6.07"/>
    <m/>
    <n v="0.41013513513513511"/>
    <m/>
    <s v="Anthony"/>
    <s v="OKAY"/>
  </r>
  <r>
    <d v="2016-12-11T00:00:00"/>
    <s v="December"/>
    <s v="Anthony Rawles"/>
    <x v="22"/>
    <x v="2"/>
    <s v="Phones"/>
    <s v="AT&amp;T TR1909W"/>
    <n v="302.38"/>
    <n v="3"/>
    <n v="22.68"/>
    <m/>
    <n v="7.5004960645545335E-2"/>
    <m/>
    <s v="Anthony"/>
    <s v="GREAT"/>
  </r>
  <r>
    <d v="2016-12-11T00:00:00"/>
    <s v="December"/>
    <s v="Anthony Rawles"/>
    <x v="22"/>
    <x v="2"/>
    <s v="Accessories"/>
    <s v="First Data FD10 PIN Pad"/>
    <n v="316"/>
    <n v="4"/>
    <n v="31.6"/>
    <m/>
    <n v="0.1"/>
    <m/>
    <s v="Anthony"/>
    <e v="#N/A"/>
  </r>
  <r>
    <d v="2016-12-11T00:00:00"/>
    <s v="December"/>
    <s v="Lena Radford"/>
    <x v="16"/>
    <x v="0"/>
    <s v="Storage"/>
    <s v="Steel Personal Filing/Posting Tote"/>
    <n v="85.22"/>
    <n v="3"/>
    <n v="7.46"/>
    <m/>
    <n v="8.7538136587655482E-2"/>
    <m/>
    <s v="Lena"/>
    <s v="OKAY"/>
  </r>
  <r>
    <d v="2016-12-11T00:00:00"/>
    <s v="December"/>
    <s v="Cynthia Arntzen"/>
    <x v="15"/>
    <x v="0"/>
    <s v="Art"/>
    <s v="Prang Drawing Pencil Set"/>
    <n v="6.67"/>
    <n v="3"/>
    <n v="1.67"/>
    <m/>
    <n v="0.25037481259370314"/>
    <m/>
    <s v="Cynthia"/>
    <s v="OKAY"/>
  </r>
  <r>
    <d v="2016-12-11T00:00:00"/>
    <s v="December"/>
    <s v="Noel Staavos"/>
    <x v="10"/>
    <x v="0"/>
    <s v="Storage"/>
    <s v="Acco Perma 4000 Stacking Storage Drawers"/>
    <n v="64.959999999999994"/>
    <n v="5"/>
    <n v="-4.0599999999999996"/>
    <m/>
    <n v="-6.25E-2"/>
    <m/>
    <s v="Noel"/>
    <s v="OKAY"/>
  </r>
  <r>
    <d v="2016-12-11T00:00:00"/>
    <s v="December"/>
    <s v="Noel Staavos"/>
    <x v="10"/>
    <x v="0"/>
    <s v="Supplies"/>
    <s v="Elite 5&quot; Scissors"/>
    <n v="13.52"/>
    <n v="2"/>
    <n v="1.69"/>
    <m/>
    <n v="0.125"/>
    <m/>
    <s v="Noel"/>
    <s v="OKAY"/>
  </r>
  <r>
    <d v="2016-12-11T00:00:00"/>
    <s v="December"/>
    <s v="Noel Staavos"/>
    <x v="10"/>
    <x v="1"/>
    <s v="Chairs"/>
    <s v="Office Star - Contemporary Task Swivel chair with Loop Arms, Charcoal"/>
    <n v="458.43"/>
    <n v="5"/>
    <n v="-137.53"/>
    <m/>
    <n v="-0.30000218135811357"/>
    <m/>
    <s v="Noel"/>
    <s v="GREAT"/>
  </r>
  <r>
    <d v="2016-12-11T00:00:00"/>
    <s v="December"/>
    <s v="Noel Staavos"/>
    <x v="10"/>
    <x v="0"/>
    <s v="Appliances"/>
    <s v="Belkin 325VA UPS Surge Protector, 6'"/>
    <n v="387.14"/>
    <n v="4"/>
    <n v="24.2"/>
    <m/>
    <n v="6.2509686418349947E-2"/>
    <m/>
    <s v="Noel"/>
    <s v="GREAT"/>
  </r>
  <r>
    <d v="2016-12-11T00:00:00"/>
    <s v="December"/>
    <s v="Noel Staavos"/>
    <x v="10"/>
    <x v="1"/>
    <s v="Tables"/>
    <s v="Lesro Round Back Collection Coffee Table, End Table"/>
    <n v="328.59"/>
    <n v="3"/>
    <n v="-147.87"/>
    <m/>
    <n v="-0.45001369487811566"/>
    <m/>
    <s v="Noel"/>
    <s v="GREAT"/>
  </r>
  <r>
    <d v="2016-12-11T00:00:00"/>
    <s v="December"/>
    <s v="Deborah Brumfield"/>
    <x v="11"/>
    <x v="1"/>
    <s v="Chairs"/>
    <s v="Global Fabric Manager's Chair, Dark Gray"/>
    <n v="403.92"/>
    <n v="5"/>
    <n v="25.25"/>
    <m/>
    <n v="6.2512378688849277E-2"/>
    <m/>
    <s v="Deborah"/>
    <s v="GREAT"/>
  </r>
  <r>
    <d v="2016-12-11T00:00:00"/>
    <s v="December"/>
    <s v="William Brown"/>
    <x v="3"/>
    <x v="0"/>
    <s v="Binders"/>
    <s v="Ibico Laser Imprintable Binding System Covers"/>
    <n v="209.6"/>
    <n v="5"/>
    <n v="68.12"/>
    <m/>
    <n v="0.32500000000000001"/>
    <m/>
    <s v="William"/>
    <e v="#N/A"/>
  </r>
  <r>
    <d v="2016-12-11T00:00:00"/>
    <s v="December"/>
    <s v="William Brown"/>
    <x v="3"/>
    <x v="0"/>
    <s v="Art"/>
    <s v="Boston 16765 Mini Stand Up Battery Pencil Sharpener"/>
    <n v="23.32"/>
    <n v="2"/>
    <n v="6.06"/>
    <m/>
    <n v="0.25986277873070324"/>
    <m/>
    <s v="William"/>
    <s v="OKAY"/>
  </r>
  <r>
    <d v="2016-12-11T00:00:00"/>
    <s v="December"/>
    <s v="William Brown"/>
    <x v="3"/>
    <x v="0"/>
    <s v="Paper"/>
    <s v="IBM Multi-Purpose Copy Paper, 8 1/2 x 11&quot;, Case"/>
    <n v="30.98"/>
    <n v="1"/>
    <n v="13.94"/>
    <m/>
    <n v="0.44996772111039379"/>
    <m/>
    <s v="William"/>
    <s v="OKAY"/>
  </r>
  <r>
    <d v="2016-12-11T00:00:00"/>
    <s v="December"/>
    <s v="William Brown"/>
    <x v="3"/>
    <x v="2"/>
    <s v="Accessories"/>
    <s v="Microsoft Natural Ergonomic Keyboard 4000"/>
    <n v="119.96"/>
    <n v="4"/>
    <n v="25.19"/>
    <m/>
    <n v="0.20998666222074028"/>
    <m/>
    <s v="William"/>
    <s v="GREAT"/>
  </r>
  <r>
    <d v="2016-12-11T00:00:00"/>
    <s v="December"/>
    <s v="William Brown"/>
    <x v="3"/>
    <x v="1"/>
    <s v="Chairs"/>
    <s v="Global Wood Trimmed Manager's Task Chair, Khaki"/>
    <n v="363.92"/>
    <n v="5"/>
    <n v="-31.84"/>
    <m/>
    <n v="-8.7491756429984607E-2"/>
    <m/>
    <s v="William"/>
    <e v="#N/A"/>
  </r>
  <r>
    <d v="2016-12-11T00:00:00"/>
    <s v="December"/>
    <s v="William Brown"/>
    <x v="3"/>
    <x v="0"/>
    <s v="Binders"/>
    <s v="Recycled Easel Ring Binders"/>
    <n v="35.81"/>
    <n v="3"/>
    <n v="11.19"/>
    <m/>
    <n v="0.31248254677464393"/>
    <m/>
    <s v="William"/>
    <s v="OKAY"/>
  </r>
  <r>
    <d v="2016-12-11T00:00:00"/>
    <s v="December"/>
    <s v="William Brown"/>
    <x v="3"/>
    <x v="0"/>
    <s v="Binders"/>
    <s v="GBC Recycled VeloBinder Covers"/>
    <n v="122.69"/>
    <n v="9"/>
    <n v="39.869999999999997"/>
    <m/>
    <n v="0.3249653598500285"/>
    <m/>
    <s v="William"/>
    <s v="GREAT"/>
  </r>
  <r>
    <d v="2016-12-11T00:00:00"/>
    <s v="December"/>
    <s v="William Brown"/>
    <x v="3"/>
    <x v="1"/>
    <s v="Tables"/>
    <s v="Hon Non-Folding Utility Tables"/>
    <n v="892.14"/>
    <n v="7"/>
    <n v="111.52"/>
    <m/>
    <n v="0.12500280225076782"/>
    <m/>
    <s v="William"/>
    <s v="GOOD"/>
  </r>
  <r>
    <d v="2016-12-11T00:00:00"/>
    <s v="December"/>
    <s v="William Brown"/>
    <x v="3"/>
    <x v="0"/>
    <s v="Storage"/>
    <s v="Rogers Profile Extra Capacity Storage Tub"/>
    <n v="50.22"/>
    <n v="3"/>
    <n v="2.0099999999999998"/>
    <m/>
    <n v="4.0023894862604534E-2"/>
    <m/>
    <s v="William"/>
    <s v="OKAY"/>
  </r>
  <r>
    <d v="2016-12-11T00:00:00"/>
    <s v="December"/>
    <s v="William Brown"/>
    <x v="3"/>
    <x v="0"/>
    <s v="Appliances"/>
    <s v="Fellowes 8 Outlet Superior Workstation Surge Protector"/>
    <n v="83.42"/>
    <n v="2"/>
    <n v="24.19"/>
    <m/>
    <n v="0.28997842244066174"/>
    <m/>
    <s v="William"/>
    <s v="OKAY"/>
  </r>
  <r>
    <d v="2016-12-11T00:00:00"/>
    <s v="December"/>
    <s v="William Brown"/>
    <x v="3"/>
    <x v="0"/>
    <s v="Binders"/>
    <s v="Black Avery Memo-Size 3-Ring Binder, 5 1/2&quot; x 8 1/2&quot;"/>
    <n v="5.87"/>
    <n v="2"/>
    <n v="2.13"/>
    <m/>
    <n v="0.36286201022146503"/>
    <m/>
    <s v="William"/>
    <s v="OKAY"/>
  </r>
  <r>
    <d v="2016-12-11T00:00:00"/>
    <s v="December"/>
    <s v="Steve Chapman"/>
    <x v="10"/>
    <x v="0"/>
    <s v="Appliances"/>
    <s v="Belkin F5C206VTEL 6 Outlet Surge"/>
    <n v="73.540000000000006"/>
    <n v="4"/>
    <n v="9.19"/>
    <m/>
    <n v="0.12496600489529507"/>
    <m/>
    <s v="Steve"/>
    <s v="OKAY"/>
  </r>
  <r>
    <d v="2016-12-12T00:00:00"/>
    <s v="December"/>
    <s v="Jim Mitchum"/>
    <x v="10"/>
    <x v="0"/>
    <s v="Binders"/>
    <s v="Wilson Jones Century Plastic Molded Ring Binders"/>
    <n v="18.690000000000001"/>
    <n v="3"/>
    <n v="-14.33"/>
    <m/>
    <n v="-0.76672017121455316"/>
    <m/>
    <s v="Jim"/>
    <s v="OKAY"/>
  </r>
  <r>
    <d v="2016-12-12T00:00:00"/>
    <s v="December"/>
    <s v="Jim Mitchum"/>
    <x v="10"/>
    <x v="2"/>
    <s v="Accessories"/>
    <s v="Logitech G602 Wireless Gaming Mouse"/>
    <n v="383.95"/>
    <n v="6"/>
    <n v="76.790000000000006"/>
    <m/>
    <n v="0.2"/>
    <m/>
    <s v="Jim"/>
    <s v="GREAT"/>
  </r>
  <r>
    <d v="2016-12-12T00:00:00"/>
    <s v="December"/>
    <s v="Matthew Grinstein"/>
    <x v="14"/>
    <x v="2"/>
    <s v="Phones"/>
    <s v="Jabra SPEAK 410"/>
    <n v="657.93"/>
    <n v="7"/>
    <n v="184.22"/>
    <m/>
    <n v="0.27999939203258706"/>
    <m/>
    <s v="Matthew"/>
    <s v="GOOD"/>
  </r>
  <r>
    <d v="2016-12-12T00:00:00"/>
    <s v="December"/>
    <s v="Matthew Grinstein"/>
    <x v="14"/>
    <x v="1"/>
    <s v="Furnishings"/>
    <s v="Westinghouse Clip-On Gooseneck Lamps"/>
    <n v="33.479999999999997"/>
    <n v="4"/>
    <n v="8.6999999999999993"/>
    <m/>
    <n v="0.25985663082437277"/>
    <m/>
    <s v="Matthew"/>
    <s v="OKAY"/>
  </r>
  <r>
    <d v="2016-12-12T00:00:00"/>
    <s v="December"/>
    <s v="Matthew Grinstein"/>
    <x v="14"/>
    <x v="0"/>
    <s v="Art"/>
    <s v="Newell 333"/>
    <n v="13.9"/>
    <n v="5"/>
    <n v="3.61"/>
    <m/>
    <n v="0.25971223021582734"/>
    <m/>
    <s v="Matthew"/>
    <s v="OKAY"/>
  </r>
  <r>
    <d v="2016-12-12T00:00:00"/>
    <s v="December"/>
    <s v="Matthew Grinstein"/>
    <x v="14"/>
    <x v="0"/>
    <s v="Storage"/>
    <s v="Fellowes Desktop Hanging File Manager"/>
    <n v="26.86"/>
    <n v="2"/>
    <n v="6.72"/>
    <m/>
    <n v="0.25018615040953091"/>
    <m/>
    <s v="Matthew"/>
    <s v="OKAY"/>
  </r>
  <r>
    <d v="2016-12-12T00:00:00"/>
    <s v="December"/>
    <s v="Erin Creighton"/>
    <x v="4"/>
    <x v="2"/>
    <s v="Accessories"/>
    <s v="Case Logic 2.4GHz Wireless Keyboard"/>
    <n v="249.95"/>
    <n v="5"/>
    <n v="20"/>
    <m/>
    <n v="8.0016003200640132E-2"/>
    <m/>
    <s v="Erin"/>
    <e v="#N/A"/>
  </r>
  <r>
    <d v="2016-12-12T00:00:00"/>
    <s v="December"/>
    <s v="Erin Creighton"/>
    <x v="4"/>
    <x v="0"/>
    <s v="Paper"/>
    <s v="Xerox 1907"/>
    <n v="49.12"/>
    <n v="4"/>
    <n v="23.09"/>
    <m/>
    <n v="0.47007328990228014"/>
    <m/>
    <s v="Erin"/>
    <s v="OKAY"/>
  </r>
  <r>
    <d v="2016-12-12T00:00:00"/>
    <s v="December"/>
    <s v="Roy FranzÃ¶sisch"/>
    <x v="3"/>
    <x v="1"/>
    <s v="Furnishings"/>
    <s v="Howard Miller 14-1/2&quot; Diameter Chrome Round Wall Clock"/>
    <n v="383.64"/>
    <n v="6"/>
    <n v="122.76"/>
    <m/>
    <n v="0.31998748827025336"/>
    <m/>
    <s v="Roy"/>
    <e v="#N/A"/>
  </r>
  <r>
    <d v="2016-12-12T00:00:00"/>
    <s v="December"/>
    <s v="Roy FranzÃ¶sisch"/>
    <x v="3"/>
    <x v="0"/>
    <s v="Appliances"/>
    <s v="Belkin F9H710-06 7 Outlet SurgeMaster Surge Protector"/>
    <n v="56.52"/>
    <n v="3"/>
    <n v="15.83"/>
    <m/>
    <n v="0.2800778485491861"/>
    <m/>
    <s v="Roy"/>
    <s v="OKAY"/>
  </r>
  <r>
    <d v="2016-12-12T00:00:00"/>
    <s v="December"/>
    <s v="Noel Staavos"/>
    <x v="20"/>
    <x v="1"/>
    <s v="Furnishings"/>
    <s v="Eldon 500 Class Desk Accessories"/>
    <n v="60.35"/>
    <n v="5"/>
    <n v="19.920000000000002"/>
    <m/>
    <n v="0.33007456503728255"/>
    <m/>
    <s v="Noel"/>
    <s v="OKAY"/>
  </r>
  <r>
    <d v="2016-12-12T00:00:00"/>
    <s v="December"/>
    <s v="Noel Staavos"/>
    <x v="20"/>
    <x v="0"/>
    <s v="Supplies"/>
    <s v="Fiskars Home &amp; Office Scissors"/>
    <n v="35.520000000000003"/>
    <n v="4"/>
    <n v="9.9499999999999993"/>
    <m/>
    <n v="0.28012387387387383"/>
    <m/>
    <s v="Noel"/>
    <s v="OKAY"/>
  </r>
  <r>
    <d v="2016-12-12T00:00:00"/>
    <s v="December"/>
    <s v="Noel Staavos"/>
    <x v="20"/>
    <x v="0"/>
    <s v="Art"/>
    <s v="Sanford Pocket Accent Highlighters"/>
    <n v="11.2"/>
    <n v="7"/>
    <n v="4.82"/>
    <m/>
    <n v="0.43035714285714288"/>
    <m/>
    <s v="Noel"/>
    <s v="OKAY"/>
  </r>
  <r>
    <d v="2016-12-13T00:00:00"/>
    <s v="December"/>
    <s v="Ken Heidel"/>
    <x v="39"/>
    <x v="2"/>
    <s v="Accessories"/>
    <s v="Memorex Mini Travel Drive 16 GB USB 2.0 Flash Drive"/>
    <n v="63.88"/>
    <n v="4"/>
    <n v="24.91"/>
    <m/>
    <n v="0.38994990607388852"/>
    <m/>
    <s v="Ken"/>
    <s v="OKAY"/>
  </r>
  <r>
    <d v="2016-12-13T00:00:00"/>
    <s v="December"/>
    <s v="Rob Williams"/>
    <x v="3"/>
    <x v="0"/>
    <s v="Binders"/>
    <s v="Acco Pressboard Covers with Storage Hooks, 14 7/8&quot; x 11&quot;, Dark Blue"/>
    <n v="6.1"/>
    <n v="2"/>
    <n v="2.21"/>
    <m/>
    <n v="0.36229508196721311"/>
    <m/>
    <s v="Rob"/>
    <s v="OKAY"/>
  </r>
  <r>
    <d v="2016-12-13T00:00:00"/>
    <s v="December"/>
    <s v="Rob Williams"/>
    <x v="3"/>
    <x v="1"/>
    <s v="Tables"/>
    <s v="Bretford CR4500 Series Slim Rectangular Table"/>
    <n v="1114.27"/>
    <n v="4"/>
    <n v="41.79"/>
    <m/>
    <n v="3.7504375061699589E-2"/>
    <m/>
    <s v="Rob"/>
    <s v="GOOD"/>
  </r>
  <r>
    <d v="2016-12-13T00:00:00"/>
    <s v="December"/>
    <s v="Jasper Cacioppo"/>
    <x v="3"/>
    <x v="0"/>
    <s v="Art"/>
    <s v="Crayola Colored Pencils"/>
    <n v="9.84"/>
    <n v="3"/>
    <n v="3.25"/>
    <m/>
    <n v="0.33028455284552843"/>
    <m/>
    <s v="Jasper"/>
    <s v="OKAY"/>
  </r>
  <r>
    <d v="2016-12-14T00:00:00"/>
    <s v="December"/>
    <s v="Michael Chen"/>
    <x v="29"/>
    <x v="1"/>
    <s v="Furnishings"/>
    <s v="Executive Impressions 14&quot;"/>
    <n v="133.38"/>
    <n v="6"/>
    <n v="58.69"/>
    <m/>
    <n v="0.44002099265257161"/>
    <m/>
    <s v="Michael"/>
    <e v="#N/A"/>
  </r>
  <r>
    <d v="2016-12-14T00:00:00"/>
    <s v="December"/>
    <s v="Pete Kriz"/>
    <x v="20"/>
    <x v="0"/>
    <s v="Paper"/>
    <s v="Strathmore Photo Frame Cards"/>
    <n v="14.62"/>
    <n v="2"/>
    <n v="6.73"/>
    <m/>
    <n v="0.46032831737346108"/>
    <m/>
    <s v="Pete"/>
    <s v="OKAY"/>
  </r>
  <r>
    <d v="2016-12-14T00:00:00"/>
    <s v="December"/>
    <s v="Pete Kriz"/>
    <x v="20"/>
    <x v="0"/>
    <s v="Labels"/>
    <s v="Avery 474"/>
    <n v="5.76"/>
    <n v="2"/>
    <n v="2.82"/>
    <m/>
    <n v="0.48958333333333331"/>
    <m/>
    <s v="Pete"/>
    <s v="OKAY"/>
  </r>
  <r>
    <d v="2016-12-14T00:00:00"/>
    <s v="December"/>
    <s v="Pete Kriz"/>
    <x v="20"/>
    <x v="0"/>
    <s v="Fasteners"/>
    <s v="OIC Colored Binder Clips, Assorted Sizes"/>
    <n v="21.48"/>
    <n v="6"/>
    <n v="10.53"/>
    <m/>
    <n v="0.49022346368715081"/>
    <m/>
    <s v="Pete"/>
    <s v="OKAY"/>
  </r>
  <r>
    <d v="2016-12-14T00:00:00"/>
    <s v="December"/>
    <s v="Pete Kriz"/>
    <x v="20"/>
    <x v="1"/>
    <s v="Furnishings"/>
    <s v="GE 48&quot; Fluorescent Tube, Cool White Energy Saver, 34 Watts, 30/Box"/>
    <n v="396.92"/>
    <n v="4"/>
    <n v="198.46"/>
    <m/>
    <n v="0.5"/>
    <m/>
    <s v="Pete"/>
    <e v="#N/A"/>
  </r>
  <r>
    <d v="2016-12-14T00:00:00"/>
    <s v="December"/>
    <s v="Pete Kriz"/>
    <x v="20"/>
    <x v="0"/>
    <s v="Storage"/>
    <s v="Advantus Rolling Storage Box"/>
    <n v="17.149999999999999"/>
    <n v="1"/>
    <n v="4.63"/>
    <m/>
    <n v="0.2699708454810496"/>
    <m/>
    <s v="Pete"/>
    <s v="OKAY"/>
  </r>
  <r>
    <d v="2016-12-14T00:00:00"/>
    <s v="December"/>
    <s v="Pete Kriz"/>
    <x v="20"/>
    <x v="0"/>
    <s v="Binders"/>
    <s v="Acco Recycled 2&quot; Capacity Laser Printer Hanging Data Binders"/>
    <n v="23.12"/>
    <n v="2"/>
    <n v="7.8"/>
    <m/>
    <n v="0.33737024221453282"/>
    <m/>
    <s v="Pete"/>
    <s v="OKAY"/>
  </r>
  <r>
    <d v="2016-12-14T00:00:00"/>
    <s v="December"/>
    <s v="David Smith"/>
    <x v="3"/>
    <x v="1"/>
    <s v="Chairs"/>
    <s v="Global Task Chair, Black"/>
    <n v="81.42"/>
    <n v="2"/>
    <n v="-9.16"/>
    <m/>
    <n v="-0.11250307049864898"/>
    <m/>
    <s v="David"/>
    <s v="OKAY"/>
  </r>
  <r>
    <d v="2016-12-14T00:00:00"/>
    <s v="December"/>
    <s v="David Smith"/>
    <x v="3"/>
    <x v="0"/>
    <s v="Storage"/>
    <s v="Tenex Personal Project File with Scoop Front Design, Black"/>
    <n v="134.80000000000001"/>
    <n v="10"/>
    <n v="35.049999999999997"/>
    <m/>
    <n v="0.26001483679525217"/>
    <m/>
    <s v="David"/>
    <s v="GREAT"/>
  </r>
  <r>
    <d v="2016-12-15T00:00:00"/>
    <s v="December"/>
    <s v="Michael Paige"/>
    <x v="14"/>
    <x v="1"/>
    <s v="Tables"/>
    <s v="Chromcraft Bull-Nose Wood Oval Conference Tables &amp; Bases"/>
    <n v="1652.94"/>
    <n v="3"/>
    <n v="231.41"/>
    <m/>
    <n v="0.1399990320277808"/>
    <m/>
    <s v="Michael"/>
    <s v="GOOD"/>
  </r>
  <r>
    <d v="2016-12-15T00:00:00"/>
    <s v="December"/>
    <s v="Michael Paige"/>
    <x v="14"/>
    <x v="0"/>
    <s v="Storage"/>
    <s v="Recycled Data-Pak for Archival Bound Computer Printouts, 12-1/2 x 12-1/2 x 16"/>
    <n v="296.37"/>
    <n v="3"/>
    <n v="80.02"/>
    <m/>
    <n v="0.27000033741606771"/>
    <m/>
    <s v="Michael"/>
    <e v="#N/A"/>
  </r>
  <r>
    <d v="2016-12-15T00:00:00"/>
    <s v="December"/>
    <s v="Benjamin Patterson"/>
    <x v="3"/>
    <x v="1"/>
    <s v="Furnishings"/>
    <s v="Eldon Expressions Wood Desk Accessories, Oak"/>
    <n v="14.76"/>
    <n v="2"/>
    <n v="4.28"/>
    <m/>
    <n v="0.28997289972899731"/>
    <m/>
    <s v="Benjamin"/>
    <s v="OKAY"/>
  </r>
  <r>
    <d v="2016-12-15T00:00:00"/>
    <s v="December"/>
    <s v="Mike Pelletier"/>
    <x v="11"/>
    <x v="1"/>
    <s v="Tables"/>
    <s v="Bretford Rectangular Conference Table Tops"/>
    <n v="564.20000000000005"/>
    <n v="3"/>
    <n v="-304.67"/>
    <m/>
    <n v="-0.54000354484225455"/>
    <m/>
    <s v="Mike"/>
    <s v="GOOD"/>
  </r>
  <r>
    <d v="2016-12-15T00:00:00"/>
    <s v="December"/>
    <s v="Mike Pelletier"/>
    <x v="11"/>
    <x v="0"/>
    <s v="Appliances"/>
    <s v="Belkin 5 Outlet SurgeMaster Power Centers"/>
    <n v="87.17"/>
    <n v="2"/>
    <n v="8.7200000000000006"/>
    <m/>
    <n v="0.10003441550992315"/>
    <m/>
    <s v="Mike"/>
    <s v="OKAY"/>
  </r>
  <r>
    <d v="2016-12-15T00:00:00"/>
    <s v="December"/>
    <s v="Shahid Hopkins"/>
    <x v="10"/>
    <x v="0"/>
    <s v="Binders"/>
    <s v="Avery Triangle Shaped Sheet Lifters, Black, 2/Pack"/>
    <n v="2.21"/>
    <n v="3"/>
    <n v="-1.48"/>
    <m/>
    <n v="-0.66968325791855199"/>
    <m/>
    <s v="Shahid"/>
    <s v="OKAY"/>
  </r>
  <r>
    <d v="2016-12-15T00:00:00"/>
    <s v="December"/>
    <s v="Tony Chapman"/>
    <x v="13"/>
    <x v="0"/>
    <s v="Paper"/>
    <s v="Xerox 1958"/>
    <n v="19.440000000000001"/>
    <n v="3"/>
    <n v="9.33"/>
    <m/>
    <n v="0.47993827160493824"/>
    <m/>
    <s v="Tony"/>
    <s v="OKAY"/>
  </r>
  <r>
    <d v="2016-12-16T00:00:00"/>
    <s v="December"/>
    <s v="Craig Carreira"/>
    <x v="1"/>
    <x v="0"/>
    <s v="Binders"/>
    <s v="Cardinal Hold-It CD Pocket"/>
    <n v="4.79"/>
    <n v="3"/>
    <n v="-7.9"/>
    <m/>
    <n v="-1.6492693110647183"/>
    <m/>
    <s v="Craig"/>
    <s v="OKAY"/>
  </r>
  <r>
    <d v="2016-12-16T00:00:00"/>
    <s v="December"/>
    <s v="Keith Dawkins"/>
    <x v="20"/>
    <x v="0"/>
    <s v="Fasteners"/>
    <s v="Stockwell Gold Paper Clips"/>
    <n v="3.68"/>
    <n v="2"/>
    <n v="1.8"/>
    <m/>
    <n v="0.4891304347826087"/>
    <m/>
    <s v="Keith"/>
    <s v="OKAY"/>
  </r>
  <r>
    <d v="2016-12-16T00:00:00"/>
    <s v="December"/>
    <s v="Pete Kriz"/>
    <x v="3"/>
    <x v="1"/>
    <s v="Chairs"/>
    <s v="Office Star - Contemporary Swivel Chair with Padded Adjustable Arms and Flex Back"/>
    <n v="563.91999999999996"/>
    <n v="5"/>
    <n v="7.05"/>
    <m/>
    <n v="1.2501773301177473E-2"/>
    <m/>
    <s v="Pete"/>
    <s v="GOOD"/>
  </r>
  <r>
    <d v="2016-12-16T00:00:00"/>
    <s v="December"/>
    <s v="Sandra Flanagan"/>
    <x v="25"/>
    <x v="0"/>
    <s v="Appliances"/>
    <s v="Acco 6 Outlet Guardian Premium Surge Suppressor"/>
    <n v="34.94"/>
    <n v="3"/>
    <n v="3.06"/>
    <m/>
    <n v="8.7578706353749286E-2"/>
    <m/>
    <s v="Sandra"/>
    <s v="OKAY"/>
  </r>
  <r>
    <d v="2016-12-16T00:00:00"/>
    <s v="December"/>
    <s v="Tanja Norvell"/>
    <x v="3"/>
    <x v="2"/>
    <s v="Accessories"/>
    <s v="ImationÂ USB 2.0 SwivelÂ Flash DriveÂ USBÂ flash driveÂ - 4 GB - Pink"/>
    <n v="21.21"/>
    <n v="7"/>
    <n v="4.45"/>
    <m/>
    <n v="0.20980669495520982"/>
    <m/>
    <s v="Tanja"/>
    <s v="OKAY"/>
  </r>
  <r>
    <d v="2016-12-17T00:00:00"/>
    <s v="December"/>
    <s v="Charles McCrossin"/>
    <x v="3"/>
    <x v="1"/>
    <s v="Tables"/>
    <s v="Bretford Â“Just In TimeÂ” Height-Adjustable Multi-Task Work Tables"/>
    <n v="2003.52"/>
    <n v="6"/>
    <n v="-325.57"/>
    <m/>
    <n v="-0.16249900175690785"/>
    <m/>
    <s v="Charles"/>
    <s v="GOOD"/>
  </r>
  <r>
    <d v="2016-12-17T00:00:00"/>
    <s v="December"/>
    <s v="Steve Carroll"/>
    <x v="22"/>
    <x v="0"/>
    <s v="Storage"/>
    <s v="Personal Filing Tote with Lid, Black/Gray"/>
    <n v="46.53"/>
    <n v="3"/>
    <n v="13.03"/>
    <m/>
    <n v="0.28003438641736511"/>
    <m/>
    <s v="Steve"/>
    <s v="OKAY"/>
  </r>
  <r>
    <d v="2016-12-17T00:00:00"/>
    <s v="December"/>
    <s v="Adam Hart"/>
    <x v="0"/>
    <x v="0"/>
    <s v="Paper"/>
    <s v="Xerox 214"/>
    <n v="51.84"/>
    <n v="10"/>
    <n v="18.14"/>
    <m/>
    <n v="0.34992283950617281"/>
    <m/>
    <s v="Adam"/>
    <s v="OKAY"/>
  </r>
  <r>
    <d v="2016-12-17T00:00:00"/>
    <s v="December"/>
    <s v="Adam Hart"/>
    <x v="0"/>
    <x v="2"/>
    <s v="Accessories"/>
    <s v="WD My Passport Ultra 1TB Portable External Hard Drive"/>
    <n v="165.6"/>
    <n v="3"/>
    <n v="-6.21"/>
    <m/>
    <n v="-3.7499999999999999E-2"/>
    <m/>
    <s v="Adam"/>
    <e v="#N/A"/>
  </r>
  <r>
    <d v="2016-12-17T00:00:00"/>
    <s v="December"/>
    <s v="Noel Staavos"/>
    <x v="31"/>
    <x v="0"/>
    <s v="Binders"/>
    <s v="Ibico Plastic and Wire Spiral Binding Combs"/>
    <n v="13.49"/>
    <n v="2"/>
    <n v="4.38"/>
    <m/>
    <n v="0.32468495181616008"/>
    <m/>
    <s v="Noel"/>
    <s v="OKAY"/>
  </r>
  <r>
    <d v="2016-12-17T00:00:00"/>
    <s v="December"/>
    <s v="Noel Staavos"/>
    <x v="31"/>
    <x v="0"/>
    <s v="Binders"/>
    <s v="GBC Laser Imprintable Binding System Covers, Desert Sand"/>
    <n v="11.42"/>
    <n v="1"/>
    <n v="3.85"/>
    <m/>
    <n v="0.3371278458844133"/>
    <m/>
    <s v="Noel"/>
    <s v="OKAY"/>
  </r>
  <r>
    <d v="2016-12-17T00:00:00"/>
    <s v="December"/>
    <s v="Adrian Barton"/>
    <x v="14"/>
    <x v="0"/>
    <s v="Binders"/>
    <s v="GBC Ibimaster 500 Manual ProClick Binding System"/>
    <n v="9892.74"/>
    <n v="13"/>
    <n v="4946.37"/>
    <m/>
    <n v="0.5"/>
    <m/>
    <s v="Adrian"/>
    <s v="GOOD"/>
  </r>
  <r>
    <d v="2016-12-18T00:00:00"/>
    <s v="December"/>
    <s v="Alan Haines"/>
    <x v="16"/>
    <x v="0"/>
    <s v="Binders"/>
    <s v="GBC VeloBinder Electric Binding Machine"/>
    <n v="254.06"/>
    <n v="7"/>
    <n v="-169.37"/>
    <m/>
    <n v="-0.66665354640636076"/>
    <m/>
    <s v="Alan"/>
    <s v="GREAT"/>
  </r>
  <r>
    <d v="2016-12-18T00:00:00"/>
    <s v="December"/>
    <s v="Alan Haines"/>
    <x v="16"/>
    <x v="0"/>
    <s v="Appliances"/>
    <s v="Acco 7-Outlet Masterpiece Power Center, Wihtout Fax/Phone Line Protection"/>
    <n v="194.53"/>
    <n v="2"/>
    <n v="24.32"/>
    <m/>
    <n v="0.12501927723230349"/>
    <m/>
    <s v="Alan"/>
    <s v="GREAT"/>
  </r>
  <r>
    <d v="2016-12-18T00:00:00"/>
    <s v="December"/>
    <s v="Alan Haines"/>
    <x v="16"/>
    <x v="0"/>
    <s v="Supplies"/>
    <s v="Premier Automatic Letter Opener"/>
    <n v="961.48"/>
    <n v="5"/>
    <n v="-204.31"/>
    <m/>
    <n v="-0.2124953197154387"/>
    <m/>
    <s v="Alan"/>
    <s v="GOOD"/>
  </r>
  <r>
    <d v="2016-12-18T00:00:00"/>
    <s v="December"/>
    <s v="Justin Deggeller"/>
    <x v="28"/>
    <x v="1"/>
    <s v="Furnishings"/>
    <s v="Eldon 200 Class Desk Accessories"/>
    <n v="18.84"/>
    <n v="3"/>
    <n v="6.03"/>
    <m/>
    <n v="0.32006369426751596"/>
    <m/>
    <s v="Justin"/>
    <s v="OKAY"/>
  </r>
  <r>
    <d v="2016-12-18T00:00:00"/>
    <s v="December"/>
    <s v="Henry Goldwyn"/>
    <x v="3"/>
    <x v="0"/>
    <s v="Paper"/>
    <s v="Eureka Recycled Copy Paper 8 1/2&quot; x 11&quot;, Ream"/>
    <n v="38.880000000000003"/>
    <n v="6"/>
    <n v="18.66"/>
    <m/>
    <n v="0.47993827160493824"/>
    <m/>
    <s v="Henry"/>
    <s v="OKAY"/>
  </r>
  <r>
    <d v="2016-12-18T00:00:00"/>
    <s v="December"/>
    <s v="Henry Goldwyn"/>
    <x v="3"/>
    <x v="1"/>
    <s v="Furnishings"/>
    <s v="Seth Thomas 12&quot; Clock w/ Goldtone Case"/>
    <n v="183.84"/>
    <n v="8"/>
    <n v="62.51"/>
    <m/>
    <n v="0.34002393385552654"/>
    <m/>
    <s v="Henry"/>
    <s v="GREAT"/>
  </r>
  <r>
    <d v="2016-12-18T00:00:00"/>
    <s v="December"/>
    <s v="Henry Goldwyn"/>
    <x v="3"/>
    <x v="0"/>
    <s v="Supplies"/>
    <s v="Premier Electric Letter Opener"/>
    <n v="579.29999999999995"/>
    <n v="5"/>
    <n v="28.97"/>
    <m/>
    <n v="5.0008631106507856E-2"/>
    <m/>
    <s v="Henry"/>
    <s v="GOOD"/>
  </r>
  <r>
    <d v="2016-12-18T00:00:00"/>
    <s v="December"/>
    <s v="Julie Kriz"/>
    <x v="20"/>
    <x v="0"/>
    <s v="Storage"/>
    <s v="Tennsco Double-Tier Lockers"/>
    <n v="900.08"/>
    <n v="4"/>
    <n v="117.01"/>
    <m/>
    <n v="0.12999955559505821"/>
    <m/>
    <s v="Julie"/>
    <s v="GOOD"/>
  </r>
  <r>
    <d v="2016-12-18T00:00:00"/>
    <s v="December"/>
    <s v="Grace Kelly"/>
    <x v="23"/>
    <x v="0"/>
    <s v="Binders"/>
    <s v="GBC DocuBind TL300 Electric Binding System"/>
    <n v="1793.98"/>
    <n v="2"/>
    <n v="843.17"/>
    <m/>
    <n v="0.4699996655481109"/>
    <m/>
    <s v="Grace"/>
    <s v="GOOD"/>
  </r>
  <r>
    <d v="2016-12-18T00:00:00"/>
    <s v="December"/>
    <s v="Jeremy Ellison"/>
    <x v="3"/>
    <x v="2"/>
    <s v="Accessories"/>
    <s v="SanDisk Cruzer 64 GB USB Flash Drive"/>
    <n v="72.64"/>
    <n v="2"/>
    <n v="21.79"/>
    <m/>
    <n v="0.2999724669603524"/>
    <m/>
    <s v="Jeremy"/>
    <s v="OKAY"/>
  </r>
  <r>
    <d v="2016-12-18T00:00:00"/>
    <s v="December"/>
    <s v="Jeremy Ellison"/>
    <x v="3"/>
    <x v="2"/>
    <s v="Accessories"/>
    <s v="LogitechÂ P710e Mobile Speakerphone"/>
    <n v="772.47"/>
    <n v="3"/>
    <n v="146.77000000000001"/>
    <m/>
    <n v="0.19000090618405893"/>
    <m/>
    <s v="Jeremy"/>
    <s v="GOOD"/>
  </r>
  <r>
    <d v="2016-12-18T00:00:00"/>
    <s v="December"/>
    <s v="Jeremy Ellison"/>
    <x v="3"/>
    <x v="1"/>
    <s v="Furnishings"/>
    <s v="Eldon Expressions Wood and Plastic Desk Accessories, Oak"/>
    <n v="39.92"/>
    <n v="4"/>
    <n v="11.18"/>
    <m/>
    <n v="0.28006012024048094"/>
    <m/>
    <s v="Jeremy"/>
    <s v="OKAY"/>
  </r>
  <r>
    <d v="2016-12-18T00:00:00"/>
    <s v="December"/>
    <s v="Adrian Hane"/>
    <x v="11"/>
    <x v="0"/>
    <s v="Binders"/>
    <s v="Vinyl Sectional Post Binders"/>
    <n v="45.24"/>
    <n v="4"/>
    <n v="-30.16"/>
    <m/>
    <n v="-0.66666666666666663"/>
    <m/>
    <s v="Adrian"/>
    <s v="OKAY"/>
  </r>
  <r>
    <d v="2016-12-18T00:00:00"/>
    <s v="December"/>
    <s v="Adrian Hane"/>
    <x v="11"/>
    <x v="0"/>
    <s v="Art"/>
    <s v="Newell 312"/>
    <n v="18.690000000000001"/>
    <n v="4"/>
    <n v="2.34"/>
    <m/>
    <n v="0.12520064205457462"/>
    <m/>
    <s v="Adrian"/>
    <s v="OKAY"/>
  </r>
  <r>
    <d v="2016-12-18T00:00:00"/>
    <s v="December"/>
    <s v="Adrian Hane"/>
    <x v="11"/>
    <x v="0"/>
    <s v="Paper"/>
    <s v="Black Print Carbonless 8 1/2&quot; x 8 1/4&quot; Rapid Memo Book"/>
    <n v="11.65"/>
    <n v="2"/>
    <n v="3.79"/>
    <m/>
    <n v="0.32532188841201715"/>
    <m/>
    <s v="Adrian"/>
    <s v="OKAY"/>
  </r>
  <r>
    <d v="2016-12-18T00:00:00"/>
    <s v="December"/>
    <s v="Adrian Hane"/>
    <x v="11"/>
    <x v="2"/>
    <s v="Accessories"/>
    <s v="Sony Micro Vault Click 8 GB USB 2.0 Flash Drive"/>
    <n v="112.78"/>
    <n v="3"/>
    <n v="-8.4600000000000009"/>
    <m/>
    <n v="-7.501330023053733E-2"/>
    <m/>
    <s v="Adrian"/>
    <s v="GREAT"/>
  </r>
  <r>
    <d v="2016-12-18T00:00:00"/>
    <s v="December"/>
    <s v="Adrian Hane"/>
    <x v="11"/>
    <x v="1"/>
    <s v="Tables"/>
    <s v="Iceberg OfficeWorks 42&quot; Round Tables"/>
    <n v="377.45"/>
    <n v="5"/>
    <n v="-264.22000000000003"/>
    <m/>
    <n v="-0.70001324678765409"/>
    <m/>
    <s v="Adrian"/>
    <e v="#N/A"/>
  </r>
  <r>
    <d v="2016-12-18T00:00:00"/>
    <s v="December"/>
    <s v="Adrian Hane"/>
    <x v="11"/>
    <x v="0"/>
    <s v="Labels"/>
    <s v="Avery White Multi-Purpose Labels"/>
    <n v="15.94"/>
    <n v="4"/>
    <n v="5.18"/>
    <m/>
    <n v="0.32496863237139273"/>
    <m/>
    <s v="Adrian"/>
    <s v="OKAY"/>
  </r>
  <r>
    <d v="2016-12-18T00:00:00"/>
    <s v="December"/>
    <s v="Adrian Hane"/>
    <x v="11"/>
    <x v="2"/>
    <s v="Phones"/>
    <s v="Macally Suction Cup Mount"/>
    <n v="28.68"/>
    <n v="3"/>
    <n v="-7.17"/>
    <m/>
    <n v="-0.25"/>
    <m/>
    <s v="Adrian"/>
    <s v="OKAY"/>
  </r>
  <r>
    <d v="2016-12-18T00:00:00"/>
    <s v="December"/>
    <s v="Parhena Norris"/>
    <x v="40"/>
    <x v="1"/>
    <s v="Chairs"/>
    <s v="Hon Every-Day Series Multi-Task Chairs"/>
    <n v="563.94000000000005"/>
    <n v="3"/>
    <n v="112.79"/>
    <m/>
    <n v="0.20000354647657551"/>
    <m/>
    <s v="Parhena"/>
    <s v="GOOD"/>
  </r>
  <r>
    <d v="2016-12-18T00:00:00"/>
    <s v="December"/>
    <s v="Andy Yotov"/>
    <x v="3"/>
    <x v="2"/>
    <s v="Phones"/>
    <s v="I Need's 3d Hello Kitty Hybrid Silicone Case Cover for HTC One X 4g with 3d Hello Kitty Stylus Pen Green/pink"/>
    <n v="66.98"/>
    <n v="7"/>
    <n v="6.7"/>
    <m/>
    <n v="0.10002985965959987"/>
    <m/>
    <s v="Andy"/>
    <s v="OKAY"/>
  </r>
  <r>
    <d v="2016-12-19T00:00:00"/>
    <s v="December"/>
    <s v="Erin Smith"/>
    <x v="12"/>
    <x v="1"/>
    <s v="Tables"/>
    <s v="SAFCO PlanMaster Boards, 60w x 37-1/2d, White Melamine"/>
    <n v="455.97"/>
    <n v="6"/>
    <n v="-218.87"/>
    <m/>
    <n v="-0.48000964975765947"/>
    <m/>
    <s v="Erin"/>
    <e v="#N/A"/>
  </r>
  <r>
    <d v="2016-12-19T00:00:00"/>
    <s v="December"/>
    <s v="Erin Smith"/>
    <x v="12"/>
    <x v="0"/>
    <s v="Binders"/>
    <s v="Wilson Jones Clip &amp; Carry Folder Binder Tool for Ring Binders, Clear"/>
    <n v="10.44"/>
    <n v="6"/>
    <n v="-7.66"/>
    <m/>
    <n v="-0.73371647509578553"/>
    <m/>
    <s v="Erin"/>
    <s v="OKAY"/>
  </r>
  <r>
    <d v="2016-12-19T00:00:00"/>
    <s v="December"/>
    <s v="Erin Smith"/>
    <x v="12"/>
    <x v="0"/>
    <s v="Binders"/>
    <s v="Cardinal Slant-D Ring Binder, Heavy Gauge Vinyl"/>
    <n v="5.21"/>
    <n v="2"/>
    <n v="-4.17"/>
    <m/>
    <n v="-0.80038387715930903"/>
    <m/>
    <s v="Erin"/>
    <s v="OKAY"/>
  </r>
  <r>
    <d v="2016-12-19T00:00:00"/>
    <s v="December"/>
    <s v="Mark Haberlin"/>
    <x v="20"/>
    <x v="0"/>
    <s v="Binders"/>
    <s v="GBC Laser Imprintable Binding System Covers, Desert Sand"/>
    <n v="34.25"/>
    <n v="3"/>
    <n v="11.56"/>
    <m/>
    <n v="0.3375182481751825"/>
    <m/>
    <s v="Mark"/>
    <s v="OKAY"/>
  </r>
  <r>
    <d v="2016-12-19T00:00:00"/>
    <s v="December"/>
    <s v="Mark Haberlin"/>
    <x v="20"/>
    <x v="0"/>
    <s v="Art"/>
    <s v="Newell 326"/>
    <n v="3.52"/>
    <n v="2"/>
    <n v="1.02"/>
    <m/>
    <n v="0.28977272727272729"/>
    <m/>
    <s v="Mark"/>
    <s v="OKAY"/>
  </r>
  <r>
    <d v="2016-12-19T00:00:00"/>
    <s v="December"/>
    <s v="Barry Pond"/>
    <x v="1"/>
    <x v="0"/>
    <s v="Binders"/>
    <s v="Wilson Jones Easy Flow II Sheet Lifters"/>
    <n v="1.8"/>
    <n v="5"/>
    <n v="-2.88"/>
    <m/>
    <n v="-1.5999999999999999"/>
    <m/>
    <s v="Barry"/>
    <s v="OKAY"/>
  </r>
  <r>
    <d v="2016-12-19T00:00:00"/>
    <s v="December"/>
    <s v="Clay Ludtke"/>
    <x v="2"/>
    <x v="1"/>
    <s v="Furnishings"/>
    <s v="Eldon &quot;L&quot; Workstation Diamond Chairmat"/>
    <n v="303.92"/>
    <n v="5"/>
    <n v="-30.39"/>
    <m/>
    <n v="-9.9993419320873911E-2"/>
    <m/>
    <s v="Clay"/>
    <e v="#N/A"/>
  </r>
  <r>
    <d v="2016-12-20T00:00:00"/>
    <s v="December"/>
    <s v="Stuart Calhoun"/>
    <x v="29"/>
    <x v="2"/>
    <s v="Accessories"/>
    <s v="SanDisk Ultra 32 GB MicroSDHC Class 10 Memory Card"/>
    <n v="66.3"/>
    <n v="3"/>
    <n v="8.6199999999999992"/>
    <m/>
    <n v="0.13001508295625941"/>
    <m/>
    <s v="Stuart"/>
    <s v="OKAY"/>
  </r>
  <r>
    <d v="2016-12-20T00:00:00"/>
    <s v="December"/>
    <s v="Alejandro Ballentine"/>
    <x v="29"/>
    <x v="1"/>
    <s v="Furnishings"/>
    <s v="C-Line Cubicle Keepers Polyproplyene Holder With Velcro Backings"/>
    <n v="18.920000000000002"/>
    <n v="4"/>
    <n v="7.38"/>
    <m/>
    <n v="0.39006342494714585"/>
    <m/>
    <s v="Alejandro"/>
    <s v="OKAY"/>
  </r>
  <r>
    <d v="2016-12-20T00:00:00"/>
    <s v="December"/>
    <s v="Alejandro Ballentine"/>
    <x v="29"/>
    <x v="0"/>
    <s v="Binders"/>
    <s v="DXL Angle-View Binders with Locking Rings by Samsill"/>
    <n v="15.42"/>
    <n v="2"/>
    <n v="6.94"/>
    <m/>
    <n v="0.45006485084306097"/>
    <m/>
    <s v="Alejandro"/>
    <s v="OKAY"/>
  </r>
  <r>
    <d v="2016-12-20T00:00:00"/>
    <s v="December"/>
    <s v="Matt Collins"/>
    <x v="40"/>
    <x v="0"/>
    <s v="Paper"/>
    <s v="Strathmore Photo Mount Cards"/>
    <n v="33.9"/>
    <n v="5"/>
    <n v="15.59"/>
    <m/>
    <n v="0.45988200589970502"/>
    <m/>
    <s v="Matt"/>
    <s v="OKAY"/>
  </r>
  <r>
    <d v="2016-12-22T00:00:00"/>
    <s v="December"/>
    <s v="Sue Ann Reed"/>
    <x v="11"/>
    <x v="0"/>
    <s v="Binders"/>
    <s v="Avery 3 1/2&quot; Diskette Storage Pages, 10/Pack"/>
    <n v="31.32"/>
    <n v="10"/>
    <n v="-25.06"/>
    <m/>
    <n v="-0.80012771392081727"/>
    <m/>
    <s v="Sue"/>
    <s v="OKAY"/>
  </r>
  <r>
    <d v="2016-12-22T00:00:00"/>
    <s v="December"/>
    <s v="Sue Ann Reed"/>
    <x v="11"/>
    <x v="1"/>
    <s v="Furnishings"/>
    <s v="3M Hangers With Command Adhesive"/>
    <n v="11.84"/>
    <n v="4"/>
    <n v="3.11"/>
    <m/>
    <n v="0.26266891891891891"/>
    <m/>
    <s v="Sue"/>
    <s v="OKAY"/>
  </r>
  <r>
    <d v="2016-12-22T00:00:00"/>
    <s v="December"/>
    <s v="Sue Ann Reed"/>
    <x v="11"/>
    <x v="1"/>
    <s v="Furnishings"/>
    <s v="Seth Thomas 14&quot; Day/Date Wall Clock"/>
    <n v="22.78"/>
    <n v="1"/>
    <n v="4.84"/>
    <m/>
    <n v="0.21246707638279191"/>
    <m/>
    <s v="Sue"/>
    <s v="OKAY"/>
  </r>
  <r>
    <d v="2016-12-22T00:00:00"/>
    <s v="December"/>
    <s v="Lena Creighton"/>
    <x v="20"/>
    <x v="0"/>
    <s v="Binders"/>
    <s v="GBC Pre-Punched Binding Paper, Plastic, White, 8-1/2&quot; x 11&quot;"/>
    <n v="25.58"/>
    <n v="2"/>
    <n v="8.9499999999999993"/>
    <m/>
    <n v="0.34988272087568412"/>
    <m/>
    <s v="Lena"/>
    <s v="OKAY"/>
  </r>
  <r>
    <d v="2016-12-22T00:00:00"/>
    <s v="December"/>
    <s v="Emily Ducich"/>
    <x v="22"/>
    <x v="0"/>
    <s v="Binders"/>
    <s v="Wilson Jones International Size A4 Ring Binders"/>
    <n v="55.36"/>
    <n v="4"/>
    <n v="19.38"/>
    <m/>
    <n v="0.35007225433526012"/>
    <m/>
    <s v="Emily"/>
    <s v="OKAY"/>
  </r>
  <r>
    <d v="2016-12-22T00:00:00"/>
    <s v="December"/>
    <s v="Emily Ducich"/>
    <x v="22"/>
    <x v="2"/>
    <s v="Machines"/>
    <s v="Texas Instrument TI-15 Fraction Calculator"/>
    <n v="11.56"/>
    <n v="1"/>
    <n v="3.76"/>
    <m/>
    <n v="0.32525951557093424"/>
    <m/>
    <s v="Emily"/>
    <s v="OKAY"/>
  </r>
  <r>
    <d v="2016-12-22T00:00:00"/>
    <s v="December"/>
    <s v="Duane Noonan"/>
    <x v="3"/>
    <x v="1"/>
    <s v="Furnishings"/>
    <s v="Deflect-o DuraMat Antistatic Studded Beveled Mat for Medium Pile Carpeting"/>
    <n v="842.72"/>
    <n v="8"/>
    <n v="202.25"/>
    <m/>
    <n v="0.23999667742547939"/>
    <m/>
    <s v="Duane"/>
    <s v="GOOD"/>
  </r>
  <r>
    <d v="2016-12-22T00:00:00"/>
    <s v="December"/>
    <s v="Duane Noonan"/>
    <x v="3"/>
    <x v="1"/>
    <s v="Furnishings"/>
    <s v="Magnifier Swing Arm Lamp"/>
    <n v="41.96"/>
    <n v="2"/>
    <n v="10.91"/>
    <m/>
    <n v="0.26000953288846518"/>
    <m/>
    <s v="Duane"/>
    <s v="OKAY"/>
  </r>
  <r>
    <d v="2016-12-23T00:00:00"/>
    <s v="December"/>
    <s v="Logan Currie"/>
    <x v="6"/>
    <x v="1"/>
    <s v="Furnishings"/>
    <s v="Electrix Architect's Clamp-On Swing Arm Lamp, Black"/>
    <n v="572.76"/>
    <n v="6"/>
    <n v="166.1"/>
    <m/>
    <n v="0.28999930162720861"/>
    <m/>
    <s v="Logan"/>
    <s v="GOOD"/>
  </r>
  <r>
    <d v="2016-12-23T00:00:00"/>
    <s v="December"/>
    <s v="Logan Currie"/>
    <x v="6"/>
    <x v="1"/>
    <s v="Furnishings"/>
    <s v="Electrix Architect's Clamp-On Swing Arm Lamp, Black"/>
    <n v="286.38"/>
    <n v="3"/>
    <n v="83.05"/>
    <m/>
    <n v="0.28999930162720861"/>
    <m/>
    <s v="Logan"/>
    <s v="GREAT"/>
  </r>
  <r>
    <d v="2016-12-23T00:00:00"/>
    <s v="December"/>
    <s v="Ben Peterman"/>
    <x v="1"/>
    <x v="1"/>
    <s v="Bookcases"/>
    <s v="Bush Westfield Collection Bookcases, Fully Assembled"/>
    <n v="141.37"/>
    <n v="2"/>
    <n v="-14.14"/>
    <m/>
    <n v="-0.10002122090966967"/>
    <m/>
    <s v="Ben"/>
    <e v="#N/A"/>
  </r>
  <r>
    <d v="2016-12-23T00:00:00"/>
    <s v="December"/>
    <s v="Matt Collister"/>
    <x v="14"/>
    <x v="0"/>
    <s v="Fasteners"/>
    <s v="Acco Clips to Go Binder Clips, 24 Clips in Two Sizes"/>
    <n v="24.85"/>
    <n v="7"/>
    <n v="11.68"/>
    <m/>
    <n v="0.47002012072434601"/>
    <m/>
    <s v="Matt"/>
    <s v="OKAY"/>
  </r>
  <r>
    <d v="2016-12-23T00:00:00"/>
    <s v="December"/>
    <s v="Neoma Murray"/>
    <x v="10"/>
    <x v="0"/>
    <s v="Binders"/>
    <s v="Universal Recycled Hanging Pressboard Report Binders, Letter Size"/>
    <n v="5.55"/>
    <n v="3"/>
    <n v="-4.07"/>
    <m/>
    <n v="-0.73333333333333339"/>
    <m/>
    <s v="Neoma"/>
    <s v="OKAY"/>
  </r>
  <r>
    <d v="2016-12-23T00:00:00"/>
    <s v="December"/>
    <s v="Edward Hooks"/>
    <x v="22"/>
    <x v="0"/>
    <s v="Art"/>
    <s v="Newell 317"/>
    <n v="8.82"/>
    <n v="3"/>
    <n v="2.56"/>
    <m/>
    <n v="0.29024943310657597"/>
    <m/>
    <s v="Edward"/>
    <s v="OKAY"/>
  </r>
  <r>
    <d v="2016-12-23T00:00:00"/>
    <s v="December"/>
    <s v="Edward Hooks"/>
    <x v="22"/>
    <x v="0"/>
    <s v="Paper"/>
    <s v="Computer Printout Paper with Letter-Trim Perforations"/>
    <n v="37.94"/>
    <n v="2"/>
    <n v="18.21"/>
    <m/>
    <n v="0.47996837111228258"/>
    <m/>
    <s v="Edward"/>
    <s v="OKAY"/>
  </r>
  <r>
    <d v="2016-12-23T00:00:00"/>
    <s v="December"/>
    <s v="Edward Hooks"/>
    <x v="22"/>
    <x v="0"/>
    <s v="Art"/>
    <s v="Sanford EarthWrite Recycled Pencils, Medium Soft, #2"/>
    <n v="4.2"/>
    <n v="2"/>
    <n v="1.18"/>
    <m/>
    <n v="0.28095238095238095"/>
    <m/>
    <s v="Edward"/>
    <s v="OKAY"/>
  </r>
  <r>
    <d v="2016-12-23T00:00:00"/>
    <s v="December"/>
    <s v="Edward Hooks"/>
    <x v="22"/>
    <x v="0"/>
    <s v="Storage"/>
    <s v="SAFCO Boltless Steel Shelving"/>
    <n v="227.28"/>
    <n v="2"/>
    <n v="2.27"/>
    <m/>
    <n v="9.9876803942273839E-3"/>
    <m/>
    <s v="Edward"/>
    <e v="#N/A"/>
  </r>
  <r>
    <d v="2016-12-23T00:00:00"/>
    <s v="December"/>
    <s v="Edward Hooks"/>
    <x v="22"/>
    <x v="0"/>
    <s v="Paper"/>
    <s v="Xerox 1911"/>
    <n v="47.9"/>
    <n v="1"/>
    <n v="22.99"/>
    <m/>
    <n v="0.47995824634655532"/>
    <m/>
    <s v="Edward"/>
    <s v="OKAY"/>
  </r>
  <r>
    <d v="2016-12-23T00:00:00"/>
    <s v="December"/>
    <s v="Edward Hooks"/>
    <x v="22"/>
    <x v="0"/>
    <s v="Envelopes"/>
    <s v="Staple envelope"/>
    <n v="61.96"/>
    <n v="2"/>
    <n v="30.36"/>
    <m/>
    <n v="0.48999354422207875"/>
    <m/>
    <s v="Edward"/>
    <s v="OKAY"/>
  </r>
  <r>
    <d v="2016-12-23T00:00:00"/>
    <s v="December"/>
    <s v="Edward Hooks"/>
    <x v="22"/>
    <x v="0"/>
    <s v="Storage"/>
    <s v="Tennsco Snap-Together Open Shelving Units, Starter Sets and Add-On Units"/>
    <n v="1117.92"/>
    <n v="4"/>
    <n v="55.9"/>
    <m/>
    <n v="5.0003578073565189E-2"/>
    <m/>
    <s v="Edward"/>
    <s v="GOOD"/>
  </r>
  <r>
    <d v="2016-12-23T00:00:00"/>
    <s v="December"/>
    <s v="Carol Adams"/>
    <x v="43"/>
    <x v="2"/>
    <s v="Copiers"/>
    <s v="Hewlett Packard 610 Color Digital Copier / Printer"/>
    <n v="1999.96"/>
    <n v="4"/>
    <n v="899.98"/>
    <m/>
    <n v="0.44999899997999959"/>
    <m/>
    <s v="Carol"/>
    <s v="GOOD"/>
  </r>
  <r>
    <d v="2016-12-23T00:00:00"/>
    <s v="December"/>
    <s v="Laura Armstrong"/>
    <x v="0"/>
    <x v="2"/>
    <s v="Phones"/>
    <s v="Wireless Extenders zBoost YX545 SOHO Signal Booster"/>
    <n v="453.58"/>
    <n v="3"/>
    <n v="39.69"/>
    <m/>
    <n v="8.7503858194805759E-2"/>
    <m/>
    <s v="Laura"/>
    <e v="#N/A"/>
  </r>
  <r>
    <d v="2016-12-23T00:00:00"/>
    <s v="December"/>
    <s v="Laura Armstrong"/>
    <x v="0"/>
    <x v="0"/>
    <s v="Labels"/>
    <s v="Permanent Self-Adhesive File Folder Labels for Typewriters, 1 1/8 x 3 1/2, White"/>
    <n v="45.36"/>
    <n v="9"/>
    <n v="14.74"/>
    <m/>
    <n v="0.32495590828924165"/>
    <m/>
    <s v="Laura"/>
    <s v="OKAY"/>
  </r>
  <r>
    <d v="2016-12-23T00:00:00"/>
    <s v="December"/>
    <s v="Laura Armstrong"/>
    <x v="0"/>
    <x v="2"/>
    <s v="Phones"/>
    <s v="Cisco SPA 502G IP Phone"/>
    <n v="287.88"/>
    <n v="3"/>
    <n v="35.99"/>
    <m/>
    <n v="0.12501736834792276"/>
    <m/>
    <s v="Laura"/>
    <s v="GREAT"/>
  </r>
  <r>
    <d v="2016-12-23T00:00:00"/>
    <s v="December"/>
    <s v="Laura Armstrong"/>
    <x v="0"/>
    <x v="2"/>
    <s v="Phones"/>
    <s v="Cisco SPA112 2 Port Phone Adapter"/>
    <n v="131.88"/>
    <n v="3"/>
    <n v="14.84"/>
    <m/>
    <n v="0.11252653927813164"/>
    <m/>
    <s v="Laura"/>
    <e v="#N/A"/>
  </r>
  <r>
    <d v="2016-12-23T00:00:00"/>
    <s v="December"/>
    <s v="Laura Armstrong"/>
    <x v="0"/>
    <x v="1"/>
    <s v="Furnishings"/>
    <s v="GE General Purpose, Extra Long Life, Showcase &amp; Floodlight Incandescent Bulbs"/>
    <n v="2.33"/>
    <n v="2"/>
    <n v="-0.76"/>
    <m/>
    <n v="-0.3261802575107296"/>
    <m/>
    <s v="Laura"/>
    <s v="OKAY"/>
  </r>
  <r>
    <d v="2016-12-23T00:00:00"/>
    <s v="December"/>
    <s v="Frank Merwin"/>
    <x v="2"/>
    <x v="0"/>
    <s v="Paper"/>
    <s v="Xerox 1952"/>
    <n v="7.97"/>
    <n v="2"/>
    <n v="2.69"/>
    <m/>
    <n v="0.33751568381430364"/>
    <m/>
    <s v="Frank"/>
    <s v="OKAY"/>
  </r>
  <r>
    <d v="2016-12-23T00:00:00"/>
    <s v="December"/>
    <s v="Frank Merwin"/>
    <x v="2"/>
    <x v="2"/>
    <s v="Phones"/>
    <s v="LG G2"/>
    <n v="1499.97"/>
    <n v="5"/>
    <n v="-374.99"/>
    <m/>
    <n v="-0.24999833329999935"/>
    <m/>
    <s v="Frank"/>
    <s v="GOOD"/>
  </r>
  <r>
    <d v="2016-12-24T00:00:00"/>
    <s v="December"/>
    <s v="Ross Baird"/>
    <x v="25"/>
    <x v="0"/>
    <s v="Binders"/>
    <s v="GBC Linen Binding Covers"/>
    <n v="27.88"/>
    <n v="3"/>
    <n v="-20.45"/>
    <m/>
    <n v="-0.7335007173601148"/>
    <m/>
    <s v="Ross"/>
    <s v="OKAY"/>
  </r>
  <r>
    <d v="2016-12-24T00:00:00"/>
    <s v="December"/>
    <s v="Ross Baird"/>
    <x v="25"/>
    <x v="0"/>
    <s v="Storage"/>
    <s v="Tennsco Double-Tier Lockers"/>
    <n v="540.04999999999995"/>
    <n v="3"/>
    <n v="-47.25"/>
    <m/>
    <n v="-8.7491898898250167E-2"/>
    <m/>
    <s v="Ross"/>
    <s v="GOOD"/>
  </r>
  <r>
    <d v="2016-12-24T00:00:00"/>
    <s v="December"/>
    <s v="Ross Baird"/>
    <x v="25"/>
    <x v="2"/>
    <s v="Accessories"/>
    <s v="Microsoft Sculpt Comfort Mouse"/>
    <n v="255.68"/>
    <n v="8"/>
    <n v="76.7"/>
    <m/>
    <n v="0.29998435544430541"/>
    <m/>
    <s v="Ross"/>
    <e v="#N/A"/>
  </r>
  <r>
    <d v="2016-12-24T00:00:00"/>
    <s v="December"/>
    <s v="Benjamin Venier"/>
    <x v="22"/>
    <x v="0"/>
    <s v="Paper"/>
    <s v="Xerox 1898"/>
    <n v="33.4"/>
    <n v="5"/>
    <n v="16.03"/>
    <m/>
    <n v="0.47994011976047912"/>
    <m/>
    <s v="Benjamin"/>
    <s v="OKAY"/>
  </r>
  <r>
    <d v="2016-12-24T00:00:00"/>
    <s v="December"/>
    <s v="Jessica Myrick"/>
    <x v="20"/>
    <x v="1"/>
    <s v="Furnishings"/>
    <s v="Luxo Adjustable Task Clamp Lamp"/>
    <n v="799.56"/>
    <n v="9"/>
    <n v="207.89"/>
    <m/>
    <n v="0.26000550302666464"/>
    <m/>
    <s v="Jessica"/>
    <s v="GOOD"/>
  </r>
  <r>
    <d v="2016-12-24T00:00:00"/>
    <s v="December"/>
    <s v="Pauline Webber"/>
    <x v="20"/>
    <x v="2"/>
    <s v="Phones"/>
    <s v="Samsung Rugby III"/>
    <n v="197.97"/>
    <n v="3"/>
    <n v="53.45"/>
    <m/>
    <n v="0.26999040258625046"/>
    <m/>
    <s v="Pauline"/>
    <e v="#N/A"/>
  </r>
  <r>
    <d v="2016-12-24T00:00:00"/>
    <s v="December"/>
    <s v="Sean Christensen"/>
    <x v="3"/>
    <x v="1"/>
    <s v="Furnishings"/>
    <s v="Eldon 200 Class Desk Accessories, Smoke"/>
    <n v="43.96"/>
    <n v="7"/>
    <n v="18.46"/>
    <m/>
    <n v="0.41992720655141036"/>
    <m/>
    <s v="Sean"/>
    <s v="OKAY"/>
  </r>
  <r>
    <d v="2016-12-24T00:00:00"/>
    <s v="December"/>
    <s v="Sean Christensen"/>
    <x v="3"/>
    <x v="0"/>
    <s v="Envelopes"/>
    <s v="Staple envelope"/>
    <n v="39.76"/>
    <n v="7"/>
    <n v="18.690000000000001"/>
    <m/>
    <n v="0.47007042253521131"/>
    <m/>
    <s v="Sean"/>
    <s v="OKAY"/>
  </r>
  <r>
    <d v="2016-12-25T00:00:00"/>
    <s v="December"/>
    <s v="Grace Kelly"/>
    <x v="3"/>
    <x v="2"/>
    <s v="Phones"/>
    <s v="Samsung Galaxy Note 2"/>
    <n v="2575.94"/>
    <n v="7"/>
    <n v="257.58999999999997"/>
    <m/>
    <n v="9.9998447168800506E-2"/>
    <m/>
    <s v="Grace"/>
    <s v="GOOD"/>
  </r>
  <r>
    <d v="2016-12-25T00:00:00"/>
    <s v="December"/>
    <s v="Grace Kelly"/>
    <x v="3"/>
    <x v="0"/>
    <s v="Paper"/>
    <s v="Xerox 225"/>
    <n v="45.36"/>
    <n v="7"/>
    <n v="21.77"/>
    <m/>
    <n v="0.47993827160493829"/>
    <m/>
    <s v="Grace"/>
    <s v="OKAY"/>
  </r>
  <r>
    <d v="2016-12-25T00:00:00"/>
    <s v="December"/>
    <s v="Grace Kelly"/>
    <x v="3"/>
    <x v="2"/>
    <s v="Accessories"/>
    <s v="SanDisk Cruzer 64 GB USB Flash Drive"/>
    <n v="254.24"/>
    <n v="7"/>
    <n v="76.27"/>
    <m/>
    <n v="0.29999213341724351"/>
    <m/>
    <s v="Grace"/>
    <e v="#N/A"/>
  </r>
  <r>
    <d v="2016-12-25T00:00:00"/>
    <s v="December"/>
    <s v="Brian DeCherney"/>
    <x v="20"/>
    <x v="0"/>
    <s v="Binders"/>
    <s v="GBC Premium Transparent Covers with Diagonal Lined Pattern"/>
    <n v="33.57"/>
    <n v="2"/>
    <n v="11.75"/>
    <m/>
    <n v="0.35001489425081916"/>
    <m/>
    <s v="Brian"/>
    <s v="OKAY"/>
  </r>
  <r>
    <d v="2016-12-25T00:00:00"/>
    <s v="December"/>
    <s v="Saphhira Shifley"/>
    <x v="38"/>
    <x v="1"/>
    <s v="Furnishings"/>
    <s v="Master Big Foot Doorstop, Beige"/>
    <n v="21.12"/>
    <n v="4"/>
    <n v="6.55"/>
    <m/>
    <n v="0.31013257575757575"/>
    <m/>
    <s v="Saphhira"/>
    <s v="OKAY"/>
  </r>
  <r>
    <d v="2016-12-25T00:00:00"/>
    <s v="December"/>
    <s v="Joe Elijah"/>
    <x v="22"/>
    <x v="1"/>
    <s v="Chairs"/>
    <s v="Global Executive Mid-Back Manager's Chair"/>
    <n v="698.35"/>
    <n v="3"/>
    <n v="52.38"/>
    <m/>
    <n v="7.5005369800243429E-2"/>
    <m/>
    <s v="Joe"/>
    <s v="GOOD"/>
  </r>
  <r>
    <d v="2016-12-25T00:00:00"/>
    <s v="December"/>
    <s v="Joe Elijah"/>
    <x v="22"/>
    <x v="1"/>
    <s v="Tables"/>
    <s v="SAFCO PlanMaster Heigh-Adjustable Drafting Table Base, 43w x 30d x 30-37h, Black"/>
    <n v="1747.25"/>
    <n v="5"/>
    <n v="629.01"/>
    <m/>
    <n v="0.36"/>
    <m/>
    <s v="Joe"/>
    <s v="GOOD"/>
  </r>
  <r>
    <d v="2016-12-25T00:00:00"/>
    <s v="December"/>
    <s v="Laurel Workman"/>
    <x v="12"/>
    <x v="1"/>
    <s v="Tables"/>
    <s v="KI Conference Tables"/>
    <n v="35.450000000000003"/>
    <n v="1"/>
    <n v="-24.1"/>
    <m/>
    <n v="-0.67983074753173478"/>
    <m/>
    <s v="Laurel"/>
    <s v="OKAY"/>
  </r>
  <r>
    <d v="2016-12-25T00:00:00"/>
    <s v="December"/>
    <s v="Laurel Workman"/>
    <x v="12"/>
    <x v="2"/>
    <s v="Machines"/>
    <s v="Panasonic KX MC6040 Color Laser Multifunction Printer"/>
    <n v="269.97000000000003"/>
    <n v="2"/>
    <n v="-386.96"/>
    <m/>
    <n v="-1.4333444456791493"/>
    <m/>
    <s v="Laurel"/>
    <e v="#N/A"/>
  </r>
  <r>
    <d v="2016-12-25T00:00:00"/>
    <s v="December"/>
    <s v="Laurel Workman"/>
    <x v="12"/>
    <x v="2"/>
    <s v="Accessories"/>
    <s v="ImationÂ Clip USBÂ flash driveÂ - 8 GB"/>
    <n v="45.12"/>
    <n v="3"/>
    <n v="-7.9"/>
    <m/>
    <n v="-0.17508865248226951"/>
    <m/>
    <s v="Laurel"/>
    <s v="OKAY"/>
  </r>
  <r>
    <d v="2016-12-25T00:00:00"/>
    <s v="December"/>
    <s v="Laurel Workman"/>
    <x v="12"/>
    <x v="2"/>
    <s v="Accessories"/>
    <s v="Hypercom P1300 Pinpad"/>
    <n v="100.8"/>
    <n v="2"/>
    <n v="21.42"/>
    <m/>
    <n v="0.21250000000000002"/>
    <m/>
    <s v="Laurel"/>
    <e v="#N/A"/>
  </r>
  <r>
    <d v="2016-12-25T00:00:00"/>
    <s v="December"/>
    <s v="Laurel Workman"/>
    <x v="12"/>
    <x v="1"/>
    <s v="Chairs"/>
    <s v="Global Stack Chair with Arms, Black"/>
    <n v="47.97"/>
    <n v="2"/>
    <n v="4.2"/>
    <m/>
    <n v="8.7554721701063168E-2"/>
    <m/>
    <s v="Laurel"/>
    <s v="OKAY"/>
  </r>
  <r>
    <d v="2016-12-25T00:00:00"/>
    <s v="December"/>
    <s v="Darren Budd"/>
    <x v="20"/>
    <x v="1"/>
    <s v="Tables"/>
    <s v="Bevis Oval Conference Table, Walnut"/>
    <n v="313.18"/>
    <n v="2"/>
    <n v="-120.05"/>
    <m/>
    <n v="-0.38332588287885561"/>
    <m/>
    <s v="Darren"/>
    <s v="GREAT"/>
  </r>
  <r>
    <d v="2016-12-25T00:00:00"/>
    <s v="December"/>
    <s v="Darren Budd"/>
    <x v="20"/>
    <x v="1"/>
    <s v="Chairs"/>
    <s v="Hon 4070 Series Pagoda Round Back Stacking Chairs"/>
    <n v="866.65"/>
    <n v="3"/>
    <n v="173.33"/>
    <m/>
    <n v="0.2"/>
    <m/>
    <s v="Darren"/>
    <s v="GOOD"/>
  </r>
  <r>
    <d v="2016-12-25T00:00:00"/>
    <s v="December"/>
    <s v="Trudy Schmidt"/>
    <x v="13"/>
    <x v="0"/>
    <s v="Art"/>
    <s v="Newell 327"/>
    <n v="19.89"/>
    <n v="9"/>
    <n v="5.37"/>
    <m/>
    <n v="0.26998491704374056"/>
    <m/>
    <s v="Trudy"/>
    <s v="OKAY"/>
  </r>
  <r>
    <d v="2016-12-25T00:00:00"/>
    <s v="December"/>
    <s v="Trudy Schmidt"/>
    <x v="13"/>
    <x v="2"/>
    <s v="Accessories"/>
    <s v="Razer Tiamat Over Ear 7.1 Surround Sound PC Gaming Headset"/>
    <n v="399.98"/>
    <n v="2"/>
    <n v="171.99"/>
    <m/>
    <n v="0.42999649982499127"/>
    <m/>
    <s v="Trudy"/>
    <s v="GREAT"/>
  </r>
  <r>
    <d v="2016-12-25T00:00:00"/>
    <s v="December"/>
    <s v="Trudy Schmidt"/>
    <x v="13"/>
    <x v="1"/>
    <s v="Furnishings"/>
    <s v="Howard Miller 13-1/2&quot; Diameter Rosebrook Wall Clock"/>
    <n v="343.85"/>
    <n v="5"/>
    <n v="137.54"/>
    <m/>
    <n v="0.39999999999999997"/>
    <m/>
    <s v="Trudy"/>
    <s v="GREAT"/>
  </r>
  <r>
    <d v="2016-12-25T00:00:00"/>
    <s v="December"/>
    <s v="Trudy Schmidt"/>
    <x v="13"/>
    <x v="0"/>
    <s v="Paper"/>
    <s v="Xerox 1906"/>
    <n v="106.32"/>
    <n v="3"/>
    <n v="49.97"/>
    <m/>
    <n v="0.4699962377727615"/>
    <m/>
    <s v="Trudy"/>
    <s v="GREAT"/>
  </r>
  <r>
    <d v="2016-12-25T00:00:00"/>
    <s v="December"/>
    <s v="Joe Elijah"/>
    <x v="20"/>
    <x v="1"/>
    <s v="Chairs"/>
    <s v="Hon 4700 Series Mobuis Mid-Back Task Chairs with Adjustable Arms"/>
    <n v="2563.06"/>
    <n v="8"/>
    <n v="313.26"/>
    <m/>
    <n v="0.12222109509726654"/>
    <m/>
    <s v="Joe"/>
    <s v="GOOD"/>
  </r>
  <r>
    <d v="2016-12-26T00:00:00"/>
    <s v="December"/>
    <s v="Frank Preis"/>
    <x v="22"/>
    <x v="0"/>
    <s v="Paper"/>
    <s v="Strathmore Photo Mount Cards"/>
    <n v="33.9"/>
    <n v="5"/>
    <n v="15.59"/>
    <m/>
    <n v="0.45988200589970502"/>
    <m/>
    <s v="Frank"/>
    <s v="OKAY"/>
  </r>
  <r>
    <d v="2016-12-26T00:00:00"/>
    <s v="December"/>
    <s v="Andrew Roberts"/>
    <x v="20"/>
    <x v="2"/>
    <s v="Accessories"/>
    <s v="Belkin F8E887 USB Wired Ergonomic Keyboard"/>
    <n v="89.97"/>
    <n v="3"/>
    <n v="18.89"/>
    <m/>
    <n v="0.20995887518061576"/>
    <m/>
    <s v="Andrew"/>
    <s v="OKAY"/>
  </r>
  <r>
    <d v="2016-12-26T00:00:00"/>
    <s v="December"/>
    <s v="Sally Hughsby"/>
    <x v="26"/>
    <x v="0"/>
    <s v="Appliances"/>
    <s v="Harmony HEPA Quiet Air Purifiers"/>
    <n v="18.72"/>
    <n v="2"/>
    <n v="3.51"/>
    <m/>
    <n v="0.1875"/>
    <m/>
    <s v="Sally"/>
    <s v="OKAY"/>
  </r>
  <r>
    <d v="2016-12-26T00:00:00"/>
    <s v="December"/>
    <s v="Roy Collins"/>
    <x v="26"/>
    <x v="0"/>
    <s v="Art"/>
    <s v="SANFORD Major Accent Highlighters"/>
    <n v="11.33"/>
    <n v="2"/>
    <n v="2.5499999999999998"/>
    <m/>
    <n v="0.22506619593998234"/>
    <m/>
    <s v="Roy"/>
    <s v="OKAY"/>
  </r>
  <r>
    <d v="2016-12-26T00:00:00"/>
    <s v="December"/>
    <s v="Mike Caudle"/>
    <x v="3"/>
    <x v="0"/>
    <s v="Supplies"/>
    <s v="Fiskars Home &amp; Office Scissors"/>
    <n v="17.760000000000002"/>
    <n v="2"/>
    <n v="4.97"/>
    <m/>
    <n v="0.27984234234234229"/>
    <m/>
    <s v="Mike"/>
    <s v="OKAY"/>
  </r>
  <r>
    <d v="2016-12-26T00:00:00"/>
    <s v="December"/>
    <s v="Mike Caudle"/>
    <x v="3"/>
    <x v="2"/>
    <s v="Phones"/>
    <s v="Mitel 5320 IP Phone VoIP phone"/>
    <n v="302.38"/>
    <n v="2"/>
    <n v="30.24"/>
    <m/>
    <n v="0.10000661419406046"/>
    <m/>
    <s v="Mike"/>
    <s v="GREAT"/>
  </r>
  <r>
    <d v="2016-12-26T00:00:00"/>
    <s v="December"/>
    <s v="Mike Caudle"/>
    <x v="3"/>
    <x v="1"/>
    <s v="Chairs"/>
    <s v="Global Armless Task Chair, Royal Blue"/>
    <n v="146.35"/>
    <n v="3"/>
    <n v="-5.49"/>
    <m/>
    <n v="-3.7512811752647764E-2"/>
    <m/>
    <s v="Mike"/>
    <e v="#N/A"/>
  </r>
  <r>
    <d v="2016-12-26T00:00:00"/>
    <s v="December"/>
    <s v="Mike Caudle"/>
    <x v="3"/>
    <x v="0"/>
    <s v="Appliances"/>
    <s v="Hoover Replacement Belts For Soft Guard &amp; Commercial Ltweight Upright Vacs, 2/Pk"/>
    <n v="7.9"/>
    <n v="2"/>
    <n v="2.0499999999999998"/>
    <m/>
    <n v="0.25949367088607589"/>
    <m/>
    <s v="Mike"/>
    <s v="OKAY"/>
  </r>
  <r>
    <d v="2016-12-26T00:00:00"/>
    <s v="December"/>
    <s v="Mike Caudle"/>
    <x v="3"/>
    <x v="1"/>
    <s v="Tables"/>
    <s v="Bretford Rectangular Conference Table Tops"/>
    <n v="902.71"/>
    <n v="3"/>
    <n v="33.85"/>
    <m/>
    <n v="3.7498199864851395E-2"/>
    <m/>
    <s v="Mike"/>
    <s v="GOOD"/>
  </r>
  <r>
    <d v="2016-12-26T00:00:00"/>
    <s v="December"/>
    <s v="Mike Caudle"/>
    <x v="3"/>
    <x v="0"/>
    <s v="Art"/>
    <s v="Model L Table or Wall-Mount Pencil Sharpener"/>
    <n v="53.97"/>
    <n v="3"/>
    <n v="15.11"/>
    <m/>
    <n v="0.27997035390031499"/>
    <m/>
    <s v="Mike"/>
    <s v="OKAY"/>
  </r>
  <r>
    <d v="2016-12-26T00:00:00"/>
    <s v="December"/>
    <s v="Brenda Bowman"/>
    <x v="23"/>
    <x v="1"/>
    <s v="Chairs"/>
    <s v="Novimex Turbo Task Chair"/>
    <n v="212.94"/>
    <n v="3"/>
    <n v="25.55"/>
    <m/>
    <n v="0.11998685075608154"/>
    <m/>
    <s v="Brenda"/>
    <e v="#N/A"/>
  </r>
  <r>
    <d v="2016-12-26T00:00:00"/>
    <s v="December"/>
    <s v="Brenda Bowman"/>
    <x v="23"/>
    <x v="0"/>
    <s v="Appliances"/>
    <s v="Fellowes Advanced Computer Series Surge Protectors"/>
    <n v="26.49"/>
    <n v="1"/>
    <n v="7.42"/>
    <m/>
    <n v="0.28010570026425069"/>
    <m/>
    <s v="Brenda"/>
    <s v="OKAY"/>
  </r>
  <r>
    <d v="2016-12-26T00:00:00"/>
    <s v="December"/>
    <s v="Anthony Johnson"/>
    <x v="20"/>
    <x v="0"/>
    <s v="Binders"/>
    <s v="Round Ring Binders"/>
    <n v="4.99"/>
    <n v="3"/>
    <n v="1.68"/>
    <m/>
    <n v="0.33667334669338672"/>
    <m/>
    <s v="Anthony"/>
    <s v="OKAY"/>
  </r>
  <r>
    <d v="2016-12-27T00:00:00"/>
    <s v="December"/>
    <s v="Brooke Gillingham"/>
    <x v="1"/>
    <x v="1"/>
    <s v="Chairs"/>
    <s v="Global Manager's Adjustable Task Chair, Storm"/>
    <n v="845.49"/>
    <n v="8"/>
    <n v="-12.08"/>
    <m/>
    <n v="-1.4287572886728406E-2"/>
    <m/>
    <s v="Brooke"/>
    <s v="GOOD"/>
  </r>
  <r>
    <d v="2016-12-27T00:00:00"/>
    <s v="December"/>
    <s v="Meg Tillman"/>
    <x v="0"/>
    <x v="0"/>
    <s v="Paper"/>
    <s v="Xerox 214"/>
    <n v="10.37"/>
    <n v="2"/>
    <n v="3.63"/>
    <m/>
    <n v="0.35004821600771457"/>
    <m/>
    <s v="Meg"/>
    <s v="OKAY"/>
  </r>
  <r>
    <d v="2016-12-27T00:00:00"/>
    <s v="December"/>
    <s v="Meg Tillman"/>
    <x v="0"/>
    <x v="0"/>
    <s v="Paper"/>
    <s v="It's Hot Message Books with Stickers, 2 3/4&quot; x 5&quot;"/>
    <n v="23.68"/>
    <n v="4"/>
    <n v="7.4"/>
    <m/>
    <n v="0.3125"/>
    <m/>
    <s v="Meg"/>
    <s v="OKAY"/>
  </r>
  <r>
    <d v="2016-12-27T00:00:00"/>
    <s v="December"/>
    <s v="Mitch Webber"/>
    <x v="10"/>
    <x v="2"/>
    <s v="Accessories"/>
    <s v="Micro Innovations USB RF Wireless Keyboard with Mouse"/>
    <n v="40"/>
    <n v="2"/>
    <n v="0.5"/>
    <m/>
    <n v="1.2500000000000001E-2"/>
    <m/>
    <s v="Mitch"/>
    <s v="OKAY"/>
  </r>
  <r>
    <d v="2016-12-27T00:00:00"/>
    <s v="December"/>
    <s v="Eugene Moren"/>
    <x v="3"/>
    <x v="0"/>
    <s v="Labels"/>
    <s v="Avery File Folder Labels"/>
    <n v="20.16"/>
    <n v="7"/>
    <n v="9.8800000000000008"/>
    <m/>
    <n v="0.49007936507936511"/>
    <m/>
    <s v="Eugene"/>
    <s v="OKAY"/>
  </r>
  <r>
    <d v="2016-12-27T00:00:00"/>
    <s v="December"/>
    <s v="Ross DeVincentis"/>
    <x v="10"/>
    <x v="0"/>
    <s v="Fasteners"/>
    <s v="OIC Colored Binder Clips, Assorted Sizes"/>
    <n v="17.18"/>
    <n v="6"/>
    <n v="6.23"/>
    <m/>
    <n v="0.36263096623981378"/>
    <m/>
    <s v="Ross"/>
    <s v="OKAY"/>
  </r>
  <r>
    <d v="2016-12-27T00:00:00"/>
    <s v="December"/>
    <s v="Joni Wasserman"/>
    <x v="5"/>
    <x v="0"/>
    <s v="Labels"/>
    <s v="Avery 479"/>
    <n v="2.61"/>
    <n v="1"/>
    <n v="1.2"/>
    <m/>
    <n v="0.45977011494252873"/>
    <m/>
    <s v="Joni"/>
    <s v="OKAY"/>
  </r>
  <r>
    <d v="2016-12-29T00:00:00"/>
    <s v="December"/>
    <s v="Troy Blackwell"/>
    <x v="21"/>
    <x v="1"/>
    <s v="Chairs"/>
    <s v="Global Leather &amp; Oak Executive Chair, Burgundy"/>
    <n v="754.45"/>
    <n v="5"/>
    <n v="60.36"/>
    <m/>
    <n v="8.0005301875538462E-2"/>
    <m/>
    <s v="Troy"/>
    <s v="GOOD"/>
  </r>
  <r>
    <d v="2016-12-29T00:00:00"/>
    <s v="December"/>
    <s v="Kelly Andreada"/>
    <x v="1"/>
    <x v="0"/>
    <s v="Paper"/>
    <s v="White Computer Printout Paper by Universal"/>
    <n v="186.05"/>
    <n v="6"/>
    <n v="67.44"/>
    <m/>
    <n v="0.36248320343993545"/>
    <m/>
    <s v="Kelly"/>
    <e v="#N/A"/>
  </r>
  <r>
    <d v="2016-12-29T00:00:00"/>
    <s v="December"/>
    <s v="Michael Paige"/>
    <x v="15"/>
    <x v="0"/>
    <s v="Binders"/>
    <s v="GBC Wire Binding Strips"/>
    <n v="38.090000000000003"/>
    <n v="4"/>
    <n v="-27.93"/>
    <m/>
    <n v="-0.73326332370700964"/>
    <m/>
    <s v="Michael"/>
    <s v="OKAY"/>
  </r>
  <r>
    <d v="2016-12-29T00:00:00"/>
    <s v="December"/>
    <s v="Michael Paige"/>
    <x v="15"/>
    <x v="0"/>
    <s v="Binders"/>
    <s v="Zipper Ring Binder Pockets"/>
    <n v="2.81"/>
    <n v="3"/>
    <n v="-1.97"/>
    <m/>
    <n v="-0.70106761565836295"/>
    <m/>
    <s v="Michael"/>
    <s v="OKAY"/>
  </r>
  <r>
    <d v="2016-12-29T00:00:00"/>
    <s v="December"/>
    <s v="Carlos Daly"/>
    <x v="42"/>
    <x v="1"/>
    <s v="Furnishings"/>
    <s v="Executive Impressions 10&quot; Spectator Wall Clock"/>
    <n v="70.56"/>
    <n v="6"/>
    <n v="23.99"/>
    <m/>
    <n v="0.3399943310657596"/>
    <m/>
    <s v="Carlos"/>
    <s v="OKAY"/>
  </r>
  <r>
    <d v="2016-12-29T00:00:00"/>
    <s v="December"/>
    <s v="Carlos Daly"/>
    <x v="42"/>
    <x v="0"/>
    <s v="Appliances"/>
    <s v="Belkin 8 Outlet Surge Protector"/>
    <n v="81.96"/>
    <n v="2"/>
    <n v="22.95"/>
    <m/>
    <n v="0.2800146412884334"/>
    <m/>
    <s v="Carlos"/>
    <s v="OKAY"/>
  </r>
  <r>
    <d v="2016-12-29T00:00:00"/>
    <s v="December"/>
    <s v="Phillip Flathmann"/>
    <x v="3"/>
    <x v="0"/>
    <s v="Binders"/>
    <s v="Acco Translucent Poly Ring Binders"/>
    <n v="11.23"/>
    <n v="3"/>
    <n v="3.93"/>
    <m/>
    <n v="0.3499554764024933"/>
    <m/>
    <s v="Phillip"/>
    <s v="OKAY"/>
  </r>
  <r>
    <d v="2016-12-29T00:00:00"/>
    <s v="December"/>
    <s v="Ken Lonsdale"/>
    <x v="11"/>
    <x v="0"/>
    <s v="Envelopes"/>
    <s v="Peel &amp; Seel Recycled Catalog Envelopes, Brown"/>
    <n v="27.79"/>
    <n v="3"/>
    <n v="10.42"/>
    <m/>
    <n v="0.37495501979129187"/>
    <m/>
    <s v="Ken"/>
    <s v="OKAY"/>
  </r>
  <r>
    <d v="2016-12-29T00:00:00"/>
    <s v="December"/>
    <s v="Marc Harrigan"/>
    <x v="16"/>
    <x v="0"/>
    <s v="Paper"/>
    <s v="Xerox 1898"/>
    <n v="37.409999999999997"/>
    <n v="7"/>
    <n v="13.09"/>
    <m/>
    <n v="0.34990644212777333"/>
    <m/>
    <s v="Marc"/>
    <s v="OKAY"/>
  </r>
  <r>
    <d v="2016-12-29T00:00:00"/>
    <s v="December"/>
    <s v="Marc Harrigan"/>
    <x v="16"/>
    <x v="0"/>
    <s v="Paper"/>
    <s v="Astroparche Fine Business Paper"/>
    <n v="25.34"/>
    <n v="6"/>
    <n v="8.8699999999999992"/>
    <m/>
    <n v="0.35003946329913177"/>
    <m/>
    <s v="Marc"/>
    <s v="OKAY"/>
  </r>
  <r>
    <d v="2016-12-29T00:00:00"/>
    <s v="December"/>
    <s v="Frank Olsen"/>
    <x v="3"/>
    <x v="0"/>
    <s v="Storage"/>
    <s v="Project Tote Personal File"/>
    <n v="14.03"/>
    <n v="1"/>
    <n v="4.07"/>
    <m/>
    <n v="0.29009265858873845"/>
    <m/>
    <s v="Frank"/>
    <s v="OKAY"/>
  </r>
  <r>
    <d v="2016-12-29T00:00:00"/>
    <s v="December"/>
    <s v="Frank Olsen"/>
    <x v="3"/>
    <x v="0"/>
    <s v="Supplies"/>
    <s v="Fiskars Spring-Action Scissors"/>
    <n v="27.96"/>
    <n v="2"/>
    <n v="7.27"/>
    <m/>
    <n v="0.26001430615164517"/>
    <m/>
    <s v="Frank"/>
    <s v="OKAY"/>
  </r>
  <r>
    <d v="2016-12-30T00:00:00"/>
    <s v="December"/>
    <s v="Keith Dawkins"/>
    <x v="0"/>
    <x v="0"/>
    <s v="Binders"/>
    <s v="Avery Binding System Hidden Tab Executive Style Index Sets"/>
    <n v="6.92"/>
    <n v="6"/>
    <n v="-10.39"/>
    <m/>
    <n v="-1.5014450867052025"/>
    <m/>
    <s v="Keith"/>
    <s v="OKAY"/>
  </r>
  <r>
    <d v="2016-12-30T00:00:00"/>
    <s v="December"/>
    <s v="Bryan Mills"/>
    <x v="10"/>
    <x v="0"/>
    <s v="Labels"/>
    <s v="Avery 487"/>
    <n v="5.9"/>
    <n v="2"/>
    <n v="1.99"/>
    <m/>
    <n v="0.3372881355932203"/>
    <m/>
    <s v="Bryan"/>
    <s v="OKAY"/>
  </r>
  <r>
    <d v="2016-12-30T00:00:00"/>
    <s v="December"/>
    <s v="Bryan Mills"/>
    <x v="10"/>
    <x v="0"/>
    <s v="Supplies"/>
    <s v="Acme Office Executive Series Stainless Steel Trimmers"/>
    <n v="13.71"/>
    <n v="2"/>
    <n v="1.03"/>
    <m/>
    <n v="7.5127644055433984E-2"/>
    <m/>
    <s v="Bryan"/>
    <s v="OKAY"/>
  </r>
  <r>
    <d v="2016-12-30T00:00:00"/>
    <s v="December"/>
    <s v="Julie Prescott"/>
    <x v="3"/>
    <x v="0"/>
    <s v="Storage"/>
    <s v="Iceberg Mobile Mega Data/Printer Cart"/>
    <n v="481.32"/>
    <n v="4"/>
    <n v="125.14"/>
    <m/>
    <n v="0.25999335161638826"/>
    <m/>
    <s v="Julie"/>
    <e v="#N/A"/>
  </r>
  <r>
    <d v="2016-12-30T00:00:00"/>
    <s v="December"/>
    <s v="Julie Prescott"/>
    <x v="3"/>
    <x v="0"/>
    <s v="Binders"/>
    <s v="Cardinal Hold-It CD Pocket"/>
    <n v="6.38"/>
    <n v="1"/>
    <n v="2.15"/>
    <m/>
    <n v="0.33699059561128525"/>
    <m/>
    <s v="Julie"/>
    <s v="OKAY"/>
  </r>
  <r>
    <d v="2016-12-30T00:00:00"/>
    <s v="December"/>
    <s v="Brian Dahlen"/>
    <x v="2"/>
    <x v="1"/>
    <s v="Chairs"/>
    <s v="Hon Deluxe Fabric Upholstered Stacking Chairs, Rounded Back"/>
    <n v="170.79"/>
    <n v="1"/>
    <n v="0"/>
    <m/>
    <n v="0"/>
    <m/>
    <s v="Brian"/>
    <e v="#N/A"/>
  </r>
  <r>
    <d v="2016-12-30T00:00:00"/>
    <s v="December"/>
    <s v="Carl Jackson"/>
    <x v="2"/>
    <x v="0"/>
    <s v="Art"/>
    <s v="Newell 31"/>
    <n v="16.52"/>
    <n v="5"/>
    <n v="1.65"/>
    <m/>
    <n v="9.9878934624697338E-2"/>
    <m/>
    <s v="Carl"/>
    <s v="OKAY"/>
  </r>
  <r>
    <d v="2016-12-30T00:00:00"/>
    <s v="December"/>
    <s v="Evan Henry"/>
    <x v="16"/>
    <x v="0"/>
    <s v="Paper"/>
    <s v="Embossed Ink Jet Note Cards"/>
    <n v="72.22"/>
    <n v="4"/>
    <n v="25.28"/>
    <m/>
    <n v="0.35004153973968433"/>
    <m/>
    <s v="Evan"/>
    <s v="OKAY"/>
  </r>
  <r>
    <d v="2016-12-31T00:00:00"/>
    <s v="December"/>
    <s v="Kelly Lampkin"/>
    <x v="17"/>
    <x v="0"/>
    <s v="Art"/>
    <s v="Crayola Anti Dust Chalk, 12/Pack"/>
    <n v="3.64"/>
    <n v="2"/>
    <n v="1.64"/>
    <m/>
    <n v="0.4505494505494505"/>
    <m/>
    <s v="Kelly"/>
    <s v="OKAY"/>
  </r>
  <r>
    <d v="2016-12-31T00:00:00"/>
    <s v="December"/>
    <s v="Kelly Lampkin"/>
    <x v="17"/>
    <x v="0"/>
    <s v="Binders"/>
    <s v="Lock-Up Easel 'Spel-Binder'"/>
    <n v="159.77000000000001"/>
    <n v="7"/>
    <n v="53.92"/>
    <m/>
    <n v="0.33748513488139198"/>
    <m/>
    <s v="Kelly"/>
    <s v="GREAT"/>
  </r>
  <r>
    <d v="2016-12-31T00:00:00"/>
    <s v="December"/>
    <s v="Brian DeCherney"/>
    <x v="3"/>
    <x v="2"/>
    <s v="Phones"/>
    <s v="Adtran 1202752G1"/>
    <n v="302.38"/>
    <n v="3"/>
    <n v="22.68"/>
    <m/>
    <n v="7.5004960645545335E-2"/>
    <m/>
    <s v="Brian"/>
    <e v="#N/A"/>
  </r>
  <r>
    <d v="2016-12-31T00:00:00"/>
    <s v="December"/>
    <s v="Emily Phan"/>
    <x v="16"/>
    <x v="0"/>
    <s v="Art"/>
    <s v="Newell 345"/>
    <n v="47.62"/>
    <n v="3"/>
    <n v="3.57"/>
    <m/>
    <n v="7.4968500629987403E-2"/>
    <m/>
    <s v="Emily"/>
    <s v="OKAY"/>
  </r>
  <r>
    <d v="2016-12-31T00:00:00"/>
    <s v="December"/>
    <s v="Emily Phan"/>
    <x v="16"/>
    <x v="0"/>
    <s v="Paper"/>
    <s v="Things To Do Today Pad"/>
    <n v="23.48"/>
    <n v="5"/>
    <n v="8.2200000000000006"/>
    <m/>
    <n v="0.35008517887563884"/>
    <m/>
    <s v="Emily"/>
    <s v="OKAY"/>
  </r>
  <r>
    <d v="2016-12-31T00:00:00"/>
    <s v="December"/>
    <s v="Becky Pak"/>
    <x v="3"/>
    <x v="0"/>
    <s v="Binders"/>
    <s v="GBC Pre-Punched Binding Paper, Plastic, White, 8-1/2&quot; x 11&quot;"/>
    <n v="38.380000000000003"/>
    <n v="3"/>
    <n v="13.43"/>
    <m/>
    <n v="0.349921834288692"/>
    <m/>
    <s v="Becky"/>
    <s v="OKAY"/>
  </r>
  <r>
    <d v="2016-12-31T00:00:00"/>
    <s v="December"/>
    <s v="Duane Benoit"/>
    <x v="10"/>
    <x v="0"/>
    <s v="Storage"/>
    <s v="Tennsco Industrial Shelving"/>
    <n v="156.51"/>
    <n v="4"/>
    <n v="-35.22"/>
    <m/>
    <n v="-0.22503354418248037"/>
    <m/>
    <s v="Duane"/>
    <e v="#N/A"/>
  </r>
  <r>
    <d v="2017-01-01T00:00:00"/>
    <s v="January"/>
    <s v="Guy Armstrong"/>
    <x v="10"/>
    <x v="1"/>
    <s v="Furnishings"/>
    <s v="Linden 10&quot; Round Wall Clock, Black"/>
    <n v="48.9"/>
    <n v="4"/>
    <n v="8.56"/>
    <m/>
    <n v="0.17505112474437629"/>
    <m/>
    <s v="Guy"/>
    <s v="OKAY"/>
  </r>
  <r>
    <d v="2017-01-01T00:00:00"/>
    <s v="January"/>
    <s v="Steven Cartwright"/>
    <x v="3"/>
    <x v="1"/>
    <s v="Furnishings"/>
    <s v="Howard Miller 11-1/2&quot; Diameter Brentwood Wall Clock"/>
    <n v="474.43"/>
    <n v="11"/>
    <n v="199.26"/>
    <m/>
    <n v="0.41999873532449461"/>
    <m/>
    <s v="Steven"/>
    <e v="#N/A"/>
  </r>
  <r>
    <d v="2017-01-01T00:00:00"/>
    <s v="January"/>
    <s v="Dennis Pardue"/>
    <x v="21"/>
    <x v="0"/>
    <s v="Binders"/>
    <s v="Wilson Jones Easy Flow II Sheet Lifters"/>
    <n v="3.6"/>
    <n v="2"/>
    <n v="1.73"/>
    <m/>
    <n v="0.48055555555555551"/>
    <m/>
    <s v="Dennis"/>
    <s v="OKAY"/>
  </r>
  <r>
    <d v="2017-01-01T00:00:00"/>
    <s v="January"/>
    <s v="Janet Martin"/>
    <x v="0"/>
    <x v="0"/>
    <s v="Storage"/>
    <s v="SAFCO Boltless Steel Shelving"/>
    <n v="454.56"/>
    <n v="5"/>
    <n v="-107.96"/>
    <m/>
    <n v="-0.23750439985920449"/>
    <m/>
    <s v="Janet"/>
    <s v="GREAT"/>
  </r>
  <r>
    <d v="2017-01-01T00:00:00"/>
    <s v="January"/>
    <s v="Janet Martin"/>
    <x v="0"/>
    <x v="1"/>
    <s v="Furnishings"/>
    <s v="Tenex Carpeted, Granite-Look or Clear Contemporary Contour Shape Chair Mats"/>
    <n v="141.41999999999999"/>
    <n v="5"/>
    <n v="-187.38"/>
    <m/>
    <n v="-1.3249893932965635"/>
    <m/>
    <s v="Janet"/>
    <s v="GREAT"/>
  </r>
  <r>
    <d v="2017-01-01T00:00:00"/>
    <s v="January"/>
    <s v="Janet Martin"/>
    <x v="0"/>
    <x v="1"/>
    <s v="Chairs"/>
    <s v="Office Star - Contemporary Task Swivel Chair"/>
    <n v="310.74"/>
    <n v="4"/>
    <n v="-26.64"/>
    <m/>
    <n v="-8.5730836068739144E-2"/>
    <m/>
    <s v="Janet"/>
    <e v="#N/A"/>
  </r>
  <r>
    <d v="2017-01-01T00:00:00"/>
    <s v="January"/>
    <s v="Janet Martin"/>
    <x v="0"/>
    <x v="0"/>
    <s v="Art"/>
    <s v="Fluorescent Highlighters by Dixon"/>
    <n v="12.74"/>
    <n v="4"/>
    <n v="2.23"/>
    <m/>
    <n v="0.1750392464678179"/>
    <m/>
    <s v="Janet"/>
    <s v="OKAY"/>
  </r>
  <r>
    <d v="2017-01-01T00:00:00"/>
    <s v="January"/>
    <s v="Janet Martin"/>
    <x v="0"/>
    <x v="0"/>
    <s v="Binders"/>
    <s v="GBC Instant Report Kit"/>
    <n v="6.47"/>
    <n v="5"/>
    <n v="-9.7100000000000009"/>
    <m/>
    <n v="-1.5007727975270482"/>
    <m/>
    <s v="Janet"/>
    <s v="OKAY"/>
  </r>
  <r>
    <d v="2017-01-01T00:00:00"/>
    <s v="January"/>
    <s v="Janet Martin"/>
    <x v="0"/>
    <x v="0"/>
    <s v="Binders"/>
    <s v="Pressboard Covers with Storage Hooks, 9 1/2&quot; x 11&quot;, Light Blue"/>
    <n v="13.75"/>
    <n v="14"/>
    <n v="-22.68"/>
    <m/>
    <n v="-1.6494545454545455"/>
    <m/>
    <s v="Janet"/>
    <s v="OKAY"/>
  </r>
  <r>
    <d v="2017-01-01T00:00:00"/>
    <s v="January"/>
    <s v="Janet Martin"/>
    <x v="0"/>
    <x v="0"/>
    <s v="Appliances"/>
    <s v="Fellowes Superior 10 Outlet Split Surge Protector"/>
    <n v="15.22"/>
    <n v="2"/>
    <n v="-38.82"/>
    <m/>
    <n v="-2.550591327201051"/>
    <m/>
    <s v="Janet"/>
    <s v="OKAY"/>
  </r>
  <r>
    <d v="2017-01-02T00:00:00"/>
    <s v="January"/>
    <s v="Aaron Smayling"/>
    <x v="25"/>
    <x v="2"/>
    <s v="Machines"/>
    <s v="Cisco CP-7937G Unified IP Conference Station Phone"/>
    <n v="695.7"/>
    <n v="2"/>
    <n v="-27.83"/>
    <m/>
    <n v="-4.0002874802357334E-2"/>
    <m/>
    <s v="Aaron"/>
    <s v="GOOD"/>
  </r>
  <r>
    <d v="2017-01-02T00:00:00"/>
    <s v="January"/>
    <s v="Aaron Smayling"/>
    <x v="25"/>
    <x v="0"/>
    <s v="Binders"/>
    <s v="Avery 3 1/2&quot; Diskette Storage Pages, 10/Pack"/>
    <n v="15.66"/>
    <n v="5"/>
    <n v="-12.53"/>
    <m/>
    <n v="-0.80012771392081727"/>
    <m/>
    <s v="Aaron"/>
    <s v="OKAY"/>
  </r>
  <r>
    <d v="2017-01-02T00:00:00"/>
    <s v="January"/>
    <s v="Aaron Smayling"/>
    <x v="25"/>
    <x v="0"/>
    <s v="Binders"/>
    <s v="Avery Recycled Flexi-View Covers for Binding Systems"/>
    <n v="28.85"/>
    <n v="6"/>
    <n v="-21.16"/>
    <m/>
    <n v="-0.73344887348353549"/>
    <m/>
    <s v="Aaron"/>
    <s v="OKAY"/>
  </r>
  <r>
    <d v="2017-01-02T00:00:00"/>
    <s v="January"/>
    <s v="Trudy Schmidt"/>
    <x v="0"/>
    <x v="0"/>
    <s v="Art"/>
    <s v="Newell 319"/>
    <n v="31.74"/>
    <n v="2"/>
    <n v="3.97"/>
    <m/>
    <n v="0.12507876496534343"/>
    <m/>
    <s v="Trudy"/>
    <s v="OKAY"/>
  </r>
  <r>
    <d v="2017-01-02T00:00:00"/>
    <s v="January"/>
    <s v="Trudy Schmidt"/>
    <x v="0"/>
    <x v="0"/>
    <s v="Appliances"/>
    <s v="Hoover Commercial SteamVac"/>
    <n v="5.43"/>
    <n v="2"/>
    <n v="-13.58"/>
    <m/>
    <n v="-2.5009208103130756"/>
    <m/>
    <s v="Trudy"/>
    <s v="OKAY"/>
  </r>
  <r>
    <d v="2017-01-02T00:00:00"/>
    <s v="January"/>
    <s v="Trudy Schmidt"/>
    <x v="0"/>
    <x v="1"/>
    <s v="Tables"/>
    <s v="Bevis Oval Conference Table, Walnut"/>
    <n v="913.43"/>
    <n v="5"/>
    <n v="-169.64"/>
    <m/>
    <n v="-0.18571757003820763"/>
    <m/>
    <s v="Trudy"/>
    <s v="GOOD"/>
  </r>
  <r>
    <d v="2017-01-02T00:00:00"/>
    <s v="January"/>
    <s v="Trudy Schmidt"/>
    <x v="0"/>
    <x v="0"/>
    <s v="Storage"/>
    <s v="Dual Level, Single-Width Filing Carts"/>
    <n v="372.14"/>
    <n v="3"/>
    <n v="27.91"/>
    <m/>
    <n v="7.4998656419627024E-2"/>
    <m/>
    <s v="Trudy"/>
    <e v="#N/A"/>
  </r>
  <r>
    <d v="2017-01-02T00:00:00"/>
    <s v="January"/>
    <s v="Fred Wasserman"/>
    <x v="3"/>
    <x v="2"/>
    <s v="Accessories"/>
    <s v="Kensington K72356US Mouse-in-a-Box USB Desktop Mouse"/>
    <n v="16.59"/>
    <n v="1"/>
    <n v="5.81"/>
    <m/>
    <n v="0.35021097046413502"/>
    <m/>
    <s v="Fred"/>
    <s v="OKAY"/>
  </r>
  <r>
    <d v="2017-01-03T00:00:00"/>
    <s v="January"/>
    <s v="Delfina Latchford"/>
    <x v="3"/>
    <x v="0"/>
    <s v="Paper"/>
    <s v="Xerox 1905"/>
    <n v="38.880000000000003"/>
    <n v="6"/>
    <n v="18.66"/>
    <m/>
    <n v="0.47993827160493824"/>
    <m/>
    <s v="Delfina"/>
    <s v="OKAY"/>
  </r>
  <r>
    <d v="2017-01-03T00:00:00"/>
    <s v="January"/>
    <s v="Christopher Martinez"/>
    <x v="3"/>
    <x v="0"/>
    <s v="Binders"/>
    <s v="GBC ProClick 150 Presentation Binding System"/>
    <n v="2022.27"/>
    <n v="8"/>
    <n v="682.52"/>
    <m/>
    <n v="0.33750191616351921"/>
    <m/>
    <s v="Christopher"/>
    <s v="GOOD"/>
  </r>
  <r>
    <d v="2017-01-03T00:00:00"/>
    <s v="January"/>
    <s v="Christopher Martinez"/>
    <x v="3"/>
    <x v="0"/>
    <s v="Art"/>
    <s v="Manco Dry-Lighter Erasable Highlighter"/>
    <n v="9.1199999999999992"/>
    <n v="3"/>
    <n v="3.1"/>
    <m/>
    <n v="0.33991228070175444"/>
    <m/>
    <s v="Christopher"/>
    <s v="OKAY"/>
  </r>
  <r>
    <d v="2017-01-06T00:00:00"/>
    <s v="January"/>
    <s v="Dennis Pardue"/>
    <x v="33"/>
    <x v="0"/>
    <s v="Binders"/>
    <s v="Wilson Jones Turn Tabs Binder Tool for Ring Binders"/>
    <n v="33.74"/>
    <n v="7"/>
    <n v="15.52"/>
    <m/>
    <n v="0.45998814463544752"/>
    <m/>
    <s v="Dennis"/>
    <s v="OKAY"/>
  </r>
  <r>
    <d v="2017-01-07T00:00:00"/>
    <s v="January"/>
    <s v="Bart Watters"/>
    <x v="14"/>
    <x v="2"/>
    <s v="Machines"/>
    <s v="Lexmark MX611dhe Monochrome Laser Printer"/>
    <n v="3059.98"/>
    <n v="2"/>
    <n v="680"/>
    <m/>
    <n v="0.22222367466454029"/>
    <m/>
    <s v="Bart"/>
    <s v="GOOD"/>
  </r>
  <r>
    <d v="2017-01-07T00:00:00"/>
    <s v="January"/>
    <s v="Thais Sissman"/>
    <x v="16"/>
    <x v="0"/>
    <s v="Binders"/>
    <s v="Zipper Ring Binder Pockets"/>
    <n v="2.81"/>
    <n v="3"/>
    <n v="-1.97"/>
    <m/>
    <n v="-0.70106761565836295"/>
    <m/>
    <s v="Thais"/>
    <s v="OKAY"/>
  </r>
  <r>
    <d v="2017-01-07T00:00:00"/>
    <s v="January"/>
    <s v="Jamie Frazer"/>
    <x v="3"/>
    <x v="0"/>
    <s v="Storage"/>
    <s v="Eldon Fold 'N Roll Cart System"/>
    <n v="153.78"/>
    <n v="11"/>
    <n v="44.6"/>
    <m/>
    <n v="0.290024710625569"/>
    <m/>
    <s v="Jamie"/>
    <e v="#N/A"/>
  </r>
  <r>
    <d v="2017-01-07T00:00:00"/>
    <s v="January"/>
    <s v="Jamie Frazer"/>
    <x v="3"/>
    <x v="0"/>
    <s v="Storage"/>
    <s v="Tennsco Commercial Shelving"/>
    <n v="61.02"/>
    <n v="3"/>
    <n v="0.61"/>
    <m/>
    <n v="9.9967223861029166E-3"/>
    <m/>
    <s v="Jamie"/>
    <s v="OKAY"/>
  </r>
  <r>
    <d v="2017-01-07T00:00:00"/>
    <s v="January"/>
    <s v="Jamie Frazer"/>
    <x v="3"/>
    <x v="0"/>
    <s v="Supplies"/>
    <s v="Acme Galleria Hot Forged Steel Scissors with Colored Handles"/>
    <n v="110.11"/>
    <n v="7"/>
    <n v="31.93"/>
    <m/>
    <n v="0.28998274452819905"/>
    <m/>
    <s v="Jamie"/>
    <e v="#N/A"/>
  </r>
  <r>
    <d v="2017-01-07T00:00:00"/>
    <s v="January"/>
    <s v="Jamie Frazer"/>
    <x v="3"/>
    <x v="0"/>
    <s v="Fasteners"/>
    <s v="Staples"/>
    <n v="7.89"/>
    <n v="1"/>
    <n v="3.55"/>
    <m/>
    <n v="0.44993662864385298"/>
    <m/>
    <s v="Jamie"/>
    <s v="OKAY"/>
  </r>
  <r>
    <d v="2017-01-08T00:00:00"/>
    <s v="January"/>
    <s v="Ricardo Sperren"/>
    <x v="22"/>
    <x v="1"/>
    <s v="Tables"/>
    <s v="Balt Solid Wood Round Tables"/>
    <n v="892.98"/>
    <n v="2"/>
    <n v="80.37"/>
    <m/>
    <n v="9.0002015722636566E-2"/>
    <m/>
    <s v="Ricardo"/>
    <s v="GOOD"/>
  </r>
  <r>
    <d v="2017-01-09T00:00:00"/>
    <s v="January"/>
    <s v="Beth Paige"/>
    <x v="2"/>
    <x v="0"/>
    <s v="Binders"/>
    <s v="Ibico Hi-Tech Manual Binding System"/>
    <n v="274.49"/>
    <n v="3"/>
    <n v="-228.74"/>
    <m/>
    <n v="-0.83332726146672009"/>
    <m/>
    <s v="Beth"/>
    <e v="#N/A"/>
  </r>
  <r>
    <d v="2017-01-12T00:00:00"/>
    <s v="January"/>
    <s v="Dianna Arnett"/>
    <x v="44"/>
    <x v="0"/>
    <s v="Paper"/>
    <s v="Xerox 195"/>
    <n v="40.08"/>
    <n v="6"/>
    <n v="19.239999999999998"/>
    <m/>
    <n v="0.48003992015968061"/>
    <m/>
    <s v="Dianna"/>
    <s v="OKAY"/>
  </r>
  <r>
    <d v="2017-01-12T00:00:00"/>
    <s v="January"/>
    <s v="Dianna Arnett"/>
    <x v="44"/>
    <x v="1"/>
    <s v="Furnishings"/>
    <s v="Flat Face Poster Frame"/>
    <n v="37.68"/>
    <n v="2"/>
    <n v="15.83"/>
    <m/>
    <n v="0.42011677282377918"/>
    <m/>
    <s v="Dianna"/>
    <s v="OKAY"/>
  </r>
  <r>
    <d v="2017-01-12T00:00:00"/>
    <s v="January"/>
    <s v="Linda Southworth"/>
    <x v="3"/>
    <x v="0"/>
    <s v="Envelopes"/>
    <s v="Staple envelope"/>
    <n v="9.7799999999999994"/>
    <n v="1"/>
    <n v="4.8899999999999997"/>
    <m/>
    <n v="0.5"/>
    <m/>
    <s v="Linda"/>
    <s v="OKAY"/>
  </r>
  <r>
    <d v="2017-01-12T00:00:00"/>
    <s v="January"/>
    <s v="David Bremer"/>
    <x v="0"/>
    <x v="0"/>
    <s v="Binders"/>
    <s v="GBC Ibimaster 500 Manual ProClick Binding System"/>
    <n v="760.98"/>
    <n v="5"/>
    <n v="-1141.47"/>
    <m/>
    <n v="-1.5"/>
    <m/>
    <s v="David"/>
    <s v="GOOD"/>
  </r>
  <r>
    <d v="2017-01-13T00:00:00"/>
    <s v="January"/>
    <s v="Cathy Prescott"/>
    <x v="24"/>
    <x v="0"/>
    <s v="Paper"/>
    <s v="Xerox 23"/>
    <n v="32.4"/>
    <n v="5"/>
    <n v="15.55"/>
    <m/>
    <n v="0.47993827160493829"/>
    <m/>
    <s v="Cathy"/>
    <s v="OKAY"/>
  </r>
  <r>
    <d v="2017-01-13T00:00:00"/>
    <s v="January"/>
    <s v="Cathy Prescott"/>
    <x v="24"/>
    <x v="0"/>
    <s v="Art"/>
    <s v="Hunt Boston Vacuum Mount KS Pencil Sharpener"/>
    <n v="209.94"/>
    <n v="6"/>
    <n v="54.58"/>
    <m/>
    <n v="0.25997904163094215"/>
    <m/>
    <s v="Cathy"/>
    <s v="GREAT"/>
  </r>
  <r>
    <d v="2017-01-13T00:00:00"/>
    <s v="January"/>
    <s v="Cathy Prescott"/>
    <x v="24"/>
    <x v="0"/>
    <s v="Supplies"/>
    <s v="Martin Yale Chadless Opener Electric Letter Opener"/>
    <n v="4164.05"/>
    <n v="5"/>
    <n v="83.28"/>
    <m/>
    <n v="1.9999759849185287E-2"/>
    <m/>
    <s v="Cathy"/>
    <s v="GOOD"/>
  </r>
  <r>
    <d v="2017-01-13T00:00:00"/>
    <s v="January"/>
    <s v="Cathy Prescott"/>
    <x v="24"/>
    <x v="1"/>
    <s v="Bookcases"/>
    <s v="Hon Metal Bookcases, Black"/>
    <n v="212.94"/>
    <n v="3"/>
    <n v="53.24"/>
    <m/>
    <n v="0.25002348079271158"/>
    <m/>
    <s v="Cathy"/>
    <e v="#N/A"/>
  </r>
  <r>
    <d v="2017-01-14T00:00:00"/>
    <s v="January"/>
    <s v="Rob Beeghly"/>
    <x v="25"/>
    <x v="0"/>
    <s v="Envelopes"/>
    <s v="Tyvek  Top-Opening Peel &amp; Seel Envelopes, Plain White"/>
    <n v="21.74"/>
    <n v="1"/>
    <n v="7.34"/>
    <m/>
    <n v="0.33762649494020242"/>
    <m/>
    <s v="Rob"/>
    <s v="OKAY"/>
  </r>
  <r>
    <d v="2017-01-14T00:00:00"/>
    <s v="January"/>
    <s v="Rob Beeghly"/>
    <x v="25"/>
    <x v="2"/>
    <s v="Phones"/>
    <s v="Sannysis Cute Owl Design Soft Skin Case Cover for Samsung Galaxy S4"/>
    <n v="7.92"/>
    <n v="5"/>
    <n v="0.69"/>
    <m/>
    <n v="8.7121212121212113E-2"/>
    <m/>
    <s v="Rob"/>
    <s v="OKAY"/>
  </r>
  <r>
    <d v="2017-01-14T00:00:00"/>
    <s v="January"/>
    <s v="Tracy Poddar"/>
    <x v="26"/>
    <x v="2"/>
    <s v="Accessories"/>
    <s v="ImationÂ 8GB Mini TravelDrive USB 2.0Â Flash Drive"/>
    <n v="169.06"/>
    <n v="7"/>
    <n v="-14.79"/>
    <m/>
    <n v="-8.7483733585709211E-2"/>
    <m/>
    <s v="Tracy"/>
    <s v="GREAT"/>
  </r>
  <r>
    <d v="2017-01-14T00:00:00"/>
    <s v="January"/>
    <s v="Tracy Poddar"/>
    <x v="26"/>
    <x v="0"/>
    <s v="Storage"/>
    <s v="Mobile Personal File Cube"/>
    <n v="168.62"/>
    <n v="9"/>
    <n v="14.75"/>
    <m/>
    <n v="8.7474795397936192E-2"/>
    <m/>
    <s v="Tracy"/>
    <e v="#N/A"/>
  </r>
  <r>
    <d v="2017-01-14T00:00:00"/>
    <s v="January"/>
    <s v="Brosina Hoffman"/>
    <x v="15"/>
    <x v="0"/>
    <s v="Envelopes"/>
    <s v="#10- 4 1/8&quot; x 9 1/2&quot; Security-Tint Envelopes"/>
    <n v="18.34"/>
    <n v="3"/>
    <n v="6.65"/>
    <m/>
    <n v="0.36259541984732829"/>
    <m/>
    <s v="Brosina"/>
    <s v="OKAY"/>
  </r>
  <r>
    <d v="2017-01-14T00:00:00"/>
    <s v="January"/>
    <s v="Brosina Hoffman"/>
    <x v="15"/>
    <x v="0"/>
    <s v="Paper"/>
    <s v="Xerox 1931"/>
    <n v="36.29"/>
    <n v="7"/>
    <n v="12.7"/>
    <m/>
    <n v="0.34995866629925598"/>
    <m/>
    <s v="Brosina"/>
    <s v="OKAY"/>
  </r>
  <r>
    <d v="2017-01-14T00:00:00"/>
    <s v="January"/>
    <s v="Brosina Hoffman"/>
    <x v="15"/>
    <x v="2"/>
    <s v="Phones"/>
    <s v="iHome FM Clock Radio with Lightning Dock"/>
    <n v="111.98"/>
    <n v="2"/>
    <n v="7"/>
    <m/>
    <n v="6.2511162707626355E-2"/>
    <m/>
    <s v="Brosina"/>
    <e v="#N/A"/>
  </r>
  <r>
    <d v="2017-01-14T00:00:00"/>
    <s v="January"/>
    <s v="Brosina Hoffman"/>
    <x v="15"/>
    <x v="0"/>
    <s v="Binders"/>
    <s v="Ibico Presentation Index for Binding Systems"/>
    <n v="5.97"/>
    <n v="5"/>
    <n v="-4.58"/>
    <m/>
    <n v="-0.7671691792294808"/>
    <m/>
    <s v="Brosina"/>
    <s v="OKAY"/>
  </r>
  <r>
    <d v="2017-01-14T00:00:00"/>
    <s v="January"/>
    <s v="Brosina Hoffman"/>
    <x v="15"/>
    <x v="0"/>
    <s v="Binders"/>
    <s v="Avery Durable Slant Ring Binders With Label Holder"/>
    <n v="2.5099999999999998"/>
    <n v="2"/>
    <n v="-1.84"/>
    <m/>
    <n v="-0.73306772908366546"/>
    <m/>
    <s v="Brosina"/>
    <s v="OKAY"/>
  </r>
  <r>
    <d v="2017-01-14T00:00:00"/>
    <s v="January"/>
    <s v="Sean O'Donnell"/>
    <x v="3"/>
    <x v="0"/>
    <s v="Paper"/>
    <s v="Xerox 19"/>
    <n v="154.9"/>
    <n v="5"/>
    <n v="69.709999999999994"/>
    <m/>
    <n v="0.45003227888960612"/>
    <m/>
    <s v="Sean"/>
    <e v="#N/A"/>
  </r>
  <r>
    <d v="2017-01-14T00:00:00"/>
    <s v="January"/>
    <s v="Hallie Redmond"/>
    <x v="18"/>
    <x v="0"/>
    <s v="Storage"/>
    <s v="Tenex Personal Project File with Scoop Front Design, Black"/>
    <n v="67.400000000000006"/>
    <n v="5"/>
    <n v="17.52"/>
    <m/>
    <n v="0.25994065281899109"/>
    <m/>
    <s v="Hallie"/>
    <s v="OKAY"/>
  </r>
  <r>
    <d v="2017-01-14T00:00:00"/>
    <s v="January"/>
    <s v="Hallie Redmond"/>
    <x v="18"/>
    <x v="0"/>
    <s v="Fasteners"/>
    <s v="Bagged Rubber Bands"/>
    <n v="2.52"/>
    <n v="2"/>
    <n v="0.1"/>
    <m/>
    <n v="3.9682539682539687E-2"/>
    <m/>
    <s v="Hallie"/>
    <s v="OKAY"/>
  </r>
  <r>
    <d v="2017-01-14T00:00:00"/>
    <s v="January"/>
    <s v="Hallie Redmond"/>
    <x v="18"/>
    <x v="2"/>
    <s v="Phones"/>
    <s v="ARKON Windshield Dashboard Air Vent Car Mount Holder"/>
    <n v="67.8"/>
    <n v="4"/>
    <n v="1.36"/>
    <m/>
    <n v="2.0058997050147496E-2"/>
    <m/>
    <s v="Hallie"/>
    <s v="OKAY"/>
  </r>
  <r>
    <d v="2017-01-14T00:00:00"/>
    <s v="January"/>
    <s v="Hallie Redmond"/>
    <x v="18"/>
    <x v="0"/>
    <s v="Storage"/>
    <s v="Staple magnet"/>
    <n v="18.760000000000002"/>
    <n v="2"/>
    <n v="5.25"/>
    <m/>
    <n v="0.27985074626865669"/>
    <m/>
    <s v="Hallie"/>
    <s v="OKAY"/>
  </r>
  <r>
    <d v="2017-01-14T00:00:00"/>
    <s v="January"/>
    <s v="Hallie Redmond"/>
    <x v="18"/>
    <x v="2"/>
    <s v="Accessories"/>
    <s v="ImationÂ USB 2.0 SwivelÂ Flash DriveÂ USBÂ flash driveÂ - 4 GB - Pink"/>
    <n v="12.12"/>
    <n v="4"/>
    <n v="2.5499999999999998"/>
    <m/>
    <n v="0.21039603960396039"/>
    <m/>
    <s v="Hallie"/>
    <s v="OKAY"/>
  </r>
  <r>
    <d v="2017-01-14T00:00:00"/>
    <s v="January"/>
    <s v="Hallie Redmond"/>
    <x v="18"/>
    <x v="0"/>
    <s v="Paper"/>
    <s v="Xerox 188"/>
    <n v="11.34"/>
    <n v="1"/>
    <n v="5.56"/>
    <m/>
    <n v="0.49029982363315694"/>
    <m/>
    <s v="Hallie"/>
    <s v="OKAY"/>
  </r>
  <r>
    <d v="2017-01-14T00:00:00"/>
    <s v="January"/>
    <s v="Hallie Redmond"/>
    <x v="18"/>
    <x v="2"/>
    <s v="Accessories"/>
    <s v="Microsoft Sculpt Comfort Mouse"/>
    <n v="159.80000000000001"/>
    <n v="4"/>
    <n v="70.31"/>
    <m/>
    <n v="0.43998748435544427"/>
    <m/>
    <s v="Hallie"/>
    <e v="#N/A"/>
  </r>
  <r>
    <d v="2017-01-14T00:00:00"/>
    <s v="January"/>
    <s v="Hallie Redmond"/>
    <x v="18"/>
    <x v="1"/>
    <s v="Furnishings"/>
    <s v="DAX Charcoal/Nickel-Tone Document Frame, 5 x 7"/>
    <n v="18.96"/>
    <n v="2"/>
    <n v="8.5299999999999994"/>
    <m/>
    <n v="0.44989451476793246"/>
    <m/>
    <s v="Hallie"/>
    <s v="OKAY"/>
  </r>
  <r>
    <d v="2017-01-15T00:00:00"/>
    <s v="January"/>
    <s v="Robert Waldorf"/>
    <x v="2"/>
    <x v="0"/>
    <s v="Appliances"/>
    <s v="Belkin F9M820V08 8 Outlet Surge"/>
    <n v="34.380000000000003"/>
    <n v="1"/>
    <n v="3.87"/>
    <m/>
    <n v="0.112565445026178"/>
    <m/>
    <s v="Robert"/>
    <s v="OKAY"/>
  </r>
  <r>
    <d v="2017-01-15T00:00:00"/>
    <s v="January"/>
    <s v="Robert Waldorf"/>
    <x v="2"/>
    <x v="0"/>
    <s v="Appliances"/>
    <s v="Honeywell Enviracaire Portable HEPA Air Cleaner for 17' x 22' Room"/>
    <n v="1924.16"/>
    <n v="8"/>
    <n v="312.68"/>
    <m/>
    <n v="0.16250207882920339"/>
    <m/>
    <s v="Robert"/>
    <s v="GOOD"/>
  </r>
  <r>
    <d v="2017-01-15T00:00:00"/>
    <s v="January"/>
    <s v="Sanjit Chand"/>
    <x v="32"/>
    <x v="0"/>
    <s v="Paper"/>
    <s v="Telephone Message Books with Fax/Mobile Section, 5 1/2&quot; x 3 3/16&quot;"/>
    <n v="12.7"/>
    <n v="2"/>
    <n v="5.84"/>
    <m/>
    <n v="0.45984251968503936"/>
    <m/>
    <s v="Sanjit"/>
    <s v="OKAY"/>
  </r>
  <r>
    <d v="2017-01-15T00:00:00"/>
    <s v="January"/>
    <s v="Tonja Turnell"/>
    <x v="3"/>
    <x v="0"/>
    <s v="Art"/>
    <s v="Newell 347"/>
    <n v="21.4"/>
    <n v="5"/>
    <n v="6.21"/>
    <m/>
    <n v="0.29018691588785051"/>
    <m/>
    <s v="Tonja"/>
    <s v="OKAY"/>
  </r>
  <r>
    <d v="2017-01-15T00:00:00"/>
    <s v="January"/>
    <s v="Tim Brockman"/>
    <x v="0"/>
    <x v="0"/>
    <s v="Binders"/>
    <s v="Wilson Jones Ledger-Size, Piano-Hinge Binder, 2&quot;, Blue"/>
    <n v="32.78"/>
    <n v="4"/>
    <n v="-52.45"/>
    <m/>
    <n v="-1.6000610128126906"/>
    <m/>
    <s v="Tim"/>
    <s v="OKAY"/>
  </r>
  <r>
    <d v="2017-01-15T00:00:00"/>
    <s v="January"/>
    <s v="Tim Brockman"/>
    <x v="0"/>
    <x v="2"/>
    <s v="Accessories"/>
    <s v="Logitech 910-002974 M325 Wireless Mouse for Web Scrolling"/>
    <n v="47.98"/>
    <n v="2"/>
    <n v="14.4"/>
    <m/>
    <n v="0.30012505210504381"/>
    <m/>
    <s v="Tim"/>
    <s v="OKAY"/>
  </r>
  <r>
    <d v="2017-01-15T00:00:00"/>
    <s v="January"/>
    <s v="Tim Brockman"/>
    <x v="0"/>
    <x v="2"/>
    <s v="Accessories"/>
    <s v="Maxell 74 Minute CDR, 10/Pack"/>
    <n v="62.59"/>
    <n v="8"/>
    <n v="13.3"/>
    <m/>
    <n v="0.21249400862757628"/>
    <m/>
    <s v="Tim"/>
    <s v="OKAY"/>
  </r>
  <r>
    <d v="2017-01-15T00:00:00"/>
    <s v="January"/>
    <s v="Tim Brockman"/>
    <x v="0"/>
    <x v="0"/>
    <s v="Binders"/>
    <s v="Acco D-Ring Binder w/DublLock"/>
    <n v="4.28"/>
    <n v="1"/>
    <n v="-6.63"/>
    <m/>
    <n v="-1.5490654205607475"/>
    <m/>
    <s v="Tim"/>
    <s v="OKAY"/>
  </r>
  <r>
    <d v="2017-01-16T00:00:00"/>
    <s v="January"/>
    <s v="Jack O'Briant"/>
    <x v="3"/>
    <x v="1"/>
    <s v="Furnishings"/>
    <s v="Eldon Expressions Wood and Plastic Desk Accessories, Cherry Wood"/>
    <n v="27.92"/>
    <n v="4"/>
    <n v="8.1"/>
    <m/>
    <n v="0.29011461318051573"/>
    <m/>
    <s v="Jack"/>
    <s v="OKAY"/>
  </r>
  <r>
    <d v="2017-01-16T00:00:00"/>
    <s v="January"/>
    <s v="Jack O'Briant"/>
    <x v="3"/>
    <x v="1"/>
    <s v="Tables"/>
    <s v="Lesro Sheffield Collection Coffee Table, End Table, Center Table, Corner Table"/>
    <n v="399.67"/>
    <n v="7"/>
    <n v="-14.99"/>
    <m/>
    <n v="-3.7505942402482048E-2"/>
    <m/>
    <s v="Jack"/>
    <s v="GREAT"/>
  </r>
  <r>
    <d v="2017-01-16T00:00:00"/>
    <s v="January"/>
    <s v="Andy Reiter"/>
    <x v="14"/>
    <x v="0"/>
    <s v="Binders"/>
    <s v="GBC DocuBind P400 Electric Binding System"/>
    <n v="5443.96"/>
    <n v="4"/>
    <n v="2504.2199999999998"/>
    <m/>
    <n v="0.45999970609629753"/>
    <m/>
    <s v="Andy"/>
    <s v="GOOD"/>
  </r>
  <r>
    <d v="2017-01-16T00:00:00"/>
    <s v="January"/>
    <s v="Andy Reiter"/>
    <x v="14"/>
    <x v="1"/>
    <s v="Chairs"/>
    <s v="Office Star Flex Back Scooter Chair with Aluminum Finish Frame"/>
    <n v="302.67"/>
    <n v="3"/>
    <n v="72.64"/>
    <m/>
    <n v="0.23999735685730333"/>
    <m/>
    <s v="Andy"/>
    <e v="#N/A"/>
  </r>
  <r>
    <d v="2017-01-16T00:00:00"/>
    <s v="January"/>
    <s v="Andy Reiter"/>
    <x v="14"/>
    <x v="0"/>
    <s v="Paper"/>
    <s v="TOPS Money Receipt Book, Consecutively Numbered in Red,"/>
    <n v="56.07"/>
    <n v="7"/>
    <n v="25.23"/>
    <m/>
    <n v="0.44997324772605674"/>
    <m/>
    <s v="Andy"/>
    <s v="OKAY"/>
  </r>
  <r>
    <d v="2017-01-19T00:00:00"/>
    <s v="January"/>
    <s v="Dan Lawera"/>
    <x v="0"/>
    <x v="0"/>
    <s v="Labels"/>
    <s v="Avery 510"/>
    <n v="6"/>
    <n v="2"/>
    <n v="2.1"/>
    <m/>
    <n v="0.35000000000000003"/>
    <m/>
    <s v="Dan"/>
    <s v="OKAY"/>
  </r>
  <r>
    <d v="2017-01-19T00:00:00"/>
    <s v="January"/>
    <s v="Neola Schneider"/>
    <x v="2"/>
    <x v="2"/>
    <s v="Phones"/>
    <s v="Wilson Electronics DB Pro Signal Booster"/>
    <n v="429.6"/>
    <n v="2"/>
    <n v="-93.08"/>
    <m/>
    <n v="-0.21666666666666665"/>
    <m/>
    <s v="Neola"/>
    <e v="#N/A"/>
  </r>
  <r>
    <d v="2017-01-19T00:00:00"/>
    <s v="January"/>
    <s v="Neola Schneider"/>
    <x v="2"/>
    <x v="1"/>
    <s v="Furnishings"/>
    <s v="12-1/2 Diameter Round Wall Clock"/>
    <n v="31.97"/>
    <n v="2"/>
    <n v="6.39"/>
    <m/>
    <n v="0.19987488270253362"/>
    <m/>
    <s v="Neola"/>
    <s v="OKAY"/>
  </r>
  <r>
    <d v="2017-01-19T00:00:00"/>
    <s v="January"/>
    <s v="Neola Schneider"/>
    <x v="2"/>
    <x v="1"/>
    <s v="Chairs"/>
    <s v="Global Comet Stacking Arm Chair"/>
    <n v="887.27"/>
    <n v="3"/>
    <n v="-63.38"/>
    <m/>
    <n v="-7.1432596616587962E-2"/>
    <m/>
    <s v="Neola"/>
    <s v="GOOD"/>
  </r>
  <r>
    <d v="2017-01-19T00:00:00"/>
    <s v="January"/>
    <s v="Neola Schneider"/>
    <x v="2"/>
    <x v="0"/>
    <s v="Paper"/>
    <s v="Strathmore Photo Mount Cards"/>
    <n v="21.7"/>
    <n v="4"/>
    <n v="7.05"/>
    <m/>
    <n v="0.32488479262672809"/>
    <m/>
    <s v="Neola"/>
    <s v="OKAY"/>
  </r>
  <r>
    <d v="2017-01-19T00:00:00"/>
    <s v="January"/>
    <s v="Raymond Messe"/>
    <x v="45"/>
    <x v="0"/>
    <s v="Paper"/>
    <s v="Xerox 191"/>
    <n v="79.92"/>
    <n v="4"/>
    <n v="37.56"/>
    <m/>
    <n v="0.46996996996996998"/>
    <m/>
    <s v="Raymond"/>
    <s v="OKAY"/>
  </r>
  <r>
    <d v="2017-01-19T00:00:00"/>
    <s v="January"/>
    <s v="Raymond Messe"/>
    <x v="45"/>
    <x v="0"/>
    <s v="Paper"/>
    <s v="Xerox 1881"/>
    <n v="12.28"/>
    <n v="1"/>
    <n v="5.77"/>
    <m/>
    <n v="0.46986970684039087"/>
    <m/>
    <s v="Raymond"/>
    <s v="OKAY"/>
  </r>
  <r>
    <d v="2017-01-19T00:00:00"/>
    <s v="January"/>
    <s v="Raymond Messe"/>
    <x v="45"/>
    <x v="0"/>
    <s v="Appliances"/>
    <s v="Avanti 4.4 Cu. Ft. Refrigerator"/>
    <n v="542.94000000000005"/>
    <n v="3"/>
    <n v="152.02000000000001"/>
    <m/>
    <n v="0.27999410616274356"/>
    <m/>
    <s v="Raymond"/>
    <s v="GOOD"/>
  </r>
  <r>
    <d v="2017-01-19T00:00:00"/>
    <s v="January"/>
    <s v="Raymond Messe"/>
    <x v="45"/>
    <x v="0"/>
    <s v="Envelopes"/>
    <s v="Poly String Tie Envelopes"/>
    <n v="2.04"/>
    <n v="1"/>
    <n v="0.96"/>
    <m/>
    <n v="0.47058823529411764"/>
    <m/>
    <s v="Raymond"/>
    <s v="OKAY"/>
  </r>
  <r>
    <d v="2017-01-20T00:00:00"/>
    <s v="January"/>
    <s v="Cynthia Voltz"/>
    <x v="20"/>
    <x v="1"/>
    <s v="Chairs"/>
    <s v="Global Deluxe Steno Chair"/>
    <n v="207.85"/>
    <n v="3"/>
    <n v="2.31"/>
    <m/>
    <n v="1.1113783978830888E-2"/>
    <m/>
    <s v="Cynthia"/>
    <s v="GREAT"/>
  </r>
  <r>
    <d v="2017-01-20T00:00:00"/>
    <s v="January"/>
    <s v="Thea Hendricks"/>
    <x v="3"/>
    <x v="2"/>
    <s v="Phones"/>
    <s v="RCA Visys Integrated PBX 8-Line Router"/>
    <n v="160.78"/>
    <n v="3"/>
    <n v="10.050000000000001"/>
    <m/>
    <n v="6.2507774598830709E-2"/>
    <m/>
    <s v="Thea"/>
    <e v="#N/A"/>
  </r>
  <r>
    <d v="2017-01-20T00:00:00"/>
    <s v="January"/>
    <s v="Tamara Manning"/>
    <x v="3"/>
    <x v="0"/>
    <s v="Art"/>
    <s v="Staples in misc. colors"/>
    <n v="24.2"/>
    <n v="5"/>
    <n v="7.99"/>
    <m/>
    <n v="0.33016528925619837"/>
    <m/>
    <s v="Tamara"/>
    <s v="OKAY"/>
  </r>
  <r>
    <d v="2017-01-20T00:00:00"/>
    <s v="January"/>
    <s v="Tamara Manning"/>
    <x v="3"/>
    <x v="2"/>
    <s v="Phones"/>
    <s v="Panasonic KX-TG9541B DECT 6.0 Digital 2-Line Expandable Cordless Phone With Digital Answering System"/>
    <n v="359.98"/>
    <n v="3"/>
    <n v="130.49"/>
    <m/>
    <n v="0.36249236068670482"/>
    <m/>
    <s v="Tamara"/>
    <e v="#N/A"/>
  </r>
  <r>
    <d v="2017-01-20T00:00:00"/>
    <s v="January"/>
    <s v="Jeremy Farry"/>
    <x v="37"/>
    <x v="0"/>
    <s v="Art"/>
    <s v="Newell 326"/>
    <n v="3.52"/>
    <n v="2"/>
    <n v="1.02"/>
    <m/>
    <n v="0.28977272727272729"/>
    <m/>
    <s v="Jeremy"/>
    <s v="OKAY"/>
  </r>
  <r>
    <d v="2017-01-20T00:00:00"/>
    <s v="January"/>
    <s v="Maris LaWare"/>
    <x v="1"/>
    <x v="0"/>
    <s v="Labels"/>
    <s v="Avery File Folder Labels"/>
    <n v="11.52"/>
    <n v="5"/>
    <n v="4.18"/>
    <m/>
    <n v="0.36284722222222221"/>
    <m/>
    <s v="Maris"/>
    <s v="OKAY"/>
  </r>
  <r>
    <d v="2017-01-21T00:00:00"/>
    <s v="January"/>
    <s v="Darrin Sayre"/>
    <x v="22"/>
    <x v="0"/>
    <s v="Storage"/>
    <s v="Carina Double Wide Media Storage Towers in Natural &amp; Black"/>
    <n v="242.94"/>
    <n v="3"/>
    <n v="9.7200000000000006"/>
    <m/>
    <n v="4.000987898246481E-2"/>
    <m/>
    <s v="Darrin"/>
    <s v="GREAT"/>
  </r>
  <r>
    <d v="2017-01-21T00:00:00"/>
    <s v="January"/>
    <s v="Darrin Sayre"/>
    <x v="22"/>
    <x v="2"/>
    <s v="Accessories"/>
    <s v="LogitechÂ Illuminated - Keyboard"/>
    <n v="179.97"/>
    <n v="3"/>
    <n v="86.39"/>
    <m/>
    <n v="0.48002444851919768"/>
    <m/>
    <s v="Darrin"/>
    <e v="#N/A"/>
  </r>
  <r>
    <d v="2017-01-21T00:00:00"/>
    <s v="January"/>
    <s v="Darrin Sayre"/>
    <x v="22"/>
    <x v="0"/>
    <s v="Binders"/>
    <s v="Wilson Jones Century Plastic Molded Ring Binders"/>
    <n v="99.7"/>
    <n v="6"/>
    <n v="33.65"/>
    <m/>
    <n v="0.3375125376128385"/>
    <m/>
    <s v="Darrin"/>
    <s v="OKAY"/>
  </r>
  <r>
    <d v="2017-01-21T00:00:00"/>
    <s v="January"/>
    <s v="Darrin Sayre"/>
    <x v="22"/>
    <x v="0"/>
    <s v="Binders"/>
    <s v="Wilson Jones Leather-Like Binders with DublLock Round Rings"/>
    <n v="27.94"/>
    <n v="4"/>
    <n v="9.43"/>
    <m/>
    <n v="0.33750894774516821"/>
    <m/>
    <s v="Darrin"/>
    <s v="OKAY"/>
  </r>
  <r>
    <d v="2017-01-21T00:00:00"/>
    <s v="January"/>
    <s v="Darrin Sayre"/>
    <x v="22"/>
    <x v="1"/>
    <s v="Bookcases"/>
    <s v="O'Sullivan Cherrywood Estates Traditional Bookcase"/>
    <n v="84.98"/>
    <n v="1"/>
    <n v="18.7"/>
    <m/>
    <n v="0.22005177688867966"/>
    <m/>
    <s v="Darrin"/>
    <s v="OKAY"/>
  </r>
  <r>
    <d v="2017-01-21T00:00:00"/>
    <s v="January"/>
    <s v="Darrin Sayre"/>
    <x v="22"/>
    <x v="0"/>
    <s v="Binders"/>
    <s v="Acco Translucent Poly Ring Binders"/>
    <n v="18.72"/>
    <n v="5"/>
    <n v="6.55"/>
    <m/>
    <n v="0.34989316239316243"/>
    <m/>
    <s v="Darrin"/>
    <s v="OKAY"/>
  </r>
  <r>
    <d v="2017-01-21T00:00:00"/>
    <s v="January"/>
    <s v="Penelope Sewall"/>
    <x v="25"/>
    <x v="0"/>
    <s v="Storage"/>
    <s v="Fellowes Mobile File Cart, Black"/>
    <n v="348.21"/>
    <n v="7"/>
    <n v="30.47"/>
    <m/>
    <n v="8.7504666724103272E-2"/>
    <m/>
    <s v="Penelope"/>
    <e v="#N/A"/>
  </r>
  <r>
    <d v="2017-01-21T00:00:00"/>
    <s v="January"/>
    <s v="Penelope Sewall"/>
    <x v="25"/>
    <x v="0"/>
    <s v="Binders"/>
    <s v="GBC Recycled VeloBinder Covers"/>
    <n v="35.78"/>
    <n v="7"/>
    <n v="-28.63"/>
    <m/>
    <n v="-0.80016769144773614"/>
    <m/>
    <s v="Penelope"/>
    <s v="OKAY"/>
  </r>
  <r>
    <d v="2017-01-21T00:00:00"/>
    <s v="January"/>
    <s v="Mick Hernandez"/>
    <x v="14"/>
    <x v="0"/>
    <s v="Binders"/>
    <s v="Avery Durable Binders"/>
    <n v="14.4"/>
    <n v="5"/>
    <n v="7.06"/>
    <m/>
    <n v="0.49027777777777776"/>
    <m/>
    <s v="Mick"/>
    <s v="OKAY"/>
  </r>
  <r>
    <d v="2017-01-21T00:00:00"/>
    <s v="January"/>
    <s v="Mick Hernandez"/>
    <x v="14"/>
    <x v="2"/>
    <s v="Accessories"/>
    <s v="Logitech G19 Programmable Gaming Keyboard"/>
    <n v="619.95000000000005"/>
    <n v="5"/>
    <n v="111.59"/>
    <m/>
    <n v="0.17999838696669085"/>
    <m/>
    <s v="Mick"/>
    <s v="GOOD"/>
  </r>
  <r>
    <d v="2017-01-21T00:00:00"/>
    <s v="January"/>
    <s v="Mick Hernandez"/>
    <x v="14"/>
    <x v="0"/>
    <s v="Binders"/>
    <s v="Avery Flip-Chart Easel Binder, Black"/>
    <n v="89.52"/>
    <n v="4"/>
    <n v="42.07"/>
    <m/>
    <n v="0.46995084897229672"/>
    <m/>
    <s v="Mick"/>
    <s v="OKAY"/>
  </r>
  <r>
    <d v="2017-01-21T00:00:00"/>
    <s v="January"/>
    <s v="Mick Hernandez"/>
    <x v="14"/>
    <x v="2"/>
    <s v="Machines"/>
    <s v="I.R.I.S IRISCard Anywhere 5 Card Scanner"/>
    <n v="350.97"/>
    <n v="3"/>
    <n v="152.09"/>
    <m/>
    <n v="0.4333418810724563"/>
    <m/>
    <s v="Mick"/>
    <s v="GREAT"/>
  </r>
  <r>
    <d v="2017-01-21T00:00:00"/>
    <s v="January"/>
    <s v="Mick Hernandez"/>
    <x v="14"/>
    <x v="2"/>
    <s v="Phones"/>
    <s v="Ativa D5772 2-Line 5.8GHz Digital Expandable Corded/Cordless Phone System with Answering &amp; Caller ID/Call Waiting, Black/Silver"/>
    <n v="164.99"/>
    <n v="1"/>
    <n v="49.5"/>
    <m/>
    <n v="0.30001818292017696"/>
    <m/>
    <s v="Mick"/>
    <s v="GREAT"/>
  </r>
  <r>
    <d v="2017-01-21T00:00:00"/>
    <s v="January"/>
    <s v="Bobby Elias"/>
    <x v="1"/>
    <x v="0"/>
    <s v="Envelopes"/>
    <s v="Airmail Envelopes"/>
    <n v="268.58"/>
    <n v="4"/>
    <n v="90.64"/>
    <m/>
    <n v="0.33747859110879441"/>
    <m/>
    <s v="Bobby"/>
    <s v="GREAT"/>
  </r>
  <r>
    <d v="2017-01-22T00:00:00"/>
    <s v="January"/>
    <s v="Alan Dominguez"/>
    <x v="35"/>
    <x v="2"/>
    <s v="Copiers"/>
    <s v="Canon Image Class D660 Copier"/>
    <n v="2999.95"/>
    <n v="5"/>
    <n v="1379.98"/>
    <m/>
    <n v="0.46000100001666699"/>
    <m/>
    <s v="Alan"/>
    <s v="GOOD"/>
  </r>
  <r>
    <d v="2017-01-22T00:00:00"/>
    <s v="January"/>
    <s v="Alan Dominguez"/>
    <x v="35"/>
    <x v="0"/>
    <s v="Storage"/>
    <s v="Advantus Rolling Storage Box"/>
    <n v="51.45"/>
    <n v="3"/>
    <n v="13.89"/>
    <m/>
    <n v="0.26997084548104955"/>
    <m/>
    <s v="Alan"/>
    <s v="OKAY"/>
  </r>
  <r>
    <d v="2017-01-22T00:00:00"/>
    <s v="January"/>
    <s v="Alan Dominguez"/>
    <x v="35"/>
    <x v="0"/>
    <s v="Paper"/>
    <s v="Great White Multi-Use Recycled Paper (20Lb. and 84 Bright)"/>
    <n v="11.96"/>
    <n v="2"/>
    <n v="5.38"/>
    <m/>
    <n v="0.44983277591973242"/>
    <m/>
    <s v="Alan"/>
    <s v="OKAY"/>
  </r>
  <r>
    <d v="2017-01-22T00:00:00"/>
    <s v="January"/>
    <s v="Alan Dominguez"/>
    <x v="35"/>
    <x v="0"/>
    <s v="Storage"/>
    <s v="Tennsco Single-Tier Lockers"/>
    <n v="1126.02"/>
    <n v="3"/>
    <n v="56.3"/>
    <m/>
    <n v="4.9999111916306994E-2"/>
    <m/>
    <s v="Alan"/>
    <s v="GOOD"/>
  </r>
  <r>
    <d v="2017-01-22T00:00:00"/>
    <s v="January"/>
    <s v="Edward Hooks"/>
    <x v="1"/>
    <x v="0"/>
    <s v="Fasteners"/>
    <s v="Staples"/>
    <n v="15.12"/>
    <n v="5"/>
    <n v="4.91"/>
    <m/>
    <n v="0.32473544973544977"/>
    <m/>
    <s v="Edward"/>
    <s v="OKAY"/>
  </r>
  <r>
    <d v="2017-01-22T00:00:00"/>
    <s v="January"/>
    <s v="Edward Hooks"/>
    <x v="1"/>
    <x v="0"/>
    <s v="Art"/>
    <s v="Newell 348"/>
    <n v="7.87"/>
    <n v="3"/>
    <n v="0.89"/>
    <m/>
    <n v="0.11308767471410419"/>
    <m/>
    <s v="Edward"/>
    <s v="OKAY"/>
  </r>
  <r>
    <d v="2017-01-23T00:00:00"/>
    <s v="January"/>
    <s v="Matt Connell"/>
    <x v="14"/>
    <x v="1"/>
    <s v="Tables"/>
    <s v="Balt Solid Wood Rectangular Table"/>
    <n v="210.98"/>
    <n v="2"/>
    <n v="21.1"/>
    <m/>
    <n v="0.10000947957152338"/>
    <m/>
    <s v="Matt"/>
    <e v="#N/A"/>
  </r>
  <r>
    <d v="2017-01-23T00:00:00"/>
    <s v="January"/>
    <s v="Chris Selesnick"/>
    <x v="22"/>
    <x v="0"/>
    <s v="Binders"/>
    <s v="Pressboard Hanging Data Binders for Unburst Sheets"/>
    <n v="19.68"/>
    <n v="5"/>
    <n v="6.89"/>
    <m/>
    <n v="0.35010162601626016"/>
    <m/>
    <s v="Chris"/>
    <s v="OKAY"/>
  </r>
  <r>
    <d v="2017-01-23T00:00:00"/>
    <s v="January"/>
    <s v="Chris Selesnick"/>
    <x v="22"/>
    <x v="0"/>
    <s v="Paper"/>
    <s v="Xerox 212"/>
    <n v="25.92"/>
    <n v="4"/>
    <n v="12.44"/>
    <m/>
    <n v="0.47993827160493824"/>
    <m/>
    <s v="Chris"/>
    <s v="OKAY"/>
  </r>
  <r>
    <d v="2017-01-23T00:00:00"/>
    <s v="January"/>
    <s v="Chris Selesnick"/>
    <x v="22"/>
    <x v="0"/>
    <s v="Paper"/>
    <s v="Xerox 192"/>
    <n v="6.48"/>
    <n v="1"/>
    <n v="3.11"/>
    <m/>
    <n v="0.47993827160493824"/>
    <m/>
    <s v="Chris"/>
    <s v="OKAY"/>
  </r>
  <r>
    <d v="2017-01-23T00:00:00"/>
    <s v="January"/>
    <s v="Chris Selesnick"/>
    <x v="22"/>
    <x v="2"/>
    <s v="Phones"/>
    <s v="Griffin GC17055 Auxiliary Audio Cable"/>
    <n v="86.35"/>
    <n v="6"/>
    <n v="8.64"/>
    <m/>
    <n v="0.10005790387955994"/>
    <m/>
    <s v="Chris"/>
    <s v="OKAY"/>
  </r>
  <r>
    <d v="2017-01-23T00:00:00"/>
    <s v="January"/>
    <s v="Harold Pawlan"/>
    <x v="12"/>
    <x v="2"/>
    <s v="Accessories"/>
    <s v="Logitech Wireless Anywhere Mouse MX for PC and Mac"/>
    <n v="95.98"/>
    <n v="2"/>
    <n v="12"/>
    <m/>
    <n v="0.12502604709314441"/>
    <m/>
    <s v="Harold"/>
    <s v="OKAY"/>
  </r>
  <r>
    <d v="2017-01-23T00:00:00"/>
    <s v="January"/>
    <s v="Harold Pawlan"/>
    <x v="12"/>
    <x v="0"/>
    <s v="Binders"/>
    <s v="Wilson Jones data.warehouse D-Ring Binders with DublLock"/>
    <n v="4.9400000000000004"/>
    <n v="2"/>
    <n v="-3.62"/>
    <m/>
    <n v="-0.7327935222672064"/>
    <m/>
    <s v="Harold"/>
    <s v="OKAY"/>
  </r>
  <r>
    <d v="2017-01-24T00:00:00"/>
    <s v="January"/>
    <s v="Theone Pippenger"/>
    <x v="4"/>
    <x v="0"/>
    <s v="Fasteners"/>
    <s v="Revere Boxed Rubber Bands by Revere"/>
    <n v="5.67"/>
    <n v="3"/>
    <n v="0.11"/>
    <m/>
    <n v="1.9400352733686066E-2"/>
    <m/>
    <s v="Theone"/>
    <s v="OKAY"/>
  </r>
  <r>
    <d v="2017-01-24T00:00:00"/>
    <s v="January"/>
    <s v="Keith Dawkins"/>
    <x v="3"/>
    <x v="0"/>
    <s v="Appliances"/>
    <s v="Acco Six-Outlet Power Strip, 4' Cord Length"/>
    <n v="25.86"/>
    <n v="3"/>
    <n v="6.72"/>
    <m/>
    <n v="0.25986078886310904"/>
    <m/>
    <s v="Keith"/>
    <s v="OKAY"/>
  </r>
  <r>
    <d v="2017-01-24T00:00:00"/>
    <s v="January"/>
    <s v="Keith Dawkins"/>
    <x v="3"/>
    <x v="0"/>
    <s v="Binders"/>
    <s v="Ibico EB-19 Dual Function Manual Binding System"/>
    <n v="276.77999999999997"/>
    <n v="2"/>
    <n v="89.95"/>
    <m/>
    <n v="0.32498735457764294"/>
    <m/>
    <s v="Keith"/>
    <s v="GREAT"/>
  </r>
  <r>
    <d v="2017-01-24T00:00:00"/>
    <s v="January"/>
    <s v="Keith Dawkins"/>
    <x v="3"/>
    <x v="2"/>
    <s v="Phones"/>
    <s v="Jensen SMPS-640 -Â speaker phone"/>
    <n v="110.35"/>
    <n v="3"/>
    <n v="8.2799999999999994"/>
    <m/>
    <n v="7.5033982782057085E-2"/>
    <m/>
    <s v="Keith"/>
    <e v="#N/A"/>
  </r>
  <r>
    <d v="2017-01-26T00:00:00"/>
    <s v="January"/>
    <s v="Carol Adams"/>
    <x v="33"/>
    <x v="0"/>
    <s v="Art"/>
    <s v="Newell 311"/>
    <n v="15.47"/>
    <n v="7"/>
    <n v="4.18"/>
    <m/>
    <n v="0.27020038784744665"/>
    <m/>
    <s v="Carol"/>
    <s v="OKAY"/>
  </r>
  <r>
    <d v="2017-01-26T00:00:00"/>
    <s v="January"/>
    <s v="Carol Adams"/>
    <x v="33"/>
    <x v="0"/>
    <s v="Binders"/>
    <s v="Avery Poly Binder Pockets"/>
    <n v="7.16"/>
    <n v="2"/>
    <n v="3.44"/>
    <m/>
    <n v="0.48044692737430167"/>
    <m/>
    <s v="Carol"/>
    <s v="OKAY"/>
  </r>
  <r>
    <d v="2017-01-26T00:00:00"/>
    <s v="January"/>
    <s v="Claire Gute"/>
    <x v="0"/>
    <x v="0"/>
    <s v="Storage"/>
    <s v="SimpliFile Personal File, Black Granite, 15w x 6-15/16d x 11-1/4h"/>
    <n v="18.16"/>
    <n v="2"/>
    <n v="1.82"/>
    <m/>
    <n v="0.10022026431718062"/>
    <m/>
    <s v="Claire"/>
    <s v="OKAY"/>
  </r>
  <r>
    <d v="2017-01-26T00:00:00"/>
    <s v="January"/>
    <s v="Caroline Jumper"/>
    <x v="3"/>
    <x v="0"/>
    <s v="Fasteners"/>
    <s v="Binder Clips by OIC"/>
    <n v="11.84"/>
    <n v="8"/>
    <n v="5.68"/>
    <m/>
    <n v="0.47972972972972971"/>
    <m/>
    <s v="Caroline"/>
    <s v="OKAY"/>
  </r>
  <r>
    <d v="2017-01-26T00:00:00"/>
    <s v="January"/>
    <s v="Bradley Drucker"/>
    <x v="4"/>
    <x v="1"/>
    <s v="Furnishings"/>
    <s v="Artistic Insta-Plaque"/>
    <n v="62.72"/>
    <n v="4"/>
    <n v="24.46"/>
    <m/>
    <n v="0.38998724489795922"/>
    <m/>
    <s v="Bradley"/>
    <s v="OKAY"/>
  </r>
  <r>
    <d v="2017-01-26T00:00:00"/>
    <s v="January"/>
    <s v="Bradley Drucker"/>
    <x v="4"/>
    <x v="2"/>
    <s v="Phones"/>
    <s v="Samsung Galaxy Mega 6.3"/>
    <n v="2939.93"/>
    <n v="7"/>
    <n v="764.38"/>
    <m/>
    <n v="0.25999938774052445"/>
    <m/>
    <s v="Bradley"/>
    <s v="GOOD"/>
  </r>
  <r>
    <d v="2017-01-27T00:00:00"/>
    <s v="January"/>
    <s v="John Huston"/>
    <x v="10"/>
    <x v="0"/>
    <s v="Art"/>
    <s v="Newell 312"/>
    <n v="14.02"/>
    <n v="3"/>
    <n v="1.75"/>
    <m/>
    <n v="0.12482168330955778"/>
    <m/>
    <s v="John"/>
    <s v="OKAY"/>
  </r>
  <r>
    <d v="2017-01-27T00:00:00"/>
    <s v="January"/>
    <s v="John Huston"/>
    <x v="10"/>
    <x v="2"/>
    <s v="Accessories"/>
    <s v="Anker Ultrathin Bluetooth Wireless Keyboard Aluminum Cover with Stand"/>
    <n v="71.98"/>
    <n v="3"/>
    <n v="-9"/>
    <m/>
    <n v="-0.12503473186996386"/>
    <m/>
    <s v="John"/>
    <s v="OKAY"/>
  </r>
  <r>
    <d v="2017-01-27T00:00:00"/>
    <s v="January"/>
    <s v="John Huston"/>
    <x v="10"/>
    <x v="2"/>
    <s v="Phones"/>
    <s v="JBL Micro Wireless Portable Bluetooth Speaker"/>
    <n v="107.98"/>
    <n v="3"/>
    <n v="-27"/>
    <m/>
    <n v="-0.25004630487127244"/>
    <m/>
    <s v="John"/>
    <s v="GREAT"/>
  </r>
  <r>
    <d v="2017-01-27T00:00:00"/>
    <s v="January"/>
    <s v="Toby Gnade"/>
    <x v="20"/>
    <x v="2"/>
    <s v="Phones"/>
    <s v="Jensen SMPS-640 -Â speaker phone"/>
    <n v="137.94"/>
    <n v="3"/>
    <n v="35.86"/>
    <m/>
    <n v="0.25996810207336524"/>
    <m/>
    <s v="Toby"/>
    <s v="GREAT"/>
  </r>
  <r>
    <d v="2017-01-28T00:00:00"/>
    <s v="January"/>
    <s v="Beth Thompson"/>
    <x v="3"/>
    <x v="2"/>
    <s v="Accessories"/>
    <s v="Logitech G13 Programmable Gameboard with LCD Display"/>
    <n v="239.97"/>
    <n v="3"/>
    <n v="26.4"/>
    <m/>
    <n v="0.11001375171896487"/>
    <m/>
    <s v="Beth"/>
    <e v="#N/A"/>
  </r>
  <r>
    <d v="2017-01-28T00:00:00"/>
    <s v="January"/>
    <s v="Beth Thompson"/>
    <x v="3"/>
    <x v="1"/>
    <s v="Furnishings"/>
    <s v="DAX Executive Solid Wood Document Frame, Desktop or Hang, Mahogany, 5 x 7"/>
    <n v="37.74"/>
    <n v="3"/>
    <n v="12.83"/>
    <m/>
    <n v="0.33995760466348701"/>
    <m/>
    <s v="Beth"/>
    <s v="OKAY"/>
  </r>
  <r>
    <d v="2017-01-28T00:00:00"/>
    <s v="January"/>
    <s v="Giulietta Baptist"/>
    <x v="42"/>
    <x v="0"/>
    <s v="Paper"/>
    <s v="Xerox 1934"/>
    <n v="279.89999999999998"/>
    <n v="5"/>
    <n v="137.15"/>
    <m/>
    <n v="0.48999642729546272"/>
    <m/>
    <s v="Giulietta"/>
    <s v="GREAT"/>
  </r>
  <r>
    <d v="2017-01-28T00:00:00"/>
    <s v="January"/>
    <s v="Craig Leslie"/>
    <x v="20"/>
    <x v="2"/>
    <s v="Accessories"/>
    <s v="Plantronics Audio 478 Stereo USB Headset"/>
    <n v="449.91"/>
    <n v="9"/>
    <n v="157.47"/>
    <m/>
    <n v="0.35000333400013334"/>
    <m/>
    <s v="Craig"/>
    <e v="#N/A"/>
  </r>
  <r>
    <d v="2017-01-29T00:00:00"/>
    <s v="January"/>
    <s v="Clytie Kelty"/>
    <x v="1"/>
    <x v="0"/>
    <s v="Binders"/>
    <s v="GBC Clear Cover, 8-1/2 x 11, unpunched, 25 covers per pack"/>
    <n v="12.13"/>
    <n v="4"/>
    <n v="-20.62"/>
    <m/>
    <n v="-1.6999175597691674"/>
    <m/>
    <s v="Clytie"/>
    <s v="OKAY"/>
  </r>
  <r>
    <d v="2017-01-29T00:00:00"/>
    <s v="January"/>
    <s v="Vivek Gonzalez"/>
    <x v="3"/>
    <x v="0"/>
    <s v="Art"/>
    <s v="Newell 339"/>
    <n v="8.34"/>
    <n v="3"/>
    <n v="2.17"/>
    <m/>
    <n v="0.26019184652278177"/>
    <m/>
    <s v="Vivek"/>
    <s v="OKAY"/>
  </r>
  <r>
    <d v="2017-01-29T00:00:00"/>
    <s v="January"/>
    <s v="Vivek Gonzalez"/>
    <x v="3"/>
    <x v="0"/>
    <s v="Supplies"/>
    <s v="Acme Office Executive Series Stainless Steel Trimmers"/>
    <n v="8.57"/>
    <n v="1"/>
    <n v="2.23"/>
    <m/>
    <n v="0.26021003500583428"/>
    <m/>
    <s v="Vivek"/>
    <s v="OKAY"/>
  </r>
  <r>
    <d v="2017-01-29T00:00:00"/>
    <s v="January"/>
    <s v="Vivek Gonzalez"/>
    <x v="3"/>
    <x v="0"/>
    <s v="Binders"/>
    <s v="Clear Mylar Reinforcing Strips"/>
    <n v="119.62"/>
    <n v="8"/>
    <n v="40.369999999999997"/>
    <m/>
    <n v="0.33748537033940806"/>
    <m/>
    <s v="Vivek"/>
    <e v="#N/A"/>
  </r>
  <r>
    <d v="2017-01-29T00:00:00"/>
    <s v="January"/>
    <s v="Rob Dowd"/>
    <x v="20"/>
    <x v="0"/>
    <s v="Labels"/>
    <s v="Permanent Self-Adhesive File Folder Labels for Typewriters by Universal"/>
    <n v="5.22"/>
    <n v="2"/>
    <n v="2.4"/>
    <m/>
    <n v="0.45977011494252873"/>
    <m/>
    <s v="Rob"/>
    <s v="OKAY"/>
  </r>
  <r>
    <d v="2017-01-29T00:00:00"/>
    <s v="January"/>
    <s v="Bryan Davis"/>
    <x v="2"/>
    <x v="0"/>
    <s v="Art"/>
    <s v="Premium Writing Pencils, Soft, #2 by Central Association for the Blind"/>
    <n v="4.7699999999999996"/>
    <n v="2"/>
    <n v="0.48"/>
    <m/>
    <n v="0.10062893081761007"/>
    <m/>
    <s v="Bryan"/>
    <s v="OKAY"/>
  </r>
  <r>
    <d v="2017-01-29T00:00:00"/>
    <s v="January"/>
    <s v="Tamara Manning"/>
    <x v="30"/>
    <x v="0"/>
    <s v="Paper"/>
    <s v="Xerox 1997"/>
    <n v="12.96"/>
    <n v="2"/>
    <n v="6.22"/>
    <m/>
    <n v="0.47993827160493824"/>
    <m/>
    <s v="Tamara"/>
    <s v="OKAY"/>
  </r>
  <r>
    <d v="2017-01-29T00:00:00"/>
    <s v="January"/>
    <s v="Tamara Manning"/>
    <x v="30"/>
    <x v="0"/>
    <s v="Paper"/>
    <s v="Xerox 1887"/>
    <n v="94.85"/>
    <n v="5"/>
    <n v="45.53"/>
    <m/>
    <n v="0.48002108592514503"/>
    <m/>
    <s v="Tamara"/>
    <s v="OKAY"/>
  </r>
  <r>
    <d v="2017-01-29T00:00:00"/>
    <s v="January"/>
    <s v="Tamara Manning"/>
    <x v="30"/>
    <x v="0"/>
    <s v="Storage"/>
    <s v="Tenex Personal Project File with Scoop Front Design, Black"/>
    <n v="13.48"/>
    <n v="1"/>
    <n v="3.5"/>
    <m/>
    <n v="0.25964391691394656"/>
    <m/>
    <s v="Tamara"/>
    <s v="OKAY"/>
  </r>
  <r>
    <d v="2017-01-29T00:00:00"/>
    <s v="January"/>
    <s v="Tamara Manning"/>
    <x v="30"/>
    <x v="1"/>
    <s v="Furnishings"/>
    <s v="DAX Value U-Channel Document Frames, Easel Back"/>
    <n v="14.91"/>
    <n v="3"/>
    <n v="4.62"/>
    <m/>
    <n v="0.3098591549295775"/>
    <m/>
    <s v="Tamara"/>
    <s v="OKAY"/>
  </r>
  <r>
    <d v="2017-01-30T00:00:00"/>
    <s v="January"/>
    <s v="Benjamin Venier"/>
    <x v="30"/>
    <x v="0"/>
    <s v="Binders"/>
    <s v="Cardinal EasyOpen D-Ring Binders"/>
    <n v="18.28"/>
    <n v="2"/>
    <n v="9.14"/>
    <m/>
    <n v="0.5"/>
    <m/>
    <s v="Benjamin"/>
    <s v="OKAY"/>
  </r>
  <r>
    <d v="2017-01-30T00:00:00"/>
    <s v="January"/>
    <s v="Benjamin Venier"/>
    <x v="30"/>
    <x v="2"/>
    <s v="Phones"/>
    <s v="AT&amp;T 841000 Phone"/>
    <n v="207"/>
    <n v="3"/>
    <n v="51.75"/>
    <m/>
    <n v="0.25"/>
    <m/>
    <s v="Benjamin"/>
    <e v="#N/A"/>
  </r>
  <r>
    <d v="2017-01-30T00:00:00"/>
    <s v="January"/>
    <s v="Benjamin Venier"/>
    <x v="30"/>
    <x v="0"/>
    <s v="Binders"/>
    <s v="GBC Instant Report Kit"/>
    <n v="32.35"/>
    <n v="5"/>
    <n v="16.18"/>
    <m/>
    <n v="0.50015455950540955"/>
    <m/>
    <s v="Benjamin"/>
    <s v="OKAY"/>
  </r>
  <r>
    <d v="2017-01-30T00:00:00"/>
    <s v="January"/>
    <s v="Benjamin Venier"/>
    <x v="30"/>
    <x v="0"/>
    <s v="Binders"/>
    <s v="DXL Angle-View Binders with Locking Rings by Samsill"/>
    <n v="7.71"/>
    <n v="1"/>
    <n v="3.47"/>
    <m/>
    <n v="0.45006485084306097"/>
    <m/>
    <s v="Benjamin"/>
    <s v="OKAY"/>
  </r>
  <r>
    <d v="2017-01-30T00:00:00"/>
    <s v="January"/>
    <s v="Benjamin Venier"/>
    <x v="30"/>
    <x v="0"/>
    <s v="Art"/>
    <s v="Boston 19500 Mighty Mite Electric Pencil Sharpener"/>
    <n v="40.299999999999997"/>
    <n v="2"/>
    <n v="10.88"/>
    <m/>
    <n v="0.26997518610421839"/>
    <m/>
    <s v="Benjamin"/>
    <s v="OKAY"/>
  </r>
  <r>
    <d v="2017-01-30T00:00:00"/>
    <s v="January"/>
    <s v="Benjamin Venier"/>
    <x v="30"/>
    <x v="1"/>
    <s v="Furnishings"/>
    <s v="C-Line Magnetic Cubicle Keepers, Clear Polypropylene"/>
    <n v="34.58"/>
    <n v="7"/>
    <n v="14.52"/>
    <m/>
    <n v="0.4198958935801041"/>
    <m/>
    <s v="Benjamin"/>
    <s v="OKAY"/>
  </r>
  <r>
    <d v="2017-01-30T00:00:00"/>
    <s v="January"/>
    <s v="Michael Moore"/>
    <x v="3"/>
    <x v="0"/>
    <s v="Storage"/>
    <s v="Space Solutions Commercial Steel Shelving"/>
    <n v="129.30000000000001"/>
    <n v="2"/>
    <n v="6.47"/>
    <m/>
    <n v="5.0038669760247477E-2"/>
    <m/>
    <s v="Michael"/>
    <e v="#N/A"/>
  </r>
  <r>
    <d v="2017-01-30T00:00:00"/>
    <s v="January"/>
    <s v="Eugene Hildebrand"/>
    <x v="3"/>
    <x v="0"/>
    <s v="Art"/>
    <s v="Crayola Anti Dust Chalk, 12/Pack"/>
    <n v="12.74"/>
    <n v="7"/>
    <n v="5.73"/>
    <m/>
    <n v="0.44976452119309263"/>
    <m/>
    <s v="Eugene"/>
    <s v="OKAY"/>
  </r>
  <r>
    <d v="2017-01-30T00:00:00"/>
    <s v="January"/>
    <s v="Eugene Hildebrand"/>
    <x v="3"/>
    <x v="0"/>
    <s v="Art"/>
    <s v="Newell 338"/>
    <n v="8.82"/>
    <n v="3"/>
    <n v="2.38"/>
    <m/>
    <n v="0.26984126984126983"/>
    <m/>
    <s v="Eugene"/>
    <s v="OKAY"/>
  </r>
  <r>
    <d v="2017-01-30T00:00:00"/>
    <s v="January"/>
    <s v="Eugene Hildebrand"/>
    <x v="3"/>
    <x v="1"/>
    <s v="Chairs"/>
    <s v="Novimex Swivel Fabric Task Chair"/>
    <n v="120.78"/>
    <n v="1"/>
    <n v="-13.59"/>
    <m/>
    <n v="-0.11251862891207154"/>
    <m/>
    <s v="Eugene"/>
    <s v="GREAT"/>
  </r>
  <r>
    <d v="2017-01-30T00:00:00"/>
    <s v="January"/>
    <s v="Emily Burns"/>
    <x v="16"/>
    <x v="1"/>
    <s v="Chairs"/>
    <s v="Office Star - Contemporary Task Swivel chair with 2-way adjustable arms, Plum"/>
    <n v="419.14"/>
    <n v="4"/>
    <n v="-68.11"/>
    <m/>
    <n v="-0.16249940354058309"/>
    <m/>
    <s v="Emily"/>
    <e v="#N/A"/>
  </r>
  <r>
    <d v="2017-01-30T00:00:00"/>
    <s v="January"/>
    <s v="Liz Preis"/>
    <x v="1"/>
    <x v="1"/>
    <s v="Tables"/>
    <s v="Balt Split Level Computer Training Table"/>
    <n v="69.38"/>
    <n v="1"/>
    <n v="-47.18"/>
    <m/>
    <n v="-0.68002306140098012"/>
    <m/>
    <s v="Liz"/>
    <s v="OKAY"/>
  </r>
  <r>
    <d v="2017-01-30T00:00:00"/>
    <s v="January"/>
    <s v="Liz Preis"/>
    <x v="1"/>
    <x v="0"/>
    <s v="Supplies"/>
    <s v="Acme Tagit Stainless Steel Antibacterial Scissors"/>
    <n v="31.68"/>
    <n v="4"/>
    <n v="2.77"/>
    <m/>
    <n v="8.7436868686868688E-2"/>
    <m/>
    <s v="Liz"/>
    <s v="OKAY"/>
  </r>
  <r>
    <d v="2017-01-30T00:00:00"/>
    <s v="January"/>
    <s v="Liz Preis"/>
    <x v="1"/>
    <x v="2"/>
    <s v="Phones"/>
    <s v="Samsung Galaxy S4"/>
    <n v="2003.17"/>
    <n v="4"/>
    <n v="250.4"/>
    <m/>
    <n v="0.12500187203282798"/>
    <m/>
    <s v="Liz"/>
    <s v="GOOD"/>
  </r>
  <r>
    <d v="2017-01-30T00:00:00"/>
    <s v="January"/>
    <s v="Liz Preis"/>
    <x v="1"/>
    <x v="0"/>
    <s v="Art"/>
    <s v="Quartet Omega Colored Chalk, 12/Pack"/>
    <n v="9.34"/>
    <n v="2"/>
    <n v="3.15"/>
    <m/>
    <n v="0.33725910064239828"/>
    <m/>
    <s v="Liz"/>
    <s v="OKAY"/>
  </r>
  <r>
    <d v="2017-01-30T00:00:00"/>
    <s v="January"/>
    <s v="Sam Zeldin"/>
    <x v="22"/>
    <x v="2"/>
    <s v="Phones"/>
    <s v="Mitel 5320 IP Phone VoIP phone"/>
    <n v="604.77"/>
    <n v="4"/>
    <n v="60.48"/>
    <m/>
    <n v="0.10000496056352001"/>
    <m/>
    <s v="Sam"/>
    <s v="GOOD"/>
  </r>
  <r>
    <d v="2017-02-02T00:00:00"/>
    <s v="February"/>
    <s v="Dorothy Wardle"/>
    <x v="10"/>
    <x v="2"/>
    <s v="Phones"/>
    <s v="Anker 36W 4-Port USB Wall Charger Travel Power Adapter for iPhone 5s 5c 5"/>
    <n v="59.97"/>
    <n v="5"/>
    <n v="-11.99"/>
    <m/>
    <n v="-0.19993329998332501"/>
    <m/>
    <s v="Dorothy"/>
    <s v="OKAY"/>
  </r>
  <r>
    <d v="2017-02-02T00:00:00"/>
    <s v="February"/>
    <s v="Dorothy Wardle"/>
    <x v="10"/>
    <x v="0"/>
    <s v="Paper"/>
    <s v="Xerox 1916"/>
    <n v="78.3"/>
    <n v="2"/>
    <n v="29.36"/>
    <m/>
    <n v="0.37496807151979566"/>
    <m/>
    <s v="Dorothy"/>
    <s v="OKAY"/>
  </r>
  <r>
    <d v="2017-02-02T00:00:00"/>
    <s v="February"/>
    <s v="Dorothy Wardle"/>
    <x v="10"/>
    <x v="0"/>
    <s v="Fasteners"/>
    <s v="Staples"/>
    <n v="21.46"/>
    <n v="9"/>
    <n v="6.97"/>
    <m/>
    <n v="0.32479030754892824"/>
    <m/>
    <s v="Dorothy"/>
    <s v="OKAY"/>
  </r>
  <r>
    <d v="2017-02-02T00:00:00"/>
    <s v="February"/>
    <s v="John Lee"/>
    <x v="3"/>
    <x v="1"/>
    <s v="Furnishings"/>
    <s v="Howard Miller 11-1/2&quot; Diameter Grantwood Wall Clock"/>
    <n v="86.26"/>
    <n v="2"/>
    <n v="29.33"/>
    <m/>
    <n v="0.34001854857407832"/>
    <m/>
    <s v="John"/>
    <s v="OKAY"/>
  </r>
  <r>
    <d v="2017-02-02T00:00:00"/>
    <s v="February"/>
    <s v="John Lee"/>
    <x v="3"/>
    <x v="0"/>
    <s v="Storage"/>
    <s v="Multi-Use Personal File Cart and Caster Set, Three Stacking Bins"/>
    <n v="139.04"/>
    <n v="4"/>
    <n v="38.93"/>
    <m/>
    <n v="0.27999136939010361"/>
    <m/>
    <s v="John"/>
    <e v="#N/A"/>
  </r>
  <r>
    <d v="2017-02-02T00:00:00"/>
    <s v="February"/>
    <s v="John Lee"/>
    <x v="3"/>
    <x v="0"/>
    <s v="Appliances"/>
    <s v="Harmony HEPA Quiet Air Purifiers"/>
    <n v="46.8"/>
    <n v="4"/>
    <n v="16.38"/>
    <m/>
    <n v="0.35"/>
    <m/>
    <s v="John"/>
    <s v="OKAY"/>
  </r>
  <r>
    <d v="2017-02-02T00:00:00"/>
    <s v="February"/>
    <s v="Bill Overfelt"/>
    <x v="3"/>
    <x v="1"/>
    <s v="Furnishings"/>
    <s v="Eldon Antistatic Chair Mats for Low to Medium Pile Carpets"/>
    <n v="210.58"/>
    <n v="2"/>
    <n v="12.63"/>
    <m/>
    <n v="5.9977205812517809E-2"/>
    <m/>
    <s v="Bill"/>
    <e v="#N/A"/>
  </r>
  <r>
    <d v="2017-02-02T00:00:00"/>
    <s v="February"/>
    <s v="Bill Overfelt"/>
    <x v="3"/>
    <x v="0"/>
    <s v="Binders"/>
    <s v="GBC Durable Plastic Covers"/>
    <n v="30.96"/>
    <n v="2"/>
    <n v="10.06"/>
    <m/>
    <n v="0.32493540051679587"/>
    <m/>
    <s v="Bill"/>
    <s v="OKAY"/>
  </r>
  <r>
    <d v="2017-02-02T00:00:00"/>
    <s v="February"/>
    <s v="Bill Overfelt"/>
    <x v="3"/>
    <x v="2"/>
    <s v="Machines"/>
    <s v="HP Officejet Pro 8600 e-All-In-One Printer, Copier, Scanner, Fax"/>
    <n v="239.98"/>
    <n v="2"/>
    <n v="39"/>
    <m/>
    <n v="0.16251354279523295"/>
    <m/>
    <s v="Bill"/>
    <e v="#N/A"/>
  </r>
  <r>
    <d v="2017-02-03T00:00:00"/>
    <s v="February"/>
    <s v="Matt Collins"/>
    <x v="10"/>
    <x v="0"/>
    <s v="Binders"/>
    <s v="Fellowes Black Plastic Comb Bindings"/>
    <n v="5.23"/>
    <n v="3"/>
    <n v="-4.18"/>
    <m/>
    <n v="-0.79923518164435936"/>
    <m/>
    <s v="Matt"/>
    <s v="OKAY"/>
  </r>
  <r>
    <d v="2017-02-03T00:00:00"/>
    <s v="February"/>
    <s v="Matt Collins"/>
    <x v="10"/>
    <x v="0"/>
    <s v="Storage"/>
    <s v="Hot File 7-Pocket, Floor Stand"/>
    <n v="285.55"/>
    <n v="2"/>
    <n v="35.69"/>
    <m/>
    <n v="0.12498686744878304"/>
    <m/>
    <s v="Matt"/>
    <e v="#N/A"/>
  </r>
  <r>
    <d v="2017-02-03T00:00:00"/>
    <s v="February"/>
    <s v="Shahid Collister"/>
    <x v="16"/>
    <x v="0"/>
    <s v="Binders"/>
    <s v="GBC Instant Report Kit"/>
    <n v="3.88"/>
    <n v="2"/>
    <n v="-2.59"/>
    <m/>
    <n v="-0.66752577319587625"/>
    <m/>
    <s v="Shahid"/>
    <s v="OKAY"/>
  </r>
  <r>
    <d v="2017-02-03T00:00:00"/>
    <s v="February"/>
    <s v="Shahid Collister"/>
    <x v="16"/>
    <x v="0"/>
    <s v="Paper"/>
    <s v="14-7/8 x 11 Blue Bar Computer Printout Paper"/>
    <n v="115.3"/>
    <n v="3"/>
    <n v="40.35"/>
    <m/>
    <n v="0.34995663486556811"/>
    <m/>
    <s v="Shahid"/>
    <e v="#N/A"/>
  </r>
  <r>
    <d v="2017-02-03T00:00:00"/>
    <s v="February"/>
    <s v="Ross DeVincentis"/>
    <x v="1"/>
    <x v="0"/>
    <s v="Paper"/>
    <s v="Xerox 2"/>
    <n v="5.18"/>
    <n v="1"/>
    <n v="1.81"/>
    <m/>
    <n v="0.34942084942084944"/>
    <m/>
    <s v="Ross"/>
    <s v="OKAY"/>
  </r>
  <r>
    <d v="2017-02-03T00:00:00"/>
    <s v="February"/>
    <s v="Ross DeVincentis"/>
    <x v="1"/>
    <x v="0"/>
    <s v="Paper"/>
    <s v="Xerox 1893"/>
    <n v="65.58"/>
    <n v="2"/>
    <n v="23.77"/>
    <m/>
    <n v="0.36245806648368406"/>
    <m/>
    <s v="Ross"/>
    <s v="OKAY"/>
  </r>
  <r>
    <d v="2017-02-03T00:00:00"/>
    <s v="February"/>
    <s v="Ross DeVincentis"/>
    <x v="1"/>
    <x v="1"/>
    <s v="Furnishings"/>
    <s v="Eldon Cleatmat Chair Mats for Medium Pile Carpets"/>
    <n v="22.2"/>
    <n v="1"/>
    <n v="-26.09"/>
    <m/>
    <n v="-1.1752252252252253"/>
    <m/>
    <s v="Ross"/>
    <s v="OKAY"/>
  </r>
  <r>
    <d v="2017-02-03T00:00:00"/>
    <s v="February"/>
    <s v="Ross DeVincentis"/>
    <x v="1"/>
    <x v="0"/>
    <s v="Paper"/>
    <s v="Xerox 189"/>
    <n v="419.4"/>
    <n v="5"/>
    <n v="146.79"/>
    <m/>
    <n v="0.35"/>
    <m/>
    <s v="Ross"/>
    <e v="#N/A"/>
  </r>
  <r>
    <d v="2017-02-04T00:00:00"/>
    <s v="February"/>
    <s v="Jay Fein"/>
    <x v="20"/>
    <x v="0"/>
    <s v="Appliances"/>
    <s v="Belkin 6 Outlet Metallic Surge Strip"/>
    <n v="32.67"/>
    <n v="3"/>
    <n v="8.49"/>
    <m/>
    <n v="0.25987144168962351"/>
    <m/>
    <s v="Jay"/>
    <s v="OKAY"/>
  </r>
  <r>
    <d v="2017-02-05T00:00:00"/>
    <s v="February"/>
    <s v="Cassandra Brandow"/>
    <x v="0"/>
    <x v="0"/>
    <s v="Binders"/>
    <s v="Ibico Hi-Tech Manual Binding System"/>
    <n v="243.99"/>
    <n v="4"/>
    <n v="-426.99"/>
    <m/>
    <n v="-1.7500307389647116"/>
    <m/>
    <s v="Cassandra"/>
    <e v="#N/A"/>
  </r>
  <r>
    <d v="2017-02-05T00:00:00"/>
    <s v="February"/>
    <s v="Cassandra Brandow"/>
    <x v="0"/>
    <x v="0"/>
    <s v="Art"/>
    <s v="Staples in misc. colors"/>
    <n v="7.12"/>
    <n v="5"/>
    <n v="0.71"/>
    <m/>
    <n v="9.9719101123595499E-2"/>
    <m/>
    <s v="Cassandra"/>
    <s v="OKAY"/>
  </r>
  <r>
    <d v="2017-02-05T00:00:00"/>
    <s v="February"/>
    <s v="Fred Chung"/>
    <x v="3"/>
    <x v="0"/>
    <s v="Appliances"/>
    <s v="Sanyo Counter Height Refrigerator with Crisper, 3.6 Cubic Foot, Stainless Steel/Black"/>
    <n v="1640.7"/>
    <n v="5"/>
    <n v="459.4"/>
    <m/>
    <n v="0.28000243798378738"/>
    <m/>
    <s v="Fred"/>
    <s v="GOOD"/>
  </r>
  <r>
    <d v="2017-02-05T00:00:00"/>
    <s v="February"/>
    <s v="Fred Chung"/>
    <x v="3"/>
    <x v="2"/>
    <s v="Phones"/>
    <s v="Geemarc AmpliPOWER60"/>
    <n v="371.2"/>
    <n v="5"/>
    <n v="41.76"/>
    <m/>
    <n v="0.1125"/>
    <m/>
    <s v="Fred"/>
    <s v="GREAT"/>
  </r>
  <r>
    <d v="2017-02-06T00:00:00"/>
    <s v="February"/>
    <s v="Mark Van Huff"/>
    <x v="6"/>
    <x v="1"/>
    <s v="Bookcases"/>
    <s v="Bush Andora Bookcase, Maple/Graphite Gray Finish"/>
    <n v="359.97"/>
    <n v="3"/>
    <n v="79.19"/>
    <m/>
    <n v="0.21999055476845292"/>
    <m/>
    <s v="Mark"/>
    <s v="GREAT"/>
  </r>
  <r>
    <d v="2017-02-06T00:00:00"/>
    <s v="February"/>
    <s v="Bryan Davis"/>
    <x v="20"/>
    <x v="1"/>
    <s v="Bookcases"/>
    <s v="Atlantic Metals Mobile 5-Shelf Bookcases, Custom Colors"/>
    <n v="240.78"/>
    <n v="1"/>
    <n v="30.1"/>
    <m/>
    <n v="0.12501038292216962"/>
    <m/>
    <s v="Bryan"/>
    <s v="GREAT"/>
  </r>
  <r>
    <d v="2017-02-06T00:00:00"/>
    <s v="February"/>
    <s v="Sibella Parks"/>
    <x v="20"/>
    <x v="2"/>
    <s v="Phones"/>
    <s v="Grandstream GXP1160 VoIP phone"/>
    <n v="227.46"/>
    <n v="6"/>
    <n v="65.959999999999994"/>
    <m/>
    <n v="0.28998505231689087"/>
    <m/>
    <s v="Sibella"/>
    <e v="#N/A"/>
  </r>
  <r>
    <d v="2017-02-06T00:00:00"/>
    <s v="February"/>
    <s v="Sibella Parks"/>
    <x v="20"/>
    <x v="0"/>
    <s v="Binders"/>
    <s v="Acco Recycled 2&quot; Capacity Laser Printer Hanging Data Binders"/>
    <n v="46.24"/>
    <n v="4"/>
    <n v="15.61"/>
    <m/>
    <n v="0.33758650519031141"/>
    <m/>
    <s v="Sibella"/>
    <s v="OKAY"/>
  </r>
  <r>
    <d v="2017-02-06T00:00:00"/>
    <s v="February"/>
    <s v="Skye Norling"/>
    <x v="3"/>
    <x v="0"/>
    <s v="Paper"/>
    <s v="Xerox 1947"/>
    <n v="29.9"/>
    <n v="5"/>
    <n v="13.46"/>
    <m/>
    <n v="0.4501672240802676"/>
    <m/>
    <s v="Skye"/>
    <s v="OKAY"/>
  </r>
  <r>
    <d v="2017-02-09T00:00:00"/>
    <s v="February"/>
    <s v="Tom Prescott"/>
    <x v="0"/>
    <x v="0"/>
    <s v="Binders"/>
    <s v="GBC ProClick 150 Presentation Binding System"/>
    <n v="252.78"/>
    <n v="4"/>
    <n v="-417.09"/>
    <m/>
    <n v="-1.6500118680275337"/>
    <m/>
    <s v="Tom"/>
    <s v="GREAT"/>
  </r>
  <r>
    <d v="2017-02-09T00:00:00"/>
    <s v="February"/>
    <s v="Tom Prescott"/>
    <x v="0"/>
    <x v="2"/>
    <s v="Accessories"/>
    <s v="Razer Kraken PRO Over Ear PC and Music Headset"/>
    <n v="127.98"/>
    <n v="2"/>
    <n v="16"/>
    <m/>
    <n v="0.12501953430223472"/>
    <m/>
    <s v="Tom"/>
    <e v="#N/A"/>
  </r>
  <r>
    <d v="2017-02-09T00:00:00"/>
    <s v="February"/>
    <s v="Tom Prescott"/>
    <x v="0"/>
    <x v="1"/>
    <s v="Furnishings"/>
    <s v="Stacking Trays by OIC"/>
    <n v="3.98"/>
    <n v="2"/>
    <n v="-2.69"/>
    <m/>
    <n v="-0.67587939698492461"/>
    <m/>
    <s v="Tom"/>
    <s v="OKAY"/>
  </r>
  <r>
    <d v="2017-02-09T00:00:00"/>
    <s v="February"/>
    <s v="Tom Prescott"/>
    <x v="0"/>
    <x v="0"/>
    <s v="Appliances"/>
    <s v="Belkin F9S820V06 8 Outlet Surge"/>
    <n v="12.99"/>
    <n v="2"/>
    <n v="-32.479999999999997"/>
    <m/>
    <n v="-2.5003849114703613"/>
    <m/>
    <s v="Tom"/>
    <s v="OKAY"/>
  </r>
  <r>
    <d v="2017-02-09T00:00:00"/>
    <s v="February"/>
    <s v="Marina Lichtenstein"/>
    <x v="3"/>
    <x v="1"/>
    <s v="Furnishings"/>
    <s v="Master Big Foot Doorstop, Beige"/>
    <n v="21.12"/>
    <n v="4"/>
    <n v="6.55"/>
    <m/>
    <n v="0.31013257575757575"/>
    <m/>
    <s v="Marina"/>
    <s v="OKAY"/>
  </r>
  <r>
    <d v="2017-02-09T00:00:00"/>
    <s v="February"/>
    <s v="Sarah Bern"/>
    <x v="3"/>
    <x v="0"/>
    <s v="Storage"/>
    <s v="Sensible Storage WireTech Storage Systems"/>
    <n v="354.9"/>
    <n v="5"/>
    <n v="17.75"/>
    <m/>
    <n v="5.0014088475626939E-2"/>
    <m/>
    <s v="Sarah"/>
    <s v="GREAT"/>
  </r>
  <r>
    <d v="2017-02-10T00:00:00"/>
    <s v="February"/>
    <s v="Mike Pelletier"/>
    <x v="3"/>
    <x v="1"/>
    <s v="Bookcases"/>
    <s v="Bush Andora Bookcase, Maple/Graphite Gray Finish"/>
    <n v="203.98"/>
    <n v="2"/>
    <n v="16.8"/>
    <m/>
    <n v="8.2361015785861372E-2"/>
    <m/>
    <s v="Mike"/>
    <e v="#N/A"/>
  </r>
  <r>
    <d v="2017-02-10T00:00:00"/>
    <s v="February"/>
    <s v="Michael Nguyen"/>
    <x v="36"/>
    <x v="0"/>
    <s v="Paper"/>
    <s v="HP Office Recycled Paper (20Lb. and 87 Bright)"/>
    <n v="23.12"/>
    <n v="4"/>
    <n v="11.33"/>
    <m/>
    <n v="0.49005190311418684"/>
    <m/>
    <s v="Michael"/>
    <s v="OKAY"/>
  </r>
  <r>
    <d v="2017-02-11T00:00:00"/>
    <s v="February"/>
    <s v="Victoria Wilson"/>
    <x v="3"/>
    <x v="0"/>
    <s v="Binders"/>
    <s v="Acco Pressboard Covers with Storage Hooks, 14 7/8&quot; x 11&quot;, Dark Blue"/>
    <n v="21.34"/>
    <n v="7"/>
    <n v="7.73"/>
    <m/>
    <n v="0.36223055295220247"/>
    <m/>
    <s v="Victoria"/>
    <s v="OKAY"/>
  </r>
  <r>
    <d v="2017-02-11T00:00:00"/>
    <s v="February"/>
    <s v="Cari Sayre"/>
    <x v="22"/>
    <x v="1"/>
    <s v="Chairs"/>
    <s v="Global Leather and Oak Executive Chair, Black"/>
    <n v="963.14"/>
    <n v="4"/>
    <n v="108.35"/>
    <m/>
    <n v="0.11249662562036672"/>
    <m/>
    <s v="Cari"/>
    <s v="GOOD"/>
  </r>
  <r>
    <d v="2017-02-11T00:00:00"/>
    <s v="February"/>
    <s v="Cari Sayre"/>
    <x v="22"/>
    <x v="2"/>
    <s v="Phones"/>
    <s v="Logitech B530 USBÂ HeadsetÂ -Â headsetÂ - Full size, Binaural"/>
    <n v="88.78"/>
    <n v="3"/>
    <n v="7.77"/>
    <m/>
    <n v="8.7519711646767279E-2"/>
    <m/>
    <s v="Cari"/>
    <s v="OKAY"/>
  </r>
  <r>
    <d v="2017-02-11T00:00:00"/>
    <s v="February"/>
    <s v="Don Jones"/>
    <x v="20"/>
    <x v="0"/>
    <s v="Labels"/>
    <s v="Avery 473"/>
    <n v="20.7"/>
    <n v="2"/>
    <n v="9.94"/>
    <m/>
    <n v="0.48019323671497582"/>
    <m/>
    <s v="Don"/>
    <s v="OKAY"/>
  </r>
  <r>
    <d v="2017-02-11T00:00:00"/>
    <s v="February"/>
    <s v="Magdelene Morse"/>
    <x v="10"/>
    <x v="1"/>
    <s v="Furnishings"/>
    <s v="Deflect-o RollaMat Studded, Beveled Mat for Medium Pile Carpeting"/>
    <n v="147.57"/>
    <n v="2"/>
    <n v="-3.69"/>
    <m/>
    <n v="-2.5005082333807684E-2"/>
    <m/>
    <s v="Magdelene"/>
    <e v="#N/A"/>
  </r>
  <r>
    <d v="2017-02-13T00:00:00"/>
    <s v="February"/>
    <s v="Fred Harton"/>
    <x v="22"/>
    <x v="0"/>
    <s v="Art"/>
    <s v="Newell 311"/>
    <n v="6.63"/>
    <n v="3"/>
    <n v="1.79"/>
    <m/>
    <n v="0.26998491704374056"/>
    <m/>
    <s v="Fred"/>
    <s v="OKAY"/>
  </r>
  <r>
    <d v="2017-02-13T00:00:00"/>
    <s v="February"/>
    <s v="Fred Harton"/>
    <x v="22"/>
    <x v="2"/>
    <s v="Accessories"/>
    <s v="Razer Tiamat Over Ear 7.1 Surround Sound PC Gaming Headset"/>
    <n v="799.96"/>
    <n v="4"/>
    <n v="343.98"/>
    <m/>
    <n v="0.42999649982499127"/>
    <m/>
    <s v="Fred"/>
    <s v="GOOD"/>
  </r>
  <r>
    <d v="2017-02-13T00:00:00"/>
    <s v="February"/>
    <s v="Fred Harton"/>
    <x v="22"/>
    <x v="1"/>
    <s v="Furnishings"/>
    <s v="Tenex Contemporary Contur Chairmats for Low and Medium Pile Carpet, Computer, 39&quot; x 49&quot;"/>
    <n v="107.53"/>
    <n v="1"/>
    <n v="21.51"/>
    <m/>
    <n v="0.20003719892123129"/>
    <m/>
    <s v="Fred"/>
    <e v="#N/A"/>
  </r>
  <r>
    <d v="2017-02-13T00:00:00"/>
    <s v="February"/>
    <s v="Stewart Visinsky"/>
    <x v="36"/>
    <x v="0"/>
    <s v="Supplies"/>
    <s v="Acme Elite Stainless Steel Scissors"/>
    <n v="25.02"/>
    <n v="3"/>
    <n v="6.51"/>
    <m/>
    <n v="0.26019184652278177"/>
    <m/>
    <s v="Stewart"/>
    <s v="OKAY"/>
  </r>
  <r>
    <d v="2017-02-13T00:00:00"/>
    <s v="February"/>
    <s v="Stewart Visinsky"/>
    <x v="36"/>
    <x v="0"/>
    <s v="Art"/>
    <s v="Barrel Sharpener"/>
    <n v="10.71"/>
    <n v="3"/>
    <n v="2.78"/>
    <m/>
    <n v="0.25957049486461248"/>
    <m/>
    <s v="Stewart"/>
    <s v="OKAY"/>
  </r>
  <r>
    <d v="2017-02-13T00:00:00"/>
    <s v="February"/>
    <s v="Jennifer Patt"/>
    <x v="20"/>
    <x v="0"/>
    <s v="Paper"/>
    <s v="Xerox 1903"/>
    <n v="17.940000000000001"/>
    <n v="3"/>
    <n v="8.7899999999999991"/>
    <m/>
    <n v="0.48996655518394638"/>
    <m/>
    <s v="Jennifer"/>
    <s v="OKAY"/>
  </r>
  <r>
    <d v="2017-02-13T00:00:00"/>
    <s v="February"/>
    <s v="Mark Hamilton"/>
    <x v="28"/>
    <x v="0"/>
    <s v="Appliances"/>
    <s v="Holmes Replacement Filter for HEPA Air Cleaner, Medium Room"/>
    <n v="90.64"/>
    <n v="8"/>
    <n v="38.979999999999997"/>
    <m/>
    <n v="0.43005295675198585"/>
    <m/>
    <s v="Mark"/>
    <s v="OKAY"/>
  </r>
  <r>
    <d v="2017-02-16T00:00:00"/>
    <s v="February"/>
    <s v="Luke Foster"/>
    <x v="20"/>
    <x v="0"/>
    <s v="Paper"/>
    <s v="Xerox 1912"/>
    <n v="37.94"/>
    <n v="2"/>
    <n v="18.21"/>
    <m/>
    <n v="0.47996837111228258"/>
    <m/>
    <s v="Luke"/>
    <s v="OKAY"/>
  </r>
  <r>
    <d v="2017-02-16T00:00:00"/>
    <s v="February"/>
    <s v="Nat Gilpin"/>
    <x v="37"/>
    <x v="0"/>
    <s v="Storage"/>
    <s v="Fellowes Staxonsteel Drawer Files"/>
    <n v="579.51"/>
    <n v="3"/>
    <n v="81.13"/>
    <m/>
    <n v="0.13999758416593328"/>
    <m/>
    <s v="Nat"/>
    <s v="GOOD"/>
  </r>
  <r>
    <d v="2017-02-16T00:00:00"/>
    <s v="February"/>
    <s v="Nat Gilpin"/>
    <x v="37"/>
    <x v="2"/>
    <s v="Phones"/>
    <s v="Belkin SportFit Armband For iPhone 5s/5c, Fuchsia"/>
    <n v="14.99"/>
    <n v="1"/>
    <n v="7.35"/>
    <m/>
    <n v="0.49032688458972645"/>
    <m/>
    <s v="Nat"/>
    <s v="OKAY"/>
  </r>
  <r>
    <d v="2017-02-16T00:00:00"/>
    <s v="February"/>
    <s v="Joy Smith"/>
    <x v="1"/>
    <x v="0"/>
    <s v="Fasteners"/>
    <s v="Vinyl Coated Wire Paper Clips in Organizer Box, 800/Box"/>
    <n v="18.37"/>
    <n v="2"/>
    <n v="6.2"/>
    <m/>
    <n v="0.33750680457267285"/>
    <m/>
    <s v="Joy"/>
    <s v="OKAY"/>
  </r>
  <r>
    <d v="2017-02-16T00:00:00"/>
    <s v="February"/>
    <s v="Joy Smith"/>
    <x v="1"/>
    <x v="1"/>
    <s v="Chairs"/>
    <s v="Global Deluxe High-Back Manager's Chair"/>
    <n v="600.55999999999995"/>
    <n v="3"/>
    <n v="-8.58"/>
    <m/>
    <n v="-1.4286665778606635E-2"/>
    <m/>
    <s v="Joy"/>
    <s v="GOOD"/>
  </r>
  <r>
    <d v="2017-02-16T00:00:00"/>
    <s v="February"/>
    <s v="Joy Smith"/>
    <x v="1"/>
    <x v="0"/>
    <s v="Storage"/>
    <s v="Tennsco Lockers, Gray"/>
    <n v="50.35"/>
    <n v="3"/>
    <n v="-8.18"/>
    <m/>
    <n v="-0.16246276067527307"/>
    <m/>
    <s v="Joy"/>
    <s v="OKAY"/>
  </r>
  <r>
    <d v="2017-02-16T00:00:00"/>
    <s v="February"/>
    <s v="Joy Smith"/>
    <x v="1"/>
    <x v="0"/>
    <s v="Art"/>
    <s v="Newell 312"/>
    <n v="28.03"/>
    <n v="6"/>
    <n v="3.5"/>
    <m/>
    <n v="0.12486621476988941"/>
    <m/>
    <s v="Joy"/>
    <s v="OKAY"/>
  </r>
  <r>
    <d v="2017-02-16T00:00:00"/>
    <s v="February"/>
    <s v="Joy Smith"/>
    <x v="1"/>
    <x v="1"/>
    <s v="Furnishings"/>
    <s v="Executive Impressions 13&quot; Clairmont Wall Clock"/>
    <n v="7.69"/>
    <n v="1"/>
    <n v="-3.65"/>
    <m/>
    <n v="-0.47464239271781533"/>
    <m/>
    <s v="Joy"/>
    <s v="OKAY"/>
  </r>
  <r>
    <d v="2017-02-17T00:00:00"/>
    <s v="February"/>
    <s v="Julie Kriz"/>
    <x v="1"/>
    <x v="1"/>
    <s v="Tables"/>
    <s v="Chromcraft 48&quot; x 96&quot; Racetrack Double Pedestal Table"/>
    <n v="480.96"/>
    <n v="3"/>
    <n v="-269.33999999999997"/>
    <m/>
    <n v="-0.56000499001996007"/>
    <m/>
    <s v="Julie"/>
    <s v="GREAT"/>
  </r>
  <r>
    <d v="2017-02-17T00:00:00"/>
    <s v="February"/>
    <s v="Julie Kriz"/>
    <x v="1"/>
    <x v="2"/>
    <s v="Phones"/>
    <s v="LG Exalt"/>
    <n v="124.79"/>
    <n v="1"/>
    <n v="10.92"/>
    <m/>
    <n v="8.7507011779790048E-2"/>
    <m/>
    <s v="Julie"/>
    <e v="#N/A"/>
  </r>
  <r>
    <d v="2017-02-17T00:00:00"/>
    <s v="February"/>
    <s v="Lauren Leatherbury"/>
    <x v="8"/>
    <x v="2"/>
    <s v="Phones"/>
    <s v="KLD Oscar II Style Snap-on Ultra Thin Side Flip Synthetic Leather Cover Case for HTC One HTC M7"/>
    <n v="29.16"/>
    <n v="3"/>
    <n v="8.4600000000000009"/>
    <m/>
    <n v="0.29012345679012347"/>
    <m/>
    <s v="Lauren"/>
    <s v="OKAY"/>
  </r>
  <r>
    <d v="2017-02-17T00:00:00"/>
    <s v="February"/>
    <s v="Gary Hansen"/>
    <x v="23"/>
    <x v="0"/>
    <s v="Paper"/>
    <s v="Adams Telephone Message Book W/Dividers/Space For Phone Numbers, 5 1/4&quot;X8 1/2&quot;, 300/Messages"/>
    <n v="11.76"/>
    <n v="2"/>
    <n v="5.76"/>
    <m/>
    <n v="0.48979591836734693"/>
    <m/>
    <s v="Gary"/>
    <s v="OKAY"/>
  </r>
  <r>
    <d v="2017-02-17T00:00:00"/>
    <s v="February"/>
    <s v="Gary Hansen"/>
    <x v="23"/>
    <x v="0"/>
    <s v="Storage"/>
    <s v="Fellowes Bases and Tops For Staxonsteel/High-Stak Systems"/>
    <n v="166.45"/>
    <n v="5"/>
    <n v="39.950000000000003"/>
    <m/>
    <n v="0.24001201562030644"/>
    <m/>
    <s v="Gary"/>
    <e v="#N/A"/>
  </r>
  <r>
    <d v="2017-02-17T00:00:00"/>
    <s v="February"/>
    <s v="Cyra Reiten"/>
    <x v="0"/>
    <x v="1"/>
    <s v="Bookcases"/>
    <s v="Sauder Mission Library with Doors, Fruitwood Finish"/>
    <n v="89.07"/>
    <n v="1"/>
    <n v="-17.03"/>
    <m/>
    <n v="-0.1911979342090491"/>
    <m/>
    <s v="Cyra"/>
    <s v="OKAY"/>
  </r>
  <r>
    <d v="2017-02-17T00:00:00"/>
    <s v="February"/>
    <s v="Cyra Reiten"/>
    <x v="0"/>
    <x v="0"/>
    <s v="Art"/>
    <s v="Dixon Ticonderoga Core-Lock Colored Pencils, 48-Color Set"/>
    <n v="175.44"/>
    <n v="6"/>
    <n v="52.63"/>
    <m/>
    <n v="0.29998860009119926"/>
    <m/>
    <s v="Cyra"/>
    <s v="GREAT"/>
  </r>
  <r>
    <d v="2017-02-17T00:00:00"/>
    <s v="February"/>
    <s v="Cyra Reiten"/>
    <x v="0"/>
    <x v="2"/>
    <s v="Phones"/>
    <s v="Jawbone MINI JAMBOX Wireless Bluetooth Speaker"/>
    <n v="438.34"/>
    <n v="4"/>
    <n v="-87.67"/>
    <m/>
    <n v="-0.2000045626682484"/>
    <m/>
    <s v="Cyra"/>
    <s v="GREAT"/>
  </r>
  <r>
    <d v="2017-02-17T00:00:00"/>
    <s v="February"/>
    <s v="Christine Kargatis"/>
    <x v="10"/>
    <x v="1"/>
    <s v="Tables"/>
    <s v="SAFCO PlanMaster Boards, 60w x 37-1/2d, White Melamine"/>
    <n v="455.97"/>
    <n v="5"/>
    <n v="-106.39"/>
    <m/>
    <n v="-0.23332675395311095"/>
    <m/>
    <s v="Christine"/>
    <e v="#N/A"/>
  </r>
  <r>
    <d v="2017-02-17T00:00:00"/>
    <s v="February"/>
    <s v="Christine Kargatis"/>
    <x v="10"/>
    <x v="0"/>
    <s v="Binders"/>
    <s v="Acco Pressboard Covers with Storage Hooks, 14 7/8&quot; x 11&quot;, Executive Red"/>
    <n v="5.72"/>
    <n v="5"/>
    <n v="-4.76"/>
    <m/>
    <n v="-0.83216783216783219"/>
    <m/>
    <s v="Christine"/>
    <s v="OKAY"/>
  </r>
  <r>
    <d v="2017-02-17T00:00:00"/>
    <s v="February"/>
    <s v="Christine Kargatis"/>
    <x v="10"/>
    <x v="2"/>
    <s v="Phones"/>
    <s v="Vtech CS6719"/>
    <n v="57.59"/>
    <n v="1"/>
    <n v="-11.52"/>
    <m/>
    <n v="-0.20003472825143251"/>
    <m/>
    <s v="Christine"/>
    <s v="OKAY"/>
  </r>
  <r>
    <d v="2017-02-17T00:00:00"/>
    <s v="February"/>
    <s v="Christine Kargatis"/>
    <x v="10"/>
    <x v="1"/>
    <s v="Furnishings"/>
    <s v="Flat Face Poster Frame"/>
    <n v="30.14"/>
    <n v="2"/>
    <n v="8.2899999999999991"/>
    <m/>
    <n v="0.27504976775049766"/>
    <m/>
    <s v="Christine"/>
    <s v="OKAY"/>
  </r>
  <r>
    <d v="2017-02-17T00:00:00"/>
    <s v="February"/>
    <s v="Christine Kargatis"/>
    <x v="10"/>
    <x v="1"/>
    <s v="Chairs"/>
    <s v="Global Commerce Series Low-Back Swivel/Tilt Chairs"/>
    <n v="899.43"/>
    <n v="5"/>
    <n v="-12.85"/>
    <m/>
    <n v="-1.4286826100975062E-2"/>
    <m/>
    <s v="Christine"/>
    <s v="GOOD"/>
  </r>
  <r>
    <d v="2017-02-18T00:00:00"/>
    <s v="February"/>
    <s v="Cynthia Voltz"/>
    <x v="3"/>
    <x v="2"/>
    <s v="Phones"/>
    <s v="iHome FM Clock Radio with Lightning Dock"/>
    <n v="167.98"/>
    <n v="3"/>
    <n v="10.5"/>
    <m/>
    <n v="6.2507441362066915E-2"/>
    <m/>
    <s v="Cynthia"/>
    <s v="GREAT"/>
  </r>
  <r>
    <d v="2017-02-18T00:00:00"/>
    <s v="February"/>
    <s v="Cynthia Voltz"/>
    <x v="3"/>
    <x v="2"/>
    <s v="Accessories"/>
    <s v="Memorex Micro Travel Drive 32 GB"/>
    <n v="109.53"/>
    <n v="3"/>
    <n v="47.1"/>
    <m/>
    <n v="0.43001917282936181"/>
    <m/>
    <s v="Cynthia"/>
    <e v="#N/A"/>
  </r>
  <r>
    <d v="2017-02-18T00:00:00"/>
    <s v="February"/>
    <s v="Cynthia Voltz"/>
    <x v="3"/>
    <x v="0"/>
    <s v="Labels"/>
    <s v="Avery 493"/>
    <n v="9.82"/>
    <n v="2"/>
    <n v="4.8099999999999996"/>
    <m/>
    <n v="0.48981670061099791"/>
    <m/>
    <s v="Cynthia"/>
    <s v="OKAY"/>
  </r>
  <r>
    <d v="2017-02-19T00:00:00"/>
    <s v="February"/>
    <s v="Nicole Hansen"/>
    <x v="4"/>
    <x v="0"/>
    <s v="Appliances"/>
    <s v="Kensington 7 Outlet MasterPiece Power Center"/>
    <n v="1245.8599999999999"/>
    <n v="7"/>
    <n v="361.3"/>
    <m/>
    <n v="0.29000048159504282"/>
    <m/>
    <s v="Nicole"/>
    <s v="GOOD"/>
  </r>
  <r>
    <d v="2017-02-19T00:00:00"/>
    <s v="February"/>
    <s v="Max Engle"/>
    <x v="22"/>
    <x v="0"/>
    <s v="Fasteners"/>
    <s v="Rubber Band Ball"/>
    <n v="11.22"/>
    <n v="3"/>
    <n v="0.22"/>
    <m/>
    <n v="1.9607843137254902E-2"/>
    <m/>
    <s v="Max"/>
    <s v="OKAY"/>
  </r>
  <r>
    <d v="2017-02-19T00:00:00"/>
    <s v="February"/>
    <s v="Emily Ducich"/>
    <x v="3"/>
    <x v="0"/>
    <s v="Art"/>
    <s v="Newell 320"/>
    <n v="12.84"/>
    <n v="3"/>
    <n v="3.47"/>
    <m/>
    <n v="0.27024922118380063"/>
    <m/>
    <s v="Emily"/>
    <s v="OKAY"/>
  </r>
  <r>
    <d v="2017-02-19T00:00:00"/>
    <s v="February"/>
    <s v="Emily Ducich"/>
    <x v="3"/>
    <x v="1"/>
    <s v="Furnishings"/>
    <s v="Tensor Computer Mounted Lamp"/>
    <n v="44.67"/>
    <n v="3"/>
    <n v="12.06"/>
    <m/>
    <n v="0.26997985224983212"/>
    <m/>
    <s v="Emily"/>
    <s v="OKAY"/>
  </r>
  <r>
    <d v="2017-02-20T00:00:00"/>
    <s v="February"/>
    <s v="Helen Wasserman"/>
    <x v="3"/>
    <x v="1"/>
    <s v="Furnishings"/>
    <s v="Executive Impressions 14&quot; Contract Wall Clock"/>
    <n v="22.23"/>
    <n v="1"/>
    <n v="7.34"/>
    <m/>
    <n v="0.33018443544759335"/>
    <m/>
    <s v="Helen"/>
    <s v="OKAY"/>
  </r>
  <r>
    <d v="2017-02-20T00:00:00"/>
    <s v="February"/>
    <s v="Helen Wasserman"/>
    <x v="3"/>
    <x v="2"/>
    <s v="Phones"/>
    <s v="Logitech Mobile Speakerphone P710e -Â speaker phone"/>
    <n v="215.97"/>
    <n v="2"/>
    <n v="18.899999999999999"/>
    <m/>
    <n v="8.7512154465898037E-2"/>
    <m/>
    <s v="Helen"/>
    <e v="#N/A"/>
  </r>
  <r>
    <d v="2017-02-20T00:00:00"/>
    <s v="February"/>
    <s v="Julie Prescott"/>
    <x v="39"/>
    <x v="0"/>
    <s v="Art"/>
    <s v="Newell 351"/>
    <n v="6.56"/>
    <n v="2"/>
    <n v="1.9"/>
    <m/>
    <n v="0.28963414634146339"/>
    <m/>
    <s v="Julie"/>
    <s v="OKAY"/>
  </r>
  <r>
    <d v="2017-02-20T00:00:00"/>
    <s v="February"/>
    <s v="Julie Prescott"/>
    <x v="39"/>
    <x v="0"/>
    <s v="Appliances"/>
    <s v="Disposable Triple-Filter Dust Bags"/>
    <n v="13.11"/>
    <n v="3"/>
    <n v="3.41"/>
    <m/>
    <n v="0.2601067887109077"/>
    <m/>
    <s v="Julie"/>
    <s v="OKAY"/>
  </r>
  <r>
    <d v="2017-02-20T00:00:00"/>
    <s v="February"/>
    <s v="Bart Pistole"/>
    <x v="26"/>
    <x v="0"/>
    <s v="Fasteners"/>
    <s v="Staples"/>
    <n v="9.43"/>
    <n v="3"/>
    <n v="3.07"/>
    <m/>
    <n v="0.32555673382820782"/>
    <m/>
    <s v="Bart"/>
    <s v="OKAY"/>
  </r>
  <r>
    <d v="2017-02-20T00:00:00"/>
    <s v="February"/>
    <s v="Katherine Murray"/>
    <x v="12"/>
    <x v="2"/>
    <s v="Phones"/>
    <s v="Toshiba IPT2010-SD IPÂ Telephone"/>
    <n v="333.58"/>
    <n v="3"/>
    <n v="25.02"/>
    <m/>
    <n v="7.5004496672462381E-2"/>
    <m/>
    <s v="Katherine"/>
    <e v="#N/A"/>
  </r>
  <r>
    <d v="2017-02-20T00:00:00"/>
    <s v="February"/>
    <s v="Katherine Murray"/>
    <x v="12"/>
    <x v="2"/>
    <s v="Accessories"/>
    <s v="Microsoft Wireless Mobile Mouse 4000"/>
    <n v="31.99"/>
    <n v="1"/>
    <n v="4.8"/>
    <m/>
    <n v="0.15004688965301657"/>
    <m/>
    <s v="Katherine"/>
    <s v="OKAY"/>
  </r>
  <r>
    <d v="2017-02-20T00:00:00"/>
    <s v="February"/>
    <s v="Katherine Murray"/>
    <x v="12"/>
    <x v="0"/>
    <s v="Storage"/>
    <s v="Fellowes Bankers Box Stor/Drawer Steel Plus"/>
    <n v="51.17"/>
    <n v="2"/>
    <n v="-6.4"/>
    <m/>
    <n v="-0.1250732851280047"/>
    <m/>
    <s v="Katherine"/>
    <s v="OKAY"/>
  </r>
  <r>
    <d v="2017-02-20T00:00:00"/>
    <s v="February"/>
    <s v="Katherine Murray"/>
    <x v="12"/>
    <x v="0"/>
    <s v="Envelopes"/>
    <s v="Letter or Legal Size Expandable Poly String Tie Envelopes"/>
    <n v="10.64"/>
    <n v="5"/>
    <n v="3.86"/>
    <m/>
    <n v="0.36278195488721804"/>
    <m/>
    <s v="Katherine"/>
    <s v="OKAY"/>
  </r>
  <r>
    <d v="2017-02-20T00:00:00"/>
    <s v="February"/>
    <s v="Katherine Murray"/>
    <x v="12"/>
    <x v="1"/>
    <s v="Furnishings"/>
    <s v="Howard Miller 13&quot; Diameter Pewter Finish Round Wall Clock"/>
    <n v="68.7"/>
    <n v="2"/>
    <n v="16.32"/>
    <m/>
    <n v="0.23755458515283842"/>
    <m/>
    <s v="Katherine"/>
    <s v="OKAY"/>
  </r>
  <r>
    <d v="2017-02-20T00:00:00"/>
    <s v="February"/>
    <s v="Katherine Murray"/>
    <x v="12"/>
    <x v="1"/>
    <s v="Tables"/>
    <s v="KI Adjustable-Height Table"/>
    <n v="386.91"/>
    <n v="9"/>
    <n v="-185.72"/>
    <m/>
    <n v="-0.48000827065725876"/>
    <m/>
    <s v="Katherine"/>
    <e v="#N/A"/>
  </r>
  <r>
    <d v="2017-02-21T00:00:00"/>
    <s v="February"/>
    <s v="Dave Kipp"/>
    <x v="0"/>
    <x v="2"/>
    <s v="Accessories"/>
    <s v="Microsoft Natural Keyboard Elite"/>
    <n v="47.9"/>
    <n v="1"/>
    <n v="-2.99"/>
    <m/>
    <n v="-6.2421711899791239E-2"/>
    <m/>
    <s v="Dave"/>
    <s v="OKAY"/>
  </r>
  <r>
    <d v="2017-02-23T00:00:00"/>
    <s v="February"/>
    <s v="Clytie Kelty"/>
    <x v="3"/>
    <x v="0"/>
    <s v="Paper"/>
    <s v="Ampad Phone Message Book, Recycled, 400 Message Capacity, 5 Â¾Â” x 11Â”"/>
    <n v="37.44"/>
    <n v="6"/>
    <n v="16.850000000000001"/>
    <m/>
    <n v="0.45005341880341887"/>
    <m/>
    <s v="Clytie"/>
    <s v="OKAY"/>
  </r>
  <r>
    <d v="2017-02-23T00:00:00"/>
    <s v="February"/>
    <s v="Ann Chong"/>
    <x v="22"/>
    <x v="0"/>
    <s v="Fasteners"/>
    <s v="Alliance Rubber Bands"/>
    <n v="8.4"/>
    <n v="5"/>
    <n v="0.34"/>
    <m/>
    <n v="4.0476190476190478E-2"/>
    <m/>
    <s v="Ann"/>
    <s v="OKAY"/>
  </r>
  <r>
    <d v="2017-02-23T00:00:00"/>
    <s v="February"/>
    <s v="Ann Chong"/>
    <x v="22"/>
    <x v="2"/>
    <s v="Phones"/>
    <s v="invisibleSHIELD by ZAGG Smudge-Free Screen Protector"/>
    <n v="71.959999999999994"/>
    <n v="5"/>
    <n v="25.19"/>
    <m/>
    <n v="0.35005558643690943"/>
    <m/>
    <s v="Ann"/>
    <s v="OKAY"/>
  </r>
  <r>
    <d v="2017-02-24T00:00:00"/>
    <s v="February"/>
    <s v="Christy Brittain"/>
    <x v="2"/>
    <x v="0"/>
    <s v="Binders"/>
    <s v="ACCOHIDE 3-Ring Binder, Blue, 1&quot;"/>
    <n v="4.96"/>
    <n v="4"/>
    <n v="-3.8"/>
    <m/>
    <n v="-0.7661290322580645"/>
    <m/>
    <s v="Christy"/>
    <s v="OKAY"/>
  </r>
  <r>
    <d v="2017-02-24T00:00:00"/>
    <s v="February"/>
    <s v="Erin Smith"/>
    <x v="2"/>
    <x v="0"/>
    <s v="Paper"/>
    <s v="Xerox 1988"/>
    <n v="123.92"/>
    <n v="5"/>
    <n v="38.729999999999997"/>
    <m/>
    <n v="0.31254034861200769"/>
    <m/>
    <s v="Erin"/>
    <s v="GREAT"/>
  </r>
  <r>
    <d v="2017-02-24T00:00:00"/>
    <s v="February"/>
    <s v="Erin Smith"/>
    <x v="2"/>
    <x v="2"/>
    <s v="Accessories"/>
    <s v="Plantronics CS510 - Over-the-Head monaural Wireless Headset System"/>
    <n v="1319.8"/>
    <n v="5"/>
    <n v="214.47"/>
    <m/>
    <n v="0.16250189422639794"/>
    <m/>
    <s v="Erin"/>
    <s v="GOOD"/>
  </r>
  <r>
    <d v="2017-02-25T00:00:00"/>
    <s v="February"/>
    <s v="Michelle Huthwaite"/>
    <x v="1"/>
    <x v="0"/>
    <s v="Binders"/>
    <s v="Avery Hidden Tab Dividers for Binding Systems"/>
    <n v="1.79"/>
    <n v="3"/>
    <n v="-3.04"/>
    <m/>
    <n v="-1.6983240223463687"/>
    <m/>
    <s v="Michelle"/>
    <s v="OKAY"/>
  </r>
  <r>
    <d v="2017-02-25T00:00:00"/>
    <s v="February"/>
    <s v="Scot Wooten"/>
    <x v="25"/>
    <x v="1"/>
    <s v="Chairs"/>
    <s v="Global High-Back Leather Tilter, Burgundy"/>
    <n v="196.78"/>
    <n v="2"/>
    <n v="-22.14"/>
    <m/>
    <n v="-0.11251143408883017"/>
    <m/>
    <s v="Scot"/>
    <s v="GREAT"/>
  </r>
  <r>
    <d v="2017-02-25T00:00:00"/>
    <s v="February"/>
    <s v="Scot Wooten"/>
    <x v="25"/>
    <x v="1"/>
    <s v="Bookcases"/>
    <s v="Bush Westfield Collection Bookcases, Medium Cherry Finish"/>
    <n v="231.92"/>
    <n v="5"/>
    <n v="5.8"/>
    <m/>
    <n v="2.5008623663332185E-2"/>
    <m/>
    <s v="Scot"/>
    <e v="#N/A"/>
  </r>
  <r>
    <d v="2017-02-26T00:00:00"/>
    <s v="February"/>
    <s v="Bradley Talbott"/>
    <x v="3"/>
    <x v="0"/>
    <s v="Appliances"/>
    <s v="Kensington 6 Outlet Guardian Standard Surge Protector"/>
    <n v="81.92"/>
    <n v="4"/>
    <n v="22.12"/>
    <m/>
    <n v="0.27001953125"/>
    <m/>
    <s v="Bradley"/>
    <s v="OKAY"/>
  </r>
  <r>
    <d v="2017-02-26T00:00:00"/>
    <s v="February"/>
    <s v="Bradley Talbott"/>
    <x v="3"/>
    <x v="2"/>
    <s v="Phones"/>
    <s v="Toshiba IPT2010-SD IPÂ Telephone"/>
    <n v="889.54"/>
    <n v="8"/>
    <n v="66.72"/>
    <m/>
    <n v="7.5005058794433074E-2"/>
    <m/>
    <s v="Bradley"/>
    <s v="GOOD"/>
  </r>
  <r>
    <d v="2017-02-26T00:00:00"/>
    <s v="February"/>
    <s v="Bradley Talbott"/>
    <x v="3"/>
    <x v="1"/>
    <s v="Chairs"/>
    <s v="GuestStacker Chair with Chrome Finish Legs"/>
    <n v="892.22"/>
    <n v="3"/>
    <n v="89.22"/>
    <m/>
    <n v="9.9997758400394515E-2"/>
    <m/>
    <s v="Bradley"/>
    <s v="GOOD"/>
  </r>
  <r>
    <d v="2017-02-26T00:00:00"/>
    <s v="February"/>
    <s v="Bradley Talbott"/>
    <x v="3"/>
    <x v="0"/>
    <s v="Paper"/>
    <s v="Xerox 1908"/>
    <n v="223.92"/>
    <n v="4"/>
    <n v="109.72"/>
    <m/>
    <n v="0.48999642729546267"/>
    <m/>
    <s v="Bradley"/>
    <e v="#N/A"/>
  </r>
  <r>
    <d v="2017-02-26T00:00:00"/>
    <s v="February"/>
    <s v="Bradley Talbott"/>
    <x v="3"/>
    <x v="0"/>
    <s v="Paper"/>
    <s v="Xerox 1924"/>
    <n v="23.12"/>
    <n v="4"/>
    <n v="11.33"/>
    <m/>
    <n v="0.49005190311418684"/>
    <m/>
    <s v="Bradley"/>
    <s v="OKAY"/>
  </r>
  <r>
    <d v="2017-02-26T00:00:00"/>
    <s v="February"/>
    <s v="Becky Martin"/>
    <x v="3"/>
    <x v="0"/>
    <s v="Appliances"/>
    <s v="Tripp Lite TLP810NET Broadband Surge for Modem/Fax"/>
    <n v="356.79"/>
    <n v="7"/>
    <n v="99.9"/>
    <m/>
    <n v="0.27999663667703689"/>
    <m/>
    <s v="Becky"/>
    <e v="#N/A"/>
  </r>
  <r>
    <d v="2017-02-26T00:00:00"/>
    <s v="February"/>
    <s v="Dave Brooks"/>
    <x v="3"/>
    <x v="1"/>
    <s v="Furnishings"/>
    <s v="Tenex B1-RE Series Chair Mats for Low Pile Carpets"/>
    <n v="91.96"/>
    <n v="2"/>
    <n v="15.63"/>
    <m/>
    <n v="0.16996520226185299"/>
    <m/>
    <s v="Dave"/>
    <s v="OKAY"/>
  </r>
  <r>
    <d v="2017-02-26T00:00:00"/>
    <s v="February"/>
    <s v="Dave Brooks"/>
    <x v="3"/>
    <x v="2"/>
    <s v="Phones"/>
    <s v="Aastra 57i VoIP phone"/>
    <n v="258.58"/>
    <n v="2"/>
    <n v="19.39"/>
    <m/>
    <n v="7.4986464537087169E-2"/>
    <m/>
    <s v="Dave"/>
    <e v="#N/A"/>
  </r>
  <r>
    <d v="2017-02-26T00:00:00"/>
    <s v="February"/>
    <s v="Dave Brooks"/>
    <x v="3"/>
    <x v="0"/>
    <s v="Paper"/>
    <s v="It's Hot Message Books with Stickers, 2 3/4&quot; x 5&quot;"/>
    <n v="29.6"/>
    <n v="4"/>
    <n v="13.32"/>
    <m/>
    <n v="0.45"/>
    <m/>
    <s v="Dave"/>
    <s v="OKAY"/>
  </r>
  <r>
    <d v="2017-02-28T00:00:00"/>
    <s v="February"/>
    <s v="Duane Benoit"/>
    <x v="37"/>
    <x v="0"/>
    <s v="Binders"/>
    <s v="Pressboard Hanging Data Binders for Unburst Sheets"/>
    <n v="9.84"/>
    <n v="2"/>
    <n v="4.72"/>
    <m/>
    <n v="0.47967479674796748"/>
    <m/>
    <s v="Duane"/>
    <s v="OKAY"/>
  </r>
  <r>
    <d v="2017-02-28T00:00:00"/>
    <s v="February"/>
    <s v="Duane Benoit"/>
    <x v="37"/>
    <x v="0"/>
    <s v="Paper"/>
    <s v="Southworth 100% RÃ©sumÃ© Paper, 24lb."/>
    <n v="7.78"/>
    <n v="1"/>
    <n v="3.5"/>
    <m/>
    <n v="0.44987146529562982"/>
    <m/>
    <s v="Duane"/>
    <s v="OKAY"/>
  </r>
  <r>
    <d v="2017-03-02T00:00:00"/>
    <s v="March"/>
    <s v="Stewart Carmichael"/>
    <x v="0"/>
    <x v="0"/>
    <s v="Supplies"/>
    <s v="Staple remover"/>
    <n v="6.98"/>
    <n v="4"/>
    <n v="-1.4"/>
    <m/>
    <n v="-0.20057306590257878"/>
    <m/>
    <s v="Stewart"/>
    <s v="OKAY"/>
  </r>
  <r>
    <d v="2017-03-02T00:00:00"/>
    <s v="March"/>
    <s v="Stewart Carmichael"/>
    <x v="0"/>
    <x v="0"/>
    <s v="Binders"/>
    <s v="Wilson Jones Leather-Like Binders with DublLock Round Rings"/>
    <n v="12.22"/>
    <n v="7"/>
    <n v="-20.170000000000002"/>
    <m/>
    <n v="-1.6505728314238952"/>
    <m/>
    <s v="Stewart"/>
    <s v="OKAY"/>
  </r>
  <r>
    <d v="2017-03-02T00:00:00"/>
    <s v="March"/>
    <s v="Maribeth Yedwab"/>
    <x v="3"/>
    <x v="2"/>
    <s v="Phones"/>
    <s v="Panasonic KX TS3282B Corded phone"/>
    <n v="196.78"/>
    <n v="3"/>
    <n v="14.76"/>
    <m/>
    <n v="7.5007622725886777E-2"/>
    <m/>
    <s v="Maribeth"/>
    <s v="GREAT"/>
  </r>
  <r>
    <d v="2017-03-02T00:00:00"/>
    <s v="March"/>
    <s v="Maribeth Yedwab"/>
    <x v="3"/>
    <x v="2"/>
    <s v="Accessories"/>
    <s v="Logitech G13 Programmable Gameboard with LCD Display"/>
    <n v="479.94"/>
    <n v="6"/>
    <n v="52.79"/>
    <m/>
    <n v="0.1099929157811393"/>
    <m/>
    <s v="Maribeth"/>
    <e v="#N/A"/>
  </r>
  <r>
    <d v="2017-03-02T00:00:00"/>
    <s v="March"/>
    <s v="Dorothy Badders"/>
    <x v="7"/>
    <x v="0"/>
    <s v="Art"/>
    <s v="Newell 34"/>
    <n v="59.52"/>
    <n v="3"/>
    <n v="15.48"/>
    <m/>
    <n v="0.26008064516129031"/>
    <m/>
    <s v="Dorothy"/>
    <s v="OKAY"/>
  </r>
  <r>
    <d v="2017-03-02T00:00:00"/>
    <s v="March"/>
    <s v="Dorothy Badders"/>
    <x v="7"/>
    <x v="0"/>
    <s v="Envelopes"/>
    <s v="Staple envelope"/>
    <n v="57.96"/>
    <n v="7"/>
    <n v="27.24"/>
    <m/>
    <n v="0.46997929606625255"/>
    <m/>
    <s v="Dorothy"/>
    <s v="OKAY"/>
  </r>
  <r>
    <d v="2017-03-02T00:00:00"/>
    <s v="March"/>
    <s v="Dorothy Badders"/>
    <x v="7"/>
    <x v="1"/>
    <s v="Bookcases"/>
    <s v="Bush Cubix Collection Bookcases, Fully Assembled"/>
    <n v="441.96"/>
    <n v="2"/>
    <n v="101.65"/>
    <m/>
    <n v="0.22999818988143725"/>
    <m/>
    <s v="Dorothy"/>
    <e v="#N/A"/>
  </r>
  <r>
    <d v="2017-03-02T00:00:00"/>
    <s v="March"/>
    <s v="Dorothy Badders"/>
    <x v="7"/>
    <x v="0"/>
    <s v="Paper"/>
    <s v="Easy-staple paper"/>
    <n v="68.040000000000006"/>
    <n v="6"/>
    <n v="33.340000000000003"/>
    <m/>
    <n v="0.49000587889476777"/>
    <m/>
    <s v="Dorothy"/>
    <s v="OKAY"/>
  </r>
  <r>
    <d v="2017-03-02T00:00:00"/>
    <s v="March"/>
    <s v="Joseph Airdo"/>
    <x v="10"/>
    <x v="0"/>
    <s v="Binders"/>
    <s v="GBC VeloBind Cover Sets"/>
    <n v="18.53"/>
    <n v="4"/>
    <n v="-12.35"/>
    <m/>
    <n v="-0.66648677819751745"/>
    <m/>
    <s v="Joseph"/>
    <s v="OKAY"/>
  </r>
  <r>
    <d v="2017-03-02T00:00:00"/>
    <s v="March"/>
    <s v="Ken Dana"/>
    <x v="3"/>
    <x v="0"/>
    <s v="Binders"/>
    <s v="Catalog Binders with Expanding Posts"/>
    <n v="107.65"/>
    <n v="2"/>
    <n v="33.64"/>
    <m/>
    <n v="0.31249419414770085"/>
    <m/>
    <s v="Ken"/>
    <e v="#N/A"/>
  </r>
  <r>
    <d v="2017-03-02T00:00:00"/>
    <s v="March"/>
    <s v="Roland Schwarz"/>
    <x v="0"/>
    <x v="0"/>
    <s v="Binders"/>
    <s v="Acco Suede Grain Vinyl Round Ring Binder"/>
    <n v="0.56000000000000005"/>
    <n v="1"/>
    <n v="-0.95"/>
    <m/>
    <n v="-1.6964285714285712"/>
    <m/>
    <s v="Roland"/>
    <s v="OKAY"/>
  </r>
  <r>
    <d v="2017-03-03T00:00:00"/>
    <s v="March"/>
    <s v="Liz Preis"/>
    <x v="5"/>
    <x v="0"/>
    <s v="Appliances"/>
    <s v="Acco 6 Outlet Guardian Premium Surge Suppressor"/>
    <n v="72.8"/>
    <n v="5"/>
    <n v="19.66"/>
    <m/>
    <n v="0.27005494505494509"/>
    <m/>
    <s v="Liz"/>
    <s v="OKAY"/>
  </r>
  <r>
    <d v="2017-03-03T00:00:00"/>
    <s v="March"/>
    <s v="Richard Eichhorn"/>
    <x v="0"/>
    <x v="0"/>
    <s v="Paper"/>
    <s v="Important Message Pads, 50 4-1/4 x 5-1/2 Forms per Pad"/>
    <n v="26.88"/>
    <n v="8"/>
    <n v="9.74"/>
    <m/>
    <n v="0.36235119047619052"/>
    <m/>
    <s v="Richard"/>
    <s v="OKAY"/>
  </r>
  <r>
    <d v="2017-03-03T00:00:00"/>
    <s v="March"/>
    <s v="Emily Phan"/>
    <x v="14"/>
    <x v="1"/>
    <s v="Chairs"/>
    <s v="Global Ergonomic Managers Chair"/>
    <n v="180.98"/>
    <n v="1"/>
    <n v="47.05"/>
    <m/>
    <n v="0.25997347773234614"/>
    <m/>
    <s v="Emily"/>
    <e v="#N/A"/>
  </r>
  <r>
    <d v="2017-03-03T00:00:00"/>
    <s v="March"/>
    <s v="Emily Phan"/>
    <x v="14"/>
    <x v="2"/>
    <s v="Accessories"/>
    <s v="Logitech Wireless Marathon Mouse M705"/>
    <n v="99.98"/>
    <n v="2"/>
    <n v="42.99"/>
    <m/>
    <n v="0.42998599719943992"/>
    <m/>
    <s v="Emily"/>
    <s v="OKAY"/>
  </r>
  <r>
    <d v="2017-03-03T00:00:00"/>
    <s v="March"/>
    <s v="Ed Jacobs"/>
    <x v="3"/>
    <x v="2"/>
    <s v="Accessories"/>
    <s v="Imation Bio 2GB USBÂ Flash Drive ImationÂ Corp"/>
    <n v="1049.44"/>
    <n v="8"/>
    <n v="440.76"/>
    <m/>
    <n v="0.41999542613203228"/>
    <m/>
    <s v="Ed"/>
    <s v="GOOD"/>
  </r>
  <r>
    <d v="2017-03-03T00:00:00"/>
    <s v="March"/>
    <s v="Ed Jacobs"/>
    <x v="3"/>
    <x v="1"/>
    <s v="Chairs"/>
    <s v="Novimex Turbo Task Chair"/>
    <n v="170.35"/>
    <n v="3"/>
    <n v="-17.04"/>
    <m/>
    <n v="-0.10002935133548577"/>
    <m/>
    <s v="Ed"/>
    <s v="GREAT"/>
  </r>
  <r>
    <d v="2017-03-03T00:00:00"/>
    <s v="March"/>
    <s v="Bill Tyler"/>
    <x v="3"/>
    <x v="1"/>
    <s v="Tables"/>
    <s v="Lesro Sheffield Collection Coffee Table, End Table, Center Table, Corner Table"/>
    <n v="399.67"/>
    <n v="7"/>
    <n v="-14.99"/>
    <m/>
    <n v="-3.7505942402482048E-2"/>
    <m/>
    <s v="Bill"/>
    <e v="#N/A"/>
  </r>
  <r>
    <d v="2017-03-04T00:00:00"/>
    <s v="March"/>
    <s v="Sung Pak"/>
    <x v="3"/>
    <x v="0"/>
    <s v="Art"/>
    <s v="American Pencil"/>
    <n v="9.32"/>
    <n v="4"/>
    <n v="2.7"/>
    <m/>
    <n v="0.28969957081545067"/>
    <m/>
    <s v="Sung"/>
    <s v="OKAY"/>
  </r>
  <r>
    <d v="2017-03-04T00:00:00"/>
    <s v="March"/>
    <s v="Sung Pak"/>
    <x v="3"/>
    <x v="0"/>
    <s v="Envelopes"/>
    <s v="White Envelopes, White Envelopes with Clear Poly Window"/>
    <n v="15.25"/>
    <n v="1"/>
    <n v="7.02"/>
    <m/>
    <n v="0.46032786885245897"/>
    <m/>
    <s v="Sung"/>
    <s v="OKAY"/>
  </r>
  <r>
    <d v="2017-03-04T00:00:00"/>
    <s v="March"/>
    <s v="Darren Powers"/>
    <x v="0"/>
    <x v="0"/>
    <s v="Paper"/>
    <s v="Xerox 1934"/>
    <n v="89.57"/>
    <n v="2"/>
    <n v="32.47"/>
    <m/>
    <n v="0.36250976889583569"/>
    <m/>
    <s v="Darren"/>
    <s v="OKAY"/>
  </r>
  <r>
    <d v="2017-03-04T00:00:00"/>
    <s v="March"/>
    <s v="Tonja Turnell"/>
    <x v="0"/>
    <x v="1"/>
    <s v="Furnishings"/>
    <s v="Howard Miller 13-3/4&quot; Diameter Brushed Chrome Round Wall Clock"/>
    <n v="103.5"/>
    <n v="5"/>
    <n v="-77.63"/>
    <m/>
    <n v="-0.75004830917874388"/>
    <m/>
    <s v="Tonja"/>
    <e v="#N/A"/>
  </r>
  <r>
    <d v="2017-03-04T00:00:00"/>
    <s v="March"/>
    <s v="Tonja Turnell"/>
    <x v="0"/>
    <x v="0"/>
    <s v="Labels"/>
    <s v="Avery 497"/>
    <n v="2.46"/>
    <n v="1"/>
    <n v="0.86"/>
    <m/>
    <n v="0.34959349593495936"/>
    <m/>
    <s v="Tonja"/>
    <s v="OKAY"/>
  </r>
  <r>
    <d v="2017-03-04T00:00:00"/>
    <s v="March"/>
    <s v="Tonja Turnell"/>
    <x v="0"/>
    <x v="0"/>
    <s v="Storage"/>
    <s v="Crate-A-Files"/>
    <n v="8.7200000000000006"/>
    <n v="1"/>
    <n v="0.65"/>
    <m/>
    <n v="7.4541284403669722E-2"/>
    <m/>
    <s v="Tonja"/>
    <s v="OKAY"/>
  </r>
  <r>
    <d v="2017-03-05T00:00:00"/>
    <s v="March"/>
    <s v="Pete Kriz"/>
    <x v="21"/>
    <x v="0"/>
    <s v="Labels"/>
    <s v="Avery 515"/>
    <n v="25.06"/>
    <n v="2"/>
    <n v="11.78"/>
    <m/>
    <n v="0.47007182761372707"/>
    <m/>
    <s v="Pete"/>
    <s v="OKAY"/>
  </r>
  <r>
    <d v="2017-03-05T00:00:00"/>
    <s v="March"/>
    <s v="Julia Dunbar"/>
    <x v="28"/>
    <x v="0"/>
    <s v="Fasteners"/>
    <s v="Advantus Map Pennant Flags and Round Head Tacks"/>
    <n v="7.9"/>
    <n v="2"/>
    <n v="2.5299999999999998"/>
    <m/>
    <n v="0.32025316455696201"/>
    <m/>
    <s v="Julia"/>
    <s v="OKAY"/>
  </r>
  <r>
    <d v="2017-03-05T00:00:00"/>
    <s v="March"/>
    <s v="Julia Dunbar"/>
    <x v="28"/>
    <x v="0"/>
    <s v="Storage"/>
    <s v="Recycled Steel Personal File for Standard File Folders"/>
    <n v="221.16"/>
    <n v="4"/>
    <n v="57.5"/>
    <m/>
    <n v="0.25999276541870142"/>
    <m/>
    <s v="Julia"/>
    <s v="GREAT"/>
  </r>
  <r>
    <d v="2017-03-05T00:00:00"/>
    <s v="March"/>
    <s v="Julia Dunbar"/>
    <x v="28"/>
    <x v="0"/>
    <s v="Binders"/>
    <s v="GBC ProClick Punch Binding System"/>
    <n v="127.96"/>
    <n v="2"/>
    <n v="62.7"/>
    <m/>
    <n v="0.4899968740231323"/>
    <m/>
    <s v="Julia"/>
    <e v="#N/A"/>
  </r>
  <r>
    <d v="2017-03-05T00:00:00"/>
    <s v="March"/>
    <s v="Julia Dunbar"/>
    <x v="28"/>
    <x v="0"/>
    <s v="Binders"/>
    <s v="Avery Hole Reinforcements"/>
    <n v="18.690000000000001"/>
    <n v="3"/>
    <n v="9.16"/>
    <m/>
    <n v="0.49010165864098448"/>
    <m/>
    <s v="Julia"/>
    <s v="OKAY"/>
  </r>
  <r>
    <d v="2017-03-05T00:00:00"/>
    <s v="March"/>
    <s v="Claudia Bergmann"/>
    <x v="29"/>
    <x v="0"/>
    <s v="Envelopes"/>
    <s v="Laser &amp; Ink Jet Business Envelopes"/>
    <n v="42.68"/>
    <n v="4"/>
    <n v="19.63"/>
    <m/>
    <n v="0.4599343955014058"/>
    <m/>
    <s v="Claudia"/>
    <s v="OKAY"/>
  </r>
  <r>
    <d v="2017-03-05T00:00:00"/>
    <s v="March"/>
    <s v="Claudia Bergmann"/>
    <x v="29"/>
    <x v="2"/>
    <s v="Accessories"/>
    <s v="Logitech G700s Rechargeable Gaming Mouse"/>
    <n v="299.97000000000003"/>
    <n v="3"/>
    <n v="125.99"/>
    <m/>
    <n v="0.42000866753341998"/>
    <m/>
    <s v="Claudia"/>
    <s v="GREAT"/>
  </r>
  <r>
    <d v="2017-03-05T00:00:00"/>
    <s v="March"/>
    <s v="Claudia Bergmann"/>
    <x v="29"/>
    <x v="0"/>
    <s v="Appliances"/>
    <s v="Kensington 7 Outlet MasterPiece HOMEOFFICE Power Control Center"/>
    <n v="262.24"/>
    <n v="2"/>
    <n v="78.67"/>
    <m/>
    <n v="0.29999237339841367"/>
    <m/>
    <s v="Claudia"/>
    <s v="GREAT"/>
  </r>
  <r>
    <d v="2017-03-05T00:00:00"/>
    <s v="March"/>
    <s v="Claudia Bergmann"/>
    <x v="29"/>
    <x v="0"/>
    <s v="Binders"/>
    <s v="Ibico Recycled Linen-Style Covers"/>
    <n v="234.36"/>
    <n v="6"/>
    <n v="112.49"/>
    <m/>
    <n v="0.4799880525686977"/>
    <m/>
    <s v="Claudia"/>
    <e v="#N/A"/>
  </r>
  <r>
    <d v="2017-03-06T00:00:00"/>
    <s v="March"/>
    <s v="Roland Murray"/>
    <x v="20"/>
    <x v="0"/>
    <s v="Paper"/>
    <s v="Xerox 1883"/>
    <n v="26.38"/>
    <n v="1"/>
    <n v="12.13"/>
    <m/>
    <n v="0.45981804397270665"/>
    <m/>
    <s v="Roland"/>
    <s v="OKAY"/>
  </r>
  <r>
    <d v="2017-03-06T00:00:00"/>
    <s v="March"/>
    <s v="Roland Murray"/>
    <x v="20"/>
    <x v="1"/>
    <s v="Furnishings"/>
    <s v="Westinghouse Floor Lamp with Metal Mesh Shade, Black"/>
    <n v="71.97"/>
    <n v="3"/>
    <n v="16.55"/>
    <m/>
    <n v="0.2299569264971516"/>
    <m/>
    <s v="Roland"/>
    <s v="OKAY"/>
  </r>
  <r>
    <d v="2017-03-06T00:00:00"/>
    <s v="March"/>
    <s v="Ben Ferrer"/>
    <x v="3"/>
    <x v="0"/>
    <s v="Binders"/>
    <s v="Economy Binders"/>
    <n v="14.98"/>
    <n v="9"/>
    <n v="5.43"/>
    <m/>
    <n v="0.36248331108144188"/>
    <m/>
    <s v="Ben"/>
    <s v="OKAY"/>
  </r>
  <r>
    <d v="2017-03-06T00:00:00"/>
    <s v="March"/>
    <s v="Sally Hughsby"/>
    <x v="3"/>
    <x v="0"/>
    <s v="Storage"/>
    <s v="File Shuttle II and Handi-File, Black"/>
    <n v="67.78"/>
    <n v="2"/>
    <n v="16.95"/>
    <m/>
    <n v="0.25007376807317794"/>
    <m/>
    <s v="Sally"/>
    <s v="OKAY"/>
  </r>
  <r>
    <d v="2017-03-06T00:00:00"/>
    <s v="March"/>
    <s v="Frank Carlisle"/>
    <x v="3"/>
    <x v="0"/>
    <s v="Art"/>
    <s v="Fluorescent Highlighters by Dixon"/>
    <n v="23.88"/>
    <n v="6"/>
    <n v="8.1199999999999992"/>
    <m/>
    <n v="0.34003350083752093"/>
    <m/>
    <s v="Frank"/>
    <s v="OKAY"/>
  </r>
  <r>
    <d v="2017-03-06T00:00:00"/>
    <s v="March"/>
    <s v="Frank Carlisle"/>
    <x v="3"/>
    <x v="0"/>
    <s v="Labels"/>
    <s v="Avery 49"/>
    <n v="11.52"/>
    <n v="4"/>
    <n v="5.64"/>
    <m/>
    <n v="0.48958333333333331"/>
    <m/>
    <s v="Frank"/>
    <s v="OKAY"/>
  </r>
  <r>
    <d v="2017-03-06T00:00:00"/>
    <s v="March"/>
    <s v="Frank Carlisle"/>
    <x v="3"/>
    <x v="0"/>
    <s v="Paper"/>
    <s v="Xerox 1893"/>
    <n v="286.93"/>
    <n v="7"/>
    <n v="140.6"/>
    <m/>
    <n v="0.49001498623357609"/>
    <m/>
    <s v="Frank"/>
    <s v="GREAT"/>
  </r>
  <r>
    <d v="2017-03-06T00:00:00"/>
    <s v="March"/>
    <s v="Frank Carlisle"/>
    <x v="3"/>
    <x v="2"/>
    <s v="Phones"/>
    <s v="Digium D40 VoIP phone"/>
    <n v="206.38"/>
    <n v="2"/>
    <n v="23.22"/>
    <m/>
    <n v="0.11251090221920729"/>
    <m/>
    <s v="Frank"/>
    <e v="#N/A"/>
  </r>
  <r>
    <d v="2017-03-06T00:00:00"/>
    <s v="March"/>
    <s v="Don Weiss"/>
    <x v="0"/>
    <x v="0"/>
    <s v="Labels"/>
    <s v="Avery 511"/>
    <n v="4.93"/>
    <n v="2"/>
    <n v="1.72"/>
    <m/>
    <n v="0.34888438133874239"/>
    <m/>
    <s v="Don"/>
    <s v="OKAY"/>
  </r>
  <r>
    <d v="2017-03-06T00:00:00"/>
    <s v="March"/>
    <s v="Don Weiss"/>
    <x v="0"/>
    <x v="0"/>
    <s v="Art"/>
    <s v="Newell 345"/>
    <n v="63.49"/>
    <n v="4"/>
    <n v="4.76"/>
    <m/>
    <n v="7.4972436604189632E-2"/>
    <m/>
    <s v="Don"/>
    <s v="OKAY"/>
  </r>
  <r>
    <d v="2017-03-07T00:00:00"/>
    <s v="March"/>
    <s v="Michael Granlund"/>
    <x v="36"/>
    <x v="2"/>
    <s v="Accessories"/>
    <s v="Logitech Desktop MK120 Mouse and keyboard Combo"/>
    <n v="49.08"/>
    <n v="3"/>
    <n v="4.91"/>
    <m/>
    <n v="0.10004074979625102"/>
    <m/>
    <s v="Michael"/>
    <s v="OKAY"/>
  </r>
  <r>
    <d v="2017-03-07T00:00:00"/>
    <s v="March"/>
    <s v="Shahid Hopkins"/>
    <x v="20"/>
    <x v="0"/>
    <s v="Binders"/>
    <s v="3M Organizer Strips"/>
    <n v="25.92"/>
    <n v="6"/>
    <n v="9.07"/>
    <m/>
    <n v="0.34992283950617281"/>
    <m/>
    <s v="Shahid"/>
    <s v="OKAY"/>
  </r>
  <r>
    <d v="2017-03-07T00:00:00"/>
    <s v="March"/>
    <s v="Shahid Hopkins"/>
    <x v="20"/>
    <x v="0"/>
    <s v="Labels"/>
    <s v="Avery 4027 File Folder Labels for Dot Matrix Printers, 5000 Labels per Box, White"/>
    <n v="91.59"/>
    <n v="3"/>
    <n v="42.13"/>
    <m/>
    <n v="0.45998471448848127"/>
    <m/>
    <s v="Shahid"/>
    <s v="OKAY"/>
  </r>
  <r>
    <d v="2017-03-08T00:00:00"/>
    <s v="March"/>
    <s v="Victoria Brennan"/>
    <x v="4"/>
    <x v="0"/>
    <s v="Appliances"/>
    <s v="Belkin 8 Outlet SurgeMaster II Gold Surge Protector with Phone Protection"/>
    <n v="647.84"/>
    <n v="8"/>
    <n v="168.44"/>
    <m/>
    <n v="0.26000246974561619"/>
    <m/>
    <s v="Victoria"/>
    <s v="GOOD"/>
  </r>
  <r>
    <d v="2017-03-08T00:00:00"/>
    <s v="March"/>
    <s v="Victoria Brennan"/>
    <x v="4"/>
    <x v="0"/>
    <s v="Labels"/>
    <s v="Avery Address/Shipping Labels for Typewriters, 4&quot; x 2&quot;"/>
    <n v="20.7"/>
    <n v="2"/>
    <n v="9.94"/>
    <m/>
    <n v="0.48019323671497582"/>
    <m/>
    <s v="Victoria"/>
    <s v="OKAY"/>
  </r>
  <r>
    <d v="2017-03-08T00:00:00"/>
    <s v="March"/>
    <s v="Alan Hwang"/>
    <x v="3"/>
    <x v="0"/>
    <s v="Binders"/>
    <s v="Green Canvas Binder for 8-1/2&quot; x 14&quot; Sheets"/>
    <n v="171.2"/>
    <n v="5"/>
    <n v="64.2"/>
    <m/>
    <n v="0.37500000000000006"/>
    <m/>
    <s v="Alan"/>
    <e v="#N/A"/>
  </r>
  <r>
    <d v="2017-03-08T00:00:00"/>
    <s v="March"/>
    <s v="Alan Hwang"/>
    <x v="3"/>
    <x v="0"/>
    <s v="Art"/>
    <s v="Newell 323"/>
    <n v="3.36"/>
    <n v="2"/>
    <n v="0.87"/>
    <m/>
    <n v="0.25892857142857145"/>
    <m/>
    <s v="Alan"/>
    <s v="OKAY"/>
  </r>
  <r>
    <d v="2017-03-09T00:00:00"/>
    <s v="March"/>
    <s v="Lindsay Williams"/>
    <x v="3"/>
    <x v="2"/>
    <s v="Accessories"/>
    <s v="Logitech Wireless Headset h800"/>
    <n v="199.98"/>
    <n v="2"/>
    <n v="69.989999999999995"/>
    <m/>
    <n v="0.34998499849984999"/>
    <m/>
    <s v="Lindsay"/>
    <s v="GREAT"/>
  </r>
  <r>
    <d v="2017-03-09T00:00:00"/>
    <s v="March"/>
    <s v="Karl Braun"/>
    <x v="3"/>
    <x v="2"/>
    <s v="Copiers"/>
    <s v="Hewlett Packard 310 Color Digital Copier"/>
    <n v="479.98"/>
    <n v="2"/>
    <n v="60"/>
    <m/>
    <n v="0.12500520855035627"/>
    <m/>
    <s v="Karl"/>
    <e v="#N/A"/>
  </r>
  <r>
    <d v="2017-03-09T00:00:00"/>
    <s v="March"/>
    <s v="Karl Braun"/>
    <x v="3"/>
    <x v="0"/>
    <s v="Binders"/>
    <s v="DXL Angle-View Binders with Locking Rings by Samsill"/>
    <n v="30.84"/>
    <n v="5"/>
    <n v="9.64"/>
    <m/>
    <n v="0.3125810635538262"/>
    <m/>
    <s v="Karl"/>
    <s v="OKAY"/>
  </r>
  <r>
    <d v="2017-03-10T00:00:00"/>
    <s v="March"/>
    <s v="Mick Hernandez"/>
    <x v="2"/>
    <x v="0"/>
    <s v="Art"/>
    <s v="Newell 337"/>
    <n v="5.25"/>
    <n v="2"/>
    <n v="0.59"/>
    <m/>
    <n v="0.11238095238095237"/>
    <m/>
    <s v="Mick"/>
    <s v="OKAY"/>
  </r>
  <r>
    <d v="2017-03-10T00:00:00"/>
    <s v="March"/>
    <s v="Mick Hernandez"/>
    <x v="2"/>
    <x v="2"/>
    <s v="Phones"/>
    <s v="Cisco SPA525G2 IP Phone - Wireless"/>
    <n v="35.909999999999997"/>
    <n v="3"/>
    <n v="-8.3800000000000008"/>
    <m/>
    <n v="-0.23336118072960182"/>
    <m/>
    <s v="Mick"/>
    <s v="OKAY"/>
  </r>
  <r>
    <d v="2017-03-10T00:00:00"/>
    <s v="March"/>
    <s v="Mick Hernandez"/>
    <x v="2"/>
    <x v="1"/>
    <s v="Furnishings"/>
    <s v="Westinghouse Clip-On Gooseneck Lamps"/>
    <n v="6.7"/>
    <n v="1"/>
    <n v="0.5"/>
    <m/>
    <n v="7.4626865671641784E-2"/>
    <m/>
    <s v="Mick"/>
    <s v="OKAY"/>
  </r>
  <r>
    <d v="2017-03-10T00:00:00"/>
    <s v="March"/>
    <s v="Mick Hernandez"/>
    <x v="2"/>
    <x v="1"/>
    <s v="Furnishings"/>
    <s v="Howard Miller Distant Time Traveler Alarm Clock"/>
    <n v="43.87"/>
    <n v="2"/>
    <n v="11.52"/>
    <m/>
    <n v="0.26259402780943697"/>
    <m/>
    <s v="Mick"/>
    <s v="OKAY"/>
  </r>
  <r>
    <d v="2017-03-10T00:00:00"/>
    <s v="March"/>
    <s v="Emily Burns"/>
    <x v="2"/>
    <x v="2"/>
    <s v="Phones"/>
    <s v="Nokia Lumia 521 (T-Mobile)"/>
    <n v="53.98"/>
    <n v="3"/>
    <n v="-10.8"/>
    <m/>
    <n v="-0.20007410151908117"/>
    <m/>
    <s v="Emily"/>
    <s v="OKAY"/>
  </r>
  <r>
    <d v="2017-03-10T00:00:00"/>
    <s v="March"/>
    <s v="Karen Seio"/>
    <x v="25"/>
    <x v="0"/>
    <s v="Appliances"/>
    <s v="Euro Pro Shark Stick Mini Vacuum"/>
    <n v="48.78"/>
    <n v="1"/>
    <n v="3.66"/>
    <m/>
    <n v="7.5030750307503072E-2"/>
    <m/>
    <s v="Karen"/>
    <s v="OKAY"/>
  </r>
  <r>
    <d v="2017-03-10T00:00:00"/>
    <s v="March"/>
    <s v="Karen Seio"/>
    <x v="25"/>
    <x v="0"/>
    <s v="Binders"/>
    <s v="Heavy-Duty E-Z-D Binders"/>
    <n v="13.09"/>
    <n v="4"/>
    <n v="-10.039999999999999"/>
    <m/>
    <n v="-0.76699770817417867"/>
    <m/>
    <s v="Karen"/>
    <s v="OKAY"/>
  </r>
  <r>
    <d v="2017-03-10T00:00:00"/>
    <s v="March"/>
    <s v="Candace McMahon"/>
    <x v="3"/>
    <x v="2"/>
    <s v="Accessories"/>
    <s v="MaxellÂ LTO Ultrium - 800 GB"/>
    <n v="111.96"/>
    <n v="4"/>
    <n v="21.27"/>
    <m/>
    <n v="0.189978563772776"/>
    <m/>
    <s v="Candace"/>
    <s v="GREAT"/>
  </r>
  <r>
    <d v="2017-03-10T00:00:00"/>
    <s v="March"/>
    <s v="Maribeth Dona"/>
    <x v="0"/>
    <x v="1"/>
    <s v="Tables"/>
    <s v="Bevis Traditional Conference Table Top, Plinth Base"/>
    <n v="933.41"/>
    <n v="4"/>
    <n v="-173.35"/>
    <m/>
    <n v="-0.18571688754138052"/>
    <m/>
    <s v="Maribeth"/>
    <s v="GOOD"/>
  </r>
  <r>
    <d v="2017-03-11T00:00:00"/>
    <s v="March"/>
    <s v="Max Jones"/>
    <x v="14"/>
    <x v="0"/>
    <s v="Binders"/>
    <s v="GBC DocuBind TL200 Manual Binding Machine"/>
    <n v="895.92"/>
    <n v="4"/>
    <n v="421.08"/>
    <m/>
    <n v="0.46999732118939191"/>
    <m/>
    <s v="Max"/>
    <s v="GOOD"/>
  </r>
  <r>
    <d v="2017-03-11T00:00:00"/>
    <s v="March"/>
    <s v="Marc Harrigan"/>
    <x v="2"/>
    <x v="2"/>
    <s v="Phones"/>
    <s v="Nortel Meridian M5316 Digital phone"/>
    <n v="776.85"/>
    <n v="5"/>
    <n v="-181.27"/>
    <m/>
    <n v="-0.23333976958228744"/>
    <m/>
    <s v="Marc"/>
    <s v="GOOD"/>
  </r>
  <r>
    <d v="2017-03-11T00:00:00"/>
    <s v="March"/>
    <s v="Marc Harrigan"/>
    <x v="2"/>
    <x v="0"/>
    <s v="Binders"/>
    <s v="Avery Trapezoid Ring Binder, 3&quot; Capacity, Black, 1040 sheets"/>
    <n v="12.29"/>
    <n v="1"/>
    <n v="-8.61"/>
    <m/>
    <n v="-0.70056956875508547"/>
    <m/>
    <s v="Marc"/>
    <s v="OKAY"/>
  </r>
  <r>
    <d v="2017-03-11T00:00:00"/>
    <s v="March"/>
    <s v="Marc Harrigan"/>
    <x v="2"/>
    <x v="1"/>
    <s v="Tables"/>
    <s v="KI Adjustable-Height Table"/>
    <n v="154.76"/>
    <n v="3"/>
    <n v="-46.43"/>
    <m/>
    <n v="-0.30001292323597828"/>
    <m/>
    <s v="Marc"/>
    <e v="#N/A"/>
  </r>
  <r>
    <d v="2017-03-11T00:00:00"/>
    <s v="March"/>
    <s v="Marc Harrigan"/>
    <x v="2"/>
    <x v="0"/>
    <s v="Storage"/>
    <s v="Desktop 3-Pocket Hot File"/>
    <n v="43.28"/>
    <n v="1"/>
    <n v="3.25"/>
    <m/>
    <n v="7.5092421441774485E-2"/>
    <m/>
    <s v="Marc"/>
    <s v="OKAY"/>
  </r>
  <r>
    <d v="2017-03-11T00:00:00"/>
    <s v="March"/>
    <s v="Paul Van Hugh"/>
    <x v="32"/>
    <x v="2"/>
    <s v="Accessories"/>
    <s v="Memorex Mini Travel Drive 16 GB USB 2.0 Flash Drive"/>
    <n v="63.88"/>
    <n v="4"/>
    <n v="24.91"/>
    <m/>
    <n v="0.38994990607388852"/>
    <m/>
    <s v="Paul"/>
    <s v="OKAY"/>
  </r>
  <r>
    <d v="2017-03-11T00:00:00"/>
    <s v="March"/>
    <s v="Paul Van Hugh"/>
    <x v="32"/>
    <x v="1"/>
    <s v="Furnishings"/>
    <s v="Executive Impressions 16-1/2&quot; Circular Wall Clock"/>
    <n v="26.72"/>
    <n v="1"/>
    <n v="11.76"/>
    <m/>
    <n v="0.44011976047904194"/>
    <m/>
    <s v="Paul"/>
    <s v="OKAY"/>
  </r>
  <r>
    <d v="2017-03-12T00:00:00"/>
    <s v="March"/>
    <s v="Ken Black"/>
    <x v="32"/>
    <x v="2"/>
    <s v="Phones"/>
    <s v="PowerGen Dual USB Car Charger"/>
    <n v="69.930000000000007"/>
    <n v="7"/>
    <n v="32.17"/>
    <m/>
    <n v="0.46003146003146"/>
    <m/>
    <s v="Ken"/>
    <s v="OKAY"/>
  </r>
  <r>
    <d v="2017-03-12T00:00:00"/>
    <s v="March"/>
    <s v="Bill Stewart"/>
    <x v="3"/>
    <x v="0"/>
    <s v="Storage"/>
    <s v="Carina Double Wide Media Storage Towers in Natural &amp; Black"/>
    <n v="242.94"/>
    <n v="3"/>
    <n v="9.7200000000000006"/>
    <m/>
    <n v="4.000987898246481E-2"/>
    <m/>
    <s v="Bill"/>
    <e v="#N/A"/>
  </r>
  <r>
    <d v="2017-03-12T00:00:00"/>
    <s v="March"/>
    <s v="Guy Armstrong"/>
    <x v="13"/>
    <x v="0"/>
    <s v="Binders"/>
    <s v="Avery Non-Stick Binders"/>
    <n v="40.409999999999997"/>
    <n v="9"/>
    <n v="18.59"/>
    <m/>
    <n v="0.46003464488987877"/>
    <m/>
    <s v="Guy"/>
    <s v="OKAY"/>
  </r>
  <r>
    <d v="2017-03-13T00:00:00"/>
    <s v="March"/>
    <s v="Karen Ferguson"/>
    <x v="3"/>
    <x v="0"/>
    <s v="Paper"/>
    <s v="Multicolor Computer Printout Paper"/>
    <n v="314.55"/>
    <n v="3"/>
    <n v="150.97999999999999"/>
    <m/>
    <n v="0.47998728342075975"/>
    <m/>
    <s v="Karen"/>
    <e v="#N/A"/>
  </r>
  <r>
    <d v="2017-03-13T00:00:00"/>
    <s v="March"/>
    <s v="Benjamin Farhat"/>
    <x v="31"/>
    <x v="0"/>
    <s v="Storage"/>
    <s v="SimpliFile Personal File, Black Granite, 15w x 6-15/16d x 11-1/4h"/>
    <n v="90.8"/>
    <n v="8"/>
    <n v="25.42"/>
    <m/>
    <n v="0.27995594713656391"/>
    <m/>
    <s v="Benjamin"/>
    <s v="OKAY"/>
  </r>
  <r>
    <d v="2017-03-13T00:00:00"/>
    <s v="March"/>
    <s v="Benjamin Farhat"/>
    <x v="31"/>
    <x v="2"/>
    <s v="Phones"/>
    <s v="OtterBox Commuter Series Case - iPhone 5 &amp; 5s"/>
    <n v="140.74"/>
    <n v="8"/>
    <n v="49.26"/>
    <m/>
    <n v="0.35000710530055418"/>
    <m/>
    <s v="Benjamin"/>
    <s v="GREAT"/>
  </r>
  <r>
    <d v="2017-03-13T00:00:00"/>
    <s v="March"/>
    <s v="Benjamin Farhat"/>
    <x v="31"/>
    <x v="2"/>
    <s v="Accessories"/>
    <s v="Logitech Wireless Headset H600 Over-The-Head Design"/>
    <n v="214.95"/>
    <n v="5"/>
    <n v="88.13"/>
    <m/>
    <n v="0.41000232612235404"/>
    <m/>
    <s v="Benjamin"/>
    <e v="#N/A"/>
  </r>
  <r>
    <d v="2017-03-13T00:00:00"/>
    <s v="March"/>
    <s v="Benjamin Farhat"/>
    <x v="31"/>
    <x v="0"/>
    <s v="Paper"/>
    <s v="Xerox 230"/>
    <n v="45.36"/>
    <n v="7"/>
    <n v="21.77"/>
    <m/>
    <n v="0.47993827160493829"/>
    <m/>
    <s v="Benjamin"/>
    <s v="OKAY"/>
  </r>
  <r>
    <d v="2017-03-13T00:00:00"/>
    <s v="March"/>
    <s v="Benjamin Farhat"/>
    <x v="31"/>
    <x v="0"/>
    <s v="Paper"/>
    <s v="Xerox 1885"/>
    <n v="288.24"/>
    <n v="6"/>
    <n v="138.36000000000001"/>
    <m/>
    <n v="0.48001665278934225"/>
    <m/>
    <s v="Benjamin"/>
    <s v="GREAT"/>
  </r>
  <r>
    <d v="2017-03-13T00:00:00"/>
    <s v="March"/>
    <s v="Sanjit Engle"/>
    <x v="26"/>
    <x v="0"/>
    <s v="Supplies"/>
    <s v="Martin Yale Chadless Opener Electric Letter Opener"/>
    <n v="1332.5"/>
    <n v="2"/>
    <n v="-299.81"/>
    <m/>
    <n v="-0.22499812382739212"/>
    <m/>
    <s v="Sanjit"/>
    <s v="GOOD"/>
  </r>
  <r>
    <d v="2017-03-13T00:00:00"/>
    <s v="March"/>
    <s v="Stephanie Ulpright"/>
    <x v="1"/>
    <x v="0"/>
    <s v="Art"/>
    <s v="Col-Erase Pencils with Erasers"/>
    <n v="19.46"/>
    <n v="4"/>
    <n v="2.19"/>
    <m/>
    <n v="0.11253854059609454"/>
    <m/>
    <s v="Stephanie"/>
    <s v="OKAY"/>
  </r>
  <r>
    <d v="2017-03-13T00:00:00"/>
    <s v="March"/>
    <s v="Stephanie Ulpright"/>
    <x v="1"/>
    <x v="2"/>
    <s v="Machines"/>
    <s v="HP Officejet Pro 8600 e-All-In-One Printer, Copier, Scanner, Fax"/>
    <n v="209.99"/>
    <n v="2"/>
    <n v="9"/>
    <m/>
    <n v="4.2859183770655743E-2"/>
    <m/>
    <s v="Stephanie"/>
    <e v="#N/A"/>
  </r>
  <r>
    <d v="2017-03-13T00:00:00"/>
    <s v="March"/>
    <s v="Stephanie Ulpright"/>
    <x v="1"/>
    <x v="0"/>
    <s v="Art"/>
    <s v="Eberhard Faber 3 1/2&quot; Golf Pencils"/>
    <n v="29.76"/>
    <n v="5"/>
    <n v="1.86"/>
    <m/>
    <n v="6.25E-2"/>
    <m/>
    <s v="Stephanie"/>
    <s v="OKAY"/>
  </r>
  <r>
    <d v="2017-03-13T00:00:00"/>
    <s v="March"/>
    <s v="Stephanie Ulpright"/>
    <x v="1"/>
    <x v="1"/>
    <s v="Chairs"/>
    <s v="SAFCO Folding Chair Trolley"/>
    <n v="89.77"/>
    <n v="1"/>
    <n v="-2.56"/>
    <m/>
    <n v="-2.8517322045226692E-2"/>
    <m/>
    <s v="Stephanie"/>
    <s v="OKAY"/>
  </r>
  <r>
    <d v="2017-03-13T00:00:00"/>
    <s v="March"/>
    <s v="Stephanie Ulpright"/>
    <x v="1"/>
    <x v="2"/>
    <s v="Copiers"/>
    <s v="Hewlett Packard LaserJet 3310 Copier"/>
    <n v="959.98"/>
    <n v="2"/>
    <n v="335.99"/>
    <m/>
    <n v="0.34999687493489445"/>
    <m/>
    <s v="Stephanie"/>
    <s v="GOOD"/>
  </r>
  <r>
    <d v="2017-03-13T00:00:00"/>
    <s v="March"/>
    <s v="Stephanie Ulpright"/>
    <x v="1"/>
    <x v="0"/>
    <s v="Paper"/>
    <s v="Xerox 1993"/>
    <n v="15.55"/>
    <n v="3"/>
    <n v="5.64"/>
    <m/>
    <n v="0.36270096463022505"/>
    <m/>
    <s v="Stephanie"/>
    <s v="OKAY"/>
  </r>
  <r>
    <d v="2017-03-13T00:00:00"/>
    <s v="March"/>
    <s v="Stephanie Ulpright"/>
    <x v="1"/>
    <x v="2"/>
    <s v="Phones"/>
    <s v="Plantronics MX500i Earset"/>
    <n v="34.36"/>
    <n v="1"/>
    <n v="-7.3"/>
    <m/>
    <n v="-0.21245634458672874"/>
    <m/>
    <s v="Stephanie"/>
    <s v="OKAY"/>
  </r>
  <r>
    <d v="2017-03-13T00:00:00"/>
    <s v="March"/>
    <s v="Shahid Collister"/>
    <x v="37"/>
    <x v="0"/>
    <s v="Binders"/>
    <s v="GBC VeloBind Cover Sets"/>
    <n v="30.88"/>
    <n v="2"/>
    <n v="15.44"/>
    <m/>
    <n v="0.5"/>
    <m/>
    <s v="Shahid"/>
    <s v="OKAY"/>
  </r>
  <r>
    <d v="2017-03-13T00:00:00"/>
    <s v="March"/>
    <s v="Shahid Collister"/>
    <x v="37"/>
    <x v="0"/>
    <s v="Appliances"/>
    <s v="Hoover Commercial Lightweight Upright Vacuum with E-Z Empty Dirt Cup"/>
    <n v="465.16"/>
    <n v="2"/>
    <n v="120.94"/>
    <m/>
    <n v="0.25999656032332957"/>
    <m/>
    <s v="Shahid"/>
    <e v="#N/A"/>
  </r>
  <r>
    <d v="2017-03-13T00:00:00"/>
    <s v="March"/>
    <s v="Shahid Collister"/>
    <x v="37"/>
    <x v="0"/>
    <s v="Paper"/>
    <s v="Strathmore Photo Mount Cards"/>
    <n v="27.12"/>
    <n v="4"/>
    <n v="12.48"/>
    <m/>
    <n v="0.46017699115044247"/>
    <m/>
    <s v="Shahid"/>
    <s v="OKAY"/>
  </r>
  <r>
    <d v="2017-03-13T00:00:00"/>
    <s v="March"/>
    <s v="Joy Bell-"/>
    <x v="36"/>
    <x v="0"/>
    <s v="Binders"/>
    <s v="Avery Arch Ring Binders"/>
    <n v="174.3"/>
    <n v="3"/>
    <n v="81.92"/>
    <m/>
    <n v="0.46999426276534706"/>
    <m/>
    <s v="Joy"/>
    <s v="GREAT"/>
  </r>
  <r>
    <d v="2017-03-13T00:00:00"/>
    <s v="March"/>
    <s v="Meg Tillman"/>
    <x v="20"/>
    <x v="2"/>
    <s v="Phones"/>
    <s v="Panasonic KX T7736-B Digital phone"/>
    <n v="299.89999999999998"/>
    <n v="2"/>
    <n v="74.98"/>
    <m/>
    <n v="0.2500166722240747"/>
    <m/>
    <s v="Meg"/>
    <e v="#N/A"/>
  </r>
  <r>
    <d v="2017-03-13T00:00:00"/>
    <s v="March"/>
    <s v="Frank Hawley"/>
    <x v="1"/>
    <x v="2"/>
    <s v="Phones"/>
    <s v="PowerGen Dual USB Car Charger"/>
    <n v="7.99"/>
    <n v="1"/>
    <n v="2.6"/>
    <m/>
    <n v="0.32540675844806005"/>
    <m/>
    <s v="Frank"/>
    <s v="OKAY"/>
  </r>
  <r>
    <d v="2017-03-14T00:00:00"/>
    <s v="March"/>
    <s v="Brad Norvell"/>
    <x v="1"/>
    <x v="2"/>
    <s v="Phones"/>
    <s v="Seidio BD2-HK3IPH5-BK DILEX Case and Holster Combo for Apple iPhone 5/5s - Black"/>
    <n v="49.62"/>
    <n v="2"/>
    <n v="4.96"/>
    <m/>
    <n v="9.9959693671906491E-2"/>
    <m/>
    <s v="Brad"/>
    <s v="OKAY"/>
  </r>
  <r>
    <d v="2017-03-16T00:00:00"/>
    <s v="March"/>
    <s v="Valerie Mitchum"/>
    <x v="22"/>
    <x v="0"/>
    <s v="Paper"/>
    <s v="Xerox 214"/>
    <n v="6.48"/>
    <n v="1"/>
    <n v="3.11"/>
    <m/>
    <n v="0.47993827160493824"/>
    <m/>
    <s v="Valerie"/>
    <s v="OKAY"/>
  </r>
  <r>
    <d v="2017-03-16T00:00:00"/>
    <s v="March"/>
    <s v="Valerie Mitchum"/>
    <x v="22"/>
    <x v="0"/>
    <s v="Storage"/>
    <s v="Safco Commercial Shelving"/>
    <n v="46.51"/>
    <n v="1"/>
    <n v="1.86"/>
    <m/>
    <n v="3.9991399698989467E-2"/>
    <m/>
    <s v="Valerie"/>
    <s v="OKAY"/>
  </r>
  <r>
    <d v="2017-03-16T00:00:00"/>
    <s v="March"/>
    <s v="Valerie Mitchum"/>
    <x v="22"/>
    <x v="2"/>
    <s v="Phones"/>
    <s v="Mitel MiVoice 5330e IP Phone"/>
    <n v="659.98"/>
    <n v="3"/>
    <n v="49.5"/>
    <m/>
    <n v="7.5002272796145339E-2"/>
    <m/>
    <s v="Valerie"/>
    <s v="GOOD"/>
  </r>
  <r>
    <d v="2017-03-16T00:00:00"/>
    <s v="March"/>
    <s v="Matthew Grinstein"/>
    <x v="10"/>
    <x v="2"/>
    <s v="Phones"/>
    <s v="Geemarc AmpliPOWER60"/>
    <n v="445.44"/>
    <n v="8"/>
    <n v="-81.66"/>
    <m/>
    <n v="-0.18332435344827586"/>
    <m/>
    <s v="Matthew"/>
    <e v="#N/A"/>
  </r>
  <r>
    <d v="2017-03-16T00:00:00"/>
    <s v="March"/>
    <s v="Susan Pistek"/>
    <x v="10"/>
    <x v="2"/>
    <s v="Phones"/>
    <s v="OtterBox Defender Series Case - iPhone 5c"/>
    <n v="44.38"/>
    <n v="2"/>
    <n v="-7.4"/>
    <m/>
    <n v="-0.16674177557458314"/>
    <m/>
    <s v="Susan"/>
    <s v="OKAY"/>
  </r>
  <r>
    <d v="2017-03-16T00:00:00"/>
    <s v="March"/>
    <s v="Susan Pistek"/>
    <x v="10"/>
    <x v="1"/>
    <s v="Furnishings"/>
    <s v="Nu-Dell Oak Frame"/>
    <n v="51.26"/>
    <n v="6"/>
    <n v="7.69"/>
    <m/>
    <n v="0.15001950838860711"/>
    <m/>
    <s v="Susan"/>
    <s v="OKAY"/>
  </r>
  <r>
    <d v="2017-03-16T00:00:00"/>
    <s v="March"/>
    <s v="Susan Pistek"/>
    <x v="10"/>
    <x v="0"/>
    <s v="Binders"/>
    <s v="Avery Binding System Hidden Tab Executive Style Index Sets"/>
    <n v="5.19"/>
    <n v="3"/>
    <n v="-3.46"/>
    <m/>
    <n v="-0.66666666666666663"/>
    <m/>
    <s v="Susan"/>
    <s v="OKAY"/>
  </r>
  <r>
    <d v="2017-03-16T00:00:00"/>
    <s v="March"/>
    <s v="Susan Pistek"/>
    <x v="10"/>
    <x v="2"/>
    <s v="Accessories"/>
    <s v="Logitech G700s Rechargeable Gaming Mouse"/>
    <n v="159.97999999999999"/>
    <n v="2"/>
    <n v="44"/>
    <m/>
    <n v="0.2750343792974122"/>
    <m/>
    <s v="Susan"/>
    <e v="#N/A"/>
  </r>
  <r>
    <d v="2017-03-16T00:00:00"/>
    <s v="March"/>
    <s v="Susan Pistek"/>
    <x v="10"/>
    <x v="0"/>
    <s v="Storage"/>
    <s v="File Shuttle II and Handi-File, Black"/>
    <n v="54.22"/>
    <n v="2"/>
    <n v="3.39"/>
    <m/>
    <n v="6.2523054223533756E-2"/>
    <m/>
    <s v="Susan"/>
    <s v="OKAY"/>
  </r>
  <r>
    <d v="2017-03-16T00:00:00"/>
    <s v="March"/>
    <s v="Ken Dana"/>
    <x v="3"/>
    <x v="0"/>
    <s v="Storage"/>
    <s v="Dual Level, Single-Width Filing Carts"/>
    <n v="310.12"/>
    <n v="2"/>
    <n v="80.63"/>
    <m/>
    <n v="0.25999613053011733"/>
    <m/>
    <s v="Ken"/>
    <e v="#N/A"/>
  </r>
  <r>
    <d v="2017-03-16T00:00:00"/>
    <s v="March"/>
    <s v="Ken Dana"/>
    <x v="3"/>
    <x v="0"/>
    <s v="Binders"/>
    <s v="XtraLife ClearVue Slant-D Ring Binder, White, 3&quot;"/>
    <n v="70.459999999999994"/>
    <n v="6"/>
    <n v="22.9"/>
    <m/>
    <n v="0.32500709622480839"/>
    <m/>
    <s v="Ken"/>
    <s v="OKAY"/>
  </r>
  <r>
    <d v="2017-03-16T00:00:00"/>
    <s v="March"/>
    <s v="Ken Dana"/>
    <x v="3"/>
    <x v="0"/>
    <s v="Binders"/>
    <s v="Pressboard Hanging Data Binders for Unburst Sheets"/>
    <n v="19.68"/>
    <n v="5"/>
    <n v="6.89"/>
    <m/>
    <n v="0.35010162601626016"/>
    <m/>
    <s v="Ken"/>
    <s v="OKAY"/>
  </r>
  <r>
    <d v="2017-03-16T00:00:00"/>
    <s v="March"/>
    <s v="Ken Dana"/>
    <x v="3"/>
    <x v="0"/>
    <s v="Appliances"/>
    <s v="Bionaire Personal Warm Mist Humidifier/Vaporizer"/>
    <n v="140.66999999999999"/>
    <n v="3"/>
    <n v="54.86"/>
    <m/>
    <n v="0.38999075851283149"/>
    <m/>
    <s v="Ken"/>
    <e v="#N/A"/>
  </r>
  <r>
    <d v="2017-03-17T00:00:00"/>
    <s v="March"/>
    <s v="Clay Ludtke"/>
    <x v="3"/>
    <x v="0"/>
    <s v="Binders"/>
    <s v="Heavy-Duty E-Z-D Binders"/>
    <n v="17.46"/>
    <n v="2"/>
    <n v="5.89"/>
    <m/>
    <n v="0.33734249713631154"/>
    <m/>
    <s v="Clay"/>
    <s v="OKAY"/>
  </r>
  <r>
    <d v="2017-03-17T00:00:00"/>
    <s v="March"/>
    <s v="Denny Blanton"/>
    <x v="20"/>
    <x v="0"/>
    <s v="Labels"/>
    <s v="Avery 496"/>
    <n v="18.75"/>
    <n v="5"/>
    <n v="9"/>
    <m/>
    <n v="0.48"/>
    <m/>
    <s v="Denny"/>
    <s v="OKAY"/>
  </r>
  <r>
    <d v="2017-03-17T00:00:00"/>
    <s v="March"/>
    <s v="Denny Blanton"/>
    <x v="20"/>
    <x v="2"/>
    <s v="Phones"/>
    <s v="Cisco SPA525G2 IP Phone - Wireless"/>
    <n v="119.7"/>
    <n v="6"/>
    <n v="31.12"/>
    <m/>
    <n v="0.25998329156223893"/>
    <m/>
    <s v="Denny"/>
    <e v="#N/A"/>
  </r>
  <r>
    <d v="2017-03-17T00:00:00"/>
    <s v="March"/>
    <s v="Denny Blanton"/>
    <x v="20"/>
    <x v="0"/>
    <s v="Binders"/>
    <s v="Acco Pressboard Covers with Storage Hooks, 9 1/2&quot; x 11&quot;, Executive Red"/>
    <n v="9.14"/>
    <n v="3"/>
    <n v="3.09"/>
    <m/>
    <n v="0.3380743982494529"/>
    <m/>
    <s v="Denny"/>
    <s v="OKAY"/>
  </r>
  <r>
    <d v="2017-03-17T00:00:00"/>
    <s v="March"/>
    <s v="Denny Blanton"/>
    <x v="20"/>
    <x v="2"/>
    <s v="Accessories"/>
    <s v="SanDisk Cruzer 32 GB USB Flash Drive"/>
    <n v="57.06"/>
    <n v="3"/>
    <n v="18.260000000000002"/>
    <m/>
    <n v="0.32001402032947773"/>
    <m/>
    <s v="Denny"/>
    <s v="OKAY"/>
  </r>
  <r>
    <d v="2017-03-17T00:00:00"/>
    <s v="March"/>
    <s v="Denny Blanton"/>
    <x v="20"/>
    <x v="2"/>
    <s v="Accessories"/>
    <s v="Kingston Digital DataTraveler 16GB USB 2.0"/>
    <n v="71.599999999999994"/>
    <n v="8"/>
    <n v="13.6"/>
    <m/>
    <n v="0.18994413407821231"/>
    <m/>
    <s v="Denny"/>
    <s v="OKAY"/>
  </r>
  <r>
    <d v="2017-03-17T00:00:00"/>
    <s v="March"/>
    <s v="Denny Blanton"/>
    <x v="20"/>
    <x v="0"/>
    <s v="Storage"/>
    <s v="Neat Ideas Personal Hanging Folder Files, Black"/>
    <n v="107.44"/>
    <n v="8"/>
    <n v="27.93"/>
    <m/>
    <n v="0.25995904690990318"/>
    <m/>
    <s v="Denny"/>
    <e v="#N/A"/>
  </r>
  <r>
    <d v="2017-03-17T00:00:00"/>
    <s v="March"/>
    <s v="Denny Blanton"/>
    <x v="20"/>
    <x v="0"/>
    <s v="Labels"/>
    <s v="Avery 486"/>
    <n v="7.31"/>
    <n v="1"/>
    <n v="3.44"/>
    <m/>
    <n v="0.47058823529411764"/>
    <m/>
    <s v="Denny"/>
    <s v="OKAY"/>
  </r>
  <r>
    <d v="2017-03-17T00:00:00"/>
    <s v="March"/>
    <s v="Denny Blanton"/>
    <x v="20"/>
    <x v="0"/>
    <s v="Art"/>
    <s v="Lumber Crayons"/>
    <n v="59.1"/>
    <n v="6"/>
    <n v="22.46"/>
    <m/>
    <n v="0.38003384094754655"/>
    <m/>
    <s v="Denny"/>
    <s v="OKAY"/>
  </r>
  <r>
    <d v="2017-03-17T00:00:00"/>
    <s v="March"/>
    <s v="Denny Blanton"/>
    <x v="20"/>
    <x v="0"/>
    <s v="Storage"/>
    <s v="Tenex File Box, Personal Filing Tote with Lid, Black"/>
    <n v="46.53"/>
    <n v="3"/>
    <n v="12.1"/>
    <m/>
    <n v="0.26004728132387706"/>
    <m/>
    <s v="Denny"/>
    <s v="OKAY"/>
  </r>
  <r>
    <d v="2017-03-17T00:00:00"/>
    <s v="March"/>
    <s v="Philisse Overcash"/>
    <x v="0"/>
    <x v="0"/>
    <s v="Binders"/>
    <s v="GBC Plasticlear Binding Covers"/>
    <n v="13.78"/>
    <n v="6"/>
    <n v="-22.04"/>
    <m/>
    <n v="-1.5994194484760522"/>
    <m/>
    <s v="Philisse"/>
    <s v="OKAY"/>
  </r>
  <r>
    <d v="2017-03-17T00:00:00"/>
    <s v="March"/>
    <s v="Philisse Overcash"/>
    <x v="0"/>
    <x v="0"/>
    <s v="Paper"/>
    <s v="Xerox 1900"/>
    <n v="10.27"/>
    <n v="3"/>
    <n v="3.21"/>
    <m/>
    <n v="0.31256085686465435"/>
    <m/>
    <s v="Philisse"/>
    <s v="OKAY"/>
  </r>
  <r>
    <d v="2017-03-17T00:00:00"/>
    <s v="March"/>
    <s v="Ann Steele"/>
    <x v="15"/>
    <x v="0"/>
    <s v="Labels"/>
    <s v="Avery 474"/>
    <n v="4.6100000000000003"/>
    <n v="2"/>
    <n v="1.67"/>
    <m/>
    <n v="0.3622559652928416"/>
    <m/>
    <s v="Ann"/>
    <s v="OKAY"/>
  </r>
  <r>
    <d v="2017-03-18T00:00:00"/>
    <s v="March"/>
    <s v="Carol Darley"/>
    <x v="0"/>
    <x v="0"/>
    <s v="Appliances"/>
    <s v="Hoover Portapower Portable Vacuum"/>
    <n v="2.69"/>
    <n v="3"/>
    <n v="-7.39"/>
    <m/>
    <n v="-2.7472118959107807"/>
    <m/>
    <s v="Carol"/>
    <s v="OKAY"/>
  </r>
  <r>
    <d v="2017-03-18T00:00:00"/>
    <s v="March"/>
    <s v="Carol Darley"/>
    <x v="0"/>
    <x v="2"/>
    <s v="Accessories"/>
    <s v="Verbatim 25 GB 6x Blu-ray Single Layer Recordable Disc, 10/Pack"/>
    <n v="27.82"/>
    <n v="3"/>
    <n v="4.5199999999999996"/>
    <m/>
    <n v="0.16247304097771387"/>
    <m/>
    <s v="Carol"/>
    <s v="OKAY"/>
  </r>
  <r>
    <d v="2017-03-18T00:00:00"/>
    <s v="March"/>
    <s v="Carol Darley"/>
    <x v="0"/>
    <x v="1"/>
    <s v="Furnishings"/>
    <s v="Howard Miller 13-1/2&quot; Diameter Rosebrook Wall Clock"/>
    <n v="82.52"/>
    <n v="3"/>
    <n v="-41.26"/>
    <m/>
    <n v="-0.5"/>
    <m/>
    <s v="Carol"/>
    <s v="OKAY"/>
  </r>
  <r>
    <d v="2017-03-18T00:00:00"/>
    <s v="March"/>
    <s v="Carol Darley"/>
    <x v="0"/>
    <x v="0"/>
    <s v="Binders"/>
    <s v="Ibico Hi-Tech Manual Binding System"/>
    <n v="182.99"/>
    <n v="3"/>
    <n v="-320.24"/>
    <m/>
    <n v="-1.7500409858462211"/>
    <m/>
    <s v="Carol"/>
    <e v="#N/A"/>
  </r>
  <r>
    <d v="2017-03-18T00:00:00"/>
    <s v="March"/>
    <s v="Edward Nazzal"/>
    <x v="0"/>
    <x v="0"/>
    <s v="Art"/>
    <s v="Peel-Off China Markers"/>
    <n v="23.83"/>
    <n v="3"/>
    <n v="6.55"/>
    <m/>
    <n v="0.27486361728913133"/>
    <m/>
    <s v="Edward"/>
    <s v="OKAY"/>
  </r>
  <r>
    <d v="2017-03-18T00:00:00"/>
    <s v="March"/>
    <s v="Scott Williamson"/>
    <x v="22"/>
    <x v="0"/>
    <s v="Art"/>
    <s v="Deluxe Chalkboard Eraser Cleaner"/>
    <n v="46.2"/>
    <n v="4"/>
    <n v="21.25"/>
    <m/>
    <n v="0.45995670995670995"/>
    <m/>
    <s v="Scott"/>
    <s v="OKAY"/>
  </r>
  <r>
    <d v="2017-03-18T00:00:00"/>
    <s v="March"/>
    <s v="Thomas Thornton"/>
    <x v="0"/>
    <x v="2"/>
    <s v="Phones"/>
    <s v="Pyle PMP37LED"/>
    <n v="537.54"/>
    <n v="7"/>
    <n v="47.04"/>
    <m/>
    <n v="8.7509766715035159E-2"/>
    <m/>
    <s v="Thomas"/>
    <s v="GOOD"/>
  </r>
  <r>
    <d v="2017-03-18T00:00:00"/>
    <s v="March"/>
    <s v="Barry Pond"/>
    <x v="3"/>
    <x v="0"/>
    <s v="Art"/>
    <s v="Prang Drawing Pencil Set"/>
    <n v="13.9"/>
    <n v="5"/>
    <n v="3.75"/>
    <m/>
    <n v="0.26978417266187049"/>
    <m/>
    <s v="Barry"/>
    <s v="OKAY"/>
  </r>
  <r>
    <d v="2017-03-18T00:00:00"/>
    <s v="March"/>
    <s v="Barry Pond"/>
    <x v="3"/>
    <x v="0"/>
    <s v="Envelopes"/>
    <s v="Peel &amp; Seel Envelopes"/>
    <n v="19.399999999999999"/>
    <n v="5"/>
    <n v="9.31"/>
    <m/>
    <n v="0.47989690721649492"/>
    <m/>
    <s v="Barry"/>
    <s v="OKAY"/>
  </r>
  <r>
    <d v="2017-03-18T00:00:00"/>
    <s v="March"/>
    <s v="Jason Klamczynski"/>
    <x v="3"/>
    <x v="0"/>
    <s v="Appliances"/>
    <s v="Fellowes Basic Home/Office Series Surge Protectors"/>
    <n v="90.86"/>
    <n v="7"/>
    <n v="26.35"/>
    <m/>
    <n v="0.29000660356592561"/>
    <m/>
    <s v="Jason"/>
    <s v="OKAY"/>
  </r>
  <r>
    <d v="2017-03-19T00:00:00"/>
    <s v="March"/>
    <s v="Catherine Glotzbach"/>
    <x v="20"/>
    <x v="0"/>
    <s v="Labels"/>
    <s v="Avery 506"/>
    <n v="28.91"/>
    <n v="7"/>
    <n v="13.3"/>
    <m/>
    <n v="0.46004842615012109"/>
    <m/>
    <s v="Catherine"/>
    <s v="OKAY"/>
  </r>
  <r>
    <d v="2017-03-19T00:00:00"/>
    <s v="March"/>
    <s v="Natalie DeCherney"/>
    <x v="3"/>
    <x v="0"/>
    <s v="Binders"/>
    <s v="ACCOHIDE 3-Ring Binder, Blue, 1&quot;"/>
    <n v="19.82"/>
    <n v="6"/>
    <n v="6.69"/>
    <m/>
    <n v="0.33753784056508579"/>
    <m/>
    <s v="Natalie"/>
    <s v="OKAY"/>
  </r>
  <r>
    <d v="2017-03-19T00:00:00"/>
    <s v="March"/>
    <s v="Natalie DeCherney"/>
    <x v="3"/>
    <x v="2"/>
    <s v="Phones"/>
    <s v="Jawbone MINI JAMBOX Wireless Bluetooth Speaker"/>
    <n v="657.5"/>
    <n v="6"/>
    <n v="-131.5"/>
    <m/>
    <n v="-0.2"/>
    <m/>
    <s v="Natalie"/>
    <s v="GOOD"/>
  </r>
  <r>
    <d v="2017-03-19T00:00:00"/>
    <s v="March"/>
    <s v="Natalie DeCherney"/>
    <x v="3"/>
    <x v="2"/>
    <s v="Accessories"/>
    <s v="Logitech K350 2.4Ghz Wireless Keyboard"/>
    <n v="99.54"/>
    <n v="2"/>
    <n v="10.95"/>
    <m/>
    <n v="0.1100060277275467"/>
    <m/>
    <s v="Natalie"/>
    <s v="OKAY"/>
  </r>
  <r>
    <d v="2017-03-19T00:00:00"/>
    <s v="March"/>
    <s v="Natalie DeCherney"/>
    <x v="3"/>
    <x v="2"/>
    <s v="Accessories"/>
    <s v="Logitech Wireless Marathon Mouse M705"/>
    <n v="199.96"/>
    <n v="4"/>
    <n v="85.98"/>
    <m/>
    <n v="0.42998599719943992"/>
    <m/>
    <s v="Natalie"/>
    <e v="#N/A"/>
  </r>
  <r>
    <d v="2017-03-19T00:00:00"/>
    <s v="March"/>
    <s v="Sue Ann Reed"/>
    <x v="3"/>
    <x v="0"/>
    <s v="Binders"/>
    <s v="SpineVue Locking Slant-D Ring Binders by Cardinal"/>
    <n v="14.62"/>
    <n v="2"/>
    <n v="5.12"/>
    <m/>
    <n v="0.35020519835841318"/>
    <m/>
    <s v="Sue"/>
    <s v="OKAY"/>
  </r>
  <r>
    <d v="2017-03-19T00:00:00"/>
    <s v="March"/>
    <s v="Sue Ann Reed"/>
    <x v="3"/>
    <x v="1"/>
    <s v="Tables"/>
    <s v="Chromcraft Round Conference Tables"/>
    <n v="697.16"/>
    <n v="5"/>
    <n v="8.7100000000000009"/>
    <m/>
    <n v="1.2493545240690804E-2"/>
    <m/>
    <s v="Sue"/>
    <s v="GOOD"/>
  </r>
  <r>
    <d v="2017-03-19T00:00:00"/>
    <s v="March"/>
    <s v="Sue Ann Reed"/>
    <x v="3"/>
    <x v="1"/>
    <s v="Furnishings"/>
    <s v="Advantus Employee of the Month Certificate Frame, 11 x 13-1/2"/>
    <n v="30.93"/>
    <n v="1"/>
    <n v="12.68"/>
    <m/>
    <n v="0.40995796960879405"/>
    <m/>
    <s v="Sue"/>
    <s v="OKAY"/>
  </r>
  <r>
    <d v="2017-03-19T00:00:00"/>
    <s v="March"/>
    <s v="Sue Ann Reed"/>
    <x v="3"/>
    <x v="0"/>
    <s v="Binders"/>
    <s v="Pressboard Covers with Storage Hooks, 9 1/2&quot; x 11&quot;, Light Blue"/>
    <n v="27.5"/>
    <n v="7"/>
    <n v="9.2799999999999994"/>
    <m/>
    <n v="0.33745454545454545"/>
    <m/>
    <s v="Sue"/>
    <s v="OKAY"/>
  </r>
  <r>
    <d v="2017-03-19T00:00:00"/>
    <s v="March"/>
    <s v="George Zrebassa"/>
    <x v="3"/>
    <x v="0"/>
    <s v="Appliances"/>
    <s v="Belkin 5 Outlet SurgeMaster Power Centers"/>
    <n v="381.36"/>
    <n v="7"/>
    <n v="106.78"/>
    <m/>
    <n v="0.27999790224459825"/>
    <m/>
    <s v="George"/>
    <e v="#N/A"/>
  </r>
  <r>
    <d v="2017-03-19T00:00:00"/>
    <s v="March"/>
    <s v="Vivek Grady"/>
    <x v="23"/>
    <x v="0"/>
    <s v="Art"/>
    <s v="Dixon Ticonderoga Pencils"/>
    <n v="8.94"/>
    <n v="3"/>
    <n v="2.41"/>
    <m/>
    <n v="0.26957494407158838"/>
    <m/>
    <s v="Vivek"/>
    <s v="OKAY"/>
  </r>
  <r>
    <d v="2017-03-20T00:00:00"/>
    <s v="March"/>
    <s v="Troy Blackwell"/>
    <x v="18"/>
    <x v="1"/>
    <s v="Furnishings"/>
    <s v="GE General Purpose, Extra Long Life, Showcase &amp; Floodlight Incandescent Bulbs"/>
    <n v="2.91"/>
    <n v="1"/>
    <n v="1.37"/>
    <m/>
    <n v="0.47079037800687284"/>
    <m/>
    <s v="Troy"/>
    <s v="OKAY"/>
  </r>
  <r>
    <d v="2017-03-20T00:00:00"/>
    <s v="March"/>
    <s v="Helen Wasserman"/>
    <x v="22"/>
    <x v="2"/>
    <s v="Accessories"/>
    <s v="ImationÂ SecureÂ DriveÂ + Hardware Encrypted USBÂ flash driveÂ - 16 GB"/>
    <n v="265.93"/>
    <n v="7"/>
    <n v="63.82"/>
    <m/>
    <n v="0.23998796675816944"/>
    <m/>
    <s v="Helen"/>
    <s v="GREAT"/>
  </r>
  <r>
    <d v="2017-03-20T00:00:00"/>
    <s v="March"/>
    <s v="Roger Demir"/>
    <x v="37"/>
    <x v="2"/>
    <s v="Accessories"/>
    <s v="WD My Passport Ultra 2TB Portable External Hard Drive"/>
    <n v="238"/>
    <n v="2"/>
    <n v="38.08"/>
    <m/>
    <n v="0.16"/>
    <m/>
    <s v="Roger"/>
    <e v="#N/A"/>
  </r>
  <r>
    <d v="2017-03-20T00:00:00"/>
    <s v="March"/>
    <s v="Roger Demir"/>
    <x v="37"/>
    <x v="0"/>
    <s v="Paper"/>
    <s v="Xerox 1988"/>
    <n v="61.96"/>
    <n v="2"/>
    <n v="27.88"/>
    <m/>
    <n v="0.44996772111039379"/>
    <m/>
    <s v="Roger"/>
    <s v="OKAY"/>
  </r>
  <r>
    <d v="2017-03-20T00:00:00"/>
    <s v="March"/>
    <s v="Harry Greene"/>
    <x v="0"/>
    <x v="0"/>
    <s v="Paper"/>
    <s v="Easy-staple paper"/>
    <n v="56.7"/>
    <n v="2"/>
    <n v="19.14"/>
    <m/>
    <n v="0.33756613756613757"/>
    <m/>
    <s v="Harry"/>
    <s v="OKAY"/>
  </r>
  <r>
    <d v="2017-03-20T00:00:00"/>
    <s v="March"/>
    <s v="Harry Greene"/>
    <x v="0"/>
    <x v="0"/>
    <s v="Paper"/>
    <s v="Xerox 1916"/>
    <n v="274.06"/>
    <n v="7"/>
    <n v="102.77"/>
    <m/>
    <n v="0.37499087790994673"/>
    <m/>
    <s v="Harry"/>
    <s v="GREAT"/>
  </r>
  <r>
    <d v="2017-03-21T00:00:00"/>
    <s v="March"/>
    <s v="Robert Waldorf"/>
    <x v="18"/>
    <x v="0"/>
    <s v="Paper"/>
    <s v="Eaton Premium Continuous-Feed Paper, 25% Cotton, Letter Size, White, 1000 Shts/Box"/>
    <n v="277.39999999999998"/>
    <n v="5"/>
    <n v="133.15"/>
    <m/>
    <n v="0.47999279019466479"/>
    <m/>
    <s v="Robert"/>
    <e v="#N/A"/>
  </r>
  <r>
    <d v="2017-03-21T00:00:00"/>
    <s v="March"/>
    <s v="Robert Waldorf"/>
    <x v="18"/>
    <x v="0"/>
    <s v="Paper"/>
    <s v="Xerox 196"/>
    <n v="5.78"/>
    <n v="1"/>
    <n v="2.83"/>
    <m/>
    <n v="0.48961937716262977"/>
    <m/>
    <s v="Robert"/>
    <s v="OKAY"/>
  </r>
  <r>
    <d v="2017-03-21T00:00:00"/>
    <s v="March"/>
    <s v="Clay Ludtke"/>
    <x v="39"/>
    <x v="1"/>
    <s v="Chairs"/>
    <s v="Global Leather and Oak Executive Chair, Black"/>
    <n v="1805.88"/>
    <n v="6"/>
    <n v="523.71"/>
    <m/>
    <n v="0.29000265798391922"/>
    <m/>
    <s v="Clay"/>
    <s v="GOOD"/>
  </r>
  <r>
    <d v="2017-03-21T00:00:00"/>
    <s v="March"/>
    <s v="Steven Cartwright"/>
    <x v="3"/>
    <x v="0"/>
    <s v="Storage"/>
    <s v="Adjustable Depth Letter/Legal Cart"/>
    <n v="725.84"/>
    <n v="4"/>
    <n v="210.49"/>
    <m/>
    <n v="0.2899950402292516"/>
    <m/>
    <s v="Steven"/>
    <s v="GOOD"/>
  </r>
  <r>
    <d v="2017-03-21T00:00:00"/>
    <s v="March"/>
    <s v="Steven Cartwright"/>
    <x v="3"/>
    <x v="0"/>
    <s v="Binders"/>
    <s v="Avery Durable Plastic 1&quot; Binders"/>
    <n v="10.9"/>
    <n v="3"/>
    <n v="3.95"/>
    <m/>
    <n v="0.36238532110091742"/>
    <m/>
    <s v="Steven"/>
    <s v="OKAY"/>
  </r>
  <r>
    <d v="2017-03-21T00:00:00"/>
    <s v="March"/>
    <s v="Steven Cartwright"/>
    <x v="3"/>
    <x v="0"/>
    <s v="Binders"/>
    <s v="Pressboard Data Binders by Wilson Jones"/>
    <n v="8.5399999999999991"/>
    <n v="2"/>
    <n v="2.88"/>
    <m/>
    <n v="0.33723653395784547"/>
    <m/>
    <s v="Steven"/>
    <s v="OKAY"/>
  </r>
  <r>
    <d v="2017-03-21T00:00:00"/>
    <s v="March"/>
    <s v="Pauline Webber"/>
    <x v="16"/>
    <x v="0"/>
    <s v="Appliances"/>
    <s v="APC 7 Outlet Network SurgeArrest Surge Protector"/>
    <n v="64.38"/>
    <n v="1"/>
    <n v="8.0500000000000007"/>
    <m/>
    <n v="0.12503883193538368"/>
    <m/>
    <s v="Pauline"/>
    <s v="OKAY"/>
  </r>
  <r>
    <d v="2017-03-21T00:00:00"/>
    <s v="March"/>
    <s v="Ted Butterfield"/>
    <x v="2"/>
    <x v="0"/>
    <s v="Envelopes"/>
    <s v="Colored Envelopes"/>
    <n v="8.86"/>
    <n v="3"/>
    <n v="2.88"/>
    <m/>
    <n v="0.32505643340857787"/>
    <m/>
    <s v="Ted"/>
    <s v="OKAY"/>
  </r>
  <r>
    <d v="2017-03-21T00:00:00"/>
    <s v="March"/>
    <s v="Paul Stevenson"/>
    <x v="22"/>
    <x v="0"/>
    <s v="Binders"/>
    <s v="C-Line Peel &amp; Stick Add-On Filing Pockets, 8-3/4 x 5-1/8, 10/Pack"/>
    <n v="30.58"/>
    <n v="6"/>
    <n v="10.32"/>
    <m/>
    <n v="0.33747547416612167"/>
    <m/>
    <s v="Paul"/>
    <s v="OKAY"/>
  </r>
  <r>
    <d v="2017-03-21T00:00:00"/>
    <s v="March"/>
    <s v="Paul Stevenson"/>
    <x v="22"/>
    <x v="0"/>
    <s v="Fasteners"/>
    <s v="Super Bands, 12/Pack"/>
    <n v="13.02"/>
    <n v="7"/>
    <n v="0.39"/>
    <m/>
    <n v="2.9953917050691246E-2"/>
    <m/>
    <s v="Paul"/>
    <s v="OKAY"/>
  </r>
  <r>
    <d v="2017-03-21T00:00:00"/>
    <s v="March"/>
    <s v="Paul Stevenson"/>
    <x v="22"/>
    <x v="1"/>
    <s v="Furnishings"/>
    <s v="Eldon Expressions Wood Desk Accessories, Oak"/>
    <n v="22.14"/>
    <n v="3"/>
    <n v="6.42"/>
    <m/>
    <n v="0.28997289972899726"/>
    <m/>
    <s v="Paul"/>
    <s v="OKAY"/>
  </r>
  <r>
    <d v="2017-03-21T00:00:00"/>
    <s v="March"/>
    <s v="Paul Stevenson"/>
    <x v="22"/>
    <x v="0"/>
    <s v="Storage"/>
    <s v="Fellowes Officeware Wire Shelving"/>
    <n v="359.32"/>
    <n v="4"/>
    <n v="7.19"/>
    <m/>
    <n v="2.0010018924635425E-2"/>
    <m/>
    <s v="Paul"/>
    <s v="GREAT"/>
  </r>
  <r>
    <d v="2017-03-23T00:00:00"/>
    <s v="March"/>
    <s v="Bill Eplett"/>
    <x v="3"/>
    <x v="1"/>
    <s v="Furnishings"/>
    <s v="DAX Natural Wood-Tone Poster Frame"/>
    <n v="211.84"/>
    <n v="8"/>
    <n v="76.260000000000005"/>
    <m/>
    <n v="0.35998867069486407"/>
    <m/>
    <s v="Bill"/>
    <s v="GREAT"/>
  </r>
  <r>
    <d v="2017-03-23T00:00:00"/>
    <s v="March"/>
    <s v="Anna Chung"/>
    <x v="0"/>
    <x v="0"/>
    <s v="Storage"/>
    <s v="Fellowes Officeware Wire Shelving"/>
    <n v="143.72999999999999"/>
    <n v="2"/>
    <n v="-32.340000000000003"/>
    <m/>
    <n v="-0.22500521811730331"/>
    <m/>
    <s v="Anna"/>
    <e v="#N/A"/>
  </r>
  <r>
    <d v="2017-03-23T00:00:00"/>
    <s v="March"/>
    <s v="Erin Creighton"/>
    <x v="20"/>
    <x v="0"/>
    <s v="Paper"/>
    <s v="Xerox 1980"/>
    <n v="25.68"/>
    <n v="6"/>
    <n v="11.56"/>
    <m/>
    <n v="0.45015576323987544"/>
    <m/>
    <s v="Erin"/>
    <s v="OKAY"/>
  </r>
  <r>
    <d v="2017-03-23T00:00:00"/>
    <s v="March"/>
    <s v="Mary Zewe"/>
    <x v="20"/>
    <x v="0"/>
    <s v="Supplies"/>
    <s v="Premier Electric Letter Opener"/>
    <n v="347.58"/>
    <n v="3"/>
    <n v="17.38"/>
    <m/>
    <n v="5.0002877035502616E-2"/>
    <m/>
    <s v="Mary"/>
    <e v="#N/A"/>
  </r>
  <r>
    <d v="2017-03-23T00:00:00"/>
    <s v="March"/>
    <s v="Sanjit Jacobs"/>
    <x v="22"/>
    <x v="0"/>
    <s v="Binders"/>
    <s v="Cardinal Slant-D Ring Binder, Heavy Gauge Vinyl"/>
    <n v="34.76"/>
    <n v="5"/>
    <n v="11.3"/>
    <m/>
    <n v="0.32508630609896438"/>
    <m/>
    <s v="Sanjit"/>
    <s v="OKAY"/>
  </r>
  <r>
    <d v="2017-03-23T00:00:00"/>
    <s v="March"/>
    <s v="Raymond Buch"/>
    <x v="22"/>
    <x v="0"/>
    <s v="Storage"/>
    <s v="Acco Perma 4000 Stacking Storage Drawers"/>
    <n v="32.479999999999997"/>
    <n v="2"/>
    <n v="4.87"/>
    <m/>
    <n v="0.1499384236453202"/>
    <m/>
    <s v="Raymond"/>
    <s v="OKAY"/>
  </r>
  <r>
    <d v="2017-03-23T00:00:00"/>
    <s v="March"/>
    <s v="Raymond Buch"/>
    <x v="22"/>
    <x v="0"/>
    <s v="Paper"/>
    <s v="Xerox 1898"/>
    <n v="20.04"/>
    <n v="3"/>
    <n v="9.6199999999999992"/>
    <m/>
    <n v="0.48003992015968061"/>
    <m/>
    <s v="Raymond"/>
    <s v="OKAY"/>
  </r>
  <r>
    <d v="2017-03-23T00:00:00"/>
    <s v="March"/>
    <s v="Raymond Buch"/>
    <x v="22"/>
    <x v="2"/>
    <s v="Copiers"/>
    <s v="Canon imageCLASS 2200 Advanced Copier"/>
    <n v="13999.96"/>
    <n v="4"/>
    <n v="6719.98"/>
    <m/>
    <n v="0.47999994285697961"/>
    <m/>
    <s v="Raymond"/>
    <s v="GOOD"/>
  </r>
  <r>
    <d v="2017-03-24T00:00:00"/>
    <s v="March"/>
    <s v="Brian Moss"/>
    <x v="20"/>
    <x v="0"/>
    <s v="Paper"/>
    <s v="Xerox 1888"/>
    <n v="221.92"/>
    <n v="4"/>
    <n v="106.52"/>
    <m/>
    <n v="0.47999279019466473"/>
    <m/>
    <s v="Brian"/>
    <e v="#N/A"/>
  </r>
  <r>
    <d v="2017-03-24T00:00:00"/>
    <s v="March"/>
    <s v="Brian Moss"/>
    <x v="20"/>
    <x v="2"/>
    <s v="Accessories"/>
    <s v="Memorex Micro Travel Drive 8 GB"/>
    <n v="26"/>
    <n v="2"/>
    <n v="11.7"/>
    <m/>
    <n v="0.44999999999999996"/>
    <m/>
    <s v="Brian"/>
    <s v="OKAY"/>
  </r>
  <r>
    <d v="2017-03-24T00:00:00"/>
    <s v="March"/>
    <s v="Harold Ryan"/>
    <x v="20"/>
    <x v="0"/>
    <s v="Envelopes"/>
    <s v="#10 White Business Envelopes,4 1/8 x 9 1/2"/>
    <n v="47.01"/>
    <n v="3"/>
    <n v="22.09"/>
    <m/>
    <n v="0.46990002127206981"/>
    <m/>
    <s v="Harold"/>
    <s v="OKAY"/>
  </r>
  <r>
    <d v="2017-03-24T00:00:00"/>
    <s v="March"/>
    <s v="Harold Ryan"/>
    <x v="20"/>
    <x v="2"/>
    <s v="Phones"/>
    <s v="Samsung Galaxy S4 Mini"/>
    <n v="469.99"/>
    <n v="1"/>
    <n v="136.30000000000001"/>
    <m/>
    <n v="0.29000617034404991"/>
    <m/>
    <s v="Harold"/>
    <s v="GREAT"/>
  </r>
  <r>
    <d v="2017-03-24T00:00:00"/>
    <s v="March"/>
    <s v="Harold Ryan"/>
    <x v="20"/>
    <x v="1"/>
    <s v="Chairs"/>
    <s v="Global Deluxe Steno Chair"/>
    <n v="207.85"/>
    <n v="3"/>
    <n v="2.31"/>
    <m/>
    <n v="1.1113783978830888E-2"/>
    <m/>
    <s v="Harold"/>
    <s v="GREAT"/>
  </r>
  <r>
    <d v="2017-03-24T00:00:00"/>
    <s v="March"/>
    <s v="Mark Van Huff"/>
    <x v="20"/>
    <x v="1"/>
    <s v="Chairs"/>
    <s v="Global Airflow Leather Mesh Back Chair, Black"/>
    <n v="271.76"/>
    <n v="2"/>
    <n v="60.39"/>
    <m/>
    <n v="0.22221813364733589"/>
    <m/>
    <s v="Mark"/>
    <e v="#N/A"/>
  </r>
  <r>
    <d v="2017-03-24T00:00:00"/>
    <s v="March"/>
    <s v="Ann Chong"/>
    <x v="0"/>
    <x v="0"/>
    <s v="Storage"/>
    <s v="Iris Project Case"/>
    <n v="12.77"/>
    <n v="2"/>
    <n v="0.96"/>
    <m/>
    <n v="7.5176194205168356E-2"/>
    <m/>
    <s v="Ann"/>
    <s v="OKAY"/>
  </r>
  <r>
    <d v="2017-03-25T00:00:00"/>
    <s v="March"/>
    <s v="John Castell"/>
    <x v="0"/>
    <x v="2"/>
    <s v="Phones"/>
    <s v="Panasonic KX-TG9471B"/>
    <n v="470.38"/>
    <n v="3"/>
    <n v="47.04"/>
    <m/>
    <n v="0.10000425188145755"/>
    <m/>
    <s v="John"/>
    <s v="GREAT"/>
  </r>
  <r>
    <d v="2017-03-25T00:00:00"/>
    <s v="March"/>
    <s v="Christina VanderZanden"/>
    <x v="3"/>
    <x v="0"/>
    <s v="Appliances"/>
    <s v="Acco Smartsocket Color-Coded Six-Outlet AC Adapter Model Surge Protectors"/>
    <n v="176.04"/>
    <n v="4"/>
    <n v="45.77"/>
    <m/>
    <n v="0.25999772778913888"/>
    <m/>
    <s v="Christina"/>
    <e v="#N/A"/>
  </r>
  <r>
    <d v="2017-03-25T00:00:00"/>
    <s v="March"/>
    <s v="Christina VanderZanden"/>
    <x v="3"/>
    <x v="0"/>
    <s v="Art"/>
    <s v="Staples in misc. colors"/>
    <n v="16.02"/>
    <n v="9"/>
    <n v="4.49"/>
    <m/>
    <n v="0.28027465667915108"/>
    <m/>
    <s v="Christina"/>
    <s v="OKAY"/>
  </r>
  <r>
    <d v="2017-03-25T00:00:00"/>
    <s v="March"/>
    <s v="Christina VanderZanden"/>
    <x v="3"/>
    <x v="0"/>
    <s v="Binders"/>
    <s v="Avery Arch Ring Binders"/>
    <n v="185.92"/>
    <n v="4"/>
    <n v="62.75"/>
    <m/>
    <n v="0.33751075731497421"/>
    <m/>
    <s v="Christina"/>
    <s v="GREAT"/>
  </r>
  <r>
    <d v="2017-03-25T00:00:00"/>
    <s v="March"/>
    <s v="Christina VanderZanden"/>
    <x v="3"/>
    <x v="2"/>
    <s v="Phones"/>
    <s v="Clearsounds A400"/>
    <n v="211.17"/>
    <n v="4"/>
    <n v="15.84"/>
    <m/>
    <n v="7.5010654922574235E-2"/>
    <m/>
    <s v="Christina"/>
    <s v="GREAT"/>
  </r>
  <r>
    <d v="2017-03-25T00:00:00"/>
    <s v="March"/>
    <s v="Christina VanderZanden"/>
    <x v="3"/>
    <x v="2"/>
    <s v="Copiers"/>
    <s v="Hewlett Packard 310 Color Digital Copier"/>
    <n v="479.98"/>
    <n v="2"/>
    <n v="60"/>
    <m/>
    <n v="0.12500520855035627"/>
    <m/>
    <s v="Christina"/>
    <e v="#N/A"/>
  </r>
  <r>
    <d v="2017-03-25T00:00:00"/>
    <s v="March"/>
    <s v="Justin Deggeller"/>
    <x v="21"/>
    <x v="1"/>
    <s v="Chairs"/>
    <s v="Global Highback Leather Tilter in Burgundy"/>
    <n v="90.99"/>
    <n v="1"/>
    <n v="14.56"/>
    <m/>
    <n v="0.16001758434992858"/>
    <m/>
    <s v="Justin"/>
    <s v="OKAY"/>
  </r>
  <r>
    <d v="2017-03-25T00:00:00"/>
    <s v="March"/>
    <s v="Justin Deggeller"/>
    <x v="21"/>
    <x v="1"/>
    <s v="Chairs"/>
    <s v="Lifetime Advantage Folding Chairs, 4/Carton"/>
    <n v="1526.56"/>
    <n v="7"/>
    <n v="427.44"/>
    <m/>
    <n v="0.28000209621632954"/>
    <m/>
    <s v="Justin"/>
    <s v="GOOD"/>
  </r>
  <r>
    <d v="2017-03-25T00:00:00"/>
    <s v="March"/>
    <s v="Justin Deggeller"/>
    <x v="21"/>
    <x v="1"/>
    <s v="Chairs"/>
    <s v="Global High-Back Leather Tilter, Burgundy"/>
    <n v="368.97"/>
    <n v="3"/>
    <n v="40.590000000000003"/>
    <m/>
    <n v="0.11000894381657045"/>
    <m/>
    <s v="Justin"/>
    <e v="#N/A"/>
  </r>
  <r>
    <d v="2017-03-25T00:00:00"/>
    <s v="March"/>
    <s v="Duane Benoit"/>
    <x v="0"/>
    <x v="0"/>
    <s v="Paper"/>
    <s v="Xerox 1953"/>
    <n v="6.85"/>
    <n v="2"/>
    <n v="2.14"/>
    <m/>
    <n v="0.31240875912408761"/>
    <m/>
    <s v="Duane"/>
    <s v="OKAY"/>
  </r>
  <r>
    <d v="2017-03-25T00:00:00"/>
    <s v="March"/>
    <s v="Filia McAdams"/>
    <x v="22"/>
    <x v="0"/>
    <s v="Art"/>
    <s v="Newell 309"/>
    <n v="23.1"/>
    <n v="2"/>
    <n v="6.93"/>
    <m/>
    <n v="0.3"/>
    <m/>
    <s v="Filia"/>
    <s v="OKAY"/>
  </r>
  <r>
    <d v="2017-03-25T00:00:00"/>
    <s v="March"/>
    <s v="John Lee"/>
    <x v="20"/>
    <x v="0"/>
    <s v="Art"/>
    <s v="Newell 311"/>
    <n v="11.05"/>
    <n v="5"/>
    <n v="2.98"/>
    <m/>
    <n v="0.26968325791855202"/>
    <m/>
    <s v="John"/>
    <s v="OKAY"/>
  </r>
  <r>
    <d v="2017-03-26T00:00:00"/>
    <s v="March"/>
    <s v="Gary McGarr"/>
    <x v="20"/>
    <x v="1"/>
    <s v="Bookcases"/>
    <s v="Sauder Forest Hills Library with Doors, Woodland Oak Finish"/>
    <n v="257.57"/>
    <n v="2"/>
    <n v="-28.98"/>
    <m/>
    <n v="-0.11251310323407229"/>
    <m/>
    <s v="Gary"/>
    <s v="GREAT"/>
  </r>
  <r>
    <d v="2017-03-26T00:00:00"/>
    <s v="March"/>
    <s v="Gary McGarr"/>
    <x v="20"/>
    <x v="2"/>
    <s v="Phones"/>
    <s v="Nokia Lumia 521 (T-Mobile)"/>
    <n v="119.96"/>
    <n v="4"/>
    <n v="33.590000000000003"/>
    <m/>
    <n v="0.28001000333444487"/>
    <m/>
    <s v="Gary"/>
    <e v="#N/A"/>
  </r>
  <r>
    <d v="2017-03-26T00:00:00"/>
    <s v="March"/>
    <s v="Maria Zettner"/>
    <x v="22"/>
    <x v="0"/>
    <s v="Art"/>
    <s v="Boston 1827 Commercial Additional Cutter, Drive Gear &amp; Gear Rack for 1606"/>
    <n v="19.829999999999998"/>
    <n v="1"/>
    <n v="5.95"/>
    <m/>
    <n v="0.30005042864346954"/>
    <m/>
    <s v="Maria"/>
    <s v="OKAY"/>
  </r>
  <r>
    <d v="2017-03-26T00:00:00"/>
    <s v="March"/>
    <s v="Michelle Lonsdale"/>
    <x v="14"/>
    <x v="1"/>
    <s v="Furnishings"/>
    <s v="Career Cubicle Clock, 8 1/4&quot;, Black"/>
    <n v="60.84"/>
    <n v="3"/>
    <n v="23.12"/>
    <m/>
    <n v="0.38001314924391849"/>
    <m/>
    <s v="Michelle"/>
    <s v="OKAY"/>
  </r>
  <r>
    <d v="2017-03-26T00:00:00"/>
    <s v="March"/>
    <s v="Evan Minnotte"/>
    <x v="6"/>
    <x v="2"/>
    <s v="Accessories"/>
    <s v="Memorex Froggy Flash Drive 8 GB"/>
    <n v="53.25"/>
    <n v="3"/>
    <n v="20.77"/>
    <m/>
    <n v="0.39004694835680748"/>
    <m/>
    <s v="Evan"/>
    <s v="OKAY"/>
  </r>
  <r>
    <d v="2017-03-26T00:00:00"/>
    <s v="March"/>
    <s v="Evan Minnotte"/>
    <x v="6"/>
    <x v="0"/>
    <s v="Fasteners"/>
    <s v="Staples"/>
    <n v="3.76"/>
    <n v="2"/>
    <n v="1.32"/>
    <m/>
    <n v="0.35106382978723411"/>
    <m/>
    <s v="Evan"/>
    <s v="OKAY"/>
  </r>
  <r>
    <d v="2017-03-26T00:00:00"/>
    <s v="March"/>
    <s v="Heather Kirkland"/>
    <x v="0"/>
    <x v="2"/>
    <s v="Accessories"/>
    <s v="Sony 64GB Class 10 Micro SDHC R40 Memory Card"/>
    <n v="143.96"/>
    <n v="5"/>
    <n v="1.8"/>
    <m/>
    <n v="1.2503473186996388E-2"/>
    <m/>
    <s v="Heather"/>
    <s v="GREAT"/>
  </r>
  <r>
    <d v="2017-03-26T00:00:00"/>
    <s v="March"/>
    <s v="Heather Kirkland"/>
    <x v="0"/>
    <x v="2"/>
    <s v="Copiers"/>
    <s v="Canon PC1080F Personal Copier"/>
    <n v="2399.96"/>
    <n v="5"/>
    <n v="569.99"/>
    <m/>
    <n v="0.23749979166319438"/>
    <m/>
    <s v="Heather"/>
    <s v="GOOD"/>
  </r>
  <r>
    <d v="2017-03-26T00:00:00"/>
    <s v="March"/>
    <s v="Heather Kirkland"/>
    <x v="0"/>
    <x v="0"/>
    <s v="Paper"/>
    <s v="Xerox 1951"/>
    <n v="74.349999999999994"/>
    <n v="3"/>
    <n v="23.24"/>
    <m/>
    <n v="0.31257565568258239"/>
    <m/>
    <s v="Heather"/>
    <s v="OKAY"/>
  </r>
  <r>
    <d v="2017-03-26T00:00:00"/>
    <s v="March"/>
    <s v="Heather Kirkland"/>
    <x v="0"/>
    <x v="0"/>
    <s v="Appliances"/>
    <s v="Belkin 5 Outlet SurgeMaster Power Centers"/>
    <n v="87.17"/>
    <n v="8"/>
    <n v="-226.64"/>
    <m/>
    <n v="-2.5999770563267175"/>
    <m/>
    <s v="Heather"/>
    <s v="OKAY"/>
  </r>
  <r>
    <d v="2017-03-26T00:00:00"/>
    <s v="March"/>
    <s v="Heather Kirkland"/>
    <x v="0"/>
    <x v="0"/>
    <s v="Storage"/>
    <s v="Neat Ideas Personal Hanging Folder Files, Black"/>
    <n v="32.229999999999997"/>
    <n v="3"/>
    <n v="2.42"/>
    <m/>
    <n v="7.5085324232081918E-2"/>
    <m/>
    <s v="Heather"/>
    <s v="OKAY"/>
  </r>
  <r>
    <d v="2017-03-27T00:00:00"/>
    <s v="March"/>
    <s v="Alejandro Grove"/>
    <x v="2"/>
    <x v="1"/>
    <s v="Furnishings"/>
    <s v="Eldon Expressions Punched Metal &amp; Wood Desk Accessories, Black &amp; Cherry"/>
    <n v="15.01"/>
    <n v="2"/>
    <n v="1.5"/>
    <m/>
    <n v="9.9933377748167893E-2"/>
    <m/>
    <s v="Alejandro"/>
    <s v="OKAY"/>
  </r>
  <r>
    <d v="2017-03-27T00:00:00"/>
    <s v="March"/>
    <s v="Brendan Dodson"/>
    <x v="3"/>
    <x v="0"/>
    <s v="Paper"/>
    <s v="Xerox 1982"/>
    <n v="45.68"/>
    <n v="2"/>
    <n v="21.01"/>
    <m/>
    <n v="0.45993870402802106"/>
    <m/>
    <s v="Brendan"/>
    <s v="OKAY"/>
  </r>
  <r>
    <d v="2017-03-27T00:00:00"/>
    <s v="March"/>
    <s v="Brendan Dodson"/>
    <x v="3"/>
    <x v="0"/>
    <s v="Paper"/>
    <s v="Xerox 1913"/>
    <n v="110.96"/>
    <n v="2"/>
    <n v="53.26"/>
    <m/>
    <n v="0.47999279019466473"/>
    <m/>
    <s v="Brendan"/>
    <e v="#N/A"/>
  </r>
  <r>
    <d v="2017-03-27T00:00:00"/>
    <s v="March"/>
    <s v="Brendan Dodson"/>
    <x v="3"/>
    <x v="0"/>
    <s v="Paper"/>
    <s v="Unpadded Memo Slips"/>
    <n v="11.94"/>
    <n v="3"/>
    <n v="5.97"/>
    <m/>
    <n v="0.5"/>
    <m/>
    <s v="Brendan"/>
    <s v="OKAY"/>
  </r>
  <r>
    <d v="2017-03-27T00:00:00"/>
    <s v="March"/>
    <s v="Lena Cacioppo"/>
    <x v="6"/>
    <x v="0"/>
    <s v="Labels"/>
    <s v="Avery 05222 Permanent Self-Adhesive File Folder Labels for Typewriters, on Rolls, White, 250/Roll"/>
    <n v="8.26"/>
    <n v="2"/>
    <n v="3.8"/>
    <m/>
    <n v="0.46004842615012104"/>
    <m/>
    <s v="Lena"/>
    <s v="OKAY"/>
  </r>
  <r>
    <d v="2017-03-27T00:00:00"/>
    <s v="March"/>
    <s v="Lena Cacioppo"/>
    <x v="6"/>
    <x v="0"/>
    <s v="Binders"/>
    <s v="GBC Instant Index System for Binding Systems"/>
    <n v="17.760000000000002"/>
    <n v="2"/>
    <n v="8.8800000000000008"/>
    <m/>
    <n v="0.5"/>
    <m/>
    <s v="Lena"/>
    <s v="OKAY"/>
  </r>
  <r>
    <d v="2017-03-27T00:00:00"/>
    <s v="March"/>
    <s v="Lena Cacioppo"/>
    <x v="6"/>
    <x v="0"/>
    <s v="Storage"/>
    <s v="Carina Mini System Audio Rack, Model AR050B"/>
    <n v="332.94"/>
    <n v="3"/>
    <n v="9.99"/>
    <m/>
    <n v="3.0005406379527845E-2"/>
    <m/>
    <s v="Lena"/>
    <s v="GREAT"/>
  </r>
  <r>
    <d v="2017-03-27T00:00:00"/>
    <s v="March"/>
    <s v="Lena Cacioppo"/>
    <x v="6"/>
    <x v="1"/>
    <s v="Tables"/>
    <s v="BPI Conference Tables"/>
    <n v="292.10000000000002"/>
    <n v="2"/>
    <n v="58.42"/>
    <m/>
    <n v="0.19999999999999998"/>
    <m/>
    <s v="Lena"/>
    <s v="GREAT"/>
  </r>
  <r>
    <d v="2017-03-27T00:00:00"/>
    <s v="March"/>
    <s v="Lena Cacioppo"/>
    <x v="6"/>
    <x v="2"/>
    <s v="Phones"/>
    <s v="Panasonic KX - TS880B Telephone"/>
    <n v="206.1"/>
    <n v="5"/>
    <n v="55.65"/>
    <m/>
    <n v="0.27001455604075691"/>
    <m/>
    <s v="Lena"/>
    <e v="#N/A"/>
  </r>
  <r>
    <d v="2017-03-27T00:00:00"/>
    <s v="March"/>
    <s v="Lena Cacioppo"/>
    <x v="6"/>
    <x v="0"/>
    <s v="Paper"/>
    <s v="Ampad Gold Fibre Wirebound Steno Books, 6&quot; x 9&quot;, Gregg Ruled"/>
    <n v="17.64"/>
    <n v="4"/>
    <n v="8.11"/>
    <m/>
    <n v="0.45975056689342397"/>
    <m/>
    <s v="Lena"/>
    <s v="OKAY"/>
  </r>
  <r>
    <d v="2017-03-27T00:00:00"/>
    <s v="March"/>
    <s v="Caroline Jumper"/>
    <x v="0"/>
    <x v="1"/>
    <s v="Bookcases"/>
    <s v="Atlantic Metals Mobile 5-Shelf Bookcases, Custom Colors"/>
    <n v="1023.33"/>
    <n v="5"/>
    <n v="-30.1"/>
    <m/>
    <n v="-2.9413776592106162E-2"/>
    <m/>
    <s v="Caroline"/>
    <s v="GOOD"/>
  </r>
  <r>
    <d v="2017-03-27T00:00:00"/>
    <s v="March"/>
    <s v="Caroline Jumper"/>
    <x v="0"/>
    <x v="1"/>
    <s v="Chairs"/>
    <s v="Global Deluxe High-Back Manager's Chair"/>
    <n v="600.55999999999995"/>
    <n v="3"/>
    <n v="-8.58"/>
    <m/>
    <n v="-1.4286665778606635E-2"/>
    <m/>
    <s v="Caroline"/>
    <s v="GOOD"/>
  </r>
  <r>
    <d v="2017-03-27T00:00:00"/>
    <s v="March"/>
    <s v="Caroline Jumper"/>
    <x v="0"/>
    <x v="2"/>
    <s v="Accessories"/>
    <s v="Kensington SlimBlade Notebook Wireless Mouse with Nano Receiver"/>
    <n v="39.99"/>
    <n v="1"/>
    <n v="7"/>
    <m/>
    <n v="0.17504376094023505"/>
    <m/>
    <s v="Caroline"/>
    <s v="OKAY"/>
  </r>
  <r>
    <d v="2017-03-27T00:00:00"/>
    <s v="March"/>
    <s v="Caroline Jumper"/>
    <x v="0"/>
    <x v="1"/>
    <s v="Chairs"/>
    <s v="Global Leather &amp; Oak Executive Chair, Burgundy"/>
    <n v="211.25"/>
    <n v="2"/>
    <n v="-66.39"/>
    <m/>
    <n v="-0.31427218934911244"/>
    <m/>
    <s v="Caroline"/>
    <e v="#N/A"/>
  </r>
  <r>
    <d v="2017-03-28T00:00:00"/>
    <s v="March"/>
    <s v="Cyma Kinney"/>
    <x v="16"/>
    <x v="0"/>
    <s v="Binders"/>
    <s v="Canvas Sectional Post Binders"/>
    <n v="68.739999999999995"/>
    <n v="9"/>
    <n v="-48.12"/>
    <m/>
    <n v="-0.70002909514111145"/>
    <m/>
    <s v="Cyma"/>
    <s v="OKAY"/>
  </r>
  <r>
    <d v="2017-03-28T00:00:00"/>
    <s v="March"/>
    <s v="Dave Hallsten"/>
    <x v="3"/>
    <x v="0"/>
    <s v="Paper"/>
    <s v="Xerox 1975"/>
    <n v="12.96"/>
    <n v="2"/>
    <n v="6.35"/>
    <m/>
    <n v="0.48996913580246909"/>
    <m/>
    <s v="Dave"/>
    <s v="OKAY"/>
  </r>
  <r>
    <d v="2017-03-28T00:00:00"/>
    <s v="March"/>
    <s v="Dave Hallsten"/>
    <x v="3"/>
    <x v="1"/>
    <s v="Furnishings"/>
    <s v="DAX Black Cherry Wood-Tone Poster Frame"/>
    <n v="26.48"/>
    <n v="1"/>
    <n v="10.06"/>
    <m/>
    <n v="0.37990936555891242"/>
    <m/>
    <s v="Dave"/>
    <s v="OKAY"/>
  </r>
  <r>
    <d v="2017-03-28T00:00:00"/>
    <s v="March"/>
    <s v="Dave Hallsten"/>
    <x v="3"/>
    <x v="2"/>
    <s v="Machines"/>
    <s v="StarTech.com 10/100 VDSL2 Ethernet Extender Kit"/>
    <n v="532.72"/>
    <n v="2"/>
    <n v="53.27"/>
    <m/>
    <n v="9.9996245682534915E-2"/>
    <m/>
    <s v="Dave"/>
    <s v="GOOD"/>
  </r>
  <r>
    <d v="2017-03-28T00:00:00"/>
    <s v="March"/>
    <s v="Dave Hallsten"/>
    <x v="3"/>
    <x v="0"/>
    <s v="Paper"/>
    <s v="Xerox 1968"/>
    <n v="26.72"/>
    <n v="4"/>
    <n v="12.83"/>
    <m/>
    <n v="0.48016467065868268"/>
    <m/>
    <s v="Dave"/>
    <s v="OKAY"/>
  </r>
  <r>
    <d v="2017-03-28T00:00:00"/>
    <s v="March"/>
    <s v="Dave Hallsten"/>
    <x v="3"/>
    <x v="0"/>
    <s v="Paper"/>
    <s v="Xerox 1977"/>
    <n v="20.04"/>
    <n v="3"/>
    <n v="9.6199999999999992"/>
    <m/>
    <n v="0.48003992015968061"/>
    <m/>
    <s v="Dave"/>
    <s v="OKAY"/>
  </r>
  <r>
    <d v="2017-03-28T00:00:00"/>
    <s v="March"/>
    <s v="Dave Hallsten"/>
    <x v="3"/>
    <x v="0"/>
    <s v="Storage"/>
    <s v="SAFCO Boltless Steel Shelving"/>
    <n v="795.48"/>
    <n v="7"/>
    <n v="7.95"/>
    <m/>
    <n v="9.9939659073766778E-3"/>
    <m/>
    <s v="Dave"/>
    <s v="GOOD"/>
  </r>
  <r>
    <d v="2017-03-28T00:00:00"/>
    <s v="March"/>
    <s v="Dave Hallsten"/>
    <x v="3"/>
    <x v="1"/>
    <s v="Furnishings"/>
    <s v="Stackable Trays"/>
    <n v="21.56"/>
    <n v="7"/>
    <n v="6.9"/>
    <m/>
    <n v="0.32003710575139149"/>
    <m/>
    <s v="Dave"/>
    <s v="OKAY"/>
  </r>
  <r>
    <d v="2017-03-29T00:00:00"/>
    <s v="March"/>
    <s v="Roger Demir"/>
    <x v="18"/>
    <x v="0"/>
    <s v="Storage"/>
    <s v="Adjustable Personal File Tote"/>
    <n v="81.400000000000006"/>
    <n v="5"/>
    <n v="21.16"/>
    <m/>
    <n v="0.25995085995085992"/>
    <m/>
    <s v="Roger"/>
    <s v="OKAY"/>
  </r>
  <r>
    <d v="2017-03-30T00:00:00"/>
    <s v="March"/>
    <s v="Tony Molinari"/>
    <x v="39"/>
    <x v="0"/>
    <s v="Envelopes"/>
    <s v="Multimedia Mailers"/>
    <n v="325.86"/>
    <n v="2"/>
    <n v="149.9"/>
    <m/>
    <n v="0.46001350273123426"/>
    <m/>
    <s v="Tony"/>
    <e v="#N/A"/>
  </r>
  <r>
    <d v="2017-03-30T00:00:00"/>
    <s v="March"/>
    <s v="Becky Pak"/>
    <x v="2"/>
    <x v="0"/>
    <s v="Binders"/>
    <s v="Acco Pressboard Covers with Storage Hooks, 14 7/8&quot; x 11&quot;, Executive Red"/>
    <n v="5.72"/>
    <n v="5"/>
    <n v="-4.76"/>
    <m/>
    <n v="-0.83216783216783219"/>
    <m/>
    <s v="Becky"/>
    <s v="OKAY"/>
  </r>
  <r>
    <d v="2017-03-30T00:00:00"/>
    <s v="March"/>
    <s v="Maria Etezadi"/>
    <x v="4"/>
    <x v="0"/>
    <s v="Storage"/>
    <s v="Advantus 10-Drawer Portable Organizer, Chrome Metal Frame, Smoke Drawers"/>
    <n v="59.76"/>
    <n v="1"/>
    <n v="16.73"/>
    <m/>
    <n v="0.27995314591700138"/>
    <m/>
    <s v="Maria"/>
    <s v="OKAY"/>
  </r>
  <r>
    <d v="2017-03-30T00:00:00"/>
    <s v="March"/>
    <s v="Tom Boeckenhauer"/>
    <x v="3"/>
    <x v="0"/>
    <s v="Art"/>
    <s v="Manco Dry-Lighter Erasable Highlighter"/>
    <n v="6.08"/>
    <n v="2"/>
    <n v="2.0699999999999998"/>
    <m/>
    <n v="0.34046052631578944"/>
    <m/>
    <s v="Tom"/>
    <s v="OKAY"/>
  </r>
  <r>
    <d v="2017-03-30T00:00:00"/>
    <s v="March"/>
    <s v="Tom Boeckenhauer"/>
    <x v="3"/>
    <x v="2"/>
    <s v="Phones"/>
    <s v="AT&amp;T CL83451 4-Handset Telephone"/>
    <n v="164.79"/>
    <n v="1"/>
    <n v="18.54"/>
    <m/>
    <n v="0.11250682687056253"/>
    <m/>
    <s v="Tom"/>
    <e v="#N/A"/>
  </r>
  <r>
    <d v="2017-03-30T00:00:00"/>
    <s v="March"/>
    <s v="Alan Barnes"/>
    <x v="3"/>
    <x v="1"/>
    <s v="Furnishings"/>
    <s v="Flat Face Poster Frame"/>
    <n v="94.2"/>
    <n v="5"/>
    <n v="39.56"/>
    <m/>
    <n v="0.4199575371549894"/>
    <m/>
    <s v="Alan"/>
    <s v="OKAY"/>
  </r>
  <r>
    <d v="2017-03-31T00:00:00"/>
    <s v="March"/>
    <s v="David Smith"/>
    <x v="0"/>
    <x v="1"/>
    <s v="Bookcases"/>
    <s v="Bush Mission Pointe Library"/>
    <n v="205.33"/>
    <n v="2"/>
    <n v="-36.24"/>
    <m/>
    <n v="-0.17649637169434568"/>
    <m/>
    <s v="David"/>
    <e v="#N/A"/>
  </r>
  <r>
    <d v="2017-03-31T00:00:00"/>
    <s v="March"/>
    <s v="Chad McGuire"/>
    <x v="20"/>
    <x v="1"/>
    <s v="Furnishings"/>
    <s v="Tensor Computer Mounted Lamp"/>
    <n v="29.78"/>
    <n v="2"/>
    <n v="8.0399999999999991"/>
    <m/>
    <n v="0.26997985224983206"/>
    <m/>
    <s v="Chad"/>
    <s v="OKAY"/>
  </r>
  <r>
    <d v="2017-03-31T00:00:00"/>
    <s v="March"/>
    <s v="Chad McGuire"/>
    <x v="20"/>
    <x v="2"/>
    <s v="Phones"/>
    <s v="Polycom SoundPoint IP 450 VoIP phone"/>
    <n v="677.58"/>
    <n v="3"/>
    <n v="176.17"/>
    <m/>
    <n v="0.25999881932760704"/>
    <m/>
    <s v="Chad"/>
    <s v="GOOD"/>
  </r>
  <r>
    <d v="2017-03-31T00:00:00"/>
    <s v="March"/>
    <s v="Chad McGuire"/>
    <x v="20"/>
    <x v="0"/>
    <s v="Paper"/>
    <s v="Rediform S.O.S. 1-Up Phone Message Bk, 4-1/4x3-1/16 Bk, 1 Form/Pg, 40 Messages/Bk, 3/Pk"/>
    <n v="75.040000000000006"/>
    <n v="8"/>
    <n v="36.020000000000003"/>
    <m/>
    <n v="0.48001066098081024"/>
    <m/>
    <s v="Chad"/>
    <s v="OKAY"/>
  </r>
  <r>
    <d v="2017-03-31T00:00:00"/>
    <s v="March"/>
    <s v="Denny Ordway"/>
    <x v="20"/>
    <x v="2"/>
    <s v="Phones"/>
    <s v="Spigen Samsung Galaxy S5 Case Wallet"/>
    <n v="84.95"/>
    <n v="5"/>
    <n v="22.09"/>
    <m/>
    <n v="0.26003531489111242"/>
    <m/>
    <s v="Denny"/>
    <s v="OKAY"/>
  </r>
  <r>
    <d v="2017-03-31T00:00:00"/>
    <s v="March"/>
    <s v="Daniel Byrd"/>
    <x v="5"/>
    <x v="1"/>
    <s v="Furnishings"/>
    <s v="Advantus Panel Wall Certificate Holder - 8.5x11"/>
    <n v="61"/>
    <n v="5"/>
    <n v="25.62"/>
    <m/>
    <n v="0.42000000000000004"/>
    <m/>
    <s v="Daniel"/>
    <s v="OKAY"/>
  </r>
  <r>
    <d v="2017-03-31T00:00:00"/>
    <s v="March"/>
    <s v="Daniel Byrd"/>
    <x v="5"/>
    <x v="2"/>
    <s v="Phones"/>
    <s v="Vtech CS6719"/>
    <n v="671.93"/>
    <n v="7"/>
    <n v="188.14"/>
    <m/>
    <n v="0.27999940469989432"/>
    <m/>
    <s v="Daniel"/>
    <s v="GOOD"/>
  </r>
  <r>
    <d v="2017-03-31T00:00:00"/>
    <s v="March"/>
    <s v="Emily Grady"/>
    <x v="1"/>
    <x v="0"/>
    <s v="Binders"/>
    <s v="SlimView Poly Binder, 3/8&quot;"/>
    <n v="13.47"/>
    <n v="13"/>
    <n v="-22.9"/>
    <m/>
    <n v="-1.7000742390497401"/>
    <m/>
    <s v="Emily"/>
    <s v="OKAY"/>
  </r>
  <r>
    <d v="2017-03-31T00:00:00"/>
    <s v="March"/>
    <s v="Jim Epp"/>
    <x v="4"/>
    <x v="0"/>
    <s v="Binders"/>
    <s v="Ibico Recycled Grain-Textured Covers"/>
    <n v="34.54"/>
    <n v="1"/>
    <n v="17.27"/>
    <m/>
    <n v="0.5"/>
    <m/>
    <s v="Jim"/>
    <s v="OKAY"/>
  </r>
  <r>
    <d v="2017-03-31T00:00:00"/>
    <s v="March"/>
    <s v="Jim Epp"/>
    <x v="4"/>
    <x v="2"/>
    <s v="Copiers"/>
    <s v="Hewlett Packard LaserJet 3310 Copier"/>
    <n v="2999.95"/>
    <n v="5"/>
    <n v="1439.98"/>
    <m/>
    <n v="0.48000133335555595"/>
    <m/>
    <s v="Jim"/>
    <s v="GOOD"/>
  </r>
  <r>
    <d v="2017-03-31T00:00:00"/>
    <s v="March"/>
    <s v="Jim Epp"/>
    <x v="4"/>
    <x v="0"/>
    <s v="Binders"/>
    <s v="Avery Recycled Flexi-View Covers for Binding Systems"/>
    <n v="64.12"/>
    <n v="4"/>
    <n v="30.78"/>
    <m/>
    <n v="0.4800374298190892"/>
    <m/>
    <s v="Jim"/>
    <s v="OKAY"/>
  </r>
  <r>
    <d v="2017-03-31T00:00:00"/>
    <s v="March"/>
    <s v="Scott Cohen"/>
    <x v="0"/>
    <x v="0"/>
    <s v="Appliances"/>
    <s v="Fellowes 8 Outlet Superior Workstation Surge Protector w/o Phone/Fax/Modem Protection"/>
    <n v="33.619999999999997"/>
    <n v="5"/>
    <n v="-90.77"/>
    <m/>
    <n v="-2.6998810232004762"/>
    <m/>
    <s v="Scott"/>
    <s v="OKAY"/>
  </r>
  <r>
    <d v="2017-03-31T00:00:00"/>
    <s v="March"/>
    <s v="Henry Goldwyn"/>
    <x v="3"/>
    <x v="0"/>
    <s v="Supplies"/>
    <s v="Acme Tagit Stainless Steel Antibacterial Scissors"/>
    <n v="29.7"/>
    <n v="3"/>
    <n v="8.02"/>
    <m/>
    <n v="0.27003367003367001"/>
    <m/>
    <s v="Henry"/>
    <s v="OKAY"/>
  </r>
  <r>
    <d v="2017-04-01T00:00:00"/>
    <s v="April"/>
    <s v="Adam Shillingsburg"/>
    <x v="24"/>
    <x v="0"/>
    <s v="Storage"/>
    <s v="Hanging Personal Folder File"/>
    <n v="94.2"/>
    <n v="6"/>
    <n v="23.55"/>
    <m/>
    <n v="0.25"/>
    <m/>
    <s v="Adam"/>
    <s v="OKAY"/>
  </r>
  <r>
    <d v="2017-04-01T00:00:00"/>
    <s v="April"/>
    <s v="Adam Shillingsburg"/>
    <x v="24"/>
    <x v="0"/>
    <s v="Envelopes"/>
    <s v="Staple envelope"/>
    <n v="28.4"/>
    <n v="5"/>
    <n v="13.35"/>
    <m/>
    <n v="0.47007042253521125"/>
    <m/>
    <s v="Adam"/>
    <s v="OKAY"/>
  </r>
  <r>
    <d v="2017-04-01T00:00:00"/>
    <s v="April"/>
    <s v="Maribeth Schnelling"/>
    <x v="3"/>
    <x v="0"/>
    <s v="Labels"/>
    <s v="Avery 498"/>
    <n v="5.78"/>
    <n v="2"/>
    <n v="2.72"/>
    <m/>
    <n v="0.47058823529411764"/>
    <m/>
    <s v="Maribeth"/>
    <s v="OKAY"/>
  </r>
  <r>
    <d v="2017-04-01T00:00:00"/>
    <s v="April"/>
    <s v="Maribeth Schnelling"/>
    <x v="3"/>
    <x v="0"/>
    <s v="Binders"/>
    <s v="Fellowes Binding Cases"/>
    <n v="121.68"/>
    <n v="13"/>
    <n v="38.03"/>
    <m/>
    <n v="0.31254109138724523"/>
    <m/>
    <s v="Maribeth"/>
    <s v="GREAT"/>
  </r>
  <r>
    <d v="2017-04-01T00:00:00"/>
    <s v="April"/>
    <s v="Nick Crebassa"/>
    <x v="3"/>
    <x v="1"/>
    <s v="Bookcases"/>
    <s v="Safco Value Mate Steel Bookcase, Baked Enamel Finish on Steel, Black"/>
    <n v="482.66"/>
    <n v="8"/>
    <n v="85.18"/>
    <m/>
    <n v="0.17648033812621722"/>
    <m/>
    <s v="Nick"/>
    <s v="GREAT"/>
  </r>
  <r>
    <d v="2017-04-01T00:00:00"/>
    <s v="April"/>
    <s v="Nick Crebassa"/>
    <x v="3"/>
    <x v="2"/>
    <s v="Machines"/>
    <s v="Cubify CubeX 3D Printer Double Head Print"/>
    <n v="4799.9799999999996"/>
    <n v="2"/>
    <n v="360"/>
    <m/>
    <n v="7.5000312501302097E-2"/>
    <m/>
    <s v="Nick"/>
    <s v="GOOD"/>
  </r>
  <r>
    <d v="2017-04-01T00:00:00"/>
    <s v="April"/>
    <s v="John Castell"/>
    <x v="20"/>
    <x v="0"/>
    <s v="Paper"/>
    <s v="Wirebound Message Books, Four 2 3/4 x 5 Forms per Page, 200 Sets per Book"/>
    <n v="42.93"/>
    <n v="9"/>
    <n v="19.32"/>
    <m/>
    <n v="0.45003494060097837"/>
    <m/>
    <s v="John"/>
    <s v="OKAY"/>
  </r>
  <r>
    <d v="2017-04-01T00:00:00"/>
    <s v="April"/>
    <s v="Barry FranzÃ¶sisch"/>
    <x v="16"/>
    <x v="2"/>
    <s v="Phones"/>
    <s v="Mediabridge Sport Armband iPhone 5s"/>
    <n v="23.98"/>
    <n v="3"/>
    <n v="-5.69"/>
    <m/>
    <n v="-0.23728106755629694"/>
    <m/>
    <s v="Barry"/>
    <s v="OKAY"/>
  </r>
  <r>
    <d v="2017-04-01T00:00:00"/>
    <s v="April"/>
    <s v="Barry FranzÃ¶sisch"/>
    <x v="16"/>
    <x v="0"/>
    <s v="Labels"/>
    <s v="Avery 494"/>
    <n v="6.26"/>
    <n v="3"/>
    <n v="2.04"/>
    <m/>
    <n v="0.32587859424920129"/>
    <m/>
    <s v="Barry"/>
    <s v="OKAY"/>
  </r>
  <r>
    <d v="2017-04-01T00:00:00"/>
    <s v="April"/>
    <s v="Barry FranzÃ¶sisch"/>
    <x v="16"/>
    <x v="0"/>
    <s v="Appliances"/>
    <s v="Staple holder"/>
    <n v="20.81"/>
    <n v="3"/>
    <n v="1.82"/>
    <m/>
    <n v="8.7457952907256137E-2"/>
    <m/>
    <s v="Barry"/>
    <s v="OKAY"/>
  </r>
  <r>
    <d v="2017-04-01T00:00:00"/>
    <s v="April"/>
    <s v="Barry FranzÃ¶sisch"/>
    <x v="16"/>
    <x v="1"/>
    <s v="Chairs"/>
    <s v="Global Wood Trimmed Manager's Task Chair, Khaki"/>
    <n v="218.35"/>
    <n v="3"/>
    <n v="-19.11"/>
    <m/>
    <n v="-8.7520036638424545E-2"/>
    <m/>
    <s v="Barry"/>
    <s v="GREAT"/>
  </r>
  <r>
    <d v="2017-04-01T00:00:00"/>
    <s v="April"/>
    <s v="George Bell"/>
    <x v="9"/>
    <x v="1"/>
    <s v="Furnishings"/>
    <s v="Deflect-o DuraMat Lighweight, Studded, Beveled Mat for Low Pile Carpeting"/>
    <n v="127.95"/>
    <n v="3"/>
    <n v="21.75"/>
    <m/>
    <n v="0.16998827667057445"/>
    <m/>
    <s v="George"/>
    <e v="#N/A"/>
  </r>
  <r>
    <d v="2017-04-02T00:00:00"/>
    <s v="April"/>
    <s v="Jamie Frazer"/>
    <x v="3"/>
    <x v="1"/>
    <s v="Furnishings"/>
    <s v="Westinghouse Clip-On Gooseneck Lamps"/>
    <n v="25.11"/>
    <n v="3"/>
    <n v="6.53"/>
    <m/>
    <n v="0.26005575467941061"/>
    <m/>
    <s v="Jamie"/>
    <s v="OKAY"/>
  </r>
  <r>
    <d v="2017-04-02T00:00:00"/>
    <s v="April"/>
    <s v="Tony Chapman"/>
    <x v="4"/>
    <x v="1"/>
    <s v="Tables"/>
    <s v="Bevis 44 x 96 Conference Tables"/>
    <n v="411.8"/>
    <n v="2"/>
    <n v="70.010000000000005"/>
    <m/>
    <n v="0.17000971345313259"/>
    <m/>
    <s v="Tony"/>
    <s v="GREAT"/>
  </r>
  <r>
    <d v="2017-04-02T00:00:00"/>
    <s v="April"/>
    <s v="Tony Chapman"/>
    <x v="4"/>
    <x v="2"/>
    <s v="Accessories"/>
    <s v="NETGEAR N750 Dual Band Wi-Fi Gigabit Router"/>
    <n v="360"/>
    <n v="4"/>
    <n v="129.6"/>
    <m/>
    <n v="0.36"/>
    <m/>
    <s v="Tony"/>
    <e v="#N/A"/>
  </r>
  <r>
    <d v="2017-04-02T00:00:00"/>
    <s v="April"/>
    <s v="Alyssa Tate"/>
    <x v="37"/>
    <x v="0"/>
    <s v="Art"/>
    <s v="Newell 318"/>
    <n v="11.12"/>
    <n v="4"/>
    <n v="2.89"/>
    <m/>
    <n v="0.2598920863309353"/>
    <m/>
    <s v="Alyssa"/>
    <s v="OKAY"/>
  </r>
  <r>
    <d v="2017-04-02T00:00:00"/>
    <s v="April"/>
    <s v="Amy Hunt"/>
    <x v="33"/>
    <x v="0"/>
    <s v="Labels"/>
    <s v="Avery 499"/>
    <n v="14.94"/>
    <n v="3"/>
    <n v="6.87"/>
    <m/>
    <n v="0.45983935742971888"/>
    <m/>
    <s v="Amy"/>
    <s v="OKAY"/>
  </r>
  <r>
    <d v="2017-04-03T00:00:00"/>
    <s v="April"/>
    <s v="Katherine Hughes"/>
    <x v="2"/>
    <x v="1"/>
    <s v="Furnishings"/>
    <s v="Staple-based wall hangings"/>
    <n v="25.47"/>
    <n v="4"/>
    <n v="7.64"/>
    <m/>
    <n v="0.29996073812328228"/>
    <m/>
    <s v="Katherine"/>
    <s v="OKAY"/>
  </r>
  <r>
    <d v="2017-04-03T00:00:00"/>
    <s v="April"/>
    <s v="Sue Ann Reed"/>
    <x v="1"/>
    <x v="0"/>
    <s v="Art"/>
    <s v="Prang Colored Pencils"/>
    <n v="7.06"/>
    <n v="3"/>
    <n v="2.21"/>
    <m/>
    <n v="0.31303116147308785"/>
    <m/>
    <s v="Sue"/>
    <s v="OKAY"/>
  </r>
  <r>
    <d v="2017-04-04T00:00:00"/>
    <s v="April"/>
    <s v="Anne McFarland"/>
    <x v="1"/>
    <x v="2"/>
    <s v="Phones"/>
    <s v="Cisco SPA 502G IP Phone"/>
    <n v="383.84"/>
    <n v="4"/>
    <n v="47.98"/>
    <m/>
    <n v="0.125"/>
    <m/>
    <s v="Anne"/>
    <e v="#N/A"/>
  </r>
  <r>
    <d v="2017-04-04T00:00:00"/>
    <s v="April"/>
    <s v="Darrin Sayre"/>
    <x v="20"/>
    <x v="2"/>
    <s v="Phones"/>
    <s v="Panasonic KX - TS880B Telephone"/>
    <n v="41.22"/>
    <n v="1"/>
    <n v="11.13"/>
    <m/>
    <n v="0.27001455604075691"/>
    <m/>
    <s v="Darrin"/>
    <s v="OKAY"/>
  </r>
  <r>
    <d v="2017-04-04T00:00:00"/>
    <s v="April"/>
    <s v="Darrin Sayre"/>
    <x v="20"/>
    <x v="0"/>
    <s v="Supplies"/>
    <s v="Premier Automatic Letter Opener"/>
    <n v="240.37"/>
    <n v="1"/>
    <n v="7.21"/>
    <m/>
    <n v="2.9995423721762282E-2"/>
    <m/>
    <s v="Darrin"/>
    <s v="GREAT"/>
  </r>
  <r>
    <d v="2017-04-04T00:00:00"/>
    <s v="April"/>
    <s v="Darrin Sayre"/>
    <x v="20"/>
    <x v="2"/>
    <s v="Phones"/>
    <s v="LG Electronics Tone+ HBS-730 Bluetooth Headset"/>
    <n v="119.02"/>
    <n v="2"/>
    <n v="33.33"/>
    <m/>
    <n v="0.28003696857670979"/>
    <m/>
    <s v="Darrin"/>
    <e v="#N/A"/>
  </r>
  <r>
    <d v="2017-04-04T00:00:00"/>
    <s v="April"/>
    <s v="Penelope Sewall"/>
    <x v="20"/>
    <x v="0"/>
    <s v="Envelopes"/>
    <s v="Brown Kraft Recycled Envelopes"/>
    <n v="16.98"/>
    <n v="1"/>
    <n v="8.49"/>
    <m/>
    <n v="0.5"/>
    <m/>
    <s v="Penelope"/>
    <s v="OKAY"/>
  </r>
  <r>
    <d v="2017-04-04T00:00:00"/>
    <s v="April"/>
    <s v="Tom Ashbrook"/>
    <x v="20"/>
    <x v="0"/>
    <s v="Art"/>
    <s v="Newell 326"/>
    <n v="7.04"/>
    <n v="4"/>
    <n v="2.04"/>
    <m/>
    <n v="0.28977272727272729"/>
    <m/>
    <s v="Tom"/>
    <s v="OKAY"/>
  </r>
  <r>
    <d v="2017-04-06T00:00:00"/>
    <s v="April"/>
    <s v="Max Ludwig"/>
    <x v="30"/>
    <x v="0"/>
    <s v="Paper"/>
    <s v="Easy-staple paper"/>
    <n v="106.32"/>
    <n v="3"/>
    <n v="49.97"/>
    <m/>
    <n v="0.4699962377727615"/>
    <m/>
    <s v="Max"/>
    <e v="#N/A"/>
  </r>
  <r>
    <d v="2017-04-06T00:00:00"/>
    <s v="April"/>
    <s v="Charles Sheldon"/>
    <x v="15"/>
    <x v="0"/>
    <s v="Binders"/>
    <s v="3M Organizer Strips"/>
    <n v="8.1"/>
    <n v="5"/>
    <n v="-5.94"/>
    <m/>
    <n v="-0.73333333333333339"/>
    <m/>
    <s v="Charles"/>
    <s v="OKAY"/>
  </r>
  <r>
    <d v="2017-04-07T00:00:00"/>
    <s v="April"/>
    <s v="Christopher Schild"/>
    <x v="16"/>
    <x v="1"/>
    <s v="Tables"/>
    <s v="Bush Advantage Collection Round Conference Table"/>
    <n v="233.86"/>
    <n v="2"/>
    <n v="-102.05"/>
    <m/>
    <n v="-0.43637218848883946"/>
    <m/>
    <s v="Christopher"/>
    <s v="GREAT"/>
  </r>
  <r>
    <d v="2017-04-07T00:00:00"/>
    <s v="April"/>
    <s v="Christopher Schild"/>
    <x v="16"/>
    <x v="1"/>
    <s v="Tables"/>
    <s v="Bretford Rectangular Conference Table Tops"/>
    <n v="620.61"/>
    <n v="3"/>
    <n v="-248.25"/>
    <m/>
    <n v="-0.40000966790738146"/>
    <m/>
    <s v="Christopher"/>
    <s v="GOOD"/>
  </r>
  <r>
    <d v="2017-04-07T00:00:00"/>
    <s v="April"/>
    <s v="Christopher Schild"/>
    <x v="16"/>
    <x v="0"/>
    <s v="Binders"/>
    <s v="GBC Instant Index System for Binding Systems"/>
    <n v="5.33"/>
    <n v="2"/>
    <n v="-3.55"/>
    <m/>
    <n v="-0.66604127579737327"/>
    <m/>
    <s v="Christopher"/>
    <s v="OKAY"/>
  </r>
  <r>
    <d v="2017-04-07T00:00:00"/>
    <s v="April"/>
    <s v="Christopher Schild"/>
    <x v="16"/>
    <x v="1"/>
    <s v="Furnishings"/>
    <s v="Tenex Contemporary Contur Chairmats for Low and Medium Pile Carpet, Computer, 39&quot; x 49&quot;"/>
    <n v="258.07"/>
    <n v="3"/>
    <n v="0"/>
    <m/>
    <n v="0"/>
    <m/>
    <s v="Christopher"/>
    <s v="GREAT"/>
  </r>
  <r>
    <d v="2017-04-07T00:00:00"/>
    <s v="April"/>
    <s v="Christopher Schild"/>
    <x v="16"/>
    <x v="2"/>
    <s v="Accessories"/>
    <s v="LogitechÂ P710e Mobile Speakerphone"/>
    <n v="617.98"/>
    <n v="3"/>
    <n v="-7.72"/>
    <m/>
    <n v="-1.2492313667108967E-2"/>
    <m/>
    <s v="Christopher"/>
    <s v="GOOD"/>
  </r>
  <r>
    <d v="2017-04-07T00:00:00"/>
    <s v="April"/>
    <s v="Hallie Redmond"/>
    <x v="16"/>
    <x v="0"/>
    <s v="Art"/>
    <s v="50 Colored Long Pencils"/>
    <n v="16.260000000000002"/>
    <n v="2"/>
    <n v="1.22"/>
    <m/>
    <n v="7.5030750307503072E-2"/>
    <m/>
    <s v="Hallie"/>
    <s v="OKAY"/>
  </r>
  <r>
    <d v="2017-04-07T00:00:00"/>
    <s v="April"/>
    <s v="Hallie Redmond"/>
    <x v="16"/>
    <x v="2"/>
    <s v="Phones"/>
    <s v="AT&amp;T 1080 Corded phone"/>
    <n v="219.18"/>
    <n v="2"/>
    <n v="19.18"/>
    <m/>
    <n v="8.7507984305137329E-2"/>
    <m/>
    <s v="Hallie"/>
    <e v="#N/A"/>
  </r>
  <r>
    <d v="2017-04-08T00:00:00"/>
    <s v="April"/>
    <s v="Denise Monton"/>
    <x v="4"/>
    <x v="1"/>
    <s v="Furnishings"/>
    <s v="Eldon Expressions Punched Metal &amp; Wood Desk Accessories, Black &amp; Cherry"/>
    <n v="56.28"/>
    <n v="6"/>
    <n v="15.76"/>
    <m/>
    <n v="0.2800284292821606"/>
    <m/>
    <s v="Denise"/>
    <s v="OKAY"/>
  </r>
  <r>
    <d v="2017-04-08T00:00:00"/>
    <s v="April"/>
    <s v="Denise Monton"/>
    <x v="4"/>
    <x v="0"/>
    <s v="Binders"/>
    <s v="GBC DocuBind TL300 Electric Binding System"/>
    <n v="2690.97"/>
    <n v="3"/>
    <n v="1264.76"/>
    <m/>
    <n v="0.47000152361416148"/>
    <m/>
    <s v="Denise"/>
    <s v="GOOD"/>
  </r>
  <r>
    <d v="2017-04-08T00:00:00"/>
    <s v="April"/>
    <s v="Karen Ferguson"/>
    <x v="23"/>
    <x v="0"/>
    <s v="Storage"/>
    <s v="Tennsco 16-Compartment Lockers with Coat Rack"/>
    <n v="2591.56"/>
    <n v="4"/>
    <n v="621.97"/>
    <m/>
    <n v="0.2399983021809258"/>
    <m/>
    <s v="Karen"/>
    <s v="GOOD"/>
  </r>
  <r>
    <d v="2017-04-08T00:00:00"/>
    <s v="April"/>
    <s v="Karen Ferguson"/>
    <x v="23"/>
    <x v="0"/>
    <s v="Appliances"/>
    <s v="Black &amp; Decker Filter for Double Action Dustbuster Cordless Vac BLDV7210"/>
    <n v="41.95"/>
    <n v="5"/>
    <n v="10.49"/>
    <m/>
    <n v="0.25005959475566147"/>
    <m/>
    <s v="Karen"/>
    <s v="OKAY"/>
  </r>
  <r>
    <d v="2017-04-08T00:00:00"/>
    <s v="April"/>
    <s v="Adrian Hane"/>
    <x v="3"/>
    <x v="0"/>
    <s v="Paper"/>
    <s v="Xerox 1891"/>
    <n v="244.55"/>
    <n v="5"/>
    <n v="114.94"/>
    <m/>
    <n v="0.47000613371498667"/>
    <m/>
    <s v="Adrian"/>
    <s v="GREAT"/>
  </r>
  <r>
    <d v="2017-04-08T00:00:00"/>
    <s v="April"/>
    <s v="Adrian Hane"/>
    <x v="3"/>
    <x v="0"/>
    <s v="Paper"/>
    <s v="Xerox 1942"/>
    <n v="195.76"/>
    <n v="4"/>
    <n v="97.88"/>
    <m/>
    <n v="0.5"/>
    <m/>
    <s v="Adrian"/>
    <s v="GREAT"/>
  </r>
  <r>
    <d v="2017-04-08T00:00:00"/>
    <s v="April"/>
    <s v="Nicole Hansen"/>
    <x v="14"/>
    <x v="1"/>
    <s v="Furnishings"/>
    <s v="3M Polarizing Task Lamp with Clamp Arm, Light Gray"/>
    <n v="273.95999999999998"/>
    <n v="2"/>
    <n v="71.23"/>
    <m/>
    <n v="0.26000146006716313"/>
    <m/>
    <s v="Nicole"/>
    <s v="GREAT"/>
  </r>
  <r>
    <d v="2017-04-08T00:00:00"/>
    <s v="April"/>
    <s v="Nicole Hansen"/>
    <x v="14"/>
    <x v="1"/>
    <s v="Furnishings"/>
    <s v="Luxo Professional Combination Clamp-On Lamps"/>
    <n v="306.89999999999998"/>
    <n v="3"/>
    <n v="79.790000000000006"/>
    <m/>
    <n v="0.25998696643857938"/>
    <m/>
    <s v="Nicole"/>
    <e v="#N/A"/>
  </r>
  <r>
    <d v="2017-04-09T00:00:00"/>
    <s v="April"/>
    <s v="Bryan Spruell"/>
    <x v="20"/>
    <x v="0"/>
    <s v="Labels"/>
    <s v="Color-Coded Legal Exhibit Labels"/>
    <n v="9.82"/>
    <n v="2"/>
    <n v="4.8099999999999996"/>
    <m/>
    <n v="0.48981670061099791"/>
    <m/>
    <s v="Bryan"/>
    <s v="OKAY"/>
  </r>
  <r>
    <d v="2017-04-09T00:00:00"/>
    <s v="April"/>
    <s v="Bryan Spruell"/>
    <x v="20"/>
    <x v="0"/>
    <s v="Art"/>
    <s v="Bulldog Vacuum Base Pencil Sharpener"/>
    <n v="35.97"/>
    <n v="3"/>
    <n v="9.7100000000000009"/>
    <m/>
    <n v="0.26994717820405895"/>
    <m/>
    <s v="Bryan"/>
    <s v="OKAY"/>
  </r>
  <r>
    <d v="2017-04-09T00:00:00"/>
    <s v="April"/>
    <s v="Bryan Spruell"/>
    <x v="20"/>
    <x v="0"/>
    <s v="Paper"/>
    <s v="Xerox 212"/>
    <n v="12.96"/>
    <n v="2"/>
    <n v="6.22"/>
    <m/>
    <n v="0.47993827160493824"/>
    <m/>
    <s v="Bryan"/>
    <s v="OKAY"/>
  </r>
  <r>
    <d v="2017-04-09T00:00:00"/>
    <s v="April"/>
    <s v="Bryan Spruell"/>
    <x v="20"/>
    <x v="0"/>
    <s v="Paper"/>
    <s v="Computer Printout Paper with Letter-Trim Fine Perforations"/>
    <n v="191.6"/>
    <n v="4"/>
    <n v="91.97"/>
    <m/>
    <n v="0.48001043841336116"/>
    <m/>
    <s v="Bryan"/>
    <e v="#N/A"/>
  </r>
  <r>
    <d v="2017-04-09T00:00:00"/>
    <s v="April"/>
    <s v="Bryan Spruell"/>
    <x v="20"/>
    <x v="0"/>
    <s v="Labels"/>
    <s v="Avery File Folder Labels"/>
    <n v="8.64"/>
    <n v="3"/>
    <n v="4.2300000000000004"/>
    <m/>
    <n v="0.48958333333333337"/>
    <m/>
    <s v="Bryan"/>
    <s v="OKAY"/>
  </r>
  <r>
    <d v="2017-04-09T00:00:00"/>
    <s v="April"/>
    <s v="Bryan Spruell"/>
    <x v="20"/>
    <x v="0"/>
    <s v="Storage"/>
    <s v="Office Impressions Heavy Duty Welded Shelving &amp; Multimedia Storage Drawers"/>
    <n v="501.81"/>
    <n v="3"/>
    <n v="0"/>
    <m/>
    <n v="0"/>
    <m/>
    <s v="Bryan"/>
    <s v="GOOD"/>
  </r>
  <r>
    <d v="2017-04-09T00:00:00"/>
    <s v="April"/>
    <s v="Sue Ann Reed"/>
    <x v="16"/>
    <x v="0"/>
    <s v="Labels"/>
    <s v="Avery 48"/>
    <n v="15.12"/>
    <n v="3"/>
    <n v="4.91"/>
    <m/>
    <n v="0.32473544973544977"/>
    <m/>
    <s v="Sue"/>
    <s v="OKAY"/>
  </r>
  <r>
    <d v="2017-04-09T00:00:00"/>
    <s v="April"/>
    <s v="Sue Ann Reed"/>
    <x v="16"/>
    <x v="0"/>
    <s v="Binders"/>
    <s v="Avery Arch Ring Binders"/>
    <n v="17.43"/>
    <n v="1"/>
    <n v="-13.36"/>
    <m/>
    <n v="-0.76649454962707975"/>
    <m/>
    <s v="Sue"/>
    <s v="OKAY"/>
  </r>
  <r>
    <d v="2017-04-09T00:00:00"/>
    <s v="April"/>
    <s v="Sue Ann Reed"/>
    <x v="16"/>
    <x v="0"/>
    <s v="Paper"/>
    <s v="Xerox 1915"/>
    <n v="251.64"/>
    <n v="3"/>
    <n v="88.07"/>
    <m/>
    <n v="0.34998410427594978"/>
    <m/>
    <s v="Sue"/>
    <s v="GREAT"/>
  </r>
  <r>
    <d v="2017-04-09T00:00:00"/>
    <s v="April"/>
    <s v="Ken Lonsdale"/>
    <x v="14"/>
    <x v="0"/>
    <s v="Binders"/>
    <s v="GBC Recycled Regency Composition Covers"/>
    <n v="478.24"/>
    <n v="8"/>
    <n v="219.99"/>
    <m/>
    <n v="0.4599991635998662"/>
    <m/>
    <s v="Ken"/>
    <e v="#N/A"/>
  </r>
  <r>
    <d v="2017-04-09T00:00:00"/>
    <s v="April"/>
    <s v="Noah Childs"/>
    <x v="2"/>
    <x v="0"/>
    <s v="Binders"/>
    <s v="Tuf-Vin Binders"/>
    <n v="37.9"/>
    <n v="4"/>
    <n v="-29.05"/>
    <m/>
    <n v="-0.76649076517150405"/>
    <m/>
    <s v="Noah"/>
    <s v="OKAY"/>
  </r>
  <r>
    <d v="2017-04-09T00:00:00"/>
    <s v="April"/>
    <s v="Noah Childs"/>
    <x v="2"/>
    <x v="0"/>
    <s v="Paper"/>
    <s v="Xerox 1893"/>
    <n v="65.58"/>
    <n v="2"/>
    <n v="23.77"/>
    <m/>
    <n v="0.36245806648368406"/>
    <m/>
    <s v="Noah"/>
    <s v="OKAY"/>
  </r>
  <r>
    <d v="2017-04-10T00:00:00"/>
    <s v="April"/>
    <s v="Sanjit Jacobs"/>
    <x v="23"/>
    <x v="0"/>
    <s v="Paper"/>
    <s v="Wirebound Message Books, Two 4 1/4&quot; x 5&quot; Forms per Page"/>
    <n v="7.61"/>
    <n v="1"/>
    <n v="3.58"/>
    <m/>
    <n v="0.47043363994743759"/>
    <m/>
    <s v="Sanjit"/>
    <s v="OKAY"/>
  </r>
  <r>
    <d v="2017-04-10T00:00:00"/>
    <s v="April"/>
    <s v="Sanjit Jacobs"/>
    <x v="23"/>
    <x v="0"/>
    <s v="Fasteners"/>
    <s v="OIC Binder Clips"/>
    <n v="7.16"/>
    <n v="2"/>
    <n v="3.58"/>
    <m/>
    <n v="0.5"/>
    <m/>
    <s v="Sanjit"/>
    <s v="OKAY"/>
  </r>
  <r>
    <d v="2017-04-10T00:00:00"/>
    <s v="April"/>
    <s v="Russell D'Ascenzo"/>
    <x v="0"/>
    <x v="0"/>
    <s v="Paper"/>
    <s v="Xerox 1894"/>
    <n v="10.37"/>
    <n v="2"/>
    <n v="3.63"/>
    <m/>
    <n v="0.35004821600771457"/>
    <m/>
    <s v="Russell"/>
    <s v="OKAY"/>
  </r>
  <r>
    <d v="2017-04-10T00:00:00"/>
    <s v="April"/>
    <s v="Russell D'Ascenzo"/>
    <x v="0"/>
    <x v="2"/>
    <s v="Accessories"/>
    <s v="LogitechÂ MX Performance Wireless Mouse"/>
    <n v="95.74"/>
    <n v="3"/>
    <n v="20.34"/>
    <m/>
    <n v="0.21245038646333822"/>
    <m/>
    <s v="Russell"/>
    <s v="OKAY"/>
  </r>
  <r>
    <d v="2017-04-10T00:00:00"/>
    <s v="April"/>
    <s v="Mitch Gastineau"/>
    <x v="16"/>
    <x v="1"/>
    <s v="Furnishings"/>
    <s v="Stackable Trays"/>
    <n v="12.32"/>
    <n v="5"/>
    <n v="1.85"/>
    <m/>
    <n v="0.15016233766233766"/>
    <m/>
    <s v="Mitch"/>
    <s v="OKAY"/>
  </r>
  <r>
    <d v="2017-04-10T00:00:00"/>
    <s v="April"/>
    <s v="Mitch Gastineau"/>
    <x v="16"/>
    <x v="0"/>
    <s v="Binders"/>
    <s v="Acco Pressboard Covers with Storage Hooks, 14 7/8&quot; x 11&quot;, Light Blue"/>
    <n v="4.42"/>
    <n v="3"/>
    <n v="-3.09"/>
    <m/>
    <n v="-0.69909502262443435"/>
    <m/>
    <s v="Mitch"/>
    <s v="OKAY"/>
  </r>
  <r>
    <d v="2017-04-10T00:00:00"/>
    <s v="April"/>
    <s v="Dennis Bolton"/>
    <x v="37"/>
    <x v="2"/>
    <s v="Accessories"/>
    <s v="Logitech G700s Rechargeable Gaming Mouse"/>
    <n v="99.99"/>
    <n v="1"/>
    <n v="42"/>
    <m/>
    <n v="0.42004200420042004"/>
    <m/>
    <s v="Dennis"/>
    <s v="OKAY"/>
  </r>
  <r>
    <d v="2017-04-10T00:00:00"/>
    <s v="April"/>
    <s v="Dennis Bolton"/>
    <x v="37"/>
    <x v="0"/>
    <s v="Storage"/>
    <s v="Recycled Steel Personal File for Hanging File Folders"/>
    <n v="286.14999999999998"/>
    <n v="5"/>
    <n v="71.540000000000006"/>
    <m/>
    <n v="0.25000873667656826"/>
    <m/>
    <s v="Dennis"/>
    <s v="GREAT"/>
  </r>
  <r>
    <d v="2017-04-10T00:00:00"/>
    <s v="April"/>
    <s v="Bruce Stewart"/>
    <x v="2"/>
    <x v="0"/>
    <s v="Appliances"/>
    <s v="Tripp Lite Isotel 6 Outlet Surge Protector with Fax/Modem Protection"/>
    <n v="195.1"/>
    <n v="4"/>
    <n v="21.95"/>
    <m/>
    <n v="0.11250640697078421"/>
    <m/>
    <s v="Bruce"/>
    <e v="#N/A"/>
  </r>
  <r>
    <d v="2017-04-10T00:00:00"/>
    <s v="April"/>
    <s v="Bruce Stewart"/>
    <x v="2"/>
    <x v="1"/>
    <s v="Furnishings"/>
    <s v="Linden 10&quot; Round Wall Clock, Black"/>
    <n v="36.67"/>
    <n v="3"/>
    <n v="6.42"/>
    <m/>
    <n v="0.17507499318243794"/>
    <m/>
    <s v="Bruce"/>
    <s v="OKAY"/>
  </r>
  <r>
    <d v="2017-04-11T00:00:00"/>
    <s v="April"/>
    <s v="Luke Weiss"/>
    <x v="3"/>
    <x v="2"/>
    <s v="Accessories"/>
    <s v="SanDisk Ultra 64 GB MicroSDHC Class 10 Memory Card"/>
    <n v="199.95"/>
    <n v="5"/>
    <n v="21.99"/>
    <m/>
    <n v="0.1099774943735934"/>
    <m/>
    <s v="Luke"/>
    <e v="#N/A"/>
  </r>
  <r>
    <d v="2017-04-11T00:00:00"/>
    <s v="April"/>
    <s v="Luke Weiss"/>
    <x v="3"/>
    <x v="0"/>
    <s v="Art"/>
    <s v="Dixon Ticonderoga Erasable Colored Pencil Set, 12-Color"/>
    <n v="41.86"/>
    <n v="7"/>
    <n v="14.23"/>
    <m/>
    <n v="0.33994266602962259"/>
    <m/>
    <s v="Luke"/>
    <s v="OKAY"/>
  </r>
  <r>
    <d v="2017-04-11T00:00:00"/>
    <s v="April"/>
    <s v="Sample Company A"/>
    <x v="0"/>
    <x v="0"/>
    <s v="Binders"/>
    <s v="Flexible Leather- Look Classic Collection Ring Binder"/>
    <n v="11.36"/>
    <n v="3"/>
    <n v="-17.05"/>
    <m/>
    <n v="-1.500880281690141"/>
    <m/>
    <s v="Sample"/>
    <s v="OKAY"/>
  </r>
  <r>
    <d v="2017-04-11T00:00:00"/>
    <s v="April"/>
    <s v="Jack Lebron"/>
    <x v="10"/>
    <x v="0"/>
    <s v="Storage"/>
    <s v="Sterilite Officeware Hinged File Box"/>
    <n v="16.77"/>
    <n v="2"/>
    <n v="1.47"/>
    <m/>
    <n v="8.7656529516994638E-2"/>
    <m/>
    <s v="Jack"/>
    <s v="OKAY"/>
  </r>
  <r>
    <d v="2017-04-11T00:00:00"/>
    <s v="April"/>
    <s v="Jack Lebron"/>
    <x v="10"/>
    <x v="2"/>
    <s v="Accessories"/>
    <s v="Kingston Digital DataTraveler 32GB USB 2.0"/>
    <n v="27.12"/>
    <n v="2"/>
    <n v="-4.75"/>
    <m/>
    <n v="-0.17514749262536872"/>
    <m/>
    <s v="Jack"/>
    <s v="OKAY"/>
  </r>
  <r>
    <d v="2017-04-11T00:00:00"/>
    <s v="April"/>
    <s v="Henry MacAllister"/>
    <x v="25"/>
    <x v="0"/>
    <s v="Art"/>
    <s v="Pencil and Crayon Sharpener"/>
    <n v="1.75"/>
    <n v="1"/>
    <n v="0.15"/>
    <m/>
    <n v="8.5714285714285715E-2"/>
    <m/>
    <s v="Henry"/>
    <s v="OKAY"/>
  </r>
  <r>
    <d v="2017-04-11T00:00:00"/>
    <s v="April"/>
    <s v="Henry MacAllister"/>
    <x v="25"/>
    <x v="0"/>
    <s v="Art"/>
    <s v="Newell 321"/>
    <n v="20.99"/>
    <n v="8"/>
    <n v="2.36"/>
    <m/>
    <n v="0.11243449261553121"/>
    <m/>
    <s v="Henry"/>
    <s v="OKAY"/>
  </r>
  <r>
    <d v="2017-04-12T00:00:00"/>
    <s v="April"/>
    <s v="Bill Donatelli"/>
    <x v="43"/>
    <x v="0"/>
    <s v="Binders"/>
    <s v="Storex Dura Pro Binders"/>
    <n v="29.7"/>
    <n v="5"/>
    <n v="13.37"/>
    <m/>
    <n v="0.45016835016835016"/>
    <m/>
    <s v="Bill"/>
    <s v="OKAY"/>
  </r>
  <r>
    <d v="2017-04-12T00:00:00"/>
    <s v="April"/>
    <s v="Bill Donatelli"/>
    <x v="43"/>
    <x v="0"/>
    <s v="Paper"/>
    <s v="Xerox 1948"/>
    <n v="39.96"/>
    <n v="4"/>
    <n v="17.98"/>
    <m/>
    <n v="0.44994994994994997"/>
    <m/>
    <s v="Bill"/>
    <s v="OKAY"/>
  </r>
  <r>
    <d v="2017-04-13T00:00:00"/>
    <s v="April"/>
    <s v="Rob Williams"/>
    <x v="22"/>
    <x v="0"/>
    <s v="Paper"/>
    <s v="Xerox 4200 Series MultiUse Premium Copy Paper (20Lb. and 84 Bright)"/>
    <n v="5.28"/>
    <n v="1"/>
    <n v="2.38"/>
    <m/>
    <n v="0.45075757575757569"/>
    <m/>
    <s v="Rob"/>
    <s v="OKAY"/>
  </r>
  <r>
    <d v="2017-04-13T00:00:00"/>
    <s v="April"/>
    <s v="Rob Williams"/>
    <x v="22"/>
    <x v="0"/>
    <s v="Binders"/>
    <s v="GBC DocuBind TL200 Manual Binding Machine"/>
    <n v="895.92"/>
    <n v="5"/>
    <n v="302.37"/>
    <m/>
    <n v="0.33749665148673991"/>
    <m/>
    <s v="Rob"/>
    <s v="GOOD"/>
  </r>
  <r>
    <d v="2017-04-13T00:00:00"/>
    <s v="April"/>
    <s v="Yana Sorensen"/>
    <x v="3"/>
    <x v="1"/>
    <s v="Chairs"/>
    <s v="Global Wood Trimmed Manager's Task Chair, Khaki"/>
    <n v="436.7"/>
    <n v="6"/>
    <n v="-38.21"/>
    <m/>
    <n v="-8.7497137623082213E-2"/>
    <m/>
    <s v="Yana"/>
    <e v="#N/A"/>
  </r>
  <r>
    <d v="2017-04-13T00:00:00"/>
    <s v="April"/>
    <s v="Dave Poirier"/>
    <x v="2"/>
    <x v="0"/>
    <s v="Fasteners"/>
    <s v="Translucent Push Pins by OIC"/>
    <n v="7.92"/>
    <n v="5"/>
    <n v="1.68"/>
    <m/>
    <n v="0.21212121212121213"/>
    <m/>
    <s v="Dave"/>
    <s v="OKAY"/>
  </r>
  <r>
    <d v="2017-04-14T00:00:00"/>
    <s v="April"/>
    <s v="Alan Barnes"/>
    <x v="10"/>
    <x v="0"/>
    <s v="Art"/>
    <s v="Zebra Zazzle Fluorescent Highlighters"/>
    <n v="14.59"/>
    <n v="3"/>
    <n v="2.5499999999999998"/>
    <m/>
    <n v="0.17477724468814254"/>
    <m/>
    <s v="Alan"/>
    <s v="OKAY"/>
  </r>
  <r>
    <d v="2017-04-14T00:00:00"/>
    <s v="April"/>
    <s v="Alan Barnes"/>
    <x v="10"/>
    <x v="0"/>
    <s v="Art"/>
    <s v="Sanford Prismacolor Professional Thick Lead Art Pencils, 36-Color Set"/>
    <n v="89.86"/>
    <n v="3"/>
    <n v="21.34"/>
    <m/>
    <n v="0.23748052526151792"/>
    <m/>
    <s v="Alan"/>
    <s v="OKAY"/>
  </r>
  <r>
    <d v="2017-04-14T00:00:00"/>
    <s v="April"/>
    <s v="Alan Barnes"/>
    <x v="10"/>
    <x v="0"/>
    <s v="Paper"/>
    <s v="Xerox 196"/>
    <n v="13.87"/>
    <n v="3"/>
    <n v="5.03"/>
    <m/>
    <n v="0.36265320836337422"/>
    <m/>
    <s v="Alan"/>
    <s v="OKAY"/>
  </r>
  <r>
    <d v="2017-04-14T00:00:00"/>
    <s v="April"/>
    <s v="Craig Leslie"/>
    <x v="24"/>
    <x v="0"/>
    <s v="Binders"/>
    <s v="Acco 3-Hole Punch"/>
    <n v="8.76"/>
    <n v="2"/>
    <n v="4.2"/>
    <m/>
    <n v="0.47945205479452058"/>
    <m/>
    <s v="Craig"/>
    <s v="OKAY"/>
  </r>
  <r>
    <d v="2017-04-14T00:00:00"/>
    <s v="April"/>
    <s v="Christine Sundaresam"/>
    <x v="20"/>
    <x v="0"/>
    <s v="Binders"/>
    <s v="Avery Non-Stick Binders"/>
    <n v="10.78"/>
    <n v="3"/>
    <n v="3.5"/>
    <m/>
    <n v="0.32467532467532467"/>
    <m/>
    <s v="Christine"/>
    <s v="OKAY"/>
  </r>
  <r>
    <d v="2017-04-14T00:00:00"/>
    <s v="April"/>
    <s v="Christine Sundaresam"/>
    <x v="20"/>
    <x v="1"/>
    <s v="Bookcases"/>
    <s v="Bush Westfield Collection Bookcases, Fully Assembled"/>
    <n v="242.35"/>
    <n v="3"/>
    <n v="9.09"/>
    <m/>
    <n v="3.7507736744377969E-2"/>
    <m/>
    <s v="Christine"/>
    <s v="GREAT"/>
  </r>
  <r>
    <d v="2017-04-14T00:00:00"/>
    <s v="April"/>
    <s v="Dorothy Wardle"/>
    <x v="25"/>
    <x v="1"/>
    <s v="Bookcases"/>
    <s v="Sauder Cornerstone Collection Library"/>
    <n v="198.27"/>
    <n v="8"/>
    <n v="-32.22"/>
    <m/>
    <n v="-0.16250567408079888"/>
    <m/>
    <s v="Dorothy"/>
    <e v="#N/A"/>
  </r>
  <r>
    <d v="2017-04-14T00:00:00"/>
    <s v="April"/>
    <s v="Harry Marie"/>
    <x v="23"/>
    <x v="1"/>
    <s v="Furnishings"/>
    <s v="Tensor Computer Mounted Lamp"/>
    <n v="74.45"/>
    <n v="5"/>
    <n v="20.100000000000001"/>
    <m/>
    <n v="0.26997985224983212"/>
    <m/>
    <s v="Harry"/>
    <s v="OKAY"/>
  </r>
  <r>
    <d v="2017-04-15T00:00:00"/>
    <s v="April"/>
    <s v="Andrew Allen"/>
    <x v="25"/>
    <x v="0"/>
    <s v="Paper"/>
    <s v="Xerox 1967"/>
    <n v="15.55"/>
    <n v="3"/>
    <n v="5.44"/>
    <m/>
    <n v="0.34983922829581993"/>
    <m/>
    <s v="Andrew"/>
    <s v="OKAY"/>
  </r>
  <r>
    <d v="2017-04-15T00:00:00"/>
    <s v="April"/>
    <s v="Shahid Hopkins"/>
    <x v="6"/>
    <x v="0"/>
    <s v="Art"/>
    <s v="Faber Castell Col-Erase Pencils"/>
    <n v="4.8899999999999997"/>
    <n v="1"/>
    <n v="2"/>
    <m/>
    <n v="0.40899795501022496"/>
    <m/>
    <s v="Shahid"/>
    <s v="OKAY"/>
  </r>
  <r>
    <d v="2017-04-15T00:00:00"/>
    <s v="April"/>
    <s v="Adam Hart"/>
    <x v="17"/>
    <x v="1"/>
    <s v="Furnishings"/>
    <s v="Howard Miller 12&quot; Round Wall Clock"/>
    <n v="196.45"/>
    <n v="5"/>
    <n v="70.72"/>
    <m/>
    <n v="0.35998981929244084"/>
    <m/>
    <s v="Adam"/>
    <e v="#N/A"/>
  </r>
  <r>
    <d v="2017-04-15T00:00:00"/>
    <s v="April"/>
    <s v="Noel Staavos"/>
    <x v="3"/>
    <x v="0"/>
    <s v="Paper"/>
    <s v="Xerox 1883"/>
    <n v="79.14"/>
    <n v="3"/>
    <n v="36.4"/>
    <m/>
    <n v="0.45994440232499367"/>
    <m/>
    <s v="Noel"/>
    <s v="OKAY"/>
  </r>
  <r>
    <d v="2017-04-15T00:00:00"/>
    <s v="April"/>
    <s v="Shirley Daniels"/>
    <x v="0"/>
    <x v="0"/>
    <s v="Paper"/>
    <s v="Xerox 207"/>
    <n v="20.74"/>
    <n v="4"/>
    <n v="7.26"/>
    <m/>
    <n v="0.35004821600771457"/>
    <m/>
    <s v="Shirley"/>
    <s v="OKAY"/>
  </r>
  <r>
    <d v="2017-04-15T00:00:00"/>
    <s v="April"/>
    <s v="Bart Pistole"/>
    <x v="16"/>
    <x v="0"/>
    <s v="Binders"/>
    <s v="VariCap6 Expandable Binder"/>
    <n v="15.57"/>
    <n v="3"/>
    <n v="-11.94"/>
    <m/>
    <n v="-0.76685934489402696"/>
    <m/>
    <s v="Bart"/>
    <s v="OKAY"/>
  </r>
  <r>
    <d v="2017-04-16T00:00:00"/>
    <s v="April"/>
    <s v="Paul Lucas"/>
    <x v="1"/>
    <x v="0"/>
    <s v="Art"/>
    <s v="Newell 325"/>
    <n v="16.52"/>
    <n v="5"/>
    <n v="2.0699999999999998"/>
    <m/>
    <n v="0.12530266343825666"/>
    <m/>
    <s v="Paul"/>
    <s v="OKAY"/>
  </r>
  <r>
    <d v="2017-04-16T00:00:00"/>
    <s v="April"/>
    <s v="Roy FranzÃ¶sisch"/>
    <x v="10"/>
    <x v="0"/>
    <s v="Binders"/>
    <s v="SpineVue Locking Slant-D Ring Binders by Cardinal"/>
    <n v="13.71"/>
    <n v="5"/>
    <n v="-10.050000000000001"/>
    <m/>
    <n v="-0.73304157549234139"/>
    <m/>
    <s v="Roy"/>
    <s v="OKAY"/>
  </r>
  <r>
    <d v="2017-04-16T00:00:00"/>
    <s v="April"/>
    <s v="Joel Eaton"/>
    <x v="3"/>
    <x v="0"/>
    <s v="Storage"/>
    <s v="Belkin 19&quot; Vented Equipment Shelf, Black"/>
    <n v="205.92"/>
    <n v="4"/>
    <n v="2.06"/>
    <m/>
    <n v="1.0003885003885004E-2"/>
    <m/>
    <s v="Joel"/>
    <s v="GREAT"/>
  </r>
  <r>
    <d v="2017-04-16T00:00:00"/>
    <s v="April"/>
    <s v="Joel Eaton"/>
    <x v="3"/>
    <x v="1"/>
    <s v="Bookcases"/>
    <s v="O'Sullivan Living Dimensions 2-Shelf Bookcases"/>
    <n v="102.83"/>
    <n v="1"/>
    <n v="-6.05"/>
    <m/>
    <n v="-5.8834970339395117E-2"/>
    <m/>
    <s v="Joel"/>
    <s v="GREAT"/>
  </r>
  <r>
    <d v="2017-04-16T00:00:00"/>
    <s v="April"/>
    <s v="Edward Becker"/>
    <x v="33"/>
    <x v="0"/>
    <s v="Supplies"/>
    <s v="Compact Automatic Electric Letter Opener"/>
    <n v="477.24"/>
    <n v="4"/>
    <n v="9.5399999999999991"/>
    <m/>
    <n v="1.9989942167462908E-2"/>
    <m/>
    <s v="Edward"/>
    <e v="#N/A"/>
  </r>
  <r>
    <d v="2017-04-16T00:00:00"/>
    <s v="April"/>
    <s v="Edward Becker"/>
    <x v="33"/>
    <x v="2"/>
    <s v="Accessories"/>
    <s v="SanDisk Ultra 16 GB MicroSDHC Class 10 Memory Card"/>
    <n v="25.98"/>
    <n v="2"/>
    <n v="1.56"/>
    <m/>
    <n v="6.0046189376443418E-2"/>
    <m/>
    <s v="Edward"/>
    <s v="OKAY"/>
  </r>
  <r>
    <d v="2017-04-16T00:00:00"/>
    <s v="April"/>
    <s v="Natalie DeCherney"/>
    <x v="0"/>
    <x v="0"/>
    <s v="Binders"/>
    <s v="Satellite Sectional Post Binders"/>
    <n v="26.05"/>
    <n v="3"/>
    <n v="-44.28"/>
    <m/>
    <n v="-1.6998080614203455"/>
    <m/>
    <s v="Natalie"/>
    <s v="OKAY"/>
  </r>
  <r>
    <d v="2017-04-16T00:00:00"/>
    <s v="April"/>
    <s v="Natalie DeCherney"/>
    <x v="0"/>
    <x v="0"/>
    <s v="Binders"/>
    <s v="GBC White Gloss Covers, Plain Front"/>
    <n v="2.9"/>
    <n v="1"/>
    <n v="-4.78"/>
    <m/>
    <n v="-1.6482758620689657"/>
    <m/>
    <s v="Natalie"/>
    <s v="OKAY"/>
  </r>
  <r>
    <d v="2017-04-16T00:00:00"/>
    <s v="April"/>
    <s v="Natalie DeCherney"/>
    <x v="0"/>
    <x v="0"/>
    <s v="Storage"/>
    <s v="Tennsco Commercial Shelving"/>
    <n v="32.54"/>
    <n v="2"/>
    <n v="-7.73"/>
    <m/>
    <n v="-0.23755377996312232"/>
    <m/>
    <s v="Natalie"/>
    <s v="OKAY"/>
  </r>
  <r>
    <d v="2017-04-16T00:00:00"/>
    <s v="April"/>
    <s v="Jesus Ocampo"/>
    <x v="3"/>
    <x v="0"/>
    <s v="Appliances"/>
    <s v="Hoover Commercial SteamVac"/>
    <n v="40.74"/>
    <n v="3"/>
    <n v="12.22"/>
    <m/>
    <n v="0.29995090819833087"/>
    <m/>
    <s v="Jesus"/>
    <s v="OKAY"/>
  </r>
  <r>
    <d v="2017-04-17T00:00:00"/>
    <s v="April"/>
    <s v="Sharelle Roach"/>
    <x v="26"/>
    <x v="0"/>
    <s v="Binders"/>
    <s v="Insertable Tab Post Binder Dividers"/>
    <n v="12.03"/>
    <n v="5"/>
    <n v="-9.2200000000000006"/>
    <m/>
    <n v="-0.76641729010806325"/>
    <m/>
    <s v="Sharelle"/>
    <s v="OKAY"/>
  </r>
  <r>
    <d v="2017-04-17T00:00:00"/>
    <s v="April"/>
    <s v="Sharelle Roach"/>
    <x v="26"/>
    <x v="2"/>
    <s v="Machines"/>
    <s v="Lexmark MX611dhe Monochrome Laser Printer"/>
    <n v="2549.9899999999998"/>
    <n v="5"/>
    <n v="-3399.98"/>
    <m/>
    <n v="-1.333330718943996"/>
    <m/>
    <s v="Sharelle"/>
    <s v="GOOD"/>
  </r>
  <r>
    <d v="2017-04-17T00:00:00"/>
    <s v="April"/>
    <s v="Sharelle Roach"/>
    <x v="26"/>
    <x v="0"/>
    <s v="Binders"/>
    <s v="GBC VeloBinder Manual Binding System"/>
    <n v="21.59"/>
    <n v="2"/>
    <n v="-15.84"/>
    <m/>
    <n v="-0.73367299675775821"/>
    <m/>
    <s v="Sharelle"/>
    <s v="OKAY"/>
  </r>
  <r>
    <d v="2017-04-17T00:00:00"/>
    <s v="April"/>
    <s v="Sharelle Roach"/>
    <x v="26"/>
    <x v="0"/>
    <s v="Binders"/>
    <s v="Cardinal Holdit Business Card Pockets"/>
    <n v="8.9600000000000009"/>
    <n v="6"/>
    <n v="-6.57"/>
    <m/>
    <n v="-0.73325892857142849"/>
    <m/>
    <s v="Sharelle"/>
    <s v="OKAY"/>
  </r>
  <r>
    <d v="2017-04-17T00:00:00"/>
    <s v="April"/>
    <s v="Sharelle Roach"/>
    <x v="26"/>
    <x v="0"/>
    <s v="Paper"/>
    <s v="Xerox 225"/>
    <n v="20.74"/>
    <n v="4"/>
    <n v="7.26"/>
    <m/>
    <n v="0.35004821600771457"/>
    <m/>
    <s v="Sharelle"/>
    <s v="OKAY"/>
  </r>
  <r>
    <d v="2017-04-17T00:00:00"/>
    <s v="April"/>
    <s v="Bruce Geld"/>
    <x v="2"/>
    <x v="1"/>
    <s v="Furnishings"/>
    <s v="Eldon Executive Woodline II Desk Accessories, Mahogany"/>
    <n v="60.31"/>
    <n v="3"/>
    <n v="5.28"/>
    <m/>
    <n v="8.7547670369756261E-2"/>
    <m/>
    <s v="Bruce"/>
    <s v="OKAY"/>
  </r>
  <r>
    <d v="2017-04-17T00:00:00"/>
    <s v="April"/>
    <s v="Pamela Stobb"/>
    <x v="3"/>
    <x v="0"/>
    <s v="Paper"/>
    <s v="Rediform S.O.S. 1-Up Phone Message Bk, 4-1/4x3-1/16 Bk, 1 Form/Pg, 40 Messages/Bk, 3/Pk"/>
    <n v="28.14"/>
    <n v="3"/>
    <n v="13.51"/>
    <m/>
    <n v="0.48009950248756217"/>
    <m/>
    <s v="Pamela"/>
    <s v="OKAY"/>
  </r>
  <r>
    <d v="2017-04-17T00:00:00"/>
    <s v="April"/>
    <s v="Pamela Stobb"/>
    <x v="3"/>
    <x v="0"/>
    <s v="Labels"/>
    <s v="Avery 517"/>
    <n v="7.38"/>
    <n v="2"/>
    <n v="3.47"/>
    <m/>
    <n v="0.47018970189701903"/>
    <m/>
    <s v="Pamela"/>
    <s v="OKAY"/>
  </r>
  <r>
    <d v="2017-04-17T00:00:00"/>
    <s v="April"/>
    <s v="Pamela Stobb"/>
    <x v="3"/>
    <x v="0"/>
    <s v="Fasteners"/>
    <s v="Stockwell Push Pins"/>
    <n v="10.9"/>
    <n v="5"/>
    <n v="3.6"/>
    <m/>
    <n v="0.33027522935779818"/>
    <m/>
    <s v="Pamela"/>
    <s v="OKAY"/>
  </r>
  <r>
    <d v="2017-04-17T00:00:00"/>
    <s v="April"/>
    <s v="Pamela Stobb"/>
    <x v="3"/>
    <x v="2"/>
    <s v="Accessories"/>
    <s v="Logitech Wireless Touch Keyboard K400"/>
    <n v="274.89"/>
    <n v="11"/>
    <n v="46.73"/>
    <m/>
    <n v="0.16999527083560698"/>
    <m/>
    <s v="Pamela"/>
    <e v="#N/A"/>
  </r>
  <r>
    <d v="2017-04-17T00:00:00"/>
    <s v="April"/>
    <s v="Pamela Stobb"/>
    <x v="3"/>
    <x v="0"/>
    <s v="Labels"/>
    <s v="Avery 474"/>
    <n v="23.04"/>
    <n v="8"/>
    <n v="11.29"/>
    <m/>
    <n v="0.4900173611111111"/>
    <m/>
    <s v="Pamela"/>
    <s v="OKAY"/>
  </r>
  <r>
    <d v="2017-04-17T00:00:00"/>
    <s v="April"/>
    <s v="Pamela Stobb"/>
    <x v="3"/>
    <x v="1"/>
    <s v="Chairs"/>
    <s v="Global Wood Trimmed Manager's Task Chair, Khaki"/>
    <n v="218.35"/>
    <n v="3"/>
    <n v="-19.11"/>
    <m/>
    <n v="-8.7520036638424545E-2"/>
    <m/>
    <s v="Pamela"/>
    <s v="GREAT"/>
  </r>
  <r>
    <d v="2017-04-17T00:00:00"/>
    <s v="April"/>
    <s v="Brendan Murry"/>
    <x v="1"/>
    <x v="0"/>
    <s v="Storage"/>
    <s v="Carina Media Storage Towers in Natural &amp; Black"/>
    <n v="195.14"/>
    <n v="4"/>
    <n v="-43.91"/>
    <m/>
    <n v="-0.22501793584093471"/>
    <m/>
    <s v="Brendan"/>
    <e v="#N/A"/>
  </r>
  <r>
    <d v="2017-04-20T00:00:00"/>
    <s v="April"/>
    <s v="Sanjit Jacobs"/>
    <x v="1"/>
    <x v="1"/>
    <s v="Furnishings"/>
    <s v="Eldon Cleatmat Chair Mats for Medium Pile Carpets"/>
    <n v="44.4"/>
    <n v="2"/>
    <n v="-52.17"/>
    <m/>
    <n v="-1.175"/>
    <m/>
    <s v="Sanjit"/>
    <s v="OKAY"/>
  </r>
  <r>
    <d v="2017-04-20T00:00:00"/>
    <s v="April"/>
    <s v="Cynthia Voltz"/>
    <x v="2"/>
    <x v="1"/>
    <s v="Furnishings"/>
    <s v="Computer Room Manger, 14&quot;"/>
    <n v="51.97"/>
    <n v="2"/>
    <n v="10.39"/>
    <m/>
    <n v="0.19992303251876084"/>
    <m/>
    <s v="Cynthia"/>
    <s v="OKAY"/>
  </r>
  <r>
    <d v="2017-04-20T00:00:00"/>
    <s v="April"/>
    <s v="Cynthia Voltz"/>
    <x v="2"/>
    <x v="0"/>
    <s v="Storage"/>
    <s v="Sortfiler Multipurpose Personal File Organizer, Black"/>
    <n v="51.34"/>
    <n v="3"/>
    <n v="5.78"/>
    <m/>
    <n v="0.11258278145695363"/>
    <m/>
    <s v="Cynthia"/>
    <s v="OKAY"/>
  </r>
  <r>
    <d v="2017-04-20T00:00:00"/>
    <s v="April"/>
    <s v="Cynthia Voltz"/>
    <x v="2"/>
    <x v="0"/>
    <s v="Storage"/>
    <s v="Deluxe Rollaway Locking File with Drawer"/>
    <n v="332.7"/>
    <n v="1"/>
    <n v="33.270000000000003"/>
    <m/>
    <n v="0.10000000000000002"/>
    <m/>
    <s v="Cynthia"/>
    <e v="#N/A"/>
  </r>
  <r>
    <d v="2017-04-20T00:00:00"/>
    <s v="April"/>
    <s v="Cynthia Voltz"/>
    <x v="2"/>
    <x v="1"/>
    <s v="Furnishings"/>
    <s v="Executive Impressions 12&quot; Wall Clock"/>
    <n v="42.41"/>
    <n v="3"/>
    <n v="9.5399999999999991"/>
    <m/>
    <n v="0.224946946474888"/>
    <m/>
    <s v="Cynthia"/>
    <s v="OKAY"/>
  </r>
  <r>
    <d v="2017-04-20T00:00:00"/>
    <s v="April"/>
    <s v="Sarah Jordon"/>
    <x v="1"/>
    <x v="1"/>
    <s v="Chairs"/>
    <s v="DMI Arturo Collection Mission-style Design Wood Chair"/>
    <n v="317.06"/>
    <n v="3"/>
    <n v="-18.12"/>
    <m/>
    <n v="-5.7150066233520473E-2"/>
    <m/>
    <s v="Sarah"/>
    <e v="#N/A"/>
  </r>
  <r>
    <d v="2017-04-20T00:00:00"/>
    <s v="April"/>
    <s v="Sarah Jordon"/>
    <x v="1"/>
    <x v="0"/>
    <s v="Art"/>
    <s v="Lumber Crayons"/>
    <n v="15.76"/>
    <n v="2"/>
    <n v="3.55"/>
    <m/>
    <n v="0.22525380710659898"/>
    <m/>
    <s v="Sarah"/>
    <s v="OKAY"/>
  </r>
  <r>
    <d v="2017-04-20T00:00:00"/>
    <s v="April"/>
    <s v="Sarah Jordon"/>
    <x v="1"/>
    <x v="1"/>
    <s v="Furnishings"/>
    <s v="Master Caster Door Stop, Large Neon Orange"/>
    <n v="14.56"/>
    <n v="5"/>
    <n v="-6.19"/>
    <m/>
    <n v="-0.42513736263736263"/>
    <m/>
    <s v="Sarah"/>
    <s v="OKAY"/>
  </r>
  <r>
    <d v="2017-04-20T00:00:00"/>
    <s v="April"/>
    <s v="Christina VanderZanden"/>
    <x v="14"/>
    <x v="0"/>
    <s v="Binders"/>
    <s v="Premium Transparent Presentation Covers by GBC"/>
    <n v="146.86000000000001"/>
    <n v="7"/>
    <n v="70.489999999999995"/>
    <m/>
    <n v="0.47998093422306953"/>
    <m/>
    <s v="Christina"/>
    <e v="#N/A"/>
  </r>
  <r>
    <d v="2017-04-20T00:00:00"/>
    <s v="April"/>
    <s v="Christina VanderZanden"/>
    <x v="14"/>
    <x v="0"/>
    <s v="Binders"/>
    <s v="Cardinal EasyOpen D-Ring Binders"/>
    <n v="36.56"/>
    <n v="4"/>
    <n v="18.28"/>
    <m/>
    <n v="0.5"/>
    <m/>
    <s v="Christina"/>
    <s v="OKAY"/>
  </r>
  <r>
    <d v="2017-04-20T00:00:00"/>
    <s v="April"/>
    <s v="Brad Eason"/>
    <x v="10"/>
    <x v="0"/>
    <s v="Storage"/>
    <s v="Tennsco 6- and 18-Compartment Lockers"/>
    <n v="848.54"/>
    <n v="4"/>
    <n v="-21.21"/>
    <m/>
    <n v="-2.4995875268107575E-2"/>
    <m/>
    <s v="Brad"/>
    <s v="GOOD"/>
  </r>
  <r>
    <d v="2017-04-20T00:00:00"/>
    <s v="April"/>
    <s v="Brad Eason"/>
    <x v="10"/>
    <x v="0"/>
    <s v="Binders"/>
    <s v="Wilson Jones Clip &amp; Carry Folder Binder Tool for Ring Binders, Clear"/>
    <n v="8.6999999999999993"/>
    <n v="5"/>
    <n v="-6.38"/>
    <m/>
    <n v="-0.73333333333333339"/>
    <m/>
    <s v="Brad"/>
    <s v="OKAY"/>
  </r>
  <r>
    <d v="2017-04-20T00:00:00"/>
    <s v="April"/>
    <s v="Brad Eason"/>
    <x v="10"/>
    <x v="2"/>
    <s v="Phones"/>
    <s v="Avaya 5410 Digital phone"/>
    <n v="122.38"/>
    <n v="3"/>
    <n v="-24.48"/>
    <m/>
    <n v="-0.20003268507926134"/>
    <m/>
    <s v="Brad"/>
    <e v="#N/A"/>
  </r>
  <r>
    <d v="2017-04-21T00:00:00"/>
    <s v="April"/>
    <s v="Shirley Jackson"/>
    <x v="0"/>
    <x v="0"/>
    <s v="Appliances"/>
    <s v="Acco 7-Outlet Masterpiece Power Center, Wihtout Fax/Phone Line Protection"/>
    <n v="97.26"/>
    <n v="4"/>
    <n v="-243.16"/>
    <m/>
    <n v="-2.500102817191034"/>
    <m/>
    <s v="Shirley"/>
    <s v="OKAY"/>
  </r>
  <r>
    <d v="2017-04-21T00:00:00"/>
    <s v="April"/>
    <s v="Resi PÃ¶lking"/>
    <x v="0"/>
    <x v="0"/>
    <s v="Binders"/>
    <s v="Avery Non-Stick Binders"/>
    <n v="2.69"/>
    <n v="3"/>
    <n v="-4.71"/>
    <m/>
    <n v="-1.7509293680297398"/>
    <m/>
    <s v="Resi"/>
    <s v="OKAY"/>
  </r>
  <r>
    <d v="2017-04-21T00:00:00"/>
    <s v="April"/>
    <s v="Resi PÃ¶lking"/>
    <x v="0"/>
    <x v="0"/>
    <s v="Binders"/>
    <s v="UniKeep View Case Binders"/>
    <n v="2.93"/>
    <n v="3"/>
    <n v="-4.99"/>
    <m/>
    <n v="-1.7030716723549488"/>
    <m/>
    <s v="Resi"/>
    <s v="OKAY"/>
  </r>
  <r>
    <d v="2017-04-21T00:00:00"/>
    <s v="April"/>
    <s v="Joni Wasserman"/>
    <x v="22"/>
    <x v="2"/>
    <s v="Accessories"/>
    <s v="Verbatim Slim CD and DVD Storage Cases, 50/Pack"/>
    <n v="11.54"/>
    <n v="1"/>
    <n v="3.46"/>
    <m/>
    <n v="0.29982668977469673"/>
    <m/>
    <s v="Joni"/>
    <s v="OKAY"/>
  </r>
  <r>
    <d v="2017-04-21T00:00:00"/>
    <s v="April"/>
    <s v="Joni Wasserman"/>
    <x v="22"/>
    <x v="1"/>
    <s v="Furnishings"/>
    <s v="Eldon Advantage Foldable Chair Mats for Low Pile Carpets"/>
    <n v="162.6"/>
    <n v="3"/>
    <n v="34.15"/>
    <m/>
    <n v="0.21002460024600245"/>
    <m/>
    <s v="Joni"/>
    <s v="GREAT"/>
  </r>
  <r>
    <d v="2017-04-21T00:00:00"/>
    <s v="April"/>
    <s v="Janet Martin"/>
    <x v="36"/>
    <x v="1"/>
    <s v="Chairs"/>
    <s v="Global Fabric Manager's Chair, Dark Gray"/>
    <n v="908.82"/>
    <n v="9"/>
    <n v="227.21"/>
    <m/>
    <n v="0.25000550163948854"/>
    <m/>
    <s v="Janet"/>
    <s v="GOOD"/>
  </r>
  <r>
    <d v="2017-04-21T00:00:00"/>
    <s v="April"/>
    <s v="Katherine Nockton"/>
    <x v="0"/>
    <x v="2"/>
    <s v="Accessories"/>
    <s v="LogitechÂ LS21 Speaker System - PC Multimedia - 2.1-CH - Wired"/>
    <n v="47.98"/>
    <n v="3"/>
    <n v="8.4"/>
    <m/>
    <n v="0.17507294706127555"/>
    <m/>
    <s v="Katherine"/>
    <s v="OKAY"/>
  </r>
  <r>
    <d v="2017-04-21T00:00:00"/>
    <s v="April"/>
    <s v="Katherine Nockton"/>
    <x v="0"/>
    <x v="0"/>
    <s v="Paper"/>
    <s v="Xerox 230"/>
    <n v="20.74"/>
    <n v="4"/>
    <n v="7.26"/>
    <m/>
    <n v="0.35004821600771457"/>
    <m/>
    <s v="Katherine"/>
    <s v="OKAY"/>
  </r>
  <r>
    <d v="2017-04-22T00:00:00"/>
    <s v="April"/>
    <s v="Gary McGarr"/>
    <x v="3"/>
    <x v="1"/>
    <s v="Furnishings"/>
    <s v="Eldon Stackable Tray, Side-Load, Legal, Smoke"/>
    <n v="18.28"/>
    <n v="2"/>
    <n v="6.22"/>
    <m/>
    <n v="0.34026258205689275"/>
    <m/>
    <s v="Gary"/>
    <s v="OKAY"/>
  </r>
  <r>
    <d v="2017-04-22T00:00:00"/>
    <s v="April"/>
    <s v="Meg O'Connel"/>
    <x v="2"/>
    <x v="1"/>
    <s v="Furnishings"/>
    <s v="Tenex 46&quot; x 60&quot; Computer Anti-Static Chairmat, Rectangular Shaped"/>
    <n v="254.35"/>
    <n v="3"/>
    <n v="0"/>
    <m/>
    <n v="0"/>
    <m/>
    <s v="Meg"/>
    <s v="GREAT"/>
  </r>
  <r>
    <d v="2017-04-22T00:00:00"/>
    <s v="April"/>
    <s v="Bruce Degenhardt"/>
    <x v="4"/>
    <x v="0"/>
    <s v="Storage"/>
    <s v="Tennsco Double-Tier Lockers"/>
    <n v="675.06"/>
    <n v="3"/>
    <n v="87.76"/>
    <m/>
    <n v="0.1300032589695731"/>
    <m/>
    <s v="Bruce"/>
    <s v="GOOD"/>
  </r>
  <r>
    <d v="2017-04-23T00:00:00"/>
    <s v="April"/>
    <s v="Sally Knutson"/>
    <x v="20"/>
    <x v="0"/>
    <s v="Appliances"/>
    <s v="Tripp Lite Isotel 6 Outlet Surge Protector with Fax/Modem Protection"/>
    <n v="121.94"/>
    <n v="2"/>
    <n v="35.36"/>
    <m/>
    <n v="0.28997867803837951"/>
    <m/>
    <s v="Sally"/>
    <s v="GREAT"/>
  </r>
  <r>
    <d v="2017-04-23T00:00:00"/>
    <s v="April"/>
    <s v="Sally Knutson"/>
    <x v="20"/>
    <x v="0"/>
    <s v="Supplies"/>
    <s v="Acme 10&quot; Easy Grip Assistive Scissors"/>
    <n v="122.71"/>
    <n v="7"/>
    <n v="36.81"/>
    <m/>
    <n v="0.29997555211474208"/>
    <m/>
    <s v="Sally"/>
    <s v="GREAT"/>
  </r>
  <r>
    <d v="2017-04-23T00:00:00"/>
    <s v="April"/>
    <s v="Sean Christensen"/>
    <x v="18"/>
    <x v="2"/>
    <s v="Accessories"/>
    <s v="TRENDnet 56K USB 2.0 Phone, Internet and Fax Modem"/>
    <n v="155.34"/>
    <n v="6"/>
    <n v="55.92"/>
    <m/>
    <n v="0.35998455001931245"/>
    <m/>
    <s v="Sean"/>
    <e v="#N/A"/>
  </r>
  <r>
    <d v="2017-04-23T00:00:00"/>
    <s v="April"/>
    <s v="Tamara Dahlen"/>
    <x v="20"/>
    <x v="0"/>
    <s v="Supplies"/>
    <s v="Fiskars Softgrip Scissors"/>
    <n v="54.9"/>
    <n v="5"/>
    <n v="15.37"/>
    <m/>
    <n v="0.27996357012750456"/>
    <m/>
    <s v="Tamara"/>
    <s v="OKAY"/>
  </r>
  <r>
    <d v="2017-04-23T00:00:00"/>
    <s v="April"/>
    <s v="Greg Guthrie"/>
    <x v="10"/>
    <x v="0"/>
    <s v="Binders"/>
    <s v="XtraLife ClearVue Slant-D Ring Binders by Cardinal"/>
    <n v="11.76"/>
    <n v="5"/>
    <n v="-7.84"/>
    <m/>
    <n v="-0.66666666666666663"/>
    <m/>
    <s v="Greg"/>
    <s v="OKAY"/>
  </r>
  <r>
    <d v="2017-04-23T00:00:00"/>
    <s v="April"/>
    <s v="Greg Guthrie"/>
    <x v="10"/>
    <x v="0"/>
    <s v="Paper"/>
    <s v="Xerox 195"/>
    <n v="5.34"/>
    <n v="1"/>
    <n v="1.87"/>
    <m/>
    <n v="0.35018726591760302"/>
    <m/>
    <s v="Greg"/>
    <s v="OKAY"/>
  </r>
  <r>
    <d v="2017-04-23T00:00:00"/>
    <s v="April"/>
    <s v="Jay Fein"/>
    <x v="3"/>
    <x v="1"/>
    <s v="Furnishings"/>
    <s v="DAX Two-Tone Rosewood/Black Document Frame, Desktop, 5 x 7"/>
    <n v="66.36"/>
    <n v="7"/>
    <n v="26.54"/>
    <m/>
    <n v="0.39993972272453282"/>
    <m/>
    <s v="Jay"/>
    <s v="OKAY"/>
  </r>
  <r>
    <d v="2017-04-23T00:00:00"/>
    <s v="April"/>
    <s v="Jay Fein"/>
    <x v="3"/>
    <x v="0"/>
    <s v="Binders"/>
    <s v="GBC Durable Plastic Covers"/>
    <n v="92.88"/>
    <n v="6"/>
    <n v="30.19"/>
    <m/>
    <n v="0.32504306632213614"/>
    <m/>
    <s v="Jay"/>
    <s v="OKAY"/>
  </r>
  <r>
    <d v="2017-04-23T00:00:00"/>
    <s v="April"/>
    <s v="Jay Fein"/>
    <x v="3"/>
    <x v="1"/>
    <s v="Furnishings"/>
    <s v="Eldon 500 Class Desk Accessories"/>
    <n v="24.14"/>
    <n v="2"/>
    <n v="7.97"/>
    <m/>
    <n v="0.33015741507870749"/>
    <m/>
    <s v="Jay"/>
    <s v="OKAY"/>
  </r>
  <r>
    <d v="2017-04-23T00:00:00"/>
    <s v="April"/>
    <s v="Parhena Norris"/>
    <x v="15"/>
    <x v="1"/>
    <s v="Bookcases"/>
    <s v="O'Sullivan 4-Shelf Bookcase in Odessa Pine"/>
    <n v="387.14"/>
    <n v="4"/>
    <n v="-14.52"/>
    <m/>
    <n v="-3.7505811851009971E-2"/>
    <m/>
    <s v="Parhena"/>
    <e v="#N/A"/>
  </r>
  <r>
    <d v="2017-04-23T00:00:00"/>
    <s v="April"/>
    <s v="Parhena Norris"/>
    <x v="15"/>
    <x v="2"/>
    <s v="Accessories"/>
    <s v="Maxell 4.7GB DVD-R"/>
    <n v="45.41"/>
    <n v="2"/>
    <n v="11.92"/>
    <m/>
    <n v="0.26249724730235635"/>
    <m/>
    <s v="Parhena"/>
    <s v="OKAY"/>
  </r>
  <r>
    <d v="2017-04-23T00:00:00"/>
    <s v="April"/>
    <s v="Parhena Norris"/>
    <x v="15"/>
    <x v="1"/>
    <s v="Furnishings"/>
    <s v="Tenex Chairmats For Use with Hard Floors"/>
    <n v="77.95"/>
    <n v="3"/>
    <n v="-11.69"/>
    <m/>
    <n v="-0.14996792815907631"/>
    <m/>
    <s v="Parhena"/>
    <s v="OKAY"/>
  </r>
  <r>
    <d v="2017-04-23T00:00:00"/>
    <s v="April"/>
    <s v="Parhena Norris"/>
    <x v="15"/>
    <x v="0"/>
    <s v="Labels"/>
    <s v="Avery 496"/>
    <n v="3"/>
    <n v="1"/>
    <n v="1.05"/>
    <m/>
    <n v="0.35000000000000003"/>
    <m/>
    <s v="Parhena"/>
    <s v="OKAY"/>
  </r>
  <r>
    <d v="2017-04-23T00:00:00"/>
    <s v="April"/>
    <s v="Sean O'Donnell"/>
    <x v="26"/>
    <x v="0"/>
    <s v="Envelopes"/>
    <s v="Staple envelope"/>
    <n v="18.690000000000001"/>
    <n v="2"/>
    <n v="7.01"/>
    <m/>
    <n v="0.37506688068485816"/>
    <m/>
    <s v="Sean"/>
    <s v="OKAY"/>
  </r>
  <r>
    <d v="2017-04-23T00:00:00"/>
    <s v="April"/>
    <s v="Sean O'Donnell"/>
    <x v="26"/>
    <x v="1"/>
    <s v="Furnishings"/>
    <s v="Eldon ImÃ ge Series Desk Accessories, Clear"/>
    <n v="11.66"/>
    <n v="3"/>
    <n v="3.35"/>
    <m/>
    <n v="0.28730703259005147"/>
    <m/>
    <s v="Sean"/>
    <s v="OKAY"/>
  </r>
  <r>
    <d v="2017-04-24T00:00:00"/>
    <s v="April"/>
    <s v="Damala Kotsonis"/>
    <x v="2"/>
    <x v="0"/>
    <s v="Appliances"/>
    <s v="Acco Smartsocket Table Surge Protector, 6 Color-Coded Adapter Outlets"/>
    <n v="99.28"/>
    <n v="2"/>
    <n v="12.41"/>
    <m/>
    <n v="0.125"/>
    <m/>
    <s v="Damala"/>
    <s v="OKAY"/>
  </r>
  <r>
    <d v="2017-04-24T00:00:00"/>
    <s v="April"/>
    <s v="Damala Kotsonis"/>
    <x v="2"/>
    <x v="0"/>
    <s v="Binders"/>
    <s v="Avery Reinforcements for Hole-Punch Pages"/>
    <n v="1.19"/>
    <n v="2"/>
    <n v="-0.99"/>
    <m/>
    <n v="-0.83193277310924374"/>
    <m/>
    <s v="Damala"/>
    <s v="OKAY"/>
  </r>
  <r>
    <d v="2017-04-24T00:00:00"/>
    <s v="April"/>
    <s v="Damala Kotsonis"/>
    <x v="2"/>
    <x v="0"/>
    <s v="Binders"/>
    <s v="GBC ProClick Spines for 32-Hole Punch"/>
    <n v="7.52"/>
    <n v="2"/>
    <n v="-5.76"/>
    <m/>
    <n v="-0.76595744680851063"/>
    <m/>
    <s v="Damala"/>
    <s v="OKAY"/>
  </r>
  <r>
    <d v="2017-04-24T00:00:00"/>
    <s v="April"/>
    <s v="Christine Phan"/>
    <x v="16"/>
    <x v="0"/>
    <s v="Storage"/>
    <s v="Sensible Storage WireTech Storage Systems"/>
    <n v="113.57"/>
    <n v="2"/>
    <n v="-21.29"/>
    <m/>
    <n v="-0.18746147750286168"/>
    <m/>
    <s v="Christine"/>
    <e v="#N/A"/>
  </r>
  <r>
    <d v="2017-04-24T00:00:00"/>
    <s v="April"/>
    <s v="Michael Granlund"/>
    <x v="3"/>
    <x v="0"/>
    <s v="Fasteners"/>
    <s v="Colored Push Pins"/>
    <n v="1.81"/>
    <n v="1"/>
    <n v="0.65"/>
    <m/>
    <n v="0.35911602209944754"/>
    <m/>
    <s v="Michael"/>
    <s v="OKAY"/>
  </r>
  <r>
    <d v="2017-04-24T00:00:00"/>
    <s v="April"/>
    <s v="Susan Vittorini"/>
    <x v="12"/>
    <x v="2"/>
    <s v="Phones"/>
    <s v="AT&amp;T 841000 Phone"/>
    <n v="552"/>
    <n v="10"/>
    <n v="34.5"/>
    <m/>
    <n v="6.25E-2"/>
    <m/>
    <s v="Susan"/>
    <s v="GOOD"/>
  </r>
  <r>
    <d v="2017-04-24T00:00:00"/>
    <s v="April"/>
    <s v="Linda Southworth"/>
    <x v="43"/>
    <x v="2"/>
    <s v="Accessories"/>
    <s v="V7 USB Numeric Keypad"/>
    <n v="69.98"/>
    <n v="2"/>
    <n v="4.9000000000000004"/>
    <m/>
    <n v="7.0020005715918834E-2"/>
    <m/>
    <s v="Linda"/>
    <s v="OKAY"/>
  </r>
  <r>
    <d v="2017-04-24T00:00:00"/>
    <s v="April"/>
    <s v="Art Ferguson"/>
    <x v="1"/>
    <x v="0"/>
    <s v="Binders"/>
    <s v="Acco Data Flex Cable Posts For Top &amp; Bottom Load Binders, 6&quot; Capacity"/>
    <n v="10.43"/>
    <n v="5"/>
    <n v="-18.25"/>
    <m/>
    <n v="-1.7497603068072867"/>
    <m/>
    <s v="Art"/>
    <s v="OKAY"/>
  </r>
  <r>
    <d v="2017-04-24T00:00:00"/>
    <s v="April"/>
    <s v="Art Ferguson"/>
    <x v="1"/>
    <x v="0"/>
    <s v="Storage"/>
    <s v="Safco Industrial Wire Shelving System"/>
    <n v="72.78"/>
    <n v="1"/>
    <n v="-18.2"/>
    <m/>
    <n v="-0.25006870019236055"/>
    <m/>
    <s v="Art"/>
    <s v="OKAY"/>
  </r>
  <r>
    <d v="2017-04-25T00:00:00"/>
    <s v="April"/>
    <s v="Mick Brown"/>
    <x v="3"/>
    <x v="0"/>
    <s v="Binders"/>
    <s v="Cardinal Slant-D Ring Binder, Heavy Gauge Vinyl"/>
    <n v="13.9"/>
    <n v="2"/>
    <n v="4.5199999999999996"/>
    <m/>
    <n v="0.32517985611510786"/>
    <m/>
    <s v="Mick"/>
    <s v="OKAY"/>
  </r>
  <r>
    <d v="2017-04-25T00:00:00"/>
    <s v="April"/>
    <s v="Parhena Norris"/>
    <x v="15"/>
    <x v="0"/>
    <s v="Art"/>
    <s v="Newell 312"/>
    <n v="42.05"/>
    <n v="9"/>
    <n v="5.26"/>
    <m/>
    <n v="0.12508917954815696"/>
    <m/>
    <s v="Parhena"/>
    <s v="OKAY"/>
  </r>
  <r>
    <d v="2017-04-25T00:00:00"/>
    <s v="April"/>
    <s v="Parhena Norris"/>
    <x v="15"/>
    <x v="0"/>
    <s v="Art"/>
    <s v="Stanley Bostitch Contemporary Electric Pencil Sharpeners"/>
    <n v="67.92"/>
    <n v="5"/>
    <n v="6.79"/>
    <m/>
    <n v="9.9970553592461722E-2"/>
    <m/>
    <s v="Parhena"/>
    <s v="OKAY"/>
  </r>
  <r>
    <d v="2017-04-25T00:00:00"/>
    <s v="April"/>
    <s v="Larry Hughes"/>
    <x v="12"/>
    <x v="0"/>
    <s v="Art"/>
    <s v="Newell 318"/>
    <n v="8.9"/>
    <n v="4"/>
    <n v="0.67"/>
    <m/>
    <n v="7.528089887640449E-2"/>
    <m/>
    <s v="Larry"/>
    <s v="OKAY"/>
  </r>
  <r>
    <d v="2017-04-25T00:00:00"/>
    <s v="April"/>
    <s v="Lauren Leatherbury"/>
    <x v="3"/>
    <x v="0"/>
    <s v="Paper"/>
    <s v="Telephone Message Books with Fax/Mobile Section, 5 1/2&quot; x 3 3/16&quot;"/>
    <n v="19.05"/>
    <n v="3"/>
    <n v="8.76"/>
    <m/>
    <n v="0.45984251968503936"/>
    <m/>
    <s v="Lauren"/>
    <s v="OKAY"/>
  </r>
  <r>
    <d v="2017-04-25T00:00:00"/>
    <s v="April"/>
    <s v="Lauren Leatherbury"/>
    <x v="3"/>
    <x v="0"/>
    <s v="Binders"/>
    <s v="Surelock Post Binders"/>
    <n v="73.34"/>
    <n v="3"/>
    <n v="27.5"/>
    <m/>
    <n v="0.37496591218980091"/>
    <m/>
    <s v="Lauren"/>
    <s v="OKAY"/>
  </r>
  <r>
    <d v="2017-04-25T00:00:00"/>
    <s v="April"/>
    <s v="Speros Goranitis"/>
    <x v="3"/>
    <x v="2"/>
    <s v="Accessories"/>
    <s v="Sony 64GB Class 10 Micro SDHC R40 Memory Card"/>
    <n v="107.97"/>
    <n v="3"/>
    <n v="22.67"/>
    <m/>
    <n v="0.20996573122163567"/>
    <m/>
    <s v="Speros"/>
    <s v="GREAT"/>
  </r>
  <r>
    <d v="2017-04-25T00:00:00"/>
    <s v="April"/>
    <s v="Rob Lucas"/>
    <x v="3"/>
    <x v="1"/>
    <s v="Bookcases"/>
    <s v="Bush Westfield Collection Bookcases, Medium Cherry Finish"/>
    <n v="344.98"/>
    <n v="7"/>
    <n v="28.41"/>
    <m/>
    <n v="8.2352600150733368E-2"/>
    <m/>
    <s v="Rob"/>
    <e v="#N/A"/>
  </r>
  <r>
    <d v="2017-04-26T00:00:00"/>
    <s v="April"/>
    <s v="Larry Blacks"/>
    <x v="0"/>
    <x v="1"/>
    <s v="Furnishings"/>
    <s v="DAX Value U-Channel Document Frames, Easel Back"/>
    <n v="1.99"/>
    <n v="1"/>
    <n v="-1.44"/>
    <m/>
    <n v="-0.72361809045226133"/>
    <m/>
    <s v="Larry"/>
    <s v="OKAY"/>
  </r>
  <r>
    <d v="2017-04-26T00:00:00"/>
    <s v="April"/>
    <s v="Philisse Overcash"/>
    <x v="22"/>
    <x v="0"/>
    <s v="Paper"/>
    <s v="Strathmore Photo Mount Cards"/>
    <n v="20.34"/>
    <n v="3"/>
    <n v="9.36"/>
    <m/>
    <n v="0.46017699115044247"/>
    <m/>
    <s v="Philisse"/>
    <s v="OKAY"/>
  </r>
  <r>
    <d v="2017-04-26T00:00:00"/>
    <s v="April"/>
    <s v="Philisse Overcash"/>
    <x v="22"/>
    <x v="0"/>
    <s v="Labels"/>
    <s v="Avery 478"/>
    <n v="39.28"/>
    <n v="8"/>
    <n v="19.25"/>
    <m/>
    <n v="0.49007128309572301"/>
    <m/>
    <s v="Philisse"/>
    <s v="OKAY"/>
  </r>
  <r>
    <d v="2017-04-27T00:00:00"/>
    <s v="April"/>
    <s v="Cynthia Voltz"/>
    <x v="0"/>
    <x v="0"/>
    <s v="Labels"/>
    <s v="Avery Address/Shipping Labels for Typewriters, 4&quot; x 2&quot;"/>
    <n v="33.119999999999997"/>
    <n v="4"/>
    <n v="11.59"/>
    <m/>
    <n v="0.34993961352657005"/>
    <m/>
    <s v="Cynthia"/>
    <s v="OKAY"/>
  </r>
  <r>
    <d v="2017-04-27T00:00:00"/>
    <s v="April"/>
    <s v="Cynthia Voltz"/>
    <x v="0"/>
    <x v="1"/>
    <s v="Bookcases"/>
    <s v="Sauder Barrister Bookcases"/>
    <n v="220.27"/>
    <n v="4"/>
    <n v="-42.11"/>
    <m/>
    <n v="-0.19117446769873336"/>
    <m/>
    <s v="Cynthia"/>
    <s v="GREAT"/>
  </r>
  <r>
    <d v="2017-04-27T00:00:00"/>
    <s v="April"/>
    <s v="Arthur Prichep"/>
    <x v="3"/>
    <x v="0"/>
    <s v="Art"/>
    <s v="Boston School Pro Electric Pencil Sharpener, 1670"/>
    <n v="123.92"/>
    <n v="4"/>
    <n v="33.46"/>
    <m/>
    <n v="0.27001291155584251"/>
    <m/>
    <s v="Arthur"/>
    <e v="#N/A"/>
  </r>
  <r>
    <d v="2017-04-27T00:00:00"/>
    <s v="April"/>
    <s v="Arthur Prichep"/>
    <x v="3"/>
    <x v="0"/>
    <s v="Art"/>
    <s v="Newell Chalk Holder"/>
    <n v="12.39"/>
    <n v="3"/>
    <n v="5.7"/>
    <m/>
    <n v="0.46004842615012104"/>
    <m/>
    <s v="Arthur"/>
    <s v="OKAY"/>
  </r>
  <r>
    <d v="2017-04-27T00:00:00"/>
    <s v="April"/>
    <s v="Arthur Prichep"/>
    <x v="3"/>
    <x v="0"/>
    <s v="Art"/>
    <s v="Boston Home &amp; Office Model 2000 Electric Pencil Sharpeners"/>
    <n v="47.3"/>
    <n v="2"/>
    <n v="12.3"/>
    <m/>
    <n v="0.26004228329809731"/>
    <m/>
    <s v="Arthur"/>
    <s v="OKAY"/>
  </r>
  <r>
    <d v="2017-04-27T00:00:00"/>
    <s v="April"/>
    <s v="Henry MacAllister"/>
    <x v="22"/>
    <x v="1"/>
    <s v="Furnishings"/>
    <s v="Luxo Economy Swing Arm Lamp"/>
    <n v="139.58000000000001"/>
    <n v="7"/>
    <n v="39.08"/>
    <m/>
    <n v="0.2799828055595357"/>
    <m/>
    <s v="Henry"/>
    <e v="#N/A"/>
  </r>
  <r>
    <d v="2017-04-28T00:00:00"/>
    <s v="April"/>
    <s v="Matt Connell"/>
    <x v="2"/>
    <x v="0"/>
    <s v="Storage"/>
    <s v="Sterilite Officeware Hinged File Box"/>
    <n v="8.3800000000000008"/>
    <n v="1"/>
    <n v="0.73"/>
    <m/>
    <n v="8.7112171837708821E-2"/>
    <m/>
    <s v="Matt"/>
    <s v="OKAY"/>
  </r>
  <r>
    <d v="2017-04-28T00:00:00"/>
    <s v="April"/>
    <s v="Matt Connell"/>
    <x v="2"/>
    <x v="0"/>
    <s v="Art"/>
    <s v="Newell 341"/>
    <n v="6.85"/>
    <n v="2"/>
    <n v="0.77"/>
    <m/>
    <n v="0.1124087591240876"/>
    <m/>
    <s v="Matt"/>
    <s v="OKAY"/>
  </r>
  <r>
    <d v="2017-04-28T00:00:00"/>
    <s v="April"/>
    <s v="Jack Lebron"/>
    <x v="25"/>
    <x v="0"/>
    <s v="Appliances"/>
    <s v="Harmony HEPA Quiet Air Purifiers"/>
    <n v="28.08"/>
    <n v="3"/>
    <n v="5.27"/>
    <m/>
    <n v="0.18767806267806267"/>
    <m/>
    <s v="Jack"/>
    <s v="OKAY"/>
  </r>
  <r>
    <d v="2017-04-28T00:00:00"/>
    <s v="April"/>
    <s v="Janet Lee"/>
    <x v="16"/>
    <x v="2"/>
    <s v="Phones"/>
    <s v="Samsung Galaxy S4 Mini"/>
    <n v="751.98"/>
    <n v="2"/>
    <n v="84.6"/>
    <m/>
    <n v="0.11250299210085374"/>
    <m/>
    <s v="Janet"/>
    <s v="GOOD"/>
  </r>
  <r>
    <d v="2017-04-29T00:00:00"/>
    <s v="April"/>
    <s v="Filia McAdams"/>
    <x v="10"/>
    <x v="1"/>
    <s v="Tables"/>
    <s v="SAFCO PlanMaster Heigh-Adjustable Drafting Table Base, 43w x 30d x 30-37h, Black"/>
    <n v="1048.3499999999999"/>
    <n v="5"/>
    <n v="-69.89"/>
    <m/>
    <n v="-6.666666666666668E-2"/>
    <m/>
    <s v="Filia"/>
    <s v="GOOD"/>
  </r>
  <r>
    <d v="2017-04-29T00:00:00"/>
    <s v="April"/>
    <s v="Kean Thornton"/>
    <x v="23"/>
    <x v="0"/>
    <s v="Labels"/>
    <s v="Color-Coded Legal Exhibit Labels"/>
    <n v="4.91"/>
    <n v="1"/>
    <n v="2.41"/>
    <m/>
    <n v="0.49083503054989819"/>
    <m/>
    <s v="Kean"/>
    <s v="OKAY"/>
  </r>
  <r>
    <d v="2017-04-30T00:00:00"/>
    <s v="April"/>
    <s v="Dionis Lloyd"/>
    <x v="20"/>
    <x v="0"/>
    <s v="Envelopes"/>
    <s v="#10-4 1/8&quot; x 9 1/2&quot; Premium Diagonal Seam Envelopes"/>
    <n v="62.96"/>
    <n v="4"/>
    <n v="28.33"/>
    <m/>
    <n v="0.44996823379923756"/>
    <m/>
    <s v="Dionis"/>
    <s v="OKAY"/>
  </r>
  <r>
    <d v="2017-04-30T00:00:00"/>
    <s v="April"/>
    <s v="Quincy Jones"/>
    <x v="2"/>
    <x v="2"/>
    <s v="Phones"/>
    <s v="Polycom SoundPoint IP 450 VoIP phone"/>
    <n v="677.58"/>
    <n v="5"/>
    <n v="-158.1"/>
    <m/>
    <n v="-0.23333038165235098"/>
    <m/>
    <s v="Quincy"/>
    <s v="GOOD"/>
  </r>
  <r>
    <d v="2017-04-30T00:00:00"/>
    <s v="April"/>
    <s v="Quincy Jones"/>
    <x v="2"/>
    <x v="0"/>
    <s v="Binders"/>
    <s v="GBC VeloBind Cover Sets"/>
    <n v="13.9"/>
    <n v="3"/>
    <n v="-9.26"/>
    <m/>
    <n v="-0.66618705035971215"/>
    <m/>
    <s v="Quincy"/>
    <s v="OKAY"/>
  </r>
  <r>
    <d v="2017-04-30T00:00:00"/>
    <s v="April"/>
    <s v="Ann Steele"/>
    <x v="16"/>
    <x v="0"/>
    <s v="Labels"/>
    <s v="Avery 474"/>
    <n v="4.6100000000000003"/>
    <n v="2"/>
    <n v="1.67"/>
    <m/>
    <n v="0.3622559652928416"/>
    <m/>
    <s v="Ann"/>
    <s v="OKAY"/>
  </r>
  <r>
    <d v="2017-04-30T00:00:00"/>
    <s v="April"/>
    <s v="Ann Steele"/>
    <x v="16"/>
    <x v="0"/>
    <s v="Art"/>
    <s v="Staples in misc. colors"/>
    <n v="15.53"/>
    <n v="3"/>
    <n v="4.8499999999999996"/>
    <m/>
    <n v="0.31229877656149385"/>
    <m/>
    <s v="Ann"/>
    <s v="OKAY"/>
  </r>
  <r>
    <d v="2017-04-30T00:00:00"/>
    <s v="April"/>
    <s v="Ann Steele"/>
    <x v="16"/>
    <x v="0"/>
    <s v="Labels"/>
    <s v="Avery 499"/>
    <n v="11.95"/>
    <n v="3"/>
    <n v="3.88"/>
    <m/>
    <n v="0.32468619246861924"/>
    <m/>
    <s v="Ann"/>
    <s v="OKAY"/>
  </r>
  <r>
    <d v="2017-04-30T00:00:00"/>
    <s v="April"/>
    <s v="Saphhira Shifley"/>
    <x v="16"/>
    <x v="1"/>
    <s v="Furnishings"/>
    <s v="3M Hangers With Command Adhesive"/>
    <n v="23.68"/>
    <n v="8"/>
    <n v="6.22"/>
    <m/>
    <n v="0.26266891891891891"/>
    <m/>
    <s v="Saphhira"/>
    <s v="OKAY"/>
  </r>
  <r>
    <d v="2017-04-30T00:00:00"/>
    <s v="April"/>
    <s v="Saphhira Shifley"/>
    <x v="16"/>
    <x v="2"/>
    <s v="Accessories"/>
    <s v="Maxell 4.7GB DVD+R 5/Pack"/>
    <n v="2.38"/>
    <n v="3"/>
    <n v="0.74"/>
    <m/>
    <n v="0.31092436974789917"/>
    <m/>
    <s v="Saphhira"/>
    <s v="OKAY"/>
  </r>
  <r>
    <d v="2017-04-30T00:00:00"/>
    <s v="April"/>
    <s v="Jeremy Farry"/>
    <x v="10"/>
    <x v="0"/>
    <s v="Paper"/>
    <s v="Xerox 222"/>
    <n v="10.37"/>
    <n v="2"/>
    <n v="3.63"/>
    <m/>
    <n v="0.35004821600771457"/>
    <m/>
    <s v="Jeremy"/>
    <s v="OKAY"/>
  </r>
  <r>
    <d v="2017-04-30T00:00:00"/>
    <s v="April"/>
    <s v="Neoma Murray"/>
    <x v="37"/>
    <x v="0"/>
    <s v="Labels"/>
    <s v="Avery 5"/>
    <n v="5.76"/>
    <n v="2"/>
    <n v="2.82"/>
    <m/>
    <n v="0.48958333333333331"/>
    <m/>
    <s v="Neoma"/>
    <s v="OKAY"/>
  </r>
  <r>
    <d v="2017-04-30T00:00:00"/>
    <s v="April"/>
    <s v="Tony Chapman"/>
    <x v="1"/>
    <x v="0"/>
    <s v="Binders"/>
    <s v="GBC Linen Binding Covers"/>
    <n v="43.37"/>
    <n v="7"/>
    <n v="-69.400000000000006"/>
    <m/>
    <n v="-1.6001844593036663"/>
    <m/>
    <s v="Tony"/>
    <s v="OKAY"/>
  </r>
  <r>
    <d v="2017-04-30T00:00:00"/>
    <s v="April"/>
    <s v="Alan Dominguez"/>
    <x v="3"/>
    <x v="0"/>
    <s v="Paper"/>
    <s v="Xerox 1919"/>
    <n v="163.96"/>
    <n v="4"/>
    <n v="80.34"/>
    <m/>
    <n v="0.48999756038058062"/>
    <m/>
    <s v="Alan"/>
    <e v="#N/A"/>
  </r>
  <r>
    <d v="2017-04-30T00:00:00"/>
    <s v="April"/>
    <s v="Don Jones"/>
    <x v="3"/>
    <x v="1"/>
    <s v="Furnishings"/>
    <s v="Seth Thomas 16&quot; Steel Case Clock"/>
    <n v="64.959999999999994"/>
    <n v="2"/>
    <n v="21.44"/>
    <m/>
    <n v="0.33004926108374388"/>
    <m/>
    <s v="Don"/>
    <s v="OKAY"/>
  </r>
  <r>
    <d v="2017-04-30T00:00:00"/>
    <s v="April"/>
    <s v="Don Jones"/>
    <x v="3"/>
    <x v="0"/>
    <s v="Envelopes"/>
    <s v="#10- 4 1/8&quot; x 9 1/2&quot; Security-Tint Envelopes"/>
    <n v="30.56"/>
    <n v="4"/>
    <n v="14.97"/>
    <m/>
    <n v="0.48985602094240843"/>
    <m/>
    <s v="Don"/>
    <s v="OKAY"/>
  </r>
  <r>
    <d v="2017-04-30T00:00:00"/>
    <s v="April"/>
    <s v="Erin Ashbrook"/>
    <x v="3"/>
    <x v="0"/>
    <s v="Art"/>
    <s v="Faber Castell Col-Erase Pencils"/>
    <n v="9.7799999999999994"/>
    <n v="2"/>
    <n v="4.01"/>
    <m/>
    <n v="0.41002044989775049"/>
    <m/>
    <s v="Erin"/>
    <s v="OKAY"/>
  </r>
  <r>
    <d v="2017-04-30T00:00:00"/>
    <s v="April"/>
    <s v="Nick Zandusky"/>
    <x v="3"/>
    <x v="0"/>
    <s v="Binders"/>
    <s v="Fellowes Black Plastic Comb Bindings"/>
    <n v="23.24"/>
    <n v="5"/>
    <n v="7.55"/>
    <m/>
    <n v="0.32487091222030984"/>
    <m/>
    <s v="Nick"/>
    <s v="OKAY"/>
  </r>
  <r>
    <d v="2017-04-30T00:00:00"/>
    <s v="April"/>
    <s v="Mick Hernandez"/>
    <x v="16"/>
    <x v="0"/>
    <s v="Binders"/>
    <s v="Acco PRESSTEX Data Binder with Storage Hooks, Light Blue, 9 1/2&quot; X 11&quot;"/>
    <n v="4.84"/>
    <n v="3"/>
    <n v="-3.55"/>
    <m/>
    <n v="-0.73347107438016523"/>
    <m/>
    <s v="Mick"/>
    <s v="OKAY"/>
  </r>
  <r>
    <d v="2017-04-30T00:00:00"/>
    <s v="April"/>
    <s v="Mick Hernandez"/>
    <x v="16"/>
    <x v="1"/>
    <s v="Furnishings"/>
    <s v="Tenex B1-RE Series Chair Mats for Low Pile Carpets"/>
    <n v="220.7"/>
    <n v="6"/>
    <n v="-8.2799999999999994"/>
    <m/>
    <n v="-3.7516991391028542E-2"/>
    <m/>
    <s v="Mick"/>
    <e v="#N/A"/>
  </r>
  <r>
    <d v="2017-05-01T00:00:00"/>
    <s v="May"/>
    <s v="Sanjit Jacobs"/>
    <x v="13"/>
    <x v="2"/>
    <s v="Accessories"/>
    <s v="Maxell 74 Minute CDR, 10/Pack"/>
    <n v="48.9"/>
    <n v="5"/>
    <n v="18.09"/>
    <m/>
    <n v="0.3699386503067485"/>
    <m/>
    <s v="Sanjit"/>
    <s v="OKAY"/>
  </r>
  <r>
    <d v="2017-05-01T00:00:00"/>
    <s v="May"/>
    <s v="Caroline Jumper"/>
    <x v="16"/>
    <x v="0"/>
    <s v="Supplies"/>
    <s v="Kleencut Forged Office Shears by Acme United Corporation"/>
    <n v="3.33"/>
    <n v="2"/>
    <n v="0.42"/>
    <m/>
    <n v="0.12612612612612611"/>
    <m/>
    <s v="Caroline"/>
    <s v="OKAY"/>
  </r>
  <r>
    <d v="2017-05-01T00:00:00"/>
    <s v="May"/>
    <s v="Caroline Jumper"/>
    <x v="16"/>
    <x v="1"/>
    <s v="Tables"/>
    <s v="Bush Advantage Collection Racetrack Conference Table"/>
    <n v="933.26"/>
    <n v="4"/>
    <n v="-458.15"/>
    <m/>
    <n v="-0.49091357178063988"/>
    <m/>
    <s v="Caroline"/>
    <s v="GOOD"/>
  </r>
  <r>
    <d v="2017-05-01T00:00:00"/>
    <s v="May"/>
    <s v="Caroline Jumper"/>
    <x v="16"/>
    <x v="1"/>
    <s v="Chairs"/>
    <s v="HON 5400 Series Task Chairs for Big and Tall"/>
    <n v="2803.92"/>
    <n v="5"/>
    <n v="0"/>
    <m/>
    <n v="0"/>
    <m/>
    <s v="Caroline"/>
    <s v="GOOD"/>
  </r>
  <r>
    <d v="2017-05-01T00:00:00"/>
    <s v="May"/>
    <s v="Arthur Gainer"/>
    <x v="16"/>
    <x v="1"/>
    <s v="Bookcases"/>
    <s v="Bush Somerset Collection Bookcase"/>
    <n v="314.35000000000002"/>
    <n v="3"/>
    <n v="-15.72"/>
    <m/>
    <n v="-5.000795291872117E-2"/>
    <m/>
    <s v="Arthur"/>
    <e v="#N/A"/>
  </r>
  <r>
    <d v="2017-05-01T00:00:00"/>
    <s v="May"/>
    <s v="Arthur Gainer"/>
    <x v="16"/>
    <x v="0"/>
    <s v="Labels"/>
    <s v="Avery 492"/>
    <n v="4.6100000000000003"/>
    <n v="2"/>
    <n v="1.5"/>
    <m/>
    <n v="0.32537960954446854"/>
    <m/>
    <s v="Arthur"/>
    <s v="OKAY"/>
  </r>
  <r>
    <d v="2017-05-02T00:00:00"/>
    <s v="May"/>
    <s v="Dorothy Wardle"/>
    <x v="23"/>
    <x v="1"/>
    <s v="Furnishings"/>
    <s v="Eldon Advantage Chair Mats for Low to Medium Pile Carpets"/>
    <n v="129.93"/>
    <n v="3"/>
    <n v="12.99"/>
    <m/>
    <n v="9.9976910644193021E-2"/>
    <m/>
    <s v="Dorothy"/>
    <s v="GREAT"/>
  </r>
  <r>
    <d v="2017-05-02T00:00:00"/>
    <s v="May"/>
    <s v="Elizabeth Moffitt"/>
    <x v="3"/>
    <x v="2"/>
    <s v="Accessories"/>
    <s v="LogitechÂ MX Performance Wireless Mouse"/>
    <n v="159.56"/>
    <n v="4"/>
    <n v="59.04"/>
    <m/>
    <n v="0.37001754825770866"/>
    <m/>
    <s v="Elizabeth"/>
    <e v="#N/A"/>
  </r>
  <r>
    <d v="2017-05-02T00:00:00"/>
    <s v="May"/>
    <s v="Dorothy Dickinson"/>
    <x v="3"/>
    <x v="0"/>
    <s v="Paper"/>
    <s v="Adams &quot;While You Were Out&quot; Message Pads"/>
    <n v="15.7"/>
    <n v="5"/>
    <n v="7.07"/>
    <m/>
    <n v="0.45031847133757963"/>
    <m/>
    <s v="Dorothy"/>
    <s v="OKAY"/>
  </r>
  <r>
    <d v="2017-05-02T00:00:00"/>
    <s v="May"/>
    <s v="Dorothy Dickinson"/>
    <x v="3"/>
    <x v="0"/>
    <s v="Art"/>
    <s v="Newell 34"/>
    <n v="59.52"/>
    <n v="3"/>
    <n v="15.48"/>
    <m/>
    <n v="0.26008064516129031"/>
    <m/>
    <s v="Dorothy"/>
    <s v="OKAY"/>
  </r>
  <r>
    <d v="2017-05-02T00:00:00"/>
    <s v="May"/>
    <s v="Dorothy Dickinson"/>
    <x v="3"/>
    <x v="0"/>
    <s v="Paper"/>
    <s v="Adams Phone Message Book, 200 Message Capacity, 8 1/16Â” x 11Â”"/>
    <n v="34.4"/>
    <n v="5"/>
    <n v="15.82"/>
    <m/>
    <n v="0.45988372093023261"/>
    <m/>
    <s v="Dorothy"/>
    <s v="OKAY"/>
  </r>
  <r>
    <d v="2017-05-03T00:00:00"/>
    <s v="May"/>
    <s v="Darren Budd"/>
    <x v="3"/>
    <x v="0"/>
    <s v="Storage"/>
    <s v="Multi-Use Personal File Cart and Caster Set, Three Stacking Bins"/>
    <n v="69.52"/>
    <n v="2"/>
    <n v="19.47"/>
    <m/>
    <n v="0.2800632911392405"/>
    <m/>
    <s v="Darren"/>
    <s v="OKAY"/>
  </r>
  <r>
    <d v="2017-05-03T00:00:00"/>
    <s v="May"/>
    <s v="Darren Budd"/>
    <x v="3"/>
    <x v="0"/>
    <s v="Storage"/>
    <s v="Fellowes Stor/Drawer Steel Plus Storage Drawers"/>
    <n v="763.44"/>
    <n v="8"/>
    <n v="45.81"/>
    <m/>
    <n v="6.000471549827098E-2"/>
    <m/>
    <s v="Darren"/>
    <s v="GOOD"/>
  </r>
  <r>
    <d v="2017-05-03T00:00:00"/>
    <s v="May"/>
    <s v="Mike Kennedy"/>
    <x v="3"/>
    <x v="0"/>
    <s v="Paper"/>
    <s v="Xerox 2"/>
    <n v="25.92"/>
    <n v="4"/>
    <n v="12.44"/>
    <m/>
    <n v="0.47993827160493824"/>
    <m/>
    <s v="Mike"/>
    <s v="OKAY"/>
  </r>
  <r>
    <d v="2017-05-03T00:00:00"/>
    <s v="May"/>
    <s v="Mike Kennedy"/>
    <x v="3"/>
    <x v="0"/>
    <s v="Art"/>
    <s v="Newell 350"/>
    <n v="22.96"/>
    <n v="7"/>
    <n v="6.66"/>
    <m/>
    <n v="0.29006968641114983"/>
    <m/>
    <s v="Mike"/>
    <s v="OKAY"/>
  </r>
  <r>
    <d v="2017-05-03T00:00:00"/>
    <s v="May"/>
    <s v="Bill Overfelt"/>
    <x v="2"/>
    <x v="1"/>
    <s v="Furnishings"/>
    <s v="Career Cubicle Clock, 8 1/4&quot;, Black"/>
    <n v="32.450000000000003"/>
    <n v="2"/>
    <n v="7.3"/>
    <m/>
    <n v="0.2249614791987673"/>
    <m/>
    <s v="Bill"/>
    <s v="OKAY"/>
  </r>
  <r>
    <d v="2017-05-03T00:00:00"/>
    <s v="May"/>
    <s v="Bill Overfelt"/>
    <x v="2"/>
    <x v="0"/>
    <s v="Binders"/>
    <s v="Wilson Jones Legal Size Ring Binders"/>
    <n v="26.39"/>
    <n v="4"/>
    <n v="-17.59"/>
    <m/>
    <n v="-0.66654035619552854"/>
    <m/>
    <s v="Bill"/>
    <s v="OKAY"/>
  </r>
  <r>
    <d v="2017-05-03T00:00:00"/>
    <s v="May"/>
    <s v="Bill Overfelt"/>
    <x v="2"/>
    <x v="1"/>
    <s v="Tables"/>
    <s v="Bevis 36 x 72 Conference Tables"/>
    <n v="373.47"/>
    <n v="5"/>
    <n v="-112.04"/>
    <m/>
    <n v="-0.29999732240876109"/>
    <m/>
    <s v="Bill"/>
    <e v="#N/A"/>
  </r>
  <r>
    <d v="2017-05-03T00:00:00"/>
    <s v="May"/>
    <s v="Bill Overfelt"/>
    <x v="2"/>
    <x v="0"/>
    <s v="Binders"/>
    <s v="Wilson Jones Elliptical Ring 3 1/2&quot; Capacity Binders, 800 sheets"/>
    <n v="64.2"/>
    <n v="5"/>
    <n v="-44.94"/>
    <m/>
    <n v="-0.7"/>
    <m/>
    <s v="Bill"/>
    <s v="OKAY"/>
  </r>
  <r>
    <d v="2017-05-03T00:00:00"/>
    <s v="May"/>
    <s v="Bill Overfelt"/>
    <x v="2"/>
    <x v="0"/>
    <s v="Fasteners"/>
    <s v="Advantus Plastic Paper Clips"/>
    <n v="8"/>
    <n v="2"/>
    <n v="2.8"/>
    <m/>
    <n v="0.35"/>
    <m/>
    <s v="Bill"/>
    <s v="OKAY"/>
  </r>
  <r>
    <d v="2017-05-04T00:00:00"/>
    <s v="May"/>
    <s v="Lindsay Williams"/>
    <x v="3"/>
    <x v="2"/>
    <s v="Phones"/>
    <s v="Motorola L804"/>
    <n v="183.96"/>
    <n v="5"/>
    <n v="20.7"/>
    <m/>
    <n v="0.11252446183953033"/>
    <m/>
    <s v="Lindsay"/>
    <e v="#N/A"/>
  </r>
  <r>
    <d v="2017-05-04T00:00:00"/>
    <s v="May"/>
    <s v="Lindsay Williams"/>
    <x v="3"/>
    <x v="0"/>
    <s v="Paper"/>
    <s v="Things To Do Today Pad"/>
    <n v="17.61"/>
    <n v="3"/>
    <n v="8.4499999999999993"/>
    <m/>
    <n v="0.47984099943214081"/>
    <m/>
    <s v="Lindsay"/>
    <s v="OKAY"/>
  </r>
  <r>
    <d v="2017-05-04T00:00:00"/>
    <s v="May"/>
    <s v="Lindsay Williams"/>
    <x v="3"/>
    <x v="1"/>
    <s v="Tables"/>
    <s v="Bretford Rectangular Conference Table Tops"/>
    <n v="300.89999999999998"/>
    <n v="1"/>
    <n v="11.28"/>
    <m/>
    <n v="3.7487537387836493E-2"/>
    <m/>
    <s v="Lindsay"/>
    <e v="#N/A"/>
  </r>
  <r>
    <d v="2017-05-04T00:00:00"/>
    <s v="May"/>
    <s v="Mike Kennedy"/>
    <x v="6"/>
    <x v="0"/>
    <s v="Paper"/>
    <s v="Black Print Carbonless Snap-Off Rapid Letter, 8 1/2&quot; x 7&quot;"/>
    <n v="9.11"/>
    <n v="1"/>
    <n v="4.0999999999999996"/>
    <m/>
    <n v="0.45005488474204169"/>
    <m/>
    <s v="Mike"/>
    <s v="OKAY"/>
  </r>
  <r>
    <d v="2017-05-04T00:00:00"/>
    <s v="May"/>
    <s v="Mike Kennedy"/>
    <x v="6"/>
    <x v="0"/>
    <s v="Storage"/>
    <s v="Letter Size Cart"/>
    <n v="571.44000000000005"/>
    <n v="4"/>
    <n v="165.72"/>
    <m/>
    <n v="0.29000419991600163"/>
    <m/>
    <s v="Mike"/>
    <s v="GOOD"/>
  </r>
  <r>
    <d v="2017-05-04T00:00:00"/>
    <s v="May"/>
    <s v="Mike Kennedy"/>
    <x v="6"/>
    <x v="0"/>
    <s v="Paper"/>
    <s v="Xerox 23"/>
    <n v="32.4"/>
    <n v="5"/>
    <n v="15.55"/>
    <m/>
    <n v="0.47993827160493829"/>
    <m/>
    <s v="Mike"/>
    <s v="OKAY"/>
  </r>
  <r>
    <d v="2017-05-04T00:00:00"/>
    <s v="May"/>
    <s v="Mike Kennedy"/>
    <x v="6"/>
    <x v="0"/>
    <s v="Storage"/>
    <s v="Tenex Personal Self-Stacking Standard File Box, Black/Gray"/>
    <n v="16.91"/>
    <n v="1"/>
    <n v="4.57"/>
    <m/>
    <n v="0.270254287403903"/>
    <m/>
    <s v="Mike"/>
    <s v="OKAY"/>
  </r>
  <r>
    <d v="2017-05-04T00:00:00"/>
    <s v="May"/>
    <s v="Shahid Hopkins"/>
    <x v="10"/>
    <x v="0"/>
    <s v="Binders"/>
    <s v="DXL Angle-View Binders with Locking Rings by Samsill"/>
    <n v="2.31"/>
    <n v="1"/>
    <n v="-1.93"/>
    <m/>
    <n v="-0.83549783549783541"/>
    <m/>
    <s v="Shahid"/>
    <s v="OKAY"/>
  </r>
  <r>
    <d v="2017-05-04T00:00:00"/>
    <s v="May"/>
    <s v="Muhammed Yedwab"/>
    <x v="2"/>
    <x v="0"/>
    <s v="Binders"/>
    <s v="Black Avery Memo-Size 3-Ring Binder, 5 1/2&quot; x 8 1/2&quot;"/>
    <n v="2.2000000000000002"/>
    <n v="2"/>
    <n v="-1.54"/>
    <m/>
    <n v="-0.7"/>
    <m/>
    <s v="Muhammed"/>
    <s v="OKAY"/>
  </r>
  <r>
    <d v="2017-05-04T00:00:00"/>
    <s v="May"/>
    <s v="Muhammed Yedwab"/>
    <x v="2"/>
    <x v="0"/>
    <s v="Binders"/>
    <s v="Avery 3 1/2&quot; Diskette Storage Pages, 10/Pack"/>
    <n v="9.4"/>
    <n v="3"/>
    <n v="-7.52"/>
    <m/>
    <n v="-0.79999999999999993"/>
    <m/>
    <s v="Muhammed"/>
    <s v="OKAY"/>
  </r>
  <r>
    <d v="2017-05-04T00:00:00"/>
    <s v="May"/>
    <s v="Chris Cortes"/>
    <x v="3"/>
    <x v="0"/>
    <s v="Appliances"/>
    <s v="Acco 7-Outlet Masterpiece Power Center, Wihtout Fax/Phone Line Protection"/>
    <n v="243.16"/>
    <n v="2"/>
    <n v="72.95"/>
    <m/>
    <n v="0.30000822503701269"/>
    <m/>
    <s v="Chris"/>
    <e v="#N/A"/>
  </r>
  <r>
    <d v="2017-05-05T00:00:00"/>
    <s v="May"/>
    <s v="Darren Koutras"/>
    <x v="3"/>
    <x v="0"/>
    <s v="Envelopes"/>
    <s v="Peel &amp; Seel Recycled Catalog Envelopes, Brown"/>
    <n v="23.16"/>
    <n v="2"/>
    <n v="11.58"/>
    <m/>
    <n v="0.5"/>
    <m/>
    <s v="Darren"/>
    <s v="OKAY"/>
  </r>
  <r>
    <d v="2017-05-05T00:00:00"/>
    <s v="May"/>
    <s v="Lisa Hazard"/>
    <x v="26"/>
    <x v="0"/>
    <s v="Envelopes"/>
    <s v="Redi-Strip #10 Envelopes, 4 1/8 x 9 1/2"/>
    <n v="21.24"/>
    <n v="9"/>
    <n v="7.43"/>
    <m/>
    <n v="0.34981167608286251"/>
    <m/>
    <s v="Lisa"/>
    <s v="OKAY"/>
  </r>
  <r>
    <d v="2017-05-05T00:00:00"/>
    <s v="May"/>
    <s v="Lisa Hazard"/>
    <x v="26"/>
    <x v="0"/>
    <s v="Binders"/>
    <s v="Avery Durable Slant Ring Binders, No Labels"/>
    <n v="9.5500000000000007"/>
    <n v="8"/>
    <n v="-7.32"/>
    <m/>
    <n v="-0.7664921465968586"/>
    <m/>
    <s v="Lisa"/>
    <s v="OKAY"/>
  </r>
  <r>
    <d v="2017-05-05T00:00:00"/>
    <s v="May"/>
    <s v="Lisa Hazard"/>
    <x v="26"/>
    <x v="1"/>
    <s v="Bookcases"/>
    <s v="Bestar Classic Bookcase"/>
    <n v="89.99"/>
    <n v="3"/>
    <n v="-152.97999999999999"/>
    <m/>
    <n v="-1.6999666629625514"/>
    <m/>
    <s v="Lisa"/>
    <s v="OKAY"/>
  </r>
  <r>
    <d v="2017-05-05T00:00:00"/>
    <s v="May"/>
    <s v="Yana Sorensen"/>
    <x v="4"/>
    <x v="0"/>
    <s v="Binders"/>
    <s v="Ibico Covers for Plastic or Wire Binding Elements"/>
    <n v="34.5"/>
    <n v="3"/>
    <n v="15.53"/>
    <m/>
    <n v="0.45014492753623186"/>
    <m/>
    <s v="Yana"/>
    <s v="OKAY"/>
  </r>
  <r>
    <d v="2017-05-05T00:00:00"/>
    <s v="May"/>
    <s v="Arianne Irving"/>
    <x v="20"/>
    <x v="0"/>
    <s v="Paper"/>
    <s v="Xerox 1923"/>
    <n v="6.68"/>
    <n v="1"/>
    <n v="3.21"/>
    <m/>
    <n v="0.48053892215568866"/>
    <m/>
    <s v="Arianne"/>
    <s v="OKAY"/>
  </r>
  <r>
    <d v="2017-05-06T00:00:00"/>
    <s v="May"/>
    <s v="Max Ludwig"/>
    <x v="1"/>
    <x v="0"/>
    <s v="Art"/>
    <s v="Blackstonian Pencils"/>
    <n v="6.41"/>
    <n v="3"/>
    <n v="0.64"/>
    <m/>
    <n v="9.9843993759750393E-2"/>
    <m/>
    <s v="Max"/>
    <s v="OKAY"/>
  </r>
  <r>
    <d v="2017-05-06T00:00:00"/>
    <s v="May"/>
    <s v="Max Ludwig"/>
    <x v="1"/>
    <x v="2"/>
    <s v="Accessories"/>
    <s v="ImationÂ Secure+ Hardware Encrypted USB 2.0Â Flash Drive; 16GB"/>
    <n v="408.74"/>
    <n v="7"/>
    <n v="76.64"/>
    <m/>
    <n v="0.18750305817879337"/>
    <m/>
    <s v="Max"/>
    <e v="#N/A"/>
  </r>
  <r>
    <d v="2017-05-06T00:00:00"/>
    <s v="May"/>
    <s v="Toby Carlisle"/>
    <x v="20"/>
    <x v="0"/>
    <s v="Labels"/>
    <s v="Avery 505"/>
    <n v="59.2"/>
    <n v="4"/>
    <n v="29.6"/>
    <m/>
    <n v="0.5"/>
    <m/>
    <s v="Toby"/>
    <s v="OKAY"/>
  </r>
  <r>
    <d v="2017-05-06T00:00:00"/>
    <s v="May"/>
    <s v="Gary Zandusky"/>
    <x v="6"/>
    <x v="0"/>
    <s v="Art"/>
    <s v="Dixon Ticonderoga Core-Lock Colored Pencils"/>
    <n v="54.66"/>
    <n v="6"/>
    <n v="18.04"/>
    <m/>
    <n v="0.33004024881083061"/>
    <m/>
    <s v="Gary"/>
    <s v="OKAY"/>
  </r>
  <r>
    <d v="2017-05-06T00:00:00"/>
    <s v="May"/>
    <s v="Dorothy Badders"/>
    <x v="0"/>
    <x v="0"/>
    <s v="Binders"/>
    <s v="Avery Durable Poly Binders"/>
    <n v="11.06"/>
    <n v="10"/>
    <n v="-18.8"/>
    <m/>
    <n v="-1.6998191681735986"/>
    <m/>
    <s v="Dorothy"/>
    <s v="OKAY"/>
  </r>
  <r>
    <d v="2017-05-06T00:00:00"/>
    <s v="May"/>
    <s v="Dorothy Badders"/>
    <x v="0"/>
    <x v="1"/>
    <s v="Bookcases"/>
    <s v="Sauder Mission Library with Doors, Fruitwood Finish"/>
    <n v="623.46"/>
    <n v="7"/>
    <n v="-119.19"/>
    <m/>
    <n v="-0.19117505533634874"/>
    <m/>
    <s v="Dorothy"/>
    <s v="GOOD"/>
  </r>
  <r>
    <d v="2017-05-06T00:00:00"/>
    <s v="May"/>
    <s v="Dorothy Badders"/>
    <x v="0"/>
    <x v="0"/>
    <s v="Storage"/>
    <s v="Fellowes Staxonsteel Drawer Files"/>
    <n v="772.68"/>
    <n v="5"/>
    <n v="-57.95"/>
    <m/>
    <n v="-7.499870580317855E-2"/>
    <m/>
    <s v="Dorothy"/>
    <s v="GOOD"/>
  </r>
  <r>
    <d v="2017-05-06T00:00:00"/>
    <s v="May"/>
    <s v="Mick Brown"/>
    <x v="25"/>
    <x v="0"/>
    <s v="Binders"/>
    <s v="Wilson Jones Century Plastic Molded Ring Binders"/>
    <n v="68.540000000000006"/>
    <n v="11"/>
    <n v="-52.55"/>
    <m/>
    <n v="-0.76670557338780265"/>
    <m/>
    <s v="Mick"/>
    <s v="OKAY"/>
  </r>
  <r>
    <d v="2017-05-06T00:00:00"/>
    <s v="May"/>
    <s v="Mick Brown"/>
    <x v="25"/>
    <x v="2"/>
    <s v="Phones"/>
    <s v="GE 30524EE4"/>
    <n v="627.16999999999996"/>
    <n v="4"/>
    <n v="70.56"/>
    <m/>
    <n v="0.11250538131607062"/>
    <m/>
    <s v="Mick"/>
    <s v="GOOD"/>
  </r>
  <r>
    <d v="2017-05-06T00:00:00"/>
    <s v="May"/>
    <s v="Mick Brown"/>
    <x v="25"/>
    <x v="0"/>
    <s v="Labels"/>
    <s v="Avery 4027 File Folder Labels for Dot Matrix Printers, 5000 Labels per Box, White"/>
    <n v="122.12"/>
    <n v="5"/>
    <n v="39.69"/>
    <m/>
    <n v="0.32500818866688502"/>
    <m/>
    <s v="Mick"/>
    <s v="GREAT"/>
  </r>
  <r>
    <d v="2017-05-06T00:00:00"/>
    <s v="May"/>
    <s v="Trudy Schmidt"/>
    <x v="3"/>
    <x v="0"/>
    <s v="Appliances"/>
    <s v="Eureka The Boss Cordless Rechargeable Stick Vac"/>
    <n v="152.94"/>
    <n v="3"/>
    <n v="41.29"/>
    <m/>
    <n v="0.26997515365502811"/>
    <m/>
    <s v="Trudy"/>
    <e v="#N/A"/>
  </r>
  <r>
    <d v="2017-05-06T00:00:00"/>
    <s v="May"/>
    <s v="Doug Bickford"/>
    <x v="12"/>
    <x v="0"/>
    <s v="Paper"/>
    <s v="Xerox 1883"/>
    <n v="84.42"/>
    <n v="4"/>
    <n v="27.44"/>
    <m/>
    <n v="0.3250414593698176"/>
    <m/>
    <s v="Doug"/>
    <s v="OKAY"/>
  </r>
  <r>
    <d v="2017-05-06T00:00:00"/>
    <s v="May"/>
    <s v="Jeremy Farry"/>
    <x v="1"/>
    <x v="2"/>
    <s v="Accessories"/>
    <s v="Kensington Orbit Wireless Mobile Trackball for PC and Mac"/>
    <n v="191.97"/>
    <n v="4"/>
    <n v="28.8"/>
    <m/>
    <n v="0.15002344116268168"/>
    <m/>
    <s v="Jeremy"/>
    <s v="GREAT"/>
  </r>
  <r>
    <d v="2017-05-07T00:00:00"/>
    <s v="May"/>
    <s v="Rick Wilson"/>
    <x v="14"/>
    <x v="1"/>
    <s v="Chairs"/>
    <s v="Hon 4070 Series Pagoda Armless Upholstered Stacking Chairs"/>
    <n v="1458.65"/>
    <n v="5"/>
    <n v="423.01"/>
    <m/>
    <n v="0.29000102834813007"/>
    <m/>
    <s v="Rick"/>
    <s v="GOOD"/>
  </r>
  <r>
    <d v="2017-05-07T00:00:00"/>
    <s v="May"/>
    <s v="Rick Wilson"/>
    <x v="14"/>
    <x v="1"/>
    <s v="Chairs"/>
    <s v="SAFCO Optional Arm Kit for Workspace Cribbage Stacking Chair"/>
    <n v="26.64"/>
    <n v="1"/>
    <n v="7.46"/>
    <m/>
    <n v="0.28003003003003002"/>
    <m/>
    <s v="Rick"/>
    <s v="OKAY"/>
  </r>
  <r>
    <d v="2017-05-07T00:00:00"/>
    <s v="May"/>
    <s v="Rick Wilson"/>
    <x v="14"/>
    <x v="1"/>
    <s v="Chairs"/>
    <s v="Safco Contoured Stacking Chairs"/>
    <n v="476.8"/>
    <n v="2"/>
    <n v="119.2"/>
    <m/>
    <n v="0.25"/>
    <m/>
    <s v="Rick"/>
    <e v="#N/A"/>
  </r>
  <r>
    <d v="2017-05-07T00:00:00"/>
    <s v="May"/>
    <s v="Rick Wilson"/>
    <x v="14"/>
    <x v="0"/>
    <s v="Appliances"/>
    <s v="Belkin Premiere Surge Master II 8-outlet surge protector"/>
    <n v="87.44"/>
    <n v="2"/>
    <n v="18.46"/>
    <m/>
    <n v="0.21111619396157366"/>
    <m/>
    <s v="Rick"/>
    <s v="OKAY"/>
  </r>
  <r>
    <d v="2017-05-07T00:00:00"/>
    <s v="May"/>
    <s v="Adam Bellavance"/>
    <x v="3"/>
    <x v="2"/>
    <s v="Accessories"/>
    <s v="Logitech G600 MMO Gaming Mouse"/>
    <n v="79.989999999999995"/>
    <n v="1"/>
    <n v="28.8"/>
    <m/>
    <n v="0.36004500562570324"/>
    <m/>
    <s v="Adam"/>
    <s v="OKAY"/>
  </r>
  <r>
    <d v="2017-05-07T00:00:00"/>
    <s v="May"/>
    <s v="Carlos Soltero"/>
    <x v="3"/>
    <x v="2"/>
    <s v="Phones"/>
    <s v="Blue Parrot B250XT Professional Grade Wireless BluetoothÂ HeadsetÂ with"/>
    <n v="419.94"/>
    <n v="7"/>
    <n v="52.49"/>
    <m/>
    <n v="0.124994046768586"/>
    <m/>
    <s v="Carlos"/>
    <e v="#N/A"/>
  </r>
  <r>
    <d v="2017-05-08T00:00:00"/>
    <s v="May"/>
    <s v="Maribeth Dona"/>
    <x v="10"/>
    <x v="1"/>
    <s v="Chairs"/>
    <s v="Global Chrome Stack Chair"/>
    <n v="47.99"/>
    <n v="2"/>
    <n v="-2.06"/>
    <m/>
    <n v="-4.2925609501979579E-2"/>
    <m/>
    <s v="Maribeth"/>
    <s v="OKAY"/>
  </r>
  <r>
    <d v="2017-05-08T00:00:00"/>
    <s v="May"/>
    <s v="Penelope Sewall"/>
    <x v="3"/>
    <x v="2"/>
    <s v="Copiers"/>
    <s v="Canon Imageclass D680 Copier / Fax"/>
    <n v="3359.95"/>
    <n v="6"/>
    <n v="1049.99"/>
    <m/>
    <n v="0.31250167413205554"/>
    <m/>
    <s v="Penelope"/>
    <s v="GOOD"/>
  </r>
  <r>
    <d v="2017-05-08T00:00:00"/>
    <s v="May"/>
    <s v="Don Jones"/>
    <x v="2"/>
    <x v="1"/>
    <s v="Chairs"/>
    <s v="Global Armless Task Chair, Royal Blue"/>
    <n v="128.06"/>
    <n v="3"/>
    <n v="-23.78"/>
    <m/>
    <n v="-0.18569420584101204"/>
    <m/>
    <s v="Don"/>
    <e v="#N/A"/>
  </r>
  <r>
    <d v="2017-05-08T00:00:00"/>
    <s v="May"/>
    <s v="Michelle Moray"/>
    <x v="3"/>
    <x v="0"/>
    <s v="Appliances"/>
    <s v="Fellowes Mighty 8 Compact Surge Protector"/>
    <n v="81.08"/>
    <n v="4"/>
    <n v="22.7"/>
    <m/>
    <n v="0.27997039960532805"/>
    <m/>
    <s v="Michelle"/>
    <s v="OKAY"/>
  </r>
  <r>
    <d v="2017-05-08T00:00:00"/>
    <s v="May"/>
    <s v="Ed Braxton"/>
    <x v="0"/>
    <x v="0"/>
    <s v="Paper"/>
    <s v="Xerox 1997"/>
    <n v="41.47"/>
    <n v="8"/>
    <n v="14.52"/>
    <m/>
    <n v="0.35013262599469497"/>
    <m/>
    <s v="Ed"/>
    <s v="OKAY"/>
  </r>
  <r>
    <d v="2017-05-09T00:00:00"/>
    <s v="May"/>
    <s v="Matt Connell"/>
    <x v="25"/>
    <x v="0"/>
    <s v="Envelopes"/>
    <s v="Tyvek  Top-Opening Peel &amp; Seel Envelopes, Plain White"/>
    <n v="65.23"/>
    <n v="3"/>
    <n v="22.02"/>
    <m/>
    <n v="0.33757473555112677"/>
    <m/>
    <s v="Matt"/>
    <s v="OKAY"/>
  </r>
  <r>
    <d v="2017-05-09T00:00:00"/>
    <s v="May"/>
    <s v="Matt Connell"/>
    <x v="25"/>
    <x v="1"/>
    <s v="Chairs"/>
    <s v="Harbour Creations Steel Folding Chair"/>
    <n v="207"/>
    <n v="3"/>
    <n v="25.88"/>
    <m/>
    <n v="0.12502415458937197"/>
    <m/>
    <s v="Matt"/>
    <s v="GREAT"/>
  </r>
  <r>
    <d v="2017-05-09T00:00:00"/>
    <s v="May"/>
    <s v="Laurel Beltran"/>
    <x v="22"/>
    <x v="0"/>
    <s v="Binders"/>
    <s v="GBC Velobind Prepunched Cover Sets, Regency Series"/>
    <n v="147.91999999999999"/>
    <n v="5"/>
    <n v="46.23"/>
    <m/>
    <n v="0.31253380205516496"/>
    <m/>
    <s v="Laurel"/>
    <s v="GREAT"/>
  </r>
  <r>
    <d v="2017-05-09T00:00:00"/>
    <s v="May"/>
    <s v="Laurel Beltran"/>
    <x v="22"/>
    <x v="0"/>
    <s v="Storage"/>
    <s v="Home/Office Personal File Carts"/>
    <n v="104.28"/>
    <n v="3"/>
    <n v="26.07"/>
    <m/>
    <n v="0.25"/>
    <m/>
    <s v="Laurel"/>
    <s v="GREAT"/>
  </r>
  <r>
    <d v="2017-05-09T00:00:00"/>
    <s v="May"/>
    <s v="Laurel Beltran"/>
    <x v="22"/>
    <x v="1"/>
    <s v="Tables"/>
    <s v="Riverside Furniture Oval Coffee Table, Oval End Table, End Table with Drawer"/>
    <n v="286.85000000000002"/>
    <n v="1"/>
    <n v="63.11"/>
    <m/>
    <n v="0.22001045842774969"/>
    <m/>
    <s v="Laurel"/>
    <e v="#N/A"/>
  </r>
  <r>
    <d v="2017-05-09T00:00:00"/>
    <s v="May"/>
    <s v="Laurel Beltran"/>
    <x v="22"/>
    <x v="0"/>
    <s v="Storage"/>
    <s v="Rogers Profile Extra Capacity Storage Tub"/>
    <n v="66.959999999999994"/>
    <n v="4"/>
    <n v="2.68"/>
    <m/>
    <n v="4.0023894862604548E-2"/>
    <m/>
    <s v="Laurel"/>
    <s v="OKAY"/>
  </r>
  <r>
    <d v="2017-05-09T00:00:00"/>
    <s v="May"/>
    <s v="Laurel Beltran"/>
    <x v="22"/>
    <x v="2"/>
    <s v="Accessories"/>
    <s v="Razer Kraken 7.1 Surround Sound Over Ear USB Gaming Headset"/>
    <n v="199.98"/>
    <n v="2"/>
    <n v="87.99"/>
    <m/>
    <n v="0.43999399939993999"/>
    <m/>
    <s v="Laurel"/>
    <e v="#N/A"/>
  </r>
  <r>
    <d v="2017-05-11T00:00:00"/>
    <s v="May"/>
    <s v="Liz Pelletier"/>
    <x v="22"/>
    <x v="0"/>
    <s v="Paper"/>
    <s v="Ampad Phone Message Book, Recycled, 400 Message Capacity, 5 Â¾Â” x 11Â”"/>
    <n v="37.44"/>
    <n v="6"/>
    <n v="16.850000000000001"/>
    <m/>
    <n v="0.45005341880341887"/>
    <m/>
    <s v="Liz"/>
    <s v="OKAY"/>
  </r>
  <r>
    <d v="2017-05-11T00:00:00"/>
    <s v="May"/>
    <s v="Liz Pelletier"/>
    <x v="22"/>
    <x v="0"/>
    <s v="Labels"/>
    <s v="Avery 50"/>
    <n v="37.590000000000003"/>
    <n v="3"/>
    <n v="17.670000000000002"/>
    <m/>
    <n v="0.47007182761372707"/>
    <m/>
    <s v="Liz"/>
    <s v="OKAY"/>
  </r>
  <r>
    <d v="2017-05-11T00:00:00"/>
    <s v="May"/>
    <s v="Liz Pelletier"/>
    <x v="22"/>
    <x v="0"/>
    <s v="Binders"/>
    <s v="Acco Flexible ACCOHIDE Square Ring Data Binder, Dark Blue, 11 1/2&quot; X 14&quot; 7/8&quot;"/>
    <n v="26.03"/>
    <n v="2"/>
    <n v="9.44"/>
    <m/>
    <n v="0.36265847099500576"/>
    <m/>
    <s v="Liz"/>
    <s v="OKAY"/>
  </r>
  <r>
    <d v="2017-05-11T00:00:00"/>
    <s v="May"/>
    <s v="Julie Kriz"/>
    <x v="0"/>
    <x v="0"/>
    <s v="Art"/>
    <s v="Newell 348"/>
    <n v="5.25"/>
    <n v="2"/>
    <n v="0.59"/>
    <m/>
    <n v="0.11238095238095237"/>
    <m/>
    <s v="Julie"/>
    <s v="OKAY"/>
  </r>
  <r>
    <d v="2017-05-11T00:00:00"/>
    <s v="May"/>
    <s v="Julie Kriz"/>
    <x v="0"/>
    <x v="0"/>
    <s v="Storage"/>
    <s v="Safco Commercial Shelving"/>
    <n v="74.42"/>
    <n v="2"/>
    <n v="-14.88"/>
    <m/>
    <n v="-0.19994625100779362"/>
    <m/>
    <s v="Julie"/>
    <s v="OKAY"/>
  </r>
  <r>
    <d v="2017-05-11T00:00:00"/>
    <s v="May"/>
    <s v="Julie Kriz"/>
    <x v="0"/>
    <x v="0"/>
    <s v="Paper"/>
    <s v="Xerox 1927"/>
    <n v="6.85"/>
    <n v="2"/>
    <n v="2.14"/>
    <m/>
    <n v="0.31240875912408761"/>
    <m/>
    <s v="Julie"/>
    <s v="OKAY"/>
  </r>
  <r>
    <d v="2017-05-11T00:00:00"/>
    <s v="May"/>
    <s v="Julie Kriz"/>
    <x v="0"/>
    <x v="1"/>
    <s v="Furnishings"/>
    <s v="Telescoping Adjustable Floor Lamp"/>
    <n v="8"/>
    <n v="1"/>
    <n v="-7"/>
    <m/>
    <n v="-0.875"/>
    <m/>
    <s v="Julie"/>
    <s v="OKAY"/>
  </r>
  <r>
    <d v="2017-05-11T00:00:00"/>
    <s v="May"/>
    <s v="Todd Sumrall"/>
    <x v="12"/>
    <x v="1"/>
    <s v="Bookcases"/>
    <s v="Bestar Classic Bookcase"/>
    <n v="209.98"/>
    <n v="7"/>
    <n v="-356.96"/>
    <m/>
    <n v="-1.6999714258500809"/>
    <m/>
    <s v="Todd"/>
    <e v="#N/A"/>
  </r>
  <r>
    <d v="2017-05-11T00:00:00"/>
    <s v="May"/>
    <s v="Zuschuss Carroll"/>
    <x v="20"/>
    <x v="0"/>
    <s v="Art"/>
    <s v="Panasonic KP-4ABK Battery-Operated Pencil Sharpener"/>
    <n v="43.92"/>
    <n v="3"/>
    <n v="12.74"/>
    <m/>
    <n v="0.29007285974499086"/>
    <m/>
    <s v="Zuschuss"/>
    <s v="OKAY"/>
  </r>
  <r>
    <d v="2017-05-12T00:00:00"/>
    <s v="May"/>
    <s v="Alyssa Crouse"/>
    <x v="0"/>
    <x v="0"/>
    <s v="Storage"/>
    <s v="Fellowes Bankers Box Stor/Drawer Steel Plus"/>
    <n v="127.92"/>
    <n v="5"/>
    <n v="-15.99"/>
    <m/>
    <n v="-0.125"/>
    <m/>
    <s v="Alyssa"/>
    <e v="#N/A"/>
  </r>
  <r>
    <d v="2017-05-12T00:00:00"/>
    <s v="May"/>
    <s v="Alyssa Crouse"/>
    <x v="0"/>
    <x v="0"/>
    <s v="Binders"/>
    <s v="Wilson Jones Elliptical Ring 3 1/2&quot; Capacity Binders, 800 sheets"/>
    <n v="34.24"/>
    <n v="4"/>
    <n v="-53.07"/>
    <m/>
    <n v="-1.5499415887850467"/>
    <m/>
    <s v="Alyssa"/>
    <s v="OKAY"/>
  </r>
  <r>
    <d v="2017-05-12T00:00:00"/>
    <s v="May"/>
    <s v="Chloris Kastensmidt"/>
    <x v="32"/>
    <x v="0"/>
    <s v="Paper"/>
    <s v="TOPS Carbonless Receipt Book, Four 2-3/4 x 7-1/4 Money Receipts per Page"/>
    <n v="87.6"/>
    <n v="5"/>
    <n v="42.05"/>
    <m/>
    <n v="0.4800228310502283"/>
    <m/>
    <s v="Chloris"/>
    <s v="OKAY"/>
  </r>
  <r>
    <d v="2017-05-12T00:00:00"/>
    <s v="May"/>
    <s v="Julie Prescott"/>
    <x v="10"/>
    <x v="0"/>
    <s v="Art"/>
    <s v="Newell 347"/>
    <n v="10.27"/>
    <n v="3"/>
    <n v="1.1599999999999999"/>
    <m/>
    <n v="0.11295034079844206"/>
    <m/>
    <s v="Julie"/>
    <s v="OKAY"/>
  </r>
  <r>
    <d v="2017-05-12T00:00:00"/>
    <s v="May"/>
    <s v="Charles Sheldon"/>
    <x v="3"/>
    <x v="0"/>
    <s v="Supplies"/>
    <s v="Compact Automatic Electric Letter Opener"/>
    <n v="238.62"/>
    <n v="2"/>
    <n v="4.7699999999999996"/>
    <m/>
    <n v="1.9989942167462908E-2"/>
    <m/>
    <s v="Charles"/>
    <e v="#N/A"/>
  </r>
  <r>
    <d v="2017-05-12T00:00:00"/>
    <s v="May"/>
    <s v="Charles Sheldon"/>
    <x v="3"/>
    <x v="0"/>
    <s v="Appliances"/>
    <s v="Hoover Commercial Soft Guard Upright Vacuum And Disposable Filtration Bags"/>
    <n v="7.77"/>
    <n v="1"/>
    <n v="2.1"/>
    <m/>
    <n v="0.27027027027027029"/>
    <m/>
    <s v="Charles"/>
    <s v="OKAY"/>
  </r>
  <r>
    <d v="2017-05-12T00:00:00"/>
    <s v="May"/>
    <s v="Charles Sheldon"/>
    <x v="3"/>
    <x v="1"/>
    <s v="Tables"/>
    <s v="Lesro Sheffield Collection Coffee Table, End Table, Center Table, Corner Table"/>
    <n v="285.48"/>
    <n v="5"/>
    <n v="-10.71"/>
    <m/>
    <n v="-3.7515762925598994E-2"/>
    <m/>
    <s v="Charles"/>
    <e v="#N/A"/>
  </r>
  <r>
    <d v="2017-05-12T00:00:00"/>
    <s v="May"/>
    <s v="Charles Sheldon"/>
    <x v="3"/>
    <x v="0"/>
    <s v="Binders"/>
    <s v="DXL Angle-View Binders with Locking Rings, Black"/>
    <n v="19.170000000000002"/>
    <n v="4"/>
    <n v="6.47"/>
    <m/>
    <n v="0.3375065206051121"/>
    <m/>
    <s v="Charles"/>
    <s v="OKAY"/>
  </r>
  <r>
    <d v="2017-05-12T00:00:00"/>
    <s v="May"/>
    <s v="Jonathan Howell"/>
    <x v="10"/>
    <x v="0"/>
    <s v="Labels"/>
    <s v="Avery 501"/>
    <n v="5.9"/>
    <n v="2"/>
    <n v="1.99"/>
    <m/>
    <n v="0.3372881355932203"/>
    <m/>
    <s v="Jonathan"/>
    <s v="OKAY"/>
  </r>
  <r>
    <d v="2017-05-12T00:00:00"/>
    <s v="May"/>
    <s v="Cynthia Arntzen"/>
    <x v="23"/>
    <x v="1"/>
    <s v="Furnishings"/>
    <s v="DAX Cubicle Frames, 8-1/2 x 11"/>
    <n v="42.85"/>
    <n v="5"/>
    <n v="15.43"/>
    <m/>
    <n v="0.36009334889148187"/>
    <m/>
    <s v="Cynthia"/>
    <s v="OKAY"/>
  </r>
  <r>
    <d v="2017-05-12T00:00:00"/>
    <s v="May"/>
    <s v="Cynthia Arntzen"/>
    <x v="23"/>
    <x v="0"/>
    <s v="Labels"/>
    <s v="Smead Alpha-Z Color-Coded Second Alphabetical Labels and Starter Set"/>
    <n v="6.16"/>
    <n v="2"/>
    <n v="2.96"/>
    <m/>
    <n v="0.48051948051948051"/>
    <m/>
    <s v="Cynthia"/>
    <s v="OKAY"/>
  </r>
  <r>
    <d v="2017-05-12T00:00:00"/>
    <s v="May"/>
    <s v="Cynthia Arntzen"/>
    <x v="23"/>
    <x v="0"/>
    <s v="Supplies"/>
    <s v="Acme Titanium Bonded Scissors"/>
    <n v="17"/>
    <n v="2"/>
    <n v="4.42"/>
    <m/>
    <n v="0.26"/>
    <m/>
    <s v="Cynthia"/>
    <s v="OKAY"/>
  </r>
  <r>
    <d v="2017-05-12T00:00:00"/>
    <s v="May"/>
    <s v="Cynthia Arntzen"/>
    <x v="23"/>
    <x v="2"/>
    <s v="Accessories"/>
    <s v="Maxell Pro 80 Minute CD-R, 10/Pack"/>
    <n v="87.4"/>
    <n v="5"/>
    <n v="34.96"/>
    <m/>
    <n v="0.39999999999999997"/>
    <m/>
    <s v="Cynthia"/>
    <s v="OKAY"/>
  </r>
  <r>
    <d v="2017-05-13T00:00:00"/>
    <s v="May"/>
    <s v="Ross Baird"/>
    <x v="3"/>
    <x v="0"/>
    <s v="Labels"/>
    <s v="Self-Adhesive Address Labels for Typewriters by Universal"/>
    <n v="58.48"/>
    <n v="8"/>
    <n v="27.49"/>
    <m/>
    <n v="0.47007523939808482"/>
    <m/>
    <s v="Ross"/>
    <s v="OKAY"/>
  </r>
  <r>
    <d v="2017-05-13T00:00:00"/>
    <s v="May"/>
    <s v="Brian Moss"/>
    <x v="18"/>
    <x v="0"/>
    <s v="Envelopes"/>
    <s v="Tyvek Side-Opening Peel &amp; Seel Expanding Envelopes"/>
    <n v="180.96"/>
    <n v="2"/>
    <n v="81.430000000000007"/>
    <m/>
    <n v="0.44998894783377547"/>
    <m/>
    <s v="Brian"/>
    <s v="GREAT"/>
  </r>
  <r>
    <d v="2017-05-13T00:00:00"/>
    <s v="May"/>
    <s v="Brian Moss"/>
    <x v="18"/>
    <x v="0"/>
    <s v="Binders"/>
    <s v="Ibico Hi-Tech Manual Binding System"/>
    <n v="914.97"/>
    <n v="3"/>
    <n v="411.74"/>
    <m/>
    <n v="0.45000382526203042"/>
    <m/>
    <s v="Brian"/>
    <s v="GOOD"/>
  </r>
  <r>
    <d v="2017-05-13T00:00:00"/>
    <s v="May"/>
    <s v="Brian Moss"/>
    <x v="18"/>
    <x v="2"/>
    <s v="Phones"/>
    <s v="Plantronics Calisto P620-M USB Wireless Speakerphone System"/>
    <n v="587.97"/>
    <n v="3"/>
    <n v="158.75"/>
    <m/>
    <n v="0.26999676854261273"/>
    <m/>
    <s v="Brian"/>
    <s v="GOOD"/>
  </r>
  <r>
    <d v="2017-05-13T00:00:00"/>
    <s v="May"/>
    <s v="Brian Moss"/>
    <x v="18"/>
    <x v="0"/>
    <s v="Storage"/>
    <s v="Tennsco 6- and 18-Compartment Lockers"/>
    <n v="530.34"/>
    <n v="2"/>
    <n v="95.46"/>
    <m/>
    <n v="0.17999773730059959"/>
    <m/>
    <s v="Brian"/>
    <s v="GOOD"/>
  </r>
  <r>
    <d v="2017-05-13T00:00:00"/>
    <s v="May"/>
    <s v="Brian Moss"/>
    <x v="18"/>
    <x v="0"/>
    <s v="Paper"/>
    <s v="Hammermill CopyPlus Copy Paper (20Lb. and 84 Bright)"/>
    <n v="14.94"/>
    <n v="3"/>
    <n v="7.32"/>
    <m/>
    <n v="0.48995983935742976"/>
    <m/>
    <s v="Brian"/>
    <s v="OKAY"/>
  </r>
  <r>
    <d v="2017-05-13T00:00:00"/>
    <s v="May"/>
    <s v="Carl Weiss"/>
    <x v="7"/>
    <x v="0"/>
    <s v="Binders"/>
    <s v="GBC Twin Loop Wire Binding Elements"/>
    <n v="299.52"/>
    <n v="9"/>
    <n v="149.76"/>
    <m/>
    <n v="0.5"/>
    <m/>
    <s v="Carl"/>
    <e v="#N/A"/>
  </r>
  <r>
    <d v="2017-05-13T00:00:00"/>
    <s v="May"/>
    <s v="Frank Hawley"/>
    <x v="15"/>
    <x v="0"/>
    <s v="Appliances"/>
    <s v="Fellowes Basic Home/Office Series Surge Protectors"/>
    <n v="20.77"/>
    <n v="2"/>
    <n v="2.34"/>
    <m/>
    <n v="0.11266249398170437"/>
    <m/>
    <s v="Frank"/>
    <s v="OKAY"/>
  </r>
  <r>
    <d v="2017-05-13T00:00:00"/>
    <s v="May"/>
    <s v="Mick Hernandez"/>
    <x v="2"/>
    <x v="1"/>
    <s v="Chairs"/>
    <s v="Office Star - Mesh Screen back chair with Vinyl seat"/>
    <n v="458.43"/>
    <n v="5"/>
    <n v="-124.43"/>
    <m/>
    <n v="-0.27142639007045788"/>
    <m/>
    <s v="Mick"/>
    <e v="#N/A"/>
  </r>
  <r>
    <d v="2017-05-14T00:00:00"/>
    <s v="May"/>
    <s v="Pauline Johnson"/>
    <x v="3"/>
    <x v="1"/>
    <s v="Furnishings"/>
    <s v="Eldon Stackable Tray, Side-Load, Legal, Smoke"/>
    <n v="18.28"/>
    <n v="2"/>
    <n v="6.22"/>
    <m/>
    <n v="0.34026258205689275"/>
    <m/>
    <s v="Pauline"/>
    <s v="OKAY"/>
  </r>
  <r>
    <d v="2017-05-14T00:00:00"/>
    <s v="May"/>
    <s v="Pauline Johnson"/>
    <x v="3"/>
    <x v="2"/>
    <s v="Accessories"/>
    <s v="Razer Tiamat Over Ear 7.1 Surround Sound PC Gaming Headset"/>
    <n v="1399.93"/>
    <n v="7"/>
    <n v="601.97"/>
    <m/>
    <n v="0.43000007143214303"/>
    <m/>
    <s v="Pauline"/>
    <s v="GOOD"/>
  </r>
  <r>
    <d v="2017-05-14T00:00:00"/>
    <s v="May"/>
    <s v="Eva Jacobs"/>
    <x v="29"/>
    <x v="0"/>
    <s v="Envelopes"/>
    <s v="Fashion Color Clasp Envelopes"/>
    <n v="48.69"/>
    <n v="9"/>
    <n v="23.86"/>
    <m/>
    <n v="0.49003902238652702"/>
    <m/>
    <s v="Eva"/>
    <s v="OKAY"/>
  </r>
  <r>
    <d v="2017-05-14T00:00:00"/>
    <s v="May"/>
    <s v="Amy Hunt"/>
    <x v="20"/>
    <x v="2"/>
    <s v="Phones"/>
    <s v="Google Nexus 5"/>
    <n v="539.97"/>
    <n v="3"/>
    <n v="134.99"/>
    <m/>
    <n v="0.24999537011315445"/>
    <m/>
    <s v="Amy"/>
    <s v="GOOD"/>
  </r>
  <r>
    <d v="2017-05-14T00:00:00"/>
    <s v="May"/>
    <s v="Amy Hunt"/>
    <x v="20"/>
    <x v="0"/>
    <s v="Storage"/>
    <s v="X-Rack File for Hanging Folders"/>
    <n v="22.58"/>
    <n v="2"/>
    <n v="5.87"/>
    <m/>
    <n v="0.25996457041629761"/>
    <m/>
    <s v="Amy"/>
    <s v="OKAY"/>
  </r>
  <r>
    <d v="2017-05-14T00:00:00"/>
    <s v="May"/>
    <s v="Ken Black"/>
    <x v="22"/>
    <x v="0"/>
    <s v="Paper"/>
    <s v="Xerox 1917"/>
    <n v="440.19"/>
    <n v="9"/>
    <n v="206.89"/>
    <m/>
    <n v="0.47000159022240395"/>
    <m/>
    <s v="Ken"/>
    <e v="#N/A"/>
  </r>
  <r>
    <d v="2017-05-14T00:00:00"/>
    <s v="May"/>
    <s v="Ken Black"/>
    <x v="22"/>
    <x v="0"/>
    <s v="Supplies"/>
    <s v="Martin-Yale Premier Letter Opener"/>
    <n v="64.400000000000006"/>
    <n v="5"/>
    <n v="1.93"/>
    <m/>
    <n v="2.9968944099378877E-2"/>
    <m/>
    <s v="Ken"/>
    <s v="OKAY"/>
  </r>
  <r>
    <d v="2017-05-14T00:00:00"/>
    <s v="May"/>
    <s v="Greg Tran"/>
    <x v="0"/>
    <x v="1"/>
    <s v="Chairs"/>
    <s v="Global Commerce Series Low-Back Swivel/Tilt Chairs"/>
    <n v="899.43"/>
    <n v="5"/>
    <n v="-12.85"/>
    <m/>
    <n v="-1.4286826100975062E-2"/>
    <m/>
    <s v="Greg"/>
    <s v="GOOD"/>
  </r>
  <r>
    <d v="2017-05-14T00:00:00"/>
    <s v="May"/>
    <s v="Greg Tran"/>
    <x v="0"/>
    <x v="0"/>
    <s v="Art"/>
    <s v="Newell 309"/>
    <n v="46.2"/>
    <n v="5"/>
    <n v="5.78"/>
    <m/>
    <n v="0.12510822510822511"/>
    <m/>
    <s v="Greg"/>
    <s v="OKAY"/>
  </r>
  <r>
    <d v="2017-05-14T00:00:00"/>
    <s v="May"/>
    <s v="Greg Tran"/>
    <x v="0"/>
    <x v="0"/>
    <s v="Paper"/>
    <s v="Xerox 1936"/>
    <n v="47.95"/>
    <n v="3"/>
    <n v="16.18"/>
    <m/>
    <n v="0.33743482794577684"/>
    <m/>
    <s v="Greg"/>
    <s v="OKAY"/>
  </r>
  <r>
    <d v="2017-05-14T00:00:00"/>
    <s v="May"/>
    <s v="Greg Tran"/>
    <x v="0"/>
    <x v="2"/>
    <s v="Phones"/>
    <s v="PayAnywhere Card Reader"/>
    <n v="7.99"/>
    <n v="1"/>
    <n v="0.7"/>
    <m/>
    <n v="8.7609511889862324E-2"/>
    <m/>
    <s v="Greg"/>
    <s v="OKAY"/>
  </r>
  <r>
    <d v="2017-05-14T00:00:00"/>
    <s v="May"/>
    <s v="Greg Tran"/>
    <x v="0"/>
    <x v="0"/>
    <s v="Paper"/>
    <s v="Xerox 1937"/>
    <n v="76.86"/>
    <n v="2"/>
    <n v="26.9"/>
    <m/>
    <n v="0.34998698933125161"/>
    <m/>
    <s v="Greg"/>
    <s v="OKAY"/>
  </r>
  <r>
    <d v="2017-05-14T00:00:00"/>
    <s v="May"/>
    <s v="Anthony Jacobs"/>
    <x v="36"/>
    <x v="0"/>
    <s v="Art"/>
    <s v="OIC #2 Pencils, Medium Soft"/>
    <n v="3.76"/>
    <n v="2"/>
    <n v="1.0900000000000001"/>
    <m/>
    <n v="0.28989361702127664"/>
    <m/>
    <s v="Anthony"/>
    <s v="OKAY"/>
  </r>
  <r>
    <d v="2017-05-14T00:00:00"/>
    <s v="May"/>
    <s v="Anthony Jacobs"/>
    <x v="36"/>
    <x v="0"/>
    <s v="Art"/>
    <s v="Prang Colored Pencils"/>
    <n v="14.7"/>
    <n v="5"/>
    <n v="6.62"/>
    <m/>
    <n v="0.4503401360544218"/>
    <m/>
    <s v="Anthony"/>
    <s v="OKAY"/>
  </r>
  <r>
    <d v="2017-05-14T00:00:00"/>
    <s v="May"/>
    <s v="Anthony Jacobs"/>
    <x v="36"/>
    <x v="0"/>
    <s v="Art"/>
    <s v="Eberhard Faber 3 1/2&quot; Golf Pencils"/>
    <n v="37.200000000000003"/>
    <n v="5"/>
    <n v="9.3000000000000007"/>
    <m/>
    <n v="0.25"/>
    <m/>
    <s v="Anthony"/>
    <s v="OKAY"/>
  </r>
  <r>
    <d v="2017-05-14T00:00:00"/>
    <s v="May"/>
    <s v="Anthony Jacobs"/>
    <x v="36"/>
    <x v="2"/>
    <s v="Accessories"/>
    <s v="Belkin F8E887 USB Wired Ergonomic Keyboard"/>
    <n v="89.97"/>
    <n v="3"/>
    <n v="18.89"/>
    <m/>
    <n v="0.20995887518061576"/>
    <m/>
    <s v="Anthony"/>
    <s v="OKAY"/>
  </r>
  <r>
    <d v="2017-05-14T00:00:00"/>
    <s v="May"/>
    <s v="Anthony Jacobs"/>
    <x v="36"/>
    <x v="1"/>
    <s v="Chairs"/>
    <s v="Office Star - Contemporary Task Swivel chair with Loop Arms, Charcoal"/>
    <n v="261.95999999999998"/>
    <n v="2"/>
    <n v="23.58"/>
    <m/>
    <n v="9.0013742556115439E-2"/>
    <m/>
    <s v="Anthony"/>
    <e v="#N/A"/>
  </r>
  <r>
    <d v="2017-05-14T00:00:00"/>
    <s v="May"/>
    <s v="Anthony Jacobs"/>
    <x v="36"/>
    <x v="0"/>
    <s v="Labels"/>
    <s v="Avery 505"/>
    <n v="74"/>
    <n v="5"/>
    <n v="37"/>
    <m/>
    <n v="0.5"/>
    <m/>
    <s v="Anthony"/>
    <s v="OKAY"/>
  </r>
  <r>
    <d v="2017-05-14T00:00:00"/>
    <s v="May"/>
    <s v="Darren Powers"/>
    <x v="10"/>
    <x v="0"/>
    <s v="Binders"/>
    <s v="Premium Transparent Presentation Covers, No Pattern/Clear, 8 1/2&quot; x 11&quot;"/>
    <n v="58.17"/>
    <n v="5"/>
    <n v="-46.54"/>
    <m/>
    <n v="-0.8000687639676809"/>
    <m/>
    <s v="Darren"/>
    <s v="OKAY"/>
  </r>
  <r>
    <d v="2017-05-14T00:00:00"/>
    <s v="May"/>
    <s v="Darren Powers"/>
    <x v="10"/>
    <x v="0"/>
    <s v="Labels"/>
    <s v="Avery 502"/>
    <n v="5.04"/>
    <n v="2"/>
    <n v="1.76"/>
    <m/>
    <n v="0.34920634920634919"/>
    <m/>
    <s v="Darren"/>
    <s v="OKAY"/>
  </r>
  <r>
    <d v="2017-05-14T00:00:00"/>
    <s v="May"/>
    <s v="Darren Powers"/>
    <x v="10"/>
    <x v="0"/>
    <s v="Paper"/>
    <s v="Xerox 19"/>
    <n v="24.78"/>
    <n v="1"/>
    <n v="7.75"/>
    <m/>
    <n v="0.31275221953188054"/>
    <m/>
    <s v="Darren"/>
    <s v="OKAY"/>
  </r>
  <r>
    <d v="2017-05-15T00:00:00"/>
    <s v="May"/>
    <s v="Joseph Airdo"/>
    <x v="12"/>
    <x v="2"/>
    <s v="Phones"/>
    <s v="Logitech B530 USBÂ HeadsetÂ -Â headsetÂ - Full size, Binaural"/>
    <n v="29.59"/>
    <n v="1"/>
    <n v="2.59"/>
    <m/>
    <n v="8.7529570800946255E-2"/>
    <m/>
    <s v="Joseph"/>
    <s v="OKAY"/>
  </r>
  <r>
    <d v="2017-05-15T00:00:00"/>
    <s v="May"/>
    <s v="Joseph Airdo"/>
    <x v="12"/>
    <x v="0"/>
    <s v="Binders"/>
    <s v="Avery Durable Slant Ring Binders"/>
    <n v="4.75"/>
    <n v="2"/>
    <n v="-3.17"/>
    <m/>
    <n v="-0.66736842105263161"/>
    <m/>
    <s v="Joseph"/>
    <s v="OKAY"/>
  </r>
  <r>
    <d v="2017-05-15T00:00:00"/>
    <s v="May"/>
    <s v="Joseph Airdo"/>
    <x v="12"/>
    <x v="0"/>
    <s v="Paper"/>
    <s v="Universal Ultra Bright White Copier/Laser Paper, 8 1/2&quot; x 11&quot;, Ream"/>
    <n v="15.55"/>
    <n v="3"/>
    <n v="5.64"/>
    <m/>
    <n v="0.36270096463022505"/>
    <m/>
    <s v="Joseph"/>
    <s v="OKAY"/>
  </r>
  <r>
    <d v="2017-05-15T00:00:00"/>
    <s v="May"/>
    <s v="Jason Fortune-"/>
    <x v="22"/>
    <x v="1"/>
    <s v="Furnishings"/>
    <s v="24-Hour Round Wall Clock"/>
    <n v="39.96"/>
    <n v="2"/>
    <n v="17.18"/>
    <m/>
    <n v="0.4299299299299299"/>
    <m/>
    <s v="Jason"/>
    <s v="OKAY"/>
  </r>
  <r>
    <d v="2017-05-15T00:00:00"/>
    <s v="May"/>
    <s v="Jason Fortune-"/>
    <x v="22"/>
    <x v="1"/>
    <s v="Chairs"/>
    <s v="SAFCO Optional Arm Kit for Workspace Cribbage Stacking Chair"/>
    <n v="42.62"/>
    <n v="2"/>
    <n v="4.26"/>
    <m/>
    <n v="9.9953073674331303E-2"/>
    <m/>
    <s v="Jason"/>
    <s v="OKAY"/>
  </r>
  <r>
    <d v="2017-05-15T00:00:00"/>
    <s v="May"/>
    <s v="Jason Fortune-"/>
    <x v="22"/>
    <x v="1"/>
    <s v="Chairs"/>
    <s v="SAFCO Arco Folding Chair"/>
    <n v="220.96"/>
    <n v="1"/>
    <n v="24.86"/>
    <m/>
    <n v="0.11250905141202026"/>
    <m/>
    <s v="Jason"/>
    <e v="#N/A"/>
  </r>
  <r>
    <d v="2017-05-15T00:00:00"/>
    <s v="May"/>
    <s v="Joy Daniels"/>
    <x v="1"/>
    <x v="0"/>
    <s v="Paper"/>
    <s v="Xerox 1880"/>
    <n v="56.7"/>
    <n v="2"/>
    <n v="19.14"/>
    <m/>
    <n v="0.33756613756613757"/>
    <m/>
    <s v="Joy"/>
    <s v="OKAY"/>
  </r>
  <r>
    <d v="2017-05-15T00:00:00"/>
    <s v="May"/>
    <s v="Joy Daniels"/>
    <x v="1"/>
    <x v="2"/>
    <s v="Phones"/>
    <s v="QVS USB Car Charger 2-Port 2.1Amp for iPod/iPhone/iPad/iPad 2/iPad 3"/>
    <n v="11.12"/>
    <n v="2"/>
    <n v="3.48"/>
    <m/>
    <n v="0.31294964028776978"/>
    <m/>
    <s v="Joy"/>
    <s v="OKAY"/>
  </r>
  <r>
    <d v="2017-05-16T00:00:00"/>
    <s v="May"/>
    <s v="John Murray"/>
    <x v="10"/>
    <x v="0"/>
    <s v="Storage"/>
    <s v="SAFCO Commercial Wire Shelving, Black"/>
    <n v="221.02"/>
    <n v="2"/>
    <n v="-55.26"/>
    <m/>
    <n v="-0.25002262238711426"/>
    <m/>
    <s v="John"/>
    <e v="#N/A"/>
  </r>
  <r>
    <d v="2017-05-18T00:00:00"/>
    <s v="May"/>
    <s v="Brosina Hoffman"/>
    <x v="2"/>
    <x v="2"/>
    <s v="Accessories"/>
    <s v="KeyTronicÂ KT800P2 -Â KeyboardÂ - Black"/>
    <n v="36.049999999999997"/>
    <n v="3"/>
    <n v="-0.9"/>
    <m/>
    <n v="-2.4965325936199725E-2"/>
    <m/>
    <s v="Brosina"/>
    <s v="OKAY"/>
  </r>
  <r>
    <d v="2017-05-18T00:00:00"/>
    <s v="May"/>
    <s v="Toby Swindell"/>
    <x v="20"/>
    <x v="1"/>
    <s v="Furnishings"/>
    <s v="Master Caster Door Stop, Large Neon Orange"/>
    <n v="14.56"/>
    <n v="2"/>
    <n v="6.26"/>
    <m/>
    <n v="0.42994505494505492"/>
    <m/>
    <s v="Toby"/>
    <s v="OKAY"/>
  </r>
  <r>
    <d v="2017-05-18T00:00:00"/>
    <s v="May"/>
    <s v="Toby Swindell"/>
    <x v="20"/>
    <x v="0"/>
    <s v="Binders"/>
    <s v="Acco Pressboard Covers with Storage Hooks, 9 1/2&quot; x 11&quot;, Executive Red"/>
    <n v="3.05"/>
    <n v="1"/>
    <n v="1.03"/>
    <m/>
    <n v="0.3377049180327869"/>
    <m/>
    <s v="Toby"/>
    <s v="OKAY"/>
  </r>
  <r>
    <d v="2017-05-18T00:00:00"/>
    <s v="May"/>
    <s v="Susan Gilcrest"/>
    <x v="0"/>
    <x v="0"/>
    <s v="Binders"/>
    <s v="Acco Pressboard Covers with Storage Hooks, 14 7/8&quot; x 11&quot;, Light Blue"/>
    <n v="6.87"/>
    <n v="7"/>
    <n v="-10.65"/>
    <m/>
    <n v="-1.5502183406113537"/>
    <m/>
    <s v="Susan"/>
    <s v="OKAY"/>
  </r>
  <r>
    <d v="2017-05-18T00:00:00"/>
    <s v="May"/>
    <s v="Susan Gilcrest"/>
    <x v="0"/>
    <x v="0"/>
    <s v="Binders"/>
    <s v="Avery Framed View Binder, EZD Ring (Locking), Navy, 1 1/2&quot;"/>
    <n v="2"/>
    <n v="1"/>
    <n v="-3.29"/>
    <m/>
    <n v="-1.645"/>
    <m/>
    <s v="Susan"/>
    <s v="OKAY"/>
  </r>
  <r>
    <d v="2017-05-18T00:00:00"/>
    <s v="May"/>
    <s v="Susan Gilcrest"/>
    <x v="0"/>
    <x v="0"/>
    <s v="Storage"/>
    <s v="Plastic Stacking Crates &amp; Casters"/>
    <n v="8.93"/>
    <n v="2"/>
    <n v="0.67"/>
    <m/>
    <n v="7.5027995520716692E-2"/>
    <m/>
    <s v="Susan"/>
    <s v="OKAY"/>
  </r>
  <r>
    <d v="2017-05-18T00:00:00"/>
    <s v="May"/>
    <s v="Todd Boyes"/>
    <x v="4"/>
    <x v="0"/>
    <s v="Appliances"/>
    <s v="Acco Six-Outlet Power Strip, 4' Cord Length"/>
    <n v="17.239999999999998"/>
    <n v="2"/>
    <n v="4.4800000000000004"/>
    <m/>
    <n v="0.25986078886310909"/>
    <m/>
    <s v="Todd"/>
    <s v="OKAY"/>
  </r>
  <r>
    <d v="2017-05-18T00:00:00"/>
    <s v="May"/>
    <s v="Todd Boyes"/>
    <x v="4"/>
    <x v="1"/>
    <s v="Bookcases"/>
    <s v="Hon 4-Shelf Metal Bookcases"/>
    <n v="302.94"/>
    <n v="3"/>
    <n v="75.739999999999995"/>
    <m/>
    <n v="0.25001650491846567"/>
    <m/>
    <s v="Todd"/>
    <e v="#N/A"/>
  </r>
  <r>
    <d v="2017-05-18T00:00:00"/>
    <s v="May"/>
    <s v="Todd Boyes"/>
    <x v="4"/>
    <x v="2"/>
    <s v="Phones"/>
    <s v="QVS USB Car Charger 2-Port 2.1Amp for iPod/iPhone/iPad/iPad 2/iPad 3"/>
    <n v="34.75"/>
    <n v="5"/>
    <n v="15.64"/>
    <m/>
    <n v="0.4500719424460432"/>
    <m/>
    <s v="Todd"/>
    <s v="OKAY"/>
  </r>
  <r>
    <d v="2017-05-18T00:00:00"/>
    <s v="May"/>
    <s v="Todd Boyes"/>
    <x v="4"/>
    <x v="0"/>
    <s v="Binders"/>
    <s v="Poly Designer Cover &amp; Back"/>
    <n v="113.94"/>
    <n v="6"/>
    <n v="54.69"/>
    <m/>
    <n v="0.47998946814112692"/>
    <m/>
    <s v="Todd"/>
    <e v="#N/A"/>
  </r>
  <r>
    <d v="2017-05-18T00:00:00"/>
    <s v="May"/>
    <s v="Todd Boyes"/>
    <x v="4"/>
    <x v="2"/>
    <s v="Phones"/>
    <s v="Apple EarPods with Remote and Mic"/>
    <n v="55.98"/>
    <n v="2"/>
    <n v="15.67"/>
    <m/>
    <n v="0.27992140050017866"/>
    <m/>
    <s v="Todd"/>
    <s v="OKAY"/>
  </r>
  <r>
    <d v="2017-05-18T00:00:00"/>
    <s v="May"/>
    <s v="Adrian Barton"/>
    <x v="11"/>
    <x v="2"/>
    <s v="Phones"/>
    <s v="Aastra 6757i CT Wireless VoIP phone"/>
    <n v="344.7"/>
    <n v="2"/>
    <n v="38.78"/>
    <m/>
    <n v="0.11250362634174646"/>
    <m/>
    <s v="Adrian"/>
    <s v="GREAT"/>
  </r>
  <r>
    <d v="2017-05-18T00:00:00"/>
    <s v="May"/>
    <s v="Paul Prost"/>
    <x v="24"/>
    <x v="0"/>
    <s v="Appliances"/>
    <s v="Avanti 1.7 Cu. Ft. Refrigerator"/>
    <n v="706.86"/>
    <n v="7"/>
    <n v="197.92"/>
    <m/>
    <n v="0.27999886823416231"/>
    <m/>
    <s v="Paul"/>
    <s v="GOOD"/>
  </r>
  <r>
    <d v="2017-05-18T00:00:00"/>
    <s v="May"/>
    <s v="Paul Prost"/>
    <x v="24"/>
    <x v="2"/>
    <s v="Phones"/>
    <s v="Motorola HK250 Universal Bluetooth Headset"/>
    <n v="114.95"/>
    <n v="5"/>
    <n v="2.2999999999999998"/>
    <m/>
    <n v="2.0008699434536752E-2"/>
    <m/>
    <s v="Paul"/>
    <e v="#N/A"/>
  </r>
  <r>
    <d v="2017-05-18T00:00:00"/>
    <s v="May"/>
    <s v="Paul Prost"/>
    <x v="24"/>
    <x v="0"/>
    <s v="Binders"/>
    <s v="Universal Recycled Hanging Pressboard Report Binders, Letter Size"/>
    <n v="43.19"/>
    <n v="7"/>
    <n v="20.73"/>
    <m/>
    <n v="0.47997221579069232"/>
    <m/>
    <s v="Paul"/>
    <s v="OKAY"/>
  </r>
  <r>
    <d v="2017-05-18T00:00:00"/>
    <s v="May"/>
    <s v="Brendan Murry"/>
    <x v="1"/>
    <x v="1"/>
    <s v="Furnishings"/>
    <s v="Flat Face Poster Frame"/>
    <n v="22.61"/>
    <n v="3"/>
    <n v="-10.17"/>
    <m/>
    <n v="-0.44980097302078725"/>
    <m/>
    <s v="Brendan"/>
    <s v="OKAY"/>
  </r>
  <r>
    <d v="2017-05-18T00:00:00"/>
    <s v="May"/>
    <s v="Brendan Murry"/>
    <x v="1"/>
    <x v="1"/>
    <s v="Furnishings"/>
    <s v="C-Line Cubicle Keepers Polyproplyene Holder With Velcro Backings"/>
    <n v="1.89"/>
    <n v="1"/>
    <n v="-0.99"/>
    <m/>
    <n v="-0.52380952380952384"/>
    <m/>
    <s v="Brendan"/>
    <s v="OKAY"/>
  </r>
  <r>
    <d v="2017-05-19T00:00:00"/>
    <s v="May"/>
    <s v="Annie Thurman"/>
    <x v="22"/>
    <x v="0"/>
    <s v="Appliances"/>
    <s v="Belkin Premiere Surge Master II 8-outlet surge protector"/>
    <n v="97.16"/>
    <n v="2"/>
    <n v="28.18"/>
    <m/>
    <n v="0.29003705228489091"/>
    <m/>
    <s v="Annie"/>
    <s v="OKAY"/>
  </r>
  <r>
    <d v="2017-05-19T00:00:00"/>
    <s v="May"/>
    <s v="Roland Schwarz"/>
    <x v="20"/>
    <x v="0"/>
    <s v="Appliances"/>
    <s v="Bionaire Personal Warm Mist Humidifier/Vaporizer"/>
    <n v="281.33999999999997"/>
    <n v="6"/>
    <n v="109.72"/>
    <m/>
    <n v="0.38999075851283149"/>
    <m/>
    <s v="Roland"/>
    <s v="GREAT"/>
  </r>
  <r>
    <d v="2017-05-19T00:00:00"/>
    <s v="May"/>
    <s v="Roland Schwarz"/>
    <x v="20"/>
    <x v="2"/>
    <s v="Phones"/>
    <s v="Nortel Meridian M3904 Professional Digital phone"/>
    <n v="307.98"/>
    <n v="2"/>
    <n v="89.31"/>
    <m/>
    <n v="0.28998636275082795"/>
    <m/>
    <s v="Roland"/>
    <s v="GREAT"/>
  </r>
  <r>
    <d v="2017-05-19T00:00:00"/>
    <s v="May"/>
    <s v="Roland Schwarz"/>
    <x v="20"/>
    <x v="2"/>
    <s v="Accessories"/>
    <s v="Logitech Wireless Performance Mouse MX for PC and Mac"/>
    <n v="299.97000000000003"/>
    <n v="3"/>
    <n v="113.99"/>
    <m/>
    <n v="0.38000466713337994"/>
    <m/>
    <s v="Roland"/>
    <e v="#N/A"/>
  </r>
  <r>
    <d v="2017-05-19T00:00:00"/>
    <s v="May"/>
    <s v="Shahid Collister"/>
    <x v="4"/>
    <x v="2"/>
    <s v="Accessories"/>
    <s v="Kingston Digital DataTraveler 32GB USB 2.0"/>
    <n v="67.8"/>
    <n v="4"/>
    <n v="4.07"/>
    <m/>
    <n v="6.0029498525073756E-2"/>
    <m/>
    <s v="Shahid"/>
    <s v="OKAY"/>
  </r>
  <r>
    <d v="2017-05-19T00:00:00"/>
    <s v="May"/>
    <s v="Shahid Collister"/>
    <x v="4"/>
    <x v="2"/>
    <s v="Phones"/>
    <s v="Nokia Lumia 925"/>
    <n v="377.97"/>
    <n v="3"/>
    <n v="98.27"/>
    <m/>
    <n v="0.25999417943223002"/>
    <m/>
    <s v="Shahid"/>
    <s v="GREAT"/>
  </r>
  <r>
    <d v="2017-05-19T00:00:00"/>
    <s v="May"/>
    <s v="Shahid Collister"/>
    <x v="4"/>
    <x v="1"/>
    <s v="Bookcases"/>
    <s v="O'Sullivan 2-Door Barrister Bookcase in Odessa Pine"/>
    <n v="1628.82"/>
    <n v="9"/>
    <n v="374.63"/>
    <m/>
    <n v="0.23000085951793323"/>
    <m/>
    <s v="Shahid"/>
    <s v="GOOD"/>
  </r>
  <r>
    <d v="2017-05-19T00:00:00"/>
    <s v="May"/>
    <s v="Shahid Collister"/>
    <x v="4"/>
    <x v="0"/>
    <s v="Paper"/>
    <s v="Xerox 1945"/>
    <n v="286.93"/>
    <n v="7"/>
    <n v="140.6"/>
    <m/>
    <n v="0.49001498623357609"/>
    <m/>
    <s v="Shahid"/>
    <s v="GREAT"/>
  </r>
  <r>
    <d v="2017-05-19T00:00:00"/>
    <s v="May"/>
    <s v="Becky Castell"/>
    <x v="3"/>
    <x v="1"/>
    <s v="Chairs"/>
    <s v="Situations Contoured Folding Chairs, 4/Set"/>
    <n v="681.41"/>
    <n v="12"/>
    <n v="42.59"/>
    <m/>
    <n v="6.250275164731954E-2"/>
    <m/>
    <s v="Becky"/>
    <s v="GOOD"/>
  </r>
  <r>
    <d v="2017-05-19T00:00:00"/>
    <s v="May"/>
    <s v="Becky Castell"/>
    <x v="3"/>
    <x v="0"/>
    <s v="Art"/>
    <s v="Newell 310"/>
    <n v="3.52"/>
    <n v="2"/>
    <n v="1.02"/>
    <m/>
    <n v="0.28977272727272729"/>
    <m/>
    <s v="Becky"/>
    <s v="OKAY"/>
  </r>
  <r>
    <d v="2017-05-19T00:00:00"/>
    <s v="May"/>
    <s v="Becky Castell"/>
    <x v="3"/>
    <x v="0"/>
    <s v="Art"/>
    <s v="Newell 314"/>
    <n v="5.58"/>
    <n v="1"/>
    <n v="1.4"/>
    <m/>
    <n v="0.25089605734767023"/>
    <m/>
    <s v="Becky"/>
    <s v="OKAY"/>
  </r>
  <r>
    <d v="2017-05-19T00:00:00"/>
    <s v="May"/>
    <s v="Becky Castell"/>
    <x v="3"/>
    <x v="2"/>
    <s v="Accessories"/>
    <s v="SanDisk Cruzer 64 GB USB Flash Drive"/>
    <n v="36.32"/>
    <n v="1"/>
    <n v="10.9"/>
    <m/>
    <n v="0.30011013215859034"/>
    <m/>
    <s v="Becky"/>
    <s v="OKAY"/>
  </r>
  <r>
    <d v="2017-05-19T00:00:00"/>
    <s v="May"/>
    <s v="John Castell"/>
    <x v="4"/>
    <x v="0"/>
    <s v="Paper"/>
    <s v="Tops White Computer Printout Paper"/>
    <n v="195.64"/>
    <n v="4"/>
    <n v="91.95"/>
    <m/>
    <n v="0.46999591085667558"/>
    <m/>
    <s v="John"/>
    <e v="#N/A"/>
  </r>
  <r>
    <d v="2017-05-19T00:00:00"/>
    <s v="May"/>
    <s v="Patrick Jones"/>
    <x v="1"/>
    <x v="0"/>
    <s v="Paper"/>
    <s v="Things To Do Today Spiral Book"/>
    <n v="38.020000000000003"/>
    <n v="6"/>
    <n v="13.78"/>
    <m/>
    <n v="0.36244082062072591"/>
    <m/>
    <s v="Patrick"/>
    <s v="OKAY"/>
  </r>
  <r>
    <d v="2017-05-19T00:00:00"/>
    <s v="May"/>
    <s v="Jason Fortune-"/>
    <x v="0"/>
    <x v="2"/>
    <s v="Phones"/>
    <s v="Jabra Supreme Plus Driver EditionÂ Headset"/>
    <n v="95.99"/>
    <n v="1"/>
    <n v="9.6"/>
    <m/>
    <n v="0.10001041775184916"/>
    <m/>
    <s v="Jason"/>
    <s v="OKAY"/>
  </r>
  <r>
    <d v="2017-05-19T00:00:00"/>
    <s v="May"/>
    <s v="Jason Fortune-"/>
    <x v="0"/>
    <x v="0"/>
    <s v="Labels"/>
    <s v="Avery 491"/>
    <n v="13.22"/>
    <n v="4"/>
    <n v="4.3"/>
    <m/>
    <n v="0.32526475037821478"/>
    <m/>
    <s v="Jason"/>
    <s v="OKAY"/>
  </r>
  <r>
    <d v="2017-05-19T00:00:00"/>
    <s v="May"/>
    <s v="Adam Hart"/>
    <x v="15"/>
    <x v="1"/>
    <s v="Chairs"/>
    <s v="Office Star - Mesh Screen back chair with Vinyl seat"/>
    <n v="314.35000000000002"/>
    <n v="3"/>
    <n v="-35.36"/>
    <m/>
    <n v="-0.11248608239223794"/>
    <m/>
    <s v="Adam"/>
    <e v="#N/A"/>
  </r>
  <r>
    <d v="2017-05-19T00:00:00"/>
    <s v="May"/>
    <s v="Adam Hart"/>
    <x v="15"/>
    <x v="0"/>
    <s v="Paper"/>
    <s v="Xerox 1949"/>
    <n v="27.89"/>
    <n v="7"/>
    <n v="10.11"/>
    <m/>
    <n v="0.36249551810684832"/>
    <m/>
    <s v="Adam"/>
    <s v="OKAY"/>
  </r>
  <r>
    <d v="2017-05-19T00:00:00"/>
    <s v="May"/>
    <s v="Sue Ann Reed"/>
    <x v="3"/>
    <x v="0"/>
    <s v="Binders"/>
    <s v="GBC Twin Loop Wire Binding Elements"/>
    <n v="133.12"/>
    <n v="5"/>
    <n v="49.92"/>
    <m/>
    <n v="0.375"/>
    <m/>
    <s v="Sue"/>
    <e v="#N/A"/>
  </r>
  <r>
    <d v="2017-05-19T00:00:00"/>
    <s v="May"/>
    <s v="Neil Ducich"/>
    <x v="33"/>
    <x v="0"/>
    <s v="Binders"/>
    <s v="Wilson Jones Four-Pocket Poly Binders"/>
    <n v="26.16"/>
    <n v="4"/>
    <n v="12.82"/>
    <m/>
    <n v="0.49006116207951073"/>
    <m/>
    <s v="Neil"/>
    <s v="OKAY"/>
  </r>
  <r>
    <d v="2017-05-20T00:00:00"/>
    <s v="May"/>
    <s v="Nat Carroll"/>
    <x v="47"/>
    <x v="0"/>
    <s v="Art"/>
    <s v="Boston 1645 Deluxe Heavier-Duty Electric Pencil Sharpener"/>
    <n v="131.94"/>
    <n v="3"/>
    <n v="35.619999999999997"/>
    <m/>
    <n v="0.26997119902986205"/>
    <m/>
    <s v="Nat"/>
    <e v="#N/A"/>
  </r>
  <r>
    <d v="2017-05-20T00:00:00"/>
    <s v="May"/>
    <s v="Nat Carroll"/>
    <x v="47"/>
    <x v="0"/>
    <s v="Art"/>
    <s v="BIC Brite Liner Highlighters, Chisel Tip"/>
    <n v="25.92"/>
    <n v="4"/>
    <n v="8.2899999999999991"/>
    <m/>
    <n v="0.3198302469135802"/>
    <m/>
    <s v="Nat"/>
    <s v="OKAY"/>
  </r>
  <r>
    <d v="2017-05-20T00:00:00"/>
    <s v="May"/>
    <s v="Nat Carroll"/>
    <x v="47"/>
    <x v="0"/>
    <s v="Storage"/>
    <s v="Fellowes High-Stak Drawer Files"/>
    <n v="704.76"/>
    <n v="4"/>
    <n v="162.09"/>
    <m/>
    <n v="0.22999318917078154"/>
    <m/>
    <s v="Nat"/>
    <s v="GOOD"/>
  </r>
  <r>
    <d v="2017-05-20T00:00:00"/>
    <s v="May"/>
    <s v="Nat Carroll"/>
    <x v="47"/>
    <x v="0"/>
    <s v="Fasteners"/>
    <s v="Staples"/>
    <n v="7.41"/>
    <n v="3"/>
    <n v="3.48"/>
    <m/>
    <n v="0.46963562753036436"/>
    <m/>
    <s v="Nat"/>
    <s v="OKAY"/>
  </r>
  <r>
    <d v="2017-05-20T00:00:00"/>
    <s v="May"/>
    <s v="Nat Carroll"/>
    <x v="47"/>
    <x v="0"/>
    <s v="Art"/>
    <s v="Binney &amp; Smith inkTank Desk Highlighter, Chisel Tip, Yellow, 12/Box"/>
    <n v="21.5"/>
    <n v="10"/>
    <n v="7.1"/>
    <m/>
    <n v="0.33023255813953489"/>
    <m/>
    <s v="Nat"/>
    <s v="OKAY"/>
  </r>
  <r>
    <d v="2017-05-20T00:00:00"/>
    <s v="May"/>
    <s v="Chuck Clark"/>
    <x v="3"/>
    <x v="1"/>
    <s v="Chairs"/>
    <s v="Global Geo Office Task Chair, Gray"/>
    <n v="518.27"/>
    <n v="8"/>
    <n v="-97.18"/>
    <m/>
    <n v="-0.18750844154591237"/>
    <m/>
    <s v="Chuck"/>
    <s v="GOOD"/>
  </r>
  <r>
    <d v="2017-05-20T00:00:00"/>
    <s v="May"/>
    <s v="Chuck Clark"/>
    <x v="3"/>
    <x v="1"/>
    <s v="Furnishings"/>
    <s v="G.E. Halogen Desk Lamp Bulbs"/>
    <n v="6.98"/>
    <n v="1"/>
    <n v="3.35"/>
    <m/>
    <n v="0.4799426934097421"/>
    <m/>
    <s v="Chuck"/>
    <s v="OKAY"/>
  </r>
  <r>
    <d v="2017-05-20T00:00:00"/>
    <s v="May"/>
    <s v="Chuck Clark"/>
    <x v="3"/>
    <x v="2"/>
    <s v="Machines"/>
    <s v="Okidata B400 Printer"/>
    <n v="343.2"/>
    <n v="1"/>
    <n v="38.61"/>
    <m/>
    <n v="0.1125"/>
    <m/>
    <s v="Chuck"/>
    <e v="#N/A"/>
  </r>
  <r>
    <d v="2017-05-20T00:00:00"/>
    <s v="May"/>
    <s v="Allen Rosenblatt"/>
    <x v="14"/>
    <x v="0"/>
    <s v="Binders"/>
    <s v="Square Ring Data Binders, Rigid 75 Pt. Covers, 11&quot; x 14-7/8&quot;"/>
    <n v="41.28"/>
    <n v="2"/>
    <n v="19.809999999999999"/>
    <m/>
    <n v="0.47989341085271314"/>
    <m/>
    <s v="Allen"/>
    <s v="OKAY"/>
  </r>
  <r>
    <d v="2017-05-20T00:00:00"/>
    <s v="May"/>
    <s v="Rick Duston"/>
    <x v="17"/>
    <x v="0"/>
    <s v="Binders"/>
    <s v="Wilson Jones Impact Binders"/>
    <n v="8.2899999999999991"/>
    <n v="2"/>
    <n v="3"/>
    <m/>
    <n v="0.36188178528347409"/>
    <m/>
    <s v="Rick"/>
    <s v="OKAY"/>
  </r>
  <r>
    <d v="2017-05-20T00:00:00"/>
    <s v="May"/>
    <s v="Rick Duston"/>
    <x v="17"/>
    <x v="2"/>
    <s v="Phones"/>
    <s v="Motorola L703CM"/>
    <n v="1123.1300000000001"/>
    <n v="9"/>
    <n v="70.2"/>
    <m/>
    <n v="6.2503895363849232E-2"/>
    <m/>
    <s v="Rick"/>
    <s v="GOOD"/>
  </r>
  <r>
    <d v="2017-05-20T00:00:00"/>
    <s v="May"/>
    <s v="Rick Duston"/>
    <x v="17"/>
    <x v="0"/>
    <s v="Appliances"/>
    <s v="Fellowes Basic Home/Office Series Surge Protectors"/>
    <n v="64.900000000000006"/>
    <n v="5"/>
    <n v="18.82"/>
    <m/>
    <n v="0.28998459167950691"/>
    <m/>
    <s v="Rick"/>
    <s v="OKAY"/>
  </r>
  <r>
    <d v="2017-05-21T00:00:00"/>
    <s v="May"/>
    <s v="John Grady"/>
    <x v="20"/>
    <x v="1"/>
    <s v="Furnishings"/>
    <s v="Luxo Professional Magnifying Clamp-On Fluorescent Lamps"/>
    <n v="520.04999999999995"/>
    <n v="5"/>
    <n v="72.81"/>
    <m/>
    <n v="0.14000576867608885"/>
    <m/>
    <s v="John"/>
    <s v="GOOD"/>
  </r>
  <r>
    <d v="2017-05-21T00:00:00"/>
    <s v="May"/>
    <s v="John Grady"/>
    <x v="20"/>
    <x v="0"/>
    <s v="Art"/>
    <s v="Bulldog Table or Wall-Mount Pencil Sharpener"/>
    <n v="17.97"/>
    <n v="3"/>
    <n v="5.21"/>
    <m/>
    <n v="0.28992765720645525"/>
    <m/>
    <s v="John"/>
    <s v="OKAY"/>
  </r>
  <r>
    <d v="2017-05-22T00:00:00"/>
    <s v="May"/>
    <s v="Laurel Elliston"/>
    <x v="1"/>
    <x v="1"/>
    <s v="Chairs"/>
    <s v="High-Back Leather Manager's Chair"/>
    <n v="181.99"/>
    <n v="2"/>
    <n v="-54.6"/>
    <m/>
    <n v="-0.30001648442222101"/>
    <m/>
    <s v="Laurel"/>
    <e v="#N/A"/>
  </r>
  <r>
    <d v="2017-05-22T00:00:00"/>
    <s v="May"/>
    <s v="Laurel Elliston"/>
    <x v="1"/>
    <x v="0"/>
    <s v="Binders"/>
    <s v="Avery Durable Slant Ring Binders, No Labels"/>
    <n v="1.59"/>
    <n v="2"/>
    <n v="-2.63"/>
    <m/>
    <n v="-1.6540880503144653"/>
    <m/>
    <s v="Laurel"/>
    <s v="OKAY"/>
  </r>
  <r>
    <d v="2017-05-22T00:00:00"/>
    <s v="May"/>
    <s v="Laurel Elliston"/>
    <x v="1"/>
    <x v="0"/>
    <s v="Supplies"/>
    <s v="Acme Forged Steel Scissors with Black Enamel Handles"/>
    <n v="22.34"/>
    <n v="3"/>
    <n v="2.5099999999999998"/>
    <m/>
    <n v="0.11235452103849597"/>
    <m/>
    <s v="Laurel"/>
    <s v="OKAY"/>
  </r>
  <r>
    <d v="2017-05-22T00:00:00"/>
    <s v="May"/>
    <s v="Eric Hoffmann"/>
    <x v="3"/>
    <x v="2"/>
    <s v="Accessories"/>
    <s v="Maxell 74 Minute CDR, 10/Pack"/>
    <n v="68.459999999999994"/>
    <n v="7"/>
    <n v="25.33"/>
    <m/>
    <n v="0.36999707858603564"/>
    <m/>
    <s v="Eric"/>
    <s v="OKAY"/>
  </r>
  <r>
    <d v="2017-05-22T00:00:00"/>
    <s v="May"/>
    <s v="Rob Lucas"/>
    <x v="3"/>
    <x v="0"/>
    <s v="Art"/>
    <s v="SANFORD Major Accent Highlighters"/>
    <n v="49.56"/>
    <n v="7"/>
    <n v="18.829999999999998"/>
    <m/>
    <n v="0.37994350282485873"/>
    <m/>
    <s v="Rob"/>
    <s v="OKAY"/>
  </r>
  <r>
    <d v="2017-05-22T00:00:00"/>
    <s v="May"/>
    <s v="Vicky Freymann"/>
    <x v="3"/>
    <x v="0"/>
    <s v="Art"/>
    <s v="Newell 350"/>
    <n v="9.84"/>
    <n v="3"/>
    <n v="2.85"/>
    <m/>
    <n v="0.28963414634146345"/>
    <m/>
    <s v="Vicky"/>
    <s v="OKAY"/>
  </r>
  <r>
    <d v="2017-05-22T00:00:00"/>
    <s v="May"/>
    <s v="Vicky Freymann"/>
    <x v="3"/>
    <x v="0"/>
    <s v="Art"/>
    <s v="Newell 333"/>
    <n v="2.78"/>
    <n v="1"/>
    <n v="0.72"/>
    <m/>
    <n v="0.25899280575539568"/>
    <m/>
    <s v="Vicky"/>
    <s v="OKAY"/>
  </r>
  <r>
    <d v="2017-05-23T00:00:00"/>
    <s v="May"/>
    <s v="Vivek Sundaresam"/>
    <x v="3"/>
    <x v="1"/>
    <s v="Tables"/>
    <s v="Lesro Sheffield Collection Coffee Table, End Table, Center Table, Corner Table"/>
    <n v="171.29"/>
    <n v="3"/>
    <n v="-6.42"/>
    <m/>
    <n v="-3.7480296573063225E-2"/>
    <m/>
    <s v="Vivek"/>
    <e v="#N/A"/>
  </r>
  <r>
    <d v="2017-05-23T00:00:00"/>
    <s v="May"/>
    <s v="Ken Lonsdale"/>
    <x v="0"/>
    <x v="0"/>
    <s v="Fasteners"/>
    <s v="OIC Thumb-Tacks"/>
    <n v="1.82"/>
    <n v="2"/>
    <n v="0.62"/>
    <m/>
    <n v="0.34065934065934067"/>
    <m/>
    <s v="Ken"/>
    <s v="OKAY"/>
  </r>
  <r>
    <d v="2017-05-23T00:00:00"/>
    <s v="May"/>
    <s v="Ken Lonsdale"/>
    <x v="0"/>
    <x v="0"/>
    <s v="Appliances"/>
    <s v="Acco 6 Outlet Guardian Premium Plus Surge Suppressor"/>
    <n v="18.32"/>
    <n v="5"/>
    <n v="-46.72"/>
    <m/>
    <n v="-2.5502183406113534"/>
    <m/>
    <s v="Ken"/>
    <s v="OKAY"/>
  </r>
  <r>
    <d v="2017-05-23T00:00:00"/>
    <s v="May"/>
    <s v="Ken Lonsdale"/>
    <x v="0"/>
    <x v="0"/>
    <s v="Storage"/>
    <s v="Tennsco Commercial Shelving"/>
    <n v="48.82"/>
    <n v="3"/>
    <n v="-11.59"/>
    <m/>
    <n v="-0.23740270380991396"/>
    <m/>
    <s v="Ken"/>
    <s v="OKAY"/>
  </r>
  <r>
    <d v="2017-05-23T00:00:00"/>
    <s v="May"/>
    <s v="Ken Lonsdale"/>
    <x v="0"/>
    <x v="0"/>
    <s v="Binders"/>
    <s v="Storex Dura Pro Binders"/>
    <n v="1.19"/>
    <n v="1"/>
    <n v="-1.96"/>
    <m/>
    <n v="-1.6470588235294119"/>
    <m/>
    <s v="Ken"/>
    <s v="OKAY"/>
  </r>
  <r>
    <d v="2017-05-25T00:00:00"/>
    <s v="May"/>
    <s v="Mick Hernandez"/>
    <x v="4"/>
    <x v="0"/>
    <s v="Binders"/>
    <s v="Recycled Easel Ring Binders"/>
    <n v="29.84"/>
    <n v="2"/>
    <n v="13.43"/>
    <m/>
    <n v="0.45006702412868632"/>
    <m/>
    <s v="Mick"/>
    <s v="OKAY"/>
  </r>
  <r>
    <d v="2017-05-25T00:00:00"/>
    <s v="May"/>
    <s v="Trudy Brown"/>
    <x v="20"/>
    <x v="0"/>
    <s v="Binders"/>
    <s v="GBC DocuBind P100 Manual Binding Machine"/>
    <n v="663.92"/>
    <n v="5"/>
    <n v="207.48"/>
    <m/>
    <n v="0.31250753102783468"/>
    <m/>
    <s v="Trudy"/>
    <s v="GOOD"/>
  </r>
  <r>
    <d v="2017-05-25T00:00:00"/>
    <s v="May"/>
    <s v="Trudy Brown"/>
    <x v="20"/>
    <x v="2"/>
    <s v="Accessories"/>
    <s v="ImationÂ 8gb Micro Traveldrive Usb 2.0Â Flash Drive"/>
    <n v="120"/>
    <n v="8"/>
    <n v="13.2"/>
    <m/>
    <n v="0.11"/>
    <m/>
    <s v="Trudy"/>
    <e v="#N/A"/>
  </r>
  <r>
    <d v="2017-05-25T00:00:00"/>
    <s v="May"/>
    <s v="Trudy Brown"/>
    <x v="20"/>
    <x v="0"/>
    <s v="Fasteners"/>
    <s v="Acco Hot Clips Clips to Go"/>
    <n v="3.29"/>
    <n v="1"/>
    <n v="1.48"/>
    <m/>
    <n v="0.44984802431610943"/>
    <m/>
    <s v="Trudy"/>
    <s v="OKAY"/>
  </r>
  <r>
    <d v="2017-05-25T00:00:00"/>
    <s v="May"/>
    <s v="Trudy Brown"/>
    <x v="20"/>
    <x v="1"/>
    <s v="Furnishings"/>
    <s v="Eldon 200 Class Desk Accessories"/>
    <n v="18.84"/>
    <n v="3"/>
    <n v="6.03"/>
    <m/>
    <n v="0.32006369426751596"/>
    <m/>
    <s v="Trudy"/>
    <s v="OKAY"/>
  </r>
  <r>
    <d v="2017-05-25T00:00:00"/>
    <s v="May"/>
    <s v="Jeremy Lonsdale"/>
    <x v="0"/>
    <x v="0"/>
    <s v="Storage"/>
    <s v="Iris 3-Drawer Stacking Bin, Black"/>
    <n v="50.14"/>
    <n v="3"/>
    <n v="-11.28"/>
    <m/>
    <n v="-0.22497008376545671"/>
    <m/>
    <s v="Jeremy"/>
    <s v="OKAY"/>
  </r>
  <r>
    <d v="2017-05-26T00:00:00"/>
    <s v="May"/>
    <s v="Kimberly Carter"/>
    <x v="5"/>
    <x v="0"/>
    <s v="Appliances"/>
    <s v="Belkin 8-Outlet Premiere SurgeMaster II Surge Protectors"/>
    <n v="208.44"/>
    <n v="3"/>
    <n v="62.53"/>
    <m/>
    <n v="0.29999040491268469"/>
    <m/>
    <s v="Kimberly"/>
    <e v="#N/A"/>
  </r>
  <r>
    <d v="2017-05-26T00:00:00"/>
    <s v="May"/>
    <s v="Kimberly Carter"/>
    <x v="5"/>
    <x v="0"/>
    <s v="Supplies"/>
    <s v="Martin-Yale Premier Letter Opener"/>
    <n v="25.76"/>
    <n v="2"/>
    <n v="0.77"/>
    <m/>
    <n v="2.9891304347826084E-2"/>
    <m/>
    <s v="Kimberly"/>
    <s v="OKAY"/>
  </r>
  <r>
    <d v="2017-05-26T00:00:00"/>
    <s v="May"/>
    <s v="Bryan Mills"/>
    <x v="6"/>
    <x v="2"/>
    <s v="Accessories"/>
    <s v="Verbatim Slim CD and DVD Storage Cases, 50/Pack"/>
    <n v="23.08"/>
    <n v="2"/>
    <n v="6.92"/>
    <m/>
    <n v="0.29982668977469673"/>
    <m/>
    <s v="Bryan"/>
    <s v="OKAY"/>
  </r>
  <r>
    <d v="2017-05-26T00:00:00"/>
    <s v="May"/>
    <s v="Carlos Daly"/>
    <x v="3"/>
    <x v="0"/>
    <s v="Paper"/>
    <s v="Xerox 201"/>
    <n v="12.96"/>
    <n v="2"/>
    <n v="6.22"/>
    <m/>
    <n v="0.47993827160493824"/>
    <m/>
    <s v="Carlos"/>
    <s v="OKAY"/>
  </r>
  <r>
    <d v="2017-05-27T00:00:00"/>
    <s v="May"/>
    <s v="Dianna Wilson"/>
    <x v="5"/>
    <x v="0"/>
    <s v="Binders"/>
    <s v="Binding Machine Supplies"/>
    <n v="58.34"/>
    <n v="2"/>
    <n v="28"/>
    <m/>
    <n v="0.47994514912581415"/>
    <m/>
    <s v="Dianna"/>
    <s v="OKAY"/>
  </r>
  <r>
    <d v="2017-05-27T00:00:00"/>
    <s v="May"/>
    <s v="Dianna Wilson"/>
    <x v="5"/>
    <x v="2"/>
    <s v="Phones"/>
    <s v="Google Nexus 5"/>
    <n v="539.97"/>
    <n v="3"/>
    <n v="134.99"/>
    <m/>
    <n v="0.24999537011315445"/>
    <m/>
    <s v="Dianna"/>
    <s v="GOOD"/>
  </r>
  <r>
    <d v="2017-05-27T00:00:00"/>
    <s v="May"/>
    <s v="Eric Hoffmann"/>
    <x v="15"/>
    <x v="0"/>
    <s v="Paper"/>
    <s v="Xerox 2"/>
    <n v="25.92"/>
    <n v="5"/>
    <n v="9.07"/>
    <m/>
    <n v="0.34992283950617281"/>
    <m/>
    <s v="Eric"/>
    <s v="OKAY"/>
  </r>
  <r>
    <d v="2017-05-27T00:00:00"/>
    <s v="May"/>
    <s v="Roy Phan"/>
    <x v="22"/>
    <x v="2"/>
    <s v="Accessories"/>
    <s v="Logitech Desktop MK120 Mouse and keyboard Combo"/>
    <n v="98.16"/>
    <n v="6"/>
    <n v="9.82"/>
    <m/>
    <n v="0.10004074979625102"/>
    <m/>
    <s v="Roy"/>
    <s v="OKAY"/>
  </r>
  <r>
    <d v="2017-05-27T00:00:00"/>
    <s v="May"/>
    <s v="Roy Phan"/>
    <x v="22"/>
    <x v="0"/>
    <s v="Art"/>
    <s v="Staples in misc. colors"/>
    <n v="31.44"/>
    <n v="3"/>
    <n v="7.86"/>
    <m/>
    <n v="0.25"/>
    <m/>
    <s v="Roy"/>
    <s v="OKAY"/>
  </r>
  <r>
    <d v="2017-05-27T00:00:00"/>
    <s v="May"/>
    <s v="James Galang"/>
    <x v="34"/>
    <x v="1"/>
    <s v="Furnishings"/>
    <s v="Eldon 400 Class Desk Accessories, Black Carbon"/>
    <n v="35"/>
    <n v="4"/>
    <n v="14.7"/>
    <m/>
    <n v="0.42"/>
    <m/>
    <s v="James"/>
    <s v="OKAY"/>
  </r>
  <r>
    <d v="2017-05-27T00:00:00"/>
    <s v="May"/>
    <s v="James Galang"/>
    <x v="34"/>
    <x v="0"/>
    <s v="Storage"/>
    <s v="Fellowes Stor/Drawer Steel Plus Storage Drawers"/>
    <n v="477.15"/>
    <n v="5"/>
    <n v="28.63"/>
    <m/>
    <n v="6.000209577700933E-2"/>
    <m/>
    <s v="James"/>
    <s v="GREAT"/>
  </r>
  <r>
    <d v="2017-05-27T00:00:00"/>
    <s v="May"/>
    <s v="James Galang"/>
    <x v="34"/>
    <x v="2"/>
    <s v="Phones"/>
    <s v="Nokia Lumia 925"/>
    <n v="302.38"/>
    <n v="3"/>
    <n v="22.68"/>
    <m/>
    <n v="7.5004960645545335E-2"/>
    <m/>
    <s v="James"/>
    <s v="GREAT"/>
  </r>
  <r>
    <d v="2017-05-27T00:00:00"/>
    <s v="May"/>
    <s v="Duane Noonan"/>
    <x v="39"/>
    <x v="1"/>
    <s v="Furnishings"/>
    <s v="Electrix Architect's Clamp-On Swing Arm Lamp, Black"/>
    <n v="477.3"/>
    <n v="5"/>
    <n v="138.41999999999999"/>
    <m/>
    <n v="0.29000628535512252"/>
    <m/>
    <s v="Duane"/>
    <e v="#N/A"/>
  </r>
  <r>
    <d v="2017-05-27T00:00:00"/>
    <s v="May"/>
    <s v="Bart Watters"/>
    <x v="25"/>
    <x v="2"/>
    <s v="Accessories"/>
    <s v="Sony 8GB Class 10 Micro SDHC R40 Memory Card"/>
    <n v="27.19"/>
    <n v="3"/>
    <n v="0.34"/>
    <m/>
    <n v="1.2504597278411181E-2"/>
    <m/>
    <s v="Bart"/>
    <s v="OKAY"/>
  </r>
  <r>
    <d v="2017-05-27T00:00:00"/>
    <s v="May"/>
    <s v="Bart Watters"/>
    <x v="25"/>
    <x v="0"/>
    <s v="Binders"/>
    <s v="Fellowes Twister Kit, Gray/Clear, 3/pkg"/>
    <n v="12.06"/>
    <n v="5"/>
    <n v="-10.050000000000001"/>
    <m/>
    <n v="-0.83333333333333337"/>
    <m/>
    <s v="Bart"/>
    <s v="OKAY"/>
  </r>
  <r>
    <d v="2017-05-28T00:00:00"/>
    <s v="May"/>
    <s v="Patrick O'Donnell"/>
    <x v="9"/>
    <x v="1"/>
    <s v="Chairs"/>
    <s v="Novimex Swivel Fabric Task Chair"/>
    <n v="301.95999999999998"/>
    <n v="2"/>
    <n v="33.22"/>
    <m/>
    <n v="0.11001457146641939"/>
    <m/>
    <s v="Patrick"/>
    <e v="#N/A"/>
  </r>
  <r>
    <d v="2017-05-28T00:00:00"/>
    <s v="May"/>
    <s v="Jonathan Howell"/>
    <x v="0"/>
    <x v="2"/>
    <s v="Phones"/>
    <s v="Spigen Samsung Galaxy S5 Case Wallet"/>
    <n v="54.37"/>
    <n v="4"/>
    <n v="4.08"/>
    <m/>
    <n v="7.5041383115688809E-2"/>
    <m/>
    <s v="Jonathan"/>
    <s v="OKAY"/>
  </r>
  <r>
    <d v="2017-05-28T00:00:00"/>
    <s v="May"/>
    <s v="Lori Olson"/>
    <x v="38"/>
    <x v="1"/>
    <s v="Furnishings"/>
    <s v="Advantus Employee of the Month Certificate Frame, 11 x 13-1/2"/>
    <n v="247.44"/>
    <n v="8"/>
    <n v="101.45"/>
    <m/>
    <n v="0.40999838344649209"/>
    <m/>
    <s v="Lori"/>
    <s v="GREAT"/>
  </r>
  <r>
    <d v="2017-05-28T00:00:00"/>
    <s v="May"/>
    <s v="Tiffany House"/>
    <x v="1"/>
    <x v="1"/>
    <s v="Chairs"/>
    <s v="Global Task Chair, Black"/>
    <n v="106.87"/>
    <n v="3"/>
    <n v="-29.01"/>
    <m/>
    <n v="-0.2714512959670628"/>
    <m/>
    <s v="Tiffany"/>
    <e v="#N/A"/>
  </r>
  <r>
    <d v="2017-05-28T00:00:00"/>
    <s v="May"/>
    <s v="Tiffany House"/>
    <x v="1"/>
    <x v="0"/>
    <s v="Binders"/>
    <s v="Storex Dura Pro Binders"/>
    <n v="3.56"/>
    <n v="3"/>
    <n v="-6.24"/>
    <m/>
    <n v="-1.752808988764045"/>
    <m/>
    <s v="Tiffany"/>
    <s v="OKAY"/>
  </r>
  <r>
    <d v="2017-05-28T00:00:00"/>
    <s v="May"/>
    <s v="Candace McMahon"/>
    <x v="12"/>
    <x v="2"/>
    <s v="Phones"/>
    <s v="Panasonic KX TS208W Corded phone"/>
    <n v="195.96"/>
    <n v="5"/>
    <n v="19.600000000000001"/>
    <m/>
    <n v="0.10002041232904675"/>
    <m/>
    <s v="Candace"/>
    <e v="#N/A"/>
  </r>
  <r>
    <d v="2017-05-28T00:00:00"/>
    <s v="May"/>
    <s v="Candace McMahon"/>
    <x v="12"/>
    <x v="0"/>
    <s v="Paper"/>
    <s v="Xerox 230"/>
    <n v="15.55"/>
    <n v="3"/>
    <n v="5.44"/>
    <m/>
    <n v="0.34983922829581993"/>
    <m/>
    <s v="Candace"/>
    <s v="OKAY"/>
  </r>
  <r>
    <d v="2017-05-28T00:00:00"/>
    <s v="May"/>
    <s v="Candace McMahon"/>
    <x v="12"/>
    <x v="2"/>
    <s v="Accessories"/>
    <s v="LogitechÂ Gaming G510s - Keyboard"/>
    <n v="271.97000000000003"/>
    <n v="4"/>
    <n v="54.39"/>
    <m/>
    <n v="0.19998529249549582"/>
    <m/>
    <s v="Candace"/>
    <e v="#N/A"/>
  </r>
  <r>
    <d v="2017-05-28T00:00:00"/>
    <s v="May"/>
    <s v="Michael Dominguez"/>
    <x v="36"/>
    <x v="1"/>
    <s v="Furnishings"/>
    <s v="DAX Wood Document Frame"/>
    <n v="27.46"/>
    <n v="2"/>
    <n v="9.89"/>
    <m/>
    <n v="0.36016023306627826"/>
    <m/>
    <s v="Michael"/>
    <s v="OKAY"/>
  </r>
  <r>
    <d v="2017-05-28T00:00:00"/>
    <s v="May"/>
    <s v="Michael Dominguez"/>
    <x v="36"/>
    <x v="0"/>
    <s v="Appliances"/>
    <s v="Fellowes 8 Outlet Superior Workstation Surge Protector"/>
    <n v="125.13"/>
    <n v="3"/>
    <n v="36.29"/>
    <m/>
    <n v="0.29001838088388077"/>
    <m/>
    <s v="Michael"/>
    <e v="#N/A"/>
  </r>
  <r>
    <d v="2017-05-28T00:00:00"/>
    <s v="May"/>
    <s v="Alice McCarthy"/>
    <x v="10"/>
    <x v="0"/>
    <s v="Paper"/>
    <s v="HP Office Recycled Paper (20Lb. and 87 Bright)"/>
    <n v="13.87"/>
    <n v="3"/>
    <n v="5.03"/>
    <m/>
    <n v="0.36265320836337422"/>
    <m/>
    <s v="Alice"/>
    <s v="OKAY"/>
  </r>
  <r>
    <d v="2017-05-28T00:00:00"/>
    <s v="May"/>
    <s v="Alice McCarthy"/>
    <x v="10"/>
    <x v="1"/>
    <s v="Bookcases"/>
    <s v="Bush Westfield Collection Bookcases, Medium Cherry Finish"/>
    <n v="115.96"/>
    <n v="4"/>
    <n v="-64.94"/>
    <m/>
    <n v="-0.56002069679199729"/>
    <m/>
    <s v="Alice"/>
    <e v="#N/A"/>
  </r>
  <r>
    <d v="2017-05-29T00:00:00"/>
    <s v="May"/>
    <s v="Guy Thornton"/>
    <x v="0"/>
    <x v="0"/>
    <s v="Paper"/>
    <s v="Xerox 1930"/>
    <n v="25.92"/>
    <n v="5"/>
    <n v="9.4"/>
    <m/>
    <n v="0.36265432098765432"/>
    <m/>
    <s v="Guy"/>
    <s v="OKAY"/>
  </r>
  <r>
    <d v="2017-05-29T00:00:00"/>
    <s v="May"/>
    <s v="Guy Thornton"/>
    <x v="0"/>
    <x v="0"/>
    <s v="Storage"/>
    <s v="File Shuttle I and Handi-File"/>
    <n v="53.42"/>
    <n v="3"/>
    <n v="4.67"/>
    <m/>
    <n v="8.7420441782104077E-2"/>
    <m/>
    <s v="Guy"/>
    <s v="OKAY"/>
  </r>
  <r>
    <d v="2017-05-29T00:00:00"/>
    <s v="May"/>
    <s v="Henia Zydlo"/>
    <x v="0"/>
    <x v="1"/>
    <s v="Furnishings"/>
    <s v="Eldon Executive Woodline II Cherry Finish Desk Accessories"/>
    <n v="65.42"/>
    <n v="4"/>
    <n v="-52.34"/>
    <m/>
    <n v="-0.80006114338122902"/>
    <m/>
    <s v="Henia"/>
    <s v="OKAY"/>
  </r>
  <r>
    <d v="2017-05-29T00:00:00"/>
    <s v="May"/>
    <s v="Jesus Ocampo"/>
    <x v="40"/>
    <x v="0"/>
    <s v="Fasteners"/>
    <s v="Plymouth Boxed Rubber Bands by Plymouth"/>
    <n v="23.55"/>
    <n v="5"/>
    <n v="1.18"/>
    <m/>
    <n v="5.0106157112526535E-2"/>
    <m/>
    <s v="Jesus"/>
    <s v="OKAY"/>
  </r>
  <r>
    <d v="2017-05-29T00:00:00"/>
    <s v="May"/>
    <s v="Maris LaWare"/>
    <x v="18"/>
    <x v="0"/>
    <s v="Binders"/>
    <s v="Satellite Sectional Post Binders"/>
    <n v="43.41"/>
    <n v="1"/>
    <n v="19.97"/>
    <m/>
    <n v="0.46003225063349462"/>
    <m/>
    <s v="Maris"/>
    <s v="OKAY"/>
  </r>
  <r>
    <d v="2017-05-29T00:00:00"/>
    <s v="May"/>
    <s v="Maris LaWare"/>
    <x v="18"/>
    <x v="1"/>
    <s v="Furnishings"/>
    <s v="Eldon Wave Desk Accessories"/>
    <n v="6.24"/>
    <n v="3"/>
    <n v="2.62"/>
    <m/>
    <n v="0.41987179487179488"/>
    <m/>
    <s v="Maris"/>
    <s v="OKAY"/>
  </r>
  <r>
    <d v="2017-05-29T00:00:00"/>
    <s v="May"/>
    <s v="Maris LaWare"/>
    <x v="18"/>
    <x v="0"/>
    <s v="Appliances"/>
    <s v="Hoover Commercial Lightweight Upright Vacuum with E-Z Empty Dirt Cup"/>
    <n v="465.16"/>
    <n v="2"/>
    <n v="120.94"/>
    <m/>
    <n v="0.25999656032332957"/>
    <m/>
    <s v="Maris"/>
    <e v="#N/A"/>
  </r>
  <r>
    <d v="2017-05-29T00:00:00"/>
    <s v="May"/>
    <s v="Maris LaWare"/>
    <x v="18"/>
    <x v="0"/>
    <s v="Paper"/>
    <s v="Adams Telephone Message Book w/Frequently-Called Numbers Space, 400 Messages per Book"/>
    <n v="7.98"/>
    <n v="1"/>
    <n v="3.99"/>
    <m/>
    <n v="0.5"/>
    <m/>
    <s v="Maris"/>
    <s v="OKAY"/>
  </r>
  <r>
    <d v="2017-05-30T00:00:00"/>
    <s v="May"/>
    <s v="Bruce Degenhardt"/>
    <x v="8"/>
    <x v="1"/>
    <s v="Bookcases"/>
    <s v="Sauder Camden County Barrister Bookcase, Planked Cherry Finish"/>
    <n v="241.96"/>
    <n v="2"/>
    <n v="33.869999999999997"/>
    <m/>
    <n v="0.13998181517606215"/>
    <m/>
    <s v="Bruce"/>
    <e v="#N/A"/>
  </r>
  <r>
    <d v="2017-05-30T00:00:00"/>
    <s v="May"/>
    <s v="Bruce Degenhardt"/>
    <x v="8"/>
    <x v="0"/>
    <s v="Binders"/>
    <s v="Avery Binder Labels"/>
    <n v="3.89"/>
    <n v="1"/>
    <n v="1.87"/>
    <m/>
    <n v="0.48071979434447304"/>
    <m/>
    <s v="Bruce"/>
    <s v="OKAY"/>
  </r>
  <r>
    <d v="2017-05-30T00:00:00"/>
    <s v="May"/>
    <s v="Bruce Degenhardt"/>
    <x v="8"/>
    <x v="1"/>
    <s v="Furnishings"/>
    <s v="Acrylic Self-Standing Desk Frames"/>
    <n v="8.01"/>
    <n v="3"/>
    <n v="3.04"/>
    <m/>
    <n v="0.37952559300873911"/>
    <m/>
    <s v="Bruce"/>
    <s v="OKAY"/>
  </r>
  <r>
    <d v="2017-05-30T00:00:00"/>
    <s v="May"/>
    <s v="Michael Granlund"/>
    <x v="11"/>
    <x v="2"/>
    <s v="Phones"/>
    <s v="LG G3"/>
    <n v="156.79"/>
    <n v="1"/>
    <n v="17.64"/>
    <m/>
    <n v="0.11250717520250017"/>
    <m/>
    <s v="Michael"/>
    <e v="#N/A"/>
  </r>
  <r>
    <d v="2017-05-30T00:00:00"/>
    <s v="May"/>
    <s v="Michael Granlund"/>
    <x v="11"/>
    <x v="2"/>
    <s v="Accessories"/>
    <s v="SanDisk Ultra 32 GB MicroSDHC Class 10 Memory Card"/>
    <n v="35.36"/>
    <n v="2"/>
    <n v="-3.09"/>
    <m/>
    <n v="-8.7386877828054293E-2"/>
    <m/>
    <s v="Michael"/>
    <s v="OKAY"/>
  </r>
  <r>
    <d v="2017-05-30T00:00:00"/>
    <s v="May"/>
    <s v="Michael Granlund"/>
    <x v="11"/>
    <x v="1"/>
    <s v="Furnishings"/>
    <s v="Tensor Brushed Steel Torchiere Floor Lamp"/>
    <n v="13.59"/>
    <n v="1"/>
    <n v="-0.34"/>
    <m/>
    <n v="-2.5018395879323033E-2"/>
    <m/>
    <s v="Michael"/>
    <s v="OKAY"/>
  </r>
  <r>
    <d v="2017-05-30T00:00:00"/>
    <s v="May"/>
    <s v="Suzanne McNair"/>
    <x v="3"/>
    <x v="0"/>
    <s v="Paper"/>
    <s v="Rediform S.O.S. 1-Up Phone Message Bk, 4-1/4x3-1/16 Bk, 1 Form/Pg, 40 Messages/Bk, 3/Pk"/>
    <n v="37.520000000000003"/>
    <n v="4"/>
    <n v="18.010000000000002"/>
    <m/>
    <n v="0.48001066098081024"/>
    <m/>
    <s v="Suzanne"/>
    <s v="OKAY"/>
  </r>
  <r>
    <d v="2017-05-30T00:00:00"/>
    <s v="May"/>
    <s v="Kean Thornton"/>
    <x v="0"/>
    <x v="1"/>
    <s v="Bookcases"/>
    <s v="Atlantic Metals Mobile 5-Shelf Bookcases, Custom Colors"/>
    <n v="204.67"/>
    <n v="1"/>
    <n v="-6.02"/>
    <m/>
    <n v="-2.9413201739385351E-2"/>
    <m/>
    <s v="Kean"/>
    <e v="#N/A"/>
  </r>
  <r>
    <d v="2017-05-30T00:00:00"/>
    <s v="May"/>
    <s v="Kelly Andreada"/>
    <x v="3"/>
    <x v="0"/>
    <s v="Art"/>
    <s v="Dixon My First Ticonderoga Pencil, #2"/>
    <n v="35.1"/>
    <n v="6"/>
    <n v="10.18"/>
    <m/>
    <n v="0.29002849002849002"/>
    <m/>
    <s v="Kelly"/>
    <s v="OKAY"/>
  </r>
  <r>
    <d v="2017-06-01T00:00:00"/>
    <s v="June"/>
    <s v="Barry Blumstein"/>
    <x v="10"/>
    <x v="0"/>
    <s v="Appliances"/>
    <s v="Eureka Sanitaire  Multi-Pro Heavy-Duty Upright, Disposable Bags"/>
    <n v="17.48"/>
    <n v="5"/>
    <n v="1.31"/>
    <m/>
    <n v="7.4942791762013725E-2"/>
    <m/>
    <s v="Barry"/>
    <s v="OKAY"/>
  </r>
  <r>
    <d v="2017-06-01T00:00:00"/>
    <s v="June"/>
    <s v="Fred Harton"/>
    <x v="10"/>
    <x v="0"/>
    <s v="Binders"/>
    <s v="Cardinal HOLDit! Binder Insert Strips,Extra Strips"/>
    <n v="3.8"/>
    <n v="2"/>
    <n v="-2.66"/>
    <m/>
    <n v="-0.70000000000000007"/>
    <m/>
    <s v="Fred"/>
    <s v="OKAY"/>
  </r>
  <r>
    <d v="2017-06-01T00:00:00"/>
    <s v="June"/>
    <s v="Fred Harton"/>
    <x v="10"/>
    <x v="0"/>
    <s v="Paper"/>
    <s v="Xerox 1924"/>
    <n v="27.74"/>
    <n v="6"/>
    <n v="10.06"/>
    <m/>
    <n v="0.36265320836337422"/>
    <m/>
    <s v="Fred"/>
    <s v="OKAY"/>
  </r>
  <r>
    <d v="2017-06-01T00:00:00"/>
    <s v="June"/>
    <s v="Fred Harton"/>
    <x v="10"/>
    <x v="2"/>
    <s v="Phones"/>
    <s v="Panasonic KX-TG6844B Expandable Digital Cordless Telephone"/>
    <n v="158.38"/>
    <n v="4"/>
    <n v="-34.31"/>
    <m/>
    <n v="-0.21663088773835082"/>
    <m/>
    <s v="Fred"/>
    <e v="#N/A"/>
  </r>
  <r>
    <d v="2017-06-01T00:00:00"/>
    <s v="June"/>
    <s v="Cynthia Voltz"/>
    <x v="40"/>
    <x v="0"/>
    <s v="Binders"/>
    <s v="GBC Standard Recycled Report Covers, Clear Plastic Sheets"/>
    <n v="53.9"/>
    <n v="5"/>
    <n v="25.87"/>
    <m/>
    <n v="0.47996289424860855"/>
    <m/>
    <s v="Cynthia"/>
    <s v="OKAY"/>
  </r>
  <r>
    <d v="2017-06-01T00:00:00"/>
    <s v="June"/>
    <s v="Barry Weirich"/>
    <x v="2"/>
    <x v="0"/>
    <s v="Storage"/>
    <s v="Tennsco Stur-D-Stor Boltless Shelving, 5 Shelves, 24&quot; Deep, Sand"/>
    <n v="324.74"/>
    <n v="3"/>
    <n v="-77.13"/>
    <m/>
    <n v="-0.23751308739299129"/>
    <m/>
    <s v="Barry"/>
    <s v="GREAT"/>
  </r>
  <r>
    <d v="2017-06-01T00:00:00"/>
    <s v="June"/>
    <s v="Helen Wasserman"/>
    <x v="18"/>
    <x v="1"/>
    <s v="Chairs"/>
    <s v="Hon 4070 Series Pagoda Round Back Stacking Chairs"/>
    <n v="1925.88"/>
    <n v="6"/>
    <n v="539.25"/>
    <m/>
    <n v="0.28000186927534426"/>
    <m/>
    <s v="Helen"/>
    <s v="GOOD"/>
  </r>
  <r>
    <d v="2017-06-01T00:00:00"/>
    <s v="June"/>
    <s v="Helen Wasserman"/>
    <x v="18"/>
    <x v="0"/>
    <s v="Appliances"/>
    <s v="Honeywell Enviracaire Portable HEPA Air Cleaner for 17' x 22' Room"/>
    <n v="2405.1999999999998"/>
    <n v="8"/>
    <n v="793.72"/>
    <m/>
    <n v="0.33000166306336276"/>
    <m/>
    <s v="Helen"/>
    <s v="GOOD"/>
  </r>
  <r>
    <d v="2017-06-01T00:00:00"/>
    <s v="June"/>
    <s v="Helen Wasserman"/>
    <x v="18"/>
    <x v="2"/>
    <s v="Accessories"/>
    <s v="MaxellÂ LTO Ultrium - 800 GB"/>
    <n v="83.97"/>
    <n v="3"/>
    <n v="15.95"/>
    <m/>
    <n v="0.18994879123496486"/>
    <m/>
    <s v="Helen"/>
    <s v="OKAY"/>
  </r>
  <r>
    <d v="2017-06-01T00:00:00"/>
    <s v="June"/>
    <s v="Helen Wasserman"/>
    <x v="18"/>
    <x v="2"/>
    <s v="Accessories"/>
    <s v="LogitechÂ MX Performance Wireless Mouse"/>
    <n v="39.89"/>
    <n v="1"/>
    <n v="14.76"/>
    <m/>
    <n v="0.37001754825770866"/>
    <m/>
    <s v="Helen"/>
    <s v="OKAY"/>
  </r>
  <r>
    <d v="2017-06-01T00:00:00"/>
    <s v="June"/>
    <s v="Helen Wasserman"/>
    <x v="18"/>
    <x v="0"/>
    <s v="Binders"/>
    <s v="Cardinal Slant-D Ring Binders"/>
    <n v="17.38"/>
    <n v="2"/>
    <n v="8.69"/>
    <m/>
    <n v="0.5"/>
    <m/>
    <s v="Helen"/>
    <s v="OKAY"/>
  </r>
  <r>
    <d v="2017-06-02T00:00:00"/>
    <s v="June"/>
    <s v="Alejandro Ballentine"/>
    <x v="10"/>
    <x v="2"/>
    <s v="Phones"/>
    <s v="Cush Cases Heavy Duty Rugged Cover Case for Samsung Galaxy S5 - Purple"/>
    <n v="2.97"/>
    <n v="1"/>
    <n v="-0.64"/>
    <m/>
    <n v="-0.21548821548821548"/>
    <m/>
    <s v="Alejandro"/>
    <s v="OKAY"/>
  </r>
  <r>
    <d v="2017-06-02T00:00:00"/>
    <s v="June"/>
    <s v="Alejandro Ballentine"/>
    <x v="10"/>
    <x v="0"/>
    <s v="Storage"/>
    <s v="Advantus Rolling Storage Box"/>
    <n v="27.44"/>
    <n v="2"/>
    <n v="2.4"/>
    <m/>
    <n v="8.7463556851311949E-2"/>
    <m/>
    <s v="Alejandro"/>
    <s v="OKAY"/>
  </r>
  <r>
    <d v="2017-06-02T00:00:00"/>
    <s v="June"/>
    <s v="Denny Ordway"/>
    <x v="12"/>
    <x v="0"/>
    <s v="Paper"/>
    <s v="Xerox 4200 Series MultiUse Premium Copy Paper (20Lb. and 84 Bright)"/>
    <n v="25.34"/>
    <n v="6"/>
    <n v="7.92"/>
    <m/>
    <n v="0.31254932912391475"/>
    <m/>
    <s v="Denny"/>
    <s v="OKAY"/>
  </r>
  <r>
    <d v="2017-06-02T00:00:00"/>
    <s v="June"/>
    <s v="Denny Ordway"/>
    <x v="12"/>
    <x v="0"/>
    <s v="Envelopes"/>
    <s v="Manila Recycled Extra-Heavyweight Clasp Envelopes, 6&quot; x 9&quot;"/>
    <n v="43.92"/>
    <n v="5"/>
    <n v="15.92"/>
    <m/>
    <n v="0.36247723132969034"/>
    <m/>
    <s v="Denny"/>
    <s v="OKAY"/>
  </r>
  <r>
    <d v="2017-06-02T00:00:00"/>
    <s v="June"/>
    <s v="Cari Schnelling"/>
    <x v="25"/>
    <x v="0"/>
    <s v="Paper"/>
    <s v="Things To Do Today Spiral Book"/>
    <n v="25.34"/>
    <n v="4"/>
    <n v="9.19"/>
    <m/>
    <n v="0.36266771902131018"/>
    <m/>
    <s v="Cari"/>
    <s v="OKAY"/>
  </r>
  <r>
    <d v="2017-06-02T00:00:00"/>
    <s v="June"/>
    <s v="John Dryer"/>
    <x v="0"/>
    <x v="0"/>
    <s v="Paper"/>
    <s v="Xerox 1977"/>
    <n v="10.69"/>
    <n v="2"/>
    <n v="3.74"/>
    <m/>
    <n v="0.34985968194574374"/>
    <m/>
    <s v="John"/>
    <s v="OKAY"/>
  </r>
  <r>
    <d v="2017-06-03T00:00:00"/>
    <s v="June"/>
    <s v="Heather Kirkland"/>
    <x v="15"/>
    <x v="1"/>
    <s v="Furnishings"/>
    <s v="Eldon 200 Class Desk Accessories, Burgundy"/>
    <n v="35.17"/>
    <n v="7"/>
    <n v="9.67"/>
    <m/>
    <n v="0.27495024168325277"/>
    <m/>
    <s v="Heather"/>
    <s v="OKAY"/>
  </r>
  <r>
    <d v="2017-06-03T00:00:00"/>
    <s v="June"/>
    <s v="Giulietta Dortch"/>
    <x v="22"/>
    <x v="2"/>
    <s v="Accessories"/>
    <s v="Plantronics Audio 995 Wireless Stereo Headset"/>
    <n v="1099.5"/>
    <n v="10"/>
    <n v="362.84"/>
    <m/>
    <n v="0.33000454752160069"/>
    <m/>
    <s v="Giulietta"/>
    <s v="GOOD"/>
  </r>
  <r>
    <d v="2017-06-03T00:00:00"/>
    <s v="June"/>
    <s v="Saphhira Shifley"/>
    <x v="3"/>
    <x v="2"/>
    <s v="Accessories"/>
    <s v="Kingston Digital DataTraveler 16GB USB 2.0"/>
    <n v="44.75"/>
    <n v="5"/>
    <n v="8.5"/>
    <m/>
    <n v="0.18994413407821228"/>
    <m/>
    <s v="Saphhira"/>
    <s v="OKAY"/>
  </r>
  <r>
    <d v="2017-06-03T00:00:00"/>
    <s v="June"/>
    <s v="Saphhira Shifley"/>
    <x v="3"/>
    <x v="0"/>
    <s v="Paper"/>
    <s v="Xerox 1947"/>
    <n v="11.96"/>
    <n v="2"/>
    <n v="5.38"/>
    <m/>
    <n v="0.44983277591973242"/>
    <m/>
    <s v="Saphhira"/>
    <s v="OKAY"/>
  </r>
  <r>
    <d v="2017-06-03T00:00:00"/>
    <s v="June"/>
    <s v="Saphhira Shifley"/>
    <x v="3"/>
    <x v="0"/>
    <s v="Binders"/>
    <s v="UniKeep View Case Binders"/>
    <n v="3.91"/>
    <n v="1"/>
    <n v="1.27"/>
    <m/>
    <n v="0.32480818414322249"/>
    <m/>
    <s v="Saphhira"/>
    <s v="OKAY"/>
  </r>
  <r>
    <d v="2017-06-03T00:00:00"/>
    <s v="June"/>
    <s v="Nick Radford"/>
    <x v="16"/>
    <x v="0"/>
    <s v="Binders"/>
    <s v="Wilson Jones Standard D-Ring Binders"/>
    <n v="4.55"/>
    <n v="3"/>
    <n v="-3.49"/>
    <m/>
    <n v="-0.76703296703296708"/>
    <m/>
    <s v="Nick"/>
    <s v="OKAY"/>
  </r>
  <r>
    <d v="2017-06-03T00:00:00"/>
    <s v="June"/>
    <s v="Nick Radford"/>
    <x v="16"/>
    <x v="0"/>
    <s v="Appliances"/>
    <s v="Bravo II Megaboss 12-Amp Hard Body Upright, Replacement Belts, 2 Belts per Pack"/>
    <n v="5.2"/>
    <n v="2"/>
    <n v="0.59"/>
    <m/>
    <n v="0.11346153846153845"/>
    <m/>
    <s v="Nick"/>
    <s v="OKAY"/>
  </r>
  <r>
    <d v="2017-06-03T00:00:00"/>
    <s v="June"/>
    <s v="Nick Radford"/>
    <x v="16"/>
    <x v="2"/>
    <s v="Accessories"/>
    <s v="LogitechÂ P710e Mobile Speakerphone"/>
    <n v="205.99"/>
    <n v="1"/>
    <n v="-2.57"/>
    <m/>
    <n v="-1.2476333802611777E-2"/>
    <m/>
    <s v="Nick"/>
    <e v="#N/A"/>
  </r>
  <r>
    <d v="2017-06-03T00:00:00"/>
    <s v="June"/>
    <s v="Nick Radford"/>
    <x v="16"/>
    <x v="0"/>
    <s v="Paper"/>
    <s v="Xerox 206"/>
    <n v="15.55"/>
    <n v="3"/>
    <n v="5.44"/>
    <m/>
    <n v="0.34983922829581993"/>
    <m/>
    <s v="Nick"/>
    <s v="OKAY"/>
  </r>
  <r>
    <d v="2017-06-03T00:00:00"/>
    <s v="June"/>
    <s v="Nick Radford"/>
    <x v="16"/>
    <x v="2"/>
    <s v="Phones"/>
    <s v="VTech DS6151"/>
    <n v="503.96"/>
    <n v="5"/>
    <n v="50.4"/>
    <m/>
    <n v="0.10000793713786808"/>
    <m/>
    <s v="Nick"/>
    <s v="GOOD"/>
  </r>
  <r>
    <d v="2017-06-03T00:00:00"/>
    <s v="June"/>
    <s v="Nick Radford"/>
    <x v="16"/>
    <x v="0"/>
    <s v="Appliances"/>
    <s v="Eureka Sanitaire  Multi-Pro Heavy-Duty Upright, Disposable Bags"/>
    <n v="24.47"/>
    <n v="7"/>
    <n v="1.84"/>
    <m/>
    <n v="7.5194115243154891E-2"/>
    <m/>
    <s v="Nick"/>
    <s v="OKAY"/>
  </r>
  <r>
    <d v="2017-06-03T00:00:00"/>
    <s v="June"/>
    <s v="Nick Radford"/>
    <x v="16"/>
    <x v="1"/>
    <s v="Bookcases"/>
    <s v="Bush Mission Pointe Library"/>
    <n v="241.57"/>
    <n v="2"/>
    <n v="0"/>
    <m/>
    <n v="0"/>
    <m/>
    <s v="Nick"/>
    <s v="GREAT"/>
  </r>
  <r>
    <d v="2017-06-03T00:00:00"/>
    <s v="June"/>
    <s v="Nick Radford"/>
    <x v="16"/>
    <x v="2"/>
    <s v="Accessories"/>
    <s v="WD My Passport Ultra 1TB Portable External Hard Drive"/>
    <n v="110.4"/>
    <n v="2"/>
    <n v="-4.1399999999999997"/>
    <m/>
    <n v="-3.7499999999999999E-2"/>
    <m/>
    <s v="Nick"/>
    <s v="GREAT"/>
  </r>
  <r>
    <d v="2017-06-03T00:00:00"/>
    <s v="June"/>
    <s v="Katherine Nockton"/>
    <x v="20"/>
    <x v="1"/>
    <s v="Tables"/>
    <s v="Chromcraft 48&quot; x 96&quot; Racetrack Double Pedestal Table"/>
    <n v="384.77"/>
    <n v="2"/>
    <n v="-115.43"/>
    <m/>
    <n v="-0.29999740104478001"/>
    <m/>
    <s v="Katherine"/>
    <e v="#N/A"/>
  </r>
  <r>
    <d v="2017-06-03T00:00:00"/>
    <s v="June"/>
    <s v="Katherine Nockton"/>
    <x v="20"/>
    <x v="2"/>
    <s v="Machines"/>
    <s v="Hewlett-Packard 300S Scientific Calculator"/>
    <n v="78.66"/>
    <n v="6"/>
    <n v="36.18"/>
    <m/>
    <n v="0.459954233409611"/>
    <m/>
    <s v="Katherine"/>
    <s v="OKAY"/>
  </r>
  <r>
    <d v="2017-06-03T00:00:00"/>
    <s v="June"/>
    <s v="Katherine Nockton"/>
    <x v="20"/>
    <x v="0"/>
    <s v="Paper"/>
    <s v="Xerox 188"/>
    <n v="45.36"/>
    <n v="4"/>
    <n v="22.23"/>
    <m/>
    <n v="0.49007936507936511"/>
    <m/>
    <s v="Katherine"/>
    <s v="OKAY"/>
  </r>
  <r>
    <d v="2017-06-03T00:00:00"/>
    <s v="June"/>
    <s v="Meg O'Connel"/>
    <x v="22"/>
    <x v="0"/>
    <s v="Storage"/>
    <s v="Eldon Gobal File Keepers"/>
    <n v="136.26"/>
    <n v="9"/>
    <n v="5.45"/>
    <m/>
    <n v="3.9997064435637754E-2"/>
    <m/>
    <s v="Meg"/>
    <e v="#N/A"/>
  </r>
  <r>
    <d v="2017-06-04T00:00:00"/>
    <s v="June"/>
    <s v="Lindsay Williams"/>
    <x v="25"/>
    <x v="1"/>
    <s v="Furnishings"/>
    <s v="Telescoping Adjustable Floor Lamp"/>
    <n v="31.98"/>
    <n v="2"/>
    <n v="2"/>
    <m/>
    <n v="6.2539086929330828E-2"/>
    <m/>
    <s v="Lindsay"/>
    <s v="OKAY"/>
  </r>
  <r>
    <d v="2017-06-04T00:00:00"/>
    <s v="June"/>
    <s v="Lindsay Williams"/>
    <x v="25"/>
    <x v="2"/>
    <s v="Phones"/>
    <s v="Innergie mMini Combo Duo USB Travel Charging Kit"/>
    <n v="71.98"/>
    <n v="2"/>
    <n v="25.19"/>
    <m/>
    <n v="0.34995832175604336"/>
    <m/>
    <s v="Lindsay"/>
    <s v="OKAY"/>
  </r>
  <r>
    <d v="2017-06-04T00:00:00"/>
    <s v="June"/>
    <s v="Dan Campbell"/>
    <x v="33"/>
    <x v="0"/>
    <s v="Paper"/>
    <s v="Ampad Phone Message Book, Recycled, 400 Message Capacity, 5 Â¾Â” x 11Â”"/>
    <n v="12.48"/>
    <n v="2"/>
    <n v="5.62"/>
    <m/>
    <n v="0.45032051282051283"/>
    <m/>
    <s v="Dan"/>
    <s v="OKAY"/>
  </r>
  <r>
    <d v="2017-06-04T00:00:00"/>
    <s v="June"/>
    <s v="Carol Triggs"/>
    <x v="28"/>
    <x v="0"/>
    <s v="Art"/>
    <s v="Newell 346"/>
    <n v="8.64"/>
    <n v="3"/>
    <n v="2.5099999999999998"/>
    <m/>
    <n v="0.29050925925925919"/>
    <m/>
    <s v="Carol"/>
    <s v="OKAY"/>
  </r>
  <r>
    <d v="2017-06-04T00:00:00"/>
    <s v="June"/>
    <s v="Michelle Lonsdale"/>
    <x v="0"/>
    <x v="0"/>
    <s v="Binders"/>
    <s v="Presstex Flexible Ring Binders"/>
    <n v="6.37"/>
    <n v="7"/>
    <n v="-9.56"/>
    <m/>
    <n v="-1.500784929356358"/>
    <m/>
    <s v="Michelle"/>
    <s v="OKAY"/>
  </r>
  <r>
    <d v="2017-06-04T00:00:00"/>
    <s v="June"/>
    <s v="Erica Hernandez"/>
    <x v="13"/>
    <x v="0"/>
    <s v="Binders"/>
    <s v="GBC VeloBind Cover Sets"/>
    <n v="108.08"/>
    <n v="7"/>
    <n v="54.04"/>
    <m/>
    <n v="0.5"/>
    <m/>
    <s v="Erica"/>
    <e v="#N/A"/>
  </r>
  <r>
    <d v="2017-06-04T00:00:00"/>
    <s v="June"/>
    <s v="Erica Hernandez"/>
    <x v="13"/>
    <x v="0"/>
    <s v="Binders"/>
    <s v="Insertable Tab Indexes For Data Binders"/>
    <n v="9.5399999999999991"/>
    <n v="3"/>
    <n v="4.3899999999999997"/>
    <m/>
    <n v="0.46016771488469604"/>
    <m/>
    <s v="Erica"/>
    <s v="OKAY"/>
  </r>
  <r>
    <d v="2017-06-04T00:00:00"/>
    <s v="June"/>
    <s v="Erin Mull"/>
    <x v="0"/>
    <x v="1"/>
    <s v="Furnishings"/>
    <s v="Nu-Dell Executive Frame"/>
    <n v="30.34"/>
    <n v="6"/>
    <n v="-17.440000000000001"/>
    <m/>
    <n v="-0.57481872116018462"/>
    <m/>
    <s v="Erin"/>
    <s v="OKAY"/>
  </r>
  <r>
    <d v="2017-06-05T00:00:00"/>
    <s v="June"/>
    <s v="Adrian Barton"/>
    <x v="0"/>
    <x v="2"/>
    <s v="Phones"/>
    <s v="LG G3"/>
    <n v="470.38"/>
    <n v="3"/>
    <n v="52.92"/>
    <m/>
    <n v="0.11250478336663974"/>
    <m/>
    <s v="Adrian"/>
    <e v="#N/A"/>
  </r>
  <r>
    <d v="2017-06-05T00:00:00"/>
    <s v="June"/>
    <s v="Noel Staavos"/>
    <x v="16"/>
    <x v="0"/>
    <s v="Paper"/>
    <s v="Xerox 227"/>
    <n v="20.74"/>
    <n v="4"/>
    <n v="7.26"/>
    <m/>
    <n v="0.35004821600771457"/>
    <m/>
    <s v="Noel"/>
    <s v="OKAY"/>
  </r>
  <r>
    <d v="2017-06-06T00:00:00"/>
    <s v="June"/>
    <s v="Gary Hansen"/>
    <x v="3"/>
    <x v="1"/>
    <s v="Furnishings"/>
    <s v="Eldon 300 Class Desk Accessories, Black"/>
    <n v="4.95"/>
    <n v="1"/>
    <n v="2.1800000000000002"/>
    <m/>
    <n v="0.44040404040404041"/>
    <m/>
    <s v="Gary"/>
    <s v="OKAY"/>
  </r>
  <r>
    <d v="2017-06-06T00:00:00"/>
    <s v="June"/>
    <s v="Gary Hansen"/>
    <x v="3"/>
    <x v="0"/>
    <s v="Storage"/>
    <s v="Sterilite Show Offs Storage Containers"/>
    <n v="26.4"/>
    <n v="5"/>
    <n v="0"/>
    <m/>
    <n v="0"/>
    <m/>
    <s v="Gary"/>
    <s v="OKAY"/>
  </r>
  <r>
    <d v="2017-06-08T00:00:00"/>
    <s v="June"/>
    <s v="Dorris liebe"/>
    <x v="0"/>
    <x v="0"/>
    <s v="Appliances"/>
    <s v="Eureka Disposable Bags for Sanitaire Vibra Groomer I Upright Vac"/>
    <n v="1.62"/>
    <n v="2"/>
    <n v="-4.47"/>
    <m/>
    <n v="-2.7592592592592591"/>
    <m/>
    <s v="Dorris"/>
    <s v="OKAY"/>
  </r>
  <r>
    <d v="2017-06-08T00:00:00"/>
    <s v="June"/>
    <s v="Tiffany House"/>
    <x v="0"/>
    <x v="0"/>
    <s v="Supplies"/>
    <s v="Acme Tagit Stainless Steel Antibacterial Scissors"/>
    <n v="23.76"/>
    <n v="3"/>
    <n v="2.08"/>
    <m/>
    <n v="8.7542087542087546E-2"/>
    <m/>
    <s v="Tiffany"/>
    <s v="OKAY"/>
  </r>
  <r>
    <d v="2017-06-08T00:00:00"/>
    <s v="June"/>
    <s v="Tiffany House"/>
    <x v="0"/>
    <x v="0"/>
    <s v="Paper"/>
    <s v="Easy-staple paper"/>
    <n v="85.06"/>
    <n v="3"/>
    <n v="28.71"/>
    <m/>
    <n v="0.33752645191629438"/>
    <m/>
    <s v="Tiffany"/>
    <s v="OKAY"/>
  </r>
  <r>
    <d v="2017-06-08T00:00:00"/>
    <s v="June"/>
    <s v="Tiffany House"/>
    <x v="0"/>
    <x v="2"/>
    <s v="Phones"/>
    <s v="ClearOne Communications CHAT 70 OCÂ Speaker Phone"/>
    <n v="381.58"/>
    <n v="3"/>
    <n v="28.62"/>
    <m/>
    <n v="7.5003931023638559E-2"/>
    <m/>
    <s v="Tiffany"/>
    <e v="#N/A"/>
  </r>
  <r>
    <d v="2017-06-08T00:00:00"/>
    <s v="June"/>
    <s v="Liz Willingham"/>
    <x v="37"/>
    <x v="0"/>
    <s v="Binders"/>
    <s v="Wilson Jones Impact Binders"/>
    <n v="10.36"/>
    <n v="2"/>
    <n v="5.08"/>
    <m/>
    <n v="0.49034749034749037"/>
    <m/>
    <s v="Liz"/>
    <s v="OKAY"/>
  </r>
  <r>
    <d v="2017-06-08T00:00:00"/>
    <s v="June"/>
    <s v="Ben Wallace"/>
    <x v="1"/>
    <x v="0"/>
    <s v="Binders"/>
    <s v="GBC Twin Loop Wire Binding Elements, 9/16&quot; Spine, Black"/>
    <n v="12.18"/>
    <n v="4"/>
    <n v="-18.87"/>
    <m/>
    <n v="-1.5492610837438425"/>
    <m/>
    <s v="Ben"/>
    <s v="OKAY"/>
  </r>
  <r>
    <d v="2017-06-08T00:00:00"/>
    <s v="June"/>
    <s v="Maureen Gastineau"/>
    <x v="3"/>
    <x v="1"/>
    <s v="Bookcases"/>
    <s v="Riverside Palais Royal Lawyers Bookcase, Royale Cherry Finish"/>
    <n v="1497.67"/>
    <n v="2"/>
    <n v="140.96"/>
    <m/>
    <n v="9.4119532340235165E-2"/>
    <m/>
    <s v="Maureen"/>
    <s v="GOOD"/>
  </r>
  <r>
    <d v="2017-06-08T00:00:00"/>
    <s v="June"/>
    <s v="Maureen Gastineau"/>
    <x v="3"/>
    <x v="2"/>
    <s v="Phones"/>
    <s v="Shocksock Galaxy S4 Armband"/>
    <n v="17.52"/>
    <n v="2"/>
    <n v="-3.5"/>
    <m/>
    <n v="-0.1997716894977169"/>
    <m/>
    <s v="Maureen"/>
    <s v="OKAY"/>
  </r>
  <r>
    <d v="2017-06-08T00:00:00"/>
    <s v="June"/>
    <s v="Frank Olsen"/>
    <x v="12"/>
    <x v="2"/>
    <s v="Accessories"/>
    <s v="Memorex Micro Travel Drive 16 GB"/>
    <n v="89.54"/>
    <n v="7"/>
    <n v="12.31"/>
    <m/>
    <n v="0.13748045566227385"/>
    <m/>
    <s v="Frank"/>
    <s v="OKAY"/>
  </r>
  <r>
    <d v="2017-06-08T00:00:00"/>
    <s v="June"/>
    <s v="Frank Olsen"/>
    <x v="12"/>
    <x v="0"/>
    <s v="Storage"/>
    <s v="Rogers Deluxe File Chest"/>
    <n v="35.17"/>
    <n v="2"/>
    <n v="-8.35"/>
    <m/>
    <n v="-0.23741825419391524"/>
    <m/>
    <s v="Frank"/>
    <s v="OKAY"/>
  </r>
  <r>
    <d v="2017-06-08T00:00:00"/>
    <s v="June"/>
    <s v="Frank Olsen"/>
    <x v="12"/>
    <x v="0"/>
    <s v="Binders"/>
    <s v="GBC VeloBinder Electric Binding Machine"/>
    <n v="72.59"/>
    <n v="2"/>
    <n v="-48.39"/>
    <m/>
    <n v="-0.66662074665931947"/>
    <m/>
    <s v="Frank"/>
    <s v="OKAY"/>
  </r>
  <r>
    <d v="2017-06-09T00:00:00"/>
    <s v="June"/>
    <s v="Meg O'Connel"/>
    <x v="1"/>
    <x v="1"/>
    <s v="Furnishings"/>
    <s v="12-1/2 Diameter Round Wall Clock"/>
    <n v="23.98"/>
    <n v="3"/>
    <n v="-14.39"/>
    <m/>
    <n v="-0.60008340283569639"/>
    <m/>
    <s v="Meg"/>
    <s v="OKAY"/>
  </r>
  <r>
    <d v="2017-06-09T00:00:00"/>
    <s v="June"/>
    <s v="Meg O'Connel"/>
    <x v="1"/>
    <x v="1"/>
    <s v="Tables"/>
    <s v="Chromcraft Bull-Nose Wood Round Conference Table Top, Wood Base"/>
    <n v="108.93"/>
    <n v="1"/>
    <n v="-71.89"/>
    <m/>
    <n v="-0.65996511521160373"/>
    <m/>
    <s v="Meg"/>
    <e v="#N/A"/>
  </r>
  <r>
    <d v="2017-06-09T00:00:00"/>
    <s v="June"/>
    <s v="Meg O'Connel"/>
    <x v="1"/>
    <x v="0"/>
    <s v="Paper"/>
    <s v="Adams Telephone Message Book W/Dividers/Space For Phone Numbers, 5 1/4&quot;X8 1/2&quot;, 200/Messages"/>
    <n v="36.35"/>
    <n v="8"/>
    <n v="11.36"/>
    <m/>
    <n v="0.31251719394773037"/>
    <m/>
    <s v="Meg"/>
    <s v="OKAY"/>
  </r>
  <r>
    <d v="2017-06-09T00:00:00"/>
    <s v="June"/>
    <s v="Noah Childs"/>
    <x v="0"/>
    <x v="0"/>
    <s v="Storage"/>
    <s v="Standard Rollaway File with Lock"/>
    <n v="720.76"/>
    <n v="5"/>
    <n v="54.06"/>
    <m/>
    <n v="7.5004162273156122E-2"/>
    <m/>
    <s v="Noah"/>
    <s v="GOOD"/>
  </r>
  <r>
    <d v="2017-06-09T00:00:00"/>
    <s v="June"/>
    <s v="Anna Gayman"/>
    <x v="6"/>
    <x v="0"/>
    <s v="Paper"/>
    <s v="Easy-staple paper"/>
    <n v="49.12"/>
    <n v="4"/>
    <n v="23.09"/>
    <m/>
    <n v="0.47007328990228014"/>
    <m/>
    <s v="Anna"/>
    <s v="OKAY"/>
  </r>
  <r>
    <d v="2017-06-10T00:00:00"/>
    <s v="June"/>
    <s v="Michelle Tran"/>
    <x v="3"/>
    <x v="0"/>
    <s v="Labels"/>
    <s v="Alphabetical Labels for Top Tab Filing"/>
    <n v="29.6"/>
    <n v="2"/>
    <n v="14.8"/>
    <m/>
    <n v="0.5"/>
    <m/>
    <s v="Michelle"/>
    <s v="OKAY"/>
  </r>
  <r>
    <d v="2017-06-10T00:00:00"/>
    <s v="June"/>
    <s v="Michelle Tran"/>
    <x v="3"/>
    <x v="1"/>
    <s v="Bookcases"/>
    <s v="O'Sullivan Living Dimensions 2-Shelf Bookcases"/>
    <n v="514.16999999999996"/>
    <n v="5"/>
    <n v="-30.25"/>
    <m/>
    <n v="-5.8832681797848965E-2"/>
    <m/>
    <s v="Michelle"/>
    <s v="GOOD"/>
  </r>
  <r>
    <d v="2017-06-10T00:00:00"/>
    <s v="June"/>
    <s v="Michelle Tran"/>
    <x v="3"/>
    <x v="2"/>
    <s v="Phones"/>
    <s v="iHome FM Clock Radio with Lightning Dock"/>
    <n v="279.95999999999998"/>
    <n v="5"/>
    <n v="17.5"/>
    <m/>
    <n v="6.2508929847121017E-2"/>
    <m/>
    <s v="Michelle"/>
    <s v="GREAT"/>
  </r>
  <r>
    <d v="2017-06-10T00:00:00"/>
    <s v="June"/>
    <s v="Sean Christensen"/>
    <x v="14"/>
    <x v="2"/>
    <s v="Accessories"/>
    <s v="ImationÂ 16GB Mini TravelDrive USB 2.0Â Flash Drive"/>
    <n v="132.52000000000001"/>
    <n v="4"/>
    <n v="54.33"/>
    <m/>
    <n v="0.40997585270147896"/>
    <m/>
    <s v="Sean"/>
    <e v="#N/A"/>
  </r>
  <r>
    <d v="2017-06-10T00:00:00"/>
    <s v="June"/>
    <s v="Ben Wallace"/>
    <x v="3"/>
    <x v="0"/>
    <s v="Art"/>
    <s v="Newell 351"/>
    <n v="16.399999999999999"/>
    <n v="5"/>
    <n v="4.76"/>
    <m/>
    <n v="0.29024390243902443"/>
    <m/>
    <s v="Ben"/>
    <s v="OKAY"/>
  </r>
  <r>
    <d v="2017-06-10T00:00:00"/>
    <s v="June"/>
    <s v="Carl Ludwig"/>
    <x v="2"/>
    <x v="0"/>
    <s v="Paper"/>
    <s v="REDIFORM Incoming/Outgoing Call Register, 11&quot; X 8 1/2&quot;, 100 Messages"/>
    <n v="40.03"/>
    <n v="6"/>
    <n v="15.01"/>
    <m/>
    <n v="0.37496877341993501"/>
    <m/>
    <s v="Carl"/>
    <s v="OKAY"/>
  </r>
  <r>
    <d v="2017-06-10T00:00:00"/>
    <s v="June"/>
    <s v="Neil Ducich"/>
    <x v="16"/>
    <x v="0"/>
    <s v="Storage"/>
    <s v="24 Capacity Maxi Data Binder Racks, Pearl"/>
    <n v="1347.52"/>
    <n v="8"/>
    <n v="84.22"/>
    <m/>
    <n v="6.25E-2"/>
    <m/>
    <s v="Neil"/>
    <s v="GOOD"/>
  </r>
  <r>
    <d v="2017-06-10T00:00:00"/>
    <s v="June"/>
    <s v="Linda Cazamias"/>
    <x v="20"/>
    <x v="0"/>
    <s v="Art"/>
    <s v="Prang Dustless Chalk Sticks"/>
    <n v="8.4"/>
    <n v="5"/>
    <n v="4.2"/>
    <m/>
    <n v="0.5"/>
    <m/>
    <s v="Linda"/>
    <s v="OKAY"/>
  </r>
  <r>
    <d v="2017-06-10T00:00:00"/>
    <s v="June"/>
    <s v="Bill Donatelli"/>
    <x v="22"/>
    <x v="2"/>
    <s v="Phones"/>
    <s v="Logitech B530 USBÂ HeadsetÂ -Â headsetÂ - Full size, Binaural"/>
    <n v="88.78"/>
    <n v="3"/>
    <n v="7.77"/>
    <m/>
    <n v="8.7519711646767279E-2"/>
    <m/>
    <s v="Bill"/>
    <s v="OKAY"/>
  </r>
  <r>
    <d v="2017-06-10T00:00:00"/>
    <s v="June"/>
    <s v="Bill Donatelli"/>
    <x v="22"/>
    <x v="0"/>
    <s v="Labels"/>
    <s v="Avery 512"/>
    <n v="11.56"/>
    <n v="4"/>
    <n v="5.43"/>
    <m/>
    <n v="0.46972318339100344"/>
    <m/>
    <s v="Bill"/>
    <s v="OKAY"/>
  </r>
  <r>
    <d v="2017-06-10T00:00:00"/>
    <s v="June"/>
    <s v="Bill Donatelli"/>
    <x v="22"/>
    <x v="0"/>
    <s v="Storage"/>
    <s v="Personal File Boxes with Fold-Down Carry Handle"/>
    <n v="15.58"/>
    <n v="1"/>
    <n v="3.9"/>
    <m/>
    <n v="0.25032092426187419"/>
    <m/>
    <s v="Bill"/>
    <s v="OKAY"/>
  </r>
  <r>
    <d v="2017-06-10T00:00:00"/>
    <s v="June"/>
    <s v="George Zrebassa"/>
    <x v="3"/>
    <x v="0"/>
    <s v="Art"/>
    <s v="Sanford EarthWrite Recycled Pencils, Medium Soft, #2"/>
    <n v="14.7"/>
    <n v="7"/>
    <n v="4.12"/>
    <m/>
    <n v="0.28027210884353743"/>
    <m/>
    <s v="George"/>
    <s v="OKAY"/>
  </r>
  <r>
    <d v="2017-06-10T00:00:00"/>
    <s v="June"/>
    <s v="Muhammed MacIntyre"/>
    <x v="20"/>
    <x v="0"/>
    <s v="Fasteners"/>
    <s v="Plymouth Boxed Rubber Bands by Plymouth"/>
    <n v="14.13"/>
    <n v="3"/>
    <n v="0.71"/>
    <m/>
    <n v="5.024769992922859E-2"/>
    <m/>
    <s v="Muhammed"/>
    <s v="OKAY"/>
  </r>
  <r>
    <d v="2017-06-11T00:00:00"/>
    <s v="June"/>
    <s v="Dianna Vittorini"/>
    <x v="3"/>
    <x v="0"/>
    <s v="Paper"/>
    <s v="White Dual Perf Computer Printout Paper, 2700 Sheets, 1 Part, Heavyweight, 20 lbs., 14 7/8 x 11"/>
    <n v="122.97"/>
    <n v="3"/>
    <n v="60.26"/>
    <m/>
    <n v="0.4900382207042368"/>
    <m/>
    <s v="Dianna"/>
    <s v="GREAT"/>
  </r>
  <r>
    <d v="2017-06-11T00:00:00"/>
    <s v="June"/>
    <s v="Becky Castell"/>
    <x v="12"/>
    <x v="1"/>
    <s v="Chairs"/>
    <s v="Global Leather Executive Chair"/>
    <n v="280.79000000000002"/>
    <n v="1"/>
    <n v="35.1"/>
    <m/>
    <n v="0.1250044517254888"/>
    <m/>
    <s v="Becky"/>
    <e v="#N/A"/>
  </r>
  <r>
    <d v="2017-06-11T00:00:00"/>
    <s v="June"/>
    <s v="Becky Castell"/>
    <x v="12"/>
    <x v="0"/>
    <s v="Storage"/>
    <s v="Sortfiler Multipurpose Personal File Organizer, Black"/>
    <n v="68.45"/>
    <n v="4"/>
    <n v="7.7"/>
    <m/>
    <n v="0.112490869247626"/>
    <m/>
    <s v="Becky"/>
    <s v="OKAY"/>
  </r>
  <r>
    <d v="2017-06-11T00:00:00"/>
    <s v="June"/>
    <s v="Becky Castell"/>
    <x v="12"/>
    <x v="0"/>
    <s v="Art"/>
    <s v="Boston 16801 Nautilus Battery Pencil Sharpener"/>
    <n v="88.04"/>
    <n v="5"/>
    <n v="6.6"/>
    <m/>
    <n v="7.496592457973647E-2"/>
    <m/>
    <s v="Becky"/>
    <s v="OKAY"/>
  </r>
  <r>
    <d v="2017-06-11T00:00:00"/>
    <s v="June"/>
    <s v="Becky Castell"/>
    <x v="12"/>
    <x v="0"/>
    <s v="Art"/>
    <s v="Newell 319"/>
    <n v="15.87"/>
    <n v="1"/>
    <n v="1.98"/>
    <m/>
    <n v="0.12476370510396977"/>
    <m/>
    <s v="Becky"/>
    <s v="OKAY"/>
  </r>
  <r>
    <d v="2017-06-11T00:00:00"/>
    <s v="June"/>
    <s v="Becky Castell"/>
    <x v="12"/>
    <x v="0"/>
    <s v="Storage"/>
    <s v="Fellowes Officeware Wire Shelving"/>
    <n v="215.59"/>
    <n v="3"/>
    <n v="-48.51"/>
    <m/>
    <n v="-0.22501043647664548"/>
    <m/>
    <s v="Becky"/>
    <e v="#N/A"/>
  </r>
  <r>
    <d v="2017-06-11T00:00:00"/>
    <s v="June"/>
    <s v="Kristina Nunn"/>
    <x v="33"/>
    <x v="0"/>
    <s v="Art"/>
    <s v="OIC #2 Pencils, Medium Soft"/>
    <n v="3.76"/>
    <n v="2"/>
    <n v="1.0900000000000001"/>
    <m/>
    <n v="0.28989361702127664"/>
    <m/>
    <s v="Kristina"/>
    <s v="OKAY"/>
  </r>
  <r>
    <d v="2017-06-11T00:00:00"/>
    <s v="June"/>
    <s v="Tom Boeckenhauer"/>
    <x v="22"/>
    <x v="0"/>
    <s v="Paper"/>
    <s v="Xerox 1939"/>
    <n v="37.94"/>
    <n v="2"/>
    <n v="18.21"/>
    <m/>
    <n v="0.47996837111228258"/>
    <m/>
    <s v="Tom"/>
    <s v="OKAY"/>
  </r>
  <r>
    <d v="2017-06-11T00:00:00"/>
    <s v="June"/>
    <s v="Tom Boeckenhauer"/>
    <x v="22"/>
    <x v="0"/>
    <s v="Binders"/>
    <s v="Acco Pressboard Covers with Storage Hooks, 14 7/8&quot; x 11&quot;, Dark Blue"/>
    <n v="18.29"/>
    <n v="6"/>
    <n v="6.63"/>
    <m/>
    <n v="0.36249316566429746"/>
    <m/>
    <s v="Tom"/>
    <s v="OKAY"/>
  </r>
  <r>
    <d v="2017-06-11T00:00:00"/>
    <s v="June"/>
    <s v="Tom Boeckenhauer"/>
    <x v="22"/>
    <x v="2"/>
    <s v="Machines"/>
    <s v="Cisco Desktop Collaboration Experience DX650 IP Video Phone"/>
    <n v="385.8"/>
    <n v="5"/>
    <n v="130.21"/>
    <m/>
    <n v="0.33750648004147227"/>
    <m/>
    <s v="Tom"/>
    <s v="GREAT"/>
  </r>
  <r>
    <d v="2017-06-11T00:00:00"/>
    <s v="June"/>
    <s v="Tom Boeckenhauer"/>
    <x v="22"/>
    <x v="0"/>
    <s v="Storage"/>
    <s v="Belkin 19&quot; Vented Equipment Shelf, Black"/>
    <n v="102.96"/>
    <n v="2"/>
    <n v="1.03"/>
    <m/>
    <n v="1.0003885003885004E-2"/>
    <m/>
    <s v="Tom"/>
    <s v="GREAT"/>
  </r>
  <r>
    <d v="2017-06-11T00:00:00"/>
    <s v="June"/>
    <s v="Tom Boeckenhauer"/>
    <x v="22"/>
    <x v="1"/>
    <s v="Bookcases"/>
    <s v="O'Sullivan 3-Shelf Heavy-Duty Bookcases"/>
    <n v="174.42"/>
    <n v="3"/>
    <n v="41.86"/>
    <m/>
    <n v="0.23999541337002639"/>
    <m/>
    <s v="Tom"/>
    <e v="#N/A"/>
  </r>
  <r>
    <d v="2017-06-11T00:00:00"/>
    <s v="June"/>
    <s v="Zuschuss Donatelli"/>
    <x v="3"/>
    <x v="0"/>
    <s v="Appliances"/>
    <s v="Kensington 6 Outlet Guardian Standard Surge Protector"/>
    <n v="61.44"/>
    <n v="3"/>
    <n v="16.59"/>
    <m/>
    <n v="0.27001953125"/>
    <m/>
    <s v="Zuschuss"/>
    <s v="OKAY"/>
  </r>
  <r>
    <d v="2017-06-11T00:00:00"/>
    <s v="June"/>
    <s v="Zuschuss Carroll"/>
    <x v="25"/>
    <x v="0"/>
    <s v="Binders"/>
    <s v="Acco Pressboard Covers with Storage Hooks, 14 7/8&quot; x 11&quot;, Executive Red"/>
    <n v="4.57"/>
    <n v="4"/>
    <n v="-3.81"/>
    <m/>
    <n v="-0.83369803063457326"/>
    <m/>
    <s v="Zuschuss"/>
    <s v="OKAY"/>
  </r>
  <r>
    <d v="2017-06-12T00:00:00"/>
    <s v="June"/>
    <s v="Maria Etezadi"/>
    <x v="4"/>
    <x v="0"/>
    <s v="Binders"/>
    <s v="Ibico Plastic Spiral Binding Combs"/>
    <n v="91.2"/>
    <n v="3"/>
    <n v="41.95"/>
    <m/>
    <n v="0.45997807017543862"/>
    <m/>
    <s v="Maria"/>
    <s v="OKAY"/>
  </r>
  <r>
    <d v="2017-06-12T00:00:00"/>
    <s v="June"/>
    <s v="Maria Etezadi"/>
    <x v="4"/>
    <x v="1"/>
    <s v="Tables"/>
    <s v="Iceberg OfficeWorks 42&quot; Round Tables"/>
    <n v="452.94"/>
    <n v="3"/>
    <n v="67.94"/>
    <m/>
    <n v="0.14999779220205767"/>
    <m/>
    <s v="Maria"/>
    <e v="#N/A"/>
  </r>
  <r>
    <d v="2017-06-12T00:00:00"/>
    <s v="June"/>
    <s v="Sarah Bern"/>
    <x v="20"/>
    <x v="0"/>
    <s v="Paper"/>
    <s v="TOPS Voice Message Log Book, Flash Format"/>
    <n v="19.04"/>
    <n v="4"/>
    <n v="9.33"/>
    <m/>
    <n v="0.49002100840336138"/>
    <m/>
    <s v="Sarah"/>
    <s v="OKAY"/>
  </r>
  <r>
    <d v="2017-06-12T00:00:00"/>
    <s v="June"/>
    <s v="Sarah Bern"/>
    <x v="20"/>
    <x v="0"/>
    <s v="Binders"/>
    <s v="Angle-D Ring Binders"/>
    <n v="13.13"/>
    <n v="3"/>
    <n v="4.2699999999999996"/>
    <m/>
    <n v="0.32520944402132518"/>
    <m/>
    <s v="Sarah"/>
    <s v="OKAY"/>
  </r>
  <r>
    <d v="2017-06-12T00:00:00"/>
    <s v="June"/>
    <s v="Sarah Bern"/>
    <x v="20"/>
    <x v="0"/>
    <s v="Art"/>
    <s v="Boston 1730 StandUp Electric Pencil Sharpener"/>
    <n v="64.14"/>
    <n v="3"/>
    <n v="16.68"/>
    <m/>
    <n v="0.26005612722170252"/>
    <m/>
    <s v="Sarah"/>
    <s v="OKAY"/>
  </r>
  <r>
    <d v="2017-06-12T00:00:00"/>
    <s v="June"/>
    <s v="Sarah Bern"/>
    <x v="20"/>
    <x v="1"/>
    <s v="Chairs"/>
    <s v="Safco Contoured Stacking Chairs"/>
    <n v="858.24"/>
    <n v="4"/>
    <n v="143.04"/>
    <m/>
    <n v="0.16666666666666666"/>
    <m/>
    <s v="Sarah"/>
    <s v="GOOD"/>
  </r>
  <r>
    <d v="2017-06-12T00:00:00"/>
    <s v="June"/>
    <s v="Lena Creighton"/>
    <x v="16"/>
    <x v="1"/>
    <s v="Furnishings"/>
    <s v="Dana Swing-Arm Lamps"/>
    <n v="17.09"/>
    <n v="2"/>
    <n v="1.07"/>
    <m/>
    <n v="6.2609713282621424E-2"/>
    <m/>
    <s v="Lena"/>
    <s v="OKAY"/>
  </r>
  <r>
    <d v="2017-06-12T00:00:00"/>
    <s v="June"/>
    <s v="Hunter Glantz"/>
    <x v="10"/>
    <x v="2"/>
    <s v="Accessories"/>
    <s v="Microsoft Sculpt Comfort Mouse"/>
    <n v="63.92"/>
    <n v="2"/>
    <n v="19.18"/>
    <m/>
    <n v="0.30006257822277849"/>
    <m/>
    <s v="Hunter"/>
    <s v="OKAY"/>
  </r>
  <r>
    <d v="2017-06-12T00:00:00"/>
    <s v="June"/>
    <s v="Sarah Brown"/>
    <x v="22"/>
    <x v="2"/>
    <s v="Phones"/>
    <s v="OtterBox Defender Series Case - Samsung Galaxy S4"/>
    <n v="71.98"/>
    <n v="3"/>
    <n v="9"/>
    <m/>
    <n v="0.12503473186996386"/>
    <m/>
    <s v="Sarah"/>
    <s v="OKAY"/>
  </r>
  <r>
    <d v="2017-06-12T00:00:00"/>
    <s v="June"/>
    <s v="Sarah Brown"/>
    <x v="22"/>
    <x v="0"/>
    <s v="Paper"/>
    <s v="Xerox 203"/>
    <n v="19.440000000000001"/>
    <n v="3"/>
    <n v="9.33"/>
    <m/>
    <n v="0.47993827160493824"/>
    <m/>
    <s v="Sarah"/>
    <s v="OKAY"/>
  </r>
  <r>
    <d v="2017-06-12T00:00:00"/>
    <s v="June"/>
    <s v="Troy Staebel"/>
    <x v="1"/>
    <x v="1"/>
    <s v="Furnishings"/>
    <s v="Eldon Expressions Wood Desk Accessories, Oak"/>
    <n v="8.86"/>
    <n v="3"/>
    <n v="-6.86"/>
    <m/>
    <n v="-0.77426636568848772"/>
    <m/>
    <s v="Troy"/>
    <s v="OKAY"/>
  </r>
  <r>
    <d v="2017-06-13T00:00:00"/>
    <s v="June"/>
    <s v="Shirley Daniels"/>
    <x v="1"/>
    <x v="0"/>
    <s v="Storage"/>
    <s v="Belkin 19&quot; Vented Equipment Shelf, Black"/>
    <n v="164.74"/>
    <n v="4"/>
    <n v="-39.119999999999997"/>
    <m/>
    <n v="-0.2374650965157217"/>
    <m/>
    <s v="Shirley"/>
    <s v="GREAT"/>
  </r>
  <r>
    <d v="2017-06-13T00:00:00"/>
    <s v="June"/>
    <s v="Shirley Daniels"/>
    <x v="1"/>
    <x v="1"/>
    <s v="Chairs"/>
    <s v="Global Super Steno Chair"/>
    <n v="470.3"/>
    <n v="7"/>
    <n v="-87.34"/>
    <m/>
    <n v="-0.18571124813948545"/>
    <m/>
    <s v="Shirley"/>
    <e v="#N/A"/>
  </r>
  <r>
    <d v="2017-06-13T00:00:00"/>
    <s v="June"/>
    <s v="Shirley Daniels"/>
    <x v="1"/>
    <x v="2"/>
    <s v="Phones"/>
    <s v="OtterBox Defender Series Case - Samsung Galaxy S4"/>
    <n v="47.98"/>
    <n v="2"/>
    <n v="6"/>
    <m/>
    <n v="0.12505210504376824"/>
    <m/>
    <s v="Shirley"/>
    <s v="OKAY"/>
  </r>
  <r>
    <d v="2017-06-13T00:00:00"/>
    <s v="June"/>
    <s v="Paul Gonzalez"/>
    <x v="6"/>
    <x v="0"/>
    <s v="Art"/>
    <s v="Boston 1799 Powerhouse Electric Pencil Sharpener"/>
    <n v="181.86"/>
    <n v="7"/>
    <n v="50.92"/>
    <m/>
    <n v="0.27999560101176729"/>
    <m/>
    <s v="Paul"/>
    <s v="GREAT"/>
  </r>
  <r>
    <d v="2017-06-13T00:00:00"/>
    <s v="June"/>
    <s v="Tamara Willingham"/>
    <x v="22"/>
    <x v="1"/>
    <s v="Chairs"/>
    <s v="Global Wood Trimmed Manager's Task Chair, Khaki"/>
    <n v="291.14"/>
    <n v="4"/>
    <n v="-25.47"/>
    <m/>
    <n v="-8.7483684825170022E-2"/>
    <m/>
    <s v="Tamara"/>
    <e v="#N/A"/>
  </r>
  <r>
    <d v="2017-06-15T00:00:00"/>
    <s v="June"/>
    <s v="Clay Cheatham"/>
    <x v="3"/>
    <x v="2"/>
    <s v="Phones"/>
    <s v="Anker 36W 4-Port USB Wall Charger Travel Power Adapter for iPhone 5s 5c 5"/>
    <n v="47.98"/>
    <n v="3"/>
    <n v="4.8"/>
    <m/>
    <n v="0.10004168403501459"/>
    <m/>
    <s v="Clay"/>
    <s v="OKAY"/>
  </r>
  <r>
    <d v="2017-06-15T00:00:00"/>
    <s v="June"/>
    <s v="Tamara Dahlen"/>
    <x v="1"/>
    <x v="0"/>
    <s v="Art"/>
    <s v="Newell 331"/>
    <n v="19.559999999999999"/>
    <n v="5"/>
    <n v="1.71"/>
    <m/>
    <n v="8.7423312883435592E-2"/>
    <m/>
    <s v="Tamara"/>
    <s v="OKAY"/>
  </r>
  <r>
    <d v="2017-06-15T00:00:00"/>
    <s v="June"/>
    <s v="Stuart Calhoun"/>
    <x v="3"/>
    <x v="0"/>
    <s v="Art"/>
    <s v="Dixon Prang Watercolor Pencils, 10-Color Set with Brush"/>
    <n v="4.26"/>
    <n v="1"/>
    <n v="1.75"/>
    <m/>
    <n v="0.41079812206572774"/>
    <m/>
    <s v="Stuart"/>
    <s v="OKAY"/>
  </r>
  <r>
    <d v="2017-06-15T00:00:00"/>
    <s v="June"/>
    <s v="Dean percer"/>
    <x v="28"/>
    <x v="0"/>
    <s v="Labels"/>
    <s v="Avery 490"/>
    <n v="44.4"/>
    <n v="3"/>
    <n v="22.2"/>
    <m/>
    <n v="0.5"/>
    <m/>
    <s v="Dean"/>
    <s v="OKAY"/>
  </r>
  <r>
    <d v="2017-06-15T00:00:00"/>
    <s v="June"/>
    <s v="Dean percer"/>
    <x v="28"/>
    <x v="0"/>
    <s v="Storage"/>
    <s v="Tenex Personal Self-Stacking Standard File Box, Black/Gray"/>
    <n v="84.55"/>
    <n v="5"/>
    <n v="22.83"/>
    <m/>
    <n v="0.27001774098166764"/>
    <m/>
    <s v="Dean"/>
    <s v="OKAY"/>
  </r>
  <r>
    <d v="2017-06-15T00:00:00"/>
    <s v="June"/>
    <s v="Dean percer"/>
    <x v="28"/>
    <x v="0"/>
    <s v="Paper"/>
    <s v="Xerox 1992"/>
    <n v="17.940000000000001"/>
    <n v="3"/>
    <n v="8.7899999999999991"/>
    <m/>
    <n v="0.48996655518394638"/>
    <m/>
    <s v="Dean"/>
    <s v="OKAY"/>
  </r>
  <r>
    <d v="2017-06-15T00:00:00"/>
    <s v="June"/>
    <s v="Kristen Hastings"/>
    <x v="3"/>
    <x v="2"/>
    <s v="Phones"/>
    <s v="Panasonic KX T7736-B Digital phone"/>
    <n v="119.96"/>
    <n v="1"/>
    <n v="7.5"/>
    <m/>
    <n v="6.2520840280093373E-2"/>
    <m/>
    <s v="Kristen"/>
    <s v="GREAT"/>
  </r>
  <r>
    <d v="2017-06-15T00:00:00"/>
    <s v="June"/>
    <s v="Thomas Seio"/>
    <x v="15"/>
    <x v="2"/>
    <s v="Phones"/>
    <s v="HTC One"/>
    <n v="239.98"/>
    <n v="3"/>
    <n v="27"/>
    <m/>
    <n v="0.11250937578131512"/>
    <m/>
    <s v="Thomas"/>
    <e v="#N/A"/>
  </r>
  <r>
    <d v="2017-06-15T00:00:00"/>
    <s v="June"/>
    <s v="Thomas Seio"/>
    <x v="15"/>
    <x v="1"/>
    <s v="Furnishings"/>
    <s v="Staple-based wall hangings"/>
    <n v="31.17"/>
    <n v="4"/>
    <n v="9.35"/>
    <m/>
    <n v="0.29996791786974653"/>
    <m/>
    <s v="Thomas"/>
    <s v="OKAY"/>
  </r>
  <r>
    <d v="2017-06-15T00:00:00"/>
    <s v="June"/>
    <s v="Thomas Seio"/>
    <x v="15"/>
    <x v="1"/>
    <s v="Tables"/>
    <s v="Barricks 18&quot; x 48&quot; Non-Folding Utility Table with Bottom Storage Shelf"/>
    <n v="120.96"/>
    <n v="2"/>
    <n v="-28.22"/>
    <m/>
    <n v="-0.23330026455026456"/>
    <m/>
    <s v="Thomas"/>
    <s v="GREAT"/>
  </r>
  <r>
    <d v="2017-06-15T00:00:00"/>
    <s v="June"/>
    <s v="Thomas Seio"/>
    <x v="15"/>
    <x v="2"/>
    <s v="Phones"/>
    <s v="Samsung Galaxy S III - 16GB - pebble blue (T-Mobile)"/>
    <n v="2239.94"/>
    <n v="8"/>
    <n v="223.99"/>
    <m/>
    <n v="9.9998214237881369E-2"/>
    <m/>
    <s v="Thomas"/>
    <s v="GOOD"/>
  </r>
  <r>
    <d v="2017-06-15T00:00:00"/>
    <s v="June"/>
    <s v="Thomas Seio"/>
    <x v="15"/>
    <x v="0"/>
    <s v="Appliances"/>
    <s v="Staple holder"/>
    <n v="76.61"/>
    <n v="8"/>
    <n v="6.7"/>
    <m/>
    <n v="8.7455945698994911E-2"/>
    <m/>
    <s v="Thomas"/>
    <s v="OKAY"/>
  </r>
  <r>
    <d v="2017-06-15T00:00:00"/>
    <s v="June"/>
    <s v="Thomas Seio"/>
    <x v="15"/>
    <x v="0"/>
    <s v="Storage"/>
    <s v="Hot File 7-Pocket, Floor Stand"/>
    <n v="142.78"/>
    <n v="1"/>
    <n v="17.850000000000001"/>
    <m/>
    <n v="0.12501750945510576"/>
    <m/>
    <s v="Thomas"/>
    <e v="#N/A"/>
  </r>
  <r>
    <d v="2017-06-15T00:00:00"/>
    <s v="June"/>
    <s v="Thomas Seio"/>
    <x v="15"/>
    <x v="0"/>
    <s v="Paper"/>
    <s v="Xerox 1955"/>
    <n v="91.36"/>
    <n v="5"/>
    <n v="29.69"/>
    <m/>
    <n v="0.32497810858143611"/>
    <m/>
    <s v="Thomas"/>
    <s v="OKAY"/>
  </r>
  <r>
    <d v="2017-06-15T00:00:00"/>
    <s v="June"/>
    <s v="Joe Elijah"/>
    <x v="25"/>
    <x v="1"/>
    <s v="Chairs"/>
    <s v="Global Executive Mid-Back Manager's Chair"/>
    <n v="698.35"/>
    <n v="3"/>
    <n v="52.38"/>
    <m/>
    <n v="7.5005369800243429E-2"/>
    <m/>
    <s v="Joe"/>
    <s v="GOOD"/>
  </r>
  <r>
    <d v="2017-06-15T00:00:00"/>
    <s v="June"/>
    <s v="Joe Elijah"/>
    <x v="25"/>
    <x v="1"/>
    <s v="Bookcases"/>
    <s v="O'Sullivan 2-Shelf Heavy-Duty Bookcases"/>
    <n v="77.73"/>
    <n v="2"/>
    <n v="-3.89"/>
    <m/>
    <n v="-5.0045027659848189E-2"/>
    <m/>
    <s v="Joe"/>
    <s v="OKAY"/>
  </r>
  <r>
    <d v="2017-06-16T00:00:00"/>
    <s v="June"/>
    <s v="Claudia Bergmann"/>
    <x v="25"/>
    <x v="0"/>
    <s v="Art"/>
    <s v="Quartet Omega Colored Chalk, 12/Pack"/>
    <n v="14.02"/>
    <n v="3"/>
    <n v="4.7300000000000004"/>
    <m/>
    <n v="0.3373751783166905"/>
    <m/>
    <s v="Claudia"/>
    <s v="OKAY"/>
  </r>
  <r>
    <d v="2017-06-16T00:00:00"/>
    <s v="June"/>
    <s v="Joel Eaton"/>
    <x v="5"/>
    <x v="1"/>
    <s v="Chairs"/>
    <s v="Global Airflow Leather Mesh Back Chair, Black"/>
    <n v="301.95999999999998"/>
    <n v="2"/>
    <n v="90.59"/>
    <m/>
    <n v="0.30000662339382705"/>
    <m/>
    <s v="Joel"/>
    <s v="GREAT"/>
  </r>
  <r>
    <d v="2017-06-16T00:00:00"/>
    <s v="June"/>
    <s v="Joel Eaton"/>
    <x v="5"/>
    <x v="0"/>
    <s v="Appliances"/>
    <s v="Fellowes Smart Surge Ten-Outlet Protector, Platinum"/>
    <n v="180.66"/>
    <n v="3"/>
    <n v="50.58"/>
    <m/>
    <n v="0.27997343075390235"/>
    <m/>
    <s v="Joel"/>
    <s v="GREAT"/>
  </r>
  <r>
    <d v="2017-06-16T00:00:00"/>
    <s v="June"/>
    <s v="Joel Eaton"/>
    <x v="5"/>
    <x v="2"/>
    <s v="Phones"/>
    <s v="Pyle PMP37LED"/>
    <n v="191.98"/>
    <n v="2"/>
    <n v="51.83"/>
    <m/>
    <n v="0.26997603917074697"/>
    <m/>
    <s v="Joel"/>
    <e v="#N/A"/>
  </r>
  <r>
    <d v="2017-06-16T00:00:00"/>
    <s v="June"/>
    <s v="Joel Eaton"/>
    <x v="5"/>
    <x v="2"/>
    <s v="Phones"/>
    <s v="Clarity 53712"/>
    <n v="65.989999999999995"/>
    <n v="1"/>
    <n v="17.16"/>
    <m/>
    <n v="0.26003939990907715"/>
    <m/>
    <s v="Joel"/>
    <s v="OKAY"/>
  </r>
  <r>
    <d v="2017-06-16T00:00:00"/>
    <s v="June"/>
    <s v="Troy Staebel"/>
    <x v="3"/>
    <x v="1"/>
    <s v="Chairs"/>
    <s v="Hon Multipurpose Stacking Arm Chairs"/>
    <n v="1212.96"/>
    <n v="7"/>
    <n v="90.97"/>
    <m/>
    <n v="7.4998351141010416E-2"/>
    <m/>
    <s v="Troy"/>
    <s v="GOOD"/>
  </r>
  <r>
    <d v="2017-06-16T00:00:00"/>
    <s v="June"/>
    <s v="Troy Staebel"/>
    <x v="3"/>
    <x v="0"/>
    <s v="Paper"/>
    <s v="Wirebound Message Books, Four 2 3/4&quot; x 5&quot; Forms per Page, 600 Sets per Book"/>
    <n v="18.54"/>
    <n v="2"/>
    <n v="8.7100000000000009"/>
    <m/>
    <n v="0.46979503775620285"/>
    <m/>
    <s v="Troy"/>
    <s v="OKAY"/>
  </r>
  <r>
    <d v="2017-06-16T00:00:00"/>
    <s v="June"/>
    <s v="Alejandro Ballentine"/>
    <x v="31"/>
    <x v="0"/>
    <s v="Supplies"/>
    <s v="Acme Elite Stainless Steel Scissors"/>
    <n v="16.68"/>
    <n v="2"/>
    <n v="4.34"/>
    <m/>
    <n v="0.26019184652278177"/>
    <m/>
    <s v="Alejandro"/>
    <s v="OKAY"/>
  </r>
  <r>
    <d v="2017-06-16T00:00:00"/>
    <s v="June"/>
    <s v="Alejandro Ballentine"/>
    <x v="31"/>
    <x v="0"/>
    <s v="Paper"/>
    <s v="Xerox 215"/>
    <n v="19.440000000000001"/>
    <n v="3"/>
    <n v="9.33"/>
    <m/>
    <n v="0.47993827160493824"/>
    <m/>
    <s v="Alejandro"/>
    <s v="OKAY"/>
  </r>
  <r>
    <d v="2017-06-16T00:00:00"/>
    <s v="June"/>
    <s v="Alejandro Ballentine"/>
    <x v="31"/>
    <x v="0"/>
    <s v="Paper"/>
    <s v="Xerox 1885"/>
    <n v="192.16"/>
    <n v="4"/>
    <n v="92.24"/>
    <m/>
    <n v="0.48001665278934219"/>
    <m/>
    <s v="Alejandro"/>
    <e v="#N/A"/>
  </r>
  <r>
    <d v="2017-06-16T00:00:00"/>
    <s v="June"/>
    <s v="Michael Kennedy"/>
    <x v="1"/>
    <x v="0"/>
    <s v="Binders"/>
    <s v="Storex DuraTech Recycled Plastic Frosted Binders"/>
    <n v="5.94"/>
    <n v="7"/>
    <n v="-8.9"/>
    <m/>
    <n v="-1.4983164983164983"/>
    <m/>
    <s v="Michael"/>
    <s v="OKAY"/>
  </r>
  <r>
    <d v="2017-06-16T00:00:00"/>
    <s v="June"/>
    <s v="Christine Sundaresam"/>
    <x v="10"/>
    <x v="2"/>
    <s v="Accessories"/>
    <s v="Logitech Wireless Performance Mouse MX for PC and Mac"/>
    <n v="479.95"/>
    <n v="6"/>
    <n v="107.99"/>
    <m/>
    <n v="0.22500260443796227"/>
    <m/>
    <s v="Christine"/>
    <e v="#N/A"/>
  </r>
  <r>
    <d v="2017-06-16T00:00:00"/>
    <s v="June"/>
    <s v="Christine Sundaresam"/>
    <x v="10"/>
    <x v="0"/>
    <s v="Art"/>
    <s v="Newell 330"/>
    <n v="23.92"/>
    <n v="5"/>
    <n v="1.79"/>
    <m/>
    <n v="7.4832775919732433E-2"/>
    <m/>
    <s v="Christine"/>
    <s v="OKAY"/>
  </r>
  <r>
    <d v="2017-06-17T00:00:00"/>
    <s v="June"/>
    <s v="Katherine Ducich"/>
    <x v="3"/>
    <x v="0"/>
    <s v="Binders"/>
    <s v="Trimflex Flexible Post Binders"/>
    <n v="51.31"/>
    <n v="3"/>
    <n v="17.96"/>
    <m/>
    <n v="0.35002923406743325"/>
    <m/>
    <s v="Katherine"/>
    <s v="OKAY"/>
  </r>
  <r>
    <d v="2017-06-17T00:00:00"/>
    <s v="June"/>
    <s v="Philip Fox"/>
    <x v="22"/>
    <x v="1"/>
    <s v="Furnishings"/>
    <s v="Howard Miller 13-3/4&quot; Diameter Brushed Chrome Round Wall Clock"/>
    <n v="155.25"/>
    <n v="3"/>
    <n v="46.58"/>
    <m/>
    <n v="0.30003220611916265"/>
    <m/>
    <s v="Philip"/>
    <e v="#N/A"/>
  </r>
  <r>
    <d v="2017-06-17T00:00:00"/>
    <s v="June"/>
    <s v="Philip Fox"/>
    <x v="22"/>
    <x v="0"/>
    <s v="Storage"/>
    <s v="Project Tote Personal File"/>
    <n v="14.03"/>
    <n v="1"/>
    <n v="4.07"/>
    <m/>
    <n v="0.29009265858873845"/>
    <m/>
    <s v="Philip"/>
    <s v="OKAY"/>
  </r>
  <r>
    <d v="2017-06-17T00:00:00"/>
    <s v="June"/>
    <s v="Luke Schmidt"/>
    <x v="1"/>
    <x v="0"/>
    <s v="Paper"/>
    <s v="Rediform Wirebound &quot;Phone Memo&quot; Message Book, 11 x 5-3/4"/>
    <n v="12.22"/>
    <n v="2"/>
    <n v="4.43"/>
    <m/>
    <n v="0.36252045826513907"/>
    <m/>
    <s v="Luke"/>
    <s v="OKAY"/>
  </r>
  <r>
    <d v="2017-06-17T00:00:00"/>
    <s v="June"/>
    <s v="Luke Schmidt"/>
    <x v="1"/>
    <x v="0"/>
    <s v="Binders"/>
    <s v="Avery Durable Binders"/>
    <n v="2.2999999999999998"/>
    <n v="4"/>
    <n v="-3.57"/>
    <m/>
    <n v="-1.5521739130434784"/>
    <m/>
    <s v="Luke"/>
    <s v="OKAY"/>
  </r>
  <r>
    <d v="2017-06-17T00:00:00"/>
    <s v="June"/>
    <s v="Luke Schmidt"/>
    <x v="1"/>
    <x v="0"/>
    <s v="Binders"/>
    <s v="Fellowes Binding Cases"/>
    <n v="9.36"/>
    <n v="4"/>
    <n v="-16.38"/>
    <m/>
    <n v="-1.75"/>
    <m/>
    <s v="Luke"/>
    <s v="OKAY"/>
  </r>
  <r>
    <d v="2017-06-17T00:00:00"/>
    <s v="June"/>
    <s v="Ryan Akin"/>
    <x v="26"/>
    <x v="0"/>
    <s v="Storage"/>
    <s v="Carina Media Storage Towers in Natural &amp; Black"/>
    <n v="146.35"/>
    <n v="3"/>
    <n v="-32.93"/>
    <m/>
    <n v="-0.22500854116843186"/>
    <m/>
    <s v="Ryan"/>
    <s v="GREAT"/>
  </r>
  <r>
    <d v="2017-06-17T00:00:00"/>
    <s v="June"/>
    <s v="Steven Roelle"/>
    <x v="20"/>
    <x v="2"/>
    <s v="Machines"/>
    <s v="Hewlett-Packard Desktjet 6988DT Refurbished Printer"/>
    <n v="3404.5"/>
    <n v="5"/>
    <n v="1668.21"/>
    <m/>
    <n v="0.49000146864444122"/>
    <m/>
    <s v="Steven"/>
    <s v="GOOD"/>
  </r>
  <r>
    <d v="2017-06-17T00:00:00"/>
    <s v="June"/>
    <s v="Steven Roelle"/>
    <x v="20"/>
    <x v="2"/>
    <s v="Accessories"/>
    <s v="Kingston Digital DataTraveler 64GB USB 2.0"/>
    <n v="101.34"/>
    <n v="3"/>
    <n v="8.11"/>
    <m/>
    <n v="8.0027629761199912E-2"/>
    <m/>
    <s v="Steven"/>
    <s v="GREAT"/>
  </r>
  <r>
    <d v="2017-06-18T00:00:00"/>
    <s v="June"/>
    <s v="Craig Carreira"/>
    <x v="3"/>
    <x v="1"/>
    <s v="Bookcases"/>
    <s v="Bush Andora Bookcase, Maple/Graphite Gray Finish"/>
    <n v="917.92"/>
    <n v="9"/>
    <n v="75.59"/>
    <m/>
    <n v="8.2349224333275239E-2"/>
    <m/>
    <s v="Craig"/>
    <s v="GOOD"/>
  </r>
  <r>
    <d v="2017-06-18T00:00:00"/>
    <s v="June"/>
    <s v="Craig Carreira"/>
    <x v="3"/>
    <x v="0"/>
    <s v="Paper"/>
    <s v="Xerox 1930"/>
    <n v="38.880000000000003"/>
    <n v="6"/>
    <n v="19.05"/>
    <m/>
    <n v="0.48996913580246915"/>
    <m/>
    <s v="Craig"/>
    <s v="OKAY"/>
  </r>
  <r>
    <d v="2017-06-18T00:00:00"/>
    <s v="June"/>
    <s v="Neil Knudson"/>
    <x v="0"/>
    <x v="0"/>
    <s v="Paper"/>
    <s v="Xerox 1925"/>
    <n v="74.349999999999994"/>
    <n v="3"/>
    <n v="23.24"/>
    <m/>
    <n v="0.31257565568258239"/>
    <m/>
    <s v="Neil"/>
    <s v="OKAY"/>
  </r>
  <r>
    <d v="2017-06-19T00:00:00"/>
    <s v="June"/>
    <s v="Allen Rosenblatt"/>
    <x v="20"/>
    <x v="0"/>
    <s v="Paper"/>
    <s v="Xerox 1943"/>
    <n v="97.82"/>
    <n v="2"/>
    <n v="45.98"/>
    <m/>
    <n v="0.47004702514823143"/>
    <m/>
    <s v="Allen"/>
    <s v="OKAY"/>
  </r>
  <r>
    <d v="2017-06-19T00:00:00"/>
    <s v="June"/>
    <s v="Allen Rosenblatt"/>
    <x v="20"/>
    <x v="2"/>
    <s v="Accessories"/>
    <s v="Sony 16GB Class 10 Micro SDHC R40 Memory Card"/>
    <n v="103.12"/>
    <n v="8"/>
    <n v="10.31"/>
    <m/>
    <n v="9.9980605120248256E-2"/>
    <m/>
    <s v="Allen"/>
    <e v="#N/A"/>
  </r>
  <r>
    <d v="2017-06-19T00:00:00"/>
    <s v="June"/>
    <s v="Frank Olsen"/>
    <x v="0"/>
    <x v="0"/>
    <s v="Supplies"/>
    <s v="Fiskars Spring-Action Scissors"/>
    <n v="11.18"/>
    <n v="1"/>
    <n v="0.84"/>
    <m/>
    <n v="7.5134168157423964E-2"/>
    <m/>
    <s v="Frank"/>
    <s v="OKAY"/>
  </r>
  <r>
    <d v="2017-06-19T00:00:00"/>
    <s v="June"/>
    <s v="Frank Olsen"/>
    <x v="0"/>
    <x v="0"/>
    <s v="Storage"/>
    <s v="Safco Industrial Wire Shelving"/>
    <n v="153.58000000000001"/>
    <n v="2"/>
    <n v="-32.64"/>
    <m/>
    <n v="-0.21252767287407212"/>
    <m/>
    <s v="Frank"/>
    <e v="#N/A"/>
  </r>
  <r>
    <d v="2017-06-19T00:00:00"/>
    <s v="June"/>
    <s v="Zuschuss Carroll"/>
    <x v="0"/>
    <x v="0"/>
    <s v="Appliances"/>
    <s v="Holmes Visible Mist Ultrasonic Humidifier with 2.3-Gallon Output per Day, Replacement Filter"/>
    <n v="2.2599999999999998"/>
    <n v="1"/>
    <n v="-5.21"/>
    <m/>
    <n v="-2.3053097345132745"/>
    <m/>
    <s v="Zuschuss"/>
    <s v="OKAY"/>
  </r>
  <r>
    <d v="2017-06-19T00:00:00"/>
    <s v="June"/>
    <s v="Zuschuss Carroll"/>
    <x v="0"/>
    <x v="0"/>
    <s v="Appliances"/>
    <s v="Hoover Replacement Belt for Commercial Guardsman Heavy-Duty Upright Vacuum"/>
    <n v="0.44"/>
    <n v="1"/>
    <n v="-1.1100000000000001"/>
    <m/>
    <n v="-2.5227272727272729"/>
    <m/>
    <s v="Zuschuss"/>
    <s v="OKAY"/>
  </r>
  <r>
    <d v="2017-06-19T00:00:00"/>
    <s v="June"/>
    <s v="Zuschuss Carroll"/>
    <x v="0"/>
    <x v="0"/>
    <s v="Paper"/>
    <s v="Xerox 1982"/>
    <n v="146.18"/>
    <n v="8"/>
    <n v="47.51"/>
    <m/>
    <n v="0.32501026132165822"/>
    <m/>
    <s v="Zuschuss"/>
    <s v="GREAT"/>
  </r>
  <r>
    <d v="2017-06-19T00:00:00"/>
    <s v="June"/>
    <s v="Katharine Harms"/>
    <x v="10"/>
    <x v="1"/>
    <s v="Chairs"/>
    <s v="Global Ergonomic Managers Chair"/>
    <n v="760.12"/>
    <n v="6"/>
    <n v="-43.44"/>
    <m/>
    <n v="-5.7148871230858281E-2"/>
    <m/>
    <s v="Katharine"/>
    <s v="GOOD"/>
  </r>
  <r>
    <d v="2017-06-19T00:00:00"/>
    <s v="June"/>
    <s v="Katharine Harms"/>
    <x v="10"/>
    <x v="1"/>
    <s v="Furnishings"/>
    <s v="Contemporary Wood/Metal Frame"/>
    <n v="38.78"/>
    <n v="3"/>
    <n v="7.27"/>
    <m/>
    <n v="0.18746776689014955"/>
    <m/>
    <s v="Katharine"/>
    <s v="OKAY"/>
  </r>
  <r>
    <d v="2017-06-19T00:00:00"/>
    <s v="June"/>
    <s v="Katharine Harms"/>
    <x v="10"/>
    <x v="2"/>
    <s v="Accessories"/>
    <s v="Memorex 25GB 6X Branded Blu-Ray Recordable Disc, 15/Pack"/>
    <n v="122.33"/>
    <n v="9"/>
    <n v="1.53"/>
    <m/>
    <n v="1.250715278345459E-2"/>
    <m/>
    <s v="Katharine"/>
    <e v="#N/A"/>
  </r>
  <r>
    <d v="2017-06-19T00:00:00"/>
    <s v="June"/>
    <s v="Deborah Brumfield"/>
    <x v="0"/>
    <x v="0"/>
    <s v="Binders"/>
    <s v="GBC Plasticlear Binding Covers"/>
    <n v="6.89"/>
    <n v="3"/>
    <n v="-11.02"/>
    <m/>
    <n v="-1.5994194484760522"/>
    <m/>
    <s v="Deborah"/>
    <s v="OKAY"/>
  </r>
  <r>
    <d v="2017-06-19T00:00:00"/>
    <s v="June"/>
    <s v="Deborah Brumfield"/>
    <x v="0"/>
    <x v="1"/>
    <s v="Tables"/>
    <s v="Chromcraft Bull-Nose Wood Round Conference Table Top, Wood Base"/>
    <n v="457.49"/>
    <n v="3"/>
    <n v="-84.96"/>
    <m/>
    <n v="-0.18570897724540425"/>
    <m/>
    <s v="Deborah"/>
    <s v="GREAT"/>
  </r>
  <r>
    <d v="2017-06-19T00:00:00"/>
    <s v="June"/>
    <s v="Jim Sink"/>
    <x v="20"/>
    <x v="0"/>
    <s v="Storage"/>
    <s v="Space Solutions Commercial Steel Shelving"/>
    <n v="129.30000000000001"/>
    <n v="2"/>
    <n v="6.47"/>
    <m/>
    <n v="5.0038669760247477E-2"/>
    <m/>
    <s v="Jim"/>
    <e v="#N/A"/>
  </r>
  <r>
    <d v="2017-06-19T00:00:00"/>
    <s v="June"/>
    <s v="Jim Sink"/>
    <x v="20"/>
    <x v="0"/>
    <s v="Binders"/>
    <s v="Wilson Jones Turn Tabs Binder Tool for Ring Binders"/>
    <n v="11.57"/>
    <n v="3"/>
    <n v="3.76"/>
    <m/>
    <n v="0.32497839239412268"/>
    <m/>
    <s v="Jim"/>
    <s v="OKAY"/>
  </r>
  <r>
    <d v="2017-06-19T00:00:00"/>
    <s v="June"/>
    <s v="George Ashbrook"/>
    <x v="3"/>
    <x v="1"/>
    <s v="Furnishings"/>
    <s v="DAX Copper Panel Document Frame, 5 x 7 Size"/>
    <n v="50.32"/>
    <n v="4"/>
    <n v="21.13"/>
    <m/>
    <n v="0.41991255961844193"/>
    <m/>
    <s v="George"/>
    <s v="OKAY"/>
  </r>
  <r>
    <d v="2017-06-19T00:00:00"/>
    <s v="June"/>
    <s v="George Ashbrook"/>
    <x v="3"/>
    <x v="0"/>
    <s v="Paper"/>
    <s v="Xerox 1907"/>
    <n v="24.56"/>
    <n v="2"/>
    <n v="11.54"/>
    <m/>
    <n v="0.46986970684039087"/>
    <m/>
    <s v="George"/>
    <s v="OKAY"/>
  </r>
  <r>
    <d v="2017-06-20T00:00:00"/>
    <s v="June"/>
    <s v="Toby Ritter"/>
    <x v="23"/>
    <x v="2"/>
    <s v="Accessories"/>
    <s v="Razer Kraken PRO Over Ear PC and Music Headset"/>
    <n v="239.97"/>
    <n v="3"/>
    <n v="71.989999999999995"/>
    <m/>
    <n v="0.29999583281243486"/>
    <m/>
    <s v="Toby"/>
    <e v="#N/A"/>
  </r>
  <r>
    <d v="2017-06-20T00:00:00"/>
    <s v="June"/>
    <s v="Toby Ritter"/>
    <x v="23"/>
    <x v="0"/>
    <s v="Labels"/>
    <s v="Avery 508"/>
    <n v="9.82"/>
    <n v="2"/>
    <n v="4.8099999999999996"/>
    <m/>
    <n v="0.48981670061099791"/>
    <m/>
    <s v="Toby"/>
    <s v="OKAY"/>
  </r>
  <r>
    <d v="2017-06-20T00:00:00"/>
    <s v="June"/>
    <s v="Jeremy Ellison"/>
    <x v="20"/>
    <x v="2"/>
    <s v="Accessories"/>
    <s v="Anker Ultrathin Bluetooth Wireless Keyboard Aluminum Cover with Stand"/>
    <n v="149.94999999999999"/>
    <n v="5"/>
    <n v="15"/>
    <m/>
    <n v="0.10003334444814939"/>
    <m/>
    <s v="Jeremy"/>
    <e v="#N/A"/>
  </r>
  <r>
    <d v="2017-06-20T00:00:00"/>
    <s v="June"/>
    <s v="Jeremy Ellison"/>
    <x v="20"/>
    <x v="0"/>
    <s v="Binders"/>
    <s v="Acco D-Ring Binder w/DublLock"/>
    <n v="51.31"/>
    <n v="3"/>
    <n v="18.600000000000001"/>
    <m/>
    <n v="0.36250243617228611"/>
    <m/>
    <s v="Jeremy"/>
    <s v="OKAY"/>
  </r>
  <r>
    <d v="2017-06-20T00:00:00"/>
    <s v="June"/>
    <s v="Shui Tom"/>
    <x v="10"/>
    <x v="0"/>
    <s v="Paper"/>
    <s v="Xerox 203"/>
    <n v="31.1"/>
    <n v="6"/>
    <n v="10.89"/>
    <m/>
    <n v="0.35016077170418008"/>
    <m/>
    <s v="Shui"/>
    <s v="OKAY"/>
  </r>
  <r>
    <d v="2017-06-20T00:00:00"/>
    <s v="June"/>
    <s v="Shui Tom"/>
    <x v="10"/>
    <x v="0"/>
    <s v="Art"/>
    <s v="Newell 35"/>
    <n v="5.25"/>
    <n v="2"/>
    <n v="0.59"/>
    <m/>
    <n v="0.11238095238095237"/>
    <m/>
    <s v="Shui"/>
    <s v="OKAY"/>
  </r>
  <r>
    <d v="2017-06-20T00:00:00"/>
    <s v="June"/>
    <s v="Pauline Johnson"/>
    <x v="16"/>
    <x v="0"/>
    <s v="Storage"/>
    <s v="Plastic Stacking Crates &amp; Casters"/>
    <n v="4.46"/>
    <n v="1"/>
    <n v="0.33"/>
    <m/>
    <n v="7.3991031390134535E-2"/>
    <m/>
    <s v="Pauline"/>
    <s v="OKAY"/>
  </r>
  <r>
    <d v="2017-06-20T00:00:00"/>
    <s v="June"/>
    <s v="Paul Gonzalez"/>
    <x v="6"/>
    <x v="0"/>
    <s v="Paper"/>
    <s v="Xerox 230"/>
    <n v="32.4"/>
    <n v="5"/>
    <n v="15.55"/>
    <m/>
    <n v="0.47993827160493829"/>
    <m/>
    <s v="Paul"/>
    <s v="OKAY"/>
  </r>
  <r>
    <d v="2017-06-20T00:00:00"/>
    <s v="June"/>
    <s v="Paul Gonzalez"/>
    <x v="6"/>
    <x v="2"/>
    <s v="Phones"/>
    <s v="BlackBerry Q10"/>
    <n v="503.96"/>
    <n v="4"/>
    <n v="125.99"/>
    <m/>
    <n v="0.25"/>
    <m/>
    <s v="Paul"/>
    <s v="GOOD"/>
  </r>
  <r>
    <d v="2017-06-21T00:00:00"/>
    <s v="June"/>
    <s v="Alan Shonely"/>
    <x v="10"/>
    <x v="1"/>
    <s v="Furnishings"/>
    <s v="Stacking Tray, Side-Loading, Legal, Smoke"/>
    <n v="17.920000000000002"/>
    <n v="5"/>
    <n v="2.46"/>
    <m/>
    <n v="0.1372767857142857"/>
    <m/>
    <s v="Alan"/>
    <s v="OKAY"/>
  </r>
  <r>
    <d v="2017-06-21T00:00:00"/>
    <s v="June"/>
    <s v="Alan Shonely"/>
    <x v="10"/>
    <x v="0"/>
    <s v="Binders"/>
    <s v="Deluxe Heavy-Duty Vinyl Round Ring Binder"/>
    <n v="41.26"/>
    <n v="6"/>
    <n v="-34.380000000000003"/>
    <m/>
    <n v="-0.83325254483761524"/>
    <m/>
    <s v="Alan"/>
    <s v="OKAY"/>
  </r>
  <r>
    <d v="2017-06-21T00:00:00"/>
    <s v="June"/>
    <s v="Eugene Hildebrand"/>
    <x v="48"/>
    <x v="0"/>
    <s v="Binders"/>
    <s v="Ibico Standard Transparent Covers"/>
    <n v="82.4"/>
    <n v="5"/>
    <n v="40.380000000000003"/>
    <m/>
    <n v="0.49004854368932038"/>
    <m/>
    <s v="Eugene"/>
    <s v="OKAY"/>
  </r>
  <r>
    <d v="2017-06-21T00:00:00"/>
    <s v="June"/>
    <s v="Eugene Hildebrand"/>
    <x v="48"/>
    <x v="0"/>
    <s v="Binders"/>
    <s v="Zipper Ring Binder Pockets"/>
    <n v="6.24"/>
    <n v="2"/>
    <n v="3.06"/>
    <m/>
    <n v="0.49038461538461536"/>
    <m/>
    <s v="Eugene"/>
    <s v="OKAY"/>
  </r>
  <r>
    <d v="2017-06-21T00:00:00"/>
    <s v="June"/>
    <s v="Eugene Hildebrand"/>
    <x v="48"/>
    <x v="0"/>
    <s v="Paper"/>
    <s v="Xerox 1908"/>
    <n v="447.84"/>
    <n v="8"/>
    <n v="219.44"/>
    <m/>
    <n v="0.48999642729546267"/>
    <m/>
    <s v="Eugene"/>
    <e v="#N/A"/>
  </r>
  <r>
    <d v="2017-06-22T00:00:00"/>
    <s v="June"/>
    <s v="Dan Campbell"/>
    <x v="16"/>
    <x v="0"/>
    <s v="Envelopes"/>
    <s v="#10 White Business Envelopes,4 1/8 x 9 1/2"/>
    <n v="37.61"/>
    <n v="3"/>
    <n v="12.69"/>
    <m/>
    <n v="0.33741026322786494"/>
    <m/>
    <s v="Dan"/>
    <s v="OKAY"/>
  </r>
  <r>
    <d v="2017-06-22T00:00:00"/>
    <s v="June"/>
    <s v="Paul Lucas"/>
    <x v="2"/>
    <x v="0"/>
    <s v="Binders"/>
    <s v="GBC Plasticlear Binding Covers"/>
    <n v="10.33"/>
    <n v="3"/>
    <n v="-7.58"/>
    <m/>
    <n v="-0.73378509196515007"/>
    <m/>
    <s v="Paul"/>
    <s v="OKAY"/>
  </r>
  <r>
    <d v="2017-06-22T00:00:00"/>
    <s v="June"/>
    <s v="Paul Lucas"/>
    <x v="2"/>
    <x v="0"/>
    <s v="Binders"/>
    <s v="Wilson Jones Century Plastic Molded Ring Binders"/>
    <n v="31.16"/>
    <n v="5"/>
    <n v="-23.89"/>
    <m/>
    <n v="-0.76668806161745828"/>
    <m/>
    <s v="Paul"/>
    <s v="OKAY"/>
  </r>
  <r>
    <d v="2017-06-22T00:00:00"/>
    <s v="June"/>
    <s v="Paul Lucas"/>
    <x v="2"/>
    <x v="0"/>
    <s v="Storage"/>
    <s v="Plastic Stacking Crates &amp; Casters"/>
    <n v="8.93"/>
    <n v="2"/>
    <n v="0.67"/>
    <m/>
    <n v="7.5027995520716692E-2"/>
    <m/>
    <s v="Paul"/>
    <s v="OKAY"/>
  </r>
  <r>
    <d v="2017-06-22T00:00:00"/>
    <s v="June"/>
    <s v="Joe Kamberova"/>
    <x v="1"/>
    <x v="0"/>
    <s v="Binders"/>
    <s v="Wilson Jones Standard D-Ring Binders"/>
    <n v="3.04"/>
    <n v="3"/>
    <n v="-5.01"/>
    <m/>
    <n v="-1.6480263157894737"/>
    <m/>
    <s v="Joe"/>
    <s v="OKAY"/>
  </r>
  <r>
    <d v="2017-06-22T00:00:00"/>
    <s v="June"/>
    <s v="Rick Bensley"/>
    <x v="14"/>
    <x v="1"/>
    <s v="Chairs"/>
    <s v="Hon Deluxe Fabric Upholstered Stacking Chairs, Rounded Back"/>
    <n v="487.96"/>
    <n v="2"/>
    <n v="146.38999999999999"/>
    <m/>
    <n v="0.30000409869661449"/>
    <m/>
    <s v="Rick"/>
    <e v="#N/A"/>
  </r>
  <r>
    <d v="2017-06-24T00:00:00"/>
    <s v="June"/>
    <s v="Maria Bertelson"/>
    <x v="10"/>
    <x v="0"/>
    <s v="Paper"/>
    <s v="Southworth 25% Cotton Linen-Finish Paper &amp; Envelopes"/>
    <n v="21.74"/>
    <n v="3"/>
    <n v="6.8"/>
    <m/>
    <n v="0.31278748850046001"/>
    <m/>
    <s v="Maria"/>
    <s v="OKAY"/>
  </r>
  <r>
    <d v="2017-06-24T00:00:00"/>
    <s v="June"/>
    <s v="Caroline Jumper"/>
    <x v="3"/>
    <x v="0"/>
    <s v="Art"/>
    <s v="Bulldog Vacuum Base Pencil Sharpener"/>
    <n v="95.92"/>
    <n v="8"/>
    <n v="25.9"/>
    <m/>
    <n v="0.27001668056713929"/>
    <m/>
    <s v="Caroline"/>
    <s v="OKAY"/>
  </r>
  <r>
    <d v="2017-06-24T00:00:00"/>
    <s v="June"/>
    <s v="Nicole Hansen"/>
    <x v="3"/>
    <x v="0"/>
    <s v="Art"/>
    <s v="Boston Heavy-Duty Trimline Electric Pencil Sharpeners"/>
    <n v="385.6"/>
    <n v="8"/>
    <n v="111.82"/>
    <m/>
    <n v="0.28998962655601657"/>
    <m/>
    <s v="Nicole"/>
    <e v="#N/A"/>
  </r>
  <r>
    <d v="2017-06-24T00:00:00"/>
    <s v="June"/>
    <s v="Nicole Hansen"/>
    <x v="3"/>
    <x v="0"/>
    <s v="Art"/>
    <s v="4009 Highlighters by Sanford"/>
    <n v="35.82"/>
    <n v="9"/>
    <n v="11.82"/>
    <m/>
    <n v="0.32998324958123953"/>
    <m/>
    <s v="Nicole"/>
    <s v="OKAY"/>
  </r>
  <r>
    <d v="2017-06-24T00:00:00"/>
    <s v="June"/>
    <s v="George Ashbrook"/>
    <x v="20"/>
    <x v="1"/>
    <s v="Furnishings"/>
    <s v="Deflect-o RollaMat Studded, Beveled Mat for Medium Pile Carpeting"/>
    <n v="276.69"/>
    <n v="3"/>
    <n v="49.8"/>
    <m/>
    <n v="0.17998482055730239"/>
    <m/>
    <s v="George"/>
    <s v="GREAT"/>
  </r>
  <r>
    <d v="2017-06-24T00:00:00"/>
    <s v="June"/>
    <s v="George Ashbrook"/>
    <x v="20"/>
    <x v="1"/>
    <s v="Chairs"/>
    <s v="Global Deluxe Office Fabric Chairs"/>
    <n v="172.76"/>
    <n v="2"/>
    <n v="32.630000000000003"/>
    <m/>
    <n v="0.18887473952303777"/>
    <m/>
    <s v="George"/>
    <s v="GREAT"/>
  </r>
  <r>
    <d v="2017-06-24T00:00:00"/>
    <s v="June"/>
    <s v="Matthew Clasen"/>
    <x v="1"/>
    <x v="0"/>
    <s v="Binders"/>
    <s v="Ibico Hi-Tech Manual Binding System"/>
    <n v="182.99"/>
    <n v="3"/>
    <n v="-320.24"/>
    <m/>
    <n v="-1.7500409858462211"/>
    <m/>
    <s v="Matthew"/>
    <e v="#N/A"/>
  </r>
  <r>
    <d v="2017-06-24T00:00:00"/>
    <s v="June"/>
    <s v="Matthew Clasen"/>
    <x v="1"/>
    <x v="0"/>
    <s v="Paper"/>
    <s v="Xerox 1971"/>
    <n v="10.27"/>
    <n v="3"/>
    <n v="3.21"/>
    <m/>
    <n v="0.31256085686465435"/>
    <m/>
    <s v="Matthew"/>
    <s v="OKAY"/>
  </r>
  <r>
    <d v="2017-06-24T00:00:00"/>
    <s v="June"/>
    <s v="Kean Thornton"/>
    <x v="3"/>
    <x v="0"/>
    <s v="Fasteners"/>
    <s v="Acco Banker's Clasps, 5 3/4&quot;-Long"/>
    <n v="2.88"/>
    <n v="1"/>
    <n v="1.35"/>
    <m/>
    <n v="0.46875000000000006"/>
    <m/>
    <s v="Kean"/>
    <s v="OKAY"/>
  </r>
  <r>
    <d v="2017-06-24T00:00:00"/>
    <s v="June"/>
    <s v="Sonia Cooley"/>
    <x v="43"/>
    <x v="0"/>
    <s v="Binders"/>
    <s v="GBC Prestige Therm-A-Bind Covers"/>
    <n v="102.93"/>
    <n v="3"/>
    <n v="48.38"/>
    <m/>
    <n v="0.47002817448751577"/>
    <m/>
    <s v="Sonia"/>
    <e v="#N/A"/>
  </r>
  <r>
    <d v="2017-06-25T00:00:00"/>
    <s v="June"/>
    <s v="Max Ludwig"/>
    <x v="11"/>
    <x v="0"/>
    <s v="Labels"/>
    <s v="Alphabetical Labels for Top Tab Filing"/>
    <n v="71.040000000000006"/>
    <n v="6"/>
    <n v="26.64"/>
    <m/>
    <n v="0.375"/>
    <m/>
    <s v="Max"/>
    <s v="OKAY"/>
  </r>
  <r>
    <d v="2017-06-25T00:00:00"/>
    <s v="June"/>
    <s v="Max Ludwig"/>
    <x v="11"/>
    <x v="0"/>
    <s v="Art"/>
    <s v="Eldon Spacemaker Box, Quick-Snap Lid, Clear"/>
    <n v="5.34"/>
    <n v="2"/>
    <n v="0.73"/>
    <m/>
    <n v="0.13670411985018727"/>
    <m/>
    <s v="Max"/>
    <s v="OKAY"/>
  </r>
  <r>
    <d v="2017-06-25T00:00:00"/>
    <s v="June"/>
    <s v="Max Ludwig"/>
    <x v="11"/>
    <x v="0"/>
    <s v="Fasteners"/>
    <s v="Plymouth Boxed Rubber Bands by Plymouth"/>
    <n v="11.3"/>
    <n v="3"/>
    <n v="-2.12"/>
    <m/>
    <n v="-0.18761061946902655"/>
    <m/>
    <s v="Max"/>
    <s v="OKAY"/>
  </r>
  <r>
    <d v="2017-06-25T00:00:00"/>
    <s v="June"/>
    <s v="Anne McFarland"/>
    <x v="22"/>
    <x v="1"/>
    <s v="Tables"/>
    <s v="Chromcraft Bull-Nose Wood Round Conference Table Top, Wood Base"/>
    <n v="871.4"/>
    <n v="4"/>
    <n v="148.13999999999999"/>
    <m/>
    <n v="0.17000229515721826"/>
    <m/>
    <s v="Anne"/>
    <s v="GOOD"/>
  </r>
  <r>
    <d v="2017-06-25T00:00:00"/>
    <s v="June"/>
    <s v="Fred McMath"/>
    <x v="1"/>
    <x v="2"/>
    <s v="Phones"/>
    <s v="Geemarc AmpliPOWER60"/>
    <n v="148.47999999999999"/>
    <n v="2"/>
    <n v="16.7"/>
    <m/>
    <n v="0.11247306034482758"/>
    <m/>
    <s v="Fred"/>
    <s v="GREAT"/>
  </r>
  <r>
    <d v="2017-06-25T00:00:00"/>
    <s v="June"/>
    <s v="Sarah Brown"/>
    <x v="20"/>
    <x v="1"/>
    <s v="Bookcases"/>
    <s v="DMI Eclipse Executive Suite Bookcases"/>
    <n v="400.78"/>
    <n v="1"/>
    <n v="-5.01"/>
    <m/>
    <n v="-1.2500623783621937E-2"/>
    <m/>
    <s v="Sarah"/>
    <e v="#N/A"/>
  </r>
  <r>
    <d v="2017-06-26T00:00:00"/>
    <s v="June"/>
    <s v="Olvera Toch"/>
    <x v="3"/>
    <x v="0"/>
    <s v="Storage"/>
    <s v="Eldon Shelf Savers Cubes and Bins"/>
    <n v="83.76"/>
    <n v="12"/>
    <n v="1.68"/>
    <m/>
    <n v="2.0057306590257878E-2"/>
    <m/>
    <s v="Olvera"/>
    <s v="OKAY"/>
  </r>
  <r>
    <d v="2017-06-26T00:00:00"/>
    <s v="June"/>
    <s v="Tracy Hopkins"/>
    <x v="14"/>
    <x v="0"/>
    <s v="Paper"/>
    <s v="Ampad Poly Cover Wirebound Steno Book, 6&quot; x 9&quot; Assorted Colors, Gregg Ruled"/>
    <n v="4.54"/>
    <n v="1"/>
    <n v="2.04"/>
    <m/>
    <n v="0.44933920704845814"/>
    <m/>
    <s v="Tracy"/>
    <s v="OKAY"/>
  </r>
  <r>
    <d v="2017-06-26T00:00:00"/>
    <s v="June"/>
    <s v="Tracy Hopkins"/>
    <x v="14"/>
    <x v="0"/>
    <s v="Art"/>
    <s v="Fluorescent Highlighters by Dixon"/>
    <n v="15.92"/>
    <n v="4"/>
    <n v="5.41"/>
    <m/>
    <n v="0.33982412060301509"/>
    <m/>
    <s v="Tracy"/>
    <s v="OKAY"/>
  </r>
  <r>
    <d v="2017-06-26T00:00:00"/>
    <s v="June"/>
    <s v="Tracy Hopkins"/>
    <x v="14"/>
    <x v="2"/>
    <s v="Phones"/>
    <s v="Nortel Networks T7316 E Nt8 B27"/>
    <n v="543.91999999999996"/>
    <n v="8"/>
    <n v="135.97999999999999"/>
    <m/>
    <n v="0.25"/>
    <m/>
    <s v="Tracy"/>
    <s v="GOOD"/>
  </r>
  <r>
    <d v="2017-06-26T00:00:00"/>
    <s v="June"/>
    <s v="Denny Blanton"/>
    <x v="18"/>
    <x v="1"/>
    <s v="Furnishings"/>
    <s v="Eldon Antistatic Chair Mats for Low to Medium Pile Carpets"/>
    <n v="526.45000000000005"/>
    <n v="5"/>
    <n v="31.59"/>
    <m/>
    <n v="6.0005698546870545E-2"/>
    <m/>
    <s v="Denny"/>
    <s v="GOOD"/>
  </r>
  <r>
    <d v="2017-06-26T00:00:00"/>
    <s v="June"/>
    <s v="Nora Preis"/>
    <x v="26"/>
    <x v="2"/>
    <s v="Accessories"/>
    <s v="Kensington Orbit Wireless Mobile Trackball for PC and Mac"/>
    <n v="431.93"/>
    <n v="9"/>
    <n v="64.790000000000006"/>
    <m/>
    <n v="0.15000115759498067"/>
    <m/>
    <s v="Nora"/>
    <s v="GREAT"/>
  </r>
  <r>
    <d v="2017-06-26T00:00:00"/>
    <s v="June"/>
    <s v="Steven Cartwright"/>
    <x v="20"/>
    <x v="2"/>
    <s v="Phones"/>
    <s v="Mophie Juice Pack Helium for iPhone"/>
    <n v="239.97"/>
    <n v="3"/>
    <n v="67.19"/>
    <m/>
    <n v="0.27999333249989583"/>
    <m/>
    <s v="Steven"/>
    <s v="GREAT"/>
  </r>
  <r>
    <d v="2017-06-26T00:00:00"/>
    <s v="June"/>
    <s v="Chris Cortes"/>
    <x v="2"/>
    <x v="2"/>
    <s v="Phones"/>
    <s v="Bose SoundLink Bluetooth Speaker"/>
    <n v="358.2"/>
    <n v="3"/>
    <n v="41.79"/>
    <m/>
    <n v="0.11666666666666667"/>
    <m/>
    <s v="Chris"/>
    <s v="GREAT"/>
  </r>
  <r>
    <d v="2017-06-26T00:00:00"/>
    <s v="June"/>
    <s v="Chris Cortes"/>
    <x v="2"/>
    <x v="2"/>
    <s v="Phones"/>
    <s v="Plantronics Voyager Pro HD - Bluetooth Headset"/>
    <n v="545.91999999999996"/>
    <n v="14"/>
    <n v="72.790000000000006"/>
    <m/>
    <n v="0.13333455451348186"/>
    <m/>
    <s v="Chris"/>
    <s v="GOOD"/>
  </r>
  <r>
    <d v="2017-06-26T00:00:00"/>
    <s v="June"/>
    <s v="Dan Reichenbach"/>
    <x v="16"/>
    <x v="0"/>
    <s v="Labels"/>
    <s v="Avery 512"/>
    <n v="13.87"/>
    <n v="6"/>
    <n v="4.68"/>
    <m/>
    <n v="0.33741888968997835"/>
    <m/>
    <s v="Dan"/>
    <s v="OKAY"/>
  </r>
  <r>
    <d v="2017-06-26T00:00:00"/>
    <s v="June"/>
    <s v="Dan Reichenbach"/>
    <x v="16"/>
    <x v="1"/>
    <s v="Chairs"/>
    <s v="Hon Comfortask Task/Swivel Chairs"/>
    <n v="273.55"/>
    <n v="3"/>
    <n v="-13.68"/>
    <m/>
    <n v="-5.0009139097057211E-2"/>
    <m/>
    <s v="Dan"/>
    <s v="GREAT"/>
  </r>
  <r>
    <d v="2017-06-26T00:00:00"/>
    <s v="June"/>
    <s v="Denny Ordway"/>
    <x v="20"/>
    <x v="0"/>
    <s v="Storage"/>
    <s v="Safco Industrial Wire Shelving System"/>
    <n v="272.94"/>
    <n v="3"/>
    <n v="0"/>
    <m/>
    <n v="0"/>
    <m/>
    <s v="Denny"/>
    <s v="GREAT"/>
  </r>
  <r>
    <d v="2017-06-26T00:00:00"/>
    <s v="June"/>
    <s v="Scott Cohen"/>
    <x v="20"/>
    <x v="0"/>
    <s v="Binders"/>
    <s v="GBC ProClick Punch Binding System"/>
    <n v="102.37"/>
    <n v="2"/>
    <n v="37.11"/>
    <m/>
    <n v="0.36250854742600369"/>
    <m/>
    <s v="Scott"/>
    <e v="#N/A"/>
  </r>
  <r>
    <d v="2017-06-26T00:00:00"/>
    <s v="June"/>
    <s v="Scott Cohen"/>
    <x v="20"/>
    <x v="0"/>
    <s v="Supplies"/>
    <s v="Acme Preferred Stainless Steel Scissors"/>
    <n v="28.4"/>
    <n v="5"/>
    <n v="8.24"/>
    <m/>
    <n v="0.29014084507042254"/>
    <m/>
    <s v="Scott"/>
    <s v="OKAY"/>
  </r>
  <r>
    <d v="2017-06-26T00:00:00"/>
    <s v="June"/>
    <s v="Scott Cohen"/>
    <x v="20"/>
    <x v="0"/>
    <s v="Storage"/>
    <s v="Hot File 7-Pocket, Floor Stand"/>
    <n v="713.88"/>
    <n v="4"/>
    <n v="214.16"/>
    <m/>
    <n v="0.29999439681739226"/>
    <m/>
    <s v="Scott"/>
    <s v="GOOD"/>
  </r>
  <r>
    <d v="2017-06-26T00:00:00"/>
    <s v="June"/>
    <s v="Scott Cohen"/>
    <x v="20"/>
    <x v="0"/>
    <s v="Paper"/>
    <s v="Xerox 1991"/>
    <n v="68.52"/>
    <n v="3"/>
    <n v="31.52"/>
    <m/>
    <n v="0.46001167542323412"/>
    <m/>
    <s v="Scott"/>
    <s v="OKAY"/>
  </r>
  <r>
    <d v="2017-06-27T00:00:00"/>
    <s v="June"/>
    <s v="Michelle Arnett"/>
    <x v="20"/>
    <x v="1"/>
    <s v="Chairs"/>
    <s v="Situations Contoured Folding Chairs, 4/Set"/>
    <n v="191.65"/>
    <n v="3"/>
    <n v="31.94"/>
    <m/>
    <n v="0.16665797025828333"/>
    <m/>
    <s v="Michelle"/>
    <e v="#N/A"/>
  </r>
  <r>
    <d v="2017-06-27T00:00:00"/>
    <s v="June"/>
    <s v="Greg Tran"/>
    <x v="40"/>
    <x v="0"/>
    <s v="Paper"/>
    <s v="Wirebound Message Books, Four 2 3/4 x 5 White Forms per Page"/>
    <n v="20.07"/>
    <n v="3"/>
    <n v="9.23"/>
    <m/>
    <n v="0.45989038365719981"/>
    <m/>
    <s v="Greg"/>
    <s v="OKAY"/>
  </r>
  <r>
    <d v="2017-06-27T00:00:00"/>
    <s v="June"/>
    <s v="Pauline Webber"/>
    <x v="22"/>
    <x v="0"/>
    <s v="Paper"/>
    <s v="Xerox 1997"/>
    <n v="19.440000000000001"/>
    <n v="3"/>
    <n v="9.33"/>
    <m/>
    <n v="0.47993827160493824"/>
    <m/>
    <s v="Pauline"/>
    <s v="OKAY"/>
  </r>
  <r>
    <d v="2017-06-27T00:00:00"/>
    <s v="June"/>
    <s v="Pauline Webber"/>
    <x v="22"/>
    <x v="1"/>
    <s v="Furnishings"/>
    <s v="Executive Impressions Supervisor Wall Clock"/>
    <n v="126.3"/>
    <n v="3"/>
    <n v="40.42"/>
    <m/>
    <n v="0.32003167062549487"/>
    <m/>
    <s v="Pauline"/>
    <s v="GREAT"/>
  </r>
  <r>
    <d v="2017-06-27T00:00:00"/>
    <s v="June"/>
    <s v="Pauline Webber"/>
    <x v="22"/>
    <x v="2"/>
    <s v="Accessories"/>
    <s v="LogitechÂ P710e Mobile Speakerphone"/>
    <n v="1287.45"/>
    <n v="5"/>
    <n v="244.62"/>
    <m/>
    <n v="0.19000349528137014"/>
    <m/>
    <s v="Pauline"/>
    <s v="GOOD"/>
  </r>
  <r>
    <d v="2017-06-29T00:00:00"/>
    <s v="June"/>
    <s v="Dean Katz"/>
    <x v="3"/>
    <x v="0"/>
    <s v="Storage"/>
    <s v="Tennsco 16-Compartment Lockers with Coat Rack"/>
    <n v="1295.78"/>
    <n v="2"/>
    <n v="310.99"/>
    <m/>
    <n v="0.24000216086063994"/>
    <m/>
    <s v="Dean"/>
    <s v="GOOD"/>
  </r>
  <r>
    <d v="2017-06-29T00:00:00"/>
    <s v="June"/>
    <s v="Alex Avila"/>
    <x v="28"/>
    <x v="0"/>
    <s v="Appliances"/>
    <s v="Belkin 325VA UPS Surge Protector, 6'"/>
    <n v="362.94"/>
    <n v="3"/>
    <n v="90.74"/>
    <m/>
    <n v="0.25001377638177108"/>
    <m/>
    <s v="Alex"/>
    <e v="#N/A"/>
  </r>
  <r>
    <d v="2017-06-29T00:00:00"/>
    <s v="June"/>
    <s v="Alex Avila"/>
    <x v="28"/>
    <x v="0"/>
    <s v="Binders"/>
    <s v="Avery Binding System Hidden Tab Executive Style Index Sets"/>
    <n v="11.54"/>
    <n v="2"/>
    <n v="5.77"/>
    <m/>
    <n v="0.5"/>
    <m/>
    <s v="Alex"/>
    <s v="OKAY"/>
  </r>
  <r>
    <d v="2017-06-29T00:00:00"/>
    <s v="June"/>
    <s v="Carol Triggs"/>
    <x v="3"/>
    <x v="0"/>
    <s v="Binders"/>
    <s v="Satellite Sectional Post Binders"/>
    <n v="312.55"/>
    <n v="9"/>
    <n v="101.58"/>
    <m/>
    <n v="0.32500399936010238"/>
    <m/>
    <s v="Carol"/>
    <e v="#N/A"/>
  </r>
  <r>
    <d v="2017-06-29T00:00:00"/>
    <s v="June"/>
    <s v="Fred Chung"/>
    <x v="0"/>
    <x v="0"/>
    <s v="Paper"/>
    <s v="Xerox 218"/>
    <n v="5.18"/>
    <n v="1"/>
    <n v="1.81"/>
    <m/>
    <n v="0.34942084942084944"/>
    <m/>
    <s v="Fred"/>
    <s v="OKAY"/>
  </r>
  <r>
    <d v="2017-06-29T00:00:00"/>
    <s v="June"/>
    <s v="William Brown"/>
    <x v="3"/>
    <x v="0"/>
    <s v="Binders"/>
    <s v="GBC DocuBind TL200 Manual Binding Machine"/>
    <n v="895.92"/>
    <n v="5"/>
    <n v="302.37"/>
    <m/>
    <n v="0.33749665148673991"/>
    <m/>
    <s v="William"/>
    <s v="GOOD"/>
  </r>
  <r>
    <d v="2017-06-29T00:00:00"/>
    <s v="June"/>
    <s v="William Brown"/>
    <x v="3"/>
    <x v="0"/>
    <s v="Storage"/>
    <s v="Trav-L-File Heavy-Duty Shuttle II, Black"/>
    <n v="130.71"/>
    <n v="3"/>
    <n v="39.21"/>
    <m/>
    <n v="0.29997704842781731"/>
    <m/>
    <s v="William"/>
    <e v="#N/A"/>
  </r>
  <r>
    <d v="2017-06-29T00:00:00"/>
    <s v="June"/>
    <s v="William Brown"/>
    <x v="3"/>
    <x v="0"/>
    <s v="Art"/>
    <s v="Newell 328"/>
    <n v="11.68"/>
    <n v="2"/>
    <n v="3.04"/>
    <m/>
    <n v="0.26027397260273971"/>
    <m/>
    <s v="William"/>
    <s v="OKAY"/>
  </r>
  <r>
    <d v="2017-06-29T00:00:00"/>
    <s v="June"/>
    <s v="William Brown"/>
    <x v="3"/>
    <x v="2"/>
    <s v="Accessories"/>
    <s v="Enermax Briskie RF Wireless Keyboard and Mouse Combo"/>
    <n v="62.31"/>
    <n v="3"/>
    <n v="22.43"/>
    <m/>
    <n v="0.35997432193869361"/>
    <m/>
    <s v="William"/>
    <s v="OKAY"/>
  </r>
  <r>
    <d v="2017-06-29T00:00:00"/>
    <s v="June"/>
    <s v="Dan Reichenbach"/>
    <x v="37"/>
    <x v="1"/>
    <s v="Bookcases"/>
    <s v="Hon Metal Bookcases, Putty"/>
    <n v="638.82000000000005"/>
    <n v="9"/>
    <n v="185.26"/>
    <m/>
    <n v="0.29000344384959764"/>
    <m/>
    <s v="Dan"/>
    <s v="GOOD"/>
  </r>
  <r>
    <d v="2017-06-29T00:00:00"/>
    <s v="June"/>
    <s v="Dan Reichenbach"/>
    <x v="37"/>
    <x v="0"/>
    <s v="Supplies"/>
    <s v="Acme Box Cutter Scissors"/>
    <n v="30.69"/>
    <n v="3"/>
    <n v="7.98"/>
    <m/>
    <n v="0.26001955034213098"/>
    <m/>
    <s v="Dan"/>
    <s v="OKAY"/>
  </r>
  <r>
    <d v="2017-06-29T00:00:00"/>
    <s v="June"/>
    <s v="Dan Reichenbach"/>
    <x v="37"/>
    <x v="1"/>
    <s v="Furnishings"/>
    <s v="DAX Executive Solid Wood Document Frame, Desktop or Hang, Mahogany, 5 x 7"/>
    <n v="25.16"/>
    <n v="2"/>
    <n v="8.5500000000000007"/>
    <m/>
    <n v="0.33982511923688397"/>
    <m/>
    <s v="Dan"/>
    <s v="OKAY"/>
  </r>
  <r>
    <d v="2017-06-29T00:00:00"/>
    <s v="June"/>
    <s v="Max Engle"/>
    <x v="0"/>
    <x v="0"/>
    <s v="Appliances"/>
    <s v="Belkin F9G930V10-GRY 9 Outlet Surge"/>
    <n v="21.39"/>
    <n v="2"/>
    <n v="-54.55"/>
    <m/>
    <n v="-2.5502571294997662"/>
    <m/>
    <s v="Max"/>
    <s v="OKAY"/>
  </r>
  <r>
    <d v="2017-06-29T00:00:00"/>
    <s v="June"/>
    <s v="Max Engle"/>
    <x v="0"/>
    <x v="1"/>
    <s v="Tables"/>
    <s v="Bevis Round Conference Table Top &amp; Single Column Base"/>
    <n v="307.31"/>
    <n v="3"/>
    <n v="-39.51"/>
    <m/>
    <n v="-0.12856724480166606"/>
    <m/>
    <s v="Max"/>
    <s v="GREAT"/>
  </r>
  <r>
    <d v="2017-06-29T00:00:00"/>
    <s v="June"/>
    <s v="Max Engle"/>
    <x v="0"/>
    <x v="1"/>
    <s v="Bookcases"/>
    <s v="O'Sullivan Plantations 2-Door Library in Landvery Oak"/>
    <n v="410"/>
    <n v="3"/>
    <n v="-96.47"/>
    <m/>
    <n v="-0.23529268292682926"/>
    <m/>
    <s v="Max"/>
    <e v="#N/A"/>
  </r>
  <r>
    <d v="2017-06-30T00:00:00"/>
    <s v="June"/>
    <s v="Victor Preis"/>
    <x v="17"/>
    <x v="0"/>
    <s v="Binders"/>
    <s v="Tuf-Vin Binders"/>
    <n v="75.790000000000006"/>
    <n v="3"/>
    <n v="25.58"/>
    <m/>
    <n v="0.33751154505871483"/>
    <m/>
    <s v="Victor"/>
    <s v="OKAY"/>
  </r>
  <r>
    <d v="2017-06-30T00:00:00"/>
    <s v="June"/>
    <s v="Sheri Gordon"/>
    <x v="20"/>
    <x v="1"/>
    <s v="Tables"/>
    <s v="Bretford CR4500 Series Slim Rectangular Table"/>
    <n v="1044.6300000000001"/>
    <n v="5"/>
    <n v="-295.98"/>
    <m/>
    <n v="-0.28333476924844203"/>
    <m/>
    <s v="Sheri"/>
    <s v="GOOD"/>
  </r>
  <r>
    <d v="2017-06-30T00:00:00"/>
    <s v="June"/>
    <s v="Ralph Arnett"/>
    <x v="20"/>
    <x v="0"/>
    <s v="Storage"/>
    <s v="Steel Personal Filing/Posting Tote"/>
    <n v="248.57"/>
    <n v="7"/>
    <n v="67.11"/>
    <m/>
    <n v="0.26998431025465663"/>
    <m/>
    <s v="Ralph"/>
    <e v="#N/A"/>
  </r>
  <r>
    <d v="2017-06-30T00:00:00"/>
    <s v="June"/>
    <s v="Ralph Arnett"/>
    <x v="20"/>
    <x v="1"/>
    <s v="Furnishings"/>
    <s v="Executive Impressions 14&quot;"/>
    <n v="22.23"/>
    <n v="1"/>
    <n v="9.7799999999999994"/>
    <m/>
    <n v="0.4399460188933873"/>
    <m/>
    <s v="Ralph"/>
    <s v="OKAY"/>
  </r>
  <r>
    <d v="2017-06-30T00:00:00"/>
    <s v="June"/>
    <s v="Gary Hansen"/>
    <x v="1"/>
    <x v="2"/>
    <s v="Phones"/>
    <s v="Samsung Galaxy S4"/>
    <n v="1001.58"/>
    <n v="2"/>
    <n v="125.2"/>
    <m/>
    <n v="0.12500249605623115"/>
    <m/>
    <s v="Gary"/>
    <s v="GOOD"/>
  </r>
  <r>
    <d v="2017-06-30T00:00:00"/>
    <s v="June"/>
    <s v="Gary Hansen"/>
    <x v="1"/>
    <x v="1"/>
    <s v="Chairs"/>
    <s v="Global Enterprise Series Seating High-Back Swivel/Tilt Chairs"/>
    <n v="569.05999999999995"/>
    <n v="3"/>
    <n v="-178.85"/>
    <m/>
    <n v="-0.31429023301585074"/>
    <m/>
    <s v="Gary"/>
    <s v="GOOD"/>
  </r>
  <r>
    <d v="2017-06-30T00:00:00"/>
    <s v="June"/>
    <s v="Gary Hansen"/>
    <x v="1"/>
    <x v="1"/>
    <s v="Furnishings"/>
    <s v="Seth Thomas 13 1/2&quot; Wall Clock"/>
    <n v="14.22"/>
    <n v="2"/>
    <n v="-10.31"/>
    <m/>
    <n v="-0.72503516174402249"/>
    <m/>
    <s v="Gary"/>
    <s v="OKAY"/>
  </r>
  <r>
    <d v="2017-06-30T00:00:00"/>
    <s v="June"/>
    <s v="Darrin Van Huff"/>
    <x v="15"/>
    <x v="1"/>
    <s v="Furnishings"/>
    <s v="Advantus Panel Wall Certificate Holder - 8.5x11"/>
    <n v="19.52"/>
    <n v="2"/>
    <n v="5.37"/>
    <m/>
    <n v="0.27510245901639346"/>
    <m/>
    <s v="Darrin"/>
    <s v="OKAY"/>
  </r>
  <r>
    <d v="2017-06-30T00:00:00"/>
    <s v="June"/>
    <s v="John Castell"/>
    <x v="3"/>
    <x v="1"/>
    <s v="Bookcases"/>
    <s v="Sauder Facets Collection Library, Sky Alder Finish"/>
    <n v="436"/>
    <n v="3"/>
    <n v="5.13"/>
    <m/>
    <n v="1.1766055045871559E-2"/>
    <m/>
    <s v="John"/>
    <s v="GREAT"/>
  </r>
  <r>
    <d v="2017-06-30T00:00:00"/>
    <s v="June"/>
    <s v="Thomas Thornton"/>
    <x v="3"/>
    <x v="0"/>
    <s v="Paper"/>
    <s v="Xerox 1919"/>
    <n v="204.95"/>
    <n v="5"/>
    <n v="100.43"/>
    <m/>
    <n v="0.49002195657477438"/>
    <m/>
    <s v="Thomas"/>
    <s v="GREAT"/>
  </r>
  <r>
    <d v="2017-06-30T00:00:00"/>
    <s v="June"/>
    <s v="Neil Ducich"/>
    <x v="20"/>
    <x v="0"/>
    <s v="Storage"/>
    <s v="Dual Level, Single-Width Filing Carts"/>
    <n v="1085.42"/>
    <n v="7"/>
    <n v="282.20999999999998"/>
    <m/>
    <n v="0.26000073704188237"/>
    <m/>
    <s v="Neil"/>
    <s v="GOOD"/>
  </r>
  <r>
    <d v="2017-07-01T00:00:00"/>
    <s v="July"/>
    <s v="Karen Ferguson"/>
    <x v="18"/>
    <x v="0"/>
    <s v="Storage"/>
    <s v="Carina Mini System Audio Rack, Model AR050B"/>
    <n v="443.92"/>
    <n v="4"/>
    <n v="13.32"/>
    <m/>
    <n v="3.0005406379527842E-2"/>
    <m/>
    <s v="Karen"/>
    <s v="GREAT"/>
  </r>
  <r>
    <d v="2017-07-01T00:00:00"/>
    <s v="July"/>
    <s v="Karen Ferguson"/>
    <x v="18"/>
    <x v="0"/>
    <s v="Binders"/>
    <s v="Fellowes PB200 Plastic Comb Binding Machine"/>
    <n v="169.99"/>
    <n v="1"/>
    <n v="78.2"/>
    <m/>
    <n v="0.46002706041531854"/>
    <m/>
    <s v="Karen"/>
    <e v="#N/A"/>
  </r>
  <r>
    <d v="2017-07-01T00:00:00"/>
    <s v="July"/>
    <s v="Karen Ferguson"/>
    <x v="18"/>
    <x v="0"/>
    <s v="Paper"/>
    <s v="Xerox 226"/>
    <n v="25.92"/>
    <n v="4"/>
    <n v="12.44"/>
    <m/>
    <n v="0.47993827160493824"/>
    <m/>
    <s v="Karen"/>
    <s v="OKAY"/>
  </r>
  <r>
    <d v="2017-07-02T00:00:00"/>
    <s v="July"/>
    <s v="Adrian Hane"/>
    <x v="0"/>
    <x v="0"/>
    <s v="Paper"/>
    <s v="White Dual Perf Computer Printout Paper, 2700 Sheets, 1 Part, Heavyweight, 20 lbs., 14 7/8 x 11"/>
    <n v="163.96"/>
    <n v="5"/>
    <n v="59.44"/>
    <m/>
    <n v="0.3625274457184679"/>
    <m/>
    <s v="Adrian"/>
    <e v="#N/A"/>
  </r>
  <r>
    <d v="2017-07-02T00:00:00"/>
    <s v="July"/>
    <s v="Adrian Hane"/>
    <x v="0"/>
    <x v="0"/>
    <s v="Binders"/>
    <s v="Wilson Jones Four-Pocket Poly Binders"/>
    <n v="5.23"/>
    <n v="4"/>
    <n v="-8.11"/>
    <m/>
    <n v="-1.5506692160611852"/>
    <m/>
    <s v="Adrian"/>
    <s v="OKAY"/>
  </r>
  <r>
    <d v="2017-07-03T00:00:00"/>
    <s v="July"/>
    <s v="Chuck Sachs"/>
    <x v="4"/>
    <x v="1"/>
    <s v="Furnishings"/>
    <s v="Westinghouse Floor Lamp with Metal Mesh Shade, Black"/>
    <n v="23.99"/>
    <n v="1"/>
    <n v="5.52"/>
    <m/>
    <n v="0.23009587328053355"/>
    <m/>
    <s v="Chuck"/>
    <s v="OKAY"/>
  </r>
  <r>
    <d v="2017-07-03T00:00:00"/>
    <s v="July"/>
    <s v="Chuck Sachs"/>
    <x v="4"/>
    <x v="2"/>
    <s v="Phones"/>
    <s v="Pyle PMP37LED"/>
    <n v="287.97000000000003"/>
    <n v="3"/>
    <n v="77.75"/>
    <m/>
    <n v="0.26999340209049549"/>
    <m/>
    <s v="Chuck"/>
    <e v="#N/A"/>
  </r>
  <r>
    <d v="2017-07-03T00:00:00"/>
    <s v="July"/>
    <s v="Yana Sorensen"/>
    <x v="25"/>
    <x v="0"/>
    <s v="Art"/>
    <s v="4009 Highlighters by Sanford"/>
    <n v="9.5500000000000007"/>
    <n v="3"/>
    <n v="1.55"/>
    <m/>
    <n v="0.16230366492146597"/>
    <m/>
    <s v="Yana"/>
    <s v="OKAY"/>
  </r>
  <r>
    <d v="2017-07-03T00:00:00"/>
    <s v="July"/>
    <s v="Rob Dowd"/>
    <x v="0"/>
    <x v="2"/>
    <s v="Phones"/>
    <s v="netTALK DUO VoIP Telephone Service"/>
    <n v="167.97"/>
    <n v="4"/>
    <n v="62.99"/>
    <m/>
    <n v="0.37500744180508427"/>
    <m/>
    <s v="Rob"/>
    <s v="GREAT"/>
  </r>
  <r>
    <d v="2017-07-03T00:00:00"/>
    <s v="July"/>
    <s v="Frank Hawley"/>
    <x v="0"/>
    <x v="0"/>
    <s v="Paper"/>
    <s v="Xerox 1891"/>
    <n v="273.89999999999998"/>
    <n v="7"/>
    <n v="92.44"/>
    <m/>
    <n v="0.33749543629061701"/>
    <m/>
    <s v="Frank"/>
    <s v="GREAT"/>
  </r>
  <r>
    <d v="2017-07-03T00:00:00"/>
    <s v="July"/>
    <s v="Frank Hawley"/>
    <x v="0"/>
    <x v="2"/>
    <s v="Machines"/>
    <s v="Hewlett-Packard Deskjet 5550 Printer"/>
    <n v="597.13"/>
    <n v="3"/>
    <n v="49.76"/>
    <m/>
    <n v="8.3331937768995029E-2"/>
    <m/>
    <s v="Frank"/>
    <s v="GOOD"/>
  </r>
  <r>
    <d v="2017-07-03T00:00:00"/>
    <s v="July"/>
    <s v="Christina Anderson"/>
    <x v="31"/>
    <x v="1"/>
    <s v="Furnishings"/>
    <s v="Tenex Traditional Chairmats for Medium Pile Carpet, Standard Lip, 36&quot; x 48&quot;"/>
    <n v="545.85"/>
    <n v="9"/>
    <n v="114.63"/>
    <m/>
    <n v="0.21000274800769442"/>
    <m/>
    <s v="Christina"/>
    <s v="GOOD"/>
  </r>
  <r>
    <d v="2017-07-03T00:00:00"/>
    <s v="July"/>
    <s v="Sam Zeldin"/>
    <x v="10"/>
    <x v="0"/>
    <s v="Paper"/>
    <s v="Message Book, Wirebound, Four 5 1/2&quot; X 4&quot; Forms/Pg., 200 Dupl. Sets/Book"/>
    <n v="32.9"/>
    <n v="4"/>
    <n v="11.1"/>
    <m/>
    <n v="0.33738601823708209"/>
    <m/>
    <s v="Sam"/>
    <s v="OKAY"/>
  </r>
  <r>
    <d v="2017-07-03T00:00:00"/>
    <s v="July"/>
    <s v="Sam Zeldin"/>
    <x v="10"/>
    <x v="1"/>
    <s v="Tables"/>
    <s v="Bevis Round Conference Table Top, X-Base"/>
    <n v="215.15"/>
    <n v="2"/>
    <n v="-103.99"/>
    <m/>
    <n v="-0.48333720660004642"/>
    <m/>
    <s v="Sam"/>
    <e v="#N/A"/>
  </r>
  <r>
    <d v="2017-07-03T00:00:00"/>
    <s v="July"/>
    <s v="Sam Zeldin"/>
    <x v="10"/>
    <x v="0"/>
    <s v="Paper"/>
    <s v="Wirebound Four 2-3/4 x 5 Forms per Page, 400 Sets per Book"/>
    <n v="30.96"/>
    <n v="6"/>
    <n v="11.22"/>
    <m/>
    <n v="0.36240310077519383"/>
    <m/>
    <s v="Sam"/>
    <s v="OKAY"/>
  </r>
  <r>
    <d v="2017-07-03T00:00:00"/>
    <s v="July"/>
    <s v="Jim Kriz"/>
    <x v="22"/>
    <x v="2"/>
    <s v="Accessories"/>
    <s v="Logitech 910-002974 M325 Wireless Mouse for Web Scrolling"/>
    <n v="59.98"/>
    <n v="2"/>
    <n v="26.39"/>
    <m/>
    <n v="0.43997999333111038"/>
    <m/>
    <s v="Jim"/>
    <s v="OKAY"/>
  </r>
  <r>
    <d v="2017-07-03T00:00:00"/>
    <s v="July"/>
    <s v="Jim Kriz"/>
    <x v="22"/>
    <x v="2"/>
    <s v="Machines"/>
    <s v="Okidata MB491 Multifunction Printer"/>
    <n v="2395.1999999999998"/>
    <n v="6"/>
    <n v="209.58"/>
    <m/>
    <n v="8.7500000000000008E-2"/>
    <m/>
    <s v="Jim"/>
    <s v="GOOD"/>
  </r>
  <r>
    <d v="2017-07-03T00:00:00"/>
    <s v="July"/>
    <s v="Jim Kriz"/>
    <x v="22"/>
    <x v="2"/>
    <s v="Accessories"/>
    <s v="Plantronics Savi W720 Multi-Device Wireless Headset System"/>
    <n v="1687.8"/>
    <n v="4"/>
    <n v="742.63"/>
    <m/>
    <n v="0.43999881502547694"/>
    <m/>
    <s v="Jim"/>
    <s v="GOOD"/>
  </r>
  <r>
    <d v="2017-07-03T00:00:00"/>
    <s v="July"/>
    <s v="Jim Kriz"/>
    <x v="22"/>
    <x v="2"/>
    <s v="Phones"/>
    <s v="Square Credit Card Reader, 4 1/2&quot; x 4 1/2&quot; x 1&quot;, White"/>
    <n v="7.99"/>
    <n v="1"/>
    <n v="2.7"/>
    <m/>
    <n v="0.3379224030037547"/>
    <m/>
    <s v="Jim"/>
    <s v="OKAY"/>
  </r>
  <r>
    <d v="2017-07-03T00:00:00"/>
    <s v="July"/>
    <s v="Frank Merwin"/>
    <x v="32"/>
    <x v="2"/>
    <s v="Accessories"/>
    <s v="TRENDnet 56K USB 2.0 Phone, Internet and Fax Modem"/>
    <n v="258.89999999999998"/>
    <n v="10"/>
    <n v="93.2"/>
    <m/>
    <n v="0.35998455001931251"/>
    <m/>
    <s v="Frank"/>
    <e v="#N/A"/>
  </r>
  <r>
    <d v="2017-07-03T00:00:00"/>
    <s v="July"/>
    <s v="Frank Merwin"/>
    <x v="32"/>
    <x v="0"/>
    <s v="Paper"/>
    <s v="Xerox 1881"/>
    <n v="24.56"/>
    <n v="2"/>
    <n v="11.54"/>
    <m/>
    <n v="0.46986970684039087"/>
    <m/>
    <s v="Frank"/>
    <s v="OKAY"/>
  </r>
  <r>
    <d v="2017-07-03T00:00:00"/>
    <s v="July"/>
    <s v="Maria Bertelson"/>
    <x v="3"/>
    <x v="1"/>
    <s v="Furnishings"/>
    <s v="Howard Miller 11-1/2&quot; Diameter Brentwood Wall Clock"/>
    <n v="129.38999999999999"/>
    <n v="3"/>
    <n v="54.34"/>
    <m/>
    <n v="0.41997063142437596"/>
    <m/>
    <s v="Maria"/>
    <e v="#N/A"/>
  </r>
  <r>
    <d v="2017-07-03T00:00:00"/>
    <s v="July"/>
    <s v="Rob Dowd"/>
    <x v="3"/>
    <x v="0"/>
    <s v="Storage"/>
    <s v="Rogers Deluxe File Chest"/>
    <n v="87.92"/>
    <n v="4"/>
    <n v="0.88"/>
    <m/>
    <n v="1.0009099181073703E-2"/>
    <m/>
    <s v="Rob"/>
    <s v="OKAY"/>
  </r>
  <r>
    <d v="2017-07-03T00:00:00"/>
    <s v="July"/>
    <s v="Michael Oakman"/>
    <x v="25"/>
    <x v="2"/>
    <s v="Accessories"/>
    <s v="ImationÂ 8gb Micro Traveldrive Usb 2.0Â Flash Drive"/>
    <n v="24"/>
    <n v="2"/>
    <n v="-2.7"/>
    <m/>
    <n v="-0.1125"/>
    <m/>
    <s v="Michael"/>
    <s v="OKAY"/>
  </r>
  <r>
    <d v="2017-07-03T00:00:00"/>
    <s v="July"/>
    <s v="Tony Sayre"/>
    <x v="38"/>
    <x v="1"/>
    <s v="Furnishings"/>
    <s v="Luxo Professional Combination Clamp-On Lamps"/>
    <n v="102.3"/>
    <n v="1"/>
    <n v="26.6"/>
    <m/>
    <n v="0.26001955034213103"/>
    <m/>
    <s v="Tony"/>
    <s v="GREAT"/>
  </r>
  <r>
    <d v="2017-07-05T00:00:00"/>
    <s v="July"/>
    <s v="Linda Southworth"/>
    <x v="0"/>
    <x v="1"/>
    <s v="Furnishings"/>
    <s v="Deflect-o RollaMat Studded, Beveled Mat for Medium Pile Carpeting"/>
    <n v="332.03"/>
    <n v="9"/>
    <n v="-348.63"/>
    <m/>
    <n v="-1.0499954823359336"/>
    <m/>
    <s v="Linda"/>
    <e v="#N/A"/>
  </r>
  <r>
    <d v="2017-07-05T00:00:00"/>
    <s v="July"/>
    <s v="Linda Southworth"/>
    <x v="0"/>
    <x v="0"/>
    <s v="Binders"/>
    <s v="Cardinal HOLDit! Binder Insert Strips,Extra Strips"/>
    <n v="11.39"/>
    <n v="9"/>
    <n v="-17.66"/>
    <m/>
    <n v="-1.5504828797190517"/>
    <m/>
    <s v="Linda"/>
    <s v="OKAY"/>
  </r>
  <r>
    <d v="2017-07-05T00:00:00"/>
    <s v="July"/>
    <s v="Linda Southworth"/>
    <x v="0"/>
    <x v="0"/>
    <s v="Paper"/>
    <s v="Xerox 1975"/>
    <n v="15.55"/>
    <n v="3"/>
    <n v="5.64"/>
    <m/>
    <n v="0.36270096463022505"/>
    <m/>
    <s v="Linda"/>
    <s v="OKAY"/>
  </r>
  <r>
    <d v="2017-07-05T00:00:00"/>
    <s v="July"/>
    <s v="Linda Southworth"/>
    <x v="0"/>
    <x v="0"/>
    <s v="Paper"/>
    <s v="Xerox 1966"/>
    <n v="31.1"/>
    <n v="6"/>
    <n v="11.28"/>
    <m/>
    <n v="0.36270096463022505"/>
    <m/>
    <s v="Linda"/>
    <s v="OKAY"/>
  </r>
  <r>
    <d v="2017-07-05T00:00:00"/>
    <s v="July"/>
    <s v="Linda Southworth"/>
    <x v="0"/>
    <x v="0"/>
    <s v="Binders"/>
    <s v="Tuf-Vin Binders"/>
    <n v="6.32"/>
    <n v="1"/>
    <n v="-10.42"/>
    <m/>
    <n v="-1.6487341772151898"/>
    <m/>
    <s v="Linda"/>
    <s v="OKAY"/>
  </r>
  <r>
    <d v="2017-07-05T00:00:00"/>
    <s v="July"/>
    <s v="Damala Kotsonis"/>
    <x v="40"/>
    <x v="2"/>
    <s v="Phones"/>
    <s v="Anker 36W 4-Port USB Wall Charger Travel Power Adapter for iPhone 5s 5c 5"/>
    <n v="79.959999999999994"/>
    <n v="4"/>
    <n v="22.39"/>
    <m/>
    <n v="0.28001500750375191"/>
    <m/>
    <s v="Damala"/>
    <s v="OKAY"/>
  </r>
  <r>
    <d v="2017-07-06T00:00:00"/>
    <s v="July"/>
    <s v="Fred Hopkins"/>
    <x v="2"/>
    <x v="0"/>
    <s v="Binders"/>
    <s v="Pressboard Covers with Storage Hooks, 9 1/2&quot; x 11&quot;, Light Blue"/>
    <n v="2.95"/>
    <n v="2"/>
    <n v="-2.2599999999999998"/>
    <m/>
    <n v="-0.76610169491525415"/>
    <m/>
    <s v="Fred"/>
    <s v="OKAY"/>
  </r>
  <r>
    <d v="2017-07-06T00:00:00"/>
    <s v="July"/>
    <s v="Fred Hopkins"/>
    <x v="2"/>
    <x v="0"/>
    <s v="Paper"/>
    <s v="Wirebound Message Books, 5-1/2 x 4 Forms, 2 or 4 Forms per Page"/>
    <n v="16.059999999999999"/>
    <n v="3"/>
    <n v="5.82"/>
    <m/>
    <n v="0.3623910336239104"/>
    <m/>
    <s v="Fred"/>
    <s v="OKAY"/>
  </r>
  <r>
    <d v="2017-07-06T00:00:00"/>
    <s v="July"/>
    <s v="Angele Hood"/>
    <x v="16"/>
    <x v="1"/>
    <s v="Chairs"/>
    <s v="Global Comet Stacking Armless Chair"/>
    <n v="239.24"/>
    <n v="1"/>
    <n v="23.92"/>
    <m/>
    <n v="9.9983280387895002E-2"/>
    <m/>
    <s v="Angele"/>
    <s v="GREAT"/>
  </r>
  <r>
    <d v="2017-07-06T00:00:00"/>
    <s v="July"/>
    <s v="Patrick O'Brill"/>
    <x v="3"/>
    <x v="1"/>
    <s v="Chairs"/>
    <s v="Global Task Chair, Black"/>
    <n v="122.14"/>
    <n v="3"/>
    <n v="-13.74"/>
    <m/>
    <n v="-0.11249385950548552"/>
    <m/>
    <s v="Patrick"/>
    <e v="#N/A"/>
  </r>
  <r>
    <d v="2017-07-07T00:00:00"/>
    <s v="July"/>
    <s v="Christine Sundaresam"/>
    <x v="20"/>
    <x v="0"/>
    <s v="Binders"/>
    <s v="Wilson Jones Active Use Binders"/>
    <n v="17.47"/>
    <n v="3"/>
    <n v="6.33"/>
    <m/>
    <n v="0.36233543216943337"/>
    <m/>
    <s v="Christine"/>
    <s v="OKAY"/>
  </r>
  <r>
    <d v="2017-07-07T00:00:00"/>
    <s v="July"/>
    <s v="Michael Paige"/>
    <x v="43"/>
    <x v="2"/>
    <s v="Accessories"/>
    <s v="Hypercom P1300 Pinpad"/>
    <n v="252"/>
    <n v="4"/>
    <n v="93.24"/>
    <m/>
    <n v="0.37"/>
    <m/>
    <s v="Michael"/>
    <e v="#N/A"/>
  </r>
  <r>
    <d v="2017-07-07T00:00:00"/>
    <s v="July"/>
    <s v="Rob Lucas"/>
    <x v="2"/>
    <x v="1"/>
    <s v="Bookcases"/>
    <s v="O'Sullivan 3-Shelf Heavy-Duty Bookcases"/>
    <n v="87.21"/>
    <n v="3"/>
    <n v="-45.35"/>
    <m/>
    <n v="-0.52000917325994733"/>
    <m/>
    <s v="Rob"/>
    <s v="OKAY"/>
  </r>
  <r>
    <d v="2017-07-07T00:00:00"/>
    <s v="July"/>
    <s v="Rob Lucas"/>
    <x v="2"/>
    <x v="0"/>
    <s v="Paper"/>
    <s v="Xerox 216"/>
    <n v="15.55"/>
    <n v="3"/>
    <n v="5.44"/>
    <m/>
    <n v="0.34983922829581993"/>
    <m/>
    <s v="Rob"/>
    <s v="OKAY"/>
  </r>
  <r>
    <d v="2017-07-07T00:00:00"/>
    <s v="July"/>
    <s v="Rob Lucas"/>
    <x v="2"/>
    <x v="2"/>
    <s v="Phones"/>
    <s v="Apple iPhone 5S"/>
    <n v="683.99"/>
    <n v="2"/>
    <n v="-114"/>
    <m/>
    <n v="-0.16666910334946416"/>
    <m/>
    <s v="Rob"/>
    <s v="GOOD"/>
  </r>
  <r>
    <d v="2017-07-07T00:00:00"/>
    <s v="July"/>
    <s v="Rob Lucas"/>
    <x v="2"/>
    <x v="0"/>
    <s v="Storage"/>
    <s v="Plastic Stacking Crates &amp; Casters"/>
    <n v="13.39"/>
    <n v="3"/>
    <n v="1"/>
    <m/>
    <n v="7.468259895444361E-2"/>
    <m/>
    <s v="Rob"/>
    <s v="OKAY"/>
  </r>
  <r>
    <d v="2017-07-07T00:00:00"/>
    <s v="July"/>
    <s v="Rob Lucas"/>
    <x v="2"/>
    <x v="2"/>
    <s v="Accessories"/>
    <s v="AmazonBasics 3-Button USB Wired Mouse"/>
    <n v="16.78"/>
    <n v="3"/>
    <n v="4.82"/>
    <m/>
    <n v="0.28724672228843862"/>
    <m/>
    <s v="Rob"/>
    <s v="OKAY"/>
  </r>
  <r>
    <d v="2017-07-07T00:00:00"/>
    <s v="July"/>
    <s v="Rob Lucas"/>
    <x v="2"/>
    <x v="2"/>
    <s v="Accessories"/>
    <s v="Plantronics CS510 - Over-the-Head monaural Wireless Headset System"/>
    <n v="527.91999999999996"/>
    <n v="2"/>
    <n v="85.79"/>
    <m/>
    <n v="0.16250568267919385"/>
    <m/>
    <s v="Rob"/>
    <s v="GOOD"/>
  </r>
  <r>
    <d v="2017-07-07T00:00:00"/>
    <s v="July"/>
    <s v="Annie Thurman"/>
    <x v="3"/>
    <x v="0"/>
    <s v="Fasteners"/>
    <s v="Brites Rubber Bands, 1 1/2 oz. Box"/>
    <n v="5.94"/>
    <n v="3"/>
    <n v="0.12"/>
    <m/>
    <n v="2.02020202020202E-2"/>
    <m/>
    <s v="Annie"/>
    <s v="OKAY"/>
  </r>
  <r>
    <d v="2017-07-08T00:00:00"/>
    <s v="July"/>
    <s v="Tamara Dahlen"/>
    <x v="32"/>
    <x v="0"/>
    <s v="Art"/>
    <s v="Binney &amp; Smith inkTank Erasable Desk Highlighter, Chisel Tip, Yellow, 12/Box"/>
    <n v="7.56"/>
    <n v="3"/>
    <n v="3.1"/>
    <m/>
    <n v="0.41005291005291011"/>
    <m/>
    <s v="Tamara"/>
    <s v="OKAY"/>
  </r>
  <r>
    <d v="2017-07-08T00:00:00"/>
    <s v="July"/>
    <s v="Tamara Dahlen"/>
    <x v="32"/>
    <x v="0"/>
    <s v="Paper"/>
    <s v="Easy-staple paper"/>
    <n v="24.56"/>
    <n v="2"/>
    <n v="11.54"/>
    <m/>
    <n v="0.46986970684039087"/>
    <m/>
    <s v="Tamara"/>
    <s v="OKAY"/>
  </r>
  <r>
    <d v="2017-07-08T00:00:00"/>
    <s v="July"/>
    <s v="Tamara Dahlen"/>
    <x v="32"/>
    <x v="0"/>
    <s v="Art"/>
    <s v="BIC Brite Liner Highlighters, Chisel Tip"/>
    <n v="12.96"/>
    <n v="2"/>
    <n v="4.1500000000000004"/>
    <m/>
    <n v="0.32021604938271603"/>
    <m/>
    <s v="Tamara"/>
    <s v="OKAY"/>
  </r>
  <r>
    <d v="2017-07-08T00:00:00"/>
    <s v="July"/>
    <s v="Sam Zeldin"/>
    <x v="3"/>
    <x v="1"/>
    <s v="Furnishings"/>
    <s v="Deflect-o SuperTray Unbreakable Stackable Tray, Letter, Black"/>
    <n v="145.9"/>
    <n v="5"/>
    <n v="62.74"/>
    <m/>
    <n v="0.43002056202878686"/>
    <m/>
    <s v="Sam"/>
    <s v="GREAT"/>
  </r>
  <r>
    <d v="2017-07-08T00:00:00"/>
    <s v="July"/>
    <s v="Jenna Caffey"/>
    <x v="22"/>
    <x v="1"/>
    <s v="Furnishings"/>
    <s v="GE 48&quot; Fluorescent Tube, Cool White Energy Saver, 34 Watts, 30/Box"/>
    <n v="198.46"/>
    <n v="2"/>
    <n v="99.23"/>
    <m/>
    <n v="0.5"/>
    <m/>
    <s v="Jenna"/>
    <s v="GREAT"/>
  </r>
  <r>
    <d v="2017-07-08T00:00:00"/>
    <s v="July"/>
    <s v="Jenna Caffey"/>
    <x v="22"/>
    <x v="0"/>
    <s v="Labels"/>
    <s v="Dot Matrix Printer Tape Reel Labels, White, 5000/Box"/>
    <n v="786.48"/>
    <n v="8"/>
    <n v="385.38"/>
    <m/>
    <n v="0.49000610314311871"/>
    <m/>
    <s v="Jenna"/>
    <s v="GOOD"/>
  </r>
  <r>
    <d v="2017-07-08T00:00:00"/>
    <s v="July"/>
    <s v="Jenna Caffey"/>
    <x v="22"/>
    <x v="0"/>
    <s v="Binders"/>
    <s v="GBC White Gloss Covers, Plain Front"/>
    <n v="23.17"/>
    <n v="2"/>
    <n v="7.82"/>
    <m/>
    <n v="0.3375053949072076"/>
    <m/>
    <s v="Jenna"/>
    <s v="OKAY"/>
  </r>
  <r>
    <d v="2017-07-08T00:00:00"/>
    <s v="July"/>
    <s v="Jenna Caffey"/>
    <x v="22"/>
    <x v="2"/>
    <s v="Accessories"/>
    <s v="Micro Innovations USB RF Wireless Keyboard with Mouse"/>
    <n v="50"/>
    <n v="2"/>
    <n v="10.5"/>
    <m/>
    <n v="0.21"/>
    <m/>
    <s v="Jenna"/>
    <s v="OKAY"/>
  </r>
  <r>
    <d v="2017-07-08T00:00:00"/>
    <s v="July"/>
    <s v="Vivek Gonzalez"/>
    <x v="3"/>
    <x v="0"/>
    <s v="Labels"/>
    <s v="Avery 485"/>
    <n v="75.180000000000007"/>
    <n v="6"/>
    <n v="35.33"/>
    <m/>
    <n v="0.46993881351423245"/>
    <m/>
    <s v="Vivek"/>
    <s v="OKAY"/>
  </r>
  <r>
    <d v="2017-07-08T00:00:00"/>
    <s v="July"/>
    <s v="Vicky Freymann"/>
    <x v="22"/>
    <x v="1"/>
    <s v="Furnishings"/>
    <s v="Master Big Foot Doorstop, Beige"/>
    <n v="15.84"/>
    <n v="3"/>
    <n v="4.91"/>
    <m/>
    <n v="0.30997474747474751"/>
    <m/>
    <s v="Vicky"/>
    <s v="OKAY"/>
  </r>
  <r>
    <d v="2017-07-08T00:00:00"/>
    <s v="July"/>
    <s v="Vicky Freymann"/>
    <x v="22"/>
    <x v="0"/>
    <s v="Binders"/>
    <s v="GBC VeloBinder Manual Binding System"/>
    <n v="86.38"/>
    <n v="3"/>
    <n v="30.23"/>
    <m/>
    <n v="0.34996526973836539"/>
    <m/>
    <s v="Vicky"/>
    <s v="OKAY"/>
  </r>
  <r>
    <d v="2017-07-08T00:00:00"/>
    <s v="July"/>
    <s v="Vicky Freymann"/>
    <x v="22"/>
    <x v="0"/>
    <s v="Art"/>
    <s v="Zebra Zazzle Fluorescent Highlighters"/>
    <n v="18.239999999999998"/>
    <n v="3"/>
    <n v="6.2"/>
    <m/>
    <n v="0.33991228070175444"/>
    <m/>
    <s v="Vicky"/>
    <s v="OKAY"/>
  </r>
  <r>
    <d v="2017-07-08T00:00:00"/>
    <s v="July"/>
    <s v="Vicky Freymann"/>
    <x v="22"/>
    <x v="0"/>
    <s v="Art"/>
    <s v="Crayola Colored Pencils"/>
    <n v="13.12"/>
    <n v="4"/>
    <n v="4.33"/>
    <m/>
    <n v="0.33003048780487809"/>
    <m/>
    <s v="Vicky"/>
    <s v="OKAY"/>
  </r>
  <r>
    <d v="2017-07-08T00:00:00"/>
    <s v="July"/>
    <s v="Harold Engle"/>
    <x v="7"/>
    <x v="1"/>
    <s v="Furnishings"/>
    <s v="36X48 HARDFLOOR CHAIRMAT"/>
    <n v="83.92"/>
    <n v="4"/>
    <n v="5.87"/>
    <m/>
    <n v="6.9947569113441369E-2"/>
    <m/>
    <s v="Harold"/>
    <s v="OKAY"/>
  </r>
  <r>
    <d v="2017-07-08T00:00:00"/>
    <s v="July"/>
    <s v="Harold Engle"/>
    <x v="7"/>
    <x v="2"/>
    <s v="Accessories"/>
    <s v="Maxell 4.7GB DVD-R"/>
    <n v="141.9"/>
    <n v="5"/>
    <n v="58.18"/>
    <m/>
    <n v="0.41000704721634951"/>
    <m/>
    <s v="Harold"/>
    <e v="#N/A"/>
  </r>
  <r>
    <d v="2017-07-08T00:00:00"/>
    <s v="July"/>
    <s v="Harold Engle"/>
    <x v="7"/>
    <x v="1"/>
    <s v="Furnishings"/>
    <s v="Tensor Track Tree Floor Lamp"/>
    <n v="39.979999999999997"/>
    <n v="2"/>
    <n v="9.1999999999999993"/>
    <m/>
    <n v="0.23011505752876438"/>
    <m/>
    <s v="Harold"/>
    <s v="OKAY"/>
  </r>
  <r>
    <d v="2017-07-08T00:00:00"/>
    <s v="July"/>
    <s v="Harold Engle"/>
    <x v="7"/>
    <x v="0"/>
    <s v="Art"/>
    <s v="Newell 325"/>
    <n v="28.91"/>
    <n v="7"/>
    <n v="8.67"/>
    <m/>
    <n v="0.29989622967831198"/>
    <m/>
    <s v="Harold"/>
    <s v="OKAY"/>
  </r>
  <r>
    <d v="2017-07-08T00:00:00"/>
    <s v="July"/>
    <s v="Harold Engle"/>
    <x v="7"/>
    <x v="0"/>
    <s v="Art"/>
    <s v="Hunt Boston Vacuum Mount KS Pencil Sharpener"/>
    <n v="174.95"/>
    <n v="5"/>
    <n v="45.49"/>
    <m/>
    <n v="0.26001714775650187"/>
    <m/>
    <s v="Harold"/>
    <e v="#N/A"/>
  </r>
  <r>
    <d v="2017-07-08T00:00:00"/>
    <s v="July"/>
    <s v="Mathew Reese"/>
    <x v="22"/>
    <x v="0"/>
    <s v="Paper"/>
    <s v="Easy-staple paper"/>
    <n v="52.76"/>
    <n v="2"/>
    <n v="24.27"/>
    <m/>
    <n v="0.46000758150113724"/>
    <m/>
    <s v="Mathew"/>
    <s v="OKAY"/>
  </r>
  <r>
    <d v="2017-07-09T00:00:00"/>
    <s v="July"/>
    <s v="Tamara Dahlen"/>
    <x v="11"/>
    <x v="0"/>
    <s v="Binders"/>
    <s v="Wilson Jones Easy Flow II Sheet Lifters"/>
    <n v="1.08"/>
    <n v="2"/>
    <n v="-0.79"/>
    <m/>
    <n v="-0.73148148148148151"/>
    <m/>
    <s v="Tamara"/>
    <s v="OKAY"/>
  </r>
  <r>
    <d v="2017-07-09T00:00:00"/>
    <s v="July"/>
    <s v="Noel Staavos"/>
    <x v="1"/>
    <x v="0"/>
    <s v="Art"/>
    <s v="Quartet Alpha White Chalk, 12/Pack"/>
    <n v="8.84"/>
    <n v="5"/>
    <n v="2.98"/>
    <m/>
    <n v="0.33710407239819007"/>
    <m/>
    <s v="Noel"/>
    <s v="OKAY"/>
  </r>
  <r>
    <d v="2017-07-09T00:00:00"/>
    <s v="July"/>
    <s v="Noel Staavos"/>
    <x v="1"/>
    <x v="0"/>
    <s v="Appliances"/>
    <s v="Belkin F9S820V06 8 Outlet Surge"/>
    <n v="58.46"/>
    <n v="9"/>
    <n v="-146.16"/>
    <m/>
    <n v="-2.5001710571330822"/>
    <m/>
    <s v="Noel"/>
    <s v="OKAY"/>
  </r>
  <r>
    <d v="2017-07-09T00:00:00"/>
    <s v="July"/>
    <s v="John Huston"/>
    <x v="1"/>
    <x v="0"/>
    <s v="Storage"/>
    <s v="Recycled Steel Personal File for Hanging File Folders"/>
    <n v="228.92"/>
    <n v="5"/>
    <n v="14.31"/>
    <m/>
    <n v="6.2510920845710291E-2"/>
    <m/>
    <s v="John"/>
    <s v="GREAT"/>
  </r>
  <r>
    <d v="2017-07-09T00:00:00"/>
    <s v="July"/>
    <s v="Sean Miller"/>
    <x v="18"/>
    <x v="1"/>
    <s v="Furnishings"/>
    <s v="Eldon Antistatic Chair Mats for Low to Medium Pile Carpets"/>
    <n v="526.45000000000005"/>
    <n v="5"/>
    <n v="31.59"/>
    <m/>
    <n v="6.0005698546870545E-2"/>
    <m/>
    <s v="Sean"/>
    <s v="GOOD"/>
  </r>
  <r>
    <d v="2017-07-09T00:00:00"/>
    <s v="July"/>
    <s v="Jamie Frazer"/>
    <x v="37"/>
    <x v="0"/>
    <s v="Paper"/>
    <s v="Xerox 1914"/>
    <n v="274.8"/>
    <n v="5"/>
    <n v="134.65"/>
    <m/>
    <n v="0.48999272197962157"/>
    <m/>
    <s v="Jamie"/>
    <s v="GREAT"/>
  </r>
  <r>
    <d v="2017-07-09T00:00:00"/>
    <s v="July"/>
    <s v="Jamie Frazer"/>
    <x v="37"/>
    <x v="0"/>
    <s v="Storage"/>
    <s v="Tennsco Industrial Shelving"/>
    <n v="195.64"/>
    <n v="4"/>
    <n v="3.91"/>
    <m/>
    <n v="1.9985687998364345E-2"/>
    <m/>
    <s v="Jamie"/>
    <s v="GREAT"/>
  </r>
  <r>
    <d v="2017-07-09T00:00:00"/>
    <s v="July"/>
    <s v="Jamie Frazer"/>
    <x v="37"/>
    <x v="2"/>
    <s v="Phones"/>
    <s v="Digium D40 VoIP phone"/>
    <n v="257.98"/>
    <n v="2"/>
    <n v="74.81"/>
    <m/>
    <n v="0.28998371966819131"/>
    <m/>
    <s v="Jamie"/>
    <s v="GREAT"/>
  </r>
  <r>
    <d v="2017-07-09T00:00:00"/>
    <s v="July"/>
    <s v="Jamie Frazer"/>
    <x v="37"/>
    <x v="0"/>
    <s v="Art"/>
    <s v="Prismacolor Color Pencil Set"/>
    <n v="119.04"/>
    <n v="6"/>
    <n v="48.81"/>
    <m/>
    <n v="0.41003024193548387"/>
    <m/>
    <s v="Jamie"/>
    <e v="#N/A"/>
  </r>
  <r>
    <d v="2017-07-10T00:00:00"/>
    <s v="July"/>
    <s v="Becky Pak"/>
    <x v="4"/>
    <x v="1"/>
    <s v="Furnishings"/>
    <s v="Eldon 200 Class Desk Accessories, Smoke"/>
    <n v="18.84"/>
    <n v="3"/>
    <n v="7.91"/>
    <m/>
    <n v="0.41985138004246286"/>
    <m/>
    <s v="Becky"/>
    <s v="OKAY"/>
  </r>
  <r>
    <d v="2017-07-10T00:00:00"/>
    <s v="July"/>
    <s v="Frank Gastineau"/>
    <x v="1"/>
    <x v="0"/>
    <s v="Storage"/>
    <s v="Fellowes Mobile File Cart, Black"/>
    <n v="298.45999999999998"/>
    <n v="6"/>
    <n v="26.12"/>
    <m/>
    <n v="8.751591503048986E-2"/>
    <m/>
    <s v="Frank"/>
    <e v="#N/A"/>
  </r>
  <r>
    <d v="2017-07-10T00:00:00"/>
    <s v="July"/>
    <s v="Beth Fritzler"/>
    <x v="4"/>
    <x v="0"/>
    <s v="Appliances"/>
    <s v="Belkin 7-Outlet SurgeMaster Home Series"/>
    <n v="41.91"/>
    <n v="3"/>
    <n v="10.9"/>
    <m/>
    <n v="0.26008112622285856"/>
    <m/>
    <s v="Beth"/>
    <s v="OKAY"/>
  </r>
  <r>
    <d v="2017-07-11T00:00:00"/>
    <s v="July"/>
    <s v="Katherine Nockton"/>
    <x v="3"/>
    <x v="0"/>
    <s v="Labels"/>
    <s v="Avery 482"/>
    <n v="8.67"/>
    <n v="3"/>
    <n v="4.07"/>
    <m/>
    <n v="0.46943483275663211"/>
    <m/>
    <s v="Katherine"/>
    <s v="OKAY"/>
  </r>
  <r>
    <d v="2017-07-11T00:00:00"/>
    <s v="July"/>
    <s v="Joy Daniels"/>
    <x v="20"/>
    <x v="2"/>
    <s v="Accessories"/>
    <s v="SanDisk Ultra 32 GB MicroSDHC Class 10 Memory Card"/>
    <n v="132.6"/>
    <n v="6"/>
    <n v="17.239999999999998"/>
    <m/>
    <n v="0.13001508295625941"/>
    <m/>
    <s v="Joy"/>
    <e v="#N/A"/>
  </r>
  <r>
    <d v="2017-07-11T00:00:00"/>
    <s v="July"/>
    <s v="Natalie Webber"/>
    <x v="30"/>
    <x v="0"/>
    <s v="Art"/>
    <s v="Staples in misc. colors"/>
    <n v="30.32"/>
    <n v="4"/>
    <n v="11.82"/>
    <m/>
    <n v="0.38984168865435359"/>
    <m/>
    <s v="Natalie"/>
    <s v="OKAY"/>
  </r>
  <r>
    <d v="2017-07-11T00:00:00"/>
    <s v="July"/>
    <s v="Karen Bern"/>
    <x v="3"/>
    <x v="2"/>
    <s v="Accessories"/>
    <s v="LogitechÂ P710e Mobile Speakerphone"/>
    <n v="1287.45"/>
    <n v="5"/>
    <n v="244.62"/>
    <m/>
    <n v="0.19000349528137014"/>
    <m/>
    <s v="Karen"/>
    <s v="GOOD"/>
  </r>
  <r>
    <d v="2017-07-11T00:00:00"/>
    <s v="July"/>
    <s v="Karen Bern"/>
    <x v="3"/>
    <x v="0"/>
    <s v="Appliances"/>
    <s v="Fellowes 8 Outlet Superior Workstation Surge Protector w/o Phone/Fax/Modem Protection"/>
    <n v="168.1"/>
    <n v="5"/>
    <n v="43.71"/>
    <m/>
    <n v="0.26002379535990483"/>
    <m/>
    <s v="Karen"/>
    <e v="#N/A"/>
  </r>
  <r>
    <d v="2017-07-11T00:00:00"/>
    <s v="July"/>
    <s v="Tom Stivers"/>
    <x v="3"/>
    <x v="2"/>
    <s v="Phones"/>
    <s v="Belkin iPhone and iPad Lightning Cable"/>
    <n v="71.95"/>
    <n v="6"/>
    <n v="5.4"/>
    <m/>
    <n v="7.5052119527449626E-2"/>
    <m/>
    <s v="Tom"/>
    <s v="OKAY"/>
  </r>
  <r>
    <d v="2017-07-11T00:00:00"/>
    <s v="July"/>
    <s v="Tom Stivers"/>
    <x v="3"/>
    <x v="0"/>
    <s v="Binders"/>
    <s v="Acco Four Pocket Poly Ring Binder with Label Holder, Smoke, 1&quot;"/>
    <n v="29.8"/>
    <n v="5"/>
    <n v="9.31"/>
    <m/>
    <n v="0.31241610738255032"/>
    <m/>
    <s v="Tom"/>
    <s v="OKAY"/>
  </r>
  <r>
    <d v="2017-07-12T00:00:00"/>
    <s v="July"/>
    <s v="Cari Schnelling"/>
    <x v="10"/>
    <x v="0"/>
    <s v="Paper"/>
    <s v="Wirebound Message Books, Four 2 3/4 x 5 Forms per Page, 200 Sets per Book"/>
    <n v="3.82"/>
    <n v="1"/>
    <n v="1.19"/>
    <m/>
    <n v="0.31151832460732987"/>
    <m/>
    <s v="Cari"/>
    <s v="OKAY"/>
  </r>
  <r>
    <d v="2017-07-13T00:00:00"/>
    <s v="July"/>
    <s v="Mark Hamilton"/>
    <x v="2"/>
    <x v="2"/>
    <s v="Phones"/>
    <s v="Cisco SPA508G"/>
    <n v="39.590000000000003"/>
    <n v="1"/>
    <n v="-7.26"/>
    <m/>
    <n v="-0.18337964132356654"/>
    <m/>
    <s v="Mark"/>
    <s v="OKAY"/>
  </r>
  <r>
    <d v="2017-07-13T00:00:00"/>
    <s v="July"/>
    <s v="Mark Hamilton"/>
    <x v="2"/>
    <x v="1"/>
    <s v="Furnishings"/>
    <s v="Nu-Dell Executive Frame"/>
    <n v="91.01"/>
    <n v="9"/>
    <n v="19.34"/>
    <m/>
    <n v="0.21250412042632677"/>
    <m/>
    <s v="Mark"/>
    <s v="OKAY"/>
  </r>
  <r>
    <d v="2017-07-13T00:00:00"/>
    <s v="July"/>
    <s v="Rick Reed"/>
    <x v="42"/>
    <x v="0"/>
    <s v="Storage"/>
    <s v="Standard Rollaway File with Lock"/>
    <n v="360.38"/>
    <n v="2"/>
    <n v="93.7"/>
    <m/>
    <n v="0.26000332981852492"/>
    <m/>
    <s v="Rick"/>
    <e v="#N/A"/>
  </r>
  <r>
    <d v="2017-07-13T00:00:00"/>
    <s v="July"/>
    <s v="Rick Reed"/>
    <x v="42"/>
    <x v="0"/>
    <s v="Paper"/>
    <s v="Strathmore Photo Mount Cards"/>
    <n v="13.56"/>
    <n v="2"/>
    <n v="6.24"/>
    <m/>
    <n v="0.46017699115044247"/>
    <m/>
    <s v="Rick"/>
    <s v="OKAY"/>
  </r>
  <r>
    <d v="2017-07-14T00:00:00"/>
    <s v="July"/>
    <s v="Toby Carlisle"/>
    <x v="3"/>
    <x v="0"/>
    <s v="Binders"/>
    <s v="Acco Suede Grain Vinyl Round Ring Binder"/>
    <n v="4.45"/>
    <n v="2"/>
    <n v="1.45"/>
    <m/>
    <n v="0.32584269662921345"/>
    <m/>
    <s v="Toby"/>
    <s v="OKAY"/>
  </r>
  <r>
    <d v="2017-07-14T00:00:00"/>
    <s v="July"/>
    <s v="Toby Carlisle"/>
    <x v="3"/>
    <x v="1"/>
    <s v="Furnishings"/>
    <s v="Deflect-o RollaMat Studded, Beveled Mat for Medium Pile Carpeting"/>
    <n v="276.69"/>
    <n v="3"/>
    <n v="49.8"/>
    <m/>
    <n v="0.17998482055730239"/>
    <m/>
    <s v="Toby"/>
    <e v="#N/A"/>
  </r>
  <r>
    <d v="2017-07-14T00:00:00"/>
    <s v="July"/>
    <s v="Toby Carlisle"/>
    <x v="3"/>
    <x v="0"/>
    <s v="Fasteners"/>
    <s v="OIC Binder Clips, Mini, 1/4&quot; Capacity, Black"/>
    <n v="4.96"/>
    <n v="4"/>
    <n v="2.33"/>
    <m/>
    <n v="0.46975806451612906"/>
    <m/>
    <s v="Toby"/>
    <s v="OKAY"/>
  </r>
  <r>
    <d v="2017-07-14T00:00:00"/>
    <s v="July"/>
    <s v="Toby Carlisle"/>
    <x v="3"/>
    <x v="0"/>
    <s v="Art"/>
    <s v="BOSTON Model 1800 Electric Pencil Sharpeners, Putty/Woodgrain"/>
    <n v="71.92"/>
    <n v="4"/>
    <n v="20.86"/>
    <m/>
    <n v="0.29004449388209119"/>
    <m/>
    <s v="Toby"/>
    <s v="OKAY"/>
  </r>
  <r>
    <d v="2017-07-14T00:00:00"/>
    <s v="July"/>
    <s v="Toby Carlisle"/>
    <x v="3"/>
    <x v="1"/>
    <s v="Furnishings"/>
    <s v="Eldon 200 Class Desk Accessories, Burgundy"/>
    <n v="18.84"/>
    <n v="3"/>
    <n v="7.91"/>
    <m/>
    <n v="0.41985138004246286"/>
    <m/>
    <s v="Toby"/>
    <s v="OKAY"/>
  </r>
  <r>
    <d v="2017-07-14T00:00:00"/>
    <s v="July"/>
    <s v="Toby Carlisle"/>
    <x v="3"/>
    <x v="2"/>
    <s v="Accessories"/>
    <s v="Sony Micro Vault Click 8 GB USB 2.0 Flash Drive"/>
    <n v="140.97"/>
    <n v="3"/>
    <n v="19.739999999999998"/>
    <m/>
    <n v="0.14002979357310064"/>
    <m/>
    <s v="Toby"/>
    <s v="GREAT"/>
  </r>
  <r>
    <d v="2017-07-14T00:00:00"/>
    <s v="July"/>
    <s v="Toby Carlisle"/>
    <x v="3"/>
    <x v="2"/>
    <s v="Phones"/>
    <s v="GE 30524EE4"/>
    <n v="470.38"/>
    <n v="3"/>
    <n v="52.92"/>
    <m/>
    <n v="0.11250478336663974"/>
    <m/>
    <s v="Toby"/>
    <e v="#N/A"/>
  </r>
  <r>
    <d v="2017-07-14T00:00:00"/>
    <s v="July"/>
    <s v="John Lee"/>
    <x v="10"/>
    <x v="0"/>
    <s v="Paper"/>
    <s v="Xerox 1950"/>
    <n v="9.25"/>
    <n v="2"/>
    <n v="3.35"/>
    <m/>
    <n v="0.36216216216216218"/>
    <m/>
    <s v="John"/>
    <s v="OKAY"/>
  </r>
  <r>
    <d v="2017-07-14T00:00:00"/>
    <s v="July"/>
    <s v="John Lee"/>
    <x v="10"/>
    <x v="2"/>
    <s v="Phones"/>
    <s v="Samsung Galaxy S III - 16GB - pebble blue (T-Mobile)"/>
    <n v="1889.95"/>
    <n v="9"/>
    <n v="-377.99"/>
    <m/>
    <n v="-0.2"/>
    <m/>
    <s v="John"/>
    <s v="GOOD"/>
  </r>
  <r>
    <d v="2017-07-14T00:00:00"/>
    <s v="July"/>
    <s v="John Lee"/>
    <x v="10"/>
    <x v="0"/>
    <s v="Storage"/>
    <s v="Tenex File Box, Personal Filing Tote with Lid, Black"/>
    <n v="62.04"/>
    <n v="5"/>
    <n v="4.6500000000000004"/>
    <m/>
    <n v="7.4951644100580278E-2"/>
    <m/>
    <s v="John"/>
    <s v="OKAY"/>
  </r>
  <r>
    <d v="2017-07-14T00:00:00"/>
    <s v="July"/>
    <s v="John Lee"/>
    <x v="10"/>
    <x v="1"/>
    <s v="Furnishings"/>
    <s v="GE 48&quot; Fluorescent Tube, Cool White Energy Saver, 34 Watts, 30/Box"/>
    <n v="396.92"/>
    <n v="5"/>
    <n v="148.85"/>
    <m/>
    <n v="0.37501259699687589"/>
    <m/>
    <s v="John"/>
    <s v="GREAT"/>
  </r>
  <r>
    <d v="2017-07-14T00:00:00"/>
    <s v="July"/>
    <s v="John Lee"/>
    <x v="10"/>
    <x v="0"/>
    <s v="Storage"/>
    <s v="SAFCO Mobile Desk Side File, Wire Frame"/>
    <n v="239.46"/>
    <n v="7"/>
    <n v="17.96"/>
    <m/>
    <n v="7.5002088031403999E-2"/>
    <m/>
    <s v="John"/>
    <e v="#N/A"/>
  </r>
  <r>
    <d v="2017-07-14T00:00:00"/>
    <s v="July"/>
    <s v="John Lee"/>
    <x v="10"/>
    <x v="0"/>
    <s v="Art"/>
    <s v="Crayola Colored Pencils"/>
    <n v="13.12"/>
    <n v="5"/>
    <n v="2.13"/>
    <m/>
    <n v="0.16234756097560976"/>
    <m/>
    <s v="John"/>
    <s v="OKAY"/>
  </r>
  <r>
    <d v="2017-07-15T00:00:00"/>
    <s v="July"/>
    <s v="Magdelene Morse"/>
    <x v="7"/>
    <x v="0"/>
    <s v="Binders"/>
    <s v="GBC Standard Plastic Binding Systems Combs"/>
    <n v="26.55"/>
    <n v="3"/>
    <n v="13.01"/>
    <m/>
    <n v="0.49001883239171373"/>
    <m/>
    <s v="Magdelene"/>
    <s v="OKAY"/>
  </r>
  <r>
    <d v="2017-07-15T00:00:00"/>
    <s v="July"/>
    <s v="Magdelene Morse"/>
    <x v="7"/>
    <x v="1"/>
    <s v="Tables"/>
    <s v="Hon 2111 Invitation Series Straight Table"/>
    <n v="310.44"/>
    <n v="3"/>
    <n v="-48.78"/>
    <m/>
    <n v="-0.15713181291070738"/>
    <m/>
    <s v="Magdelene"/>
    <e v="#N/A"/>
  </r>
  <r>
    <d v="2017-07-15T00:00:00"/>
    <s v="July"/>
    <s v="Michelle Moray"/>
    <x v="20"/>
    <x v="0"/>
    <s v="Art"/>
    <s v="Newell 349"/>
    <n v="6.56"/>
    <n v="2"/>
    <n v="1.9"/>
    <m/>
    <n v="0.28963414634146339"/>
    <m/>
    <s v="Michelle"/>
    <s v="OKAY"/>
  </r>
  <r>
    <d v="2017-07-15T00:00:00"/>
    <s v="July"/>
    <s v="Michelle Moray"/>
    <x v="20"/>
    <x v="0"/>
    <s v="Labels"/>
    <s v="Avery 509"/>
    <n v="7.83"/>
    <n v="3"/>
    <n v="3.6"/>
    <m/>
    <n v="0.45977011494252873"/>
    <m/>
    <s v="Michelle"/>
    <s v="OKAY"/>
  </r>
  <r>
    <d v="2017-07-15T00:00:00"/>
    <s v="July"/>
    <s v="Michelle Moray"/>
    <x v="20"/>
    <x v="2"/>
    <s v="Accessories"/>
    <s v="Sony 32GB Class 10 Micro SDHC R40 Memory Card"/>
    <n v="41.9"/>
    <n v="2"/>
    <n v="8.8000000000000007"/>
    <m/>
    <n v="0.21002386634844872"/>
    <m/>
    <s v="Michelle"/>
    <s v="OKAY"/>
  </r>
  <r>
    <d v="2017-07-15T00:00:00"/>
    <s v="July"/>
    <s v="Michelle Moray"/>
    <x v="20"/>
    <x v="1"/>
    <s v="Chairs"/>
    <s v="Hon Mobius Operator's Chair"/>
    <n v="664.15"/>
    <n v="6"/>
    <n v="88.55"/>
    <m/>
    <n v="0.1333283143868102"/>
    <m/>
    <s v="Michelle"/>
    <s v="GOOD"/>
  </r>
  <r>
    <d v="2017-07-15T00:00:00"/>
    <s v="July"/>
    <s v="Michelle Moray"/>
    <x v="20"/>
    <x v="0"/>
    <s v="Paper"/>
    <s v="Spiral Phone Message Books with Labels by Adams"/>
    <n v="8.9600000000000009"/>
    <n v="2"/>
    <n v="4.3899999999999997"/>
    <m/>
    <n v="0.48995535714285704"/>
    <m/>
    <s v="Michelle"/>
    <s v="OKAY"/>
  </r>
  <r>
    <d v="2017-07-15T00:00:00"/>
    <s v="July"/>
    <s v="Ricardo Sperren"/>
    <x v="6"/>
    <x v="0"/>
    <s v="Appliances"/>
    <s v="Belkin 8 Outlet SurgeMaster II Gold Surge Protector"/>
    <n v="179.94"/>
    <n v="3"/>
    <n v="50.38"/>
    <m/>
    <n v="0.27998221629432035"/>
    <m/>
    <s v="Ricardo"/>
    <s v="GREAT"/>
  </r>
  <r>
    <d v="2017-07-15T00:00:00"/>
    <s v="July"/>
    <s v="Ricardo Sperren"/>
    <x v="6"/>
    <x v="1"/>
    <s v="Tables"/>
    <s v="Hon 5100 Series Wood Tables"/>
    <n v="872.94"/>
    <n v="3"/>
    <n v="157.13"/>
    <m/>
    <n v="0.18000091644328359"/>
    <m/>
    <s v="Ricardo"/>
    <s v="GOOD"/>
  </r>
  <r>
    <d v="2017-07-15T00:00:00"/>
    <s v="July"/>
    <s v="Ricardo Sperren"/>
    <x v="6"/>
    <x v="0"/>
    <s v="Paper"/>
    <s v="Xerox 1999"/>
    <n v="12.96"/>
    <n v="2"/>
    <n v="6.22"/>
    <m/>
    <n v="0.47993827160493824"/>
    <m/>
    <s v="Ricardo"/>
    <s v="OKAY"/>
  </r>
  <r>
    <d v="2017-07-16T00:00:00"/>
    <s v="July"/>
    <s v="Sandra Flanagan"/>
    <x v="2"/>
    <x v="1"/>
    <s v="Chairs"/>
    <s v="Global Deluxe Stacking Chair, Gray"/>
    <n v="71.37"/>
    <n v="2"/>
    <n v="-1.02"/>
    <m/>
    <n v="-1.4291719209751997E-2"/>
    <m/>
    <s v="Sandra"/>
    <s v="OKAY"/>
  </r>
  <r>
    <d v="2017-07-16T00:00:00"/>
    <s v="July"/>
    <s v="Valerie Mitchum"/>
    <x v="1"/>
    <x v="0"/>
    <s v="Art"/>
    <s v="Crayola Anti Dust Chalk, 12/Pack"/>
    <n v="2.91"/>
    <n v="2"/>
    <n v="0.91"/>
    <m/>
    <n v="0.3127147766323024"/>
    <m/>
    <s v="Valerie"/>
    <s v="OKAY"/>
  </r>
  <r>
    <d v="2017-07-16T00:00:00"/>
    <s v="July"/>
    <s v="Natalie Fritzler"/>
    <x v="25"/>
    <x v="1"/>
    <s v="Chairs"/>
    <s v="Global Fabric Manager's Chair, Dark Gray"/>
    <n v="242.35"/>
    <n v="3"/>
    <n v="15.15"/>
    <m/>
    <n v="6.2512894573963279E-2"/>
    <m/>
    <s v="Natalie"/>
    <e v="#N/A"/>
  </r>
  <r>
    <d v="2017-07-17T00:00:00"/>
    <s v="July"/>
    <s v="Shaun Weien"/>
    <x v="16"/>
    <x v="1"/>
    <s v="Furnishings"/>
    <s v="C-Line Magnetic Cubicle Keepers, Clear Polypropylene"/>
    <n v="7.9"/>
    <n v="2"/>
    <n v="2.17"/>
    <m/>
    <n v="0.27468354430379743"/>
    <m/>
    <s v="Shaun"/>
    <s v="OKAY"/>
  </r>
  <r>
    <d v="2017-07-17T00:00:00"/>
    <s v="July"/>
    <s v="Bill Eplett"/>
    <x v="20"/>
    <x v="2"/>
    <s v="Phones"/>
    <s v="Avaya 5420 Digital phone"/>
    <n v="269.98"/>
    <n v="2"/>
    <n v="67.5"/>
    <m/>
    <n v="0.25001851989036222"/>
    <m/>
    <s v="Bill"/>
    <e v="#N/A"/>
  </r>
  <r>
    <d v="2017-07-17T00:00:00"/>
    <s v="July"/>
    <s v="Bill Eplett"/>
    <x v="20"/>
    <x v="0"/>
    <s v="Paper"/>
    <s v="Southworth 25% Cotton Premium Laser Paper and Envelopes"/>
    <n v="99.9"/>
    <n v="5"/>
    <n v="47.95"/>
    <m/>
    <n v="0.47997997997997999"/>
    <m/>
    <s v="Bill"/>
    <s v="OKAY"/>
  </r>
  <r>
    <d v="2017-07-17T00:00:00"/>
    <s v="July"/>
    <s v="Bill Eplett"/>
    <x v="20"/>
    <x v="1"/>
    <s v="Furnishings"/>
    <s v="DAX Solid Wood Frames"/>
    <n v="39.08"/>
    <n v="4"/>
    <n v="14.46"/>
    <m/>
    <n v="0.37001023541453432"/>
    <m/>
    <s v="Bill"/>
    <s v="OKAY"/>
  </r>
  <r>
    <d v="2017-07-17T00:00:00"/>
    <s v="July"/>
    <s v="Alejandro Ballentine"/>
    <x v="3"/>
    <x v="2"/>
    <s v="Copiers"/>
    <s v="Brother DCP1000 Digital 3 in 1 Multifunction Machine"/>
    <n v="479.98"/>
    <n v="2"/>
    <n v="90"/>
    <m/>
    <n v="0.18750781282553439"/>
    <m/>
    <s v="Alejandro"/>
    <e v="#N/A"/>
  </r>
  <r>
    <d v="2017-07-17T00:00:00"/>
    <s v="July"/>
    <s v="Anthony Johnson"/>
    <x v="3"/>
    <x v="0"/>
    <s v="Paper"/>
    <s v="Xerox 221"/>
    <n v="32.4"/>
    <n v="5"/>
    <n v="15.55"/>
    <m/>
    <n v="0.47993827160493829"/>
    <m/>
    <s v="Anthony"/>
    <s v="OKAY"/>
  </r>
  <r>
    <d v="2017-07-17T00:00:00"/>
    <s v="July"/>
    <s v="Anthony Johnson"/>
    <x v="3"/>
    <x v="0"/>
    <s v="Envelopes"/>
    <s v="Peel &amp; Seel Recycled Catalog Envelopes, Brown"/>
    <n v="57.9"/>
    <n v="5"/>
    <n v="28.95"/>
    <m/>
    <n v="0.5"/>
    <m/>
    <s v="Anthony"/>
    <s v="OKAY"/>
  </r>
  <r>
    <d v="2017-07-17T00:00:00"/>
    <s v="July"/>
    <s v="Anthony Johnson"/>
    <x v="3"/>
    <x v="0"/>
    <s v="Storage"/>
    <s v="Sterilite Show Offs Storage Containers"/>
    <n v="10.56"/>
    <n v="2"/>
    <n v="0"/>
    <m/>
    <n v="0"/>
    <m/>
    <s v="Anthony"/>
    <s v="OKAY"/>
  </r>
  <r>
    <d v="2017-07-17T00:00:00"/>
    <s v="July"/>
    <s v="Anthony Johnson"/>
    <x v="3"/>
    <x v="1"/>
    <s v="Bookcases"/>
    <s v="Atlantic Metals Mobile 4-Shelf Bookcases, Custom Colors"/>
    <n v="1194.17"/>
    <n v="5"/>
    <n v="210.74"/>
    <m/>
    <n v="0.17647403635998224"/>
    <m/>
    <s v="Anthony"/>
    <s v="GOOD"/>
  </r>
  <r>
    <d v="2017-07-18T00:00:00"/>
    <s v="July"/>
    <s v="Maris LaWare"/>
    <x v="12"/>
    <x v="1"/>
    <s v="Tables"/>
    <s v="Chromcraft 48&quot; x 96&quot; Racetrack Double Pedestal Table"/>
    <n v="801.6"/>
    <n v="5"/>
    <n v="-448.9"/>
    <m/>
    <n v="-0.56000499001996007"/>
    <m/>
    <s v="Maris"/>
    <s v="GOOD"/>
  </r>
  <r>
    <d v="2017-07-18T00:00:00"/>
    <s v="July"/>
    <s v="Maris LaWare"/>
    <x v="12"/>
    <x v="1"/>
    <s v="Chairs"/>
    <s v="Global Fabric Manager's Chair, Dark Gray"/>
    <n v="161.57"/>
    <n v="2"/>
    <n v="10.1"/>
    <m/>
    <n v="6.2511604877143037E-2"/>
    <m/>
    <s v="Maris"/>
    <e v="#N/A"/>
  </r>
  <r>
    <d v="2017-07-18T00:00:00"/>
    <s v="July"/>
    <s v="Maris LaWare"/>
    <x v="12"/>
    <x v="0"/>
    <s v="Paper"/>
    <s v="Riverleaf Stik-Withit Designer Note Cubes"/>
    <n v="16.100000000000001"/>
    <n v="2"/>
    <n v="5.23"/>
    <m/>
    <n v="0.32484472049689439"/>
    <m/>
    <s v="Maris"/>
    <s v="OKAY"/>
  </r>
  <r>
    <d v="2017-07-18T00:00:00"/>
    <s v="July"/>
    <s v="Maris LaWare"/>
    <x v="12"/>
    <x v="0"/>
    <s v="Binders"/>
    <s v="Acco Expandable Hanging Binders"/>
    <n v="7.66"/>
    <n v="4"/>
    <n v="-6.12"/>
    <m/>
    <n v="-0.79895561357702349"/>
    <m/>
    <s v="Maris"/>
    <s v="OKAY"/>
  </r>
  <r>
    <d v="2017-07-18T00:00:00"/>
    <s v="July"/>
    <s v="Maris LaWare"/>
    <x v="12"/>
    <x v="1"/>
    <s v="Chairs"/>
    <s v="High-Back Leather Manager's Chair"/>
    <n v="311.98"/>
    <n v="3"/>
    <n v="-42.9"/>
    <m/>
    <n v="-0.13750881466760689"/>
    <m/>
    <s v="Maris"/>
    <s v="GREAT"/>
  </r>
  <r>
    <d v="2017-07-18T00:00:00"/>
    <s v="July"/>
    <s v="Seth Vernon"/>
    <x v="2"/>
    <x v="2"/>
    <s v="Copiers"/>
    <s v="Canon PC-428 Personal Copier"/>
    <n v="599.97"/>
    <n v="5"/>
    <n v="70"/>
    <m/>
    <n v="0.11667250029168125"/>
    <m/>
    <s v="Seth"/>
    <s v="GOOD"/>
  </r>
  <r>
    <d v="2017-07-18T00:00:00"/>
    <s v="July"/>
    <s v="Seth Vernon"/>
    <x v="2"/>
    <x v="1"/>
    <s v="Chairs"/>
    <s v="Situations Contoured Folding Chairs, 4/Set"/>
    <n v="198.74"/>
    <n v="4"/>
    <n v="-14.2"/>
    <m/>
    <n v="-7.1450135855892119E-2"/>
    <m/>
    <s v="Seth"/>
    <e v="#N/A"/>
  </r>
  <r>
    <d v="2017-07-18T00:00:00"/>
    <s v="July"/>
    <s v="Seth Vernon"/>
    <x v="2"/>
    <x v="0"/>
    <s v="Supplies"/>
    <s v="Acme Kleencut Forged Steel Scissors"/>
    <n v="9.18"/>
    <n v="2"/>
    <n v="1.1499999999999999"/>
    <m/>
    <n v="0.12527233115468409"/>
    <m/>
    <s v="Seth"/>
    <s v="OKAY"/>
  </r>
  <r>
    <d v="2017-07-20T00:00:00"/>
    <s v="July"/>
    <s v="Carlos Soltero"/>
    <x v="1"/>
    <x v="0"/>
    <s v="Storage"/>
    <s v="Trav-L-File Heavy-Duty Shuttle II, Black"/>
    <n v="69.709999999999994"/>
    <n v="2"/>
    <n v="8.7100000000000009"/>
    <m/>
    <n v="0.1249462057093674"/>
    <m/>
    <s v="Carlos"/>
    <s v="OKAY"/>
  </r>
  <r>
    <d v="2017-07-20T00:00:00"/>
    <s v="July"/>
    <s v="Carlos Soltero"/>
    <x v="1"/>
    <x v="1"/>
    <s v="Furnishings"/>
    <s v="Contract Clock, 14&quot;, Brown"/>
    <n v="8.7899999999999991"/>
    <n v="1"/>
    <n v="-5.71"/>
    <m/>
    <n v="-0.64960182025028446"/>
    <m/>
    <s v="Carlos"/>
    <s v="OKAY"/>
  </r>
  <r>
    <d v="2017-07-20T00:00:00"/>
    <s v="July"/>
    <s v="Elizabeth Moffitt"/>
    <x v="19"/>
    <x v="0"/>
    <s v="Labels"/>
    <s v="Avery 486"/>
    <n v="14.62"/>
    <n v="2"/>
    <n v="6.87"/>
    <m/>
    <n v="0.4699042407660739"/>
    <m/>
    <s v="Elizabeth"/>
    <s v="OKAY"/>
  </r>
  <r>
    <d v="2017-07-20T00:00:00"/>
    <s v="July"/>
    <s v="Elizabeth Moffitt"/>
    <x v="19"/>
    <x v="0"/>
    <s v="Appliances"/>
    <s v="1.7 Cubic Foot Compact &quot;Cube&quot; Office Refrigerators"/>
    <n v="416.32"/>
    <n v="2"/>
    <n v="112.41"/>
    <m/>
    <n v="0.27000864719446577"/>
    <m/>
    <s v="Elizabeth"/>
    <e v="#N/A"/>
  </r>
  <r>
    <d v="2017-07-20T00:00:00"/>
    <s v="July"/>
    <s v="Elizabeth Moffitt"/>
    <x v="19"/>
    <x v="0"/>
    <s v="Binders"/>
    <s v="Avery Printable Repositionable Plastic Tabs"/>
    <n v="43"/>
    <n v="5"/>
    <n v="20.21"/>
    <m/>
    <n v="0.47000000000000003"/>
    <m/>
    <s v="Elizabeth"/>
    <s v="OKAY"/>
  </r>
  <r>
    <d v="2017-07-20T00:00:00"/>
    <s v="July"/>
    <s v="Elizabeth Moffitt"/>
    <x v="19"/>
    <x v="1"/>
    <s v="Chairs"/>
    <s v="Novimex Fabric Task Chair"/>
    <n v="182.94"/>
    <n v="3"/>
    <n v="27.44"/>
    <m/>
    <n v="0.14999453372690499"/>
    <m/>
    <s v="Elizabeth"/>
    <e v="#N/A"/>
  </r>
  <r>
    <d v="2017-07-20T00:00:00"/>
    <s v="July"/>
    <s v="Elizabeth Moffitt"/>
    <x v="19"/>
    <x v="0"/>
    <s v="Binders"/>
    <s v="Cardinal Slant-D Ring Binders"/>
    <n v="60.83"/>
    <n v="7"/>
    <n v="30.42"/>
    <m/>
    <n v="0.50008219628472794"/>
    <m/>
    <s v="Elizabeth"/>
    <s v="OKAY"/>
  </r>
  <r>
    <d v="2017-07-20T00:00:00"/>
    <s v="July"/>
    <s v="Elizabeth Moffitt"/>
    <x v="19"/>
    <x v="2"/>
    <s v="Accessories"/>
    <s v="Logitech G35 7.1-Channel Surround Sound Headset"/>
    <n v="389.97"/>
    <n v="3"/>
    <n v="132.59"/>
    <m/>
    <n v="0.34000051285996358"/>
    <m/>
    <s v="Elizabeth"/>
    <s v="GREAT"/>
  </r>
  <r>
    <d v="2017-07-20T00:00:00"/>
    <s v="July"/>
    <s v="Suzanne McNair"/>
    <x v="28"/>
    <x v="0"/>
    <s v="Binders"/>
    <s v="Ibico Ibimaster 300 Manual Binding System"/>
    <n v="735.98"/>
    <n v="2"/>
    <n v="331.19"/>
    <m/>
    <n v="0.44999864126742573"/>
    <m/>
    <s v="Suzanne"/>
    <s v="GOOD"/>
  </r>
  <r>
    <d v="2017-07-20T00:00:00"/>
    <s v="July"/>
    <s v="Anthony Rawles"/>
    <x v="20"/>
    <x v="0"/>
    <s v="Paper"/>
    <s v="Xerox 1977"/>
    <n v="13.36"/>
    <n v="2"/>
    <n v="6.41"/>
    <m/>
    <n v="0.4797904191616767"/>
    <m/>
    <s v="Anthony"/>
    <s v="OKAY"/>
  </r>
  <r>
    <d v="2017-07-20T00:00:00"/>
    <s v="July"/>
    <s v="Anthony Rawles"/>
    <x v="20"/>
    <x v="1"/>
    <s v="Chairs"/>
    <s v="Office Star - Task Chair with Contemporary Loop Arms"/>
    <n v="163.76"/>
    <n v="2"/>
    <n v="25.47"/>
    <m/>
    <n v="0.15553248656570592"/>
    <m/>
    <s v="Anthony"/>
    <s v="GREAT"/>
  </r>
  <r>
    <d v="2017-07-20T00:00:00"/>
    <s v="July"/>
    <s v="Anthony Rawles"/>
    <x v="20"/>
    <x v="1"/>
    <s v="Furnishings"/>
    <s v="Tenex B1-RE Series Chair Mats for Low Pile Carpets"/>
    <n v="183.92"/>
    <n v="4"/>
    <n v="31.27"/>
    <m/>
    <n v="0.17001957372770771"/>
    <m/>
    <s v="Anthony"/>
    <e v="#N/A"/>
  </r>
  <r>
    <d v="2017-07-21T00:00:00"/>
    <s v="July"/>
    <s v="Tamara Willingham"/>
    <x v="23"/>
    <x v="0"/>
    <s v="Paper"/>
    <s v="Xerox 1993"/>
    <n v="6.48"/>
    <n v="1"/>
    <n v="3.18"/>
    <m/>
    <n v="0.49074074074074076"/>
    <m/>
    <s v="Tamara"/>
    <s v="OKAY"/>
  </r>
  <r>
    <d v="2017-07-21T00:00:00"/>
    <s v="July"/>
    <s v="Sarah Foster"/>
    <x v="27"/>
    <x v="2"/>
    <s v="Phones"/>
    <s v="PayAnywhere Card Reader"/>
    <n v="71.930000000000007"/>
    <n v="9"/>
    <n v="6.29"/>
    <m/>
    <n v="8.7446128180175164E-2"/>
    <m/>
    <s v="Sarah"/>
    <s v="OKAY"/>
  </r>
  <r>
    <d v="2017-07-21T00:00:00"/>
    <s v="July"/>
    <s v="Sarah Foster"/>
    <x v="27"/>
    <x v="0"/>
    <s v="Art"/>
    <s v="BOSTON Ranger #55 Pencil Sharpener, Black"/>
    <n v="25.99"/>
    <n v="1"/>
    <n v="7.54"/>
    <m/>
    <n v="0.29011158137745291"/>
    <m/>
    <s v="Sarah"/>
    <s v="OKAY"/>
  </r>
  <r>
    <d v="2017-07-21T00:00:00"/>
    <s v="July"/>
    <s v="Sean Wendt"/>
    <x v="10"/>
    <x v="0"/>
    <s v="Binders"/>
    <s v="Vinyl Sectional Post Binders"/>
    <n v="33.93"/>
    <n v="3"/>
    <n v="-22.62"/>
    <m/>
    <n v="-0.66666666666666674"/>
    <m/>
    <s v="Sean"/>
    <s v="OKAY"/>
  </r>
  <r>
    <d v="2017-07-21T00:00:00"/>
    <s v="July"/>
    <s v="Sean Wendt"/>
    <x v="10"/>
    <x v="0"/>
    <s v="Storage"/>
    <s v="Letter Size File"/>
    <n v="222.32"/>
    <n v="7"/>
    <n v="25.01"/>
    <m/>
    <n v="0.11249550197912919"/>
    <m/>
    <s v="Sean"/>
    <s v="GREAT"/>
  </r>
  <r>
    <d v="2017-07-21T00:00:00"/>
    <s v="July"/>
    <s v="Sean Wendt"/>
    <x v="10"/>
    <x v="2"/>
    <s v="Phones"/>
    <s v="Dexim XPower Skin Super-Thin Power Case for iPhone 5 - Black"/>
    <n v="210.56"/>
    <n v="6"/>
    <n v="-52.64"/>
    <m/>
    <n v="-0.25"/>
    <m/>
    <s v="Sean"/>
    <s v="GREAT"/>
  </r>
  <r>
    <d v="2017-07-21T00:00:00"/>
    <s v="July"/>
    <s v="Anne McFarland"/>
    <x v="6"/>
    <x v="0"/>
    <s v="Art"/>
    <s v="Berol Giant Pencil Sharpener"/>
    <n v="101.94"/>
    <n v="6"/>
    <n v="29.56"/>
    <m/>
    <n v="0.28997449480086324"/>
    <m/>
    <s v="Anne"/>
    <s v="GREAT"/>
  </r>
  <r>
    <d v="2017-07-21T00:00:00"/>
    <s v="July"/>
    <s v="Anne McFarland"/>
    <x v="6"/>
    <x v="2"/>
    <s v="Phones"/>
    <s v="Nortel Networks T7316 E Nt8 B27"/>
    <n v="271.95999999999998"/>
    <n v="4"/>
    <n v="67.989999999999995"/>
    <m/>
    <n v="0.25"/>
    <m/>
    <s v="Anne"/>
    <e v="#N/A"/>
  </r>
  <r>
    <d v="2017-07-21T00:00:00"/>
    <s v="July"/>
    <s v="Anne McFarland"/>
    <x v="6"/>
    <x v="1"/>
    <s v="Furnishings"/>
    <s v="Regeneration Desk Collection"/>
    <n v="8.8000000000000007"/>
    <n v="5"/>
    <n v="3.87"/>
    <m/>
    <n v="0.43977272727272726"/>
    <m/>
    <s v="Anne"/>
    <s v="OKAY"/>
  </r>
  <r>
    <d v="2017-07-21T00:00:00"/>
    <s v="July"/>
    <s v="Anne McFarland"/>
    <x v="6"/>
    <x v="0"/>
    <s v="Art"/>
    <s v="Newell 35"/>
    <n v="19.68"/>
    <n v="6"/>
    <n v="5.71"/>
    <m/>
    <n v="0.29014227642276424"/>
    <m/>
    <s v="Anne"/>
    <s v="OKAY"/>
  </r>
  <r>
    <d v="2017-07-21T00:00:00"/>
    <s v="July"/>
    <s v="Anne McFarland"/>
    <x v="6"/>
    <x v="1"/>
    <s v="Bookcases"/>
    <s v="Bush Westfield Collection Bookcases, Fully Assembled"/>
    <n v="302.94"/>
    <n v="3"/>
    <n v="69.680000000000007"/>
    <m/>
    <n v="0.23001254373803395"/>
    <m/>
    <s v="Anne"/>
    <e v="#N/A"/>
  </r>
  <r>
    <d v="2017-07-21T00:00:00"/>
    <s v="July"/>
    <s v="Anne McFarland"/>
    <x v="6"/>
    <x v="0"/>
    <s v="Binders"/>
    <s v="Cardinal Holdit Business Card Pockets"/>
    <n v="14.94"/>
    <n v="3"/>
    <n v="7.17"/>
    <m/>
    <n v="0.47991967871485947"/>
    <m/>
    <s v="Anne"/>
    <s v="OKAY"/>
  </r>
  <r>
    <d v="2017-07-21T00:00:00"/>
    <s v="July"/>
    <s v="Anne McFarland"/>
    <x v="6"/>
    <x v="0"/>
    <s v="Supplies"/>
    <s v="Premier Electric Letter Opener"/>
    <n v="231.72"/>
    <n v="2"/>
    <n v="11.59"/>
    <m/>
    <n v="5.0017262213015709E-2"/>
    <m/>
    <s v="Anne"/>
    <e v="#N/A"/>
  </r>
  <r>
    <d v="2017-07-21T00:00:00"/>
    <s v="July"/>
    <s v="Shaun Weien"/>
    <x v="3"/>
    <x v="0"/>
    <s v="Paper"/>
    <s v="Wirebound Message Forms, Four 2 3/4 x 5 Forms per Page, Pink Paper"/>
    <n v="16.34"/>
    <n v="2"/>
    <n v="7.68"/>
    <m/>
    <n v="0.4700122399020808"/>
    <m/>
    <s v="Shaun"/>
    <s v="OKAY"/>
  </r>
  <r>
    <d v="2017-07-21T00:00:00"/>
    <s v="July"/>
    <s v="Shaun Weien"/>
    <x v="3"/>
    <x v="1"/>
    <s v="Chairs"/>
    <s v="Hon Olson Stacker Stools"/>
    <n v="225.3"/>
    <n v="2"/>
    <n v="22.53"/>
    <m/>
    <n v="0.1"/>
    <m/>
    <s v="Shaun"/>
    <e v="#N/A"/>
  </r>
  <r>
    <d v="2017-07-21T00:00:00"/>
    <s v="July"/>
    <s v="Shaun Weien"/>
    <x v="3"/>
    <x v="0"/>
    <s v="Binders"/>
    <s v="GBC Premium Transparent Covers with Diagonal Lined Pattern"/>
    <n v="50.35"/>
    <n v="3"/>
    <n v="17.62"/>
    <m/>
    <n v="0.34995034756703081"/>
    <m/>
    <s v="Shaun"/>
    <s v="OKAY"/>
  </r>
  <r>
    <d v="2017-07-21T00:00:00"/>
    <s v="July"/>
    <s v="Cari Schnelling"/>
    <x v="20"/>
    <x v="0"/>
    <s v="Appliances"/>
    <s v="Eureka Sanitaire  Multi-Pro Heavy-Duty Upright, Disposable Bags"/>
    <n v="17.48"/>
    <n v="4"/>
    <n v="4.54"/>
    <m/>
    <n v="0.2597254004576659"/>
    <m/>
    <s v="Cari"/>
    <s v="OKAY"/>
  </r>
  <r>
    <d v="2017-07-21T00:00:00"/>
    <s v="July"/>
    <s v="Anthony Rawles"/>
    <x v="3"/>
    <x v="0"/>
    <s v="Art"/>
    <s v="Nontoxic Chalk"/>
    <n v="3.52"/>
    <n v="2"/>
    <n v="1.69"/>
    <m/>
    <n v="0.48011363636363635"/>
    <m/>
    <s v="Anthony"/>
    <s v="OKAY"/>
  </r>
  <r>
    <d v="2017-07-21T00:00:00"/>
    <s v="July"/>
    <s v="Anthony Rawles"/>
    <x v="3"/>
    <x v="2"/>
    <s v="Phones"/>
    <s v="Polycom SoundPoint IP 450 VoIP phone"/>
    <n v="1626.19"/>
    <n v="9"/>
    <n v="121.96"/>
    <m/>
    <n v="7.4997386529249338E-2"/>
    <m/>
    <s v="Anthony"/>
    <s v="GOOD"/>
  </r>
  <r>
    <d v="2017-07-21T00:00:00"/>
    <s v="July"/>
    <s v="Gene McClure"/>
    <x v="0"/>
    <x v="1"/>
    <s v="Tables"/>
    <s v="Hon 61000 Series Interactive Training Tables"/>
    <n v="124.4"/>
    <n v="4"/>
    <n v="-21.33"/>
    <m/>
    <n v="-0.17146302250803858"/>
    <m/>
    <s v="Gene"/>
    <e v="#N/A"/>
  </r>
  <r>
    <d v="2017-07-21T00:00:00"/>
    <s v="July"/>
    <s v="Kelly Lampkin"/>
    <x v="1"/>
    <x v="0"/>
    <s v="Binders"/>
    <s v="Avery Poly Binder Pockets"/>
    <n v="2.86"/>
    <n v="4"/>
    <n v="-4.58"/>
    <m/>
    <n v="-1.6013986013986015"/>
    <m/>
    <s v="Kelly"/>
    <s v="OKAY"/>
  </r>
  <r>
    <d v="2017-07-21T00:00:00"/>
    <s v="July"/>
    <s v="Kelly Lampkin"/>
    <x v="1"/>
    <x v="0"/>
    <s v="Binders"/>
    <s v="Catalog Binders with Expanding Posts"/>
    <n v="94.19"/>
    <n v="7"/>
    <n v="-164.84"/>
    <m/>
    <n v="-1.7500796262872917"/>
    <m/>
    <s v="Kelly"/>
    <s v="OKAY"/>
  </r>
  <r>
    <d v="2017-07-21T00:00:00"/>
    <s v="July"/>
    <s v="Pete Takahito"/>
    <x v="1"/>
    <x v="0"/>
    <s v="Binders"/>
    <s v="Wilson Jones 1&quot; Hanging DublLock Ring Binders"/>
    <n v="2.11"/>
    <n v="2"/>
    <n v="-3.38"/>
    <m/>
    <n v="-1.6018957345971565"/>
    <m/>
    <s v="Pete"/>
    <s v="OKAY"/>
  </r>
  <r>
    <d v="2017-07-22T00:00:00"/>
    <s v="July"/>
    <s v="Fred Hopkins"/>
    <x v="20"/>
    <x v="2"/>
    <s v="Phones"/>
    <s v="Square Credit Card Reader, 4 1/2&quot; x 4 1/2&quot; x 1&quot;, White"/>
    <n v="29.97"/>
    <n v="3"/>
    <n v="14.09"/>
    <m/>
    <n v="0.47013680347013681"/>
    <m/>
    <s v="Fred"/>
    <s v="OKAY"/>
  </r>
  <r>
    <d v="2017-07-22T00:00:00"/>
    <s v="July"/>
    <s v="Eric Barreto"/>
    <x v="1"/>
    <x v="1"/>
    <s v="Chairs"/>
    <s v="Hon Every-Day Series Multi-Task Chairs"/>
    <n v="526.34"/>
    <n v="4"/>
    <n v="-75.19"/>
    <m/>
    <n v="-0.14285442869627996"/>
    <m/>
    <s v="Eric"/>
    <s v="GOOD"/>
  </r>
  <r>
    <d v="2017-07-23T00:00:00"/>
    <s v="July"/>
    <s v="Christine Phan"/>
    <x v="20"/>
    <x v="0"/>
    <s v="Binders"/>
    <s v="Angle-D Ring Binders"/>
    <n v="13.13"/>
    <n v="3"/>
    <n v="4.2699999999999996"/>
    <m/>
    <n v="0.32520944402132518"/>
    <m/>
    <s v="Christine"/>
    <s v="OKAY"/>
  </r>
  <r>
    <d v="2017-07-23T00:00:00"/>
    <s v="July"/>
    <s v="Lena Hernandez"/>
    <x v="18"/>
    <x v="0"/>
    <s v="Art"/>
    <s v="Quartet Omega Colored Chalk, 12/Pack"/>
    <n v="11.68"/>
    <n v="2"/>
    <n v="5.49"/>
    <m/>
    <n v="0.47003424657534248"/>
    <m/>
    <s v="Lena"/>
    <s v="OKAY"/>
  </r>
  <r>
    <d v="2017-07-23T00:00:00"/>
    <s v="July"/>
    <s v="Lena Hernandez"/>
    <x v="18"/>
    <x v="2"/>
    <s v="Accessories"/>
    <s v="Memorex 25GB 6X Branded Blu-Ray Recordable Disc, 30/Pack"/>
    <n v="159.75"/>
    <n v="5"/>
    <n v="11.18"/>
    <m/>
    <n v="6.9984350547730834E-2"/>
    <m/>
    <s v="Lena"/>
    <e v="#N/A"/>
  </r>
  <r>
    <d v="2017-07-23T00:00:00"/>
    <s v="July"/>
    <s v="Lisa Ryan"/>
    <x v="20"/>
    <x v="0"/>
    <s v="Labels"/>
    <s v="Avery Address/Shipping Labels for Typewriters, 4&quot; x 2&quot;"/>
    <n v="41.4"/>
    <n v="4"/>
    <n v="19.87"/>
    <m/>
    <n v="0.47995169082125611"/>
    <m/>
    <s v="Lisa"/>
    <s v="OKAY"/>
  </r>
  <r>
    <d v="2017-07-23T00:00:00"/>
    <s v="July"/>
    <s v="Nathan Mautz"/>
    <x v="20"/>
    <x v="0"/>
    <s v="Binders"/>
    <s v="Wilson Jones Â“SnapÂ” Scratch Pad Binder Tool for Ring Binders"/>
    <n v="13.92"/>
    <n v="3"/>
    <n v="4.3499999999999996"/>
    <m/>
    <n v="0.3125"/>
    <m/>
    <s v="Nathan"/>
    <s v="OKAY"/>
  </r>
  <r>
    <d v="2017-07-23T00:00:00"/>
    <s v="July"/>
    <s v="Maribeth Yedwab"/>
    <x v="1"/>
    <x v="0"/>
    <s v="Paper"/>
    <s v="Xerox 1909"/>
    <n v="63.31"/>
    <n v="3"/>
    <n v="20.58"/>
    <m/>
    <n v="0.32506712999526138"/>
    <m/>
    <s v="Maribeth"/>
    <s v="OKAY"/>
  </r>
  <r>
    <d v="2017-07-23T00:00:00"/>
    <s v="July"/>
    <s v="Philisse Overcash"/>
    <x v="21"/>
    <x v="2"/>
    <s v="Accessories"/>
    <s v="Logitech G600 MMO Gaming Mouse"/>
    <n v="399.95"/>
    <n v="5"/>
    <n v="143.97999999999999"/>
    <m/>
    <n v="0.35999499937492185"/>
    <m/>
    <s v="Philisse"/>
    <e v="#N/A"/>
  </r>
  <r>
    <d v="2017-07-23T00:00:00"/>
    <s v="July"/>
    <s v="Tracy Blumstein"/>
    <x v="3"/>
    <x v="0"/>
    <s v="Binders"/>
    <s v="Cardinal HOLDit! Binder Insert Strips,Extra Strips"/>
    <n v="15.19"/>
    <n v="3"/>
    <n v="5.51"/>
    <m/>
    <n v="0.36273864384463461"/>
    <m/>
    <s v="Tracy"/>
    <s v="OKAY"/>
  </r>
  <r>
    <d v="2017-07-23T00:00:00"/>
    <s v="July"/>
    <s v="Tracy Blumstein"/>
    <x v="3"/>
    <x v="0"/>
    <s v="Paper"/>
    <s v="Weyerhaeuser First Choice Laser/Copy Paper (20Lb. and 88 Bright)"/>
    <n v="58.32"/>
    <n v="9"/>
    <n v="27.99"/>
    <m/>
    <n v="0.47993827160493824"/>
    <m/>
    <s v="Tracy"/>
    <s v="OKAY"/>
  </r>
  <r>
    <d v="2017-07-23T00:00:00"/>
    <s v="July"/>
    <s v="Annie Zypern"/>
    <x v="1"/>
    <x v="0"/>
    <s v="Art"/>
    <s v="Hunt PowerHouse Electric Pencil Sharpener, Blue"/>
    <n v="121.54"/>
    <n v="4"/>
    <n v="15.19"/>
    <m/>
    <n v="0.12497943064011847"/>
    <m/>
    <s v="Annie"/>
    <s v="GREAT"/>
  </r>
  <r>
    <d v="2017-07-24T00:00:00"/>
    <s v="July"/>
    <s v="Harold Ryan"/>
    <x v="3"/>
    <x v="2"/>
    <s v="Copiers"/>
    <s v="Hewlett Packard LaserJet 3310 Copier"/>
    <n v="2399.96"/>
    <n v="5"/>
    <n v="839.99"/>
    <m/>
    <n v="0.35000166669444488"/>
    <m/>
    <s v="Harold"/>
    <s v="GOOD"/>
  </r>
  <r>
    <d v="2017-07-25T00:00:00"/>
    <s v="July"/>
    <s v="Raymond Buch"/>
    <x v="19"/>
    <x v="0"/>
    <s v="Labels"/>
    <s v="Avery 498"/>
    <n v="20.23"/>
    <n v="7"/>
    <n v="9.51"/>
    <m/>
    <n v="0.47009391992090954"/>
    <m/>
    <s v="Raymond"/>
    <s v="OKAY"/>
  </r>
  <r>
    <d v="2017-07-25T00:00:00"/>
    <s v="July"/>
    <s v="Dorothy Dickinson"/>
    <x v="2"/>
    <x v="0"/>
    <s v="Labels"/>
    <s v="Avery 491"/>
    <n v="3.3"/>
    <n v="1"/>
    <n v="1.07"/>
    <m/>
    <n v="0.32424242424242428"/>
    <m/>
    <s v="Dorothy"/>
    <s v="OKAY"/>
  </r>
  <r>
    <d v="2017-07-25T00:00:00"/>
    <s v="July"/>
    <s v="John Castell"/>
    <x v="2"/>
    <x v="1"/>
    <s v="Furnishings"/>
    <s v="Eldon 200 Class Desk Accessories"/>
    <n v="20.100000000000001"/>
    <n v="4"/>
    <n v="3.01"/>
    <m/>
    <n v="0.1497512437810945"/>
    <m/>
    <s v="John"/>
    <s v="OKAY"/>
  </r>
  <r>
    <d v="2017-07-25T00:00:00"/>
    <s v="July"/>
    <s v="John Castell"/>
    <x v="2"/>
    <x v="0"/>
    <s v="Supplies"/>
    <s v="Acme Galleria Hot Forged Steel Scissors with Colored Handles"/>
    <n v="37.75"/>
    <n v="3"/>
    <n v="4.25"/>
    <m/>
    <n v="0.11258278145695365"/>
    <m/>
    <s v="John"/>
    <s v="OKAY"/>
  </r>
  <r>
    <d v="2017-07-25T00:00:00"/>
    <s v="July"/>
    <s v="John Castell"/>
    <x v="2"/>
    <x v="1"/>
    <s v="Tables"/>
    <s v="Bush Cubix Conference Tables, Fully Assembled"/>
    <n v="138.59"/>
    <n v="1"/>
    <n v="-34.65"/>
    <m/>
    <n v="-0.25001803881953966"/>
    <m/>
    <s v="John"/>
    <s v="GREAT"/>
  </r>
  <r>
    <d v="2017-07-25T00:00:00"/>
    <s v="July"/>
    <s v="John Castell"/>
    <x v="2"/>
    <x v="0"/>
    <s v="Storage"/>
    <s v="Fellowes Bankers Box Staxonsteel Drawer File/Stacking System"/>
    <n v="259.92"/>
    <n v="5"/>
    <n v="-25.99"/>
    <m/>
    <n v="-9.9992305324715286E-2"/>
    <m/>
    <s v="John"/>
    <e v="#N/A"/>
  </r>
  <r>
    <d v="2017-07-25T00:00:00"/>
    <s v="July"/>
    <s v="John Castell"/>
    <x v="2"/>
    <x v="0"/>
    <s v="Paper"/>
    <s v="Xerox 216"/>
    <n v="20.74"/>
    <n v="4"/>
    <n v="7.26"/>
    <m/>
    <n v="0.35004821600771457"/>
    <m/>
    <s v="John"/>
    <s v="OKAY"/>
  </r>
  <r>
    <d v="2017-07-25T00:00:00"/>
    <s v="July"/>
    <s v="Evan Minnotte"/>
    <x v="0"/>
    <x v="1"/>
    <s v="Tables"/>
    <s v="Safco Drafting Table"/>
    <n v="298.12"/>
    <n v="6"/>
    <n v="-4.26"/>
    <m/>
    <n v="-1.4289547833087347E-2"/>
    <m/>
    <s v="Evan"/>
    <s v="GREAT"/>
  </r>
  <r>
    <d v="2017-07-26T00:00:00"/>
    <s v="July"/>
    <s v="George Zrebassa"/>
    <x v="3"/>
    <x v="2"/>
    <s v="Accessories"/>
    <s v="LogitechÂ Z-906 Speaker sys - home theater - 5.1-CH"/>
    <n v="1649.95"/>
    <n v="5"/>
    <n v="659.98"/>
    <m/>
    <n v="0.4"/>
    <m/>
    <s v="George"/>
    <s v="GOOD"/>
  </r>
  <r>
    <d v="2017-07-26T00:00:00"/>
    <s v="July"/>
    <s v="George Zrebassa"/>
    <x v="3"/>
    <x v="1"/>
    <s v="Chairs"/>
    <s v="Global Airflow Leather Mesh Back Chair, Black"/>
    <n v="362.35"/>
    <n v="3"/>
    <n v="45.29"/>
    <m/>
    <n v="0.12498965089002345"/>
    <m/>
    <s v="George"/>
    <e v="#N/A"/>
  </r>
  <r>
    <d v="2017-07-27T00:00:00"/>
    <s v="July"/>
    <s v="Mike Gockenbach"/>
    <x v="16"/>
    <x v="1"/>
    <s v="Furnishings"/>
    <s v="Eldon Delta Triangular Chair Mat, 52&quot; x 58&quot;, Clear"/>
    <n v="91.03"/>
    <n v="3"/>
    <n v="-2.2799999999999998"/>
    <m/>
    <n v="-2.5046687905086233E-2"/>
    <m/>
    <s v="Mike"/>
    <s v="OKAY"/>
  </r>
  <r>
    <d v="2017-07-27T00:00:00"/>
    <s v="July"/>
    <s v="Tony Molinari"/>
    <x v="20"/>
    <x v="1"/>
    <s v="Furnishings"/>
    <s v="Tensor Computer Mounted Lamp"/>
    <n v="14.89"/>
    <n v="1"/>
    <n v="4.0199999999999996"/>
    <m/>
    <n v="0.26997985224983206"/>
    <m/>
    <s v="Tony"/>
    <s v="OKAY"/>
  </r>
  <r>
    <d v="2017-07-27T00:00:00"/>
    <s v="July"/>
    <s v="Tony Molinari"/>
    <x v="20"/>
    <x v="2"/>
    <s v="Phones"/>
    <s v="Nortel Networks T7316 E Nt8 B27"/>
    <n v="543.91999999999996"/>
    <n v="8"/>
    <n v="135.97999999999999"/>
    <m/>
    <n v="0.25"/>
    <m/>
    <s v="Tony"/>
    <s v="GOOD"/>
  </r>
  <r>
    <d v="2017-07-27T00:00:00"/>
    <s v="July"/>
    <s v="Dennis Kane"/>
    <x v="22"/>
    <x v="1"/>
    <s v="Furnishings"/>
    <s v="Staple-based wall hangings"/>
    <n v="23.88"/>
    <n v="3"/>
    <n v="10.51"/>
    <m/>
    <n v="0.44011725293132331"/>
    <m/>
    <s v="Dennis"/>
    <s v="OKAY"/>
  </r>
  <r>
    <d v="2017-07-27T00:00:00"/>
    <s v="July"/>
    <s v="Dennis Kane"/>
    <x v="22"/>
    <x v="0"/>
    <s v="Paper"/>
    <s v="Message Book, Phone, Wirebound Standard Line Memo, 2 3/4&quot; X 5&quot;"/>
    <n v="26.2"/>
    <n v="4"/>
    <n v="12.05"/>
    <m/>
    <n v="0.45992366412213742"/>
    <m/>
    <s v="Dennis"/>
    <s v="OKAY"/>
  </r>
  <r>
    <d v="2017-07-27T00:00:00"/>
    <s v="July"/>
    <s v="Dennis Kane"/>
    <x v="22"/>
    <x v="0"/>
    <s v="Paper"/>
    <s v="Xerox 227"/>
    <n v="12.96"/>
    <n v="2"/>
    <n v="6.22"/>
    <m/>
    <n v="0.47993827160493824"/>
    <m/>
    <s v="Dennis"/>
    <s v="OKAY"/>
  </r>
  <r>
    <d v="2017-07-27T00:00:00"/>
    <s v="July"/>
    <s v="Dennis Kane"/>
    <x v="22"/>
    <x v="2"/>
    <s v="Accessories"/>
    <s v="Sony Micro Vault Click 8 GB USB 2.0 Flash Drive"/>
    <n v="234.95"/>
    <n v="5"/>
    <n v="32.89"/>
    <m/>
    <n v="0.139987231325814"/>
    <m/>
    <s v="Dennis"/>
    <s v="GREAT"/>
  </r>
  <r>
    <d v="2017-07-27T00:00:00"/>
    <s v="July"/>
    <s v="Joni Wasserman"/>
    <x v="25"/>
    <x v="1"/>
    <s v="Chairs"/>
    <s v="Global Value Mid-Back Manager's Chair, Gray"/>
    <n v="194.85"/>
    <n v="4"/>
    <n v="12.18"/>
    <m/>
    <n v="6.2509622786759048E-2"/>
    <m/>
    <s v="Joni"/>
    <e v="#N/A"/>
  </r>
  <r>
    <d v="2017-07-28T00:00:00"/>
    <s v="July"/>
    <s v="Matt Hagelstein"/>
    <x v="3"/>
    <x v="0"/>
    <s v="Binders"/>
    <s v="Zipper Ring Binder Pockets"/>
    <n v="9.98"/>
    <n v="4"/>
    <n v="3.62"/>
    <m/>
    <n v="0.36272545090180358"/>
    <m/>
    <s v="Matt"/>
    <s v="OKAY"/>
  </r>
  <r>
    <d v="2017-07-28T00:00:00"/>
    <s v="July"/>
    <s v="Matt Hagelstein"/>
    <x v="3"/>
    <x v="0"/>
    <s v="Storage"/>
    <s v="Super Decoflex Portable Personal File"/>
    <n v="14.98"/>
    <n v="1"/>
    <n v="4.1900000000000004"/>
    <m/>
    <n v="0.27970627503337786"/>
    <m/>
    <s v="Matt"/>
    <s v="OKAY"/>
  </r>
  <r>
    <d v="2017-07-28T00:00:00"/>
    <s v="July"/>
    <s v="Matt Hagelstein"/>
    <x v="3"/>
    <x v="2"/>
    <s v="Phones"/>
    <s v="Wilson Electronics DB Pro Signal Booster"/>
    <n v="1145.5999999999999"/>
    <n v="4"/>
    <n v="100.24"/>
    <m/>
    <n v="8.7500000000000008E-2"/>
    <m/>
    <s v="Matt"/>
    <s v="GOOD"/>
  </r>
  <r>
    <d v="2017-07-29T00:00:00"/>
    <s v="July"/>
    <s v="Anna Gayman"/>
    <x v="25"/>
    <x v="0"/>
    <s v="Appliances"/>
    <s v="Holmes HEPA Air Purifier"/>
    <n v="34.85"/>
    <n v="2"/>
    <n v="6.53"/>
    <m/>
    <n v="0.18737446197991392"/>
    <m/>
    <s v="Anna"/>
    <s v="OKAY"/>
  </r>
  <r>
    <d v="2017-07-29T00:00:00"/>
    <s v="July"/>
    <s v="Anna Gayman"/>
    <x v="25"/>
    <x v="2"/>
    <s v="Phones"/>
    <s v="Samsung Replacement EH64AVFWE Premium Headset"/>
    <n v="22"/>
    <n v="5"/>
    <n v="1.38"/>
    <m/>
    <n v="6.2727272727272729E-2"/>
    <m/>
    <s v="Anna"/>
    <s v="OKAY"/>
  </r>
  <r>
    <d v="2017-07-29T00:00:00"/>
    <s v="July"/>
    <s v="Anna Gayman"/>
    <x v="25"/>
    <x v="0"/>
    <s v="Art"/>
    <s v="Newell 322"/>
    <n v="4.37"/>
    <n v="3"/>
    <n v="0.38"/>
    <m/>
    <n v="8.6956521739130432E-2"/>
    <m/>
    <s v="Anna"/>
    <s v="OKAY"/>
  </r>
  <r>
    <d v="2017-07-29T00:00:00"/>
    <s v="July"/>
    <s v="Giulietta Weimer"/>
    <x v="22"/>
    <x v="2"/>
    <s v="Accessories"/>
    <s v="ImationÂ 8GB Mini TravelDrive USB 2.0Â Flash Drive"/>
    <n v="90.57"/>
    <n v="3"/>
    <n v="11.77"/>
    <m/>
    <n v="0.12995473114717898"/>
    <m/>
    <s v="Giulietta"/>
    <s v="OKAY"/>
  </r>
  <r>
    <d v="2017-07-29T00:00:00"/>
    <s v="July"/>
    <s v="Laura Armstrong"/>
    <x v="0"/>
    <x v="0"/>
    <s v="Fasteners"/>
    <s v="Assorted Color Push Pins"/>
    <n v="2.9"/>
    <n v="2"/>
    <n v="0.47"/>
    <m/>
    <n v="0.16206896551724137"/>
    <m/>
    <s v="Laura"/>
    <s v="OKAY"/>
  </r>
  <r>
    <d v="2017-07-29T00:00:00"/>
    <s v="July"/>
    <s v="Laura Armstrong"/>
    <x v="0"/>
    <x v="2"/>
    <s v="Phones"/>
    <s v="Cisco SPA301"/>
    <n v="124.79"/>
    <n v="1"/>
    <n v="15.6"/>
    <m/>
    <n v="0.12501001682827148"/>
    <m/>
    <s v="Laura"/>
    <e v="#N/A"/>
  </r>
  <r>
    <d v="2017-07-29T00:00:00"/>
    <s v="July"/>
    <s v="Gary McGarr"/>
    <x v="20"/>
    <x v="0"/>
    <s v="Art"/>
    <s v="Sanford Liquid Accent Highlighters"/>
    <n v="60.12"/>
    <n v="9"/>
    <n v="22.24"/>
    <m/>
    <n v="0.3699268130405855"/>
    <m/>
    <s v="Gary"/>
    <s v="OKAY"/>
  </r>
  <r>
    <d v="2017-07-29T00:00:00"/>
    <s v="July"/>
    <s v="Roland Fjeld"/>
    <x v="39"/>
    <x v="0"/>
    <s v="Binders"/>
    <s v="GBC Poly Designer Binding Covers"/>
    <n v="33.479999999999997"/>
    <n v="2"/>
    <n v="16.41"/>
    <m/>
    <n v="0.49014336917562729"/>
    <m/>
    <s v="Roland"/>
    <s v="OKAY"/>
  </r>
  <r>
    <d v="2017-07-29T00:00:00"/>
    <s v="July"/>
    <s v="Roland Fjeld"/>
    <x v="39"/>
    <x v="2"/>
    <s v="Phones"/>
    <s v="Nortel Meridian M3904 Professional Digital phone"/>
    <n v="461.97"/>
    <n v="3"/>
    <n v="133.97"/>
    <m/>
    <n v="0.28999718596445656"/>
    <m/>
    <s v="Roland"/>
    <s v="GREAT"/>
  </r>
  <r>
    <d v="2017-07-29T00:00:00"/>
    <s v="July"/>
    <s v="Roland Fjeld"/>
    <x v="39"/>
    <x v="0"/>
    <s v="Appliances"/>
    <s v="Holmes Replacement Filter for HEPA Air Cleaner, Very Large Room, HEPA Filter"/>
    <n v="137.62"/>
    <n v="2"/>
    <n v="60.55"/>
    <m/>
    <n v="0.43997965412004064"/>
    <m/>
    <s v="Roland"/>
    <s v="GREAT"/>
  </r>
  <r>
    <d v="2017-07-29T00:00:00"/>
    <s v="July"/>
    <s v="Roland Fjeld"/>
    <x v="39"/>
    <x v="1"/>
    <s v="Chairs"/>
    <s v="Office Star Flex Back Scooter Chair with Aluminum Finish Frame"/>
    <n v="302.67"/>
    <n v="3"/>
    <n v="72.64"/>
    <m/>
    <n v="0.23999735685730333"/>
    <m/>
    <s v="Roland"/>
    <s v="GREAT"/>
  </r>
  <r>
    <d v="2017-07-29T00:00:00"/>
    <s v="July"/>
    <s v="Vivek Gonzalez"/>
    <x v="22"/>
    <x v="1"/>
    <s v="Bookcases"/>
    <s v="Bush Westfield Collection Bookcases, Medium Cherry Finish"/>
    <n v="115.96"/>
    <n v="2"/>
    <n v="25.51"/>
    <m/>
    <n v="0.21998965160400141"/>
    <m/>
    <s v="Vivek"/>
    <s v="GREAT"/>
  </r>
  <r>
    <d v="2017-07-30T00:00:00"/>
    <s v="July"/>
    <s v="John Lee"/>
    <x v="3"/>
    <x v="0"/>
    <s v="Storage"/>
    <s v="Economy Rollaway Files"/>
    <n v="330.4"/>
    <n v="2"/>
    <n v="85.9"/>
    <m/>
    <n v="0.25998789346246975"/>
    <m/>
    <s v="John"/>
    <e v="#N/A"/>
  </r>
  <r>
    <d v="2017-07-30T00:00:00"/>
    <s v="July"/>
    <s v="John Lee"/>
    <x v="3"/>
    <x v="0"/>
    <s v="Labels"/>
    <s v="Avery 480"/>
    <n v="26.25"/>
    <n v="7"/>
    <n v="12.6"/>
    <m/>
    <n v="0.48"/>
    <m/>
    <s v="John"/>
    <s v="OKAY"/>
  </r>
  <r>
    <d v="2017-07-30T00:00:00"/>
    <s v="July"/>
    <s v="Tony Chapman"/>
    <x v="10"/>
    <x v="0"/>
    <s v="Binders"/>
    <s v="GBC ProClick Punch Binding System"/>
    <n v="76.78"/>
    <n v="4"/>
    <n v="-53.74"/>
    <m/>
    <n v="-0.6999218546496484"/>
    <m/>
    <s v="Tony"/>
    <s v="OKAY"/>
  </r>
  <r>
    <d v="2017-07-30T00:00:00"/>
    <s v="July"/>
    <s v="Jay Fein"/>
    <x v="36"/>
    <x v="2"/>
    <s v="Phones"/>
    <s v="invisibleSHIELD by ZAGG Smudge-Free Screen Protector"/>
    <n v="89.95"/>
    <n v="5"/>
    <n v="43.18"/>
    <m/>
    <n v="0.48004446914952748"/>
    <m/>
    <s v="Jay"/>
    <s v="OKAY"/>
  </r>
  <r>
    <d v="2017-07-31T00:00:00"/>
    <s v="July"/>
    <s v="Erin Ashbrook"/>
    <x v="2"/>
    <x v="0"/>
    <s v="Paper"/>
    <s v="Xerox 1991"/>
    <n v="54.82"/>
    <n v="3"/>
    <n v="17.82"/>
    <m/>
    <n v="0.32506384531192994"/>
    <m/>
    <s v="Erin"/>
    <s v="OKAY"/>
  </r>
  <r>
    <d v="2017-07-31T00:00:00"/>
    <s v="July"/>
    <s v="Eugene Hildebrand"/>
    <x v="16"/>
    <x v="2"/>
    <s v="Accessories"/>
    <s v="TRENDnet 56K USB 2.0 Phone, Internet and Fax Modem"/>
    <n v="41.42"/>
    <n v="2"/>
    <n v="8.2799999999999994"/>
    <m/>
    <n v="0.19990342829550939"/>
    <m/>
    <s v="Eugene"/>
    <s v="OKAY"/>
  </r>
  <r>
    <d v="2017-07-31T00:00:00"/>
    <s v="July"/>
    <s v="Katrina Willman"/>
    <x v="1"/>
    <x v="2"/>
    <s v="Phones"/>
    <s v="Motorola L804"/>
    <n v="36.79"/>
    <n v="1"/>
    <n v="4.1399999999999997"/>
    <m/>
    <n v="0.11253057896167436"/>
    <m/>
    <s v="Katrina"/>
    <s v="OKAY"/>
  </r>
  <r>
    <d v="2017-07-31T00:00:00"/>
    <s v="July"/>
    <s v="Erin Creighton"/>
    <x v="3"/>
    <x v="0"/>
    <s v="Storage"/>
    <s v="Eldon Portable Mobile Manager"/>
    <n v="56.56"/>
    <n v="2"/>
    <n v="15.27"/>
    <m/>
    <n v="0.26997878359264493"/>
    <m/>
    <s v="Erin"/>
    <s v="OKAY"/>
  </r>
  <r>
    <d v="2017-07-31T00:00:00"/>
    <s v="July"/>
    <s v="Erin Creighton"/>
    <x v="3"/>
    <x v="1"/>
    <s v="Furnishings"/>
    <s v="Master Big Foot Doorstop, Beige"/>
    <n v="36.96"/>
    <n v="7"/>
    <n v="11.46"/>
    <m/>
    <n v="0.3100649350649351"/>
    <m/>
    <s v="Erin"/>
    <s v="OKAY"/>
  </r>
  <r>
    <d v="2017-07-31T00:00:00"/>
    <s v="July"/>
    <s v="Luke Schmidt"/>
    <x v="21"/>
    <x v="0"/>
    <s v="Binders"/>
    <s v="Acco 3-Hole Punch"/>
    <n v="17.52"/>
    <n v="4"/>
    <n v="8.41"/>
    <m/>
    <n v="0.4800228310502283"/>
    <m/>
    <s v="Luke"/>
    <s v="OKAY"/>
  </r>
  <r>
    <d v="2017-07-31T00:00:00"/>
    <s v="July"/>
    <s v="Luke Schmidt"/>
    <x v="21"/>
    <x v="0"/>
    <s v="Appliances"/>
    <s v="3M Office Air Cleaner"/>
    <n v="155.88"/>
    <n v="6"/>
    <n v="54.56"/>
    <m/>
    <n v="0.35001283038234543"/>
    <m/>
    <s v="Luke"/>
    <s v="GREAT"/>
  </r>
  <r>
    <d v="2017-07-31T00:00:00"/>
    <s v="July"/>
    <s v="Greg Matthias"/>
    <x v="2"/>
    <x v="2"/>
    <s v="Phones"/>
    <s v="Polycom SoundPoint Pro SE-225 Corded phone"/>
    <n v="285.58"/>
    <n v="4"/>
    <n v="-57.12"/>
    <m/>
    <n v="-0.20001400658309407"/>
    <m/>
    <s v="Greg"/>
    <e v="#N/A"/>
  </r>
  <r>
    <d v="2017-07-31T00:00:00"/>
    <s v="July"/>
    <s v="Laurel Beltran"/>
    <x v="7"/>
    <x v="0"/>
    <s v="Paper"/>
    <s v="Avery Personal Creations Heavyweight Cards"/>
    <n v="11.54"/>
    <n v="1"/>
    <n v="5.54"/>
    <m/>
    <n v="0.48006932409012137"/>
    <m/>
    <s v="Laurel"/>
    <s v="OKAY"/>
  </r>
  <r>
    <d v="2017-07-31T00:00:00"/>
    <s v="July"/>
    <s v="Laurel Beltran"/>
    <x v="7"/>
    <x v="0"/>
    <s v="Binders"/>
    <s v="Fellowes PB200 Plastic Comb Binding Machine"/>
    <n v="849.95"/>
    <n v="5"/>
    <n v="390.98"/>
    <m/>
    <n v="0.4600035296193894"/>
    <m/>
    <s v="Laurel"/>
    <s v="GOOD"/>
  </r>
  <r>
    <d v="2017-07-31T00:00:00"/>
    <s v="July"/>
    <s v="Laurel Beltran"/>
    <x v="7"/>
    <x v="0"/>
    <s v="Binders"/>
    <s v="Black Avery Memo-Size 3-Ring Binder, 5 1/2&quot; x 8 1/2&quot;"/>
    <n v="11.01"/>
    <n v="3"/>
    <n v="5.39"/>
    <m/>
    <n v="0.48955495004541322"/>
    <m/>
    <s v="Laurel"/>
    <s v="OKAY"/>
  </r>
  <r>
    <d v="2017-08-01T00:00:00"/>
    <s v="August"/>
    <s v="Annie Thurman"/>
    <x v="1"/>
    <x v="2"/>
    <s v="Phones"/>
    <s v="JBL Micro Wireless Portable Bluetooth Speaker"/>
    <n v="95.98"/>
    <n v="2"/>
    <n v="6"/>
    <m/>
    <n v="6.2513023546572205E-2"/>
    <m/>
    <s v="Annie"/>
    <s v="OKAY"/>
  </r>
  <r>
    <d v="2017-08-01T00:00:00"/>
    <s v="August"/>
    <s v="Larry Hughes"/>
    <x v="25"/>
    <x v="2"/>
    <s v="Phones"/>
    <s v="Nortel Networks T7316 E Nt8 B27"/>
    <n v="271.95999999999998"/>
    <n v="5"/>
    <n v="17"/>
    <m/>
    <n v="6.2509192528312996E-2"/>
    <m/>
    <s v="Larry"/>
    <s v="GREAT"/>
  </r>
  <r>
    <d v="2017-08-01T00:00:00"/>
    <s v="August"/>
    <s v="Aaron Smayling"/>
    <x v="0"/>
    <x v="2"/>
    <s v="Machines"/>
    <s v="Bady BDG101FRU Card Printer"/>
    <n v="1439.98"/>
    <n v="3"/>
    <n v="-264"/>
    <m/>
    <n v="-0.18333587966499534"/>
    <m/>
    <s v="Aaron"/>
    <s v="GOOD"/>
  </r>
  <r>
    <d v="2017-08-01T00:00:00"/>
    <s v="August"/>
    <s v="Aaron Smayling"/>
    <x v="0"/>
    <x v="0"/>
    <s v="Paper"/>
    <s v="Xerox 1998"/>
    <n v="36.29"/>
    <n v="7"/>
    <n v="12.7"/>
    <m/>
    <n v="0.34995866629925598"/>
    <m/>
    <s v="Aaron"/>
    <s v="OKAY"/>
  </r>
  <r>
    <d v="2017-08-01T00:00:00"/>
    <s v="August"/>
    <s v="Heather Kirkland"/>
    <x v="3"/>
    <x v="0"/>
    <s v="Binders"/>
    <s v="GBC Prestige Therm-A-Bind Covers"/>
    <n v="54.9"/>
    <n v="2"/>
    <n v="18.53"/>
    <m/>
    <n v="0.33752276867030967"/>
    <m/>
    <s v="Heather"/>
    <s v="OKAY"/>
  </r>
  <r>
    <d v="2017-08-01T00:00:00"/>
    <s v="August"/>
    <s v="Eric Murdock"/>
    <x v="3"/>
    <x v="0"/>
    <s v="Storage"/>
    <s v="Fellowes Mobile File Cart, Black"/>
    <n v="186.54"/>
    <n v="3"/>
    <n v="50.37"/>
    <m/>
    <n v="0.27002251527822452"/>
    <m/>
    <s v="Eric"/>
    <s v="GREAT"/>
  </r>
  <r>
    <d v="2017-08-03T00:00:00"/>
    <s v="August"/>
    <s v="Charlotte Melton"/>
    <x v="1"/>
    <x v="1"/>
    <s v="Bookcases"/>
    <s v="O'Sullivan Elevations Bookcase, Cherry Finish"/>
    <n v="183.37"/>
    <n v="2"/>
    <n v="-36.67"/>
    <m/>
    <n v="-0.19997818618094562"/>
    <m/>
    <s v="Charlotte"/>
    <e v="#N/A"/>
  </r>
  <r>
    <d v="2017-08-03T00:00:00"/>
    <s v="August"/>
    <s v="Bruce Degenhardt"/>
    <x v="3"/>
    <x v="0"/>
    <s v="Labels"/>
    <s v="Avery 473"/>
    <n v="51.75"/>
    <n v="5"/>
    <n v="24.84"/>
    <m/>
    <n v="0.48"/>
    <m/>
    <s v="Bruce"/>
    <s v="OKAY"/>
  </r>
  <r>
    <d v="2017-08-03T00:00:00"/>
    <s v="August"/>
    <s v="Bruce Degenhardt"/>
    <x v="3"/>
    <x v="1"/>
    <s v="Furnishings"/>
    <s v="Deflect-o EconoMat Studded, No Bevel Mat for Low Pile Carpeting"/>
    <n v="123.96"/>
    <n v="3"/>
    <n v="11.16"/>
    <m/>
    <n v="9.0029041626331074E-2"/>
    <m/>
    <s v="Bruce"/>
    <e v="#N/A"/>
  </r>
  <r>
    <d v="2017-08-03T00:00:00"/>
    <s v="August"/>
    <s v="George Ashbrook"/>
    <x v="3"/>
    <x v="0"/>
    <s v="Storage"/>
    <s v="Fellowes Bases and Tops For Staxonsteel/High-Stak Systems"/>
    <n v="99.87"/>
    <n v="3"/>
    <n v="23.97"/>
    <m/>
    <n v="0.24001201562030638"/>
    <m/>
    <s v="George"/>
    <s v="OKAY"/>
  </r>
  <r>
    <d v="2017-08-03T00:00:00"/>
    <s v="August"/>
    <s v="Adrian Barton"/>
    <x v="1"/>
    <x v="2"/>
    <s v="Accessories"/>
    <s v="Kensington K72356US Mouse-in-a-Box USB Desktop Mouse"/>
    <n v="39.82"/>
    <n v="3"/>
    <n v="7.47"/>
    <m/>
    <n v="0.18759417378201909"/>
    <m/>
    <s v="Adrian"/>
    <s v="OKAY"/>
  </r>
  <r>
    <d v="2017-08-03T00:00:00"/>
    <s v="August"/>
    <s v="Scot Coram"/>
    <x v="22"/>
    <x v="0"/>
    <s v="Storage"/>
    <s v="Letter/Legal File Tote with Clear Snap-On Lid, Black Granite"/>
    <n v="16.059999999999999"/>
    <n v="1"/>
    <n v="4.18"/>
    <m/>
    <n v="0.26027397260273971"/>
    <m/>
    <s v="Scot"/>
    <s v="OKAY"/>
  </r>
  <r>
    <d v="2017-08-03T00:00:00"/>
    <s v="August"/>
    <s v="Ted Butterfield"/>
    <x v="10"/>
    <x v="0"/>
    <s v="Labels"/>
    <s v="Avery 476"/>
    <n v="16.52"/>
    <n v="5"/>
    <n v="5.37"/>
    <m/>
    <n v="0.32506053268765134"/>
    <m/>
    <s v="Ted"/>
    <s v="OKAY"/>
  </r>
  <r>
    <d v="2017-08-04T00:00:00"/>
    <s v="August"/>
    <s v="Harry Marie"/>
    <x v="26"/>
    <x v="0"/>
    <s v="Paper"/>
    <s v="Hammermill CopyPlus Copy Paper (20Lb. and 84 Bright)"/>
    <n v="7.97"/>
    <n v="2"/>
    <n v="2.89"/>
    <m/>
    <n v="0.3626097867001255"/>
    <m/>
    <s v="Harry"/>
    <s v="OKAY"/>
  </r>
  <r>
    <d v="2017-08-04T00:00:00"/>
    <s v="August"/>
    <s v="Harry Marie"/>
    <x v="26"/>
    <x v="0"/>
    <s v="Envelopes"/>
    <s v="Manila Recycled Extra-Heavyweight Clasp Envelopes, 6&quot; x 9&quot;"/>
    <n v="8.7799999999999994"/>
    <n v="1"/>
    <n v="3.18"/>
    <m/>
    <n v="0.36218678815489752"/>
    <m/>
    <s v="Harry"/>
    <s v="OKAY"/>
  </r>
  <r>
    <d v="2017-08-04T00:00:00"/>
    <s v="August"/>
    <s v="Harry Marie"/>
    <x v="0"/>
    <x v="0"/>
    <s v="Binders"/>
    <s v="Avery Durable Poly Binders"/>
    <n v="3.32"/>
    <n v="3"/>
    <n v="-5.64"/>
    <m/>
    <n v="-1.6987951807228916"/>
    <m/>
    <s v="Harry"/>
    <s v="OKAY"/>
  </r>
  <r>
    <d v="2017-08-05T00:00:00"/>
    <s v="August"/>
    <s v="Pauline Webber"/>
    <x v="5"/>
    <x v="0"/>
    <s v="Paper"/>
    <s v="Adams Phone Message Book, 200 Message Capacity, 8 1/16Â” x 11Â”"/>
    <n v="13.76"/>
    <n v="2"/>
    <n v="6.33"/>
    <m/>
    <n v="0.4600290697674419"/>
    <m/>
    <s v="Pauline"/>
    <s v="OKAY"/>
  </r>
  <r>
    <d v="2017-08-05T00:00:00"/>
    <s v="August"/>
    <s v="Nick Zandusky"/>
    <x v="0"/>
    <x v="0"/>
    <s v="Storage"/>
    <s v="Tennsco Lockers, Sand"/>
    <n v="151.06"/>
    <n v="9"/>
    <n v="7.55"/>
    <m/>
    <n v="4.998014034158612E-2"/>
    <m/>
    <s v="Nick"/>
    <s v="GREAT"/>
  </r>
  <r>
    <d v="2017-08-05T00:00:00"/>
    <s v="August"/>
    <s v="Patrick O'Donnell"/>
    <x v="18"/>
    <x v="0"/>
    <s v="Binders"/>
    <s v="Premium Transparent Presentation Covers by GBC"/>
    <n v="125.88"/>
    <n v="6"/>
    <n v="60.42"/>
    <m/>
    <n v="0.47998093422306964"/>
    <m/>
    <s v="Patrick"/>
    <e v="#N/A"/>
  </r>
  <r>
    <d v="2017-08-05T00:00:00"/>
    <s v="August"/>
    <s v="Patrick O'Donnell"/>
    <x v="18"/>
    <x v="2"/>
    <s v="Accessories"/>
    <s v="LogitechÂ MX Performance Wireless Mouse"/>
    <n v="79.78"/>
    <n v="2"/>
    <n v="29.52"/>
    <m/>
    <n v="0.37001754825770866"/>
    <m/>
    <s v="Patrick"/>
    <s v="OKAY"/>
  </r>
  <r>
    <d v="2017-08-05T00:00:00"/>
    <s v="August"/>
    <s v="Patrick O'Donnell"/>
    <x v="18"/>
    <x v="0"/>
    <s v="Labels"/>
    <s v="Avery 475"/>
    <n v="133.19999999999999"/>
    <n v="9"/>
    <n v="66.599999999999994"/>
    <m/>
    <n v="0.5"/>
    <m/>
    <s v="Patrick"/>
    <s v="GREAT"/>
  </r>
  <r>
    <d v="2017-08-06T00:00:00"/>
    <s v="August"/>
    <s v="Seth Vernon"/>
    <x v="8"/>
    <x v="1"/>
    <s v="Bookcases"/>
    <s v="O'Sullivan 2-Shelf Heavy-Duty Bookcases"/>
    <n v="145.74"/>
    <n v="3"/>
    <n v="23.32"/>
    <m/>
    <n v="0.16001097845478249"/>
    <m/>
    <s v="Seth"/>
    <e v="#N/A"/>
  </r>
  <r>
    <d v="2017-08-06T00:00:00"/>
    <s v="August"/>
    <s v="Seth Vernon"/>
    <x v="8"/>
    <x v="1"/>
    <s v="Furnishings"/>
    <s v="Longer-Life Soft White Bulbs"/>
    <n v="15.4"/>
    <n v="5"/>
    <n v="7.39"/>
    <m/>
    <n v="0.47987012987012984"/>
    <m/>
    <s v="Seth"/>
    <s v="OKAY"/>
  </r>
  <r>
    <d v="2017-08-06T00:00:00"/>
    <s v="August"/>
    <s v="Todd Boyes"/>
    <x v="0"/>
    <x v="0"/>
    <s v="Paper"/>
    <s v="14-7/8 x 11 Blue Bar Computer Printout Paper"/>
    <n v="115.3"/>
    <n v="3"/>
    <n v="40.35"/>
    <m/>
    <n v="0.34995663486556811"/>
    <m/>
    <s v="Todd"/>
    <s v="GREAT"/>
  </r>
  <r>
    <d v="2017-08-06T00:00:00"/>
    <s v="August"/>
    <s v="Gary Mitchum"/>
    <x v="38"/>
    <x v="2"/>
    <s v="Phones"/>
    <s v="Ativa D5772 2-Line 5.8GHz Digital Expandable Corded/Cordless Phone System with Answering &amp; Caller ID/Call Waiting, Black/Silver"/>
    <n v="824.95"/>
    <n v="5"/>
    <n v="247.49"/>
    <m/>
    <n v="0.30000606097339233"/>
    <m/>
    <s v="Gary"/>
    <s v="GOOD"/>
  </r>
  <r>
    <d v="2017-08-06T00:00:00"/>
    <s v="August"/>
    <s v="Gary Mitchum"/>
    <x v="38"/>
    <x v="0"/>
    <s v="Labels"/>
    <s v="Avery 481"/>
    <n v="24.64"/>
    <n v="8"/>
    <n v="11.83"/>
    <m/>
    <n v="0.48011363636363635"/>
    <m/>
    <s v="Gary"/>
    <s v="OKAY"/>
  </r>
  <r>
    <d v="2017-08-06T00:00:00"/>
    <s v="August"/>
    <s v="Gary Mitchum"/>
    <x v="38"/>
    <x v="0"/>
    <s v="Art"/>
    <s v="Hunt PowerHouse Electric Pencil Sharpener, Blue"/>
    <n v="227.88"/>
    <n v="6"/>
    <n v="68.36"/>
    <m/>
    <n v="0.2999824469018782"/>
    <m/>
    <s v="Gary"/>
    <e v="#N/A"/>
  </r>
  <r>
    <d v="2017-08-06T00:00:00"/>
    <s v="August"/>
    <s v="Shahid Hopkins"/>
    <x v="20"/>
    <x v="0"/>
    <s v="Supplies"/>
    <s v="Acme 10&quot; Easy Grip Assistive Scissors"/>
    <n v="70.12"/>
    <n v="4"/>
    <n v="21.04"/>
    <m/>
    <n v="0.30005704506560177"/>
    <m/>
    <s v="Shahid"/>
    <s v="OKAY"/>
  </r>
  <r>
    <d v="2017-08-07T00:00:00"/>
    <s v="August"/>
    <s v="Fred McMath"/>
    <x v="25"/>
    <x v="2"/>
    <s v="Accessories"/>
    <s v="Logitech G700s Rechargeable Gaming Mouse"/>
    <n v="79.989999999999995"/>
    <n v="1"/>
    <n v="22"/>
    <m/>
    <n v="0.2750343792974122"/>
    <m/>
    <s v="Fred"/>
    <s v="OKAY"/>
  </r>
  <r>
    <d v="2017-08-07T00:00:00"/>
    <s v="August"/>
    <s v="Joni Wasserman"/>
    <x v="20"/>
    <x v="0"/>
    <s v="Art"/>
    <s v="Quartet Omega Colored Chalk, 12/Pack"/>
    <n v="11.68"/>
    <n v="2"/>
    <n v="5.49"/>
    <m/>
    <n v="0.47003424657534248"/>
    <m/>
    <s v="Joni"/>
    <s v="OKAY"/>
  </r>
  <r>
    <d v="2017-08-07T00:00:00"/>
    <s v="August"/>
    <s v="Joni Wasserman"/>
    <x v="20"/>
    <x v="0"/>
    <s v="Art"/>
    <s v="Staples in misc. colors"/>
    <n v="104.8"/>
    <n v="10"/>
    <n v="26.2"/>
    <m/>
    <n v="0.25"/>
    <m/>
    <s v="Joni"/>
    <s v="GREAT"/>
  </r>
  <r>
    <d v="2017-08-07T00:00:00"/>
    <s v="August"/>
    <s v="Jay Kimmel"/>
    <x v="3"/>
    <x v="2"/>
    <s v="Phones"/>
    <s v="GE DSL Phone Line Filter"/>
    <n v="159.96"/>
    <n v="5"/>
    <n v="18"/>
    <m/>
    <n v="0.11252813203300825"/>
    <m/>
    <s v="Jay"/>
    <e v="#N/A"/>
  </r>
  <r>
    <d v="2017-08-07T00:00:00"/>
    <s v="August"/>
    <s v="Jay Kimmel"/>
    <x v="3"/>
    <x v="0"/>
    <s v="Binders"/>
    <s v="Avery Printable Repositionable Plastic Tabs"/>
    <n v="13.76"/>
    <n v="2"/>
    <n v="4.6399999999999997"/>
    <m/>
    <n v="0.33720930232558138"/>
    <m/>
    <s v="Jay"/>
    <s v="OKAY"/>
  </r>
  <r>
    <d v="2017-08-07T00:00:00"/>
    <s v="August"/>
    <s v="Cindy Chapman"/>
    <x v="28"/>
    <x v="2"/>
    <s v="Accessories"/>
    <s v="Memorex Micro Travel Drive 16 GB"/>
    <n v="63.96"/>
    <n v="4"/>
    <n v="19.829999999999998"/>
    <m/>
    <n v="0.31003752345215757"/>
    <m/>
    <s v="Cindy"/>
    <s v="OKAY"/>
  </r>
  <r>
    <d v="2017-08-07T00:00:00"/>
    <s v="August"/>
    <s v="Matt Collins"/>
    <x v="3"/>
    <x v="0"/>
    <s v="Paper"/>
    <s v="Xerox 1891"/>
    <n v="244.55"/>
    <n v="5"/>
    <n v="114.94"/>
    <m/>
    <n v="0.47000613371498667"/>
    <m/>
    <s v="Matt"/>
    <s v="GREAT"/>
  </r>
  <r>
    <d v="2017-08-07T00:00:00"/>
    <s v="August"/>
    <s v="Chloris Kastensmidt"/>
    <x v="0"/>
    <x v="2"/>
    <s v="Accessories"/>
    <s v="Logitech K350 2.4Ghz Wireless Keyboard"/>
    <n v="119.45"/>
    <n v="3"/>
    <n v="-13.44"/>
    <m/>
    <n v="-0.11251569694432817"/>
    <m/>
    <s v="Chloris"/>
    <s v="GREAT"/>
  </r>
  <r>
    <d v="2017-08-07T00:00:00"/>
    <s v="August"/>
    <s v="Chloris Kastensmidt"/>
    <x v="0"/>
    <x v="0"/>
    <s v="Storage"/>
    <s v="Safco Industrial Shelving"/>
    <n v="118.16"/>
    <n v="2"/>
    <n v="-25.11"/>
    <m/>
    <n v="-0.21250846310088017"/>
    <m/>
    <s v="Chloris"/>
    <s v="GREAT"/>
  </r>
  <r>
    <d v="2017-08-07T00:00:00"/>
    <s v="August"/>
    <s v="Jeremy Lonsdale"/>
    <x v="3"/>
    <x v="2"/>
    <s v="Phones"/>
    <s v="Polycom VoiceStation 500 ConferenceÂ phone"/>
    <n v="707.88"/>
    <n v="3"/>
    <n v="44.24"/>
    <m/>
    <n v="6.2496468327965196E-2"/>
    <m/>
    <s v="Jeremy"/>
    <s v="GOOD"/>
  </r>
  <r>
    <d v="2017-08-07T00:00:00"/>
    <s v="August"/>
    <s v="Jeremy Lonsdale"/>
    <x v="3"/>
    <x v="0"/>
    <s v="Binders"/>
    <s v="Cardinal Holdit Business Card Pockets"/>
    <n v="11.95"/>
    <n v="3"/>
    <n v="4.18"/>
    <m/>
    <n v="0.3497907949790795"/>
    <m/>
    <s v="Jeremy"/>
    <s v="OKAY"/>
  </r>
  <r>
    <d v="2017-08-07T00:00:00"/>
    <s v="August"/>
    <s v="Jeremy Lonsdale"/>
    <x v="3"/>
    <x v="0"/>
    <s v="Binders"/>
    <s v="Mead 1st Gear 2&quot; Zipper Binder, Asst. Colors"/>
    <n v="31.13"/>
    <n v="3"/>
    <n v="11.67"/>
    <m/>
    <n v="0.37487953742370705"/>
    <m/>
    <s v="Jeremy"/>
    <s v="OKAY"/>
  </r>
  <r>
    <d v="2017-08-07T00:00:00"/>
    <s v="August"/>
    <s v="Jeremy Lonsdale"/>
    <x v="3"/>
    <x v="2"/>
    <s v="Accessories"/>
    <s v="Sony Micro Vault Click 4 GB USB 2.0 Flash Drive"/>
    <n v="55.76"/>
    <n v="4"/>
    <n v="7.81"/>
    <m/>
    <n v="0.14006456241033"/>
    <m/>
    <s v="Jeremy"/>
    <s v="OKAY"/>
  </r>
  <r>
    <d v="2017-08-07T00:00:00"/>
    <s v="August"/>
    <s v="Jeremy Lonsdale"/>
    <x v="3"/>
    <x v="0"/>
    <s v="Paper"/>
    <s v="Xerox 1881"/>
    <n v="24.56"/>
    <n v="2"/>
    <n v="11.54"/>
    <m/>
    <n v="0.46986970684039087"/>
    <m/>
    <s v="Jeremy"/>
    <s v="OKAY"/>
  </r>
  <r>
    <d v="2017-08-07T00:00:00"/>
    <s v="August"/>
    <s v="Jeremy Lonsdale"/>
    <x v="3"/>
    <x v="1"/>
    <s v="Furnishings"/>
    <s v="Howard Miller 13-3/4&quot; Diameter Brushed Chrome Round Wall Clock"/>
    <n v="51.75"/>
    <n v="1"/>
    <n v="15.53"/>
    <m/>
    <n v="0.30009661835748791"/>
    <m/>
    <s v="Jeremy"/>
    <s v="OKAY"/>
  </r>
  <r>
    <d v="2017-08-07T00:00:00"/>
    <s v="August"/>
    <s v="Jeremy Lonsdale"/>
    <x v="3"/>
    <x v="1"/>
    <s v="Chairs"/>
    <s v="Global Enterprise Series Seating Low-Back Swivel/Tilt Chairs"/>
    <n v="207.18"/>
    <n v="1"/>
    <n v="25.9"/>
    <m/>
    <n v="0.12501206680181484"/>
    <m/>
    <s v="Jeremy"/>
    <s v="GREAT"/>
  </r>
  <r>
    <d v="2017-08-07T00:00:00"/>
    <s v="August"/>
    <s v="Jeremy Lonsdale"/>
    <x v="3"/>
    <x v="0"/>
    <s v="Appliances"/>
    <s v="3.6 Cubic Foot Counter Height Office Refrigerator"/>
    <n v="1473.1"/>
    <n v="5"/>
    <n v="412.47"/>
    <m/>
    <n v="0.28000135768108075"/>
    <m/>
    <s v="Jeremy"/>
    <s v="GOOD"/>
  </r>
  <r>
    <d v="2017-08-10T00:00:00"/>
    <s v="August"/>
    <s v="Ivan Liston"/>
    <x v="18"/>
    <x v="0"/>
    <s v="Envelopes"/>
    <s v="Staple envelope"/>
    <n v="70.08"/>
    <n v="6"/>
    <n v="35.04"/>
    <m/>
    <n v="0.5"/>
    <m/>
    <s v="Ivan"/>
    <s v="OKAY"/>
  </r>
  <r>
    <d v="2017-08-10T00:00:00"/>
    <s v="August"/>
    <s v="Ivan Liston"/>
    <x v="18"/>
    <x v="1"/>
    <s v="Furnishings"/>
    <s v="Tenex Traditional Chairmats for Medium Pile Carpet, Standard Lip, 36&quot; x 48&quot;"/>
    <n v="121.3"/>
    <n v="2"/>
    <n v="25.47"/>
    <m/>
    <n v="0.20997526793075019"/>
    <m/>
    <s v="Ivan"/>
    <s v="GREAT"/>
  </r>
  <r>
    <d v="2017-08-10T00:00:00"/>
    <s v="August"/>
    <s v="Ivan Liston"/>
    <x v="18"/>
    <x v="2"/>
    <s v="Phones"/>
    <s v="Aastra 57i VoIP phone"/>
    <n v="1454.49"/>
    <n v="9"/>
    <n v="378.17"/>
    <m/>
    <n v="0.26000178756815107"/>
    <m/>
    <s v="Ivan"/>
    <s v="GOOD"/>
  </r>
  <r>
    <d v="2017-08-10T00:00:00"/>
    <s v="August"/>
    <s v="Steve Chapman"/>
    <x v="18"/>
    <x v="0"/>
    <s v="Paper"/>
    <s v="Xerox 1906"/>
    <n v="177.2"/>
    <n v="5"/>
    <n v="83.28"/>
    <m/>
    <n v="0.46997742663656888"/>
    <m/>
    <s v="Steve"/>
    <e v="#N/A"/>
  </r>
  <r>
    <d v="2017-08-11T00:00:00"/>
    <s v="August"/>
    <s v="Sylvia Foulston"/>
    <x v="0"/>
    <x v="0"/>
    <s v="Paper"/>
    <s v="Wirebound Message Books, Four 2 3/4&quot; x 5&quot; Forms per Page, 600 Sets per Book"/>
    <n v="29.66"/>
    <n v="4"/>
    <n v="10.01"/>
    <m/>
    <n v="0.33749157113958195"/>
    <m/>
    <s v="Sylvia"/>
    <s v="OKAY"/>
  </r>
  <r>
    <d v="2017-08-11T00:00:00"/>
    <s v="August"/>
    <s v="Sylvia Foulston"/>
    <x v="0"/>
    <x v="0"/>
    <s v="Art"/>
    <s v="BIC Brite Liner Grip Highlighters"/>
    <n v="9.18"/>
    <n v="7"/>
    <n v="2.87"/>
    <m/>
    <n v="0.31263616557734208"/>
    <m/>
    <s v="Sylvia"/>
    <s v="OKAY"/>
  </r>
  <r>
    <d v="2017-08-11T00:00:00"/>
    <s v="August"/>
    <s v="Sylvia Foulston"/>
    <x v="0"/>
    <x v="2"/>
    <s v="Phones"/>
    <s v="Pyle PMP37LED"/>
    <n v="153.58000000000001"/>
    <n v="2"/>
    <n v="13.44"/>
    <m/>
    <n v="8.7511394712853227E-2"/>
    <m/>
    <s v="Sylvia"/>
    <e v="#N/A"/>
  </r>
  <r>
    <d v="2017-08-11T00:00:00"/>
    <s v="August"/>
    <s v="Sylvia Foulston"/>
    <x v="0"/>
    <x v="0"/>
    <s v="Binders"/>
    <s v="Fellowes Twister Kit, Gray/Clear, 3/pkg"/>
    <n v="12.86"/>
    <n v="8"/>
    <n v="-22.51"/>
    <m/>
    <n v="-1.7503888024883361"/>
    <m/>
    <s v="Sylvia"/>
    <s v="OKAY"/>
  </r>
  <r>
    <d v="2017-08-11T00:00:00"/>
    <s v="August"/>
    <s v="Daniel Raglin"/>
    <x v="8"/>
    <x v="0"/>
    <s v="Binders"/>
    <s v="Satellite Sectional Post Binders"/>
    <n v="477.51"/>
    <n v="11"/>
    <n v="219.65"/>
    <m/>
    <n v="0.45999036669389126"/>
    <m/>
    <s v="Daniel"/>
    <e v="#N/A"/>
  </r>
  <r>
    <d v="2017-08-11T00:00:00"/>
    <s v="August"/>
    <s v="Sanjit Jacobs"/>
    <x v="20"/>
    <x v="0"/>
    <s v="Paper"/>
    <s v="Xerox 226"/>
    <n v="25.92"/>
    <n v="4"/>
    <n v="12.44"/>
    <m/>
    <n v="0.47993827160493824"/>
    <m/>
    <s v="Sanjit"/>
    <s v="OKAY"/>
  </r>
  <r>
    <d v="2017-08-12T00:00:00"/>
    <s v="August"/>
    <s v="Rick Hansen"/>
    <x v="16"/>
    <x v="0"/>
    <s v="Paper"/>
    <s v="Xerox 2000"/>
    <n v="20.74"/>
    <n v="4"/>
    <n v="7.26"/>
    <m/>
    <n v="0.35004821600771457"/>
    <m/>
    <s v="Rick"/>
    <s v="OKAY"/>
  </r>
  <r>
    <d v="2017-08-12T00:00:00"/>
    <s v="August"/>
    <s v="Justin MacKendrick"/>
    <x v="3"/>
    <x v="0"/>
    <s v="Appliances"/>
    <s v="Avanti 4.4 Cu. Ft. Refrigerator"/>
    <n v="542.94000000000005"/>
    <n v="3"/>
    <n v="152.02000000000001"/>
    <m/>
    <n v="0.27999410616274356"/>
    <m/>
    <s v="Justin"/>
    <s v="GOOD"/>
  </r>
  <r>
    <d v="2017-08-12T00:00:00"/>
    <s v="August"/>
    <s v="Justin MacKendrick"/>
    <x v="3"/>
    <x v="1"/>
    <s v="Furnishings"/>
    <s v="DAX Wood Document Frame"/>
    <n v="54.92"/>
    <n v="4"/>
    <n v="19.77"/>
    <m/>
    <n v="0.35997815003641659"/>
    <m/>
    <s v="Justin"/>
    <s v="OKAY"/>
  </r>
  <r>
    <d v="2017-08-12T00:00:00"/>
    <s v="August"/>
    <s v="Brenda Bowman"/>
    <x v="36"/>
    <x v="0"/>
    <s v="Art"/>
    <s v="Newell 312"/>
    <n v="17.52"/>
    <n v="3"/>
    <n v="5.26"/>
    <m/>
    <n v="0.3002283105022831"/>
    <m/>
    <s v="Brenda"/>
    <s v="OKAY"/>
  </r>
  <r>
    <d v="2017-08-12T00:00:00"/>
    <s v="August"/>
    <s v="Brenda Bowman"/>
    <x v="36"/>
    <x v="1"/>
    <s v="Chairs"/>
    <s v="Hon 4700 Series Mobuis Mid-Back Task Chairs with Adjustable Arms"/>
    <n v="1779.9"/>
    <n v="5"/>
    <n v="373.78"/>
    <m/>
    <n v="0.21000056182931623"/>
    <m/>
    <s v="Brenda"/>
    <s v="GOOD"/>
  </r>
  <r>
    <d v="2017-08-12T00:00:00"/>
    <s v="August"/>
    <s v="Brenda Bowman"/>
    <x v="36"/>
    <x v="0"/>
    <s v="Art"/>
    <s v="Boston 1645 Deluxe Heavier-Duty Electric Pencil Sharpener"/>
    <n v="219.9"/>
    <n v="5"/>
    <n v="59.37"/>
    <m/>
    <n v="0.26998635743519778"/>
    <m/>
    <s v="Brenda"/>
    <s v="GREAT"/>
  </r>
  <r>
    <d v="2017-08-12T00:00:00"/>
    <s v="August"/>
    <s v="Dana Kaydos"/>
    <x v="22"/>
    <x v="2"/>
    <s v="Copiers"/>
    <s v="Hewlett Packard 310 Color Digital Copier"/>
    <n v="299.99"/>
    <n v="1"/>
    <n v="90"/>
    <m/>
    <n v="0.30001000033334446"/>
    <m/>
    <s v="Dana"/>
    <s v="GREAT"/>
  </r>
  <r>
    <d v="2017-08-12T00:00:00"/>
    <s v="August"/>
    <s v="Dana Kaydos"/>
    <x v="22"/>
    <x v="0"/>
    <s v="Paper"/>
    <s v="Xerox 1937"/>
    <n v="192.16"/>
    <n v="4"/>
    <n v="92.24"/>
    <m/>
    <n v="0.48001665278934219"/>
    <m/>
    <s v="Dana"/>
    <s v="GREAT"/>
  </r>
  <r>
    <d v="2017-08-12T00:00:00"/>
    <s v="August"/>
    <s v="Dana Kaydos"/>
    <x v="22"/>
    <x v="2"/>
    <s v="Phones"/>
    <s v="Grandstream GXP1160 VoIP phone"/>
    <n v="242.62"/>
    <n v="8"/>
    <n v="27.3"/>
    <m/>
    <n v="0.11252163877668783"/>
    <m/>
    <s v="Dana"/>
    <e v="#N/A"/>
  </r>
  <r>
    <d v="2017-08-12T00:00:00"/>
    <s v="August"/>
    <s v="Dana Kaydos"/>
    <x v="22"/>
    <x v="0"/>
    <s v="Storage"/>
    <s v="Personal File Boxes with Fold-Down Carry Handle"/>
    <n v="46.74"/>
    <n v="3"/>
    <n v="11.69"/>
    <m/>
    <n v="0.25010697475395804"/>
    <m/>
    <s v="Dana"/>
    <s v="OKAY"/>
  </r>
  <r>
    <d v="2017-08-12T00:00:00"/>
    <s v="August"/>
    <s v="Dana Kaydos"/>
    <x v="22"/>
    <x v="2"/>
    <s v="Accessories"/>
    <s v="Perixx PERIBOARD-512B, Ergonomic Split Keyboard"/>
    <n v="174.95"/>
    <n v="5"/>
    <n v="12.25"/>
    <m/>
    <n v="7.0020005715918834E-2"/>
    <m/>
    <s v="Dana"/>
    <s v="GREAT"/>
  </r>
  <r>
    <d v="2017-08-12T00:00:00"/>
    <s v="August"/>
    <s v="Dana Kaydos"/>
    <x v="22"/>
    <x v="0"/>
    <s v="Binders"/>
    <s v="Avery Legal 4-Ring Binder"/>
    <n v="100.7"/>
    <n v="6"/>
    <n v="37.76"/>
    <m/>
    <n v="0.37497517378351536"/>
    <m/>
    <s v="Dana"/>
    <e v="#N/A"/>
  </r>
  <r>
    <d v="2017-08-13T00:00:00"/>
    <s v="August"/>
    <s v="Jay Kimmel"/>
    <x v="3"/>
    <x v="0"/>
    <s v="Storage"/>
    <s v="Sterilite Officeware Hinged File Box"/>
    <n v="31.44"/>
    <n v="3"/>
    <n v="8.49"/>
    <m/>
    <n v="0.27003816793893132"/>
    <m/>
    <s v="Jay"/>
    <s v="OKAY"/>
  </r>
  <r>
    <d v="2017-08-13T00:00:00"/>
    <s v="August"/>
    <s v="Jay Kimmel"/>
    <x v="3"/>
    <x v="0"/>
    <s v="Appliances"/>
    <s v="Staple holder"/>
    <n v="83.79"/>
    <n v="7"/>
    <n v="22.62"/>
    <m/>
    <n v="0.26996061582527747"/>
    <m/>
    <s v="Jay"/>
    <s v="OKAY"/>
  </r>
  <r>
    <d v="2017-08-13T00:00:00"/>
    <s v="August"/>
    <s v="Jay Kimmel"/>
    <x v="3"/>
    <x v="0"/>
    <s v="Art"/>
    <s v="Newell 345"/>
    <n v="59.52"/>
    <n v="3"/>
    <n v="15.48"/>
    <m/>
    <n v="0.26008064516129031"/>
    <m/>
    <s v="Jay"/>
    <s v="OKAY"/>
  </r>
  <r>
    <d v="2017-08-13T00:00:00"/>
    <s v="August"/>
    <s v="Jay Kimmel"/>
    <x v="3"/>
    <x v="0"/>
    <s v="Supplies"/>
    <s v="Staple remover"/>
    <n v="31.92"/>
    <n v="4"/>
    <n v="9.26"/>
    <m/>
    <n v="0.29010025062656641"/>
    <m/>
    <s v="Jay"/>
    <s v="OKAY"/>
  </r>
  <r>
    <d v="2017-08-13T00:00:00"/>
    <s v="August"/>
    <s v="Keith Dawkins"/>
    <x v="2"/>
    <x v="0"/>
    <s v="Labels"/>
    <s v="Avery 486"/>
    <n v="17.54"/>
    <n v="3"/>
    <n v="5.92"/>
    <m/>
    <n v="0.33751425313568989"/>
    <m/>
    <s v="Keith"/>
    <s v="OKAY"/>
  </r>
  <r>
    <d v="2017-08-13T00:00:00"/>
    <s v="August"/>
    <s v="Michael Kennedy"/>
    <x v="3"/>
    <x v="0"/>
    <s v="Binders"/>
    <s v="GBC Prepunched Paper, 19-Hole, for Binding Systems, 24-lb"/>
    <n v="36.020000000000003"/>
    <n v="3"/>
    <n v="11.71"/>
    <m/>
    <n v="0.32509716823986673"/>
    <m/>
    <s v="Michael"/>
    <s v="OKAY"/>
  </r>
  <r>
    <d v="2017-08-13T00:00:00"/>
    <s v="August"/>
    <s v="Dan Campbell"/>
    <x v="15"/>
    <x v="0"/>
    <s v="Appliances"/>
    <s v="Belkin Premiere Surge Master II 8-outlet surge protector"/>
    <n v="272.05"/>
    <n v="7"/>
    <n v="30.61"/>
    <m/>
    <n v="0.11251608160264656"/>
    <m/>
    <s v="Dan"/>
    <s v="GREAT"/>
  </r>
  <r>
    <d v="2017-08-13T00:00:00"/>
    <s v="August"/>
    <s v="Dan Campbell"/>
    <x v="15"/>
    <x v="0"/>
    <s v="Binders"/>
    <s v="GBC DocuBind TL300 Electric Binding System"/>
    <n v="1614.58"/>
    <n v="6"/>
    <n v="-1237.8499999999999"/>
    <m/>
    <n v="-0.7666699698992927"/>
    <m/>
    <s v="Dan"/>
    <s v="GOOD"/>
  </r>
  <r>
    <d v="2017-08-13T00:00:00"/>
    <s v="August"/>
    <s v="Dan Campbell"/>
    <x v="15"/>
    <x v="0"/>
    <s v="Fasteners"/>
    <s v="Staples"/>
    <n v="24.32"/>
    <n v="5"/>
    <n v="9.1199999999999992"/>
    <m/>
    <n v="0.37499999999999994"/>
    <m/>
    <s v="Dan"/>
    <s v="OKAY"/>
  </r>
  <r>
    <d v="2017-08-13T00:00:00"/>
    <s v="August"/>
    <s v="Dan Campbell"/>
    <x v="15"/>
    <x v="2"/>
    <s v="Accessories"/>
    <s v="Maxell 4.7GB DVD-R 5/Pack"/>
    <n v="1.58"/>
    <n v="2"/>
    <n v="0.48"/>
    <m/>
    <n v="0.30379746835443033"/>
    <m/>
    <s v="Dan"/>
    <s v="OKAY"/>
  </r>
  <r>
    <d v="2017-08-13T00:00:00"/>
    <s v="August"/>
    <s v="Dan Campbell"/>
    <x v="15"/>
    <x v="1"/>
    <s v="Furnishings"/>
    <s v="Eldon Radial Chair Mat for Low to Medium Pile Carpets"/>
    <n v="31.98"/>
    <n v="1"/>
    <n v="0"/>
    <m/>
    <n v="0"/>
    <m/>
    <s v="Dan"/>
    <s v="OKAY"/>
  </r>
  <r>
    <d v="2017-08-13T00:00:00"/>
    <s v="August"/>
    <s v="Dan Campbell"/>
    <x v="15"/>
    <x v="0"/>
    <s v="Envelopes"/>
    <s v="Colored Envelopes"/>
    <n v="14.76"/>
    <n v="5"/>
    <n v="4.8"/>
    <m/>
    <n v="0.32520325203252032"/>
    <m/>
    <s v="Dan"/>
    <s v="OKAY"/>
  </r>
  <r>
    <d v="2017-08-13T00:00:00"/>
    <s v="August"/>
    <s v="Dan Campbell"/>
    <x v="15"/>
    <x v="1"/>
    <s v="Chairs"/>
    <s v="Hon Olson Stacker Chairs"/>
    <n v="423.65"/>
    <n v="2"/>
    <n v="47.66"/>
    <m/>
    <n v="0.11249852472559896"/>
    <m/>
    <s v="Dan"/>
    <e v="#N/A"/>
  </r>
  <r>
    <d v="2017-08-14T00:00:00"/>
    <s v="August"/>
    <s v="Nora Preis"/>
    <x v="3"/>
    <x v="0"/>
    <s v="Labels"/>
    <s v="Avery File Folder Labels"/>
    <n v="5.76"/>
    <n v="2"/>
    <n v="2.82"/>
    <m/>
    <n v="0.48958333333333331"/>
    <m/>
    <s v="Nora"/>
    <s v="OKAY"/>
  </r>
  <r>
    <d v="2017-08-14T00:00:00"/>
    <s v="August"/>
    <s v="Nora Preis"/>
    <x v="3"/>
    <x v="0"/>
    <s v="Art"/>
    <s v="Newell 318"/>
    <n v="16.68"/>
    <n v="6"/>
    <n v="4.34"/>
    <m/>
    <n v="0.26019184652278177"/>
    <m/>
    <s v="Nora"/>
    <s v="OKAY"/>
  </r>
  <r>
    <d v="2017-08-14T00:00:00"/>
    <s v="August"/>
    <s v="Janet Martin"/>
    <x v="3"/>
    <x v="1"/>
    <s v="Tables"/>
    <s v="Chromcraft Round Conference Tables"/>
    <n v="418.3"/>
    <n v="3"/>
    <n v="5.23"/>
    <m/>
    <n v="1.2502988285919198E-2"/>
    <m/>
    <s v="Janet"/>
    <e v="#N/A"/>
  </r>
  <r>
    <d v="2017-08-15T00:00:00"/>
    <s v="August"/>
    <s v="James Galang"/>
    <x v="23"/>
    <x v="0"/>
    <s v="Appliances"/>
    <s v="Fellowes Premier Superior Surge Suppressor, 10-Outlet, With Phone and Remote"/>
    <n v="97.84"/>
    <n v="2"/>
    <n v="25.44"/>
    <m/>
    <n v="0.26001635322976291"/>
    <m/>
    <s v="James"/>
    <s v="OKAY"/>
  </r>
  <r>
    <d v="2017-08-15T00:00:00"/>
    <s v="August"/>
    <s v="Dionis Lloyd"/>
    <x v="2"/>
    <x v="0"/>
    <s v="Storage"/>
    <s v="Tennsco Single-Tier Lockers"/>
    <n v="1801.63"/>
    <n v="6"/>
    <n v="-337.81"/>
    <m/>
    <n v="-0.18750242835654379"/>
    <m/>
    <s v="Dionis"/>
    <s v="GOOD"/>
  </r>
  <r>
    <d v="2017-08-15T00:00:00"/>
    <s v="August"/>
    <s v="Bill Overfelt"/>
    <x v="28"/>
    <x v="0"/>
    <s v="Labels"/>
    <s v="Avery 495"/>
    <n v="50.4"/>
    <n v="8"/>
    <n v="23.18"/>
    <m/>
    <n v="0.45992063492063495"/>
    <m/>
    <s v="Bill"/>
    <s v="OKAY"/>
  </r>
  <r>
    <d v="2017-08-16T00:00:00"/>
    <s v="August"/>
    <s v="Sarah Jordon"/>
    <x v="15"/>
    <x v="0"/>
    <s v="Binders"/>
    <s v="Recycled Easel Ring Binders"/>
    <n v="13.43"/>
    <n v="3"/>
    <n v="-11.19"/>
    <m/>
    <n v="-0.83320923306031269"/>
    <m/>
    <s v="Sarah"/>
    <s v="OKAY"/>
  </r>
  <r>
    <d v="2017-08-16T00:00:00"/>
    <s v="August"/>
    <s v="Sarah Jordon"/>
    <x v="15"/>
    <x v="0"/>
    <s v="Storage"/>
    <s v="Acco Perma 3000 Stacking Storage Drawers"/>
    <n v="67.14"/>
    <n v="4"/>
    <n v="-0.84"/>
    <m/>
    <n v="-1.2511170688114387E-2"/>
    <m/>
    <s v="Sarah"/>
    <s v="OKAY"/>
  </r>
  <r>
    <d v="2017-08-17T00:00:00"/>
    <s v="August"/>
    <s v="Edward Hooks"/>
    <x v="20"/>
    <x v="0"/>
    <s v="Binders"/>
    <s v="GBC DocuBind TL200 Manual Binding Machine"/>
    <n v="895.92"/>
    <n v="5"/>
    <n v="302.37"/>
    <m/>
    <n v="0.33749665148673991"/>
    <m/>
    <s v="Edward"/>
    <s v="GOOD"/>
  </r>
  <r>
    <d v="2017-08-17T00:00:00"/>
    <s v="August"/>
    <s v="Edward Hooks"/>
    <x v="20"/>
    <x v="1"/>
    <s v="Chairs"/>
    <s v="Global Commerce Series Low-Back Swivel/Tilt Chairs"/>
    <n v="462.56"/>
    <n v="2"/>
    <n v="97.65"/>
    <m/>
    <n v="0.21110774818401939"/>
    <m/>
    <s v="Edward"/>
    <s v="GREAT"/>
  </r>
  <r>
    <d v="2017-08-17T00:00:00"/>
    <s v="August"/>
    <s v="Adrian Hane"/>
    <x v="5"/>
    <x v="0"/>
    <s v="Binders"/>
    <s v="GBC Prestige Therm-A-Bind Covers"/>
    <n v="102.93"/>
    <n v="3"/>
    <n v="48.38"/>
    <m/>
    <n v="0.47002817448751577"/>
    <m/>
    <s v="Adrian"/>
    <e v="#N/A"/>
  </r>
  <r>
    <d v="2017-08-17T00:00:00"/>
    <s v="August"/>
    <s v="Adrian Hane"/>
    <x v="5"/>
    <x v="2"/>
    <s v="Accessories"/>
    <s v="Logitech Desktop MK120 Mouse and keyboard Combo"/>
    <n v="98.16"/>
    <n v="6"/>
    <n v="9.82"/>
    <m/>
    <n v="0.10004074979625102"/>
    <m/>
    <s v="Adrian"/>
    <s v="OKAY"/>
  </r>
  <r>
    <d v="2017-08-17T00:00:00"/>
    <s v="August"/>
    <s v="Emily Ducich"/>
    <x v="0"/>
    <x v="0"/>
    <s v="Supplies"/>
    <s v="Acco Side-Punched Conventional Columnar Pads"/>
    <n v="5.55"/>
    <n v="2"/>
    <n v="-1.04"/>
    <m/>
    <n v="-0.18738738738738739"/>
    <m/>
    <s v="Emily"/>
    <s v="OKAY"/>
  </r>
  <r>
    <d v="2017-08-17T00:00:00"/>
    <s v="August"/>
    <s v="Emily Ducich"/>
    <x v="0"/>
    <x v="0"/>
    <s v="Art"/>
    <s v="Avery Fluorescent Highlighter Four-Color Set"/>
    <n v="8.02"/>
    <n v="3"/>
    <n v="1"/>
    <m/>
    <n v="0.12468827930174564"/>
    <m/>
    <s v="Emily"/>
    <s v="OKAY"/>
  </r>
  <r>
    <d v="2017-08-17T00:00:00"/>
    <s v="August"/>
    <s v="Emily Ducich"/>
    <x v="0"/>
    <x v="1"/>
    <s v="Chairs"/>
    <s v="SAFCO Optional Arm Kit for Workspace Cribbage Stacking Chair"/>
    <n v="74.59"/>
    <n v="4"/>
    <n v="-2.13"/>
    <m/>
    <n v="-2.8556106716718058E-2"/>
    <m/>
    <s v="Emily"/>
    <s v="OKAY"/>
  </r>
  <r>
    <d v="2017-08-17T00:00:00"/>
    <s v="August"/>
    <s v="Emily Ducich"/>
    <x v="0"/>
    <x v="1"/>
    <s v="Furnishings"/>
    <s v="36X48 HARDFLOOR CHAIRMAT"/>
    <n v="16.78"/>
    <n v="2"/>
    <n v="-22.24"/>
    <m/>
    <n v="-1.3253873659117996"/>
    <m/>
    <s v="Emily"/>
    <s v="OKAY"/>
  </r>
  <r>
    <d v="2017-08-17T00:00:00"/>
    <s v="August"/>
    <s v="Emily Ducich"/>
    <x v="0"/>
    <x v="0"/>
    <s v="Appliances"/>
    <s v="Belkin Premiere Surge Master II 8-outlet surge protector"/>
    <n v="38.86"/>
    <n v="4"/>
    <n v="-99.1"/>
    <m/>
    <n v="-2.55018013381369"/>
    <m/>
    <s v="Emily"/>
    <s v="OKAY"/>
  </r>
  <r>
    <d v="2017-08-17T00:00:00"/>
    <s v="August"/>
    <s v="Tom Prescott"/>
    <x v="2"/>
    <x v="1"/>
    <s v="Chairs"/>
    <s v="HON 5400 Series Task Chairs for Big and Tall"/>
    <n v="4416.17"/>
    <n v="9"/>
    <n v="-630.88"/>
    <m/>
    <n v="-0.14285681937063111"/>
    <m/>
    <s v="Tom"/>
    <s v="GOOD"/>
  </r>
  <r>
    <d v="2017-08-17T00:00:00"/>
    <s v="August"/>
    <s v="Rick Wilson"/>
    <x v="3"/>
    <x v="0"/>
    <s v="Envelopes"/>
    <s v="Staple envelope"/>
    <n v="23.36"/>
    <n v="2"/>
    <n v="11.68"/>
    <m/>
    <n v="0.5"/>
    <m/>
    <s v="Rick"/>
    <s v="OKAY"/>
  </r>
  <r>
    <d v="2017-08-17T00:00:00"/>
    <s v="August"/>
    <s v="Rick Wilson"/>
    <x v="3"/>
    <x v="2"/>
    <s v="Phones"/>
    <s v="OtterBox Defender Series Case - Samsung Galaxy S4"/>
    <n v="71.98"/>
    <n v="3"/>
    <n v="9"/>
    <m/>
    <n v="0.12503473186996386"/>
    <m/>
    <s v="Rick"/>
    <s v="OKAY"/>
  </r>
  <r>
    <d v="2017-08-17T00:00:00"/>
    <s v="August"/>
    <s v="Rick Wilson"/>
    <x v="3"/>
    <x v="0"/>
    <s v="Paper"/>
    <s v="Xerox 1962"/>
    <n v="8.56"/>
    <n v="2"/>
    <n v="3.85"/>
    <m/>
    <n v="0.44976635514018692"/>
    <m/>
    <s v="Rick"/>
    <s v="OKAY"/>
  </r>
  <r>
    <d v="2017-08-17T00:00:00"/>
    <s v="August"/>
    <s v="Rick Wilson"/>
    <x v="3"/>
    <x v="0"/>
    <s v="Binders"/>
    <s v="Wilson Jones Clip &amp; Carry Folder Binder Tool for Ring Binders, Clear"/>
    <n v="13.92"/>
    <n v="3"/>
    <n v="4.87"/>
    <m/>
    <n v="0.34985632183908044"/>
    <m/>
    <s v="Rick"/>
    <s v="OKAY"/>
  </r>
  <r>
    <d v="2017-08-17T00:00:00"/>
    <s v="August"/>
    <s v="Rick Wilson"/>
    <x v="3"/>
    <x v="0"/>
    <s v="Appliances"/>
    <s v="Sanyo 2.5 Cubic Foot Mid-Size Office Refrigerators"/>
    <n v="2518.29"/>
    <n v="9"/>
    <n v="654.76"/>
    <m/>
    <n v="0.26000182663632859"/>
    <m/>
    <s v="Rick"/>
    <s v="GOOD"/>
  </r>
  <r>
    <d v="2017-08-17T00:00:00"/>
    <s v="August"/>
    <s v="Rick Wilson"/>
    <x v="3"/>
    <x v="0"/>
    <s v="Storage"/>
    <s v="Standard Rollaway File with Lock"/>
    <n v="540.57000000000005"/>
    <n v="3"/>
    <n v="140.55000000000001"/>
    <m/>
    <n v="0.26000332981852486"/>
    <m/>
    <s v="Rick"/>
    <s v="GOOD"/>
  </r>
  <r>
    <d v="2017-08-17T00:00:00"/>
    <s v="August"/>
    <s v="Rick Wilson"/>
    <x v="3"/>
    <x v="0"/>
    <s v="Binders"/>
    <s v="GBC Recycled Grain Textured Covers"/>
    <n v="221.06"/>
    <n v="8"/>
    <n v="77.37"/>
    <m/>
    <n v="0.34999547634126482"/>
    <m/>
    <s v="Rick"/>
    <e v="#N/A"/>
  </r>
  <r>
    <d v="2017-08-18T00:00:00"/>
    <s v="August"/>
    <s v="Nat Gilpin"/>
    <x v="20"/>
    <x v="1"/>
    <s v="Furnishings"/>
    <s v="DAX Metal Frame, Desktop, Stepped-Edge"/>
    <n v="40.479999999999997"/>
    <n v="2"/>
    <n v="15.79"/>
    <m/>
    <n v="0.3900691699604743"/>
    <m/>
    <s v="Nat"/>
    <s v="OKAY"/>
  </r>
  <r>
    <d v="2017-08-18T00:00:00"/>
    <s v="August"/>
    <s v="Nat Gilpin"/>
    <x v="20"/>
    <x v="1"/>
    <s v="Furnishings"/>
    <s v="DAX Value U-Channel Document Frames, Easel Back"/>
    <n v="9.94"/>
    <n v="2"/>
    <n v="3.08"/>
    <m/>
    <n v="0.3098591549295775"/>
    <m/>
    <s v="Nat"/>
    <s v="OKAY"/>
  </r>
  <r>
    <d v="2017-08-18T00:00:00"/>
    <s v="August"/>
    <s v="Nat Gilpin"/>
    <x v="20"/>
    <x v="0"/>
    <s v="Binders"/>
    <s v="Recycled Easel Ring Binders"/>
    <n v="107.42"/>
    <n v="9"/>
    <n v="33.57"/>
    <m/>
    <n v="0.31251163656674735"/>
    <m/>
    <s v="Nat"/>
    <e v="#N/A"/>
  </r>
  <r>
    <d v="2017-08-18T00:00:00"/>
    <s v="August"/>
    <s v="Nat Gilpin"/>
    <x v="20"/>
    <x v="2"/>
    <s v="Phones"/>
    <s v="Grandstream GXP1160 VoIP phone"/>
    <n v="37.909999999999997"/>
    <n v="1"/>
    <n v="10.99"/>
    <m/>
    <n v="0.28989712476919022"/>
    <m/>
    <s v="Nat"/>
    <s v="OKAY"/>
  </r>
  <r>
    <d v="2017-08-18T00:00:00"/>
    <s v="August"/>
    <s v="Nat Gilpin"/>
    <x v="20"/>
    <x v="1"/>
    <s v="Furnishings"/>
    <s v="Seth Thomas 14&quot; Putty-Colored Wall Clock"/>
    <n v="88.02"/>
    <n v="3"/>
    <n v="27.29"/>
    <m/>
    <n v="0.31004317200636222"/>
    <m/>
    <s v="Nat"/>
    <s v="OKAY"/>
  </r>
  <r>
    <d v="2017-08-18T00:00:00"/>
    <s v="August"/>
    <s v="Russell Applegate"/>
    <x v="0"/>
    <x v="0"/>
    <s v="Storage"/>
    <s v="Safco Steel Mobile File Cart"/>
    <n v="200.06"/>
    <n v="3"/>
    <n v="12.5"/>
    <m/>
    <n v="6.2481255623313005E-2"/>
    <m/>
    <s v="Russell"/>
    <e v="#N/A"/>
  </r>
  <r>
    <d v="2017-08-18T00:00:00"/>
    <s v="August"/>
    <s v="Russell Applegate"/>
    <x v="0"/>
    <x v="0"/>
    <s v="Binders"/>
    <s v="Acco D-Ring Binder w/DublLock"/>
    <n v="21.38"/>
    <n v="5"/>
    <n v="-33.14"/>
    <m/>
    <n v="-1.5500467726847522"/>
    <m/>
    <s v="Russell"/>
    <s v="OKAY"/>
  </r>
  <r>
    <d v="2017-08-18T00:00:00"/>
    <s v="August"/>
    <s v="Russell Applegate"/>
    <x v="0"/>
    <x v="0"/>
    <s v="Binders"/>
    <s v="Ibico Plastic and Wire Spiral Binding Combs"/>
    <n v="6.74"/>
    <n v="4"/>
    <n v="-11.46"/>
    <m/>
    <n v="-1.7002967359050445"/>
    <m/>
    <s v="Russell"/>
    <s v="OKAY"/>
  </r>
  <r>
    <d v="2017-08-18T00:00:00"/>
    <s v="August"/>
    <s v="Nicole Fjeld"/>
    <x v="22"/>
    <x v="0"/>
    <s v="Storage"/>
    <s v="Fellowes Super Stor/Drawer Files"/>
    <n v="323.10000000000002"/>
    <n v="2"/>
    <n v="61.39"/>
    <m/>
    <n v="0.19000309501702259"/>
    <m/>
    <s v="Nicole"/>
    <s v="GREAT"/>
  </r>
  <r>
    <d v="2017-08-18T00:00:00"/>
    <s v="August"/>
    <s v="Helen Wasserman"/>
    <x v="22"/>
    <x v="2"/>
    <s v="Accessories"/>
    <s v="Plantronics Savi W720 Multi-Device Wireless Headset System"/>
    <n v="843.9"/>
    <n v="2"/>
    <n v="371.32"/>
    <m/>
    <n v="0.44000473989809219"/>
    <m/>
    <s v="Helen"/>
    <s v="GOOD"/>
  </r>
  <r>
    <d v="2017-08-18T00:00:00"/>
    <s v="August"/>
    <s v="Helen Wasserman"/>
    <x v="22"/>
    <x v="2"/>
    <s v="Accessories"/>
    <s v="Imation Bio 8GB USBÂ Flash Drive ImationÂ Corp"/>
    <n v="1496.16"/>
    <n v="9"/>
    <n v="224.42"/>
    <m/>
    <n v="0.14999732648914552"/>
    <m/>
    <s v="Helen"/>
    <s v="GOOD"/>
  </r>
  <r>
    <d v="2017-08-18T00:00:00"/>
    <s v="August"/>
    <s v="Yana Sorensen"/>
    <x v="22"/>
    <x v="0"/>
    <s v="Binders"/>
    <s v="Fellowes PB300 Plastic Comb Binding Machine"/>
    <n v="2793.53"/>
    <n v="9"/>
    <n v="942.82"/>
    <m/>
    <n v="0.33750129764133552"/>
    <m/>
    <s v="Yana"/>
    <s v="GOOD"/>
  </r>
  <r>
    <d v="2017-08-18T00:00:00"/>
    <s v="August"/>
    <s v="Yana Sorensen"/>
    <x v="22"/>
    <x v="0"/>
    <s v="Storage"/>
    <s v="Letter Size Cart"/>
    <n v="1000.02"/>
    <n v="7"/>
    <n v="290.01"/>
    <m/>
    <n v="0.29000419991600168"/>
    <m/>
    <s v="Yana"/>
    <s v="GOOD"/>
  </r>
  <r>
    <d v="2017-08-18T00:00:00"/>
    <s v="August"/>
    <s v="Yana Sorensen"/>
    <x v="22"/>
    <x v="1"/>
    <s v="Furnishings"/>
    <s v="Contract Clock, 14&quot;, Brown"/>
    <n v="65.94"/>
    <n v="3"/>
    <n v="22.42"/>
    <m/>
    <n v="0.34000606612071582"/>
    <m/>
    <s v="Yana"/>
    <s v="OKAY"/>
  </r>
  <r>
    <d v="2017-08-18T00:00:00"/>
    <s v="August"/>
    <s v="Pauline Johnson"/>
    <x v="10"/>
    <x v="0"/>
    <s v="Art"/>
    <s v="Newell 325"/>
    <n v="9.91"/>
    <n v="3"/>
    <n v="1.24"/>
    <m/>
    <n v="0.12512613521695257"/>
    <m/>
    <s v="Pauline"/>
    <s v="OKAY"/>
  </r>
  <r>
    <d v="2017-08-18T00:00:00"/>
    <s v="August"/>
    <s v="Chloris Kastensmidt"/>
    <x v="10"/>
    <x v="0"/>
    <s v="Binders"/>
    <s v="GBC Personal VeloBind Strips"/>
    <n v="10.78"/>
    <n v="3"/>
    <n v="-7.91"/>
    <m/>
    <n v="-0.73376623376623384"/>
    <m/>
    <s v="Chloris"/>
    <s v="OKAY"/>
  </r>
  <r>
    <d v="2017-08-18T00:00:00"/>
    <s v="August"/>
    <s v="Charles McCrossin"/>
    <x v="32"/>
    <x v="2"/>
    <s v="Accessories"/>
    <s v="Verbatim 25 GB 6x Blu-ray Single Layer Recordable Disc, 10/Pack"/>
    <n v="23.18"/>
    <n v="2"/>
    <n v="7.65"/>
    <m/>
    <n v="0.33002588438308889"/>
    <m/>
    <s v="Charles"/>
    <s v="OKAY"/>
  </r>
  <r>
    <d v="2017-08-19T00:00:00"/>
    <s v="August"/>
    <s v="Jennifer Braxton"/>
    <x v="32"/>
    <x v="0"/>
    <s v="Binders"/>
    <s v="Fellowes PB300 Plastic Comb Binding Machine"/>
    <n v="387.99"/>
    <n v="1"/>
    <n v="182.36"/>
    <m/>
    <n v="0.47001211371427098"/>
    <m/>
    <s v="Jennifer"/>
    <e v="#N/A"/>
  </r>
  <r>
    <d v="2017-08-19T00:00:00"/>
    <s v="August"/>
    <s v="Sonia Cooley"/>
    <x v="1"/>
    <x v="0"/>
    <s v="Binders"/>
    <s v="Binder Posts"/>
    <n v="2.2999999999999998"/>
    <n v="2"/>
    <n v="-3.9"/>
    <m/>
    <n v="-1.6956521739130437"/>
    <m/>
    <s v="Sonia"/>
    <s v="OKAY"/>
  </r>
  <r>
    <d v="2017-08-19T00:00:00"/>
    <s v="August"/>
    <s v="Doug O'Connell"/>
    <x v="32"/>
    <x v="0"/>
    <s v="Paper"/>
    <s v="Xerox 200"/>
    <n v="19.440000000000001"/>
    <n v="3"/>
    <n v="9.33"/>
    <m/>
    <n v="0.47993827160493824"/>
    <m/>
    <s v="Doug"/>
    <s v="OKAY"/>
  </r>
  <r>
    <d v="2017-08-19T00:00:00"/>
    <s v="August"/>
    <s v="Denny Ordway"/>
    <x v="27"/>
    <x v="0"/>
    <s v="Binders"/>
    <s v="Wilson Jones Elliptical Ring 3 1/2&quot; Capacity Binders, 800 sheets"/>
    <n v="102.72"/>
    <n v="3"/>
    <n v="37.24"/>
    <m/>
    <n v="0.36253894080996885"/>
    <m/>
    <s v="Denny"/>
    <s v="GREAT"/>
  </r>
  <r>
    <d v="2017-08-20T00:00:00"/>
    <s v="August"/>
    <s v="Gene McClure"/>
    <x v="3"/>
    <x v="0"/>
    <s v="Binders"/>
    <s v="GBC Recycled Regency Composition Covers"/>
    <n v="239.12"/>
    <n v="5"/>
    <n v="77.709999999999994"/>
    <m/>
    <n v="0.32498327199732346"/>
    <m/>
    <s v="Gene"/>
    <e v="#N/A"/>
  </r>
  <r>
    <d v="2017-08-20T00:00:00"/>
    <s v="August"/>
    <s v="Eleni McCrary"/>
    <x v="32"/>
    <x v="0"/>
    <s v="Storage"/>
    <s v="Neat Ideas Personal Hanging Folder Files, Black"/>
    <n v="40.29"/>
    <n v="3"/>
    <n v="10.48"/>
    <m/>
    <n v="0.26011417225117894"/>
    <m/>
    <s v="Eleni"/>
    <s v="OKAY"/>
  </r>
  <r>
    <d v="2017-08-20T00:00:00"/>
    <s v="August"/>
    <s v="Lisa Ryan"/>
    <x v="3"/>
    <x v="0"/>
    <s v="Supplies"/>
    <s v="Acme Kleencut Forged Steel Scissors"/>
    <n v="17.22"/>
    <n v="3"/>
    <n v="5.17"/>
    <m/>
    <n v="0.30023228803716612"/>
    <m/>
    <s v="Lisa"/>
    <s v="OKAY"/>
  </r>
  <r>
    <d v="2017-08-20T00:00:00"/>
    <s v="August"/>
    <s v="Lisa Ryan"/>
    <x v="3"/>
    <x v="0"/>
    <s v="Storage"/>
    <s v="Companion Letter/Legal File, Black"/>
    <n v="226.56"/>
    <n v="6"/>
    <n v="63.44"/>
    <m/>
    <n v="0.2800141242937853"/>
    <m/>
    <s v="Lisa"/>
    <s v="GREAT"/>
  </r>
  <r>
    <d v="2017-08-20T00:00:00"/>
    <s v="August"/>
    <s v="Lisa Ryan"/>
    <x v="3"/>
    <x v="2"/>
    <s v="Phones"/>
    <s v="Plantronics Encore H101 Dual EarpiecesÂ Headset"/>
    <n v="107.88"/>
    <n v="3"/>
    <n v="10.79"/>
    <m/>
    <n v="0.100018539117538"/>
    <m/>
    <s v="Lisa"/>
    <e v="#N/A"/>
  </r>
  <r>
    <d v="2017-08-20T00:00:00"/>
    <s v="August"/>
    <s v="Kean Thornton"/>
    <x v="3"/>
    <x v="0"/>
    <s v="Paper"/>
    <s v="Xerox 203"/>
    <n v="25.92"/>
    <n v="4"/>
    <n v="12.44"/>
    <m/>
    <n v="0.47993827160493824"/>
    <m/>
    <s v="Kean"/>
    <s v="OKAY"/>
  </r>
  <r>
    <d v="2017-08-20T00:00:00"/>
    <s v="August"/>
    <s v="Tonja Turnell"/>
    <x v="25"/>
    <x v="2"/>
    <s v="Phones"/>
    <s v="Plantronics Encore H101 Dual EarpiecesÂ Headset"/>
    <n v="35.96"/>
    <n v="1"/>
    <n v="3.6"/>
    <m/>
    <n v="0.10011123470522804"/>
    <m/>
    <s v="Tonja"/>
    <s v="OKAY"/>
  </r>
  <r>
    <d v="2017-08-21T00:00:00"/>
    <s v="August"/>
    <s v="Natalie Fritzler"/>
    <x v="29"/>
    <x v="1"/>
    <s v="Chairs"/>
    <s v="Hon Multipurpose Stacking Arm Chairs"/>
    <n v="866.4"/>
    <n v="4"/>
    <n v="225.26"/>
    <m/>
    <n v="0.25999538319482918"/>
    <m/>
    <s v="Natalie"/>
    <s v="GOOD"/>
  </r>
  <r>
    <d v="2017-08-21T00:00:00"/>
    <s v="August"/>
    <s v="Greg Tran"/>
    <x v="28"/>
    <x v="0"/>
    <s v="Fasteners"/>
    <s v="Advantus Plastic Paper Clips"/>
    <n v="35"/>
    <n v="7"/>
    <n v="16.8"/>
    <m/>
    <n v="0.48000000000000004"/>
    <m/>
    <s v="Greg"/>
    <s v="OKAY"/>
  </r>
  <r>
    <d v="2017-08-21T00:00:00"/>
    <s v="August"/>
    <s v="Greg Tran"/>
    <x v="28"/>
    <x v="0"/>
    <s v="Supplies"/>
    <s v="Acme Forged Steel Scissors with Black Enamel Handles"/>
    <n v="37.24"/>
    <n v="4"/>
    <n v="10.8"/>
    <m/>
    <n v="0.29001074113856068"/>
    <m/>
    <s v="Greg"/>
    <s v="OKAY"/>
  </r>
  <r>
    <d v="2017-08-21T00:00:00"/>
    <s v="August"/>
    <s v="Greg Tran"/>
    <x v="28"/>
    <x v="0"/>
    <s v="Envelopes"/>
    <s v="Security-Tint Envelopes"/>
    <n v="15.28"/>
    <n v="2"/>
    <n v="7.49"/>
    <m/>
    <n v="0.49018324607329844"/>
    <m/>
    <s v="Greg"/>
    <s v="OKAY"/>
  </r>
  <r>
    <d v="2017-08-21T00:00:00"/>
    <s v="August"/>
    <s v="Patrick Ryan"/>
    <x v="3"/>
    <x v="0"/>
    <s v="Art"/>
    <s v="Newell 336"/>
    <n v="17.12"/>
    <n v="4"/>
    <n v="4.96"/>
    <m/>
    <n v="0.28971962616822428"/>
    <m/>
    <s v="Patrick"/>
    <s v="OKAY"/>
  </r>
  <r>
    <d v="2017-08-21T00:00:00"/>
    <s v="August"/>
    <s v="Patrick Ryan"/>
    <x v="3"/>
    <x v="2"/>
    <s v="Phones"/>
    <s v="Cisco 8x8 Inc. 6753i IP Business Phone System"/>
    <n v="431.97"/>
    <n v="4"/>
    <n v="37.799999999999997"/>
    <m/>
    <n v="8.7506076810889635E-2"/>
    <m/>
    <s v="Patrick"/>
    <s v="GREAT"/>
  </r>
  <r>
    <d v="2017-08-21T00:00:00"/>
    <s v="August"/>
    <s v="Patrick Ryan"/>
    <x v="3"/>
    <x v="1"/>
    <s v="Furnishings"/>
    <s v="Tenex Chairmats For Use with Hard Floors"/>
    <n v="129.91999999999999"/>
    <n v="4"/>
    <n v="10.39"/>
    <m/>
    <n v="7.99722906403941E-2"/>
    <m/>
    <s v="Patrick"/>
    <s v="GREAT"/>
  </r>
  <r>
    <d v="2017-08-21T00:00:00"/>
    <s v="August"/>
    <s v="Patrick Ryan"/>
    <x v="3"/>
    <x v="1"/>
    <s v="Tables"/>
    <s v="Chromcraft Rectangular Conference Tables"/>
    <n v="568.73"/>
    <n v="3"/>
    <n v="28.44"/>
    <m/>
    <n v="5.000615406256044E-2"/>
    <m/>
    <s v="Patrick"/>
    <s v="GOOD"/>
  </r>
  <r>
    <d v="2017-08-21T00:00:00"/>
    <s v="August"/>
    <s v="Patrick Ryan"/>
    <x v="3"/>
    <x v="0"/>
    <s v="Binders"/>
    <s v="Acco Flexible ACCOHIDE Square Ring Data Binder, Dark Blue, 11 1/2&quot; X 14&quot; 7/8&quot;"/>
    <n v="117.14"/>
    <n v="9"/>
    <n v="42.46"/>
    <m/>
    <n v="0.36247225542086392"/>
    <m/>
    <s v="Patrick"/>
    <s v="GREAT"/>
  </r>
  <r>
    <d v="2017-08-21T00:00:00"/>
    <s v="August"/>
    <s v="Patrick Ryan"/>
    <x v="3"/>
    <x v="0"/>
    <s v="Appliances"/>
    <s v="Fellowes Command Center 5-outlet power strip"/>
    <n v="203.52"/>
    <n v="3"/>
    <n v="54.95"/>
    <m/>
    <n v="0.26999803459119498"/>
    <m/>
    <s v="Patrick"/>
    <e v="#N/A"/>
  </r>
  <r>
    <d v="2017-08-21T00:00:00"/>
    <s v="August"/>
    <s v="Patrick Ryan"/>
    <x v="3"/>
    <x v="0"/>
    <s v="Labels"/>
    <s v="Avery Address/Shipping Labels for Typewriters, 4&quot; x 2&quot;"/>
    <n v="51.75"/>
    <n v="5"/>
    <n v="24.84"/>
    <m/>
    <n v="0.48"/>
    <m/>
    <s v="Patrick"/>
    <s v="OKAY"/>
  </r>
  <r>
    <d v="2017-08-21T00:00:00"/>
    <s v="August"/>
    <s v="Tracy Hopkins"/>
    <x v="36"/>
    <x v="0"/>
    <s v="Paper"/>
    <s v="Xerox 1888"/>
    <n v="277.39999999999998"/>
    <n v="5"/>
    <n v="133.15"/>
    <m/>
    <n v="0.47999279019466479"/>
    <m/>
    <s v="Tracy"/>
    <e v="#N/A"/>
  </r>
  <r>
    <d v="2017-08-21T00:00:00"/>
    <s v="August"/>
    <s v="Tracy Hopkins"/>
    <x v="36"/>
    <x v="1"/>
    <s v="Furnishings"/>
    <s v="DAX Executive Solid Wood Document Frame, Desktop or Hang, Mahogany, 5 x 7"/>
    <n v="25.16"/>
    <n v="2"/>
    <n v="8.5500000000000007"/>
    <m/>
    <n v="0.33982511923688397"/>
    <m/>
    <s v="Tracy"/>
    <s v="OKAY"/>
  </r>
  <r>
    <d v="2017-08-21T00:00:00"/>
    <s v="August"/>
    <s v="Tracy Hopkins"/>
    <x v="36"/>
    <x v="1"/>
    <s v="Furnishings"/>
    <s v="Seth Thomas 12&quot; Clock w/ Goldtone Case"/>
    <n v="91.92"/>
    <n v="4"/>
    <n v="31.25"/>
    <m/>
    <n v="0.33996953872932983"/>
    <m/>
    <s v="Tracy"/>
    <s v="OKAY"/>
  </r>
  <r>
    <d v="2017-08-21T00:00:00"/>
    <s v="August"/>
    <s v="Dionis Lloyd"/>
    <x v="12"/>
    <x v="0"/>
    <s v="Paper"/>
    <s v="Xerox 1941"/>
    <n v="83.88"/>
    <n v="1"/>
    <n v="29.36"/>
    <m/>
    <n v="0.35002384358607536"/>
    <m/>
    <s v="Dionis"/>
    <s v="OKAY"/>
  </r>
  <r>
    <d v="2017-08-21T00:00:00"/>
    <s v="August"/>
    <s v="Candace McMahon"/>
    <x v="22"/>
    <x v="1"/>
    <s v="Chairs"/>
    <s v="Padded Folding Chairs, Black, 4/Carton"/>
    <n v="388.7"/>
    <n v="6"/>
    <n v="38.869999999999997"/>
    <m/>
    <n v="9.9999999999999992E-2"/>
    <m/>
    <s v="Candace"/>
    <s v="GREAT"/>
  </r>
  <r>
    <d v="2017-08-21T00:00:00"/>
    <s v="August"/>
    <s v="Candace McMahon"/>
    <x v="22"/>
    <x v="0"/>
    <s v="Storage"/>
    <s v="Fellowes Stor/Drawer Steel Plus Storage Drawers"/>
    <n v="572.58000000000004"/>
    <n v="6"/>
    <n v="34.35"/>
    <m/>
    <n v="5.9991616891962696E-2"/>
    <m/>
    <s v="Candace"/>
    <s v="GOOD"/>
  </r>
  <r>
    <d v="2017-08-21T00:00:00"/>
    <s v="August"/>
    <s v="Candace McMahon"/>
    <x v="22"/>
    <x v="2"/>
    <s v="Accessories"/>
    <s v="Kensington K72356US Mouse-in-a-Box USB Desktop Mouse"/>
    <n v="33.18"/>
    <n v="2"/>
    <n v="11.61"/>
    <m/>
    <n v="0.34990958408679929"/>
    <m/>
    <s v="Candace"/>
    <s v="OKAY"/>
  </r>
  <r>
    <d v="2017-08-21T00:00:00"/>
    <s v="August"/>
    <s v="Pete Kriz"/>
    <x v="20"/>
    <x v="0"/>
    <s v="Binders"/>
    <s v="Avery Metallic Poly Binders"/>
    <n v="32.090000000000003"/>
    <n v="7"/>
    <n v="11.23"/>
    <m/>
    <n v="0.3499532564661888"/>
    <m/>
    <s v="Pete"/>
    <s v="OKAY"/>
  </r>
  <r>
    <d v="2017-08-21T00:00:00"/>
    <s v="August"/>
    <s v="Pete Kriz"/>
    <x v="20"/>
    <x v="0"/>
    <s v="Binders"/>
    <s v="GBC DocuBind TL300 Electric Binding System"/>
    <n v="4305.55"/>
    <n v="6"/>
    <n v="1453.12"/>
    <m/>
    <n v="0.33749927419261183"/>
    <m/>
    <s v="Pete"/>
    <s v="GOOD"/>
  </r>
  <r>
    <d v="2017-08-21T00:00:00"/>
    <s v="August"/>
    <s v="Sung Chung"/>
    <x v="26"/>
    <x v="0"/>
    <s v="Storage"/>
    <s v="Recycled Data-Pak for Archival Bound Computer Printouts, 12-1/2 x 12-1/2 x 16"/>
    <n v="237.1"/>
    <n v="3"/>
    <n v="20.75"/>
    <m/>
    <n v="8.7515816111345429E-2"/>
    <m/>
    <s v="Sung"/>
    <e v="#N/A"/>
  </r>
  <r>
    <d v="2017-08-21T00:00:00"/>
    <s v="August"/>
    <s v="Sung Chung"/>
    <x v="26"/>
    <x v="1"/>
    <s v="Furnishings"/>
    <s v="DAX Charcoal/Nickel-Tone Document Frame, 5 x 7"/>
    <n v="22.75"/>
    <n v="3"/>
    <n v="7.11"/>
    <m/>
    <n v="0.31252747252747254"/>
    <m/>
    <s v="Sung"/>
    <s v="OKAY"/>
  </r>
  <r>
    <d v="2017-08-21T00:00:00"/>
    <s v="August"/>
    <s v="Sung Chung"/>
    <x v="26"/>
    <x v="0"/>
    <s v="Paper"/>
    <s v="Southworth 25% Cotton Antique Laid Paper &amp; Envelopes"/>
    <n v="6.67"/>
    <n v="1"/>
    <n v="2.09"/>
    <m/>
    <n v="0.31334332833583206"/>
    <m/>
    <s v="Sung"/>
    <s v="OKAY"/>
  </r>
  <r>
    <d v="2017-08-22T00:00:00"/>
    <s v="August"/>
    <s v="Tony Molinari"/>
    <x v="3"/>
    <x v="1"/>
    <s v="Tables"/>
    <s v="Hon Racetrack Conference Tables"/>
    <n v="210.01"/>
    <n v="1"/>
    <n v="2.63"/>
    <m/>
    <n v="1.2523213180324747E-2"/>
    <m/>
    <s v="Tony"/>
    <s v="GREAT"/>
  </r>
  <r>
    <d v="2017-08-22T00:00:00"/>
    <s v="August"/>
    <s v="Dean percer"/>
    <x v="2"/>
    <x v="1"/>
    <s v="Tables"/>
    <s v="Bevis Boat-Shaped Conference Table"/>
    <n v="314.52999999999997"/>
    <n v="2"/>
    <n v="-83.88"/>
    <m/>
    <n v="-0.26668362318379807"/>
    <m/>
    <s v="Dean"/>
    <s v="GREAT"/>
  </r>
  <r>
    <d v="2017-08-23T00:00:00"/>
    <s v="August"/>
    <s v="Patrick O'Brill"/>
    <x v="16"/>
    <x v="2"/>
    <s v="Phones"/>
    <s v="Samsung Galaxy Mega 6.3"/>
    <n v="4367.8999999999996"/>
    <n v="13"/>
    <n v="327.58999999999997"/>
    <m/>
    <n v="7.4999427642574237E-2"/>
    <m/>
    <s v="Patrick"/>
    <s v="GOOD"/>
  </r>
  <r>
    <d v="2017-08-23T00:00:00"/>
    <s v="August"/>
    <s v="Patrick O'Brill"/>
    <x v="16"/>
    <x v="0"/>
    <s v="Paper"/>
    <s v="IBM Multi-Purpose Copy Paper, 8 1/2 x 11&quot;, Case"/>
    <n v="49.57"/>
    <n v="2"/>
    <n v="15.49"/>
    <m/>
    <n v="0.31248739156748034"/>
    <m/>
    <s v="Patrick"/>
    <s v="OKAY"/>
  </r>
  <r>
    <d v="2017-08-23T00:00:00"/>
    <s v="August"/>
    <s v="Patrick O'Brill"/>
    <x v="16"/>
    <x v="0"/>
    <s v="Appliances"/>
    <s v="Fellowes 8 Outlet Superior Workstation Surge Protector w/o Phone/Fax/Modem Protection"/>
    <n v="161.38"/>
    <n v="6"/>
    <n v="12.1"/>
    <m/>
    <n v="7.4978312058495478E-2"/>
    <m/>
    <s v="Patrick"/>
    <e v="#N/A"/>
  </r>
  <r>
    <d v="2017-08-23T00:00:00"/>
    <s v="August"/>
    <s v="Patrick O'Brill"/>
    <x v="16"/>
    <x v="1"/>
    <s v="Furnishings"/>
    <s v="Eldon Regeneration Recycled Desk Accessories, Smoke"/>
    <n v="2.78"/>
    <n v="2"/>
    <n v="0.42"/>
    <m/>
    <n v="0.15107913669064749"/>
    <m/>
    <s v="Patrick"/>
    <s v="OKAY"/>
  </r>
  <r>
    <d v="2017-08-23T00:00:00"/>
    <s v="August"/>
    <s v="Patrick O'Brill"/>
    <x v="16"/>
    <x v="0"/>
    <s v="Paper"/>
    <s v="Ampad Evidence Wirebond Steno Books, 6&quot; x 9&quot;"/>
    <n v="8.7200000000000006"/>
    <n v="5"/>
    <n v="2.94"/>
    <m/>
    <n v="0.33715596330275227"/>
    <m/>
    <s v="Patrick"/>
    <s v="OKAY"/>
  </r>
  <r>
    <d v="2017-08-24T00:00:00"/>
    <s v="August"/>
    <s v="Alan Haines"/>
    <x v="20"/>
    <x v="0"/>
    <s v="Binders"/>
    <s v="DXL Angle-View Binders with Locking Rings by Samsill"/>
    <n v="24.67"/>
    <n v="4"/>
    <n v="7.71"/>
    <m/>
    <n v="0.31252533441426833"/>
    <m/>
    <s v="Alan"/>
    <s v="OKAY"/>
  </r>
  <r>
    <d v="2017-08-24T00:00:00"/>
    <s v="August"/>
    <s v="Alan Haines"/>
    <x v="20"/>
    <x v="0"/>
    <s v="Binders"/>
    <s v="Acco Translucent Poly Ring Binders"/>
    <n v="3.74"/>
    <n v="1"/>
    <n v="1.31"/>
    <m/>
    <n v="0.3502673796791444"/>
    <m/>
    <s v="Alan"/>
    <s v="OKAY"/>
  </r>
  <r>
    <d v="2017-08-24T00:00:00"/>
    <s v="August"/>
    <s v="Darrin Martin"/>
    <x v="10"/>
    <x v="0"/>
    <s v="Appliances"/>
    <s v="Avanti 1.7 Cu. Ft. Refrigerator"/>
    <n v="646.27"/>
    <n v="8"/>
    <n v="64.63"/>
    <m/>
    <n v="0.10000464202268401"/>
    <m/>
    <s v="Darrin"/>
    <s v="GOOD"/>
  </r>
  <r>
    <d v="2017-08-24T00:00:00"/>
    <s v="August"/>
    <s v="Darrin Martin"/>
    <x v="10"/>
    <x v="0"/>
    <s v="Paper"/>
    <s v="Xerox 1966"/>
    <n v="10.37"/>
    <n v="2"/>
    <n v="3.76"/>
    <m/>
    <n v="0.36258437801350046"/>
    <m/>
    <s v="Darrin"/>
    <s v="OKAY"/>
  </r>
  <r>
    <d v="2017-08-25T00:00:00"/>
    <s v="August"/>
    <s v="Guy Armstrong"/>
    <x v="25"/>
    <x v="0"/>
    <s v="Paper"/>
    <s v="Xerox 1910"/>
    <n v="192.16"/>
    <n v="5"/>
    <n v="67.260000000000005"/>
    <m/>
    <n v="0.35002081598667778"/>
    <m/>
    <s v="Guy"/>
    <e v="#N/A"/>
  </r>
  <r>
    <d v="2017-08-25T00:00:00"/>
    <s v="August"/>
    <s v="Don Weiss"/>
    <x v="15"/>
    <x v="0"/>
    <s v="Art"/>
    <s v="Zebra Zazzle Fluorescent Highlighters"/>
    <n v="9.73"/>
    <n v="2"/>
    <n v="1.7"/>
    <m/>
    <n v="0.17471736896197326"/>
    <m/>
    <s v="Don"/>
    <s v="OKAY"/>
  </r>
  <r>
    <d v="2017-08-25T00:00:00"/>
    <s v="August"/>
    <s v="Don Weiss"/>
    <x v="15"/>
    <x v="0"/>
    <s v="Paper"/>
    <s v="Xerox 199"/>
    <n v="3.42"/>
    <n v="1"/>
    <n v="1.07"/>
    <m/>
    <n v="0.3128654970760234"/>
    <m/>
    <s v="Don"/>
    <s v="OKAY"/>
  </r>
  <r>
    <d v="2017-08-25T00:00:00"/>
    <s v="August"/>
    <s v="Joe Elijah"/>
    <x v="10"/>
    <x v="0"/>
    <s v="Storage"/>
    <s v="Letter/Legal File Tote with Clear Snap-On Lid, Black Granite"/>
    <n v="25.7"/>
    <n v="2"/>
    <n v="1.93"/>
    <m/>
    <n v="7.5097276264591437E-2"/>
    <m/>
    <s v="Joe"/>
    <s v="OKAY"/>
  </r>
  <r>
    <d v="2017-08-25T00:00:00"/>
    <s v="August"/>
    <s v="Seth Vernon"/>
    <x v="2"/>
    <x v="1"/>
    <s v="Bookcases"/>
    <s v="Bush Somerset Collection Bookcase"/>
    <n v="130.97999999999999"/>
    <n v="2"/>
    <n v="-89.07"/>
    <m/>
    <n v="-0.68002748511223088"/>
    <m/>
    <s v="Seth"/>
    <e v="#N/A"/>
  </r>
  <r>
    <d v="2017-08-26T00:00:00"/>
    <s v="August"/>
    <s v="Steve Carroll"/>
    <x v="4"/>
    <x v="2"/>
    <s v="Accessories"/>
    <s v="Sony 64GB Class 10 Micro SDHC R40 Memory Card"/>
    <n v="71.98"/>
    <n v="2"/>
    <n v="15.12"/>
    <m/>
    <n v="0.21005834954153929"/>
    <m/>
    <s v="Steve"/>
    <s v="OKAY"/>
  </r>
  <r>
    <d v="2017-08-26T00:00:00"/>
    <s v="August"/>
    <s v="Darren Powers"/>
    <x v="1"/>
    <x v="1"/>
    <s v="Furnishings"/>
    <s v="Seth Thomas 16&quot; Steel Case Clock"/>
    <n v="64.959999999999994"/>
    <n v="5"/>
    <n v="-43.85"/>
    <m/>
    <n v="-0.67503078817733997"/>
    <m/>
    <s v="Darren"/>
    <s v="OKAY"/>
  </r>
  <r>
    <d v="2017-08-26T00:00:00"/>
    <s v="August"/>
    <s v="Heather Jas"/>
    <x v="14"/>
    <x v="0"/>
    <s v="Storage"/>
    <s v="Neat Ideas Personal Hanging Folder Files, Black"/>
    <n v="53.72"/>
    <n v="4"/>
    <n v="13.97"/>
    <m/>
    <n v="0.26005212211466866"/>
    <m/>
    <s v="Heather"/>
    <s v="OKAY"/>
  </r>
  <r>
    <d v="2017-08-27T00:00:00"/>
    <s v="August"/>
    <s v="Allen Rosenblatt"/>
    <x v="32"/>
    <x v="1"/>
    <s v="Tables"/>
    <s v="Office Impressions End Table, 20-1/2&quot;H x 24&quot;W x 20&quot;D"/>
    <n v="1488.42"/>
    <n v="7"/>
    <n v="-297.68"/>
    <m/>
    <n v="-0.19999731258650111"/>
    <m/>
    <s v="Allen"/>
    <s v="GOOD"/>
  </r>
  <r>
    <d v="2017-08-27T00:00:00"/>
    <s v="August"/>
    <s v="Mathew Reese"/>
    <x v="20"/>
    <x v="0"/>
    <s v="Storage"/>
    <s v="Iris Project Case"/>
    <n v="63.84"/>
    <n v="8"/>
    <n v="16.600000000000001"/>
    <m/>
    <n v="0.2600250626566416"/>
    <m/>
    <s v="Mathew"/>
    <s v="OKAY"/>
  </r>
  <r>
    <d v="2017-08-27T00:00:00"/>
    <s v="August"/>
    <s v="Mathew Reese"/>
    <x v="20"/>
    <x v="2"/>
    <s v="Phones"/>
    <s v="GE 30522EE2"/>
    <n v="347.97"/>
    <n v="3"/>
    <n v="100.91"/>
    <m/>
    <n v="0.28999626404575102"/>
    <m/>
    <s v="Mathew"/>
    <e v="#N/A"/>
  </r>
  <r>
    <d v="2017-08-27T00:00:00"/>
    <s v="August"/>
    <s v="Mathew Reese"/>
    <x v="20"/>
    <x v="0"/>
    <s v="Binders"/>
    <s v="DXL Angle-View Binders with Locking Rings by Samsill"/>
    <n v="37.01"/>
    <n v="6"/>
    <n v="11.57"/>
    <m/>
    <n v="0.31261821129424483"/>
    <m/>
    <s v="Mathew"/>
    <s v="OKAY"/>
  </r>
  <r>
    <d v="2017-08-27T00:00:00"/>
    <s v="August"/>
    <s v="Sanjit Engle"/>
    <x v="0"/>
    <x v="0"/>
    <s v="Art"/>
    <s v="Eberhard Faber 3 1/2&quot; Golf Pencils"/>
    <n v="5.95"/>
    <n v="1"/>
    <n v="0.37"/>
    <m/>
    <n v="6.2184873949579826E-2"/>
    <m/>
    <s v="Sanjit"/>
    <s v="OKAY"/>
  </r>
  <r>
    <d v="2017-08-27T00:00:00"/>
    <s v="August"/>
    <s v="Stefania Perrino"/>
    <x v="16"/>
    <x v="0"/>
    <s v="Envelopes"/>
    <s v="Convenience Packs of Business Envelopes"/>
    <n v="2.9"/>
    <n v="1"/>
    <n v="0.98"/>
    <m/>
    <n v="0.33793103448275863"/>
    <m/>
    <s v="Stefania"/>
    <s v="OKAY"/>
  </r>
  <r>
    <d v="2017-08-27T00:00:00"/>
    <s v="August"/>
    <s v="Dan Reichenbach"/>
    <x v="3"/>
    <x v="1"/>
    <s v="Furnishings"/>
    <s v="GE 48&quot; Fluorescent Tube, Cool White Energy Saver, 34 Watts, 30/Box"/>
    <n v="198.46"/>
    <n v="2"/>
    <n v="99.23"/>
    <m/>
    <n v="0.5"/>
    <m/>
    <s v="Dan"/>
    <s v="GREAT"/>
  </r>
  <r>
    <d v="2017-08-27T00:00:00"/>
    <s v="August"/>
    <s v="Dan Reichenbach"/>
    <x v="3"/>
    <x v="0"/>
    <s v="Appliances"/>
    <s v="APC 7 Outlet Network SurgeArrest Surge Protector"/>
    <n v="321.92"/>
    <n v="4"/>
    <n v="96.58"/>
    <m/>
    <n v="0.3000124254473161"/>
    <m/>
    <s v="Dan"/>
    <s v="GREAT"/>
  </r>
  <r>
    <d v="2017-08-27T00:00:00"/>
    <s v="August"/>
    <s v="Dan Reichenbach"/>
    <x v="3"/>
    <x v="2"/>
    <s v="Copiers"/>
    <s v="Sharp 1540cs Digital Laser Copier"/>
    <n v="879.98"/>
    <n v="2"/>
    <n v="329.99"/>
    <m/>
    <n v="0.37499715902634151"/>
    <m/>
    <s v="Dan"/>
    <s v="GOOD"/>
  </r>
  <r>
    <d v="2017-08-27T00:00:00"/>
    <s v="August"/>
    <s v="Dan Reichenbach"/>
    <x v="3"/>
    <x v="0"/>
    <s v="Supplies"/>
    <s v="Acme Preferred Stainless Steel Scissors"/>
    <n v="28.4"/>
    <n v="5"/>
    <n v="8.24"/>
    <m/>
    <n v="0.29014084507042254"/>
    <m/>
    <s v="Dan"/>
    <s v="OKAY"/>
  </r>
  <r>
    <d v="2017-08-27T00:00:00"/>
    <s v="August"/>
    <s v="Dan Reichenbach"/>
    <x v="3"/>
    <x v="1"/>
    <s v="Chairs"/>
    <s v="Bevis Steel Folding Chairs"/>
    <n v="230.28"/>
    <n v="3"/>
    <n v="23.03"/>
    <m/>
    <n v="0.10000868507903422"/>
    <m/>
    <s v="Dan"/>
    <s v="GREAT"/>
  </r>
  <r>
    <d v="2017-08-27T00:00:00"/>
    <s v="August"/>
    <s v="Dan Reichenbach"/>
    <x v="3"/>
    <x v="0"/>
    <s v="Paper"/>
    <s v="White Computer Printout Paper by Universal"/>
    <n v="116.28"/>
    <n v="3"/>
    <n v="56.98"/>
    <m/>
    <n v="0.49002407980736151"/>
    <m/>
    <s v="Dan"/>
    <s v="GREAT"/>
  </r>
  <r>
    <d v="2017-08-27T00:00:00"/>
    <s v="August"/>
    <s v="Dan Reichenbach"/>
    <x v="3"/>
    <x v="0"/>
    <s v="Binders"/>
    <s v="GBC DocuBind 300 Electric Binding Machine"/>
    <n v="841.57"/>
    <n v="2"/>
    <n v="294.55"/>
    <m/>
    <n v="0.35000059412764239"/>
    <m/>
    <s v="Dan"/>
    <s v="GOOD"/>
  </r>
  <r>
    <d v="2017-08-27T00:00:00"/>
    <s v="August"/>
    <s v="Dan Reichenbach"/>
    <x v="3"/>
    <x v="0"/>
    <s v="Storage"/>
    <s v="Sensible Storage WireTech Storage Systems"/>
    <n v="354.9"/>
    <n v="5"/>
    <n v="17.75"/>
    <m/>
    <n v="5.0014088475626939E-2"/>
    <m/>
    <s v="Dan"/>
    <e v="#N/A"/>
  </r>
  <r>
    <d v="2017-08-27T00:00:00"/>
    <s v="August"/>
    <s v="Dana Kaydos"/>
    <x v="15"/>
    <x v="0"/>
    <s v="Paper"/>
    <s v="Xerox 217"/>
    <n v="5.18"/>
    <n v="1"/>
    <n v="1.81"/>
    <m/>
    <n v="0.34942084942084944"/>
    <m/>
    <s v="Dana"/>
    <s v="OKAY"/>
  </r>
  <r>
    <d v="2017-08-27T00:00:00"/>
    <s v="August"/>
    <s v="Shui Tom"/>
    <x v="16"/>
    <x v="0"/>
    <s v="Appliances"/>
    <s v="Hoover Portapower Portable Vacuum"/>
    <n v="14.34"/>
    <n v="4"/>
    <n v="0.9"/>
    <m/>
    <n v="6.2761506276150625E-2"/>
    <m/>
    <s v="Shui"/>
    <s v="OKAY"/>
  </r>
  <r>
    <d v="2017-08-27T00:00:00"/>
    <s v="August"/>
    <s v="Ben Peterman"/>
    <x v="2"/>
    <x v="0"/>
    <s v="Paper"/>
    <s v="Xerox 1981"/>
    <n v="12.67"/>
    <n v="3"/>
    <n v="3.96"/>
    <m/>
    <n v="0.31254932912391475"/>
    <m/>
    <s v="Ben"/>
    <s v="OKAY"/>
  </r>
  <r>
    <d v="2017-08-27T00:00:00"/>
    <s v="August"/>
    <s v="Ben Peterman"/>
    <x v="2"/>
    <x v="2"/>
    <s v="Accessories"/>
    <s v="Logitech Wireless Headset h800"/>
    <n v="1119.8900000000001"/>
    <n v="14"/>
    <n v="209.98"/>
    <m/>
    <n v="0.18750055809052671"/>
    <m/>
    <s v="Ben"/>
    <s v="GOOD"/>
  </r>
  <r>
    <d v="2017-08-27T00:00:00"/>
    <s v="August"/>
    <s v="Sarah Foster"/>
    <x v="12"/>
    <x v="1"/>
    <s v="Furnishings"/>
    <s v="Flat Face Poster Frame"/>
    <n v="120.58"/>
    <n v="8"/>
    <n v="33.159999999999997"/>
    <m/>
    <n v="0.27500414662464751"/>
    <m/>
    <s v="Sarah"/>
    <e v="#N/A"/>
  </r>
  <r>
    <d v="2017-08-28T00:00:00"/>
    <s v="August"/>
    <s v="Kristina Nunn"/>
    <x v="22"/>
    <x v="2"/>
    <s v="Phones"/>
    <s v="Anker 24W Portable Micro USB Car Charger"/>
    <n v="35.17"/>
    <n v="4"/>
    <n v="11.43"/>
    <m/>
    <n v="0.32499289166903611"/>
    <m/>
    <s v="Kristina"/>
    <s v="OKAY"/>
  </r>
  <r>
    <d v="2017-08-28T00:00:00"/>
    <s v="August"/>
    <s v="Kristina Nunn"/>
    <x v="22"/>
    <x v="1"/>
    <s v="Tables"/>
    <s v="Hon Practical Foundations 30 x 60 Training Table, Light Gray/Charcoal"/>
    <n v="1137.75"/>
    <n v="5"/>
    <n v="250.31"/>
    <m/>
    <n v="0.22000439463854099"/>
    <m/>
    <s v="Kristina"/>
    <s v="GOOD"/>
  </r>
  <r>
    <d v="2017-08-28T00:00:00"/>
    <s v="August"/>
    <s v="Kristina Nunn"/>
    <x v="22"/>
    <x v="0"/>
    <s v="Binders"/>
    <s v="GBC Standard Therm-A-Bind Covers"/>
    <n v="99.68"/>
    <n v="5"/>
    <n v="32.4"/>
    <m/>
    <n v="0.3250401284109149"/>
    <m/>
    <s v="Kristina"/>
    <s v="OKAY"/>
  </r>
  <r>
    <d v="2017-08-28T00:00:00"/>
    <s v="August"/>
    <s v="Kristina Nunn"/>
    <x v="22"/>
    <x v="0"/>
    <s v="Art"/>
    <s v="Newell 344"/>
    <n v="5.56"/>
    <n v="2"/>
    <n v="1.45"/>
    <m/>
    <n v="0.26079136690647481"/>
    <m/>
    <s v="Kristina"/>
    <s v="OKAY"/>
  </r>
  <r>
    <d v="2017-08-28T00:00:00"/>
    <s v="August"/>
    <s v="Sean Christensen"/>
    <x v="1"/>
    <x v="0"/>
    <s v="Paper"/>
    <s v="Xerox 4200 Series MultiUse Premium Copy Paper (20Lb. and 84 Bright)"/>
    <n v="25.34"/>
    <n v="6"/>
    <n v="7.92"/>
    <m/>
    <n v="0.31254932912391475"/>
    <m/>
    <s v="Sean"/>
    <s v="OKAY"/>
  </r>
  <r>
    <d v="2017-08-28T00:00:00"/>
    <s v="August"/>
    <s v="Sean Christensen"/>
    <x v="1"/>
    <x v="0"/>
    <s v="Paper"/>
    <s v="HP Office Paper (20Lb. and 87 Bright)"/>
    <n v="26.72"/>
    <n v="5"/>
    <n v="9.35"/>
    <m/>
    <n v="0.34992514970059879"/>
    <m/>
    <s v="Sean"/>
    <s v="OKAY"/>
  </r>
  <r>
    <d v="2017-08-28T00:00:00"/>
    <s v="August"/>
    <s v="Matthew Grinstein"/>
    <x v="21"/>
    <x v="0"/>
    <s v="Supplies"/>
    <s v="Acme Stainless Steel Office Snips"/>
    <n v="21.81"/>
    <n v="3"/>
    <n v="5.89"/>
    <m/>
    <n v="0.27005960568546539"/>
    <m/>
    <s v="Matthew"/>
    <s v="OKAY"/>
  </r>
  <r>
    <d v="2017-08-28T00:00:00"/>
    <s v="August"/>
    <s v="Matthew Grinstein"/>
    <x v="21"/>
    <x v="0"/>
    <s v="Appliances"/>
    <s v="Acco 6 Outlet Guardian Premium Plus Surge Suppressor"/>
    <n v="91.6"/>
    <n v="5"/>
    <n v="26.56"/>
    <m/>
    <n v="0.28995633187772923"/>
    <m/>
    <s v="Matthew"/>
    <s v="OKAY"/>
  </r>
  <r>
    <d v="2017-08-29T00:00:00"/>
    <s v="August"/>
    <s v="Cathy Prescott"/>
    <x v="1"/>
    <x v="0"/>
    <s v="Labels"/>
    <s v="Avery 505"/>
    <n v="47.36"/>
    <n v="4"/>
    <n v="17.760000000000002"/>
    <m/>
    <n v="0.37500000000000006"/>
    <m/>
    <s v="Cathy"/>
    <s v="OKAY"/>
  </r>
  <r>
    <d v="2017-08-29T00:00:00"/>
    <s v="August"/>
    <s v="Cathy Prescott"/>
    <x v="1"/>
    <x v="0"/>
    <s v="Storage"/>
    <s v="Advantus Rolling Storage Box"/>
    <n v="27.44"/>
    <n v="2"/>
    <n v="2.4"/>
    <m/>
    <n v="8.7463556851311949E-2"/>
    <m/>
    <s v="Cathy"/>
    <s v="OKAY"/>
  </r>
  <r>
    <d v="2017-08-29T00:00:00"/>
    <s v="August"/>
    <s v="Cathy Prescott"/>
    <x v="1"/>
    <x v="0"/>
    <s v="Binders"/>
    <s v="Wilson Jones Easy Flow II Sheet Lifters"/>
    <n v="3.24"/>
    <n v="9"/>
    <n v="-5.18"/>
    <m/>
    <n v="-1.5987654320987652"/>
    <m/>
    <s v="Cathy"/>
    <s v="OKAY"/>
  </r>
  <r>
    <d v="2017-08-29T00:00:00"/>
    <s v="August"/>
    <s v="Michael Dominguez"/>
    <x v="2"/>
    <x v="0"/>
    <s v="Art"/>
    <s v="Newell 323"/>
    <n v="9.41"/>
    <n v="7"/>
    <n v="0.71"/>
    <m/>
    <n v="7.5451647183846962E-2"/>
    <m/>
    <s v="Michael"/>
    <s v="OKAY"/>
  </r>
  <r>
    <d v="2017-08-29T00:00:00"/>
    <s v="August"/>
    <s v="Rick Wilson"/>
    <x v="3"/>
    <x v="1"/>
    <s v="Furnishings"/>
    <s v="Electrix Fluorescent Magnifier Lamps &amp; Weighted Base"/>
    <n v="148.02000000000001"/>
    <n v="3"/>
    <n v="41.45"/>
    <m/>
    <n v="0.28002972571274154"/>
    <m/>
    <s v="Rick"/>
    <e v="#N/A"/>
  </r>
  <r>
    <d v="2017-08-31T00:00:00"/>
    <s v="August"/>
    <s v="Jeremy Farry"/>
    <x v="12"/>
    <x v="0"/>
    <s v="Storage"/>
    <s v="Neat Ideas Personal Hanging Folder Files, Black"/>
    <n v="10.74"/>
    <n v="1"/>
    <n v="0.81"/>
    <m/>
    <n v="7.5418994413407825E-2"/>
    <m/>
    <s v="Jeremy"/>
    <s v="OKAY"/>
  </r>
  <r>
    <d v="2017-08-31T00:00:00"/>
    <s v="August"/>
    <s v="Jeremy Farry"/>
    <x v="12"/>
    <x v="0"/>
    <s v="Fasteners"/>
    <s v="OIC Bulk Pack Metal Binder Clips"/>
    <n v="8.3800000000000008"/>
    <n v="3"/>
    <n v="2.72"/>
    <m/>
    <n v="0.32458233890214794"/>
    <m/>
    <s v="Jeremy"/>
    <s v="OKAY"/>
  </r>
  <r>
    <d v="2017-08-31T00:00:00"/>
    <s v="August"/>
    <s v="Rob Lucas"/>
    <x v="25"/>
    <x v="0"/>
    <s v="Paper"/>
    <s v="Xerox 1945"/>
    <n v="229.54"/>
    <n v="7"/>
    <n v="83.21"/>
    <m/>
    <n v="0.36250762394353925"/>
    <m/>
    <s v="Rob"/>
    <s v="GREAT"/>
  </r>
  <r>
    <d v="2017-08-31T00:00:00"/>
    <s v="August"/>
    <s v="Ashley Jarboe"/>
    <x v="18"/>
    <x v="0"/>
    <s v="Appliances"/>
    <s v="Tripp Lite Isotel 8 Ultra 8 Outlet Metal Surge"/>
    <n v="638.73"/>
    <n v="9"/>
    <n v="166.07"/>
    <m/>
    <n v="0.26000031312135014"/>
    <m/>
    <s v="Ashley"/>
    <s v="GOOD"/>
  </r>
  <r>
    <d v="2017-08-31T00:00:00"/>
    <s v="August"/>
    <s v="Arthur Wiediger"/>
    <x v="3"/>
    <x v="0"/>
    <s v="Binders"/>
    <s v="Acco Suede Grain Vinyl Round Ring Binder"/>
    <n v="6.67"/>
    <n v="3"/>
    <n v="2.17"/>
    <m/>
    <n v="0.32533733133433285"/>
    <m/>
    <s v="Arthur"/>
    <s v="OKAY"/>
  </r>
  <r>
    <d v="2017-08-31T00:00:00"/>
    <s v="August"/>
    <s v="Arthur Wiediger"/>
    <x v="3"/>
    <x v="2"/>
    <s v="Phones"/>
    <s v="Aastra 6757i CT Wireless VoIP phone"/>
    <n v="689.41"/>
    <n v="4"/>
    <n v="77.56"/>
    <m/>
    <n v="0.1125019944590302"/>
    <m/>
    <s v="Arthur"/>
    <s v="GOOD"/>
  </r>
  <r>
    <d v="2017-08-31T00:00:00"/>
    <s v="August"/>
    <s v="Barry Gonzalez"/>
    <x v="8"/>
    <x v="2"/>
    <s v="Accessories"/>
    <s v="Plantronics CS510 - Over-the-Head monaural Wireless Headset System"/>
    <n v="659.9"/>
    <n v="2"/>
    <n v="217.77"/>
    <m/>
    <n v="0.33000454614335506"/>
    <m/>
    <s v="Barry"/>
    <s v="GOOD"/>
  </r>
  <r>
    <d v="2017-08-31T00:00:00"/>
    <s v="August"/>
    <s v="Bart Watters"/>
    <x v="22"/>
    <x v="1"/>
    <s v="Chairs"/>
    <s v="Hon 4700 Series Mobuis Mid-Back Task Chairs with Adjustable Arms"/>
    <n v="569.57000000000005"/>
    <n v="2"/>
    <n v="7.12"/>
    <m/>
    <n v="1.2500658391418087E-2"/>
    <m/>
    <s v="Bart"/>
    <s v="GOOD"/>
  </r>
  <r>
    <d v="2017-08-31T00:00:00"/>
    <s v="August"/>
    <s v="Bart Watters"/>
    <x v="22"/>
    <x v="0"/>
    <s v="Storage"/>
    <s v="Sortfiler Multipurpose Personal File Organizer, Black"/>
    <n v="149.72999999999999"/>
    <n v="7"/>
    <n v="43.42"/>
    <m/>
    <n v="0.28998864622988046"/>
    <m/>
    <s v="Bart"/>
    <e v="#N/A"/>
  </r>
  <r>
    <d v="2017-08-31T00:00:00"/>
    <s v="August"/>
    <s v="Michael Granlund"/>
    <x v="11"/>
    <x v="0"/>
    <s v="Supplies"/>
    <s v="Acme Kleen Earth Office Shears"/>
    <n v="6.21"/>
    <n v="2"/>
    <n v="0.7"/>
    <m/>
    <n v="0.11272141706924314"/>
    <m/>
    <s v="Michael"/>
    <s v="OKAY"/>
  </r>
  <r>
    <d v="2017-08-31T00:00:00"/>
    <s v="August"/>
    <s v="Maxwell Schwartz"/>
    <x v="3"/>
    <x v="0"/>
    <s v="Storage"/>
    <s v="Space Solutions Commercial Steel Shelving"/>
    <n v="193.95"/>
    <n v="3"/>
    <n v="9.6999999999999993"/>
    <m/>
    <n v="5.0012889920082494E-2"/>
    <m/>
    <s v="Maxwell"/>
    <s v="GREAT"/>
  </r>
  <r>
    <d v="2017-09-01T00:00:00"/>
    <s v="September"/>
    <s v="Bradley Nguyen"/>
    <x v="20"/>
    <x v="1"/>
    <s v="Furnishings"/>
    <s v="Seth Thomas 12&quot; Clock w/ Goldtone Case"/>
    <n v="114.9"/>
    <n v="5"/>
    <n v="39.07"/>
    <m/>
    <n v="0.34003481288076587"/>
    <m/>
    <s v="Bradley"/>
    <e v="#N/A"/>
  </r>
  <r>
    <d v="2017-09-01T00:00:00"/>
    <s v="September"/>
    <s v="Sung Shariari"/>
    <x v="22"/>
    <x v="2"/>
    <s v="Accessories"/>
    <s v="LogitechÂ LS21 Speaker System - PC Multimedia - 2.1-CH - Wired"/>
    <n v="19.989999999999998"/>
    <n v="1"/>
    <n v="6.8"/>
    <m/>
    <n v="0.34017008504252128"/>
    <m/>
    <s v="Sung"/>
    <s v="OKAY"/>
  </r>
  <r>
    <d v="2017-09-01T00:00:00"/>
    <s v="September"/>
    <s v="Sung Shariari"/>
    <x v="22"/>
    <x v="0"/>
    <s v="Binders"/>
    <s v="Avery Metallic Poly Binders"/>
    <n v="22.92"/>
    <n v="5"/>
    <n v="8.02"/>
    <m/>
    <n v="0.34991273996509592"/>
    <m/>
    <s v="Sung"/>
    <s v="OKAY"/>
  </r>
  <r>
    <d v="2017-09-01T00:00:00"/>
    <s v="September"/>
    <s v="Christine Kargatis"/>
    <x v="22"/>
    <x v="0"/>
    <s v="Art"/>
    <s v="Staples in misc. colors"/>
    <n v="7.58"/>
    <n v="1"/>
    <n v="2.96"/>
    <m/>
    <n v="0.39050131926121373"/>
    <m/>
    <s v="Christine"/>
    <s v="OKAY"/>
  </r>
  <r>
    <d v="2017-09-01T00:00:00"/>
    <s v="September"/>
    <s v="Cynthia Arntzen"/>
    <x v="14"/>
    <x v="1"/>
    <s v="Chairs"/>
    <s v="Harbour Creations 67200 Series Stacking Chairs"/>
    <n v="498.26"/>
    <n v="7"/>
    <n v="134.53"/>
    <m/>
    <n v="0.26999959860313894"/>
    <m/>
    <s v="Cynthia"/>
    <s v="GREAT"/>
  </r>
  <r>
    <d v="2017-09-01T00:00:00"/>
    <s v="September"/>
    <s v="Rick Wilson"/>
    <x v="22"/>
    <x v="0"/>
    <s v="Appliances"/>
    <s v="Honeywell Quietcare HEPA Air Cleaner"/>
    <n v="314.60000000000002"/>
    <n v="4"/>
    <n v="103.82"/>
    <m/>
    <n v="0.33000635727908451"/>
    <m/>
    <s v="Rick"/>
    <s v="GREAT"/>
  </r>
  <r>
    <d v="2017-09-01T00:00:00"/>
    <s v="September"/>
    <s v="Rick Wilson"/>
    <x v="22"/>
    <x v="1"/>
    <s v="Tables"/>
    <s v="KI Conference Tables"/>
    <n v="283.56"/>
    <n v="4"/>
    <n v="45.37"/>
    <m/>
    <n v="0.16000141063619691"/>
    <m/>
    <s v="Rick"/>
    <e v="#N/A"/>
  </r>
  <r>
    <d v="2017-09-02T00:00:00"/>
    <s v="September"/>
    <s v="Dorris liebe"/>
    <x v="10"/>
    <x v="1"/>
    <s v="Furnishings"/>
    <s v="Eldon 200 Class Desk Accessories, Burgundy"/>
    <n v="15.07"/>
    <n v="3"/>
    <n v="4.1399999999999997"/>
    <m/>
    <n v="0.27471798274717979"/>
    <m/>
    <s v="Dorris"/>
    <s v="OKAY"/>
  </r>
  <r>
    <d v="2017-09-02T00:00:00"/>
    <s v="September"/>
    <s v="Bill Eplett"/>
    <x v="14"/>
    <x v="2"/>
    <s v="Phones"/>
    <s v="Polycom CX600 IP Phone VoIP phone"/>
    <n v="1199.8"/>
    <n v="4"/>
    <n v="323.95"/>
    <m/>
    <n v="0.27000333388898151"/>
    <m/>
    <s v="Bill"/>
    <s v="GOOD"/>
  </r>
  <r>
    <d v="2017-09-02T00:00:00"/>
    <s v="September"/>
    <s v="Bill Eplett"/>
    <x v="14"/>
    <x v="2"/>
    <s v="Accessories"/>
    <s v="MaxellÂ iVDR EX 500GB Cartridge"/>
    <n v="1928.78"/>
    <n v="7"/>
    <n v="829.38"/>
    <m/>
    <n v="0.43000238492725973"/>
    <m/>
    <s v="Bill"/>
    <s v="GOOD"/>
  </r>
  <r>
    <d v="2017-09-02T00:00:00"/>
    <s v="September"/>
    <s v="Bill Eplett"/>
    <x v="14"/>
    <x v="0"/>
    <s v="Storage"/>
    <s v="Fellowes High-Stak Drawer Files"/>
    <n v="352.38"/>
    <n v="2"/>
    <n v="81.05"/>
    <m/>
    <n v="0.23000737839832"/>
    <m/>
    <s v="Bill"/>
    <e v="#N/A"/>
  </r>
  <r>
    <d v="2017-09-02T00:00:00"/>
    <s v="September"/>
    <s v="Ralph Kennedy"/>
    <x v="2"/>
    <x v="0"/>
    <s v="Paper"/>
    <s v="RSVP Cards &amp; Envelopes, Blank White, 8-1/2&quot; X 11&quot;, 24 Cards/25 Envelopes/Set"/>
    <n v="12.19"/>
    <n v="3"/>
    <n v="4.1100000000000003"/>
    <m/>
    <n v="0.33716160787530769"/>
    <m/>
    <s v="Ralph"/>
    <s v="OKAY"/>
  </r>
  <r>
    <d v="2017-09-02T00:00:00"/>
    <s v="September"/>
    <s v="Phillip Flathmann"/>
    <x v="3"/>
    <x v="0"/>
    <s v="Art"/>
    <s v="Pencil and Crayon Sharpener"/>
    <n v="6.57"/>
    <n v="3"/>
    <n v="1.77"/>
    <m/>
    <n v="0.26940639269406391"/>
    <m/>
    <s v="Phillip"/>
    <s v="OKAY"/>
  </r>
  <r>
    <d v="2017-09-02T00:00:00"/>
    <s v="September"/>
    <s v="Ann Chong"/>
    <x v="20"/>
    <x v="0"/>
    <s v="Art"/>
    <s v="Newell 324"/>
    <n v="23.1"/>
    <n v="2"/>
    <n v="6.47"/>
    <m/>
    <n v="0.28008658008658005"/>
    <m/>
    <s v="Ann"/>
    <s v="OKAY"/>
  </r>
  <r>
    <d v="2017-09-02T00:00:00"/>
    <s v="September"/>
    <s v="Ann Chong"/>
    <x v="20"/>
    <x v="1"/>
    <s v="Furnishings"/>
    <s v="DAX Cubicle Frames - 8x10"/>
    <n v="11.54"/>
    <n v="2"/>
    <n v="3.46"/>
    <m/>
    <n v="0.29982668977469673"/>
    <m/>
    <s v="Ann"/>
    <s v="OKAY"/>
  </r>
  <r>
    <d v="2017-09-02T00:00:00"/>
    <s v="September"/>
    <s v="Ann Chong"/>
    <x v="20"/>
    <x v="1"/>
    <s v="Tables"/>
    <s v="Bush Advantage Collection Racetrack Conference Table"/>
    <n v="254.53"/>
    <n v="1"/>
    <n v="-93.33"/>
    <m/>
    <n v="-0.36667583388991476"/>
    <m/>
    <s v="Ann"/>
    <e v="#N/A"/>
  </r>
  <r>
    <d v="2017-09-02T00:00:00"/>
    <s v="September"/>
    <s v="Ann Chong"/>
    <x v="20"/>
    <x v="0"/>
    <s v="Appliances"/>
    <s v="Fellowes Basic Home/Office Series Surge Protectors"/>
    <n v="12.98"/>
    <n v="1"/>
    <n v="3.76"/>
    <m/>
    <n v="0.2896764252696456"/>
    <m/>
    <s v="Ann"/>
    <s v="OKAY"/>
  </r>
  <r>
    <d v="2017-09-02T00:00:00"/>
    <s v="September"/>
    <s v="Ann Chong"/>
    <x v="20"/>
    <x v="0"/>
    <s v="Binders"/>
    <s v="ACCOHIDE 3-Ring Binder, Blue, 1&quot;"/>
    <n v="26.43"/>
    <n v="8"/>
    <n v="8.92"/>
    <m/>
    <n v="0.33749527052591755"/>
    <m/>
    <s v="Ann"/>
    <s v="OKAY"/>
  </r>
  <r>
    <d v="2017-09-02T00:00:00"/>
    <s v="September"/>
    <s v="Ann Chong"/>
    <x v="20"/>
    <x v="2"/>
    <s v="Phones"/>
    <s v="Cisco SPA508G"/>
    <n v="197.97"/>
    <n v="3"/>
    <n v="57.41"/>
    <m/>
    <n v="0.28999343334848715"/>
    <m/>
    <s v="Ann"/>
    <e v="#N/A"/>
  </r>
  <r>
    <d v="2017-09-02T00:00:00"/>
    <s v="September"/>
    <s v="Ann Chong"/>
    <x v="20"/>
    <x v="0"/>
    <s v="Labels"/>
    <s v="Avery 518"/>
    <n v="18.899999999999999"/>
    <n v="6"/>
    <n v="9.07"/>
    <m/>
    <n v="0.47989417989417993"/>
    <m/>
    <s v="Ann"/>
    <s v="OKAY"/>
  </r>
  <r>
    <d v="2017-09-02T00:00:00"/>
    <s v="September"/>
    <s v="Ann Chong"/>
    <x v="20"/>
    <x v="1"/>
    <s v="Chairs"/>
    <s v="Global Commerce Series High-Back Swivel/Tilt Chairs"/>
    <n v="1282.4100000000001"/>
    <n v="5"/>
    <n v="213.74"/>
    <m/>
    <n v="0.16667056557575191"/>
    <m/>
    <s v="Ann"/>
    <s v="GOOD"/>
  </r>
  <r>
    <d v="2017-09-02T00:00:00"/>
    <s v="September"/>
    <s v="Ann Chong"/>
    <x v="20"/>
    <x v="0"/>
    <s v="Art"/>
    <s v="BIC Brite Liner Grip Highlighters"/>
    <n v="4.92"/>
    <n v="3"/>
    <n v="2.21"/>
    <m/>
    <n v="0.44918699186991867"/>
    <m/>
    <s v="Ann"/>
    <s v="OKAY"/>
  </r>
  <r>
    <d v="2017-09-02T00:00:00"/>
    <s v="September"/>
    <s v="Ann Chong"/>
    <x v="20"/>
    <x v="2"/>
    <s v="Accessories"/>
    <s v="WD My Passport Ultra 2TB Portable External Hard Drive"/>
    <n v="238"/>
    <n v="2"/>
    <n v="38.08"/>
    <m/>
    <n v="0.16"/>
    <m/>
    <s v="Ann"/>
    <s v="GREAT"/>
  </r>
  <r>
    <d v="2017-09-02T00:00:00"/>
    <s v="September"/>
    <s v="Ann Chong"/>
    <x v="20"/>
    <x v="2"/>
    <s v="Accessories"/>
    <s v="Sony Micro Vault Click 16 GB USB 2.0 Flash Drive"/>
    <n v="167.97"/>
    <n v="3"/>
    <n v="40.31"/>
    <m/>
    <n v="0.23998333035661132"/>
    <m/>
    <s v="Ann"/>
    <e v="#N/A"/>
  </r>
  <r>
    <d v="2017-09-02T00:00:00"/>
    <s v="September"/>
    <s v="Ann Chong"/>
    <x v="20"/>
    <x v="0"/>
    <s v="Paper"/>
    <s v="Xerox 1962"/>
    <n v="17.12"/>
    <n v="4"/>
    <n v="7.7"/>
    <m/>
    <n v="0.44976635514018692"/>
    <m/>
    <s v="Ann"/>
    <s v="OKAY"/>
  </r>
  <r>
    <d v="2017-09-02T00:00:00"/>
    <s v="September"/>
    <s v="Anthony Witt"/>
    <x v="3"/>
    <x v="0"/>
    <s v="Art"/>
    <s v="OIC #2 Pencils, Medium Soft"/>
    <n v="9.4"/>
    <n v="5"/>
    <n v="2.73"/>
    <m/>
    <n v="0.29042553191489362"/>
    <m/>
    <s v="Anthony"/>
    <s v="OKAY"/>
  </r>
  <r>
    <d v="2017-09-02T00:00:00"/>
    <s v="September"/>
    <s v="Anthony Witt"/>
    <x v="3"/>
    <x v="0"/>
    <s v="Labels"/>
    <s v="Avery 505"/>
    <n v="74"/>
    <n v="5"/>
    <n v="37"/>
    <m/>
    <n v="0.5"/>
    <m/>
    <s v="Anthony"/>
    <s v="OKAY"/>
  </r>
  <r>
    <d v="2017-09-02T00:00:00"/>
    <s v="September"/>
    <s v="Anthony Witt"/>
    <x v="3"/>
    <x v="2"/>
    <s v="Phones"/>
    <s v="Ooma Telo VoIP Home Phone System"/>
    <n v="201.58"/>
    <n v="2"/>
    <n v="12.6"/>
    <m/>
    <n v="6.2506201012005158E-2"/>
    <m/>
    <s v="Anthony"/>
    <e v="#N/A"/>
  </r>
  <r>
    <d v="2017-09-02T00:00:00"/>
    <s v="September"/>
    <s v="Ted Butterfield"/>
    <x v="37"/>
    <x v="0"/>
    <s v="Storage"/>
    <s v="Crate-A-Files"/>
    <n v="10.9"/>
    <n v="1"/>
    <n v="2.83"/>
    <m/>
    <n v="0.25963302752293577"/>
    <m/>
    <s v="Ted"/>
    <s v="OKAY"/>
  </r>
  <r>
    <d v="2017-09-02T00:00:00"/>
    <s v="September"/>
    <s v="Ted Butterfield"/>
    <x v="37"/>
    <x v="0"/>
    <s v="Paper"/>
    <s v="Xerox 191"/>
    <n v="79.92"/>
    <n v="4"/>
    <n v="37.56"/>
    <m/>
    <n v="0.46996996996996998"/>
    <m/>
    <s v="Ted"/>
    <s v="OKAY"/>
  </r>
  <r>
    <d v="2017-09-02T00:00:00"/>
    <s v="September"/>
    <s v="Ted Butterfield"/>
    <x v="37"/>
    <x v="0"/>
    <s v="Paper"/>
    <s v="Xerox 1890"/>
    <n v="146.82"/>
    <n v="3"/>
    <n v="73.41"/>
    <m/>
    <n v="0.5"/>
    <m/>
    <s v="Ted"/>
    <e v="#N/A"/>
  </r>
  <r>
    <d v="2017-09-02T00:00:00"/>
    <s v="September"/>
    <s v="Jill Stevenson"/>
    <x v="1"/>
    <x v="0"/>
    <s v="Fasteners"/>
    <s v="Advantus Plastic Paper Clips"/>
    <n v="16"/>
    <n v="4"/>
    <n v="5.6"/>
    <m/>
    <n v="0.35"/>
    <m/>
    <s v="Jill"/>
    <s v="OKAY"/>
  </r>
  <r>
    <d v="2017-09-02T00:00:00"/>
    <s v="September"/>
    <s v="Jill Stevenson"/>
    <x v="1"/>
    <x v="0"/>
    <s v="Appliances"/>
    <s v="Belkin 7-Outlet SurgeMaster Home Series"/>
    <n v="5.59"/>
    <n v="2"/>
    <n v="-15.09"/>
    <m/>
    <n v="-2.6994633273703044"/>
    <m/>
    <s v="Jill"/>
    <s v="OKAY"/>
  </r>
  <r>
    <d v="2017-09-02T00:00:00"/>
    <s v="September"/>
    <s v="Jill Stevenson"/>
    <x v="1"/>
    <x v="0"/>
    <s v="Storage"/>
    <s v="Belkin 19&quot; Center-Weighted Shelf, Gray"/>
    <n v="235.92"/>
    <n v="5"/>
    <n v="-44.24"/>
    <m/>
    <n v="-0.18752119362495764"/>
    <m/>
    <s v="Jill"/>
    <e v="#N/A"/>
  </r>
  <r>
    <d v="2017-09-02T00:00:00"/>
    <s v="September"/>
    <s v="Mick Crebagga"/>
    <x v="1"/>
    <x v="2"/>
    <s v="Accessories"/>
    <s v="Kingston Digital DataTraveler 32GB USB 2.0"/>
    <n v="40.68"/>
    <n v="3"/>
    <n v="-7.12"/>
    <m/>
    <n v="-0.17502458210422814"/>
    <m/>
    <s v="Mick"/>
    <s v="OKAY"/>
  </r>
  <r>
    <d v="2017-09-02T00:00:00"/>
    <s v="September"/>
    <s v="Janet Lee"/>
    <x v="3"/>
    <x v="0"/>
    <s v="Binders"/>
    <s v="Acco Translucent Poly Ring Binders"/>
    <n v="18.72"/>
    <n v="5"/>
    <n v="6.55"/>
    <m/>
    <n v="0.34989316239316243"/>
    <m/>
    <s v="Janet"/>
    <s v="OKAY"/>
  </r>
  <r>
    <d v="2017-09-02T00:00:00"/>
    <s v="September"/>
    <s v="Janet Lee"/>
    <x v="3"/>
    <x v="1"/>
    <s v="Tables"/>
    <s v="Hon 2111 Invitation Series Straight Table"/>
    <n v="236.53"/>
    <n v="2"/>
    <n v="-2.96"/>
    <m/>
    <n v="-1.2514268803111656E-2"/>
    <m/>
    <s v="Janet"/>
    <s v="GREAT"/>
  </r>
  <r>
    <d v="2017-09-02T00:00:00"/>
    <s v="September"/>
    <s v="Stephanie Ulpright"/>
    <x v="22"/>
    <x v="1"/>
    <s v="Chairs"/>
    <s v="Global Leather Task Chair, Black"/>
    <n v="215.98"/>
    <n v="3"/>
    <n v="-2.7"/>
    <m/>
    <n v="-1.2501157514584684E-2"/>
    <m/>
    <s v="Stephanie"/>
    <s v="GREAT"/>
  </r>
  <r>
    <d v="2017-09-02T00:00:00"/>
    <s v="September"/>
    <s v="Alan Hwang"/>
    <x v="5"/>
    <x v="0"/>
    <s v="Binders"/>
    <s v="GBC DocuBind 300 Electric Binding Machine"/>
    <n v="1577.94"/>
    <n v="3"/>
    <n v="757.41"/>
    <m/>
    <n v="0.47999923951481044"/>
    <m/>
    <s v="Alan"/>
    <s v="GOOD"/>
  </r>
  <r>
    <d v="2017-09-02T00:00:00"/>
    <s v="September"/>
    <s v="Luke Weiss"/>
    <x v="26"/>
    <x v="0"/>
    <s v="Labels"/>
    <s v="Avery 519"/>
    <n v="11.7"/>
    <n v="2"/>
    <n v="3.95"/>
    <m/>
    <n v="0.33760683760683763"/>
    <m/>
    <s v="Luke"/>
    <s v="OKAY"/>
  </r>
  <r>
    <d v="2017-09-02T00:00:00"/>
    <s v="September"/>
    <s v="Marc Harrigan"/>
    <x v="3"/>
    <x v="0"/>
    <s v="Appliances"/>
    <s v="Acco Six-Outlet Power Strip, 4' Cord Length"/>
    <n v="43.1"/>
    <n v="5"/>
    <n v="11.21"/>
    <m/>
    <n v="0.26009280742459395"/>
    <m/>
    <s v="Marc"/>
    <s v="OKAY"/>
  </r>
  <r>
    <d v="2017-09-02T00:00:00"/>
    <s v="September"/>
    <s v="Marc Harrigan"/>
    <x v="3"/>
    <x v="1"/>
    <s v="Furnishings"/>
    <s v="Luxo Professional Combination Clamp-On Lamps"/>
    <n v="511.5"/>
    <n v="5"/>
    <n v="132.99"/>
    <m/>
    <n v="0.26"/>
    <m/>
    <s v="Marc"/>
    <s v="GOOD"/>
  </r>
  <r>
    <d v="2017-09-02T00:00:00"/>
    <s v="September"/>
    <s v="Marc Harrigan"/>
    <x v="3"/>
    <x v="0"/>
    <s v="Binders"/>
    <s v="GBC Velobind Prepunched Cover Sets, Regency Series"/>
    <n v="147.91999999999999"/>
    <n v="5"/>
    <n v="46.23"/>
    <m/>
    <n v="0.31253380205516496"/>
    <m/>
    <s v="Marc"/>
    <e v="#N/A"/>
  </r>
  <r>
    <d v="2017-09-03T00:00:00"/>
    <s v="September"/>
    <s v="Emily Phan"/>
    <x v="1"/>
    <x v="0"/>
    <s v="Binders"/>
    <s v="Premier Elliptical Ring Binder, Black"/>
    <n v="42.62"/>
    <n v="7"/>
    <n v="-68.19"/>
    <m/>
    <n v="-1.5999530736743313"/>
    <m/>
    <s v="Emily"/>
    <s v="OKAY"/>
  </r>
  <r>
    <d v="2017-09-03T00:00:00"/>
    <s v="September"/>
    <s v="Arthur Prichep"/>
    <x v="16"/>
    <x v="0"/>
    <s v="Envelopes"/>
    <s v="#10- 4 1/8&quot; x 9 1/2&quot; Security-Tint Envelopes"/>
    <n v="24.45"/>
    <n v="4"/>
    <n v="8.86"/>
    <m/>
    <n v="0.3623721881390593"/>
    <m/>
    <s v="Arthur"/>
    <s v="OKAY"/>
  </r>
  <r>
    <d v="2017-09-03T00:00:00"/>
    <s v="September"/>
    <s v="Aleksandra Gannaway"/>
    <x v="3"/>
    <x v="0"/>
    <s v="Art"/>
    <s v="Premium Writing Pencils, Soft, #2 by Central Association for the Blind"/>
    <n v="5.96"/>
    <n v="2"/>
    <n v="1.67"/>
    <m/>
    <n v="0.28020134228187921"/>
    <m/>
    <s v="Aleksandra"/>
    <s v="OKAY"/>
  </r>
  <r>
    <d v="2017-09-03T00:00:00"/>
    <s v="September"/>
    <s v="Sample Company A"/>
    <x v="3"/>
    <x v="0"/>
    <s v="Binders"/>
    <s v="Square Ring Data Binders, Rigid 75 Pt. Covers, 11&quot; x 14-7/8&quot;"/>
    <n v="82.56"/>
    <n v="5"/>
    <n v="28.9"/>
    <m/>
    <n v="0.35004844961240306"/>
    <m/>
    <s v="Sample"/>
    <s v="OKAY"/>
  </r>
  <r>
    <d v="2017-09-03T00:00:00"/>
    <s v="September"/>
    <s v="Sample Company A"/>
    <x v="3"/>
    <x v="2"/>
    <s v="Accessories"/>
    <s v="Kensington Expert Mouse Optical USB Trackball for PC or Mac"/>
    <n v="284.97000000000003"/>
    <n v="3"/>
    <n v="85.49"/>
    <m/>
    <n v="0.29999649085868685"/>
    <m/>
    <s v="Sample"/>
    <s v="GREAT"/>
  </r>
  <r>
    <d v="2017-09-03T00:00:00"/>
    <s v="September"/>
    <s v="Katrina Bavinger"/>
    <x v="20"/>
    <x v="0"/>
    <s v="Paper"/>
    <s v="Xerox 189"/>
    <n v="419.4"/>
    <n v="4"/>
    <n v="201.31"/>
    <m/>
    <n v="0.47999523128278498"/>
    <m/>
    <s v="Katrina"/>
    <e v="#N/A"/>
  </r>
  <r>
    <d v="2017-09-03T00:00:00"/>
    <s v="September"/>
    <s v="Katrina Bavinger"/>
    <x v="20"/>
    <x v="1"/>
    <s v="Chairs"/>
    <s v="Office Star Flex Back Scooter Chair with Aluminum Finish Frame"/>
    <n v="90.8"/>
    <n v="1"/>
    <n v="14.12"/>
    <m/>
    <n v="0.15550660792951543"/>
    <m/>
    <s v="Katrina"/>
    <s v="OKAY"/>
  </r>
  <r>
    <d v="2017-09-03T00:00:00"/>
    <s v="September"/>
    <s v="Katrina Bavinger"/>
    <x v="20"/>
    <x v="1"/>
    <s v="Chairs"/>
    <s v="Global Low Back Tilter Chair"/>
    <n v="181.76"/>
    <n v="2"/>
    <n v="-8.08"/>
    <m/>
    <n v="-4.4454225352112679E-2"/>
    <m/>
    <s v="Katrina"/>
    <e v="#N/A"/>
  </r>
  <r>
    <d v="2017-09-03T00:00:00"/>
    <s v="September"/>
    <s v="Katrina Bavinger"/>
    <x v="20"/>
    <x v="0"/>
    <s v="Art"/>
    <s v="Prang Drawing Pencil Set"/>
    <n v="5.56"/>
    <n v="2"/>
    <n v="2.2200000000000002"/>
    <m/>
    <n v="0.39928057553956842"/>
    <m/>
    <s v="Katrina"/>
    <s v="OKAY"/>
  </r>
  <r>
    <d v="2017-09-03T00:00:00"/>
    <s v="September"/>
    <s v="Joe Kamberova"/>
    <x v="3"/>
    <x v="1"/>
    <s v="Bookcases"/>
    <s v="Bush Heritage Pine Collection 5-Shelf Bookcase, Albany Pine Finish, *Special Order"/>
    <n v="239.67"/>
    <n v="2"/>
    <n v="14.1"/>
    <m/>
    <n v="5.8830892477156088E-2"/>
    <m/>
    <s v="Joe"/>
    <s v="GREAT"/>
  </r>
  <r>
    <d v="2017-09-03T00:00:00"/>
    <s v="September"/>
    <s v="Arthur Gainer"/>
    <x v="0"/>
    <x v="1"/>
    <s v="Furnishings"/>
    <s v="Eldon Advantage Foldable Chair Mats for Low Pile Carpets"/>
    <n v="108.4"/>
    <n v="5"/>
    <n v="-105.69"/>
    <m/>
    <n v="-0.97499999999999998"/>
    <m/>
    <s v="Arthur"/>
    <e v="#N/A"/>
  </r>
  <r>
    <d v="2017-09-03T00:00:00"/>
    <s v="September"/>
    <s v="Muhammed Yedwab"/>
    <x v="1"/>
    <x v="0"/>
    <s v="Paper"/>
    <s v="&quot;While you Were Out&quot; Message Book, One Form per Page"/>
    <n v="8.9"/>
    <n v="3"/>
    <n v="3.34"/>
    <m/>
    <n v="0.37528089887640448"/>
    <m/>
    <s v="Muhammed"/>
    <s v="OKAY"/>
  </r>
  <r>
    <d v="2017-09-03T00:00:00"/>
    <s v="September"/>
    <s v="Muhammed Yedwab"/>
    <x v="1"/>
    <x v="2"/>
    <s v="Accessories"/>
    <s v="Hypercom P1300 Pinpad"/>
    <n v="100.8"/>
    <n v="2"/>
    <n v="21.42"/>
    <m/>
    <n v="0.21250000000000002"/>
    <m/>
    <s v="Muhammed"/>
    <e v="#N/A"/>
  </r>
  <r>
    <d v="2017-09-04T00:00:00"/>
    <s v="September"/>
    <s v="John Dryer"/>
    <x v="0"/>
    <x v="0"/>
    <s v="Art"/>
    <s v="Crayola Anti Dust Chalk, 12/Pack"/>
    <n v="10.19"/>
    <n v="7"/>
    <n v="3.19"/>
    <m/>
    <n v="0.31305201177625125"/>
    <m/>
    <s v="John"/>
    <s v="OKAY"/>
  </r>
  <r>
    <d v="2017-09-04T00:00:00"/>
    <s v="September"/>
    <s v="John Dryer"/>
    <x v="0"/>
    <x v="0"/>
    <s v="Storage"/>
    <s v="Acco Perma 3000 Stacking Storage Drawers"/>
    <n v="16.78"/>
    <n v="1"/>
    <n v="-0.21"/>
    <m/>
    <n v="-1.2514898688915374E-2"/>
    <m/>
    <s v="John"/>
    <s v="OKAY"/>
  </r>
  <r>
    <d v="2017-09-04T00:00:00"/>
    <s v="September"/>
    <s v="John Dryer"/>
    <x v="0"/>
    <x v="0"/>
    <s v="Art"/>
    <s v="Sanford Colorific Eraseable Coloring Pencils, 12 Count"/>
    <n v="13.12"/>
    <n v="5"/>
    <n v="3.77"/>
    <m/>
    <n v="0.28734756097560976"/>
    <m/>
    <s v="John"/>
    <s v="OKAY"/>
  </r>
  <r>
    <d v="2017-09-04T00:00:00"/>
    <s v="September"/>
    <s v="Aimee Bixby"/>
    <x v="20"/>
    <x v="2"/>
    <s v="Accessories"/>
    <s v="Verbatim 25 GB 6x Blu-ray Single Layer Recordable Disc, 25/Pack"/>
    <n v="91.96"/>
    <n v="4"/>
    <n v="39.54"/>
    <m/>
    <n v="0.4299695519791214"/>
    <m/>
    <s v="Aimee"/>
    <s v="OKAY"/>
  </r>
  <r>
    <d v="2017-09-04T00:00:00"/>
    <s v="September"/>
    <s v="Greg Maxwell"/>
    <x v="3"/>
    <x v="1"/>
    <s v="Tables"/>
    <s v="Chromcraft Bull-Nose Wood Oval Conference Tables &amp; Bases"/>
    <n v="1322.35"/>
    <n v="3"/>
    <n v="-99.18"/>
    <m/>
    <n v="-7.5002835860400061E-2"/>
    <m/>
    <s v="Greg"/>
    <s v="GOOD"/>
  </r>
  <r>
    <d v="2017-09-04T00:00:00"/>
    <s v="September"/>
    <s v="Katrina Bavinger"/>
    <x v="3"/>
    <x v="0"/>
    <s v="Paper"/>
    <s v="Xerox 220"/>
    <n v="12.96"/>
    <n v="2"/>
    <n v="6.22"/>
    <m/>
    <n v="0.47993827160493824"/>
    <m/>
    <s v="Katrina"/>
    <s v="OKAY"/>
  </r>
  <r>
    <d v="2017-09-04T00:00:00"/>
    <s v="September"/>
    <s v="Katrina Bavinger"/>
    <x v="3"/>
    <x v="2"/>
    <s v="Phones"/>
    <s v="invisibleSHIELD by ZAGG Smudge-Free Screen Protector"/>
    <n v="43.18"/>
    <n v="3"/>
    <n v="15.11"/>
    <m/>
    <n v="0.34993052339045855"/>
    <m/>
    <s v="Katrina"/>
    <s v="OKAY"/>
  </r>
  <r>
    <d v="2017-09-04T00:00:00"/>
    <s v="September"/>
    <s v="Helen Wasserman"/>
    <x v="1"/>
    <x v="1"/>
    <s v="Bookcases"/>
    <s v="Bush Birmingham Collection Bookcase, Dark Cherry"/>
    <n v="825.17"/>
    <n v="9"/>
    <n v="-117.88"/>
    <m/>
    <n v="-0.14285541161215265"/>
    <m/>
    <s v="Helen"/>
    <s v="GOOD"/>
  </r>
  <r>
    <d v="2017-09-04T00:00:00"/>
    <s v="September"/>
    <s v="Helen Wasserman"/>
    <x v="1"/>
    <x v="0"/>
    <s v="Paper"/>
    <s v="It's Hot Message Books with Stickers, 2 3/4&quot; x 5&quot;"/>
    <n v="17.760000000000002"/>
    <n v="3"/>
    <n v="5.55"/>
    <m/>
    <n v="0.31249999999999994"/>
    <m/>
    <s v="Helen"/>
    <s v="OKAY"/>
  </r>
  <r>
    <d v="2017-09-04T00:00:00"/>
    <s v="September"/>
    <s v="Helen Wasserman"/>
    <x v="1"/>
    <x v="0"/>
    <s v="Art"/>
    <s v="Sanford Colorific Colored Pencils, 12/Box"/>
    <n v="6.91"/>
    <n v="3"/>
    <n v="0.86"/>
    <m/>
    <n v="0.12445730824891461"/>
    <m/>
    <s v="Helen"/>
    <s v="OKAY"/>
  </r>
  <r>
    <d v="2017-09-04T00:00:00"/>
    <s v="September"/>
    <s v="Maribeth Dona"/>
    <x v="10"/>
    <x v="0"/>
    <s v="Art"/>
    <s v="DIXON Oriole Pencils"/>
    <n v="8.26"/>
    <n v="4"/>
    <n v="0.62"/>
    <m/>
    <n v="7.5060532687651338E-2"/>
    <m/>
    <s v="Maribeth"/>
    <s v="OKAY"/>
  </r>
  <r>
    <d v="2017-09-04T00:00:00"/>
    <s v="September"/>
    <s v="Maribeth Dona"/>
    <x v="10"/>
    <x v="0"/>
    <s v="Binders"/>
    <s v="GBC Recycled VeloBinder Covers"/>
    <n v="25.56"/>
    <n v="5"/>
    <n v="-20.45"/>
    <m/>
    <n v="-0.80007824726134591"/>
    <m/>
    <s v="Maribeth"/>
    <s v="OKAY"/>
  </r>
  <r>
    <d v="2017-09-04T00:00:00"/>
    <s v="September"/>
    <s v="Maribeth Dona"/>
    <x v="10"/>
    <x v="0"/>
    <s v="Binders"/>
    <s v="Wilson Jones Active Use Binders"/>
    <n v="4.37"/>
    <n v="2"/>
    <n v="-3.06"/>
    <m/>
    <n v="-0.70022883295194505"/>
    <m/>
    <s v="Maribeth"/>
    <s v="OKAY"/>
  </r>
  <r>
    <d v="2017-09-04T00:00:00"/>
    <s v="September"/>
    <s v="Maribeth Dona"/>
    <x v="10"/>
    <x v="0"/>
    <s v="Paper"/>
    <s v="Telephone Message Books with Fax/Mobile Section, 4 1/4&quot; x 6&quot;"/>
    <n v="11.52"/>
    <n v="4"/>
    <n v="3.74"/>
    <m/>
    <n v="0.32465277777777779"/>
    <m/>
    <s v="Maribeth"/>
    <s v="OKAY"/>
  </r>
  <r>
    <d v="2017-09-04T00:00:00"/>
    <s v="September"/>
    <s v="Ralph Arnett"/>
    <x v="3"/>
    <x v="0"/>
    <s v="Binders"/>
    <s v="Ibico Hi-Tech Manual Binding System"/>
    <n v="487.98"/>
    <n v="2"/>
    <n v="152.5"/>
    <m/>
    <n v="0.31251280790196317"/>
    <m/>
    <s v="Ralph"/>
    <e v="#N/A"/>
  </r>
  <r>
    <d v="2017-09-04T00:00:00"/>
    <s v="September"/>
    <s v="Ralph Arnett"/>
    <x v="3"/>
    <x v="2"/>
    <s v="Phones"/>
    <s v="QVS USB Car Charger 2-Port 2.1Amp for iPod/iPhone/iPad/iPad 2/iPad 3"/>
    <n v="5.56"/>
    <n v="1"/>
    <n v="1.74"/>
    <m/>
    <n v="0.31294964028776978"/>
    <m/>
    <s v="Ralph"/>
    <s v="OKAY"/>
  </r>
  <r>
    <d v="2017-09-04T00:00:00"/>
    <s v="September"/>
    <s v="Ralph Arnett"/>
    <x v="3"/>
    <x v="0"/>
    <s v="Storage"/>
    <s v="Trav-L-File Heavy-Duty Shuttle II, Black"/>
    <n v="217.85"/>
    <n v="5"/>
    <n v="65.36"/>
    <m/>
    <n v="0.30002295157218267"/>
    <m/>
    <s v="Ralph"/>
    <e v="#N/A"/>
  </r>
  <r>
    <d v="2017-09-04T00:00:00"/>
    <s v="September"/>
    <s v="Michael Moore"/>
    <x v="2"/>
    <x v="2"/>
    <s v="Accessories"/>
    <s v="Kingston Digital DataTraveler 8GB USB 2.0"/>
    <n v="19.04"/>
    <n v="4"/>
    <n v="-1.43"/>
    <m/>
    <n v="-7.510504201680672E-2"/>
    <m/>
    <s v="Michael"/>
    <s v="OKAY"/>
  </r>
  <r>
    <d v="2017-09-04T00:00:00"/>
    <s v="September"/>
    <s v="Tiffany House"/>
    <x v="3"/>
    <x v="0"/>
    <s v="Storage"/>
    <s v="Rogers Jumbo File, Granite"/>
    <n v="54.32"/>
    <n v="4"/>
    <n v="0.54"/>
    <m/>
    <n v="9.9410898379970556E-3"/>
    <m/>
    <s v="Tiffany"/>
    <s v="OKAY"/>
  </r>
  <r>
    <d v="2017-09-04T00:00:00"/>
    <s v="September"/>
    <s v="Pete Kriz"/>
    <x v="3"/>
    <x v="0"/>
    <s v="Binders"/>
    <s v="Acco Suede Grain Vinyl Round Ring Binder"/>
    <n v="13.34"/>
    <n v="6"/>
    <n v="4.34"/>
    <m/>
    <n v="0.32533733133433285"/>
    <m/>
    <s v="Pete"/>
    <s v="OKAY"/>
  </r>
  <r>
    <d v="2017-09-04T00:00:00"/>
    <s v="September"/>
    <s v="Pete Kriz"/>
    <x v="3"/>
    <x v="1"/>
    <s v="Tables"/>
    <s v="Bush Cubix Conference Tables, Fully Assembled"/>
    <n v="1478.27"/>
    <n v="8"/>
    <n v="92.39"/>
    <m/>
    <n v="6.2498731625481141E-2"/>
    <m/>
    <s v="Pete"/>
    <s v="GOOD"/>
  </r>
  <r>
    <d v="2017-09-04T00:00:00"/>
    <s v="September"/>
    <s v="Vivian Mathis"/>
    <x v="38"/>
    <x v="0"/>
    <s v="Fasteners"/>
    <s v="Staples"/>
    <n v="14.82"/>
    <n v="6"/>
    <n v="6.97"/>
    <m/>
    <n v="0.47031039136302294"/>
    <m/>
    <s v="Vivian"/>
    <s v="OKAY"/>
  </r>
  <r>
    <d v="2017-09-04T00:00:00"/>
    <s v="September"/>
    <s v="Eva Jacobs"/>
    <x v="3"/>
    <x v="0"/>
    <s v="Storage"/>
    <s v="24 Capacity Maxi Data Binder Racks, Pearl"/>
    <n v="421.1"/>
    <n v="2"/>
    <n v="105.28"/>
    <m/>
    <n v="0.25001187366421279"/>
    <m/>
    <s v="Eva"/>
    <e v="#N/A"/>
  </r>
  <r>
    <d v="2017-09-04T00:00:00"/>
    <s v="September"/>
    <s v="Doug O'Connell"/>
    <x v="16"/>
    <x v="1"/>
    <s v="Chairs"/>
    <s v="Global Value Steno Chair, Gray"/>
    <n v="97.18"/>
    <n v="2"/>
    <n v="6.07"/>
    <m/>
    <n v="6.2461411813130273E-2"/>
    <m/>
    <s v="Doug"/>
    <s v="OKAY"/>
  </r>
  <r>
    <d v="2017-09-04T00:00:00"/>
    <s v="September"/>
    <s v="Doug O'Connell"/>
    <x v="16"/>
    <x v="0"/>
    <s v="Paper"/>
    <s v="Xerox 213"/>
    <n v="10.37"/>
    <n v="2"/>
    <n v="3.63"/>
    <m/>
    <n v="0.35004821600771457"/>
    <m/>
    <s v="Doug"/>
    <s v="OKAY"/>
  </r>
  <r>
    <d v="2017-09-04T00:00:00"/>
    <s v="September"/>
    <s v="Julie Kriz"/>
    <x v="0"/>
    <x v="0"/>
    <s v="Art"/>
    <s v="Hunt PowerHouse Electric Pencil Sharpener, Blue"/>
    <n v="30.38"/>
    <n v="1"/>
    <n v="3.8"/>
    <m/>
    <n v="0.12508229098090848"/>
    <m/>
    <s v="Julie"/>
    <s v="OKAY"/>
  </r>
  <r>
    <d v="2017-09-04T00:00:00"/>
    <s v="September"/>
    <s v="Cynthia Voltz"/>
    <x v="3"/>
    <x v="0"/>
    <s v="Binders"/>
    <s v="Pressboard Hanging Data Binders for Unburst Sheets"/>
    <n v="11.81"/>
    <n v="3"/>
    <n v="4.13"/>
    <m/>
    <n v="0.34970364098221846"/>
    <m/>
    <s v="Cynthia"/>
    <s v="OKAY"/>
  </r>
  <r>
    <d v="2017-09-04T00:00:00"/>
    <s v="September"/>
    <s v="Aaron Smayling"/>
    <x v="11"/>
    <x v="0"/>
    <s v="Binders"/>
    <s v="Avery Trapezoid Extra Heavy Duty 4&quot; Binders"/>
    <n v="88.07"/>
    <n v="7"/>
    <n v="-58.72"/>
    <m/>
    <n v="-0.66674236402861364"/>
    <m/>
    <s v="Aaron"/>
    <s v="OKAY"/>
  </r>
  <r>
    <d v="2017-09-05T00:00:00"/>
    <s v="September"/>
    <s v="Christopher Schild"/>
    <x v="22"/>
    <x v="0"/>
    <s v="Art"/>
    <s v="Newell 333"/>
    <n v="2.78"/>
    <n v="1"/>
    <n v="0.72"/>
    <m/>
    <n v="0.25899280575539568"/>
    <m/>
    <s v="Christopher"/>
    <s v="OKAY"/>
  </r>
  <r>
    <d v="2017-09-05T00:00:00"/>
    <s v="September"/>
    <s v="Michael Grace"/>
    <x v="16"/>
    <x v="0"/>
    <s v="Storage"/>
    <s v="Gould Plastics 18-Pocket Panel Bin, 34w x 5-1/4d x 20-1/2h"/>
    <n v="147.18"/>
    <n v="2"/>
    <n v="-29.44"/>
    <m/>
    <n v="-0.20002717760565294"/>
    <m/>
    <s v="Michael"/>
    <e v="#N/A"/>
  </r>
  <r>
    <d v="2017-09-05T00:00:00"/>
    <s v="September"/>
    <s v="Liz Preis"/>
    <x v="15"/>
    <x v="2"/>
    <s v="Accessories"/>
    <s v="MaxellÂ LTO Ultrium - 800 GB"/>
    <n v="89.57"/>
    <n v="4"/>
    <n v="-1.1200000000000001"/>
    <m/>
    <n v="-1.2504186669643856E-2"/>
    <m/>
    <s v="Liz"/>
    <s v="OKAY"/>
  </r>
  <r>
    <d v="2017-09-05T00:00:00"/>
    <s v="September"/>
    <s v="Liz Preis"/>
    <x v="15"/>
    <x v="0"/>
    <s v="Art"/>
    <s v="Model L Table or Wall-Mount Pencil Sharpener"/>
    <n v="71.959999999999994"/>
    <n v="5"/>
    <n v="7.2"/>
    <m/>
    <n v="0.1000555864369094"/>
    <m/>
    <s v="Liz"/>
    <s v="OKAY"/>
  </r>
  <r>
    <d v="2017-09-05T00:00:00"/>
    <s v="September"/>
    <s v="Liz Preis"/>
    <x v="15"/>
    <x v="0"/>
    <s v="Paper"/>
    <s v="Xerox 220"/>
    <n v="15.55"/>
    <n v="3"/>
    <n v="5.44"/>
    <m/>
    <n v="0.34983922829581993"/>
    <m/>
    <s v="Liz"/>
    <s v="OKAY"/>
  </r>
  <r>
    <d v="2017-09-07T00:00:00"/>
    <s v="September"/>
    <s v="Jasper Cacioppo"/>
    <x v="3"/>
    <x v="1"/>
    <s v="Furnishings"/>
    <s v="Tenex Chairmats For Use With Carpeted Floors"/>
    <n v="47.94"/>
    <n v="3"/>
    <n v="2.4"/>
    <m/>
    <n v="5.0062578222778473E-2"/>
    <m/>
    <s v="Jasper"/>
    <s v="OKAY"/>
  </r>
  <r>
    <d v="2017-09-07T00:00:00"/>
    <s v="September"/>
    <s v="Ruben Dartt"/>
    <x v="11"/>
    <x v="0"/>
    <s v="Storage"/>
    <s v="Hanging Personal Folder File"/>
    <n v="37.68"/>
    <n v="3"/>
    <n v="2.36"/>
    <m/>
    <n v="6.2632696390658174E-2"/>
    <m/>
    <s v="Ruben"/>
    <s v="OKAY"/>
  </r>
  <r>
    <d v="2017-09-07T00:00:00"/>
    <s v="September"/>
    <s v="Ruben Dartt"/>
    <x v="11"/>
    <x v="2"/>
    <s v="Accessories"/>
    <s v="Logitech Wireless Marathon Mouse M705"/>
    <n v="279.94"/>
    <n v="7"/>
    <n v="80.48"/>
    <m/>
    <n v="0.28749017646638569"/>
    <m/>
    <s v="Ruben"/>
    <s v="GREAT"/>
  </r>
  <r>
    <d v="2017-09-07T00:00:00"/>
    <s v="September"/>
    <s v="Stefania Perrino"/>
    <x v="20"/>
    <x v="0"/>
    <s v="Storage"/>
    <s v="Advantus 10-Drawer Portable Organizer, Chrome Metal Frame, Smoke Drawers"/>
    <n v="478.08"/>
    <n v="8"/>
    <n v="133.86000000000001"/>
    <m/>
    <n v="0.27999497991967875"/>
    <m/>
    <s v="Stefania"/>
    <e v="#N/A"/>
  </r>
  <r>
    <d v="2017-09-07T00:00:00"/>
    <s v="September"/>
    <s v="Nicole Fjeld"/>
    <x v="1"/>
    <x v="0"/>
    <s v="Paper"/>
    <s v="Easy-staple paper"/>
    <n v="73.010000000000005"/>
    <n v="9"/>
    <n v="26.47"/>
    <m/>
    <n v="0.36255307492124361"/>
    <m/>
    <s v="Nicole"/>
    <s v="OKAY"/>
  </r>
  <r>
    <d v="2017-09-07T00:00:00"/>
    <s v="September"/>
    <s v="Robert Dilbeck"/>
    <x v="24"/>
    <x v="0"/>
    <s v="Binders"/>
    <s v="GBC DocuBind 300 Electric Binding Machine"/>
    <n v="1577.94"/>
    <n v="3"/>
    <n v="757.41"/>
    <m/>
    <n v="0.47999923951481044"/>
    <m/>
    <s v="Robert"/>
    <s v="GOOD"/>
  </r>
  <r>
    <d v="2017-09-07T00:00:00"/>
    <s v="September"/>
    <s v="Dean percer"/>
    <x v="12"/>
    <x v="0"/>
    <s v="Binders"/>
    <s v="Wilson Jones Leather-Like Binders with DublLock Round Rings"/>
    <n v="7.86"/>
    <n v="3"/>
    <n v="-6.02"/>
    <m/>
    <n v="-0.76590330788804062"/>
    <m/>
    <s v="Dean"/>
    <s v="OKAY"/>
  </r>
  <r>
    <d v="2017-09-07T00:00:00"/>
    <s v="September"/>
    <s v="Cassandra Brandow"/>
    <x v="2"/>
    <x v="0"/>
    <s v="Labels"/>
    <s v="Avery 519"/>
    <n v="29.24"/>
    <n v="5"/>
    <n v="9.8699999999999992"/>
    <m/>
    <n v="0.33755129958960328"/>
    <m/>
    <s v="Cassandra"/>
    <s v="OKAY"/>
  </r>
  <r>
    <d v="2017-09-07T00:00:00"/>
    <s v="September"/>
    <s v="Cassandra Brandow"/>
    <x v="2"/>
    <x v="0"/>
    <s v="Paper"/>
    <s v="Eureka Recycled Copy Paper 8 1/2&quot; x 11&quot;, Ream"/>
    <n v="15.55"/>
    <n v="3"/>
    <n v="5.44"/>
    <m/>
    <n v="0.34983922829581993"/>
    <m/>
    <s v="Cassandra"/>
    <s v="OKAY"/>
  </r>
  <r>
    <d v="2017-09-07T00:00:00"/>
    <s v="September"/>
    <s v="Cassandra Brandow"/>
    <x v="2"/>
    <x v="0"/>
    <s v="Envelopes"/>
    <s v="Poly String Tie Envelopes"/>
    <n v="4.9000000000000004"/>
    <n v="3"/>
    <n v="1.65"/>
    <m/>
    <n v="0.33673469387755095"/>
    <m/>
    <s v="Cassandra"/>
    <s v="OKAY"/>
  </r>
  <r>
    <d v="2017-09-07T00:00:00"/>
    <s v="September"/>
    <s v="Anna Gayman"/>
    <x v="21"/>
    <x v="2"/>
    <s v="Accessories"/>
    <s v="Rosewill 107 Normal Keys USB Wired Standard Keyboard"/>
    <n v="13.48"/>
    <n v="1"/>
    <n v="1.89"/>
    <m/>
    <n v="0.14020771513353114"/>
    <m/>
    <s v="Anna"/>
    <s v="OKAY"/>
  </r>
  <r>
    <d v="2017-09-07T00:00:00"/>
    <s v="September"/>
    <s v="Justin MacKendrick"/>
    <x v="27"/>
    <x v="1"/>
    <s v="Furnishings"/>
    <s v="DAX Copper Panel Document Frame, 5 x 7 Size"/>
    <n v="25.16"/>
    <n v="2"/>
    <n v="10.57"/>
    <m/>
    <n v="0.42011128775834661"/>
    <m/>
    <s v="Justin"/>
    <s v="OKAY"/>
  </r>
  <r>
    <d v="2017-09-07T00:00:00"/>
    <s v="September"/>
    <s v="Justin MacKendrick"/>
    <x v="27"/>
    <x v="2"/>
    <s v="Phones"/>
    <s v="Motorla HX550 Universal Bluetooth Headset"/>
    <n v="126.56"/>
    <n v="4"/>
    <n v="47.46"/>
    <m/>
    <n v="0.375"/>
    <m/>
    <s v="Justin"/>
    <e v="#N/A"/>
  </r>
  <r>
    <d v="2017-09-07T00:00:00"/>
    <s v="September"/>
    <s v="Allen Goldenen"/>
    <x v="3"/>
    <x v="1"/>
    <s v="Furnishings"/>
    <s v="C-Line Magnetic Cubicle Keepers, Clear Polypropylene"/>
    <n v="19.760000000000002"/>
    <n v="4"/>
    <n v="8.3000000000000007"/>
    <m/>
    <n v="0.42004048582995951"/>
    <m/>
    <s v="Allen"/>
    <s v="OKAY"/>
  </r>
  <r>
    <d v="2017-09-07T00:00:00"/>
    <s v="September"/>
    <s v="Trudy Glocke"/>
    <x v="24"/>
    <x v="2"/>
    <s v="Accessories"/>
    <s v="Maxell 4.7GB DVD-R"/>
    <n v="113.52"/>
    <n v="4"/>
    <n v="46.54"/>
    <m/>
    <n v="0.40997181113460185"/>
    <m/>
    <s v="Trudy"/>
    <s v="GREAT"/>
  </r>
  <r>
    <d v="2017-09-07T00:00:00"/>
    <s v="September"/>
    <s v="Trudy Glocke"/>
    <x v="24"/>
    <x v="1"/>
    <s v="Furnishings"/>
    <s v="DataProducts Ampli Magnifier Task Lamp, Black,"/>
    <n v="135.30000000000001"/>
    <n v="5"/>
    <n v="37.880000000000003"/>
    <m/>
    <n v="0.27997043606799704"/>
    <m/>
    <s v="Trudy"/>
    <s v="GREAT"/>
  </r>
  <r>
    <d v="2017-09-07T00:00:00"/>
    <s v="September"/>
    <s v="Joseph Airdo"/>
    <x v="3"/>
    <x v="1"/>
    <s v="Chairs"/>
    <s v="Global Low Back Tilter Chair"/>
    <n v="161.57"/>
    <n v="2"/>
    <n v="-28.27"/>
    <m/>
    <n v="-0.17497060097790432"/>
    <m/>
    <s v="Joseph"/>
    <e v="#N/A"/>
  </r>
  <r>
    <d v="2017-09-07T00:00:00"/>
    <s v="September"/>
    <s v="Dario Medina"/>
    <x v="15"/>
    <x v="0"/>
    <s v="Appliances"/>
    <s v="Eureka The Boss Cordless Rechargeable Stick Vac"/>
    <n v="81.569999999999993"/>
    <n v="2"/>
    <n v="7.14"/>
    <m/>
    <n v="8.7532180948878269E-2"/>
    <m/>
    <s v="Dario"/>
    <s v="OKAY"/>
  </r>
  <r>
    <d v="2017-09-07T00:00:00"/>
    <s v="September"/>
    <s v="Phillip Flathmann"/>
    <x v="22"/>
    <x v="1"/>
    <s v="Furnishings"/>
    <s v="DAX Two-Tone Silver Metal Document Frame"/>
    <n v="80.959999999999994"/>
    <n v="4"/>
    <n v="34.81"/>
    <m/>
    <n v="0.42996541501976293"/>
    <m/>
    <s v="Phillip"/>
    <s v="OKAY"/>
  </r>
  <r>
    <d v="2017-09-07T00:00:00"/>
    <s v="September"/>
    <s v="Phillip Flathmann"/>
    <x v="22"/>
    <x v="2"/>
    <s v="Phones"/>
    <s v="Konftel 250 ConferenceÂ phoneÂ - Charcoal black"/>
    <n v="455.71"/>
    <n v="2"/>
    <n v="34.18"/>
    <m/>
    <n v="7.5003840161506227E-2"/>
    <m/>
    <s v="Phillip"/>
    <e v="#N/A"/>
  </r>
  <r>
    <d v="2017-09-07T00:00:00"/>
    <s v="September"/>
    <s v="Phillip Flathmann"/>
    <x v="22"/>
    <x v="0"/>
    <s v="Art"/>
    <s v="Boston 1799 Powerhouse Electric Pencil Sharpener"/>
    <n v="25.98"/>
    <n v="1"/>
    <n v="7.27"/>
    <m/>
    <n v="0.27983063895304078"/>
    <m/>
    <s v="Phillip"/>
    <s v="OKAY"/>
  </r>
  <r>
    <d v="2017-09-07T00:00:00"/>
    <s v="September"/>
    <s v="Allen Armold"/>
    <x v="43"/>
    <x v="0"/>
    <s v="Paper"/>
    <s v="Avoid Verbal Orders Carbonless Minifold Book"/>
    <n v="16.899999999999999"/>
    <n v="5"/>
    <n v="7.77"/>
    <m/>
    <n v="0.45976331360946748"/>
    <m/>
    <s v="Allen"/>
    <s v="OKAY"/>
  </r>
  <r>
    <d v="2017-09-07T00:00:00"/>
    <s v="September"/>
    <s v="Allen Armold"/>
    <x v="43"/>
    <x v="0"/>
    <s v="Paper"/>
    <s v="Xerox 191"/>
    <n v="39.96"/>
    <n v="2"/>
    <n v="18.78"/>
    <m/>
    <n v="0.46996996996996998"/>
    <m/>
    <s v="Allen"/>
    <s v="OKAY"/>
  </r>
  <r>
    <d v="2017-09-08T00:00:00"/>
    <s v="September"/>
    <s v="Michelle Moray"/>
    <x v="1"/>
    <x v="1"/>
    <s v="Tables"/>
    <s v="BoxOffice By Design Rectangular and Half-Moon Meeting Room Tables"/>
    <n v="765.63"/>
    <n v="7"/>
    <n v="-566.55999999999995"/>
    <m/>
    <n v="-0.73999190209370058"/>
    <m/>
    <s v="Michelle"/>
    <s v="GOOD"/>
  </r>
  <r>
    <d v="2017-09-08T00:00:00"/>
    <s v="September"/>
    <s v="Eugene Barchas"/>
    <x v="2"/>
    <x v="2"/>
    <s v="Phones"/>
    <s v="Aastra 6757i CT Wireless VoIP phone"/>
    <n v="258.52999999999997"/>
    <n v="2"/>
    <n v="-47.4"/>
    <m/>
    <n v="-0.18334429273198469"/>
    <m/>
    <s v="Eugene"/>
    <e v="#N/A"/>
  </r>
  <r>
    <d v="2017-09-08T00:00:00"/>
    <s v="September"/>
    <s v="Dorothy Badders"/>
    <x v="10"/>
    <x v="2"/>
    <s v="Accessories"/>
    <s v="ImationÂ SwivelÂ Flash DriveÂ USBÂ flash driveÂ - 8 GB"/>
    <n v="9.1"/>
    <n v="1"/>
    <n v="1.71"/>
    <m/>
    <n v="0.18791208791208791"/>
    <m/>
    <s v="Dorothy"/>
    <s v="OKAY"/>
  </r>
  <r>
    <d v="2017-09-08T00:00:00"/>
    <s v="September"/>
    <s v="Roland Schwarz"/>
    <x v="10"/>
    <x v="2"/>
    <s v="Accessories"/>
    <s v="Memorex Micro Travel Drive 32 GB"/>
    <n v="116.83"/>
    <n v="4"/>
    <n v="33.590000000000003"/>
    <m/>
    <n v="0.28751176923735344"/>
    <m/>
    <s v="Roland"/>
    <e v="#N/A"/>
  </r>
  <r>
    <d v="2017-09-08T00:00:00"/>
    <s v="September"/>
    <s v="Alex Russell"/>
    <x v="0"/>
    <x v="2"/>
    <s v="Accessories"/>
    <s v="Memorex Froggy Flash Drive 8 GB"/>
    <n v="85.2"/>
    <n v="6"/>
    <n v="20.239999999999998"/>
    <m/>
    <n v="0.23755868544600936"/>
    <m/>
    <s v="Alex"/>
    <s v="OKAY"/>
  </r>
  <r>
    <d v="2017-09-08T00:00:00"/>
    <s v="September"/>
    <s v="Barry FranzÃ¶sisch"/>
    <x v="0"/>
    <x v="0"/>
    <s v="Binders"/>
    <s v="Premier Elliptical Ring Binder, Black"/>
    <n v="42.62"/>
    <n v="7"/>
    <n v="-68.19"/>
    <m/>
    <n v="-1.5999530736743313"/>
    <m/>
    <s v="Barry"/>
    <s v="OKAY"/>
  </r>
  <r>
    <d v="2017-09-08T00:00:00"/>
    <s v="September"/>
    <s v="Barry FranzÃ¶sisch"/>
    <x v="0"/>
    <x v="2"/>
    <s v="Copiers"/>
    <s v="Canon PC-428 Personal Copier"/>
    <n v="319.98"/>
    <n v="2"/>
    <n v="107.99"/>
    <m/>
    <n v="0.33748984311519464"/>
    <m/>
    <s v="Barry"/>
    <e v="#N/A"/>
  </r>
  <r>
    <d v="2017-09-08T00:00:00"/>
    <s v="September"/>
    <s v="Barry FranzÃ¶sisch"/>
    <x v="0"/>
    <x v="0"/>
    <s v="Fasteners"/>
    <s v="Vinyl Coated Wire Paper Clips in Organizer Box, 800/Box"/>
    <n v="45.92"/>
    <n v="5"/>
    <n v="15.5"/>
    <m/>
    <n v="0.33754355400696862"/>
    <m/>
    <s v="Barry"/>
    <s v="OKAY"/>
  </r>
  <r>
    <d v="2017-09-08T00:00:00"/>
    <s v="September"/>
    <s v="Barry FranzÃ¶sisch"/>
    <x v="0"/>
    <x v="1"/>
    <s v="Furnishings"/>
    <s v="DAX Black Cherry Wood-Tone Poster Frame"/>
    <n v="21.18"/>
    <n v="2"/>
    <n v="-11.65"/>
    <m/>
    <n v="-0.55004721435316339"/>
    <m/>
    <s v="Barry"/>
    <s v="OKAY"/>
  </r>
  <r>
    <d v="2017-09-08T00:00:00"/>
    <s v="September"/>
    <s v="Barry FranzÃ¶sisch"/>
    <x v="0"/>
    <x v="0"/>
    <s v="Paper"/>
    <s v="Xerox 205"/>
    <n v="20.74"/>
    <n v="4"/>
    <n v="7.26"/>
    <m/>
    <n v="0.35004821600771457"/>
    <m/>
    <s v="Barry"/>
    <s v="OKAY"/>
  </r>
  <r>
    <d v="2017-09-08T00:00:00"/>
    <s v="September"/>
    <s v="Barry FranzÃ¶sisch"/>
    <x v="0"/>
    <x v="1"/>
    <s v="Chairs"/>
    <s v="Global Armless Task Chair, Royal Blue"/>
    <n v="213.43"/>
    <n v="5"/>
    <n v="-39.64"/>
    <m/>
    <n v="-0.18572834184510142"/>
    <m/>
    <s v="Barry"/>
    <e v="#N/A"/>
  </r>
  <r>
    <d v="2017-09-08T00:00:00"/>
    <s v="September"/>
    <s v="Frank Carlisle"/>
    <x v="16"/>
    <x v="0"/>
    <s v="Storage"/>
    <s v="Decoflex Hanging Personal Folder File, Blue"/>
    <n v="61.68"/>
    <n v="5"/>
    <n v="5.4"/>
    <m/>
    <n v="8.7548638132295728E-2"/>
    <m/>
    <s v="Frank"/>
    <s v="OKAY"/>
  </r>
  <r>
    <d v="2017-09-08T00:00:00"/>
    <s v="September"/>
    <s v="Frank Carlisle"/>
    <x v="16"/>
    <x v="2"/>
    <s v="Phones"/>
    <s v="Samsung Rugby III"/>
    <n v="158.38"/>
    <n v="3"/>
    <n v="13.86"/>
    <m/>
    <n v="8.7511049374921074E-2"/>
    <m/>
    <s v="Frank"/>
    <e v="#N/A"/>
  </r>
  <r>
    <d v="2017-09-08T00:00:00"/>
    <s v="September"/>
    <s v="Eudokia Martin"/>
    <x v="20"/>
    <x v="0"/>
    <s v="Storage"/>
    <s v="Adjustable Personal File Tote"/>
    <n v="65.12"/>
    <n v="4"/>
    <n v="16.93"/>
    <m/>
    <n v="0.25998157248157244"/>
    <m/>
    <s v="Eudokia"/>
    <s v="OKAY"/>
  </r>
  <r>
    <d v="2017-09-09T00:00:00"/>
    <s v="September"/>
    <s v="Stefania Perrino"/>
    <x v="2"/>
    <x v="1"/>
    <s v="Chairs"/>
    <s v="Global Low Back Tilter Chair"/>
    <n v="141.37"/>
    <n v="2"/>
    <n v="-48.47"/>
    <m/>
    <n v="-0.342859163896159"/>
    <m/>
    <s v="Stefania"/>
    <e v="#N/A"/>
  </r>
  <r>
    <d v="2017-09-09T00:00:00"/>
    <s v="September"/>
    <s v="Stefania Perrino"/>
    <x v="2"/>
    <x v="0"/>
    <s v="Binders"/>
    <s v="Wilson Jones Standard D-Ring Binders"/>
    <n v="3.04"/>
    <n v="2"/>
    <n v="-2.33"/>
    <m/>
    <n v="-0.76644736842105265"/>
    <m/>
    <s v="Stefania"/>
    <s v="OKAY"/>
  </r>
  <r>
    <d v="2017-09-09T00:00:00"/>
    <s v="September"/>
    <s v="Stefania Perrino"/>
    <x v="2"/>
    <x v="0"/>
    <s v="Binders"/>
    <s v="GBC Prepunched Paper, 19-Hole, for Binding Systems, 24-lb"/>
    <n v="4.5"/>
    <n v="1"/>
    <n v="-3.6"/>
    <m/>
    <n v="-0.8"/>
    <m/>
    <s v="Stefania"/>
    <s v="OKAY"/>
  </r>
  <r>
    <d v="2017-09-09T00:00:00"/>
    <s v="September"/>
    <s v="Stefania Perrino"/>
    <x v="2"/>
    <x v="0"/>
    <s v="Art"/>
    <s v="Quartet Omega Colored Chalk, 12/Pack"/>
    <n v="4.67"/>
    <n v="1"/>
    <n v="1.58"/>
    <m/>
    <n v="0.33832976445396146"/>
    <m/>
    <s v="Stefania"/>
    <s v="OKAY"/>
  </r>
  <r>
    <d v="2017-09-09T00:00:00"/>
    <s v="September"/>
    <s v="Stefania Perrino"/>
    <x v="2"/>
    <x v="2"/>
    <s v="Accessories"/>
    <s v="Microsoft Sculpt Comfort Mouse"/>
    <n v="95.88"/>
    <n v="3"/>
    <n v="28.76"/>
    <m/>
    <n v="0.29995828118481438"/>
    <m/>
    <s v="Stefania"/>
    <s v="OKAY"/>
  </r>
  <r>
    <d v="2017-09-09T00:00:00"/>
    <s v="September"/>
    <s v="Stefania Perrino"/>
    <x v="2"/>
    <x v="1"/>
    <s v="Furnishings"/>
    <s v="Eldon Expressions Punched Metal &amp; Wood Desk Accessories, Pewter &amp; Cherry"/>
    <n v="17.02"/>
    <n v="2"/>
    <n v="1.7"/>
    <m/>
    <n v="9.9882491186839006E-2"/>
    <m/>
    <s v="Stefania"/>
    <s v="OKAY"/>
  </r>
  <r>
    <d v="2017-09-09T00:00:00"/>
    <s v="September"/>
    <s v="Stefania Perrino"/>
    <x v="2"/>
    <x v="2"/>
    <s v="Accessories"/>
    <s v="Plantronics S12 Corded Telephone Headset System"/>
    <n v="258.7"/>
    <n v="3"/>
    <n v="64.67"/>
    <m/>
    <n v="0.24998067259373793"/>
    <m/>
    <s v="Stefania"/>
    <s v="GREAT"/>
  </r>
  <r>
    <d v="2017-09-09T00:00:00"/>
    <s v="September"/>
    <s v="Stefania Perrino"/>
    <x v="2"/>
    <x v="2"/>
    <s v="Phones"/>
    <s v="Samsung Galaxy Note 2"/>
    <n v="1931.96"/>
    <n v="7"/>
    <n v="-386.39"/>
    <m/>
    <n v="-0.19999896478187953"/>
    <m/>
    <s v="Stefania"/>
    <s v="GOOD"/>
  </r>
  <r>
    <d v="2017-09-09T00:00:00"/>
    <s v="September"/>
    <s v="Sean Braxton"/>
    <x v="9"/>
    <x v="0"/>
    <s v="Storage"/>
    <s v="Fellowes Officeware Wire Shelving"/>
    <n v="628.80999999999995"/>
    <n v="7"/>
    <n v="12.58"/>
    <m/>
    <n v="2.0006043160891208E-2"/>
    <m/>
    <s v="Sean"/>
    <s v="GOOD"/>
  </r>
  <r>
    <d v="2017-09-09T00:00:00"/>
    <s v="September"/>
    <s v="Sean Braxton"/>
    <x v="9"/>
    <x v="0"/>
    <s v="Storage"/>
    <s v="X-Rack File for Hanging Folders"/>
    <n v="56.45"/>
    <n v="5"/>
    <n v="14.68"/>
    <m/>
    <n v="0.26005314437555355"/>
    <m/>
    <s v="Sean"/>
    <s v="OKAY"/>
  </r>
  <r>
    <d v="2017-09-09T00:00:00"/>
    <s v="September"/>
    <s v="Sean O'Donnell"/>
    <x v="15"/>
    <x v="0"/>
    <s v="Supplies"/>
    <s v="Staple remover"/>
    <n v="8.83"/>
    <n v="3"/>
    <n v="-1.99"/>
    <m/>
    <n v="-0.22536806342015855"/>
    <m/>
    <s v="Sean"/>
    <s v="OKAY"/>
  </r>
  <r>
    <d v="2017-09-09T00:00:00"/>
    <s v="September"/>
    <s v="Sean O'Donnell"/>
    <x v="15"/>
    <x v="0"/>
    <s v="Paper"/>
    <s v="Xerox 1888"/>
    <n v="177.54"/>
    <n v="4"/>
    <n v="62.14"/>
    <m/>
    <n v="0.35000563253351358"/>
    <m/>
    <s v="Sean"/>
    <s v="GREAT"/>
  </r>
  <r>
    <d v="2017-09-09T00:00:00"/>
    <s v="September"/>
    <s v="Sean O'Donnell"/>
    <x v="15"/>
    <x v="0"/>
    <s v="Storage"/>
    <s v="Fellowes Super Stor/Drawer Files"/>
    <n v="258.48"/>
    <n v="2"/>
    <n v="-3.23"/>
    <m/>
    <n v="-1.2496131228721757E-2"/>
    <m/>
    <s v="Sean"/>
    <e v="#N/A"/>
  </r>
  <r>
    <d v="2017-09-09T00:00:00"/>
    <s v="September"/>
    <s v="Sean O'Donnell"/>
    <x v="15"/>
    <x v="1"/>
    <s v="Furnishings"/>
    <s v="Eldon Wave Desk Accessories"/>
    <n v="14.14"/>
    <n v="3"/>
    <n v="4.24"/>
    <m/>
    <n v="0.29985855728429989"/>
    <m/>
    <s v="Sean"/>
    <s v="OKAY"/>
  </r>
  <r>
    <d v="2017-09-09T00:00:00"/>
    <s v="September"/>
    <s v="Joy Bell-"/>
    <x v="14"/>
    <x v="0"/>
    <s v="Envelopes"/>
    <s v="#10- 4 1/8&quot; x 9 1/2&quot; Recycled Envelopes"/>
    <n v="17.48"/>
    <n v="2"/>
    <n v="8.2200000000000006"/>
    <m/>
    <n v="0.47025171624713963"/>
    <m/>
    <s v="Joy"/>
    <s v="OKAY"/>
  </r>
  <r>
    <d v="2017-09-09T00:00:00"/>
    <s v="September"/>
    <s v="Arianne Irving"/>
    <x v="12"/>
    <x v="0"/>
    <s v="Paper"/>
    <s v="Unpadded Memo Slips"/>
    <n v="6.37"/>
    <n v="2"/>
    <n v="2.39"/>
    <m/>
    <n v="0.3751962323390895"/>
    <m/>
    <s v="Arianne"/>
    <s v="OKAY"/>
  </r>
  <r>
    <d v="2017-09-09T00:00:00"/>
    <s v="September"/>
    <s v="Liz Carlisle"/>
    <x v="3"/>
    <x v="0"/>
    <s v="Art"/>
    <s v="Newell 35"/>
    <n v="6.56"/>
    <n v="2"/>
    <n v="1.9"/>
    <m/>
    <n v="0.28963414634146339"/>
    <m/>
    <s v="Liz"/>
    <s v="OKAY"/>
  </r>
  <r>
    <d v="2017-09-09T00:00:00"/>
    <s v="September"/>
    <s v="Liz Carlisle"/>
    <x v="3"/>
    <x v="1"/>
    <s v="Chairs"/>
    <s v="Novimex Fabric Task Chair"/>
    <n v="243.92"/>
    <n v="5"/>
    <n v="-15.25"/>
    <m/>
    <n v="-6.2520498524106266E-2"/>
    <m/>
    <s v="Liz"/>
    <e v="#N/A"/>
  </r>
  <r>
    <d v="2017-09-09T00:00:00"/>
    <s v="September"/>
    <s v="Liz Carlisle"/>
    <x v="3"/>
    <x v="0"/>
    <s v="Paper"/>
    <s v="Astroparche Fine Business Paper"/>
    <n v="47.52"/>
    <n v="9"/>
    <n v="22.81"/>
    <m/>
    <n v="0.48000841750841744"/>
    <m/>
    <s v="Liz"/>
    <s v="OKAY"/>
  </r>
  <r>
    <d v="2017-09-09T00:00:00"/>
    <s v="September"/>
    <s v="Keith Dawkins"/>
    <x v="3"/>
    <x v="0"/>
    <s v="Storage"/>
    <s v="Fellowes Bases and Tops For Staxonsteel/High-Stak Systems"/>
    <n v="99.87"/>
    <n v="3"/>
    <n v="23.97"/>
    <m/>
    <n v="0.24001201562030638"/>
    <m/>
    <s v="Keith"/>
    <s v="OKAY"/>
  </r>
  <r>
    <d v="2017-09-09T00:00:00"/>
    <s v="September"/>
    <s v="Grace Kelly"/>
    <x v="0"/>
    <x v="0"/>
    <s v="Labels"/>
    <s v="Avery 511"/>
    <n v="9.86"/>
    <n v="4"/>
    <n v="3.45"/>
    <m/>
    <n v="0.34989858012170388"/>
    <m/>
    <s v="Grace"/>
    <s v="OKAY"/>
  </r>
  <r>
    <d v="2017-09-09T00:00:00"/>
    <s v="September"/>
    <s v="Logan Currie"/>
    <x v="10"/>
    <x v="0"/>
    <s v="Art"/>
    <s v="BIC Brite Liner Highlighters, Chisel Tip"/>
    <n v="25.92"/>
    <n v="5"/>
    <n v="3.89"/>
    <m/>
    <n v="0.15007716049382716"/>
    <m/>
    <s v="Logan"/>
    <s v="OKAY"/>
  </r>
  <r>
    <d v="2017-09-09T00:00:00"/>
    <s v="September"/>
    <s v="Logan Currie"/>
    <x v="10"/>
    <x v="1"/>
    <s v="Furnishings"/>
    <s v="Deflect-o EconoMat Studded, No Bevel Mat for Low Pile Carpeting"/>
    <n v="66.11"/>
    <n v="2"/>
    <n v="-9.09"/>
    <m/>
    <n v="-0.13749810921191952"/>
    <m/>
    <s v="Logan"/>
    <s v="OKAY"/>
  </r>
  <r>
    <d v="2017-09-09T00:00:00"/>
    <s v="September"/>
    <s v="Matt Connell"/>
    <x v="3"/>
    <x v="2"/>
    <s v="Accessories"/>
    <s v="Microsoft Wireless Mobile Mouse 4000"/>
    <n v="159.96"/>
    <n v="4"/>
    <n v="51.19"/>
    <m/>
    <n v="0.320017504376094"/>
    <m/>
    <s v="Matt"/>
    <e v="#N/A"/>
  </r>
  <r>
    <d v="2017-09-09T00:00:00"/>
    <s v="September"/>
    <s v="Damala Kotsonis"/>
    <x v="11"/>
    <x v="0"/>
    <s v="Paper"/>
    <s v="Xerox 1930"/>
    <n v="31.1"/>
    <n v="6"/>
    <n v="11.28"/>
    <m/>
    <n v="0.36270096463022505"/>
    <m/>
    <s v="Damala"/>
    <s v="OKAY"/>
  </r>
  <r>
    <d v="2017-09-09T00:00:00"/>
    <s v="September"/>
    <s v="Damala Kotsonis"/>
    <x v="11"/>
    <x v="0"/>
    <s v="Appliances"/>
    <s v="Belkin 7-Outlet SurgeMaster Home Series"/>
    <n v="11.18"/>
    <n v="1"/>
    <n v="0.84"/>
    <m/>
    <n v="7.5134168157423964E-2"/>
    <m/>
    <s v="Damala"/>
    <s v="OKAY"/>
  </r>
  <r>
    <d v="2017-09-09T00:00:00"/>
    <s v="September"/>
    <s v="Joy Daniels"/>
    <x v="10"/>
    <x v="0"/>
    <s v="Labels"/>
    <s v="Avery 501"/>
    <n v="17.71"/>
    <n v="6"/>
    <n v="5.98"/>
    <m/>
    <n v="0.33766233766233766"/>
    <m/>
    <s v="Joy"/>
    <s v="OKAY"/>
  </r>
  <r>
    <d v="2017-09-09T00:00:00"/>
    <s v="September"/>
    <s v="Joy Daniels"/>
    <x v="10"/>
    <x v="0"/>
    <s v="Binders"/>
    <s v="3M Organizer Strips"/>
    <n v="4.8600000000000003"/>
    <n v="3"/>
    <n v="-3.56"/>
    <m/>
    <n v="-0.73251028806584362"/>
    <m/>
    <s v="Joy"/>
    <s v="OKAY"/>
  </r>
  <r>
    <d v="2017-09-09T00:00:00"/>
    <s v="September"/>
    <s v="Joy Daniels"/>
    <x v="10"/>
    <x v="0"/>
    <s v="Binders"/>
    <s v="Acco Data Flex Cable Posts For Top &amp; Bottom Load Binders, 6&quot; Capacity"/>
    <n v="6.26"/>
    <n v="2"/>
    <n v="-5.22"/>
    <m/>
    <n v="-0.83386581469648557"/>
    <m/>
    <s v="Joy"/>
    <s v="OKAY"/>
  </r>
  <r>
    <d v="2017-09-10T00:00:00"/>
    <s v="September"/>
    <s v="Linda Cazamias"/>
    <x v="1"/>
    <x v="2"/>
    <s v="Phones"/>
    <s v="Panasonic Kx-TS550"/>
    <n v="147.16999999999999"/>
    <n v="4"/>
    <n v="16.559999999999999"/>
    <m/>
    <n v="0.11252293266290685"/>
    <m/>
    <s v="Linda"/>
    <s v="GREAT"/>
  </r>
  <r>
    <d v="2017-09-10T00:00:00"/>
    <s v="September"/>
    <s v="Frank Hawley"/>
    <x v="3"/>
    <x v="1"/>
    <s v="Chairs"/>
    <s v="DMI Arturo Collection Mission-style Design Wood Chair"/>
    <n v="362.35"/>
    <n v="3"/>
    <n v="27.18"/>
    <m/>
    <n v="7.5010349109976532E-2"/>
    <m/>
    <s v="Frank"/>
    <e v="#N/A"/>
  </r>
  <r>
    <d v="2017-09-10T00:00:00"/>
    <s v="September"/>
    <s v="Frank Hawley"/>
    <x v="3"/>
    <x v="0"/>
    <s v="Binders"/>
    <s v="Avery Non-Stick Binders"/>
    <n v="7.18"/>
    <n v="2"/>
    <n v="2.25"/>
    <m/>
    <n v="0.31337047353760444"/>
    <m/>
    <s v="Frank"/>
    <s v="OKAY"/>
  </r>
  <r>
    <d v="2017-09-10T00:00:00"/>
    <s v="September"/>
    <s v="Robert Waldorf"/>
    <x v="24"/>
    <x v="0"/>
    <s v="Binders"/>
    <s v="3M Organizer Strips"/>
    <n v="16.2"/>
    <n v="3"/>
    <n v="7.78"/>
    <m/>
    <n v="0.48024691358024696"/>
    <m/>
    <s v="Robert"/>
    <s v="OKAY"/>
  </r>
  <r>
    <d v="2017-09-10T00:00:00"/>
    <s v="September"/>
    <s v="Robert Waldorf"/>
    <x v="24"/>
    <x v="0"/>
    <s v="Appliances"/>
    <s v="Holmes Replacement Filter for HEPA Air Cleaner, Medium Room"/>
    <n v="33.99"/>
    <n v="3"/>
    <n v="14.62"/>
    <m/>
    <n v="0.43012650779641065"/>
    <m/>
    <s v="Robert"/>
    <s v="OKAY"/>
  </r>
  <r>
    <d v="2017-09-10T00:00:00"/>
    <s v="September"/>
    <s v="Robert Waldorf"/>
    <x v="24"/>
    <x v="2"/>
    <s v="Accessories"/>
    <s v="Logitech G105 Gaming Keyboard"/>
    <n v="296.85000000000002"/>
    <n v="5"/>
    <n v="53.43"/>
    <m/>
    <n v="0.17998989388580089"/>
    <m/>
    <s v="Robert"/>
    <s v="GREAT"/>
  </r>
  <r>
    <d v="2017-09-10T00:00:00"/>
    <s v="September"/>
    <s v="Robert Waldorf"/>
    <x v="24"/>
    <x v="2"/>
    <s v="Accessories"/>
    <s v="ImationÂ Clip USBÂ flash driveÂ - 8 GB"/>
    <n v="112.8"/>
    <n v="6"/>
    <n v="6.77"/>
    <m/>
    <n v="6.0017730496453897E-2"/>
    <m/>
    <s v="Robert"/>
    <e v="#N/A"/>
  </r>
  <r>
    <d v="2017-09-10T00:00:00"/>
    <s v="September"/>
    <s v="Robert Waldorf"/>
    <x v="24"/>
    <x v="0"/>
    <s v="Binders"/>
    <s v="Newell 3-Hole Punched Plastic Slotted Magazine Holders for Binders"/>
    <n v="13.71"/>
    <n v="3"/>
    <n v="6.58"/>
    <m/>
    <n v="0.47994164843180159"/>
    <m/>
    <s v="Robert"/>
    <s v="OKAY"/>
  </r>
  <r>
    <d v="2017-09-10T00:00:00"/>
    <s v="September"/>
    <s v="Robert Waldorf"/>
    <x v="24"/>
    <x v="0"/>
    <s v="Paper"/>
    <s v="Xerox 1970"/>
    <n v="24.9"/>
    <n v="5"/>
    <n v="11.7"/>
    <m/>
    <n v="0.46987951807228917"/>
    <m/>
    <s v="Robert"/>
    <s v="OKAY"/>
  </r>
  <r>
    <d v="2017-09-10T00:00:00"/>
    <s v="September"/>
    <s v="Robert Waldorf"/>
    <x v="24"/>
    <x v="0"/>
    <s v="Storage"/>
    <s v="Fellowes Stor/Drawer Steel Plus Storage Drawers"/>
    <n v="286.29000000000002"/>
    <n v="3"/>
    <n v="17.18"/>
    <m/>
    <n v="6.0009081700373744E-2"/>
    <m/>
    <s v="Robert"/>
    <e v="#N/A"/>
  </r>
  <r>
    <d v="2017-09-10T00:00:00"/>
    <s v="September"/>
    <s v="Robert Waldorf"/>
    <x v="24"/>
    <x v="0"/>
    <s v="Appliances"/>
    <s v="Acco 6 Outlet Guardian Standard Surge Suppressor"/>
    <n v="24.18"/>
    <n v="2"/>
    <n v="7.25"/>
    <m/>
    <n v="0.29983457402812241"/>
    <m/>
    <s v="Robert"/>
    <s v="OKAY"/>
  </r>
  <r>
    <d v="2017-09-10T00:00:00"/>
    <s v="September"/>
    <s v="Skye Norling"/>
    <x v="1"/>
    <x v="0"/>
    <s v="Binders"/>
    <s v="Fellowes PB500 Electric Punch Plastic Comb Binding Machine with Manual Bind"/>
    <n v="762.59"/>
    <n v="3"/>
    <n v="-1143.8900000000001"/>
    <m/>
    <n v="-1.5000065566031551"/>
    <m/>
    <s v="Skye"/>
    <s v="GOOD"/>
  </r>
  <r>
    <d v="2017-09-10T00:00:00"/>
    <s v="September"/>
    <s v="Shahid Hopkins"/>
    <x v="20"/>
    <x v="0"/>
    <s v="Paper"/>
    <s v="Rediform S.O.S. 1-Up Phone Message Bk, 4-1/4x3-1/16 Bk, 1 Form/Pg, 40 Messages/Bk, 3/Pk"/>
    <n v="18.760000000000002"/>
    <n v="2"/>
    <n v="9"/>
    <m/>
    <n v="0.4797441364605543"/>
    <m/>
    <s v="Shahid"/>
    <s v="OKAY"/>
  </r>
  <r>
    <d v="2017-09-10T00:00:00"/>
    <s v="September"/>
    <s v="Alex Russell"/>
    <x v="32"/>
    <x v="0"/>
    <s v="Art"/>
    <s v="Eberhard Faber 3 1/2&quot; Golf Pencils"/>
    <n v="14.88"/>
    <n v="2"/>
    <n v="3.72"/>
    <m/>
    <n v="0.25"/>
    <m/>
    <s v="Alex"/>
    <s v="OKAY"/>
  </r>
  <r>
    <d v="2017-09-10T00:00:00"/>
    <s v="September"/>
    <s v="Ken Heidel"/>
    <x v="10"/>
    <x v="0"/>
    <s v="Paper"/>
    <s v="Xerox 1906"/>
    <n v="85.06"/>
    <n v="3"/>
    <n v="28.71"/>
    <m/>
    <n v="0.33752645191629438"/>
    <m/>
    <s v="Ken"/>
    <s v="OKAY"/>
  </r>
  <r>
    <d v="2017-09-10T00:00:00"/>
    <s v="September"/>
    <s v="Shahid Shariari"/>
    <x v="4"/>
    <x v="0"/>
    <s v="Binders"/>
    <s v="Wilson Jones Suede Grain Vinyl Binders"/>
    <n v="2.78"/>
    <n v="1"/>
    <n v="1.36"/>
    <m/>
    <n v="0.48920863309352525"/>
    <m/>
    <s v="Shahid"/>
    <s v="OKAY"/>
  </r>
  <r>
    <d v="2017-09-10T00:00:00"/>
    <s v="September"/>
    <s v="Helen Abelman"/>
    <x v="10"/>
    <x v="2"/>
    <s v="Accessories"/>
    <s v="Memorex Mini Travel Drive 8 GB USB 2.0 Flash Drive"/>
    <n v="37.06"/>
    <n v="4"/>
    <n v="8.8000000000000007"/>
    <m/>
    <n v="0.23745277927684835"/>
    <m/>
    <s v="Helen"/>
    <s v="OKAY"/>
  </r>
  <r>
    <d v="2017-09-10T00:00:00"/>
    <s v="September"/>
    <s v="Helen Abelman"/>
    <x v="10"/>
    <x v="2"/>
    <s v="Phones"/>
    <s v="Cisco IP Phone 7961G-GE VoIP phone"/>
    <n v="259.89999999999998"/>
    <n v="2"/>
    <n v="-56.31"/>
    <m/>
    <n v="-0.21666025394382457"/>
    <m/>
    <s v="Helen"/>
    <e v="#N/A"/>
  </r>
  <r>
    <d v="2017-09-11T00:00:00"/>
    <s v="September"/>
    <s v="Ryan Crowe"/>
    <x v="16"/>
    <x v="1"/>
    <s v="Furnishings"/>
    <s v="Howard Miller 11-1/2&quot; Diameter Grantwood Wall Clock"/>
    <n v="34.5"/>
    <n v="1"/>
    <n v="6.04"/>
    <m/>
    <n v="0.17507246376811594"/>
    <m/>
    <s v="Ryan"/>
    <s v="OKAY"/>
  </r>
  <r>
    <d v="2017-09-11T00:00:00"/>
    <s v="September"/>
    <s v="Daniel Byrd"/>
    <x v="4"/>
    <x v="0"/>
    <s v="Paper"/>
    <s v="Xerox 1935"/>
    <n v="184.66"/>
    <n v="7"/>
    <n v="84.94"/>
    <m/>
    <n v="0.45998050471136143"/>
    <m/>
    <s v="Daniel"/>
    <e v="#N/A"/>
  </r>
  <r>
    <d v="2017-09-11T00:00:00"/>
    <s v="September"/>
    <s v="Karen Ferguson"/>
    <x v="3"/>
    <x v="0"/>
    <s v="Paper"/>
    <s v="Xerox 1996"/>
    <n v="12.96"/>
    <n v="2"/>
    <n v="6.22"/>
    <m/>
    <n v="0.47993827160493824"/>
    <m/>
    <s v="Karen"/>
    <s v="OKAY"/>
  </r>
  <r>
    <d v="2017-09-11T00:00:00"/>
    <s v="September"/>
    <s v="Karen Ferguson"/>
    <x v="3"/>
    <x v="0"/>
    <s v="Envelopes"/>
    <s v="#10 Self-Seal White Envelopes"/>
    <n v="22.18"/>
    <n v="2"/>
    <n v="10.87"/>
    <m/>
    <n v="0.49008115419296661"/>
    <m/>
    <s v="Karen"/>
    <s v="OKAY"/>
  </r>
  <r>
    <d v="2017-09-11T00:00:00"/>
    <s v="September"/>
    <s v="Karen Ferguson"/>
    <x v="3"/>
    <x v="1"/>
    <s v="Chairs"/>
    <s v="Hon Pagoda Stacking Chairs"/>
    <n v="2054.27"/>
    <n v="8"/>
    <n v="256.77999999999997"/>
    <m/>
    <n v="0.12499817453401937"/>
    <m/>
    <s v="Karen"/>
    <s v="GOOD"/>
  </r>
  <r>
    <d v="2017-09-11T00:00:00"/>
    <s v="September"/>
    <s v="Helen Andreada"/>
    <x v="1"/>
    <x v="0"/>
    <s v="Fasteners"/>
    <s v="Acco Hot Clips Clips to Go"/>
    <n v="10.53"/>
    <n v="4"/>
    <n v="3.29"/>
    <m/>
    <n v="0.31244064577397912"/>
    <m/>
    <s v="Helen"/>
    <s v="OKAY"/>
  </r>
  <r>
    <d v="2017-09-11T00:00:00"/>
    <s v="September"/>
    <s v="Helen Andreada"/>
    <x v="1"/>
    <x v="0"/>
    <s v="Paper"/>
    <s v="Xerox 1927"/>
    <n v="20.54"/>
    <n v="6"/>
    <n v="6.42"/>
    <m/>
    <n v="0.31256085686465435"/>
    <m/>
    <s v="Helen"/>
    <s v="OKAY"/>
  </r>
  <r>
    <d v="2017-09-11T00:00:00"/>
    <s v="September"/>
    <s v="Cassandra Brandow"/>
    <x v="3"/>
    <x v="1"/>
    <s v="Furnishings"/>
    <s v="6&quot; Cubicle Wall Clock, Black"/>
    <n v="32.36"/>
    <n v="4"/>
    <n v="11.65"/>
    <m/>
    <n v="0.3600123609394314"/>
    <m/>
    <s v="Cassandra"/>
    <s v="OKAY"/>
  </r>
  <r>
    <d v="2017-09-11T00:00:00"/>
    <s v="September"/>
    <s v="Cassandra Brandow"/>
    <x v="3"/>
    <x v="0"/>
    <s v="Appliances"/>
    <s v="Kensington 4 Outlet MasterPiece Compact Power Control Center"/>
    <n v="406.6"/>
    <n v="5"/>
    <n v="113.85"/>
    <m/>
    <n v="0.2800049188391539"/>
    <m/>
    <s v="Cassandra"/>
    <s v="GREAT"/>
  </r>
  <r>
    <d v="2017-09-11T00:00:00"/>
    <s v="September"/>
    <s v="Jennifer Ferguson"/>
    <x v="22"/>
    <x v="1"/>
    <s v="Chairs"/>
    <s v="Office Star - Contemporary Task Swivel Chair"/>
    <n v="177.57"/>
    <n v="2"/>
    <n v="8.8800000000000008"/>
    <m/>
    <n v="5.0008447372867047E-2"/>
    <m/>
    <s v="Jennifer"/>
    <e v="#N/A"/>
  </r>
  <r>
    <d v="2017-09-11T00:00:00"/>
    <s v="September"/>
    <s v="Jennifer Ferguson"/>
    <x v="22"/>
    <x v="0"/>
    <s v="Paper"/>
    <s v="Xerox 225"/>
    <n v="19.440000000000001"/>
    <n v="3"/>
    <n v="9.33"/>
    <m/>
    <n v="0.47993827160493824"/>
    <m/>
    <s v="Jennifer"/>
    <s v="OKAY"/>
  </r>
  <r>
    <d v="2017-09-11T00:00:00"/>
    <s v="September"/>
    <s v="Jennifer Ferguson"/>
    <x v="22"/>
    <x v="0"/>
    <s v="Paper"/>
    <s v="Xerox 1894"/>
    <n v="71.28"/>
    <n v="11"/>
    <n v="34.21"/>
    <m/>
    <n v="0.47993827160493829"/>
    <m/>
    <s v="Jennifer"/>
    <s v="OKAY"/>
  </r>
  <r>
    <d v="2017-09-11T00:00:00"/>
    <s v="September"/>
    <s v="Jennifer Ferguson"/>
    <x v="22"/>
    <x v="0"/>
    <s v="Binders"/>
    <s v="Ibico Ibimaster 300 Manual Binding System"/>
    <n v="1471.96"/>
    <n v="5"/>
    <n v="459.99"/>
    <m/>
    <n v="0.31250169841571784"/>
    <m/>
    <s v="Jennifer"/>
    <s v="GOOD"/>
  </r>
  <r>
    <d v="2017-09-11T00:00:00"/>
    <s v="September"/>
    <s v="Jennifer Ferguson"/>
    <x v="22"/>
    <x v="2"/>
    <s v="Phones"/>
    <s v="iOttie XL Car Mount"/>
    <n v="79.959999999999994"/>
    <n v="5"/>
    <n v="-17.989999999999998"/>
    <m/>
    <n v="-0.22498749374687343"/>
    <m/>
    <s v="Jennifer"/>
    <s v="OKAY"/>
  </r>
  <r>
    <d v="2017-09-11T00:00:00"/>
    <s v="September"/>
    <s v="Cindy Chapman"/>
    <x v="0"/>
    <x v="0"/>
    <s v="Paper"/>
    <s v="Xerox 1953"/>
    <n v="10.27"/>
    <n v="3"/>
    <n v="3.21"/>
    <m/>
    <n v="0.31256085686465435"/>
    <m/>
    <s v="Cindy"/>
    <s v="OKAY"/>
  </r>
  <r>
    <d v="2017-09-11T00:00:00"/>
    <s v="September"/>
    <s v="Cindy Chapman"/>
    <x v="0"/>
    <x v="1"/>
    <s v="Tables"/>
    <s v="Bevis Round Conference Table Top &amp; Single Column Base"/>
    <n v="512.19000000000005"/>
    <n v="5"/>
    <n v="-65.849999999999994"/>
    <m/>
    <n v="-0.12856557136999938"/>
    <m/>
    <s v="Cindy"/>
    <s v="GOOD"/>
  </r>
  <r>
    <d v="2017-09-11T00:00:00"/>
    <s v="September"/>
    <s v="Cindy Chapman"/>
    <x v="0"/>
    <x v="0"/>
    <s v="Appliances"/>
    <s v="Commercial WindTunnel Clean Air Upright Vacuum, Replacement Belts, Filtration Bags"/>
    <n v="1.56"/>
    <n v="2"/>
    <n v="-4.2"/>
    <m/>
    <n v="-2.6923076923076925"/>
    <m/>
    <s v="Cindy"/>
    <s v="OKAY"/>
  </r>
  <r>
    <d v="2017-09-11T00:00:00"/>
    <s v="September"/>
    <s v="Ken Heidel"/>
    <x v="3"/>
    <x v="2"/>
    <s v="Phones"/>
    <s v="OtterBox Defender Series Case - Samsung Galaxy S4"/>
    <n v="143.94999999999999"/>
    <n v="6"/>
    <n v="17.989999999999998"/>
    <m/>
    <n v="0.12497394928794721"/>
    <m/>
    <s v="Ken"/>
    <e v="#N/A"/>
  </r>
  <r>
    <d v="2017-09-11T00:00:00"/>
    <s v="September"/>
    <s v="Ken Heidel"/>
    <x v="3"/>
    <x v="0"/>
    <s v="Paper"/>
    <s v="Xerox 192"/>
    <n v="19.440000000000001"/>
    <n v="3"/>
    <n v="9.33"/>
    <m/>
    <n v="0.47993827160493824"/>
    <m/>
    <s v="Ken"/>
    <s v="OKAY"/>
  </r>
  <r>
    <d v="2017-09-11T00:00:00"/>
    <s v="September"/>
    <s v="Cassandra Brandow"/>
    <x v="6"/>
    <x v="0"/>
    <s v="Appliances"/>
    <s v="Hoover Commercial SteamVac"/>
    <n v="67.900000000000006"/>
    <n v="5"/>
    <n v="20.37"/>
    <m/>
    <n v="0.3"/>
    <m/>
    <s v="Cassandra"/>
    <s v="OKAY"/>
  </r>
  <r>
    <d v="2017-09-11T00:00:00"/>
    <s v="September"/>
    <s v="Shahid Shariari"/>
    <x v="5"/>
    <x v="0"/>
    <s v="Appliances"/>
    <s v="Fellowes Premier Superior Surge Suppressor, 10-Outlet, With Phone and Remote"/>
    <n v="195.68"/>
    <n v="4"/>
    <n v="50.88"/>
    <m/>
    <n v="0.26001635322976291"/>
    <m/>
    <s v="Shahid"/>
    <e v="#N/A"/>
  </r>
  <r>
    <d v="2017-09-11T00:00:00"/>
    <s v="September"/>
    <s v="Shahid Shariari"/>
    <x v="5"/>
    <x v="0"/>
    <s v="Fasteners"/>
    <s v="Acco Clips to Go Binder Clips, 24 Clips in Two Sizes"/>
    <n v="14.2"/>
    <n v="4"/>
    <n v="6.67"/>
    <m/>
    <n v="0.46971830985915497"/>
    <m/>
    <s v="Shahid"/>
    <s v="OKAY"/>
  </r>
  <r>
    <d v="2017-09-12T00:00:00"/>
    <s v="September"/>
    <s v="Jessica Myrick"/>
    <x v="3"/>
    <x v="1"/>
    <s v="Furnishings"/>
    <s v="Eldon Image Series Desk Accessories, Burgundy"/>
    <n v="8.36"/>
    <n v="2"/>
    <n v="3.01"/>
    <m/>
    <n v="0.36004784688995217"/>
    <m/>
    <s v="Jessica"/>
    <s v="OKAY"/>
  </r>
  <r>
    <d v="2017-09-12T00:00:00"/>
    <s v="September"/>
    <s v="Bart Folk"/>
    <x v="36"/>
    <x v="0"/>
    <s v="Paper"/>
    <s v="Adams Telephone Message Book w/Frequently-Called Numbers Space, 400 Messages per Book"/>
    <n v="39.9"/>
    <n v="5"/>
    <n v="19.95"/>
    <m/>
    <n v="0.5"/>
    <m/>
    <s v="Bart"/>
    <s v="OKAY"/>
  </r>
  <r>
    <d v="2017-09-12T00:00:00"/>
    <s v="September"/>
    <s v="Bart Folk"/>
    <x v="36"/>
    <x v="0"/>
    <s v="Appliances"/>
    <s v="Fellowes Basic Home/Office Series Surge Protectors"/>
    <n v="90.86"/>
    <n v="7"/>
    <n v="26.35"/>
    <m/>
    <n v="0.29000660356592561"/>
    <m/>
    <s v="Bart"/>
    <s v="OKAY"/>
  </r>
  <r>
    <d v="2017-09-12T00:00:00"/>
    <s v="September"/>
    <s v="Bart Folk"/>
    <x v="36"/>
    <x v="0"/>
    <s v="Paper"/>
    <s v="Xerox 1939"/>
    <n v="94.85"/>
    <n v="5"/>
    <n v="45.53"/>
    <m/>
    <n v="0.48002108592514503"/>
    <m/>
    <s v="Bart"/>
    <s v="OKAY"/>
  </r>
  <r>
    <d v="2017-09-12T00:00:00"/>
    <s v="September"/>
    <s v="Don Jones"/>
    <x v="43"/>
    <x v="0"/>
    <s v="Paper"/>
    <s v="Xerox 209"/>
    <n v="45.36"/>
    <n v="7"/>
    <n v="21.77"/>
    <m/>
    <n v="0.47993827160493829"/>
    <m/>
    <s v="Don"/>
    <s v="OKAY"/>
  </r>
  <r>
    <d v="2017-09-12T00:00:00"/>
    <s v="September"/>
    <s v="Don Jones"/>
    <x v="43"/>
    <x v="0"/>
    <s v="Binders"/>
    <s v="Aluminum Screw Posts"/>
    <n v="45.78"/>
    <n v="3"/>
    <n v="22.89"/>
    <m/>
    <n v="0.5"/>
    <m/>
    <s v="Don"/>
    <s v="OKAY"/>
  </r>
  <r>
    <d v="2017-09-12T00:00:00"/>
    <s v="September"/>
    <s v="John Murray"/>
    <x v="3"/>
    <x v="0"/>
    <s v="Paper"/>
    <s v="Eaton Premium Continuous-Feed Paper, 25% Cotton, Letter Size, White, 1000 Shts/Box"/>
    <n v="166.44"/>
    <n v="3"/>
    <n v="79.89"/>
    <m/>
    <n v="0.47999279019466473"/>
    <m/>
    <s v="John"/>
    <e v="#N/A"/>
  </r>
  <r>
    <d v="2017-09-13T00:00:00"/>
    <s v="September"/>
    <s v="Speros Goranitis"/>
    <x v="25"/>
    <x v="0"/>
    <s v="Art"/>
    <s v="Fluorescent Highlighters by Dixon"/>
    <n v="15.92"/>
    <n v="5"/>
    <n v="2.79"/>
    <m/>
    <n v="0.17525125628140703"/>
    <m/>
    <s v="Speros"/>
    <s v="OKAY"/>
  </r>
  <r>
    <d v="2017-09-14T00:00:00"/>
    <s v="September"/>
    <s v="Tracy Blumstein"/>
    <x v="14"/>
    <x v="0"/>
    <s v="Paper"/>
    <s v="Telephone Message Books with Fax/Mobile Section, 5 1/2&quot; x 3 3/16&quot;"/>
    <n v="19.05"/>
    <n v="3"/>
    <n v="8.76"/>
    <m/>
    <n v="0.45984251968503936"/>
    <m/>
    <s v="Tracy"/>
    <s v="OKAY"/>
  </r>
  <r>
    <d v="2017-09-14T00:00:00"/>
    <s v="September"/>
    <s v="Liz Thompson"/>
    <x v="23"/>
    <x v="0"/>
    <s v="Art"/>
    <s v="Boston Home &amp; Office Model 2000 Electric Pencil Sharpeners"/>
    <n v="70.95"/>
    <n v="3"/>
    <n v="18.45"/>
    <m/>
    <n v="0.26004228329809725"/>
    <m/>
    <s v="Liz"/>
    <s v="OKAY"/>
  </r>
  <r>
    <d v="2017-09-14T00:00:00"/>
    <s v="September"/>
    <s v="Joy Bell-"/>
    <x v="3"/>
    <x v="0"/>
    <s v="Labels"/>
    <s v="Avery 48"/>
    <n v="56.7"/>
    <n v="9"/>
    <n v="26.08"/>
    <m/>
    <n v="0.45996472663139326"/>
    <m/>
    <s v="Joy"/>
    <s v="OKAY"/>
  </r>
  <r>
    <d v="2017-09-14T00:00:00"/>
    <s v="September"/>
    <s v="Pamela Stobb"/>
    <x v="2"/>
    <x v="0"/>
    <s v="Binders"/>
    <s v="GBC Instant Report Kit"/>
    <n v="3.88"/>
    <n v="2"/>
    <n v="-2.59"/>
    <m/>
    <n v="-0.66752577319587625"/>
    <m/>
    <s v="Pamela"/>
    <s v="OKAY"/>
  </r>
  <r>
    <d v="2017-09-14T00:00:00"/>
    <s v="September"/>
    <s v="Pamela Stobb"/>
    <x v="2"/>
    <x v="2"/>
    <s v="Machines"/>
    <s v="Ricoh - Ink Collector Unit for GX3000 Series Printers"/>
    <n v="12.59"/>
    <n v="1"/>
    <n v="-18.04"/>
    <m/>
    <n v="-1.4328832406671961"/>
    <m/>
    <s v="Pamela"/>
    <s v="OKAY"/>
  </r>
  <r>
    <d v="2017-09-14T00:00:00"/>
    <s v="September"/>
    <s v="Pamela Stobb"/>
    <x v="2"/>
    <x v="1"/>
    <s v="Chairs"/>
    <s v="Office Star - Ergonomically Designed Knee Chair"/>
    <n v="113.37"/>
    <n v="2"/>
    <n v="-29.15"/>
    <m/>
    <n v="-0.25712269559848283"/>
    <m/>
    <s v="Pamela"/>
    <e v="#N/A"/>
  </r>
  <r>
    <d v="2017-09-14T00:00:00"/>
    <s v="September"/>
    <s v="Pamela Stobb"/>
    <x v="2"/>
    <x v="0"/>
    <s v="Binders"/>
    <s v="Aluminum Screw Posts"/>
    <n v="18.309999999999999"/>
    <n v="4"/>
    <n v="-12.21"/>
    <m/>
    <n v="-0.66684871654833433"/>
    <m/>
    <s v="Pamela"/>
    <s v="OKAY"/>
  </r>
  <r>
    <d v="2017-09-14T00:00:00"/>
    <s v="September"/>
    <s v="Pamela Stobb"/>
    <x v="2"/>
    <x v="1"/>
    <s v="Furnishings"/>
    <s v="Tensor Track Tree Floor Lamp"/>
    <n v="127.94"/>
    <n v="8"/>
    <n v="4.8"/>
    <m/>
    <n v="3.7517586368610287E-2"/>
    <m/>
    <s v="Pamela"/>
    <s v="GREAT"/>
  </r>
  <r>
    <d v="2017-09-14T00:00:00"/>
    <s v="September"/>
    <s v="Pamela Stobb"/>
    <x v="2"/>
    <x v="2"/>
    <s v="Machines"/>
    <s v="Lexmark MarkNet N8150 Wireless Print Server"/>
    <n v="241.17"/>
    <n v="2"/>
    <n v="-168.82"/>
    <m/>
    <n v="-0.7000041464527097"/>
    <m/>
    <s v="Pamela"/>
    <s v="GREAT"/>
  </r>
  <r>
    <d v="2017-09-14T00:00:00"/>
    <s v="September"/>
    <s v="Dorothy Badders"/>
    <x v="25"/>
    <x v="0"/>
    <s v="Appliances"/>
    <s v="3.6 Cubic Foot Counter Height Office Refrigerator"/>
    <n v="942.78"/>
    <n v="4"/>
    <n v="94.28"/>
    <m/>
    <n v="0.10000212138568913"/>
    <m/>
    <s v="Dorothy"/>
    <s v="GOOD"/>
  </r>
  <r>
    <d v="2017-09-14T00:00:00"/>
    <s v="September"/>
    <s v="Dorothy Badders"/>
    <x v="25"/>
    <x v="0"/>
    <s v="Paper"/>
    <s v="Xerox 1988"/>
    <n v="74.349999999999994"/>
    <n v="3"/>
    <n v="23.24"/>
    <m/>
    <n v="0.31257565568258239"/>
    <m/>
    <s v="Dorothy"/>
    <s v="OKAY"/>
  </r>
  <r>
    <d v="2017-09-14T00:00:00"/>
    <s v="September"/>
    <s v="Roger Barcio"/>
    <x v="20"/>
    <x v="2"/>
    <s v="Phones"/>
    <s v="Wilson SignalBoost 841262 DB PRO Amplifier Kit"/>
    <n v="1079.8499999999999"/>
    <n v="3"/>
    <n v="323.95999999999998"/>
    <m/>
    <n v="0.30000463027272306"/>
    <m/>
    <s v="Roger"/>
    <s v="GOOD"/>
  </r>
  <r>
    <d v="2017-09-14T00:00:00"/>
    <s v="September"/>
    <s v="Roger Barcio"/>
    <x v="20"/>
    <x v="0"/>
    <s v="Storage"/>
    <s v="Sensible Storage WireTech Storage Systems"/>
    <n v="70.98"/>
    <n v="1"/>
    <n v="3.55"/>
    <m/>
    <n v="5.0014088475626932E-2"/>
    <m/>
    <s v="Roger"/>
    <s v="OKAY"/>
  </r>
  <r>
    <d v="2017-09-14T00:00:00"/>
    <s v="September"/>
    <s v="Roger Barcio"/>
    <x v="20"/>
    <x v="0"/>
    <s v="Art"/>
    <s v="Bulldog Table or Wall-Mount Pencil Sharpener"/>
    <n v="29.95"/>
    <n v="5"/>
    <n v="8.69"/>
    <m/>
    <n v="0.29015025041736225"/>
    <m/>
    <s v="Roger"/>
    <s v="OKAY"/>
  </r>
  <r>
    <d v="2017-09-14T00:00:00"/>
    <s v="September"/>
    <s v="Roger Barcio"/>
    <x v="20"/>
    <x v="1"/>
    <s v="Chairs"/>
    <s v="Office Star - Contemporary Task Swivel chair with Loop Arms, Charcoal"/>
    <n v="589.41"/>
    <n v="5"/>
    <n v="-6.55"/>
    <m/>
    <n v="-1.1112807722977215E-2"/>
    <m/>
    <s v="Roger"/>
    <s v="GOOD"/>
  </r>
  <r>
    <d v="2017-09-14T00:00:00"/>
    <s v="September"/>
    <s v="Henia Zydlo"/>
    <x v="20"/>
    <x v="0"/>
    <s v="Paper"/>
    <s v="Xerox 1980"/>
    <n v="8.56"/>
    <n v="2"/>
    <n v="3.85"/>
    <m/>
    <n v="0.44976635514018692"/>
    <m/>
    <s v="Henia"/>
    <s v="OKAY"/>
  </r>
  <r>
    <d v="2017-09-14T00:00:00"/>
    <s v="September"/>
    <s v="Henia Zydlo"/>
    <x v="20"/>
    <x v="0"/>
    <s v="Paper"/>
    <s v="Xerox 1987"/>
    <n v="11.56"/>
    <n v="2"/>
    <n v="5.66"/>
    <m/>
    <n v="0.48961937716262977"/>
    <m/>
    <s v="Henia"/>
    <s v="OKAY"/>
  </r>
  <r>
    <d v="2017-09-14T00:00:00"/>
    <s v="September"/>
    <s v="Craig Yedwab"/>
    <x v="10"/>
    <x v="2"/>
    <s v="Accessories"/>
    <s v="Logitech Wireless Gaming Headset G930"/>
    <n v="895.94"/>
    <n v="7"/>
    <n v="190.39"/>
    <m/>
    <n v="0.21250306940196886"/>
    <m/>
    <s v="Craig"/>
    <s v="GOOD"/>
  </r>
  <r>
    <d v="2017-09-15T00:00:00"/>
    <s v="September"/>
    <s v="Brenda Bowman"/>
    <x v="0"/>
    <x v="0"/>
    <s v="Paper"/>
    <s v="Xerox 1897"/>
    <n v="31.87"/>
    <n v="8"/>
    <n v="11.55"/>
    <m/>
    <n v="0.36240978977094446"/>
    <m/>
    <s v="Brenda"/>
    <s v="OKAY"/>
  </r>
  <r>
    <d v="2017-09-15T00:00:00"/>
    <s v="September"/>
    <s v="Meg O'Connel"/>
    <x v="20"/>
    <x v="1"/>
    <s v="Furnishings"/>
    <s v="Master Caster Door Stop, Brown"/>
    <n v="35.56"/>
    <n v="7"/>
    <n v="12.09"/>
    <m/>
    <n v="0.33998875140607421"/>
    <m/>
    <s v="Meg"/>
    <s v="OKAY"/>
  </r>
  <r>
    <d v="2017-09-15T00:00:00"/>
    <s v="September"/>
    <s v="Dave Brooks"/>
    <x v="1"/>
    <x v="2"/>
    <s v="Phones"/>
    <s v="Avaya 5420 Digital phone"/>
    <n v="323.98"/>
    <n v="3"/>
    <n v="20.25"/>
    <m/>
    <n v="6.2503858262855733E-2"/>
    <m/>
    <s v="Dave"/>
    <e v="#N/A"/>
  </r>
  <r>
    <d v="2017-09-15T00:00:00"/>
    <s v="September"/>
    <s v="Carl Ludwig"/>
    <x v="32"/>
    <x v="2"/>
    <s v="Phones"/>
    <s v="GE DSL Phone Line Filter"/>
    <n v="39.99"/>
    <n v="1"/>
    <n v="11.6"/>
    <m/>
    <n v="0.29007251812953239"/>
    <m/>
    <s v="Carl"/>
    <s v="OKAY"/>
  </r>
  <r>
    <d v="2017-09-15T00:00:00"/>
    <s v="September"/>
    <s v="Carl Ludwig"/>
    <x v="32"/>
    <x v="0"/>
    <s v="Art"/>
    <s v="Avery Hi-Liter EverBold Pen Style Fluorescent Highlighters, 4/Pack"/>
    <n v="16.28"/>
    <n v="2"/>
    <n v="6.51"/>
    <m/>
    <n v="0.39987714987714984"/>
    <m/>
    <s v="Carl"/>
    <s v="OKAY"/>
  </r>
  <r>
    <d v="2017-09-15T00:00:00"/>
    <s v="September"/>
    <s v="Carl Ludwig"/>
    <x v="32"/>
    <x v="1"/>
    <s v="Bookcases"/>
    <s v="Atlantic Metals Mobile 3-Shelf Bookcases, Custom Colors"/>
    <n v="782.94"/>
    <n v="3"/>
    <n v="203.56"/>
    <m/>
    <n v="0.25999438015684467"/>
    <m/>
    <s v="Carl"/>
    <s v="GOOD"/>
  </r>
  <r>
    <d v="2017-09-15T00:00:00"/>
    <s v="September"/>
    <s v="Carl Ludwig"/>
    <x v="32"/>
    <x v="0"/>
    <s v="Binders"/>
    <s v="Wilson Jones Heavy-Duty Casebound Ring Binders with Metal Hinges"/>
    <n v="242.48"/>
    <n v="7"/>
    <n v="116.39"/>
    <m/>
    <n v="0.47999835037941274"/>
    <m/>
    <s v="Carl"/>
    <s v="GREAT"/>
  </r>
  <r>
    <d v="2017-09-15T00:00:00"/>
    <s v="September"/>
    <s v="Erica Smith"/>
    <x v="3"/>
    <x v="0"/>
    <s v="Binders"/>
    <s v="GBC DocuBind 200 Manual Binding Machine"/>
    <n v="2357.4899999999998"/>
    <n v="7"/>
    <n v="884.06"/>
    <m/>
    <n v="0.37500053022494262"/>
    <m/>
    <s v="Erica"/>
    <s v="GOOD"/>
  </r>
  <r>
    <d v="2017-09-15T00:00:00"/>
    <s v="September"/>
    <s v="Erica Smith"/>
    <x v="3"/>
    <x v="2"/>
    <s v="Phones"/>
    <s v="Panasonic KX-TG6844B Expandable Digital Cordless Telephone"/>
    <n v="369.54"/>
    <n v="7"/>
    <n v="32.340000000000003"/>
    <m/>
    <n v="8.7514206851761658E-2"/>
    <m/>
    <s v="Erica"/>
    <s v="GREAT"/>
  </r>
  <r>
    <d v="2017-09-15T00:00:00"/>
    <s v="September"/>
    <s v="Erica Smith"/>
    <x v="3"/>
    <x v="1"/>
    <s v="Chairs"/>
    <s v="Global Deluxe Steno Chair"/>
    <n v="184.75"/>
    <n v="3"/>
    <n v="-20.78"/>
    <m/>
    <n v="-0.11247631935047361"/>
    <m/>
    <s v="Erica"/>
    <s v="GREAT"/>
  </r>
  <r>
    <d v="2017-09-15T00:00:00"/>
    <s v="September"/>
    <s v="Alan Barnes"/>
    <x v="15"/>
    <x v="0"/>
    <s v="Paper"/>
    <s v="Xerox 1893"/>
    <n v="163.96"/>
    <n v="5"/>
    <n v="59.44"/>
    <m/>
    <n v="0.3625274457184679"/>
    <m/>
    <s v="Alan"/>
    <s v="GREAT"/>
  </r>
  <r>
    <d v="2017-09-15T00:00:00"/>
    <s v="September"/>
    <s v="Rick Duston"/>
    <x v="3"/>
    <x v="1"/>
    <s v="Chairs"/>
    <s v="Leather Task Chair, Black"/>
    <n v="218.35"/>
    <n v="3"/>
    <n v="0"/>
    <m/>
    <n v="0"/>
    <m/>
    <s v="Rick"/>
    <s v="GREAT"/>
  </r>
  <r>
    <d v="2017-09-15T00:00:00"/>
    <s v="September"/>
    <s v="Rick Duston"/>
    <x v="3"/>
    <x v="1"/>
    <s v="Furnishings"/>
    <s v="Tenex 46&quot; x 60&quot; Computer Anti-Static Chairmat, Rectangular Shaped"/>
    <n v="529.9"/>
    <n v="5"/>
    <n v="105.98"/>
    <m/>
    <n v="0.2"/>
    <m/>
    <s v="Rick"/>
    <s v="GOOD"/>
  </r>
  <r>
    <d v="2017-09-15T00:00:00"/>
    <s v="September"/>
    <s v="Rick Duston"/>
    <x v="3"/>
    <x v="0"/>
    <s v="Art"/>
    <s v="Peel-Off China Markers"/>
    <n v="99.3"/>
    <n v="10"/>
    <n v="41.71"/>
    <m/>
    <n v="0.42004028197381676"/>
    <m/>
    <s v="Rick"/>
    <s v="OKAY"/>
  </r>
  <r>
    <d v="2017-09-15T00:00:00"/>
    <s v="September"/>
    <s v="Rick Duston"/>
    <x v="3"/>
    <x v="0"/>
    <s v="Appliances"/>
    <s v="Belkin 5 Outlet SurgeMaster Power Centers"/>
    <n v="108.96"/>
    <n v="2"/>
    <n v="30.51"/>
    <m/>
    <n v="0.28001101321585908"/>
    <m/>
    <s v="Rick"/>
    <e v="#N/A"/>
  </r>
  <r>
    <d v="2017-09-15T00:00:00"/>
    <s v="September"/>
    <s v="Rick Duston"/>
    <x v="3"/>
    <x v="0"/>
    <s v="Binders"/>
    <s v="Cardinal Poly Pocket Divider Pockets for Ring Binders"/>
    <n v="2.69"/>
    <n v="1"/>
    <n v="0.84"/>
    <m/>
    <n v="0.31226765799256506"/>
    <m/>
    <s v="Rick"/>
    <s v="OKAY"/>
  </r>
  <r>
    <d v="2017-09-15T00:00:00"/>
    <s v="September"/>
    <s v="Theresa Coyne"/>
    <x v="23"/>
    <x v="1"/>
    <s v="Furnishings"/>
    <s v="DAX Two-Tone Rosewood/Black Document Frame, Desktop, 5 x 7"/>
    <n v="47.4"/>
    <n v="5"/>
    <n v="18.96"/>
    <m/>
    <n v="0.4"/>
    <m/>
    <s v="Theresa"/>
    <s v="OKAY"/>
  </r>
  <r>
    <d v="2017-09-15T00:00:00"/>
    <s v="September"/>
    <s v="Theresa Coyne"/>
    <x v="23"/>
    <x v="1"/>
    <s v="Chairs"/>
    <s v="SAFCO Folding Chair Trolley"/>
    <n v="512.96"/>
    <n v="4"/>
    <n v="143.63"/>
    <m/>
    <n v="0.28000233936369306"/>
    <m/>
    <s v="Theresa"/>
    <s v="GOOD"/>
  </r>
  <r>
    <d v="2017-09-15T00:00:00"/>
    <s v="September"/>
    <s v="Theresa Coyne"/>
    <x v="23"/>
    <x v="2"/>
    <s v="Phones"/>
    <s v="Plantronics 81402"/>
    <n v="395.94"/>
    <n v="6"/>
    <n v="102.94"/>
    <m/>
    <n v="0.25998888720513208"/>
    <m/>
    <s v="Theresa"/>
    <e v="#N/A"/>
  </r>
  <r>
    <d v="2017-09-15T00:00:00"/>
    <s v="September"/>
    <s v="Theresa Coyne"/>
    <x v="23"/>
    <x v="0"/>
    <s v="Storage"/>
    <s v="Contico 72&quot;H Heavy-Duty Storage System"/>
    <n v="81.96"/>
    <n v="2"/>
    <n v="0"/>
    <m/>
    <n v="0"/>
    <m/>
    <s v="Theresa"/>
    <s v="OKAY"/>
  </r>
  <r>
    <d v="2017-09-15T00:00:00"/>
    <s v="September"/>
    <s v="Charles Crestani"/>
    <x v="0"/>
    <x v="0"/>
    <s v="Art"/>
    <s v="Prismacolor Color Pencil Set"/>
    <n v="31.74"/>
    <n v="2"/>
    <n v="8.33"/>
    <m/>
    <n v="0.26244486452425964"/>
    <m/>
    <s v="Charles"/>
    <s v="OKAY"/>
  </r>
  <r>
    <d v="2017-09-15T00:00:00"/>
    <s v="September"/>
    <s v="Gene McClure"/>
    <x v="22"/>
    <x v="0"/>
    <s v="Art"/>
    <s v="BIC Brite Liner Highlighters"/>
    <n v="12.42"/>
    <n v="3"/>
    <n v="5.22"/>
    <m/>
    <n v="0.42028985507246375"/>
    <m/>
    <s v="Gene"/>
    <s v="OKAY"/>
  </r>
  <r>
    <d v="2017-09-15T00:00:00"/>
    <s v="September"/>
    <s v="Dean percer"/>
    <x v="37"/>
    <x v="0"/>
    <s v="Storage"/>
    <s v="Eldon ProFile File 'N Store Portable File Tub Letter/Legal Size Black"/>
    <n v="38.619999999999997"/>
    <n v="2"/>
    <n v="10.81"/>
    <m/>
    <n v="0.2799067840497152"/>
    <m/>
    <s v="Dean"/>
    <s v="OKAY"/>
  </r>
  <r>
    <d v="2017-09-15T00:00:00"/>
    <s v="September"/>
    <s v="Dean percer"/>
    <x v="37"/>
    <x v="2"/>
    <s v="Accessories"/>
    <s v="Micro Innovations Wireless Classic Keyboard with Mouse"/>
    <n v="59.98"/>
    <n v="2"/>
    <n v="10.8"/>
    <m/>
    <n v="0.1800600200066689"/>
    <m/>
    <s v="Dean"/>
    <s v="OKAY"/>
  </r>
  <r>
    <d v="2017-09-15T00:00:00"/>
    <s v="September"/>
    <s v="Doug O'Connell"/>
    <x v="27"/>
    <x v="0"/>
    <s v="Binders"/>
    <s v="Avery Trapezoid Ring Binder, 3&quot; Capacity, Black, 1040 sheets"/>
    <n v="295.06"/>
    <n v="9"/>
    <n v="106.96"/>
    <m/>
    <n v="0.3625025418558937"/>
    <m/>
    <s v="Doug"/>
    <s v="GREAT"/>
  </r>
  <r>
    <d v="2017-09-15T00:00:00"/>
    <s v="September"/>
    <s v="Christopher Schild"/>
    <x v="3"/>
    <x v="1"/>
    <s v="Tables"/>
    <s v="Bretford Rectangular Conference Table Tops"/>
    <n v="300.89999999999998"/>
    <n v="1"/>
    <n v="11.28"/>
    <m/>
    <n v="3.7487537387836493E-2"/>
    <m/>
    <s v="Christopher"/>
    <e v="#N/A"/>
  </r>
  <r>
    <d v="2017-09-16T00:00:00"/>
    <s v="September"/>
    <s v="Barry Blumstein"/>
    <x v="3"/>
    <x v="0"/>
    <s v="Paper"/>
    <s v="Ampad Gold Fibre Wirebound Steno Books, 6&quot; x 9&quot;, Gregg Ruled"/>
    <n v="8.82"/>
    <n v="2"/>
    <n v="4.0599999999999996"/>
    <m/>
    <n v="0.46031746031746024"/>
    <m/>
    <s v="Barry"/>
    <s v="OKAY"/>
  </r>
  <r>
    <d v="2017-09-16T00:00:00"/>
    <s v="September"/>
    <s v="Barry Blumstein"/>
    <x v="3"/>
    <x v="0"/>
    <s v="Art"/>
    <s v="Newell 330"/>
    <n v="5.98"/>
    <n v="1"/>
    <n v="1.55"/>
    <m/>
    <n v="0.25919732441471571"/>
    <m/>
    <s v="Barry"/>
    <s v="OKAY"/>
  </r>
  <r>
    <d v="2017-09-16T00:00:00"/>
    <s v="September"/>
    <s v="Jay Fein"/>
    <x v="0"/>
    <x v="0"/>
    <s v="Envelopes"/>
    <s v="Manila Recycled Extra-Heavyweight Clasp Envelopes, 6&quot; x 9&quot;"/>
    <n v="17.57"/>
    <n v="2"/>
    <n v="6.37"/>
    <m/>
    <n v="0.36254980079681276"/>
    <m/>
    <s v="Jay"/>
    <s v="OKAY"/>
  </r>
  <r>
    <d v="2017-09-16T00:00:00"/>
    <s v="September"/>
    <s v="Jay Fein"/>
    <x v="0"/>
    <x v="2"/>
    <s v="Phones"/>
    <s v="ClearSounds CSC500 Amplified Spirit Phone Corded phone"/>
    <n v="55.99"/>
    <n v="1"/>
    <n v="5.6"/>
    <m/>
    <n v="0.10001786033220217"/>
    <m/>
    <s v="Jay"/>
    <s v="OKAY"/>
  </r>
  <r>
    <d v="2017-09-16T00:00:00"/>
    <s v="September"/>
    <s v="Adam Bellavance"/>
    <x v="2"/>
    <x v="0"/>
    <s v="Paper"/>
    <s v="Xerox 231"/>
    <n v="20.74"/>
    <n v="4"/>
    <n v="7.26"/>
    <m/>
    <n v="0.35004821600771457"/>
    <m/>
    <s v="Adam"/>
    <s v="OKAY"/>
  </r>
  <r>
    <d v="2017-09-16T00:00:00"/>
    <s v="September"/>
    <s v="Adam Shillingsburg"/>
    <x v="2"/>
    <x v="2"/>
    <s v="Accessories"/>
    <s v="Logitech Trackman Marble Mouse"/>
    <n v="71.98"/>
    <n v="3"/>
    <n v="19.79"/>
    <m/>
    <n v="0.27493748263406498"/>
    <m/>
    <s v="Adam"/>
    <s v="OKAY"/>
  </r>
  <r>
    <d v="2017-09-16T00:00:00"/>
    <s v="September"/>
    <s v="Adam Shillingsburg"/>
    <x v="2"/>
    <x v="1"/>
    <s v="Furnishings"/>
    <s v="Eldon Expressions Punched Metal &amp; Wood Desk Accessories, Black &amp; Cherry"/>
    <n v="22.51"/>
    <n v="3"/>
    <n v="2.25"/>
    <m/>
    <n v="9.995557529986672E-2"/>
    <m/>
    <s v="Adam"/>
    <s v="OKAY"/>
  </r>
  <r>
    <d v="2017-09-16T00:00:00"/>
    <s v="September"/>
    <s v="Adam Shillingsburg"/>
    <x v="2"/>
    <x v="0"/>
    <s v="Binders"/>
    <s v="Binder Posts"/>
    <n v="3.44"/>
    <n v="2"/>
    <n v="-2.76"/>
    <m/>
    <n v="-0.80232558139534882"/>
    <m/>
    <s v="Adam"/>
    <s v="OKAY"/>
  </r>
  <r>
    <d v="2017-09-16T00:00:00"/>
    <s v="September"/>
    <s v="Adam Shillingsburg"/>
    <x v="2"/>
    <x v="0"/>
    <s v="Binders"/>
    <s v="GBC DocuBind TL300 Electric Binding System"/>
    <n v="538.19000000000005"/>
    <n v="2"/>
    <n v="-412.62"/>
    <m/>
    <n v="-0.7666809119455954"/>
    <m/>
    <s v="Adam"/>
    <s v="GOOD"/>
  </r>
  <r>
    <d v="2017-09-16T00:00:00"/>
    <s v="September"/>
    <s v="Adam Shillingsburg"/>
    <x v="2"/>
    <x v="2"/>
    <s v="Accessories"/>
    <s v="Logitech 910-002974 M325 Wireless Mouse for Web Scrolling"/>
    <n v="47.98"/>
    <n v="2"/>
    <n v="14.4"/>
    <m/>
    <n v="0.30012505210504381"/>
    <m/>
    <s v="Adam"/>
    <s v="OKAY"/>
  </r>
  <r>
    <d v="2017-09-16T00:00:00"/>
    <s v="September"/>
    <s v="Evan Henry"/>
    <x v="2"/>
    <x v="0"/>
    <s v="Paper"/>
    <s v="Xerox 1927"/>
    <n v="20.54"/>
    <n v="6"/>
    <n v="6.42"/>
    <m/>
    <n v="0.31256085686465435"/>
    <m/>
    <s v="Evan"/>
    <s v="OKAY"/>
  </r>
  <r>
    <d v="2017-09-16T00:00:00"/>
    <s v="September"/>
    <s v="Craig Yedwab"/>
    <x v="3"/>
    <x v="0"/>
    <s v="Fasteners"/>
    <s v="OIC Colored Binder Clips, Assorted Sizes"/>
    <n v="17.899999999999999"/>
    <n v="5"/>
    <n v="8.77"/>
    <m/>
    <n v="0.4899441340782123"/>
    <m/>
    <s v="Craig"/>
    <s v="OKAY"/>
  </r>
  <r>
    <d v="2017-09-16T00:00:00"/>
    <s v="September"/>
    <s v="Craig Leslie"/>
    <x v="5"/>
    <x v="2"/>
    <s v="Accessories"/>
    <s v="KeyTronicÂ E03601U1 -Â KeyboardÂ - Beige"/>
    <n v="18"/>
    <n v="1"/>
    <n v="3.24"/>
    <m/>
    <n v="0.18000000000000002"/>
    <m/>
    <s v="Craig"/>
    <s v="OKAY"/>
  </r>
  <r>
    <d v="2017-09-17T00:00:00"/>
    <s v="September"/>
    <s v="Tom Prescott"/>
    <x v="22"/>
    <x v="0"/>
    <s v="Paper"/>
    <s v="Xerox 1984"/>
    <n v="12.96"/>
    <n v="2"/>
    <n v="6.35"/>
    <m/>
    <n v="0.48996913580246909"/>
    <m/>
    <s v="Tom"/>
    <s v="OKAY"/>
  </r>
  <r>
    <d v="2017-09-17T00:00:00"/>
    <s v="September"/>
    <s v="Meg O'Connel"/>
    <x v="4"/>
    <x v="1"/>
    <s v="Chairs"/>
    <s v="Global Ergonomic Managers Chair"/>
    <n v="723.92"/>
    <n v="4"/>
    <n v="188.22"/>
    <m/>
    <n v="0.2600011050944856"/>
    <m/>
    <s v="Meg"/>
    <s v="GOOD"/>
  </r>
  <r>
    <d v="2017-09-17T00:00:00"/>
    <s v="September"/>
    <s v="Meg O'Connel"/>
    <x v="4"/>
    <x v="0"/>
    <s v="Paper"/>
    <s v="Easy-staple paper"/>
    <n v="106.32"/>
    <n v="3"/>
    <n v="49.97"/>
    <m/>
    <n v="0.4699962377727615"/>
    <m/>
    <s v="Meg"/>
    <e v="#N/A"/>
  </r>
  <r>
    <d v="2017-09-17T00:00:00"/>
    <s v="September"/>
    <s v="Alan Schoenberger"/>
    <x v="27"/>
    <x v="0"/>
    <s v="Binders"/>
    <s v="Avery Non-Stick Binders"/>
    <n v="10.78"/>
    <n v="3"/>
    <n v="3.5"/>
    <m/>
    <n v="0.32467532467532467"/>
    <m/>
    <s v="Alan"/>
    <s v="OKAY"/>
  </r>
  <r>
    <d v="2017-09-17T00:00:00"/>
    <s v="September"/>
    <s v="Alan Schoenberger"/>
    <x v="27"/>
    <x v="0"/>
    <s v="Binders"/>
    <s v="Acco Pressboard Covers with Storage Hooks, 14 7/8&quot; x 11&quot;, Light Blue"/>
    <n v="11.78"/>
    <n v="3"/>
    <n v="4.2699999999999996"/>
    <m/>
    <n v="0.3624787775891341"/>
    <m/>
    <s v="Alan"/>
    <s v="OKAY"/>
  </r>
  <r>
    <d v="2017-09-17T00:00:00"/>
    <s v="September"/>
    <s v="Alan Schoenberger"/>
    <x v="27"/>
    <x v="0"/>
    <s v="Paper"/>
    <s v="Green Bar Computer Printout Paper"/>
    <n v="164.88"/>
    <n v="3"/>
    <n v="80.790000000000006"/>
    <m/>
    <n v="0.48999272197962157"/>
    <m/>
    <s v="Alan"/>
    <s v="GREAT"/>
  </r>
  <r>
    <d v="2017-09-17T00:00:00"/>
    <s v="September"/>
    <s v="Alan Schoenberger"/>
    <x v="27"/>
    <x v="1"/>
    <s v="Bookcases"/>
    <s v="Global Adaptabilites Bookcase, Cherry/Storm Gray Finish"/>
    <n v="1292.94"/>
    <n v="3"/>
    <n v="77.58"/>
    <m/>
    <n v="6.0002784351942083E-2"/>
    <m/>
    <s v="Alan"/>
    <s v="GOOD"/>
  </r>
  <r>
    <d v="2017-09-17T00:00:00"/>
    <s v="September"/>
    <s v="Alan Schoenberger"/>
    <x v="27"/>
    <x v="0"/>
    <s v="Binders"/>
    <s v="GBC Pre-Punched Binding Paper, Plastic, White, 8-1/2&quot; x 11&quot;"/>
    <n v="25.58"/>
    <n v="2"/>
    <n v="8.9499999999999993"/>
    <m/>
    <n v="0.34988272087568412"/>
    <m/>
    <s v="Alan"/>
    <s v="OKAY"/>
  </r>
  <r>
    <d v="2017-09-17T00:00:00"/>
    <s v="September"/>
    <s v="Alan Schoenberger"/>
    <x v="27"/>
    <x v="0"/>
    <s v="Storage"/>
    <s v="Mini 13-1/2 Capacity Data Binder Rack, Pearl"/>
    <n v="261.74"/>
    <n v="2"/>
    <n v="65.44"/>
    <m/>
    <n v="0.25001910292656832"/>
    <m/>
    <s v="Alan"/>
    <e v="#N/A"/>
  </r>
  <r>
    <d v="2017-09-17T00:00:00"/>
    <s v="September"/>
    <s v="Alan Schoenberger"/>
    <x v="27"/>
    <x v="0"/>
    <s v="Labels"/>
    <s v="Avery 514"/>
    <n v="14.4"/>
    <n v="5"/>
    <n v="7.06"/>
    <m/>
    <n v="0.49027777777777776"/>
    <m/>
    <s v="Alan"/>
    <s v="OKAY"/>
  </r>
  <r>
    <d v="2017-09-17T00:00:00"/>
    <s v="September"/>
    <s v="Sanjit Jacobs"/>
    <x v="0"/>
    <x v="0"/>
    <s v="Art"/>
    <s v="Newell Chalk Holder"/>
    <n v="9.91"/>
    <n v="3"/>
    <n v="3.22"/>
    <m/>
    <n v="0.32492431886982848"/>
    <m/>
    <s v="Sanjit"/>
    <s v="OKAY"/>
  </r>
  <r>
    <d v="2017-09-17T00:00:00"/>
    <s v="September"/>
    <s v="Sanjit Jacobs"/>
    <x v="0"/>
    <x v="1"/>
    <s v="Chairs"/>
    <s v="Global Wood Trimmed Manager's Task Chair, Khaki"/>
    <n v="318.43"/>
    <n v="5"/>
    <n v="-77.33"/>
    <m/>
    <n v="-0.24284772163426813"/>
    <m/>
    <s v="Sanjit"/>
    <e v="#N/A"/>
  </r>
  <r>
    <d v="2017-09-17T00:00:00"/>
    <s v="September"/>
    <s v="Sanjit Jacobs"/>
    <x v="0"/>
    <x v="0"/>
    <s v="Binders"/>
    <s v="Wilson Jones Â“SnapÂ” Scratch Pad Binder Tool for Ring Binders"/>
    <n v="5.8"/>
    <n v="5"/>
    <n v="-10.15"/>
    <m/>
    <n v="-1.7500000000000002"/>
    <m/>
    <s v="Sanjit"/>
    <s v="OKAY"/>
  </r>
  <r>
    <d v="2017-09-17T00:00:00"/>
    <s v="September"/>
    <s v="Sanjit Jacobs"/>
    <x v="0"/>
    <x v="2"/>
    <s v="Phones"/>
    <s v="Polycom VoiceStation 500 ConferenceÂ phone"/>
    <n v="1415.76"/>
    <n v="6"/>
    <n v="88.49"/>
    <m/>
    <n v="6.2503531672034804E-2"/>
    <m/>
    <s v="Sanjit"/>
    <s v="GOOD"/>
  </r>
  <r>
    <d v="2017-09-17T00:00:00"/>
    <s v="September"/>
    <s v="Gary Zandusky"/>
    <x v="23"/>
    <x v="2"/>
    <s v="Machines"/>
    <s v="Lexmark 20R1285 X6650 Wireless All-in-One Printer"/>
    <n v="480"/>
    <n v="4"/>
    <n v="225.6"/>
    <m/>
    <n v="0.47"/>
    <m/>
    <s v="Gary"/>
    <e v="#N/A"/>
  </r>
  <r>
    <d v="2017-09-17T00:00:00"/>
    <s v="September"/>
    <s v="Gary Zandusky"/>
    <x v="23"/>
    <x v="0"/>
    <s v="Storage"/>
    <s v="SimpliFile Personal File, Black Granite, 15w x 6-15/16d x 11-1/4h"/>
    <n v="34.049999999999997"/>
    <n v="3"/>
    <n v="9.5299999999999994"/>
    <m/>
    <n v="0.27988252569750366"/>
    <m/>
    <s v="Gary"/>
    <s v="OKAY"/>
  </r>
  <r>
    <d v="2017-09-17T00:00:00"/>
    <s v="September"/>
    <s v="Shahid Collister"/>
    <x v="34"/>
    <x v="2"/>
    <s v="Accessories"/>
    <s v="Logitech Trackman Marble Mouse"/>
    <n v="89.97"/>
    <n v="3"/>
    <n v="37.79"/>
    <m/>
    <n v="0.42002889852172948"/>
    <m/>
    <s v="Shahid"/>
    <s v="OKAY"/>
  </r>
  <r>
    <d v="2017-09-18T00:00:00"/>
    <s v="September"/>
    <s v="Sally Hughsby"/>
    <x v="3"/>
    <x v="0"/>
    <s v="Art"/>
    <s v="Newell 343"/>
    <n v="8.82"/>
    <n v="3"/>
    <n v="2.38"/>
    <m/>
    <n v="0.26984126984126983"/>
    <m/>
    <s v="Sally"/>
    <s v="OKAY"/>
  </r>
  <r>
    <d v="2017-09-18T00:00:00"/>
    <s v="September"/>
    <s v="Sally Hughsby"/>
    <x v="3"/>
    <x v="0"/>
    <s v="Envelopes"/>
    <s v="Convenience Packs of Business Envelopes"/>
    <n v="10.86"/>
    <n v="3"/>
    <n v="5.0999999999999996"/>
    <m/>
    <n v="0.46961325966850825"/>
    <m/>
    <s v="Sally"/>
    <s v="OKAY"/>
  </r>
  <r>
    <d v="2017-09-18T00:00:00"/>
    <s v="September"/>
    <s v="Sally Hughsby"/>
    <x v="3"/>
    <x v="0"/>
    <s v="Paper"/>
    <s v="Xerox 1911"/>
    <n v="143.69999999999999"/>
    <n v="3"/>
    <n v="68.98"/>
    <m/>
    <n v="0.48002783576896318"/>
    <m/>
    <s v="Sally"/>
    <e v="#N/A"/>
  </r>
  <r>
    <d v="2017-09-18T00:00:00"/>
    <s v="September"/>
    <s v="Barry FranzÃ¶sisch"/>
    <x v="21"/>
    <x v="0"/>
    <s v="Paper"/>
    <s v="Adams Telephone Message Book W/Dividers/Space For Phone Numbers, 5 1/4&quot;X8 1/2&quot;, 200/Messages"/>
    <n v="22.72"/>
    <n v="4"/>
    <n v="10.220000000000001"/>
    <m/>
    <n v="0.44982394366197187"/>
    <m/>
    <s v="Barry"/>
    <s v="OKAY"/>
  </r>
  <r>
    <d v="2017-09-18T00:00:00"/>
    <s v="September"/>
    <s v="Dan Campbell"/>
    <x v="0"/>
    <x v="0"/>
    <s v="Art"/>
    <s v="Newell 314"/>
    <n v="8.93"/>
    <n v="2"/>
    <n v="0.56000000000000005"/>
    <m/>
    <n v="6.2709966405375142E-2"/>
    <m/>
    <s v="Dan"/>
    <s v="OKAY"/>
  </r>
  <r>
    <d v="2017-09-18T00:00:00"/>
    <s v="September"/>
    <s v="Dan Campbell"/>
    <x v="0"/>
    <x v="0"/>
    <s v="Storage"/>
    <s v="Acco Perma 2700 Stacking Storage Drawers"/>
    <n v="47.58"/>
    <n v="2"/>
    <n v="-2.97"/>
    <m/>
    <n v="-6.2421185372005049E-2"/>
    <m/>
    <s v="Dan"/>
    <s v="OKAY"/>
  </r>
  <r>
    <d v="2017-09-18T00:00:00"/>
    <s v="September"/>
    <s v="Muhammed MacIntyre"/>
    <x v="20"/>
    <x v="0"/>
    <s v="Paper"/>
    <s v="Xerox 203"/>
    <n v="19.440000000000001"/>
    <n v="3"/>
    <n v="9.33"/>
    <m/>
    <n v="0.47993827160493824"/>
    <m/>
    <s v="Muhammed"/>
    <s v="OKAY"/>
  </r>
  <r>
    <d v="2017-09-18T00:00:00"/>
    <s v="September"/>
    <s v="Muhammed MacIntyre"/>
    <x v="20"/>
    <x v="1"/>
    <s v="Furnishings"/>
    <s v="Ultra Door Push Plate"/>
    <n v="9.82"/>
    <n v="2"/>
    <n v="3.24"/>
    <m/>
    <n v="0.32993890020366601"/>
    <m/>
    <s v="Muhammed"/>
    <s v="OKAY"/>
  </r>
  <r>
    <d v="2017-09-18T00:00:00"/>
    <s v="September"/>
    <s v="Tamara Manning"/>
    <x v="40"/>
    <x v="0"/>
    <s v="Paper"/>
    <s v="Adams Telephone Message Book w/Frequently-Called Numbers Space, 400 Messages per Book"/>
    <n v="15.96"/>
    <n v="2"/>
    <n v="7.98"/>
    <m/>
    <n v="0.5"/>
    <m/>
    <s v="Tamara"/>
    <s v="OKAY"/>
  </r>
  <r>
    <d v="2017-09-18T00:00:00"/>
    <s v="September"/>
    <s v="Tony Sayre"/>
    <x v="31"/>
    <x v="0"/>
    <s v="Binders"/>
    <s v="Wilson Jones Easy Flow II Sheet Lifters"/>
    <n v="10.08"/>
    <n v="7"/>
    <n v="3.53"/>
    <m/>
    <n v="0.35019841269841268"/>
    <m/>
    <s v="Tony"/>
    <s v="OKAY"/>
  </r>
  <r>
    <d v="2017-09-18T00:00:00"/>
    <s v="September"/>
    <s v="Tony Sayre"/>
    <x v="31"/>
    <x v="2"/>
    <s v="Accessories"/>
    <s v="Kingston Digital DataTraveler 64GB USB 2.0"/>
    <n v="101.34"/>
    <n v="3"/>
    <n v="8.11"/>
    <m/>
    <n v="8.0027629761199912E-2"/>
    <m/>
    <s v="Tony"/>
    <e v="#N/A"/>
  </r>
  <r>
    <d v="2017-09-18T00:00:00"/>
    <s v="September"/>
    <s v="Saphhira Shifley"/>
    <x v="4"/>
    <x v="2"/>
    <s v="Phones"/>
    <s v="I Need's 3d Hello Kitty Hybrid Silicone Case Cover for HTC One X 4g with 3d Hello Kitty Stylus Pen Green/pink"/>
    <n v="95.68"/>
    <n v="8"/>
    <n v="26.79"/>
    <m/>
    <n v="0.27999581939799328"/>
    <m/>
    <s v="Saphhira"/>
    <s v="OKAY"/>
  </r>
  <r>
    <d v="2017-09-18T00:00:00"/>
    <s v="September"/>
    <s v="Saphhira Shifley"/>
    <x v="4"/>
    <x v="0"/>
    <s v="Paper"/>
    <s v="Post-it Â“Important MessageÂ” Note Pad, Neon Colors, 50 Sheets/Pad"/>
    <n v="50.96"/>
    <n v="7"/>
    <n v="24.46"/>
    <m/>
    <n v="0.47998430141287285"/>
    <m/>
    <s v="Saphhira"/>
    <s v="OKAY"/>
  </r>
  <r>
    <d v="2017-09-18T00:00:00"/>
    <s v="September"/>
    <s v="Saphhira Shifley"/>
    <x v="4"/>
    <x v="0"/>
    <s v="Art"/>
    <s v="Hunt PowerHouse Electric Pencil Sharpener, Blue"/>
    <n v="113.94"/>
    <n v="3"/>
    <n v="34.18"/>
    <m/>
    <n v="0.2999824469018782"/>
    <m/>
    <s v="Saphhira"/>
    <e v="#N/A"/>
  </r>
  <r>
    <d v="2017-09-18T00:00:00"/>
    <s v="September"/>
    <s v="Saphhira Shifley"/>
    <x v="4"/>
    <x v="0"/>
    <s v="Paper"/>
    <s v="Xerox 1997"/>
    <n v="25.92"/>
    <n v="4"/>
    <n v="12.44"/>
    <m/>
    <n v="0.47993827160493824"/>
    <m/>
    <s v="Saphhira"/>
    <s v="OKAY"/>
  </r>
  <r>
    <d v="2017-09-18T00:00:00"/>
    <s v="September"/>
    <s v="Saphhira Shifley"/>
    <x v="4"/>
    <x v="1"/>
    <s v="Furnishings"/>
    <s v="Master Caster Door Stop, Gray"/>
    <n v="20.32"/>
    <n v="4"/>
    <n v="6.91"/>
    <m/>
    <n v="0.34005905511811024"/>
    <m/>
    <s v="Saphhira"/>
    <s v="OKAY"/>
  </r>
  <r>
    <d v="2017-09-18T00:00:00"/>
    <s v="September"/>
    <s v="Saphhira Shifley"/>
    <x v="4"/>
    <x v="2"/>
    <s v="Phones"/>
    <s v="AT&amp;T CL83451 4-Handset Telephone"/>
    <n v="411.98"/>
    <n v="2"/>
    <n v="119.47"/>
    <m/>
    <n v="0.28998980533035584"/>
    <m/>
    <s v="Saphhira"/>
    <e v="#N/A"/>
  </r>
  <r>
    <d v="2017-09-18T00:00:00"/>
    <s v="September"/>
    <s v="Saphhira Shifley"/>
    <x v="4"/>
    <x v="0"/>
    <s v="Supplies"/>
    <s v="Fiskars 8&quot; Scissors, 2/Pack"/>
    <n v="34.479999999999997"/>
    <n v="2"/>
    <n v="10"/>
    <m/>
    <n v="0.29002320185614849"/>
    <m/>
    <s v="Saphhira"/>
    <s v="OKAY"/>
  </r>
  <r>
    <d v="2017-09-18T00:00:00"/>
    <s v="September"/>
    <s v="Saphhira Shifley"/>
    <x v="4"/>
    <x v="0"/>
    <s v="Paper"/>
    <s v="Xerox 1917"/>
    <n v="244.55"/>
    <n v="5"/>
    <n v="114.94"/>
    <m/>
    <n v="0.47000613371498667"/>
    <m/>
    <s v="Saphhira"/>
    <s v="GREAT"/>
  </r>
  <r>
    <d v="2017-09-18T00:00:00"/>
    <s v="September"/>
    <s v="Pete Armstrong"/>
    <x v="0"/>
    <x v="0"/>
    <s v="Envelopes"/>
    <s v="Jet-Pak Recycled Peel 'N' Seal Padded Mailers"/>
    <n v="114.85"/>
    <n v="4"/>
    <n v="35.89"/>
    <m/>
    <n v="0.31249455811928606"/>
    <m/>
    <s v="Pete"/>
    <e v="#N/A"/>
  </r>
  <r>
    <d v="2017-09-19T00:00:00"/>
    <s v="September"/>
    <s v="Erin Smith"/>
    <x v="16"/>
    <x v="0"/>
    <s v="Storage"/>
    <s v="Advantus 10-Drawer Portable Organizer, Chrome Metal Frame, Smoke Drawers"/>
    <n v="95.62"/>
    <n v="2"/>
    <n v="9.56"/>
    <m/>
    <n v="9.9979083873666594E-2"/>
    <m/>
    <s v="Erin"/>
    <s v="OKAY"/>
  </r>
  <r>
    <d v="2017-09-19T00:00:00"/>
    <s v="September"/>
    <s v="Justin Ritter"/>
    <x v="11"/>
    <x v="2"/>
    <s v="Phones"/>
    <s v="Mophie Juice Pack Helium for iPhone"/>
    <n v="191.98"/>
    <n v="3"/>
    <n v="19.2"/>
    <m/>
    <n v="0.10001041775184916"/>
    <m/>
    <s v="Justin"/>
    <e v="#N/A"/>
  </r>
  <r>
    <d v="2017-09-19T00:00:00"/>
    <s v="September"/>
    <s v="Justin Ritter"/>
    <x v="11"/>
    <x v="0"/>
    <s v="Art"/>
    <s v="Peel-Off China Markers"/>
    <n v="23.83"/>
    <n v="3"/>
    <n v="6.55"/>
    <m/>
    <n v="0.27486361728913133"/>
    <m/>
    <s v="Justin"/>
    <s v="OKAY"/>
  </r>
  <r>
    <d v="2017-09-19T00:00:00"/>
    <s v="September"/>
    <s v="Justin Ritter"/>
    <x v="11"/>
    <x v="1"/>
    <s v="Furnishings"/>
    <s v="Howard Miller 14-1/2&quot; Diameter Chrome Round Wall Clock"/>
    <n v="409.22"/>
    <n v="8"/>
    <n v="61.38"/>
    <m/>
    <n v="0.14999266898001073"/>
    <m/>
    <s v="Justin"/>
    <e v="#N/A"/>
  </r>
  <r>
    <d v="2017-09-19T00:00:00"/>
    <s v="September"/>
    <s v="Justin Ritter"/>
    <x v="11"/>
    <x v="1"/>
    <s v="Bookcases"/>
    <s v="O'Sullivan 4-Shelf Bookcase in Odessa Pine"/>
    <n v="72.59"/>
    <n v="2"/>
    <n v="-128.24"/>
    <m/>
    <n v="-1.7666345226615237"/>
    <m/>
    <s v="Justin"/>
    <s v="OKAY"/>
  </r>
  <r>
    <d v="2017-09-19T00:00:00"/>
    <s v="September"/>
    <s v="Jessica Myrick"/>
    <x v="20"/>
    <x v="0"/>
    <s v="Paper"/>
    <s v="Xerox 228"/>
    <n v="32.4"/>
    <n v="5"/>
    <n v="15.55"/>
    <m/>
    <n v="0.47993827160493829"/>
    <m/>
    <s v="Jessica"/>
    <s v="OKAY"/>
  </r>
  <r>
    <d v="2017-09-19T00:00:00"/>
    <s v="September"/>
    <s v="Dave Poirier"/>
    <x v="3"/>
    <x v="2"/>
    <s v="Accessories"/>
    <s v="Microsoft Natural Ergonomic Keyboard 4000"/>
    <n v="149.94999999999999"/>
    <n v="5"/>
    <n v="31.49"/>
    <m/>
    <n v="0.21000333444481495"/>
    <m/>
    <s v="Dave"/>
    <e v="#N/A"/>
  </r>
  <r>
    <d v="2017-09-19T00:00:00"/>
    <s v="September"/>
    <s v="Dave Poirier"/>
    <x v="3"/>
    <x v="0"/>
    <s v="Art"/>
    <s v="Boston 16765 Mini Stand Up Battery Pencil Sharpener"/>
    <n v="23.32"/>
    <n v="2"/>
    <n v="6.06"/>
    <m/>
    <n v="0.25986277873070324"/>
    <m/>
    <s v="Dave"/>
    <s v="OKAY"/>
  </r>
  <r>
    <d v="2017-09-19T00:00:00"/>
    <s v="September"/>
    <s v="Dave Poirier"/>
    <x v="3"/>
    <x v="0"/>
    <s v="Art"/>
    <s v="Newell 33"/>
    <n v="16.739999999999998"/>
    <n v="3"/>
    <n v="4.8499999999999996"/>
    <m/>
    <n v="0.28972520908004779"/>
    <m/>
    <s v="Dave"/>
    <s v="OKAY"/>
  </r>
  <r>
    <d v="2017-09-19T00:00:00"/>
    <s v="September"/>
    <s v="Julie Prescott"/>
    <x v="4"/>
    <x v="0"/>
    <s v="Art"/>
    <s v="SANFORD Major Accent Highlighters"/>
    <n v="35.4"/>
    <n v="5"/>
    <n v="13.45"/>
    <m/>
    <n v="0.37994350282485873"/>
    <m/>
    <s v="Julie"/>
    <s v="OKAY"/>
  </r>
  <r>
    <d v="2017-09-19T00:00:00"/>
    <s v="September"/>
    <s v="Adrian Barton"/>
    <x v="12"/>
    <x v="0"/>
    <s v="Storage"/>
    <s v="Akro Stacking Bins"/>
    <n v="12.62"/>
    <n v="2"/>
    <n v="-2.52"/>
    <m/>
    <n v="-0.19968304278922347"/>
    <m/>
    <s v="Adrian"/>
    <s v="OKAY"/>
  </r>
  <r>
    <d v="2017-09-19T00:00:00"/>
    <s v="September"/>
    <s v="Adrian Barton"/>
    <x v="12"/>
    <x v="2"/>
    <s v="Accessories"/>
    <s v="Sony Micro Vault Click 16 GB USB 2.0 Flash Drive"/>
    <n v="89.58"/>
    <n v="2"/>
    <n v="4.4800000000000004"/>
    <m/>
    <n v="5.0011163206072788E-2"/>
    <m/>
    <s v="Adrian"/>
    <s v="OKAY"/>
  </r>
  <r>
    <d v="2017-09-19T00:00:00"/>
    <s v="September"/>
    <s v="Adrian Barton"/>
    <x v="12"/>
    <x v="2"/>
    <s v="Phones"/>
    <s v="Polycom VoiceStation 500 ConferenceÂ phone"/>
    <n v="471.92"/>
    <n v="2"/>
    <n v="29.5"/>
    <m/>
    <n v="6.2510595016104425E-2"/>
    <m/>
    <s v="Adrian"/>
    <e v="#N/A"/>
  </r>
  <r>
    <d v="2017-09-19T00:00:00"/>
    <s v="September"/>
    <s v="Adrian Barton"/>
    <x v="12"/>
    <x v="0"/>
    <s v="Binders"/>
    <s v="Plastic Binding Combs"/>
    <n v="18.18"/>
    <n v="4"/>
    <n v="-13.94"/>
    <m/>
    <n v="-0.7667766776677668"/>
    <m/>
    <s v="Adrian"/>
    <s v="OKAY"/>
  </r>
  <r>
    <d v="2017-09-19T00:00:00"/>
    <s v="September"/>
    <s v="Frank Gastineau"/>
    <x v="2"/>
    <x v="0"/>
    <s v="Binders"/>
    <s v="Acco PRESSTEX Data Binder with Storage Hooks, Dark Blue, 9 1/2&quot; X 11&quot;"/>
    <n v="4.84"/>
    <n v="3"/>
    <n v="-3.39"/>
    <m/>
    <n v="-0.70041322314049592"/>
    <m/>
    <s v="Frank"/>
    <s v="OKAY"/>
  </r>
  <r>
    <d v="2017-09-20T00:00:00"/>
    <s v="September"/>
    <s v="Seth Vernon"/>
    <x v="20"/>
    <x v="1"/>
    <s v="Chairs"/>
    <s v="Hon Valutask Swivel Chairs"/>
    <n v="272.64999999999998"/>
    <n v="3"/>
    <n v="18.18"/>
    <m/>
    <n v="6.6678892352833308E-2"/>
    <m/>
    <s v="Seth"/>
    <s v="GREAT"/>
  </r>
  <r>
    <d v="2017-09-20T00:00:00"/>
    <s v="September"/>
    <s v="Seth Vernon"/>
    <x v="20"/>
    <x v="2"/>
    <s v="Accessories"/>
    <s v="LogitechÂ Wireless Boombox Speaker - portable - wireless, wired"/>
    <n v="212.8"/>
    <n v="2"/>
    <n v="95.76"/>
    <m/>
    <n v="0.45"/>
    <m/>
    <s v="Seth"/>
    <e v="#N/A"/>
  </r>
  <r>
    <d v="2017-09-20T00:00:00"/>
    <s v="September"/>
    <s v="Seth Vernon"/>
    <x v="20"/>
    <x v="0"/>
    <s v="Paper"/>
    <s v="TOPS &quot;Important Message&quot; Pads, Canary, 4-1/4 x 5-1/2, 50 Sheets per Pad"/>
    <n v="38.520000000000003"/>
    <n v="9"/>
    <n v="18.100000000000001"/>
    <m/>
    <n v="0.4698857736240914"/>
    <m/>
    <s v="Seth"/>
    <s v="OKAY"/>
  </r>
  <r>
    <d v="2017-09-20T00:00:00"/>
    <s v="September"/>
    <s v="Seth Vernon"/>
    <x v="20"/>
    <x v="2"/>
    <s v="Accessories"/>
    <s v="SanDisk Cruzer 64 GB USB Flash Drive"/>
    <n v="72.64"/>
    <n v="2"/>
    <n v="21.79"/>
    <m/>
    <n v="0.2999724669603524"/>
    <m/>
    <s v="Seth"/>
    <s v="OKAY"/>
  </r>
  <r>
    <d v="2017-09-20T00:00:00"/>
    <s v="September"/>
    <s v="Seth Vernon"/>
    <x v="20"/>
    <x v="0"/>
    <s v="Storage"/>
    <s v="SimpliFile Personal File, Black Granite, 15w x 6-15/16d x 11-1/4h"/>
    <n v="45.4"/>
    <n v="4"/>
    <n v="12.71"/>
    <m/>
    <n v="0.27995594713656391"/>
    <m/>
    <s v="Seth"/>
    <s v="OKAY"/>
  </r>
  <r>
    <d v="2017-09-20T00:00:00"/>
    <s v="September"/>
    <s v="Seth Vernon"/>
    <x v="20"/>
    <x v="0"/>
    <s v="Paper"/>
    <s v="Adams Phone Message Book, 200 Message Capacity, 8 1/16Â” x 11Â”"/>
    <n v="13.76"/>
    <n v="2"/>
    <n v="6.33"/>
    <m/>
    <n v="0.4600290697674419"/>
    <m/>
    <s v="Seth"/>
    <s v="OKAY"/>
  </r>
  <r>
    <d v="2017-09-20T00:00:00"/>
    <s v="September"/>
    <s v="Seth Vernon"/>
    <x v="20"/>
    <x v="1"/>
    <s v="Chairs"/>
    <s v="Global Leather Task Chair, Black"/>
    <n v="80.989999999999995"/>
    <n v="1"/>
    <n v="8.1"/>
    <m/>
    <n v="0.10001234720335844"/>
    <m/>
    <s v="Seth"/>
    <s v="OKAY"/>
  </r>
  <r>
    <d v="2017-09-20T00:00:00"/>
    <s v="September"/>
    <s v="Seth Vernon"/>
    <x v="20"/>
    <x v="0"/>
    <s v="Binders"/>
    <s v="Pressboard Covers with Storage Hooks, 9 1/2&quot; x 11&quot;, Light Blue"/>
    <n v="11.78"/>
    <n v="3"/>
    <n v="3.98"/>
    <m/>
    <n v="0.33786078098471989"/>
    <m/>
    <s v="Seth"/>
    <s v="OKAY"/>
  </r>
  <r>
    <d v="2017-09-20T00:00:00"/>
    <s v="September"/>
    <s v="Seth Vernon"/>
    <x v="20"/>
    <x v="0"/>
    <s v="Fasteners"/>
    <s v="Advantus Push Pins"/>
    <n v="4.3600000000000003"/>
    <n v="2"/>
    <n v="1.79"/>
    <m/>
    <n v="0.41055045871559631"/>
    <m/>
    <s v="Seth"/>
    <s v="OKAY"/>
  </r>
  <r>
    <d v="2017-09-20T00:00:00"/>
    <s v="September"/>
    <s v="Seth Vernon"/>
    <x v="20"/>
    <x v="1"/>
    <s v="Chairs"/>
    <s v="Hon 4070 Series Pagoda Armless Upholstered Stacking Chairs"/>
    <n v="2888.13"/>
    <n v="11"/>
    <n v="609.72"/>
    <m/>
    <n v="0.21111238067538513"/>
    <m/>
    <s v="Seth"/>
    <s v="GOOD"/>
  </r>
  <r>
    <d v="2017-09-20T00:00:00"/>
    <s v="September"/>
    <s v="Seth Vernon"/>
    <x v="20"/>
    <x v="2"/>
    <s v="Phones"/>
    <s v="Apple iPhone 5"/>
    <n v="1299.6600000000001"/>
    <n v="2"/>
    <n v="350.91"/>
    <m/>
    <n v="0.2700013849776095"/>
    <m/>
    <s v="Seth"/>
    <s v="GOOD"/>
  </r>
  <r>
    <d v="2017-09-20T00:00:00"/>
    <s v="September"/>
    <s v="Seth Vernon"/>
    <x v="20"/>
    <x v="1"/>
    <s v="Chairs"/>
    <s v="Global Troy Executive Leather Low-Back Tilter"/>
    <n v="2254.41"/>
    <n v="5"/>
    <n v="375.74"/>
    <m/>
    <n v="0.16666888454185352"/>
    <m/>
    <s v="Seth"/>
    <s v="GOOD"/>
  </r>
  <r>
    <d v="2017-09-20T00:00:00"/>
    <s v="September"/>
    <s v="Seth Vernon"/>
    <x v="20"/>
    <x v="2"/>
    <s v="Phones"/>
    <s v="Plantronics CordlessÂ Phone HeadsetÂ with In-line Volume - M214C"/>
    <n v="104.85"/>
    <n v="3"/>
    <n v="28.31"/>
    <m/>
    <n v="0.27000476871721507"/>
    <m/>
    <s v="Seth"/>
    <e v="#N/A"/>
  </r>
  <r>
    <d v="2017-09-20T00:00:00"/>
    <s v="September"/>
    <s v="Seth Vernon"/>
    <x v="20"/>
    <x v="2"/>
    <s v="Accessories"/>
    <s v="LogitechÂ LS21 Speaker System - PC Multimedia - 2.1-CH - Wired"/>
    <n v="59.97"/>
    <n v="3"/>
    <n v="20.39"/>
    <m/>
    <n v="0.34000333500083374"/>
    <m/>
    <s v="Seth"/>
    <s v="OKAY"/>
  </r>
  <r>
    <d v="2017-09-21T00:00:00"/>
    <s v="September"/>
    <s v="Rick Hansen"/>
    <x v="28"/>
    <x v="0"/>
    <s v="Binders"/>
    <s v="Avery Durable Binders"/>
    <n v="20.16"/>
    <n v="7"/>
    <n v="9.8800000000000008"/>
    <m/>
    <n v="0.49007936507936511"/>
    <m/>
    <s v="Rick"/>
    <s v="OKAY"/>
  </r>
  <r>
    <d v="2017-09-21T00:00:00"/>
    <s v="September"/>
    <s v="Kean Thornton"/>
    <x v="4"/>
    <x v="0"/>
    <s v="Appliances"/>
    <s v="APC 7 Outlet Network SurgeArrest Surge Protector"/>
    <n v="80.48"/>
    <n v="1"/>
    <n v="24.14"/>
    <m/>
    <n v="0.2999502982107356"/>
    <m/>
    <s v="Kean"/>
    <s v="OKAY"/>
  </r>
  <r>
    <d v="2017-09-21T00:00:00"/>
    <s v="September"/>
    <s v="Emily Burns"/>
    <x v="2"/>
    <x v="0"/>
    <s v="Binders"/>
    <s v="Insertable Tab Indexes For Data Binders"/>
    <n v="1.91"/>
    <n v="2"/>
    <n v="-1.53"/>
    <m/>
    <n v="-0.80104712041884818"/>
    <m/>
    <s v="Emily"/>
    <s v="OKAY"/>
  </r>
  <r>
    <d v="2017-09-21T00:00:00"/>
    <s v="September"/>
    <s v="Muhammed Lee"/>
    <x v="22"/>
    <x v="2"/>
    <s v="Accessories"/>
    <s v="Sony 64GB Class 10 Micro SDHC R40 Memory Card"/>
    <n v="71.98"/>
    <n v="2"/>
    <n v="15.12"/>
    <m/>
    <n v="0.21005834954153929"/>
    <m/>
    <s v="Muhammed"/>
    <s v="OKAY"/>
  </r>
  <r>
    <d v="2017-09-21T00:00:00"/>
    <s v="September"/>
    <s v="Muhammed Lee"/>
    <x v="22"/>
    <x v="2"/>
    <s v="Accessories"/>
    <s v="Logitech M510 Wireless Mouse"/>
    <n v="79.98"/>
    <n v="2"/>
    <n v="26.39"/>
    <m/>
    <n v="0.32995748937234309"/>
    <m/>
    <s v="Muhammed"/>
    <s v="OKAY"/>
  </r>
  <r>
    <d v="2017-09-21T00:00:00"/>
    <s v="September"/>
    <s v="Dan Lawera"/>
    <x v="16"/>
    <x v="0"/>
    <s v="Binders"/>
    <s v="Avery Trapezoid Ring Binder, 3&quot; Capacity, Black, 1040 sheets"/>
    <n v="12.29"/>
    <n v="1"/>
    <n v="-8.61"/>
    <m/>
    <n v="-0.70056956875508547"/>
    <m/>
    <s v="Dan"/>
    <s v="OKAY"/>
  </r>
  <r>
    <d v="2017-09-21T00:00:00"/>
    <s v="September"/>
    <s v="Brendan Murry"/>
    <x v="3"/>
    <x v="0"/>
    <s v="Storage"/>
    <s v="Tenex Personal Filing Tote With Secure Closure Lid, Black/Frost"/>
    <n v="15.51"/>
    <n v="1"/>
    <n v="3.88"/>
    <m/>
    <n v="0.25016118633139911"/>
    <m/>
    <s v="Brendan"/>
    <s v="OKAY"/>
  </r>
  <r>
    <d v="2017-09-21T00:00:00"/>
    <s v="September"/>
    <s v="Doug Bickford"/>
    <x v="3"/>
    <x v="0"/>
    <s v="Paper"/>
    <s v="Adams Telephone Message Book w/Frequently-Called Numbers Space, 400 Messages per Book"/>
    <n v="55.86"/>
    <n v="7"/>
    <n v="27.93"/>
    <m/>
    <n v="0.5"/>
    <m/>
    <s v="Doug"/>
    <s v="OKAY"/>
  </r>
  <r>
    <d v="2017-09-22T00:00:00"/>
    <s v="September"/>
    <s v="Jim Epp"/>
    <x v="21"/>
    <x v="0"/>
    <s v="Paper"/>
    <s v="Xerox 1940"/>
    <n v="219.84"/>
    <n v="4"/>
    <n v="107.72"/>
    <m/>
    <n v="0.48999272197962151"/>
    <m/>
    <s v="Jim"/>
    <e v="#N/A"/>
  </r>
  <r>
    <d v="2017-09-22T00:00:00"/>
    <s v="September"/>
    <s v="Jim Epp"/>
    <x v="21"/>
    <x v="2"/>
    <s v="Accessories"/>
    <s v="Logitech Desktop MK120 Mouse and keyboard Combo"/>
    <n v="98.16"/>
    <n v="6"/>
    <n v="9.82"/>
    <m/>
    <n v="0.10004074979625102"/>
    <m/>
    <s v="Jim"/>
    <s v="OKAY"/>
  </r>
  <r>
    <d v="2017-09-22T00:00:00"/>
    <s v="September"/>
    <s v="Jim Epp"/>
    <x v="21"/>
    <x v="0"/>
    <s v="Binders"/>
    <s v="ACCOHIDE Binder by Acco"/>
    <n v="33.04"/>
    <n v="8"/>
    <n v="15.53"/>
    <m/>
    <n v="0.47003631961259079"/>
    <m/>
    <s v="Jim"/>
    <s v="OKAY"/>
  </r>
  <r>
    <d v="2017-09-22T00:00:00"/>
    <s v="September"/>
    <s v="Jim Epp"/>
    <x v="21"/>
    <x v="2"/>
    <s v="Phones"/>
    <s v="AT&amp;T CL82213"/>
    <n v="86.97"/>
    <n v="3"/>
    <n v="25.22"/>
    <m/>
    <n v="0.28998505231689087"/>
    <m/>
    <s v="Jim"/>
    <s v="OKAY"/>
  </r>
  <r>
    <d v="2017-09-22T00:00:00"/>
    <s v="September"/>
    <s v="Joseph Airdo"/>
    <x v="2"/>
    <x v="0"/>
    <s v="Binders"/>
    <s v="Clear Mylar Reinforcing Strips"/>
    <n v="5.61"/>
    <n v="1"/>
    <n v="-4.3"/>
    <m/>
    <n v="-0.76648841354723696"/>
    <m/>
    <s v="Joseph"/>
    <s v="OKAY"/>
  </r>
  <r>
    <d v="2017-09-22T00:00:00"/>
    <s v="September"/>
    <s v="Joseph Airdo"/>
    <x v="2"/>
    <x v="0"/>
    <s v="Supplies"/>
    <s v="Martin Yale Chadless Opener Electric Letter Opener"/>
    <n v="4663.74"/>
    <n v="7"/>
    <n v="-1049.3399999999999"/>
    <m/>
    <n v="-0.22499967836972043"/>
    <m/>
    <s v="Joseph"/>
    <s v="GOOD"/>
  </r>
  <r>
    <d v="2017-09-22T00:00:00"/>
    <s v="September"/>
    <s v="Joseph Airdo"/>
    <x v="2"/>
    <x v="2"/>
    <s v="Accessories"/>
    <s v="Logitech Wireless Marathon Mouse M705"/>
    <n v="79.98"/>
    <n v="2"/>
    <n v="23"/>
    <m/>
    <n v="0.28757189297324331"/>
    <m/>
    <s v="Joseph"/>
    <s v="OKAY"/>
  </r>
  <r>
    <d v="2017-09-22T00:00:00"/>
    <s v="September"/>
    <s v="Erica Hernandez"/>
    <x v="14"/>
    <x v="1"/>
    <s v="Bookcases"/>
    <s v="O'Sullivan 4-Shelf Bookcase in Odessa Pine"/>
    <n v="241.96"/>
    <n v="2"/>
    <n v="41.13"/>
    <m/>
    <n v="0.16998677467349976"/>
    <m/>
    <s v="Erica"/>
    <e v="#N/A"/>
  </r>
  <r>
    <d v="2017-09-22T00:00:00"/>
    <s v="September"/>
    <s v="Erica Hernandez"/>
    <x v="14"/>
    <x v="0"/>
    <s v="Labels"/>
    <s v="Avery 511"/>
    <n v="27.72"/>
    <n v="9"/>
    <n v="13.31"/>
    <m/>
    <n v="0.48015873015873017"/>
    <m/>
    <s v="Erica"/>
    <s v="OKAY"/>
  </r>
  <r>
    <d v="2017-09-22T00:00:00"/>
    <s v="September"/>
    <s v="Sally Hughsby"/>
    <x v="0"/>
    <x v="0"/>
    <s v="Envelopes"/>
    <s v="Staple envelope"/>
    <n v="13.39"/>
    <n v="3"/>
    <n v="5.0199999999999996"/>
    <m/>
    <n v="0.37490664675130692"/>
    <m/>
    <s v="Sally"/>
    <s v="OKAY"/>
  </r>
  <r>
    <d v="2017-09-22T00:00:00"/>
    <s v="September"/>
    <s v="Sally Hughsby"/>
    <x v="0"/>
    <x v="0"/>
    <s v="Binders"/>
    <s v="Insertable Tab Post Binder Dividers"/>
    <n v="11.23"/>
    <n v="7"/>
    <n v="-18.53"/>
    <m/>
    <n v="-1.6500445235975068"/>
    <m/>
    <s v="Sally"/>
    <s v="OKAY"/>
  </r>
  <r>
    <d v="2017-09-22T00:00:00"/>
    <s v="September"/>
    <s v="Joel Eaton"/>
    <x v="13"/>
    <x v="0"/>
    <s v="Binders"/>
    <s v="Ibico EB-19 Dual Function Manual Binding System"/>
    <n v="691.96"/>
    <n v="4"/>
    <n v="318.3"/>
    <m/>
    <n v="0.45999768772761429"/>
    <m/>
    <s v="Joel"/>
    <s v="GOOD"/>
  </r>
  <r>
    <d v="2017-09-22T00:00:00"/>
    <s v="September"/>
    <s v="Joel Eaton"/>
    <x v="13"/>
    <x v="2"/>
    <s v="Accessories"/>
    <s v="Verbatim 25 GB 6x Blu-ray Single Layer Recordable Disc, 3/Pack"/>
    <n v="34.950000000000003"/>
    <n v="5"/>
    <n v="15.38"/>
    <m/>
    <n v="0.44005722460658081"/>
    <m/>
    <s v="Joel"/>
    <s v="OKAY"/>
  </r>
  <r>
    <d v="2017-09-22T00:00:00"/>
    <s v="September"/>
    <s v="David Wiener"/>
    <x v="31"/>
    <x v="0"/>
    <s v="Paper"/>
    <s v="Southworth 25% Cotton Linen-Finish Paper &amp; Envelopes"/>
    <n v="27.18"/>
    <n v="3"/>
    <n v="12.23"/>
    <m/>
    <n v="0.44996320824135394"/>
    <m/>
    <s v="David"/>
    <s v="OKAY"/>
  </r>
  <r>
    <d v="2017-09-22T00:00:00"/>
    <s v="September"/>
    <s v="Christina Anderson"/>
    <x v="7"/>
    <x v="2"/>
    <s v="Phones"/>
    <s v="GE 30524EE4"/>
    <n v="391.98"/>
    <n v="2"/>
    <n v="113.67"/>
    <m/>
    <n v="0.28998928516761058"/>
    <m/>
    <s v="Christina"/>
    <e v="#N/A"/>
  </r>
  <r>
    <d v="2017-09-22T00:00:00"/>
    <s v="September"/>
    <s v="Michael Granlund"/>
    <x v="38"/>
    <x v="0"/>
    <s v="Storage"/>
    <s v="Tenex Personal Project File with Scoop Front Design, Black"/>
    <n v="67.400000000000006"/>
    <n v="5"/>
    <n v="17.52"/>
    <m/>
    <n v="0.25994065281899109"/>
    <m/>
    <s v="Michael"/>
    <s v="OKAY"/>
  </r>
  <r>
    <d v="2017-09-22T00:00:00"/>
    <s v="September"/>
    <s v="Shaun Chance"/>
    <x v="20"/>
    <x v="0"/>
    <s v="Binders"/>
    <s v="GBC Poly Designer Binding Covers"/>
    <n v="40.18"/>
    <n v="3"/>
    <n v="14.56"/>
    <m/>
    <n v="0.3623693379790941"/>
    <m/>
    <s v="Shaun"/>
    <s v="OKAY"/>
  </r>
  <r>
    <d v="2017-09-22T00:00:00"/>
    <s v="September"/>
    <s v="Peter BÃ¼hler"/>
    <x v="4"/>
    <x v="0"/>
    <s v="Paper"/>
    <s v="Xerox 219"/>
    <n v="12.96"/>
    <n v="2"/>
    <n v="6.22"/>
    <m/>
    <n v="0.47993827160493824"/>
    <m/>
    <s v="Peter"/>
    <s v="OKAY"/>
  </r>
  <r>
    <d v="2017-09-22T00:00:00"/>
    <s v="September"/>
    <s v="Peter BÃ¼hler"/>
    <x v="4"/>
    <x v="0"/>
    <s v="Art"/>
    <s v="Stride Job 150 Highlighters, Chisel Tip, Assorted Colors"/>
    <n v="17.940000000000001"/>
    <n v="3"/>
    <n v="6.46"/>
    <m/>
    <n v="0.36008918617614266"/>
    <m/>
    <s v="Peter"/>
    <s v="OKAY"/>
  </r>
  <r>
    <d v="2017-09-22T00:00:00"/>
    <s v="September"/>
    <s v="Berenike Kampe"/>
    <x v="3"/>
    <x v="0"/>
    <s v="Supplies"/>
    <s v="Fiskars Softgrip Scissors"/>
    <n v="21.96"/>
    <n v="2"/>
    <n v="6.15"/>
    <m/>
    <n v="0.28005464480874315"/>
    <m/>
    <s v="Berenike"/>
    <s v="OKAY"/>
  </r>
  <r>
    <d v="2017-09-22T00:00:00"/>
    <s v="September"/>
    <s v="Logan Currie"/>
    <x v="20"/>
    <x v="2"/>
    <s v="Accessories"/>
    <s v="WD My Passport Ultra 2TB Portable External Hard Drive"/>
    <n v="1071"/>
    <n v="9"/>
    <n v="171.36"/>
    <m/>
    <n v="0.16"/>
    <m/>
    <s v="Logan"/>
    <s v="GOOD"/>
  </r>
  <r>
    <d v="2017-09-22T00:00:00"/>
    <s v="September"/>
    <s v="Logan Currie"/>
    <x v="20"/>
    <x v="1"/>
    <s v="Furnishings"/>
    <s v="Eldon 500 Class Desk Accessories"/>
    <n v="12.07"/>
    <n v="1"/>
    <n v="3.98"/>
    <m/>
    <n v="0.32974316487158245"/>
    <m/>
    <s v="Logan"/>
    <s v="OKAY"/>
  </r>
  <r>
    <d v="2017-09-23T00:00:00"/>
    <s v="September"/>
    <s v="Don Weiss"/>
    <x v="22"/>
    <x v="0"/>
    <s v="Appliances"/>
    <s v="Belkin 8 Outlet SurgeMaster II Gold Surge Protector"/>
    <n v="119.96"/>
    <n v="2"/>
    <n v="33.590000000000003"/>
    <m/>
    <n v="0.28001000333444487"/>
    <m/>
    <s v="Don"/>
    <e v="#N/A"/>
  </r>
  <r>
    <d v="2017-09-23T00:00:00"/>
    <s v="September"/>
    <s v="Don Weiss"/>
    <x v="22"/>
    <x v="0"/>
    <s v="Storage"/>
    <s v="Sterilite Officeware Hinged File Box"/>
    <n v="31.44"/>
    <n v="3"/>
    <n v="8.49"/>
    <m/>
    <n v="0.27003816793893132"/>
    <m/>
    <s v="Don"/>
    <s v="OKAY"/>
  </r>
  <r>
    <d v="2017-09-23T00:00:00"/>
    <s v="September"/>
    <s v="Don Weiss"/>
    <x v="22"/>
    <x v="0"/>
    <s v="Binders"/>
    <s v="Avery Printable Repositionable Plastic Tabs"/>
    <n v="6.88"/>
    <n v="1"/>
    <n v="2.3199999999999998"/>
    <m/>
    <n v="0.33720930232558138"/>
    <m/>
    <s v="Don"/>
    <s v="OKAY"/>
  </r>
  <r>
    <d v="2017-09-23T00:00:00"/>
    <s v="September"/>
    <s v="Brooke Gillingham"/>
    <x v="26"/>
    <x v="1"/>
    <s v="Furnishings"/>
    <s v="Aluminum Document Frame"/>
    <n v="29.33"/>
    <n v="3"/>
    <n v="3.67"/>
    <m/>
    <n v="0.12512785543811797"/>
    <m/>
    <s v="Brooke"/>
    <s v="OKAY"/>
  </r>
  <r>
    <d v="2017-09-23T00:00:00"/>
    <s v="September"/>
    <s v="Bill Donatelli"/>
    <x v="39"/>
    <x v="2"/>
    <s v="Accessories"/>
    <s v="ImationÂ Secure+ Hardware Encrypted USB 2.0Â Flash Drive; 16GB"/>
    <n v="291.95999999999998"/>
    <n v="4"/>
    <n v="102.19"/>
    <m/>
    <n v="0.35001370050691877"/>
    <m/>
    <s v="Bill"/>
    <e v="#N/A"/>
  </r>
  <r>
    <d v="2017-09-23T00:00:00"/>
    <s v="September"/>
    <s v="Kristina Nunn"/>
    <x v="26"/>
    <x v="0"/>
    <s v="Envelopes"/>
    <s v="Wausau Papers Astrobrights Colored Envelopes"/>
    <n v="14.35"/>
    <n v="3"/>
    <n v="5.2"/>
    <m/>
    <n v="0.3623693379790941"/>
    <m/>
    <s v="Kristina"/>
    <s v="OKAY"/>
  </r>
  <r>
    <d v="2017-09-23T00:00:00"/>
    <s v="September"/>
    <s v="Arthur Prichep"/>
    <x v="26"/>
    <x v="1"/>
    <s v="Bookcases"/>
    <s v="Atlantic Metals Mobile 5-Shelf Bookcases, Custom Colors"/>
    <n v="180.59"/>
    <n v="2"/>
    <n v="-240.78"/>
    <m/>
    <n v="-1.3332964172988537"/>
    <m/>
    <s v="Arthur"/>
    <e v="#N/A"/>
  </r>
  <r>
    <d v="2017-09-23T00:00:00"/>
    <s v="September"/>
    <s v="Arthur Prichep"/>
    <x v="26"/>
    <x v="2"/>
    <s v="Accessories"/>
    <s v="Belkin F8E887 USB Wired Ergonomic Keyboard"/>
    <n v="47.98"/>
    <n v="2"/>
    <n v="0.6"/>
    <m/>
    <n v="1.2505210504376824E-2"/>
    <m/>
    <s v="Arthur"/>
    <s v="OKAY"/>
  </r>
  <r>
    <d v="2017-09-23T00:00:00"/>
    <s v="September"/>
    <s v="Bruce Stewart"/>
    <x v="3"/>
    <x v="0"/>
    <s v="Binders"/>
    <s v="Acco PRESSTEX Data Binder with Storage Hooks, Light Blue, 9 1/2&quot; X 11&quot;"/>
    <n v="25.82"/>
    <n v="6"/>
    <n v="9.0399999999999991"/>
    <m/>
    <n v="0.35011618900077457"/>
    <m/>
    <s v="Bruce"/>
    <s v="OKAY"/>
  </r>
  <r>
    <d v="2017-09-23T00:00:00"/>
    <s v="September"/>
    <s v="Bruce Stewart"/>
    <x v="3"/>
    <x v="0"/>
    <s v="Appliances"/>
    <s v="APC 7 Outlet Network SurgeArrest Surge Protector"/>
    <n v="160.96"/>
    <n v="2"/>
    <n v="48.29"/>
    <m/>
    <n v="0.3000124254473161"/>
    <m/>
    <s v="Bruce"/>
    <s v="GREAT"/>
  </r>
  <r>
    <d v="2017-09-23T00:00:00"/>
    <s v="September"/>
    <s v="Bobby Elias"/>
    <x v="16"/>
    <x v="0"/>
    <s v="Paper"/>
    <s v="Xerox 1941"/>
    <n v="251.64"/>
    <n v="3"/>
    <n v="88.07"/>
    <m/>
    <n v="0.34998410427594978"/>
    <m/>
    <s v="Bobby"/>
    <e v="#N/A"/>
  </r>
  <r>
    <d v="2017-09-23T00:00:00"/>
    <s v="September"/>
    <s v="Lena Cacioppo"/>
    <x v="1"/>
    <x v="0"/>
    <s v="Appliances"/>
    <s v="Euro Pro Shark Stick Mini Vacuum"/>
    <n v="73.180000000000007"/>
    <n v="6"/>
    <n v="-197.58"/>
    <m/>
    <n v="-2.6999180103853511"/>
    <m/>
    <s v="Lena"/>
    <s v="OKAY"/>
  </r>
  <r>
    <d v="2017-09-23T00:00:00"/>
    <s v="September"/>
    <s v="Lena Cacioppo"/>
    <x v="1"/>
    <x v="0"/>
    <s v="Paper"/>
    <s v="Xerox 217"/>
    <n v="20.74"/>
    <n v="4"/>
    <n v="7.26"/>
    <m/>
    <n v="0.35004821600771457"/>
    <m/>
    <s v="Lena"/>
    <s v="OKAY"/>
  </r>
  <r>
    <d v="2017-09-23T00:00:00"/>
    <s v="September"/>
    <s v="Lena Cacioppo"/>
    <x v="1"/>
    <x v="2"/>
    <s v="Phones"/>
    <s v="OtterBox Commuter Series Case - Samsung Galaxy S4"/>
    <n v="39.979999999999997"/>
    <n v="2"/>
    <n v="-9"/>
    <m/>
    <n v="-0.22511255627813909"/>
    <m/>
    <s v="Lena"/>
    <s v="OKAY"/>
  </r>
  <r>
    <d v="2017-09-23T00:00:00"/>
    <s v="September"/>
    <s v="Doug O'Connell"/>
    <x v="13"/>
    <x v="2"/>
    <s v="Accessories"/>
    <s v="Microsoft Wireless Mobile Mouse 4000"/>
    <n v="199.95"/>
    <n v="5"/>
    <n v="63.98"/>
    <m/>
    <n v="0.31997999499874968"/>
    <m/>
    <s v="Doug"/>
    <e v="#N/A"/>
  </r>
  <r>
    <d v="2017-09-23T00:00:00"/>
    <s v="September"/>
    <s v="Doug O'Connell"/>
    <x v="13"/>
    <x v="0"/>
    <s v="Paper"/>
    <s v="Xerox 225"/>
    <n v="12.96"/>
    <n v="2"/>
    <n v="6.22"/>
    <m/>
    <n v="0.47993827160493824"/>
    <m/>
    <s v="Doug"/>
    <s v="OKAY"/>
  </r>
  <r>
    <d v="2017-09-23T00:00:00"/>
    <s v="September"/>
    <s v="Duane Benoit"/>
    <x v="3"/>
    <x v="0"/>
    <s v="Paper"/>
    <s v="Xerox 1909"/>
    <n v="211.04"/>
    <n v="8"/>
    <n v="97.08"/>
    <m/>
    <n v="0.46000758150113724"/>
    <m/>
    <s v="Duane"/>
    <s v="GREAT"/>
  </r>
  <r>
    <d v="2017-09-23T00:00:00"/>
    <s v="September"/>
    <s v="Duane Benoit"/>
    <x v="3"/>
    <x v="1"/>
    <s v="Chairs"/>
    <s v="GuestStacker Chair with Chrome Finish Legs"/>
    <n v="594.82000000000005"/>
    <n v="2"/>
    <n v="59.48"/>
    <m/>
    <n v="9.9996637638277111E-2"/>
    <m/>
    <s v="Duane"/>
    <s v="GOOD"/>
  </r>
  <r>
    <d v="2017-09-23T00:00:00"/>
    <s v="September"/>
    <s v="Duane Benoit"/>
    <x v="3"/>
    <x v="0"/>
    <s v="Binders"/>
    <s v="Ibico Plastic Spiral Binding Combs"/>
    <n v="72.959999999999994"/>
    <n v="3"/>
    <n v="23.71"/>
    <m/>
    <n v="0.32497258771929827"/>
    <m/>
    <s v="Duane"/>
    <s v="OKAY"/>
  </r>
  <r>
    <d v="2017-09-23T00:00:00"/>
    <s v="September"/>
    <s v="Maya Herman"/>
    <x v="0"/>
    <x v="0"/>
    <s v="Paper"/>
    <s v="Xerox 1899"/>
    <n v="9.25"/>
    <n v="2"/>
    <n v="3.35"/>
    <m/>
    <n v="0.36216216216216218"/>
    <m/>
    <s v="Maya"/>
    <s v="OKAY"/>
  </r>
  <r>
    <d v="2017-09-24T00:00:00"/>
    <s v="September"/>
    <s v="Brian Dahlen"/>
    <x v="16"/>
    <x v="2"/>
    <s v="Accessories"/>
    <s v="Verbatim 25 GB 6x Blu-ray Single Layer Recordable Disc, 1/Pack"/>
    <n v="17.88"/>
    <n v="3"/>
    <n v="2.46"/>
    <m/>
    <n v="0.13758389261744966"/>
    <m/>
    <s v="Brian"/>
    <s v="OKAY"/>
  </r>
  <r>
    <d v="2017-09-24T00:00:00"/>
    <s v="September"/>
    <s v="Brian Dahlen"/>
    <x v="16"/>
    <x v="0"/>
    <s v="Labels"/>
    <s v="Dot Matrix Printer Tape Reel Labels, White, 5000/Box"/>
    <n v="235.94"/>
    <n v="3"/>
    <n v="85.53"/>
    <m/>
    <n v="0.36250741713995083"/>
    <m/>
    <s v="Brian"/>
    <s v="GREAT"/>
  </r>
  <r>
    <d v="2017-09-24T00:00:00"/>
    <s v="September"/>
    <s v="Kelly Collister"/>
    <x v="10"/>
    <x v="1"/>
    <s v="Furnishings"/>
    <s v="Howard Miller 13&quot; Diameter Pewter Finish Round Wall Clock"/>
    <n v="103.06"/>
    <n v="3"/>
    <n v="24.48"/>
    <m/>
    <n v="0.23753153502813895"/>
    <m/>
    <s v="Kelly"/>
    <e v="#N/A"/>
  </r>
  <r>
    <d v="2017-09-24T00:00:00"/>
    <s v="September"/>
    <s v="Karen Bern"/>
    <x v="28"/>
    <x v="2"/>
    <s v="Accessories"/>
    <s v="KeyTronicÂ E03601U1 -Â KeyboardÂ - Beige"/>
    <n v="72"/>
    <n v="4"/>
    <n v="12.96"/>
    <m/>
    <n v="0.18000000000000002"/>
    <m/>
    <s v="Karen"/>
    <s v="OKAY"/>
  </r>
  <r>
    <d v="2017-09-24T00:00:00"/>
    <s v="September"/>
    <s v="Karen Bern"/>
    <x v="28"/>
    <x v="2"/>
    <s v="Accessories"/>
    <s v="Imation Bio 2GB USBÂ Flash Drive ImationÂ Corp"/>
    <n v="655.9"/>
    <n v="5"/>
    <n v="275.48"/>
    <m/>
    <n v="0.42000304924531184"/>
    <m/>
    <s v="Karen"/>
    <s v="GOOD"/>
  </r>
  <r>
    <d v="2017-09-24T00:00:00"/>
    <s v="September"/>
    <s v="Karen Bern"/>
    <x v="28"/>
    <x v="1"/>
    <s v="Chairs"/>
    <s v="Global Airflow Leather Mesh Back Chair, Black"/>
    <n v="603.91999999999996"/>
    <n v="4"/>
    <n v="181.18"/>
    <m/>
    <n v="0.30000662339382705"/>
    <m/>
    <s v="Karen"/>
    <s v="GOOD"/>
  </r>
  <r>
    <d v="2017-09-24T00:00:00"/>
    <s v="September"/>
    <s v="Mick Hernandez"/>
    <x v="10"/>
    <x v="2"/>
    <s v="Phones"/>
    <s v="Apple iPhone 5"/>
    <n v="1169.69"/>
    <n v="3"/>
    <n v="-253.43"/>
    <m/>
    <n v="-0.21666424437244056"/>
    <m/>
    <s v="Mick"/>
    <s v="GOOD"/>
  </r>
  <r>
    <d v="2017-09-24T00:00:00"/>
    <s v="September"/>
    <s v="Anna Gayman"/>
    <x v="4"/>
    <x v="0"/>
    <s v="Storage"/>
    <s v="Fellowes Desktop Hanging File Manager"/>
    <n v="40.29"/>
    <n v="3"/>
    <n v="10.07"/>
    <m/>
    <n v="0.24993794986348972"/>
    <m/>
    <s v="Anna"/>
    <s v="OKAY"/>
  </r>
  <r>
    <d v="2017-09-24T00:00:00"/>
    <s v="September"/>
    <s v="Anna Gayman"/>
    <x v="4"/>
    <x v="0"/>
    <s v="Binders"/>
    <s v="Avery Durable Poly Binders"/>
    <n v="38.71"/>
    <n v="7"/>
    <n v="17.809999999999999"/>
    <m/>
    <n v="0.46008783260139496"/>
    <m/>
    <s v="Anna"/>
    <s v="OKAY"/>
  </r>
  <r>
    <d v="2017-09-24T00:00:00"/>
    <s v="September"/>
    <s v="Bart Pistole"/>
    <x v="32"/>
    <x v="2"/>
    <s v="Phones"/>
    <s v="Panasonic KX-TG9471B"/>
    <n v="391.98"/>
    <n v="2"/>
    <n v="109.75"/>
    <m/>
    <n v="0.2799887749374968"/>
    <m/>
    <s v="Bart"/>
    <s v="GREAT"/>
  </r>
  <r>
    <d v="2017-09-24T00:00:00"/>
    <s v="September"/>
    <s v="Bart Pistole"/>
    <x v="32"/>
    <x v="2"/>
    <s v="Phones"/>
    <s v="Wi-Ex zBoost YX540 Cellular Phone Signal Booster"/>
    <n v="437.85"/>
    <n v="3"/>
    <n v="131.36000000000001"/>
    <m/>
    <n v="0.30001141943587989"/>
    <m/>
    <s v="Bart"/>
    <s v="GREAT"/>
  </r>
  <r>
    <d v="2017-09-24T00:00:00"/>
    <s v="September"/>
    <s v="Frank Atkinson"/>
    <x v="3"/>
    <x v="2"/>
    <s v="Phones"/>
    <s v="Wilson Electronics DB Pro Signal Booster"/>
    <n v="859.2"/>
    <n v="3"/>
    <n v="75.180000000000007"/>
    <m/>
    <n v="8.7500000000000008E-2"/>
    <m/>
    <s v="Frank"/>
    <s v="GOOD"/>
  </r>
  <r>
    <d v="2017-09-24T00:00:00"/>
    <s v="September"/>
    <s v="Frank Atkinson"/>
    <x v="3"/>
    <x v="2"/>
    <s v="Machines"/>
    <s v="Socket Bluetooth Cordless Hand Scanner (CHS)"/>
    <n v="506.28"/>
    <n v="3"/>
    <n v="177.2"/>
    <m/>
    <n v="0.35000395038318716"/>
    <m/>
    <s v="Frank"/>
    <s v="GOOD"/>
  </r>
  <r>
    <d v="2017-09-24T00:00:00"/>
    <s v="September"/>
    <s v="Paul Prost"/>
    <x v="16"/>
    <x v="2"/>
    <s v="Phones"/>
    <s v="Vtech CS6719"/>
    <n v="383.96"/>
    <n v="5"/>
    <n v="38.4"/>
    <m/>
    <n v="0.10001041775184916"/>
    <m/>
    <s v="Paul"/>
    <e v="#N/A"/>
  </r>
  <r>
    <d v="2017-09-24T00:00:00"/>
    <s v="September"/>
    <s v="Paul Prost"/>
    <x v="16"/>
    <x v="0"/>
    <s v="Binders"/>
    <s v="Wilson Jones International Size A4 Ring Binders"/>
    <n v="15.57"/>
    <n v="3"/>
    <n v="-11.42"/>
    <m/>
    <n v="-0.73346178548490681"/>
    <m/>
    <s v="Paul"/>
    <s v="OKAY"/>
  </r>
  <r>
    <d v="2017-09-24T00:00:00"/>
    <s v="September"/>
    <s v="Philip Brown"/>
    <x v="22"/>
    <x v="1"/>
    <s v="Furnishings"/>
    <s v="12-1/2 Diameter Round Wall Clock"/>
    <n v="199.8"/>
    <n v="10"/>
    <n v="71.930000000000007"/>
    <m/>
    <n v="0.36001001001001004"/>
    <m/>
    <s v="Philip"/>
    <e v="#N/A"/>
  </r>
  <r>
    <d v="2017-09-24T00:00:00"/>
    <s v="September"/>
    <s v="Karen Ferguson"/>
    <x v="4"/>
    <x v="0"/>
    <s v="Storage"/>
    <s v="Tenex Personal Filing Tote With Secure Closure Lid, Black/Frost"/>
    <n v="15.51"/>
    <n v="1"/>
    <n v="3.88"/>
    <m/>
    <n v="0.25016118633139911"/>
    <m/>
    <s v="Karen"/>
    <s v="OKAY"/>
  </r>
  <r>
    <d v="2017-09-24T00:00:00"/>
    <s v="September"/>
    <s v="Karen Ferguson"/>
    <x v="4"/>
    <x v="2"/>
    <s v="Phones"/>
    <s v="Plantronics Encore H101 Dual EarpiecesÂ Headset"/>
    <n v="89.9"/>
    <n v="2"/>
    <n v="25.17"/>
    <m/>
    <n v="0.27997775305895439"/>
    <m/>
    <s v="Karen"/>
    <s v="OKAY"/>
  </r>
  <r>
    <d v="2017-09-24T00:00:00"/>
    <s v="September"/>
    <s v="Karen Ferguson"/>
    <x v="4"/>
    <x v="0"/>
    <s v="Art"/>
    <s v="Barrel Sharpener"/>
    <n v="14.28"/>
    <n v="4"/>
    <n v="3.71"/>
    <m/>
    <n v="0.25980392156862747"/>
    <m/>
    <s v="Karen"/>
    <s v="OKAY"/>
  </r>
  <r>
    <d v="2017-09-24T00:00:00"/>
    <s v="September"/>
    <s v="Karen Ferguson"/>
    <x v="4"/>
    <x v="0"/>
    <s v="Art"/>
    <s v="BIC Brite Liner Grip Highlighters, Assorted, 5/Pack"/>
    <n v="12.72"/>
    <n v="3"/>
    <n v="4.96"/>
    <m/>
    <n v="0.38993710691823896"/>
    <m/>
    <s v="Karen"/>
    <s v="OKAY"/>
  </r>
  <r>
    <d v="2017-09-24T00:00:00"/>
    <s v="September"/>
    <s v="Karen Ferguson"/>
    <x v="4"/>
    <x v="0"/>
    <s v="Labels"/>
    <s v="Self-Adhesive Removable Labels"/>
    <n v="15.75"/>
    <n v="5"/>
    <n v="7.56"/>
    <m/>
    <n v="0.48"/>
    <m/>
    <s v="Karen"/>
    <s v="OKAY"/>
  </r>
  <r>
    <d v="2017-09-24T00:00:00"/>
    <s v="September"/>
    <s v="Rose O'Brian"/>
    <x v="1"/>
    <x v="1"/>
    <s v="Chairs"/>
    <s v="GuestStacker Chair with Chrome Finish Legs"/>
    <n v="520.46"/>
    <n v="2"/>
    <n v="-14.87"/>
    <m/>
    <n v="-2.8570879606501936E-2"/>
    <m/>
    <s v="Rose"/>
    <s v="GOOD"/>
  </r>
  <r>
    <d v="2017-09-24T00:00:00"/>
    <s v="September"/>
    <s v="Rose O'Brian"/>
    <x v="1"/>
    <x v="0"/>
    <s v="Paper"/>
    <s v="Wirebound Voice Message Log Book"/>
    <n v="11.42"/>
    <n v="3"/>
    <n v="3.71"/>
    <m/>
    <n v="0.32486865148861649"/>
    <m/>
    <s v="Rose"/>
    <s v="OKAY"/>
  </r>
  <r>
    <d v="2017-09-24T00:00:00"/>
    <s v="September"/>
    <s v="Neil Knudson"/>
    <x v="3"/>
    <x v="0"/>
    <s v="Paper"/>
    <s v="Array Memo Cubes"/>
    <n v="31.08"/>
    <n v="6"/>
    <n v="15.23"/>
    <m/>
    <n v="0.49002574002574006"/>
    <m/>
    <s v="Neil"/>
    <s v="OKAY"/>
  </r>
  <r>
    <d v="2017-09-24T00:00:00"/>
    <s v="September"/>
    <s v="Neil Knudson"/>
    <x v="3"/>
    <x v="0"/>
    <s v="Supplies"/>
    <s v="Acme Value Line Scissors"/>
    <n v="7.3"/>
    <n v="2"/>
    <n v="2.19"/>
    <m/>
    <n v="0.3"/>
    <m/>
    <s v="Neil"/>
    <s v="OKAY"/>
  </r>
  <r>
    <d v="2017-09-25T00:00:00"/>
    <s v="September"/>
    <s v="Katrina Willman"/>
    <x v="20"/>
    <x v="0"/>
    <s v="Labels"/>
    <s v="Avery Address/Shipping Labels for Typewriters, 4&quot; x 2&quot;"/>
    <n v="20.7"/>
    <n v="2"/>
    <n v="9.94"/>
    <m/>
    <n v="0.48019323671497582"/>
    <m/>
    <s v="Katrina"/>
    <s v="OKAY"/>
  </r>
  <r>
    <d v="2017-09-25T00:00:00"/>
    <s v="September"/>
    <s v="Katrina Willman"/>
    <x v="20"/>
    <x v="1"/>
    <s v="Chairs"/>
    <s v="Global Ergonomic Managers Chair"/>
    <n v="488.65"/>
    <n v="3"/>
    <n v="86.87"/>
    <m/>
    <n v="0.17777550393942496"/>
    <m/>
    <s v="Katrina"/>
    <e v="#N/A"/>
  </r>
  <r>
    <d v="2017-09-25T00:00:00"/>
    <s v="September"/>
    <s v="Katrina Willman"/>
    <x v="20"/>
    <x v="0"/>
    <s v="Art"/>
    <s v="Newell 333"/>
    <n v="5.56"/>
    <n v="2"/>
    <n v="1.45"/>
    <m/>
    <n v="0.26079136690647481"/>
    <m/>
    <s v="Katrina"/>
    <s v="OKAY"/>
  </r>
  <r>
    <d v="2017-09-25T00:00:00"/>
    <s v="September"/>
    <s v="Katrina Willman"/>
    <x v="20"/>
    <x v="1"/>
    <s v="Furnishings"/>
    <s v="Eldon Wave Desk Accessories"/>
    <n v="47.12"/>
    <n v="8"/>
    <n v="20.73"/>
    <m/>
    <n v="0.43994057724957558"/>
    <m/>
    <s v="Katrina"/>
    <s v="OKAY"/>
  </r>
  <r>
    <d v="2017-09-25T00:00:00"/>
    <s v="September"/>
    <s v="Carol Triggs"/>
    <x v="28"/>
    <x v="0"/>
    <s v="Binders"/>
    <s v="ACCOHIDE Binder by Acco"/>
    <n v="8.26"/>
    <n v="2"/>
    <n v="3.88"/>
    <m/>
    <n v="0.46973365617433416"/>
    <m/>
    <s v="Carol"/>
    <s v="OKAY"/>
  </r>
  <r>
    <d v="2017-09-25T00:00:00"/>
    <s v="September"/>
    <s v="Carol Triggs"/>
    <x v="28"/>
    <x v="1"/>
    <s v="Chairs"/>
    <s v="Global Leather Task Chair, Black"/>
    <n v="269.97000000000003"/>
    <n v="3"/>
    <n v="51.29"/>
    <m/>
    <n v="0.18998407230433009"/>
    <m/>
    <s v="Carol"/>
    <s v="GREAT"/>
  </r>
  <r>
    <d v="2017-09-25T00:00:00"/>
    <s v="September"/>
    <s v="Raymond Buch"/>
    <x v="10"/>
    <x v="2"/>
    <s v="Accessories"/>
    <s v="Logitech 910-002974 M325 Wireless Mouse for Web Scrolling"/>
    <n v="119.96"/>
    <n v="5"/>
    <n v="35.99"/>
    <m/>
    <n v="0.30001667222407474"/>
    <m/>
    <s v="Raymond"/>
    <e v="#N/A"/>
  </r>
  <r>
    <d v="2017-09-25T00:00:00"/>
    <s v="September"/>
    <s v="Raymond Buch"/>
    <x v="10"/>
    <x v="0"/>
    <s v="Art"/>
    <s v="Newell 311"/>
    <n v="10.61"/>
    <n v="6"/>
    <n v="0.93"/>
    <m/>
    <n v="8.7653157398680501E-2"/>
    <m/>
    <s v="Raymond"/>
    <s v="OKAY"/>
  </r>
  <r>
    <d v="2017-09-25T00:00:00"/>
    <s v="September"/>
    <s v="Luke Schmidt"/>
    <x v="35"/>
    <x v="0"/>
    <s v="Storage"/>
    <s v="Iris Project Case"/>
    <n v="39.9"/>
    <n v="5"/>
    <n v="10.37"/>
    <m/>
    <n v="0.25989974937343358"/>
    <m/>
    <s v="Luke"/>
    <s v="OKAY"/>
  </r>
  <r>
    <d v="2017-09-25T00:00:00"/>
    <s v="September"/>
    <s v="Arthur Gainer"/>
    <x v="6"/>
    <x v="0"/>
    <s v="Storage"/>
    <s v="Steel Personal Filing/Posting Tote"/>
    <n v="177.55"/>
    <n v="5"/>
    <n v="47.94"/>
    <m/>
    <n v="0.27000844832441562"/>
    <m/>
    <s v="Arthur"/>
    <e v="#N/A"/>
  </r>
  <r>
    <d v="2017-09-25T00:00:00"/>
    <s v="September"/>
    <s v="Adam Hart"/>
    <x v="2"/>
    <x v="0"/>
    <s v="Binders"/>
    <s v="Avery Metallic Poly Binders"/>
    <n v="8.6"/>
    <n v="5"/>
    <n v="-6.3"/>
    <m/>
    <n v="-0.73255813953488369"/>
    <m/>
    <s v="Adam"/>
    <s v="OKAY"/>
  </r>
  <r>
    <d v="2017-09-25T00:00:00"/>
    <s v="September"/>
    <s v="Adam Hart"/>
    <x v="2"/>
    <x v="0"/>
    <s v="Supplies"/>
    <s v="Compact Automatic Electric Letter Opener"/>
    <n v="190.9"/>
    <n v="2"/>
    <n v="-42.95"/>
    <m/>
    <n v="-0.22498690413829231"/>
    <m/>
    <s v="Adam"/>
    <e v="#N/A"/>
  </r>
  <r>
    <d v="2017-09-25T00:00:00"/>
    <s v="September"/>
    <s v="Carol Adams"/>
    <x v="10"/>
    <x v="0"/>
    <s v="Envelopes"/>
    <s v="Security-Tint Envelopes"/>
    <n v="24.45"/>
    <n v="4"/>
    <n v="8.86"/>
    <m/>
    <n v="0.3623721881390593"/>
    <m/>
    <s v="Carol"/>
    <s v="OKAY"/>
  </r>
  <r>
    <d v="2017-09-26T00:00:00"/>
    <s v="September"/>
    <s v="Sanjit Jacobs"/>
    <x v="16"/>
    <x v="1"/>
    <s v="Chairs"/>
    <s v="Office Star - Contemporary Task Swivel chair with Loop Arms, Charcoal"/>
    <n v="419.14"/>
    <n v="4"/>
    <n v="-57.63"/>
    <m/>
    <n v="-0.1374958247840817"/>
    <m/>
    <s v="Sanjit"/>
    <e v="#N/A"/>
  </r>
  <r>
    <d v="2017-09-26T00:00:00"/>
    <s v="September"/>
    <s v="Ruben Ausman"/>
    <x v="3"/>
    <x v="0"/>
    <s v="Envelopes"/>
    <s v="Staple envelope"/>
    <n v="71.88"/>
    <n v="6"/>
    <n v="33.06"/>
    <m/>
    <n v="0.45993322203672793"/>
    <m/>
    <s v="Ruben"/>
    <s v="OKAY"/>
  </r>
  <r>
    <d v="2017-09-26T00:00:00"/>
    <s v="September"/>
    <s v="Ruben Ausman"/>
    <x v="3"/>
    <x v="1"/>
    <s v="Furnishings"/>
    <s v="Stackable Trays"/>
    <n v="9.24"/>
    <n v="3"/>
    <n v="2.96"/>
    <m/>
    <n v="0.32034632034632032"/>
    <m/>
    <s v="Ruben"/>
    <s v="OKAY"/>
  </r>
  <r>
    <d v="2017-09-26T00:00:00"/>
    <s v="September"/>
    <s v="Ruben Ausman"/>
    <x v="3"/>
    <x v="0"/>
    <s v="Paper"/>
    <s v="Xerox 1895"/>
    <n v="35.880000000000003"/>
    <n v="6"/>
    <n v="16.149999999999999"/>
    <m/>
    <n v="0.45011148272017831"/>
    <m/>
    <s v="Ruben"/>
    <s v="OKAY"/>
  </r>
  <r>
    <d v="2017-09-26T00:00:00"/>
    <s v="September"/>
    <s v="Ruben Ausman"/>
    <x v="3"/>
    <x v="0"/>
    <s v="Binders"/>
    <s v="Wilson Jones Hanging View Binder, White, 1&quot;"/>
    <n v="17.04"/>
    <n v="3"/>
    <n v="5.54"/>
    <m/>
    <n v="0.32511737089201881"/>
    <m/>
    <s v="Ruben"/>
    <s v="OKAY"/>
  </r>
  <r>
    <d v="2017-09-26T00:00:00"/>
    <s v="September"/>
    <s v="Ruben Ausman"/>
    <x v="3"/>
    <x v="0"/>
    <s v="Binders"/>
    <s v="Fellowes PB300 Plastic Comb Binding Machine"/>
    <n v="931.18"/>
    <n v="3"/>
    <n v="314.27"/>
    <m/>
    <n v="0.33749650980476387"/>
    <m/>
    <s v="Ruben"/>
    <s v="GOOD"/>
  </r>
  <r>
    <d v="2017-09-26T00:00:00"/>
    <s v="September"/>
    <s v="Sara Luxemburg"/>
    <x v="11"/>
    <x v="0"/>
    <s v="Art"/>
    <s v="Prang Drawing Pencil Set"/>
    <n v="2.2200000000000002"/>
    <n v="1"/>
    <n v="0.56000000000000005"/>
    <m/>
    <n v="0.25225225225225223"/>
    <m/>
    <s v="Sara"/>
    <s v="OKAY"/>
  </r>
  <r>
    <d v="2017-09-28T00:00:00"/>
    <s v="September"/>
    <s v="Charles McCrossin"/>
    <x v="0"/>
    <x v="0"/>
    <s v="Supplies"/>
    <s v="Staple remover"/>
    <n v="1.74"/>
    <n v="1"/>
    <n v="-0.35"/>
    <m/>
    <n v="-0.2011494252873563"/>
    <m/>
    <s v="Charles"/>
    <s v="OKAY"/>
  </r>
  <r>
    <d v="2017-09-28T00:00:00"/>
    <s v="September"/>
    <s v="Darrin Sayre"/>
    <x v="26"/>
    <x v="1"/>
    <s v="Furnishings"/>
    <s v="Dana Halogen Swing-Arm Architect Lamp"/>
    <n v="32.78"/>
    <n v="1"/>
    <n v="3.28"/>
    <m/>
    <n v="0.10006101281269066"/>
    <m/>
    <s v="Darrin"/>
    <s v="OKAY"/>
  </r>
  <r>
    <d v="2017-09-28T00:00:00"/>
    <s v="September"/>
    <s v="Darrin Sayre"/>
    <x v="26"/>
    <x v="0"/>
    <s v="Storage"/>
    <s v="Gould Plastics 18-Pocket Panel Bin, 34w x 5-1/4d x 20-1/2h"/>
    <n v="147.18"/>
    <n v="2"/>
    <n v="-29.44"/>
    <m/>
    <n v="-0.20002717760565294"/>
    <m/>
    <s v="Darrin"/>
    <e v="#N/A"/>
  </r>
  <r>
    <d v="2017-09-28T00:00:00"/>
    <s v="September"/>
    <s v="Darrin Sayre"/>
    <x v="26"/>
    <x v="2"/>
    <s v="Accessories"/>
    <s v="Lenovo 17-Key USB Numeric Keypad"/>
    <n v="54.38"/>
    <n v="2"/>
    <n v="1.36"/>
    <m/>
    <n v="2.5009194556822361E-2"/>
    <m/>
    <s v="Darrin"/>
    <s v="OKAY"/>
  </r>
  <r>
    <d v="2017-09-28T00:00:00"/>
    <s v="September"/>
    <s v="Darrin Sayre"/>
    <x v="26"/>
    <x v="0"/>
    <s v="Binders"/>
    <s v="GBC DocuBind P50 Personal Binding Machine"/>
    <n v="76.78"/>
    <n v="4"/>
    <n v="-58.86"/>
    <m/>
    <n v="-0.76660588694972642"/>
    <m/>
    <s v="Darrin"/>
    <s v="OKAY"/>
  </r>
  <r>
    <d v="2017-09-28T00:00:00"/>
    <s v="September"/>
    <s v="Darrin Sayre"/>
    <x v="26"/>
    <x v="0"/>
    <s v="Paper"/>
    <s v="Xerox 1992"/>
    <n v="14.35"/>
    <n v="3"/>
    <n v="5.2"/>
    <m/>
    <n v="0.3623693379790941"/>
    <m/>
    <s v="Darrin"/>
    <s v="OKAY"/>
  </r>
  <r>
    <d v="2017-09-28T00:00:00"/>
    <s v="September"/>
    <s v="Darrin Sayre"/>
    <x v="26"/>
    <x v="0"/>
    <s v="Appliances"/>
    <s v="Kensington 7 Outlet MasterPiece HOMEOFFICE Power Control Center"/>
    <n v="209.79"/>
    <n v="2"/>
    <n v="26.22"/>
    <m/>
    <n v="0.12498212498212498"/>
    <m/>
    <s v="Darrin"/>
    <e v="#N/A"/>
  </r>
  <r>
    <d v="2017-09-28T00:00:00"/>
    <s v="September"/>
    <s v="Bruce Degenhardt"/>
    <x v="3"/>
    <x v="1"/>
    <s v="Furnishings"/>
    <s v="Longer-Life Soft White Bulbs"/>
    <n v="9.24"/>
    <n v="3"/>
    <n v="4.4400000000000004"/>
    <m/>
    <n v="0.48051948051948057"/>
    <m/>
    <s v="Bruce"/>
    <s v="OKAY"/>
  </r>
  <r>
    <d v="2017-09-28T00:00:00"/>
    <s v="September"/>
    <s v="Sung Pak"/>
    <x v="16"/>
    <x v="0"/>
    <s v="Paper"/>
    <s v="Xerox 220"/>
    <n v="10.37"/>
    <n v="2"/>
    <n v="3.63"/>
    <m/>
    <n v="0.35004821600771457"/>
    <m/>
    <s v="Sung"/>
    <s v="OKAY"/>
  </r>
  <r>
    <d v="2017-09-28T00:00:00"/>
    <s v="September"/>
    <s v="Sylvia Foulston"/>
    <x v="2"/>
    <x v="0"/>
    <s v="Binders"/>
    <s v="GBC Standard Plastic Binding Systems Combs"/>
    <n v="2.66"/>
    <n v="1"/>
    <n v="-1.86"/>
    <m/>
    <n v="-0.6992481203007519"/>
    <m/>
    <s v="Sylvia"/>
    <s v="OKAY"/>
  </r>
  <r>
    <d v="2017-09-29T00:00:00"/>
    <s v="September"/>
    <s v="Ann Steele"/>
    <x v="0"/>
    <x v="0"/>
    <s v="Labels"/>
    <s v="Avery 499"/>
    <n v="7.97"/>
    <n v="2"/>
    <n v="2.59"/>
    <m/>
    <n v="0.32496863237139273"/>
    <m/>
    <s v="Ann"/>
    <s v="OKAY"/>
  </r>
  <r>
    <d v="2017-09-29T00:00:00"/>
    <s v="September"/>
    <s v="Ann Steele"/>
    <x v="0"/>
    <x v="0"/>
    <s v="Envelopes"/>
    <s v="#10- 4 1/8&quot; x 9 1/2&quot; Recycled Envelopes"/>
    <n v="27.97"/>
    <n v="4"/>
    <n v="9.44"/>
    <m/>
    <n v="0.33750446907400788"/>
    <m/>
    <s v="Ann"/>
    <s v="OKAY"/>
  </r>
  <r>
    <d v="2017-09-29T00:00:00"/>
    <s v="September"/>
    <s v="Ann Steele"/>
    <x v="0"/>
    <x v="2"/>
    <s v="Machines"/>
    <s v="Wasp CCD Handheld Bar Code Reader"/>
    <n v="336.51"/>
    <n v="3"/>
    <n v="44.87"/>
    <m/>
    <n v="0.1333392766931146"/>
    <m/>
    <s v="Ann"/>
    <e v="#N/A"/>
  </r>
  <r>
    <d v="2017-09-29T00:00:00"/>
    <s v="September"/>
    <s v="Maureen Gastineau"/>
    <x v="10"/>
    <x v="1"/>
    <s v="Chairs"/>
    <s v="Global Wood Trimmed Manager's Task Chair, Khaki"/>
    <n v="63.69"/>
    <n v="1"/>
    <n v="-15.47"/>
    <m/>
    <n v="-0.24289527398335689"/>
    <m/>
    <s v="Maureen"/>
    <s v="OKAY"/>
  </r>
  <r>
    <d v="2017-09-29T00:00:00"/>
    <s v="September"/>
    <s v="Maureen Gastineau"/>
    <x v="10"/>
    <x v="2"/>
    <s v="Accessories"/>
    <s v="Logitech G700s Rechargeable Gaming Mouse"/>
    <n v="239.98"/>
    <n v="3"/>
    <n v="65.989999999999995"/>
    <m/>
    <n v="0.27498124843736976"/>
    <m/>
    <s v="Maureen"/>
    <s v="GREAT"/>
  </r>
  <r>
    <d v="2017-09-29T00:00:00"/>
    <s v="September"/>
    <s v="Maureen Gastineau"/>
    <x v="10"/>
    <x v="1"/>
    <s v="Tables"/>
    <s v="Riverside Furniture Stanwyck Manor Table Series"/>
    <n v="344.22"/>
    <n v="2"/>
    <n v="-189.32"/>
    <m/>
    <n v="-0.54999709488118054"/>
    <m/>
    <s v="Maureen"/>
    <e v="#N/A"/>
  </r>
  <r>
    <d v="2017-09-29T00:00:00"/>
    <s v="September"/>
    <s v="Maureen Gastineau"/>
    <x v="10"/>
    <x v="0"/>
    <s v="Paper"/>
    <s v="Xerox 227"/>
    <n v="15.55"/>
    <n v="3"/>
    <n v="5.44"/>
    <m/>
    <n v="0.34983922829581993"/>
    <m/>
    <s v="Maureen"/>
    <s v="OKAY"/>
  </r>
  <r>
    <d v="2017-09-29T00:00:00"/>
    <s v="September"/>
    <s v="Maureen Gastineau"/>
    <x v="10"/>
    <x v="1"/>
    <s v="Furnishings"/>
    <s v="G.E. Longer-Life Indoor Recessed Floodlight Bulbs"/>
    <n v="21.25"/>
    <n v="4"/>
    <n v="7.44"/>
    <m/>
    <n v="0.35011764705882353"/>
    <m/>
    <s v="Maureen"/>
    <s v="OKAY"/>
  </r>
  <r>
    <d v="2017-09-29T00:00:00"/>
    <s v="September"/>
    <s v="Maureen Gastineau"/>
    <x v="10"/>
    <x v="0"/>
    <s v="Paper"/>
    <s v="Xerox 1928"/>
    <n v="8.4499999999999993"/>
    <n v="2"/>
    <n v="2.64"/>
    <m/>
    <n v="0.31242603550295861"/>
    <m/>
    <s v="Maureen"/>
    <s v="OKAY"/>
  </r>
  <r>
    <d v="2017-09-29T00:00:00"/>
    <s v="September"/>
    <s v="Jas O'Carroll"/>
    <x v="15"/>
    <x v="0"/>
    <s v="Storage"/>
    <s v="Carina Media Storage Towers in Natural &amp; Black"/>
    <n v="243.92"/>
    <n v="5"/>
    <n v="-54.88"/>
    <m/>
    <n v="-0.2249918005903575"/>
    <m/>
    <s v="Jas"/>
    <e v="#N/A"/>
  </r>
  <r>
    <d v="2017-09-29T00:00:00"/>
    <s v="September"/>
    <s v="Joseph Airdo"/>
    <x v="20"/>
    <x v="0"/>
    <s v="Envelopes"/>
    <s v="Staple envelope"/>
    <n v="23.34"/>
    <n v="3"/>
    <n v="10.97"/>
    <m/>
    <n v="0.47000856898029136"/>
    <m/>
    <s v="Joseph"/>
    <s v="OKAY"/>
  </r>
  <r>
    <d v="2017-09-29T00:00:00"/>
    <s v="September"/>
    <s v="Joseph Airdo"/>
    <x v="20"/>
    <x v="0"/>
    <s v="Paper"/>
    <s v="Speediset Carbonless Redi-Letter 7&quot; x 8 1/2&quot;"/>
    <n v="51.55"/>
    <n v="5"/>
    <n v="24.23"/>
    <m/>
    <n v="0.47002909796314263"/>
    <m/>
    <s v="Joseph"/>
    <s v="OKAY"/>
  </r>
  <r>
    <d v="2017-09-29T00:00:00"/>
    <s v="September"/>
    <s v="Patrick Gardner"/>
    <x v="3"/>
    <x v="0"/>
    <s v="Fasteners"/>
    <s v="Advantus Plastic Paper Clips"/>
    <n v="35"/>
    <n v="7"/>
    <n v="16.8"/>
    <m/>
    <n v="0.48000000000000004"/>
    <m/>
    <s v="Patrick"/>
    <s v="OKAY"/>
  </r>
  <r>
    <d v="2017-09-29T00:00:00"/>
    <s v="September"/>
    <s v="Patrick Gardner"/>
    <x v="3"/>
    <x v="1"/>
    <s v="Chairs"/>
    <s v="Leather Task Chair, Black"/>
    <n v="72.78"/>
    <n v="1"/>
    <n v="0"/>
    <m/>
    <n v="0"/>
    <m/>
    <s v="Patrick"/>
    <s v="OKAY"/>
  </r>
  <r>
    <d v="2017-09-29T00:00:00"/>
    <s v="September"/>
    <s v="Patrick Gardner"/>
    <x v="3"/>
    <x v="0"/>
    <s v="Appliances"/>
    <s v="Fellowes Premier Superior Surge Suppressor, 10-Outlet, With Phone and Remote"/>
    <n v="97.84"/>
    <n v="2"/>
    <n v="25.44"/>
    <m/>
    <n v="0.26001635322976291"/>
    <m/>
    <s v="Patrick"/>
    <s v="OKAY"/>
  </r>
  <r>
    <d v="2017-09-29T00:00:00"/>
    <s v="September"/>
    <s v="Patrick Gardner"/>
    <x v="3"/>
    <x v="1"/>
    <s v="Furnishings"/>
    <s v="Howard Miller 13-3/4&quot; Diameter Brushed Chrome Round Wall Clock"/>
    <n v="51.75"/>
    <n v="1"/>
    <n v="15.53"/>
    <m/>
    <n v="0.30009661835748791"/>
    <m/>
    <s v="Patrick"/>
    <s v="OKAY"/>
  </r>
  <r>
    <d v="2017-09-29T00:00:00"/>
    <s v="September"/>
    <s v="Patrick Gardner"/>
    <x v="3"/>
    <x v="0"/>
    <s v="Binders"/>
    <s v="Binding Machine Supplies"/>
    <n v="46.67"/>
    <n v="2"/>
    <n v="16.34"/>
    <m/>
    <n v="0.35011784872509105"/>
    <m/>
    <s v="Patrick"/>
    <s v="OKAY"/>
  </r>
  <r>
    <d v="2017-09-29T00:00:00"/>
    <s v="September"/>
    <s v="Michelle Ellison"/>
    <x v="10"/>
    <x v="0"/>
    <s v="Storage"/>
    <s v="Fellowes Bankers Box Stor/Drawer Steel Plus"/>
    <n v="51.17"/>
    <n v="2"/>
    <n v="-6.4"/>
    <m/>
    <n v="-0.1250732851280047"/>
    <m/>
    <s v="Michelle"/>
    <s v="OKAY"/>
  </r>
  <r>
    <d v="2017-09-29T00:00:00"/>
    <s v="September"/>
    <s v="Sonia Cooley"/>
    <x v="3"/>
    <x v="0"/>
    <s v="Art"/>
    <s v="Newell 334"/>
    <n v="99.2"/>
    <n v="5"/>
    <n v="25.79"/>
    <m/>
    <n v="0.25997983870967739"/>
    <m/>
    <s v="Sonia"/>
    <s v="OKAY"/>
  </r>
  <r>
    <d v="2017-09-29T00:00:00"/>
    <s v="September"/>
    <s v="Fred Hopkins"/>
    <x v="20"/>
    <x v="0"/>
    <s v="Envelopes"/>
    <s v="Letter or Legal Size Expandable Poly String Tie Envelopes"/>
    <n v="7.98"/>
    <n v="3"/>
    <n v="3.91"/>
    <m/>
    <n v="0.4899749373433584"/>
    <m/>
    <s v="Fred"/>
    <s v="OKAY"/>
  </r>
  <r>
    <d v="2017-09-29T00:00:00"/>
    <s v="September"/>
    <s v="Joe Kamberova"/>
    <x v="3"/>
    <x v="0"/>
    <s v="Supplies"/>
    <s v="Acme Hot Forged Carbon Steel Scissors with Nickel-Plated Handles, 3 7/8&quot; Cut, 8&quot;L"/>
    <n v="97.3"/>
    <n v="7"/>
    <n v="28.22"/>
    <m/>
    <n v="0.29003083247687567"/>
    <m/>
    <s v="Joe"/>
    <s v="OKAY"/>
  </r>
  <r>
    <d v="2017-09-30T00:00:00"/>
    <s v="September"/>
    <s v="Cari Sayre"/>
    <x v="22"/>
    <x v="0"/>
    <s v="Paper"/>
    <s v="Adams Telephone Message Book W/Dividers/Space For Phone Numbers, 5 1/4&quot;X8 1/2&quot;, 300/Messages"/>
    <n v="11.76"/>
    <n v="2"/>
    <n v="5.76"/>
    <m/>
    <n v="0.48979591836734693"/>
    <m/>
    <s v="Cari"/>
    <s v="OKAY"/>
  </r>
  <r>
    <d v="2017-09-30T00:00:00"/>
    <s v="September"/>
    <s v="Cari Sayre"/>
    <x v="22"/>
    <x v="0"/>
    <s v="Paper"/>
    <s v="Xerox 1882"/>
    <n v="167.94"/>
    <n v="3"/>
    <n v="82.29"/>
    <m/>
    <n v="0.48999642729546272"/>
    <m/>
    <s v="Cari"/>
    <e v="#N/A"/>
  </r>
  <r>
    <d v="2017-09-30T00:00:00"/>
    <s v="September"/>
    <s v="Cari Sayre"/>
    <x v="22"/>
    <x v="0"/>
    <s v="Appliances"/>
    <s v="Commercial WindTunnel Clean Air Upright Vacuum, Replacement Belts, Filtration Bags"/>
    <n v="3.89"/>
    <n v="1"/>
    <n v="1.01"/>
    <m/>
    <n v="0.25964010282776351"/>
    <m/>
    <s v="Cari"/>
    <s v="OKAY"/>
  </r>
  <r>
    <d v="2017-09-30T00:00:00"/>
    <s v="September"/>
    <s v="Cindy Chapman"/>
    <x v="36"/>
    <x v="0"/>
    <s v="Paper"/>
    <s v="Green Bar Computer Printout Paper"/>
    <n v="164.88"/>
    <n v="3"/>
    <n v="80.790000000000006"/>
    <m/>
    <n v="0.48999272197962157"/>
    <m/>
    <s v="Cindy"/>
    <s v="GREAT"/>
  </r>
  <r>
    <d v="2017-09-30T00:00:00"/>
    <s v="September"/>
    <s v="Bradley Talbott"/>
    <x v="3"/>
    <x v="2"/>
    <s v="Accessories"/>
    <s v="Razer Kraken PRO Over Ear PC and Music Headset"/>
    <n v="159.97999999999999"/>
    <n v="2"/>
    <n v="47.99"/>
    <m/>
    <n v="0.29997499687460938"/>
    <m/>
    <s v="Bradley"/>
    <e v="#N/A"/>
  </r>
  <r>
    <d v="2017-09-30T00:00:00"/>
    <s v="September"/>
    <s v="Barbara Fisher"/>
    <x v="2"/>
    <x v="0"/>
    <s v="Labels"/>
    <s v="Self-Adhesive Address Labels for Typewriters with Dispenser Box"/>
    <n v="20.66"/>
    <n v="7"/>
    <n v="6.97"/>
    <m/>
    <n v="0.33736689254598257"/>
    <m/>
    <s v="Barbara"/>
    <s v="OKAY"/>
  </r>
  <r>
    <d v="2017-09-30T00:00:00"/>
    <s v="September"/>
    <s v="Sample Company A"/>
    <x v="0"/>
    <x v="0"/>
    <s v="Binders"/>
    <s v="GBC Instant Report Kit"/>
    <n v="11.65"/>
    <n v="9"/>
    <n v="-17.47"/>
    <m/>
    <n v="-1.4995708154506435"/>
    <m/>
    <s v="Sample"/>
    <s v="OKAY"/>
  </r>
  <r>
    <d v="2017-10-01T00:00:00"/>
    <s v="October"/>
    <s v="Ken Heidel"/>
    <x v="0"/>
    <x v="0"/>
    <s v="Art"/>
    <s v="Design Ebony Sketching Pencil"/>
    <n v="6.67"/>
    <n v="6"/>
    <n v="0.5"/>
    <m/>
    <n v="7.4962518740629688E-2"/>
    <m/>
    <s v="Ken"/>
    <s v="OKAY"/>
  </r>
  <r>
    <d v="2017-10-01T00:00:00"/>
    <s v="October"/>
    <s v="Ellis Ballard"/>
    <x v="22"/>
    <x v="0"/>
    <s v="Paper"/>
    <s v="Personal Creations Ink Jet Cards and Labels"/>
    <n v="91.84"/>
    <n v="8"/>
    <n v="45"/>
    <m/>
    <n v="0.48998257839721254"/>
    <m/>
    <s v="Ellis"/>
    <s v="OKAY"/>
  </r>
  <r>
    <d v="2017-10-01T00:00:00"/>
    <s v="October"/>
    <s v="Ellis Ballard"/>
    <x v="22"/>
    <x v="0"/>
    <s v="Binders"/>
    <s v="GBC White Gloss Covers, Plain Front"/>
    <n v="81.09"/>
    <n v="7"/>
    <n v="27.37"/>
    <m/>
    <n v="0.33752620545073375"/>
    <m/>
    <s v="Ellis"/>
    <s v="OKAY"/>
  </r>
  <r>
    <d v="2017-10-01T00:00:00"/>
    <s v="October"/>
    <s v="Ellis Ballard"/>
    <x v="22"/>
    <x v="0"/>
    <s v="Paper"/>
    <s v="Xerox 222"/>
    <n v="19.440000000000001"/>
    <n v="3"/>
    <n v="9.33"/>
    <m/>
    <n v="0.47993827160493824"/>
    <m/>
    <s v="Ellis"/>
    <s v="OKAY"/>
  </r>
  <r>
    <d v="2017-10-01T00:00:00"/>
    <s v="October"/>
    <s v="Ellis Ballard"/>
    <x v="22"/>
    <x v="1"/>
    <s v="Chairs"/>
    <s v="Hon Every-Day Series Multi-Task Chairs"/>
    <n v="451.15"/>
    <n v="3"/>
    <n v="0"/>
    <m/>
    <n v="0"/>
    <m/>
    <s v="Ellis"/>
    <e v="#N/A"/>
  </r>
  <r>
    <d v="2017-10-01T00:00:00"/>
    <s v="October"/>
    <s v="Neola Schneider"/>
    <x v="3"/>
    <x v="0"/>
    <s v="Binders"/>
    <s v="Wilson Jones Easy Flow II Sheet Lifters"/>
    <n v="1.44"/>
    <n v="1"/>
    <n v="0.5"/>
    <m/>
    <n v="0.34722222222222221"/>
    <m/>
    <s v="Neola"/>
    <s v="OKAY"/>
  </r>
  <r>
    <d v="2017-10-01T00:00:00"/>
    <s v="October"/>
    <s v="Neola Schneider"/>
    <x v="3"/>
    <x v="0"/>
    <s v="Binders"/>
    <s v="Storex Dura Pro Binders"/>
    <n v="61.78"/>
    <n v="13"/>
    <n v="20.85"/>
    <m/>
    <n v="0.33748786014891552"/>
    <m/>
    <s v="Neola"/>
    <s v="OKAY"/>
  </r>
  <r>
    <d v="2017-10-01T00:00:00"/>
    <s v="October"/>
    <s v="Neola Schneider"/>
    <x v="3"/>
    <x v="0"/>
    <s v="Appliances"/>
    <s v="Belkin 325VA UPS Surge Protector, 6'"/>
    <n v="241.96"/>
    <n v="2"/>
    <n v="60.49"/>
    <m/>
    <n v="0.25"/>
    <m/>
    <s v="Neola"/>
    <s v="GREAT"/>
  </r>
  <r>
    <d v="2017-10-01T00:00:00"/>
    <s v="October"/>
    <s v="Neola Schneider"/>
    <x v="3"/>
    <x v="1"/>
    <s v="Chairs"/>
    <s v="Metal Folding Chairs, Beige, 4/Carton"/>
    <n v="108.61"/>
    <n v="4"/>
    <n v="9.5"/>
    <m/>
    <n v="8.7468925513304485E-2"/>
    <m/>
    <s v="Neola"/>
    <s v="GREAT"/>
  </r>
  <r>
    <d v="2017-10-01T00:00:00"/>
    <s v="October"/>
    <s v="Corinna Mitchell"/>
    <x v="20"/>
    <x v="2"/>
    <s v="Machines"/>
    <s v="Fellowes Powershred HS-440 4-Sheet High Security Shredder"/>
    <n v="1704.89"/>
    <n v="11"/>
    <n v="767.2"/>
    <m/>
    <n v="0.44999970672594714"/>
    <m/>
    <s v="Corinna"/>
    <s v="GOOD"/>
  </r>
  <r>
    <d v="2017-10-01T00:00:00"/>
    <s v="October"/>
    <s v="Dave Kipp"/>
    <x v="40"/>
    <x v="0"/>
    <s v="Paper"/>
    <s v="Xerox 1915"/>
    <n v="104.85"/>
    <n v="1"/>
    <n v="50.33"/>
    <m/>
    <n v="0.48001907486886031"/>
    <m/>
    <s v="Dave"/>
    <s v="GREAT"/>
  </r>
  <r>
    <d v="2017-10-01T00:00:00"/>
    <s v="October"/>
    <s v="Tanja Norvell"/>
    <x v="3"/>
    <x v="2"/>
    <s v="Accessories"/>
    <s v="Sony 32GB Class 10 Micro SDHC R40 Memory Card"/>
    <n v="104.75"/>
    <n v="5"/>
    <n v="22"/>
    <m/>
    <n v="0.21002386634844869"/>
    <m/>
    <s v="Tanja"/>
    <e v="#N/A"/>
  </r>
  <r>
    <d v="2017-10-02T00:00:00"/>
    <s v="October"/>
    <s v="Roland Fjeld"/>
    <x v="14"/>
    <x v="0"/>
    <s v="Binders"/>
    <s v="GBC Durable Plastic Covers"/>
    <n v="58.05"/>
    <n v="3"/>
    <n v="26.7"/>
    <m/>
    <n v="0.4599483204134367"/>
    <m/>
    <s v="Roland"/>
    <s v="OKAY"/>
  </r>
  <r>
    <d v="2017-10-02T00:00:00"/>
    <s v="October"/>
    <s v="Roland Fjeld"/>
    <x v="14"/>
    <x v="1"/>
    <s v="Furnishings"/>
    <s v="Nu-Dell Leatherette Frames"/>
    <n v="157.74"/>
    <n v="11"/>
    <n v="56.79"/>
    <m/>
    <n v="0.36002282236591859"/>
    <m/>
    <s v="Roland"/>
    <e v="#N/A"/>
  </r>
  <r>
    <d v="2017-10-02T00:00:00"/>
    <s v="October"/>
    <s v="Roland Fjeld"/>
    <x v="14"/>
    <x v="0"/>
    <s v="Art"/>
    <s v="Avery Hi-Liter EverBold Pen Style Fluorescent Highlighters, 4/Pack"/>
    <n v="56.98"/>
    <n v="7"/>
    <n v="22.79"/>
    <m/>
    <n v="0.39996489996489998"/>
    <m/>
    <s v="Roland"/>
    <s v="OKAY"/>
  </r>
  <r>
    <d v="2017-10-02T00:00:00"/>
    <s v="October"/>
    <s v="Roland Fjeld"/>
    <x v="14"/>
    <x v="0"/>
    <s v="Binders"/>
    <s v="Avery Durable Binders"/>
    <n v="2.88"/>
    <n v="1"/>
    <n v="1.41"/>
    <m/>
    <n v="0.48958333333333331"/>
    <m/>
    <s v="Roland"/>
    <s v="OKAY"/>
  </r>
  <r>
    <d v="2017-10-02T00:00:00"/>
    <s v="October"/>
    <s v="Becky Pak"/>
    <x v="20"/>
    <x v="0"/>
    <s v="Paper"/>
    <s v="Xerox 1907"/>
    <n v="49.12"/>
    <n v="4"/>
    <n v="23.09"/>
    <m/>
    <n v="0.47007328990228014"/>
    <m/>
    <s v="Becky"/>
    <s v="OKAY"/>
  </r>
  <r>
    <d v="2017-10-02T00:00:00"/>
    <s v="October"/>
    <s v="Rob Williams"/>
    <x v="20"/>
    <x v="2"/>
    <s v="Phones"/>
    <s v="Plantronics 81402"/>
    <n v="65.989999999999995"/>
    <n v="1"/>
    <n v="17.16"/>
    <m/>
    <n v="0.26003939990907715"/>
    <m/>
    <s v="Rob"/>
    <s v="OKAY"/>
  </r>
  <r>
    <d v="2017-10-02T00:00:00"/>
    <s v="October"/>
    <s v="Frank Gastineau"/>
    <x v="22"/>
    <x v="0"/>
    <s v="Fasteners"/>
    <s v="Staples"/>
    <n v="8.94"/>
    <n v="3"/>
    <n v="4.1100000000000003"/>
    <m/>
    <n v="0.45973154362416113"/>
    <m/>
    <s v="Frank"/>
    <s v="OKAY"/>
  </r>
  <r>
    <d v="2017-10-02T00:00:00"/>
    <s v="October"/>
    <s v="Frank Gastineau"/>
    <x v="22"/>
    <x v="2"/>
    <s v="Phones"/>
    <s v="i.Sound Portable Power - 8000 mAh"/>
    <n v="84.78"/>
    <n v="2"/>
    <n v="-20.14"/>
    <m/>
    <n v="-0.23755602736494458"/>
    <m/>
    <s v="Frank"/>
    <s v="OKAY"/>
  </r>
  <r>
    <d v="2017-10-02T00:00:00"/>
    <s v="October"/>
    <s v="Paul Van Hugh"/>
    <x v="3"/>
    <x v="0"/>
    <s v="Binders"/>
    <s v="Performers Binder/Pad Holder, Black"/>
    <n v="112.12"/>
    <n v="5"/>
    <n v="42.05"/>
    <m/>
    <n v="0.37504459507670351"/>
    <m/>
    <s v="Paul"/>
    <s v="GREAT"/>
  </r>
  <r>
    <d v="2017-10-02T00:00:00"/>
    <s v="October"/>
    <s v="Paul Van Hugh"/>
    <x v="3"/>
    <x v="0"/>
    <s v="Storage"/>
    <s v="Tennsco Double-Tier Lockers"/>
    <n v="1575.14"/>
    <n v="7"/>
    <n v="204.77"/>
    <m/>
    <n v="0.13000114275556457"/>
    <m/>
    <s v="Paul"/>
    <s v="GOOD"/>
  </r>
  <r>
    <d v="2017-10-02T00:00:00"/>
    <s v="October"/>
    <s v="Dean percer"/>
    <x v="15"/>
    <x v="1"/>
    <s v="Furnishings"/>
    <s v="Eldon Expressions Wood Desk Accessories, Oak"/>
    <n v="11.81"/>
    <n v="2"/>
    <n v="1.33"/>
    <m/>
    <n v="0.1126164267569856"/>
    <m/>
    <s v="Dean"/>
    <s v="OKAY"/>
  </r>
  <r>
    <d v="2017-10-02T00:00:00"/>
    <s v="October"/>
    <s v="Dean percer"/>
    <x v="15"/>
    <x v="1"/>
    <s v="Furnishings"/>
    <s v="Eldon 500 Class Desk Accessories"/>
    <n v="9.66"/>
    <n v="1"/>
    <n v="1.57"/>
    <m/>
    <n v="0.16252587991718426"/>
    <m/>
    <s v="Dean"/>
    <s v="OKAY"/>
  </r>
  <r>
    <d v="2017-10-02T00:00:00"/>
    <s v="October"/>
    <s v="Dean percer"/>
    <x v="15"/>
    <x v="0"/>
    <s v="Paper"/>
    <s v="Xerox 1996"/>
    <n v="20.74"/>
    <n v="4"/>
    <n v="7.26"/>
    <m/>
    <n v="0.35004821600771457"/>
    <m/>
    <s v="Dean"/>
    <s v="OKAY"/>
  </r>
  <r>
    <d v="2017-10-02T00:00:00"/>
    <s v="October"/>
    <s v="Dean percer"/>
    <x v="15"/>
    <x v="0"/>
    <s v="Binders"/>
    <s v="Ibico Plastic Spiral Binding Combs"/>
    <n v="27.36"/>
    <n v="3"/>
    <n v="-21.89"/>
    <m/>
    <n v="-0.80007309941520477"/>
    <m/>
    <s v="Dean"/>
    <s v="OKAY"/>
  </r>
  <r>
    <d v="2017-10-02T00:00:00"/>
    <s v="October"/>
    <s v="Dean percer"/>
    <x v="15"/>
    <x v="1"/>
    <s v="Tables"/>
    <s v="Chromcraft Bull-Nose Wood Oval Conference Tables &amp; Bases"/>
    <n v="2314.12"/>
    <n v="7"/>
    <n v="-1002.78"/>
    <m/>
    <n v="-0.43333102864155704"/>
    <m/>
    <s v="Dean"/>
    <s v="GOOD"/>
  </r>
  <r>
    <d v="2017-10-02T00:00:00"/>
    <s v="October"/>
    <s v="Dean percer"/>
    <x v="15"/>
    <x v="0"/>
    <s v="Binders"/>
    <s v="Lock-Up Easel 'Spel-Binder'"/>
    <n v="34.24"/>
    <n v="4"/>
    <n v="-26.25"/>
    <m/>
    <n v="-0.76664719626168221"/>
    <m/>
    <s v="Dean"/>
    <s v="OKAY"/>
  </r>
  <r>
    <d v="2017-10-02T00:00:00"/>
    <s v="October"/>
    <s v="Dean percer"/>
    <x v="15"/>
    <x v="1"/>
    <s v="Furnishings"/>
    <s v="Eldon Image Series Desk Accessories, Ebony"/>
    <n v="19.760000000000002"/>
    <n v="2"/>
    <n v="5.93"/>
    <m/>
    <n v="0.30010121457489874"/>
    <m/>
    <s v="Dean"/>
    <s v="OKAY"/>
  </r>
  <r>
    <d v="2017-10-02T00:00:00"/>
    <s v="October"/>
    <s v="Jane Waco"/>
    <x v="33"/>
    <x v="1"/>
    <s v="Furnishings"/>
    <s v="Master Caster Door Stop, Gray"/>
    <n v="10.16"/>
    <n v="2"/>
    <n v="3.45"/>
    <m/>
    <n v="0.33956692913385828"/>
    <m/>
    <s v="Jane"/>
    <s v="OKAY"/>
  </r>
  <r>
    <d v="2017-10-02T00:00:00"/>
    <s v="October"/>
    <s v="Juliana Krohn"/>
    <x v="11"/>
    <x v="1"/>
    <s v="Bookcases"/>
    <s v="O'Sullivan 4-Shelf Bookcase in Odessa Pine"/>
    <n v="217.76"/>
    <n v="6"/>
    <n v="-384.72"/>
    <m/>
    <n v="-1.7667156502571641"/>
    <m/>
    <s v="Juliana"/>
    <e v="#N/A"/>
  </r>
  <r>
    <d v="2017-10-02T00:00:00"/>
    <s v="October"/>
    <s v="Juliana Krohn"/>
    <x v="11"/>
    <x v="0"/>
    <s v="Supplies"/>
    <s v="Acme Softgrip Scissors"/>
    <n v="39.07"/>
    <n v="6"/>
    <n v="4.4000000000000004"/>
    <m/>
    <n v="0.11261837727156387"/>
    <m/>
    <s v="Juliana"/>
    <s v="OKAY"/>
  </r>
  <r>
    <d v="2017-10-02T00:00:00"/>
    <s v="October"/>
    <s v="Juliana Krohn"/>
    <x v="11"/>
    <x v="0"/>
    <s v="Binders"/>
    <s v="GBC Standard Recycled Report Covers, Clear Plastic Sheets"/>
    <n v="22.64"/>
    <n v="7"/>
    <n v="-16.600000000000001"/>
    <m/>
    <n v="-0.7332155477031802"/>
    <m/>
    <s v="Juliana"/>
    <s v="OKAY"/>
  </r>
  <r>
    <d v="2017-10-02T00:00:00"/>
    <s v="October"/>
    <s v="Juliana Krohn"/>
    <x v="11"/>
    <x v="0"/>
    <s v="Art"/>
    <s v="Berol Giant Pencil Sharpener"/>
    <n v="95.14"/>
    <n v="7"/>
    <n v="10.7"/>
    <m/>
    <n v="0.11246583981500945"/>
    <m/>
    <s v="Juliana"/>
    <s v="OKAY"/>
  </r>
  <r>
    <d v="2017-10-02T00:00:00"/>
    <s v="October"/>
    <s v="Chad McGuire"/>
    <x v="3"/>
    <x v="1"/>
    <s v="Furnishings"/>
    <s v="Dax Clear Box Frame"/>
    <n v="17.46"/>
    <n v="2"/>
    <n v="5.94"/>
    <m/>
    <n v="0.34020618556701032"/>
    <m/>
    <s v="Chad"/>
    <s v="OKAY"/>
  </r>
  <r>
    <d v="2017-10-02T00:00:00"/>
    <s v="October"/>
    <s v="Chad McGuire"/>
    <x v="3"/>
    <x v="2"/>
    <s v="Machines"/>
    <s v="Ricoh - Ink Collector Unit for GX3000 Series Printers"/>
    <n v="369.16"/>
    <n v="11"/>
    <n v="32.299999999999997"/>
    <m/>
    <n v="8.7495936721204884E-2"/>
    <m/>
    <s v="Chad"/>
    <e v="#N/A"/>
  </r>
  <r>
    <d v="2017-10-02T00:00:00"/>
    <s v="October"/>
    <s v="Steve Chapman"/>
    <x v="0"/>
    <x v="0"/>
    <s v="Appliances"/>
    <s v="Fellowes Superior 10 Outlet Split Surge Protector"/>
    <n v="15.22"/>
    <n v="2"/>
    <n v="-38.82"/>
    <m/>
    <n v="-2.550591327201051"/>
    <m/>
    <s v="Steve"/>
    <s v="OKAY"/>
  </r>
  <r>
    <d v="2017-10-02T00:00:00"/>
    <s v="October"/>
    <s v="Steve Chapman"/>
    <x v="0"/>
    <x v="0"/>
    <s v="Appliances"/>
    <s v="Acco 6 Outlet Guardian Premium Plus Surge Suppressor"/>
    <n v="21.98"/>
    <n v="6"/>
    <n v="-56.06"/>
    <m/>
    <n v="-2.5505004549590535"/>
    <m/>
    <s v="Steve"/>
    <s v="OKAY"/>
  </r>
  <r>
    <d v="2017-10-03T00:00:00"/>
    <s v="October"/>
    <s v="Amy Cox"/>
    <x v="28"/>
    <x v="0"/>
    <s v="Binders"/>
    <s v="GBC DocuBind TL300 Electric Binding System"/>
    <n v="1793.98"/>
    <n v="2"/>
    <n v="843.17"/>
    <m/>
    <n v="0.4699996655481109"/>
    <m/>
    <s v="Amy"/>
    <s v="GOOD"/>
  </r>
  <r>
    <d v="2017-10-03T00:00:00"/>
    <s v="October"/>
    <s v="Hunter Lopez"/>
    <x v="20"/>
    <x v="0"/>
    <s v="Storage"/>
    <s v="X-Rack File for Hanging Folders"/>
    <n v="22.58"/>
    <n v="2"/>
    <n v="5.87"/>
    <m/>
    <n v="0.25996457041629761"/>
    <m/>
    <s v="Hunter"/>
    <s v="OKAY"/>
  </r>
  <r>
    <d v="2017-10-03T00:00:00"/>
    <s v="October"/>
    <s v="Aaron Smayling"/>
    <x v="3"/>
    <x v="1"/>
    <s v="Tables"/>
    <s v="Lesro Sheffield Collection Coffee Table, End Table, Center Table, Corner Table"/>
    <n v="171.29"/>
    <n v="3"/>
    <n v="-6.42"/>
    <m/>
    <n v="-3.7480296573063225E-2"/>
    <m/>
    <s v="Aaron"/>
    <e v="#N/A"/>
  </r>
  <r>
    <d v="2017-10-03T00:00:00"/>
    <s v="October"/>
    <s v="Patrick O'Brill"/>
    <x v="16"/>
    <x v="0"/>
    <s v="Paper"/>
    <s v="Xerox 208"/>
    <n v="15.55"/>
    <n v="3"/>
    <n v="5.44"/>
    <m/>
    <n v="0.34983922829581993"/>
    <m/>
    <s v="Patrick"/>
    <s v="OKAY"/>
  </r>
  <r>
    <d v="2017-10-03T00:00:00"/>
    <s v="October"/>
    <s v="Patrick O'Brill"/>
    <x v="16"/>
    <x v="0"/>
    <s v="Appliances"/>
    <s v="Hoover Portapower Portable Vacuum"/>
    <n v="17.920000000000002"/>
    <n v="5"/>
    <n v="1.1200000000000001"/>
    <m/>
    <n v="6.25E-2"/>
    <m/>
    <s v="Patrick"/>
    <s v="OKAY"/>
  </r>
  <r>
    <d v="2017-10-03T00:00:00"/>
    <s v="October"/>
    <s v="Chuck Clark"/>
    <x v="20"/>
    <x v="1"/>
    <s v="Furnishings"/>
    <s v="Magnifier Swing Arm Lamp"/>
    <n v="83.92"/>
    <n v="4"/>
    <n v="21.82"/>
    <m/>
    <n v="0.26000953288846518"/>
    <m/>
    <s v="Chuck"/>
    <s v="OKAY"/>
  </r>
  <r>
    <d v="2017-10-03T00:00:00"/>
    <s v="October"/>
    <s v="Chuck Clark"/>
    <x v="20"/>
    <x v="0"/>
    <s v="Art"/>
    <s v="Quartet Alpha White Chalk, 12/Pack"/>
    <n v="6.63"/>
    <n v="3"/>
    <n v="3.12"/>
    <m/>
    <n v="0.4705882352941177"/>
    <m/>
    <s v="Chuck"/>
    <s v="OKAY"/>
  </r>
  <r>
    <d v="2017-10-03T00:00:00"/>
    <s v="October"/>
    <s v="Chuck Clark"/>
    <x v="20"/>
    <x v="2"/>
    <s v="Accessories"/>
    <s v="Logitech G19 Programmable Gaming Keyboard"/>
    <n v="371.97"/>
    <n v="3"/>
    <n v="66.95"/>
    <m/>
    <n v="0.17998763341129662"/>
    <m/>
    <s v="Chuck"/>
    <e v="#N/A"/>
  </r>
  <r>
    <d v="2017-10-03T00:00:00"/>
    <s v="October"/>
    <s v="Laurel Workman"/>
    <x v="0"/>
    <x v="0"/>
    <s v="Art"/>
    <s v="Colorific Watercolor Pencils"/>
    <n v="20.64"/>
    <n v="5"/>
    <n v="2.3199999999999998"/>
    <m/>
    <n v="0.11240310077519379"/>
    <m/>
    <s v="Laurel"/>
    <s v="OKAY"/>
  </r>
  <r>
    <d v="2017-10-04T00:00:00"/>
    <s v="October"/>
    <s v="Paul Stevenson"/>
    <x v="36"/>
    <x v="1"/>
    <s v="Furnishings"/>
    <s v="24-Hour Round Wall Clock"/>
    <n v="19.98"/>
    <n v="1"/>
    <n v="8.59"/>
    <m/>
    <n v="0.4299299299299299"/>
    <m/>
    <s v="Paul"/>
    <s v="OKAY"/>
  </r>
  <r>
    <d v="2017-10-05T00:00:00"/>
    <s v="October"/>
    <s v="Phillina Ober"/>
    <x v="20"/>
    <x v="2"/>
    <s v="Phones"/>
    <s v="Motorola HK250 Universal Bluetooth Headset"/>
    <n v="160.93"/>
    <n v="7"/>
    <n v="3.22"/>
    <m/>
    <n v="2.0008699434536755E-2"/>
    <m/>
    <s v="Phillina"/>
    <e v="#N/A"/>
  </r>
  <r>
    <d v="2017-10-05T00:00:00"/>
    <s v="October"/>
    <s v="Phillina Ober"/>
    <x v="20"/>
    <x v="0"/>
    <s v="Binders"/>
    <s v="Tuf-Vin Binders"/>
    <n v="75.790000000000006"/>
    <n v="3"/>
    <n v="25.58"/>
    <m/>
    <n v="0.33751154505871483"/>
    <m/>
    <s v="Phillina"/>
    <s v="OKAY"/>
  </r>
  <r>
    <d v="2017-10-05T00:00:00"/>
    <s v="October"/>
    <s v="Mike Pelletier"/>
    <x v="3"/>
    <x v="0"/>
    <s v="Binders"/>
    <s v="Avery Framed View Binder, EZD Ring (Locking), Navy, 1 1/2&quot;"/>
    <n v="39.92"/>
    <n v="5"/>
    <n v="13.47"/>
    <m/>
    <n v="0.33742484969939879"/>
    <m/>
    <s v="Mike"/>
    <s v="OKAY"/>
  </r>
  <r>
    <d v="2017-10-05T00:00:00"/>
    <s v="October"/>
    <s v="Mike Pelletier"/>
    <x v="3"/>
    <x v="0"/>
    <s v="Paper"/>
    <s v="Xerox 1951"/>
    <n v="61.96"/>
    <n v="2"/>
    <n v="27.88"/>
    <m/>
    <n v="0.44996772111039379"/>
    <m/>
    <s v="Mike"/>
    <s v="OKAY"/>
  </r>
  <r>
    <d v="2017-10-05T00:00:00"/>
    <s v="October"/>
    <s v="Mike Pelletier"/>
    <x v="3"/>
    <x v="0"/>
    <s v="Binders"/>
    <s v="Avery Hole Reinforcements"/>
    <n v="19.940000000000001"/>
    <n v="4"/>
    <n v="7.23"/>
    <m/>
    <n v="0.36258776328986958"/>
    <m/>
    <s v="Mike"/>
    <s v="OKAY"/>
  </r>
  <r>
    <d v="2017-10-05T00:00:00"/>
    <s v="October"/>
    <s v="Todd Sumrall"/>
    <x v="20"/>
    <x v="2"/>
    <s v="Phones"/>
    <s v="Samsung HM1900 Bluetooth Headset"/>
    <n v="87.8"/>
    <n v="4"/>
    <n v="43.9"/>
    <m/>
    <n v="0.5"/>
    <m/>
    <s v="Todd"/>
    <s v="OKAY"/>
  </r>
  <r>
    <d v="2017-10-05T00:00:00"/>
    <s v="October"/>
    <s v="Todd Sumrall"/>
    <x v="20"/>
    <x v="1"/>
    <s v="Chairs"/>
    <s v="Global High-Back Leather Tilter, Burgundy"/>
    <n v="221.38"/>
    <n v="2"/>
    <n v="2.46"/>
    <m/>
    <n v="1.1112114915529858E-2"/>
    <m/>
    <s v="Todd"/>
    <s v="GREAT"/>
  </r>
  <r>
    <d v="2017-10-05T00:00:00"/>
    <s v="October"/>
    <s v="Todd Sumrall"/>
    <x v="20"/>
    <x v="2"/>
    <s v="Machines"/>
    <s v="3D Systems Cube Printer, 2nd Generation, Magenta"/>
    <n v="5199.96"/>
    <n v="4"/>
    <n v="1351.99"/>
    <m/>
    <n v="0.26000007692366867"/>
    <m/>
    <s v="Todd"/>
    <s v="GOOD"/>
  </r>
  <r>
    <d v="2017-10-05T00:00:00"/>
    <s v="October"/>
    <s v="Ross Baird"/>
    <x v="26"/>
    <x v="2"/>
    <s v="Accessories"/>
    <s v="LogitechÂ MX Performance Wireless Mouse"/>
    <n v="63.82"/>
    <n v="2"/>
    <n v="13.56"/>
    <m/>
    <n v="0.21247257912879974"/>
    <m/>
    <s v="Ross"/>
    <s v="OKAY"/>
  </r>
  <r>
    <d v="2017-10-05T00:00:00"/>
    <s v="October"/>
    <s v="Greg Guthrie"/>
    <x v="3"/>
    <x v="1"/>
    <s v="Chairs"/>
    <s v="Global Deluxe High-Back Office Chair in Storm"/>
    <n v="435.17"/>
    <n v="4"/>
    <n v="-59.84"/>
    <m/>
    <n v="-0.13750947905416275"/>
    <m/>
    <s v="Greg"/>
    <e v="#N/A"/>
  </r>
  <r>
    <d v="2017-10-05T00:00:00"/>
    <s v="October"/>
    <s v="Greg Guthrie"/>
    <x v="3"/>
    <x v="0"/>
    <s v="Fasteners"/>
    <s v="Staples"/>
    <n v="14.9"/>
    <n v="5"/>
    <n v="6.85"/>
    <m/>
    <n v="0.45973154362416102"/>
    <m/>
    <s v="Greg"/>
    <s v="OKAY"/>
  </r>
  <r>
    <d v="2017-10-05T00:00:00"/>
    <s v="October"/>
    <s v="Greg Guthrie"/>
    <x v="3"/>
    <x v="0"/>
    <s v="Appliances"/>
    <s v="Hoover Replacement Belts For Soft Guard &amp; Commercial Ltweight Upright Vacs, 2/Pk"/>
    <n v="15.8"/>
    <n v="4"/>
    <n v="4.1100000000000003"/>
    <m/>
    <n v="0.26012658227848101"/>
    <m/>
    <s v="Greg"/>
    <s v="OKAY"/>
  </r>
  <r>
    <d v="2017-10-05T00:00:00"/>
    <s v="October"/>
    <s v="Greg Guthrie"/>
    <x v="3"/>
    <x v="1"/>
    <s v="Furnishings"/>
    <s v="DAX Clear Channel Poster Frame"/>
    <n v="72.900000000000006"/>
    <n v="5"/>
    <n v="26.97"/>
    <m/>
    <n v="0.36995884773662546"/>
    <m/>
    <s v="Greg"/>
    <s v="OKAY"/>
  </r>
  <r>
    <d v="2017-10-05T00:00:00"/>
    <s v="October"/>
    <s v="Greg Guthrie"/>
    <x v="3"/>
    <x v="1"/>
    <s v="Tables"/>
    <s v="KI Adjustable-Height Table"/>
    <n v="206.35"/>
    <n v="3"/>
    <n v="5.16"/>
    <m/>
    <n v="2.5006057669008968E-2"/>
    <m/>
    <s v="Greg"/>
    <e v="#N/A"/>
  </r>
  <r>
    <d v="2017-10-05T00:00:00"/>
    <s v="October"/>
    <s v="Greg Guthrie"/>
    <x v="3"/>
    <x v="2"/>
    <s v="Phones"/>
    <s v="Square Credit Card Reader, 4 1/2&quot; x 4 1/2&quot; x 1&quot;, White"/>
    <n v="7.99"/>
    <n v="1"/>
    <n v="2.7"/>
    <m/>
    <n v="0.3379224030037547"/>
    <m/>
    <s v="Greg"/>
    <s v="OKAY"/>
  </r>
  <r>
    <d v="2017-10-06T00:00:00"/>
    <s v="October"/>
    <s v="Nick Zandusky"/>
    <x v="34"/>
    <x v="1"/>
    <s v="Furnishings"/>
    <s v="36X48 HARDFLOOR CHAIRMAT"/>
    <n v="41.96"/>
    <n v="2"/>
    <n v="2.94"/>
    <m/>
    <n v="7.0066730219256426E-2"/>
    <m/>
    <s v="Nick"/>
    <s v="OKAY"/>
  </r>
  <r>
    <d v="2017-10-06T00:00:00"/>
    <s v="October"/>
    <s v="Nick Zandusky"/>
    <x v="34"/>
    <x v="0"/>
    <s v="Appliances"/>
    <s v="Conquest 14 Commercial Heavy-Duty Upright Vacuum, Collection System, Accessory Kit"/>
    <n v="227.84"/>
    <n v="4"/>
    <n v="66.069999999999993"/>
    <m/>
    <n v="0.28998419943820219"/>
    <m/>
    <s v="Nick"/>
    <e v="#N/A"/>
  </r>
  <r>
    <d v="2017-10-06T00:00:00"/>
    <s v="October"/>
    <s v="Nick Zandusky"/>
    <x v="34"/>
    <x v="0"/>
    <s v="Paper"/>
    <s v="Computer Printout Paper with Letter-Trim Perforations"/>
    <n v="37.94"/>
    <n v="2"/>
    <n v="18.21"/>
    <m/>
    <n v="0.47996837111228258"/>
    <m/>
    <s v="Nick"/>
    <s v="OKAY"/>
  </r>
  <r>
    <d v="2017-10-06T00:00:00"/>
    <s v="October"/>
    <s v="Cyra Reiten"/>
    <x v="20"/>
    <x v="2"/>
    <s v="Accessories"/>
    <s v="Logitech G430 Surround Sound Gaming Headset with Dolby 7.1 Technology"/>
    <n v="319.95999999999998"/>
    <n v="4"/>
    <n v="115.19"/>
    <m/>
    <n v="0.36001375171896488"/>
    <m/>
    <s v="Cyra"/>
    <e v="#N/A"/>
  </r>
  <r>
    <d v="2017-10-06T00:00:00"/>
    <s v="October"/>
    <s v="Cyra Reiten"/>
    <x v="20"/>
    <x v="0"/>
    <s v="Paper"/>
    <s v="Adams Telephone Message Book W/Dividers/Space For Phone Numbers, 5 1/4&quot;X8 1/2&quot;, 200/Messages"/>
    <n v="17.04"/>
    <n v="3"/>
    <n v="7.67"/>
    <m/>
    <n v="0.45011737089201881"/>
    <m/>
    <s v="Cyra"/>
    <s v="OKAY"/>
  </r>
  <r>
    <d v="2017-10-06T00:00:00"/>
    <s v="October"/>
    <s v="Cyra Reiten"/>
    <x v="20"/>
    <x v="0"/>
    <s v="Storage"/>
    <s v="Space Solutions HD Industrial Steel Shelving."/>
    <n v="344.91"/>
    <n v="3"/>
    <n v="10.35"/>
    <m/>
    <n v="3.0007828129077149E-2"/>
    <m/>
    <s v="Cyra"/>
    <e v="#N/A"/>
  </r>
  <r>
    <d v="2017-10-06T00:00:00"/>
    <s v="October"/>
    <s v="Muhammed MacIntyre"/>
    <x v="20"/>
    <x v="0"/>
    <s v="Paper"/>
    <s v="Xerox 1893"/>
    <n v="40.99"/>
    <n v="1"/>
    <n v="20.09"/>
    <m/>
    <n v="0.49011954135154912"/>
    <m/>
    <s v="Muhammed"/>
    <s v="OKAY"/>
  </r>
  <r>
    <d v="2017-10-06T00:00:00"/>
    <s v="October"/>
    <s v="Xylona Preis"/>
    <x v="23"/>
    <x v="0"/>
    <s v="Paper"/>
    <s v="Xerox 1886"/>
    <n v="143.69999999999999"/>
    <n v="3"/>
    <n v="68.98"/>
    <m/>
    <n v="0.48002783576896318"/>
    <m/>
    <s v="Xylona"/>
    <e v="#N/A"/>
  </r>
  <r>
    <d v="2017-10-06T00:00:00"/>
    <s v="October"/>
    <s v="Xylona Preis"/>
    <x v="23"/>
    <x v="0"/>
    <s v="Paper"/>
    <s v="Xerox 217"/>
    <n v="6.48"/>
    <n v="1"/>
    <n v="3.11"/>
    <m/>
    <n v="0.47993827160493824"/>
    <m/>
    <s v="Xylona"/>
    <s v="OKAY"/>
  </r>
  <r>
    <d v="2017-10-06T00:00:00"/>
    <s v="October"/>
    <s v="Mark Hamilton"/>
    <x v="1"/>
    <x v="0"/>
    <s v="Storage"/>
    <s v="Adjustable Depth Letter/Legal Cart"/>
    <n v="290.33999999999997"/>
    <n v="2"/>
    <n v="32.659999999999997"/>
    <m/>
    <n v="0.11248880622718192"/>
    <m/>
    <s v="Mark"/>
    <e v="#N/A"/>
  </r>
  <r>
    <d v="2017-10-06T00:00:00"/>
    <s v="October"/>
    <s v="Mark Hamilton"/>
    <x v="1"/>
    <x v="0"/>
    <s v="Art"/>
    <s v="Staples in misc. colors"/>
    <n v="19.149999999999999"/>
    <n v="2"/>
    <n v="1.2"/>
    <m/>
    <n v="6.2663185378590086E-2"/>
    <m/>
    <s v="Mark"/>
    <s v="OKAY"/>
  </r>
  <r>
    <d v="2017-10-06T00:00:00"/>
    <s v="October"/>
    <s v="Ashley Jarboe"/>
    <x v="12"/>
    <x v="0"/>
    <s v="Art"/>
    <s v="Avery Hi-Liter Smear-Safe Highlighters"/>
    <n v="9.34"/>
    <n v="2"/>
    <n v="1.87"/>
    <m/>
    <n v="0.20021413276231265"/>
    <m/>
    <s v="Ashley"/>
    <s v="OKAY"/>
  </r>
  <r>
    <d v="2017-10-07T00:00:00"/>
    <s v="October"/>
    <s v="Debra Catini"/>
    <x v="3"/>
    <x v="1"/>
    <s v="Bookcases"/>
    <s v="O'Sullivan Manor Hill 2-Door Library in Brianna Oak"/>
    <n v="307.67"/>
    <n v="2"/>
    <n v="-14.48"/>
    <m/>
    <n v="-4.7063412097377057E-2"/>
    <m/>
    <s v="Debra"/>
    <s v="GREAT"/>
  </r>
  <r>
    <d v="2017-10-07T00:00:00"/>
    <s v="October"/>
    <s v="Mike Gockenbach"/>
    <x v="3"/>
    <x v="2"/>
    <s v="Accessories"/>
    <s v="Logitech G19 Programmable Gaming Keyboard"/>
    <n v="1115.9100000000001"/>
    <n v="9"/>
    <n v="200.86"/>
    <m/>
    <n v="0.17999659470745849"/>
    <m/>
    <s v="Mike"/>
    <s v="GOOD"/>
  </r>
  <r>
    <d v="2017-10-07T00:00:00"/>
    <s v="October"/>
    <s v="Mike Gockenbach"/>
    <x v="3"/>
    <x v="2"/>
    <s v="Phones"/>
    <s v="Motorola HK250 Universal Bluetooth Headset"/>
    <n v="128.74"/>
    <n v="7"/>
    <n v="-28.97"/>
    <m/>
    <n v="-0.22502718657759824"/>
    <m/>
    <s v="Mike"/>
    <e v="#N/A"/>
  </r>
  <r>
    <d v="2017-10-07T00:00:00"/>
    <s v="October"/>
    <s v="Mike Gockenbach"/>
    <x v="3"/>
    <x v="2"/>
    <s v="Phones"/>
    <s v="Square Credit Card Reader, 4 1/2&quot; x 4 1/2&quot; x 1&quot;, White"/>
    <n v="79.92"/>
    <n v="10"/>
    <n v="26.97"/>
    <m/>
    <n v="0.33746246246246242"/>
    <m/>
    <s v="Mike"/>
    <s v="OKAY"/>
  </r>
  <r>
    <d v="2017-10-07T00:00:00"/>
    <s v="October"/>
    <s v="Dean percer"/>
    <x v="25"/>
    <x v="0"/>
    <s v="Storage"/>
    <s v="Adjustable Depth Letter/Legal Cart"/>
    <n v="580.66999999999996"/>
    <n v="4"/>
    <n v="65.33"/>
    <m/>
    <n v="0.11250796493705548"/>
    <m/>
    <s v="Dean"/>
    <s v="GOOD"/>
  </r>
  <r>
    <d v="2017-10-07T00:00:00"/>
    <s v="October"/>
    <s v="Dean percer"/>
    <x v="25"/>
    <x v="0"/>
    <s v="Fasteners"/>
    <s v="Staples"/>
    <n v="18.940000000000001"/>
    <n v="3"/>
    <n v="5.92"/>
    <m/>
    <n v="0.31256599788806755"/>
    <m/>
    <s v="Dean"/>
    <s v="OKAY"/>
  </r>
  <r>
    <d v="2017-10-07T00:00:00"/>
    <s v="October"/>
    <s v="Dean percer"/>
    <x v="25"/>
    <x v="2"/>
    <s v="Phones"/>
    <s v="Toshiba IPT2010-SD IPÂ Telephone"/>
    <n v="222.38"/>
    <n v="2"/>
    <n v="16.68"/>
    <m/>
    <n v="7.5006745210900255E-2"/>
    <m/>
    <s v="Dean"/>
    <e v="#N/A"/>
  </r>
  <r>
    <d v="2017-10-07T00:00:00"/>
    <s v="October"/>
    <s v="Dean percer"/>
    <x v="25"/>
    <x v="0"/>
    <s v="Binders"/>
    <s v="Performers Binder/Pad Holder, Black"/>
    <n v="50.45"/>
    <n v="6"/>
    <n v="-33.64"/>
    <m/>
    <n v="-0.66679881070366698"/>
    <m/>
    <s v="Dean"/>
    <s v="OKAY"/>
  </r>
  <r>
    <d v="2017-10-07T00:00:00"/>
    <s v="October"/>
    <s v="Dean percer"/>
    <x v="25"/>
    <x v="1"/>
    <s v="Tables"/>
    <s v="KI Adjustable-Height Table"/>
    <n v="154.76"/>
    <n v="3"/>
    <n v="-36.11"/>
    <m/>
    <n v="-0.23332902558800725"/>
    <m/>
    <s v="Dean"/>
    <e v="#N/A"/>
  </r>
  <r>
    <d v="2017-10-07T00:00:00"/>
    <s v="October"/>
    <s v="Joe Kamberova"/>
    <x v="0"/>
    <x v="0"/>
    <s v="Binders"/>
    <s v="Storex DuraTech Recycled Plastic Frosted Binders"/>
    <n v="4.24"/>
    <n v="5"/>
    <n v="-6.36"/>
    <m/>
    <n v="-1.5"/>
    <m/>
    <s v="Joe"/>
    <s v="OKAY"/>
  </r>
  <r>
    <d v="2017-10-07T00:00:00"/>
    <s v="October"/>
    <s v="Dean Braden"/>
    <x v="14"/>
    <x v="0"/>
    <s v="Storage"/>
    <s v="SAFCO Mobile Desk Side File, Wire Frame"/>
    <n v="85.52"/>
    <n v="2"/>
    <n v="22.24"/>
    <m/>
    <n v="0.26005612722170252"/>
    <m/>
    <s v="Dean"/>
    <s v="OKAY"/>
  </r>
  <r>
    <d v="2017-10-08T00:00:00"/>
    <s v="October"/>
    <s v="Chris Selesnick"/>
    <x v="3"/>
    <x v="2"/>
    <s v="Phones"/>
    <s v="Digium D40 VoIP phone"/>
    <n v="103.19"/>
    <n v="1"/>
    <n v="11.61"/>
    <m/>
    <n v="0.11251090221920729"/>
    <m/>
    <s v="Chris"/>
    <e v="#N/A"/>
  </r>
  <r>
    <d v="2017-10-08T00:00:00"/>
    <s v="October"/>
    <s v="Chris Selesnick"/>
    <x v="3"/>
    <x v="2"/>
    <s v="Accessories"/>
    <s v="KeyTronicÂ E03601U1 -Â KeyboardÂ - Beige"/>
    <n v="36"/>
    <n v="2"/>
    <n v="6.48"/>
    <m/>
    <n v="0.18000000000000002"/>
    <m/>
    <s v="Chris"/>
    <s v="OKAY"/>
  </r>
  <r>
    <d v="2017-10-08T00:00:00"/>
    <s v="October"/>
    <s v="Chris Selesnick"/>
    <x v="3"/>
    <x v="2"/>
    <s v="Accessories"/>
    <s v="LogitechÂ Illuminated - Keyboard"/>
    <n v="239.96"/>
    <n v="4"/>
    <n v="115.18"/>
    <m/>
    <n v="0.47999666611101849"/>
    <m/>
    <s v="Chris"/>
    <e v="#N/A"/>
  </r>
  <r>
    <d v="2017-10-08T00:00:00"/>
    <s v="October"/>
    <s v="Chris Selesnick"/>
    <x v="3"/>
    <x v="0"/>
    <s v="Storage"/>
    <s v="Tennsco Commercial Shelving"/>
    <n v="40.68"/>
    <n v="2"/>
    <n v="0.41"/>
    <m/>
    <n v="1.0078662733529989E-2"/>
    <m/>
    <s v="Chris"/>
    <s v="OKAY"/>
  </r>
  <r>
    <d v="2017-10-08T00:00:00"/>
    <s v="October"/>
    <s v="Barry Pond"/>
    <x v="43"/>
    <x v="0"/>
    <s v="Storage"/>
    <s v="SAFCO Mobile Desk Side File, Wire Frame"/>
    <n v="42.76"/>
    <n v="1"/>
    <n v="11.12"/>
    <m/>
    <n v="0.26005612722170252"/>
    <m/>
    <s v="Barry"/>
    <s v="OKAY"/>
  </r>
  <r>
    <d v="2017-10-08T00:00:00"/>
    <s v="October"/>
    <s v="Gary McGarr"/>
    <x v="20"/>
    <x v="1"/>
    <s v="Chairs"/>
    <s v="Office Star - Ergonomically Designed Knee Chair"/>
    <n v="145.76"/>
    <n v="2"/>
    <n v="3.24"/>
    <m/>
    <n v="2.2228320526893528E-2"/>
    <m/>
    <s v="Gary"/>
    <e v="#N/A"/>
  </r>
  <r>
    <d v="2017-10-09T00:00:00"/>
    <s v="October"/>
    <s v="Evan Bailliet"/>
    <x v="25"/>
    <x v="0"/>
    <s v="Paper"/>
    <s v="Avoid Verbal Orders Carbonless Minifold Book"/>
    <n v="10.82"/>
    <n v="4"/>
    <n v="3.52"/>
    <m/>
    <n v="0.32532347504621073"/>
    <m/>
    <s v="Evan"/>
    <s v="OKAY"/>
  </r>
  <r>
    <d v="2017-10-09T00:00:00"/>
    <s v="October"/>
    <s v="Cyma Kinney"/>
    <x v="1"/>
    <x v="1"/>
    <s v="Tables"/>
    <s v="Bevis Oval Conference Table, Walnut"/>
    <n v="652.45000000000005"/>
    <n v="5"/>
    <n v="-430.62"/>
    <m/>
    <n v="-0.66000459805349065"/>
    <m/>
    <s v="Cyma"/>
    <s v="GOOD"/>
  </r>
  <r>
    <d v="2017-10-09T00:00:00"/>
    <s v="October"/>
    <s v="Cyma Kinney"/>
    <x v="1"/>
    <x v="1"/>
    <s v="Tables"/>
    <s v="Hon 61000 Series Interactive Training Tables"/>
    <n v="66.650000000000006"/>
    <n v="3"/>
    <n v="-42.65"/>
    <m/>
    <n v="-0.63990997749437351"/>
    <m/>
    <s v="Cyma"/>
    <s v="OKAY"/>
  </r>
  <r>
    <d v="2017-10-09T00:00:00"/>
    <s v="October"/>
    <s v="Cathy Prescott"/>
    <x v="10"/>
    <x v="1"/>
    <s v="Furnishings"/>
    <s v="Nu-Dell Leatherette Frames"/>
    <n v="45.89"/>
    <n v="4"/>
    <n v="9.18"/>
    <m/>
    <n v="0.20004358247984311"/>
    <m/>
    <s v="Cathy"/>
    <s v="OKAY"/>
  </r>
  <r>
    <d v="2017-10-09T00:00:00"/>
    <s v="October"/>
    <s v="Harry Greene"/>
    <x v="20"/>
    <x v="0"/>
    <s v="Binders"/>
    <s v="Pressboard Data Binders by Wilson Jones"/>
    <n v="12.82"/>
    <n v="3"/>
    <n v="4.33"/>
    <m/>
    <n v="0.33775351014040561"/>
    <m/>
    <s v="Harry"/>
    <s v="OKAY"/>
  </r>
  <r>
    <d v="2017-10-09T00:00:00"/>
    <s v="October"/>
    <s v="Harry Greene"/>
    <x v="20"/>
    <x v="1"/>
    <s v="Bookcases"/>
    <s v="O'Sullivan Elevations Bookcase, Cherry Finish"/>
    <n v="314.35000000000002"/>
    <n v="3"/>
    <n v="-15.72"/>
    <m/>
    <n v="-5.000795291872117E-2"/>
    <m/>
    <s v="Harry"/>
    <e v="#N/A"/>
  </r>
  <r>
    <d v="2017-10-09T00:00:00"/>
    <s v="October"/>
    <s v="Harry Greene"/>
    <x v="20"/>
    <x v="0"/>
    <s v="Paper"/>
    <s v="TOPS 4 x 6 Fluorescent Color Memo Sheets, 500 Sheets per Pack"/>
    <n v="18.98"/>
    <n v="2"/>
    <n v="8.92"/>
    <m/>
    <n v="0.46996838777660693"/>
    <m/>
    <s v="Harry"/>
    <s v="OKAY"/>
  </r>
  <r>
    <d v="2017-10-09T00:00:00"/>
    <s v="October"/>
    <s v="Harry Greene"/>
    <x v="20"/>
    <x v="0"/>
    <s v="Binders"/>
    <s v="Durable Pressboard Binders"/>
    <n v="18.239999999999998"/>
    <n v="6"/>
    <n v="6.16"/>
    <m/>
    <n v="0.33771929824561409"/>
    <m/>
    <s v="Harry"/>
    <s v="OKAY"/>
  </r>
  <r>
    <d v="2017-10-09T00:00:00"/>
    <s v="October"/>
    <s v="Maria Bertelson"/>
    <x v="0"/>
    <x v="0"/>
    <s v="Art"/>
    <s v="Bulldog Vacuum Base Pencil Sharpener"/>
    <n v="67.14"/>
    <n v="7"/>
    <n v="5.88"/>
    <m/>
    <n v="8.7578194816800708E-2"/>
    <m/>
    <s v="Maria"/>
    <s v="OKAY"/>
  </r>
  <r>
    <d v="2017-10-09T00:00:00"/>
    <s v="October"/>
    <s v="Maria Bertelson"/>
    <x v="0"/>
    <x v="1"/>
    <s v="Chairs"/>
    <s v="Hon Every-Day Chair Series Swivel Task Chairs"/>
    <n v="254.06"/>
    <n v="3"/>
    <n v="-32.659999999999997"/>
    <m/>
    <n v="-0.12855231047783985"/>
    <m/>
    <s v="Maria"/>
    <e v="#N/A"/>
  </r>
  <r>
    <d v="2017-10-09T00:00:00"/>
    <s v="October"/>
    <s v="Xylona Preis"/>
    <x v="3"/>
    <x v="0"/>
    <s v="Paper"/>
    <s v="Wirebound Message Books, 2 7/8&quot; x 5&quot;, 3 Forms per Page"/>
    <n v="35.200000000000003"/>
    <n v="5"/>
    <n v="16.54"/>
    <m/>
    <n v="0.46988636363636355"/>
    <m/>
    <s v="Xylona"/>
    <s v="OKAY"/>
  </r>
  <r>
    <d v="2017-10-10T00:00:00"/>
    <s v="October"/>
    <s v="Scot Wooten"/>
    <x v="1"/>
    <x v="1"/>
    <s v="Chairs"/>
    <s v="Hon Comfortask Task/Swivel Chairs"/>
    <n v="239.36"/>
    <n v="3"/>
    <n v="-47.87"/>
    <m/>
    <n v="-0.19999164438502673"/>
    <m/>
    <s v="Scot"/>
    <s v="GREAT"/>
  </r>
  <r>
    <d v="2017-10-12T00:00:00"/>
    <s v="October"/>
    <s v="Steve Nguyen"/>
    <x v="1"/>
    <x v="1"/>
    <s v="Chairs"/>
    <s v="Global Stack Chair without Arms, Black"/>
    <n v="254.6"/>
    <n v="14"/>
    <n v="-18.190000000000001"/>
    <m/>
    <n v="-7.1445404556166547E-2"/>
    <m/>
    <s v="Steve"/>
    <e v="#N/A"/>
  </r>
  <r>
    <d v="2017-10-12T00:00:00"/>
    <s v="October"/>
    <s v="Sean Miller"/>
    <x v="25"/>
    <x v="0"/>
    <s v="Paper"/>
    <s v="Xerox 1989"/>
    <n v="7.97"/>
    <n v="2"/>
    <n v="2.69"/>
    <m/>
    <n v="0.33751568381430364"/>
    <m/>
    <s v="Sean"/>
    <s v="OKAY"/>
  </r>
  <r>
    <d v="2017-10-12T00:00:00"/>
    <s v="October"/>
    <s v="Michelle Lonsdale"/>
    <x v="31"/>
    <x v="2"/>
    <s v="Accessories"/>
    <s v="WD My Passport Ultra 2TB Portable External Hard Drive"/>
    <n v="595"/>
    <n v="5"/>
    <n v="95.2"/>
    <m/>
    <n v="0.16"/>
    <m/>
    <s v="Michelle"/>
    <s v="GOOD"/>
  </r>
  <r>
    <d v="2017-10-12T00:00:00"/>
    <s v="October"/>
    <s v="Michelle Lonsdale"/>
    <x v="31"/>
    <x v="0"/>
    <s v="Binders"/>
    <s v="GBC Twin Loop Wire Binding Elements"/>
    <n v="79.87"/>
    <n v="3"/>
    <n v="29.95"/>
    <m/>
    <n v="0.37498434956804805"/>
    <m/>
    <s v="Michelle"/>
    <s v="OKAY"/>
  </r>
  <r>
    <d v="2017-10-12T00:00:00"/>
    <s v="October"/>
    <s v="Neil Knudson"/>
    <x v="3"/>
    <x v="2"/>
    <s v="Accessories"/>
    <s v="Maxell 4.7GB DVD-R 5/Pack"/>
    <n v="0.99"/>
    <n v="1"/>
    <n v="0.44"/>
    <m/>
    <n v="0.44444444444444448"/>
    <m/>
    <s v="Neil"/>
    <s v="OKAY"/>
  </r>
  <r>
    <d v="2017-10-12T00:00:00"/>
    <s v="October"/>
    <s v="Neil Knudson"/>
    <x v="3"/>
    <x v="0"/>
    <s v="Binders"/>
    <s v="Canvas Sectional Post Binders"/>
    <n v="101.84"/>
    <n v="5"/>
    <n v="36.92"/>
    <m/>
    <n v="0.36252945797329145"/>
    <m/>
    <s v="Neil"/>
    <s v="GREAT"/>
  </r>
  <r>
    <d v="2017-10-12T00:00:00"/>
    <s v="October"/>
    <s v="Robert Waldorf"/>
    <x v="3"/>
    <x v="2"/>
    <s v="Accessories"/>
    <s v="SanDisk Cruzer 64 GB USB Flash Drive"/>
    <n v="435.84"/>
    <n v="12"/>
    <n v="130.75"/>
    <m/>
    <n v="0.29999541116005873"/>
    <m/>
    <s v="Robert"/>
    <e v="#N/A"/>
  </r>
  <r>
    <d v="2017-10-12T00:00:00"/>
    <s v="October"/>
    <s v="Robert Waldorf"/>
    <x v="3"/>
    <x v="0"/>
    <s v="Art"/>
    <s v="Newell 343"/>
    <n v="5.88"/>
    <n v="2"/>
    <n v="1.59"/>
    <m/>
    <n v="0.27040816326530615"/>
    <m/>
    <s v="Robert"/>
    <s v="OKAY"/>
  </r>
  <r>
    <d v="2017-10-12T00:00:00"/>
    <s v="October"/>
    <s v="Sung Pak"/>
    <x v="0"/>
    <x v="2"/>
    <s v="Accessories"/>
    <s v="Logitech Wireless Touch Keyboard K400"/>
    <n v="39.979999999999997"/>
    <n v="2"/>
    <n v="-1.5"/>
    <m/>
    <n v="-3.7518759379689848E-2"/>
    <m/>
    <s v="Sung"/>
    <s v="OKAY"/>
  </r>
  <r>
    <d v="2017-10-12T00:00:00"/>
    <s v="October"/>
    <s v="Nora Paige"/>
    <x v="23"/>
    <x v="2"/>
    <s v="Accessories"/>
    <s v="ImationÂ 8gb Micro Traveldrive Usb 2.0Â Flash Drive"/>
    <n v="45"/>
    <n v="3"/>
    <n v="4.95"/>
    <m/>
    <n v="0.11"/>
    <m/>
    <s v="Nora"/>
    <s v="OKAY"/>
  </r>
  <r>
    <d v="2017-10-12T00:00:00"/>
    <s v="October"/>
    <s v="Nora Paige"/>
    <x v="23"/>
    <x v="0"/>
    <s v="Fasteners"/>
    <s v="OIC Colored Binder Clips, Assorted Sizes"/>
    <n v="17.899999999999999"/>
    <n v="5"/>
    <n v="8.77"/>
    <m/>
    <n v="0.4899441340782123"/>
    <m/>
    <s v="Nora"/>
    <s v="OKAY"/>
  </r>
  <r>
    <d v="2017-10-12T00:00:00"/>
    <s v="October"/>
    <s v="Nora Paige"/>
    <x v="23"/>
    <x v="1"/>
    <s v="Furnishings"/>
    <s v="DAX Two-Tone Silver Metal Document Frame"/>
    <n v="40.479999999999997"/>
    <n v="2"/>
    <n v="17.41"/>
    <m/>
    <n v="0.43008893280632415"/>
    <m/>
    <s v="Nora"/>
    <s v="OKAY"/>
  </r>
  <r>
    <d v="2017-10-12T00:00:00"/>
    <s v="October"/>
    <s v="Nora Paige"/>
    <x v="23"/>
    <x v="1"/>
    <s v="Bookcases"/>
    <s v="Global Adaptabilites Bookcase, Cherry/Storm Gray Finish"/>
    <n v="2154.9"/>
    <n v="5"/>
    <n v="129.29"/>
    <m/>
    <n v="5.9998143765371936E-2"/>
    <m/>
    <s v="Nora"/>
    <s v="GOOD"/>
  </r>
  <r>
    <d v="2017-10-12T00:00:00"/>
    <s v="October"/>
    <s v="Matthew Grinstein"/>
    <x v="0"/>
    <x v="2"/>
    <s v="Phones"/>
    <s v="Clarity 53712"/>
    <n v="369.54"/>
    <n v="7"/>
    <n v="27.72"/>
    <m/>
    <n v="7.5012177301509983E-2"/>
    <m/>
    <s v="Matthew"/>
    <e v="#N/A"/>
  </r>
  <r>
    <d v="2017-10-12T00:00:00"/>
    <s v="October"/>
    <s v="Matthew Grinstein"/>
    <x v="0"/>
    <x v="0"/>
    <s v="Paper"/>
    <s v="Xerox 1993"/>
    <n v="10.37"/>
    <n v="2"/>
    <n v="3.76"/>
    <m/>
    <n v="0.36258437801350046"/>
    <m/>
    <s v="Matthew"/>
    <s v="OKAY"/>
  </r>
  <r>
    <d v="2017-10-12T00:00:00"/>
    <s v="October"/>
    <s v="Matthew Grinstein"/>
    <x v="0"/>
    <x v="2"/>
    <s v="Accessories"/>
    <s v="Plantronics CS510 - Over-the-Head monaural Wireless Headset System"/>
    <n v="791.88"/>
    <n v="3"/>
    <n v="128.68"/>
    <m/>
    <n v="0.1624993685912007"/>
    <m/>
    <s v="Matthew"/>
    <s v="GOOD"/>
  </r>
  <r>
    <d v="2017-10-12T00:00:00"/>
    <s v="October"/>
    <s v="Natalie Fritzler"/>
    <x v="48"/>
    <x v="1"/>
    <s v="Tables"/>
    <s v="Chromcraft 48&quot; x 96&quot; Racetrack Double Pedestal Table"/>
    <n v="673.34"/>
    <n v="3"/>
    <n v="-76.95"/>
    <m/>
    <n v="-0.11428104672230968"/>
    <m/>
    <s v="Natalie"/>
    <s v="GOOD"/>
  </r>
  <r>
    <d v="2017-10-12T00:00:00"/>
    <s v="October"/>
    <s v="Christina Anderson"/>
    <x v="20"/>
    <x v="0"/>
    <s v="Paper"/>
    <s v="Xerox 1952"/>
    <n v="9.9600000000000009"/>
    <n v="2"/>
    <n v="4.68"/>
    <m/>
    <n v="0.46987951807228912"/>
    <m/>
    <s v="Christina"/>
    <s v="OKAY"/>
  </r>
  <r>
    <d v="2017-10-13T00:00:00"/>
    <s v="October"/>
    <s v="Andrew Gjertsen"/>
    <x v="2"/>
    <x v="0"/>
    <s v="Paper"/>
    <s v="Post-it Â“Important MessageÂ” Note Pad, Neon Colors, 50 Sheets/Pad"/>
    <n v="11.65"/>
    <n v="2"/>
    <n v="4.08"/>
    <m/>
    <n v="0.3502145922746781"/>
    <m/>
    <s v="Andrew"/>
    <s v="OKAY"/>
  </r>
  <r>
    <d v="2017-10-13T00:00:00"/>
    <s v="October"/>
    <s v="Andrew Gjertsen"/>
    <x v="2"/>
    <x v="0"/>
    <s v="Paper"/>
    <s v="Adams Write n' Stick Phone Message Book, 11&quot; X 5 1/4&quot;, 200 Messages"/>
    <n v="18.18"/>
    <n v="4"/>
    <n v="5.91"/>
    <m/>
    <n v="0.32508250825082508"/>
    <m/>
    <s v="Andrew"/>
    <s v="OKAY"/>
  </r>
  <r>
    <d v="2017-10-13T00:00:00"/>
    <s v="October"/>
    <s v="Andrew Gjertsen"/>
    <x v="2"/>
    <x v="0"/>
    <s v="Storage"/>
    <s v="Eldon Simplefile Box Office"/>
    <n v="59.71"/>
    <n v="6"/>
    <n v="5.97"/>
    <m/>
    <n v="9.998325238653491E-2"/>
    <m/>
    <s v="Andrew"/>
    <s v="OKAY"/>
  </r>
  <r>
    <d v="2017-10-13T00:00:00"/>
    <s v="October"/>
    <s v="Andrew Gjertsen"/>
    <x v="2"/>
    <x v="0"/>
    <s v="Labels"/>
    <s v="Avery 489"/>
    <n v="24.84"/>
    <n v="3"/>
    <n v="8.69"/>
    <m/>
    <n v="0.34983896940418679"/>
    <m/>
    <s v="Andrew"/>
    <s v="OKAY"/>
  </r>
  <r>
    <d v="2017-10-13T00:00:00"/>
    <s v="October"/>
    <s v="Craig Reiter"/>
    <x v="20"/>
    <x v="0"/>
    <s v="Appliances"/>
    <s v="Avanti 4.4 Cu. Ft. Refrigerator"/>
    <n v="904.9"/>
    <n v="5"/>
    <n v="253.37"/>
    <m/>
    <n v="0.27999778981102885"/>
    <m/>
    <s v="Craig"/>
    <s v="GOOD"/>
  </r>
  <r>
    <d v="2017-10-13T00:00:00"/>
    <s v="October"/>
    <s v="Troy Staebel"/>
    <x v="1"/>
    <x v="0"/>
    <s v="Paper"/>
    <s v="Easy-staple paper"/>
    <n v="63.31"/>
    <n v="3"/>
    <n v="20.58"/>
    <m/>
    <n v="0.32506712999526138"/>
    <m/>
    <s v="Troy"/>
    <s v="OKAY"/>
  </r>
  <r>
    <d v="2017-10-13T00:00:00"/>
    <s v="October"/>
    <s v="Troy Staebel"/>
    <x v="1"/>
    <x v="0"/>
    <s v="Binders"/>
    <s v="GBC VeloBinder Electric Binding Machine"/>
    <n v="96.78"/>
    <n v="4"/>
    <n v="-145.18"/>
    <m/>
    <n v="-1.5001033271337054"/>
    <m/>
    <s v="Troy"/>
    <s v="OKAY"/>
  </r>
  <r>
    <d v="2017-10-13T00:00:00"/>
    <s v="October"/>
    <s v="Troy Staebel"/>
    <x v="1"/>
    <x v="1"/>
    <s v="Furnishings"/>
    <s v="Dax Clear Box Frame"/>
    <n v="10.48"/>
    <n v="3"/>
    <n v="-6.81"/>
    <m/>
    <n v="-0.64980916030534341"/>
    <m/>
    <s v="Troy"/>
    <s v="OKAY"/>
  </r>
  <r>
    <d v="2017-10-13T00:00:00"/>
    <s v="October"/>
    <s v="Jane Waco"/>
    <x v="3"/>
    <x v="2"/>
    <s v="Accessories"/>
    <s v="Logitech Media Keyboard K200"/>
    <n v="209.94"/>
    <n v="6"/>
    <n v="39.89"/>
    <m/>
    <n v="0.19000666857197296"/>
    <m/>
    <s v="Jane"/>
    <e v="#N/A"/>
  </r>
  <r>
    <d v="2017-10-13T00:00:00"/>
    <s v="October"/>
    <s v="Jane Waco"/>
    <x v="3"/>
    <x v="2"/>
    <s v="Phones"/>
    <s v="Anker Astro Mini 3000mAh Ultra-Compact Portable Charger"/>
    <n v="31.98"/>
    <n v="2"/>
    <n v="-8"/>
    <m/>
    <n v="-0.25015634771732331"/>
    <m/>
    <s v="Jane"/>
    <s v="OKAY"/>
  </r>
  <r>
    <d v="2017-10-13T00:00:00"/>
    <s v="October"/>
    <s v="Jane Waco"/>
    <x v="3"/>
    <x v="0"/>
    <s v="Binders"/>
    <s v="Fellowes PB500 Electric Punch Plastic Comb Binding Machine with Manual Bind"/>
    <n v="5083.96"/>
    <n v="5"/>
    <n v="1906.49"/>
    <m/>
    <n v="0.37500098348531458"/>
    <m/>
    <s v="Jane"/>
    <s v="GOOD"/>
  </r>
  <r>
    <d v="2017-10-13T00:00:00"/>
    <s v="October"/>
    <s v="Alan Hwang"/>
    <x v="5"/>
    <x v="0"/>
    <s v="Storage"/>
    <s v="Trav-L-File Heavy-Duty Shuttle II, Black"/>
    <n v="348.56"/>
    <n v="8"/>
    <n v="104.57"/>
    <m/>
    <n v="0.30000573789304563"/>
    <m/>
    <s v="Alan"/>
    <e v="#N/A"/>
  </r>
  <r>
    <d v="2017-10-13T00:00:00"/>
    <s v="October"/>
    <s v="Michelle Huthwaite"/>
    <x v="8"/>
    <x v="0"/>
    <s v="Labels"/>
    <s v="Avery 52"/>
    <n v="11.07"/>
    <n v="3"/>
    <n v="5.2"/>
    <m/>
    <n v="0.46973803071364045"/>
    <m/>
    <s v="Michelle"/>
    <s v="OKAY"/>
  </r>
  <r>
    <d v="2017-10-13T00:00:00"/>
    <s v="October"/>
    <s v="Michelle Huthwaite"/>
    <x v="8"/>
    <x v="1"/>
    <s v="Tables"/>
    <s v="Bretford Rectangular Conference Table Tops"/>
    <n v="1504.52"/>
    <n v="4"/>
    <n v="346.04"/>
    <m/>
    <n v="0.23000026586552524"/>
    <m/>
    <s v="Michelle"/>
    <s v="GOOD"/>
  </r>
  <r>
    <d v="2017-10-13T00:00:00"/>
    <s v="October"/>
    <s v="Michelle Huthwaite"/>
    <x v="8"/>
    <x v="0"/>
    <s v="Paper"/>
    <s v="Xerox 231"/>
    <n v="25.92"/>
    <n v="4"/>
    <n v="12.44"/>
    <m/>
    <n v="0.47993827160493824"/>
    <m/>
    <s v="Michelle"/>
    <s v="OKAY"/>
  </r>
  <r>
    <d v="2017-10-14T00:00:00"/>
    <s v="October"/>
    <s v="Ed Ludwig"/>
    <x v="36"/>
    <x v="0"/>
    <s v="Binders"/>
    <s v="Acco PRESSTEX Data Binder with Storage Hooks, Dark Blue, 14 7/8&quot; X 11&quot;"/>
    <n v="37.659999999999997"/>
    <n v="7"/>
    <n v="18.45"/>
    <m/>
    <n v="0.48990971853425386"/>
    <m/>
    <s v="Ed"/>
    <s v="OKAY"/>
  </r>
  <r>
    <d v="2017-10-14T00:00:00"/>
    <s v="October"/>
    <s v="Joni Wasserman"/>
    <x v="3"/>
    <x v="1"/>
    <s v="Furnishings"/>
    <s v="C-Line Cubicle Keepers Polyproplyene Holder With Velcro Backings"/>
    <n v="9.4600000000000009"/>
    <n v="2"/>
    <n v="3.69"/>
    <m/>
    <n v="0.39006342494714585"/>
    <m/>
    <s v="Joni"/>
    <s v="OKAY"/>
  </r>
  <r>
    <d v="2017-10-14T00:00:00"/>
    <s v="October"/>
    <s v="Anthony Garverick"/>
    <x v="1"/>
    <x v="0"/>
    <s v="Binders"/>
    <s v="GBC Twin Loop Wire Binding Elements, 9/16&quot; Spine, Black"/>
    <n v="27.4"/>
    <n v="9"/>
    <n v="-42.46"/>
    <m/>
    <n v="-1.5496350364963505"/>
    <m/>
    <s v="Anthony"/>
    <s v="OKAY"/>
  </r>
  <r>
    <d v="2017-10-14T00:00:00"/>
    <s v="October"/>
    <s v="Anthony Garverick"/>
    <x v="1"/>
    <x v="0"/>
    <s v="Binders"/>
    <s v="Catalog Binders with Expanding Posts"/>
    <n v="13.46"/>
    <n v="1"/>
    <n v="-23.55"/>
    <m/>
    <n v="-1.74962852897474"/>
    <m/>
    <s v="Anthony"/>
    <s v="OKAY"/>
  </r>
  <r>
    <d v="2017-10-14T00:00:00"/>
    <s v="October"/>
    <s v="Berenike Kampe"/>
    <x v="3"/>
    <x v="2"/>
    <s v="Accessories"/>
    <s v="Verbatim 25 GB 6x Blu-ray Single Layer Recordable Disc, 10/Pack"/>
    <n v="46.36"/>
    <n v="4"/>
    <n v="15.3"/>
    <m/>
    <n v="0.33002588438308889"/>
    <m/>
    <s v="Berenike"/>
    <s v="OKAY"/>
  </r>
  <r>
    <d v="2017-10-15T00:00:00"/>
    <s v="October"/>
    <s v="Frank Gastineau"/>
    <x v="3"/>
    <x v="0"/>
    <s v="Art"/>
    <s v="Panasonic KP-310 Heavy-Duty Electric Pencil Sharpener"/>
    <n v="87.92"/>
    <n v="4"/>
    <n v="26.38"/>
    <m/>
    <n v="0.3000454959053685"/>
    <m/>
    <s v="Frank"/>
    <s v="OKAY"/>
  </r>
  <r>
    <d v="2017-10-15T00:00:00"/>
    <s v="October"/>
    <s v="Roland Schwarz"/>
    <x v="3"/>
    <x v="1"/>
    <s v="Tables"/>
    <s v="Bush Advantage Collection Round Conference Table"/>
    <n v="510.24"/>
    <n v="3"/>
    <n v="6.38"/>
    <m/>
    <n v="1.2503919724051427E-2"/>
    <m/>
    <s v="Roland"/>
    <s v="GOOD"/>
  </r>
  <r>
    <d v="2017-10-15T00:00:00"/>
    <s v="October"/>
    <s v="Roland Schwarz"/>
    <x v="3"/>
    <x v="0"/>
    <s v="Paper"/>
    <s v="Xerox 1919"/>
    <n v="204.95"/>
    <n v="5"/>
    <n v="100.43"/>
    <m/>
    <n v="0.49002195657477438"/>
    <m/>
    <s v="Roland"/>
    <e v="#N/A"/>
  </r>
  <r>
    <d v="2017-10-15T00:00:00"/>
    <s v="October"/>
    <s v="Ricardo Sperren"/>
    <x v="37"/>
    <x v="0"/>
    <s v="Labels"/>
    <s v="Permanent Self-Adhesive File Folder Labels for Typewriters by Universal"/>
    <n v="13.05"/>
    <n v="5"/>
    <n v="6"/>
    <m/>
    <n v="0.45977011494252873"/>
    <m/>
    <s v="Ricardo"/>
    <s v="OKAY"/>
  </r>
  <r>
    <d v="2017-10-15T00:00:00"/>
    <s v="October"/>
    <s v="Dionis Lloyd"/>
    <x v="3"/>
    <x v="0"/>
    <s v="Labels"/>
    <s v="Avery 4027 File Folder Labels for Dot Matrix Printers, 5000 Labels per Box, White"/>
    <n v="152.65"/>
    <n v="5"/>
    <n v="70.22"/>
    <m/>
    <n v="0.46000655093350801"/>
    <m/>
    <s v="Dionis"/>
    <e v="#N/A"/>
  </r>
  <r>
    <d v="2017-10-15T00:00:00"/>
    <s v="October"/>
    <s v="Dionis Lloyd"/>
    <x v="3"/>
    <x v="1"/>
    <s v="Furnishings"/>
    <s v="Executive Impressions 14&quot; Two-Color Numerals Wall Clock"/>
    <n v="22.72"/>
    <n v="1"/>
    <n v="9.32"/>
    <m/>
    <n v="0.41021126760563381"/>
    <m/>
    <s v="Dionis"/>
    <s v="OKAY"/>
  </r>
  <r>
    <d v="2017-10-15T00:00:00"/>
    <s v="October"/>
    <s v="Marc Crier"/>
    <x v="3"/>
    <x v="0"/>
    <s v="Labels"/>
    <s v="Avery 478"/>
    <n v="14.73"/>
    <n v="3"/>
    <n v="7.22"/>
    <m/>
    <n v="0.49015614392396467"/>
    <m/>
    <s v="Marc"/>
    <s v="OKAY"/>
  </r>
  <r>
    <d v="2017-10-15T00:00:00"/>
    <s v="October"/>
    <s v="Stuart Van"/>
    <x v="27"/>
    <x v="0"/>
    <s v="Art"/>
    <s v="Avery Hi-Liter Smear-Safe Highlighters"/>
    <n v="11.68"/>
    <n v="2"/>
    <n v="4.2"/>
    <m/>
    <n v="0.35958904109589046"/>
    <m/>
    <s v="Stuart"/>
    <s v="OKAY"/>
  </r>
  <r>
    <d v="2017-10-16T00:00:00"/>
    <s v="October"/>
    <s v="Bobby Odegard"/>
    <x v="5"/>
    <x v="0"/>
    <s v="Binders"/>
    <s v="Large Capacity Hanging Post Binders"/>
    <n v="124.75"/>
    <n v="5"/>
    <n v="57.39"/>
    <m/>
    <n v="0.46004008016032066"/>
    <m/>
    <s v="Bobby"/>
    <s v="GREAT"/>
  </r>
  <r>
    <d v="2017-10-16T00:00:00"/>
    <s v="October"/>
    <s v="Maribeth Yedwab"/>
    <x v="20"/>
    <x v="1"/>
    <s v="Furnishings"/>
    <s v="Executive Impressions Supervisor Wall Clock"/>
    <n v="547.29999999999995"/>
    <n v="13"/>
    <n v="175.14"/>
    <m/>
    <n v="0.32000730860588344"/>
    <m/>
    <s v="Maribeth"/>
    <s v="GOOD"/>
  </r>
  <r>
    <d v="2017-10-16T00:00:00"/>
    <s v="October"/>
    <s v="Anthony Jacobs"/>
    <x v="12"/>
    <x v="0"/>
    <s v="Paper"/>
    <s v="Green Bar Computer Printout Paper"/>
    <n v="307.77999999999997"/>
    <n v="7"/>
    <n v="111.57"/>
    <m/>
    <n v="0.36249918773149653"/>
    <m/>
    <s v="Anthony"/>
    <s v="GREAT"/>
  </r>
  <r>
    <d v="2017-10-16T00:00:00"/>
    <s v="October"/>
    <s v="Gary Hansen"/>
    <x v="12"/>
    <x v="2"/>
    <s v="Machines"/>
    <s v="Swingline SM12-08 MicroCut Jam Free Shredder"/>
    <n v="599.99"/>
    <n v="5"/>
    <n v="-479.99"/>
    <m/>
    <n v="-0.79999666661111024"/>
    <m/>
    <s v="Gary"/>
    <s v="GOOD"/>
  </r>
  <r>
    <d v="2017-10-16T00:00:00"/>
    <s v="October"/>
    <s v="Victoria Pisteka"/>
    <x v="15"/>
    <x v="2"/>
    <s v="Accessories"/>
    <s v="Memorex Mini Travel Drive 8 GB USB 2.0 Flash Drive"/>
    <n v="18.53"/>
    <n v="2"/>
    <n v="4.4000000000000004"/>
    <m/>
    <n v="0.23745277927684835"/>
    <m/>
    <s v="Victoria"/>
    <s v="OKAY"/>
  </r>
  <r>
    <d v="2017-10-16T00:00:00"/>
    <s v="October"/>
    <s v="Victoria Pisteka"/>
    <x v="15"/>
    <x v="1"/>
    <s v="Tables"/>
    <s v="Balt Solid Wood Round Tables"/>
    <n v="1875.26"/>
    <n v="7"/>
    <n v="-968.88"/>
    <m/>
    <n v="-0.51666435587598525"/>
    <m/>
    <s v="Victoria"/>
    <s v="GOOD"/>
  </r>
  <r>
    <d v="2017-10-17T00:00:00"/>
    <s v="October"/>
    <s v="Saphhira Shifley"/>
    <x v="43"/>
    <x v="0"/>
    <s v="Storage"/>
    <s v="2300 Heavy-Duty Transfer File Systems by Perma"/>
    <n v="49.96"/>
    <n v="2"/>
    <n v="9.49"/>
    <m/>
    <n v="0.1899519615692554"/>
    <m/>
    <s v="Saphhira"/>
    <s v="OKAY"/>
  </r>
  <r>
    <d v="2017-10-17T00:00:00"/>
    <s v="October"/>
    <s v="Saphhira Shifley"/>
    <x v="43"/>
    <x v="0"/>
    <s v="Paper"/>
    <s v="Xerox 1958"/>
    <n v="12.96"/>
    <n v="2"/>
    <n v="6.22"/>
    <m/>
    <n v="0.47993827160493824"/>
    <m/>
    <s v="Saphhira"/>
    <s v="OKAY"/>
  </r>
  <r>
    <d v="2017-10-17T00:00:00"/>
    <s v="October"/>
    <s v="Astrea Jones"/>
    <x v="3"/>
    <x v="0"/>
    <s v="Art"/>
    <s v="Economy #2 Pencils"/>
    <n v="10.64"/>
    <n v="4"/>
    <n v="2.77"/>
    <m/>
    <n v="0.26033834586466165"/>
    <m/>
    <s v="Astrea"/>
    <s v="OKAY"/>
  </r>
  <r>
    <d v="2017-10-17T00:00:00"/>
    <s v="October"/>
    <s v="Barry FranzÃ¶sisch"/>
    <x v="3"/>
    <x v="2"/>
    <s v="Phones"/>
    <s v="Panasonic KX-TG6844B Expandable Digital Cordless Telephone"/>
    <n v="52.79"/>
    <n v="1"/>
    <n v="4.62"/>
    <m/>
    <n v="8.7516575108922148E-2"/>
    <m/>
    <s v="Barry"/>
    <s v="OKAY"/>
  </r>
  <r>
    <d v="2017-10-19T00:00:00"/>
    <s v="October"/>
    <s v="Matt Abelman"/>
    <x v="0"/>
    <x v="0"/>
    <s v="Paper"/>
    <s v="Easy-staple paper"/>
    <n v="29.47"/>
    <n v="3"/>
    <n v="9.9499999999999993"/>
    <m/>
    <n v="0.337631489650492"/>
    <m/>
    <s v="Matt"/>
    <s v="OKAY"/>
  </r>
  <r>
    <d v="2017-10-19T00:00:00"/>
    <s v="October"/>
    <s v="Michael Paige"/>
    <x v="32"/>
    <x v="1"/>
    <s v="Furnishings"/>
    <s v="Westinghouse Mesh Shade Clip-On Gooseneck Lamp, Black"/>
    <n v="56.56"/>
    <n v="4"/>
    <n v="14.71"/>
    <m/>
    <n v="0.26007779349363508"/>
    <m/>
    <s v="Michael"/>
    <s v="OKAY"/>
  </r>
  <r>
    <d v="2017-10-19T00:00:00"/>
    <s v="October"/>
    <s v="Michael Paige"/>
    <x v="32"/>
    <x v="0"/>
    <s v="Storage"/>
    <s v="Crate-A-Files"/>
    <n v="32.700000000000003"/>
    <n v="3"/>
    <n v="8.5"/>
    <m/>
    <n v="0.25993883792048927"/>
    <m/>
    <s v="Michael"/>
    <s v="OKAY"/>
  </r>
  <r>
    <d v="2017-10-19T00:00:00"/>
    <s v="October"/>
    <s v="Harry Marie"/>
    <x v="2"/>
    <x v="0"/>
    <s v="Art"/>
    <s v="Boston 16801 Nautilus Battery Pencil Sharpener"/>
    <n v="123.26"/>
    <n v="7"/>
    <n v="9.24"/>
    <m/>
    <n v="7.496349180593867E-2"/>
    <m/>
    <s v="Harry"/>
    <e v="#N/A"/>
  </r>
  <r>
    <d v="2017-10-19T00:00:00"/>
    <s v="October"/>
    <s v="Harry Marie"/>
    <x v="2"/>
    <x v="0"/>
    <s v="Paper"/>
    <s v="It's Hot Message Books with Stickers, 2 3/4&quot; x 5&quot;"/>
    <n v="23.68"/>
    <n v="4"/>
    <n v="7.4"/>
    <m/>
    <n v="0.3125"/>
    <m/>
    <s v="Harry"/>
    <s v="OKAY"/>
  </r>
  <r>
    <d v="2017-10-19T00:00:00"/>
    <s v="October"/>
    <s v="Harry Marie"/>
    <x v="2"/>
    <x v="2"/>
    <s v="Phones"/>
    <s v="Digium D40 VoIP phone"/>
    <n v="309.58"/>
    <n v="4"/>
    <n v="-56.76"/>
    <m/>
    <n v="-0.18334517733703729"/>
    <m/>
    <s v="Harry"/>
    <e v="#N/A"/>
  </r>
  <r>
    <d v="2017-10-19T00:00:00"/>
    <s v="October"/>
    <s v="Rick Duston"/>
    <x v="0"/>
    <x v="2"/>
    <s v="Phones"/>
    <s v="QVS USB Car Charger 2-Port 2.1Amp for iPod/iPhone/iPad/iPad 2/iPad 3"/>
    <n v="16.68"/>
    <n v="3"/>
    <n v="5.21"/>
    <m/>
    <n v="0.31235011990407674"/>
    <m/>
    <s v="Rick"/>
    <s v="OKAY"/>
  </r>
  <r>
    <d v="2017-10-19T00:00:00"/>
    <s v="October"/>
    <s v="Tracy Hopkins"/>
    <x v="25"/>
    <x v="0"/>
    <s v="Binders"/>
    <s v="GBC DocuBind P400 Electric Binding System"/>
    <n v="1633.19"/>
    <n v="4"/>
    <n v="-1306.55"/>
    <m/>
    <n v="-0.79999877540273934"/>
    <m/>
    <s v="Tracy"/>
    <s v="GOOD"/>
  </r>
  <r>
    <d v="2017-10-19T00:00:00"/>
    <s v="October"/>
    <s v="Hilary Holden"/>
    <x v="3"/>
    <x v="0"/>
    <s v="Envelopes"/>
    <s v="Ampad #10 Peel &amp; Seel Holiday Envelopes"/>
    <n v="8.9600000000000009"/>
    <n v="2"/>
    <n v="4.3"/>
    <m/>
    <n v="0.47991071428571425"/>
    <m/>
    <s v="Hilary"/>
    <s v="OKAY"/>
  </r>
  <r>
    <d v="2017-10-19T00:00:00"/>
    <s v="October"/>
    <s v="Hilary Holden"/>
    <x v="3"/>
    <x v="0"/>
    <s v="Labels"/>
    <s v="Avery 518"/>
    <n v="31.5"/>
    <n v="10"/>
    <n v="15.12"/>
    <m/>
    <n v="0.48"/>
    <m/>
    <s v="Hilary"/>
    <s v="OKAY"/>
  </r>
  <r>
    <d v="2017-10-19T00:00:00"/>
    <s v="October"/>
    <s v="Hilary Holden"/>
    <x v="3"/>
    <x v="1"/>
    <s v="Furnishings"/>
    <s v="Linden 10&quot; Round Wall Clock, Black"/>
    <n v="30.56"/>
    <n v="2"/>
    <n v="10.39"/>
    <m/>
    <n v="0.33998691099476441"/>
    <m/>
    <s v="Hilary"/>
    <s v="OKAY"/>
  </r>
  <r>
    <d v="2017-10-19T00:00:00"/>
    <s v="October"/>
    <s v="Hilary Holden"/>
    <x v="3"/>
    <x v="1"/>
    <s v="Tables"/>
    <s v="Anderson Hickey Conga Table Tops &amp; Accessories"/>
    <n v="24.37"/>
    <n v="2"/>
    <n v="-3.35"/>
    <m/>
    <n v="-0.13746409519901517"/>
    <m/>
    <s v="Hilary"/>
    <s v="OKAY"/>
  </r>
  <r>
    <d v="2017-10-19T00:00:00"/>
    <s v="October"/>
    <s v="Mary O'Rourke"/>
    <x v="1"/>
    <x v="1"/>
    <s v="Tables"/>
    <s v="Lesro Round Back Collection Coffee Table, End Table"/>
    <n v="91.28"/>
    <n v="1"/>
    <n v="-67.540000000000006"/>
    <m/>
    <n v="-0.73992112182296232"/>
    <m/>
    <s v="Mary"/>
    <s v="OKAY"/>
  </r>
  <r>
    <d v="2017-10-19T00:00:00"/>
    <s v="October"/>
    <s v="Christina Anderson"/>
    <x v="0"/>
    <x v="0"/>
    <s v="Binders"/>
    <s v="SlimView Poly Binder, 3/8&quot;"/>
    <n v="2.0699999999999998"/>
    <n v="2"/>
    <n v="-3.52"/>
    <m/>
    <n v="-1.7004830917874398"/>
    <m/>
    <s v="Christina"/>
    <s v="OKAY"/>
  </r>
  <r>
    <d v="2017-10-19T00:00:00"/>
    <s v="October"/>
    <s v="Christina Anderson"/>
    <x v="0"/>
    <x v="1"/>
    <s v="Bookcases"/>
    <s v="Rush Hierlooms Collection Rich Wood Bookcases"/>
    <n v="328.4"/>
    <n v="3"/>
    <n v="-91.76"/>
    <m/>
    <n v="-0.27941534713763705"/>
    <m/>
    <s v="Christina"/>
    <e v="#N/A"/>
  </r>
  <r>
    <d v="2017-10-19T00:00:00"/>
    <s v="October"/>
    <s v="Joy Smith"/>
    <x v="3"/>
    <x v="0"/>
    <s v="Binders"/>
    <s v="JM Magazine Binder"/>
    <n v="39.619999999999997"/>
    <n v="3"/>
    <n v="13.87"/>
    <m/>
    <n v="0.35007571933366988"/>
    <m/>
    <s v="Joy"/>
    <s v="OKAY"/>
  </r>
  <r>
    <d v="2017-10-20T00:00:00"/>
    <s v="October"/>
    <s v="Ed Braxton"/>
    <x v="10"/>
    <x v="1"/>
    <s v="Tables"/>
    <s v="Chromcraft Rectangular Conference Tables"/>
    <n v="284.36"/>
    <n v="2"/>
    <n v="-75.83"/>
    <m/>
    <n v="-0.26666901111267405"/>
    <m/>
    <s v="Ed"/>
    <s v="GREAT"/>
  </r>
  <r>
    <d v="2017-10-20T00:00:00"/>
    <s v="October"/>
    <s v="Ed Braxton"/>
    <x v="10"/>
    <x v="0"/>
    <s v="Storage"/>
    <s v="Deluxe Rollaway Locking File with Drawer"/>
    <n v="665.41"/>
    <n v="2"/>
    <n v="66.540000000000006"/>
    <m/>
    <n v="9.9998497167160111E-2"/>
    <m/>
    <s v="Ed"/>
    <s v="GOOD"/>
  </r>
  <r>
    <d v="2017-10-20T00:00:00"/>
    <s v="October"/>
    <s v="Ivan Gibson"/>
    <x v="13"/>
    <x v="0"/>
    <s v="Art"/>
    <s v="Eldon Spacemaker Box, Quick-Snap Lid, Clear"/>
    <n v="13.36"/>
    <n v="4"/>
    <n v="4.1399999999999997"/>
    <m/>
    <n v="0.30988023952095806"/>
    <m/>
    <s v="Ivan"/>
    <s v="OKAY"/>
  </r>
  <r>
    <d v="2017-10-20T00:00:00"/>
    <s v="October"/>
    <s v="Ivan Gibson"/>
    <x v="13"/>
    <x v="0"/>
    <s v="Paper"/>
    <s v="Xerox 1884"/>
    <n v="39.96"/>
    <n v="2"/>
    <n v="18.78"/>
    <m/>
    <n v="0.46996996996996998"/>
    <m/>
    <s v="Ivan"/>
    <s v="OKAY"/>
  </r>
  <r>
    <d v="2017-10-20T00:00:00"/>
    <s v="October"/>
    <s v="Ivan Gibson"/>
    <x v="13"/>
    <x v="0"/>
    <s v="Binders"/>
    <s v="Binding Machine Supplies"/>
    <n v="145.85"/>
    <n v="5"/>
    <n v="70.010000000000005"/>
    <m/>
    <n v="0.48001371271854648"/>
    <m/>
    <s v="Ivan"/>
    <e v="#N/A"/>
  </r>
  <r>
    <d v="2017-10-20T00:00:00"/>
    <s v="October"/>
    <s v="Justin Ellison"/>
    <x v="3"/>
    <x v="0"/>
    <s v="Labels"/>
    <s v="Avery 510"/>
    <n v="3.75"/>
    <n v="1"/>
    <n v="1.8"/>
    <m/>
    <n v="0.48000000000000004"/>
    <m/>
    <s v="Justin"/>
    <s v="OKAY"/>
  </r>
  <r>
    <d v="2017-10-20T00:00:00"/>
    <s v="October"/>
    <s v="Justin Ellison"/>
    <x v="3"/>
    <x v="0"/>
    <s v="Binders"/>
    <s v="Wilson Jones Four-Pocket Poly Binders"/>
    <n v="20.93"/>
    <n v="4"/>
    <n v="7.59"/>
    <m/>
    <n v="0.36263736263736263"/>
    <m/>
    <s v="Justin"/>
    <s v="OKAY"/>
  </r>
  <r>
    <d v="2017-10-20T00:00:00"/>
    <s v="October"/>
    <s v="Matt Abelman"/>
    <x v="2"/>
    <x v="0"/>
    <s v="Paper"/>
    <s v="Xerox 1887"/>
    <n v="45.53"/>
    <n v="3"/>
    <n v="15.93"/>
    <m/>
    <n v="0.34987920052712496"/>
    <m/>
    <s v="Matt"/>
    <s v="OKAY"/>
  </r>
  <r>
    <d v="2017-10-20T00:00:00"/>
    <s v="October"/>
    <s v="Rick Bensley"/>
    <x v="20"/>
    <x v="0"/>
    <s v="Labels"/>
    <s v="Avery 478"/>
    <n v="24.55"/>
    <n v="5"/>
    <n v="12.03"/>
    <m/>
    <n v="0.49002036659877796"/>
    <m/>
    <s v="Rick"/>
    <s v="OKAY"/>
  </r>
  <r>
    <d v="2017-10-20T00:00:00"/>
    <s v="October"/>
    <s v="Pete Takahito"/>
    <x v="16"/>
    <x v="0"/>
    <s v="Storage"/>
    <s v="Woodgrain Magazine Files by Perma"/>
    <n v="4.7699999999999996"/>
    <n v="2"/>
    <n v="-0.77"/>
    <m/>
    <n v="-0.16142557651991615"/>
    <m/>
    <s v="Pete"/>
    <s v="OKAY"/>
  </r>
  <r>
    <d v="2017-10-20T00:00:00"/>
    <s v="October"/>
    <s v="Pete Takahito"/>
    <x v="16"/>
    <x v="0"/>
    <s v="Paper"/>
    <s v="REDIFORM Incoming/Outgoing Call Register, 11&quot; X 8 1/2&quot;, 100 Messages"/>
    <n v="6.67"/>
    <n v="1"/>
    <n v="2.5"/>
    <m/>
    <n v="0.37481259370314846"/>
    <m/>
    <s v="Pete"/>
    <s v="OKAY"/>
  </r>
  <r>
    <d v="2017-10-20T00:00:00"/>
    <s v="October"/>
    <s v="Pete Takahito"/>
    <x v="16"/>
    <x v="0"/>
    <s v="Art"/>
    <s v="Prang Drawing Pencil Set"/>
    <n v="4.45"/>
    <n v="2"/>
    <n v="1.1100000000000001"/>
    <m/>
    <n v="0.24943820224719102"/>
    <m/>
    <s v="Pete"/>
    <s v="OKAY"/>
  </r>
  <r>
    <d v="2017-10-20T00:00:00"/>
    <s v="October"/>
    <s v="Pete Takahito"/>
    <x v="16"/>
    <x v="1"/>
    <s v="Furnishings"/>
    <s v="DAX Wood Document Frame."/>
    <n v="43.94"/>
    <n v="4"/>
    <n v="6.04"/>
    <m/>
    <n v="0.13746017296313154"/>
    <m/>
    <s v="Pete"/>
    <s v="OKAY"/>
  </r>
  <r>
    <d v="2017-10-20T00:00:00"/>
    <s v="October"/>
    <s v="Muhammed Yedwab"/>
    <x v="25"/>
    <x v="2"/>
    <s v="Phones"/>
    <s v="PayAnywhere Card Reader"/>
    <n v="15.98"/>
    <n v="2"/>
    <n v="1.4"/>
    <m/>
    <n v="8.7609511889862324E-2"/>
    <m/>
    <s v="Muhammed"/>
    <s v="OKAY"/>
  </r>
  <r>
    <d v="2017-10-20T00:00:00"/>
    <s v="October"/>
    <s v="Muhammed Yedwab"/>
    <x v="25"/>
    <x v="0"/>
    <s v="Paper"/>
    <s v="Great White Multi-Use Recycled Paper (20Lb. and 84 Bright)"/>
    <n v="14.35"/>
    <n v="3"/>
    <n v="4.49"/>
    <m/>
    <n v="0.31289198606271779"/>
    <m/>
    <s v="Muhammed"/>
    <s v="OKAY"/>
  </r>
  <r>
    <d v="2017-10-21T00:00:00"/>
    <s v="October"/>
    <s v="Patricia Hirasaki"/>
    <x v="16"/>
    <x v="1"/>
    <s v="Chairs"/>
    <s v="Global Commerce Series High-Back Swivel/Tilt Chairs"/>
    <n v="683.95"/>
    <n v="3"/>
    <n v="42.75"/>
    <m/>
    <n v="6.2504569047444988E-2"/>
    <m/>
    <s v="Patricia"/>
    <s v="GOOD"/>
  </r>
  <r>
    <d v="2017-10-21T00:00:00"/>
    <s v="October"/>
    <s v="Patricia Hirasaki"/>
    <x v="16"/>
    <x v="1"/>
    <s v="Furnishings"/>
    <s v="Eldon Expressions Desk Accessory, Wood Photo Frame, Mahogany"/>
    <n v="45.7"/>
    <n v="3"/>
    <n v="5.14"/>
    <m/>
    <n v="0.11247264770240699"/>
    <m/>
    <s v="Patricia"/>
    <s v="OKAY"/>
  </r>
  <r>
    <d v="2017-10-21T00:00:00"/>
    <s v="October"/>
    <s v="Sara Luxemburg"/>
    <x v="39"/>
    <x v="2"/>
    <s v="Phones"/>
    <s v="Polycom VVX 310 VoIP phone"/>
    <n v="1439.92"/>
    <n v="8"/>
    <n v="374.38"/>
    <m/>
    <n v="0.26000055558642143"/>
    <m/>
    <s v="Sara"/>
    <s v="GOOD"/>
  </r>
  <r>
    <d v="2017-10-21T00:00:00"/>
    <s v="October"/>
    <s v="Sara Luxemburg"/>
    <x v="39"/>
    <x v="1"/>
    <s v="Tables"/>
    <s v="Bevis Boat-Shaped Conference Table"/>
    <n v="262.11"/>
    <n v="1"/>
    <n v="62.91"/>
    <m/>
    <n v="0.24001373469154169"/>
    <m/>
    <s v="Sara"/>
    <e v="#N/A"/>
  </r>
  <r>
    <d v="2017-10-21T00:00:00"/>
    <s v="October"/>
    <s v="Damala Kotsonis"/>
    <x v="11"/>
    <x v="0"/>
    <s v="Paper"/>
    <s v="Xerox 218"/>
    <n v="5.18"/>
    <n v="1"/>
    <n v="1.81"/>
    <m/>
    <n v="0.34942084942084944"/>
    <m/>
    <s v="Damala"/>
    <s v="OKAY"/>
  </r>
  <r>
    <d v="2017-10-21T00:00:00"/>
    <s v="October"/>
    <s v="Damala Kotsonis"/>
    <x v="11"/>
    <x v="1"/>
    <s v="Chairs"/>
    <s v="Global Comet Stacking Armless Chair"/>
    <n v="478.48"/>
    <n v="2"/>
    <n v="47.85"/>
    <m/>
    <n v="0.10000417990302625"/>
    <m/>
    <s v="Damala"/>
    <e v="#N/A"/>
  </r>
  <r>
    <d v="2017-10-21T00:00:00"/>
    <s v="October"/>
    <s v="Damala Kotsonis"/>
    <x v="11"/>
    <x v="2"/>
    <s v="Accessories"/>
    <s v="Memorex Froggy Flash Drive 8 GB"/>
    <n v="28.4"/>
    <n v="2"/>
    <n v="6.75"/>
    <m/>
    <n v="0.23767605633802819"/>
    <m/>
    <s v="Damala"/>
    <s v="OKAY"/>
  </r>
  <r>
    <d v="2017-10-21T00:00:00"/>
    <s v="October"/>
    <s v="Michael Dominguez"/>
    <x v="18"/>
    <x v="0"/>
    <s v="Storage"/>
    <s v="SAFCO Boltless Steel Shelving"/>
    <n v="909.12"/>
    <n v="8"/>
    <n v="9.09"/>
    <m/>
    <n v="9.9986800422386477E-3"/>
    <m/>
    <s v="Michael"/>
    <s v="GOOD"/>
  </r>
  <r>
    <d v="2017-10-21T00:00:00"/>
    <s v="October"/>
    <s v="Neil Knudson"/>
    <x v="16"/>
    <x v="0"/>
    <s v="Art"/>
    <s v="Newell 33"/>
    <n v="17.86"/>
    <n v="4"/>
    <n v="2.0099999999999998"/>
    <m/>
    <n v="0.11254199328107502"/>
    <m/>
    <s v="Neil"/>
    <s v="OKAY"/>
  </r>
  <r>
    <d v="2017-10-21T00:00:00"/>
    <s v="October"/>
    <s v="Susan Pistek"/>
    <x v="1"/>
    <x v="0"/>
    <s v="Appliances"/>
    <s v="Belkin 8 Outlet SurgeMaster II Gold Surge Protector"/>
    <n v="23.99"/>
    <n v="2"/>
    <n v="-62.38"/>
    <m/>
    <n v="-2.6002501042100876"/>
    <m/>
    <s v="Susan"/>
    <s v="OKAY"/>
  </r>
  <r>
    <d v="2017-10-21T00:00:00"/>
    <s v="October"/>
    <s v="Natalie DeCherney"/>
    <x v="12"/>
    <x v="0"/>
    <s v="Binders"/>
    <s v="Lock-Up Easel 'Spel-Binder'"/>
    <n v="8.56"/>
    <n v="1"/>
    <n v="-6.56"/>
    <m/>
    <n v="-0.76635514018691575"/>
    <m/>
    <s v="Natalie"/>
    <s v="OKAY"/>
  </r>
  <r>
    <d v="2017-10-21T00:00:00"/>
    <s v="October"/>
    <s v="Frank Carlisle"/>
    <x v="10"/>
    <x v="0"/>
    <s v="Appliances"/>
    <s v="Avanti 1.7 Cu. Ft. Refrigerator"/>
    <n v="161.57"/>
    <n v="2"/>
    <n v="16.16"/>
    <m/>
    <n v="0.10001856780342885"/>
    <m/>
    <s v="Frank"/>
    <e v="#N/A"/>
  </r>
  <r>
    <d v="2017-10-21T00:00:00"/>
    <s v="October"/>
    <s v="Frank Carlisle"/>
    <x v="10"/>
    <x v="0"/>
    <s v="Paper"/>
    <s v="RSVP Cards &amp; Envelopes, Blank White, 8-1/2&quot; X 11&quot;, 24 Cards/25 Envelopes/Set"/>
    <n v="4.0599999999999996"/>
    <n v="1"/>
    <n v="1.37"/>
    <m/>
    <n v="0.33743842364532023"/>
    <m/>
    <s v="Frank"/>
    <s v="OKAY"/>
  </r>
  <r>
    <d v="2017-10-21T00:00:00"/>
    <s v="October"/>
    <s v="Frank Carlisle"/>
    <x v="10"/>
    <x v="0"/>
    <s v="Binders"/>
    <s v="SlimView Poly Binder, 3/8&quot;"/>
    <n v="6.22"/>
    <n v="4"/>
    <n v="-4.97"/>
    <m/>
    <n v="-0.79903536977491962"/>
    <m/>
    <s v="Frank"/>
    <s v="OKAY"/>
  </r>
  <r>
    <d v="2017-10-21T00:00:00"/>
    <s v="October"/>
    <s v="Charles McCrossin"/>
    <x v="2"/>
    <x v="2"/>
    <s v="Phones"/>
    <s v="Mitel MiVoice 5330e IP Phone"/>
    <n v="329.99"/>
    <n v="2"/>
    <n v="-77"/>
    <m/>
    <n v="-0.23334040425467437"/>
    <m/>
    <s v="Charles"/>
    <e v="#N/A"/>
  </r>
  <r>
    <d v="2017-10-21T00:00:00"/>
    <s v="October"/>
    <s v="Charles McCrossin"/>
    <x v="2"/>
    <x v="0"/>
    <s v="Storage"/>
    <s v="Acco Perma 2700 Stacking Storage Drawers"/>
    <n v="71.38"/>
    <n v="3"/>
    <n v="-4.46"/>
    <m/>
    <n v="-6.2482488091902495E-2"/>
    <m/>
    <s v="Charles"/>
    <s v="OKAY"/>
  </r>
  <r>
    <d v="2017-10-21T00:00:00"/>
    <s v="October"/>
    <s v="Jennifer Braxton"/>
    <x v="21"/>
    <x v="0"/>
    <s v="Binders"/>
    <s v="GBC Instant Report Kit"/>
    <n v="38.82"/>
    <n v="6"/>
    <n v="19.41"/>
    <m/>
    <n v="0.5"/>
    <m/>
    <s v="Jennifer"/>
    <s v="OKAY"/>
  </r>
  <r>
    <d v="2017-10-21T00:00:00"/>
    <s v="October"/>
    <s v="Jennifer Braxton"/>
    <x v="21"/>
    <x v="0"/>
    <s v="Binders"/>
    <s v="Acco 3-Hole Punch"/>
    <n v="21.9"/>
    <n v="5"/>
    <n v="10.51"/>
    <m/>
    <n v="0.4799086757990868"/>
    <m/>
    <s v="Jennifer"/>
    <s v="OKAY"/>
  </r>
  <r>
    <d v="2017-10-22T00:00:00"/>
    <s v="October"/>
    <s v="Tom Ashbrook"/>
    <x v="20"/>
    <x v="2"/>
    <s v="Copiers"/>
    <s v="Canon imageCLASS 2200 Advanced Copier"/>
    <n v="11199.97"/>
    <n v="4"/>
    <n v="3919.99"/>
    <m/>
    <n v="0.35000004464297674"/>
    <m/>
    <s v="Tom"/>
    <s v="GOOD"/>
  </r>
  <r>
    <d v="2017-10-22T00:00:00"/>
    <s v="October"/>
    <s v="Tom Ashbrook"/>
    <x v="20"/>
    <x v="2"/>
    <s v="Phones"/>
    <s v="Polycom CX600 IP Phone VoIP phone"/>
    <n v="2399.6"/>
    <n v="8"/>
    <n v="647.89"/>
    <m/>
    <n v="0.26999916652775463"/>
    <m/>
    <s v="Tom"/>
    <s v="GOOD"/>
  </r>
  <r>
    <d v="2017-10-22T00:00:00"/>
    <s v="October"/>
    <s v="Tom Ashbrook"/>
    <x v="20"/>
    <x v="0"/>
    <s v="Envelopes"/>
    <s v="Globe Weis Peel &amp; Seel First Class Envelopes"/>
    <n v="63.9"/>
    <n v="5"/>
    <n v="28.76"/>
    <m/>
    <n v="0.45007824726134588"/>
    <m/>
    <s v="Tom"/>
    <s v="OKAY"/>
  </r>
  <r>
    <d v="2017-10-22T00:00:00"/>
    <s v="October"/>
    <s v="Tom Ashbrook"/>
    <x v="20"/>
    <x v="2"/>
    <s v="Phones"/>
    <s v="i.Sound Portable Power - 8000 mAh"/>
    <n v="52.99"/>
    <n v="1"/>
    <n v="0.53"/>
    <m/>
    <n v="1.0001887148518589E-2"/>
    <m/>
    <s v="Tom"/>
    <s v="OKAY"/>
  </r>
  <r>
    <d v="2017-10-22T00:00:00"/>
    <s v="October"/>
    <s v="David Wiener"/>
    <x v="11"/>
    <x v="1"/>
    <s v="Tables"/>
    <s v="KI Conference Tables"/>
    <n v="177.23"/>
    <n v="5"/>
    <n v="-120.51"/>
    <m/>
    <n v="-0.67996388873215607"/>
    <m/>
    <s v="David"/>
    <s v="GREAT"/>
  </r>
  <r>
    <d v="2017-10-22T00:00:00"/>
    <s v="October"/>
    <s v="Brian DeCherney"/>
    <x v="39"/>
    <x v="0"/>
    <s v="Storage"/>
    <s v="Fellowes Recycled Storage Drawers"/>
    <n v="333.09"/>
    <n v="3"/>
    <n v="23.32"/>
    <m/>
    <n v="7.0011108108919515E-2"/>
    <m/>
    <s v="Brian"/>
    <s v="GREAT"/>
  </r>
  <r>
    <d v="2017-10-22T00:00:00"/>
    <s v="October"/>
    <s v="Brian DeCherney"/>
    <x v="39"/>
    <x v="1"/>
    <s v="Tables"/>
    <s v="Bevis 36 x 72 Conference Tables"/>
    <n v="248.98"/>
    <n v="2"/>
    <n v="54.78"/>
    <m/>
    <n v="0.2200176721021769"/>
    <m/>
    <s v="Brian"/>
    <e v="#N/A"/>
  </r>
  <r>
    <d v="2017-10-22T00:00:00"/>
    <s v="October"/>
    <s v="Paul Stevenson"/>
    <x v="39"/>
    <x v="0"/>
    <s v="Art"/>
    <s v="Dixon Ticonderoga Core-Lock Colored Pencils"/>
    <n v="36.44"/>
    <n v="4"/>
    <n v="12.03"/>
    <m/>
    <n v="0.33013172338090013"/>
    <m/>
    <s v="Paul"/>
    <s v="OKAY"/>
  </r>
  <r>
    <d v="2017-10-22T00:00:00"/>
    <s v="October"/>
    <s v="Helen Abelman"/>
    <x v="26"/>
    <x v="0"/>
    <s v="Binders"/>
    <s v="Storex Flexible Poly Binders with Double Pockets"/>
    <n v="3.17"/>
    <n v="4"/>
    <n v="-2.5299999999999998"/>
    <m/>
    <n v="-0.79810725552050465"/>
    <m/>
    <s v="Helen"/>
    <s v="OKAY"/>
  </r>
  <r>
    <d v="2017-10-22T00:00:00"/>
    <s v="October"/>
    <s v="Helen Abelman"/>
    <x v="26"/>
    <x v="1"/>
    <s v="Chairs"/>
    <s v="Office Star - Ergonomic Mid Back Chair with 2-Way Adjustable Arms"/>
    <n v="579.14"/>
    <n v="4"/>
    <n v="-28.96"/>
    <m/>
    <n v="-5.0005180094623063E-2"/>
    <m/>
    <s v="Helen"/>
    <s v="GOOD"/>
  </r>
  <r>
    <d v="2017-10-22T00:00:00"/>
    <s v="October"/>
    <s v="Marina Lichtenstein"/>
    <x v="2"/>
    <x v="2"/>
    <s v="Phones"/>
    <s v="LF Elite 3D Dazzle Designer Hard Case Cover, Lf Stylus Pen and Wiper For Apple Iphone 5c Mini Lite"/>
    <n v="32.700000000000003"/>
    <n v="5"/>
    <n v="-6.54"/>
    <m/>
    <n v="-0.19999999999999998"/>
    <m/>
    <s v="Marina"/>
    <s v="OKAY"/>
  </r>
  <r>
    <d v="2017-10-22T00:00:00"/>
    <s v="October"/>
    <s v="Marina Lichtenstein"/>
    <x v="2"/>
    <x v="0"/>
    <s v="Envelopes"/>
    <s v="#6 3/4 Gummed Flap White Envelopes"/>
    <n v="31.68"/>
    <n v="4"/>
    <n v="11.09"/>
    <m/>
    <n v="0.35006313131313133"/>
    <m/>
    <s v="Marina"/>
    <s v="OKAY"/>
  </r>
  <r>
    <d v="2017-10-23T00:00:00"/>
    <s v="October"/>
    <s v="Jocasta Rupert"/>
    <x v="16"/>
    <x v="2"/>
    <s v="Phones"/>
    <s v="Wilson SignalBoost 841262 DB PRO Amplifier Kit"/>
    <n v="863.88"/>
    <n v="3"/>
    <n v="107.99"/>
    <m/>
    <n v="0.12500578784090383"/>
    <m/>
    <s v="Jocasta"/>
    <s v="GOOD"/>
  </r>
  <r>
    <d v="2017-10-23T00:00:00"/>
    <s v="October"/>
    <s v="Julie Creighton"/>
    <x v="20"/>
    <x v="0"/>
    <s v="Paper"/>
    <s v="Xerox 1969"/>
    <n v="11.56"/>
    <n v="2"/>
    <n v="5.66"/>
    <m/>
    <n v="0.48961937716262977"/>
    <m/>
    <s v="Julie"/>
    <s v="OKAY"/>
  </r>
  <r>
    <d v="2017-10-23T00:00:00"/>
    <s v="October"/>
    <s v="Julie Creighton"/>
    <x v="20"/>
    <x v="0"/>
    <s v="Paper"/>
    <s v="Xerox 4200 Series MultiUse Premium Copy Paper (20Lb. and 84 Bright)"/>
    <n v="26.4"/>
    <n v="5"/>
    <n v="11.88"/>
    <m/>
    <n v="0.45000000000000007"/>
    <m/>
    <s v="Julie"/>
    <s v="OKAY"/>
  </r>
  <r>
    <d v="2017-10-23T00:00:00"/>
    <s v="October"/>
    <s v="Julie Creighton"/>
    <x v="20"/>
    <x v="1"/>
    <s v="Furnishings"/>
    <s v="Eldon 200 Class Desk Accessories, Smoke"/>
    <n v="69.08"/>
    <n v="11"/>
    <n v="29.01"/>
    <m/>
    <n v="0.4199478865083961"/>
    <m/>
    <s v="Julie"/>
    <s v="OKAY"/>
  </r>
  <r>
    <d v="2017-10-23T00:00:00"/>
    <s v="October"/>
    <s v="Julie Creighton"/>
    <x v="20"/>
    <x v="2"/>
    <s v="Phones"/>
    <s v="I Need's 3d Hello Kitty Hybrid Silicone Case Cover for HTC One X 4g with 3d Hello Kitty Stylus Pen Green/pink"/>
    <n v="35.880000000000003"/>
    <n v="3"/>
    <n v="10.050000000000001"/>
    <m/>
    <n v="0.28010033444816052"/>
    <m/>
    <s v="Julie"/>
    <s v="OKAY"/>
  </r>
  <r>
    <d v="2017-10-23T00:00:00"/>
    <s v="October"/>
    <s v="Darrin Martin"/>
    <x v="0"/>
    <x v="0"/>
    <s v="Binders"/>
    <s v="Storex Dura Pro Binders"/>
    <n v="3.56"/>
    <n v="3"/>
    <n v="-6.24"/>
    <m/>
    <n v="-1.752808988764045"/>
    <m/>
    <s v="Darrin"/>
    <s v="OKAY"/>
  </r>
  <r>
    <d v="2017-10-23T00:00:00"/>
    <s v="October"/>
    <s v="Darrin Martin"/>
    <x v="0"/>
    <x v="2"/>
    <s v="Phones"/>
    <s v="Jabra SPEAK 410 Multidevice Speakerphone"/>
    <n v="823.96"/>
    <n v="5"/>
    <n v="51.5"/>
    <m/>
    <n v="6.2503034127870283E-2"/>
    <m/>
    <s v="Darrin"/>
    <s v="GOOD"/>
  </r>
  <r>
    <d v="2017-10-23T00:00:00"/>
    <s v="October"/>
    <s v="Darrin Martin"/>
    <x v="0"/>
    <x v="0"/>
    <s v="Art"/>
    <s v="Newell 320"/>
    <n v="10.27"/>
    <n v="3"/>
    <n v="0.9"/>
    <m/>
    <n v="8.7633885102239545E-2"/>
    <m/>
    <s v="Darrin"/>
    <s v="OKAY"/>
  </r>
  <r>
    <d v="2017-10-23T00:00:00"/>
    <s v="October"/>
    <s v="Randy Bradley"/>
    <x v="0"/>
    <x v="0"/>
    <s v="Binders"/>
    <s v="Acco Flexible ACCOHIDE Square Ring Data Binder, Dark Blue, 11 1/2&quot; X 14&quot; 7/8&quot;"/>
    <n v="9.76"/>
    <n v="3"/>
    <n v="-15.13"/>
    <m/>
    <n v="-1.550204918032787"/>
    <m/>
    <s v="Randy"/>
    <s v="OKAY"/>
  </r>
  <r>
    <d v="2017-10-23T00:00:00"/>
    <s v="October"/>
    <s v="Randy Bradley"/>
    <x v="0"/>
    <x v="0"/>
    <s v="Storage"/>
    <s v="Advantus Rolling Storage Box"/>
    <n v="13.72"/>
    <n v="1"/>
    <n v="1.2"/>
    <m/>
    <n v="8.7463556851311949E-2"/>
    <m/>
    <s v="Randy"/>
    <s v="OKAY"/>
  </r>
  <r>
    <d v="2017-10-23T00:00:00"/>
    <s v="October"/>
    <s v="Randy Bradley"/>
    <x v="0"/>
    <x v="2"/>
    <s v="Accessories"/>
    <s v="WD My Passport Ultra 1TB Portable External Hard Drive"/>
    <n v="55.2"/>
    <n v="1"/>
    <n v="-2.0699999999999998"/>
    <m/>
    <n v="-3.7499999999999999E-2"/>
    <m/>
    <s v="Randy"/>
    <s v="OKAY"/>
  </r>
  <r>
    <d v="2017-10-23T00:00:00"/>
    <s v="October"/>
    <s v="Randy Bradley"/>
    <x v="0"/>
    <x v="0"/>
    <s v="Storage"/>
    <s v="Carina 42&quot;Hx23 3/4&quot;W Media Storage Unit"/>
    <n v="259.14"/>
    <n v="4"/>
    <n v="-58.31"/>
    <m/>
    <n v="-0.22501350621285793"/>
    <m/>
    <s v="Randy"/>
    <s v="GREAT"/>
  </r>
  <r>
    <d v="2017-10-23T00:00:00"/>
    <s v="October"/>
    <s v="Adam Hart"/>
    <x v="43"/>
    <x v="1"/>
    <s v="Tables"/>
    <s v="KI Adjustable-Height Table"/>
    <n v="240.74"/>
    <n v="4"/>
    <n v="-13.76"/>
    <m/>
    <n v="-5.7157098944919826E-2"/>
    <m/>
    <s v="Adam"/>
    <e v="#N/A"/>
  </r>
  <r>
    <d v="2017-10-23T00:00:00"/>
    <s v="October"/>
    <s v="Adam Hart"/>
    <x v="43"/>
    <x v="1"/>
    <s v="Furnishings"/>
    <s v="Eldon 400 Class Desk Accessories, Black Carbon"/>
    <n v="35"/>
    <n v="4"/>
    <n v="14.7"/>
    <m/>
    <n v="0.42"/>
    <m/>
    <s v="Adam"/>
    <s v="OKAY"/>
  </r>
  <r>
    <d v="2017-10-23T00:00:00"/>
    <s v="October"/>
    <s v="Adam Hart"/>
    <x v="43"/>
    <x v="1"/>
    <s v="Furnishings"/>
    <s v="Deflect-o DuraMat Antistatic Studded Beveled Mat for Medium Pile Carpeting"/>
    <n v="210.68"/>
    <n v="2"/>
    <n v="50.56"/>
    <m/>
    <n v="0.23998481108790584"/>
    <m/>
    <s v="Adam"/>
    <s v="GREAT"/>
  </r>
  <r>
    <d v="2017-10-23T00:00:00"/>
    <s v="October"/>
    <s v="Adam Hart"/>
    <x v="43"/>
    <x v="1"/>
    <s v="Tables"/>
    <s v="Office Impressions End Table, 20-1/2&quot;H x 24&quot;W x 20&quot;D"/>
    <n v="637.9"/>
    <n v="3"/>
    <n v="-127.58"/>
    <m/>
    <n v="-0.2"/>
    <m/>
    <s v="Adam"/>
    <s v="GOOD"/>
  </r>
  <r>
    <d v="2017-10-23T00:00:00"/>
    <s v="October"/>
    <s v="Adam Hart"/>
    <x v="43"/>
    <x v="0"/>
    <s v="Paper"/>
    <s v="Wirebound Message Book, 4 per Page"/>
    <n v="43.44"/>
    <n v="8"/>
    <n v="21.29"/>
    <m/>
    <n v="0.49010128913443829"/>
    <m/>
    <s v="Adam"/>
    <s v="OKAY"/>
  </r>
  <r>
    <d v="2017-10-23T00:00:00"/>
    <s v="October"/>
    <s v="Adam Hart"/>
    <x v="43"/>
    <x v="0"/>
    <s v="Appliances"/>
    <s v="Hoover Replacement Belt for Commercial Guardsman Heavy-Duty Upright Vacuum"/>
    <n v="2.2200000000000002"/>
    <n v="1"/>
    <n v="0.67"/>
    <m/>
    <n v="0.30180180180180177"/>
    <m/>
    <s v="Adam"/>
    <s v="OKAY"/>
  </r>
  <r>
    <d v="2017-10-24T00:00:00"/>
    <s v="October"/>
    <s v="Patrick O'Brill"/>
    <x v="0"/>
    <x v="1"/>
    <s v="Tables"/>
    <s v="Hon 2111 Invitation Series Straight Table"/>
    <n v="517.41"/>
    <n v="5"/>
    <n v="-81.31"/>
    <m/>
    <n v="-0.15714810305173849"/>
    <m/>
    <s v="Patrick"/>
    <s v="GOOD"/>
  </r>
  <r>
    <d v="2017-10-24T00:00:00"/>
    <s v="October"/>
    <s v="Carlos Soltero"/>
    <x v="29"/>
    <x v="0"/>
    <s v="Fasteners"/>
    <s v="Staples"/>
    <n v="11.68"/>
    <n v="4"/>
    <n v="5.26"/>
    <m/>
    <n v="0.45034246575342463"/>
    <m/>
    <s v="Carlos"/>
    <s v="OKAY"/>
  </r>
  <r>
    <d v="2017-10-26T00:00:00"/>
    <s v="October"/>
    <s v="Paul Gonzalez"/>
    <x v="28"/>
    <x v="2"/>
    <s v="Accessories"/>
    <s v="LogitechÂ LS21 Speaker System - PC Multimedia - 2.1-CH - Wired"/>
    <n v="19.989999999999998"/>
    <n v="1"/>
    <n v="6.8"/>
    <m/>
    <n v="0.34017008504252128"/>
    <m/>
    <s v="Paul"/>
    <s v="OKAY"/>
  </r>
  <r>
    <d v="2017-10-26T00:00:00"/>
    <s v="October"/>
    <s v="Paul Gonzalez"/>
    <x v="28"/>
    <x v="0"/>
    <s v="Labels"/>
    <s v="Avery 511"/>
    <n v="6.16"/>
    <n v="2"/>
    <n v="2.96"/>
    <m/>
    <n v="0.48051948051948051"/>
    <m/>
    <s v="Paul"/>
    <s v="OKAY"/>
  </r>
  <r>
    <d v="2017-10-26T00:00:00"/>
    <s v="October"/>
    <s v="Olvera Toch"/>
    <x v="6"/>
    <x v="1"/>
    <s v="Tables"/>
    <s v="Lesro Sheffield Collection Coffee Table, End Table, Center Table, Corner Table"/>
    <n v="356.85"/>
    <n v="5"/>
    <n v="60.66"/>
    <m/>
    <n v="0.16998738965952079"/>
    <m/>
    <s v="Olvera"/>
    <s v="GREAT"/>
  </r>
  <r>
    <d v="2017-10-26T00:00:00"/>
    <s v="October"/>
    <s v="Olvera Toch"/>
    <x v="6"/>
    <x v="0"/>
    <s v="Envelopes"/>
    <s v="Tyvek  Top-Opening Peel &amp; Seel  Envelopes, Gray"/>
    <n v="251.58"/>
    <n v="7"/>
    <n v="113.21"/>
    <m/>
    <n v="0.44999602512123377"/>
    <m/>
    <s v="Olvera"/>
    <e v="#N/A"/>
  </r>
  <r>
    <d v="2017-10-26T00:00:00"/>
    <s v="October"/>
    <s v="Shaun Chance"/>
    <x v="2"/>
    <x v="2"/>
    <s v="Phones"/>
    <s v="Cisco Small Business SPA 502G VoIP phone"/>
    <n v="61.54"/>
    <n v="1"/>
    <n v="-13.33"/>
    <m/>
    <n v="-0.21660708482287944"/>
    <m/>
    <s v="Shaun"/>
    <s v="OKAY"/>
  </r>
  <r>
    <d v="2017-10-26T00:00:00"/>
    <s v="October"/>
    <s v="Shaun Chance"/>
    <x v="2"/>
    <x v="0"/>
    <s v="Binders"/>
    <s v="Premium Transparent Presentation Covers, No Pattern/Clear, 8 1/2&quot; x 11&quot;"/>
    <n v="81.44"/>
    <n v="7"/>
    <n v="-65.150000000000006"/>
    <m/>
    <n v="-0.79997544204322213"/>
    <m/>
    <s v="Shaun"/>
    <s v="OKAY"/>
  </r>
  <r>
    <d v="2017-10-26T00:00:00"/>
    <s v="October"/>
    <s v="Jamie Frazer"/>
    <x v="2"/>
    <x v="0"/>
    <s v="Binders"/>
    <s v="GBC Velobind Prepunched Cover Sets, Regency Series"/>
    <n v="33.28"/>
    <n v="3"/>
    <n v="-27.74"/>
    <m/>
    <n v="-0.83353365384615374"/>
    <m/>
    <s v="Jamie"/>
    <s v="OKAY"/>
  </r>
  <r>
    <d v="2017-10-26T00:00:00"/>
    <s v="October"/>
    <s v="Jamie Frazer"/>
    <x v="2"/>
    <x v="2"/>
    <s v="Phones"/>
    <s v="Motorla HX550 Universal Bluetooth Headset"/>
    <n v="118.65"/>
    <n v="5"/>
    <n v="19.78"/>
    <m/>
    <n v="0.16670880741677202"/>
    <m/>
    <s v="Jamie"/>
    <e v="#N/A"/>
  </r>
  <r>
    <d v="2017-10-26T00:00:00"/>
    <s v="October"/>
    <s v="Jamie Frazer"/>
    <x v="2"/>
    <x v="0"/>
    <s v="Labels"/>
    <s v="Avery 517"/>
    <n v="14.76"/>
    <n v="5"/>
    <n v="4.9800000000000004"/>
    <m/>
    <n v="0.3373983739837399"/>
    <m/>
    <s v="Jamie"/>
    <s v="OKAY"/>
  </r>
  <r>
    <d v="2017-10-26T00:00:00"/>
    <s v="October"/>
    <s v="Benjamin Farhat"/>
    <x v="0"/>
    <x v="0"/>
    <s v="Storage"/>
    <s v="Multi-Use Personal File Cart and Caster Set, Three Stacking Bins"/>
    <n v="55.62"/>
    <n v="2"/>
    <n v="5.56"/>
    <m/>
    <n v="9.9964041711614521E-2"/>
    <m/>
    <s v="Benjamin"/>
    <s v="OKAY"/>
  </r>
  <r>
    <d v="2017-10-27T00:00:00"/>
    <s v="October"/>
    <s v="Matt Abelman"/>
    <x v="1"/>
    <x v="0"/>
    <s v="Art"/>
    <s v="Prang Colored Pencils"/>
    <n v="7.06"/>
    <n v="3"/>
    <n v="2.21"/>
    <m/>
    <n v="0.31303116147308785"/>
    <m/>
    <s v="Matt"/>
    <s v="OKAY"/>
  </r>
  <r>
    <d v="2017-10-27T00:00:00"/>
    <s v="October"/>
    <s v="Matt Abelman"/>
    <x v="1"/>
    <x v="2"/>
    <s v="Phones"/>
    <s v="Spigen Samsung Galaxy S5 Case Wallet"/>
    <n v="27.18"/>
    <n v="2"/>
    <n v="2.04"/>
    <m/>
    <n v="7.5055187637969104E-2"/>
    <m/>
    <s v="Matt"/>
    <s v="OKAY"/>
  </r>
  <r>
    <d v="2017-10-27T00:00:00"/>
    <s v="October"/>
    <s v="Jack O'Briant"/>
    <x v="3"/>
    <x v="1"/>
    <s v="Bookcases"/>
    <s v="O'Sullivan Elevations Bookcase, Cherry Finish"/>
    <n v="556.66999999999996"/>
    <n v="5"/>
    <n v="6.55"/>
    <m/>
    <n v="1.1766396608403543E-2"/>
    <m/>
    <s v="Jack"/>
    <s v="GOOD"/>
  </r>
  <r>
    <d v="2017-10-27T00:00:00"/>
    <s v="October"/>
    <s v="Jack O'Briant"/>
    <x v="3"/>
    <x v="2"/>
    <s v="Phones"/>
    <s v="Jackery Bar Premium Fast-charging Portable Charger"/>
    <n v="95.84"/>
    <n v="4"/>
    <n v="34.74"/>
    <m/>
    <n v="0.36247913188647746"/>
    <m/>
    <s v="Jack"/>
    <s v="OKAY"/>
  </r>
  <r>
    <d v="2017-10-27T00:00:00"/>
    <s v="October"/>
    <s v="Sally Hughsby"/>
    <x v="0"/>
    <x v="0"/>
    <s v="Envelopes"/>
    <s v="#6 3/4 Gummed Flap White Envelopes"/>
    <n v="15.84"/>
    <n v="2"/>
    <n v="5.54"/>
    <m/>
    <n v="0.34974747474747475"/>
    <m/>
    <s v="Sally"/>
    <s v="OKAY"/>
  </r>
  <r>
    <d v="2017-10-27T00:00:00"/>
    <s v="October"/>
    <s v="Sally Hughsby"/>
    <x v="0"/>
    <x v="0"/>
    <s v="Paper"/>
    <s v="Xerox 1972"/>
    <n v="8.4499999999999993"/>
    <n v="2"/>
    <n v="2.64"/>
    <m/>
    <n v="0.31242603550295861"/>
    <m/>
    <s v="Sally"/>
    <s v="OKAY"/>
  </r>
  <r>
    <d v="2017-10-27T00:00:00"/>
    <s v="October"/>
    <s v="Jim Mitchum"/>
    <x v="3"/>
    <x v="1"/>
    <s v="Tables"/>
    <s v="Chromcraft Rectangular Conference Tables"/>
    <n v="189.58"/>
    <n v="1"/>
    <n v="9.48"/>
    <m/>
    <n v="5.000527481801878E-2"/>
    <m/>
    <s v="Jim"/>
    <e v="#N/A"/>
  </r>
  <r>
    <d v="2017-10-27T00:00:00"/>
    <s v="October"/>
    <s v="Jim Mitchum"/>
    <x v="3"/>
    <x v="2"/>
    <s v="Phones"/>
    <s v="Griffin GC17055 Auxiliary Audio Cable"/>
    <n v="71.959999999999994"/>
    <n v="5"/>
    <n v="7.2"/>
    <m/>
    <n v="0.1000555864369094"/>
    <m/>
    <s v="Jim"/>
    <s v="OKAY"/>
  </r>
  <r>
    <d v="2017-10-27T00:00:00"/>
    <s v="October"/>
    <s v="Tamara Willingham"/>
    <x v="12"/>
    <x v="0"/>
    <s v="Paper"/>
    <s v="Xerox 1882"/>
    <n v="44.78"/>
    <n v="1"/>
    <n v="16.23"/>
    <m/>
    <n v="0.36243858865564982"/>
    <m/>
    <s v="Tamara"/>
    <s v="OKAY"/>
  </r>
  <r>
    <d v="2017-10-27T00:00:00"/>
    <s v="October"/>
    <s v="Nona Balk"/>
    <x v="16"/>
    <x v="0"/>
    <s v="Paper"/>
    <s v="Easy-staple paper"/>
    <n v="56.78"/>
    <n v="7"/>
    <n v="20.58"/>
    <m/>
    <n v="0.36245156745332863"/>
    <m/>
    <s v="Nona"/>
    <s v="OKAY"/>
  </r>
  <r>
    <d v="2017-10-27T00:00:00"/>
    <s v="October"/>
    <s v="Nona Balk"/>
    <x v="16"/>
    <x v="0"/>
    <s v="Binders"/>
    <s v="Avery Hole Reinforcements"/>
    <n v="5.61"/>
    <n v="3"/>
    <n v="-3.92"/>
    <m/>
    <n v="-0.69875222816399285"/>
    <m/>
    <s v="Nona"/>
    <s v="OKAY"/>
  </r>
  <r>
    <d v="2017-10-27T00:00:00"/>
    <s v="October"/>
    <s v="Nona Balk"/>
    <x v="16"/>
    <x v="0"/>
    <s v="Art"/>
    <s v="Rogers Handheld Barrel Pencil Sharpener"/>
    <n v="6.58"/>
    <n v="3"/>
    <n v="0.57999999999999996"/>
    <m/>
    <n v="8.8145896656534953E-2"/>
    <m/>
    <s v="Nona"/>
    <s v="OKAY"/>
  </r>
  <r>
    <d v="2017-10-28T00:00:00"/>
    <s v="October"/>
    <s v="Lori Olson"/>
    <x v="20"/>
    <x v="0"/>
    <s v="Envelopes"/>
    <s v="Recycled Interoffice Envelopes with String and Button Closure, 10 x 13"/>
    <n v="47.98"/>
    <n v="2"/>
    <n v="23.99"/>
    <m/>
    <n v="0.5"/>
    <m/>
    <s v="Lori"/>
    <s v="OKAY"/>
  </r>
  <r>
    <d v="2017-10-28T00:00:00"/>
    <s v="October"/>
    <s v="Keith Herrera"/>
    <x v="0"/>
    <x v="2"/>
    <s v="Accessories"/>
    <s v="ImationÂ 8gb Micro Traveldrive Usb 2.0Â Flash Drive"/>
    <n v="24"/>
    <n v="2"/>
    <n v="-2.7"/>
    <m/>
    <n v="-0.1125"/>
    <m/>
    <s v="Keith"/>
    <s v="OKAY"/>
  </r>
  <r>
    <d v="2017-10-28T00:00:00"/>
    <s v="October"/>
    <s v="Keith Herrera"/>
    <x v="0"/>
    <x v="0"/>
    <s v="Paper"/>
    <s v="Xerox 21"/>
    <n v="15.55"/>
    <n v="3"/>
    <n v="5.44"/>
    <m/>
    <n v="0.34983922829581993"/>
    <m/>
    <s v="Keith"/>
    <s v="OKAY"/>
  </r>
  <r>
    <d v="2017-10-28T00:00:00"/>
    <s v="October"/>
    <s v="Keith Herrera"/>
    <x v="0"/>
    <x v="2"/>
    <s v="Accessories"/>
    <s v="Logitech Desktop MK120 Mouse and keyboard Combo"/>
    <n v="26.18"/>
    <n v="2"/>
    <n v="-3.27"/>
    <m/>
    <n v="-0.12490450725744844"/>
    <m/>
    <s v="Keith"/>
    <s v="OKAY"/>
  </r>
  <r>
    <d v="2017-10-28T00:00:00"/>
    <s v="October"/>
    <s v="Janet Martin"/>
    <x v="25"/>
    <x v="1"/>
    <s v="Furnishings"/>
    <s v="Computer Room Manger, 14&quot;"/>
    <n v="77.95"/>
    <n v="3"/>
    <n v="15.59"/>
    <m/>
    <n v="0.19999999999999998"/>
    <m/>
    <s v="Janet"/>
    <s v="OKAY"/>
  </r>
  <r>
    <d v="2017-10-28T00:00:00"/>
    <s v="October"/>
    <s v="Janet Martin"/>
    <x v="25"/>
    <x v="0"/>
    <s v="Storage"/>
    <s v="Gould Plastics 18-Pocket Panel Bin, 34w x 5-1/4d x 20-1/2h"/>
    <n v="147.18"/>
    <n v="2"/>
    <n v="-29.44"/>
    <m/>
    <n v="-0.20002717760565294"/>
    <m/>
    <s v="Janet"/>
    <e v="#N/A"/>
  </r>
  <r>
    <d v="2017-10-28T00:00:00"/>
    <s v="October"/>
    <s v="Janet Martin"/>
    <x v="25"/>
    <x v="0"/>
    <s v="Paper"/>
    <s v="Xerox 1936"/>
    <n v="47.95"/>
    <n v="3"/>
    <n v="16.18"/>
    <m/>
    <n v="0.33743482794577684"/>
    <m/>
    <s v="Janet"/>
    <s v="OKAY"/>
  </r>
  <r>
    <d v="2017-10-28T00:00:00"/>
    <s v="October"/>
    <s v="Sue Ann Reed"/>
    <x v="32"/>
    <x v="0"/>
    <s v="Labels"/>
    <s v="Avery 519"/>
    <n v="21.93"/>
    <n v="3"/>
    <n v="10.31"/>
    <m/>
    <n v="0.4701322389420885"/>
    <m/>
    <s v="Sue"/>
    <s v="OKAY"/>
  </r>
  <r>
    <d v="2017-10-29T00:00:00"/>
    <s v="October"/>
    <s v="George Bell"/>
    <x v="20"/>
    <x v="0"/>
    <s v="Paper"/>
    <s v="Things To Do Today Pad"/>
    <n v="46.96"/>
    <n v="8"/>
    <n v="22.54"/>
    <m/>
    <n v="0.47998296422487219"/>
    <m/>
    <s v="George"/>
    <s v="OKAY"/>
  </r>
  <r>
    <d v="2017-10-30T00:00:00"/>
    <s v="October"/>
    <s v="Jane Waco"/>
    <x v="22"/>
    <x v="1"/>
    <s v="Furnishings"/>
    <s v="Magna Visual Magnetic Picture Hangers"/>
    <n v="9.64"/>
    <n v="2"/>
    <n v="3.66"/>
    <m/>
    <n v="0.3796680497925311"/>
    <m/>
    <s v="Jane"/>
    <s v="OKAY"/>
  </r>
  <r>
    <d v="2017-10-30T00:00:00"/>
    <s v="October"/>
    <s v="Michelle Moray"/>
    <x v="22"/>
    <x v="0"/>
    <s v="Binders"/>
    <s v="GBC Velobind Prepunched Cover Sets, Regency Series"/>
    <n v="88.75"/>
    <n v="3"/>
    <n v="27.74"/>
    <m/>
    <n v="0.31256338028169012"/>
    <m/>
    <s v="Michelle"/>
    <s v="OKAY"/>
  </r>
  <r>
    <d v="2017-10-30T00:00:00"/>
    <s v="October"/>
    <s v="Michelle Moray"/>
    <x v="22"/>
    <x v="0"/>
    <s v="Binders"/>
    <s v="Cardinal Slant-D Ring Binders"/>
    <n v="13.9"/>
    <n v="2"/>
    <n v="5.21"/>
    <m/>
    <n v="0.3748201438848921"/>
    <m/>
    <s v="Michelle"/>
    <s v="OKAY"/>
  </r>
  <r>
    <d v="2017-10-30T00:00:00"/>
    <s v="October"/>
    <s v="Jamie Kunitz"/>
    <x v="3"/>
    <x v="0"/>
    <s v="Labels"/>
    <s v="Avery 500"/>
    <n v="43.86"/>
    <n v="6"/>
    <n v="20.61"/>
    <m/>
    <n v="0.46990424076607384"/>
    <m/>
    <s v="Jamie"/>
    <s v="OKAY"/>
  </r>
  <r>
    <d v="2017-10-30T00:00:00"/>
    <s v="October"/>
    <s v="Jamie Kunitz"/>
    <x v="3"/>
    <x v="2"/>
    <s v="Phones"/>
    <s v="Geemarc AmpliPOWER60"/>
    <n v="148.47999999999999"/>
    <n v="2"/>
    <n v="16.7"/>
    <m/>
    <n v="0.11247306034482758"/>
    <m/>
    <s v="Jamie"/>
    <e v="#N/A"/>
  </r>
  <r>
    <d v="2017-10-30T00:00:00"/>
    <s v="October"/>
    <s v="Jamie Kunitz"/>
    <x v="3"/>
    <x v="0"/>
    <s v="Paper"/>
    <s v="&quot;While you Were Out&quot; Message Book, One Form per Page"/>
    <n v="7.42"/>
    <n v="2"/>
    <n v="3.71"/>
    <m/>
    <n v="0.5"/>
    <m/>
    <s v="Jamie"/>
    <s v="OKAY"/>
  </r>
  <r>
    <d v="2017-10-30T00:00:00"/>
    <s v="October"/>
    <s v="Jamie Kunitz"/>
    <x v="3"/>
    <x v="1"/>
    <s v="Chairs"/>
    <s v="Global Leather Task Chair, Black"/>
    <n v="71.989999999999995"/>
    <n v="1"/>
    <n v="-0.9"/>
    <m/>
    <n v="-1.2501736352271149E-2"/>
    <m/>
    <s v="Jamie"/>
    <s v="OKAY"/>
  </r>
  <r>
    <d v="2017-10-30T00:00:00"/>
    <s v="October"/>
    <s v="Jamie Kunitz"/>
    <x v="3"/>
    <x v="0"/>
    <s v="Art"/>
    <s v="4009 Highlighters by Sanford"/>
    <n v="19.899999999999999"/>
    <n v="5"/>
    <n v="6.57"/>
    <m/>
    <n v="0.33015075376884429"/>
    <m/>
    <s v="Jamie"/>
    <s v="OKAY"/>
  </r>
  <r>
    <d v="2017-10-30T00:00:00"/>
    <s v="October"/>
    <s v="Jamie Kunitz"/>
    <x v="3"/>
    <x v="0"/>
    <s v="Appliances"/>
    <s v="Acco 7-Outlet Masterpiece Power Center, Wihtout Fax/Phone Line Protection"/>
    <n v="1702.12"/>
    <n v="14"/>
    <n v="510.64"/>
    <m/>
    <n v="0.30000235001057507"/>
    <m/>
    <s v="Jamie"/>
    <s v="GOOD"/>
  </r>
  <r>
    <d v="2017-10-30T00:00:00"/>
    <s v="October"/>
    <s v="Mick Crebagga"/>
    <x v="2"/>
    <x v="0"/>
    <s v="Paper"/>
    <s v="Xerox 231"/>
    <n v="20.74"/>
    <n v="4"/>
    <n v="7.26"/>
    <m/>
    <n v="0.35004821600771457"/>
    <m/>
    <s v="Mick"/>
    <s v="OKAY"/>
  </r>
  <r>
    <d v="2017-10-30T00:00:00"/>
    <s v="October"/>
    <s v="Mick Crebagga"/>
    <x v="2"/>
    <x v="1"/>
    <s v="Furnishings"/>
    <s v="Stacking Tray, Side-Loading, Legal, Smoke"/>
    <n v="7.17"/>
    <n v="2"/>
    <n v="0.99"/>
    <m/>
    <n v="0.13807531380753138"/>
    <m/>
    <s v="Mick"/>
    <s v="OKAY"/>
  </r>
  <r>
    <d v="2017-10-30T00:00:00"/>
    <s v="October"/>
    <s v="Mick Crebagga"/>
    <x v="2"/>
    <x v="0"/>
    <s v="Storage"/>
    <s v="Eldon Shelf Savers Cubes and Bins"/>
    <n v="11.17"/>
    <n v="2"/>
    <n v="-2.5099999999999998"/>
    <m/>
    <n v="-0.22470904207699194"/>
    <m/>
    <s v="Mick"/>
    <s v="OKAY"/>
  </r>
  <r>
    <d v="2017-10-30T00:00:00"/>
    <s v="October"/>
    <s v="Mick Crebagga"/>
    <x v="2"/>
    <x v="2"/>
    <s v="Accessories"/>
    <s v="First Data FD10 PIN Pad"/>
    <n v="442.4"/>
    <n v="7"/>
    <n v="-55.3"/>
    <m/>
    <n v="-0.125"/>
    <m/>
    <s v="Mick"/>
    <e v="#N/A"/>
  </r>
  <r>
    <d v="2017-10-30T00:00:00"/>
    <s v="October"/>
    <s v="Jim Karlsson"/>
    <x v="22"/>
    <x v="1"/>
    <s v="Chairs"/>
    <s v="Novimex Fabric Task Chair"/>
    <n v="97.57"/>
    <n v="2"/>
    <n v="-6.1"/>
    <m/>
    <n v="-6.2519216972430056E-2"/>
    <m/>
    <s v="Jim"/>
    <s v="OKAY"/>
  </r>
  <r>
    <d v="2017-10-30T00:00:00"/>
    <s v="October"/>
    <s v="Jim Karlsson"/>
    <x v="22"/>
    <x v="1"/>
    <s v="Chairs"/>
    <s v="Global Super Steno Chair"/>
    <n v="614.27"/>
    <n v="8"/>
    <n v="-23.04"/>
    <m/>
    <n v="-3.7507936249531963E-2"/>
    <m/>
    <s v="Jim"/>
    <s v="GOOD"/>
  </r>
  <r>
    <d v="2017-10-30T00:00:00"/>
    <s v="October"/>
    <s v="Jim Karlsson"/>
    <x v="22"/>
    <x v="1"/>
    <s v="Bookcases"/>
    <s v="Bestar Classic Bookcase"/>
    <n v="199.98"/>
    <n v="2"/>
    <n v="38"/>
    <m/>
    <n v="0.19001900190019003"/>
    <m/>
    <s v="Jim"/>
    <e v="#N/A"/>
  </r>
  <r>
    <d v="2017-10-30T00:00:00"/>
    <s v="October"/>
    <s v="Ryan Akin"/>
    <x v="0"/>
    <x v="1"/>
    <s v="Furnishings"/>
    <s v="DAX Metal Frame, Desktop, Stepped-Edge"/>
    <n v="16.190000000000001"/>
    <n v="2"/>
    <n v="-8.5"/>
    <m/>
    <n v="-0.52501544163063618"/>
    <m/>
    <s v="Ryan"/>
    <s v="OKAY"/>
  </r>
  <r>
    <d v="2017-10-30T00:00:00"/>
    <s v="October"/>
    <s v="Ryan Akin"/>
    <x v="0"/>
    <x v="1"/>
    <s v="Tables"/>
    <s v="Bevis Round Conference Table Top, X-Base"/>
    <n v="251.01"/>
    <n v="2"/>
    <n v="-68.13"/>
    <m/>
    <n v="-0.27142344926496953"/>
    <m/>
    <s v="Ryan"/>
    <e v="#N/A"/>
  </r>
  <r>
    <d v="2017-10-30T00:00:00"/>
    <s v="October"/>
    <s v="Ryan Akin"/>
    <x v="0"/>
    <x v="0"/>
    <s v="Storage"/>
    <s v="X-Rack File for Hanging Folders"/>
    <n v="54.19"/>
    <n v="6"/>
    <n v="4.0599999999999996"/>
    <m/>
    <n v="7.4921572245801801E-2"/>
    <m/>
    <s v="Ryan"/>
    <s v="OKAY"/>
  </r>
  <r>
    <d v="2017-10-30T00:00:00"/>
    <s v="October"/>
    <s v="Ross DeVincentis"/>
    <x v="5"/>
    <x v="0"/>
    <s v="Storage"/>
    <s v="Eldon Gobal File Keepers"/>
    <n v="105.98"/>
    <n v="7"/>
    <n v="4.24"/>
    <m/>
    <n v="4.0007548594074356E-2"/>
    <m/>
    <s v="Ross"/>
    <e v="#N/A"/>
  </r>
  <r>
    <d v="2017-10-30T00:00:00"/>
    <s v="October"/>
    <s v="Ross DeVincentis"/>
    <x v="5"/>
    <x v="0"/>
    <s v="Supplies"/>
    <s v="Acme 10&quot; Easy Grip Assistive Scissors"/>
    <n v="35.06"/>
    <n v="2"/>
    <n v="10.52"/>
    <m/>
    <n v="0.30005704506560177"/>
    <m/>
    <s v="Ross"/>
    <s v="OKAY"/>
  </r>
  <r>
    <d v="2017-10-30T00:00:00"/>
    <s v="October"/>
    <s v="Ross DeVincentis"/>
    <x v="5"/>
    <x v="1"/>
    <s v="Chairs"/>
    <s v="Metal Folding Chairs, Beige, 4/Carton"/>
    <n v="33.94"/>
    <n v="1"/>
    <n v="9.16"/>
    <m/>
    <n v="0.26988803771361231"/>
    <m/>
    <s v="Ross"/>
    <s v="OKAY"/>
  </r>
  <r>
    <d v="2017-10-30T00:00:00"/>
    <s v="October"/>
    <s v="Ross DeVincentis"/>
    <x v="5"/>
    <x v="0"/>
    <s v="Labels"/>
    <s v="Smead Alpha-Z Color-Coded Name Labels First Letter Starter Set"/>
    <n v="30"/>
    <n v="8"/>
    <n v="14.4"/>
    <m/>
    <n v="0.48000000000000004"/>
    <m/>
    <s v="Ross"/>
    <s v="OKAY"/>
  </r>
  <r>
    <d v="2017-10-31T00:00:00"/>
    <s v="October"/>
    <s v="Adrian Hane"/>
    <x v="0"/>
    <x v="0"/>
    <s v="Art"/>
    <s v="Newell 350"/>
    <n v="5.25"/>
    <n v="2"/>
    <n v="0.59"/>
    <m/>
    <n v="0.11238095238095237"/>
    <m/>
    <s v="Adrian"/>
    <s v="OKAY"/>
  </r>
  <r>
    <d v="2017-10-31T00:00:00"/>
    <s v="October"/>
    <s v="Craig Yedwab"/>
    <x v="1"/>
    <x v="2"/>
    <s v="Phones"/>
    <s v="ClearOne Communications CHAT 70 OCÂ Speaker Phone"/>
    <n v="508.77"/>
    <n v="4"/>
    <n v="38.159999999999997"/>
    <m/>
    <n v="7.5004422430567833E-2"/>
    <m/>
    <s v="Craig"/>
    <s v="GOOD"/>
  </r>
  <r>
    <d v="2017-10-31T00:00:00"/>
    <s v="October"/>
    <s v="Craig Yedwab"/>
    <x v="1"/>
    <x v="0"/>
    <s v="Envelopes"/>
    <s v="#10 Gummed Flap White Envelopes, 100/Box"/>
    <n v="9.91"/>
    <n v="3"/>
    <n v="3.22"/>
    <m/>
    <n v="0.32492431886982848"/>
    <m/>
    <s v="Craig"/>
    <s v="OKAY"/>
  </r>
  <r>
    <d v="2017-11-01T00:00:00"/>
    <s v="November"/>
    <s v="Sarah Foster"/>
    <x v="22"/>
    <x v="0"/>
    <s v="Binders"/>
    <s v="GBC Standard Plastic Binding Systems' Combs"/>
    <n v="25.12"/>
    <n v="5"/>
    <n v="7.85"/>
    <m/>
    <n v="0.3125"/>
    <m/>
    <s v="Sarah"/>
    <s v="OKAY"/>
  </r>
  <r>
    <d v="2017-11-01T00:00:00"/>
    <s v="November"/>
    <s v="Sarah Foster"/>
    <x v="22"/>
    <x v="1"/>
    <s v="Tables"/>
    <s v="Hon 94000 Series Round Tables"/>
    <n v="2665.62"/>
    <n v="9"/>
    <n v="239.91"/>
    <m/>
    <n v="9.0001575618430238E-2"/>
    <m/>
    <s v="Sarah"/>
    <s v="GOOD"/>
  </r>
  <r>
    <d v="2017-11-01T00:00:00"/>
    <s v="November"/>
    <s v="Sandra Flanagan"/>
    <x v="32"/>
    <x v="0"/>
    <s v="Paper"/>
    <s v="Xerox 1939"/>
    <n v="189.7"/>
    <n v="10"/>
    <n v="91.06"/>
    <m/>
    <n v="0.48002108592514503"/>
    <m/>
    <s v="Sandra"/>
    <e v="#N/A"/>
  </r>
  <r>
    <d v="2017-11-01T00:00:00"/>
    <s v="November"/>
    <s v="Sandra Flanagan"/>
    <x v="32"/>
    <x v="0"/>
    <s v="Paper"/>
    <s v="Xerox 1893"/>
    <n v="40.99"/>
    <n v="1"/>
    <n v="20.09"/>
    <m/>
    <n v="0.49011954135154912"/>
    <m/>
    <s v="Sandra"/>
    <s v="OKAY"/>
  </r>
  <r>
    <d v="2017-11-02T00:00:00"/>
    <s v="November"/>
    <s v="Ken Heidel"/>
    <x v="22"/>
    <x v="0"/>
    <s v="Paper"/>
    <s v="Wirebound Message Books, Four 2 3/4 x 5 Forms per Page, 200 Sets per Book"/>
    <n v="23.85"/>
    <n v="5"/>
    <n v="10.73"/>
    <m/>
    <n v="0.44989517819706498"/>
    <m/>
    <s v="Ken"/>
    <s v="OKAY"/>
  </r>
  <r>
    <d v="2017-11-02T00:00:00"/>
    <s v="November"/>
    <s v="Kalyca Meade"/>
    <x v="42"/>
    <x v="0"/>
    <s v="Fasteners"/>
    <s v="Staples"/>
    <n v="18.239999999999998"/>
    <n v="3"/>
    <n v="9.1199999999999992"/>
    <m/>
    <n v="0.5"/>
    <m/>
    <s v="Kalyca"/>
    <s v="OKAY"/>
  </r>
  <r>
    <d v="2017-11-02T00:00:00"/>
    <s v="November"/>
    <s v="Kalyca Meade"/>
    <x v="42"/>
    <x v="0"/>
    <s v="Art"/>
    <s v="Binney &amp; Smith Crayola Metallic Colored Pencils, 8-Color Set"/>
    <n v="27.78"/>
    <n v="6"/>
    <n v="9.17"/>
    <m/>
    <n v="0.33009359251259895"/>
    <m/>
    <s v="Kalyca"/>
    <s v="OKAY"/>
  </r>
  <r>
    <d v="2017-11-02T00:00:00"/>
    <s v="November"/>
    <s v="Nancy Lomonaco"/>
    <x v="3"/>
    <x v="0"/>
    <s v="Envelopes"/>
    <s v="White Business Envelopes with Contemporary Seam, Recycled White Business Envelopes"/>
    <n v="76.58"/>
    <n v="7"/>
    <n v="38.29"/>
    <m/>
    <n v="0.5"/>
    <m/>
    <s v="Nancy"/>
    <s v="OKAY"/>
  </r>
  <r>
    <d v="2017-11-02T00:00:00"/>
    <s v="November"/>
    <s v="Nancy Lomonaco"/>
    <x v="3"/>
    <x v="0"/>
    <s v="Art"/>
    <s v="Nontoxic Chalk"/>
    <n v="8.8000000000000007"/>
    <n v="5"/>
    <n v="4.22"/>
    <m/>
    <n v="0.4795454545454545"/>
    <m/>
    <s v="Nancy"/>
    <s v="OKAY"/>
  </r>
  <r>
    <d v="2017-11-02T00:00:00"/>
    <s v="November"/>
    <s v="Nancy Lomonaco"/>
    <x v="3"/>
    <x v="0"/>
    <s v="Binders"/>
    <s v="GBC Therma-A-Bind 250T Electric Binding System"/>
    <n v="590.35"/>
    <n v="6"/>
    <n v="206.62"/>
    <m/>
    <n v="0.34999576522401965"/>
    <m/>
    <s v="Nancy"/>
    <s v="GOOD"/>
  </r>
  <r>
    <d v="2017-11-02T00:00:00"/>
    <s v="November"/>
    <s v="Nancy Lomonaco"/>
    <x v="3"/>
    <x v="0"/>
    <s v="Fasteners"/>
    <s v="Super Bands, 12/Pack"/>
    <n v="5.58"/>
    <n v="3"/>
    <n v="0.17"/>
    <m/>
    <n v="3.0465949820788533E-2"/>
    <m/>
    <s v="Nancy"/>
    <s v="OKAY"/>
  </r>
  <r>
    <d v="2017-11-02T00:00:00"/>
    <s v="November"/>
    <s v="Nancy Lomonaco"/>
    <x v="3"/>
    <x v="1"/>
    <s v="Furnishings"/>
    <s v="Document Clip Frames"/>
    <n v="25.02"/>
    <n v="3"/>
    <n v="10.51"/>
    <m/>
    <n v="0.42006394884092724"/>
    <m/>
    <s v="Nancy"/>
    <s v="OKAY"/>
  </r>
  <r>
    <d v="2017-11-02T00:00:00"/>
    <s v="November"/>
    <s v="Nancy Lomonaco"/>
    <x v="3"/>
    <x v="0"/>
    <s v="Storage"/>
    <s v="Space Solutions Commercial Steel Shelving"/>
    <n v="452.55"/>
    <n v="7"/>
    <n v="22.63"/>
    <m/>
    <n v="5.0005524251463922E-2"/>
    <m/>
    <s v="Nancy"/>
    <e v="#N/A"/>
  </r>
  <r>
    <d v="2017-11-02T00:00:00"/>
    <s v="November"/>
    <s v="Thomas Boland"/>
    <x v="5"/>
    <x v="0"/>
    <s v="Envelopes"/>
    <s v="Letter or Legal Size Expandable Poly String Tie Envelopes"/>
    <n v="5.32"/>
    <n v="2"/>
    <n v="2.61"/>
    <m/>
    <n v="0.49060150375939843"/>
    <m/>
    <s v="Thomas"/>
    <s v="OKAY"/>
  </r>
  <r>
    <d v="2017-11-02T00:00:00"/>
    <s v="November"/>
    <s v="Thomas Boland"/>
    <x v="5"/>
    <x v="1"/>
    <s v="Chairs"/>
    <s v="Hon Deluxe Fabric Upholstered Stacking Chairs, Rounded Back"/>
    <n v="975.92"/>
    <n v="4"/>
    <n v="292.77999999999997"/>
    <m/>
    <n v="0.30000409869661449"/>
    <m/>
    <s v="Thomas"/>
    <s v="GOOD"/>
  </r>
  <r>
    <d v="2017-11-02T00:00:00"/>
    <s v="November"/>
    <s v="Thomas Boland"/>
    <x v="5"/>
    <x v="2"/>
    <s v="Accessories"/>
    <s v="Logitech diNovo Edge Keyboard"/>
    <n v="2249.91"/>
    <n v="9"/>
    <n v="517.48"/>
    <m/>
    <n v="0.23000031112355607"/>
    <m/>
    <s v="Thomas"/>
    <s v="GOOD"/>
  </r>
  <r>
    <d v="2017-11-02T00:00:00"/>
    <s v="November"/>
    <s v="Thomas Boland"/>
    <x v="5"/>
    <x v="0"/>
    <s v="Storage"/>
    <s v="Super Decoflex Portable Personal File"/>
    <n v="59.92"/>
    <n v="4"/>
    <n v="16.78"/>
    <m/>
    <n v="0.28004005340453941"/>
    <m/>
    <s v="Thomas"/>
    <s v="OKAY"/>
  </r>
  <r>
    <d v="2017-11-02T00:00:00"/>
    <s v="November"/>
    <s v="Thea Hudgings"/>
    <x v="2"/>
    <x v="1"/>
    <s v="Furnishings"/>
    <s v="Eldon Image Series Black Desk Accessories"/>
    <n v="3.31"/>
    <n v="1"/>
    <n v="0.66"/>
    <m/>
    <n v="0.19939577039274925"/>
    <m/>
    <s v="Thea"/>
    <s v="OKAY"/>
  </r>
  <r>
    <d v="2017-11-02T00:00:00"/>
    <s v="November"/>
    <s v="Thea Hudgings"/>
    <x v="2"/>
    <x v="0"/>
    <s v="Appliances"/>
    <s v="Black &amp; Decker Filter for Double Action Dustbuster Cordless Vac BLDV7210"/>
    <n v="20.14"/>
    <n v="3"/>
    <n v="1.26"/>
    <m/>
    <n v="6.256206554121152E-2"/>
    <m/>
    <s v="Thea"/>
    <s v="OKAY"/>
  </r>
  <r>
    <d v="2017-11-02T00:00:00"/>
    <s v="November"/>
    <s v="Thea Hudgings"/>
    <x v="2"/>
    <x v="0"/>
    <s v="Envelopes"/>
    <s v="Colored Envelopes"/>
    <n v="8.86"/>
    <n v="3"/>
    <n v="2.88"/>
    <m/>
    <n v="0.32505643340857787"/>
    <m/>
    <s v="Thea"/>
    <s v="OKAY"/>
  </r>
  <r>
    <d v="2017-11-02T00:00:00"/>
    <s v="November"/>
    <s v="Thea Hudgings"/>
    <x v="2"/>
    <x v="2"/>
    <s v="Phones"/>
    <s v="Wilson Electronics DB Pro Signal Booster"/>
    <n v="859.2"/>
    <n v="4"/>
    <n v="-186.16"/>
    <m/>
    <n v="-0.21666666666666665"/>
    <m/>
    <s v="Thea"/>
    <s v="GOOD"/>
  </r>
  <r>
    <d v="2017-11-02T00:00:00"/>
    <s v="November"/>
    <s v="Joy Bell-"/>
    <x v="27"/>
    <x v="0"/>
    <s v="Paper"/>
    <s v="Xerox 220"/>
    <n v="19.440000000000001"/>
    <n v="3"/>
    <n v="9.33"/>
    <m/>
    <n v="0.47993827160493824"/>
    <m/>
    <s v="Joy"/>
    <s v="OKAY"/>
  </r>
  <r>
    <d v="2017-11-02T00:00:00"/>
    <s v="November"/>
    <s v="Anthony Rawles"/>
    <x v="10"/>
    <x v="0"/>
    <s v="Supplies"/>
    <s v="Premier Automatic Letter Opener"/>
    <n v="384.59"/>
    <n v="2"/>
    <n v="-81.73"/>
    <m/>
    <n v="-0.2125120257937024"/>
    <m/>
    <s v="Anthony"/>
    <s v="GREAT"/>
  </r>
  <r>
    <d v="2017-11-02T00:00:00"/>
    <s v="November"/>
    <s v="Cindy Stewart"/>
    <x v="3"/>
    <x v="0"/>
    <s v="Appliances"/>
    <s v="Fellowes 8 Outlet Superior Workstation Surge Protector w/o Phone/Fax/Modem Protection"/>
    <n v="168.1"/>
    <n v="5"/>
    <n v="43.71"/>
    <m/>
    <n v="0.26002379535990483"/>
    <m/>
    <s v="Cindy"/>
    <e v="#N/A"/>
  </r>
  <r>
    <d v="2017-11-02T00:00:00"/>
    <s v="November"/>
    <s v="Greg Guthrie"/>
    <x v="1"/>
    <x v="0"/>
    <s v="Art"/>
    <s v="Stanley Bostitch Contemporary Electric Pencil Sharpeners"/>
    <n v="54.34"/>
    <n v="4"/>
    <n v="5.43"/>
    <m/>
    <n v="9.9926389400073604E-2"/>
    <m/>
    <s v="Greg"/>
    <s v="OKAY"/>
  </r>
  <r>
    <d v="2017-11-02T00:00:00"/>
    <s v="November"/>
    <s v="Nora Paige"/>
    <x v="24"/>
    <x v="0"/>
    <s v="Appliances"/>
    <s v="Black &amp; Decker Filter for Double Action Dustbuster Cordless Vac BLDV7210"/>
    <n v="83.9"/>
    <n v="10"/>
    <n v="20.98"/>
    <m/>
    <n v="0.25005959475566147"/>
    <m/>
    <s v="Nora"/>
    <s v="OKAY"/>
  </r>
  <r>
    <d v="2017-11-02T00:00:00"/>
    <s v="November"/>
    <s v="Nora Paige"/>
    <x v="24"/>
    <x v="0"/>
    <s v="Paper"/>
    <s v="Adams Telephone Message Book W/Dividers/Space For Phone Numbers, 5 1/4&quot;X8 1/2&quot;, 300/Messages"/>
    <n v="11.76"/>
    <n v="2"/>
    <n v="5.76"/>
    <m/>
    <n v="0.48979591836734693"/>
    <m/>
    <s v="Nora"/>
    <s v="OKAY"/>
  </r>
  <r>
    <d v="2017-11-02T00:00:00"/>
    <s v="November"/>
    <s v="Sharelle Roach"/>
    <x v="10"/>
    <x v="1"/>
    <s v="Chairs"/>
    <s v="Office Star Flex Back Scooter Chair with White Frame"/>
    <n v="155.37"/>
    <n v="2"/>
    <n v="-35.51"/>
    <m/>
    <n v="-0.22855120036042992"/>
    <m/>
    <s v="Sharelle"/>
    <e v="#N/A"/>
  </r>
  <r>
    <d v="2017-11-02T00:00:00"/>
    <s v="November"/>
    <s v="Barry Gonzalez"/>
    <x v="6"/>
    <x v="0"/>
    <s v="Art"/>
    <s v="Newell 318"/>
    <n v="5.56"/>
    <n v="2"/>
    <n v="1.45"/>
    <m/>
    <n v="0.26079136690647481"/>
    <m/>
    <s v="Barry"/>
    <s v="OKAY"/>
  </r>
  <r>
    <d v="2017-11-03T00:00:00"/>
    <s v="November"/>
    <s v="Don Jones"/>
    <x v="15"/>
    <x v="1"/>
    <s v="Furnishings"/>
    <s v="Telescoping Adjustable Floor Lamp"/>
    <n v="15.99"/>
    <n v="1"/>
    <n v="1"/>
    <m/>
    <n v="6.2539086929330828E-2"/>
    <m/>
    <s v="Don"/>
    <s v="OKAY"/>
  </r>
  <r>
    <d v="2017-11-03T00:00:00"/>
    <s v="November"/>
    <s v="Kimberly Carter"/>
    <x v="22"/>
    <x v="0"/>
    <s v="Paper"/>
    <s v="Xerox 191"/>
    <n v="139.86000000000001"/>
    <n v="7"/>
    <n v="65.73"/>
    <m/>
    <n v="0.46996996996996993"/>
    <m/>
    <s v="Kimberly"/>
    <s v="GREAT"/>
  </r>
  <r>
    <d v="2017-11-03T00:00:00"/>
    <s v="November"/>
    <s v="Kimberly Carter"/>
    <x v="22"/>
    <x v="1"/>
    <s v="Chairs"/>
    <s v="Global Deluxe Office Fabric Chairs"/>
    <n v="307.14"/>
    <n v="4"/>
    <n v="26.87"/>
    <m/>
    <n v="8.7484534739858053E-2"/>
    <m/>
    <s v="Kimberly"/>
    <e v="#N/A"/>
  </r>
  <r>
    <d v="2017-11-03T00:00:00"/>
    <s v="November"/>
    <s v="Julie Creighton"/>
    <x v="4"/>
    <x v="0"/>
    <s v="Labels"/>
    <s v="Avery 476"/>
    <n v="12.39"/>
    <n v="3"/>
    <n v="5.7"/>
    <m/>
    <n v="0.46004842615012104"/>
    <m/>
    <s v="Julie"/>
    <s v="OKAY"/>
  </r>
  <r>
    <d v="2017-11-03T00:00:00"/>
    <s v="November"/>
    <s v="Denise Leinenbach"/>
    <x v="31"/>
    <x v="1"/>
    <s v="Furnishings"/>
    <s v="9-3/4 Diameter Round Wall Clock"/>
    <n v="41.37"/>
    <n v="3"/>
    <n v="17.38"/>
    <m/>
    <n v="0.42011119168479577"/>
    <m/>
    <s v="Denise"/>
    <s v="OKAY"/>
  </r>
  <r>
    <d v="2017-11-03T00:00:00"/>
    <s v="November"/>
    <s v="Daniel Lacy"/>
    <x v="28"/>
    <x v="0"/>
    <s v="Paper"/>
    <s v="Xerox 1971"/>
    <n v="8.56"/>
    <n v="2"/>
    <n v="3.85"/>
    <m/>
    <n v="0.44976635514018692"/>
    <m/>
    <s v="Daniel"/>
    <s v="OKAY"/>
  </r>
  <r>
    <d v="2017-11-03T00:00:00"/>
    <s v="November"/>
    <s v="Daniel Lacy"/>
    <x v="28"/>
    <x v="0"/>
    <s v="Storage"/>
    <s v="Sterilite Officeware Hinged File Box"/>
    <n v="52.4"/>
    <n v="5"/>
    <n v="14.15"/>
    <m/>
    <n v="0.27003816793893132"/>
    <m/>
    <s v="Daniel"/>
    <s v="OKAY"/>
  </r>
  <r>
    <d v="2017-11-03T00:00:00"/>
    <s v="November"/>
    <s v="Daniel Lacy"/>
    <x v="28"/>
    <x v="0"/>
    <s v="Labels"/>
    <s v="Avery 513"/>
    <n v="14.94"/>
    <n v="3"/>
    <n v="6.87"/>
    <m/>
    <n v="0.45983935742971888"/>
    <m/>
    <s v="Daniel"/>
    <s v="OKAY"/>
  </r>
  <r>
    <d v="2017-11-03T00:00:00"/>
    <s v="November"/>
    <s v="Darrin Martin"/>
    <x v="2"/>
    <x v="0"/>
    <s v="Binders"/>
    <s v="Mead 1st Gear 2&quot; Zipper Binder, Asst. Colors"/>
    <n v="11.67"/>
    <n v="3"/>
    <n v="-7.78"/>
    <m/>
    <n v="-0.66666666666666674"/>
    <m/>
    <s v="Darrin"/>
    <s v="OKAY"/>
  </r>
  <r>
    <d v="2017-11-03T00:00:00"/>
    <s v="November"/>
    <s v="Eva Jacobs"/>
    <x v="22"/>
    <x v="2"/>
    <s v="Accessories"/>
    <s v="HP Standard 104 key PS/2 Keyboard"/>
    <n v="43.5"/>
    <n v="3"/>
    <n v="10.88"/>
    <m/>
    <n v="0.25011494252873567"/>
    <m/>
    <s v="Eva"/>
    <s v="OKAY"/>
  </r>
  <r>
    <d v="2017-11-03T00:00:00"/>
    <s v="November"/>
    <s v="Patrick Jones"/>
    <x v="5"/>
    <x v="0"/>
    <s v="Paper"/>
    <s v="Xerox 1963"/>
    <n v="26.4"/>
    <n v="5"/>
    <n v="11.88"/>
    <m/>
    <n v="0.45000000000000007"/>
    <m/>
    <s v="Patrick"/>
    <s v="OKAY"/>
  </r>
  <r>
    <d v="2017-11-03T00:00:00"/>
    <s v="November"/>
    <s v="Paul Gonzalez"/>
    <x v="3"/>
    <x v="0"/>
    <s v="Paper"/>
    <s v="Xerox 1992"/>
    <n v="35.880000000000003"/>
    <n v="6"/>
    <n v="17.579999999999998"/>
    <m/>
    <n v="0.48996655518394638"/>
    <m/>
    <s v="Paul"/>
    <s v="OKAY"/>
  </r>
  <r>
    <d v="2017-11-03T00:00:00"/>
    <s v="November"/>
    <s v="Beth Fritzler"/>
    <x v="16"/>
    <x v="2"/>
    <s v="Phones"/>
    <s v="Polycom SoundPoint IP 450 VoIP phone"/>
    <n v="361.38"/>
    <n v="2"/>
    <n v="27.1"/>
    <m/>
    <n v="7.4990314903979199E-2"/>
    <m/>
    <s v="Beth"/>
    <e v="#N/A"/>
  </r>
  <r>
    <d v="2017-11-03T00:00:00"/>
    <s v="November"/>
    <s v="Peter BÃ¼hler"/>
    <x v="2"/>
    <x v="2"/>
    <s v="Accessories"/>
    <s v="Memorex 25GB 6X Branded Blu-Ray Recordable Disc, 15/Pack"/>
    <n v="40.78"/>
    <n v="3"/>
    <n v="0.51"/>
    <m/>
    <n v="1.2506130456105935E-2"/>
    <m/>
    <s v="Peter"/>
    <s v="OKAY"/>
  </r>
  <r>
    <d v="2017-11-03T00:00:00"/>
    <s v="November"/>
    <s v="Clay Rozendal"/>
    <x v="3"/>
    <x v="2"/>
    <s v="Accessories"/>
    <s v="Microsoft Sculpt Comfort Mouse"/>
    <n v="199.75"/>
    <n v="5"/>
    <n v="87.89"/>
    <m/>
    <n v="0.44"/>
    <m/>
    <s v="Clay"/>
    <s v="GREAT"/>
  </r>
  <r>
    <d v="2017-11-03T00:00:00"/>
    <s v="November"/>
    <s v="Clay Rozendal"/>
    <x v="3"/>
    <x v="1"/>
    <s v="Tables"/>
    <s v="Chromcraft Round Conference Tables"/>
    <n v="1673.18"/>
    <n v="12"/>
    <n v="20.91"/>
    <m/>
    <n v="1.2497161094442917E-2"/>
    <m/>
    <s v="Clay"/>
    <s v="GOOD"/>
  </r>
  <r>
    <d v="2017-11-03T00:00:00"/>
    <s v="November"/>
    <s v="Justin MacKendrick"/>
    <x v="25"/>
    <x v="0"/>
    <s v="Paper"/>
    <s v="Strathmore Photo Mount Cards"/>
    <n v="16.27"/>
    <n v="3"/>
    <n v="5.29"/>
    <m/>
    <n v="0.32513829133374311"/>
    <m/>
    <s v="Justin"/>
    <s v="OKAY"/>
  </r>
  <r>
    <d v="2017-11-03T00:00:00"/>
    <s v="November"/>
    <s v="Jack O'Briant"/>
    <x v="22"/>
    <x v="0"/>
    <s v="Binders"/>
    <s v="Binder Posts"/>
    <n v="18.37"/>
    <n v="4"/>
    <n v="5.97"/>
    <m/>
    <n v="0.32498639085465431"/>
    <m/>
    <s v="Jack"/>
    <s v="OKAY"/>
  </r>
  <r>
    <d v="2017-11-03T00:00:00"/>
    <s v="November"/>
    <s v="Bruce Geld"/>
    <x v="3"/>
    <x v="1"/>
    <s v="Tables"/>
    <s v="SAFCO PlanMaster Boards, 60w x 37-1/2d, White Melamine"/>
    <n v="486.37"/>
    <n v="4"/>
    <n v="36.479999999999997"/>
    <m/>
    <n v="7.5004626107695774E-2"/>
    <m/>
    <s v="Bruce"/>
    <s v="GREAT"/>
  </r>
  <r>
    <d v="2017-11-03T00:00:00"/>
    <s v="November"/>
    <s v="Dave Kipp"/>
    <x v="16"/>
    <x v="2"/>
    <s v="Copiers"/>
    <s v="Canon Image Class D660 Copier"/>
    <n v="959.98"/>
    <n v="2"/>
    <n v="311.99"/>
    <m/>
    <n v="0.3249963540907102"/>
    <m/>
    <s v="Dave"/>
    <s v="GOOD"/>
  </r>
  <r>
    <d v="2017-11-03T00:00:00"/>
    <s v="November"/>
    <s v="Dave Kipp"/>
    <x v="16"/>
    <x v="0"/>
    <s v="Binders"/>
    <s v="Avery Self-Adhesive Photo Pockets for Polaroid Photos"/>
    <n v="4.09"/>
    <n v="2"/>
    <n v="-3"/>
    <m/>
    <n v="-0.73349633251833746"/>
    <m/>
    <s v="Dave"/>
    <s v="OKAY"/>
  </r>
  <r>
    <d v="2017-11-03T00:00:00"/>
    <s v="November"/>
    <s v="Dave Kipp"/>
    <x v="16"/>
    <x v="0"/>
    <s v="Art"/>
    <s v="Hunt Boston Vacuum Mount KS Pencil Sharpener"/>
    <n v="55.98"/>
    <n v="2"/>
    <n v="4.2"/>
    <m/>
    <n v="7.5026795284030015E-2"/>
    <m/>
    <s v="Dave"/>
    <s v="OKAY"/>
  </r>
  <r>
    <d v="2017-11-03T00:00:00"/>
    <s v="November"/>
    <s v="Dave Kipp"/>
    <x v="16"/>
    <x v="0"/>
    <s v="Paper"/>
    <s v="Xerox 1923"/>
    <n v="10.69"/>
    <n v="2"/>
    <n v="3.74"/>
    <m/>
    <n v="0.34985968194574374"/>
    <m/>
    <s v="Dave"/>
    <s v="OKAY"/>
  </r>
  <r>
    <d v="2017-11-04T00:00:00"/>
    <s v="November"/>
    <s v="Grant Thornton"/>
    <x v="25"/>
    <x v="2"/>
    <s v="Machines"/>
    <s v="Cubify CubeX 3D Printer Triple Head Print"/>
    <n v="7999.98"/>
    <n v="4"/>
    <n v="-3839.99"/>
    <m/>
    <n v="-0.479999949999875"/>
    <m/>
    <s v="Grant"/>
    <s v="GOOD"/>
  </r>
  <r>
    <d v="2017-11-04T00:00:00"/>
    <s v="November"/>
    <s v="Grant Thornton"/>
    <x v="25"/>
    <x v="0"/>
    <s v="Appliances"/>
    <s v="Eureka The Boss Plus 12-Amp Hard Box Upright Vacuum, Red"/>
    <n v="167.44"/>
    <n v="2"/>
    <n v="14.65"/>
    <m/>
    <n v="8.7494027711419023E-2"/>
    <m/>
    <s v="Grant"/>
    <e v="#N/A"/>
  </r>
  <r>
    <d v="2017-11-04T00:00:00"/>
    <s v="November"/>
    <s v="James Lanier"/>
    <x v="15"/>
    <x v="0"/>
    <s v="Paper"/>
    <s v="Adams Telephone Message Books, 5 1/4Â” x 11Â”"/>
    <n v="9.66"/>
    <n v="2"/>
    <n v="3.26"/>
    <m/>
    <n v="0.33747412008281569"/>
    <m/>
    <s v="James"/>
    <s v="OKAY"/>
  </r>
  <r>
    <d v="2017-11-04T00:00:00"/>
    <s v="November"/>
    <s v="Sam Zeldin"/>
    <x v="0"/>
    <x v="0"/>
    <s v="Labels"/>
    <s v="Alphabetical Labels for Top Tab Filing"/>
    <n v="23.68"/>
    <n v="2"/>
    <n v="8.8800000000000008"/>
    <m/>
    <n v="0.37500000000000006"/>
    <m/>
    <s v="Sam"/>
    <s v="OKAY"/>
  </r>
  <r>
    <d v="2017-11-04T00:00:00"/>
    <s v="November"/>
    <s v="Kelly Lampkin"/>
    <x v="25"/>
    <x v="1"/>
    <s v="Tables"/>
    <s v="Hon 5100 Series Wood Tables"/>
    <n v="523.76"/>
    <n v="3"/>
    <n v="-192.05"/>
    <m/>
    <n v="-0.36667557659996947"/>
    <m/>
    <s v="Kelly"/>
    <s v="GOOD"/>
  </r>
  <r>
    <d v="2017-11-04T00:00:00"/>
    <s v="November"/>
    <s v="Kelly Lampkin"/>
    <x v="25"/>
    <x v="2"/>
    <s v="Phones"/>
    <s v="Motorola Moto X"/>
    <n v="1359.96"/>
    <n v="5"/>
    <n v="119"/>
    <m/>
    <n v="8.7502573605106035E-2"/>
    <m/>
    <s v="Kelly"/>
    <s v="GOOD"/>
  </r>
  <r>
    <d v="2017-11-04T00:00:00"/>
    <s v="November"/>
    <s v="Christina Anderson"/>
    <x v="15"/>
    <x v="2"/>
    <s v="Accessories"/>
    <s v="Logitech M510 Wireless Mouse"/>
    <n v="95.98"/>
    <n v="3"/>
    <n v="15.6"/>
    <m/>
    <n v="0.16253386122108771"/>
    <m/>
    <s v="Christina"/>
    <s v="OKAY"/>
  </r>
  <r>
    <d v="2017-11-04T00:00:00"/>
    <s v="November"/>
    <s v="Christina Anderson"/>
    <x v="15"/>
    <x v="2"/>
    <s v="Phones"/>
    <s v="iOttie XL Car Mount"/>
    <n v="143.93"/>
    <n v="9"/>
    <n v="-32.380000000000003"/>
    <m/>
    <n v="-0.22497047175710416"/>
    <m/>
    <s v="Christina"/>
    <e v="#N/A"/>
  </r>
  <r>
    <d v="2017-11-04T00:00:00"/>
    <s v="November"/>
    <s v="Christina Anderson"/>
    <x v="15"/>
    <x v="0"/>
    <s v="Binders"/>
    <s v="Storex Dura Pro Binders"/>
    <n v="3.56"/>
    <n v="2"/>
    <n v="-2.97"/>
    <m/>
    <n v="-0.83426966292134841"/>
    <m/>
    <s v="Christina"/>
    <s v="OKAY"/>
  </r>
  <r>
    <d v="2017-11-04T00:00:00"/>
    <s v="November"/>
    <s v="Christina Anderson"/>
    <x v="15"/>
    <x v="0"/>
    <s v="Labels"/>
    <s v="Avery 481"/>
    <n v="4.93"/>
    <n v="2"/>
    <n v="1.72"/>
    <m/>
    <n v="0.34888438133874239"/>
    <m/>
    <s v="Christina"/>
    <s v="OKAY"/>
  </r>
  <r>
    <d v="2017-11-04T00:00:00"/>
    <s v="November"/>
    <s v="Frank Merwin"/>
    <x v="0"/>
    <x v="0"/>
    <s v="Binders"/>
    <s v="GBC Standard Plastic Binding Systems' Combs"/>
    <n v="7.54"/>
    <n v="6"/>
    <n v="-13.19"/>
    <m/>
    <n v="-1.749336870026525"/>
    <m/>
    <s v="Frank"/>
    <s v="OKAY"/>
  </r>
  <r>
    <d v="2017-11-04T00:00:00"/>
    <s v="November"/>
    <s v="Frank Merwin"/>
    <x v="0"/>
    <x v="0"/>
    <s v="Binders"/>
    <s v="Self-Adhesive Ring Binder Labels"/>
    <n v="1.41"/>
    <n v="2"/>
    <n v="-2.3199999999999998"/>
    <m/>
    <n v="-1.6453900709219857"/>
    <m/>
    <s v="Frank"/>
    <s v="OKAY"/>
  </r>
  <r>
    <d v="2017-11-04T00:00:00"/>
    <s v="November"/>
    <s v="Frank Merwin"/>
    <x v="0"/>
    <x v="0"/>
    <s v="Binders"/>
    <s v="Wilson Jones Impact Binders"/>
    <n v="4.1399999999999997"/>
    <n v="4"/>
    <n v="-6.42"/>
    <m/>
    <n v="-1.5507246376811594"/>
    <m/>
    <s v="Frank"/>
    <s v="OKAY"/>
  </r>
  <r>
    <d v="2017-11-04T00:00:00"/>
    <s v="November"/>
    <s v="Frank Merwin"/>
    <x v="0"/>
    <x v="0"/>
    <s v="Storage"/>
    <s v="Rogers Deluxe File Chest"/>
    <n v="52.75"/>
    <n v="3"/>
    <n v="-12.53"/>
    <m/>
    <n v="-0.23753554502369667"/>
    <m/>
    <s v="Frank"/>
    <s v="OKAY"/>
  </r>
  <r>
    <d v="2017-11-04T00:00:00"/>
    <s v="November"/>
    <s v="Henry Goldwyn"/>
    <x v="10"/>
    <x v="2"/>
    <s v="Accessories"/>
    <s v="SanDisk Ultra 32 GB MicroSDHC Class 10 Memory Card"/>
    <n v="70.72"/>
    <n v="4"/>
    <n v="-6.19"/>
    <m/>
    <n v="-8.7528280542986434E-2"/>
    <m/>
    <s v="Henry"/>
    <s v="OKAY"/>
  </r>
  <r>
    <d v="2017-11-04T00:00:00"/>
    <s v="November"/>
    <s v="Henry Goldwyn"/>
    <x v="10"/>
    <x v="0"/>
    <s v="Storage"/>
    <s v="Carina 42&quot;Hx23 3/4&quot;W Media Storage Unit"/>
    <n v="194.35"/>
    <n v="3"/>
    <n v="-43.73"/>
    <m/>
    <n v="-0.22500643169539489"/>
    <m/>
    <s v="Henry"/>
    <e v="#N/A"/>
  </r>
  <r>
    <d v="2017-11-04T00:00:00"/>
    <s v="November"/>
    <s v="Katherine Murray"/>
    <x v="13"/>
    <x v="0"/>
    <s v="Art"/>
    <s v="Binney &amp; Smith inkTank Desk Highlighter, Chisel Tip, Yellow, 12/Box"/>
    <n v="4.3"/>
    <n v="2"/>
    <n v="1.42"/>
    <m/>
    <n v="0.33023255813953489"/>
    <m/>
    <s v="Katherine"/>
    <s v="OKAY"/>
  </r>
  <r>
    <d v="2017-11-05T00:00:00"/>
    <s v="November"/>
    <s v="Troy Staebel"/>
    <x v="12"/>
    <x v="0"/>
    <s v="Binders"/>
    <s v="Avery Durable Slant Ring Binders, No Labels"/>
    <n v="2.39"/>
    <n v="2"/>
    <n v="-1.83"/>
    <m/>
    <n v="-0.7656903765690376"/>
    <m/>
    <s v="Troy"/>
    <s v="OKAY"/>
  </r>
  <r>
    <d v="2017-11-05T00:00:00"/>
    <s v="November"/>
    <s v="Troy Staebel"/>
    <x v="12"/>
    <x v="0"/>
    <s v="Storage"/>
    <s v="Trav-L-File Heavy-Duty Shuttle II, Black"/>
    <n v="243.99"/>
    <n v="7"/>
    <n v="30.5"/>
    <m/>
    <n v="0.12500512316078527"/>
    <m/>
    <s v="Troy"/>
    <s v="GREAT"/>
  </r>
  <r>
    <d v="2017-11-05T00:00:00"/>
    <s v="November"/>
    <s v="Ruben Ausman"/>
    <x v="31"/>
    <x v="2"/>
    <s v="Accessories"/>
    <s v="NETGEAR AC1750 Dual Band GigabitÂ Smart WiFi Router"/>
    <n v="159.99"/>
    <n v="1"/>
    <n v="54.4"/>
    <m/>
    <n v="0.34002125132820799"/>
    <m/>
    <s v="Ruben"/>
    <s v="GREAT"/>
  </r>
  <r>
    <d v="2017-11-05T00:00:00"/>
    <s v="November"/>
    <s v="Susan Vittorini"/>
    <x v="20"/>
    <x v="2"/>
    <s v="Accessories"/>
    <s v="Enermax Aurora Lite Keyboard"/>
    <n v="390.75"/>
    <n v="5"/>
    <n v="171.93"/>
    <m/>
    <n v="0.44"/>
    <m/>
    <s v="Susan"/>
    <e v="#N/A"/>
  </r>
  <r>
    <d v="2017-11-05T00:00:00"/>
    <s v="November"/>
    <s v="Alan Haines"/>
    <x v="1"/>
    <x v="0"/>
    <s v="Binders"/>
    <s v="Avery Recycled Flexi-View Covers for Binding Systems"/>
    <n v="16.03"/>
    <n v="5"/>
    <n v="-25.65"/>
    <m/>
    <n v="-1.6001247660636304"/>
    <m/>
    <s v="Alan"/>
    <s v="OKAY"/>
  </r>
  <r>
    <d v="2017-11-05T00:00:00"/>
    <s v="November"/>
    <s v="Elizabeth Moffitt"/>
    <x v="0"/>
    <x v="2"/>
    <s v="Phones"/>
    <s v="Nortel Meridian M3904 Professional Digital phone"/>
    <n v="492.77"/>
    <n v="4"/>
    <n v="55.44"/>
    <m/>
    <n v="0.11250684903707613"/>
    <m/>
    <s v="Elizabeth"/>
    <e v="#N/A"/>
  </r>
  <r>
    <d v="2017-11-05T00:00:00"/>
    <s v="November"/>
    <s v="Anna Andreadi"/>
    <x v="3"/>
    <x v="0"/>
    <s v="Paper"/>
    <s v="Xerox 1996"/>
    <n v="12.96"/>
    <n v="2"/>
    <n v="6.22"/>
    <m/>
    <n v="0.47993827160493824"/>
    <m/>
    <s v="Anna"/>
    <s v="OKAY"/>
  </r>
  <r>
    <d v="2017-11-05T00:00:00"/>
    <s v="November"/>
    <s v="Christina DeMoss"/>
    <x v="20"/>
    <x v="0"/>
    <s v="Binders"/>
    <s v="GBC Prestige Therm-A-Bind Covers"/>
    <n v="164.69"/>
    <n v="6"/>
    <n v="55.58"/>
    <m/>
    <n v="0.33748254295949964"/>
    <m/>
    <s v="Christina"/>
    <s v="GREAT"/>
  </r>
  <r>
    <d v="2017-11-05T00:00:00"/>
    <s v="November"/>
    <s v="Christina DeMoss"/>
    <x v="20"/>
    <x v="1"/>
    <s v="Tables"/>
    <s v="Balt Split Level Computer Training Table"/>
    <n v="166.5"/>
    <n v="2"/>
    <n v="-66.599999999999994"/>
    <m/>
    <n v="-0.39999999999999997"/>
    <m/>
    <s v="Christina"/>
    <e v="#N/A"/>
  </r>
  <r>
    <d v="2017-11-05T00:00:00"/>
    <s v="November"/>
    <s v="Christina DeMoss"/>
    <x v="20"/>
    <x v="0"/>
    <s v="Paper"/>
    <s v="Xerox 202"/>
    <n v="12.96"/>
    <n v="2"/>
    <n v="6.22"/>
    <m/>
    <n v="0.47993827160493824"/>
    <m/>
    <s v="Christina"/>
    <s v="OKAY"/>
  </r>
  <r>
    <d v="2017-11-05T00:00:00"/>
    <s v="November"/>
    <s v="Christina DeMoss"/>
    <x v="20"/>
    <x v="0"/>
    <s v="Paper"/>
    <s v="Eaton Premium Continuous-Feed Paper, 25% Cotton, Letter Size, White, 1000 Shts/Box"/>
    <n v="110.96"/>
    <n v="2"/>
    <n v="53.26"/>
    <m/>
    <n v="0.47999279019466473"/>
    <m/>
    <s v="Christina"/>
    <e v="#N/A"/>
  </r>
  <r>
    <d v="2017-11-05T00:00:00"/>
    <s v="November"/>
    <s v="Christina DeMoss"/>
    <x v="20"/>
    <x v="2"/>
    <s v="Phones"/>
    <s v="Anker Astro 15000mAh USB Portable Charger"/>
    <n v="99.98"/>
    <n v="2"/>
    <n v="4"/>
    <m/>
    <n v="4.0008001600320066E-2"/>
    <m/>
    <s v="Christina"/>
    <s v="OKAY"/>
  </r>
  <r>
    <d v="2017-11-05T00:00:00"/>
    <s v="November"/>
    <s v="Christina DeMoss"/>
    <x v="20"/>
    <x v="0"/>
    <s v="Binders"/>
    <s v="Avery Premier Heavy-Duty Binder with Round Locking Rings"/>
    <n v="11.42"/>
    <n v="1"/>
    <n v="3.71"/>
    <m/>
    <n v="0.32486865148861649"/>
    <m/>
    <s v="Christina"/>
    <s v="OKAY"/>
  </r>
  <r>
    <d v="2017-11-05T00:00:00"/>
    <s v="November"/>
    <s v="Christina DeMoss"/>
    <x v="20"/>
    <x v="1"/>
    <s v="Chairs"/>
    <s v="Harbour Creations 67200 Series Stacking Chairs"/>
    <n v="128.12"/>
    <n v="2"/>
    <n v="24.2"/>
    <m/>
    <n v="0.1888854199188261"/>
    <m/>
    <s v="Christina"/>
    <s v="GREAT"/>
  </r>
  <r>
    <d v="2017-11-05T00:00:00"/>
    <s v="November"/>
    <s v="Christina DeMoss"/>
    <x v="20"/>
    <x v="1"/>
    <s v="Furnishings"/>
    <s v="Career Cubicle Clock, 8 1/4&quot;, Black"/>
    <n v="101.4"/>
    <n v="5"/>
    <n v="38.53"/>
    <m/>
    <n v="0.37998027613412227"/>
    <m/>
    <s v="Christina"/>
    <e v="#N/A"/>
  </r>
  <r>
    <d v="2017-11-05T00:00:00"/>
    <s v="November"/>
    <s v="Adam Bellavance"/>
    <x v="18"/>
    <x v="0"/>
    <s v="Paper"/>
    <s v="Ampad Gold Fibre Wirebound Steno Books, 6&quot; x 9&quot;, Gregg Ruled"/>
    <n v="4.41"/>
    <n v="1"/>
    <n v="2.0299999999999998"/>
    <m/>
    <n v="0.46031746031746024"/>
    <m/>
    <s v="Adam"/>
    <s v="OKAY"/>
  </r>
  <r>
    <d v="2017-11-05T00:00:00"/>
    <s v="November"/>
    <s v="Adam Bellavance"/>
    <x v="18"/>
    <x v="0"/>
    <s v="Paper"/>
    <s v="Easy-staple paper"/>
    <n v="167.94"/>
    <n v="3"/>
    <n v="82.29"/>
    <m/>
    <n v="0.48999642729546272"/>
    <m/>
    <s v="Adam"/>
    <e v="#N/A"/>
  </r>
  <r>
    <d v="2017-11-05T00:00:00"/>
    <s v="November"/>
    <s v="Adam Bellavance"/>
    <x v="18"/>
    <x v="0"/>
    <s v="Paper"/>
    <s v="Strathmore Photo Mount Cards"/>
    <n v="67.8"/>
    <n v="10"/>
    <n v="31.19"/>
    <m/>
    <n v="0.4600294985250738"/>
    <m/>
    <s v="Adam"/>
    <s v="OKAY"/>
  </r>
  <r>
    <d v="2017-11-06T00:00:00"/>
    <s v="November"/>
    <s v="Roger Barcio"/>
    <x v="11"/>
    <x v="0"/>
    <s v="Binders"/>
    <s v="Flexible Leather- Look Classic Collection Ring Binder"/>
    <n v="5.68"/>
    <n v="1"/>
    <n v="-3.79"/>
    <m/>
    <n v="-0.66725352112676062"/>
    <m/>
    <s v="Roger"/>
    <s v="OKAY"/>
  </r>
  <r>
    <d v="2017-11-06T00:00:00"/>
    <s v="November"/>
    <s v="Valerie Mitchum"/>
    <x v="23"/>
    <x v="0"/>
    <s v="Storage"/>
    <s v="Decoflex Hanging Personal Folder File"/>
    <n v="46.26"/>
    <n v="3"/>
    <n v="12.03"/>
    <m/>
    <n v="0.26005188067444879"/>
    <m/>
    <s v="Valerie"/>
    <s v="OKAY"/>
  </r>
  <r>
    <d v="2017-11-06T00:00:00"/>
    <s v="November"/>
    <s v="Victoria Brennan"/>
    <x v="5"/>
    <x v="0"/>
    <s v="Paper"/>
    <s v="Xerox 1987"/>
    <n v="5.78"/>
    <n v="1"/>
    <n v="2.83"/>
    <m/>
    <n v="0.48961937716262977"/>
    <m/>
    <s v="Victoria"/>
    <s v="OKAY"/>
  </r>
  <r>
    <d v="2017-11-06T00:00:00"/>
    <s v="November"/>
    <s v="Zuschuss Carroll"/>
    <x v="3"/>
    <x v="0"/>
    <s v="Envelopes"/>
    <s v="#10- 4 1/8&quot; x 9 1/2&quot; Security-Tint Envelopes"/>
    <n v="15.28"/>
    <n v="2"/>
    <n v="7.49"/>
    <m/>
    <n v="0.49018324607329844"/>
    <m/>
    <s v="Zuschuss"/>
    <s v="OKAY"/>
  </r>
  <r>
    <d v="2017-11-06T00:00:00"/>
    <s v="November"/>
    <s v="Zuschuss Carroll"/>
    <x v="3"/>
    <x v="1"/>
    <s v="Furnishings"/>
    <s v="Dax Clear Box Frame"/>
    <n v="8.73"/>
    <n v="1"/>
    <n v="2.97"/>
    <m/>
    <n v="0.34020618556701032"/>
    <m/>
    <s v="Zuschuss"/>
    <s v="OKAY"/>
  </r>
  <r>
    <d v="2017-11-06T00:00:00"/>
    <s v="November"/>
    <s v="Zuschuss Carroll"/>
    <x v="3"/>
    <x v="0"/>
    <s v="Art"/>
    <s v="SANFORD Liquid Accent Tank-Style Highlighters"/>
    <n v="5.68"/>
    <n v="2"/>
    <n v="1.76"/>
    <m/>
    <n v="0.3098591549295775"/>
    <m/>
    <s v="Zuschuss"/>
    <s v="OKAY"/>
  </r>
  <r>
    <d v="2017-11-06T00:00:00"/>
    <s v="November"/>
    <s v="Jill Fjeld"/>
    <x v="25"/>
    <x v="0"/>
    <s v="Appliances"/>
    <s v="1.7 Cubic Foot Compact &quot;Cube&quot; Office Refrigerators"/>
    <n v="499.58"/>
    <n v="3"/>
    <n v="43.71"/>
    <m/>
    <n v="8.7493494535409749E-2"/>
    <m/>
    <s v="Jill"/>
    <e v="#N/A"/>
  </r>
  <r>
    <d v="2017-11-06T00:00:00"/>
    <s v="November"/>
    <s v="Jill Fjeld"/>
    <x v="25"/>
    <x v="0"/>
    <s v="Paper"/>
    <s v="Xerox 220"/>
    <n v="31.1"/>
    <n v="6"/>
    <n v="10.89"/>
    <m/>
    <n v="0.35016077170418008"/>
    <m/>
    <s v="Jill"/>
    <s v="OKAY"/>
  </r>
  <r>
    <d v="2017-11-06T00:00:00"/>
    <s v="November"/>
    <s v="Jill Fjeld"/>
    <x v="25"/>
    <x v="0"/>
    <s v="Binders"/>
    <s v="Avery Durable Poly Binders"/>
    <n v="13.27"/>
    <n v="8"/>
    <n v="-10.62"/>
    <m/>
    <n v="-0.80030143180105495"/>
    <m/>
    <s v="Jill"/>
    <s v="OKAY"/>
  </r>
  <r>
    <d v="2017-11-06T00:00:00"/>
    <s v="November"/>
    <s v="Jill Fjeld"/>
    <x v="25"/>
    <x v="1"/>
    <s v="Furnishings"/>
    <s v="Executive Impressions 12&quot; Wall Clock"/>
    <n v="28.27"/>
    <n v="2"/>
    <n v="6.36"/>
    <m/>
    <n v="0.2249734701096569"/>
    <m/>
    <s v="Jill"/>
    <s v="OKAY"/>
  </r>
  <r>
    <d v="2017-11-06T00:00:00"/>
    <s v="November"/>
    <s v="Jill Fjeld"/>
    <x v="25"/>
    <x v="0"/>
    <s v="Storage"/>
    <s v="Carina Double Wide Media Storage Towers in Natural &amp; Black"/>
    <n v="259.14"/>
    <n v="4"/>
    <n v="-51.83"/>
    <m/>
    <n v="-0.20000771783591881"/>
    <m/>
    <s v="Jill"/>
    <e v="#N/A"/>
  </r>
  <r>
    <d v="2017-11-06T00:00:00"/>
    <s v="November"/>
    <s v="Chuck Clark"/>
    <x v="28"/>
    <x v="0"/>
    <s v="Art"/>
    <s v="Newell 339"/>
    <n v="13.9"/>
    <n v="5"/>
    <n v="3.61"/>
    <m/>
    <n v="0.25971223021582734"/>
    <m/>
    <s v="Chuck"/>
    <s v="OKAY"/>
  </r>
  <r>
    <d v="2017-11-06T00:00:00"/>
    <s v="November"/>
    <s v="Chuck Clark"/>
    <x v="28"/>
    <x v="0"/>
    <s v="Paper"/>
    <s v="Easy-staple paper"/>
    <n v="26.38"/>
    <n v="1"/>
    <n v="12.13"/>
    <m/>
    <n v="0.45981804397270665"/>
    <m/>
    <s v="Chuck"/>
    <s v="OKAY"/>
  </r>
  <r>
    <d v="2017-11-06T00:00:00"/>
    <s v="November"/>
    <s v="Maris LaWare"/>
    <x v="2"/>
    <x v="1"/>
    <s v="Chairs"/>
    <s v="Global Wood Trimmed Manager's Task Chair, Khaki"/>
    <n v="127.37"/>
    <n v="2"/>
    <n v="-30.93"/>
    <m/>
    <n v="-0.24283583261364527"/>
    <m/>
    <s v="Maris"/>
    <e v="#N/A"/>
  </r>
  <r>
    <d v="2017-11-06T00:00:00"/>
    <s v="November"/>
    <s v="Maris LaWare"/>
    <x v="2"/>
    <x v="0"/>
    <s v="Paper"/>
    <s v="Xerox 191"/>
    <n v="47.95"/>
    <n v="3"/>
    <n v="16.18"/>
    <m/>
    <n v="0.33743482794577684"/>
    <m/>
    <s v="Maris"/>
    <s v="OKAY"/>
  </r>
  <r>
    <d v="2017-11-06T00:00:00"/>
    <s v="November"/>
    <s v="Frank Merwin"/>
    <x v="3"/>
    <x v="0"/>
    <s v="Paper"/>
    <s v="Xerox 191"/>
    <n v="59.94"/>
    <n v="3"/>
    <n v="28.17"/>
    <m/>
    <n v="0.46996996996997004"/>
    <m/>
    <s v="Frank"/>
    <s v="OKAY"/>
  </r>
  <r>
    <d v="2017-11-06T00:00:00"/>
    <s v="November"/>
    <s v="Frank Merwin"/>
    <x v="3"/>
    <x v="0"/>
    <s v="Paper"/>
    <s v="Easy-staple paper"/>
    <n v="45.36"/>
    <n v="4"/>
    <n v="22.23"/>
    <m/>
    <n v="0.49007936507936511"/>
    <m/>
    <s v="Frank"/>
    <s v="OKAY"/>
  </r>
  <r>
    <d v="2017-11-06T00:00:00"/>
    <s v="November"/>
    <s v="Frank Merwin"/>
    <x v="3"/>
    <x v="0"/>
    <s v="Paper"/>
    <s v="Astroparche Fine Business Paper"/>
    <n v="26.4"/>
    <n v="5"/>
    <n v="12.67"/>
    <m/>
    <n v="0.47992424242424242"/>
    <m/>
    <s v="Frank"/>
    <s v="OKAY"/>
  </r>
  <r>
    <d v="2017-11-06T00:00:00"/>
    <s v="November"/>
    <s v="Frank Merwin"/>
    <x v="3"/>
    <x v="0"/>
    <s v="Labels"/>
    <s v="Avery 503"/>
    <n v="41.4"/>
    <n v="4"/>
    <n v="19.87"/>
    <m/>
    <n v="0.47995169082125611"/>
    <m/>
    <s v="Frank"/>
    <s v="OKAY"/>
  </r>
  <r>
    <d v="2017-11-06T00:00:00"/>
    <s v="November"/>
    <s v="Frank Merwin"/>
    <x v="3"/>
    <x v="2"/>
    <s v="Accessories"/>
    <s v="Kingston Digital DataTraveler 32GB USB 2.0"/>
    <n v="16.95"/>
    <n v="1"/>
    <n v="1.02"/>
    <m/>
    <n v="6.0176991150442484E-2"/>
    <m/>
    <s v="Frank"/>
    <s v="OKAY"/>
  </r>
  <r>
    <d v="2017-11-06T00:00:00"/>
    <s v="November"/>
    <s v="Carol Darley"/>
    <x v="20"/>
    <x v="0"/>
    <s v="Paper"/>
    <s v="Xerox 1906"/>
    <n v="318.95999999999998"/>
    <n v="9"/>
    <n v="149.91"/>
    <m/>
    <n v="0.4699962377727615"/>
    <m/>
    <s v="Carol"/>
    <s v="GREAT"/>
  </r>
  <r>
    <d v="2017-11-06T00:00:00"/>
    <s v="November"/>
    <s v="Adam Bellavance"/>
    <x v="22"/>
    <x v="1"/>
    <s v="Tables"/>
    <s v="Hon 5100 Series Wood Tables"/>
    <n v="2036.86"/>
    <n v="7"/>
    <n v="366.63"/>
    <m/>
    <n v="0.17999764343155641"/>
    <m/>
    <s v="Adam"/>
    <s v="GOOD"/>
  </r>
  <r>
    <d v="2017-11-06T00:00:00"/>
    <s v="November"/>
    <s v="Adam Bellavance"/>
    <x v="22"/>
    <x v="1"/>
    <s v="Chairs"/>
    <s v="Hon 2090 Â“Pillow SoftÂ” Series Mid Back Swivel/Tilt Chairs"/>
    <n v="449.57"/>
    <n v="2"/>
    <n v="-73.05"/>
    <m/>
    <n v="-0.16248860021798608"/>
    <m/>
    <s v="Adam"/>
    <s v="GREAT"/>
  </r>
  <r>
    <d v="2017-11-06T00:00:00"/>
    <s v="November"/>
    <s v="Adam Bellavance"/>
    <x v="22"/>
    <x v="2"/>
    <s v="Accessories"/>
    <s v="SanDisk Cruzer 64 GB USB Flash Drive"/>
    <n v="108.96"/>
    <n v="3"/>
    <n v="32.69"/>
    <m/>
    <n v="0.30001835535976507"/>
    <m/>
    <s v="Adam"/>
    <e v="#N/A"/>
  </r>
  <r>
    <d v="2017-11-06T00:00:00"/>
    <s v="November"/>
    <s v="Liz Carlisle"/>
    <x v="0"/>
    <x v="1"/>
    <s v="Furnishings"/>
    <s v="Linden 10&quot; Round Wall Clock, Black"/>
    <n v="30.56"/>
    <n v="5"/>
    <n v="-19.86"/>
    <m/>
    <n v="-0.64986910994764402"/>
    <m/>
    <s v="Liz"/>
    <s v="OKAY"/>
  </r>
  <r>
    <d v="2017-11-06T00:00:00"/>
    <s v="November"/>
    <s v="Christopher Conant"/>
    <x v="0"/>
    <x v="0"/>
    <s v="Binders"/>
    <s v="Zipper Ring Binder Pockets"/>
    <n v="1.25"/>
    <n v="2"/>
    <n v="-1.93"/>
    <m/>
    <n v="-1.544"/>
    <m/>
    <s v="Christopher"/>
    <s v="OKAY"/>
  </r>
  <r>
    <d v="2017-11-06T00:00:00"/>
    <s v="November"/>
    <s v="Harry Greene"/>
    <x v="0"/>
    <x v="0"/>
    <s v="Storage"/>
    <s v="SimpliFile Personal File, Black Granite, 15w x 6-15/16d x 11-1/4h"/>
    <n v="18.16"/>
    <n v="2"/>
    <n v="1.82"/>
    <m/>
    <n v="0.10022026431718062"/>
    <m/>
    <s v="Harry"/>
    <s v="OKAY"/>
  </r>
  <r>
    <d v="2017-11-07T00:00:00"/>
    <s v="November"/>
    <s v="Deborah Brumfield"/>
    <x v="3"/>
    <x v="2"/>
    <s v="Accessories"/>
    <s v="Anker Ultra-Slim Mini Bluetooth 3.0 Wireless Keyboard"/>
    <n v="59.97"/>
    <n v="3"/>
    <n v="13.79"/>
    <m/>
    <n v="0.22994830748707687"/>
    <m/>
    <s v="Deborah"/>
    <s v="OKAY"/>
  </r>
  <r>
    <d v="2017-11-07T00:00:00"/>
    <s v="November"/>
    <s v="Deborah Brumfield"/>
    <x v="3"/>
    <x v="2"/>
    <s v="Phones"/>
    <s v="Plantronics CS 50-USB -Â headsetÂ - Convertible, Monaural"/>
    <n v="761.54"/>
    <n v="7"/>
    <n v="66.64"/>
    <m/>
    <n v="8.7506893925466817E-2"/>
    <m/>
    <s v="Deborah"/>
    <s v="GOOD"/>
  </r>
  <r>
    <d v="2017-11-07T00:00:00"/>
    <s v="November"/>
    <s v="Emily Phan"/>
    <x v="2"/>
    <x v="2"/>
    <s v="Phones"/>
    <s v="Jabra Supreme Plus Driver EditionÂ Headset"/>
    <n v="359.97"/>
    <n v="5"/>
    <n v="-71.989999999999995"/>
    <m/>
    <n v="-0.19998888796288578"/>
    <m/>
    <s v="Emily"/>
    <s v="GREAT"/>
  </r>
  <r>
    <d v="2017-11-07T00:00:00"/>
    <s v="November"/>
    <s v="Emily Phan"/>
    <x v="2"/>
    <x v="1"/>
    <s v="Tables"/>
    <s v="Bevis Rectangular Conference Tables"/>
    <n v="350.35"/>
    <n v="4"/>
    <n v="-140.13999999999999"/>
    <m/>
    <n v="-0.39999999999999991"/>
    <m/>
    <s v="Emily"/>
    <e v="#N/A"/>
  </r>
  <r>
    <d v="2017-11-07T00:00:00"/>
    <s v="November"/>
    <s v="Tony Sayre"/>
    <x v="3"/>
    <x v="0"/>
    <s v="Binders"/>
    <s v="Avery Self-Adhesive Photo Pockets for Polaroid Photos"/>
    <n v="21.79"/>
    <n v="4"/>
    <n v="7.63"/>
    <m/>
    <n v="0.35016062413951354"/>
    <m/>
    <s v="Tony"/>
    <s v="OKAY"/>
  </r>
  <r>
    <d v="2017-11-07T00:00:00"/>
    <s v="November"/>
    <s v="Tony Sayre"/>
    <x v="3"/>
    <x v="2"/>
    <s v="Accessories"/>
    <s v="Plantronics Audio 995 Wireless Stereo Headset"/>
    <n v="439.8"/>
    <n v="4"/>
    <n v="145.13"/>
    <m/>
    <n v="0.3299909049567985"/>
    <m/>
    <s v="Tony"/>
    <s v="GREAT"/>
  </r>
  <r>
    <d v="2017-11-07T00:00:00"/>
    <s v="November"/>
    <s v="Pete Kriz"/>
    <x v="7"/>
    <x v="0"/>
    <s v="Appliances"/>
    <s v="Holmes Odor Grabber"/>
    <n v="100.94"/>
    <n v="7"/>
    <n v="33.31"/>
    <m/>
    <n v="0.32999801862492573"/>
    <m/>
    <s v="Pete"/>
    <e v="#N/A"/>
  </r>
  <r>
    <d v="2017-11-07T00:00:00"/>
    <s v="November"/>
    <s v="Frank Preis"/>
    <x v="20"/>
    <x v="2"/>
    <s v="Accessories"/>
    <s v="Maxell CD-R Discs"/>
    <n v="7.88"/>
    <n v="4"/>
    <n v="2.52"/>
    <m/>
    <n v="0.31979695431472083"/>
    <m/>
    <s v="Frank"/>
    <s v="OKAY"/>
  </r>
  <r>
    <d v="2017-11-07T00:00:00"/>
    <s v="November"/>
    <s v="Katherine Nockton"/>
    <x v="36"/>
    <x v="1"/>
    <s v="Chairs"/>
    <s v="Global Highback Leather Tilter in Burgundy"/>
    <n v="272.97000000000003"/>
    <n v="3"/>
    <n v="43.68"/>
    <m/>
    <n v="0.16001758434992855"/>
    <m/>
    <s v="Katherine"/>
    <e v="#N/A"/>
  </r>
  <r>
    <d v="2017-11-07T00:00:00"/>
    <s v="November"/>
    <s v="Erin Creighton"/>
    <x v="39"/>
    <x v="0"/>
    <s v="Binders"/>
    <s v="Storex DuraTech Recycled Plastic Frosted Binders"/>
    <n v="38.159999999999997"/>
    <n v="9"/>
    <n v="19.079999999999998"/>
    <m/>
    <n v="0.5"/>
    <m/>
    <s v="Erin"/>
    <s v="OKAY"/>
  </r>
  <r>
    <d v="2017-11-08T00:00:00"/>
    <s v="November"/>
    <s v="Sharelle Roach"/>
    <x v="20"/>
    <x v="0"/>
    <s v="Art"/>
    <s v="Panasonic KP-310 Heavy-Duty Electric Pencil Sharpener"/>
    <n v="109.9"/>
    <n v="5"/>
    <n v="32.97"/>
    <m/>
    <n v="0.3"/>
    <m/>
    <s v="Sharelle"/>
    <s v="GREAT"/>
  </r>
  <r>
    <d v="2017-11-08T00:00:00"/>
    <s v="November"/>
    <s v="Kean Nguyen"/>
    <x v="36"/>
    <x v="1"/>
    <s v="Furnishings"/>
    <s v="Howard Miller Distant Time Traveler Alarm Clock"/>
    <n v="274.2"/>
    <n v="10"/>
    <n v="112.42"/>
    <m/>
    <n v="0.4099927060539752"/>
    <m/>
    <s v="Kean"/>
    <e v="#N/A"/>
  </r>
  <r>
    <d v="2017-11-09T00:00:00"/>
    <s v="November"/>
    <s v="Parhena Norris"/>
    <x v="20"/>
    <x v="1"/>
    <s v="Furnishings"/>
    <s v="9-3/4 Diameter Round Wall Clock"/>
    <n v="96.53"/>
    <n v="7"/>
    <n v="40.54"/>
    <m/>
    <n v="0.41997306536827927"/>
    <m/>
    <s v="Parhena"/>
    <s v="OKAY"/>
  </r>
  <r>
    <d v="2017-11-09T00:00:00"/>
    <s v="November"/>
    <s v="Jennifer Braxton"/>
    <x v="3"/>
    <x v="1"/>
    <s v="Chairs"/>
    <s v="Global Leather Task Chair, Black"/>
    <n v="215.98"/>
    <n v="3"/>
    <n v="-2.7"/>
    <m/>
    <n v="-1.2501157514584684E-2"/>
    <m/>
    <s v="Jennifer"/>
    <e v="#N/A"/>
  </r>
  <r>
    <d v="2017-11-09T00:00:00"/>
    <s v="November"/>
    <s v="Matt Collister"/>
    <x v="3"/>
    <x v="0"/>
    <s v="Storage"/>
    <s v="Safco Wire Cube Shelving System, For Use as 4 or 5 14&quot; Cubes, Black"/>
    <n v="63.56"/>
    <n v="2"/>
    <n v="3.18"/>
    <m/>
    <n v="5.0031466331025801E-2"/>
    <m/>
    <s v="Matt"/>
    <s v="OKAY"/>
  </r>
  <r>
    <d v="2017-11-09T00:00:00"/>
    <s v="November"/>
    <s v="Matt Collister"/>
    <x v="3"/>
    <x v="2"/>
    <s v="Accessories"/>
    <s v="Razer Kraken 7.1 Surround Sound Over Ear USB Gaming Headset"/>
    <n v="99.99"/>
    <n v="1"/>
    <n v="44"/>
    <m/>
    <n v="0.44004400440044006"/>
    <m/>
    <s v="Matt"/>
    <s v="OKAY"/>
  </r>
  <r>
    <d v="2017-11-09T00:00:00"/>
    <s v="November"/>
    <s v="Brian Moss"/>
    <x v="36"/>
    <x v="0"/>
    <s v="Binders"/>
    <s v="Wilson Jones Turn Tabs Binder Tool for Ring Binders"/>
    <n v="9.64"/>
    <n v="2"/>
    <n v="4.43"/>
    <m/>
    <n v="0.45954356846473021"/>
    <m/>
    <s v="Brian"/>
    <s v="OKAY"/>
  </r>
  <r>
    <d v="2017-11-09T00:00:00"/>
    <s v="November"/>
    <s v="Brian Moss"/>
    <x v="36"/>
    <x v="2"/>
    <s v="Accessories"/>
    <s v="MaxellÂ iVDR EX 500GB Cartridge"/>
    <n v="826.62"/>
    <n v="3"/>
    <n v="355.45"/>
    <m/>
    <n v="0.43000411313541892"/>
    <m/>
    <s v="Brian"/>
    <s v="GOOD"/>
  </r>
  <r>
    <d v="2017-11-09T00:00:00"/>
    <s v="November"/>
    <s v="Brian Moss"/>
    <x v="36"/>
    <x v="0"/>
    <s v="Storage"/>
    <s v="Adjustable Depth Letter/Legal Cart"/>
    <n v="1633.14"/>
    <n v="9"/>
    <n v="473.61"/>
    <m/>
    <n v="0.28999963260957418"/>
    <m/>
    <s v="Brian"/>
    <s v="GOOD"/>
  </r>
  <r>
    <d v="2017-11-09T00:00:00"/>
    <s v="November"/>
    <s v="Brian Moss"/>
    <x v="36"/>
    <x v="0"/>
    <s v="Storage"/>
    <s v="Adjustable Depth Letter/Legal Cart"/>
    <n v="544.38"/>
    <n v="3"/>
    <n v="157.87"/>
    <m/>
    <n v="0.28999963260957423"/>
    <m/>
    <s v="Brian"/>
    <s v="GOOD"/>
  </r>
  <r>
    <d v="2017-11-09T00:00:00"/>
    <s v="November"/>
    <s v="Joel Eaton"/>
    <x v="3"/>
    <x v="1"/>
    <s v="Furnishings"/>
    <s v="Eldon Wave Desk Accessories"/>
    <n v="47.12"/>
    <n v="8"/>
    <n v="20.73"/>
    <m/>
    <n v="0.43994057724957558"/>
    <m/>
    <s v="Joel"/>
    <s v="OKAY"/>
  </r>
  <r>
    <d v="2017-11-09T00:00:00"/>
    <s v="November"/>
    <s v="Jim Epp"/>
    <x v="3"/>
    <x v="1"/>
    <s v="Chairs"/>
    <s v="Lifetime Advantage Folding Chairs, 4/Carton"/>
    <n v="523.39"/>
    <n v="3"/>
    <n v="52.34"/>
    <m/>
    <n v="0.10000191062114294"/>
    <m/>
    <s v="Jim"/>
    <s v="GOOD"/>
  </r>
  <r>
    <d v="2017-11-09T00:00:00"/>
    <s v="November"/>
    <s v="Peter McVee"/>
    <x v="16"/>
    <x v="2"/>
    <s v="Accessories"/>
    <s v="Logitech G602 Wireless Gaming Mouse"/>
    <n v="191.98"/>
    <n v="3"/>
    <n v="38.4"/>
    <m/>
    <n v="0.20002083550369831"/>
    <m/>
    <s v="Peter"/>
    <s v="GREAT"/>
  </r>
  <r>
    <d v="2017-11-09T00:00:00"/>
    <s v="November"/>
    <s v="Peter McVee"/>
    <x v="16"/>
    <x v="2"/>
    <s v="Phones"/>
    <s v="Motorola L703CM"/>
    <n v="499.17"/>
    <n v="4"/>
    <n v="31.2"/>
    <m/>
    <n v="6.2503756235350677E-2"/>
    <m/>
    <s v="Peter"/>
    <e v="#N/A"/>
  </r>
  <r>
    <d v="2017-11-10T00:00:00"/>
    <s v="November"/>
    <s v="Ann Blume"/>
    <x v="12"/>
    <x v="0"/>
    <s v="Binders"/>
    <s v="Cardinal EasyOpen D-Ring Binders"/>
    <n v="38.39"/>
    <n v="14"/>
    <n v="-25.59"/>
    <m/>
    <n v="-0.66657983849960922"/>
    <m/>
    <s v="Ann"/>
    <s v="OKAY"/>
  </r>
  <r>
    <d v="2017-11-10T00:00:00"/>
    <s v="November"/>
    <s v="Ann Blume"/>
    <x v="12"/>
    <x v="2"/>
    <s v="Machines"/>
    <s v="DYMO CardScan Personal V9 Business Card Scanner"/>
    <n v="95.99"/>
    <n v="2"/>
    <n v="-64"/>
    <m/>
    <n v="-0.66673611834566104"/>
    <m/>
    <s v="Ann"/>
    <s v="OKAY"/>
  </r>
  <r>
    <d v="2017-11-10T00:00:00"/>
    <s v="November"/>
    <s v="Ann Blume"/>
    <x v="12"/>
    <x v="2"/>
    <s v="Accessories"/>
    <s v="Case Logic 2.4GHz Wireless Keyboard"/>
    <n v="239.95"/>
    <n v="6"/>
    <n v="-35.99"/>
    <m/>
    <n v="-0.14998958116274225"/>
    <m/>
    <s v="Ann"/>
    <s v="GREAT"/>
  </r>
  <r>
    <d v="2017-11-10T00:00:00"/>
    <s v="November"/>
    <s v="Ann Blume"/>
    <x v="12"/>
    <x v="2"/>
    <s v="Phones"/>
    <s v="Adtran 1202752G1"/>
    <n v="201.58"/>
    <n v="2"/>
    <n v="15.12"/>
    <m/>
    <n v="7.5007441214406181E-2"/>
    <m/>
    <s v="Ann"/>
    <s v="GREAT"/>
  </r>
  <r>
    <d v="2017-11-10T00:00:00"/>
    <s v="November"/>
    <s v="Ann Blume"/>
    <x v="12"/>
    <x v="1"/>
    <s v="Chairs"/>
    <s v="Hon 2090 Â“Pillow SoftÂ” Series Mid Back Swivel/Tilt Chairs"/>
    <n v="899.14"/>
    <n v="4"/>
    <n v="-146.11000000000001"/>
    <m/>
    <n v="-0.16249972195653625"/>
    <m/>
    <s v="Ann"/>
    <s v="GOOD"/>
  </r>
  <r>
    <d v="2017-11-10T00:00:00"/>
    <s v="November"/>
    <s v="Frank Hawley"/>
    <x v="20"/>
    <x v="0"/>
    <s v="Binders"/>
    <s v="Fellowes PB300 Plastic Comb Binding Machine"/>
    <n v="931.18"/>
    <n v="3"/>
    <n v="314.27"/>
    <m/>
    <n v="0.33749650980476387"/>
    <m/>
    <s v="Frank"/>
    <s v="GOOD"/>
  </r>
  <r>
    <d v="2017-11-10T00:00:00"/>
    <s v="November"/>
    <s v="Frank Hawley"/>
    <x v="20"/>
    <x v="2"/>
    <s v="Phones"/>
    <s v="Aastra 6757i CT Wireless VoIP phone"/>
    <n v="430.88"/>
    <n v="2"/>
    <n v="124.96"/>
    <m/>
    <n v="0.29001113999257333"/>
    <m/>
    <s v="Frank"/>
    <s v="GREAT"/>
  </r>
  <r>
    <d v="2017-11-10T00:00:00"/>
    <s v="November"/>
    <s v="Edward Becker"/>
    <x v="0"/>
    <x v="1"/>
    <s v="Furnishings"/>
    <s v="Tenex Antistatic Computer Chair Mats"/>
    <n v="341.96"/>
    <n v="5"/>
    <n v="-427.45"/>
    <m/>
    <n v="-1.25"/>
    <m/>
    <s v="Edward"/>
    <e v="#N/A"/>
  </r>
  <r>
    <d v="2017-11-10T00:00:00"/>
    <s v="November"/>
    <s v="Nick Crebassa"/>
    <x v="22"/>
    <x v="0"/>
    <s v="Binders"/>
    <s v="GBC Imprintable Covers"/>
    <n v="26.35"/>
    <n v="3"/>
    <n v="9.5500000000000007"/>
    <m/>
    <n v="0.36242884250474383"/>
    <m/>
    <s v="Nick"/>
    <s v="OKAY"/>
  </r>
  <r>
    <d v="2017-11-10T00:00:00"/>
    <s v="November"/>
    <s v="Daniel Raglin"/>
    <x v="16"/>
    <x v="0"/>
    <s v="Binders"/>
    <s v="GBC VeloBinder Strips"/>
    <n v="11.52"/>
    <n v="5"/>
    <n v="-7.68"/>
    <m/>
    <n v="-0.66666666666666663"/>
    <m/>
    <s v="Daniel"/>
    <s v="OKAY"/>
  </r>
  <r>
    <d v="2017-11-10T00:00:00"/>
    <s v="November"/>
    <s v="Thomas Brumley"/>
    <x v="3"/>
    <x v="0"/>
    <s v="Art"/>
    <s v="12 Colored Short Pencils"/>
    <n v="7.8"/>
    <n v="3"/>
    <n v="2.11"/>
    <m/>
    <n v="0.2705128205128205"/>
    <m/>
    <s v="Thomas"/>
    <s v="OKAY"/>
  </r>
  <r>
    <d v="2017-11-10T00:00:00"/>
    <s v="November"/>
    <s v="Michael Chen"/>
    <x v="22"/>
    <x v="0"/>
    <s v="Appliances"/>
    <s v="Eureka The Boss Lite 10-Amp Upright Vacuum, Blue"/>
    <n v="400.8"/>
    <n v="5"/>
    <n v="112.22"/>
    <m/>
    <n v="0.27999001996007983"/>
    <m/>
    <s v="Michael"/>
    <e v="#N/A"/>
  </r>
  <r>
    <d v="2017-11-10T00:00:00"/>
    <s v="November"/>
    <s v="Michael Chen"/>
    <x v="22"/>
    <x v="0"/>
    <s v="Binders"/>
    <s v="GBC VeloBinder Manual Binding System"/>
    <n v="28.79"/>
    <n v="1"/>
    <n v="10.08"/>
    <m/>
    <n v="0.35012156998957972"/>
    <m/>
    <s v="Michael"/>
    <s v="OKAY"/>
  </r>
  <r>
    <d v="2017-11-10T00:00:00"/>
    <s v="November"/>
    <s v="Gary Hwang"/>
    <x v="3"/>
    <x v="2"/>
    <s v="Accessories"/>
    <s v="Memorex Mini Travel Drive 16 GB USB 2.0 Flash Drive"/>
    <n v="111.79"/>
    <n v="7"/>
    <n v="43.6"/>
    <m/>
    <n v="0.3900169961535021"/>
    <m/>
    <s v="Gary"/>
    <s v="GREAT"/>
  </r>
  <r>
    <d v="2017-11-10T00:00:00"/>
    <s v="November"/>
    <s v="Maria Etezadi"/>
    <x v="3"/>
    <x v="1"/>
    <s v="Chairs"/>
    <s v="Global Leather &amp; Oak Executive Chair, Burgundy"/>
    <n v="241.42"/>
    <n v="2"/>
    <n v="-36.21"/>
    <m/>
    <n v="-0.14998757352332037"/>
    <m/>
    <s v="Maria"/>
    <e v="#N/A"/>
  </r>
  <r>
    <d v="2017-11-11T00:00:00"/>
    <s v="November"/>
    <s v="Tamara Dahlen"/>
    <x v="0"/>
    <x v="0"/>
    <s v="Labels"/>
    <s v="Permanent Self-Adhesive File Folder Labels for Typewriters by Universal"/>
    <n v="10.44"/>
    <n v="5"/>
    <n v="3.39"/>
    <m/>
    <n v="0.32471264367816094"/>
    <m/>
    <s v="Tamara"/>
    <s v="OKAY"/>
  </r>
  <r>
    <d v="2017-11-11T00:00:00"/>
    <s v="November"/>
    <s v="Tamara Dahlen"/>
    <x v="0"/>
    <x v="0"/>
    <s v="Binders"/>
    <s v="Deluxe Heavy-Duty Vinyl Round Ring Binder"/>
    <n v="18.34"/>
    <n v="4"/>
    <n v="-32.090000000000003"/>
    <m/>
    <n v="-1.7497273718647766"/>
    <m/>
    <s v="Tamara"/>
    <s v="OKAY"/>
  </r>
  <r>
    <d v="2017-11-11T00:00:00"/>
    <s v="November"/>
    <s v="Max Ludwig"/>
    <x v="10"/>
    <x v="0"/>
    <s v="Paper"/>
    <s v="Xerox 222"/>
    <n v="10.37"/>
    <n v="2"/>
    <n v="3.63"/>
    <m/>
    <n v="0.35004821600771457"/>
    <m/>
    <s v="Max"/>
    <s v="OKAY"/>
  </r>
  <r>
    <d v="2017-11-11T00:00:00"/>
    <s v="November"/>
    <s v="Guy Armstrong"/>
    <x v="3"/>
    <x v="0"/>
    <s v="Appliances"/>
    <s v="Belkin 6 Outlet Metallic Surge Strip"/>
    <n v="10.89"/>
    <n v="1"/>
    <n v="2.83"/>
    <m/>
    <n v="0.25987144168962351"/>
    <m/>
    <s v="Guy"/>
    <s v="OKAY"/>
  </r>
  <r>
    <d v="2017-11-11T00:00:00"/>
    <s v="November"/>
    <s v="Guy Armstrong"/>
    <x v="3"/>
    <x v="0"/>
    <s v="Paper"/>
    <s v="Xerox 201"/>
    <n v="19.440000000000001"/>
    <n v="3"/>
    <n v="9.33"/>
    <m/>
    <n v="0.47993827160493824"/>
    <m/>
    <s v="Guy"/>
    <s v="OKAY"/>
  </r>
  <r>
    <d v="2017-11-11T00:00:00"/>
    <s v="November"/>
    <s v="Guy Armstrong"/>
    <x v="3"/>
    <x v="0"/>
    <s v="Binders"/>
    <s v="Ibico Plastic Spiral Binding Combs"/>
    <n v="121.6"/>
    <n v="5"/>
    <n v="39.520000000000003"/>
    <m/>
    <n v="0.32500000000000007"/>
    <m/>
    <s v="Guy"/>
    <s v="GREAT"/>
  </r>
  <r>
    <d v="2017-11-11T00:00:00"/>
    <s v="November"/>
    <s v="Emily Phan"/>
    <x v="14"/>
    <x v="0"/>
    <s v="Art"/>
    <s v="Boston 1799 Powerhouse Electric Pencil Sharpener"/>
    <n v="181.86"/>
    <n v="7"/>
    <n v="50.92"/>
    <m/>
    <n v="0.27999560101176729"/>
    <m/>
    <s v="Emily"/>
    <e v="#N/A"/>
  </r>
  <r>
    <d v="2017-11-11T00:00:00"/>
    <s v="November"/>
    <s v="William Brown"/>
    <x v="30"/>
    <x v="0"/>
    <s v="Fasteners"/>
    <s v="Vinyl Coated Wire Paper Clips in Organizer Box, 800/Box"/>
    <n v="45.92"/>
    <n v="4"/>
    <n v="21.58"/>
    <m/>
    <n v="0.46994773519163757"/>
    <m/>
    <s v="William"/>
    <s v="OKAY"/>
  </r>
  <r>
    <d v="2017-11-11T00:00:00"/>
    <s v="November"/>
    <s v="Catherine Glotzbach"/>
    <x v="21"/>
    <x v="0"/>
    <s v="Binders"/>
    <s v="Prestige Round Ring Binders"/>
    <n v="18.239999999999998"/>
    <n v="3"/>
    <n v="8.57"/>
    <m/>
    <n v="0.46984649122807021"/>
    <m/>
    <s v="Catherine"/>
    <s v="OKAY"/>
  </r>
  <r>
    <d v="2017-11-11T00:00:00"/>
    <s v="November"/>
    <s v="Meg Tillman"/>
    <x v="20"/>
    <x v="0"/>
    <s v="Storage"/>
    <s v="Belkin OmniView SE Rackmount Kit"/>
    <n v="35.479999999999997"/>
    <n v="1"/>
    <n v="0"/>
    <m/>
    <n v="0"/>
    <m/>
    <s v="Meg"/>
    <s v="OKAY"/>
  </r>
  <r>
    <d v="2017-11-11T00:00:00"/>
    <s v="November"/>
    <s v="Brenda Bowman"/>
    <x v="16"/>
    <x v="0"/>
    <s v="Appliances"/>
    <s v="Hoover Upright Vacuum With Dirt Cup"/>
    <n v="1158.1199999999999"/>
    <n v="5"/>
    <n v="130.29"/>
    <m/>
    <n v="0.11250129520256968"/>
    <m/>
    <s v="Brenda"/>
    <s v="GOOD"/>
  </r>
  <r>
    <d v="2017-11-11T00:00:00"/>
    <s v="November"/>
    <s v="Michelle Huthwaite"/>
    <x v="15"/>
    <x v="1"/>
    <s v="Furnishings"/>
    <s v="Executive Impressions 14&quot; Contract Wall Clock"/>
    <n v="88.92"/>
    <n v="5"/>
    <n v="14.45"/>
    <m/>
    <n v="0.1625056230319388"/>
    <m/>
    <s v="Michelle"/>
    <s v="OKAY"/>
  </r>
  <r>
    <d v="2017-11-11T00:00:00"/>
    <s v="November"/>
    <s v="Thomas Brumley"/>
    <x v="3"/>
    <x v="1"/>
    <s v="Furnishings"/>
    <s v="Dax Clear Box Frame"/>
    <n v="34.92"/>
    <n v="4"/>
    <n v="11.87"/>
    <m/>
    <n v="0.33991981672394039"/>
    <m/>
    <s v="Thomas"/>
    <s v="OKAY"/>
  </r>
  <r>
    <d v="2017-11-11T00:00:00"/>
    <s v="November"/>
    <s v="Patrick Gardner"/>
    <x v="0"/>
    <x v="2"/>
    <s v="Phones"/>
    <s v="OtterBox Commuter Series Case - iPhone 5 &amp; 5s"/>
    <n v="35.18"/>
    <n v="2"/>
    <n v="12.31"/>
    <m/>
    <n v="0.34991472427515635"/>
    <m/>
    <s v="Patrick"/>
    <s v="OKAY"/>
  </r>
  <r>
    <d v="2017-11-11T00:00:00"/>
    <s v="November"/>
    <s v="Jeremy Lonsdale"/>
    <x v="19"/>
    <x v="0"/>
    <s v="Supplies"/>
    <s v="Acme Titanium Bonded Scissors"/>
    <n v="25.5"/>
    <n v="3"/>
    <n v="6.63"/>
    <m/>
    <n v="0.26"/>
    <m/>
    <s v="Jeremy"/>
    <s v="OKAY"/>
  </r>
  <r>
    <d v="2017-11-12T00:00:00"/>
    <s v="November"/>
    <s v="David Bremer"/>
    <x v="3"/>
    <x v="0"/>
    <s v="Paper"/>
    <s v="Xerox 4200 Series MultiUse Premium Copy Paper (20Lb. and 84 Bright)"/>
    <n v="10.56"/>
    <n v="2"/>
    <n v="4.75"/>
    <m/>
    <n v="0.44981060606060602"/>
    <m/>
    <s v="David"/>
    <s v="OKAY"/>
  </r>
  <r>
    <d v="2017-11-12T00:00:00"/>
    <s v="November"/>
    <s v="Ed Braxton"/>
    <x v="20"/>
    <x v="0"/>
    <s v="Binders"/>
    <s v="Avery Durable Slant Ring Binders, No Labels"/>
    <n v="15.92"/>
    <n v="5"/>
    <n v="5.37"/>
    <m/>
    <n v="0.33731155778894473"/>
    <m/>
    <s v="Ed"/>
    <s v="OKAY"/>
  </r>
  <r>
    <d v="2017-11-12T00:00:00"/>
    <s v="November"/>
    <s v="Nathan Gelder"/>
    <x v="0"/>
    <x v="0"/>
    <s v="Paper"/>
    <s v="Wirebound Message Books, 5-1/2 x 4 Forms, 2 or 4 Forms per Page"/>
    <n v="16.059999999999999"/>
    <n v="3"/>
    <n v="5.82"/>
    <m/>
    <n v="0.3623910336239104"/>
    <m/>
    <s v="Nathan"/>
    <s v="OKAY"/>
  </r>
  <r>
    <d v="2017-11-12T00:00:00"/>
    <s v="November"/>
    <s v="Nathan Gelder"/>
    <x v="0"/>
    <x v="0"/>
    <s v="Paper"/>
    <s v="Xerox 197"/>
    <n v="223.06"/>
    <n v="9"/>
    <n v="69.709999999999994"/>
    <m/>
    <n v="0.31251681162019185"/>
    <m/>
    <s v="Nathan"/>
    <s v="GREAT"/>
  </r>
  <r>
    <d v="2017-11-12T00:00:00"/>
    <s v="November"/>
    <s v="Nathan Gelder"/>
    <x v="0"/>
    <x v="0"/>
    <s v="Storage"/>
    <s v="Tennsco Double-Tier Lockers"/>
    <n v="540.04999999999995"/>
    <n v="3"/>
    <n v="-47.25"/>
    <m/>
    <n v="-8.7491898898250167E-2"/>
    <m/>
    <s v="Nathan"/>
    <s v="GOOD"/>
  </r>
  <r>
    <d v="2017-11-12T00:00:00"/>
    <s v="November"/>
    <s v="Nat Gilpin"/>
    <x v="10"/>
    <x v="2"/>
    <s v="Phones"/>
    <s v="Jabra SPEAK 410 Multidevice Speakerphone"/>
    <n v="370.78"/>
    <n v="3"/>
    <n v="-92.7"/>
    <m/>
    <n v="-0.25001348508549548"/>
    <m/>
    <s v="Nat"/>
    <e v="#N/A"/>
  </r>
  <r>
    <d v="2017-11-12T00:00:00"/>
    <s v="November"/>
    <s v="Eugene Moren"/>
    <x v="12"/>
    <x v="2"/>
    <s v="Accessories"/>
    <s v="Memorex Micro Travel Drive 8 GB"/>
    <n v="41.6"/>
    <n v="4"/>
    <n v="13"/>
    <m/>
    <n v="0.3125"/>
    <m/>
    <s v="Eugene"/>
    <s v="OKAY"/>
  </r>
  <r>
    <d v="2017-11-12T00:00:00"/>
    <s v="November"/>
    <s v="Eugene Moren"/>
    <x v="12"/>
    <x v="0"/>
    <s v="Paper"/>
    <s v="Xerox 1978"/>
    <n v="23.12"/>
    <n v="5"/>
    <n v="8.3800000000000008"/>
    <m/>
    <n v="0.36245674740484429"/>
    <m/>
    <s v="Eugene"/>
    <s v="OKAY"/>
  </r>
  <r>
    <d v="2017-11-12T00:00:00"/>
    <s v="November"/>
    <s v="Eugene Moren"/>
    <x v="12"/>
    <x v="1"/>
    <s v="Chairs"/>
    <s v="Harbour Creations 67200 Series Stacking Chairs"/>
    <n v="113.89"/>
    <n v="2"/>
    <n v="9.9700000000000006"/>
    <m/>
    <n v="8.7540609359908692E-2"/>
    <m/>
    <s v="Eugene"/>
    <s v="GREAT"/>
  </r>
  <r>
    <d v="2017-11-12T00:00:00"/>
    <s v="November"/>
    <s v="Eugene Moren"/>
    <x v="12"/>
    <x v="1"/>
    <s v="Furnishings"/>
    <s v="Tenex V2T-RE Standard Weight Series Chair Mat, 45&quot; x 53&quot;, Lip 25&quot; x 12&quot;"/>
    <n v="113.57"/>
    <n v="2"/>
    <n v="-5.68"/>
    <m/>
    <n v="-5.0013207713304572E-2"/>
    <m/>
    <s v="Eugene"/>
    <e v="#N/A"/>
  </r>
  <r>
    <d v="2017-11-12T00:00:00"/>
    <s v="November"/>
    <s v="Eugene Moren"/>
    <x v="12"/>
    <x v="2"/>
    <s v="Phones"/>
    <s v="Cush Cases Heavy Duty Rugged Cover Case for Samsung Galaxy S5 - Purple"/>
    <n v="7.92"/>
    <n v="2"/>
    <n v="0.69"/>
    <m/>
    <n v="8.7121212121212113E-2"/>
    <m/>
    <s v="Eugene"/>
    <s v="OKAY"/>
  </r>
  <r>
    <d v="2017-11-12T00:00:00"/>
    <s v="November"/>
    <s v="Eugene Moren"/>
    <x v="12"/>
    <x v="2"/>
    <s v="Phones"/>
    <s v="Samsung Galaxy Mega 6.3"/>
    <n v="671.98"/>
    <n v="2"/>
    <n v="50.4"/>
    <m/>
    <n v="7.5002232209291933E-2"/>
    <m/>
    <s v="Eugene"/>
    <s v="GOOD"/>
  </r>
  <r>
    <d v="2017-11-12T00:00:00"/>
    <s v="November"/>
    <s v="Lindsay Shagiari"/>
    <x v="0"/>
    <x v="0"/>
    <s v="Binders"/>
    <s v="Surelock Post Binders"/>
    <n v="30.56"/>
    <n v="5"/>
    <n v="-45.84"/>
    <m/>
    <n v="-1.5000000000000002"/>
    <m/>
    <s v="Lindsay"/>
    <s v="OKAY"/>
  </r>
  <r>
    <d v="2017-11-12T00:00:00"/>
    <s v="November"/>
    <s v="Lindsay Shagiari"/>
    <x v="0"/>
    <x v="0"/>
    <s v="Storage"/>
    <s v="Fellowes Neat Ideas Storage Cubes"/>
    <n v="77.95"/>
    <n v="3"/>
    <n v="-15.59"/>
    <m/>
    <n v="-0.19999999999999998"/>
    <m/>
    <s v="Lindsay"/>
    <s v="OKAY"/>
  </r>
  <r>
    <d v="2017-11-12T00:00:00"/>
    <s v="November"/>
    <s v="Lindsay Shagiari"/>
    <x v="0"/>
    <x v="2"/>
    <s v="Phones"/>
    <s v="Panasonic KX TS3282W Corded phone"/>
    <n v="67.989999999999995"/>
    <n v="1"/>
    <n v="8.5"/>
    <m/>
    <n v="0.12501838505662599"/>
    <m/>
    <s v="Lindsay"/>
    <s v="OKAY"/>
  </r>
  <r>
    <d v="2017-11-12T00:00:00"/>
    <s v="November"/>
    <s v="Lindsay Shagiari"/>
    <x v="0"/>
    <x v="0"/>
    <s v="Envelopes"/>
    <s v="#10- 4 1/8&quot; x 9 1/2&quot; Security-Tint Envelopes"/>
    <n v="12.22"/>
    <n v="2"/>
    <n v="4.43"/>
    <m/>
    <n v="0.36252045826513907"/>
    <m/>
    <s v="Lindsay"/>
    <s v="OKAY"/>
  </r>
  <r>
    <d v="2017-11-12T00:00:00"/>
    <s v="November"/>
    <s v="Lindsay Shagiari"/>
    <x v="0"/>
    <x v="2"/>
    <s v="Accessories"/>
    <s v="MaxellÂ LTO Ultrium - 800 GB"/>
    <n v="44.78"/>
    <n v="2"/>
    <n v="-0.56000000000000005"/>
    <m/>
    <n v="-1.2505582849486378E-2"/>
    <m/>
    <s v="Lindsay"/>
    <s v="OKAY"/>
  </r>
  <r>
    <d v="2017-11-12T00:00:00"/>
    <s v="November"/>
    <s v="Lindsay Shagiari"/>
    <x v="0"/>
    <x v="1"/>
    <s v="Furnishings"/>
    <s v="Eldon Expressions Desk Accessory, Wood Photo Frame, Mahogany"/>
    <n v="22.85"/>
    <n v="3"/>
    <n v="-17.71"/>
    <m/>
    <n v="-0.77505470459518599"/>
    <m/>
    <s v="Lindsay"/>
    <s v="OKAY"/>
  </r>
  <r>
    <d v="2017-11-12T00:00:00"/>
    <s v="November"/>
    <s v="Sylvia Foulston"/>
    <x v="10"/>
    <x v="0"/>
    <s v="Paper"/>
    <s v="Strathmore Photo Mount Cards"/>
    <n v="10.85"/>
    <n v="2"/>
    <n v="3.53"/>
    <m/>
    <n v="0.32534562211981566"/>
    <m/>
    <s v="Sylvia"/>
    <s v="OKAY"/>
  </r>
  <r>
    <d v="2017-11-12T00:00:00"/>
    <s v="November"/>
    <s v="Sylvia Foulston"/>
    <x v="10"/>
    <x v="2"/>
    <s v="Accessories"/>
    <s v="Verbatim 25 GB 6x Blu-ray Single Layer Recordable Disc, 10/Pack"/>
    <n v="18.54"/>
    <n v="2"/>
    <n v="3.01"/>
    <m/>
    <n v="0.16235167206040993"/>
    <m/>
    <s v="Sylvia"/>
    <s v="OKAY"/>
  </r>
  <r>
    <d v="2017-11-12T00:00:00"/>
    <s v="November"/>
    <s v="Christine Sundaresam"/>
    <x v="22"/>
    <x v="0"/>
    <s v="Labels"/>
    <s v="Avery 483"/>
    <n v="9.9600000000000009"/>
    <n v="2"/>
    <n v="4.58"/>
    <m/>
    <n v="0.45983935742971882"/>
    <m/>
    <s v="Christine"/>
    <s v="OKAY"/>
  </r>
  <r>
    <d v="2017-11-12T00:00:00"/>
    <s v="November"/>
    <s v="Christine Sundaresam"/>
    <x v="22"/>
    <x v="0"/>
    <s v="Art"/>
    <s v="Dixon Ticonderoga Maple Cedar Pencil, #2"/>
    <n v="9.2100000000000009"/>
    <n v="3"/>
    <n v="2.2999999999999998"/>
    <m/>
    <n v="0.24972855591748094"/>
    <m/>
    <s v="Christine"/>
    <s v="OKAY"/>
  </r>
  <r>
    <d v="2017-11-12T00:00:00"/>
    <s v="November"/>
    <s v="Christine Sundaresam"/>
    <x v="22"/>
    <x v="0"/>
    <s v="Supplies"/>
    <s v="Acme Forged Steel Scissors with Black Enamel Handles"/>
    <n v="27.93"/>
    <n v="3"/>
    <n v="8.1"/>
    <m/>
    <n v="0.29001074113856068"/>
    <m/>
    <s v="Christine"/>
    <s v="OKAY"/>
  </r>
  <r>
    <d v="2017-11-12T00:00:00"/>
    <s v="November"/>
    <s v="Jim Epp"/>
    <x v="3"/>
    <x v="0"/>
    <s v="Binders"/>
    <s v="Acco 3-Hole Punch"/>
    <n v="14.02"/>
    <n v="4"/>
    <n v="4.91"/>
    <m/>
    <n v="0.35021398002853071"/>
    <m/>
    <s v="Jim"/>
    <s v="OKAY"/>
  </r>
  <r>
    <d v="2017-11-12T00:00:00"/>
    <s v="November"/>
    <s v="Maria Bertelson"/>
    <x v="22"/>
    <x v="0"/>
    <s v="Fasteners"/>
    <s v="Staples"/>
    <n v="18.239999999999998"/>
    <n v="3"/>
    <n v="9.1199999999999992"/>
    <m/>
    <n v="0.5"/>
    <m/>
    <s v="Maria"/>
    <s v="OKAY"/>
  </r>
  <r>
    <d v="2017-11-12T00:00:00"/>
    <s v="November"/>
    <s v="Maria Bertelson"/>
    <x v="22"/>
    <x v="0"/>
    <s v="Appliances"/>
    <s v="Fellowes Superior 10 Outlet Split Surge Protector"/>
    <n v="76.12"/>
    <n v="2"/>
    <n v="22.07"/>
    <m/>
    <n v="0.28993694167104572"/>
    <m/>
    <s v="Maria"/>
    <s v="OKAY"/>
  </r>
  <r>
    <d v="2017-11-12T00:00:00"/>
    <s v="November"/>
    <s v="Larry Blacks"/>
    <x v="16"/>
    <x v="0"/>
    <s v="Paper"/>
    <s v="Xerox 1968"/>
    <n v="26.72"/>
    <n v="5"/>
    <n v="9.35"/>
    <m/>
    <n v="0.34992514970059879"/>
    <m/>
    <s v="Larry"/>
    <s v="OKAY"/>
  </r>
  <r>
    <d v="2017-11-12T00:00:00"/>
    <s v="November"/>
    <s v="Don Jones"/>
    <x v="12"/>
    <x v="2"/>
    <s v="Accessories"/>
    <s v="SanDisk Ultra 16 GB MicroSDHC Class 10 Memory Card"/>
    <n v="62.35"/>
    <n v="6"/>
    <n v="-10.91"/>
    <m/>
    <n v="-0.17497995188452287"/>
    <m/>
    <s v="Don"/>
    <s v="OKAY"/>
  </r>
  <r>
    <d v="2017-11-12T00:00:00"/>
    <s v="November"/>
    <s v="Emily Phan"/>
    <x v="3"/>
    <x v="0"/>
    <s v="Paper"/>
    <s v="Xerox 1899"/>
    <n v="11.56"/>
    <n v="2"/>
    <n v="5.66"/>
    <m/>
    <n v="0.48961937716262977"/>
    <m/>
    <s v="Emily"/>
    <s v="OKAY"/>
  </r>
  <r>
    <d v="2017-11-12T00:00:00"/>
    <s v="November"/>
    <s v="Dennis Kane"/>
    <x v="2"/>
    <x v="0"/>
    <s v="Storage"/>
    <s v="SAFCO Commercial Wire Shelving, Black"/>
    <n v="221.02"/>
    <n v="2"/>
    <n v="-55.26"/>
    <m/>
    <n v="-0.25002262238711426"/>
    <m/>
    <s v="Dennis"/>
    <s v="GREAT"/>
  </r>
  <r>
    <d v="2017-11-13T00:00:00"/>
    <s v="November"/>
    <s v="Christopher Schild"/>
    <x v="1"/>
    <x v="0"/>
    <s v="Storage"/>
    <s v="Safco Industrial Wire Shelving"/>
    <n v="230.38"/>
    <n v="3"/>
    <n v="-48.95"/>
    <m/>
    <n v="-0.21247504123621844"/>
    <m/>
    <s v="Christopher"/>
    <e v="#N/A"/>
  </r>
  <r>
    <d v="2017-11-13T00:00:00"/>
    <s v="November"/>
    <s v="Maria Etezadi"/>
    <x v="0"/>
    <x v="0"/>
    <s v="Appliances"/>
    <s v="Hoover Commercial Soft Guard Upright Vacuum And Disposable Filtration Bags"/>
    <n v="9.32"/>
    <n v="6"/>
    <n v="-24.71"/>
    <m/>
    <n v="-2.6512875536480687"/>
    <m/>
    <s v="Maria"/>
    <s v="OKAY"/>
  </r>
  <r>
    <d v="2017-11-13T00:00:00"/>
    <s v="November"/>
    <s v="Sean Braxton"/>
    <x v="10"/>
    <x v="2"/>
    <s v="Accessories"/>
    <s v="SanDisk Cruzer 32 GB USB Flash Drive"/>
    <n v="60.86"/>
    <n v="4"/>
    <n v="9.1300000000000008"/>
    <m/>
    <n v="0.15001643115346699"/>
    <m/>
    <s v="Sean"/>
    <s v="OKAY"/>
  </r>
  <r>
    <d v="2017-11-13T00:00:00"/>
    <s v="November"/>
    <s v="Sean Braxton"/>
    <x v="10"/>
    <x v="2"/>
    <s v="Machines"/>
    <s v="Epson TM-T88V Direct Thermal Printer - Monochrome - Desktop"/>
    <n v="653"/>
    <n v="7"/>
    <n v="-935.96"/>
    <m/>
    <n v="-1.433323124042879"/>
    <m/>
    <s v="Sean"/>
    <s v="GOOD"/>
  </r>
  <r>
    <d v="2017-11-13T00:00:00"/>
    <s v="November"/>
    <s v="Sean Braxton"/>
    <x v="10"/>
    <x v="0"/>
    <s v="Binders"/>
    <s v="Accohide Poly Flexible Ring Binders"/>
    <n v="11.22"/>
    <n v="10"/>
    <n v="-7.48"/>
    <m/>
    <n v="-0.66666666666666663"/>
    <m/>
    <s v="Sean"/>
    <s v="OKAY"/>
  </r>
  <r>
    <d v="2017-11-13T00:00:00"/>
    <s v="November"/>
    <s v="Alan Dominguez"/>
    <x v="20"/>
    <x v="2"/>
    <s v="Accessories"/>
    <s v="KeyTronicÂ 6101 Series -Â KeyboardÂ - Black"/>
    <n v="163.96"/>
    <n v="4"/>
    <n v="70.5"/>
    <m/>
    <n v="0.4299829226640644"/>
    <m/>
    <s v="Alan"/>
    <e v="#N/A"/>
  </r>
  <r>
    <d v="2017-11-13T00:00:00"/>
    <s v="November"/>
    <s v="Michael Nguyen"/>
    <x v="15"/>
    <x v="0"/>
    <s v="Paper"/>
    <s v="&quot;While you Were Out&quot; Message Book, One Form per Page"/>
    <n v="8.9"/>
    <n v="3"/>
    <n v="3.34"/>
    <m/>
    <n v="0.37528089887640448"/>
    <m/>
    <s v="Michael"/>
    <s v="OKAY"/>
  </r>
  <r>
    <d v="2017-11-13T00:00:00"/>
    <s v="November"/>
    <s v="Michael Nguyen"/>
    <x v="15"/>
    <x v="0"/>
    <s v="Storage"/>
    <s v="Tennsco Double-Tier Lockers"/>
    <n v="720.06"/>
    <n v="4"/>
    <n v="-63.01"/>
    <m/>
    <n v="-8.750659667249952E-2"/>
    <m/>
    <s v="Michael"/>
    <s v="GOOD"/>
  </r>
  <r>
    <d v="2017-11-13T00:00:00"/>
    <s v="November"/>
    <s v="Ted Trevino"/>
    <x v="22"/>
    <x v="1"/>
    <s v="Chairs"/>
    <s v="Global Troy Executive Leather Low-Back Tilter"/>
    <n v="2404.6999999999998"/>
    <n v="6"/>
    <n v="150.29"/>
    <m/>
    <n v="6.2498440553915249E-2"/>
    <m/>
    <s v="Ted"/>
    <s v="GOOD"/>
  </r>
  <r>
    <d v="2017-11-13T00:00:00"/>
    <s v="November"/>
    <s v="Ted Trevino"/>
    <x v="22"/>
    <x v="0"/>
    <s v="Binders"/>
    <s v="GBC DocuBind P50 Personal Binding Machine"/>
    <n v="563.02"/>
    <n v="11"/>
    <n v="190.02"/>
    <m/>
    <n v="0.33750133210187916"/>
    <m/>
    <s v="Ted"/>
    <s v="GOOD"/>
  </r>
  <r>
    <d v="2017-11-13T00:00:00"/>
    <s v="November"/>
    <s v="Ted Trevino"/>
    <x v="22"/>
    <x v="0"/>
    <s v="Storage"/>
    <s v="Space Solutions HD Industrial Steel Shelving."/>
    <n v="344.91"/>
    <n v="3"/>
    <n v="10.35"/>
    <m/>
    <n v="3.0007828129077149E-2"/>
    <m/>
    <s v="Ted"/>
    <e v="#N/A"/>
  </r>
  <r>
    <d v="2017-11-13T00:00:00"/>
    <s v="November"/>
    <s v="Ted Trevino"/>
    <x v="22"/>
    <x v="0"/>
    <s v="Labels"/>
    <s v="Avery File Folder Labels"/>
    <n v="8.64"/>
    <n v="3"/>
    <n v="4.2300000000000004"/>
    <m/>
    <n v="0.48958333333333337"/>
    <m/>
    <s v="Ted"/>
    <s v="OKAY"/>
  </r>
  <r>
    <d v="2017-11-13T00:00:00"/>
    <s v="November"/>
    <s v="Toby Carlisle"/>
    <x v="16"/>
    <x v="0"/>
    <s v="Art"/>
    <s v="DIXON Oriole Pencils"/>
    <n v="2.06"/>
    <n v="1"/>
    <n v="0.15"/>
    <m/>
    <n v="7.281553398058252E-2"/>
    <m/>
    <s v="Toby"/>
    <s v="OKAY"/>
  </r>
  <r>
    <d v="2017-11-13T00:00:00"/>
    <s v="November"/>
    <s v="Katrina Edelman"/>
    <x v="0"/>
    <x v="0"/>
    <s v="Storage"/>
    <s v="Eldon ProFile File 'N Store Portable File Tub Letter/Legal Size Black"/>
    <n v="61.79"/>
    <n v="4"/>
    <n v="6.18"/>
    <m/>
    <n v="0.10001618384851918"/>
    <m/>
    <s v="Katrina"/>
    <s v="OKAY"/>
  </r>
  <r>
    <d v="2017-11-13T00:00:00"/>
    <s v="November"/>
    <s v="Katrina Edelman"/>
    <x v="0"/>
    <x v="1"/>
    <s v="Bookcases"/>
    <s v="Bush Westfield Collection Bookcases, Fully Assembled"/>
    <n v="206"/>
    <n v="3"/>
    <n v="-27.26"/>
    <m/>
    <n v="-0.13233009708737864"/>
    <m/>
    <s v="Katrina"/>
    <s v="GREAT"/>
  </r>
  <r>
    <d v="2017-11-13T00:00:00"/>
    <s v="November"/>
    <s v="Ken Brennan"/>
    <x v="20"/>
    <x v="2"/>
    <s v="Phones"/>
    <s v="Nokia Lumia 925"/>
    <n v="629.95000000000005"/>
    <n v="5"/>
    <n v="163.79"/>
    <m/>
    <n v="0.26000476228272085"/>
    <m/>
    <s v="Ken"/>
    <s v="GOOD"/>
  </r>
  <r>
    <d v="2017-11-13T00:00:00"/>
    <s v="November"/>
    <s v="Stefania Perrino"/>
    <x v="20"/>
    <x v="2"/>
    <s v="Phones"/>
    <s v="LF Elite 3D Dazzle Designer Hard Case Cover, Lf Stylus Pen and Wiper For Apple Iphone 5c Mini Lite"/>
    <n v="43.6"/>
    <n v="4"/>
    <n v="12.21"/>
    <m/>
    <n v="0.28004587155963306"/>
    <m/>
    <s v="Stefania"/>
    <s v="OKAY"/>
  </r>
  <r>
    <d v="2017-11-13T00:00:00"/>
    <s v="November"/>
    <s v="Stefania Perrino"/>
    <x v="20"/>
    <x v="1"/>
    <s v="Furnishings"/>
    <s v="Deflect-o EconoMat Nonstudded, No Bevel Mat"/>
    <n v="154.94999999999999"/>
    <n v="3"/>
    <n v="30.99"/>
    <m/>
    <n v="0.2"/>
    <m/>
    <s v="Stefania"/>
    <e v="#N/A"/>
  </r>
  <r>
    <d v="2017-11-13T00:00:00"/>
    <s v="November"/>
    <s v="Erin Mull"/>
    <x v="20"/>
    <x v="0"/>
    <s v="Storage"/>
    <s v="Personal Folder Holder, Ebony"/>
    <n v="11.21"/>
    <n v="1"/>
    <n v="3.36"/>
    <m/>
    <n v="0.29973238180196249"/>
    <m/>
    <s v="Erin"/>
    <s v="OKAY"/>
  </r>
  <r>
    <d v="2017-11-13T00:00:00"/>
    <s v="November"/>
    <s v="Cassandra Brandow"/>
    <x v="33"/>
    <x v="2"/>
    <s v="Accessories"/>
    <s v="Anker Ultrathin Bluetooth Wireless Keyboard Aluminum Cover with Stand"/>
    <n v="239.92"/>
    <n v="8"/>
    <n v="23.99"/>
    <m/>
    <n v="9.9991663887962656E-2"/>
    <m/>
    <s v="Cassandra"/>
    <e v="#N/A"/>
  </r>
  <r>
    <d v="2017-11-13T00:00:00"/>
    <s v="November"/>
    <s v="Sanjit Engle"/>
    <x v="3"/>
    <x v="2"/>
    <s v="Accessories"/>
    <s v="Kensington K72356US Mouse-in-a-Box USB Desktop Mouse"/>
    <n v="82.95"/>
    <n v="5"/>
    <n v="29.03"/>
    <m/>
    <n v="0.34996986136226643"/>
    <m/>
    <s v="Sanjit"/>
    <s v="OKAY"/>
  </r>
  <r>
    <d v="2017-11-13T00:00:00"/>
    <s v="November"/>
    <s v="Ken Lonsdale"/>
    <x v="3"/>
    <x v="2"/>
    <s v="Phones"/>
    <s v="Samsung Replacement EH64AVFWE Premium Headset"/>
    <n v="22"/>
    <n v="5"/>
    <n v="1.38"/>
    <m/>
    <n v="6.2727272727272729E-2"/>
    <m/>
    <s v="Ken"/>
    <s v="OKAY"/>
  </r>
  <r>
    <d v="2017-11-14T00:00:00"/>
    <s v="November"/>
    <s v="Clytie Kelty"/>
    <x v="10"/>
    <x v="2"/>
    <s v="Phones"/>
    <s v="PureGear Roll-On Screen Protector"/>
    <n v="119.94"/>
    <n v="10"/>
    <n v="15.99"/>
    <m/>
    <n v="0.13331665832916459"/>
    <m/>
    <s v="Clytie"/>
    <e v="#N/A"/>
  </r>
  <r>
    <d v="2017-11-14T00:00:00"/>
    <s v="November"/>
    <s v="Clytie Kelty"/>
    <x v="10"/>
    <x v="0"/>
    <s v="Binders"/>
    <s v="Prestige Round Ring Binders"/>
    <n v="3.65"/>
    <n v="2"/>
    <n v="-2.8"/>
    <m/>
    <n v="-0.76712328767123283"/>
    <m/>
    <s v="Clytie"/>
    <s v="OKAY"/>
  </r>
  <r>
    <d v="2017-11-14T00:00:00"/>
    <s v="November"/>
    <s v="Lindsay Williams"/>
    <x v="3"/>
    <x v="1"/>
    <s v="Chairs"/>
    <s v="Global Leather Highback Executive Chair with Pneumatic Height Adjustment, Black"/>
    <n v="321.57"/>
    <n v="2"/>
    <n v="28.14"/>
    <m/>
    <n v="8.7508163074913714E-2"/>
    <m/>
    <s v="Lindsay"/>
    <e v="#N/A"/>
  </r>
  <r>
    <d v="2017-11-14T00:00:00"/>
    <s v="November"/>
    <s v="Frank Olsen"/>
    <x v="20"/>
    <x v="0"/>
    <s v="Binders"/>
    <s v="3M Organizer Strips"/>
    <n v="8.64"/>
    <n v="2"/>
    <n v="3.02"/>
    <m/>
    <n v="0.34953703703703703"/>
    <m/>
    <s v="Frank"/>
    <s v="OKAY"/>
  </r>
  <r>
    <d v="2017-11-14T00:00:00"/>
    <s v="November"/>
    <s v="Xylona Preis"/>
    <x v="0"/>
    <x v="2"/>
    <s v="Accessories"/>
    <s v="V7 USB Numeric Keypad"/>
    <n v="167.95"/>
    <n v="6"/>
    <n v="-27.29"/>
    <m/>
    <n v="-0.16248883596308425"/>
    <m/>
    <s v="Xylona"/>
    <e v="#N/A"/>
  </r>
  <r>
    <d v="2017-11-14T00:00:00"/>
    <s v="November"/>
    <s v="Xylona Preis"/>
    <x v="0"/>
    <x v="0"/>
    <s v="Art"/>
    <s v="Boston Electric Pencil Sharpener, Model 1818, Charcoal Black"/>
    <n v="45.04"/>
    <n v="2"/>
    <n v="4.5"/>
    <m/>
    <n v="9.991119005328597E-2"/>
    <m/>
    <s v="Xylona"/>
    <s v="OKAY"/>
  </r>
  <r>
    <d v="2017-11-14T00:00:00"/>
    <s v="November"/>
    <s v="Pauline Webber"/>
    <x v="20"/>
    <x v="0"/>
    <s v="Storage"/>
    <s v="Letter/Legal File Tote with Clear Snap-On Lid, Black Granite"/>
    <n v="96.36"/>
    <n v="6"/>
    <n v="25.05"/>
    <m/>
    <n v="0.25996264009962639"/>
    <m/>
    <s v="Pauline"/>
    <s v="OKAY"/>
  </r>
  <r>
    <d v="2017-11-14T00:00:00"/>
    <s v="November"/>
    <s v="Toby Carlisle"/>
    <x v="0"/>
    <x v="0"/>
    <s v="Binders"/>
    <s v="Wilson Jones Legal Size Ring Binders"/>
    <n v="21.99"/>
    <n v="5"/>
    <n v="-32.99"/>
    <m/>
    <n v="-1.5002273760800366"/>
    <m/>
    <s v="Toby"/>
    <s v="OKAY"/>
  </r>
  <r>
    <d v="2017-11-14T00:00:00"/>
    <s v="November"/>
    <s v="Arthur Wiediger"/>
    <x v="28"/>
    <x v="0"/>
    <s v="Envelopes"/>
    <s v="Security-Tint Envelopes"/>
    <n v="15.28"/>
    <n v="2"/>
    <n v="7.49"/>
    <m/>
    <n v="0.49018324607329844"/>
    <m/>
    <s v="Arthur"/>
    <s v="OKAY"/>
  </r>
  <r>
    <d v="2017-11-14T00:00:00"/>
    <s v="November"/>
    <s v="Joe Elijah"/>
    <x v="3"/>
    <x v="0"/>
    <s v="Art"/>
    <s v="Newell 347"/>
    <n v="34.24"/>
    <n v="8"/>
    <n v="9.93"/>
    <m/>
    <n v="0.29001168224299062"/>
    <m/>
    <s v="Joe"/>
    <s v="OKAY"/>
  </r>
  <r>
    <d v="2017-11-15T00:00:00"/>
    <s v="November"/>
    <s v="Dana Kaydos"/>
    <x v="16"/>
    <x v="1"/>
    <s v="Furnishings"/>
    <s v="Howard Miller 13-1/2&quot; Diameter Rosebrook Wall Clock"/>
    <n v="220.06"/>
    <n v="4"/>
    <n v="55.02"/>
    <m/>
    <n v="0.25002272107607015"/>
    <m/>
    <s v="Dana"/>
    <s v="GREAT"/>
  </r>
  <r>
    <d v="2017-11-15T00:00:00"/>
    <s v="November"/>
    <s v="Dana Kaydos"/>
    <x v="16"/>
    <x v="1"/>
    <s v="Furnishings"/>
    <s v="Tenex 46&quot; x 60&quot; Computer Anti-Static Chairmat, Rectangular Shaped"/>
    <n v="339.14"/>
    <n v="4"/>
    <n v="0"/>
    <m/>
    <n v="0"/>
    <m/>
    <s v="Dana"/>
    <s v="GREAT"/>
  </r>
  <r>
    <d v="2017-11-16T00:00:00"/>
    <s v="November"/>
    <s v="Christy Brittain"/>
    <x v="20"/>
    <x v="0"/>
    <s v="Paper"/>
    <s v="Tops Green Bar Computer Printout Paper"/>
    <n v="146.82"/>
    <n v="3"/>
    <n v="73.41"/>
    <m/>
    <n v="0.5"/>
    <m/>
    <s v="Christy"/>
    <s v="GREAT"/>
  </r>
  <r>
    <d v="2017-11-16T00:00:00"/>
    <s v="November"/>
    <s v="Scott Williamson"/>
    <x v="3"/>
    <x v="0"/>
    <s v="Storage"/>
    <s v="Tennsco Regal Shelving Units"/>
    <n v="811.28"/>
    <n v="8"/>
    <n v="24.34"/>
    <m/>
    <n v="3.0001972192091511E-2"/>
    <m/>
    <s v="Scott"/>
    <s v="GOOD"/>
  </r>
  <r>
    <d v="2017-11-16T00:00:00"/>
    <s v="November"/>
    <s v="Mitch Willingham"/>
    <x v="3"/>
    <x v="2"/>
    <s v="Machines"/>
    <s v="Bady BDG101FRU Card Printer"/>
    <n v="1919.98"/>
    <n v="3"/>
    <n v="216"/>
    <m/>
    <n v="0.11250117188720715"/>
    <m/>
    <s v="Mitch"/>
    <s v="GOOD"/>
  </r>
  <r>
    <d v="2017-11-16T00:00:00"/>
    <s v="November"/>
    <s v="Jay Kimmel"/>
    <x v="3"/>
    <x v="0"/>
    <s v="Storage"/>
    <s v="Eldon Shelf Savers Cubes and Bins"/>
    <n v="48.86"/>
    <n v="7"/>
    <n v="0.98"/>
    <m/>
    <n v="2.0057306590257881E-2"/>
    <m/>
    <s v="Jay"/>
    <s v="OKAY"/>
  </r>
  <r>
    <d v="2017-11-16T00:00:00"/>
    <s v="November"/>
    <s v="Eileen Kiefer"/>
    <x v="3"/>
    <x v="0"/>
    <s v="Art"/>
    <s v="Newell 328"/>
    <n v="23.36"/>
    <n v="4"/>
    <n v="6.07"/>
    <m/>
    <n v="0.2598458904109589"/>
    <m/>
    <s v="Eileen"/>
    <s v="OKAY"/>
  </r>
  <r>
    <d v="2017-11-16T00:00:00"/>
    <s v="November"/>
    <s v="Mick Hernandez"/>
    <x v="20"/>
    <x v="2"/>
    <s v="Machines"/>
    <s v="Hewlett-Packard 300S Scientific Calculator"/>
    <n v="52.44"/>
    <n v="4"/>
    <n v="24.12"/>
    <m/>
    <n v="0.459954233409611"/>
    <m/>
    <s v="Mick"/>
    <s v="OKAY"/>
  </r>
  <r>
    <d v="2017-11-16T00:00:00"/>
    <s v="November"/>
    <s v="Chris Cortes"/>
    <x v="22"/>
    <x v="0"/>
    <s v="Paper"/>
    <s v="Xerox 1933"/>
    <n v="73.680000000000007"/>
    <n v="6"/>
    <n v="34.630000000000003"/>
    <m/>
    <n v="0.47000542888165037"/>
    <m/>
    <s v="Chris"/>
    <s v="OKAY"/>
  </r>
  <r>
    <d v="2017-11-16T00:00:00"/>
    <s v="November"/>
    <s v="Chris Cortes"/>
    <x v="22"/>
    <x v="1"/>
    <s v="Furnishings"/>
    <s v="Tenex &quot;The Solids&quot; Textured Chair Mats"/>
    <n v="139.91999999999999"/>
    <n v="2"/>
    <n v="23.79"/>
    <m/>
    <n v="0.17002572898799315"/>
    <m/>
    <s v="Chris"/>
    <s v="GREAT"/>
  </r>
  <r>
    <d v="2017-11-16T00:00:00"/>
    <s v="November"/>
    <s v="Chris Cortes"/>
    <x v="22"/>
    <x v="2"/>
    <s v="Phones"/>
    <s v="Plantronics Encore H101 Dual EarpiecesÂ Headset"/>
    <n v="107.88"/>
    <n v="3"/>
    <n v="10.79"/>
    <m/>
    <n v="0.100018539117538"/>
    <m/>
    <s v="Chris"/>
    <e v="#N/A"/>
  </r>
  <r>
    <d v="2017-11-16T00:00:00"/>
    <s v="November"/>
    <s v="Chris Cortes"/>
    <x v="22"/>
    <x v="0"/>
    <s v="Storage"/>
    <s v="Fellowes Bases and Tops For Staxonsteel/High-Stak Systems"/>
    <n v="33.29"/>
    <n v="1"/>
    <n v="7.99"/>
    <m/>
    <n v="0.24001201562030641"/>
    <m/>
    <s v="Chris"/>
    <s v="OKAY"/>
  </r>
  <r>
    <d v="2017-11-16T00:00:00"/>
    <s v="November"/>
    <s v="Charlotte Melton"/>
    <x v="20"/>
    <x v="2"/>
    <s v="Phones"/>
    <s v="iOttie HLCRIO102 Car Mount"/>
    <n v="119.94"/>
    <n v="6"/>
    <n v="6"/>
    <m/>
    <n v="5.002501250625313E-2"/>
    <m/>
    <s v="Charlotte"/>
    <e v="#N/A"/>
  </r>
  <r>
    <d v="2017-11-16T00:00:00"/>
    <s v="November"/>
    <s v="Mick Brown"/>
    <x v="3"/>
    <x v="1"/>
    <s v="Furnishings"/>
    <s v="DAX Cubicle Frames - 8x10"/>
    <n v="17.309999999999999"/>
    <n v="3"/>
    <n v="5.19"/>
    <m/>
    <n v="0.29982668977469673"/>
    <m/>
    <s v="Mick"/>
    <s v="OKAY"/>
  </r>
  <r>
    <d v="2017-11-16T00:00:00"/>
    <s v="November"/>
    <s v="Brian Moss"/>
    <x v="10"/>
    <x v="0"/>
    <s v="Binders"/>
    <s v="Prestige Round Ring Binders"/>
    <n v="1.82"/>
    <n v="1"/>
    <n v="-1.4"/>
    <m/>
    <n v="-0.76923076923076916"/>
    <m/>
    <s v="Brian"/>
    <s v="OKAY"/>
  </r>
  <r>
    <d v="2017-11-16T00:00:00"/>
    <s v="November"/>
    <s v="Bill Stewart"/>
    <x v="10"/>
    <x v="2"/>
    <s v="Copiers"/>
    <s v="Hewlett Packard 610 Color Digital Copier / Printer"/>
    <n v="899.98"/>
    <n v="3"/>
    <n v="75"/>
    <m/>
    <n v="8.3335185226338357E-2"/>
    <m/>
    <s v="Bill"/>
    <s v="GOOD"/>
  </r>
  <r>
    <d v="2017-11-16T00:00:00"/>
    <s v="November"/>
    <s v="Bill Stewart"/>
    <x v="10"/>
    <x v="0"/>
    <s v="Art"/>
    <s v="Panasonic KP-380BK Classic Electric Pencil Sharpener"/>
    <n v="86.35"/>
    <n v="3"/>
    <n v="5.4"/>
    <m/>
    <n v="6.2536189924724969E-2"/>
    <m/>
    <s v="Bill"/>
    <s v="OKAY"/>
  </r>
  <r>
    <d v="2017-11-16T00:00:00"/>
    <s v="November"/>
    <s v="Bill Stewart"/>
    <x v="10"/>
    <x v="2"/>
    <s v="Accessories"/>
    <s v="Logitech Media Keyboard K200"/>
    <n v="139.96"/>
    <n v="5"/>
    <n v="-1.75"/>
    <m/>
    <n v="-1.250357244927122E-2"/>
    <m/>
    <s v="Bill"/>
    <s v="GREAT"/>
  </r>
  <r>
    <d v="2017-11-16T00:00:00"/>
    <s v="November"/>
    <s v="Lena Creighton"/>
    <x v="3"/>
    <x v="1"/>
    <s v="Furnishings"/>
    <s v="Eldon Radial Chair Mat for Low to Medium Pile Carpets"/>
    <n v="119.94"/>
    <n v="3"/>
    <n v="23.99"/>
    <m/>
    <n v="0.20001667500416875"/>
    <m/>
    <s v="Lena"/>
    <e v="#N/A"/>
  </r>
  <r>
    <d v="2017-11-16T00:00:00"/>
    <s v="November"/>
    <s v="Lena Creighton"/>
    <x v="3"/>
    <x v="1"/>
    <s v="Furnishings"/>
    <s v="Eldon Image Series Black Desk Accessories"/>
    <n v="12.42"/>
    <n v="3"/>
    <n v="4.47"/>
    <m/>
    <n v="0.35990338164251207"/>
    <m/>
    <s v="Lena"/>
    <s v="OKAY"/>
  </r>
  <r>
    <d v="2017-11-17T00:00:00"/>
    <s v="November"/>
    <s v="Christine Sundaresam"/>
    <x v="6"/>
    <x v="0"/>
    <s v="Appliances"/>
    <s v="Bionaire 99.97% HEPA Air Cleaner"/>
    <n v="35.04"/>
    <n v="2"/>
    <n v="12.26"/>
    <m/>
    <n v="0.34988584474885848"/>
    <m/>
    <s v="Christine"/>
    <s v="OKAY"/>
  </r>
  <r>
    <d v="2017-11-17T00:00:00"/>
    <s v="November"/>
    <s v="Xylona Preis"/>
    <x v="32"/>
    <x v="0"/>
    <s v="Art"/>
    <s v="Stanley Bostitch Contemporary Electric Pencil Sharpeners"/>
    <n v="50.94"/>
    <n v="3"/>
    <n v="14.26"/>
    <m/>
    <n v="0.27993718099725168"/>
    <m/>
    <s v="Xylona"/>
    <s v="OKAY"/>
  </r>
  <r>
    <d v="2017-11-17T00:00:00"/>
    <s v="November"/>
    <s v="Joy Bell-"/>
    <x v="0"/>
    <x v="1"/>
    <s v="Bookcases"/>
    <s v="Atlantic Metals Mobile 2-Shelf Bookcases, Custom Colors"/>
    <n v="327.73"/>
    <n v="2"/>
    <n v="-14.46"/>
    <m/>
    <n v="-4.4121685533823576E-2"/>
    <m/>
    <s v="Joy"/>
    <s v="GREAT"/>
  </r>
  <r>
    <d v="2017-11-17T00:00:00"/>
    <s v="November"/>
    <s v="Hunter Lopez"/>
    <x v="7"/>
    <x v="2"/>
    <s v="Copiers"/>
    <s v="Canon imageCLASS 2200 Advanced Copier"/>
    <n v="10499.97"/>
    <n v="3"/>
    <n v="5039.99"/>
    <m/>
    <n v="0.48000041904881635"/>
    <m/>
    <s v="Hunter"/>
    <s v="GOOD"/>
  </r>
  <r>
    <d v="2017-11-17T00:00:00"/>
    <s v="November"/>
    <s v="Emily Grady"/>
    <x v="1"/>
    <x v="2"/>
    <s v="Accessories"/>
    <s v="LogitechÂ Illuminated - Keyboard"/>
    <n v="239.96"/>
    <n v="5"/>
    <n v="83.99"/>
    <m/>
    <n v="0.35001666944490745"/>
    <m/>
    <s v="Emily"/>
    <s v="GREAT"/>
  </r>
  <r>
    <d v="2017-11-17T00:00:00"/>
    <s v="November"/>
    <s v="Victoria Wilson"/>
    <x v="20"/>
    <x v="0"/>
    <s v="Storage"/>
    <s v="Deluxe Rollaway Locking File with Drawer"/>
    <n v="1247.6400000000001"/>
    <n v="3"/>
    <n v="349.34"/>
    <m/>
    <n v="0.28000064121060558"/>
    <m/>
    <s v="Victoria"/>
    <s v="GOOD"/>
  </r>
  <r>
    <d v="2017-11-17T00:00:00"/>
    <s v="November"/>
    <s v="Greg Guthrie"/>
    <x v="22"/>
    <x v="0"/>
    <s v="Binders"/>
    <s v="Cardinal Slant-D Ring Binder, Heavy Gauge Vinyl"/>
    <n v="13.9"/>
    <n v="2"/>
    <n v="4.5199999999999996"/>
    <m/>
    <n v="0.32517985611510786"/>
    <m/>
    <s v="Greg"/>
    <s v="OKAY"/>
  </r>
  <r>
    <d v="2017-11-17T00:00:00"/>
    <s v="November"/>
    <s v="Katharine Harms"/>
    <x v="11"/>
    <x v="0"/>
    <s v="Paper"/>
    <s v="Wirebound Message Forms, Four 2 3/4 x 5 Forms per Page, Pink Paper"/>
    <n v="19.61"/>
    <n v="3"/>
    <n v="6.62"/>
    <m/>
    <n v="0.33758286588475267"/>
    <m/>
    <s v="Katharine"/>
    <s v="OKAY"/>
  </r>
  <r>
    <d v="2017-11-17T00:00:00"/>
    <s v="November"/>
    <s v="Katharine Harms"/>
    <x v="11"/>
    <x v="0"/>
    <s v="Binders"/>
    <s v="Avery Reinforcements for Hole-Punch Pages"/>
    <n v="4.16"/>
    <n v="7"/>
    <n v="-3.47"/>
    <m/>
    <n v="-0.83413461538461542"/>
    <m/>
    <s v="Katharine"/>
    <s v="OKAY"/>
  </r>
  <r>
    <d v="2017-11-17T00:00:00"/>
    <s v="November"/>
    <s v="Clytie Kelty"/>
    <x v="25"/>
    <x v="0"/>
    <s v="Paper"/>
    <s v="Xerox 1938"/>
    <n v="268.24"/>
    <n v="7"/>
    <n v="93.88"/>
    <m/>
    <n v="0.3499850879809126"/>
    <m/>
    <s v="Clytie"/>
    <s v="GREAT"/>
  </r>
  <r>
    <d v="2017-11-17T00:00:00"/>
    <s v="November"/>
    <s v="Clytie Kelty"/>
    <x v="25"/>
    <x v="2"/>
    <s v="Accessories"/>
    <s v="Plantronics S12 Corded Telephone Headset System"/>
    <n v="431.16"/>
    <n v="5"/>
    <n v="107.79"/>
    <m/>
    <n v="0.25"/>
    <m/>
    <s v="Clytie"/>
    <e v="#N/A"/>
  </r>
  <r>
    <d v="2017-11-17T00:00:00"/>
    <s v="November"/>
    <s v="Christopher Conant"/>
    <x v="20"/>
    <x v="0"/>
    <s v="Paper"/>
    <s v="Xerox 1905"/>
    <n v="38.880000000000003"/>
    <n v="6"/>
    <n v="18.66"/>
    <m/>
    <n v="0.47993827160493824"/>
    <m/>
    <s v="Christopher"/>
    <s v="OKAY"/>
  </r>
  <r>
    <d v="2017-11-17T00:00:00"/>
    <s v="November"/>
    <s v="Christopher Conant"/>
    <x v="20"/>
    <x v="1"/>
    <s v="Furnishings"/>
    <s v="Howard Miller 13&quot; Diameter Goldtone Round Wall Clock"/>
    <n v="187.76"/>
    <n v="4"/>
    <n v="76.98"/>
    <m/>
    <n v="0.40999147848317002"/>
    <m/>
    <s v="Christopher"/>
    <e v="#N/A"/>
  </r>
  <r>
    <d v="2017-11-17T00:00:00"/>
    <s v="November"/>
    <s v="Trudy Brown"/>
    <x v="36"/>
    <x v="0"/>
    <s v="Binders"/>
    <s v="Angle-D Binders with Locking Rings, Label Holders"/>
    <n v="43.8"/>
    <n v="6"/>
    <n v="20.59"/>
    <m/>
    <n v="0.47009132420091326"/>
    <m/>
    <s v="Trudy"/>
    <s v="OKAY"/>
  </r>
  <r>
    <d v="2017-11-17T00:00:00"/>
    <s v="November"/>
    <s v="Ruben Ausman"/>
    <x v="4"/>
    <x v="2"/>
    <s v="Accessories"/>
    <s v="Logitech G430 Surround Sound Gaming Headset with Dolby 7.1 Technology"/>
    <n v="79.989999999999995"/>
    <n v="1"/>
    <n v="28.8"/>
    <m/>
    <n v="0.36004500562570324"/>
    <m/>
    <s v="Ruben"/>
    <s v="OKAY"/>
  </r>
  <r>
    <d v="2017-11-17T00:00:00"/>
    <s v="November"/>
    <s v="Ruben Ausman"/>
    <x v="4"/>
    <x v="2"/>
    <s v="Phones"/>
    <s v="Panasonic KX - TS880B Telephone"/>
    <n v="206.1"/>
    <n v="5"/>
    <n v="55.65"/>
    <m/>
    <n v="0.27001455604075691"/>
    <m/>
    <s v="Ruben"/>
    <s v="GREAT"/>
  </r>
  <r>
    <d v="2017-11-18T00:00:00"/>
    <s v="November"/>
    <s v="Christina DeMoss"/>
    <x v="22"/>
    <x v="0"/>
    <s v="Storage"/>
    <s v="Eldon Portable Mobile Manager"/>
    <n v="169.68"/>
    <n v="6"/>
    <n v="45.81"/>
    <m/>
    <n v="0.26997878359264499"/>
    <m/>
    <s v="Christina"/>
    <s v="GREAT"/>
  </r>
  <r>
    <d v="2017-11-18T00:00:00"/>
    <s v="November"/>
    <s v="Christina DeMoss"/>
    <x v="22"/>
    <x v="2"/>
    <s v="Accessories"/>
    <s v="ImationÂ 16GB Mini TravelDrive USB 2.0Â Flash Drive"/>
    <n v="132.52000000000001"/>
    <n v="4"/>
    <n v="54.33"/>
    <m/>
    <n v="0.40997585270147896"/>
    <m/>
    <s v="Christina"/>
    <e v="#N/A"/>
  </r>
  <r>
    <d v="2017-11-18T00:00:00"/>
    <s v="November"/>
    <s v="Christina DeMoss"/>
    <x v="22"/>
    <x v="0"/>
    <s v="Fasteners"/>
    <s v="Binder Clips by OIC"/>
    <n v="2.96"/>
    <n v="2"/>
    <n v="1.42"/>
    <m/>
    <n v="0.47972972972972971"/>
    <m/>
    <s v="Christina"/>
    <s v="OKAY"/>
  </r>
  <r>
    <d v="2017-11-18T00:00:00"/>
    <s v="November"/>
    <s v="Christina DeMoss"/>
    <x v="22"/>
    <x v="0"/>
    <s v="Binders"/>
    <s v="Wilson Jones 1&quot; Hanging DublLock Ring Binders"/>
    <n v="8.4499999999999993"/>
    <n v="2"/>
    <n v="2.96"/>
    <m/>
    <n v="0.3502958579881657"/>
    <m/>
    <s v="Christina"/>
    <s v="OKAY"/>
  </r>
  <r>
    <d v="2017-11-18T00:00:00"/>
    <s v="November"/>
    <s v="Christina DeMoss"/>
    <x v="22"/>
    <x v="0"/>
    <s v="Storage"/>
    <s v="Fellowes Bankers Box Stor/Drawer Steel Plus"/>
    <n v="95.94"/>
    <n v="3"/>
    <n v="9.59"/>
    <m/>
    <n v="9.9958307275380451E-2"/>
    <m/>
    <s v="Christina"/>
    <s v="OKAY"/>
  </r>
  <r>
    <d v="2017-11-18T00:00:00"/>
    <s v="November"/>
    <s v="Jane Waco"/>
    <x v="10"/>
    <x v="0"/>
    <s v="Art"/>
    <s v="BIC Liqua Brite Liner"/>
    <n v="38.86"/>
    <n v="7"/>
    <n v="7.77"/>
    <m/>
    <n v="0.19994853319608852"/>
    <m/>
    <s v="Jane"/>
    <s v="OKAY"/>
  </r>
  <r>
    <d v="2017-11-18T00:00:00"/>
    <s v="November"/>
    <s v="Maria Etezadi"/>
    <x v="14"/>
    <x v="1"/>
    <s v="Furnishings"/>
    <s v="C-Line Magnetic Cubicle Keepers, Clear Polypropylene"/>
    <n v="19.760000000000002"/>
    <n v="4"/>
    <n v="8.3000000000000007"/>
    <m/>
    <n v="0.42004048582995951"/>
    <m/>
    <s v="Maria"/>
    <s v="OKAY"/>
  </r>
  <r>
    <d v="2017-11-18T00:00:00"/>
    <s v="November"/>
    <s v="Art Ferguson"/>
    <x v="16"/>
    <x v="0"/>
    <s v="Paper"/>
    <s v="Xerox 194"/>
    <n v="44.38"/>
    <n v="1"/>
    <n v="15.53"/>
    <m/>
    <n v="0.34993240198287512"/>
    <m/>
    <s v="Art"/>
    <s v="OKAY"/>
  </r>
  <r>
    <d v="2017-11-18T00:00:00"/>
    <s v="November"/>
    <s v="Art Ferguson"/>
    <x v="16"/>
    <x v="0"/>
    <s v="Supplies"/>
    <s v="Staple remover"/>
    <n v="2.94"/>
    <n v="1"/>
    <n v="-0.66"/>
    <m/>
    <n v="-0.22448979591836737"/>
    <m/>
    <s v="Art"/>
    <s v="OKAY"/>
  </r>
  <r>
    <d v="2017-11-18T00:00:00"/>
    <s v="November"/>
    <s v="Dave Kipp"/>
    <x v="20"/>
    <x v="2"/>
    <s v="Phones"/>
    <s v="Belkin SportFit Armband For iPhone 5s/5c, Fuchsia"/>
    <n v="74.95"/>
    <n v="5"/>
    <n v="36.729999999999997"/>
    <m/>
    <n v="0.49006004002668441"/>
    <m/>
    <s v="Dave"/>
    <s v="OKAY"/>
  </r>
  <r>
    <d v="2017-11-18T00:00:00"/>
    <s v="November"/>
    <s v="Jim Sink"/>
    <x v="16"/>
    <x v="0"/>
    <s v="Storage"/>
    <s v="Tennsco Commercial Shelving"/>
    <n v="81.36"/>
    <n v="5"/>
    <n v="-19.32"/>
    <m/>
    <n v="-0.23746312684365783"/>
    <m/>
    <s v="Jim"/>
    <s v="OKAY"/>
  </r>
  <r>
    <d v="2017-11-18T00:00:00"/>
    <s v="November"/>
    <s v="Jim Sink"/>
    <x v="16"/>
    <x v="0"/>
    <s v="Binders"/>
    <s v="Ibico Plastic and Wire Spiral Binding Combs"/>
    <n v="20.23"/>
    <n v="8"/>
    <n v="-16.190000000000001"/>
    <m/>
    <n v="-0.80029658922392488"/>
    <m/>
    <s v="Jim"/>
    <s v="OKAY"/>
  </r>
  <r>
    <d v="2017-11-18T00:00:00"/>
    <s v="November"/>
    <s v="Jim Sink"/>
    <x v="16"/>
    <x v="0"/>
    <s v="Appliances"/>
    <s v="Acco 7-Outlet Masterpiece Power Center, Wihtout Fax/Phone Line Protection"/>
    <n v="389.06"/>
    <n v="4"/>
    <n v="48.63"/>
    <m/>
    <n v="0.12499357425589884"/>
    <m/>
    <s v="Jim"/>
    <e v="#N/A"/>
  </r>
  <r>
    <d v="2017-11-18T00:00:00"/>
    <s v="November"/>
    <s v="Jim Sink"/>
    <x v="16"/>
    <x v="0"/>
    <s v="Paper"/>
    <s v="Xerox 221"/>
    <n v="20.74"/>
    <n v="4"/>
    <n v="7.26"/>
    <m/>
    <n v="0.35004821600771457"/>
    <m/>
    <s v="Jim"/>
    <s v="OKAY"/>
  </r>
  <r>
    <d v="2017-11-18T00:00:00"/>
    <s v="November"/>
    <s v="Jim Sink"/>
    <x v="16"/>
    <x v="0"/>
    <s v="Paper"/>
    <s v="Xerox 211"/>
    <n v="41.47"/>
    <n v="8"/>
    <n v="14.52"/>
    <m/>
    <n v="0.35013262599469497"/>
    <m/>
    <s v="Jim"/>
    <s v="OKAY"/>
  </r>
  <r>
    <d v="2017-11-18T00:00:00"/>
    <s v="November"/>
    <s v="Russell D'Ascenzo"/>
    <x v="1"/>
    <x v="0"/>
    <s v="Envelopes"/>
    <s v="Peel &amp; Seel Recycled Catalog Envelopes, Brown"/>
    <n v="55.58"/>
    <n v="6"/>
    <n v="20.84"/>
    <m/>
    <n v="0.37495501979129187"/>
    <m/>
    <s v="Russell"/>
    <s v="OKAY"/>
  </r>
  <r>
    <d v="2017-11-18T00:00:00"/>
    <s v="November"/>
    <s v="Russell D'Ascenzo"/>
    <x v="1"/>
    <x v="1"/>
    <s v="Chairs"/>
    <s v="Global Highback Leather Tilter in Burgundy"/>
    <n v="127.39"/>
    <n v="2"/>
    <n v="-25.48"/>
    <m/>
    <n v="-0.20001569981945208"/>
    <m/>
    <s v="Russell"/>
    <e v="#N/A"/>
  </r>
  <r>
    <d v="2017-11-18T00:00:00"/>
    <s v="November"/>
    <s v="Nona Balk"/>
    <x v="21"/>
    <x v="0"/>
    <s v="Storage"/>
    <s v="Decoflex Hanging Personal Folder File, Blue"/>
    <n v="92.52"/>
    <n v="6"/>
    <n v="24.98"/>
    <m/>
    <n v="0.26999567661046264"/>
    <m/>
    <s v="Nona"/>
    <s v="OKAY"/>
  </r>
  <r>
    <d v="2017-11-18T00:00:00"/>
    <s v="November"/>
    <s v="Nona Balk"/>
    <x v="21"/>
    <x v="0"/>
    <s v="Storage"/>
    <s v="Companion Letter/Legal File, Black"/>
    <n v="37.76"/>
    <n v="1"/>
    <n v="10.57"/>
    <m/>
    <n v="0.27992584745762716"/>
    <m/>
    <s v="Nona"/>
    <s v="OKAY"/>
  </r>
  <r>
    <d v="2017-11-18T00:00:00"/>
    <s v="November"/>
    <s v="Nona Balk"/>
    <x v="21"/>
    <x v="0"/>
    <s v="Labels"/>
    <s v="Avery 487"/>
    <n v="7.38"/>
    <n v="2"/>
    <n v="3.47"/>
    <m/>
    <n v="0.47018970189701903"/>
    <m/>
    <s v="Nona"/>
    <s v="OKAY"/>
  </r>
  <r>
    <d v="2017-11-18T00:00:00"/>
    <s v="November"/>
    <s v="Nona Balk"/>
    <x v="21"/>
    <x v="1"/>
    <s v="Furnishings"/>
    <s v="GE General Purpose, Extra Long Life, Showcase &amp; Floodlight Incandescent Bulbs"/>
    <n v="5.82"/>
    <n v="2"/>
    <n v="2.74"/>
    <m/>
    <n v="0.47079037800687284"/>
    <m/>
    <s v="Nona"/>
    <s v="OKAY"/>
  </r>
  <r>
    <d v="2017-11-19T00:00:00"/>
    <s v="November"/>
    <s v="Jonathan Howell"/>
    <x v="1"/>
    <x v="1"/>
    <s v="Tables"/>
    <s v="BPI Conference Tables"/>
    <n v="219.08"/>
    <n v="3"/>
    <n v="-131.44999999999999"/>
    <m/>
    <n v="-0.6000091290852656"/>
    <m/>
    <s v="Jonathan"/>
    <e v="#N/A"/>
  </r>
  <r>
    <d v="2017-11-19T00:00:00"/>
    <s v="November"/>
    <s v="Adrian Shami"/>
    <x v="20"/>
    <x v="0"/>
    <s v="Binders"/>
    <s v="Avery Printable Repositionable Plastic Tabs"/>
    <n v="41.28"/>
    <n v="6"/>
    <n v="13.93"/>
    <m/>
    <n v="0.33745155038759689"/>
    <m/>
    <s v="Adrian"/>
    <s v="OKAY"/>
  </r>
  <r>
    <d v="2017-11-19T00:00:00"/>
    <s v="November"/>
    <s v="Adrian Shami"/>
    <x v="20"/>
    <x v="0"/>
    <s v="Paper"/>
    <s v="Xerox 1898"/>
    <n v="13.36"/>
    <n v="2"/>
    <n v="6.41"/>
    <m/>
    <n v="0.4797904191616767"/>
    <m/>
    <s v="Adrian"/>
    <s v="OKAY"/>
  </r>
  <r>
    <d v="2017-11-19T00:00:00"/>
    <s v="November"/>
    <s v="Katherine Ducich"/>
    <x v="3"/>
    <x v="2"/>
    <s v="Phones"/>
    <s v="Square Credit Card Reader"/>
    <n v="31.97"/>
    <n v="4"/>
    <n v="2.4"/>
    <m/>
    <n v="7.507037847982484E-2"/>
    <m/>
    <s v="Katherine"/>
    <s v="OKAY"/>
  </r>
  <r>
    <d v="2017-11-19T00:00:00"/>
    <s v="November"/>
    <s v="Aimee Bixby"/>
    <x v="0"/>
    <x v="0"/>
    <s v="Paper"/>
    <s v="Xerox 1901"/>
    <n v="16.899999999999999"/>
    <n v="4"/>
    <n v="5.28"/>
    <m/>
    <n v="0.31242603550295861"/>
    <m/>
    <s v="Aimee"/>
    <s v="OKAY"/>
  </r>
  <r>
    <d v="2017-11-19T00:00:00"/>
    <s v="November"/>
    <s v="Aimee Bixby"/>
    <x v="0"/>
    <x v="0"/>
    <s v="Supplies"/>
    <s v="Acme Elite Stainless Steel Scissors"/>
    <n v="6.67"/>
    <n v="1"/>
    <n v="0.5"/>
    <m/>
    <n v="7.4962518740629688E-2"/>
    <m/>
    <s v="Aimee"/>
    <s v="OKAY"/>
  </r>
  <r>
    <d v="2017-11-19T00:00:00"/>
    <s v="November"/>
    <s v="Aimee Bixby"/>
    <x v="0"/>
    <x v="0"/>
    <s v="Art"/>
    <s v="Boston School Pro Electric Pencil Sharpener, 1670"/>
    <n v="99.14"/>
    <n v="4"/>
    <n v="8.67"/>
    <m/>
    <n v="8.7452087956425256E-2"/>
    <m/>
    <s v="Aimee"/>
    <s v="OKAY"/>
  </r>
  <r>
    <d v="2017-11-19T00:00:00"/>
    <s v="November"/>
    <s v="Aimee Bixby"/>
    <x v="0"/>
    <x v="1"/>
    <s v="Furnishings"/>
    <s v="Telescoping Adjustable Floor Lamp"/>
    <n v="15.99"/>
    <n v="2"/>
    <n v="-13.99"/>
    <m/>
    <n v="-0.87492182614133829"/>
    <m/>
    <s v="Aimee"/>
    <s v="OKAY"/>
  </r>
  <r>
    <d v="2017-11-19T00:00:00"/>
    <s v="November"/>
    <s v="Art Ferguson"/>
    <x v="0"/>
    <x v="1"/>
    <s v="Chairs"/>
    <s v="Office Star Flex Back Scooter Chair with White Frame"/>
    <n v="233.06"/>
    <n v="3"/>
    <n v="-53.27"/>
    <m/>
    <n v="-0.22856775079378702"/>
    <m/>
    <s v="Art"/>
    <s v="GREAT"/>
  </r>
  <r>
    <d v="2017-11-19T00:00:00"/>
    <s v="November"/>
    <s v="Linda Cazamias"/>
    <x v="0"/>
    <x v="1"/>
    <s v="Chairs"/>
    <s v="Lifetime Advantage Folding Chairs, 4/Carton"/>
    <n v="305.31"/>
    <n v="2"/>
    <n v="-8.7200000000000006"/>
    <m/>
    <n v="-2.8561134584520653E-2"/>
    <m/>
    <s v="Linda"/>
    <s v="GREAT"/>
  </r>
  <r>
    <d v="2017-11-19T00:00:00"/>
    <s v="November"/>
    <s v="Adrian Barton"/>
    <x v="5"/>
    <x v="1"/>
    <s v="Furnishings"/>
    <s v="3M Polarizing Task Lamp with Clamp Arm, Light Gray"/>
    <n v="821.88"/>
    <n v="6"/>
    <n v="213.69"/>
    <m/>
    <n v="0.26000146006716307"/>
    <m/>
    <s v="Adrian"/>
    <s v="GOOD"/>
  </r>
  <r>
    <d v="2017-11-19T00:00:00"/>
    <s v="November"/>
    <s v="Adrian Barton"/>
    <x v="5"/>
    <x v="0"/>
    <s v="Binders"/>
    <s v="GBC Imprintable Covers"/>
    <n v="21.96"/>
    <n v="2"/>
    <n v="10.76"/>
    <m/>
    <n v="0.48998178506375223"/>
    <m/>
    <s v="Adrian"/>
    <s v="OKAY"/>
  </r>
  <r>
    <d v="2017-11-19T00:00:00"/>
    <s v="November"/>
    <s v="Mick Crebagga"/>
    <x v="3"/>
    <x v="0"/>
    <s v="Storage"/>
    <s v="File Shuttle II and Handi-File, Black"/>
    <n v="305.01"/>
    <n v="9"/>
    <n v="76.25"/>
    <m/>
    <n v="0.24999180354742467"/>
    <m/>
    <s v="Mick"/>
    <e v="#N/A"/>
  </r>
  <r>
    <d v="2017-11-19T00:00:00"/>
    <s v="November"/>
    <s v="Mick Crebagga"/>
    <x v="3"/>
    <x v="1"/>
    <s v="Furnishings"/>
    <s v="Executive Impressions 13-1/2&quot; Indoor/Outdoor Wall Clock"/>
    <n v="18.7"/>
    <n v="1"/>
    <n v="7.11"/>
    <m/>
    <n v="0.38021390374331554"/>
    <m/>
    <s v="Mick"/>
    <s v="OKAY"/>
  </r>
  <r>
    <d v="2017-11-19T00:00:00"/>
    <s v="November"/>
    <s v="Justin Deggeller"/>
    <x v="20"/>
    <x v="0"/>
    <s v="Envelopes"/>
    <s v="Staple envelope"/>
    <n v="16.739999999999998"/>
    <n v="3"/>
    <n v="8.3699999999999992"/>
    <m/>
    <n v="0.5"/>
    <m/>
    <s v="Justin"/>
    <s v="OKAY"/>
  </r>
  <r>
    <d v="2017-11-19T00:00:00"/>
    <s v="November"/>
    <s v="Justin Deggeller"/>
    <x v="20"/>
    <x v="0"/>
    <s v="Appliances"/>
    <s v="Hoover Shoulder Vac Commercial Portable Vacuum"/>
    <n v="2504.7399999999998"/>
    <n v="7"/>
    <n v="626.19000000000005"/>
    <m/>
    <n v="0.25000199621517605"/>
    <m/>
    <s v="Justin"/>
    <s v="GOOD"/>
  </r>
  <r>
    <d v="2017-11-19T00:00:00"/>
    <s v="November"/>
    <s v="Stewart Carmichael"/>
    <x v="0"/>
    <x v="1"/>
    <s v="Tables"/>
    <s v="Bush Andora Conference Table, Maple/Graphite Gray Finish"/>
    <n v="718.12"/>
    <n v="6"/>
    <n v="-71.81"/>
    <m/>
    <n v="-9.9997214950147614E-2"/>
    <m/>
    <s v="Stewart"/>
    <s v="GOOD"/>
  </r>
  <r>
    <d v="2017-11-19T00:00:00"/>
    <s v="November"/>
    <s v="Stewart Carmichael"/>
    <x v="0"/>
    <x v="0"/>
    <s v="Art"/>
    <s v="Peel-Off China Markers"/>
    <n v="31.78"/>
    <n v="4"/>
    <n v="8.74"/>
    <m/>
    <n v="0.27501573316551292"/>
    <m/>
    <s v="Stewart"/>
    <s v="OKAY"/>
  </r>
  <r>
    <d v="2017-11-19T00:00:00"/>
    <s v="November"/>
    <s v="Dorothy Dickinson"/>
    <x v="6"/>
    <x v="0"/>
    <s v="Fasteners"/>
    <s v="OIC Binder Clips"/>
    <n v="25.06"/>
    <n v="7"/>
    <n v="12.53"/>
    <m/>
    <n v="0.5"/>
    <m/>
    <s v="Dorothy"/>
    <s v="OKAY"/>
  </r>
  <r>
    <d v="2017-11-19T00:00:00"/>
    <s v="November"/>
    <s v="Nathan Cano"/>
    <x v="0"/>
    <x v="1"/>
    <s v="Chairs"/>
    <s v="Global Wood Trimmed Manager's Task Chair, Khaki"/>
    <n v="191.06"/>
    <n v="3"/>
    <n v="-46.4"/>
    <m/>
    <n v="-0.24285564744059457"/>
    <m/>
    <s v="Nathan"/>
    <e v="#N/A"/>
  </r>
  <r>
    <d v="2017-11-19T00:00:00"/>
    <s v="November"/>
    <s v="Nathan Cano"/>
    <x v="0"/>
    <x v="0"/>
    <s v="Art"/>
    <s v="Avery Hi-Liter GlideStik Fluorescent Highlighter, Yellow Ink"/>
    <n v="13.04"/>
    <n v="5"/>
    <n v="3.91"/>
    <m/>
    <n v="0.29984662576687121"/>
    <m/>
    <s v="Nathan"/>
    <s v="OKAY"/>
  </r>
  <r>
    <d v="2017-11-19T00:00:00"/>
    <s v="November"/>
    <s v="Nathan Cano"/>
    <x v="0"/>
    <x v="0"/>
    <s v="Binders"/>
    <s v="Fellowes PB500 Electric Punch Plastic Comb Binding Machine with Manual Bind"/>
    <n v="1525.19"/>
    <n v="6"/>
    <n v="-2287.7800000000002"/>
    <m/>
    <n v="-1.499996721719917"/>
    <m/>
    <s v="Nathan"/>
    <s v="GOOD"/>
  </r>
  <r>
    <d v="2017-11-19T00:00:00"/>
    <s v="November"/>
    <s v="Jennifer Halladay"/>
    <x v="10"/>
    <x v="0"/>
    <s v="Binders"/>
    <s v="Lock-Up Easel 'Spel-Binder'"/>
    <n v="59.91"/>
    <n v="7"/>
    <n v="-45.93"/>
    <m/>
    <n v="-0.76664997496244369"/>
    <m/>
    <s v="Jennifer"/>
    <s v="OKAY"/>
  </r>
  <r>
    <d v="2017-11-19T00:00:00"/>
    <s v="November"/>
    <s v="Richard Bierner"/>
    <x v="6"/>
    <x v="0"/>
    <s v="Art"/>
    <s v="Newell 349"/>
    <n v="22.96"/>
    <n v="7"/>
    <n v="6.66"/>
    <m/>
    <n v="0.29006968641114983"/>
    <m/>
    <s v="Richard"/>
    <s v="OKAY"/>
  </r>
  <r>
    <d v="2017-11-19T00:00:00"/>
    <s v="November"/>
    <s v="Anne Pryor"/>
    <x v="20"/>
    <x v="0"/>
    <s v="Binders"/>
    <s v="Acco Data Flex Cable Posts For Top &amp; Bottom Load Binders, 6&quot; Capacity"/>
    <n v="58.41"/>
    <n v="7"/>
    <n v="18.25"/>
    <m/>
    <n v="0.31244649888717685"/>
    <m/>
    <s v="Anne"/>
    <s v="OKAY"/>
  </r>
  <r>
    <d v="2017-11-19T00:00:00"/>
    <s v="November"/>
    <s v="Anne Pryor"/>
    <x v="20"/>
    <x v="1"/>
    <s v="Tables"/>
    <s v="Hon 61000 Series Interactive Training Tables"/>
    <n v="79.97"/>
    <n v="3"/>
    <n v="-29.32"/>
    <m/>
    <n v="-0.36663748905839688"/>
    <m/>
    <s v="Anne"/>
    <s v="OKAY"/>
  </r>
  <r>
    <d v="2017-11-20T00:00:00"/>
    <s v="November"/>
    <s v="Liz Pelletier"/>
    <x v="3"/>
    <x v="1"/>
    <s v="Furnishings"/>
    <s v="Coloredge Poster Frame"/>
    <n v="42.6"/>
    <n v="3"/>
    <n v="16.61"/>
    <m/>
    <n v="0.38990610328638498"/>
    <m/>
    <s v="Liz"/>
    <s v="OKAY"/>
  </r>
  <r>
    <d v="2017-11-20T00:00:00"/>
    <s v="November"/>
    <s v="Liz Pelletier"/>
    <x v="3"/>
    <x v="0"/>
    <s v="Binders"/>
    <s v="GBC Prepunched Paper, 19-Hole, for Binding Systems, 24-lb"/>
    <n v="84.06"/>
    <n v="7"/>
    <n v="27.32"/>
    <m/>
    <n v="0.32500594813228645"/>
    <m/>
    <s v="Liz"/>
    <s v="OKAY"/>
  </r>
  <r>
    <d v="2017-11-20T00:00:00"/>
    <s v="November"/>
    <s v="Jennifer Halladay"/>
    <x v="25"/>
    <x v="0"/>
    <s v="Art"/>
    <s v="Newell 336"/>
    <n v="23.97"/>
    <n v="7"/>
    <n v="2.7"/>
    <m/>
    <n v="0.11264080100125158"/>
    <m/>
    <s v="Jennifer"/>
    <s v="OKAY"/>
  </r>
  <r>
    <d v="2017-11-20T00:00:00"/>
    <s v="November"/>
    <s v="Jennifer Halladay"/>
    <x v="25"/>
    <x v="0"/>
    <s v="Art"/>
    <s v="Staples in misc. colors"/>
    <n v="28.73"/>
    <n v="3"/>
    <n v="1.8"/>
    <m/>
    <n v="6.2652279846849984E-2"/>
    <m/>
    <s v="Jennifer"/>
    <s v="OKAY"/>
  </r>
  <r>
    <d v="2017-11-20T00:00:00"/>
    <s v="November"/>
    <s v="Brian Thompson"/>
    <x v="10"/>
    <x v="1"/>
    <s v="Furnishings"/>
    <s v="Floodlight Indoor Halogen Bulbs, 1 Bulb per Pack, 60 Watts"/>
    <n v="77.599999999999994"/>
    <n v="5"/>
    <n v="28.13"/>
    <m/>
    <n v="0.36249999999999999"/>
    <m/>
    <s v="Brian"/>
    <s v="OKAY"/>
  </r>
  <r>
    <d v="2017-11-20T00:00:00"/>
    <s v="November"/>
    <s v="Brian Thompson"/>
    <x v="10"/>
    <x v="1"/>
    <s v="Furnishings"/>
    <s v="GE General Purpose, Extra Long Life, Showcase &amp; Floodlight Incandescent Bulbs"/>
    <n v="4.66"/>
    <n v="2"/>
    <n v="1.57"/>
    <m/>
    <n v="0.33690987124463517"/>
    <m/>
    <s v="Brian"/>
    <s v="OKAY"/>
  </r>
  <r>
    <d v="2017-11-20T00:00:00"/>
    <s v="November"/>
    <s v="Kelly Andreada"/>
    <x v="3"/>
    <x v="1"/>
    <s v="Chairs"/>
    <s v="Novimex High-Tech Fabric Mesh Task Chair"/>
    <n v="283.92"/>
    <n v="5"/>
    <n v="-46.14"/>
    <m/>
    <n v="-0.1625105663567202"/>
    <m/>
    <s v="Kelly"/>
    <e v="#N/A"/>
  </r>
  <r>
    <d v="2017-11-20T00:00:00"/>
    <s v="November"/>
    <s v="Hunter Glantz"/>
    <x v="28"/>
    <x v="0"/>
    <s v="Art"/>
    <s v="Sanford Uni-Blazer View Highlighters, Chisel Tip, Yellow"/>
    <n v="22"/>
    <n v="10"/>
    <n v="9.68"/>
    <m/>
    <n v="0.44"/>
    <m/>
    <s v="Hunter"/>
    <s v="OKAY"/>
  </r>
  <r>
    <d v="2017-11-20T00:00:00"/>
    <s v="November"/>
    <s v="Carlos Daly"/>
    <x v="20"/>
    <x v="0"/>
    <s v="Paper"/>
    <s v="Xerox 1968"/>
    <n v="46.76"/>
    <n v="7"/>
    <n v="22.44"/>
    <m/>
    <n v="0.47989734816082125"/>
    <m/>
    <s v="Carlos"/>
    <s v="OKAY"/>
  </r>
  <r>
    <d v="2017-11-20T00:00:00"/>
    <s v="November"/>
    <s v="Carlos Daly"/>
    <x v="20"/>
    <x v="1"/>
    <s v="Bookcases"/>
    <s v="Sauder Camden County Collection Libraries, Planked Cherry Finish"/>
    <n v="183.97"/>
    <n v="2"/>
    <n v="-25.3"/>
    <m/>
    <n v="-0.13752242213404359"/>
    <m/>
    <s v="Carlos"/>
    <s v="GREAT"/>
  </r>
  <r>
    <d v="2017-11-20T00:00:00"/>
    <s v="November"/>
    <s v="Carlos Daly"/>
    <x v="20"/>
    <x v="2"/>
    <s v="Phones"/>
    <s v="Samsung Galaxy Mega 6.3"/>
    <n v="1259.97"/>
    <n v="3"/>
    <n v="327.58999999999997"/>
    <m/>
    <n v="0.25999825392668074"/>
    <m/>
    <s v="Carlos"/>
    <s v="GOOD"/>
  </r>
  <r>
    <d v="2017-11-20T00:00:00"/>
    <s v="November"/>
    <s v="Carlos Daly"/>
    <x v="20"/>
    <x v="0"/>
    <s v="Art"/>
    <s v="Boston KS Multi-Size Manual Pencil Sharpener"/>
    <n v="68.97"/>
    <n v="3"/>
    <n v="19.309999999999999"/>
    <m/>
    <n v="0.279976801507902"/>
    <m/>
    <s v="Carlos"/>
    <s v="OKAY"/>
  </r>
  <r>
    <d v="2017-11-20T00:00:00"/>
    <s v="November"/>
    <s v="Erica Smith"/>
    <x v="15"/>
    <x v="1"/>
    <s v="Chairs"/>
    <s v="Office Star - Mesh Screen back chair with Vinyl seat"/>
    <n v="209.57"/>
    <n v="2"/>
    <n v="-23.58"/>
    <m/>
    <n v="-0.11251610440425633"/>
    <m/>
    <s v="Erica"/>
    <e v="#N/A"/>
  </r>
  <r>
    <d v="2017-11-20T00:00:00"/>
    <s v="November"/>
    <s v="Sample Company A"/>
    <x v="5"/>
    <x v="1"/>
    <s v="Furnishings"/>
    <s v="9-3/4 Diameter Round Wall Clock"/>
    <n v="27.58"/>
    <n v="2"/>
    <n v="11.58"/>
    <m/>
    <n v="0.41986947063089197"/>
    <m/>
    <s v="Sample"/>
    <s v="OKAY"/>
  </r>
  <r>
    <d v="2017-11-20T00:00:00"/>
    <s v="November"/>
    <s v="Katharine Harms"/>
    <x v="20"/>
    <x v="2"/>
    <s v="Accessories"/>
    <s v="Maxell 4.7GB DVD+R 5/Pack"/>
    <n v="2.97"/>
    <n v="3"/>
    <n v="1.34"/>
    <m/>
    <n v="0.45117845117845118"/>
    <m/>
    <s v="Katharine"/>
    <s v="OKAY"/>
  </r>
  <r>
    <d v="2017-11-20T00:00:00"/>
    <s v="November"/>
    <s v="Katharine Harms"/>
    <x v="20"/>
    <x v="2"/>
    <s v="Phones"/>
    <s v="Apple iPhone 5S"/>
    <n v="569.99"/>
    <n v="1"/>
    <n v="171"/>
    <m/>
    <n v="0.30000526325023247"/>
    <m/>
    <s v="Katharine"/>
    <s v="GOOD"/>
  </r>
  <r>
    <d v="2017-11-20T00:00:00"/>
    <s v="November"/>
    <s v="Katharine Harms"/>
    <x v="20"/>
    <x v="1"/>
    <s v="Furnishings"/>
    <s v="Tensor Brushed Steel Torchiere Floor Lamp"/>
    <n v="50.97"/>
    <n v="3"/>
    <n v="9.17"/>
    <m/>
    <n v="0.17990975083382382"/>
    <m/>
    <s v="Katharine"/>
    <s v="OKAY"/>
  </r>
  <r>
    <d v="2017-11-21T00:00:00"/>
    <s v="November"/>
    <s v="Benjamin Patterson"/>
    <x v="22"/>
    <x v="1"/>
    <s v="Tables"/>
    <s v="Safco Drafting Table"/>
    <n v="70.98"/>
    <n v="1"/>
    <n v="20.58"/>
    <m/>
    <n v="0.28994082840236685"/>
    <m/>
    <s v="Benjamin"/>
    <s v="OKAY"/>
  </r>
  <r>
    <d v="2017-11-21T00:00:00"/>
    <s v="November"/>
    <s v="Scott Williamson"/>
    <x v="20"/>
    <x v="1"/>
    <s v="Furnishings"/>
    <s v="Howard Miller Distant Time Traveler Alarm Clock"/>
    <n v="27.42"/>
    <n v="1"/>
    <n v="11.24"/>
    <m/>
    <n v="0.4099197665937272"/>
    <m/>
    <s v="Scott"/>
    <s v="OKAY"/>
  </r>
  <r>
    <d v="2017-11-21T00:00:00"/>
    <s v="November"/>
    <s v="Barry Franz"/>
    <x v="3"/>
    <x v="0"/>
    <s v="Storage"/>
    <s v="Eldon Portable Mobile Manager"/>
    <n v="56.56"/>
    <n v="2"/>
    <n v="15.27"/>
    <m/>
    <n v="0.26997878359264493"/>
    <m/>
    <s v="Barry"/>
    <s v="OKAY"/>
  </r>
  <r>
    <d v="2017-11-21T00:00:00"/>
    <s v="November"/>
    <s v="Barry Franz"/>
    <x v="3"/>
    <x v="0"/>
    <s v="Art"/>
    <s v="Newell 344"/>
    <n v="5.56"/>
    <n v="2"/>
    <n v="1.45"/>
    <m/>
    <n v="0.26079136690647481"/>
    <m/>
    <s v="Barry"/>
    <s v="OKAY"/>
  </r>
  <r>
    <d v="2017-11-21T00:00:00"/>
    <s v="November"/>
    <s v="Barry Franz"/>
    <x v="3"/>
    <x v="0"/>
    <s v="Fasteners"/>
    <s v="Advantus T-Pin Paper Clips"/>
    <n v="9.02"/>
    <n v="2"/>
    <n v="3.52"/>
    <m/>
    <n v="0.3902439024390244"/>
    <m/>
    <s v="Barry"/>
    <s v="OKAY"/>
  </r>
  <r>
    <d v="2017-11-21T00:00:00"/>
    <s v="November"/>
    <s v="Barry Franz"/>
    <x v="3"/>
    <x v="0"/>
    <s v="Appliances"/>
    <s v="Acco Six-Outlet Power Strip, 4' Cord Length"/>
    <n v="8.6199999999999992"/>
    <n v="1"/>
    <n v="2.2400000000000002"/>
    <m/>
    <n v="0.25986078886310909"/>
    <m/>
    <s v="Barry"/>
    <s v="OKAY"/>
  </r>
  <r>
    <d v="2017-11-21T00:00:00"/>
    <s v="November"/>
    <s v="Barry Franz"/>
    <x v="3"/>
    <x v="2"/>
    <s v="Phones"/>
    <s v="Mitel MiVoice 5330e IP Phone"/>
    <n v="659.98"/>
    <n v="3"/>
    <n v="49.5"/>
    <m/>
    <n v="7.5002272796145339E-2"/>
    <m/>
    <s v="Barry"/>
    <s v="GOOD"/>
  </r>
  <r>
    <d v="2017-11-21T00:00:00"/>
    <s v="November"/>
    <s v="Cindy Chapman"/>
    <x v="2"/>
    <x v="0"/>
    <s v="Paper"/>
    <s v="Xerox 1972"/>
    <n v="8.4499999999999993"/>
    <n v="2"/>
    <n v="2.64"/>
    <m/>
    <n v="0.31242603550295861"/>
    <m/>
    <s v="Cindy"/>
    <s v="OKAY"/>
  </r>
  <r>
    <d v="2017-11-21T00:00:00"/>
    <s v="November"/>
    <s v="Cindy Chapman"/>
    <x v="2"/>
    <x v="0"/>
    <s v="Storage"/>
    <s v="Recycled Eldon Regeneration Jumbo File"/>
    <n v="39.299999999999997"/>
    <n v="4"/>
    <n v="3.93"/>
    <m/>
    <n v="0.1"/>
    <m/>
    <s v="Cindy"/>
    <s v="OKAY"/>
  </r>
  <r>
    <d v="2017-11-21T00:00:00"/>
    <s v="November"/>
    <s v="Patrick Jones"/>
    <x v="3"/>
    <x v="0"/>
    <s v="Art"/>
    <s v="Newell 332"/>
    <n v="11.76"/>
    <n v="4"/>
    <n v="3.18"/>
    <m/>
    <n v="0.27040816326530615"/>
    <m/>
    <s v="Patrick"/>
    <s v="OKAY"/>
  </r>
  <r>
    <d v="2017-11-21T00:00:00"/>
    <s v="November"/>
    <s v="Patrick Jones"/>
    <x v="3"/>
    <x v="0"/>
    <s v="Binders"/>
    <s v="Canvas Sectional Post Binders"/>
    <n v="40.74"/>
    <n v="2"/>
    <n v="14.77"/>
    <m/>
    <n v="0.36254295532646047"/>
    <m/>
    <s v="Patrick"/>
    <s v="OKAY"/>
  </r>
  <r>
    <d v="2017-11-21T00:00:00"/>
    <s v="November"/>
    <s v="Chloris Kastensmidt"/>
    <x v="22"/>
    <x v="0"/>
    <s v="Binders"/>
    <s v="Vinyl Sectional Post Binders"/>
    <n v="150.80000000000001"/>
    <n v="5"/>
    <n v="56.55"/>
    <m/>
    <n v="0.37499999999999994"/>
    <m/>
    <s v="Chloris"/>
    <s v="GREAT"/>
  </r>
  <r>
    <d v="2017-11-21T00:00:00"/>
    <s v="November"/>
    <s v="Chloris Kastensmidt"/>
    <x v="22"/>
    <x v="2"/>
    <s v="Machines"/>
    <s v="3D Systems Cube Printer, 2nd Generation, White"/>
    <n v="1039.99"/>
    <n v="1"/>
    <n v="104"/>
    <m/>
    <n v="0.10000096154770718"/>
    <m/>
    <s v="Chloris"/>
    <s v="GOOD"/>
  </r>
  <r>
    <d v="2017-11-21T00:00:00"/>
    <s v="November"/>
    <s v="Chloris Kastensmidt"/>
    <x v="22"/>
    <x v="0"/>
    <s v="Paper"/>
    <s v="Xerox 209"/>
    <n v="51.84"/>
    <n v="8"/>
    <n v="24.88"/>
    <m/>
    <n v="0.47993827160493824"/>
    <m/>
    <s v="Chloris"/>
    <s v="OKAY"/>
  </r>
  <r>
    <d v="2017-11-21T00:00:00"/>
    <s v="November"/>
    <s v="Henia Zydlo"/>
    <x v="0"/>
    <x v="2"/>
    <s v="Phones"/>
    <s v="Motorola HK250 Universal Bluetooth Headset"/>
    <n v="55.18"/>
    <n v="3"/>
    <n v="-12.41"/>
    <m/>
    <n v="-0.2249003262051468"/>
    <m/>
    <s v="Henia"/>
    <s v="OKAY"/>
  </r>
  <r>
    <d v="2017-11-22T00:00:00"/>
    <s v="November"/>
    <s v="Frank Olsen"/>
    <x v="0"/>
    <x v="0"/>
    <s v="Art"/>
    <s v="Newell 314"/>
    <n v="35.71"/>
    <n v="8"/>
    <n v="2.23"/>
    <m/>
    <n v="6.2447493699243906E-2"/>
    <m/>
    <s v="Frank"/>
    <s v="OKAY"/>
  </r>
  <r>
    <d v="2017-11-23T00:00:00"/>
    <s v="November"/>
    <s v="Janet Martin"/>
    <x v="25"/>
    <x v="2"/>
    <s v="Accessories"/>
    <s v="Memorex Mini Travel Drive 8 GB USB 2.0 Flash Drive"/>
    <n v="74.11"/>
    <n v="8"/>
    <n v="17.600000000000001"/>
    <m/>
    <n v="0.23748481986236677"/>
    <m/>
    <s v="Janet"/>
    <s v="OKAY"/>
  </r>
  <r>
    <d v="2017-11-23T00:00:00"/>
    <s v="November"/>
    <s v="Janet Martin"/>
    <x v="25"/>
    <x v="2"/>
    <s v="Phones"/>
    <s v="Speck Products Candyshell Flip Case"/>
    <n v="27.99"/>
    <n v="1"/>
    <n v="2.1"/>
    <m/>
    <n v="7.5026795284030015E-2"/>
    <m/>
    <s v="Janet"/>
    <s v="OKAY"/>
  </r>
  <r>
    <d v="2017-11-23T00:00:00"/>
    <s v="November"/>
    <s v="Janet Martin"/>
    <x v="25"/>
    <x v="0"/>
    <s v="Art"/>
    <s v="Newell Chalk Holder"/>
    <n v="3.3"/>
    <n v="1"/>
    <n v="1.07"/>
    <m/>
    <n v="0.32424242424242428"/>
    <m/>
    <s v="Janet"/>
    <s v="OKAY"/>
  </r>
  <r>
    <d v="2017-11-23T00:00:00"/>
    <s v="November"/>
    <s v="Janet Molinari"/>
    <x v="14"/>
    <x v="1"/>
    <s v="Furnishings"/>
    <s v="Coloredge Poster Frame"/>
    <n v="28.4"/>
    <n v="2"/>
    <n v="11.08"/>
    <m/>
    <n v="0.39014084507042257"/>
    <m/>
    <s v="Janet"/>
    <s v="OKAY"/>
  </r>
  <r>
    <d v="2017-11-23T00:00:00"/>
    <s v="November"/>
    <s v="Janet Molinari"/>
    <x v="14"/>
    <x v="0"/>
    <s v="Binders"/>
    <s v="GBC VeloBinder Manual Binding System"/>
    <n v="287.92"/>
    <n v="8"/>
    <n v="138.19999999999999"/>
    <m/>
    <n v="0.47999444290080573"/>
    <m/>
    <s v="Janet"/>
    <e v="#N/A"/>
  </r>
  <r>
    <d v="2017-11-23T00:00:00"/>
    <s v="November"/>
    <s v="Tamara Dahlen"/>
    <x v="2"/>
    <x v="1"/>
    <s v="Furnishings"/>
    <s v="OIC Stacking Trays"/>
    <n v="24.05"/>
    <n v="9"/>
    <n v="7.21"/>
    <m/>
    <n v="0.29979209979209981"/>
    <m/>
    <s v="Tamara"/>
    <s v="OKAY"/>
  </r>
  <r>
    <d v="2017-11-23T00:00:00"/>
    <s v="November"/>
    <s v="Frank Hawley"/>
    <x v="2"/>
    <x v="0"/>
    <s v="Binders"/>
    <s v="GBC Standard Therm-A-Bind Covers"/>
    <n v="7.48"/>
    <n v="1"/>
    <n v="-5.98"/>
    <m/>
    <n v="-0.79946524064171121"/>
    <m/>
    <s v="Frank"/>
    <s v="OKAY"/>
  </r>
  <r>
    <d v="2017-11-23T00:00:00"/>
    <s v="November"/>
    <s v="Christopher Martinez"/>
    <x v="1"/>
    <x v="1"/>
    <s v="Furnishings"/>
    <s v="Contemporary Wood/Metal Frame"/>
    <n v="6.46"/>
    <n v="1"/>
    <n v="-4.04"/>
    <m/>
    <n v="-0.62538699690402477"/>
    <m/>
    <s v="Christopher"/>
    <s v="OKAY"/>
  </r>
  <r>
    <d v="2017-11-23T00:00:00"/>
    <s v="November"/>
    <s v="Christopher Martinez"/>
    <x v="1"/>
    <x v="0"/>
    <s v="Labels"/>
    <s v="Avery File Folder Labels"/>
    <n v="11.52"/>
    <n v="5"/>
    <n v="4.18"/>
    <m/>
    <n v="0.36284722222222221"/>
    <m/>
    <s v="Christopher"/>
    <s v="OKAY"/>
  </r>
  <r>
    <d v="2017-11-23T00:00:00"/>
    <s v="November"/>
    <s v="Christopher Martinez"/>
    <x v="1"/>
    <x v="2"/>
    <s v="Phones"/>
    <s v="Toshiba IPT2010-SD IPÂ Telephone"/>
    <n v="222.38"/>
    <n v="2"/>
    <n v="16.68"/>
    <m/>
    <n v="7.5006745210900255E-2"/>
    <m/>
    <s v="Christopher"/>
    <s v="GREAT"/>
  </r>
  <r>
    <d v="2017-11-23T00:00:00"/>
    <s v="November"/>
    <s v="Alan Hwang"/>
    <x v="0"/>
    <x v="2"/>
    <s v="Phones"/>
    <s v="Panasonic KX TS208W Corded phone"/>
    <n v="195.96"/>
    <n v="5"/>
    <n v="19.600000000000001"/>
    <m/>
    <n v="0.10002041232904675"/>
    <m/>
    <s v="Alan"/>
    <e v="#N/A"/>
  </r>
  <r>
    <d v="2017-11-23T00:00:00"/>
    <s v="November"/>
    <s v="Dan Campbell"/>
    <x v="14"/>
    <x v="0"/>
    <s v="Supplies"/>
    <s v="Staple remover"/>
    <n v="4.3600000000000003"/>
    <n v="2"/>
    <n v="0.17"/>
    <m/>
    <n v="3.8990825688073397E-2"/>
    <m/>
    <s v="Dan"/>
    <s v="OKAY"/>
  </r>
  <r>
    <d v="2017-11-23T00:00:00"/>
    <s v="November"/>
    <s v="Chris Selesnick"/>
    <x v="1"/>
    <x v="0"/>
    <s v="Paper"/>
    <s v="Xerox 1959"/>
    <n v="10.69"/>
    <n v="2"/>
    <n v="3.74"/>
    <m/>
    <n v="0.34985968194574374"/>
    <m/>
    <s v="Chris"/>
    <s v="OKAY"/>
  </r>
  <r>
    <d v="2017-11-23T00:00:00"/>
    <s v="November"/>
    <s v="Jennifer Patt"/>
    <x v="0"/>
    <x v="0"/>
    <s v="Paper"/>
    <s v="Xerox 22"/>
    <n v="36.29"/>
    <n v="7"/>
    <n v="12.7"/>
    <m/>
    <n v="0.34995866629925598"/>
    <m/>
    <s v="Jennifer"/>
    <s v="OKAY"/>
  </r>
  <r>
    <d v="2017-11-23T00:00:00"/>
    <s v="November"/>
    <s v="Jennifer Patt"/>
    <x v="0"/>
    <x v="0"/>
    <s v="Paper"/>
    <s v="Xerox 1942"/>
    <n v="78.3"/>
    <n v="2"/>
    <n v="29.36"/>
    <m/>
    <n v="0.37496807151979566"/>
    <m/>
    <s v="Jennifer"/>
    <s v="OKAY"/>
  </r>
  <r>
    <d v="2017-11-23T00:00:00"/>
    <s v="November"/>
    <s v="Jennifer Patt"/>
    <x v="0"/>
    <x v="1"/>
    <s v="Tables"/>
    <s v="Lesro Round Back Collection Coffee Table, End Table"/>
    <n v="127.79"/>
    <n v="1"/>
    <n v="-31.03"/>
    <m/>
    <n v="-0.24282025197589796"/>
    <m/>
    <s v="Jennifer"/>
    <e v="#N/A"/>
  </r>
  <r>
    <d v="2017-11-23T00:00:00"/>
    <s v="November"/>
    <s v="Jennifer Patt"/>
    <x v="0"/>
    <x v="0"/>
    <s v="Binders"/>
    <s v="Aluminum Screw Posts"/>
    <n v="6.1"/>
    <n v="2"/>
    <n v="-9.16"/>
    <m/>
    <n v="-1.5016393442622953"/>
    <m/>
    <s v="Jennifer"/>
    <s v="OKAY"/>
  </r>
  <r>
    <d v="2017-11-24T00:00:00"/>
    <s v="November"/>
    <s v="Greg Tran"/>
    <x v="0"/>
    <x v="0"/>
    <s v="Fasteners"/>
    <s v="Advantus T-Pin Paper Clips"/>
    <n v="10.82"/>
    <n v="3"/>
    <n v="2.57"/>
    <m/>
    <n v="0.2375231053604436"/>
    <m/>
    <s v="Greg"/>
    <s v="OKAY"/>
  </r>
  <r>
    <d v="2017-11-24T00:00:00"/>
    <s v="November"/>
    <s v="Todd Sumrall"/>
    <x v="20"/>
    <x v="0"/>
    <s v="Paper"/>
    <s v="Adams Telephone Message Book W/Dividers/Space For Phone Numbers, 5 1/4&quot;X8 1/2&quot;, 300/Messages"/>
    <n v="5.88"/>
    <n v="1"/>
    <n v="2.88"/>
    <m/>
    <n v="0.48979591836734693"/>
    <m/>
    <s v="Todd"/>
    <s v="OKAY"/>
  </r>
  <r>
    <d v="2017-11-24T00:00:00"/>
    <s v="November"/>
    <s v="Todd Sumrall"/>
    <x v="20"/>
    <x v="1"/>
    <s v="Chairs"/>
    <s v="Global Ergonomic Managers Chair"/>
    <n v="977.29"/>
    <n v="6"/>
    <n v="173.74"/>
    <m/>
    <n v="0.17777732300545387"/>
    <m/>
    <s v="Todd"/>
    <s v="GOOD"/>
  </r>
  <r>
    <d v="2017-11-24T00:00:00"/>
    <s v="November"/>
    <s v="Roland Schwarz"/>
    <x v="9"/>
    <x v="2"/>
    <s v="Phones"/>
    <s v="Motorla HX550 Universal Bluetooth Headset"/>
    <n v="79.099999999999994"/>
    <n v="2"/>
    <n v="39.549999999999997"/>
    <m/>
    <n v="0.5"/>
    <m/>
    <s v="Roland"/>
    <s v="OKAY"/>
  </r>
  <r>
    <d v="2017-11-24T00:00:00"/>
    <s v="November"/>
    <s v="Roland Schwarz"/>
    <x v="9"/>
    <x v="0"/>
    <s v="Binders"/>
    <s v="Wilson Jones Ledger-Size, Piano-Hinge Binder, 2&quot;, Blue"/>
    <n v="327.84"/>
    <n v="8"/>
    <n v="157.36000000000001"/>
    <m/>
    <n v="0.47999023914104449"/>
    <m/>
    <s v="Roland"/>
    <e v="#N/A"/>
  </r>
  <r>
    <d v="2017-11-24T00:00:00"/>
    <s v="November"/>
    <s v="Frank Merwin"/>
    <x v="5"/>
    <x v="0"/>
    <s v="Binders"/>
    <s v="Avery Durable Binders"/>
    <n v="2.88"/>
    <n v="1"/>
    <n v="1.41"/>
    <m/>
    <n v="0.48958333333333331"/>
    <m/>
    <s v="Frank"/>
    <s v="OKAY"/>
  </r>
  <r>
    <d v="2017-11-24T00:00:00"/>
    <s v="November"/>
    <s v="Frank Merwin"/>
    <x v="5"/>
    <x v="0"/>
    <s v="Storage"/>
    <s v="Iceberg Mobile Mega Data/Printer Cart"/>
    <n v="1443.96"/>
    <n v="12"/>
    <n v="375.43"/>
    <m/>
    <n v="0.26000027701598383"/>
    <m/>
    <s v="Frank"/>
    <s v="GOOD"/>
  </r>
  <r>
    <d v="2017-11-24T00:00:00"/>
    <s v="November"/>
    <s v="Mark Van Huff"/>
    <x v="12"/>
    <x v="0"/>
    <s v="Binders"/>
    <s v="GBC Recycled Grain Textured Covers"/>
    <n v="20.72"/>
    <n v="2"/>
    <n v="-15.2"/>
    <m/>
    <n v="-0.73359073359073357"/>
    <m/>
    <s v="Mark"/>
    <s v="OKAY"/>
  </r>
  <r>
    <d v="2017-11-24T00:00:00"/>
    <s v="November"/>
    <s v="Mark Van Huff"/>
    <x v="12"/>
    <x v="0"/>
    <s v="Storage"/>
    <s v="Fellowes Bankers Box Staxonsteel Drawer File/Stacking System"/>
    <n v="415.87"/>
    <n v="8"/>
    <n v="-41.59"/>
    <m/>
    <n v="-0.10000721379277179"/>
    <m/>
    <s v="Mark"/>
    <e v="#N/A"/>
  </r>
  <r>
    <d v="2017-11-24T00:00:00"/>
    <s v="November"/>
    <s v="Michael Dominguez"/>
    <x v="25"/>
    <x v="0"/>
    <s v="Binders"/>
    <s v="Avery Durable Slant Ring Binders"/>
    <n v="19.010000000000002"/>
    <n v="8"/>
    <n v="-12.67"/>
    <m/>
    <n v="-0.66649132035770642"/>
    <m/>
    <s v="Michael"/>
    <s v="OKAY"/>
  </r>
  <r>
    <d v="2017-11-24T00:00:00"/>
    <s v="November"/>
    <s v="Kelly Andreada"/>
    <x v="20"/>
    <x v="0"/>
    <s v="Art"/>
    <s v="Crayola Anti Dust Chalk, 12/Pack"/>
    <n v="16.38"/>
    <n v="9"/>
    <n v="7.37"/>
    <m/>
    <n v="0.44993894993894995"/>
    <m/>
    <s v="Kelly"/>
    <s v="OKAY"/>
  </r>
  <r>
    <d v="2017-11-24T00:00:00"/>
    <s v="November"/>
    <s v="Kelly Andreada"/>
    <x v="20"/>
    <x v="0"/>
    <s v="Envelopes"/>
    <s v="Ames Color-File Green Diamond Border X-ray Mailers"/>
    <n v="167.96"/>
    <n v="2"/>
    <n v="78.94"/>
    <m/>
    <n v="0.46999285544177183"/>
    <m/>
    <s v="Kelly"/>
    <s v="GREAT"/>
  </r>
  <r>
    <d v="2017-11-24T00:00:00"/>
    <s v="November"/>
    <s v="Kelly Andreada"/>
    <x v="20"/>
    <x v="1"/>
    <s v="Bookcases"/>
    <s v="O'Sullivan Plantations 2-Door Library in Landvery Oak"/>
    <n v="321.57"/>
    <n v="2"/>
    <n v="-16.079999999999998"/>
    <m/>
    <n v="-5.0004664614236395E-2"/>
    <m/>
    <s v="Kelly"/>
    <e v="#N/A"/>
  </r>
  <r>
    <d v="2017-11-24T00:00:00"/>
    <s v="November"/>
    <s v="Kelly Andreada"/>
    <x v="20"/>
    <x v="0"/>
    <s v="Paper"/>
    <s v="Xerox 214"/>
    <n v="12.96"/>
    <n v="2"/>
    <n v="6.22"/>
    <m/>
    <n v="0.47993827160493824"/>
    <m/>
    <s v="Kelly"/>
    <s v="OKAY"/>
  </r>
  <r>
    <d v="2017-11-24T00:00:00"/>
    <s v="November"/>
    <s v="Patrick Gardner"/>
    <x v="3"/>
    <x v="0"/>
    <s v="Art"/>
    <s v="BIC Liqua Brite Liner"/>
    <n v="27.76"/>
    <n v="4"/>
    <n v="9.99"/>
    <m/>
    <n v="0.35987031700288186"/>
    <m/>
    <s v="Patrick"/>
    <s v="OKAY"/>
  </r>
  <r>
    <d v="2017-11-24T00:00:00"/>
    <s v="November"/>
    <s v="Shaun Chance"/>
    <x v="2"/>
    <x v="2"/>
    <s v="Phones"/>
    <s v="Blue Parrot B250XT Professional Grade Wireless BluetoothÂ HeadsetÂ with"/>
    <n v="89.99"/>
    <n v="2"/>
    <n v="-15"/>
    <m/>
    <n v="-0.166685187243027"/>
    <m/>
    <s v="Shaun"/>
    <s v="OKAY"/>
  </r>
  <r>
    <d v="2017-11-24T00:00:00"/>
    <s v="November"/>
    <s v="Shaun Chance"/>
    <x v="2"/>
    <x v="0"/>
    <s v="Paper"/>
    <s v="Xerox 1919"/>
    <n v="229.54"/>
    <n v="7"/>
    <n v="83.21"/>
    <m/>
    <n v="0.36250762394353925"/>
    <m/>
    <s v="Shaun"/>
    <e v="#N/A"/>
  </r>
  <r>
    <d v="2017-11-24T00:00:00"/>
    <s v="November"/>
    <s v="Brooke Gillingham"/>
    <x v="42"/>
    <x v="0"/>
    <s v="Storage"/>
    <s v="Fellowes Bases and Tops For Staxonsteel/High-Stak Systems"/>
    <n v="33.29"/>
    <n v="1"/>
    <n v="7.99"/>
    <m/>
    <n v="0.24001201562030641"/>
    <m/>
    <s v="Brooke"/>
    <s v="OKAY"/>
  </r>
  <r>
    <d v="2017-11-24T00:00:00"/>
    <s v="November"/>
    <s v="Patrick Ryan"/>
    <x v="3"/>
    <x v="0"/>
    <s v="Paper"/>
    <s v="Southworth 100% RÃ©sumÃ© Paper, 24lb."/>
    <n v="7.78"/>
    <n v="1"/>
    <n v="3.5"/>
    <m/>
    <n v="0.44987146529562982"/>
    <m/>
    <s v="Patrick"/>
    <s v="OKAY"/>
  </r>
  <r>
    <d v="2017-11-24T00:00:00"/>
    <s v="November"/>
    <s v="Jason Gross"/>
    <x v="0"/>
    <x v="0"/>
    <s v="Appliances"/>
    <s v="Holmes Replacement Filter for HEPA Air Cleaner, Very Large Room, HEPA Filter"/>
    <n v="13.76"/>
    <n v="1"/>
    <n v="-24.77"/>
    <m/>
    <n v="-1.8001453488372092"/>
    <m/>
    <s v="Jason"/>
    <s v="OKAY"/>
  </r>
  <r>
    <d v="2017-11-24T00:00:00"/>
    <s v="November"/>
    <s v="Maribeth Yedwab"/>
    <x v="15"/>
    <x v="0"/>
    <s v="Binders"/>
    <s v="Mead 1st Gear 2&quot; Zipper Binder, Asst. Colors"/>
    <n v="11.67"/>
    <n v="3"/>
    <n v="-7.78"/>
    <m/>
    <n v="-0.66666666666666674"/>
    <m/>
    <s v="Maribeth"/>
    <s v="OKAY"/>
  </r>
  <r>
    <d v="2017-11-24T00:00:00"/>
    <s v="November"/>
    <s v="Maribeth Yedwab"/>
    <x v="15"/>
    <x v="0"/>
    <s v="Envelopes"/>
    <s v="Peel &amp; Seel Recycled Catalog Envelopes, Brown"/>
    <n v="64.849999999999994"/>
    <n v="7"/>
    <n v="24.32"/>
    <m/>
    <n v="0.37501927525057832"/>
    <m/>
    <s v="Maribeth"/>
    <s v="OKAY"/>
  </r>
  <r>
    <d v="2017-11-24T00:00:00"/>
    <s v="November"/>
    <s v="Beth Paige"/>
    <x v="3"/>
    <x v="1"/>
    <s v="Tables"/>
    <s v="Hon Practical Foundations 30 x 60 Training Table, Light Gray/Charcoal"/>
    <n v="364.08"/>
    <n v="2"/>
    <n v="9.1"/>
    <m/>
    <n v="2.4994506701823776E-2"/>
    <m/>
    <s v="Beth"/>
    <e v="#N/A"/>
  </r>
  <r>
    <d v="2017-11-24T00:00:00"/>
    <s v="November"/>
    <s v="Beth Paige"/>
    <x v="3"/>
    <x v="1"/>
    <s v="Tables"/>
    <s v="Hon 61000 Series Interactive Training Tables"/>
    <n v="71.09"/>
    <n v="2"/>
    <n v="-1.78"/>
    <m/>
    <n v="-2.5038683359122238E-2"/>
    <m/>
    <s v="Beth"/>
    <s v="OKAY"/>
  </r>
  <r>
    <d v="2017-11-24T00:00:00"/>
    <s v="November"/>
    <s v="John Lee"/>
    <x v="3"/>
    <x v="2"/>
    <s v="Accessories"/>
    <s v="Memorex Mini Travel Drive 16 GB USB 2.0 Flash Drive"/>
    <n v="223.58"/>
    <n v="14"/>
    <n v="87.2"/>
    <m/>
    <n v="0.3900169961535021"/>
    <m/>
    <s v="John"/>
    <s v="GREAT"/>
  </r>
  <r>
    <d v="2017-11-25T00:00:00"/>
    <s v="November"/>
    <s v="Sam Zeldin"/>
    <x v="14"/>
    <x v="0"/>
    <s v="Storage"/>
    <s v="Office Impressions Heavy Duty Welded Shelving &amp; Multimedia Storage Drawers"/>
    <n v="501.81"/>
    <n v="3"/>
    <n v="0"/>
    <m/>
    <n v="0"/>
    <m/>
    <s v="Sam"/>
    <s v="GOOD"/>
  </r>
  <r>
    <d v="2017-11-25T00:00:00"/>
    <s v="November"/>
    <s v="Bradley Drucker"/>
    <x v="3"/>
    <x v="1"/>
    <s v="Bookcases"/>
    <s v="Sauder Forest Hills Library, Woodland Oak Finish"/>
    <n v="359.5"/>
    <n v="3"/>
    <n v="-29.61"/>
    <m/>
    <n v="-8.2364394993045889E-2"/>
    <m/>
    <s v="Bradley"/>
    <e v="#N/A"/>
  </r>
  <r>
    <d v="2017-11-25T00:00:00"/>
    <s v="November"/>
    <s v="Bradley Drucker"/>
    <x v="3"/>
    <x v="0"/>
    <s v="Storage"/>
    <s v="Sterilite Officeware Hinged File Box"/>
    <n v="10.48"/>
    <n v="1"/>
    <n v="2.83"/>
    <m/>
    <n v="0.27003816793893132"/>
    <m/>
    <s v="Bradley"/>
    <s v="OKAY"/>
  </r>
  <r>
    <d v="2017-11-25T00:00:00"/>
    <s v="November"/>
    <s v="Edward Becker"/>
    <x v="3"/>
    <x v="2"/>
    <s v="Phones"/>
    <s v="PayAnywhere Card Reader"/>
    <n v="39.96"/>
    <n v="5"/>
    <n v="3.5"/>
    <m/>
    <n v="8.7587587587587584E-2"/>
    <m/>
    <s v="Edward"/>
    <s v="OKAY"/>
  </r>
  <r>
    <d v="2017-11-25T00:00:00"/>
    <s v="November"/>
    <s v="Edward Becker"/>
    <x v="3"/>
    <x v="0"/>
    <s v="Paper"/>
    <s v="Adams Telephone Message Book W/Dividers/Space For Phone Numbers, 5 1/4&quot;X8 1/2&quot;, 200/Messages"/>
    <n v="34.08"/>
    <n v="6"/>
    <n v="15.34"/>
    <m/>
    <n v="0.45011737089201881"/>
    <m/>
    <s v="Edward"/>
    <s v="OKAY"/>
  </r>
  <r>
    <d v="2017-11-25T00:00:00"/>
    <s v="November"/>
    <s v="Delfina Latchford"/>
    <x v="4"/>
    <x v="0"/>
    <s v="Paper"/>
    <s v="Wirebound Message Book, 4 per Page"/>
    <n v="48.87"/>
    <n v="9"/>
    <n v="23.95"/>
    <m/>
    <n v="0.49007571107018622"/>
    <m/>
    <s v="Delfina"/>
    <s v="OKAY"/>
  </r>
  <r>
    <d v="2017-11-25T00:00:00"/>
    <s v="November"/>
    <s v="Henia Zydlo"/>
    <x v="16"/>
    <x v="1"/>
    <s v="Bookcases"/>
    <s v="O'Sullivan Manor Hill 2-Door Library in Brianna Oak"/>
    <n v="723.92"/>
    <n v="5"/>
    <n v="-81.44"/>
    <m/>
    <n v="-0.11249861863189303"/>
    <m/>
    <s v="Henia"/>
    <s v="GOOD"/>
  </r>
  <r>
    <d v="2017-11-25T00:00:00"/>
    <s v="November"/>
    <s v="Tracy Zic"/>
    <x v="3"/>
    <x v="0"/>
    <s v="Art"/>
    <s v="DIXON Oriole Pencils"/>
    <n v="5.16"/>
    <n v="2"/>
    <n v="1.34"/>
    <m/>
    <n v="0.25968992248062017"/>
    <m/>
    <s v="Tracy"/>
    <s v="OKAY"/>
  </r>
  <r>
    <d v="2017-11-25T00:00:00"/>
    <s v="November"/>
    <s v="Rose O'Brian"/>
    <x v="0"/>
    <x v="2"/>
    <s v="Phones"/>
    <s v="Blue Parrot B250XT Professional Grade Wireless BluetoothÂ HeadsetÂ with"/>
    <n v="299.95999999999998"/>
    <n v="5"/>
    <n v="37.5"/>
    <m/>
    <n v="0.12501666888918522"/>
    <m/>
    <s v="Rose"/>
    <e v="#N/A"/>
  </r>
  <r>
    <d v="2017-11-25T00:00:00"/>
    <s v="November"/>
    <s v="Rose O'Brian"/>
    <x v="0"/>
    <x v="0"/>
    <s v="Appliances"/>
    <s v="Fellowes Command Center 5-outlet power strip"/>
    <n v="67.84"/>
    <n v="5"/>
    <n v="-179.78"/>
    <m/>
    <n v="-2.6500589622641506"/>
    <m/>
    <s v="Rose"/>
    <s v="OKAY"/>
  </r>
  <r>
    <d v="2017-11-25T00:00:00"/>
    <s v="November"/>
    <s v="Rose O'Brian"/>
    <x v="0"/>
    <x v="1"/>
    <s v="Chairs"/>
    <s v="Hon Deluxe Fabric Upholstered Stacking Chairs"/>
    <n v="853.93"/>
    <n v="5"/>
    <n v="-24.4"/>
    <m/>
    <n v="-2.8573770683779701E-2"/>
    <m/>
    <s v="Rose"/>
    <s v="GOOD"/>
  </r>
  <r>
    <d v="2017-11-25T00:00:00"/>
    <s v="November"/>
    <s v="Rose O'Brian"/>
    <x v="0"/>
    <x v="0"/>
    <s v="Art"/>
    <s v="Avery Hi-Liter Smear-Safe Highlighters"/>
    <n v="18.690000000000001"/>
    <n v="4"/>
    <n v="3.74"/>
    <m/>
    <n v="0.20010700909577314"/>
    <m/>
    <s v="Rose"/>
    <s v="OKAY"/>
  </r>
  <r>
    <d v="2017-11-25T00:00:00"/>
    <s v="November"/>
    <s v="Brendan Sweed"/>
    <x v="5"/>
    <x v="1"/>
    <s v="Chairs"/>
    <s v="Office Star - Professional Matrix Back Chair with 2-to-1 Synchro Tilt and Mesh Fabric Seat"/>
    <n v="701.96"/>
    <n v="2"/>
    <n v="168.47"/>
    <m/>
    <n v="0.23999943016696107"/>
    <m/>
    <s v="Brendan"/>
    <s v="GOOD"/>
  </r>
  <r>
    <d v="2017-11-26T00:00:00"/>
    <s v="November"/>
    <s v="Lynn Smith"/>
    <x v="24"/>
    <x v="1"/>
    <s v="Furnishings"/>
    <s v="Executive Impressions Supervisor Wall Clock"/>
    <n v="126.3"/>
    <n v="3"/>
    <n v="40.42"/>
    <m/>
    <n v="0.32003167062549487"/>
    <m/>
    <s v="Lynn"/>
    <e v="#N/A"/>
  </r>
  <r>
    <d v="2017-11-26T00:00:00"/>
    <s v="November"/>
    <s v="Lynn Smith"/>
    <x v="24"/>
    <x v="2"/>
    <s v="Accessories"/>
    <s v="SanDisk Cruzer 32 GB USB Flash Drive"/>
    <n v="38.04"/>
    <n v="2"/>
    <n v="12.17"/>
    <m/>
    <n v="0.31992639327024186"/>
    <m/>
    <s v="Lynn"/>
    <s v="OKAY"/>
  </r>
  <r>
    <d v="2017-11-26T00:00:00"/>
    <s v="November"/>
    <s v="Liz Thompson"/>
    <x v="10"/>
    <x v="2"/>
    <s v="Phones"/>
    <s v="Motorola L804"/>
    <n v="220.75"/>
    <n v="8"/>
    <n v="-40.47"/>
    <m/>
    <n v="-0.1833295583238958"/>
    <m/>
    <s v="Liz"/>
    <e v="#N/A"/>
  </r>
  <r>
    <d v="2017-11-26T00:00:00"/>
    <s v="November"/>
    <s v="Adam Hart"/>
    <x v="4"/>
    <x v="0"/>
    <s v="Art"/>
    <s v="Newell 347"/>
    <n v="12.84"/>
    <n v="3"/>
    <n v="3.72"/>
    <m/>
    <n v="0.28971962616822433"/>
    <m/>
    <s v="Adam"/>
    <s v="OKAY"/>
  </r>
  <r>
    <d v="2017-11-26T00:00:00"/>
    <s v="November"/>
    <s v="Corey Catlett"/>
    <x v="10"/>
    <x v="0"/>
    <s v="Appliances"/>
    <s v="Holmes HEPA Air Purifier"/>
    <n v="52.27"/>
    <n v="3"/>
    <n v="9.8000000000000007"/>
    <m/>
    <n v="0.18748804285440979"/>
    <m/>
    <s v="Corey"/>
    <s v="OKAY"/>
  </r>
  <r>
    <d v="2017-11-26T00:00:00"/>
    <s v="November"/>
    <s v="Corey Catlett"/>
    <x v="10"/>
    <x v="0"/>
    <s v="Appliances"/>
    <s v="Fellowes Superior 10 Outlet Split Surge Protector"/>
    <n v="213.14"/>
    <n v="7"/>
    <n v="23.98"/>
    <m/>
    <n v="0.11250821056582529"/>
    <m/>
    <s v="Corey"/>
    <e v="#N/A"/>
  </r>
  <r>
    <d v="2017-11-26T00:00:00"/>
    <s v="November"/>
    <s v="Guy Thornton"/>
    <x v="1"/>
    <x v="0"/>
    <s v="Binders"/>
    <s v="GBC Premium Transparent Covers with Diagonal Lined Pattern"/>
    <n v="33.57"/>
    <n v="8"/>
    <n v="-53.71"/>
    <m/>
    <n v="-1.5999404229967233"/>
    <m/>
    <s v="Guy"/>
    <s v="OKAY"/>
  </r>
  <r>
    <d v="2017-11-26T00:00:00"/>
    <s v="November"/>
    <s v="Frank Gastineau"/>
    <x v="20"/>
    <x v="0"/>
    <s v="Appliances"/>
    <s v="Black &amp; Decker Filter for Double Action Dustbuster Cordless Vac BLDV7210"/>
    <n v="58.73"/>
    <n v="7"/>
    <n v="14.68"/>
    <m/>
    <n v="0.24995743231738465"/>
    <m/>
    <s v="Frank"/>
    <s v="OKAY"/>
  </r>
  <r>
    <d v="2017-11-26T00:00:00"/>
    <s v="November"/>
    <s v="Frank Gastineau"/>
    <x v="20"/>
    <x v="0"/>
    <s v="Binders"/>
    <s v="Binding Machine Supplies"/>
    <n v="93.34"/>
    <n v="4"/>
    <n v="32.67"/>
    <m/>
    <n v="0.35001071352046281"/>
    <m/>
    <s v="Frank"/>
    <s v="OKAY"/>
  </r>
  <r>
    <d v="2017-11-26T00:00:00"/>
    <s v="November"/>
    <s v="Tonja Turnell"/>
    <x v="18"/>
    <x v="1"/>
    <s v="Tables"/>
    <s v="KI Adjustable-Height Table"/>
    <n v="257.94"/>
    <n v="3"/>
    <n v="67.06"/>
    <m/>
    <n v="0.25998294176940373"/>
    <m/>
    <s v="Tonja"/>
    <s v="GREAT"/>
  </r>
  <r>
    <d v="2017-11-26T00:00:00"/>
    <s v="November"/>
    <s v="Tonja Turnell"/>
    <x v="18"/>
    <x v="2"/>
    <s v="Phones"/>
    <s v="Samsung Galaxy S4 Mini"/>
    <n v="1879.96"/>
    <n v="4"/>
    <n v="545.19000000000005"/>
    <m/>
    <n v="0.29000085108193796"/>
    <m/>
    <s v="Tonja"/>
    <s v="GOOD"/>
  </r>
  <r>
    <d v="2017-11-26T00:00:00"/>
    <s v="November"/>
    <s v="Tonja Turnell"/>
    <x v="18"/>
    <x v="1"/>
    <s v="Furnishings"/>
    <s v="DAX Wood Document Frame"/>
    <n v="27.46"/>
    <n v="2"/>
    <n v="9.89"/>
    <m/>
    <n v="0.36016023306627826"/>
    <m/>
    <s v="Tonja"/>
    <s v="OKAY"/>
  </r>
  <r>
    <d v="2017-11-26T00:00:00"/>
    <s v="November"/>
    <s v="Tonja Turnell"/>
    <x v="18"/>
    <x v="2"/>
    <s v="Phones"/>
    <s v="Innergie mMini Combo Duo USB Travel Charging Kit"/>
    <n v="89.98"/>
    <n v="2"/>
    <n v="43.19"/>
    <m/>
    <n v="0.47999555456768167"/>
    <m/>
    <s v="Tonja"/>
    <s v="OKAY"/>
  </r>
  <r>
    <d v="2017-11-26T00:00:00"/>
    <s v="November"/>
    <s v="Tonja Turnell"/>
    <x v="18"/>
    <x v="1"/>
    <s v="Chairs"/>
    <s v="SAFCO Arco Folding Chair"/>
    <n v="828.6"/>
    <n v="3"/>
    <n v="240.29"/>
    <m/>
    <n v="0.28999517258025581"/>
    <m/>
    <s v="Tonja"/>
    <s v="GOOD"/>
  </r>
  <r>
    <d v="2017-11-26T00:00:00"/>
    <s v="November"/>
    <s v="Michael Nguyen"/>
    <x v="20"/>
    <x v="2"/>
    <s v="Phones"/>
    <s v="Plantronics Calisto P620-M USB Wireless Speakerphone System"/>
    <n v="979.95"/>
    <n v="5"/>
    <n v="264.58999999999997"/>
    <m/>
    <n v="0.27000357161079641"/>
    <m/>
    <s v="Michael"/>
    <s v="GOOD"/>
  </r>
  <r>
    <d v="2017-11-26T00:00:00"/>
    <s v="November"/>
    <s v="Michael Nguyen"/>
    <x v="20"/>
    <x v="1"/>
    <s v="Furnishings"/>
    <s v="DataProducts Ampli Magnifier Task Lamp, Black,"/>
    <n v="135.30000000000001"/>
    <n v="5"/>
    <n v="37.880000000000003"/>
    <m/>
    <n v="0.27997043606799704"/>
    <m/>
    <s v="Michael"/>
    <e v="#N/A"/>
  </r>
  <r>
    <d v="2017-11-27T00:00:00"/>
    <s v="November"/>
    <s v="Brian Moss"/>
    <x v="21"/>
    <x v="1"/>
    <s v="Furnishings"/>
    <s v="Howard Miller 13&quot; Diameter Goldtone Round Wall Clock"/>
    <n v="46.94"/>
    <n v="1"/>
    <n v="19.25"/>
    <m/>
    <n v="0.41009799744354497"/>
    <m/>
    <s v="Brian"/>
    <s v="OKAY"/>
  </r>
  <r>
    <d v="2017-11-27T00:00:00"/>
    <s v="November"/>
    <s v="Brian Moss"/>
    <x v="21"/>
    <x v="2"/>
    <s v="Accessories"/>
    <s v="Memorex Mini Travel Drive 16 GB USB 2.0 Flash Drive"/>
    <n v="143.72999999999999"/>
    <n v="9"/>
    <n v="56.05"/>
    <m/>
    <n v="0.3899672997982328"/>
    <m/>
    <s v="Brian"/>
    <s v="GREAT"/>
  </r>
  <r>
    <d v="2017-11-27T00:00:00"/>
    <s v="November"/>
    <s v="Lindsay Williams"/>
    <x v="3"/>
    <x v="0"/>
    <s v="Paper"/>
    <s v="Tops White Computer Printout Paper"/>
    <n v="244.55"/>
    <n v="5"/>
    <n v="114.94"/>
    <m/>
    <n v="0.47000613371498667"/>
    <m/>
    <s v="Lindsay"/>
    <s v="GREAT"/>
  </r>
  <r>
    <d v="2017-11-27T00:00:00"/>
    <s v="November"/>
    <s v="Lindsay Williams"/>
    <x v="3"/>
    <x v="2"/>
    <s v="Accessories"/>
    <s v="Enermax Briskie RF Wireless Keyboard and Mouse Combo"/>
    <n v="166.16"/>
    <n v="8"/>
    <n v="59.82"/>
    <m/>
    <n v="0.36001444390948484"/>
    <m/>
    <s v="Lindsay"/>
    <e v="#N/A"/>
  </r>
  <r>
    <d v="2017-11-27T00:00:00"/>
    <s v="November"/>
    <s v="Doug Bickford"/>
    <x v="25"/>
    <x v="0"/>
    <s v="Art"/>
    <s v="Pencil and Crayon Sharpener"/>
    <n v="8.76"/>
    <n v="5"/>
    <n v="0.77"/>
    <m/>
    <n v="8.7899543378995443E-2"/>
    <m/>
    <s v="Doug"/>
    <s v="OKAY"/>
  </r>
  <r>
    <d v="2017-11-27T00:00:00"/>
    <s v="November"/>
    <s v="Doug Bickford"/>
    <x v="25"/>
    <x v="0"/>
    <s v="Appliances"/>
    <s v="Belkin 5 Outlet SurgeMaster Power Centers"/>
    <n v="43.58"/>
    <n v="1"/>
    <n v="4.3600000000000003"/>
    <m/>
    <n v="0.1000458926112896"/>
    <m/>
    <s v="Doug"/>
    <s v="OKAY"/>
  </r>
  <r>
    <d v="2017-11-27T00:00:00"/>
    <s v="November"/>
    <s v="Bill Donatelli"/>
    <x v="3"/>
    <x v="0"/>
    <s v="Binders"/>
    <s v="Premium Transparent Presentation Covers by GBC"/>
    <n v="117.49"/>
    <n v="7"/>
    <n v="41.12"/>
    <m/>
    <n v="0.34998723295599626"/>
    <m/>
    <s v="Bill"/>
    <e v="#N/A"/>
  </r>
  <r>
    <d v="2017-11-27T00:00:00"/>
    <s v="November"/>
    <s v="Bill Donatelli"/>
    <x v="3"/>
    <x v="1"/>
    <s v="Furnishings"/>
    <s v="Eldon 200 Class Desk Accessories"/>
    <n v="18.84"/>
    <n v="3"/>
    <n v="6.03"/>
    <m/>
    <n v="0.32006369426751596"/>
    <m/>
    <s v="Bill"/>
    <s v="OKAY"/>
  </r>
  <r>
    <d v="2017-11-27T00:00:00"/>
    <s v="November"/>
    <s v="Doug O'Connell"/>
    <x v="3"/>
    <x v="2"/>
    <s v="Phones"/>
    <s v="Griffin GC17055 Auxiliary Audio Cable"/>
    <n v="57.57"/>
    <n v="4"/>
    <n v="5.76"/>
    <m/>
    <n v="0.10005211047420531"/>
    <m/>
    <s v="Doug"/>
    <s v="OKAY"/>
  </r>
  <r>
    <d v="2017-11-27T00:00:00"/>
    <s v="November"/>
    <s v="Resi PÃ¶lking"/>
    <x v="20"/>
    <x v="0"/>
    <s v="Art"/>
    <s v="American Pencil"/>
    <n v="6.99"/>
    <n v="3"/>
    <n v="2.0299999999999998"/>
    <m/>
    <n v="0.29041487839771096"/>
    <m/>
    <s v="Resi"/>
    <s v="OKAY"/>
  </r>
  <r>
    <d v="2017-11-27T00:00:00"/>
    <s v="November"/>
    <s v="Resi PÃ¶lking"/>
    <x v="20"/>
    <x v="0"/>
    <s v="Binders"/>
    <s v="Avery Flip-Chart Easel Binder, Black"/>
    <n v="107.42"/>
    <n v="6"/>
    <n v="36.26"/>
    <m/>
    <n v="0.33755352820703777"/>
    <m/>
    <s v="Resi"/>
    <s v="GREAT"/>
  </r>
  <r>
    <d v="2017-11-27T00:00:00"/>
    <s v="November"/>
    <s v="Justin Ritter"/>
    <x v="18"/>
    <x v="0"/>
    <s v="Paper"/>
    <s v="Xerox 1909"/>
    <n v="158.28"/>
    <n v="6"/>
    <n v="72.81"/>
    <m/>
    <n v="0.46000758150113724"/>
    <m/>
    <s v="Justin"/>
    <s v="GREAT"/>
  </r>
  <r>
    <d v="2017-11-27T00:00:00"/>
    <s v="November"/>
    <s v="Justin Ritter"/>
    <x v="18"/>
    <x v="0"/>
    <s v="Binders"/>
    <s v="GBC DocuBind P100 Manual Binding Machine"/>
    <n v="497.94"/>
    <n v="3"/>
    <n v="224.07"/>
    <m/>
    <n v="0.44999397517773226"/>
    <m/>
    <s v="Justin"/>
    <s v="GREAT"/>
  </r>
  <r>
    <d v="2017-11-28T00:00:00"/>
    <s v="November"/>
    <s v="Ross Baird"/>
    <x v="2"/>
    <x v="1"/>
    <s v="Furnishings"/>
    <s v="Deflect-o RollaMat Studded, Beveled Mat for Medium Pile Carpeting"/>
    <n v="516.49"/>
    <n v="7"/>
    <n v="-12.91"/>
    <m/>
    <n v="-2.4995643671707101E-2"/>
    <m/>
    <s v="Ross"/>
    <s v="GOOD"/>
  </r>
  <r>
    <d v="2017-11-28T00:00:00"/>
    <s v="November"/>
    <s v="Ross Baird"/>
    <x v="2"/>
    <x v="1"/>
    <s v="Furnishings"/>
    <s v="Luxo Professional Fluorescent Magnifier Lamp with Clamp-Mount Base"/>
    <n v="1007.23"/>
    <n v="6"/>
    <n v="75.540000000000006"/>
    <m/>
    <n v="7.4997766150730227E-2"/>
    <m/>
    <s v="Ross"/>
    <s v="GOOD"/>
  </r>
  <r>
    <d v="2017-11-28T00:00:00"/>
    <s v="November"/>
    <s v="Ross Baird"/>
    <x v="2"/>
    <x v="1"/>
    <s v="Tables"/>
    <s v="Riverside Furniture Oval Coffee Table, Oval End Table, End Table with Drawer"/>
    <n v="2065.3200000000002"/>
    <n v="12"/>
    <n v="-619.6"/>
    <m/>
    <n v="-0.30000193674587955"/>
    <m/>
    <s v="Ross"/>
    <s v="GOOD"/>
  </r>
  <r>
    <d v="2017-11-28T00:00:00"/>
    <s v="November"/>
    <s v="Ross Baird"/>
    <x v="2"/>
    <x v="0"/>
    <s v="Paper"/>
    <s v="Xerox 210"/>
    <n v="15.55"/>
    <n v="3"/>
    <n v="5.44"/>
    <m/>
    <n v="0.34983922829581993"/>
    <m/>
    <s v="Ross"/>
    <s v="OKAY"/>
  </r>
  <r>
    <d v="2017-11-28T00:00:00"/>
    <s v="November"/>
    <s v="Ross Baird"/>
    <x v="2"/>
    <x v="0"/>
    <s v="Paper"/>
    <s v="Xerox 4200 Series MultiUse Premium Copy Paper (20Lb. and 84 Bright)"/>
    <n v="25.34"/>
    <n v="6"/>
    <n v="7.92"/>
    <m/>
    <n v="0.31254932912391475"/>
    <m/>
    <s v="Ross"/>
    <s v="OKAY"/>
  </r>
  <r>
    <d v="2017-11-28T00:00:00"/>
    <s v="November"/>
    <s v="Rick Hansen"/>
    <x v="26"/>
    <x v="0"/>
    <s v="Paper"/>
    <s v="Eaton Premium Continuous-Feed Paper, 25% Cotton, Letter Size, White, 1000 Shts/Box"/>
    <n v="88.77"/>
    <n v="2"/>
    <n v="31.07"/>
    <m/>
    <n v="0.35000563253351358"/>
    <m/>
    <s v="Rick"/>
    <s v="OKAY"/>
  </r>
  <r>
    <d v="2017-11-28T00:00:00"/>
    <s v="November"/>
    <s v="Deirdre Greer"/>
    <x v="20"/>
    <x v="2"/>
    <s v="Phones"/>
    <s v="Google Nexus 5"/>
    <n v="1979.89"/>
    <n v="11"/>
    <n v="494.97"/>
    <m/>
    <n v="0.24999873730358757"/>
    <m/>
    <s v="Deirdre"/>
    <s v="GOOD"/>
  </r>
  <r>
    <d v="2017-11-28T00:00:00"/>
    <s v="November"/>
    <s v="Deirdre Greer"/>
    <x v="20"/>
    <x v="0"/>
    <s v="Envelopes"/>
    <s v="Blue String-Tie &amp; Button Interoffice Envelopes, 10 x 13"/>
    <n v="79.959999999999994"/>
    <n v="2"/>
    <n v="35.979999999999997"/>
    <m/>
    <n v="0.44997498749374687"/>
    <m/>
    <s v="Deirdre"/>
    <s v="OKAY"/>
  </r>
  <r>
    <d v="2017-11-28T00:00:00"/>
    <s v="November"/>
    <s v="Lindsay Shagiari"/>
    <x v="36"/>
    <x v="0"/>
    <s v="Art"/>
    <s v="BIC Brite Liner Grip Highlighters"/>
    <n v="1.64"/>
    <n v="1"/>
    <n v="0.74"/>
    <m/>
    <n v="0.45121951219512196"/>
    <m/>
    <s v="Lindsay"/>
    <s v="OKAY"/>
  </r>
  <r>
    <d v="2017-11-28T00:00:00"/>
    <s v="November"/>
    <s v="Lindsay Shagiari"/>
    <x v="36"/>
    <x v="1"/>
    <s v="Furnishings"/>
    <s v="Luxo Professional Fluorescent Magnifier Lamp with Clamp-Mount Base"/>
    <n v="1049.2"/>
    <n v="5"/>
    <n v="272.79000000000002"/>
    <m/>
    <n v="0.25999809378574151"/>
    <m/>
    <s v="Lindsay"/>
    <s v="GOOD"/>
  </r>
  <r>
    <d v="2017-11-28T00:00:00"/>
    <s v="November"/>
    <s v="Lindsay Shagiari"/>
    <x v="36"/>
    <x v="1"/>
    <s v="Furnishings"/>
    <s v="Eldon Image Series Desk Accessories, Burgundy"/>
    <n v="20.9"/>
    <n v="5"/>
    <n v="7.52"/>
    <m/>
    <n v="0.35980861244019141"/>
    <m/>
    <s v="Lindsay"/>
    <s v="OKAY"/>
  </r>
  <r>
    <d v="2017-11-28T00:00:00"/>
    <s v="November"/>
    <s v="Emily Phan"/>
    <x v="3"/>
    <x v="0"/>
    <s v="Labels"/>
    <s v="Round Specialty Laser Printer Labels"/>
    <n v="62.65"/>
    <n v="5"/>
    <n v="29.45"/>
    <m/>
    <n v="0.47007182761372707"/>
    <m/>
    <s v="Emily"/>
    <s v="OKAY"/>
  </r>
  <r>
    <d v="2017-11-29T00:00:00"/>
    <s v="November"/>
    <s v="Ted Trevino"/>
    <x v="15"/>
    <x v="1"/>
    <s v="Chairs"/>
    <s v="Hon Deluxe Fabric Upholstered Stacking Chairs, Rounded Back"/>
    <n v="390.37"/>
    <n v="2"/>
    <n v="48.8"/>
    <m/>
    <n v="0.12500960627097368"/>
    <m/>
    <s v="Ted"/>
    <s v="GREAT"/>
  </r>
  <r>
    <d v="2017-11-29T00:00:00"/>
    <s v="November"/>
    <s v="Ted Trevino"/>
    <x v="15"/>
    <x v="1"/>
    <s v="Furnishings"/>
    <s v="Executive Impressions 13&quot; Chairman Wall Clock"/>
    <n v="101.52"/>
    <n v="5"/>
    <n v="19.04"/>
    <m/>
    <n v="0.18754925137903861"/>
    <m/>
    <s v="Ted"/>
    <e v="#N/A"/>
  </r>
  <r>
    <d v="2017-11-30T00:00:00"/>
    <s v="November"/>
    <s v="Harold Pawlan"/>
    <x v="20"/>
    <x v="0"/>
    <s v="Binders"/>
    <s v="Lock-Up Easel 'Spel-Binder'"/>
    <n v="68.47"/>
    <n v="3"/>
    <n v="23.11"/>
    <m/>
    <n v="0.3375200817876442"/>
    <m/>
    <s v="Harold"/>
    <s v="OKAY"/>
  </r>
  <r>
    <d v="2017-11-30T00:00:00"/>
    <s v="November"/>
    <s v="Harold Pawlan"/>
    <x v="20"/>
    <x v="1"/>
    <s v="Chairs"/>
    <s v="SAFCO Arco Folding Chair"/>
    <n v="1242.9000000000001"/>
    <n v="5"/>
    <n v="262.39"/>
    <m/>
    <n v="0.21111111111111108"/>
    <m/>
    <s v="Harold"/>
    <s v="GOOD"/>
  </r>
  <r>
    <d v="2017-11-30T00:00:00"/>
    <s v="November"/>
    <s v="Scott Williamson"/>
    <x v="29"/>
    <x v="0"/>
    <s v="Storage"/>
    <s v="Home/Office Personal File Carts"/>
    <n v="173.8"/>
    <n v="5"/>
    <n v="43.45"/>
    <m/>
    <n v="0.25"/>
    <m/>
    <s v="Scott"/>
    <s v="GREAT"/>
  </r>
  <r>
    <d v="2017-11-30T00:00:00"/>
    <s v="November"/>
    <s v="Max Engle"/>
    <x v="7"/>
    <x v="0"/>
    <s v="Art"/>
    <s v="BOSTON Ranger #55 Pencil Sharpener, Black"/>
    <n v="155.94"/>
    <n v="6"/>
    <n v="45.22"/>
    <m/>
    <n v="0.28998332692061046"/>
    <m/>
    <s v="Max"/>
    <s v="GREAT"/>
  </r>
  <r>
    <d v="2017-11-30T00:00:00"/>
    <s v="November"/>
    <s v="Max Ludwig"/>
    <x v="10"/>
    <x v="0"/>
    <s v="Appliances"/>
    <s v="Kensington 7 Outlet MasterPiece Power Center with Fax/Phone Line Protection"/>
    <n v="663.94"/>
    <n v="4"/>
    <n v="82.99"/>
    <m/>
    <n v="0.12499623459951198"/>
    <m/>
    <s v="Max"/>
    <s v="GOOD"/>
  </r>
  <r>
    <d v="2017-11-30T00:00:00"/>
    <s v="November"/>
    <s v="Parhena Norris"/>
    <x v="16"/>
    <x v="2"/>
    <s v="Phones"/>
    <s v="OtterBox Defender Series Case - Samsung Galaxy S4"/>
    <n v="71.98"/>
    <n v="3"/>
    <n v="9"/>
    <m/>
    <n v="0.12503473186996386"/>
    <m/>
    <s v="Parhena"/>
    <s v="OKAY"/>
  </r>
  <r>
    <d v="2017-11-30T00:00:00"/>
    <s v="November"/>
    <s v="Stuart Calhoun"/>
    <x v="0"/>
    <x v="0"/>
    <s v="Fasteners"/>
    <s v="Binder Clips by OIC"/>
    <n v="2.37"/>
    <n v="2"/>
    <n v="0.83"/>
    <m/>
    <n v="0.35021097046413496"/>
    <m/>
    <s v="Stuart"/>
    <s v="OKAY"/>
  </r>
  <r>
    <d v="2017-11-30T00:00:00"/>
    <s v="November"/>
    <s v="Shahid Collister"/>
    <x v="25"/>
    <x v="2"/>
    <s v="Accessories"/>
    <s v="Logitech Wireless Gaming Headset G930"/>
    <n v="383.98"/>
    <n v="3"/>
    <n v="81.59"/>
    <m/>
    <n v="0.21248502526173238"/>
    <m/>
    <s v="Shahid"/>
    <s v="GREAT"/>
  </r>
  <r>
    <d v="2017-11-30T00:00:00"/>
    <s v="November"/>
    <s v="Shahid Collister"/>
    <x v="25"/>
    <x v="1"/>
    <s v="Tables"/>
    <s v="Bush Advantage Collection Racetrack Conference Table"/>
    <n v="1781.68"/>
    <n v="7"/>
    <n v="-653.28"/>
    <m/>
    <n v="-0.36666516995195542"/>
    <m/>
    <s v="Shahid"/>
    <s v="GOOD"/>
  </r>
  <r>
    <d v="2017-11-30T00:00:00"/>
    <s v="November"/>
    <s v="Victor Preis"/>
    <x v="20"/>
    <x v="0"/>
    <s v="Storage"/>
    <s v="Iris 3-Drawer Stacking Bin, Black"/>
    <n v="83.56"/>
    <n v="4"/>
    <n v="1.67"/>
    <m/>
    <n v="1.9985639061752034E-2"/>
    <m/>
    <s v="Victor"/>
    <s v="OKAY"/>
  </r>
  <r>
    <d v="2017-11-30T00:00:00"/>
    <s v="November"/>
    <s v="Victor Preis"/>
    <x v="20"/>
    <x v="2"/>
    <s v="Phones"/>
    <s v="Panasonic BusinessÂ TelephonesÂ KX-T7736"/>
    <n v="546.05999999999995"/>
    <n v="3"/>
    <n v="163.82"/>
    <m/>
    <n v="0.30000366260117939"/>
    <m/>
    <s v="Victor"/>
    <s v="GOOD"/>
  </r>
  <r>
    <d v="2017-11-30T00:00:00"/>
    <s v="November"/>
    <s v="Victor Preis"/>
    <x v="20"/>
    <x v="0"/>
    <s v="Storage"/>
    <s v="Fellowes Officeware Wire Shelving"/>
    <n v="269.49"/>
    <n v="3"/>
    <n v="5.39"/>
    <m/>
    <n v="2.0000742142565586E-2"/>
    <m/>
    <s v="Victor"/>
    <e v="#N/A"/>
  </r>
  <r>
    <d v="2017-11-30T00:00:00"/>
    <s v="November"/>
    <s v="Maria Zettner"/>
    <x v="3"/>
    <x v="1"/>
    <s v="Furnishings"/>
    <s v="Contemporary Borderless Frame"/>
    <n v="25.83"/>
    <n v="3"/>
    <n v="9.56"/>
    <m/>
    <n v="0.37011227255129697"/>
    <m/>
    <s v="Maria"/>
    <s v="OKAY"/>
  </r>
  <r>
    <d v="2017-11-30T00:00:00"/>
    <s v="November"/>
    <s v="Bart Pistole"/>
    <x v="0"/>
    <x v="2"/>
    <s v="Accessories"/>
    <s v="SanDisk Ultra 64 GB MicroSDHC Class 10 Memory Card"/>
    <n v="95.98"/>
    <n v="3"/>
    <n v="-10.8"/>
    <m/>
    <n v="-0.11252344238382997"/>
    <m/>
    <s v="Bart"/>
    <s v="OKAY"/>
  </r>
  <r>
    <d v="2017-11-30T00:00:00"/>
    <s v="November"/>
    <s v="Trudy Brown"/>
    <x v="2"/>
    <x v="1"/>
    <s v="Chairs"/>
    <s v="Global Commerce Series Low-Back Swivel/Tilt Chairs"/>
    <n v="1079.32"/>
    <n v="6"/>
    <n v="-15.42"/>
    <m/>
    <n v="-1.4286773153466999E-2"/>
    <m/>
    <s v="Trudy"/>
    <s v="GOOD"/>
  </r>
  <r>
    <d v="2017-12-01T00:00:00"/>
    <s v="December"/>
    <s v="Joseph Holt"/>
    <x v="14"/>
    <x v="0"/>
    <s v="Storage"/>
    <s v="Tennsco Lockers, Gray"/>
    <n v="83.92"/>
    <n v="4"/>
    <n v="5.87"/>
    <m/>
    <n v="6.9947569113441369E-2"/>
    <m/>
    <s v="Joseph"/>
    <s v="OKAY"/>
  </r>
  <r>
    <d v="2017-12-01T00:00:00"/>
    <s v="December"/>
    <s v="Joseph Holt"/>
    <x v="14"/>
    <x v="2"/>
    <s v="Phones"/>
    <s v="Panasonic KX-TG6844B Expandable Digital Cordless Telephone"/>
    <n v="131.97999999999999"/>
    <n v="2"/>
    <n v="35.630000000000003"/>
    <m/>
    <n v="0.26996514623427798"/>
    <m/>
    <s v="Joseph"/>
    <e v="#N/A"/>
  </r>
  <r>
    <d v="2017-12-01T00:00:00"/>
    <s v="December"/>
    <s v="Joseph Holt"/>
    <x v="14"/>
    <x v="0"/>
    <s v="Binders"/>
    <s v="Avery Durable Slant Ring Binders, No Labels"/>
    <n v="15.92"/>
    <n v="4"/>
    <n v="7.48"/>
    <m/>
    <n v="0.46984924623115581"/>
    <m/>
    <s v="Joseph"/>
    <s v="OKAY"/>
  </r>
  <r>
    <d v="2017-12-01T00:00:00"/>
    <s v="December"/>
    <s v="Joseph Holt"/>
    <x v="14"/>
    <x v="0"/>
    <s v="Fasteners"/>
    <s v="Advantus Push Pins, Aluminum Head"/>
    <n v="52.29"/>
    <n v="9"/>
    <n v="16.21"/>
    <m/>
    <n v="0.31000191241155101"/>
    <m/>
    <s v="Joseph"/>
    <s v="OKAY"/>
  </r>
  <r>
    <d v="2017-12-01T00:00:00"/>
    <s v="December"/>
    <s v="Joseph Holt"/>
    <x v="14"/>
    <x v="0"/>
    <s v="Storage"/>
    <s v="Gould Plastics 18-Pocket Panel Bin, 34w x 5-1/4d x 20-1/2h"/>
    <n v="91.99"/>
    <n v="1"/>
    <n v="3.68"/>
    <m/>
    <n v="4.0004348298728128E-2"/>
    <m/>
    <s v="Joseph"/>
    <s v="OKAY"/>
  </r>
  <r>
    <d v="2017-12-01T00:00:00"/>
    <s v="December"/>
    <s v="Craig Carreira"/>
    <x v="20"/>
    <x v="2"/>
    <s v="Accessories"/>
    <s v="Sabrent 4-Port USB 2.0 Hub"/>
    <n v="20.37"/>
    <n v="3"/>
    <n v="6.93"/>
    <m/>
    <n v="0.34020618556701027"/>
    <m/>
    <s v="Craig"/>
    <s v="OKAY"/>
  </r>
  <r>
    <d v="2017-12-01T00:00:00"/>
    <s v="December"/>
    <s v="Craig Carreira"/>
    <x v="20"/>
    <x v="0"/>
    <s v="Storage"/>
    <s v="Safco Industrial Shelving"/>
    <n v="221.55"/>
    <n v="3"/>
    <n v="6.65"/>
    <m/>
    <n v="3.0015797788309637E-2"/>
    <m/>
    <s v="Craig"/>
    <e v="#N/A"/>
  </r>
  <r>
    <d v="2017-12-01T00:00:00"/>
    <s v="December"/>
    <s v="Craig Carreira"/>
    <x v="20"/>
    <x v="0"/>
    <s v="Binders"/>
    <s v="Acco 3-Hole Punch"/>
    <n v="17.52"/>
    <n v="5"/>
    <n v="6.13"/>
    <m/>
    <n v="0.34988584474885848"/>
    <m/>
    <s v="Craig"/>
    <s v="OKAY"/>
  </r>
  <r>
    <d v="2017-12-01T00:00:00"/>
    <s v="December"/>
    <s v="Dianna Vittorini"/>
    <x v="26"/>
    <x v="2"/>
    <s v="Phones"/>
    <s v="GE 30524EE4"/>
    <n v="470.38"/>
    <n v="3"/>
    <n v="52.92"/>
    <m/>
    <n v="0.11250478336663974"/>
    <m/>
    <s v="Dianna"/>
    <s v="GREAT"/>
  </r>
  <r>
    <d v="2017-12-01T00:00:00"/>
    <s v="December"/>
    <s v="Dianna Vittorini"/>
    <x v="26"/>
    <x v="2"/>
    <s v="Phones"/>
    <s v="AT&amp;T SB67148 SynJ"/>
    <n v="105.58"/>
    <n v="2"/>
    <n v="9.24"/>
    <m/>
    <n v="8.7516575108922148E-2"/>
    <m/>
    <s v="Dianna"/>
    <e v="#N/A"/>
  </r>
  <r>
    <d v="2017-12-01T00:00:00"/>
    <s v="December"/>
    <s v="Dianna Vittorini"/>
    <x v="26"/>
    <x v="0"/>
    <s v="Appliances"/>
    <s v="Fellowes Basic Home/Office Series Surge Protectors"/>
    <n v="31.15"/>
    <n v="3"/>
    <n v="3.5"/>
    <m/>
    <n v="0.11235955056179776"/>
    <m/>
    <s v="Dianna"/>
    <s v="OKAY"/>
  </r>
  <r>
    <d v="2017-12-01T00:00:00"/>
    <s v="December"/>
    <s v="Dianna Vittorini"/>
    <x v="26"/>
    <x v="0"/>
    <s v="Binders"/>
    <s v="Recycled Pressboard Report Cover with Reinforced Top Hinge"/>
    <n v="6.78"/>
    <n v="7"/>
    <n v="-4.75"/>
    <m/>
    <n v="-0.70058997050147487"/>
    <m/>
    <s v="Dianna"/>
    <s v="OKAY"/>
  </r>
  <r>
    <d v="2017-12-01T00:00:00"/>
    <s v="December"/>
    <s v="Dianna Vittorini"/>
    <x v="26"/>
    <x v="2"/>
    <s v="Phones"/>
    <s v="Jabra BIZ 2300 Duo QD Duo CordedÂ Headset"/>
    <n v="406.37"/>
    <n v="4"/>
    <n v="30.48"/>
    <m/>
    <n v="7.500553682604523E-2"/>
    <m/>
    <s v="Dianna"/>
    <s v="GREAT"/>
  </r>
  <r>
    <d v="2017-12-01T00:00:00"/>
    <s v="December"/>
    <s v="Erica Hernandez"/>
    <x v="2"/>
    <x v="0"/>
    <s v="Envelopes"/>
    <s v="Quality Park Security Envelopes"/>
    <n v="104.68"/>
    <n v="5"/>
    <n v="35.33"/>
    <m/>
    <n v="0.33750477646159721"/>
    <m/>
    <s v="Erica"/>
    <e v="#N/A"/>
  </r>
  <r>
    <d v="2017-12-01T00:00:00"/>
    <s v="December"/>
    <s v="Erica Hernandez"/>
    <x v="2"/>
    <x v="2"/>
    <s v="Phones"/>
    <s v="Belkin SportFit Armband For iPhone 5s/5c, Fuchsia"/>
    <n v="62.96"/>
    <n v="7"/>
    <n v="9.44"/>
    <m/>
    <n v="0.1499364675984752"/>
    <m/>
    <s v="Erica"/>
    <s v="OKAY"/>
  </r>
  <r>
    <d v="2017-12-01T00:00:00"/>
    <s v="December"/>
    <s v="Sarah Jordon"/>
    <x v="0"/>
    <x v="2"/>
    <s v="Phones"/>
    <s v="Cisco SPA112 2 Port Phone Adapter"/>
    <n v="219.8"/>
    <n v="5"/>
    <n v="24.73"/>
    <m/>
    <n v="0.11251137397634213"/>
    <m/>
    <s v="Sarah"/>
    <s v="GREAT"/>
  </r>
  <r>
    <d v="2017-12-01T00:00:00"/>
    <s v="December"/>
    <s v="Sarah Jordon"/>
    <x v="0"/>
    <x v="1"/>
    <s v="Chairs"/>
    <s v="DMI Arturo Collection Mission-style Design Wood Chair"/>
    <n v="317.06"/>
    <n v="3"/>
    <n v="-18.12"/>
    <m/>
    <n v="-5.7150066233520473E-2"/>
    <m/>
    <s v="Sarah"/>
    <e v="#N/A"/>
  </r>
  <r>
    <d v="2017-12-01T00:00:00"/>
    <s v="December"/>
    <s v="Clay Cheatham"/>
    <x v="3"/>
    <x v="0"/>
    <s v="Paper"/>
    <s v="Xerox 1905"/>
    <n v="45.36"/>
    <n v="7"/>
    <n v="21.77"/>
    <m/>
    <n v="0.47993827160493829"/>
    <m/>
    <s v="Clay"/>
    <s v="OKAY"/>
  </r>
  <r>
    <d v="2017-12-01T00:00:00"/>
    <s v="December"/>
    <s v="Clay Cheatham"/>
    <x v="3"/>
    <x v="0"/>
    <s v="Binders"/>
    <s v="Cardinal HOLDit! Binder Insert Strips,Extra Strips"/>
    <n v="10.130000000000001"/>
    <n v="2"/>
    <n v="3.67"/>
    <m/>
    <n v="0.36229022704837116"/>
    <m/>
    <s v="Clay"/>
    <s v="OKAY"/>
  </r>
  <r>
    <d v="2017-12-01T00:00:00"/>
    <s v="December"/>
    <s v="Ralph Arnett"/>
    <x v="2"/>
    <x v="0"/>
    <s v="Storage"/>
    <s v="Personal File Boxes with Fold-Down Carry Handle"/>
    <n v="37.39"/>
    <n v="3"/>
    <n v="2.34"/>
    <m/>
    <n v="6.2583578496924308E-2"/>
    <m/>
    <s v="Ralph"/>
    <s v="OKAY"/>
  </r>
  <r>
    <d v="2017-12-01T00:00:00"/>
    <s v="December"/>
    <s v="Ralph Arnett"/>
    <x v="2"/>
    <x v="1"/>
    <s v="Furnishings"/>
    <s v="Ultra Door Kickplate, 8&quot;H x 34&quot;W"/>
    <n v="79.12"/>
    <n v="5"/>
    <n v="13.85"/>
    <m/>
    <n v="0.17505055611729017"/>
    <m/>
    <s v="Ralph"/>
    <s v="OKAY"/>
  </r>
  <r>
    <d v="2017-12-01T00:00:00"/>
    <s v="December"/>
    <s v="Alan Dominguez"/>
    <x v="37"/>
    <x v="0"/>
    <s v="Paper"/>
    <s v="Xerox 214"/>
    <n v="19.440000000000001"/>
    <n v="3"/>
    <n v="9.33"/>
    <m/>
    <n v="0.47993827160493824"/>
    <m/>
    <s v="Alan"/>
    <s v="OKAY"/>
  </r>
  <r>
    <d v="2017-12-01T00:00:00"/>
    <s v="December"/>
    <s v="Alan Dominguez"/>
    <x v="37"/>
    <x v="1"/>
    <s v="Chairs"/>
    <s v="Global Comet Stacking Armless Chair"/>
    <n v="897.15"/>
    <n v="3"/>
    <n v="251.2"/>
    <m/>
    <n v="0.279997770718386"/>
    <m/>
    <s v="Alan"/>
    <s v="GOOD"/>
  </r>
  <r>
    <d v="2017-12-01T00:00:00"/>
    <s v="December"/>
    <s v="Matthew Grinstein"/>
    <x v="10"/>
    <x v="1"/>
    <s v="Furnishings"/>
    <s v="Magna Visual Magnetic Picture Hangers"/>
    <n v="7.71"/>
    <n v="2"/>
    <n v="1.74"/>
    <m/>
    <n v="0.22568093385214008"/>
    <m/>
    <s v="Matthew"/>
    <s v="OKAY"/>
  </r>
  <r>
    <d v="2017-12-01T00:00:00"/>
    <s v="December"/>
    <s v="Maribeth Yedwab"/>
    <x v="0"/>
    <x v="0"/>
    <s v="Paper"/>
    <s v="Xerox 201"/>
    <n v="10.37"/>
    <n v="2"/>
    <n v="3.63"/>
    <m/>
    <n v="0.35004821600771457"/>
    <m/>
    <s v="Maribeth"/>
    <s v="OKAY"/>
  </r>
  <r>
    <d v="2017-12-01T00:00:00"/>
    <s v="December"/>
    <s v="Sean O'Donnell"/>
    <x v="22"/>
    <x v="0"/>
    <s v="Paper"/>
    <s v="Xerox 1947"/>
    <n v="41.86"/>
    <n v="7"/>
    <n v="18.84"/>
    <m/>
    <n v="0.45007166746297184"/>
    <m/>
    <s v="Sean"/>
    <s v="OKAY"/>
  </r>
  <r>
    <d v="2017-12-01T00:00:00"/>
    <s v="December"/>
    <s v="Sean O'Donnell"/>
    <x v="22"/>
    <x v="1"/>
    <s v="Bookcases"/>
    <s v="Hon Metal Bookcases, Putty"/>
    <n v="141.96"/>
    <n v="2"/>
    <n v="41.17"/>
    <m/>
    <n v="0.29001127078050154"/>
    <m/>
    <s v="Sean"/>
    <e v="#N/A"/>
  </r>
  <r>
    <d v="2017-12-01T00:00:00"/>
    <s v="December"/>
    <s v="Sally Hughsby"/>
    <x v="22"/>
    <x v="0"/>
    <s v="Binders"/>
    <s v="Ibico Presentation Index for Binding Systems"/>
    <n v="15.92"/>
    <n v="5"/>
    <n v="5.37"/>
    <m/>
    <n v="0.33731155778894473"/>
    <m/>
    <s v="Sally"/>
    <s v="OKAY"/>
  </r>
  <r>
    <d v="2017-12-01T00:00:00"/>
    <s v="December"/>
    <s v="Sally Hughsby"/>
    <x v="22"/>
    <x v="1"/>
    <s v="Furnishings"/>
    <s v="Eldon Wave Desk Accessories"/>
    <n v="70.680000000000007"/>
    <n v="12"/>
    <n v="31.1"/>
    <m/>
    <n v="0.44001131861912846"/>
    <m/>
    <s v="Sally"/>
    <s v="OKAY"/>
  </r>
  <r>
    <d v="2017-12-01T00:00:00"/>
    <s v="December"/>
    <s v="Sally Hughsby"/>
    <x v="22"/>
    <x v="0"/>
    <s v="Storage"/>
    <s v="Tennsco Stur-D-Stor Boltless Shelving, 5 Shelves, 24&quot; Deep, Sand"/>
    <n v="541.24"/>
    <n v="4"/>
    <n v="5.41"/>
    <m/>
    <n v="9.995565737935112E-3"/>
    <m/>
    <s v="Sally"/>
    <s v="GOOD"/>
  </r>
  <r>
    <d v="2017-12-01T00:00:00"/>
    <s v="December"/>
    <s v="Max Ludwig"/>
    <x v="3"/>
    <x v="1"/>
    <s v="Furnishings"/>
    <s v="Tenex &quot;The Solids&quot; Textured Chair Mats"/>
    <n v="629.64"/>
    <n v="9"/>
    <n v="107.04"/>
    <m/>
    <n v="0.17000190585096248"/>
    <m/>
    <s v="Max"/>
    <s v="GOOD"/>
  </r>
  <r>
    <d v="2017-12-01T00:00:00"/>
    <s v="December"/>
    <s v="Sean Christensen"/>
    <x v="2"/>
    <x v="0"/>
    <s v="Labels"/>
    <s v="Avery 483"/>
    <n v="15.94"/>
    <n v="4"/>
    <n v="5.18"/>
    <m/>
    <n v="0.32496863237139273"/>
    <m/>
    <s v="Sean"/>
    <s v="OKAY"/>
  </r>
  <r>
    <d v="2017-12-01T00:00:00"/>
    <s v="December"/>
    <s v="Sean Christensen"/>
    <x v="2"/>
    <x v="0"/>
    <s v="Binders"/>
    <s v="Acco Pressboard Covers with Storage Hooks, 14 7/8&quot; x 11&quot;, Dark Blue"/>
    <n v="8"/>
    <n v="7"/>
    <n v="-5.6"/>
    <m/>
    <n v="-0.7"/>
    <m/>
    <s v="Sean"/>
    <s v="OKAY"/>
  </r>
  <r>
    <d v="2017-12-01T00:00:00"/>
    <s v="December"/>
    <s v="Sean Christensen"/>
    <x v="2"/>
    <x v="1"/>
    <s v="Chairs"/>
    <s v="Global Commerce Series High-Back Swivel/Tilt Chairs"/>
    <n v="398.97"/>
    <n v="2"/>
    <n v="-28.5"/>
    <m/>
    <n v="-7.1433942401684339E-2"/>
    <m/>
    <s v="Sean"/>
    <s v="GREAT"/>
  </r>
  <r>
    <d v="2017-12-02T00:00:00"/>
    <s v="December"/>
    <s v="Victoria Wilson"/>
    <x v="3"/>
    <x v="0"/>
    <s v="Storage"/>
    <s v="Fellowes Mobile File Cart, Black"/>
    <n v="559.62"/>
    <n v="9"/>
    <n v="151.1"/>
    <m/>
    <n v="0.27000464600979235"/>
    <m/>
    <s v="Victoria"/>
    <s v="GOOD"/>
  </r>
  <r>
    <d v="2017-12-02T00:00:00"/>
    <s v="December"/>
    <s v="Victoria Wilson"/>
    <x v="3"/>
    <x v="0"/>
    <s v="Paper"/>
    <s v="Xerox 1940"/>
    <n v="109.92"/>
    <n v="2"/>
    <n v="53.86"/>
    <m/>
    <n v="0.48999272197962151"/>
    <m/>
    <s v="Victoria"/>
    <e v="#N/A"/>
  </r>
  <r>
    <d v="2017-12-02T00:00:00"/>
    <s v="December"/>
    <s v="Victoria Wilson"/>
    <x v="3"/>
    <x v="0"/>
    <s v="Paper"/>
    <s v="Xerox 1962"/>
    <n v="8.56"/>
    <n v="2"/>
    <n v="3.85"/>
    <m/>
    <n v="0.44976635514018692"/>
    <m/>
    <s v="Victoria"/>
    <s v="OKAY"/>
  </r>
  <r>
    <d v="2017-12-02T00:00:00"/>
    <s v="December"/>
    <s v="Adam Shillingsburg"/>
    <x v="6"/>
    <x v="0"/>
    <s v="Art"/>
    <s v="Newell 309"/>
    <n v="34.65"/>
    <n v="3"/>
    <n v="10.4"/>
    <m/>
    <n v="0.30014430014430016"/>
    <m/>
    <s v="Adam"/>
    <s v="OKAY"/>
  </r>
  <r>
    <d v="2017-12-02T00:00:00"/>
    <s v="December"/>
    <s v="Joy Smith"/>
    <x v="0"/>
    <x v="0"/>
    <s v="Appliances"/>
    <s v="3.6 Cubic Foot Counter Height Office Refrigerator"/>
    <n v="294.62"/>
    <n v="5"/>
    <n v="-766.01"/>
    <m/>
    <n v="-2.5999932115945965"/>
    <m/>
    <s v="Joy"/>
    <e v="#N/A"/>
  </r>
  <r>
    <d v="2017-12-02T00:00:00"/>
    <s v="December"/>
    <s v="Joy Smith"/>
    <x v="0"/>
    <x v="1"/>
    <s v="Furnishings"/>
    <s v="Advantus Panel Wall Acrylic Frame"/>
    <n v="8.75"/>
    <n v="4"/>
    <n v="-3.72"/>
    <m/>
    <n v="-0.42514285714285716"/>
    <m/>
    <s v="Joy"/>
    <s v="OKAY"/>
  </r>
  <r>
    <d v="2017-12-02T00:00:00"/>
    <s v="December"/>
    <s v="Michael Kennedy"/>
    <x v="16"/>
    <x v="0"/>
    <s v="Art"/>
    <s v="Bulldog Vacuum Base Pencil Sharpener"/>
    <n v="47.96"/>
    <n v="5"/>
    <n v="4.2"/>
    <m/>
    <n v="8.7572977481234368E-2"/>
    <m/>
    <s v="Michael"/>
    <s v="OKAY"/>
  </r>
  <r>
    <d v="2017-12-02T00:00:00"/>
    <s v="December"/>
    <s v="Alice McCarthy"/>
    <x v="3"/>
    <x v="0"/>
    <s v="Binders"/>
    <s v="3-ring staple pack"/>
    <n v="9.02"/>
    <n v="6"/>
    <n v="3.16"/>
    <m/>
    <n v="0.35033259423503327"/>
    <m/>
    <s v="Alice"/>
    <s v="OKAY"/>
  </r>
  <r>
    <d v="2017-12-02T00:00:00"/>
    <s v="December"/>
    <s v="Alice McCarthy"/>
    <x v="3"/>
    <x v="0"/>
    <s v="Binders"/>
    <s v="Satellite Sectional Post Binders"/>
    <n v="69.459999999999994"/>
    <n v="2"/>
    <n v="22.57"/>
    <m/>
    <n v="0.32493521451194934"/>
    <m/>
    <s v="Alice"/>
    <s v="OKAY"/>
  </r>
  <r>
    <d v="2017-12-02T00:00:00"/>
    <s v="December"/>
    <s v="Alice McCarthy"/>
    <x v="3"/>
    <x v="0"/>
    <s v="Paper"/>
    <s v="Wirebound Message Book, 4 per Page"/>
    <n v="10.86"/>
    <n v="2"/>
    <n v="5.32"/>
    <m/>
    <n v="0.48987108655616945"/>
    <m/>
    <s v="Alice"/>
    <s v="OKAY"/>
  </r>
  <r>
    <d v="2017-12-02T00:00:00"/>
    <s v="December"/>
    <s v="Alice McCarthy"/>
    <x v="3"/>
    <x v="0"/>
    <s v="Appliances"/>
    <s v="Fellowes Advanced Computer Series Surge Protectors"/>
    <n v="79.47"/>
    <n v="3"/>
    <n v="22.25"/>
    <m/>
    <n v="0.27997986661633323"/>
    <m/>
    <s v="Alice"/>
    <s v="OKAY"/>
  </r>
  <r>
    <d v="2017-12-02T00:00:00"/>
    <s v="December"/>
    <s v="Alice McCarthy"/>
    <x v="3"/>
    <x v="0"/>
    <s v="Art"/>
    <s v="Prang Dustless Chalk Sticks"/>
    <n v="10.08"/>
    <n v="6"/>
    <n v="5.04"/>
    <m/>
    <n v="0.5"/>
    <m/>
    <s v="Alice"/>
    <s v="OKAY"/>
  </r>
  <r>
    <d v="2017-12-02T00:00:00"/>
    <s v="December"/>
    <s v="Daniel Byrd"/>
    <x v="16"/>
    <x v="0"/>
    <s v="Binders"/>
    <s v="Premier Elliptical Ring Binder, Black"/>
    <n v="45.66"/>
    <n v="5"/>
    <n v="-33.479999999999997"/>
    <m/>
    <n v="-0.73324572930354792"/>
    <m/>
    <s v="Daniel"/>
    <s v="OKAY"/>
  </r>
  <r>
    <d v="2017-12-02T00:00:00"/>
    <s v="December"/>
    <s v="Giulietta Weimer"/>
    <x v="2"/>
    <x v="0"/>
    <s v="Binders"/>
    <s v="GBC DocuBind 300 Electric Binding Machine"/>
    <n v="631.17999999999995"/>
    <n v="4"/>
    <n v="-462.86"/>
    <m/>
    <n v="-0.73332488355144343"/>
    <m/>
    <s v="Giulietta"/>
    <s v="GOOD"/>
  </r>
  <r>
    <d v="2017-12-02T00:00:00"/>
    <s v="December"/>
    <s v="Juliana Krohn"/>
    <x v="40"/>
    <x v="2"/>
    <s v="Phones"/>
    <s v="ClearOne CHATAttach 160 -Â speaker phone"/>
    <n v="2479.96"/>
    <n v="4"/>
    <n v="743.99"/>
    <m/>
    <n v="0.30000080646462041"/>
    <m/>
    <s v="Juliana"/>
    <s v="GOOD"/>
  </r>
  <r>
    <d v="2017-12-02T00:00:00"/>
    <s v="December"/>
    <s v="Brenda Bowman"/>
    <x v="3"/>
    <x v="2"/>
    <s v="Phones"/>
    <s v="Anker Astro 15000mAh USB Portable Charger"/>
    <n v="39.99"/>
    <n v="1"/>
    <n v="-8"/>
    <m/>
    <n v="-0.20005001250312576"/>
    <m/>
    <s v="Brenda"/>
    <s v="OKAY"/>
  </r>
  <r>
    <d v="2017-12-02T00:00:00"/>
    <s v="December"/>
    <s v="Brenda Bowman"/>
    <x v="3"/>
    <x v="1"/>
    <s v="Chairs"/>
    <s v="Office Star - Mid Back Dual function Ergonomic High Back Chair with 2-Way Adjustable Arms"/>
    <n v="1159.06"/>
    <n v="9"/>
    <n v="43.46"/>
    <m/>
    <n v="3.7495901851500354E-2"/>
    <m/>
    <s v="Brenda"/>
    <s v="GOOD"/>
  </r>
  <r>
    <d v="2017-12-02T00:00:00"/>
    <s v="December"/>
    <s v="Brenda Bowman"/>
    <x v="3"/>
    <x v="0"/>
    <s v="Art"/>
    <s v="Panasonic KP-380BK Classic Electric Pencil Sharpener"/>
    <n v="179.9"/>
    <n v="5"/>
    <n v="44.98"/>
    <m/>
    <n v="0.2500277932184547"/>
    <m/>
    <s v="Brenda"/>
    <s v="GREAT"/>
  </r>
  <r>
    <d v="2017-12-02T00:00:00"/>
    <s v="December"/>
    <s v="Max Engle"/>
    <x v="6"/>
    <x v="1"/>
    <s v="Chairs"/>
    <s v="Office Star - Professional Matrix Back Chair with 2-to-1 Synchro Tilt and Mesh Fabric Seat"/>
    <n v="701.96"/>
    <n v="2"/>
    <n v="168.47"/>
    <m/>
    <n v="0.23999943016696107"/>
    <m/>
    <s v="Max"/>
    <s v="GOOD"/>
  </r>
  <r>
    <d v="2017-12-02T00:00:00"/>
    <s v="December"/>
    <s v="Roy Phan"/>
    <x v="0"/>
    <x v="0"/>
    <s v="Art"/>
    <s v="Manco Dry-Lighter Erasable Highlighter"/>
    <n v="12.16"/>
    <n v="5"/>
    <n v="2.13"/>
    <m/>
    <n v="0.17516447368421051"/>
    <m/>
    <s v="Roy"/>
    <s v="OKAY"/>
  </r>
  <r>
    <d v="2017-12-02T00:00:00"/>
    <s v="December"/>
    <s v="Barry Gonzalez"/>
    <x v="25"/>
    <x v="0"/>
    <s v="Art"/>
    <s v="Sanford 52201 APSCO Electric Pencil Sharpener"/>
    <n v="32.78"/>
    <n v="1"/>
    <n v="2.46"/>
    <m/>
    <n v="7.5045759609517995E-2"/>
    <m/>
    <s v="Barry"/>
    <s v="OKAY"/>
  </r>
  <r>
    <d v="2017-12-02T00:00:00"/>
    <s v="December"/>
    <s v="Bill Stewart"/>
    <x v="26"/>
    <x v="0"/>
    <s v="Storage"/>
    <s v="Letter Size Cart"/>
    <n v="114.29"/>
    <n v="1"/>
    <n v="12.86"/>
    <m/>
    <n v="0.11252078047073234"/>
    <m/>
    <s v="Bill"/>
    <e v="#N/A"/>
  </r>
  <r>
    <d v="2017-12-02T00:00:00"/>
    <s v="December"/>
    <s v="Bill Stewart"/>
    <x v="26"/>
    <x v="0"/>
    <s v="Binders"/>
    <s v="Aluminum Screw Posts"/>
    <n v="36.619999999999997"/>
    <n v="8"/>
    <n v="-24.42"/>
    <m/>
    <n v="-0.66684871654833433"/>
    <m/>
    <s v="Bill"/>
    <s v="OKAY"/>
  </r>
  <r>
    <d v="2017-12-02T00:00:00"/>
    <s v="December"/>
    <s v="Bill Stewart"/>
    <x v="26"/>
    <x v="1"/>
    <s v="Bookcases"/>
    <s v="Hon 4-Shelf Metal Bookcases"/>
    <n v="242.35"/>
    <n v="8"/>
    <n v="-363.53"/>
    <m/>
    <n v="-1.5000206313183411"/>
    <m/>
    <s v="Bill"/>
    <e v="#N/A"/>
  </r>
  <r>
    <d v="2017-12-02T00:00:00"/>
    <s v="December"/>
    <s v="Bill Stewart"/>
    <x v="26"/>
    <x v="2"/>
    <s v="Phones"/>
    <s v="Seidio BD2-HK3IPH5-BK DILEX Case and Holster Combo for Apple iPhone 5/5s - Black"/>
    <n v="49.62"/>
    <n v="2"/>
    <n v="4.96"/>
    <m/>
    <n v="9.9959693671906491E-2"/>
    <m/>
    <s v="Bill"/>
    <s v="OKAY"/>
  </r>
  <r>
    <d v="2017-12-02T00:00:00"/>
    <s v="December"/>
    <s v="Bill Stewart"/>
    <x v="26"/>
    <x v="1"/>
    <s v="Furnishings"/>
    <s v="Tenex 46&quot; x 60&quot; Computer Anti-Static Chairmat, Rectangular Shaped"/>
    <n v="508.7"/>
    <n v="6"/>
    <n v="0"/>
    <m/>
    <n v="0"/>
    <m/>
    <s v="Bill"/>
    <s v="GOOD"/>
  </r>
  <r>
    <d v="2017-12-02T00:00:00"/>
    <s v="December"/>
    <s v="Bill Stewart"/>
    <x v="26"/>
    <x v="2"/>
    <s v="Phones"/>
    <s v="Macally Suction Cup Mount"/>
    <n v="57.36"/>
    <n v="6"/>
    <n v="-14.34"/>
    <m/>
    <n v="-0.25"/>
    <m/>
    <s v="Bill"/>
    <s v="OKAY"/>
  </r>
  <r>
    <d v="2017-12-02T00:00:00"/>
    <s v="December"/>
    <s v="Bill Stewart"/>
    <x v="26"/>
    <x v="1"/>
    <s v="Chairs"/>
    <s v="Hon GuestStacker Chair"/>
    <n v="906.68"/>
    <n v="5"/>
    <n v="68"/>
    <m/>
    <n v="7.4998897075043022E-2"/>
    <m/>
    <s v="Bill"/>
    <s v="GOOD"/>
  </r>
  <r>
    <d v="2017-12-02T00:00:00"/>
    <s v="December"/>
    <s v="Susan Vittorini"/>
    <x v="12"/>
    <x v="0"/>
    <s v="Binders"/>
    <s v="Vinyl Sectional Post Binders"/>
    <n v="67.86"/>
    <n v="6"/>
    <n v="-45.24"/>
    <m/>
    <n v="-0.66666666666666674"/>
    <m/>
    <s v="Susan"/>
    <s v="OKAY"/>
  </r>
  <r>
    <d v="2017-12-02T00:00:00"/>
    <s v="December"/>
    <s v="Erin Smith"/>
    <x v="10"/>
    <x v="0"/>
    <s v="Art"/>
    <s v="Rogers Handheld Barrel Pencil Sharpener"/>
    <n v="19.73"/>
    <n v="9"/>
    <n v="1.73"/>
    <m/>
    <n v="8.7683730359858075E-2"/>
    <m/>
    <s v="Erin"/>
    <s v="OKAY"/>
  </r>
  <r>
    <d v="2017-12-02T00:00:00"/>
    <s v="December"/>
    <s v="Erin Smith"/>
    <x v="10"/>
    <x v="2"/>
    <s v="Phones"/>
    <s v="AT&amp;T CL2909"/>
    <n v="151.19"/>
    <n v="2"/>
    <n v="-25.2"/>
    <m/>
    <n v="-0.16667769032343407"/>
    <m/>
    <s v="Erin"/>
    <s v="GREAT"/>
  </r>
  <r>
    <d v="2017-12-02T00:00:00"/>
    <s v="December"/>
    <s v="Kunst Miller"/>
    <x v="32"/>
    <x v="0"/>
    <s v="Appliances"/>
    <s v="Belkin 8 Outlet Surge Protector"/>
    <n v="286.86"/>
    <n v="7"/>
    <n v="80.319999999999993"/>
    <m/>
    <n v="0.27999721118315551"/>
    <m/>
    <s v="Kunst"/>
    <s v="GREAT"/>
  </r>
  <r>
    <d v="2017-12-02T00:00:00"/>
    <s v="December"/>
    <s v="Kunst Miller"/>
    <x v="32"/>
    <x v="2"/>
    <s v="Phones"/>
    <s v="GE 30524EE4"/>
    <n v="979.95"/>
    <n v="5"/>
    <n v="284.19"/>
    <m/>
    <n v="0.29000459207102403"/>
    <m/>
    <s v="Kunst"/>
    <s v="GOOD"/>
  </r>
  <r>
    <d v="2017-12-02T00:00:00"/>
    <s v="December"/>
    <s v="Kunst Miller"/>
    <x v="32"/>
    <x v="0"/>
    <s v="Supplies"/>
    <s v="Staple remover"/>
    <n v="4.3600000000000003"/>
    <n v="2"/>
    <n v="0.17"/>
    <m/>
    <n v="3.8990825688073397E-2"/>
    <m/>
    <s v="Kunst"/>
    <s v="OKAY"/>
  </r>
  <r>
    <d v="2017-12-03T00:00:00"/>
    <s v="December"/>
    <s v="Chuck Sachs"/>
    <x v="20"/>
    <x v="0"/>
    <s v="Binders"/>
    <s v="GBC Premium Transparent Covers with Diagonal Lined Pattern"/>
    <n v="83.92"/>
    <n v="5"/>
    <n v="29.37"/>
    <m/>
    <n v="0.349976167778837"/>
    <m/>
    <s v="Chuck"/>
    <s v="OKAY"/>
  </r>
  <r>
    <d v="2017-12-03T00:00:00"/>
    <s v="December"/>
    <s v="Chuck Sachs"/>
    <x v="20"/>
    <x v="0"/>
    <s v="Binders"/>
    <s v="SpineVue Locking Slant-D Ring Binders by Cardinal"/>
    <n v="14.62"/>
    <n v="2"/>
    <n v="5.12"/>
    <m/>
    <n v="0.35020519835841318"/>
    <m/>
    <s v="Chuck"/>
    <s v="OKAY"/>
  </r>
  <r>
    <d v="2017-12-03T00:00:00"/>
    <s v="December"/>
    <s v="Chuck Sachs"/>
    <x v="20"/>
    <x v="2"/>
    <s v="Phones"/>
    <s v="AT&amp;T 1080 Corded phone"/>
    <n v="136.99"/>
    <n v="1"/>
    <n v="36.99"/>
    <m/>
    <n v="0.27001970946784437"/>
    <m/>
    <s v="Chuck"/>
    <e v="#N/A"/>
  </r>
  <r>
    <d v="2017-12-03T00:00:00"/>
    <s v="December"/>
    <s v="Chuck Sachs"/>
    <x v="20"/>
    <x v="0"/>
    <s v="Labels"/>
    <s v="Avery 520"/>
    <n v="3.15"/>
    <n v="1"/>
    <n v="1.51"/>
    <m/>
    <n v="0.47936507936507938"/>
    <m/>
    <s v="Chuck"/>
    <s v="OKAY"/>
  </r>
  <r>
    <d v="2017-12-03T00:00:00"/>
    <s v="December"/>
    <s v="Toby Carlisle"/>
    <x v="3"/>
    <x v="0"/>
    <s v="Paper"/>
    <s v="Xerox 1888"/>
    <n v="166.44"/>
    <n v="3"/>
    <n v="79.89"/>
    <m/>
    <n v="0.47999279019466473"/>
    <m/>
    <s v="Toby"/>
    <e v="#N/A"/>
  </r>
  <r>
    <d v="2017-12-03T00:00:00"/>
    <s v="December"/>
    <s v="Natalie DeCherney"/>
    <x v="16"/>
    <x v="2"/>
    <s v="Accessories"/>
    <s v="Kensington Orbit Wireless Mobile Trackball for PC and Mac"/>
    <n v="47.99"/>
    <n v="1"/>
    <n v="7.2"/>
    <m/>
    <n v="0.15003125651177329"/>
    <m/>
    <s v="Natalie"/>
    <s v="OKAY"/>
  </r>
  <r>
    <d v="2017-12-03T00:00:00"/>
    <s v="December"/>
    <s v="Matt Collins"/>
    <x v="25"/>
    <x v="0"/>
    <s v="Appliances"/>
    <s v="Belkin F9H710-06 7 Outlet SurgeMaster Surge Protector"/>
    <n v="45.22"/>
    <n v="3"/>
    <n v="4.5199999999999996"/>
    <m/>
    <n v="9.995577178239716E-2"/>
    <m/>
    <s v="Matt"/>
    <s v="OKAY"/>
  </r>
  <r>
    <d v="2017-12-03T00:00:00"/>
    <s v="December"/>
    <s v="Matt Collins"/>
    <x v="25"/>
    <x v="0"/>
    <s v="Binders"/>
    <s v="GBC Pre-Punched Binding Paper, Plastic, White, 8-1/2&quot; x 11&quot;"/>
    <n v="28.78"/>
    <n v="6"/>
    <n v="-21.11"/>
    <m/>
    <n v="-0.73349548297428768"/>
    <m/>
    <s v="Matt"/>
    <s v="OKAY"/>
  </r>
  <r>
    <d v="2017-12-03T00:00:00"/>
    <s v="December"/>
    <s v="Matt Collins"/>
    <x v="25"/>
    <x v="0"/>
    <s v="Paper"/>
    <s v="Rediform Wirebound &quot;Phone Memo&quot; Message Book, 11 x 5-3/4"/>
    <n v="24.45"/>
    <n v="4"/>
    <n v="8.86"/>
    <m/>
    <n v="0.3623721881390593"/>
    <m/>
    <s v="Matt"/>
    <s v="OKAY"/>
  </r>
  <r>
    <d v="2017-12-03T00:00:00"/>
    <s v="December"/>
    <s v="Corinna Mitchell"/>
    <x v="22"/>
    <x v="1"/>
    <s v="Tables"/>
    <s v="Bevis Oval Conference Table, Walnut"/>
    <n v="521.96"/>
    <n v="2"/>
    <n v="88.73"/>
    <m/>
    <n v="0.1699938692620124"/>
    <m/>
    <s v="Corinna"/>
    <s v="GOOD"/>
  </r>
  <r>
    <d v="2017-12-03T00:00:00"/>
    <s v="December"/>
    <s v="Mark Van Huff"/>
    <x v="0"/>
    <x v="1"/>
    <s v="Furnishings"/>
    <s v="Tensor Brushed Steel Torchiere Floor Lamp"/>
    <n v="13.59"/>
    <n v="2"/>
    <n v="-14.27"/>
    <m/>
    <n v="-1.0500367917586459"/>
    <m/>
    <s v="Mark"/>
    <s v="OKAY"/>
  </r>
  <r>
    <d v="2017-12-03T00:00:00"/>
    <s v="December"/>
    <s v="Clay Cheatham"/>
    <x v="0"/>
    <x v="0"/>
    <s v="Paper"/>
    <s v="Xerox 1998"/>
    <n v="10.37"/>
    <n v="2"/>
    <n v="3.63"/>
    <m/>
    <n v="0.35004821600771457"/>
    <m/>
    <s v="Clay"/>
    <s v="OKAY"/>
  </r>
  <r>
    <d v="2017-12-03T00:00:00"/>
    <s v="December"/>
    <s v="Lena Cacioppo"/>
    <x v="26"/>
    <x v="0"/>
    <s v="Art"/>
    <s v="Newell 344"/>
    <n v="13.34"/>
    <n v="6"/>
    <n v="1"/>
    <m/>
    <n v="7.4962518740629688E-2"/>
    <m/>
    <s v="Lena"/>
    <s v="OKAY"/>
  </r>
  <r>
    <d v="2017-12-03T00:00:00"/>
    <s v="December"/>
    <s v="Lena Cacioppo"/>
    <x v="26"/>
    <x v="2"/>
    <s v="Accessories"/>
    <s v="Memorex Micro Travel Drive 16 GB"/>
    <n v="76.75"/>
    <n v="6"/>
    <n v="10.55"/>
    <m/>
    <n v="0.13745928338762217"/>
    <m/>
    <s v="Lena"/>
    <s v="OKAY"/>
  </r>
  <r>
    <d v="2017-12-03T00:00:00"/>
    <s v="December"/>
    <s v="Lena Cacioppo"/>
    <x v="26"/>
    <x v="2"/>
    <s v="Accessories"/>
    <s v="Memorex Micro Travel Drive 16 GB"/>
    <n v="102.34"/>
    <n v="8"/>
    <n v="14.07"/>
    <m/>
    <n v="0.1374829001367989"/>
    <m/>
    <s v="Lena"/>
    <e v="#N/A"/>
  </r>
  <r>
    <d v="2017-12-03T00:00:00"/>
    <s v="December"/>
    <s v="Lena Cacioppo"/>
    <x v="26"/>
    <x v="0"/>
    <s v="Paper"/>
    <s v="Wirebound Four 2-3/4 x 5 Forms per Page, 400 Sets per Book"/>
    <n v="10.32"/>
    <n v="2"/>
    <n v="3.74"/>
    <m/>
    <n v="0.36240310077519383"/>
    <m/>
    <s v="Lena"/>
    <s v="OKAY"/>
  </r>
  <r>
    <d v="2017-12-03T00:00:00"/>
    <s v="December"/>
    <s v="Lena Cacioppo"/>
    <x v="26"/>
    <x v="0"/>
    <s v="Supplies"/>
    <s v="Elite 5&quot; Scissors"/>
    <n v="47.32"/>
    <n v="7"/>
    <n v="5.92"/>
    <m/>
    <n v="0.12510566356720201"/>
    <m/>
    <s v="Lena"/>
    <s v="OKAY"/>
  </r>
  <r>
    <d v="2017-12-03T00:00:00"/>
    <s v="December"/>
    <s v="Lena Cacioppo"/>
    <x v="26"/>
    <x v="1"/>
    <s v="Furnishings"/>
    <s v="Staple-based wall hangings"/>
    <n v="23.38"/>
    <n v="3"/>
    <n v="7.01"/>
    <m/>
    <n v="0.29982891360136871"/>
    <m/>
    <s v="Lena"/>
    <s v="OKAY"/>
  </r>
  <r>
    <d v="2017-12-03T00:00:00"/>
    <s v="December"/>
    <s v="Lena Cacioppo"/>
    <x v="26"/>
    <x v="1"/>
    <s v="Furnishings"/>
    <s v="Eldon Image Series Desk Accessories, Burgundy"/>
    <n v="16.72"/>
    <n v="5"/>
    <n v="3.34"/>
    <m/>
    <n v="0.19976076555023925"/>
    <m/>
    <s v="Lena"/>
    <s v="OKAY"/>
  </r>
  <r>
    <d v="2017-12-03T00:00:00"/>
    <s v="December"/>
    <s v="Lena Cacioppo"/>
    <x v="26"/>
    <x v="1"/>
    <s v="Furnishings"/>
    <s v="DAX Two-Tone Silver Metal Document Frame"/>
    <n v="16.190000000000001"/>
    <n v="1"/>
    <n v="4.66"/>
    <m/>
    <n v="0.28783199505867818"/>
    <m/>
    <s v="Lena"/>
    <s v="OKAY"/>
  </r>
  <r>
    <d v="2017-12-04T00:00:00"/>
    <s v="December"/>
    <s v="Charles McCrossin"/>
    <x v="2"/>
    <x v="0"/>
    <s v="Binders"/>
    <s v="Storex Dura Pro Binders"/>
    <n v="5.35"/>
    <n v="3"/>
    <n v="-4.46"/>
    <m/>
    <n v="-0.83364485981308412"/>
    <m/>
    <s v="Charles"/>
    <s v="OKAY"/>
  </r>
  <r>
    <d v="2017-12-04T00:00:00"/>
    <s v="December"/>
    <s v="Darrin Van Huff"/>
    <x v="2"/>
    <x v="1"/>
    <s v="Chairs"/>
    <s v="Safco Chair Connectors, 6/Carton"/>
    <n v="188.55"/>
    <n v="7"/>
    <n v="-2.69"/>
    <m/>
    <n v="-1.4266772739326437E-2"/>
    <m/>
    <s v="Darrin"/>
    <s v="GREAT"/>
  </r>
  <r>
    <d v="2017-12-04T00:00:00"/>
    <s v="December"/>
    <s v="Michael Stewart"/>
    <x v="2"/>
    <x v="1"/>
    <s v="Chairs"/>
    <s v="Global Chrome Stack Chair"/>
    <n v="239.96"/>
    <n v="10"/>
    <n v="-10.28"/>
    <m/>
    <n v="-4.2840473412235368E-2"/>
    <m/>
    <s v="Michael"/>
    <e v="#N/A"/>
  </r>
  <r>
    <d v="2017-12-04T00:00:00"/>
    <s v="December"/>
    <s v="Michael Stewart"/>
    <x v="2"/>
    <x v="1"/>
    <s v="Furnishings"/>
    <s v="Hand-Finished Solid Wood Document Frame"/>
    <n v="54.77"/>
    <n v="2"/>
    <n v="6.85"/>
    <m/>
    <n v="0.12506846813949241"/>
    <m/>
    <s v="Michael"/>
    <s v="OKAY"/>
  </r>
  <r>
    <d v="2017-12-04T00:00:00"/>
    <s v="December"/>
    <s v="Michael Stewart"/>
    <x v="2"/>
    <x v="0"/>
    <s v="Art"/>
    <s v="DIXON Ticonderoga Erasable Checking Pencils"/>
    <n v="13.39"/>
    <n v="3"/>
    <n v="3.18"/>
    <m/>
    <n v="0.23749066467513069"/>
    <m/>
    <s v="Michael"/>
    <s v="OKAY"/>
  </r>
  <r>
    <d v="2017-12-04T00:00:00"/>
    <s v="December"/>
    <s v="Michael Stewart"/>
    <x v="2"/>
    <x v="0"/>
    <s v="Paper"/>
    <s v="Xerox 1956"/>
    <n v="23.92"/>
    <n v="5"/>
    <n v="8.67"/>
    <m/>
    <n v="0.36245819397993306"/>
    <m/>
    <s v="Michael"/>
    <s v="OKAY"/>
  </r>
  <r>
    <d v="2017-12-04T00:00:00"/>
    <s v="December"/>
    <s v="Michael Stewart"/>
    <x v="2"/>
    <x v="2"/>
    <s v="Accessories"/>
    <s v="Logitech G13 Programmable Gameboard with LCD Display"/>
    <n v="255.97"/>
    <n v="4"/>
    <n v="-28.8"/>
    <m/>
    <n v="-0.11251318513888346"/>
    <m/>
    <s v="Michael"/>
    <e v="#N/A"/>
  </r>
  <r>
    <d v="2017-12-04T00:00:00"/>
    <s v="December"/>
    <s v="Christy Brittain"/>
    <x v="1"/>
    <x v="0"/>
    <s v="Storage"/>
    <s v="Advantus Rolling Drawer Organizers"/>
    <n v="61.57"/>
    <n v="2"/>
    <n v="4.62"/>
    <m/>
    <n v="7.5036543771317202E-2"/>
    <m/>
    <s v="Christy"/>
    <s v="OKAY"/>
  </r>
  <r>
    <d v="2017-12-04T00:00:00"/>
    <s v="December"/>
    <s v="Theone Pippenger"/>
    <x v="28"/>
    <x v="0"/>
    <s v="Art"/>
    <s v="Newell 310"/>
    <n v="8.8000000000000007"/>
    <n v="5"/>
    <n v="2.5499999999999998"/>
    <m/>
    <n v="0.28977272727272724"/>
    <m/>
    <s v="Theone"/>
    <s v="OKAY"/>
  </r>
  <r>
    <d v="2017-12-04T00:00:00"/>
    <s v="December"/>
    <s v="Theone Pippenger"/>
    <x v="28"/>
    <x v="2"/>
    <s v="Accessories"/>
    <s v="First Data TMFD35 PIN Pad"/>
    <n v="142.80000000000001"/>
    <n v="1"/>
    <n v="29.99"/>
    <m/>
    <n v="0.21001400560224087"/>
    <m/>
    <s v="Theone"/>
    <s v="GREAT"/>
  </r>
  <r>
    <d v="2017-12-04T00:00:00"/>
    <s v="December"/>
    <s v="Theone Pippenger"/>
    <x v="28"/>
    <x v="2"/>
    <s v="Accessories"/>
    <s v="Logitech G430 Surround Sound Gaming Headset with Dolby 7.1 Technology"/>
    <n v="399.95"/>
    <n v="5"/>
    <n v="143.97999999999999"/>
    <m/>
    <n v="0.35999499937492185"/>
    <m/>
    <s v="Theone"/>
    <s v="GREAT"/>
  </r>
  <r>
    <d v="2017-12-04T00:00:00"/>
    <s v="December"/>
    <s v="Lena Radford"/>
    <x v="15"/>
    <x v="2"/>
    <s v="Machines"/>
    <s v="Okidata C610n Printer"/>
    <n v="649"/>
    <n v="2"/>
    <n v="-272.58"/>
    <m/>
    <n v="-0.42"/>
    <m/>
    <s v="Lena"/>
    <s v="GOOD"/>
  </r>
  <r>
    <d v="2017-12-04T00:00:00"/>
    <s v="December"/>
    <s v="Larry Tron"/>
    <x v="10"/>
    <x v="0"/>
    <s v="Paper"/>
    <s v="IBM Multi-Purpose Copy Paper, 8 1/2 x 11&quot;, Case"/>
    <n v="74.349999999999994"/>
    <n v="3"/>
    <n v="23.24"/>
    <m/>
    <n v="0.31257565568258239"/>
    <m/>
    <s v="Larry"/>
    <s v="OKAY"/>
  </r>
  <r>
    <d v="2017-12-04T00:00:00"/>
    <s v="December"/>
    <s v="Chris Selesnick"/>
    <x v="3"/>
    <x v="0"/>
    <s v="Paper"/>
    <s v="Adams Telephone Message Book W/Dividers/Space For Phone Numbers, 5 1/4&quot;X8 1/2&quot;, 300/Messages"/>
    <n v="11.76"/>
    <n v="2"/>
    <n v="5.76"/>
    <m/>
    <n v="0.48979591836734693"/>
    <m/>
    <s v="Chris"/>
    <s v="OKAY"/>
  </r>
  <r>
    <d v="2017-12-04T00:00:00"/>
    <s v="December"/>
    <s v="Doug O'Connell"/>
    <x v="23"/>
    <x v="1"/>
    <s v="Furnishings"/>
    <s v="Tensor &quot;Hersey Kiss&quot; Styled Floor Lamp"/>
    <n v="12.99"/>
    <n v="1"/>
    <n v="1.56"/>
    <m/>
    <n v="0.12009237875288684"/>
    <m/>
    <s v="Doug"/>
    <s v="OKAY"/>
  </r>
  <r>
    <d v="2017-12-04T00:00:00"/>
    <s v="December"/>
    <s v="Doug O'Connell"/>
    <x v="23"/>
    <x v="1"/>
    <s v="Chairs"/>
    <s v="Global Value Steno Chair, Gray"/>
    <n v="182.22"/>
    <n v="3"/>
    <n v="45.56"/>
    <m/>
    <n v="0.25002743935901661"/>
    <m/>
    <s v="Doug"/>
    <s v="GREAT"/>
  </r>
  <r>
    <d v="2017-12-04T00:00:00"/>
    <s v="December"/>
    <s v="Doug O'Connell"/>
    <x v="23"/>
    <x v="1"/>
    <s v="Chairs"/>
    <s v="Global Low Back Tilter Chair"/>
    <n v="302.94"/>
    <n v="3"/>
    <n v="18.18"/>
    <m/>
    <n v="6.0011883541295302E-2"/>
    <m/>
    <s v="Doug"/>
    <e v="#N/A"/>
  </r>
  <r>
    <d v="2017-12-04T00:00:00"/>
    <s v="December"/>
    <s v="Katrina Edelman"/>
    <x v="2"/>
    <x v="1"/>
    <s v="Furnishings"/>
    <s v="C-Line Cubicle Keepers Polyproplyene Holder With Velcro Backings"/>
    <n v="11.35"/>
    <n v="3"/>
    <n v="2.7"/>
    <m/>
    <n v="0.2378854625550661"/>
    <m/>
    <s v="Katrina"/>
    <s v="OKAY"/>
  </r>
  <r>
    <d v="2017-12-05T00:00:00"/>
    <s v="December"/>
    <s v="Rob Beeghly"/>
    <x v="18"/>
    <x v="0"/>
    <s v="Appliances"/>
    <s v="Kensington 6 Outlet Guardian Standard Surge Protector"/>
    <n v="61.44"/>
    <n v="3"/>
    <n v="16.59"/>
    <m/>
    <n v="0.27001953125"/>
    <m/>
    <s v="Rob"/>
    <s v="OKAY"/>
  </r>
  <r>
    <d v="2017-12-05T00:00:00"/>
    <s v="December"/>
    <s v="Rob Beeghly"/>
    <x v="18"/>
    <x v="0"/>
    <s v="Paper"/>
    <s v="Southworth 100% RÃ©sumÃ© Paper, 24lb."/>
    <n v="38.9"/>
    <n v="5"/>
    <n v="17.510000000000002"/>
    <m/>
    <n v="0.45012853470437025"/>
    <m/>
    <s v="Rob"/>
    <s v="OKAY"/>
  </r>
  <r>
    <d v="2017-12-05T00:00:00"/>
    <s v="December"/>
    <s v="Rob Beeghly"/>
    <x v="18"/>
    <x v="2"/>
    <s v="Accessories"/>
    <s v="ImationÂ 16GB Mini TravelDrive USB 2.0Â Flash Drive"/>
    <n v="99.39"/>
    <n v="3"/>
    <n v="40.75"/>
    <m/>
    <n v="0.4100010061374384"/>
    <m/>
    <s v="Rob"/>
    <s v="OKAY"/>
  </r>
  <r>
    <d v="2017-12-05T00:00:00"/>
    <s v="December"/>
    <s v="Naresj Patel"/>
    <x v="3"/>
    <x v="0"/>
    <s v="Paper"/>
    <s v="Xerox 1960"/>
    <n v="92.94"/>
    <n v="3"/>
    <n v="41.82"/>
    <m/>
    <n v="0.44996772111039379"/>
    <m/>
    <s v="Naresj"/>
    <s v="OKAY"/>
  </r>
  <r>
    <d v="2017-12-05T00:00:00"/>
    <s v="December"/>
    <s v="Quincy Jones"/>
    <x v="45"/>
    <x v="2"/>
    <s v="Accessories"/>
    <s v="Logitech ClearChat Comfort/USB Headset H390"/>
    <n v="205.03"/>
    <n v="7"/>
    <n v="67.66"/>
    <m/>
    <n v="0.33000048773350238"/>
    <m/>
    <s v="Quincy"/>
    <e v="#N/A"/>
  </r>
  <r>
    <d v="2017-12-05T00:00:00"/>
    <s v="December"/>
    <s v="Suzanne McNair"/>
    <x v="20"/>
    <x v="1"/>
    <s v="Furnishings"/>
    <s v="Eldon Expressions Wood and Plastic Desk Accessories, Cherry Wood"/>
    <n v="20.94"/>
    <n v="3"/>
    <n v="6.07"/>
    <m/>
    <n v="0.28987583572110792"/>
    <m/>
    <s v="Suzanne"/>
    <s v="OKAY"/>
  </r>
  <r>
    <d v="2017-12-05T00:00:00"/>
    <s v="December"/>
    <s v="Suzanne McNair"/>
    <x v="20"/>
    <x v="1"/>
    <s v="Furnishings"/>
    <s v="Seth Thomas 14&quot; Putty-Colored Wall Clock"/>
    <n v="58.68"/>
    <n v="2"/>
    <n v="18.190000000000001"/>
    <m/>
    <n v="0.30998636673483304"/>
    <m/>
    <s v="Suzanne"/>
    <s v="OKAY"/>
  </r>
  <r>
    <d v="2017-12-05T00:00:00"/>
    <s v="December"/>
    <s v="Suzanne McNair"/>
    <x v="20"/>
    <x v="0"/>
    <s v="Appliances"/>
    <s v="Eureka The Boss Cordless Rechargeable Stick Vac"/>
    <n v="254.9"/>
    <n v="5"/>
    <n v="68.819999999999993"/>
    <m/>
    <n v="0.26998823067869748"/>
    <m/>
    <s v="Suzanne"/>
    <e v="#N/A"/>
  </r>
  <r>
    <d v="2017-12-05T00:00:00"/>
    <s v="December"/>
    <s v="Alan Barnes"/>
    <x v="22"/>
    <x v="0"/>
    <s v="Binders"/>
    <s v="GBC Wire Binding Combs"/>
    <n v="24.82"/>
    <n v="3"/>
    <n v="8.3800000000000008"/>
    <m/>
    <n v="0.33763094278807415"/>
    <m/>
    <s v="Alan"/>
    <s v="OKAY"/>
  </r>
  <r>
    <d v="2017-12-05T00:00:00"/>
    <s v="December"/>
    <s v="Alan Barnes"/>
    <x v="22"/>
    <x v="0"/>
    <s v="Binders"/>
    <s v="Zipper Ring Binder Pockets"/>
    <n v="14.98"/>
    <n v="6"/>
    <n v="5.43"/>
    <m/>
    <n v="0.36248331108144188"/>
    <m/>
    <s v="Alan"/>
    <s v="OKAY"/>
  </r>
  <r>
    <d v="2017-12-05T00:00:00"/>
    <s v="December"/>
    <s v="Carlos Soltero"/>
    <x v="20"/>
    <x v="1"/>
    <s v="Furnishings"/>
    <s v="Magnifier Swing Arm Lamp"/>
    <n v="41.96"/>
    <n v="2"/>
    <n v="10.91"/>
    <m/>
    <n v="0.26000953288846518"/>
    <m/>
    <s v="Carlos"/>
    <s v="OKAY"/>
  </r>
  <r>
    <d v="2017-12-05T00:00:00"/>
    <s v="December"/>
    <s v="Carlos Soltero"/>
    <x v="20"/>
    <x v="0"/>
    <s v="Labels"/>
    <s v="Self-Adhesive Removable Labels"/>
    <n v="9.4499999999999993"/>
    <n v="3"/>
    <n v="4.54"/>
    <m/>
    <n v="0.48042328042328047"/>
    <m/>
    <s v="Carlos"/>
    <s v="OKAY"/>
  </r>
  <r>
    <d v="2017-12-05T00:00:00"/>
    <s v="December"/>
    <s v="Patrick Bzostek"/>
    <x v="22"/>
    <x v="0"/>
    <s v="Binders"/>
    <s v="GBC Premium Transparent Covers with Diagonal Lined Pattern"/>
    <n v="83.92"/>
    <n v="5"/>
    <n v="29.37"/>
    <m/>
    <n v="0.349976167778837"/>
    <m/>
    <s v="Patrick"/>
    <s v="OKAY"/>
  </r>
  <r>
    <d v="2017-12-05T00:00:00"/>
    <s v="December"/>
    <s v="Patrick Bzostek"/>
    <x v="22"/>
    <x v="1"/>
    <s v="Furnishings"/>
    <s v="Eldon Radial Chair Mat for Low to Medium Pile Carpets"/>
    <n v="199.9"/>
    <n v="5"/>
    <n v="39.979999999999997"/>
    <m/>
    <n v="0.19999999999999998"/>
    <m/>
    <s v="Patrick"/>
    <e v="#N/A"/>
  </r>
  <r>
    <d v="2017-12-05T00:00:00"/>
    <s v="December"/>
    <s v="Patrick Bzostek"/>
    <x v="22"/>
    <x v="2"/>
    <s v="Phones"/>
    <s v="Cyber Acoustics AC-202b Speech Recognition Stereo Headset"/>
    <n v="31.18"/>
    <n v="3"/>
    <n v="-7.01"/>
    <m/>
    <n v="-0.22482360487491981"/>
    <m/>
    <s v="Patrick"/>
    <s v="OKAY"/>
  </r>
  <r>
    <d v="2017-12-05T00:00:00"/>
    <s v="December"/>
    <s v="Patrick Bzostek"/>
    <x v="22"/>
    <x v="0"/>
    <s v="Binders"/>
    <s v="GBC VeloBinder Manual Binding System"/>
    <n v="172.75"/>
    <n v="6"/>
    <n v="60.46"/>
    <m/>
    <n v="0.34998552821997109"/>
    <m/>
    <s v="Patrick"/>
    <e v="#N/A"/>
  </r>
  <r>
    <d v="2017-12-05T00:00:00"/>
    <s v="December"/>
    <s v="Patrick Bzostek"/>
    <x v="22"/>
    <x v="0"/>
    <s v="Binders"/>
    <s v="Fellowes Black Plastic Comb Bindings"/>
    <n v="9.3000000000000007"/>
    <n v="2"/>
    <n v="3.02"/>
    <m/>
    <n v="0.3247311827956989"/>
    <m/>
    <s v="Patrick"/>
    <s v="OKAY"/>
  </r>
  <r>
    <d v="2017-12-05T00:00:00"/>
    <s v="December"/>
    <s v="Bart Folk"/>
    <x v="20"/>
    <x v="0"/>
    <s v="Paper"/>
    <s v="Telephone Message Books with Fax/Mobile Section, 4 1/4&quot; x 6&quot;"/>
    <n v="21.6"/>
    <n v="6"/>
    <n v="9.94"/>
    <m/>
    <n v="0.46018518518518514"/>
    <m/>
    <s v="Bart"/>
    <s v="OKAY"/>
  </r>
  <r>
    <d v="2017-12-05T00:00:00"/>
    <s v="December"/>
    <s v="Bart Folk"/>
    <x v="20"/>
    <x v="0"/>
    <s v="Labels"/>
    <s v="Avery 52"/>
    <n v="11.07"/>
    <n v="3"/>
    <n v="5.2"/>
    <m/>
    <n v="0.46973803071364045"/>
    <m/>
    <s v="Bart"/>
    <s v="OKAY"/>
  </r>
  <r>
    <d v="2017-12-06T00:00:00"/>
    <s v="December"/>
    <s v="Brad Norvell"/>
    <x v="3"/>
    <x v="0"/>
    <s v="Storage"/>
    <s v="Staple magnet"/>
    <n v="10.68"/>
    <n v="1"/>
    <n v="2.88"/>
    <m/>
    <n v="0.2696629213483146"/>
    <m/>
    <s v="Brad"/>
    <s v="OKAY"/>
  </r>
  <r>
    <d v="2017-12-07T00:00:00"/>
    <s v="December"/>
    <s v="Frank Preis"/>
    <x v="3"/>
    <x v="2"/>
    <s v="Phones"/>
    <s v="Cisco SPA301"/>
    <n v="374.38"/>
    <n v="3"/>
    <n v="46.8"/>
    <m/>
    <n v="0.12500667770714247"/>
    <m/>
    <s v="Frank"/>
    <e v="#N/A"/>
  </r>
  <r>
    <d v="2017-12-07T00:00:00"/>
    <s v="December"/>
    <s v="David Smith"/>
    <x v="0"/>
    <x v="0"/>
    <s v="Fasteners"/>
    <s v="Binder Clips by OIC"/>
    <n v="3.55"/>
    <n v="3"/>
    <n v="1.24"/>
    <m/>
    <n v="0.34929577464788736"/>
    <m/>
    <s v="David"/>
    <s v="OKAY"/>
  </r>
  <r>
    <d v="2017-12-07T00:00:00"/>
    <s v="December"/>
    <s v="David Smith"/>
    <x v="0"/>
    <x v="0"/>
    <s v="Paper"/>
    <s v="Xerox 1995"/>
    <n v="15.55"/>
    <n v="3"/>
    <n v="5.44"/>
    <m/>
    <n v="0.34983922829581993"/>
    <m/>
    <s v="David"/>
    <s v="OKAY"/>
  </r>
  <r>
    <d v="2017-12-07T00:00:00"/>
    <s v="December"/>
    <s v="Shahid Hopkins"/>
    <x v="10"/>
    <x v="2"/>
    <s v="Accessories"/>
    <s v="Logitech G602 Wireless Gaming Mouse"/>
    <n v="127.98"/>
    <n v="2"/>
    <n v="25.6"/>
    <m/>
    <n v="0.20003125488357557"/>
    <m/>
    <s v="Shahid"/>
    <e v="#N/A"/>
  </r>
  <r>
    <d v="2017-12-07T00:00:00"/>
    <s v="December"/>
    <s v="Debra Catini"/>
    <x v="6"/>
    <x v="1"/>
    <s v="Furnishings"/>
    <s v="DAX Wood Document Frame."/>
    <n v="82.38"/>
    <n v="6"/>
    <n v="25.54"/>
    <m/>
    <n v="0.31002670551104639"/>
    <m/>
    <s v="Debra"/>
    <s v="OKAY"/>
  </r>
  <r>
    <d v="2017-12-07T00:00:00"/>
    <s v="December"/>
    <s v="Henry Goldwyn"/>
    <x v="1"/>
    <x v="0"/>
    <s v="Binders"/>
    <s v="Ibico EPK-21 Electric Binding System"/>
    <n v="1889.99"/>
    <n v="5"/>
    <n v="-2929.48"/>
    <m/>
    <n v="-1.5499976190350213"/>
    <m/>
    <s v="Henry"/>
    <s v="GOOD"/>
  </r>
  <r>
    <d v="2017-12-07T00:00:00"/>
    <s v="December"/>
    <s v="Brosina Hoffman"/>
    <x v="29"/>
    <x v="0"/>
    <s v="Appliances"/>
    <s v="Eureka The Boss Lite 10-Amp Upright Vacuum, Blue"/>
    <n v="320.64"/>
    <n v="4"/>
    <n v="89.78"/>
    <m/>
    <n v="0.28000249500998003"/>
    <m/>
    <s v="Brosina"/>
    <e v="#N/A"/>
  </r>
  <r>
    <d v="2017-12-07T00:00:00"/>
    <s v="December"/>
    <s v="Brosina Hoffman"/>
    <x v="29"/>
    <x v="2"/>
    <s v="Accessories"/>
    <s v="Memorex Micro Travel Drive 8 GB"/>
    <n v="52"/>
    <n v="4"/>
    <n v="23.4"/>
    <m/>
    <n v="0.44999999999999996"/>
    <m/>
    <s v="Brosina"/>
    <s v="OKAY"/>
  </r>
  <r>
    <d v="2017-12-07T00:00:00"/>
    <s v="December"/>
    <s v="Tracy Collins"/>
    <x v="3"/>
    <x v="0"/>
    <s v="Paper"/>
    <s v="REDIFORM Incoming/Outgoing Call Register, 11&quot; X 8 1/2&quot;, 100 Messages"/>
    <n v="50.04"/>
    <n v="6"/>
    <n v="25.02"/>
    <m/>
    <n v="0.5"/>
    <m/>
    <s v="Tracy"/>
    <s v="OKAY"/>
  </r>
  <r>
    <d v="2017-12-08T00:00:00"/>
    <s v="December"/>
    <s v="Keith Herrera"/>
    <x v="3"/>
    <x v="2"/>
    <s v="Accessories"/>
    <s v="Sony 64GB Class 10 Micro SDHC R40 Memory Card"/>
    <n v="179.95"/>
    <n v="5"/>
    <n v="37.79"/>
    <m/>
    <n v="0.21000277854959712"/>
    <m/>
    <s v="Keith"/>
    <s v="GREAT"/>
  </r>
  <r>
    <d v="2017-12-08T00:00:00"/>
    <s v="December"/>
    <s v="Keith Herrera"/>
    <x v="3"/>
    <x v="2"/>
    <s v="Copiers"/>
    <s v="Sharp AL-1530CS Digital Copier"/>
    <n v="1199.98"/>
    <n v="3"/>
    <n v="434.99"/>
    <m/>
    <n v="0.36249770829513828"/>
    <m/>
    <s v="Keith"/>
    <s v="GOOD"/>
  </r>
  <r>
    <d v="2017-12-08T00:00:00"/>
    <s v="December"/>
    <s v="Keith Herrera"/>
    <x v="3"/>
    <x v="0"/>
    <s v="Paper"/>
    <s v="Wirebound Message Book, 4 per Page"/>
    <n v="27.15"/>
    <n v="5"/>
    <n v="13.3"/>
    <m/>
    <n v="0.48987108655616945"/>
    <m/>
    <s v="Keith"/>
    <s v="OKAY"/>
  </r>
  <r>
    <d v="2017-12-08T00:00:00"/>
    <s v="December"/>
    <s v="Keith Herrera"/>
    <x v="3"/>
    <x v="1"/>
    <s v="Tables"/>
    <s v="Bevis Round Conference Table Top, X-Base"/>
    <n v="1004.02"/>
    <n v="7"/>
    <n v="-112.95"/>
    <m/>
    <n v="-0.11249775900878468"/>
    <m/>
    <s v="Keith"/>
    <s v="GOOD"/>
  </r>
  <r>
    <d v="2017-12-08T00:00:00"/>
    <s v="December"/>
    <s v="Keith Herrera"/>
    <x v="3"/>
    <x v="0"/>
    <s v="Paper"/>
    <s v="Wirebound Service Call Books, 5 1/2&quot; x 4&quot;"/>
    <n v="9.68"/>
    <n v="1"/>
    <n v="4.6500000000000004"/>
    <m/>
    <n v="0.48037190082644632"/>
    <m/>
    <s v="Keith"/>
    <s v="OKAY"/>
  </r>
  <r>
    <d v="2017-12-08T00:00:00"/>
    <s v="December"/>
    <s v="Keith Herrera"/>
    <x v="3"/>
    <x v="0"/>
    <s v="Labels"/>
    <s v="Self-Adhesive Removable Labels"/>
    <n v="28.35"/>
    <n v="9"/>
    <n v="13.61"/>
    <m/>
    <n v="0.48007054673721333"/>
    <m/>
    <s v="Keith"/>
    <s v="OKAY"/>
  </r>
  <r>
    <d v="2017-12-08T00:00:00"/>
    <s v="December"/>
    <s v="Keith Herrera"/>
    <x v="3"/>
    <x v="0"/>
    <s v="Paper"/>
    <s v="Xerox 1908"/>
    <n v="55.98"/>
    <n v="1"/>
    <n v="27.43"/>
    <m/>
    <n v="0.48999642729546267"/>
    <m/>
    <s v="Keith"/>
    <s v="OKAY"/>
  </r>
  <r>
    <d v="2017-12-08T00:00:00"/>
    <s v="December"/>
    <s v="Keith Herrera"/>
    <x v="3"/>
    <x v="1"/>
    <s v="Bookcases"/>
    <s v="O'Sullivan 4-Shelf Bookcase in Odessa Pine"/>
    <n v="1336.83"/>
    <n v="13"/>
    <n v="31.45"/>
    <m/>
    <n v="2.3525803580111158E-2"/>
    <m/>
    <s v="Keith"/>
    <s v="GOOD"/>
  </r>
  <r>
    <d v="2017-12-08T00:00:00"/>
    <s v="December"/>
    <s v="Keith Herrera"/>
    <x v="3"/>
    <x v="1"/>
    <s v="Chairs"/>
    <s v="Novimex High-Tech Fabric Mesh Task Chair"/>
    <n v="113.57"/>
    <n v="2"/>
    <n v="-18.45"/>
    <m/>
    <n v="-0.16245487364620939"/>
    <m/>
    <s v="Keith"/>
    <s v="GREAT"/>
  </r>
  <r>
    <d v="2017-12-08T00:00:00"/>
    <s v="December"/>
    <s v="Delfina Latchford"/>
    <x v="20"/>
    <x v="1"/>
    <s v="Furnishings"/>
    <s v="C-Line Cubicle Keepers Polyproplyene Holder w/Velcro Back, 8-1/2x11, 25/Bx"/>
    <n v="109.48"/>
    <n v="2"/>
    <n v="33.94"/>
    <m/>
    <n v="0.31001096090610153"/>
    <m/>
    <s v="Delfina"/>
    <s v="GREAT"/>
  </r>
  <r>
    <d v="2017-12-08T00:00:00"/>
    <s v="December"/>
    <s v="Delfina Latchford"/>
    <x v="20"/>
    <x v="0"/>
    <s v="Storage"/>
    <s v="Safco Industrial Wire Shelving System"/>
    <n v="272.94"/>
    <n v="3"/>
    <n v="0"/>
    <m/>
    <n v="0"/>
    <m/>
    <s v="Delfina"/>
    <e v="#N/A"/>
  </r>
  <r>
    <d v="2017-12-08T00:00:00"/>
    <s v="December"/>
    <s v="Delfina Latchford"/>
    <x v="20"/>
    <x v="0"/>
    <s v="Paper"/>
    <s v="Xerox 1996"/>
    <n v="19.440000000000001"/>
    <n v="3"/>
    <n v="9.33"/>
    <m/>
    <n v="0.47993827160493824"/>
    <m/>
    <s v="Delfina"/>
    <s v="OKAY"/>
  </r>
  <r>
    <d v="2017-12-08T00:00:00"/>
    <s v="December"/>
    <s v="Delfina Latchford"/>
    <x v="20"/>
    <x v="0"/>
    <s v="Storage"/>
    <s v="Iris Project Case"/>
    <n v="31.92"/>
    <n v="4"/>
    <n v="8.3000000000000007"/>
    <m/>
    <n v="0.2600250626566416"/>
    <m/>
    <s v="Delfina"/>
    <s v="OKAY"/>
  </r>
  <r>
    <d v="2017-12-08T00:00:00"/>
    <s v="December"/>
    <s v="Luke Foster"/>
    <x v="3"/>
    <x v="0"/>
    <s v="Storage"/>
    <s v="Akro-Mils 12-Gallon Tote"/>
    <n v="29.79"/>
    <n v="3"/>
    <n v="8.64"/>
    <m/>
    <n v="0.29003021148036257"/>
    <m/>
    <s v="Luke"/>
    <s v="OKAY"/>
  </r>
  <r>
    <d v="2017-12-08T00:00:00"/>
    <s v="December"/>
    <s v="Luke Foster"/>
    <x v="3"/>
    <x v="1"/>
    <s v="Furnishings"/>
    <s v="Tenex Traditional Chairmats for Hard Floors, Average Lip, 36&quot; x 48&quot;"/>
    <n v="128.9"/>
    <n v="2"/>
    <n v="15.47"/>
    <m/>
    <n v="0.1200155159038014"/>
    <m/>
    <s v="Luke"/>
    <e v="#N/A"/>
  </r>
  <r>
    <d v="2017-12-08T00:00:00"/>
    <s v="December"/>
    <s v="Luke Foster"/>
    <x v="3"/>
    <x v="0"/>
    <s v="Paper"/>
    <s v="Xerox 1968"/>
    <n v="60.12"/>
    <n v="9"/>
    <n v="28.86"/>
    <m/>
    <n v="0.48003992015968067"/>
    <m/>
    <s v="Luke"/>
    <s v="OKAY"/>
  </r>
  <r>
    <d v="2017-12-08T00:00:00"/>
    <s v="December"/>
    <s v="Alan Schoenberger"/>
    <x v="3"/>
    <x v="0"/>
    <s v="Appliances"/>
    <s v="Belkin 8-Outlet Premiere SurgeMaster II Surge Protectors"/>
    <n v="69.48"/>
    <n v="1"/>
    <n v="20.84"/>
    <m/>
    <n v="0.29994242947610822"/>
    <m/>
    <s v="Alan"/>
    <s v="OKAY"/>
  </r>
  <r>
    <d v="2017-12-08T00:00:00"/>
    <s v="December"/>
    <s v="Denise Monton"/>
    <x v="3"/>
    <x v="0"/>
    <s v="Paper"/>
    <s v="Standard Line Â“While You Were OutÂ” Hardbound Telephone Message Book"/>
    <n v="87.92"/>
    <n v="4"/>
    <n v="40.44"/>
    <m/>
    <n v="0.45996360327570512"/>
    <m/>
    <s v="Denise"/>
    <s v="OKAY"/>
  </r>
  <r>
    <d v="2017-12-08T00:00:00"/>
    <s v="December"/>
    <s v="Denise Monton"/>
    <x v="3"/>
    <x v="0"/>
    <s v="Binders"/>
    <s v="Performers Binder/Pad Holder, Black"/>
    <n v="22.42"/>
    <n v="1"/>
    <n v="8.41"/>
    <m/>
    <n v="0.3751115075825156"/>
    <m/>
    <s v="Denise"/>
    <s v="OKAY"/>
  </r>
  <r>
    <d v="2017-12-08T00:00:00"/>
    <s v="December"/>
    <s v="Denise Monton"/>
    <x v="3"/>
    <x v="0"/>
    <s v="Binders"/>
    <s v="Vinyl Sectional Post Binders"/>
    <n v="90.48"/>
    <n v="3"/>
    <n v="33.93"/>
    <m/>
    <n v="0.375"/>
    <m/>
    <s v="Denise"/>
    <s v="OKAY"/>
  </r>
  <r>
    <d v="2017-12-08T00:00:00"/>
    <s v="December"/>
    <s v="Denise Monton"/>
    <x v="3"/>
    <x v="0"/>
    <s v="Storage"/>
    <s v="SAFCO Mobile Desk Side File, Wire Frame"/>
    <n v="42.76"/>
    <n v="1"/>
    <n v="11.12"/>
    <m/>
    <n v="0.26005612722170252"/>
    <m/>
    <s v="Denise"/>
    <s v="OKAY"/>
  </r>
  <r>
    <d v="2017-12-08T00:00:00"/>
    <s v="December"/>
    <s v="Jeremy Pistek"/>
    <x v="21"/>
    <x v="2"/>
    <s v="Accessories"/>
    <s v="Logitech G105 Gaming Keyboard"/>
    <n v="178.11"/>
    <n v="3"/>
    <n v="32.06"/>
    <m/>
    <n v="0.18000112290157769"/>
    <m/>
    <s v="Jeremy"/>
    <s v="GREAT"/>
  </r>
  <r>
    <d v="2017-12-08T00:00:00"/>
    <s v="December"/>
    <s v="Jeremy Pistek"/>
    <x v="21"/>
    <x v="0"/>
    <s v="Appliances"/>
    <s v="Hoover WindTunnel Plus Canister Vacuum"/>
    <n v="1089.75"/>
    <n v="3"/>
    <n v="305.13"/>
    <m/>
    <n v="0.27999999999999997"/>
    <m/>
    <s v="Jeremy"/>
    <s v="GOOD"/>
  </r>
  <r>
    <d v="2017-12-08T00:00:00"/>
    <s v="December"/>
    <s v="Jeremy Pistek"/>
    <x v="21"/>
    <x v="0"/>
    <s v="Labels"/>
    <s v="Avery 4027 File Folder Labels for Dot Matrix Printers, 5000 Labels per Box, White"/>
    <n v="61.06"/>
    <n v="2"/>
    <n v="28.09"/>
    <m/>
    <n v="0.46003930560104811"/>
    <m/>
    <s v="Jeremy"/>
    <s v="OKAY"/>
  </r>
  <r>
    <d v="2017-12-08T00:00:00"/>
    <s v="December"/>
    <s v="Jeremy Pistek"/>
    <x v="21"/>
    <x v="1"/>
    <s v="Bookcases"/>
    <s v="Sauder Camden County Collection Libraries, Planked Cherry Finish"/>
    <n v="459.92"/>
    <n v="4"/>
    <n v="41.39"/>
    <m/>
    <n v="8.999391198469299E-2"/>
    <m/>
    <s v="Jeremy"/>
    <e v="#N/A"/>
  </r>
  <r>
    <d v="2017-12-08T00:00:00"/>
    <s v="December"/>
    <s v="Jeremy Pistek"/>
    <x v="21"/>
    <x v="0"/>
    <s v="Paper"/>
    <s v="Adams Phone Message Book, 200 Message Capacity, 8 1/16Â” x 11Â”"/>
    <n v="27.52"/>
    <n v="4"/>
    <n v="12.66"/>
    <m/>
    <n v="0.4600290697674419"/>
    <m/>
    <s v="Jeremy"/>
    <s v="OKAY"/>
  </r>
  <r>
    <d v="2017-12-08T00:00:00"/>
    <s v="December"/>
    <s v="Carl Weiss"/>
    <x v="43"/>
    <x v="0"/>
    <s v="Storage"/>
    <s v="Recycled Data-Pak for Archival Bound Computer Printouts, 12-1/2 x 12-1/2 x 16"/>
    <n v="592.74"/>
    <n v="6"/>
    <n v="160.04"/>
    <m/>
    <n v="0.27000033741606771"/>
    <m/>
    <s v="Carl"/>
    <s v="GOOD"/>
  </r>
  <r>
    <d v="2017-12-08T00:00:00"/>
    <s v="December"/>
    <s v="Emily Grady"/>
    <x v="2"/>
    <x v="1"/>
    <s v="Chairs"/>
    <s v="Global Deluxe Steno Chair"/>
    <n v="215.54"/>
    <n v="4"/>
    <n v="-58.5"/>
    <m/>
    <n v="-0.27141133896260555"/>
    <m/>
    <s v="Emily"/>
    <e v="#N/A"/>
  </r>
  <r>
    <d v="2017-12-08T00:00:00"/>
    <s v="December"/>
    <s v="Max Jones"/>
    <x v="2"/>
    <x v="0"/>
    <s v="Art"/>
    <s v="BIC Brite Liner Highlighters"/>
    <n v="13.25"/>
    <n v="4"/>
    <n v="3.64"/>
    <m/>
    <n v="0.27471698113207549"/>
    <m/>
    <s v="Max"/>
    <s v="OKAY"/>
  </r>
  <r>
    <d v="2017-12-08T00:00:00"/>
    <s v="December"/>
    <s v="Max Jones"/>
    <x v="2"/>
    <x v="2"/>
    <s v="Phones"/>
    <s v="iHome FM Clock Radio with Lightning Dock"/>
    <n v="83.99"/>
    <n v="2"/>
    <n v="-21"/>
    <m/>
    <n v="-0.25002976544826766"/>
    <m/>
    <s v="Max"/>
    <s v="OKAY"/>
  </r>
  <r>
    <d v="2017-12-09T00:00:00"/>
    <s v="December"/>
    <s v="Ken Brennan"/>
    <x v="0"/>
    <x v="0"/>
    <s v="Binders"/>
    <s v="Economy Binders"/>
    <n v="1.25"/>
    <n v="3"/>
    <n v="-1.93"/>
    <m/>
    <n v="-1.544"/>
    <m/>
    <s v="Ken"/>
    <s v="OKAY"/>
  </r>
  <r>
    <d v="2017-12-09T00:00:00"/>
    <s v="December"/>
    <s v="Ken Brennan"/>
    <x v="0"/>
    <x v="1"/>
    <s v="Furnishings"/>
    <s v="6&quot; Cubicle Wall Clock, Black"/>
    <n v="9.7100000000000009"/>
    <n v="3"/>
    <n v="-5.82"/>
    <m/>
    <n v="-0.59938208032955709"/>
    <m/>
    <s v="Ken"/>
    <s v="OKAY"/>
  </r>
  <r>
    <d v="2017-12-09T00:00:00"/>
    <s v="December"/>
    <s v="Ken Brennan"/>
    <x v="0"/>
    <x v="0"/>
    <s v="Storage"/>
    <s v="SimpliFile Personal File, Black Granite, 15w x 6-15/16d x 11-1/4h"/>
    <n v="27.24"/>
    <n v="3"/>
    <n v="2.72"/>
    <m/>
    <n v="9.9853157121879602E-2"/>
    <m/>
    <s v="Ken"/>
    <s v="OKAY"/>
  </r>
  <r>
    <d v="2017-12-09T00:00:00"/>
    <s v="December"/>
    <s v="Laurel Elliston"/>
    <x v="3"/>
    <x v="2"/>
    <s v="Phones"/>
    <s v="Nortel Business Series Terminal T7208 Digital phone"/>
    <n v="444.77"/>
    <n v="4"/>
    <n v="44.48"/>
    <m/>
    <n v="0.1000067450592441"/>
    <m/>
    <s v="Laurel"/>
    <e v="#N/A"/>
  </r>
  <r>
    <d v="2017-12-09T00:00:00"/>
    <s v="December"/>
    <s v="Christine Abelman"/>
    <x v="10"/>
    <x v="0"/>
    <s v="Storage"/>
    <s v="Safco Commercial Shelving"/>
    <n v="37.21"/>
    <n v="1"/>
    <n v="-7.44"/>
    <m/>
    <n v="-0.19994625100779362"/>
    <m/>
    <s v="Christine"/>
    <s v="OKAY"/>
  </r>
  <r>
    <d v="2017-12-09T00:00:00"/>
    <s v="December"/>
    <s v="Christine Abelman"/>
    <x v="10"/>
    <x v="0"/>
    <s v="Envelopes"/>
    <s v="Recycled Interoffice Envelopes with String and Button Closure, 10 x 13"/>
    <n v="57.58"/>
    <n v="3"/>
    <n v="21.59"/>
    <m/>
    <n v="0.37495658214657868"/>
    <m/>
    <s v="Christine"/>
    <s v="OKAY"/>
  </r>
  <r>
    <d v="2017-12-09T00:00:00"/>
    <s v="December"/>
    <s v="Damala Kotsonis"/>
    <x v="14"/>
    <x v="1"/>
    <s v="Chairs"/>
    <s v="Global Executive Mid-Back Manager's Chair"/>
    <n v="872.94"/>
    <n v="3"/>
    <n v="226.96"/>
    <m/>
    <n v="0.25999495956194013"/>
    <m/>
    <s v="Damala"/>
    <s v="GOOD"/>
  </r>
  <r>
    <d v="2017-12-09T00:00:00"/>
    <s v="December"/>
    <s v="Damala Kotsonis"/>
    <x v="14"/>
    <x v="0"/>
    <s v="Binders"/>
    <s v="Wilson Jones Century Plastic Molded Ring Binders"/>
    <n v="41.54"/>
    <n v="2"/>
    <n v="19.52"/>
    <m/>
    <n v="0.46990852190659604"/>
    <m/>
    <s v="Damala"/>
    <s v="OKAY"/>
  </r>
  <r>
    <d v="2017-12-09T00:00:00"/>
    <s v="December"/>
    <s v="Damala Kotsonis"/>
    <x v="14"/>
    <x v="0"/>
    <s v="Paper"/>
    <s v="Xerox 1946"/>
    <n v="12.96"/>
    <n v="2"/>
    <n v="6.22"/>
    <m/>
    <n v="0.47993827160493824"/>
    <m/>
    <s v="Damala"/>
    <s v="OKAY"/>
  </r>
  <r>
    <d v="2017-12-09T00:00:00"/>
    <s v="December"/>
    <s v="Herbert Flentye"/>
    <x v="18"/>
    <x v="0"/>
    <s v="Paper"/>
    <s v="Wirebound Message Books, Four 2 3/4 x 5 White Forms per Page"/>
    <n v="33.450000000000003"/>
    <n v="5"/>
    <n v="15.39"/>
    <m/>
    <n v="0.46008968609865469"/>
    <m/>
    <s v="Herbert"/>
    <s v="OKAY"/>
  </r>
  <r>
    <d v="2017-12-09T00:00:00"/>
    <s v="December"/>
    <s v="Herbert Flentye"/>
    <x v="18"/>
    <x v="0"/>
    <s v="Binders"/>
    <s v="Economy Binders"/>
    <n v="10.4"/>
    <n v="5"/>
    <n v="5.0999999999999996"/>
    <m/>
    <n v="0.49038461538461531"/>
    <m/>
    <s v="Herbert"/>
    <s v="OKAY"/>
  </r>
  <r>
    <d v="2017-12-09T00:00:00"/>
    <s v="December"/>
    <s v="Kalyca Meade"/>
    <x v="2"/>
    <x v="0"/>
    <s v="Art"/>
    <s v="Crayola Colored Pencils"/>
    <n v="2.62"/>
    <n v="1"/>
    <n v="0.43"/>
    <m/>
    <n v="0.16412213740458015"/>
    <m/>
    <s v="Kalyca"/>
    <s v="OKAY"/>
  </r>
  <r>
    <d v="2017-12-09T00:00:00"/>
    <s v="December"/>
    <s v="Dean Braden"/>
    <x v="14"/>
    <x v="2"/>
    <s v="Accessories"/>
    <s v="Maxell Pro 80 Minute CD-R, 10/Pack"/>
    <n v="104.88"/>
    <n v="6"/>
    <n v="41.95"/>
    <m/>
    <n v="0.39998093058733797"/>
    <m/>
    <s v="Dean"/>
    <e v="#N/A"/>
  </r>
  <r>
    <d v="2017-12-09T00:00:00"/>
    <s v="December"/>
    <s v="Dean Braden"/>
    <x v="14"/>
    <x v="0"/>
    <s v="Art"/>
    <s v="BIC Liqua Brite Liner"/>
    <n v="34.700000000000003"/>
    <n v="5"/>
    <n v="12.49"/>
    <m/>
    <n v="0.35994236311239192"/>
    <m/>
    <s v="Dean"/>
    <s v="OKAY"/>
  </r>
  <r>
    <d v="2017-12-09T00:00:00"/>
    <s v="December"/>
    <s v="Dean Braden"/>
    <x v="14"/>
    <x v="0"/>
    <s v="Binders"/>
    <s v="Ibico Plastic and Wire Spiral Binding Combs"/>
    <n v="33.72"/>
    <n v="4"/>
    <n v="15.51"/>
    <m/>
    <n v="0.45996441281138789"/>
    <m/>
    <s v="Dean"/>
    <s v="OKAY"/>
  </r>
  <r>
    <d v="2017-12-09T00:00:00"/>
    <s v="December"/>
    <s v="Dean Braden"/>
    <x v="14"/>
    <x v="0"/>
    <s v="Paper"/>
    <s v="Easy-staple paper"/>
    <n v="14.94"/>
    <n v="3"/>
    <n v="7.02"/>
    <m/>
    <n v="0.46987951807228917"/>
    <m/>
    <s v="Dean"/>
    <s v="OKAY"/>
  </r>
  <r>
    <d v="2017-12-09T00:00:00"/>
    <s v="December"/>
    <s v="Angele Hood"/>
    <x v="1"/>
    <x v="0"/>
    <s v="Paper"/>
    <s v="Xerox 1921"/>
    <n v="15.98"/>
    <n v="2"/>
    <n v="5"/>
    <m/>
    <n v="0.31289111389236546"/>
    <m/>
    <s v="Angele"/>
    <s v="OKAY"/>
  </r>
  <r>
    <d v="2017-12-09T00:00:00"/>
    <s v="December"/>
    <s v="Alyssa Tate"/>
    <x v="3"/>
    <x v="0"/>
    <s v="Art"/>
    <s v="Newell 314"/>
    <n v="11.16"/>
    <n v="2"/>
    <n v="2.79"/>
    <m/>
    <n v="0.25"/>
    <m/>
    <s v="Alyssa"/>
    <s v="OKAY"/>
  </r>
  <r>
    <d v="2017-12-09T00:00:00"/>
    <s v="December"/>
    <s v="Alyssa Tate"/>
    <x v="3"/>
    <x v="1"/>
    <s v="Tables"/>
    <s v="Bevis 36 x 72 Conference Tables"/>
    <n v="896.33"/>
    <n v="9"/>
    <n v="22.41"/>
    <m/>
    <n v="2.5001952405921925E-2"/>
    <m/>
    <s v="Alyssa"/>
    <s v="GOOD"/>
  </r>
  <r>
    <d v="2017-12-09T00:00:00"/>
    <s v="December"/>
    <s v="Alyssa Tate"/>
    <x v="3"/>
    <x v="0"/>
    <s v="Appliances"/>
    <s v="Harmony Air Purifier"/>
    <n v="189"/>
    <n v="1"/>
    <n v="68.040000000000006"/>
    <m/>
    <n v="0.36000000000000004"/>
    <m/>
    <s v="Alyssa"/>
    <s v="GREAT"/>
  </r>
  <r>
    <d v="2017-12-09T00:00:00"/>
    <s v="December"/>
    <s v="Lena Hernandez"/>
    <x v="1"/>
    <x v="0"/>
    <s v="Paper"/>
    <s v="Xerox 1884"/>
    <n v="143.86000000000001"/>
    <n v="9"/>
    <n v="48.55"/>
    <m/>
    <n v="0.33748088419296535"/>
    <m/>
    <s v="Lena"/>
    <s v="GREAT"/>
  </r>
  <r>
    <d v="2017-12-09T00:00:00"/>
    <s v="December"/>
    <s v="Nick Crebassa"/>
    <x v="12"/>
    <x v="0"/>
    <s v="Paper"/>
    <s v="Multicolor Computer Printout Paper"/>
    <n v="419.4"/>
    <n v="5"/>
    <n v="146.79"/>
    <m/>
    <n v="0.35"/>
    <m/>
    <s v="Nick"/>
    <e v="#N/A"/>
  </r>
  <r>
    <d v="2017-12-09T00:00:00"/>
    <s v="December"/>
    <s v="Nick Crebassa"/>
    <x v="12"/>
    <x v="0"/>
    <s v="Binders"/>
    <s v="Acco Recycled 2&quot; Capacity Laser Printer Hanging Data Binders"/>
    <n v="13.01"/>
    <n v="3"/>
    <n v="-9.9700000000000006"/>
    <m/>
    <n v="-0.76633358954650277"/>
    <m/>
    <s v="Nick"/>
    <s v="OKAY"/>
  </r>
  <r>
    <d v="2017-12-09T00:00:00"/>
    <s v="December"/>
    <s v="Daniel Byrd"/>
    <x v="3"/>
    <x v="1"/>
    <s v="Bookcases"/>
    <s v="O'Sullivan 3-Shelf Heavy-Duty Bookcases"/>
    <n v="148.26"/>
    <n v="3"/>
    <n v="15.7"/>
    <m/>
    <n v="0.10589504923782544"/>
    <m/>
    <s v="Daniel"/>
    <e v="#N/A"/>
  </r>
  <r>
    <d v="2017-12-09T00:00:00"/>
    <s v="December"/>
    <s v="John Lee"/>
    <x v="5"/>
    <x v="0"/>
    <s v="Binders"/>
    <s v="XtraLife ClearVue Slant-D Ring Binder, White, 3&quot;"/>
    <n v="29.36"/>
    <n v="2"/>
    <n v="13.51"/>
    <m/>
    <n v="0.46014986376021799"/>
    <m/>
    <s v="John"/>
    <s v="OKAY"/>
  </r>
  <r>
    <d v="2017-12-09T00:00:00"/>
    <s v="December"/>
    <s v="John Lee"/>
    <x v="5"/>
    <x v="0"/>
    <s v="Appliances"/>
    <s v="Belkin F9M820V08 8 Outlet Surge"/>
    <n v="214.9"/>
    <n v="5"/>
    <n v="62.32"/>
    <m/>
    <n v="0.28999534667287108"/>
    <m/>
    <s v="John"/>
    <e v="#N/A"/>
  </r>
  <r>
    <d v="2017-12-09T00:00:00"/>
    <s v="December"/>
    <s v="John Lee"/>
    <x v="5"/>
    <x v="0"/>
    <s v="Binders"/>
    <s v="Avery Durable Slant Ring Binders, No Labels"/>
    <n v="15.92"/>
    <n v="4"/>
    <n v="7.48"/>
    <m/>
    <n v="0.46984924623115581"/>
    <m/>
    <s v="John"/>
    <s v="OKAY"/>
  </r>
  <r>
    <d v="2017-12-09T00:00:00"/>
    <s v="December"/>
    <s v="John Lee"/>
    <x v="5"/>
    <x v="2"/>
    <s v="Accessories"/>
    <s v="Logitech ClearChat Comfort/USB Headset H390"/>
    <n v="146.44999999999999"/>
    <n v="5"/>
    <n v="48.33"/>
    <m/>
    <n v="0.3300102424035507"/>
    <m/>
    <s v="John"/>
    <e v="#N/A"/>
  </r>
  <r>
    <d v="2017-12-09T00:00:00"/>
    <s v="December"/>
    <s v="John Lee"/>
    <x v="5"/>
    <x v="0"/>
    <s v="Storage"/>
    <s v="Eldon Gobal File Keepers"/>
    <n v="15.14"/>
    <n v="1"/>
    <n v="0.61"/>
    <m/>
    <n v="4.0290620871862616E-2"/>
    <m/>
    <s v="John"/>
    <s v="OKAY"/>
  </r>
  <r>
    <d v="2017-12-09T00:00:00"/>
    <s v="December"/>
    <s v="John Lee"/>
    <x v="5"/>
    <x v="0"/>
    <s v="Labels"/>
    <s v="Avery 492"/>
    <n v="5.76"/>
    <n v="2"/>
    <n v="2.65"/>
    <m/>
    <n v="0.46006944444444442"/>
    <m/>
    <s v="John"/>
    <s v="OKAY"/>
  </r>
  <r>
    <d v="2017-12-09T00:00:00"/>
    <s v="December"/>
    <s v="John Lee"/>
    <x v="5"/>
    <x v="2"/>
    <s v="Copiers"/>
    <s v="Canon Imageclass D680 Copier / Fax"/>
    <n v="1399.98"/>
    <n v="2"/>
    <n v="629.99"/>
    <m/>
    <n v="0.44999928570408149"/>
    <m/>
    <s v="John"/>
    <s v="GOOD"/>
  </r>
  <r>
    <d v="2017-12-09T00:00:00"/>
    <s v="December"/>
    <s v="Roger Demir"/>
    <x v="2"/>
    <x v="0"/>
    <s v="Binders"/>
    <s v="Wilson Jones 1&quot; Hanging DublLock Ring Binders"/>
    <n v="11.09"/>
    <n v="7"/>
    <n v="-8.1300000000000008"/>
    <m/>
    <n v="-0.73309287646528409"/>
    <m/>
    <s v="Roger"/>
    <s v="OKAY"/>
  </r>
  <r>
    <d v="2017-12-09T00:00:00"/>
    <s v="December"/>
    <s v="Luke Weiss"/>
    <x v="14"/>
    <x v="0"/>
    <s v="Binders"/>
    <s v="GBC Imprintable Covers"/>
    <n v="54.9"/>
    <n v="5"/>
    <n v="26.9"/>
    <m/>
    <n v="0.48998178506375228"/>
    <m/>
    <s v="Luke"/>
    <s v="OKAY"/>
  </r>
  <r>
    <d v="2017-12-10T00:00:00"/>
    <s v="December"/>
    <s v="Ben Peterman"/>
    <x v="3"/>
    <x v="0"/>
    <s v="Binders"/>
    <s v="Avery Hole Reinforcements"/>
    <n v="19.940000000000001"/>
    <n v="4"/>
    <n v="7.23"/>
    <m/>
    <n v="0.36258776328986958"/>
    <m/>
    <s v="Ben"/>
    <s v="OKAY"/>
  </r>
  <r>
    <d v="2017-12-10T00:00:00"/>
    <s v="December"/>
    <s v="Ben Peterman"/>
    <x v="3"/>
    <x v="0"/>
    <s v="Binders"/>
    <s v="Wilson Jones Ledger-Size, Piano-Hinge Binder, 2&quot;, Blue"/>
    <n v="65.569999999999993"/>
    <n v="2"/>
    <n v="22.95"/>
    <m/>
    <n v="0.35000762543846275"/>
    <m/>
    <s v="Ben"/>
    <s v="OKAY"/>
  </r>
  <r>
    <d v="2017-12-10T00:00:00"/>
    <s v="December"/>
    <s v="Helen Andreada"/>
    <x v="2"/>
    <x v="2"/>
    <s v="Accessories"/>
    <s v="Memorex Froggy Flash Drive 8 GB"/>
    <n v="14.2"/>
    <n v="1"/>
    <n v="3.37"/>
    <m/>
    <n v="0.23732394366197185"/>
    <m/>
    <s v="Helen"/>
    <s v="OKAY"/>
  </r>
  <r>
    <d v="2017-12-10T00:00:00"/>
    <s v="December"/>
    <s v="Lindsay Shagiari"/>
    <x v="40"/>
    <x v="0"/>
    <s v="Binders"/>
    <s v="Ibico Covers for Plastic or Wire Binding Elements"/>
    <n v="34.5"/>
    <n v="3"/>
    <n v="15.53"/>
    <m/>
    <n v="0.45014492753623186"/>
    <m/>
    <s v="Lindsay"/>
    <s v="OKAY"/>
  </r>
  <r>
    <d v="2017-12-10T00:00:00"/>
    <s v="December"/>
    <s v="Michael Chen"/>
    <x v="17"/>
    <x v="1"/>
    <s v="Tables"/>
    <s v="Bretford Â“Just In TimeÂ” Height-Adjustable Multi-Task Work Tables"/>
    <n v="1669.6"/>
    <n v="4"/>
    <n v="116.87"/>
    <m/>
    <n v="6.9998802108289418E-2"/>
    <m/>
    <s v="Michael"/>
    <s v="GOOD"/>
  </r>
  <r>
    <d v="2017-12-10T00:00:00"/>
    <s v="December"/>
    <s v="Anthony Witt"/>
    <x v="2"/>
    <x v="0"/>
    <s v="Paper"/>
    <s v="Xerox 210"/>
    <n v="10.37"/>
    <n v="2"/>
    <n v="3.63"/>
    <m/>
    <n v="0.35004821600771457"/>
    <m/>
    <s v="Anthony"/>
    <s v="OKAY"/>
  </r>
  <r>
    <d v="2017-12-10T00:00:00"/>
    <s v="December"/>
    <s v="Anthony Witt"/>
    <x v="2"/>
    <x v="1"/>
    <s v="Furnishings"/>
    <s v="Electrix Halogen Magnifier Lamp"/>
    <n v="310.88"/>
    <n v="2"/>
    <n v="23.32"/>
    <m/>
    <n v="7.501286670097787E-2"/>
    <m/>
    <s v="Anthony"/>
    <e v="#N/A"/>
  </r>
  <r>
    <d v="2017-12-10T00:00:00"/>
    <s v="December"/>
    <s v="Chris Cortes"/>
    <x v="37"/>
    <x v="0"/>
    <s v="Envelopes"/>
    <s v="Convenience Packs of Business Envelopes"/>
    <n v="10.86"/>
    <n v="3"/>
    <n v="5.0999999999999996"/>
    <m/>
    <n v="0.46961325966850825"/>
    <m/>
    <s v="Chris"/>
    <s v="OKAY"/>
  </r>
  <r>
    <d v="2017-12-10T00:00:00"/>
    <s v="December"/>
    <s v="Chris Cortes"/>
    <x v="37"/>
    <x v="0"/>
    <s v="Appliances"/>
    <s v="Tripp Lite Isotel 6 Outlet Surge Protector with Fax/Modem Protection"/>
    <n v="426.79"/>
    <n v="7"/>
    <n v="123.77"/>
    <m/>
    <n v="0.29000210876543497"/>
    <m/>
    <s v="Chris"/>
    <e v="#N/A"/>
  </r>
  <r>
    <d v="2017-12-10T00:00:00"/>
    <s v="December"/>
    <s v="Brian Thompson"/>
    <x v="16"/>
    <x v="1"/>
    <s v="Furnishings"/>
    <s v="Staple-based wall hangings"/>
    <n v="19.100000000000001"/>
    <n v="3"/>
    <n v="5.73"/>
    <m/>
    <n v="0.3"/>
    <m/>
    <s v="Brian"/>
    <s v="OKAY"/>
  </r>
  <r>
    <d v="2017-12-10T00:00:00"/>
    <s v="December"/>
    <s v="Ben Peterman"/>
    <x v="22"/>
    <x v="2"/>
    <s v="Accessories"/>
    <s v="Logitech Desktop MK120 Mouse and keyboard Combo"/>
    <n v="49.08"/>
    <n v="3"/>
    <n v="4.91"/>
    <m/>
    <n v="0.10004074979625102"/>
    <m/>
    <s v="Ben"/>
    <s v="OKAY"/>
  </r>
  <r>
    <d v="2017-12-10T00:00:00"/>
    <s v="December"/>
    <s v="Ben Peterman"/>
    <x v="22"/>
    <x v="0"/>
    <s v="Storage"/>
    <s v="Fellowes Bankers Box Staxonsteel Drawer File/Stacking System"/>
    <n v="324.89999999999998"/>
    <n v="5"/>
    <n v="38.99"/>
    <m/>
    <n v="0.12000615574022777"/>
    <m/>
    <s v="Ben"/>
    <e v="#N/A"/>
  </r>
  <r>
    <d v="2017-12-10T00:00:00"/>
    <s v="December"/>
    <s v="Ben Peterman"/>
    <x v="22"/>
    <x v="0"/>
    <s v="Art"/>
    <s v="Col-Erase Pencils with Erasers"/>
    <n v="18.239999999999998"/>
    <n v="3"/>
    <n v="5.29"/>
    <m/>
    <n v="0.29002192982456143"/>
    <m/>
    <s v="Ben"/>
    <s v="OKAY"/>
  </r>
  <r>
    <d v="2017-12-10T00:00:00"/>
    <s v="December"/>
    <s v="Stephanie Ulpright"/>
    <x v="29"/>
    <x v="2"/>
    <s v="Accessories"/>
    <s v="Razer Tiamat Over Ear 7.1 Surround Sound PC Gaming Headset"/>
    <n v="599.97"/>
    <n v="3"/>
    <n v="257.99"/>
    <m/>
    <n v="0.43000483357501207"/>
    <m/>
    <s v="Stephanie"/>
    <s v="GOOD"/>
  </r>
  <r>
    <d v="2017-12-10T00:00:00"/>
    <s v="December"/>
    <s v="Stephanie Ulpright"/>
    <x v="29"/>
    <x v="2"/>
    <s v="Phones"/>
    <s v="Cyber Acoustics AC-202b Speech Recognition Stereo Headset"/>
    <n v="38.97"/>
    <n v="3"/>
    <n v="0.78"/>
    <m/>
    <n v="2.0015396458814474E-2"/>
    <m/>
    <s v="Stephanie"/>
    <s v="OKAY"/>
  </r>
  <r>
    <d v="2017-12-10T00:00:00"/>
    <s v="December"/>
    <s v="Stephanie Ulpright"/>
    <x v="29"/>
    <x v="0"/>
    <s v="Binders"/>
    <s v="Avery Metallic Poly Binders"/>
    <n v="45.84"/>
    <n v="8"/>
    <n v="22"/>
    <m/>
    <n v="0.47993019197207676"/>
    <m/>
    <s v="Stephanie"/>
    <s v="OKAY"/>
  </r>
  <r>
    <d v="2017-12-10T00:00:00"/>
    <s v="December"/>
    <s v="Alex Grayson"/>
    <x v="3"/>
    <x v="2"/>
    <s v="Phones"/>
    <s v="Jackery Bar Premium Fast-charging Portable Charger"/>
    <n v="95.84"/>
    <n v="4"/>
    <n v="34.74"/>
    <m/>
    <n v="0.36247913188647746"/>
    <m/>
    <s v="Alex"/>
    <s v="OKAY"/>
  </r>
  <r>
    <d v="2017-12-10T00:00:00"/>
    <s v="December"/>
    <s v="Alex Grayson"/>
    <x v="3"/>
    <x v="0"/>
    <s v="Paper"/>
    <s v="Xerox 225"/>
    <n v="12.96"/>
    <n v="2"/>
    <n v="6.22"/>
    <m/>
    <n v="0.47993827160493824"/>
    <m/>
    <s v="Alex"/>
    <s v="OKAY"/>
  </r>
  <r>
    <d v="2017-12-10T00:00:00"/>
    <s v="December"/>
    <s v="Justin Ellison"/>
    <x v="9"/>
    <x v="1"/>
    <s v="Furnishings"/>
    <s v="Eldon Expressions Wood Desk Accessories, Oak"/>
    <n v="14.76"/>
    <n v="2"/>
    <n v="4.28"/>
    <m/>
    <n v="0.28997289972899731"/>
    <m/>
    <s v="Justin"/>
    <s v="OKAY"/>
  </r>
  <r>
    <d v="2017-12-10T00:00:00"/>
    <s v="December"/>
    <s v="William Brown"/>
    <x v="2"/>
    <x v="0"/>
    <s v="Binders"/>
    <s v="Heavy-Duty E-Z-D Binders"/>
    <n v="3.27"/>
    <n v="1"/>
    <n v="-2.5099999999999998"/>
    <m/>
    <n v="-0.76758409785932713"/>
    <m/>
    <s v="William"/>
    <s v="OKAY"/>
  </r>
  <r>
    <d v="2017-12-10T00:00:00"/>
    <s v="December"/>
    <s v="William Brown"/>
    <x v="2"/>
    <x v="1"/>
    <s v="Furnishings"/>
    <s v="Contract Clock, 14&quot;, Brown"/>
    <n v="87.92"/>
    <n v="5"/>
    <n v="15.39"/>
    <m/>
    <n v="0.17504549590536853"/>
    <m/>
    <s v="William"/>
    <s v="OKAY"/>
  </r>
  <r>
    <d v="2017-12-11T00:00:00"/>
    <s v="December"/>
    <s v="Mike Vittorini"/>
    <x v="20"/>
    <x v="0"/>
    <s v="Binders"/>
    <s v="Angle-D Binders with Locking Rings, Label Holders"/>
    <n v="23.36"/>
    <n v="4"/>
    <n v="7.88"/>
    <m/>
    <n v="0.33732876712328769"/>
    <m/>
    <s v="Mike"/>
    <s v="OKAY"/>
  </r>
  <r>
    <d v="2017-12-11T00:00:00"/>
    <s v="December"/>
    <s v="Mike Vittorini"/>
    <x v="20"/>
    <x v="2"/>
    <s v="Accessories"/>
    <s v="LogitechÂ LS21 Speaker System - PC Multimedia - 2.1-CH - Wired"/>
    <n v="39.979999999999997"/>
    <n v="2"/>
    <n v="13.59"/>
    <m/>
    <n v="0.33991995997999003"/>
    <m/>
    <s v="Mike"/>
    <s v="OKAY"/>
  </r>
  <r>
    <d v="2017-12-11T00:00:00"/>
    <s v="December"/>
    <s v="Arianne Irving"/>
    <x v="2"/>
    <x v="1"/>
    <s v="Chairs"/>
    <s v="Leather Task Chair, Black"/>
    <n v="63.69"/>
    <n v="1"/>
    <n v="-9.1"/>
    <m/>
    <n v="-0.14287957293138639"/>
    <m/>
    <s v="Arianne"/>
    <s v="OKAY"/>
  </r>
  <r>
    <d v="2017-12-11T00:00:00"/>
    <s v="December"/>
    <s v="Ralph Ritter"/>
    <x v="1"/>
    <x v="0"/>
    <s v="Paper"/>
    <s v="Xerox 21"/>
    <n v="10.37"/>
    <n v="2"/>
    <n v="3.63"/>
    <m/>
    <n v="0.35004821600771457"/>
    <m/>
    <s v="Ralph"/>
    <s v="OKAY"/>
  </r>
  <r>
    <d v="2017-12-11T00:00:00"/>
    <s v="December"/>
    <s v="Ralph Ritter"/>
    <x v="1"/>
    <x v="1"/>
    <s v="Furnishings"/>
    <s v="Electrix Halogen Magnifier Lamp"/>
    <n v="77.72"/>
    <n v="1"/>
    <n v="-66.06"/>
    <m/>
    <n v="-0.84997426659804431"/>
    <m/>
    <s v="Ralph"/>
    <s v="OKAY"/>
  </r>
  <r>
    <d v="2017-12-11T00:00:00"/>
    <s v="December"/>
    <s v="Ralph Ritter"/>
    <x v="1"/>
    <x v="1"/>
    <s v="Chairs"/>
    <s v="GuestStacker Chair with Chrome Finish Legs"/>
    <n v="520.46"/>
    <n v="2"/>
    <n v="-14.87"/>
    <m/>
    <n v="-2.8570879606501936E-2"/>
    <m/>
    <s v="Ralph"/>
    <s v="GOOD"/>
  </r>
  <r>
    <d v="2017-12-11T00:00:00"/>
    <s v="December"/>
    <s v="Katherine Nockton"/>
    <x v="32"/>
    <x v="2"/>
    <s v="Phones"/>
    <s v="Plantronics MX500i Earset"/>
    <n v="128.85"/>
    <n v="3"/>
    <n v="3.87"/>
    <m/>
    <n v="3.0034924330617E-2"/>
    <m/>
    <s v="Katherine"/>
    <s v="GREAT"/>
  </r>
  <r>
    <d v="2017-12-11T00:00:00"/>
    <s v="December"/>
    <s v="Alejandro Savely"/>
    <x v="1"/>
    <x v="2"/>
    <s v="Accessories"/>
    <s v="Enermax Briskie RF Wireless Keyboard and Mouse Combo"/>
    <n v="116.31"/>
    <n v="7"/>
    <n v="23.26"/>
    <m/>
    <n v="0.19998280457398332"/>
    <m/>
    <s v="Alejandro"/>
    <e v="#N/A"/>
  </r>
  <r>
    <d v="2017-12-11T00:00:00"/>
    <s v="December"/>
    <s v="Allen Armold"/>
    <x v="20"/>
    <x v="0"/>
    <s v="Binders"/>
    <s v="Clear Mylar Reinforcing Strips"/>
    <n v="14.95"/>
    <n v="1"/>
    <n v="5.05"/>
    <m/>
    <n v="0.33779264214046822"/>
    <m/>
    <s v="Allen"/>
    <s v="OKAY"/>
  </r>
  <r>
    <d v="2017-12-11T00:00:00"/>
    <s v="December"/>
    <s v="Allen Armold"/>
    <x v="20"/>
    <x v="0"/>
    <s v="Paper"/>
    <s v="Xerox 1895"/>
    <n v="17.940000000000001"/>
    <n v="3"/>
    <n v="8.07"/>
    <m/>
    <n v="0.44983277591973242"/>
    <m/>
    <s v="Allen"/>
    <s v="OKAY"/>
  </r>
  <r>
    <d v="2017-12-11T00:00:00"/>
    <s v="December"/>
    <s v="Allen Armold"/>
    <x v="20"/>
    <x v="2"/>
    <s v="Phones"/>
    <s v="Dexim XPower Skin Super-Thin Power Case for iPhone 5 - Black"/>
    <n v="116.98"/>
    <n v="2"/>
    <n v="29.25"/>
    <m/>
    <n v="0.2500427423491195"/>
    <m/>
    <s v="Allen"/>
    <e v="#N/A"/>
  </r>
  <r>
    <d v="2017-12-11T00:00:00"/>
    <s v="December"/>
    <s v="Dennis Kane"/>
    <x v="0"/>
    <x v="0"/>
    <s v="Appliances"/>
    <s v="Hoover Commercial Lightweight Upright Vacuum"/>
    <n v="1.39"/>
    <n v="2"/>
    <n v="-3.76"/>
    <m/>
    <n v="-2.7050359712230216"/>
    <m/>
    <s v="Dennis"/>
    <s v="OKAY"/>
  </r>
  <r>
    <d v="2017-12-11T00:00:00"/>
    <s v="December"/>
    <s v="Darrin Van Huff"/>
    <x v="16"/>
    <x v="1"/>
    <s v="Tables"/>
    <s v="BoxOffice By Design Rectangular and Half-Moon Meeting Room Tables"/>
    <n v="721.88"/>
    <n v="6"/>
    <n v="-420"/>
    <m/>
    <n v="-0.58181415193661001"/>
    <m/>
    <s v="Darrin"/>
    <s v="GOOD"/>
  </r>
  <r>
    <d v="2017-12-11T00:00:00"/>
    <s v="December"/>
    <s v="Darrin Van Huff"/>
    <x v="16"/>
    <x v="2"/>
    <s v="Phones"/>
    <s v="Motorola HK250 Universal Bluetooth Headset"/>
    <n v="73.569999999999993"/>
    <n v="4"/>
    <n v="-16.55"/>
    <m/>
    <n v="-0.22495582438493955"/>
    <m/>
    <s v="Darrin"/>
    <s v="OKAY"/>
  </r>
  <r>
    <d v="2017-12-11T00:00:00"/>
    <s v="December"/>
    <s v="Darrin Van Huff"/>
    <x v="16"/>
    <x v="0"/>
    <s v="Art"/>
    <s v="Stanley Bostitch Contemporary Electric Pencil Sharpeners"/>
    <n v="13.58"/>
    <n v="1"/>
    <n v="1.36"/>
    <m/>
    <n v="0.10014727540500737"/>
    <m/>
    <s v="Darrin"/>
    <s v="OKAY"/>
  </r>
  <r>
    <d v="2017-12-11T00:00:00"/>
    <s v="December"/>
    <s v="Darrin Van Huff"/>
    <x v="16"/>
    <x v="1"/>
    <s v="Chairs"/>
    <s v="Global Geo Office Task Chair, Gray"/>
    <n v="64.78"/>
    <n v="1"/>
    <n v="-12.15"/>
    <m/>
    <n v="-0.18755788823711023"/>
    <m/>
    <s v="Darrin"/>
    <s v="OKAY"/>
  </r>
  <r>
    <d v="2017-12-11T00:00:00"/>
    <s v="December"/>
    <s v="Roy Skaria"/>
    <x v="30"/>
    <x v="0"/>
    <s v="Envelopes"/>
    <s v="Pastel Pink Envelopes"/>
    <n v="7.28"/>
    <n v="1"/>
    <n v="3.49"/>
    <m/>
    <n v="0.47939560439560441"/>
    <m/>
    <s v="Roy"/>
    <s v="OKAY"/>
  </r>
  <r>
    <d v="2017-12-11T00:00:00"/>
    <s v="December"/>
    <s v="Roy Skaria"/>
    <x v="30"/>
    <x v="0"/>
    <s v="Binders"/>
    <s v="Wilson Jones Easy Flow II Sheet Lifters"/>
    <n v="5.4"/>
    <n v="3"/>
    <n v="2.59"/>
    <m/>
    <n v="0.47962962962962957"/>
    <m/>
    <s v="Roy"/>
    <s v="OKAY"/>
  </r>
  <r>
    <d v="2017-12-11T00:00:00"/>
    <s v="December"/>
    <s v="Nona Balk"/>
    <x v="23"/>
    <x v="0"/>
    <s v="Fasteners"/>
    <s v="Stockwell Push Pins"/>
    <n v="6.54"/>
    <n v="3"/>
    <n v="2.16"/>
    <m/>
    <n v="0.33027522935779818"/>
    <m/>
    <s v="Nona"/>
    <s v="OKAY"/>
  </r>
  <r>
    <d v="2017-12-11T00:00:00"/>
    <s v="December"/>
    <s v="Richard Bierner"/>
    <x v="23"/>
    <x v="0"/>
    <s v="Binders"/>
    <s v="Fellowes Twister Kit, Gray/Clear, 3/pkg"/>
    <n v="40.200000000000003"/>
    <n v="5"/>
    <n v="18.09"/>
    <m/>
    <n v="0.44999999999999996"/>
    <m/>
    <s v="Richard"/>
    <s v="OKAY"/>
  </r>
  <r>
    <d v="2017-12-11T00:00:00"/>
    <s v="December"/>
    <s v="Richard Bierner"/>
    <x v="23"/>
    <x v="0"/>
    <s v="Binders"/>
    <s v="Ibico Ibimaster 300 Manual Binding System"/>
    <n v="735.98"/>
    <n v="2"/>
    <n v="331.19"/>
    <m/>
    <n v="0.44999864126742573"/>
    <m/>
    <s v="Richard"/>
    <s v="GOOD"/>
  </r>
  <r>
    <d v="2017-12-11T00:00:00"/>
    <s v="December"/>
    <s v="Richard Bierner"/>
    <x v="23"/>
    <x v="0"/>
    <s v="Appliances"/>
    <s v="Bravo II Megaboss 12-Amp Hard Body Upright, Replacement Belts, 2 Belts per Pack"/>
    <n v="22.75"/>
    <n v="7"/>
    <n v="6.6"/>
    <m/>
    <n v="0.29010989010989008"/>
    <m/>
    <s v="Richard"/>
    <s v="OKAY"/>
  </r>
  <r>
    <d v="2017-12-13T00:00:00"/>
    <s v="December"/>
    <s v="Mitch Webber"/>
    <x v="22"/>
    <x v="0"/>
    <s v="Storage"/>
    <s v="Sterilite Officeware Hinged File Box"/>
    <n v="31.44"/>
    <n v="3"/>
    <n v="8.49"/>
    <m/>
    <n v="0.27003816793893132"/>
    <m/>
    <s v="Mitch"/>
    <s v="OKAY"/>
  </r>
  <r>
    <d v="2017-12-13T00:00:00"/>
    <s v="December"/>
    <s v="Bart Pistole"/>
    <x v="20"/>
    <x v="1"/>
    <s v="Bookcases"/>
    <s v="Bush Andora Bookcase, Maple/Graphite Gray Finish"/>
    <n v="287.98"/>
    <n v="3"/>
    <n v="7.2"/>
    <m/>
    <n v="2.5001736231682756E-2"/>
    <m/>
    <s v="Bart"/>
    <e v="#N/A"/>
  </r>
  <r>
    <d v="2017-12-13T00:00:00"/>
    <s v="December"/>
    <s v="Emily Phan"/>
    <x v="3"/>
    <x v="0"/>
    <s v="Labels"/>
    <s v="Avery 49"/>
    <n v="8.64"/>
    <n v="3"/>
    <n v="4.2300000000000004"/>
    <m/>
    <n v="0.48958333333333337"/>
    <m/>
    <s v="Emily"/>
    <s v="OKAY"/>
  </r>
  <r>
    <d v="2017-12-13T00:00:00"/>
    <s v="December"/>
    <s v="Emily Phan"/>
    <x v="3"/>
    <x v="0"/>
    <s v="Paper"/>
    <s v="Xerox 1996"/>
    <n v="38.880000000000003"/>
    <n v="6"/>
    <n v="18.66"/>
    <m/>
    <n v="0.47993827160493824"/>
    <m/>
    <s v="Emily"/>
    <s v="OKAY"/>
  </r>
  <r>
    <d v="2017-12-13T00:00:00"/>
    <s v="December"/>
    <s v="Emily Phan"/>
    <x v="3"/>
    <x v="1"/>
    <s v="Furnishings"/>
    <s v="Eldon Executive Woodline II Desk Accessories, Mahogany"/>
    <n v="201.04"/>
    <n v="8"/>
    <n v="54.28"/>
    <m/>
    <n v="0.26999602069239953"/>
    <m/>
    <s v="Emily"/>
    <e v="#N/A"/>
  </r>
  <r>
    <d v="2017-12-13T00:00:00"/>
    <s v="December"/>
    <s v="Emily Phan"/>
    <x v="3"/>
    <x v="0"/>
    <s v="Paper"/>
    <s v="Xerox 1975"/>
    <n v="12.96"/>
    <n v="2"/>
    <n v="6.35"/>
    <m/>
    <n v="0.48996913580246909"/>
    <m/>
    <s v="Emily"/>
    <s v="OKAY"/>
  </r>
  <r>
    <d v="2017-12-14T00:00:00"/>
    <s v="December"/>
    <s v="Mike Pelletier"/>
    <x v="3"/>
    <x v="1"/>
    <s v="Furnishings"/>
    <s v="Eldon 400 Class Desk Accessories, Black Carbon"/>
    <n v="26.25"/>
    <n v="3"/>
    <n v="11.03"/>
    <m/>
    <n v="0.42019047619047617"/>
    <m/>
    <s v="Mike"/>
    <s v="OKAY"/>
  </r>
  <r>
    <d v="2017-12-14T00:00:00"/>
    <s v="December"/>
    <s v="Mike Pelletier"/>
    <x v="3"/>
    <x v="0"/>
    <s v="Binders"/>
    <s v="Wilson Jones Clip &amp; Carry Folder Binder Tool for Ring Binders, Clear"/>
    <n v="64.959999999999994"/>
    <n v="14"/>
    <n v="22.74"/>
    <m/>
    <n v="0.35006157635467983"/>
    <m/>
    <s v="Mike"/>
    <s v="OKAY"/>
  </r>
  <r>
    <d v="2017-12-14T00:00:00"/>
    <s v="December"/>
    <s v="Mike Pelletier"/>
    <x v="3"/>
    <x v="0"/>
    <s v="Envelopes"/>
    <s v="#10- 4 1/8&quot; x 9 1/2&quot; Recycled Envelopes"/>
    <n v="43.7"/>
    <n v="5"/>
    <n v="20.54"/>
    <m/>
    <n v="0.47002288329519448"/>
    <m/>
    <s v="Mike"/>
    <s v="OKAY"/>
  </r>
  <r>
    <d v="2017-12-14T00:00:00"/>
    <s v="December"/>
    <s v="Gary Mitchum"/>
    <x v="1"/>
    <x v="2"/>
    <s v="Accessories"/>
    <s v="Kensington Expert Mouse Optical USB Trackball for PC or Mac"/>
    <n v="227.98"/>
    <n v="3"/>
    <n v="28.5"/>
    <m/>
    <n v="0.12501096587419949"/>
    <m/>
    <s v="Gary"/>
    <e v="#N/A"/>
  </r>
  <r>
    <d v="2017-12-14T00:00:00"/>
    <s v="December"/>
    <s v="Gary Mitchum"/>
    <x v="1"/>
    <x v="2"/>
    <s v="Phones"/>
    <s v="Samsung HM1900 Bluetooth Headset"/>
    <n v="52.68"/>
    <n v="3"/>
    <n v="19.760000000000002"/>
    <m/>
    <n v="0.37509491268033412"/>
    <m/>
    <s v="Gary"/>
    <s v="OKAY"/>
  </r>
  <r>
    <d v="2017-12-14T00:00:00"/>
    <s v="December"/>
    <s v="Gary Mitchum"/>
    <x v="1"/>
    <x v="1"/>
    <s v="Furnishings"/>
    <s v="Master Caster Door Stop, Gray"/>
    <n v="2.0299999999999998"/>
    <n v="1"/>
    <n v="-1.32"/>
    <m/>
    <n v="-0.65024630541871931"/>
    <m/>
    <s v="Gary"/>
    <s v="OKAY"/>
  </r>
  <r>
    <d v="2017-12-14T00:00:00"/>
    <s v="December"/>
    <s v="Kelly Lampkin"/>
    <x v="13"/>
    <x v="2"/>
    <s v="Accessories"/>
    <s v="Microsoft Sculpt Comfort Mouse"/>
    <n v="159.80000000000001"/>
    <n v="4"/>
    <n v="70.31"/>
    <m/>
    <n v="0.43998748435544427"/>
    <m/>
    <s v="Kelly"/>
    <e v="#N/A"/>
  </r>
  <r>
    <d v="2017-12-14T00:00:00"/>
    <s v="December"/>
    <s v="Kelly Lampkin"/>
    <x v="13"/>
    <x v="2"/>
    <s v="Accessories"/>
    <s v="Kingston Digital DataTraveler 16GB USB 2.0"/>
    <n v="44.75"/>
    <n v="5"/>
    <n v="8.5"/>
    <m/>
    <n v="0.18994413407821228"/>
    <m/>
    <s v="Kelly"/>
    <s v="OKAY"/>
  </r>
  <r>
    <d v="2017-12-14T00:00:00"/>
    <s v="December"/>
    <s v="Lena Creighton"/>
    <x v="0"/>
    <x v="1"/>
    <s v="Tables"/>
    <s v="Bretford CR4500 Series Slim Rectangular Table"/>
    <n v="974.99"/>
    <n v="4"/>
    <n v="-97.5"/>
    <m/>
    <n v="-0.10000102565154514"/>
    <m/>
    <s v="Lena"/>
    <s v="GOOD"/>
  </r>
  <r>
    <d v="2017-12-14T00:00:00"/>
    <s v="December"/>
    <s v="Dave Brooks"/>
    <x v="1"/>
    <x v="1"/>
    <s v="Furnishings"/>
    <s v="Rubbermaid ClusterMat Chairmats, Mat Size- 66&quot; x 60&quot;, Lip 20&quot; x 11&quot; -90 Degree Angle"/>
    <n v="266.35000000000002"/>
    <n v="6"/>
    <n v="-292.99"/>
    <m/>
    <n v="-1.1000187722920969"/>
    <m/>
    <s v="Dave"/>
    <e v="#N/A"/>
  </r>
  <r>
    <d v="2017-12-14T00:00:00"/>
    <s v="December"/>
    <s v="Dave Brooks"/>
    <x v="1"/>
    <x v="1"/>
    <s v="Furnishings"/>
    <s v="Howard Miller 13&quot; Diameter Goldtone Round Wall Clock"/>
    <n v="56.33"/>
    <n v="3"/>
    <n v="-26.76"/>
    <m/>
    <n v="-0.47505769572164036"/>
    <m/>
    <s v="Dave"/>
    <s v="OKAY"/>
  </r>
  <r>
    <d v="2017-12-14T00:00:00"/>
    <s v="December"/>
    <s v="Dave Brooks"/>
    <x v="1"/>
    <x v="2"/>
    <s v="Accessories"/>
    <s v="Logitech Desktop MK120 Mouse and keyboard Combo"/>
    <n v="39.26"/>
    <n v="3"/>
    <n v="-4.91"/>
    <m/>
    <n v="-0.12506367804381049"/>
    <m/>
    <s v="Dave"/>
    <s v="OKAY"/>
  </r>
  <r>
    <d v="2017-12-14T00:00:00"/>
    <s v="December"/>
    <s v="Dave Brooks"/>
    <x v="1"/>
    <x v="0"/>
    <s v="Art"/>
    <s v="Prismacolor Color Pencil Set"/>
    <n v="95.23"/>
    <n v="6"/>
    <n v="25"/>
    <m/>
    <n v="0.26252231439672369"/>
    <m/>
    <s v="Dave"/>
    <s v="OKAY"/>
  </r>
  <r>
    <d v="2017-12-14T00:00:00"/>
    <s v="December"/>
    <s v="Ben Ferrer"/>
    <x v="32"/>
    <x v="2"/>
    <s v="Copiers"/>
    <s v="Canon PC1080F Personal Copier"/>
    <n v="1199.98"/>
    <n v="2"/>
    <n v="467.99"/>
    <m/>
    <n v="0.38999816663611059"/>
    <m/>
    <s v="Ben"/>
    <s v="GOOD"/>
  </r>
  <r>
    <d v="2017-12-14T00:00:00"/>
    <s v="December"/>
    <s v="Ben Ferrer"/>
    <x v="32"/>
    <x v="0"/>
    <s v="Storage"/>
    <s v="Safco Industrial Shelving"/>
    <n v="73.849999999999994"/>
    <n v="1"/>
    <n v="2.2200000000000002"/>
    <m/>
    <n v="3.0060934326337174E-2"/>
    <m/>
    <s v="Ben"/>
    <s v="OKAY"/>
  </r>
  <r>
    <d v="2017-12-14T00:00:00"/>
    <s v="December"/>
    <s v="Ben Ferrer"/>
    <x v="32"/>
    <x v="0"/>
    <s v="Supplies"/>
    <s v="Acme Office Executive Series Stainless Steel Trimmers"/>
    <n v="25.71"/>
    <n v="3"/>
    <n v="6.68"/>
    <m/>
    <n v="0.25982108129132631"/>
    <m/>
    <s v="Ben"/>
    <s v="OKAY"/>
  </r>
  <r>
    <d v="2017-12-14T00:00:00"/>
    <s v="December"/>
    <s v="Ben Ferrer"/>
    <x v="32"/>
    <x v="0"/>
    <s v="Fasteners"/>
    <s v="Acco Banker's Clasps, 5 3/4&quot;-Long"/>
    <n v="17.28"/>
    <n v="6"/>
    <n v="8.1199999999999992"/>
    <m/>
    <n v="0.46990740740740733"/>
    <m/>
    <s v="Ben"/>
    <s v="OKAY"/>
  </r>
  <r>
    <d v="2017-12-14T00:00:00"/>
    <s v="December"/>
    <s v="Ben Ferrer"/>
    <x v="32"/>
    <x v="1"/>
    <s v="Tables"/>
    <s v="Bretford Rectangular Conference Table Tops"/>
    <n v="526.58000000000004"/>
    <n v="2"/>
    <n v="-52.66"/>
    <m/>
    <n v="-0.10000379809335712"/>
    <m/>
    <s v="Ben"/>
    <s v="GOOD"/>
  </r>
  <r>
    <d v="2017-12-15T00:00:00"/>
    <s v="December"/>
    <s v="Paul Lucas"/>
    <x v="22"/>
    <x v="1"/>
    <s v="Furnishings"/>
    <s v="Master Giant Foot Doorstop, Safety Yellow"/>
    <n v="22.77"/>
    <n v="3"/>
    <n v="9.7899999999999991"/>
    <m/>
    <n v="0.42995169082125601"/>
    <m/>
    <s v="Paul"/>
    <s v="OKAY"/>
  </r>
  <r>
    <d v="2017-12-15T00:00:00"/>
    <s v="December"/>
    <s v="Saphhira Shifley"/>
    <x v="1"/>
    <x v="0"/>
    <s v="Art"/>
    <s v="Newell 307"/>
    <n v="10.19"/>
    <n v="7"/>
    <n v="1.02"/>
    <m/>
    <n v="0.10009813542688911"/>
    <m/>
    <s v="Saphhira"/>
    <s v="OKAY"/>
  </r>
  <r>
    <d v="2017-12-15T00:00:00"/>
    <s v="December"/>
    <s v="Khloe Miller"/>
    <x v="3"/>
    <x v="0"/>
    <s v="Paper"/>
    <s v="Wirebound Message Books, Two 4 1/4&quot; x 5&quot; Forms per Page"/>
    <n v="22.83"/>
    <n v="3"/>
    <n v="10.73"/>
    <m/>
    <n v="0.46999561979851079"/>
    <m/>
    <s v="Khloe"/>
    <s v="OKAY"/>
  </r>
  <r>
    <d v="2017-12-15T00:00:00"/>
    <s v="December"/>
    <s v="Khloe Miller"/>
    <x v="3"/>
    <x v="0"/>
    <s v="Appliances"/>
    <s v="Hoover Commercial SteamVac"/>
    <n v="54.32"/>
    <n v="4"/>
    <n v="16.3"/>
    <m/>
    <n v="0.30007363770250367"/>
    <m/>
    <s v="Khloe"/>
    <s v="OKAY"/>
  </r>
  <r>
    <d v="2017-12-15T00:00:00"/>
    <s v="December"/>
    <s v="Khloe Miller"/>
    <x v="3"/>
    <x v="2"/>
    <s v="Phones"/>
    <s v="Panasonic KX TS3282B Corded phone"/>
    <n v="196.78"/>
    <n v="3"/>
    <n v="14.76"/>
    <m/>
    <n v="7.5007622725886777E-2"/>
    <m/>
    <s v="Khloe"/>
    <e v="#N/A"/>
  </r>
  <r>
    <d v="2017-12-16T00:00:00"/>
    <s v="December"/>
    <s v="Andy Yotov"/>
    <x v="3"/>
    <x v="1"/>
    <s v="Chairs"/>
    <s v="Global Deluxe Stacking Chair, Gray"/>
    <n v="81.569999999999993"/>
    <n v="2"/>
    <n v="9.18"/>
    <m/>
    <n v="0.11254137550570063"/>
    <m/>
    <s v="Andy"/>
    <s v="OKAY"/>
  </r>
  <r>
    <d v="2017-12-16T00:00:00"/>
    <s v="December"/>
    <s v="Andy Yotov"/>
    <x v="3"/>
    <x v="1"/>
    <s v="Chairs"/>
    <s v="Global Value Steno Chair, Gray"/>
    <n v="97.18"/>
    <n v="2"/>
    <n v="6.07"/>
    <m/>
    <n v="6.2461411813130273E-2"/>
    <m/>
    <s v="Andy"/>
    <s v="OKAY"/>
  </r>
  <r>
    <d v="2017-12-16T00:00:00"/>
    <s v="December"/>
    <s v="Andy Yotov"/>
    <x v="3"/>
    <x v="0"/>
    <s v="Binders"/>
    <s v="Prestige Round Ring Binders"/>
    <n v="24.32"/>
    <n v="5"/>
    <n v="8.2100000000000009"/>
    <m/>
    <n v="0.33758223684210531"/>
    <m/>
    <s v="Andy"/>
    <s v="OKAY"/>
  </r>
  <r>
    <d v="2017-12-16T00:00:00"/>
    <s v="December"/>
    <s v="Andy Yotov"/>
    <x v="3"/>
    <x v="1"/>
    <s v="Furnishings"/>
    <s v="DAX Two-Tone Rosewood/Black Document Frame, Desktop, 5 x 7"/>
    <n v="18.96"/>
    <n v="2"/>
    <n v="7.58"/>
    <m/>
    <n v="0.39978902953586498"/>
    <m/>
    <s v="Andy"/>
    <s v="OKAY"/>
  </r>
  <r>
    <d v="2017-12-16T00:00:00"/>
    <s v="December"/>
    <s v="Andrew Roberts"/>
    <x v="39"/>
    <x v="0"/>
    <s v="Binders"/>
    <s v="Peel &amp; Stick Add-On Corner Pockets"/>
    <n v="10.8"/>
    <n v="5"/>
    <n v="5.18"/>
    <m/>
    <n v="0.47962962962962957"/>
    <m/>
    <s v="Andrew"/>
    <s v="OKAY"/>
  </r>
  <r>
    <d v="2017-12-16T00:00:00"/>
    <s v="December"/>
    <s v="Ross DeVincentis"/>
    <x v="20"/>
    <x v="0"/>
    <s v="Binders"/>
    <s v="Acco Data Flex Cable Posts For Top &amp; Bottom Load Binders, 6&quot; Capacity"/>
    <n v="33.380000000000003"/>
    <n v="4"/>
    <n v="10.43"/>
    <m/>
    <n v="0.3124625524266027"/>
    <m/>
    <s v="Ross"/>
    <s v="OKAY"/>
  </r>
  <r>
    <d v="2017-12-16T00:00:00"/>
    <s v="December"/>
    <s v="Rick Bensley"/>
    <x v="3"/>
    <x v="0"/>
    <s v="Paper"/>
    <s v="Xerox 1898"/>
    <n v="13.36"/>
    <n v="2"/>
    <n v="6.41"/>
    <m/>
    <n v="0.4797904191616767"/>
    <m/>
    <s v="Rick"/>
    <s v="OKAY"/>
  </r>
  <r>
    <d v="2017-12-16T00:00:00"/>
    <s v="December"/>
    <s v="Rick Bensley"/>
    <x v="3"/>
    <x v="0"/>
    <s v="Storage"/>
    <s v="Safco Wire Cube Shelving System, For Use as 4 or 5 14&quot; Cubes, Black"/>
    <n v="158.9"/>
    <n v="5"/>
    <n v="7.95"/>
    <m/>
    <n v="5.0031466331025801E-2"/>
    <m/>
    <s v="Rick"/>
    <e v="#N/A"/>
  </r>
  <r>
    <d v="2017-12-16T00:00:00"/>
    <s v="December"/>
    <s v="Kalyca Meade"/>
    <x v="3"/>
    <x v="0"/>
    <s v="Binders"/>
    <s v="Accohide Poly Flexible Ring Binders"/>
    <n v="5.98"/>
    <n v="2"/>
    <n v="2.2400000000000002"/>
    <m/>
    <n v="0.37458193979933113"/>
    <m/>
    <s v="Kalyca"/>
    <s v="OKAY"/>
  </r>
  <r>
    <d v="2017-12-16T00:00:00"/>
    <s v="December"/>
    <s v="Kalyca Meade"/>
    <x v="3"/>
    <x v="2"/>
    <s v="Accessories"/>
    <s v="ImationÂ SecureÂ DriveÂ + Hardware Encrypted USBÂ flash driveÂ - 16 GB"/>
    <n v="189.95"/>
    <n v="5"/>
    <n v="45.59"/>
    <m/>
    <n v="0.24001052908660178"/>
    <m/>
    <s v="Kalyca"/>
    <s v="GREAT"/>
  </r>
  <r>
    <d v="2017-12-16T00:00:00"/>
    <s v="December"/>
    <s v="Kalyca Meade"/>
    <x v="3"/>
    <x v="2"/>
    <s v="Accessories"/>
    <s v="Microsoft Natural Ergonomic Keyboard 4000"/>
    <n v="149.94999999999999"/>
    <n v="5"/>
    <n v="31.49"/>
    <m/>
    <n v="0.21000333444481495"/>
    <m/>
    <s v="Kalyca"/>
    <e v="#N/A"/>
  </r>
  <r>
    <d v="2017-12-16T00:00:00"/>
    <s v="December"/>
    <s v="Kalyca Meade"/>
    <x v="3"/>
    <x v="0"/>
    <s v="Art"/>
    <s v="Bulldog Table or Wall-Mount Pencil Sharpener"/>
    <n v="29.95"/>
    <n v="5"/>
    <n v="8.69"/>
    <m/>
    <n v="0.29015025041736225"/>
    <m/>
    <s v="Kalyca"/>
    <s v="OKAY"/>
  </r>
  <r>
    <d v="2017-12-16T00:00:00"/>
    <s v="December"/>
    <s v="Kalyca Meade"/>
    <x v="3"/>
    <x v="0"/>
    <s v="Labels"/>
    <s v="Avery 475"/>
    <n v="44.4"/>
    <n v="3"/>
    <n v="22.2"/>
    <m/>
    <n v="0.5"/>
    <m/>
    <s v="Kalyca"/>
    <s v="OKAY"/>
  </r>
  <r>
    <d v="2017-12-17T00:00:00"/>
    <s v="December"/>
    <s v="Logan Currie"/>
    <x v="0"/>
    <x v="0"/>
    <s v="Appliances"/>
    <s v="Eureka Sanitaire  Commercial Upright"/>
    <n v="66.28"/>
    <n v="2"/>
    <n v="-178.97"/>
    <m/>
    <n v="-2.7002112251056123"/>
    <m/>
    <s v="Logan"/>
    <s v="OKAY"/>
  </r>
  <r>
    <d v="2017-12-17T00:00:00"/>
    <s v="December"/>
    <s v="Logan Currie"/>
    <x v="3"/>
    <x v="0"/>
    <s v="Binders"/>
    <s v="Acco Pressboard Covers with Storage Hooks, 9 1/2&quot; x 11&quot;, Executive Red"/>
    <n v="15.24"/>
    <n v="5"/>
    <n v="5.14"/>
    <m/>
    <n v="0.33727034120734906"/>
    <m/>
    <s v="Logan"/>
    <s v="OKAY"/>
  </r>
  <r>
    <d v="2017-12-17T00:00:00"/>
    <s v="December"/>
    <s v="Logan Currie"/>
    <x v="3"/>
    <x v="0"/>
    <s v="Paper"/>
    <s v="Ampad Gold Fibre Wirebound Steno Books, 6&quot; x 9&quot;, Gregg Ruled"/>
    <n v="13.23"/>
    <n v="3"/>
    <n v="6.09"/>
    <m/>
    <n v="0.46031746031746029"/>
    <m/>
    <s v="Logan"/>
    <s v="OKAY"/>
  </r>
  <r>
    <d v="2017-12-17T00:00:00"/>
    <s v="December"/>
    <s v="Hallie Redmond"/>
    <x v="3"/>
    <x v="0"/>
    <s v="Binders"/>
    <s v="GBC Plastic Binding Combs"/>
    <n v="11.81"/>
    <n v="2"/>
    <n v="4.28"/>
    <m/>
    <n v="0.3624047417442845"/>
    <m/>
    <s v="Hallie"/>
    <s v="OKAY"/>
  </r>
  <r>
    <d v="2017-12-17T00:00:00"/>
    <s v="December"/>
    <s v="Vicky Freymann"/>
    <x v="18"/>
    <x v="0"/>
    <s v="Paper"/>
    <s v="Wirebound Message Books, 2 7/8&quot; x 5&quot;, 3 Forms per Page"/>
    <n v="28.16"/>
    <n v="4"/>
    <n v="13.24"/>
    <m/>
    <n v="0.47017045454545453"/>
    <m/>
    <s v="Vicky"/>
    <s v="OKAY"/>
  </r>
  <r>
    <d v="2017-12-17T00:00:00"/>
    <s v="December"/>
    <s v="Arianne Irving"/>
    <x v="6"/>
    <x v="1"/>
    <s v="Chairs"/>
    <s v="Hon Valutask Swivel Chairs"/>
    <n v="504.9"/>
    <n v="5"/>
    <n v="80.78"/>
    <m/>
    <n v="0.15999207763913648"/>
    <m/>
    <s v="Arianne"/>
    <s v="GOOD"/>
  </r>
  <r>
    <d v="2017-12-17T00:00:00"/>
    <s v="December"/>
    <s v="Giulietta Baptist"/>
    <x v="6"/>
    <x v="0"/>
    <s v="Storage"/>
    <s v="Adjustable Depth Letter/Legal Cart"/>
    <n v="544.38"/>
    <n v="3"/>
    <n v="157.87"/>
    <m/>
    <n v="0.28999963260957423"/>
    <m/>
    <s v="Giulietta"/>
    <s v="GOOD"/>
  </r>
  <r>
    <d v="2017-12-17T00:00:00"/>
    <s v="December"/>
    <s v="Christine Abelman"/>
    <x v="3"/>
    <x v="0"/>
    <s v="Storage"/>
    <s v="Iceberg Mobile Mega Data/Printer Cart"/>
    <n v="481.32"/>
    <n v="4"/>
    <n v="125.14"/>
    <m/>
    <n v="0.25999335161638826"/>
    <m/>
    <s v="Christine"/>
    <e v="#N/A"/>
  </r>
  <r>
    <d v="2017-12-17T00:00:00"/>
    <s v="December"/>
    <s v="Christine Abelman"/>
    <x v="3"/>
    <x v="0"/>
    <s v="Supplies"/>
    <s v="Fiskars Spring-Action Scissors"/>
    <n v="13.98"/>
    <n v="1"/>
    <n v="3.63"/>
    <m/>
    <n v="0.25965665236051499"/>
    <m/>
    <s v="Christine"/>
    <s v="OKAY"/>
  </r>
  <r>
    <d v="2017-12-17T00:00:00"/>
    <s v="December"/>
    <s v="Annie Thurman"/>
    <x v="20"/>
    <x v="0"/>
    <s v="Storage"/>
    <s v="Safco Steel Mobile File Cart"/>
    <n v="166.72"/>
    <n v="2"/>
    <n v="41.68"/>
    <m/>
    <n v="0.25"/>
    <m/>
    <s v="Annie"/>
    <e v="#N/A"/>
  </r>
  <r>
    <d v="2017-12-17T00:00:00"/>
    <s v="December"/>
    <s v="Annie Thurman"/>
    <x v="20"/>
    <x v="0"/>
    <s v="Binders"/>
    <s v="GBC Wire Binding Combs"/>
    <n v="24.82"/>
    <n v="3"/>
    <n v="8.3800000000000008"/>
    <m/>
    <n v="0.33763094278807415"/>
    <m/>
    <s v="Annie"/>
    <s v="OKAY"/>
  </r>
  <r>
    <d v="2017-12-17T00:00:00"/>
    <s v="December"/>
    <s v="Annie Thurman"/>
    <x v="20"/>
    <x v="1"/>
    <s v="Furnishings"/>
    <s v="Deflect-o Glass Clear Studded Chair Mats"/>
    <n v="124.36"/>
    <n v="2"/>
    <n v="27.36"/>
    <m/>
    <n v="0.22000643293663558"/>
    <m/>
    <s v="Annie"/>
    <e v="#N/A"/>
  </r>
  <r>
    <d v="2017-12-17T00:00:00"/>
    <s v="December"/>
    <s v="Dave Poirier"/>
    <x v="21"/>
    <x v="0"/>
    <s v="Storage"/>
    <s v="Adjustable Personal File Tote"/>
    <n v="32.56"/>
    <n v="2"/>
    <n v="8.4700000000000006"/>
    <m/>
    <n v="0.26013513513513514"/>
    <m/>
    <s v="Dave"/>
    <s v="OKAY"/>
  </r>
  <r>
    <d v="2017-12-18T00:00:00"/>
    <s v="December"/>
    <s v="Russell Applegate"/>
    <x v="3"/>
    <x v="0"/>
    <s v="Binders"/>
    <s v="Binding Machine Supplies"/>
    <n v="46.67"/>
    <n v="2"/>
    <n v="16.34"/>
    <m/>
    <n v="0.35011784872509105"/>
    <m/>
    <s v="Russell"/>
    <s v="OKAY"/>
  </r>
  <r>
    <d v="2017-12-18T00:00:00"/>
    <s v="December"/>
    <s v="Russell Applegate"/>
    <x v="3"/>
    <x v="1"/>
    <s v="Bookcases"/>
    <s v="Bush Saratoga Collection 5-Shelf Bookcase, Hanover Cherry, *Special Order"/>
    <n v="119.83"/>
    <n v="1"/>
    <n v="-12.69"/>
    <m/>
    <n v="-0.1059000250354669"/>
    <m/>
    <s v="Russell"/>
    <s v="GREAT"/>
  </r>
  <r>
    <d v="2017-12-18T00:00:00"/>
    <s v="December"/>
    <s v="Russell Applegate"/>
    <x v="3"/>
    <x v="2"/>
    <s v="Accessories"/>
    <s v="LogitechÂ Illuminated - Keyboard"/>
    <n v="119.98"/>
    <n v="2"/>
    <n v="57.59"/>
    <m/>
    <n v="0.47999666611101849"/>
    <m/>
    <s v="Russell"/>
    <e v="#N/A"/>
  </r>
  <r>
    <d v="2017-12-18T00:00:00"/>
    <s v="December"/>
    <s v="Doug Jacobs"/>
    <x v="20"/>
    <x v="0"/>
    <s v="Art"/>
    <s v="Staples in misc. colors"/>
    <n v="38.82"/>
    <n v="6"/>
    <n v="17.47"/>
    <m/>
    <n v="0.45002575991756821"/>
    <m/>
    <s v="Doug"/>
    <s v="OKAY"/>
  </r>
  <r>
    <d v="2017-12-18T00:00:00"/>
    <s v="December"/>
    <s v="Doug Jacobs"/>
    <x v="20"/>
    <x v="1"/>
    <s v="Chairs"/>
    <s v="Office Star - Contemporary Swivel Chair with Padded Adjustable Arms and Flex Back"/>
    <n v="1141.94"/>
    <n v="9"/>
    <n v="139.57"/>
    <m/>
    <n v="0.12222183302099934"/>
    <m/>
    <s v="Doug"/>
    <s v="GOOD"/>
  </r>
  <r>
    <d v="2017-12-18T00:00:00"/>
    <s v="December"/>
    <s v="Doug Jacobs"/>
    <x v="20"/>
    <x v="0"/>
    <s v="Appliances"/>
    <s v="Kensington 7 Outlet MasterPiece HOMEOFFICE Power Control Center"/>
    <n v="1704.56"/>
    <n v="13"/>
    <n v="511.37"/>
    <m/>
    <n v="0.30000117332332099"/>
    <m/>
    <s v="Doug"/>
    <s v="GOOD"/>
  </r>
  <r>
    <d v="2017-12-18T00:00:00"/>
    <s v="December"/>
    <s v="Doug Jacobs"/>
    <x v="20"/>
    <x v="0"/>
    <s v="Art"/>
    <s v="Sanford Pocket Accent Highlighters"/>
    <n v="3.2"/>
    <n v="2"/>
    <n v="1.38"/>
    <m/>
    <n v="0.43124999999999997"/>
    <m/>
    <s v="Doug"/>
    <s v="OKAY"/>
  </r>
  <r>
    <d v="2017-12-18T00:00:00"/>
    <s v="December"/>
    <s v="Duane Benoit"/>
    <x v="20"/>
    <x v="1"/>
    <s v="Furnishings"/>
    <s v="DAX Charcoal/Nickel-Tone Document Frame, 5 x 7"/>
    <n v="18.96"/>
    <n v="2"/>
    <n v="8.5299999999999994"/>
    <m/>
    <n v="0.44989451476793246"/>
    <m/>
    <s v="Duane"/>
    <s v="OKAY"/>
  </r>
  <r>
    <d v="2017-12-18T00:00:00"/>
    <s v="December"/>
    <s v="Emily Phan"/>
    <x v="3"/>
    <x v="0"/>
    <s v="Art"/>
    <s v="Newell 327"/>
    <n v="6.63"/>
    <n v="3"/>
    <n v="1.79"/>
    <m/>
    <n v="0.26998491704374056"/>
    <m/>
    <s v="Emily"/>
    <s v="OKAY"/>
  </r>
  <r>
    <d v="2017-12-18T00:00:00"/>
    <s v="December"/>
    <s v="Emily Phan"/>
    <x v="3"/>
    <x v="0"/>
    <s v="Paper"/>
    <s v="Xerox 1996"/>
    <n v="12.96"/>
    <n v="2"/>
    <n v="6.22"/>
    <m/>
    <n v="0.47993827160493824"/>
    <m/>
    <s v="Emily"/>
    <s v="OKAY"/>
  </r>
  <r>
    <d v="2017-12-18T00:00:00"/>
    <s v="December"/>
    <s v="Emily Phan"/>
    <x v="3"/>
    <x v="0"/>
    <s v="Paper"/>
    <s v="Xerox 213"/>
    <n v="32.4"/>
    <n v="5"/>
    <n v="15.55"/>
    <m/>
    <n v="0.47993827160493829"/>
    <m/>
    <s v="Emily"/>
    <s v="OKAY"/>
  </r>
  <r>
    <d v="2017-12-18T00:00:00"/>
    <s v="December"/>
    <s v="Aaron Hawkins"/>
    <x v="2"/>
    <x v="0"/>
    <s v="Art"/>
    <s v="Avery Fluorescent Highlighter Four-Color Set"/>
    <n v="18.7"/>
    <n v="7"/>
    <n v="2.34"/>
    <m/>
    <n v="0.12513368983957218"/>
    <m/>
    <s v="Aaron"/>
    <s v="OKAY"/>
  </r>
  <r>
    <d v="2017-12-18T00:00:00"/>
    <s v="December"/>
    <s v="Alex Grayson"/>
    <x v="25"/>
    <x v="0"/>
    <s v="Art"/>
    <s v="Newell 310"/>
    <n v="12.67"/>
    <n v="9"/>
    <n v="1.43"/>
    <m/>
    <n v="0.11286503551696922"/>
    <m/>
    <s v="Alex"/>
    <s v="OKAY"/>
  </r>
  <r>
    <d v="2017-12-18T00:00:00"/>
    <s v="December"/>
    <s v="Tonja Turnell"/>
    <x v="3"/>
    <x v="0"/>
    <s v="Art"/>
    <s v="Newell 335"/>
    <n v="5.76"/>
    <n v="2"/>
    <n v="1.67"/>
    <m/>
    <n v="0.28993055555555558"/>
    <m/>
    <s v="Tonja"/>
    <s v="OKAY"/>
  </r>
  <r>
    <d v="2017-12-18T00:00:00"/>
    <s v="December"/>
    <s v="Beth Paige"/>
    <x v="10"/>
    <x v="0"/>
    <s v="Binders"/>
    <s v="Fellowes Twister Kit, Gray/Clear, 3/pkg"/>
    <n v="7.24"/>
    <n v="3"/>
    <n v="-6.03"/>
    <m/>
    <n v="-0.83287292817679559"/>
    <m/>
    <s v="Beth"/>
    <s v="OKAY"/>
  </r>
  <r>
    <d v="2017-12-18T00:00:00"/>
    <s v="December"/>
    <s v="Beth Paige"/>
    <x v="10"/>
    <x v="0"/>
    <s v="Fasteners"/>
    <s v="Ideal Clamps"/>
    <n v="4.82"/>
    <n v="3"/>
    <n v="1.75"/>
    <m/>
    <n v="0.36307053941908712"/>
    <m/>
    <s v="Beth"/>
    <s v="OKAY"/>
  </r>
  <r>
    <d v="2017-12-18T00:00:00"/>
    <s v="December"/>
    <s v="Beth Paige"/>
    <x v="10"/>
    <x v="0"/>
    <s v="Paper"/>
    <s v="Xerox Color Copier Paper, 11&quot; x 17&quot;, Ream"/>
    <n v="91.36"/>
    <n v="5"/>
    <n v="29.69"/>
    <m/>
    <n v="0.32497810858143611"/>
    <m/>
    <s v="Beth"/>
    <s v="OKAY"/>
  </r>
  <r>
    <d v="2017-12-18T00:00:00"/>
    <s v="December"/>
    <s v="Beth Paige"/>
    <x v="10"/>
    <x v="0"/>
    <s v="Appliances"/>
    <s v="Kensington 4 Outlet MasterPiece Compact Power Control Center"/>
    <n v="130.11000000000001"/>
    <n v="2"/>
    <n v="13.01"/>
    <m/>
    <n v="9.9992314195680568E-2"/>
    <m/>
    <s v="Beth"/>
    <e v="#N/A"/>
  </r>
  <r>
    <d v="2017-12-18T00:00:00"/>
    <s v="December"/>
    <s v="Harold Engle"/>
    <x v="21"/>
    <x v="1"/>
    <s v="Furnishings"/>
    <s v="Tensor Track Tree Floor Lamp"/>
    <n v="99.95"/>
    <n v="5"/>
    <n v="22.99"/>
    <m/>
    <n v="0.23001500750375187"/>
    <m/>
    <s v="Harold"/>
    <s v="OKAY"/>
  </r>
  <r>
    <d v="2017-12-18T00:00:00"/>
    <s v="December"/>
    <s v="Harold Engle"/>
    <x v="21"/>
    <x v="2"/>
    <s v="Accessories"/>
    <s v="Maxell 74 Minute CDR, 10/Pack"/>
    <n v="29.34"/>
    <n v="3"/>
    <n v="10.86"/>
    <m/>
    <n v="0.37014314928425357"/>
    <m/>
    <s v="Harold"/>
    <s v="OKAY"/>
  </r>
  <r>
    <d v="2017-12-19T00:00:00"/>
    <s v="December"/>
    <s v="Michael Moore"/>
    <x v="3"/>
    <x v="0"/>
    <s v="Binders"/>
    <s v="Deluxe Heavy-Duty Vinyl Round Ring Binder"/>
    <n v="36.67"/>
    <n v="2"/>
    <n v="11.46"/>
    <m/>
    <n v="0.31251704390509955"/>
    <m/>
    <s v="Michael"/>
    <s v="OKAY"/>
  </r>
  <r>
    <d v="2017-12-19T00:00:00"/>
    <s v="December"/>
    <s v="Amy Cox"/>
    <x v="8"/>
    <x v="0"/>
    <s v="Supplies"/>
    <s v="Martin Yale Chadless Opener Electric Letter Opener"/>
    <n v="1665.62"/>
    <n v="2"/>
    <n v="33.31"/>
    <m/>
    <n v="1.9998559095111734E-2"/>
    <m/>
    <s v="Amy"/>
    <s v="GOOD"/>
  </r>
  <r>
    <d v="2017-12-19T00:00:00"/>
    <s v="December"/>
    <s v="Tony Sayre"/>
    <x v="26"/>
    <x v="1"/>
    <s v="Furnishings"/>
    <s v="OIC Stacking Trays"/>
    <n v="13.36"/>
    <n v="5"/>
    <n v="4.01"/>
    <m/>
    <n v="0.30014970059880242"/>
    <m/>
    <s v="Tony"/>
    <s v="OKAY"/>
  </r>
  <r>
    <d v="2017-12-19T00:00:00"/>
    <s v="December"/>
    <s v="Tony Sayre"/>
    <x v="26"/>
    <x v="0"/>
    <s v="Storage"/>
    <s v="Tennsco Industrial Shelving"/>
    <n v="78.260000000000005"/>
    <n v="2"/>
    <n v="-17.61"/>
    <m/>
    <n v="-0.22501916687963197"/>
    <m/>
    <s v="Tony"/>
    <s v="OKAY"/>
  </r>
  <r>
    <d v="2017-12-19T00:00:00"/>
    <s v="December"/>
    <s v="Tony Sayre"/>
    <x v="26"/>
    <x v="1"/>
    <s v="Bookcases"/>
    <s v="O'Sullivan 2-Shelf Heavy-Duty Bookcases"/>
    <n v="102.02"/>
    <n v="7"/>
    <n v="-183.63"/>
    <m/>
    <n v="-1.7999411880023526"/>
    <m/>
    <s v="Tony"/>
    <e v="#N/A"/>
  </r>
  <r>
    <d v="2017-12-20T00:00:00"/>
    <s v="December"/>
    <s v="Dean Katz"/>
    <x v="20"/>
    <x v="0"/>
    <s v="Paper"/>
    <s v="Xerox 227"/>
    <n v="6.48"/>
    <n v="1"/>
    <n v="3.11"/>
    <m/>
    <n v="0.47993827160493824"/>
    <m/>
    <s v="Dean"/>
    <s v="OKAY"/>
  </r>
  <r>
    <d v="2017-12-20T00:00:00"/>
    <s v="December"/>
    <s v="Dean Katz"/>
    <x v="20"/>
    <x v="0"/>
    <s v="Binders"/>
    <s v="Wilson Jones Leather-Like Binders with DublLock Round Rings"/>
    <n v="6.98"/>
    <n v="1"/>
    <n v="2.36"/>
    <m/>
    <n v="0.33810888252148991"/>
    <m/>
    <s v="Dean"/>
    <s v="OKAY"/>
  </r>
  <r>
    <d v="2017-12-20T00:00:00"/>
    <s v="December"/>
    <s v="David Kendrick"/>
    <x v="20"/>
    <x v="0"/>
    <s v="Paper"/>
    <s v="Xerox 1908"/>
    <n v="279.89999999999998"/>
    <n v="5"/>
    <n v="137.15"/>
    <m/>
    <n v="0.48999642729546272"/>
    <m/>
    <s v="David"/>
    <e v="#N/A"/>
  </r>
  <r>
    <d v="2017-12-20T00:00:00"/>
    <s v="December"/>
    <s v="David Kendrick"/>
    <x v="20"/>
    <x v="0"/>
    <s v="Binders"/>
    <s v="GBC Premium Transparent Covers with Diagonal Lined Pattern"/>
    <n v="50.35"/>
    <n v="3"/>
    <n v="17.62"/>
    <m/>
    <n v="0.34995034756703081"/>
    <m/>
    <s v="David"/>
    <s v="OKAY"/>
  </r>
  <r>
    <d v="2017-12-20T00:00:00"/>
    <s v="December"/>
    <s v="David Kendrick"/>
    <x v="20"/>
    <x v="0"/>
    <s v="Paper"/>
    <s v="Xerox 188"/>
    <n v="34.020000000000003"/>
    <n v="3"/>
    <n v="16.670000000000002"/>
    <m/>
    <n v="0.49000587889476777"/>
    <m/>
    <s v="David"/>
    <s v="OKAY"/>
  </r>
  <r>
    <d v="2017-12-21T00:00:00"/>
    <s v="December"/>
    <s v="Bradley Nguyen"/>
    <x v="3"/>
    <x v="0"/>
    <s v="Art"/>
    <s v="Newell 327"/>
    <n v="6.63"/>
    <n v="3"/>
    <n v="1.79"/>
    <m/>
    <n v="0.26998491704374056"/>
    <m/>
    <s v="Bradley"/>
    <s v="OKAY"/>
  </r>
  <r>
    <d v="2017-12-21T00:00:00"/>
    <s v="December"/>
    <s v="Bradley Nguyen"/>
    <x v="3"/>
    <x v="0"/>
    <s v="Art"/>
    <s v="Newell 317"/>
    <n v="5.88"/>
    <n v="2"/>
    <n v="1.71"/>
    <m/>
    <n v="0.29081632653061223"/>
    <m/>
    <s v="Bradley"/>
    <s v="OKAY"/>
  </r>
  <r>
    <d v="2017-12-21T00:00:00"/>
    <s v="December"/>
    <s v="Yana Sorensen"/>
    <x v="3"/>
    <x v="0"/>
    <s v="Storage"/>
    <s v="Letter Size Cart"/>
    <n v="1000.02"/>
    <n v="7"/>
    <n v="290.01"/>
    <m/>
    <n v="0.29000419991600168"/>
    <m/>
    <s v="Yana"/>
    <s v="GOOD"/>
  </r>
  <r>
    <d v="2017-12-21T00:00:00"/>
    <s v="December"/>
    <s v="Dean Braden"/>
    <x v="23"/>
    <x v="2"/>
    <s v="Phones"/>
    <s v="Jabra SPEAK 410"/>
    <n v="281.97000000000003"/>
    <n v="3"/>
    <n v="78.95"/>
    <m/>
    <n v="0.27999432563747917"/>
    <m/>
    <s v="Dean"/>
    <e v="#N/A"/>
  </r>
  <r>
    <d v="2017-12-21T00:00:00"/>
    <s v="December"/>
    <s v="Dean Braden"/>
    <x v="23"/>
    <x v="0"/>
    <s v="Supplies"/>
    <s v="Acme Hot Forged Carbon Steel Scissors with Nickel-Plated Handles, 3 7/8&quot; Cut, 8&quot;L"/>
    <n v="69.5"/>
    <n v="5"/>
    <n v="20.16"/>
    <m/>
    <n v="0.29007194244604317"/>
    <m/>
    <s v="Dean"/>
    <s v="OKAY"/>
  </r>
  <r>
    <d v="2017-12-21T00:00:00"/>
    <s v="December"/>
    <s v="Dean Braden"/>
    <x v="23"/>
    <x v="0"/>
    <s v="Paper"/>
    <s v="Xerox 1913"/>
    <n v="166.44"/>
    <n v="3"/>
    <n v="79.89"/>
    <m/>
    <n v="0.47999279019466473"/>
    <m/>
    <s v="Dean"/>
    <e v="#N/A"/>
  </r>
  <r>
    <d v="2017-12-21T00:00:00"/>
    <s v="December"/>
    <s v="Brian Derr"/>
    <x v="5"/>
    <x v="2"/>
    <s v="Accessories"/>
    <s v="Memorex Froggy Flash Drive 8 GB"/>
    <n v="71"/>
    <n v="4"/>
    <n v="27.69"/>
    <m/>
    <n v="0.39"/>
    <m/>
    <s v="Brian"/>
    <s v="OKAY"/>
  </r>
  <r>
    <d v="2017-12-21T00:00:00"/>
    <s v="December"/>
    <s v="Sanjit Engle"/>
    <x v="3"/>
    <x v="0"/>
    <s v="Storage"/>
    <s v="Fellowes Mobile File Cart, Black"/>
    <n v="124.36"/>
    <n v="2"/>
    <n v="33.58"/>
    <m/>
    <n v="0.27002251527822452"/>
    <m/>
    <s v="Sanjit"/>
    <e v="#N/A"/>
  </r>
  <r>
    <d v="2017-12-21T00:00:00"/>
    <s v="December"/>
    <s v="Pete Kriz"/>
    <x v="9"/>
    <x v="0"/>
    <s v="Binders"/>
    <s v="Ibico Presentation Index for Binding Systems"/>
    <n v="23.88"/>
    <n v="6"/>
    <n v="11.22"/>
    <m/>
    <n v="0.46984924623115581"/>
    <m/>
    <s v="Pete"/>
    <s v="OKAY"/>
  </r>
  <r>
    <d v="2017-12-21T00:00:00"/>
    <s v="December"/>
    <s v="Rick Bensley"/>
    <x v="40"/>
    <x v="1"/>
    <s v="Furnishings"/>
    <s v="Staple-based wall hangings"/>
    <n v="15.92"/>
    <n v="2"/>
    <n v="7"/>
    <m/>
    <n v="0.43969849246231157"/>
    <m/>
    <s v="Rick"/>
    <s v="OKAY"/>
  </r>
  <r>
    <d v="2017-12-21T00:00:00"/>
    <s v="December"/>
    <s v="Liz Preis"/>
    <x v="18"/>
    <x v="0"/>
    <s v="Storage"/>
    <s v="Tennsco Single-Tier Lockers"/>
    <n v="375.34"/>
    <n v="1"/>
    <n v="18.77"/>
    <m/>
    <n v="5.0007992753237064E-2"/>
    <m/>
    <s v="Liz"/>
    <s v="GREAT"/>
  </r>
  <r>
    <d v="2017-12-22T00:00:00"/>
    <s v="December"/>
    <s v="Sandra Glassco"/>
    <x v="24"/>
    <x v="0"/>
    <s v="Appliances"/>
    <s v="Sanyo 2.5 Cubic Foot Mid-Size Office Refrigerators"/>
    <n v="839.43"/>
    <n v="3"/>
    <n v="218.25"/>
    <m/>
    <n v="0.25999785568778816"/>
    <m/>
    <s v="Sandra"/>
    <s v="GOOD"/>
  </r>
  <r>
    <d v="2017-12-22T00:00:00"/>
    <s v="December"/>
    <s v="Jeremy Pistek"/>
    <x v="16"/>
    <x v="0"/>
    <s v="Envelopes"/>
    <s v="Staple envelope"/>
    <n v="7.82"/>
    <n v="1"/>
    <n v="2.93"/>
    <m/>
    <n v="0.37468030690537085"/>
    <m/>
    <s v="Jeremy"/>
    <s v="OKAY"/>
  </r>
  <r>
    <d v="2017-12-22T00:00:00"/>
    <s v="December"/>
    <s v="Theone Pippenger"/>
    <x v="14"/>
    <x v="2"/>
    <s v="Accessories"/>
    <s v="Microsoft Wireless Mobile Mouse 4000"/>
    <n v="199.95"/>
    <n v="5"/>
    <n v="63.98"/>
    <m/>
    <n v="0.31997999499874968"/>
    <m/>
    <s v="Theone"/>
    <s v="GREAT"/>
  </r>
  <r>
    <d v="2017-12-22T00:00:00"/>
    <s v="December"/>
    <s v="Theone Pippenger"/>
    <x v="14"/>
    <x v="1"/>
    <s v="Chairs"/>
    <s v="Hon GuestStacker Chair"/>
    <n v="1586.69"/>
    <n v="7"/>
    <n v="412.54"/>
    <m/>
    <n v="0.26000037814569954"/>
    <m/>
    <s v="Theone"/>
    <s v="GOOD"/>
  </r>
  <r>
    <d v="2017-12-22T00:00:00"/>
    <s v="December"/>
    <s v="Theone Pippenger"/>
    <x v="14"/>
    <x v="2"/>
    <s v="Accessories"/>
    <s v="LogitechÂ Gaming G510s - Keyboard"/>
    <n v="84.99"/>
    <n v="1"/>
    <n v="30.6"/>
    <m/>
    <n v="0.36004235792446176"/>
    <m/>
    <s v="Theone"/>
    <s v="OKAY"/>
  </r>
  <r>
    <d v="2017-12-22T00:00:00"/>
    <s v="December"/>
    <s v="Theone Pippenger"/>
    <x v="14"/>
    <x v="1"/>
    <s v="Tables"/>
    <s v="Bevis 44 x 96 Conference Tables"/>
    <n v="411.8"/>
    <n v="2"/>
    <n v="70.010000000000005"/>
    <m/>
    <n v="0.17000971345313259"/>
    <m/>
    <s v="Theone"/>
    <e v="#N/A"/>
  </r>
  <r>
    <d v="2017-12-22T00:00:00"/>
    <s v="December"/>
    <s v="Jim Mitchum"/>
    <x v="31"/>
    <x v="0"/>
    <s v="Art"/>
    <s v="Design Ebony Sketching Pencil"/>
    <n v="4.17"/>
    <n v="3"/>
    <n v="1.08"/>
    <m/>
    <n v="0.25899280575539568"/>
    <m/>
    <s v="Jim"/>
    <s v="OKAY"/>
  </r>
  <r>
    <d v="2017-12-22T00:00:00"/>
    <s v="December"/>
    <s v="Jim Mitchum"/>
    <x v="31"/>
    <x v="2"/>
    <s v="Phones"/>
    <s v="iKross Bluetooth Portable Keyboard + Cell Phone Stand Holder + Brush for Apple iPhone 5S 5C 5, 4S 4"/>
    <n v="67.040000000000006"/>
    <n v="4"/>
    <n v="6.7"/>
    <m/>
    <n v="9.9940334128878275E-2"/>
    <m/>
    <s v="Jim"/>
    <s v="OKAY"/>
  </r>
  <r>
    <d v="2017-12-22T00:00:00"/>
    <s v="December"/>
    <s v="Jim Mitchum"/>
    <x v="31"/>
    <x v="0"/>
    <s v="Storage"/>
    <s v="Eldon Simplefile Box Office"/>
    <n v="37.32"/>
    <n v="3"/>
    <n v="10.45"/>
    <m/>
    <n v="0.280010718113612"/>
    <m/>
    <s v="Jim"/>
    <s v="OKAY"/>
  </r>
  <r>
    <d v="2017-12-22T00:00:00"/>
    <s v="December"/>
    <s v="Jim Mitchum"/>
    <x v="31"/>
    <x v="0"/>
    <s v="Labels"/>
    <s v="Avery 517"/>
    <n v="18.45"/>
    <n v="5"/>
    <n v="8.67"/>
    <m/>
    <n v="0.46991869918699186"/>
    <m/>
    <s v="Jim"/>
    <s v="OKAY"/>
  </r>
  <r>
    <d v="2017-12-22T00:00:00"/>
    <s v="December"/>
    <s v="Sally Knutson"/>
    <x v="10"/>
    <x v="0"/>
    <s v="Binders"/>
    <s v="Angle-D Ring Binders"/>
    <n v="1.64"/>
    <n v="1"/>
    <n v="-1.31"/>
    <m/>
    <n v="-0.79878048780487809"/>
    <m/>
    <s v="Sally"/>
    <s v="OKAY"/>
  </r>
  <r>
    <d v="2017-12-22T00:00:00"/>
    <s v="December"/>
    <s v="Sally Knutson"/>
    <x v="10"/>
    <x v="2"/>
    <s v="Phones"/>
    <s v="Panasonic KX-TG9541B DECT 6.0 Digital 2-Line Expandable Cordless Phone With Digital Answering System"/>
    <n v="629.96"/>
    <n v="7"/>
    <n v="94.49"/>
    <m/>
    <n v="0.14999365039050097"/>
    <m/>
    <s v="Sally"/>
    <s v="GOOD"/>
  </r>
  <r>
    <d v="2017-12-22T00:00:00"/>
    <s v="December"/>
    <s v="Jason Gross"/>
    <x v="43"/>
    <x v="0"/>
    <s v="Supplies"/>
    <s v="Premier Electric Letter Opener"/>
    <n v="695.16"/>
    <n v="6"/>
    <n v="34.76"/>
    <m/>
    <n v="5.0002877035502616E-2"/>
    <m/>
    <s v="Jason"/>
    <s v="GOOD"/>
  </r>
  <r>
    <d v="2017-12-22T00:00:00"/>
    <s v="December"/>
    <s v="Jason Gross"/>
    <x v="43"/>
    <x v="1"/>
    <s v="Bookcases"/>
    <s v="Bush Cubix Collection Bookcases, Fully Assembled"/>
    <n v="220.98"/>
    <n v="1"/>
    <n v="50.83"/>
    <m/>
    <n v="0.2300208163634718"/>
    <m/>
    <s v="Jason"/>
    <e v="#N/A"/>
  </r>
  <r>
    <d v="2017-12-22T00:00:00"/>
    <s v="December"/>
    <s v="Alex Grayson"/>
    <x v="0"/>
    <x v="0"/>
    <s v="Paper"/>
    <s v="Xerox 1931"/>
    <n v="25.92"/>
    <n v="5"/>
    <n v="9.07"/>
    <m/>
    <n v="0.34992283950617281"/>
    <m/>
    <s v="Alex"/>
    <s v="OKAY"/>
  </r>
  <r>
    <d v="2017-12-22T00:00:00"/>
    <s v="December"/>
    <s v="Alex Grayson"/>
    <x v="0"/>
    <x v="0"/>
    <s v="Binders"/>
    <s v="Cardinal HOLDit! Binder Insert Strips,Extra Strips"/>
    <n v="6.33"/>
    <n v="5"/>
    <n v="-9.81"/>
    <m/>
    <n v="-1.5497630331753556"/>
    <m/>
    <s v="Alex"/>
    <s v="OKAY"/>
  </r>
  <r>
    <d v="2017-12-22T00:00:00"/>
    <s v="December"/>
    <s v="Alex Grayson"/>
    <x v="0"/>
    <x v="0"/>
    <s v="Paper"/>
    <s v="Xerox 1887"/>
    <n v="75.88"/>
    <n v="5"/>
    <n v="26.56"/>
    <m/>
    <n v="0.35002635740643123"/>
    <m/>
    <s v="Alex"/>
    <s v="OKAY"/>
  </r>
  <r>
    <d v="2017-12-22T00:00:00"/>
    <s v="December"/>
    <s v="Sharelle Roach"/>
    <x v="33"/>
    <x v="1"/>
    <s v="Chairs"/>
    <s v="Situations Contoured Folding Chairs, 4/Set"/>
    <n v="141.96"/>
    <n v="2"/>
    <n v="35.49"/>
    <m/>
    <n v="0.25"/>
    <m/>
    <s v="Sharelle"/>
    <s v="GREAT"/>
  </r>
  <r>
    <d v="2017-12-22T00:00:00"/>
    <s v="December"/>
    <s v="Alex Grayson"/>
    <x v="12"/>
    <x v="1"/>
    <s v="Tables"/>
    <s v="Lesro Round Back Collection Coffee Table, End Table"/>
    <n v="182.55"/>
    <n v="2"/>
    <n v="-135.09"/>
    <m/>
    <n v="-0.74001643385373872"/>
    <m/>
    <s v="Alex"/>
    <s v="GREAT"/>
  </r>
  <r>
    <d v="2017-12-22T00:00:00"/>
    <s v="December"/>
    <s v="Chad McGuire"/>
    <x v="3"/>
    <x v="2"/>
    <s v="Accessories"/>
    <s v="Kensington Expert Mouse Optical USB Trackball for PC or Mac"/>
    <n v="474.95"/>
    <n v="5"/>
    <n v="142.49"/>
    <m/>
    <n v="0.30001052742393941"/>
    <m/>
    <s v="Chad"/>
    <s v="GREAT"/>
  </r>
  <r>
    <d v="2017-12-22T00:00:00"/>
    <s v="December"/>
    <s v="Charlotte Melton"/>
    <x v="28"/>
    <x v="1"/>
    <s v="Tables"/>
    <s v="Office Impressions End Table, 20-1/2&quot;H x 24&quot;W x 20&quot;D"/>
    <n v="607.52"/>
    <n v="2"/>
    <n v="97.2"/>
    <m/>
    <n v="0.15999473268369765"/>
    <m/>
    <s v="Charlotte"/>
    <s v="GOOD"/>
  </r>
  <r>
    <d v="2017-12-22T00:00:00"/>
    <s v="December"/>
    <s v="Charlotte Melton"/>
    <x v="28"/>
    <x v="0"/>
    <s v="Storage"/>
    <s v="Personal File Boxes with Fold-Down Carry Handle"/>
    <n v="31.16"/>
    <n v="2"/>
    <n v="7.79"/>
    <m/>
    <n v="0.25"/>
    <m/>
    <s v="Charlotte"/>
    <s v="OKAY"/>
  </r>
  <r>
    <d v="2017-12-22T00:00:00"/>
    <s v="December"/>
    <s v="Jack Lebron"/>
    <x v="15"/>
    <x v="1"/>
    <s v="Tables"/>
    <s v="Bevis Round Bullnose 29&quot; High Table Top"/>
    <n v="934.96"/>
    <n v="6"/>
    <n v="-249.32"/>
    <m/>
    <n v="-0.26666381449473775"/>
    <m/>
    <s v="Jack"/>
    <s v="GOOD"/>
  </r>
  <r>
    <d v="2017-12-22T00:00:00"/>
    <s v="December"/>
    <s v="Jack Lebron"/>
    <x v="15"/>
    <x v="2"/>
    <s v="Accessories"/>
    <s v="Logitech ClearChat Comfort/USB Headset H390"/>
    <n v="46.86"/>
    <n v="2"/>
    <n v="7.62"/>
    <m/>
    <n v="0.16261203585147246"/>
    <m/>
    <s v="Jack"/>
    <s v="OKAY"/>
  </r>
  <r>
    <d v="2017-12-22T00:00:00"/>
    <s v="December"/>
    <s v="Jack Lebron"/>
    <x v="15"/>
    <x v="0"/>
    <s v="Storage"/>
    <s v="Crate-A-Files"/>
    <n v="26.16"/>
    <n v="3"/>
    <n v="1.96"/>
    <m/>
    <n v="7.492354740061162E-2"/>
    <m/>
    <s v="Jack"/>
    <s v="OKAY"/>
  </r>
  <r>
    <d v="2017-12-22T00:00:00"/>
    <s v="December"/>
    <s v="Jack Lebron"/>
    <x v="15"/>
    <x v="0"/>
    <s v="Art"/>
    <s v="Newell 325"/>
    <n v="23.13"/>
    <n v="7"/>
    <n v="2.89"/>
    <m/>
    <n v="0.12494595763078255"/>
    <m/>
    <s v="Jack"/>
    <s v="OKAY"/>
  </r>
  <r>
    <d v="2017-12-22T00:00:00"/>
    <s v="December"/>
    <s v="Jack Lebron"/>
    <x v="15"/>
    <x v="0"/>
    <s v="Appliances"/>
    <s v="Holmes Replacement Filter for HEPA Air Cleaner, Large Room"/>
    <n v="59.24"/>
    <n v="5"/>
    <n v="16.29"/>
    <m/>
    <n v="0.27498311951384197"/>
    <m/>
    <s v="Jack"/>
    <s v="OKAY"/>
  </r>
  <r>
    <d v="2017-12-23T00:00:00"/>
    <s v="December"/>
    <s v="Gary Zandusky"/>
    <x v="3"/>
    <x v="0"/>
    <s v="Art"/>
    <s v="Binney &amp; Smith Crayola Metallic Crayons, 16-Color Pack"/>
    <n v="13.48"/>
    <n v="4"/>
    <n v="5.93"/>
    <m/>
    <n v="0.4399109792284866"/>
    <m/>
    <s v="Gary"/>
    <s v="OKAY"/>
  </r>
  <r>
    <d v="2017-12-23T00:00:00"/>
    <s v="December"/>
    <s v="Filia McAdams"/>
    <x v="37"/>
    <x v="1"/>
    <s v="Furnishings"/>
    <s v="Tenex Traditional Chairmats for Medium Pile Carpet, Standard Lip, 36&quot; x 48&quot;"/>
    <n v="181.95"/>
    <n v="3"/>
    <n v="38.21"/>
    <m/>
    <n v="0.21000274800769445"/>
    <m/>
    <s v="Filia"/>
    <e v="#N/A"/>
  </r>
  <r>
    <d v="2017-12-23T00:00:00"/>
    <s v="December"/>
    <s v="Michael Moore"/>
    <x v="0"/>
    <x v="0"/>
    <s v="Paper"/>
    <s v="Spiral Phone Message Books with Labels by Adams"/>
    <n v="28.67"/>
    <n v="8"/>
    <n v="10.39"/>
    <m/>
    <n v="0.36239972096267875"/>
    <m/>
    <s v="Michael"/>
    <s v="OKAY"/>
  </r>
  <r>
    <d v="2017-12-23T00:00:00"/>
    <s v="December"/>
    <s v="Michael Moore"/>
    <x v="0"/>
    <x v="0"/>
    <s v="Appliances"/>
    <s v="Acco 6 Outlet Guardian Premium Plus Surge Suppressor"/>
    <n v="29.31"/>
    <n v="8"/>
    <n v="-74.75"/>
    <m/>
    <n v="-2.5503241214602528"/>
    <m/>
    <s v="Michael"/>
    <s v="OKAY"/>
  </r>
  <r>
    <d v="2017-12-23T00:00:00"/>
    <s v="December"/>
    <s v="Darren Koutras"/>
    <x v="15"/>
    <x v="1"/>
    <s v="Furnishings"/>
    <s v="Executive Impressions 14&quot; Two-Color Numerals Wall Clock"/>
    <n v="72.7"/>
    <n v="4"/>
    <n v="19.079999999999998"/>
    <m/>
    <n v="0.26244841815680875"/>
    <m/>
    <s v="Darren"/>
    <s v="OKAY"/>
  </r>
  <r>
    <d v="2017-12-23T00:00:00"/>
    <s v="December"/>
    <s v="Darren Koutras"/>
    <x v="15"/>
    <x v="0"/>
    <s v="Art"/>
    <s v="Pencil and Crayon Sharpener"/>
    <n v="12.26"/>
    <n v="7"/>
    <n v="1.07"/>
    <m/>
    <n v="8.7275693311582386E-2"/>
    <m/>
    <s v="Darren"/>
    <s v="OKAY"/>
  </r>
  <r>
    <d v="2017-12-23T00:00:00"/>
    <s v="December"/>
    <s v="Darren Koutras"/>
    <x v="15"/>
    <x v="0"/>
    <s v="Storage"/>
    <s v="Safco Industrial Wire Shelving System"/>
    <n v="218.35"/>
    <n v="3"/>
    <n v="-54.59"/>
    <m/>
    <n v="-0.25001144950767118"/>
    <m/>
    <s v="Darren"/>
    <e v="#N/A"/>
  </r>
  <r>
    <d v="2017-12-23T00:00:00"/>
    <s v="December"/>
    <s v="Monica Federle"/>
    <x v="13"/>
    <x v="0"/>
    <s v="Storage"/>
    <s v="Personal Filing Tote with Lid, Black/Gray"/>
    <n v="62.04"/>
    <n v="4"/>
    <n v="17.37"/>
    <m/>
    <n v="0.27998065764023211"/>
    <m/>
    <s v="Monica"/>
    <s v="OKAY"/>
  </r>
  <r>
    <d v="2017-12-23T00:00:00"/>
    <s v="December"/>
    <s v="Monica Federle"/>
    <x v="13"/>
    <x v="2"/>
    <s v="Phones"/>
    <s v="Ativa D5772 2-Line 5.8GHz Digital Expandable Corded/Cordless Phone System with Answering &amp; Caller ID/Call Waiting, Black/Silver"/>
    <n v="494.97"/>
    <n v="3"/>
    <n v="148.49"/>
    <m/>
    <n v="0.29999797967553588"/>
    <m/>
    <s v="Monica"/>
    <s v="GREAT"/>
  </r>
  <r>
    <d v="2017-12-23T00:00:00"/>
    <s v="December"/>
    <s v="Monica Federle"/>
    <x v="13"/>
    <x v="0"/>
    <s v="Storage"/>
    <s v="Gould Plastics 18-Pocket Panel Bin, 34w x 5-1/4d x 20-1/2h"/>
    <n v="367.96"/>
    <n v="4"/>
    <n v="14.72"/>
    <m/>
    <n v="4.0004348298728128E-2"/>
    <m/>
    <s v="Monica"/>
    <e v="#N/A"/>
  </r>
  <r>
    <d v="2017-12-23T00:00:00"/>
    <s v="December"/>
    <s v="Monica Federle"/>
    <x v="13"/>
    <x v="0"/>
    <s v="Paper"/>
    <s v="Ink Jet Note and Greeting Cards, 8-1/2&quot; x 5-1/2&quot; Card Size"/>
    <n v="44.96"/>
    <n v="2"/>
    <n v="20.68"/>
    <m/>
    <n v="0.45996441281138789"/>
    <m/>
    <s v="Monica"/>
    <s v="OKAY"/>
  </r>
  <r>
    <d v="2017-12-23T00:00:00"/>
    <s v="December"/>
    <s v="Monica Federle"/>
    <x v="13"/>
    <x v="0"/>
    <s v="Envelopes"/>
    <s v="Tyvek Interoffice Envelopes, 9 1/2&quot; x 12 1/2&quot;, 100/Box"/>
    <n v="182.94"/>
    <n v="3"/>
    <n v="85.98"/>
    <m/>
    <n v="0.46999016070842903"/>
    <m/>
    <s v="Monica"/>
    <e v="#N/A"/>
  </r>
  <r>
    <d v="2017-12-23T00:00:00"/>
    <s v="December"/>
    <s v="Jennifer Braxton"/>
    <x v="1"/>
    <x v="0"/>
    <s v="Binders"/>
    <s v="Wilson Jones International Size A4 Ring Binders"/>
    <n v="13.84"/>
    <n v="4"/>
    <n v="-22.14"/>
    <m/>
    <n v="-1.5997109826589595"/>
    <m/>
    <s v="Jennifer"/>
    <s v="OKAY"/>
  </r>
  <r>
    <d v="2017-12-23T00:00:00"/>
    <s v="December"/>
    <s v="Jennifer Braxton"/>
    <x v="1"/>
    <x v="0"/>
    <s v="Paper"/>
    <s v="Xerox 1940"/>
    <n v="175.87"/>
    <n v="4"/>
    <n v="63.75"/>
    <m/>
    <n v="0.36248365269801558"/>
    <m/>
    <s v="Jennifer"/>
    <e v="#N/A"/>
  </r>
  <r>
    <d v="2017-12-23T00:00:00"/>
    <s v="December"/>
    <s v="Julia Barnett"/>
    <x v="37"/>
    <x v="1"/>
    <s v="Furnishings"/>
    <s v="DAX Wood Document Frame"/>
    <n v="27.46"/>
    <n v="2"/>
    <n v="9.89"/>
    <m/>
    <n v="0.36016023306627826"/>
    <m/>
    <s v="Julia"/>
    <s v="OKAY"/>
  </r>
  <r>
    <d v="2017-12-24T00:00:00"/>
    <s v="December"/>
    <s v="Roy FranzÃ¶sisch"/>
    <x v="20"/>
    <x v="0"/>
    <s v="Appliances"/>
    <s v="Staple holder"/>
    <n v="35.909999999999997"/>
    <n v="3"/>
    <n v="9.6999999999999993"/>
    <m/>
    <n v="0.27011974380395432"/>
    <m/>
    <s v="Roy"/>
    <s v="OKAY"/>
  </r>
  <r>
    <d v="2017-12-24T00:00:00"/>
    <s v="December"/>
    <s v="Andy Reiter"/>
    <x v="20"/>
    <x v="0"/>
    <s v="Binders"/>
    <s v="Acco Four Pocket Poly Ring Binder with Label Holder, Smoke, 1&quot;"/>
    <n v="17.88"/>
    <n v="3"/>
    <n v="5.59"/>
    <m/>
    <n v="0.31263982102908278"/>
    <m/>
    <s v="Andy"/>
    <s v="OKAY"/>
  </r>
  <r>
    <d v="2017-12-24T00:00:00"/>
    <s v="December"/>
    <s v="Alan Hwang"/>
    <x v="22"/>
    <x v="0"/>
    <s v="Storage"/>
    <s v="Office Impressions Heavy Duty Welded Shelving &amp; Multimedia Storage Drawers"/>
    <n v="1003.62"/>
    <n v="6"/>
    <n v="0"/>
    <m/>
    <n v="0"/>
    <m/>
    <s v="Alan"/>
    <s v="GOOD"/>
  </r>
  <r>
    <d v="2017-12-24T00:00:00"/>
    <s v="December"/>
    <s v="Hunter Glantz"/>
    <x v="20"/>
    <x v="1"/>
    <s v="Chairs"/>
    <s v="DMI Arturo Collection Mission-style Design Wood Chair"/>
    <n v="271.76"/>
    <n v="2"/>
    <n v="48.31"/>
    <m/>
    <n v="0.17776714748307332"/>
    <m/>
    <s v="Hunter"/>
    <e v="#N/A"/>
  </r>
  <r>
    <d v="2017-12-24T00:00:00"/>
    <s v="December"/>
    <s v="Hunter Glantz"/>
    <x v="20"/>
    <x v="0"/>
    <s v="Binders"/>
    <s v="DXL Angle-View Binders with Locking Rings, Black"/>
    <n v="14.38"/>
    <n v="3"/>
    <n v="4.8499999999999996"/>
    <m/>
    <n v="0.33727399165507643"/>
    <m/>
    <s v="Hunter"/>
    <s v="OKAY"/>
  </r>
  <r>
    <d v="2017-12-24T00:00:00"/>
    <s v="December"/>
    <s v="Ann Chong"/>
    <x v="20"/>
    <x v="1"/>
    <s v="Furnishings"/>
    <s v="Eldon Delta Triangular Chair Mat, 52&quot; x 58&quot;, Clear"/>
    <n v="37.93"/>
    <n v="1"/>
    <n v="6.83"/>
    <m/>
    <n v="0.18006854732401792"/>
    <m/>
    <s v="Ann"/>
    <s v="OKAY"/>
  </r>
  <r>
    <d v="2017-12-24T00:00:00"/>
    <s v="December"/>
    <s v="Christine Sundaresam"/>
    <x v="8"/>
    <x v="2"/>
    <s v="Machines"/>
    <s v="DYMO CardScan Personal V9 Business Card Scanner"/>
    <n v="479.97"/>
    <n v="3"/>
    <n v="239.99"/>
    <m/>
    <n v="0.50001041731774898"/>
    <m/>
    <s v="Christine"/>
    <s v="GREAT"/>
  </r>
  <r>
    <d v="2017-12-24T00:00:00"/>
    <s v="December"/>
    <s v="Christine Sundaresam"/>
    <x v="8"/>
    <x v="1"/>
    <s v="Chairs"/>
    <s v="Iceberg Nesting Folding Chair, 19w x 6d x 43h"/>
    <n v="232.88"/>
    <n v="4"/>
    <n v="60.55"/>
    <m/>
    <n v="0.26000515286843007"/>
    <m/>
    <s v="Christine"/>
    <s v="GREAT"/>
  </r>
  <r>
    <d v="2017-12-24T00:00:00"/>
    <s v="December"/>
    <s v="Robert Marley"/>
    <x v="3"/>
    <x v="2"/>
    <s v="Copiers"/>
    <s v="Hewlett Packard LaserJet 3310 Copier"/>
    <n v="2879.95"/>
    <n v="6"/>
    <n v="1007.98"/>
    <m/>
    <n v="0.34999913192937382"/>
    <m/>
    <s v="Robert"/>
    <s v="GOOD"/>
  </r>
  <r>
    <d v="2017-12-24T00:00:00"/>
    <s v="December"/>
    <s v="Robert Marley"/>
    <x v="3"/>
    <x v="0"/>
    <s v="Binders"/>
    <s v="Vinyl Sectional Post Binders"/>
    <n v="90.48"/>
    <n v="3"/>
    <n v="33.93"/>
    <m/>
    <n v="0.375"/>
    <m/>
    <s v="Robert"/>
    <s v="OKAY"/>
  </r>
  <r>
    <d v="2017-12-24T00:00:00"/>
    <s v="December"/>
    <s v="James Lanier"/>
    <x v="12"/>
    <x v="1"/>
    <s v="Furnishings"/>
    <s v="Acrylic Self-Standing Desk Frames"/>
    <n v="8.5399999999999991"/>
    <n v="4"/>
    <n v="1.92"/>
    <m/>
    <n v="0.22482435597189698"/>
    <m/>
    <s v="James"/>
    <s v="OKAY"/>
  </r>
  <r>
    <d v="2017-12-24T00:00:00"/>
    <s v="December"/>
    <s v="James Lanier"/>
    <x v="12"/>
    <x v="1"/>
    <s v="Chairs"/>
    <s v="Global Leather Executive Chair"/>
    <n v="842.38"/>
    <n v="3"/>
    <n v="105.3"/>
    <m/>
    <n v="0.1250029677817612"/>
    <m/>
    <s v="James"/>
    <s v="GOOD"/>
  </r>
  <r>
    <d v="2017-12-24T00:00:00"/>
    <s v="December"/>
    <s v="Neola Schneider"/>
    <x v="0"/>
    <x v="0"/>
    <s v="Storage"/>
    <s v="Economy Rollaway Files"/>
    <n v="264.32"/>
    <n v="2"/>
    <n v="19.82"/>
    <m/>
    <n v="7.4984866828087166E-2"/>
    <m/>
    <s v="Neola"/>
    <e v="#N/A"/>
  </r>
  <r>
    <d v="2017-12-24T00:00:00"/>
    <s v="December"/>
    <s v="Dave Poirier"/>
    <x v="34"/>
    <x v="0"/>
    <s v="Binders"/>
    <s v="GBC Instant Index System for Binding Systems"/>
    <n v="21.31"/>
    <n v="3"/>
    <n v="7.99"/>
    <m/>
    <n v="0.37494134209291413"/>
    <m/>
    <s v="Dave"/>
    <s v="OKAY"/>
  </r>
  <r>
    <d v="2017-12-24T00:00:00"/>
    <s v="December"/>
    <s v="Nick Crebassa"/>
    <x v="32"/>
    <x v="0"/>
    <s v="Paper"/>
    <s v="Xerox 214"/>
    <n v="19.440000000000001"/>
    <n v="3"/>
    <n v="9.33"/>
    <m/>
    <n v="0.47993827160493824"/>
    <m/>
    <s v="Nick"/>
    <s v="OKAY"/>
  </r>
  <r>
    <d v="2017-12-24T00:00:00"/>
    <s v="December"/>
    <s v="Nick Crebassa"/>
    <x v="32"/>
    <x v="0"/>
    <s v="Binders"/>
    <s v="Avery Triangle Shaped Sheet Lifters, Black, 2/Pack"/>
    <n v="12.3"/>
    <n v="5"/>
    <n v="6.15"/>
    <m/>
    <n v="0.5"/>
    <m/>
    <s v="Nick"/>
    <s v="OKAY"/>
  </r>
  <r>
    <d v="2017-12-25T00:00:00"/>
    <s v="December"/>
    <s v="Cynthia Voltz"/>
    <x v="20"/>
    <x v="1"/>
    <s v="Furnishings"/>
    <s v="Magnifier Swing Arm Lamp"/>
    <n v="41.96"/>
    <n v="2"/>
    <n v="10.91"/>
    <m/>
    <n v="0.26000953288846518"/>
    <m/>
    <s v="Cynthia"/>
    <s v="OKAY"/>
  </r>
  <r>
    <d v="2017-12-25T00:00:00"/>
    <s v="December"/>
    <s v="Ralph Arnett"/>
    <x v="20"/>
    <x v="1"/>
    <s v="Bookcases"/>
    <s v="Bush Andora Bookcase, Maple/Graphite Gray Finish"/>
    <n v="191.98"/>
    <n v="2"/>
    <n v="4.8"/>
    <m/>
    <n v="2.5002604437962289E-2"/>
    <m/>
    <s v="Ralph"/>
    <e v="#N/A"/>
  </r>
  <r>
    <d v="2017-12-25T00:00:00"/>
    <s v="December"/>
    <s v="Joni Wasserman"/>
    <x v="5"/>
    <x v="0"/>
    <s v="Storage"/>
    <s v="Fellowes Bankers Box Stor/Drawer Steel Plus"/>
    <n v="95.94"/>
    <n v="3"/>
    <n v="9.59"/>
    <m/>
    <n v="9.9958307275380451E-2"/>
    <m/>
    <s v="Joni"/>
    <s v="OKAY"/>
  </r>
  <r>
    <d v="2017-12-25T00:00:00"/>
    <s v="December"/>
    <s v="Joni Wasserman"/>
    <x v="5"/>
    <x v="1"/>
    <s v="Chairs"/>
    <s v="Global Value Mid-Back Manager's Chair, Gray"/>
    <n v="304.45"/>
    <n v="5"/>
    <n v="76.11"/>
    <m/>
    <n v="0.2499917884710133"/>
    <m/>
    <s v="Joni"/>
    <s v="GREAT"/>
  </r>
  <r>
    <d v="2017-12-25T00:00:00"/>
    <s v="December"/>
    <s v="Susan Vittorini"/>
    <x v="10"/>
    <x v="2"/>
    <s v="Accessories"/>
    <s v="Maxell 4.7GB DVD-R"/>
    <n v="158.93"/>
    <n v="7"/>
    <n v="41.72"/>
    <m/>
    <n v="0.26250550556848923"/>
    <m/>
    <s v="Susan"/>
    <e v="#N/A"/>
  </r>
  <r>
    <d v="2017-12-25T00:00:00"/>
    <s v="December"/>
    <s v="Susan Vittorini"/>
    <x v="10"/>
    <x v="0"/>
    <s v="Binders"/>
    <s v="Satellite Sectional Post Binders"/>
    <n v="13.02"/>
    <n v="1"/>
    <n v="-10.42"/>
    <m/>
    <n v="-0.80030721966205842"/>
    <m/>
    <s v="Susan"/>
    <s v="OKAY"/>
  </r>
  <r>
    <d v="2017-12-25T00:00:00"/>
    <s v="December"/>
    <s v="Susan Vittorini"/>
    <x v="10"/>
    <x v="1"/>
    <s v="Tables"/>
    <s v="Hon Rectangular Conference Tables"/>
    <n v="273.06"/>
    <n v="2"/>
    <n v="-104.67"/>
    <m/>
    <n v="-0.3833223467369809"/>
    <m/>
    <s v="Susan"/>
    <e v="#N/A"/>
  </r>
  <r>
    <d v="2017-12-25T00:00:00"/>
    <s v="December"/>
    <s v="Susan Vittorini"/>
    <x v="10"/>
    <x v="0"/>
    <s v="Fasteners"/>
    <s v="Staples"/>
    <n v="39.31"/>
    <n v="13"/>
    <n v="12.78"/>
    <m/>
    <n v="0.32510811498346476"/>
    <m/>
    <s v="Susan"/>
    <s v="OKAY"/>
  </r>
  <r>
    <d v="2017-12-25T00:00:00"/>
    <s v="December"/>
    <s v="Mick Hernandez"/>
    <x v="33"/>
    <x v="0"/>
    <s v="Paper"/>
    <s v="14-7/8 x 11 Blue Bar Computer Printout Paper"/>
    <n v="96.08"/>
    <n v="2"/>
    <n v="46.12"/>
    <m/>
    <n v="0.48001665278934219"/>
    <m/>
    <s v="Mick"/>
    <s v="OKAY"/>
  </r>
  <r>
    <d v="2017-12-25T00:00:00"/>
    <s v="December"/>
    <s v="Mick Hernandez"/>
    <x v="33"/>
    <x v="0"/>
    <s v="Fasteners"/>
    <s v="Assorted Color Push Pins"/>
    <n v="3.62"/>
    <n v="2"/>
    <n v="1.19"/>
    <m/>
    <n v="0.32872928176795579"/>
    <m/>
    <s v="Mick"/>
    <s v="OKAY"/>
  </r>
  <r>
    <d v="2017-12-25T00:00:00"/>
    <s v="December"/>
    <s v="Mick Hernandez"/>
    <x v="33"/>
    <x v="0"/>
    <s v="Paper"/>
    <s v="Xerox 1915"/>
    <n v="629.1"/>
    <n v="6"/>
    <n v="301.97000000000003"/>
    <m/>
    <n v="0.48000317914481005"/>
    <m/>
    <s v="Mick"/>
    <s v="GOOD"/>
  </r>
  <r>
    <d v="2017-12-25T00:00:00"/>
    <s v="December"/>
    <s v="Mick Hernandez"/>
    <x v="33"/>
    <x v="2"/>
    <s v="Phones"/>
    <s v="AT&amp;T 17929 Lendline Telephone"/>
    <n v="90.48"/>
    <n v="2"/>
    <n v="23.52"/>
    <m/>
    <n v="0.259946949602122"/>
    <m/>
    <s v="Mick"/>
    <s v="OKAY"/>
  </r>
  <r>
    <d v="2017-12-25T00:00:00"/>
    <s v="December"/>
    <s v="Fred Hopkins"/>
    <x v="3"/>
    <x v="0"/>
    <s v="Binders"/>
    <s v="GBC DocuBind P50 Personal Binding Machine"/>
    <n v="153.55000000000001"/>
    <n v="3"/>
    <n v="51.82"/>
    <m/>
    <n v="0.3374796483230218"/>
    <m/>
    <s v="Fred"/>
    <s v="GREAT"/>
  </r>
  <r>
    <d v="2017-12-25T00:00:00"/>
    <s v="December"/>
    <s v="Fred Hopkins"/>
    <x v="3"/>
    <x v="0"/>
    <s v="Storage"/>
    <s v="Tennsco Stur-D-Stor Boltless Shelving, 5 Shelves, 24&quot; Deep, Sand"/>
    <n v="270.62"/>
    <n v="2"/>
    <n v="2.71"/>
    <m/>
    <n v="1.0014041829872145E-2"/>
    <m/>
    <s v="Fred"/>
    <e v="#N/A"/>
  </r>
  <r>
    <d v="2017-12-25T00:00:00"/>
    <s v="December"/>
    <s v="Giulietta Dortch"/>
    <x v="22"/>
    <x v="0"/>
    <s v="Binders"/>
    <s v="Tuff Stuff Recycled Round Ring Binders"/>
    <n v="3.86"/>
    <n v="1"/>
    <n v="1.4"/>
    <m/>
    <n v="0.36269430051813473"/>
    <m/>
    <s v="Giulietta"/>
    <s v="OKAY"/>
  </r>
  <r>
    <d v="2017-12-25T00:00:00"/>
    <s v="December"/>
    <s v="Guy Armstrong"/>
    <x v="0"/>
    <x v="0"/>
    <s v="Binders"/>
    <s v="Wilson Jones Legal Size Ring Binders"/>
    <n v="39.58"/>
    <n v="9"/>
    <n v="-59.37"/>
    <m/>
    <n v="-1.5"/>
    <m/>
    <s v="Guy"/>
    <s v="OKAY"/>
  </r>
  <r>
    <d v="2017-12-25T00:00:00"/>
    <s v="December"/>
    <s v="Guy Armstrong"/>
    <x v="0"/>
    <x v="0"/>
    <s v="Supplies"/>
    <s v="Staple remover"/>
    <n v="44.69"/>
    <n v="7"/>
    <n v="5.03"/>
    <m/>
    <n v="0.11255314388006267"/>
    <m/>
    <s v="Guy"/>
    <s v="OKAY"/>
  </r>
  <r>
    <d v="2017-12-25T00:00:00"/>
    <s v="December"/>
    <s v="Guy Armstrong"/>
    <x v="0"/>
    <x v="0"/>
    <s v="Art"/>
    <s v="Newell 34"/>
    <n v="31.74"/>
    <n v="2"/>
    <n v="2.38"/>
    <m/>
    <n v="7.4984247006931321E-2"/>
    <m/>
    <s v="Guy"/>
    <s v="OKAY"/>
  </r>
  <r>
    <d v="2017-12-25T00:00:00"/>
    <s v="December"/>
    <s v="Guy Armstrong"/>
    <x v="0"/>
    <x v="0"/>
    <s v="Binders"/>
    <s v="Wilson Jones Ledger-Size, Piano-Hinge Binder, 2&quot;, Blue"/>
    <n v="40.98"/>
    <n v="5"/>
    <n v="-65.569999999999993"/>
    <m/>
    <n v="-1.6000488042947778"/>
    <m/>
    <s v="Guy"/>
    <s v="OKAY"/>
  </r>
  <r>
    <d v="2017-12-25T00:00:00"/>
    <s v="December"/>
    <s v="Guy Armstrong"/>
    <x v="0"/>
    <x v="0"/>
    <s v="Binders"/>
    <s v="Wilson Jones 1&quot; Hanging DublLock Ring Binders"/>
    <n v="3.17"/>
    <n v="3"/>
    <n v="-5.07"/>
    <m/>
    <n v="-1.5993690851735016"/>
    <m/>
    <s v="Guy"/>
    <s v="OKAY"/>
  </r>
  <r>
    <d v="2017-12-25T00:00:00"/>
    <s v="December"/>
    <s v="Jennifer Halladay"/>
    <x v="16"/>
    <x v="1"/>
    <s v="Furnishings"/>
    <s v="Eldon 400 Class Desk Accessories, Black Carbon"/>
    <n v="21"/>
    <n v="3"/>
    <n v="5.78"/>
    <m/>
    <n v="0.27523809523809523"/>
    <m/>
    <s v="Jennifer"/>
    <s v="OKAY"/>
  </r>
  <r>
    <d v="2017-12-25T00:00:00"/>
    <s v="December"/>
    <s v="Jennifer Halladay"/>
    <x v="16"/>
    <x v="2"/>
    <s v="Machines"/>
    <s v="Lexmark 20R1285 X6650 Wireless All-in-One Printer"/>
    <n v="120"/>
    <n v="2"/>
    <n v="-7.2"/>
    <m/>
    <n v="-6.0000000000000005E-2"/>
    <m/>
    <s v="Jennifer"/>
    <e v="#N/A"/>
  </r>
  <r>
    <d v="2017-12-25T00:00:00"/>
    <s v="December"/>
    <s v="Patrick O'Donnell"/>
    <x v="23"/>
    <x v="2"/>
    <s v="Accessories"/>
    <s v="Memorex Micro Travel Drive 4 GB"/>
    <n v="31.8"/>
    <n v="3"/>
    <n v="13.67"/>
    <m/>
    <n v="0.429874213836478"/>
    <m/>
    <s v="Patrick"/>
    <s v="OKAY"/>
  </r>
  <r>
    <d v="2017-12-26T00:00:00"/>
    <s v="December"/>
    <s v="Patrick O'Brill"/>
    <x v="30"/>
    <x v="0"/>
    <s v="Paper"/>
    <s v="Recycled Desk Saver Line &quot;While You Were Out&quot; Book, 5 1/2&quot; X 4&quot;"/>
    <n v="44.75"/>
    <n v="5"/>
    <n v="20.59"/>
    <m/>
    <n v="0.4601117318435754"/>
    <m/>
    <s v="Patrick"/>
    <s v="OKAY"/>
  </r>
  <r>
    <d v="2017-12-26T00:00:00"/>
    <s v="December"/>
    <s v="Tracy Collins"/>
    <x v="10"/>
    <x v="0"/>
    <s v="Binders"/>
    <s v="Acco Economy Flexible Poly Round Ring Binder"/>
    <n v="3.13"/>
    <n v="2"/>
    <n v="-2.61"/>
    <m/>
    <n v="-0.83386581469648557"/>
    <m/>
    <s v="Tracy"/>
    <s v="OKAY"/>
  </r>
  <r>
    <d v="2017-12-26T00:00:00"/>
    <s v="December"/>
    <s v="Yoseph Carroll"/>
    <x v="40"/>
    <x v="0"/>
    <s v="Storage"/>
    <s v="Tennsco Single-Tier Lockers"/>
    <n v="750.68"/>
    <n v="2"/>
    <n v="37.53"/>
    <m/>
    <n v="4.999467149784196E-2"/>
    <m/>
    <s v="Yoseph"/>
    <s v="GOOD"/>
  </r>
  <r>
    <d v="2017-12-26T00:00:00"/>
    <s v="December"/>
    <s v="Karen Bern"/>
    <x v="0"/>
    <x v="0"/>
    <s v="Paper"/>
    <s v="Xerox 1959"/>
    <n v="16.03"/>
    <n v="3"/>
    <n v="5.61"/>
    <m/>
    <n v="0.34996880848409234"/>
    <m/>
    <s v="Karen"/>
    <s v="OKAY"/>
  </r>
  <r>
    <d v="2017-12-27T00:00:00"/>
    <s v="December"/>
    <s v="Dan Reichenbach"/>
    <x v="10"/>
    <x v="2"/>
    <s v="Phones"/>
    <s v="AT&amp;T 1080 Corded phone"/>
    <n v="164.39"/>
    <n v="2"/>
    <n v="-35.619999999999997"/>
    <m/>
    <n v="-0.21667984670600401"/>
    <m/>
    <s v="Dan"/>
    <e v="#N/A"/>
  </r>
  <r>
    <d v="2017-12-27T00:00:00"/>
    <s v="December"/>
    <s v="Dan Reichenbach"/>
    <x v="10"/>
    <x v="0"/>
    <s v="Art"/>
    <s v="BIC Brite Liner Highlighters"/>
    <n v="13.25"/>
    <n v="4"/>
    <n v="3.64"/>
    <m/>
    <n v="0.27471698113207549"/>
    <m/>
    <s v="Dan"/>
    <s v="OKAY"/>
  </r>
  <r>
    <d v="2017-12-28T00:00:00"/>
    <s v="December"/>
    <s v="Kristen Hastings"/>
    <x v="3"/>
    <x v="0"/>
    <s v="Storage"/>
    <s v="Adjustable Depth Letter/Legal Cart"/>
    <n v="725.84"/>
    <n v="4"/>
    <n v="210.49"/>
    <m/>
    <n v="0.2899950402292516"/>
    <m/>
    <s v="Kristen"/>
    <s v="GOOD"/>
  </r>
  <r>
    <d v="2017-12-28T00:00:00"/>
    <s v="December"/>
    <s v="Jennifer Ferguson"/>
    <x v="20"/>
    <x v="0"/>
    <s v="Labels"/>
    <s v="Avery 473"/>
    <n v="72.45"/>
    <n v="7"/>
    <n v="34.78"/>
    <m/>
    <n v="0.48005521048999311"/>
    <m/>
    <s v="Jennifer"/>
    <s v="OKAY"/>
  </r>
  <r>
    <d v="2017-12-28T00:00:00"/>
    <s v="December"/>
    <s v="Jennifer Ferguson"/>
    <x v="20"/>
    <x v="0"/>
    <s v="Fasteners"/>
    <s v="OIC Bulk Pack Metal Binder Clips"/>
    <n v="13.96"/>
    <n v="4"/>
    <n v="6.42"/>
    <m/>
    <n v="0.45988538681948421"/>
    <m/>
    <s v="Jennifer"/>
    <s v="OKAY"/>
  </r>
  <r>
    <d v="2017-12-28T00:00:00"/>
    <s v="December"/>
    <s v="Jennifer Ferguson"/>
    <x v="20"/>
    <x v="0"/>
    <s v="Binders"/>
    <s v="Storex Dura Pro Binders"/>
    <n v="33.26"/>
    <n v="7"/>
    <n v="11.23"/>
    <m/>
    <n v="0.33764281419122072"/>
    <m/>
    <s v="Jennifer"/>
    <s v="OKAY"/>
  </r>
  <r>
    <d v="2017-12-28T00:00:00"/>
    <s v="December"/>
    <s v="Jennifer Ferguson"/>
    <x v="20"/>
    <x v="2"/>
    <s v="Phones"/>
    <s v="Cush Cases Heavy Duty Rugged Cover Case for Samsung Galaxy S5 - Purple"/>
    <n v="14.85"/>
    <n v="3"/>
    <n v="4.01"/>
    <m/>
    <n v="0.27003367003367001"/>
    <m/>
    <s v="Jennifer"/>
    <s v="OKAY"/>
  </r>
  <r>
    <d v="2017-12-28T00:00:00"/>
    <s v="December"/>
    <s v="Greg Hansen"/>
    <x v="0"/>
    <x v="0"/>
    <s v="Art"/>
    <s v="Stanley Bostitch Contemporary Electric Pencil Sharpeners"/>
    <n v="27.17"/>
    <n v="2"/>
    <n v="2.72"/>
    <m/>
    <n v="0.10011041589988959"/>
    <m/>
    <s v="Greg"/>
    <s v="OKAY"/>
  </r>
  <r>
    <d v="2017-12-28T00:00:00"/>
    <s v="December"/>
    <s v="Greg Hansen"/>
    <x v="0"/>
    <x v="1"/>
    <s v="Bookcases"/>
    <s v="Bush Westfield Collection Bookcases, Medium Cherry Finish"/>
    <n v="78.849999999999994"/>
    <n v="2"/>
    <n v="-11.6"/>
    <m/>
    <n v="-0.1471147748890298"/>
    <m/>
    <s v="Greg"/>
    <s v="OKAY"/>
  </r>
  <r>
    <d v="2017-12-28T00:00:00"/>
    <s v="December"/>
    <s v="Harry Marie"/>
    <x v="22"/>
    <x v="1"/>
    <s v="Furnishings"/>
    <s v="3M Hangers With Command Adhesive"/>
    <n v="7.4"/>
    <n v="2"/>
    <n v="3.03"/>
    <m/>
    <n v="0.40945945945945944"/>
    <m/>
    <s v="Harry"/>
    <s v="OKAY"/>
  </r>
  <r>
    <d v="2017-12-28T00:00:00"/>
    <s v="December"/>
    <s v="Erica Hernandez"/>
    <x v="15"/>
    <x v="0"/>
    <s v="Storage"/>
    <s v="Carina Double Wide Media Storage Towers in Natural &amp; Black"/>
    <n v="64.78"/>
    <n v="1"/>
    <n v="-12.96"/>
    <m/>
    <n v="-0.20006174745291758"/>
    <m/>
    <s v="Erica"/>
    <s v="OKAY"/>
  </r>
  <r>
    <d v="2017-12-28T00:00:00"/>
    <s v="December"/>
    <s v="Pamela Coakley"/>
    <x v="26"/>
    <x v="0"/>
    <s v="Binders"/>
    <s v="Avery Reinforcements for Hole-Punch Pages"/>
    <n v="1.19"/>
    <n v="2"/>
    <n v="-0.99"/>
    <m/>
    <n v="-0.83193277310924374"/>
    <m/>
    <s v="Pamela"/>
    <s v="OKAY"/>
  </r>
  <r>
    <d v="2017-12-28T00:00:00"/>
    <s v="December"/>
    <s v="Jason Gross"/>
    <x v="3"/>
    <x v="1"/>
    <s v="Chairs"/>
    <s v="Novimex Turbo Task Chair"/>
    <n v="340.7"/>
    <n v="6"/>
    <n v="-34.07"/>
    <m/>
    <n v="-0.1"/>
    <m/>
    <s v="Jason"/>
    <e v="#N/A"/>
  </r>
  <r>
    <d v="2017-12-28T00:00:00"/>
    <s v="December"/>
    <s v="Lori Olson"/>
    <x v="1"/>
    <x v="0"/>
    <s v="Binders"/>
    <s v="Computer Printout Index Tabs"/>
    <n v="1.68"/>
    <n v="5"/>
    <n v="-2.69"/>
    <m/>
    <n v="-1.6011904761904763"/>
    <m/>
    <s v="Lori"/>
    <s v="OKAY"/>
  </r>
  <r>
    <d v="2017-12-28T00:00:00"/>
    <s v="December"/>
    <s v="Lori Olson"/>
    <x v="1"/>
    <x v="1"/>
    <s v="Furnishings"/>
    <s v="G.E. Longer-Life Indoor Recessed Floodlight Bulbs"/>
    <n v="7.97"/>
    <n v="3"/>
    <n v="-2.39"/>
    <m/>
    <n v="-0.29987452948557092"/>
    <m/>
    <s v="Lori"/>
    <s v="OKAY"/>
  </r>
  <r>
    <d v="2017-12-28T00:00:00"/>
    <s v="December"/>
    <s v="Lori Olson"/>
    <x v="1"/>
    <x v="1"/>
    <s v="Chairs"/>
    <s v="Padded Folding Chairs, Black, 4/Carton"/>
    <n v="113.37"/>
    <n v="2"/>
    <n v="-3.24"/>
    <m/>
    <n v="-2.8578989150568935E-2"/>
    <m/>
    <s v="Lori"/>
    <e v="#N/A"/>
  </r>
  <r>
    <d v="2017-12-28T00:00:00"/>
    <s v="December"/>
    <s v="Lori Olson"/>
    <x v="1"/>
    <x v="1"/>
    <s v="Furnishings"/>
    <s v="3M Hangers With Command Adhesive"/>
    <n v="2.96"/>
    <n v="2"/>
    <n v="-1.41"/>
    <m/>
    <n v="-0.47635135135135132"/>
    <m/>
    <s v="Lori"/>
    <s v="OKAY"/>
  </r>
  <r>
    <d v="2017-12-28T00:00:00"/>
    <s v="December"/>
    <s v="Christopher Schild"/>
    <x v="47"/>
    <x v="0"/>
    <s v="Art"/>
    <s v="Staples in misc. colors"/>
    <n v="2.48"/>
    <n v="1"/>
    <n v="0.87"/>
    <m/>
    <n v="0.35080645161290325"/>
    <m/>
    <s v="Christopher"/>
    <s v="OKAY"/>
  </r>
  <r>
    <d v="2017-12-28T00:00:00"/>
    <s v="December"/>
    <s v="Christopher Schild"/>
    <x v="47"/>
    <x v="0"/>
    <s v="Binders"/>
    <s v="Wilson Jones Impact Binders"/>
    <n v="25.9"/>
    <n v="5"/>
    <n v="12.69"/>
    <m/>
    <n v="0.48996138996138999"/>
    <m/>
    <s v="Christopher"/>
    <s v="OKAY"/>
  </r>
  <r>
    <d v="2017-12-28T00:00:00"/>
    <s v="December"/>
    <s v="Susan Vittorini"/>
    <x v="31"/>
    <x v="0"/>
    <s v="Storage"/>
    <s v="Eldon Mobile Mega Data Cart  Mega Stackable  Add-On Trays"/>
    <n v="118.25"/>
    <n v="5"/>
    <n v="34.29"/>
    <m/>
    <n v="0.28997885835095139"/>
    <m/>
    <s v="Susan"/>
    <e v="#N/A"/>
  </r>
  <r>
    <d v="2017-12-28T00:00:00"/>
    <s v="December"/>
    <s v="Susan Vittorini"/>
    <x v="31"/>
    <x v="0"/>
    <s v="Paper"/>
    <s v="Xerox 1953"/>
    <n v="4.28"/>
    <n v="1"/>
    <n v="1.93"/>
    <m/>
    <n v="0.4509345794392523"/>
    <m/>
    <s v="Susan"/>
    <s v="OKAY"/>
  </r>
  <r>
    <d v="2017-12-29T00:00:00"/>
    <s v="December"/>
    <s v="James Galang"/>
    <x v="3"/>
    <x v="1"/>
    <s v="Chairs"/>
    <s v="Global High-Back Leather Tilter, Burgundy"/>
    <n v="393.57"/>
    <n v="4"/>
    <n v="-44.28"/>
    <m/>
    <n v="-0.11250857534873085"/>
    <m/>
    <s v="James"/>
    <s v="GREAT"/>
  </r>
  <r>
    <d v="2017-12-29T00:00:00"/>
    <s v="December"/>
    <s v="James Galang"/>
    <x v="3"/>
    <x v="2"/>
    <s v="Phones"/>
    <s v="Adtran 1202752G1"/>
    <n v="302.38"/>
    <n v="3"/>
    <n v="22.68"/>
    <m/>
    <n v="7.5004960645545335E-2"/>
    <m/>
    <s v="James"/>
    <e v="#N/A"/>
  </r>
  <r>
    <d v="2017-12-29T00:00:00"/>
    <s v="December"/>
    <s v="Michael Chen"/>
    <x v="20"/>
    <x v="0"/>
    <s v="Fasteners"/>
    <s v="Ideal Clamps"/>
    <n v="6.03"/>
    <n v="3"/>
    <n v="2.95"/>
    <m/>
    <n v="0.48922056384742951"/>
    <m/>
    <s v="Michael"/>
    <s v="OKAY"/>
  </r>
  <r>
    <d v="2017-12-29T00:00:00"/>
    <s v="December"/>
    <s v="Ken Brennan"/>
    <x v="14"/>
    <x v="0"/>
    <s v="Paper"/>
    <s v="Xerox 1915"/>
    <n v="209.7"/>
    <n v="2"/>
    <n v="100.66"/>
    <m/>
    <n v="0.48001907486886031"/>
    <m/>
    <s v="Ken"/>
    <s v="GREAT"/>
  </r>
  <r>
    <d v="2017-12-29T00:00:00"/>
    <s v="December"/>
    <s v="Ben Peterman"/>
    <x v="3"/>
    <x v="1"/>
    <s v="Furnishings"/>
    <s v="Nu-Dell Executive Frame"/>
    <n v="101.12"/>
    <n v="8"/>
    <n v="37.409999999999997"/>
    <m/>
    <n v="0.36995648734177211"/>
    <m/>
    <s v="Ben"/>
    <e v="#N/A"/>
  </r>
  <r>
    <d v="2017-12-29T00:00:00"/>
    <s v="December"/>
    <s v="Bruce Stewart"/>
    <x v="22"/>
    <x v="0"/>
    <s v="Fasteners"/>
    <s v="Acco Glide Clips"/>
    <n v="19.600000000000001"/>
    <n v="5"/>
    <n v="9.6"/>
    <m/>
    <n v="0.48979591836734687"/>
    <m/>
    <s v="Bruce"/>
    <s v="OKAY"/>
  </r>
  <r>
    <d v="2017-12-29T00:00:00"/>
    <s v="December"/>
    <s v="Bruce Stewart"/>
    <x v="22"/>
    <x v="1"/>
    <s v="Furnishings"/>
    <s v="Hand-Finished Solid Wood Document Frame"/>
    <n v="68.459999999999994"/>
    <n v="2"/>
    <n v="20.54"/>
    <m/>
    <n v="0.30002921413964362"/>
    <m/>
    <s v="Bruce"/>
    <s v="OKAY"/>
  </r>
  <r>
    <d v="2017-12-29T00:00:00"/>
    <s v="December"/>
    <s v="Katherine Hughes"/>
    <x v="5"/>
    <x v="1"/>
    <s v="Chairs"/>
    <s v="DMI Arturo Collection Mission-style Design Wood Chair"/>
    <n v="1207.8399999999999"/>
    <n v="8"/>
    <n v="314.04000000000002"/>
    <m/>
    <n v="0.26000132467876541"/>
    <m/>
    <s v="Katherine"/>
    <s v="GOOD"/>
  </r>
  <r>
    <d v="2017-12-29T00:00:00"/>
    <s v="December"/>
    <s v="Katherine Hughes"/>
    <x v="5"/>
    <x v="0"/>
    <s v="Binders"/>
    <s v="GBC ProClick Spines for 32-Hole Punch"/>
    <n v="12.53"/>
    <n v="1"/>
    <n v="5.89"/>
    <m/>
    <n v="0.47007182761372707"/>
    <m/>
    <s v="Katherine"/>
    <s v="OKAY"/>
  </r>
  <r>
    <d v="2017-12-29T00:00:00"/>
    <s v="December"/>
    <s v="Katherine Hughes"/>
    <x v="5"/>
    <x v="0"/>
    <s v="Art"/>
    <s v="Panasonic KP-350BK Electric Pencil Sharpener with Auto Stop"/>
    <n v="34.58"/>
    <n v="1"/>
    <n v="10.029999999999999"/>
    <m/>
    <n v="0.29005205320994792"/>
    <m/>
    <s v="Katherine"/>
    <s v="OKAY"/>
  </r>
  <r>
    <d v="2017-12-29T00:00:00"/>
    <s v="December"/>
    <s v="Katherine Hughes"/>
    <x v="5"/>
    <x v="1"/>
    <s v="Chairs"/>
    <s v="Global Leather and Oak Executive Chair, Black"/>
    <n v="300.98"/>
    <n v="1"/>
    <n v="87.28"/>
    <m/>
    <n v="0.2899860455844242"/>
    <m/>
    <s v="Katherine"/>
    <s v="GREAT"/>
  </r>
  <r>
    <d v="2017-12-29T00:00:00"/>
    <s v="December"/>
    <s v="Katherine Hughes"/>
    <x v="5"/>
    <x v="1"/>
    <s v="Chairs"/>
    <s v="Harbour Creations Steel Folding Chair"/>
    <n v="258.75"/>
    <n v="3"/>
    <n v="77.63"/>
    <m/>
    <n v="0.30001932367149758"/>
    <m/>
    <s v="Katherine"/>
    <s v="GREAT"/>
  </r>
  <r>
    <d v="2017-12-30T00:00:00"/>
    <s v="December"/>
    <s v="Chuck Clark"/>
    <x v="18"/>
    <x v="0"/>
    <s v="Appliances"/>
    <s v="Eureka The Boss Plus 12-Amp Hard Box Upright Vacuum, Red"/>
    <n v="209.3"/>
    <n v="2"/>
    <n v="56.51"/>
    <m/>
    <n v="0.26999522216913519"/>
    <m/>
    <s v="Chuck"/>
    <s v="GREAT"/>
  </r>
  <r>
    <d v="2017-12-30T00:00:00"/>
    <s v="December"/>
    <s v="Patrick O'Donnell"/>
    <x v="20"/>
    <x v="1"/>
    <s v="Bookcases"/>
    <s v="Bush Westfield Collection Bookcases, Fully Assembled"/>
    <n v="323.14"/>
    <n v="4"/>
    <n v="12.12"/>
    <m/>
    <n v="3.7506962926285817E-2"/>
    <m/>
    <s v="Patrick"/>
    <e v="#N/A"/>
  </r>
  <r>
    <d v="2017-12-30T00:00:00"/>
    <s v="December"/>
    <s v="Patrick O'Donnell"/>
    <x v="20"/>
    <x v="2"/>
    <s v="Phones"/>
    <s v="Gear Head AU3700S Headset"/>
    <n v="90.93"/>
    <n v="7"/>
    <n v="2.73"/>
    <m/>
    <n v="3.0023094688221705E-2"/>
    <m/>
    <s v="Patrick"/>
    <s v="OKAY"/>
  </r>
  <r>
    <d v="2017-12-30T00:00:00"/>
    <s v="December"/>
    <s v="Patrick O'Donnell"/>
    <x v="20"/>
    <x v="0"/>
    <s v="Binders"/>
    <s v="Wilson Jones Legal Size Ring Binders"/>
    <n v="52.78"/>
    <n v="3"/>
    <n v="19.79"/>
    <m/>
    <n v="0.3749526335733232"/>
    <m/>
    <s v="Patrick"/>
    <s v="OKAY"/>
  </r>
  <r>
    <d v="2017-12-30T00:00:00"/>
    <s v="December"/>
    <s v="Erica Bern"/>
    <x v="3"/>
    <x v="0"/>
    <s v="Binders"/>
    <s v="Cardinal Slant-D Ring Binder, Heavy Gauge Vinyl"/>
    <n v="13.9"/>
    <n v="2"/>
    <n v="4.5199999999999996"/>
    <m/>
    <n v="0.32517985611510786"/>
    <m/>
    <s v="Erica"/>
    <s v="OKAY"/>
  </r>
  <r>
    <d v="2017-12-30T00:00:00"/>
    <s v="December"/>
    <s v="Erica Bern"/>
    <x v="3"/>
    <x v="0"/>
    <s v="Binders"/>
    <s v="GBC Binding covers"/>
    <n v="20.72"/>
    <n v="2"/>
    <n v="6.48"/>
    <m/>
    <n v="0.31274131274131278"/>
    <m/>
    <s v="Erica"/>
    <s v="OKAY"/>
  </r>
  <r>
    <d v="2017-12-30T00:00:00"/>
    <s v="December"/>
    <s v="Jill Matthias"/>
    <x v="26"/>
    <x v="0"/>
    <s v="Fasteners"/>
    <s v="Bagged Rubber Bands"/>
    <n v="3.02"/>
    <n v="3"/>
    <n v="-0.6"/>
    <m/>
    <n v="-0.19867549668874171"/>
    <m/>
    <s v="Jill"/>
    <s v="OK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3BCE6-D77D-421F-A8CC-AFFAA0448138}" name="PivotTable7" cacheId="5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H18:I29" firstHeaderRow="1" firstDataRow="1" firstDataCol="1"/>
  <pivotFields count="11">
    <pivotField dataField="1" compact="0" numFmtId="164" outline="0" showAll="0"/>
    <pivotField compact="0" outline="0" showAll="0"/>
    <pivotField compact="0" outline="0" showAll="0"/>
    <pivotField axis="axisRow" compact="0" outline="0" showAll="0" measureFilter="1" sortType="descending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 v="3"/>
    </i>
    <i>
      <x v="30"/>
    </i>
    <i>
      <x v="41"/>
    </i>
    <i>
      <x v="36"/>
    </i>
    <i>
      <x v="45"/>
    </i>
    <i>
      <x v="11"/>
    </i>
    <i>
      <x v="33"/>
    </i>
    <i>
      <x v="8"/>
    </i>
    <i>
      <x v="20"/>
    </i>
    <i>
      <x v="31"/>
    </i>
    <i t="grand">
      <x/>
    </i>
  </rowItems>
  <colItems count="1">
    <i/>
  </colItems>
  <dataFields count="1">
    <dataField name="Count of Order Dat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50FF5-57B6-4E45-A1EF-D14EB98859F3}" name="PivotTable5" cacheId="5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8:B22" firstHeaderRow="1" firstDataRow="1" firstDataCol="1"/>
  <pivotFields count="11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7F1A3-D935-40C5-BFB1-233756FD5722}" name="PivotTable2" cacheId="5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16" firstHeaderRow="0" firstDataRow="1" firstDataCol="1"/>
  <pivotFields count="11">
    <pivotField dataField="1" compact="0" numFmtId="164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 Date" fld="0" subtotal="count" baseField="0" baseItem="0"/>
    <dataField name="Sum of Sales" fld="7" baseField="0" baseItem="0"/>
    <dataField name="Sum of Profit" fld="9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1483C-238C-4448-BAC0-AA980A6D100A}" name="PivotTable13" cacheId="5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32:K50" firstHeaderRow="1" firstDataRow="1" firstDataCol="1"/>
  <pivotFields count="11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1782D-9791-48F2-876D-9C09D3E6D26F}" name="PivotTable10" cacheId="5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0:B43" firstHeaderRow="1" firstDataRow="1" firstDataCol="1"/>
  <pivotFields count="11">
    <pivotField compact="0" numFmtId="164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458">
        <item x="4644"/>
        <item x="4309"/>
        <item x="3397"/>
        <item x="264"/>
        <item x="1035"/>
        <item x="1107"/>
        <item x="2107"/>
        <item x="5044"/>
        <item x="694"/>
        <item x="108"/>
        <item x="1751"/>
        <item x="1518"/>
        <item x="3966"/>
        <item x="1286"/>
        <item x="2362"/>
        <item x="5155"/>
        <item x="3090"/>
        <item x="1151"/>
        <item x="2218"/>
        <item x="524"/>
        <item x="5371"/>
        <item x="3797"/>
        <item x="5008"/>
        <item x="1870"/>
        <item x="1261"/>
        <item x="3298"/>
        <item x="3367"/>
        <item x="4922"/>
        <item x="4799"/>
        <item x="4557"/>
        <item x="4602"/>
        <item x="1367"/>
        <item x="5274"/>
        <item x="3379"/>
        <item x="2723"/>
        <item x="2538"/>
        <item x="2998"/>
        <item x="4997"/>
        <item x="4438"/>
        <item x="2835"/>
        <item x="1087"/>
        <item x="4160"/>
        <item x="3610"/>
        <item x="4560"/>
        <item x="267"/>
        <item x="4542"/>
        <item x="3681"/>
        <item x="2162"/>
        <item x="1343"/>
        <item x="3282"/>
        <item x="1183"/>
        <item x="4475"/>
        <item x="4539"/>
        <item x="2180"/>
        <item x="3062"/>
        <item x="5191"/>
        <item x="3559"/>
        <item x="2461"/>
        <item x="3992"/>
        <item x="4748"/>
        <item x="3228"/>
        <item x="2233"/>
        <item x="2854"/>
        <item x="4996"/>
        <item x="4643"/>
        <item x="1621"/>
        <item x="2256"/>
        <item x="3715"/>
        <item x="3064"/>
        <item x="311"/>
        <item x="2039"/>
        <item x="1452"/>
        <item x="2367"/>
        <item x="4314"/>
        <item x="2459"/>
        <item x="2639"/>
        <item x="359"/>
        <item x="1779"/>
        <item x="1406"/>
        <item x="2726"/>
        <item x="1735"/>
        <item x="743"/>
        <item x="2827"/>
        <item x="1386"/>
        <item x="3439"/>
        <item x="4999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2"/>
        <item x="885"/>
        <item x="1688"/>
        <item x="1250"/>
        <item x="797"/>
        <item x="2790"/>
        <item x="668"/>
        <item x="1153"/>
        <item x="3712"/>
        <item x="2766"/>
        <item x="5456"/>
        <item x="3751"/>
        <item x="3604"/>
        <item x="2294"/>
        <item x="589"/>
        <item x="3215"/>
        <item x="1216"/>
        <item x="3945"/>
        <item x="374"/>
        <item x="1131"/>
        <item x="599"/>
        <item x="2435"/>
        <item x="3240"/>
        <item x="4849"/>
        <item x="1032"/>
        <item x="5367"/>
        <item x="462"/>
        <item x="4564"/>
        <item x="2223"/>
        <item x="5125"/>
        <item x="3569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9"/>
        <item x="3"/>
        <item x="1723"/>
        <item x="2028"/>
        <item x="2390"/>
        <item x="2549"/>
        <item x="4203"/>
        <item x="3862"/>
        <item x="2788"/>
        <item x="862"/>
        <item x="2940"/>
        <item x="4143"/>
        <item x="1549"/>
        <item x="4018"/>
        <item x="2244"/>
        <item x="572"/>
        <item x="2057"/>
        <item x="2290"/>
        <item x="674"/>
        <item x="4714"/>
        <item x="896"/>
        <item x="5433"/>
        <item x="2777"/>
        <item x="4581"/>
        <item x="1281"/>
        <item x="823"/>
        <item x="74"/>
        <item x="2530"/>
        <item x="444"/>
        <item x="909"/>
        <item x="270"/>
        <item x="3336"/>
        <item x="5083"/>
        <item x="3737"/>
        <item x="5133"/>
        <item x="3800"/>
        <item x="1546"/>
        <item x="5139"/>
        <item x="2299"/>
        <item x="5403"/>
        <item x="3887"/>
        <item x="4168"/>
        <item x="829"/>
        <item x="5034"/>
        <item x="4627"/>
        <item x="590"/>
        <item x="2269"/>
        <item x="2773"/>
        <item x="1893"/>
        <item x="1421"/>
        <item x="1084"/>
        <item x="2325"/>
        <item x="621"/>
        <item x="2609"/>
        <item x="5148"/>
        <item x="1714"/>
        <item x="118"/>
        <item x="192"/>
        <item x="785"/>
        <item x="2330"/>
        <item x="3993"/>
        <item x="4898"/>
        <item x="2481"/>
        <item x="2077"/>
        <item x="4593"/>
        <item x="760"/>
        <item x="4619"/>
        <item x="1476"/>
        <item x="1012"/>
        <item x="973"/>
        <item x="3386"/>
        <item x="2649"/>
        <item x="1072"/>
        <item x="4045"/>
        <item x="1070"/>
        <item x="836"/>
        <item x="2929"/>
        <item x="2307"/>
        <item x="3025"/>
        <item x="3349"/>
        <item x="4142"/>
        <item x="1529"/>
        <item x="5394"/>
        <item x="458"/>
        <item x="726"/>
        <item x="4907"/>
        <item x="4444"/>
        <item x="1972"/>
        <item x="3733"/>
        <item x="2344"/>
        <item x="1086"/>
        <item x="4254"/>
        <item x="2584"/>
        <item x="2095"/>
        <item x="1599"/>
        <item x="214"/>
        <item x="2620"/>
        <item x="3749"/>
        <item x="466"/>
        <item x="4007"/>
        <item x="1509"/>
        <item x="2144"/>
        <item x="193"/>
        <item x="4347"/>
        <item x="4594"/>
        <item x="1508"/>
        <item x="1324"/>
        <item x="1804"/>
        <item x="2648"/>
        <item x="607"/>
        <item x="1685"/>
        <item x="3414"/>
        <item x="1144"/>
        <item x="5124"/>
        <item x="4422"/>
        <item x="373"/>
        <item x="3711"/>
        <item x="3775"/>
        <item x="3494"/>
        <item x="2099"/>
        <item x="943"/>
        <item x="283"/>
        <item x="9"/>
        <item x="3819"/>
        <item x="1382"/>
        <item x="796"/>
        <item x="638"/>
        <item x="614"/>
        <item x="4864"/>
        <item x="4967"/>
        <item x="24"/>
        <item x="987"/>
        <item x="739"/>
        <item x="946"/>
        <item x="3442"/>
        <item x="2031"/>
        <item x="1401"/>
        <item x="1235"/>
        <item x="2276"/>
        <item x="402"/>
        <item x="2089"/>
        <item x="3033"/>
        <item x="1695"/>
        <item x="5215"/>
        <item x="1821"/>
        <item x="4130"/>
        <item x="911"/>
        <item x="971"/>
        <item x="1408"/>
        <item x="1265"/>
        <item x="62"/>
        <item x="1457"/>
        <item x="696"/>
        <item x="1038"/>
        <item x="784"/>
        <item x="3233"/>
        <item x="5446"/>
        <item x="218"/>
        <item x="603"/>
        <item x="675"/>
        <item x="248"/>
        <item x="2081"/>
        <item x="1059"/>
        <item x="1080"/>
        <item x="2071"/>
        <item x="3990"/>
        <item x="2220"/>
        <item x="274"/>
        <item x="2176"/>
        <item x="3932"/>
        <item x="839"/>
        <item x="3289"/>
        <item x="3490"/>
        <item x="4695"/>
        <item x="5408"/>
        <item x="2457"/>
        <item x="2935"/>
        <item x="1380"/>
        <item x="3745"/>
        <item x="1754"/>
        <item x="1484"/>
        <item x="4208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2"/>
        <item x="1667"/>
        <item x="2784"/>
        <item x="2454"/>
        <item x="1237"/>
        <item x="2445"/>
        <item x="4814"/>
        <item x="5291"/>
        <item x="3603"/>
        <item x="828"/>
        <item x="3764"/>
        <item x="3192"/>
        <item x="966"/>
        <item x="2395"/>
        <item x="4538"/>
        <item x="4972"/>
        <item x="4038"/>
        <item x="1837"/>
        <item x="318"/>
        <item x="4195"/>
        <item x="1374"/>
        <item x="117"/>
        <item x="3922"/>
        <item x="3029"/>
        <item x="1795"/>
        <item x="2887"/>
        <item x="1644"/>
        <item x="3255"/>
        <item x="1334"/>
        <item x="432"/>
        <item x="4271"/>
        <item x="2288"/>
        <item x="959"/>
        <item x="5112"/>
        <item x="285"/>
        <item x="178"/>
        <item x="2137"/>
        <item x="2335"/>
        <item x="1532"/>
        <item x="533"/>
        <item x="948"/>
        <item x="1117"/>
        <item x="541"/>
        <item x="1764"/>
        <item x="5443"/>
        <item x="217"/>
        <item x="5109"/>
        <item x="4032"/>
        <item x="1415"/>
        <item x="5243"/>
        <item x="361"/>
        <item x="2322"/>
        <item x="3726"/>
        <item x="1206"/>
        <item x="5138"/>
        <item x="2026"/>
        <item x="1830"/>
        <item x="3675"/>
        <item x="824"/>
        <item x="228"/>
        <item x="1994"/>
        <item x="872"/>
        <item x="4285"/>
        <item x="3432"/>
        <item x="647"/>
        <item x="1126"/>
        <item x="2163"/>
        <item x="4518"/>
        <item x="1296"/>
        <item x="5174"/>
        <item x="2370"/>
        <item x="337"/>
        <item x="1230"/>
        <item x="1304"/>
        <item x="2291"/>
        <item x="3507"/>
        <item x="2423"/>
        <item x="2890"/>
        <item x="109"/>
        <item x="1140"/>
        <item x="166"/>
        <item x="539"/>
        <item x="436"/>
        <item x="4582"/>
        <item x="202"/>
        <item x="2015"/>
        <item x="2865"/>
        <item x="265"/>
        <item x="701"/>
        <item x="2853"/>
        <item x="587"/>
        <item x="1985"/>
        <item x="3354"/>
        <item x="2030"/>
        <item x="832"/>
        <item x="160"/>
        <item x="1758"/>
        <item x="1953"/>
        <item x="4924"/>
        <item x="1243"/>
        <item x="2336"/>
        <item x="2214"/>
        <item x="174"/>
        <item x="3546"/>
        <item x="1009"/>
        <item x="968"/>
        <item x="507"/>
        <item x="551"/>
        <item x="3484"/>
        <item x="918"/>
        <item x="1527"/>
        <item x="406"/>
        <item x="1923"/>
        <item x="3035"/>
        <item x="1162"/>
        <item x="1587"/>
        <item x="682"/>
        <item x="3407"/>
        <item x="1051"/>
        <item x="3368"/>
        <item x="1615"/>
        <item x="3871"/>
        <item x="4442"/>
        <item x="2772"/>
        <item x="4734"/>
        <item x="4743"/>
        <item x="3626"/>
        <item x="1946"/>
        <item x="4903"/>
        <item x="4706"/>
        <item x="116"/>
        <item x="1939"/>
        <item x="3156"/>
        <item x="725"/>
        <item x="3164"/>
        <item x="1118"/>
        <item x="3720"/>
        <item x="1504"/>
        <item x="90"/>
        <item x="307"/>
        <item x="2043"/>
        <item x="577"/>
        <item x="5234"/>
        <item x="3976"/>
        <item x="1094"/>
        <item x="4893"/>
        <item x="4494"/>
        <item x="4213"/>
        <item x="1876"/>
        <item x="1816"/>
        <item x="814"/>
        <item x="2987"/>
        <item x="2910"/>
        <item x="703"/>
        <item x="3522"/>
        <item x="1515"/>
        <item x="3199"/>
        <item x="3876"/>
        <item x="223"/>
        <item x="594"/>
        <item x="16"/>
        <item x="786"/>
        <item x="4637"/>
        <item x="2129"/>
        <item x="4497"/>
        <item x="1071"/>
        <item x="395"/>
        <item x="4299"/>
        <item x="412"/>
        <item x="5058"/>
        <item x="1932"/>
        <item x="2342"/>
        <item x="1694"/>
        <item x="3465"/>
        <item x="3644"/>
        <item x="1571"/>
        <item x="322"/>
        <item x="1344"/>
        <item x="2710"/>
        <item x="2393"/>
        <item x="99"/>
        <item x="1838"/>
        <item x="3189"/>
        <item x="2908"/>
        <item x="3068"/>
        <item x="5349"/>
        <item x="2574"/>
        <item x="2326"/>
        <item x="4220"/>
        <item x="623"/>
        <item x="1445"/>
        <item x="1026"/>
        <item x="4906"/>
        <item x="1808"/>
        <item x="3923"/>
        <item x="235"/>
        <item x="20"/>
        <item x="2542"/>
        <item x="967"/>
        <item x="1375"/>
        <item x="134"/>
        <item x="2243"/>
        <item x="1064"/>
        <item x="3059"/>
        <item x="1319"/>
        <item x="5295"/>
        <item x="1194"/>
        <item x="4872"/>
        <item x="3466"/>
        <item x="3582"/>
        <item x="1207"/>
        <item x="297"/>
        <item x="1734"/>
        <item x="5316"/>
        <item x="450"/>
        <item x="4605"/>
        <item x="320"/>
        <item x="1661"/>
        <item x="5354"/>
        <item x="1868"/>
        <item x="15"/>
        <item x="3510"/>
        <item x="161"/>
        <item x="3686"/>
        <item x="2458"/>
        <item x="256"/>
        <item x="2190"/>
        <item x="3738"/>
        <item x="75"/>
        <item x="2775"/>
        <item x="4992"/>
        <item x="4302"/>
        <item x="2241"/>
        <item x="2562"/>
        <item x="69"/>
        <item x="1048"/>
        <item x="1884"/>
        <item x="812"/>
        <item x="1864"/>
        <item x="343"/>
        <item x="2453"/>
        <item x="1142"/>
        <item x="5385"/>
        <item x="5037"/>
        <item x="5185"/>
        <item x="1981"/>
        <item x="5178"/>
        <item x="389"/>
        <item x="2205"/>
        <item x="2495"/>
        <item x="1322"/>
        <item x="3256"/>
        <item x="1300"/>
        <item x="1276"/>
        <item x="4768"/>
        <item x="2496"/>
        <item x="4381"/>
        <item x="4500"/>
        <item x="955"/>
        <item x="573"/>
        <item x="997"/>
        <item x="280"/>
        <item x="2126"/>
        <item x="4642"/>
        <item x="4135"/>
        <item x="1737"/>
        <item x="4296"/>
        <item x="3332"/>
        <item x="652"/>
        <item x="3316"/>
        <item x="4661"/>
        <item x="4185"/>
        <item x="1185"/>
        <item x="1007"/>
        <item x="21"/>
        <item x="3890"/>
        <item x="4694"/>
        <item x="3497"/>
        <item x="194"/>
        <item x="697"/>
        <item x="4459"/>
        <item x="825"/>
        <item x="3788"/>
        <item x="2727"/>
        <item x="344"/>
        <item x="3455"/>
        <item x="1231"/>
        <item x="563"/>
        <item x="4469"/>
        <item x="2069"/>
        <item x="2410"/>
        <item x="3334"/>
        <item x="2717"/>
        <item x="1842"/>
        <item x="1562"/>
        <item x="1"/>
        <item x="2545"/>
        <item x="211"/>
        <item x="2548"/>
        <item x="3892"/>
        <item x="1172"/>
        <item x="399"/>
        <item x="1588"/>
        <item x="4386"/>
        <item x="1177"/>
        <item x="687"/>
        <item x="1106"/>
        <item x="3118"/>
        <item x="2432"/>
        <item x="2275"/>
        <item x="4570"/>
        <item x="4971"/>
        <item x="1388"/>
        <item x="4228"/>
        <item x="2759"/>
        <item x="1682"/>
        <item x="5307"/>
        <item x="393"/>
        <item x="3634"/>
        <item x="3740"/>
        <item x="2003"/>
        <item x="2637"/>
        <item x="5418"/>
        <item x="4240"/>
        <item x="4328"/>
        <item x="5428"/>
        <item x="3707"/>
        <item x="79"/>
        <item x="844"/>
        <item x="1192"/>
        <item x="67"/>
        <item x="1333"/>
        <item x="526"/>
        <item x="3417"/>
        <item x="5450"/>
        <item x="1503"/>
        <item x="2088"/>
        <item x="1872"/>
        <item x="3891"/>
        <item x="370"/>
        <item x="112"/>
        <item x="269"/>
        <item x="810"/>
        <item x="3296"/>
        <item x="1314"/>
        <item x="4207"/>
        <item x="1822"/>
        <item x="1074"/>
        <item x="6"/>
        <item x="3473"/>
        <item x="1845"/>
        <item x="1282"/>
        <item x="4789"/>
        <item x="1857"/>
        <item x="3902"/>
        <item x="1419"/>
        <item x="1023"/>
        <item x="115"/>
        <item x="1618"/>
        <item x="3038"/>
        <item x="956"/>
        <item x="5359"/>
        <item x="4369"/>
        <item x="1017"/>
        <item x="2008"/>
        <item x="3226"/>
        <item x="2372"/>
        <item x="1800"/>
        <item x="342"/>
        <item x="957"/>
        <item x="3592"/>
        <item x="895"/>
        <item x="1650"/>
        <item x="749"/>
        <item x="1253"/>
        <item x="3174"/>
        <item x="3741"/>
        <item x="5389"/>
        <item x="5347"/>
        <item x="83"/>
        <item x="833"/>
        <item x="3499"/>
        <item x="518"/>
        <item x="3308"/>
        <item x="478"/>
        <item x="4085"/>
        <item x="4804"/>
        <item x="1152"/>
        <item x="5059"/>
        <item x="4404"/>
        <item x="3131"/>
        <item x="663"/>
        <item x="2585"/>
        <item x="4717"/>
        <item x="3169"/>
        <item x="5374"/>
        <item x="4583"/>
        <item x="486"/>
        <item x="2080"/>
        <item x="3736"/>
        <item x="1175"/>
        <item x="4196"/>
        <item x="5095"/>
        <item x="4209"/>
        <item x="4041"/>
        <item x="3262"/>
        <item x="5421"/>
        <item x="1948"/>
        <item x="4095"/>
        <item x="4441"/>
        <item x="1486"/>
        <item x="294"/>
        <item x="670"/>
        <item x="605"/>
        <item x="1906"/>
        <item x="517"/>
        <item x="1580"/>
        <item x="51"/>
        <item x="3802"/>
        <item x="1473"/>
        <item x="4194"/>
        <item x="798"/>
        <item x="3456"/>
        <item x="1978"/>
        <item x="1787"/>
        <item x="4612"/>
        <item x="3661"/>
        <item x="3459"/>
        <item x="947"/>
        <item x="3427"/>
        <item x="4684"/>
        <item x="3673"/>
        <item x="2979"/>
        <item x="2571"/>
        <item x="636"/>
        <item x="730"/>
        <item x="4842"/>
        <item x="632"/>
        <item x="2309"/>
        <item x="5424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8"/>
        <item x="57"/>
        <item x="2575"/>
        <item x="1195"/>
        <item x="3562"/>
        <item x="4120"/>
        <item x="3705"/>
        <item x="2825"/>
        <item x="1828"/>
        <item x="240"/>
        <item x="4760"/>
        <item x="1119"/>
        <item x="2287"/>
        <item x="98"/>
        <item x="1700"/>
        <item x="3901"/>
        <item x="908"/>
        <item x="1746"/>
        <item x="4282"/>
        <item x="87"/>
        <item x="2501"/>
        <item x="1766"/>
        <item x="1088"/>
        <item x="2476"/>
        <item x="137"/>
        <item x="3684"/>
        <item x="2963"/>
        <item x="1128"/>
        <item x="4752"/>
        <item x="934"/>
        <item x="3263"/>
        <item x="1068"/>
        <item x="4312"/>
        <item x="3873"/>
        <item x="510"/>
        <item x="1075"/>
        <item x="1138"/>
        <item x="4775"/>
        <item x="2110"/>
        <item x="4255"/>
        <item x="2135"/>
        <item x="2568"/>
        <item x="2478"/>
        <item x="711"/>
        <item x="4077"/>
        <item x="3548"/>
        <item x="143"/>
        <item x="515"/>
        <item x="4446"/>
        <item x="3479"/>
        <item x="2967"/>
        <item x="618"/>
        <item x="3761"/>
        <item x="3781"/>
        <item x="1456"/>
        <item x="1210"/>
        <item x="2382"/>
        <item x="2023"/>
        <item x="2396"/>
        <item x="757"/>
        <item x="2145"/>
        <item x="3647"/>
        <item x="254"/>
        <item x="3808"/>
        <item x="2714"/>
        <item x="3024"/>
        <item x="443"/>
        <item x="763"/>
        <item x="1187"/>
        <item x="1721"/>
        <item x="1102"/>
        <item x="196"/>
        <item x="2539"/>
        <item x="658"/>
        <item x="4696"/>
        <item x="4731"/>
        <item x="404"/>
        <item x="2613"/>
        <item x="3843"/>
        <item x="103"/>
        <item x="3049"/>
        <item x="4909"/>
        <item x="513"/>
        <item x="1371"/>
        <item x="2010"/>
        <item x="4424"/>
        <item x="219"/>
        <item x="232"/>
        <item x="4744"/>
        <item x="756"/>
        <item x="5250"/>
        <item x="3803"/>
        <item x="747"/>
        <item x="0"/>
        <item x="1450"/>
        <item x="3037"/>
        <item x="356"/>
        <item x="2738"/>
        <item x="4211"/>
        <item x="1306"/>
        <item x="65"/>
        <item x="3606"/>
        <item x="1041"/>
        <item x="3235"/>
        <item x="677"/>
        <item x="3938"/>
        <item x="3448"/>
        <item x="723"/>
        <item x="3117"/>
        <item x="2411"/>
        <item x="4496"/>
        <item x="5152"/>
        <item x="4419"/>
        <item x="964"/>
        <item x="4522"/>
        <item x="4900"/>
        <item x="3129"/>
        <item x="3844"/>
        <item x="272"/>
        <item x="2446"/>
        <item x="520"/>
        <item x="4139"/>
        <item x="4191"/>
        <item x="2632"/>
        <item x="4540"/>
        <item x="86"/>
        <item x="1561"/>
        <item x="4010"/>
        <item x="4044"/>
        <item x="848"/>
        <item x="3935"/>
        <item x="1862"/>
        <item x="2705"/>
        <item x="2578"/>
        <item x="96"/>
        <item x="124"/>
        <item x="1649"/>
        <item x="722"/>
        <item x="1765"/>
        <item x="734"/>
        <item x="1772"/>
        <item x="3882"/>
        <item x="3691"/>
        <item x="3857"/>
        <item x="1810"/>
        <item x="1197"/>
        <item x="3393"/>
        <item x="4186"/>
        <item x="333"/>
        <item x="4980"/>
        <item x="558"/>
        <item x="3158"/>
        <item x="150"/>
        <item x="465"/>
        <item x="4556"/>
        <item x="2988"/>
        <item x="544"/>
        <item x="329"/>
        <item x="3824"/>
        <item x="2724"/>
        <item x="4065"/>
        <item x="1943"/>
        <item x="459"/>
        <item x="1109"/>
        <item x="2001"/>
        <item x="645"/>
        <item x="368"/>
        <item x="2038"/>
        <item x="4561"/>
        <item x="80"/>
        <item x="4283"/>
        <item x="1786"/>
        <item x="2882"/>
        <item x="3399"/>
        <item x="1025"/>
        <item x="3968"/>
        <item x="535"/>
        <item x="1689"/>
        <item x="2414"/>
        <item x="3039"/>
        <item x="36"/>
        <item x="146"/>
        <item x="941"/>
        <item x="3125"/>
        <item x="3007"/>
        <item x="5219"/>
        <item x="4184"/>
        <item x="247"/>
        <item x="4227"/>
        <item x="125"/>
        <item x="1780"/>
        <item x="3552"/>
        <item x="282"/>
        <item x="4162"/>
        <item x="204"/>
        <item x="3729"/>
        <item x="3768"/>
        <item x="5040"/>
        <item x="2138"/>
        <item x="312"/>
        <item x="4106"/>
        <item x="53"/>
        <item x="3971"/>
        <item x="1134"/>
        <item x="2224"/>
        <item x="4520"/>
        <item x="1990"/>
        <item x="1222"/>
        <item x="50"/>
        <item x="3528"/>
        <item x="1006"/>
        <item x="49"/>
        <item x="4356"/>
        <item x="1556"/>
        <item x="5"/>
        <item x="121"/>
        <item x="622"/>
        <item x="4"/>
        <item x="1789"/>
        <item x="1896"/>
        <item x="5448"/>
        <item x="5206"/>
        <item x="578"/>
        <item x="184"/>
        <item x="5313"/>
        <item x="738"/>
        <item x="4887"/>
        <item x="2901"/>
        <item x="1930"/>
        <item x="2606"/>
        <item x="4383"/>
        <item x="892"/>
        <item x="2928"/>
        <item x="4180"/>
        <item x="29"/>
        <item x="611"/>
        <item x="2907"/>
        <item x="2671"/>
        <item x="3444"/>
        <item x="381"/>
        <item x="2357"/>
        <item x="3870"/>
        <item x="215"/>
        <item x="1251"/>
        <item x="1154"/>
        <item x="4673"/>
        <item x="2118"/>
        <item x="821"/>
        <item x="5126"/>
        <item x="953"/>
        <item x="992"/>
        <item x="2004"/>
        <item x="114"/>
        <item x="1579"/>
        <item x="3915"/>
        <item x="1493"/>
        <item x="3697"/>
        <item x="3517"/>
        <item x="1321"/>
        <item x="4918"/>
        <item x="893"/>
        <item x="4105"/>
        <item x="3934"/>
        <item x="3799"/>
        <item x="3512"/>
        <item x="5022"/>
        <item x="153"/>
        <item x="5005"/>
        <item x="2363"/>
        <item x="3216"/>
        <item x="1315"/>
        <item x="1983"/>
        <item x="451"/>
        <item x="1696"/>
        <item x="1008"/>
        <item x="3988"/>
        <item x="371"/>
        <item x="673"/>
        <item x="5275"/>
        <item x="1056"/>
        <item x="753"/>
        <item x="3533"/>
        <item x="2105"/>
        <item x="3418"/>
        <item x="4439"/>
        <item x="5436"/>
        <item x="3066"/>
        <item x="1609"/>
        <item x="463"/>
        <item x="1039"/>
        <item x="740"/>
        <item x="4145"/>
        <item x="866"/>
        <item x="5002"/>
        <item x="1901"/>
        <item x="608"/>
        <item x="1911"/>
        <item x="107"/>
        <item x="201"/>
        <item x="1120"/>
        <item x="369"/>
        <item x="3743"/>
        <item x="4265"/>
        <item x="2771"/>
        <item x="2686"/>
        <item x="4550"/>
        <item x="3341"/>
        <item x="387"/>
        <item x="3985"/>
        <item x="4451"/>
        <item x="5328"/>
        <item x="4239"/>
        <item x="990"/>
        <item x="928"/>
        <item x="4223"/>
        <item x="3394"/>
        <item x="5158"/>
        <item x="3388"/>
        <item x="4847"/>
        <item x="617"/>
        <item x="888"/>
        <item x="3104"/>
        <item x="5087"/>
        <item x="4071"/>
        <item x="1888"/>
        <item x="1247"/>
        <item x="3864"/>
        <item x="1963"/>
        <item x="1345"/>
        <item x="1848"/>
        <item x="3596"/>
        <item x="3344"/>
        <item x="2701"/>
        <item x="4916"/>
        <item x="501"/>
        <item x="4297"/>
        <item x="1121"/>
        <item x="3909"/>
        <item x="657"/>
        <item x="417"/>
        <item x="362"/>
        <item x="1998"/>
        <item x="157"/>
        <item x="3110"/>
        <item x="5341"/>
        <item x="1217"/>
        <item x="2487"/>
        <item x="3124"/>
        <item x="1356"/>
        <item x="2932"/>
        <item x="1534"/>
        <item x="1264"/>
        <item x="3220"/>
        <item x="3318"/>
        <item x="5019"/>
        <item x="951"/>
        <item x="2810"/>
        <item x="2900"/>
        <item x="850"/>
        <item x="1920"/>
        <item x="3315"/>
        <item x="5384"/>
        <item x="120"/>
        <item x="685"/>
        <item x="2136"/>
        <item x="3614"/>
        <item x="1129"/>
        <item x="44"/>
        <item x="1297"/>
        <item x="2851"/>
        <item x="2217"/>
        <item x="2955"/>
        <item x="542"/>
        <item x="3362"/>
        <item x="5413"/>
        <item x="2202"/>
        <item x="3101"/>
        <item x="4704"/>
        <item x="4818"/>
        <item x="2444"/>
        <item x="4485"/>
        <item x="4125"/>
        <item x="47"/>
        <item x="3001"/>
        <item x="5318"/>
        <item x="1098"/>
        <item x="4200"/>
        <item x="1811"/>
        <item x="4579"/>
        <item x="3203"/>
        <item x="3353"/>
        <item x="2616"/>
        <item x="3951"/>
        <item x="2780"/>
        <item x="3622"/>
        <item x="1379"/>
        <item x="3440"/>
        <item x="1942"/>
        <item x="863"/>
        <item x="4603"/>
        <item x="1924"/>
        <item x="654"/>
        <item x="5120"/>
        <item x="1403"/>
        <item x="1832"/>
        <item x="2734"/>
        <item x="635"/>
        <item x="3209"/>
        <item x="1293"/>
        <item x="837"/>
        <item x="664"/>
        <item x="2499"/>
        <item x="3991"/>
        <item x="5242"/>
        <item x="2563"/>
        <item x="4467"/>
        <item x="4914"/>
        <item x="2700"/>
        <item x="4243"/>
        <item x="3755"/>
        <item x="3639"/>
        <item x="2477"/>
        <item x="1934"/>
        <item x="2385"/>
        <item x="5072"/>
        <item x="2412"/>
        <item x="1163"/>
        <item x="2417"/>
        <item x="4596"/>
        <item x="5077"/>
        <item x="396"/>
        <item x="522"/>
        <item x="2359"/>
        <item x="1405"/>
        <item x="3157"/>
        <item x="3472"/>
        <item x="2061"/>
        <item x="1461"/>
        <item x="5051"/>
        <item x="2965"/>
        <item x="3946"/>
        <item x="236"/>
        <item x="2119"/>
        <item x="4280"/>
        <item x="2374"/>
        <item x="1432"/>
        <item x="2804"/>
        <item x="4412"/>
        <item x="3249"/>
        <item x="1310"/>
        <item x="111"/>
        <item x="2194"/>
        <item x="3580"/>
        <item x="60"/>
        <item x="858"/>
        <item x="136"/>
        <item x="2156"/>
        <item x="3057"/>
        <item x="3434"/>
        <item x="2434"/>
        <item x="242"/>
        <item x="4414"/>
        <item x="1836"/>
        <item x="834"/>
        <item x="4875"/>
        <item x="489"/>
        <item x="3719"/>
        <item x="843"/>
        <item x="4836"/>
        <item x="720"/>
        <item x="2858"/>
        <item x="1124"/>
        <item x="2739"/>
        <item x="3404"/>
        <item x="2280"/>
        <item x="2381"/>
        <item x="499"/>
        <item x="1003"/>
        <item x="679"/>
        <item x="1905"/>
        <item x="2285"/>
        <item x="2994"/>
        <item x="4513"/>
        <item x="1259"/>
        <item x="2805"/>
        <item x="385"/>
        <item x="212"/>
        <item x="2611"/>
        <item x="922"/>
        <item x="2634"/>
        <item x="4764"/>
        <item x="2984"/>
        <item x="3571"/>
        <item x="1660"/>
        <item x="4490"/>
        <item x="2183"/>
        <item x="3230"/>
        <item x="1701"/>
        <item x="4862"/>
        <item x="1469"/>
        <item x="4390"/>
        <item x="4188"/>
        <item x="3328"/>
        <item x="700"/>
        <item x="4505"/>
        <item x="292"/>
        <item x="277"/>
        <item x="1404"/>
        <item x="1949"/>
        <item x="3078"/>
        <item x="4132"/>
        <item x="1713"/>
        <item x="2494"/>
        <item x="3304"/>
        <item x="2503"/>
        <item x="1984"/>
        <item x="3266"/>
        <item x="2735"/>
        <item x="375"/>
        <item x="4339"/>
        <item x="5336"/>
        <item x="2729"/>
        <item x="2365"/>
        <item x="4569"/>
        <item x="2608"/>
        <item x="2073"/>
        <item x="3769"/>
        <item x="3791"/>
        <item x="2895"/>
        <item x="680"/>
        <item x="3229"/>
        <item x="3521"/>
        <item x="2341"/>
        <item x="2100"/>
        <item x="4591"/>
        <item x="391"/>
        <item x="4361"/>
        <item x="5344"/>
        <item x="1586"/>
        <item x="5232"/>
        <item x="484"/>
        <item x="3899"/>
        <item x="2533"/>
        <item x="3265"/>
        <item x="4585"/>
        <item x="5251"/>
        <item x="5121"/>
        <item x="4193"/>
        <item x="3143"/>
        <item x="4353"/>
        <item x="3251"/>
        <item x="3980"/>
        <item x="1483"/>
        <item x="2627"/>
        <item x="1792"/>
        <item x="3595"/>
        <item x="245"/>
        <item x="3071"/>
        <item x="1623"/>
        <item x="5240"/>
        <item x="3739"/>
        <item x="4284"/>
        <item x="3563"/>
        <item x="4480"/>
        <item x="3925"/>
        <item x="5390"/>
        <item x="5150"/>
        <item x="3094"/>
        <item x="3774"/>
        <item x="1680"/>
        <item x="2795"/>
        <item x="3205"/>
        <item x="5416"/>
        <item x="4157"/>
        <item x="5227"/>
        <item x="2072"/>
        <item x="246"/>
        <item x="5176"/>
        <item x="1024"/>
        <item x="2506"/>
        <item x="3789"/>
        <item x="2364"/>
        <item x="2034"/>
        <item x="289"/>
        <item x="1354"/>
        <item x="1671"/>
        <item x="3186"/>
        <item x="852"/>
        <item x="2052"/>
        <item x="2861"/>
        <item x="2644"/>
        <item x="1091"/>
        <item x="3369"/>
        <item x="1781"/>
        <item x="5417"/>
        <item x="470"/>
        <item x="4973"/>
        <item x="1729"/>
        <item x="5361"/>
        <item x="2598"/>
        <item x="2514"/>
        <item x="1526"/>
        <item x="3219"/>
        <item x="2873"/>
        <item x="3190"/>
        <item x="4534"/>
        <item x="271"/>
        <item x="3460"/>
        <item x="4788"/>
        <item x="1629"/>
        <item x="58"/>
        <item x="3390"/>
        <item x="3919"/>
        <item x="4335"/>
        <item x="4399"/>
        <item x="2245"/>
        <item x="2576"/>
        <item x="855"/>
        <item x="2063"/>
        <item x="1691"/>
        <item x="660"/>
        <item x="1466"/>
        <item x="4931"/>
        <item x="2666"/>
        <item x="2157"/>
        <item x="4069"/>
        <item x="1377"/>
        <item x="3159"/>
        <item x="1594"/>
        <item x="37"/>
        <item x="2265"/>
        <item x="3136"/>
        <item x="1266"/>
        <item x="3259"/>
        <item x="974"/>
        <item x="4711"/>
        <item x="3083"/>
        <item x="3019"/>
        <item x="1572"/>
        <item x="4881"/>
        <item x="1431"/>
        <item x="195"/>
        <item x="1291"/>
        <item x="3269"/>
        <item x="3085"/>
        <item x="4368"/>
        <item x="1494"/>
        <item x="4678"/>
        <item x="203"/>
        <item x="3463"/>
        <item x="927"/>
        <item x="2958"/>
        <item x="2511"/>
        <item x="3666"/>
        <item x="1753"/>
        <item x="4360"/>
        <item x="800"/>
        <item x="1000"/>
        <item x="335"/>
        <item x="3588"/>
        <item x="3146"/>
        <item x="1541"/>
        <item x="2696"/>
        <item x="601"/>
        <item x="792"/>
        <item x="12"/>
        <item x="4782"/>
        <item x="5290"/>
        <item x="4653"/>
        <item x="4629"/>
        <item x="2260"/>
        <item x="17"/>
        <item x="3040"/>
        <item x="4163"/>
        <item x="2986"/>
        <item x="1931"/>
        <item x="2316"/>
        <item x="1979"/>
        <item x="1791"/>
        <item x="1214"/>
        <item x="3635"/>
        <item x="1085"/>
        <item x="5437"/>
        <item x="454"/>
        <item x="3022"/>
        <item x="4933"/>
        <item x="1115"/>
        <item x="2520"/>
        <item x="3969"/>
        <item x="4238"/>
        <item x="665"/>
        <item x="4300"/>
        <item x="2712"/>
        <item x="890"/>
        <item x="2498"/>
        <item x="4829"/>
        <item x="3210"/>
        <item x="1814"/>
        <item x="4385"/>
        <item x="39"/>
        <item x="4259"/>
        <item x="4919"/>
        <item x="1999"/>
        <item x="877"/>
        <item x="331"/>
        <item x="616"/>
        <item x="4489"/>
        <item x="3777"/>
        <item x="3111"/>
        <item x="5391"/>
        <item x="1537"/>
        <item x="197"/>
        <item x="5068"/>
        <item x="3413"/>
        <item x="2820"/>
        <item x="604"/>
        <item x="2122"/>
        <item x="3319"/>
        <item x="119"/>
        <item x="2293"/>
        <item x="226"/>
        <item x="164"/>
        <item x="905"/>
        <item x="2733"/>
        <item x="3585"/>
        <item x="2087"/>
        <item x="4966"/>
        <item x="169"/>
        <item x="303"/>
        <item x="4477"/>
        <item x="4828"/>
        <item x="5441"/>
        <item x="447"/>
        <item x="1613"/>
        <item x="1773"/>
        <item x="5386"/>
        <item x="1803"/>
        <item x="3566"/>
        <item x="5353"/>
        <item x="3850"/>
        <item x="278"/>
        <item x="3997"/>
        <item x="3151"/>
        <item x="970"/>
        <item x="213"/>
        <item x="4407"/>
        <item x="2732"/>
        <item x="5356"/>
        <item x="4214"/>
        <item x="4015"/>
        <item x="1029"/>
        <item x="3478"/>
        <item x="1767"/>
        <item x="4055"/>
        <item x="301"/>
        <item x="4083"/>
        <item x="4740"/>
        <item x="5117"/>
        <item x="2669"/>
        <item x="4910"/>
        <item x="2834"/>
        <item x="4099"/>
        <item x="1196"/>
        <item x="1381"/>
        <item x="446"/>
        <item x="85"/>
        <item x="2867"/>
        <item x="1171"/>
        <item x="4337"/>
        <item x="3780"/>
        <item x="4230"/>
        <item x="3153"/>
        <item x="1337"/>
        <item x="4953"/>
        <item x="1027"/>
        <item x="4405"/>
        <item x="2954"/>
        <item x="2085"/>
        <item x="1929"/>
        <item x="1590"/>
        <item x="1490"/>
        <item x="3809"/>
        <item x="1362"/>
        <item x="4541"/>
        <item x="2181"/>
        <item x="1637"/>
        <item x="429"/>
        <item x="2139"/>
        <item x="3299"/>
        <item x="190"/>
        <item x="5181"/>
        <item x="2676"/>
        <item x="4025"/>
        <item x="555"/>
        <item x="3813"/>
        <item x="1511"/>
        <item x="1475"/>
        <item x="1938"/>
        <item x="4113"/>
        <item x="2443"/>
        <item x="1395"/>
        <item x="5182"/>
        <item x="5041"/>
        <item x="1866"/>
        <item x="3495"/>
        <item x="3929"/>
        <item x="2035"/>
        <item x="976"/>
        <item x="3161"/>
        <item x="2583"/>
        <item x="3699"/>
        <item x="400"/>
        <item x="1626"/>
        <item x="5179"/>
        <item x="2500"/>
        <item x="2219"/>
        <item x="1710"/>
        <item x="3731"/>
        <item x="3897"/>
        <item x="5238"/>
        <item x="2272"/>
        <item x="4247"/>
        <item x="1339"/>
        <item x="4657"/>
        <item x="653"/>
        <item x="186"/>
        <item x="4088"/>
        <item x="426"/>
        <item x="3274"/>
        <item x="3657"/>
        <item x="2441"/>
        <item x="3425"/>
        <item x="695"/>
        <item x="3926"/>
        <item x="4796"/>
        <item x="4537"/>
        <item x="3896"/>
        <item x="4040"/>
        <item x="2863"/>
        <item x="2050"/>
        <item x="1004"/>
        <item x="1308"/>
        <item x="4545"/>
        <item x="2314"/>
        <item x="4609"/>
        <item x="1166"/>
        <item x="131"/>
        <item x="73"/>
        <item x="3050"/>
        <item x="2305"/>
        <item x="552"/>
        <item x="3395"/>
        <item x="2693"/>
        <item x="2060"/>
        <item x="1263"/>
        <item x="4437"/>
        <item x="1467"/>
        <item x="1960"/>
        <item x="3185"/>
        <item x="570"/>
        <item x="2655"/>
        <item x="2801"/>
        <item x="1364"/>
        <item x="2668"/>
        <item x="4840"/>
        <item x="3286"/>
        <item x="1597"/>
        <item x="3511"/>
        <item x="4531"/>
        <item x="5351"/>
        <item x="3464"/>
        <item x="4824"/>
        <item x="1325"/>
        <item x="3544"/>
        <item x="1937"/>
        <item x="2515"/>
        <item x="5296"/>
        <item x="546"/>
        <item x="30"/>
        <item x="3855"/>
        <item x="3900"/>
        <item x="3422"/>
        <item x="3556"/>
        <item x="3581"/>
        <item x="2667"/>
        <item x="4652"/>
        <item x="5057"/>
        <item x="1859"/>
        <item x="3420"/>
        <item x="4754"/>
        <item x="3602"/>
        <item x="392"/>
        <item x="2864"/>
        <item x="4433"/>
        <item x="4811"/>
        <item x="5425"/>
        <item x="1956"/>
        <item x="4546"/>
        <item x="5258"/>
        <item x="3783"/>
        <item x="3410"/>
        <item x="3954"/>
        <item x="5162"/>
        <item x="3858"/>
        <item x="1885"/>
        <item x="3405"/>
        <item x="979"/>
        <item x="661"/>
        <item x="2535"/>
        <item x="3880"/>
        <item x="776"/>
        <item x="4201"/>
        <item x="5171"/>
        <item x="3984"/>
        <item x="448"/>
        <item x="45"/>
        <item x="4943"/>
        <item x="4985"/>
        <item x="4647"/>
        <item x="5086"/>
        <item x="4807"/>
        <item x="2167"/>
        <item x="5324"/>
        <item x="2757"/>
        <item x="1614"/>
        <item x="2811"/>
        <item x="340"/>
        <item x="4727"/>
        <item x="1627"/>
        <item x="3814"/>
        <item x="5380"/>
        <item x="4476"/>
        <item x="5235"/>
        <item x="5431"/>
        <item x="667"/>
        <item x="556"/>
        <item x="5434"/>
        <item x="4715"/>
        <item x="3674"/>
        <item x="2230"/>
        <item x="332"/>
        <item x="3979"/>
        <item x="3275"/>
        <item x="4029"/>
        <item x="4769"/>
        <item x="1280"/>
        <item x="3679"/>
        <item x="1277"/>
        <item x="4590"/>
        <item x="1646"/>
        <item x="2153"/>
        <item x="3373"/>
        <item x="418"/>
        <item x="2447"/>
        <item x="3076"/>
        <item x="4190"/>
        <item x="1797"/>
        <item x="1528"/>
        <item x="61"/>
        <item x="835"/>
        <item x="1774"/>
        <item x="388"/>
        <item x="293"/>
        <item x="980"/>
        <item x="2068"/>
        <item x="4822"/>
        <item x="4260"/>
        <item x="4330"/>
        <item x="3949"/>
        <item x="3981"/>
        <item x="237"/>
        <item x="1422"/>
        <item x="939"/>
        <item x="3279"/>
        <item x="3849"/>
        <item x="1015"/>
        <item x="705"/>
        <item x="1262"/>
        <item x="1854"/>
        <item x="4004"/>
        <item x="1174"/>
        <item x="3767"/>
        <item x="2687"/>
        <item x="787"/>
        <item x="5435"/>
        <item x="3171"/>
        <item x="420"/>
        <item x="4416"/>
        <item x="3099"/>
        <item x="4650"/>
        <item x="2838"/>
        <item x="3133"/>
        <item x="2298"/>
        <item x="3297"/>
        <item x="1040"/>
        <item x="554"/>
        <item x="1891"/>
        <item x="598"/>
        <item x="5352"/>
        <item x="2879"/>
        <item x="2014"/>
        <item x="666"/>
        <item x="3242"/>
        <item x="3742"/>
        <item x="1706"/>
        <item x="3773"/>
        <item x="2821"/>
        <item x="874"/>
        <item x="634"/>
        <item x="4709"/>
        <item x="3655"/>
        <item x="686"/>
        <item x="4428"/>
        <item x="2237"/>
        <item x="1829"/>
        <item x="1835"/>
        <item x="1478"/>
        <item x="2032"/>
        <item x="2657"/>
        <item x="878"/>
        <item x="4006"/>
        <item x="4455"/>
        <item x="2602"/>
        <item x="4535"/>
        <item x="4315"/>
        <item x="1655"/>
        <item x="3053"/>
        <item x="2731"/>
        <item x="881"/>
        <item x="4521"/>
        <item x="4411"/>
        <item x="2587"/>
        <item x="3178"/>
        <item x="4736"/>
        <item x="683"/>
        <item x="2111"/>
        <item x="2113"/>
        <item x="3578"/>
        <item x="2989"/>
        <item x="1762"/>
        <item x="1067"/>
        <item x="179"/>
        <item x="2480"/>
        <item x="4329"/>
        <item x="2059"/>
        <item x="1501"/>
        <item x="3874"/>
        <item x="4483"/>
        <item x="4580"/>
        <item x="5098"/>
        <item x="5130"/>
        <item x="1542"/>
        <item x="1874"/>
        <item x="1242"/>
        <item x="3875"/>
        <item x="415"/>
        <item x="1258"/>
        <item x="5377"/>
        <item x="1313"/>
        <item x="5108"/>
        <item x="4324"/>
        <item x="56"/>
        <item x="5078"/>
        <item x="3435"/>
        <item x="1954"/>
        <item x="3942"/>
        <item x="2737"/>
        <item x="735"/>
        <item x="4345"/>
        <item x="255"/>
        <item x="576"/>
        <item x="2624"/>
        <item x="1519"/>
        <item x="139"/>
        <item x="2262"/>
        <item x="3757"/>
        <item x="2839"/>
        <item x="3317"/>
        <item x="3538"/>
        <item x="965"/>
        <item x="353"/>
        <item x="3202"/>
        <item x="3451"/>
        <item x="296"/>
        <item x="3224"/>
        <item x="461"/>
        <item x="5420"/>
        <item x="706"/>
        <item x="2807"/>
        <item x="3389"/>
        <item x="4178"/>
        <item x="1867"/>
        <item x="4154"/>
        <item x="398"/>
        <item x="2764"/>
        <item x="413"/>
        <item x="4959"/>
        <item x="4468"/>
        <item x="241"/>
        <item x="1569"/>
        <item x="3841"/>
        <item x="2420"/>
        <item x="1426"/>
        <item x="1488"/>
        <item x="177"/>
        <item x="4925"/>
        <item x="1444"/>
        <item x="2470"/>
        <item x="826"/>
        <item x="3474"/>
        <item x="758"/>
        <item x="2009"/>
        <item x="3093"/>
        <item x="2249"/>
        <item x="2505"/>
        <item x="4274"/>
        <item x="1046"/>
        <item x="2333"/>
        <item x="2842"/>
        <item x="1301"/>
        <item x="5060"/>
        <item x="1224"/>
        <item x="806"/>
        <item x="4342"/>
        <item x="3611"/>
        <item x="2338"/>
        <item x="1438"/>
        <item x="5003"/>
        <item x="887"/>
        <item x="1448"/>
        <item x="1759"/>
        <item x="3392"/>
        <item x="390"/>
        <item x="2581"/>
        <item x="425"/>
        <item x="1103"/>
        <item x="1796"/>
        <item x="5265"/>
        <item x="5107"/>
        <item x="4374"/>
        <item x="2238"/>
        <item x="4991"/>
        <item x="183"/>
        <item x="2485"/>
        <item x="4089"/>
        <item x="1545"/>
        <item x="5317"/>
        <item x="1968"/>
        <item x="3325"/>
        <item x="1359"/>
        <item x="2340"/>
        <item x="1630"/>
        <item x="4950"/>
        <item x="2959"/>
        <item x="3276"/>
        <item x="382"/>
        <item x="1208"/>
        <item x="2007"/>
        <item x="497"/>
        <item x="4053"/>
        <item x="3303"/>
        <item x="4883"/>
        <item x="1839"/>
        <item x="793"/>
        <item x="3587"/>
        <item x="972"/>
        <item x="1435"/>
        <item x="3168"/>
        <item x="3627"/>
        <item x="1617"/>
        <item x="475"/>
        <item x="3378"/>
        <item x="2996"/>
        <item x="2151"/>
        <item x="3723"/>
        <item x="3696"/>
        <item x="2055"/>
        <item x="4527"/>
        <item x="149"/>
        <item x="4072"/>
        <item x="3253"/>
        <item x="3201"/>
        <item x="1958"/>
        <item x="4562"/>
        <item x="841"/>
        <item x="3958"/>
        <item x="532"/>
        <item x="5255"/>
        <item x="1229"/>
        <item x="363"/>
        <item x="732"/>
        <item x="4321"/>
        <item x="644"/>
        <item x="1193"/>
        <item x="1173"/>
        <item x="3989"/>
        <item x="3957"/>
        <item x="3717"/>
        <item x="2974"/>
        <item x="4558"/>
        <item x="827"/>
        <item x="4341"/>
        <item x="147"/>
        <item x="253"/>
        <item x="3326"/>
        <item x="314"/>
        <item x="1782"/>
        <item x="5067"/>
        <item x="903"/>
        <item x="2473"/>
        <item x="5334"/>
        <item x="2274"/>
        <item x="1815"/>
        <item x="4565"/>
        <item x="4128"/>
        <item x="1221"/>
        <item x="4649"/>
        <item x="1918"/>
        <item x="4803"/>
        <item x="5033"/>
        <item x="3886"/>
        <item x="2993"/>
        <item x="2251"/>
        <item x="2894"/>
        <item x="22"/>
        <item x="3854"/>
        <item x="2660"/>
        <item x="1340"/>
        <item x="1412"/>
        <item x="2065"/>
        <item x="2491"/>
        <item x="1608"/>
        <item x="4301"/>
        <item x="904"/>
        <item x="4346"/>
        <item x="2868"/>
        <item x="4453"/>
        <item x="1596"/>
        <item x="229"/>
        <item x="2348"/>
        <item x="1656"/>
        <item x="1255"/>
        <item x="2918"/>
        <item x="3331"/>
        <item x="3793"/>
        <item x="3461"/>
        <item x="2898"/>
        <item x="3074"/>
        <item x="1778"/>
        <item x="101"/>
        <item x="19"/>
        <item x="378"/>
        <item x="1552"/>
        <item x="2079"/>
        <item x="5333"/>
        <item x="1249"/>
        <item x="291"/>
        <item x="3943"/>
        <item x="2264"/>
        <item x="2623"/>
        <item x="5287"/>
        <item x="2971"/>
        <item x="5129"/>
        <item x="2845"/>
        <item x="5201"/>
        <item x="952"/>
        <item x="1148"/>
        <item x="3363"/>
        <item x="2211"/>
        <item x="1485"/>
        <item x="5140"/>
        <item x="1853"/>
        <item x="5455"/>
        <item x="1226"/>
        <item x="1409"/>
        <item x="263"/>
        <item x="5090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6"/>
        <item x="2760"/>
        <item x="861"/>
        <item x="3535"/>
        <item x="4187"/>
        <item x="3355"/>
        <item x="5116"/>
        <item x="110"/>
        <item x="3600"/>
        <item x="4877"/>
        <item x="5128"/>
        <item x="4571"/>
        <item x="2934"/>
        <item x="3241"/>
        <item x="3628"/>
        <item x="1851"/>
        <item x="4499"/>
        <item x="3239"/>
        <item x="5320"/>
        <item x="3776"/>
        <item x="1858"/>
        <item x="3198"/>
        <item x="2846"/>
        <item x="3967"/>
        <item x="2968"/>
        <item x="3928"/>
        <item x="2730"/>
        <item x="3590"/>
        <item x="2983"/>
        <item x="464"/>
        <item x="5096"/>
        <item x="2866"/>
        <item x="1724"/>
        <item x="3668"/>
        <item x="2783"/>
        <item x="1055"/>
        <item x="1871"/>
        <item x="288"/>
        <item x="431"/>
        <item x="5213"/>
        <item x="1980"/>
        <item x="5104"/>
        <item x="4783"/>
        <item x="4965"/>
        <item x="662"/>
        <item x="2547"/>
        <item x="2383"/>
        <item x="1081"/>
        <item x="3480"/>
        <item x="40"/>
        <item x="4236"/>
        <item x="1652"/>
        <item x="4425"/>
        <item x="2051"/>
        <item x="5379"/>
        <item x="439"/>
        <item x="3004"/>
        <item x="1274"/>
        <item x="4765"/>
        <item x="1524"/>
        <item x="907"/>
        <item x="1894"/>
        <item x="2221"/>
        <item x="5106"/>
        <item x="3048"/>
        <item x="3853"/>
        <item x="514"/>
        <item x="5014"/>
        <item x="4351"/>
        <item x="71"/>
        <item x="5310"/>
        <item x="937"/>
        <item x="483"/>
        <item x="445"/>
        <item x="2490"/>
        <item x="5267"/>
        <item x="3046"/>
        <item x="4291"/>
        <item x="394"/>
        <item x="880"/>
        <item x="867"/>
        <item x="4728"/>
        <item x="975"/>
        <item x="2513"/>
        <item x="350"/>
        <item x="2844"/>
        <item x="422"/>
        <item x="4533"/>
        <item x="1439"/>
        <item x="1244"/>
        <item x="3651"/>
        <item x="309"/>
        <item x="3428"/>
        <item x="1449"/>
        <item x="3965"/>
        <item x="2020"/>
        <item x="5225"/>
        <item x="1256"/>
        <item x="4707"/>
        <item x="875"/>
        <item x="3121"/>
        <item x="5326"/>
        <item x="1720"/>
        <item x="5261"/>
        <item x="3547"/>
        <item x="4352"/>
        <item x="2953"/>
        <item x="225"/>
        <item x="5414"/>
        <item x="3669"/>
        <item x="144"/>
        <item x="579"/>
        <item x="5050"/>
        <item x="3784"/>
        <item x="4395"/>
        <item x="505"/>
        <item x="1941"/>
        <item x="5224"/>
        <item x="355"/>
        <item x="2268"/>
        <item x="3664"/>
        <item x="2388"/>
        <item x="995"/>
        <item x="2566"/>
        <item x="3748"/>
        <item x="2973"/>
        <item x="3794"/>
        <item x="3438"/>
        <item x="1342"/>
        <item x="4103"/>
        <item x="4134"/>
        <item x="1482"/>
        <item x="2553"/>
        <item x="3633"/>
        <item x="2942"/>
        <item x="926"/>
        <item x="1732"/>
        <item x="1453"/>
        <item x="2311"/>
        <item x="2056"/>
        <item x="3411"/>
        <item x="4737"/>
        <item x="2083"/>
        <item x="5187"/>
        <item x="97"/>
        <item x="2893"/>
        <item x="4403"/>
        <item x="4216"/>
        <item x="2746"/>
        <item x="1709"/>
        <item x="3831"/>
        <item x="3339"/>
        <item x="3961"/>
        <item x="3342"/>
        <item x="2416"/>
        <item x="2437"/>
        <item x="511"/>
        <item x="1079"/>
        <item x="1648"/>
        <item x="2785"/>
        <item x="5009"/>
        <item x="2206"/>
        <item x="4104"/>
        <item x="32"/>
        <item x="525"/>
        <item x="4721"/>
        <item x="172"/>
        <item x="3323"/>
        <item x="1053"/>
        <item x="3311"/>
        <item x="1278"/>
        <item x="1433"/>
        <item x="1883"/>
        <item x="113"/>
        <item x="5186"/>
        <item x="3632"/>
        <item x="4022"/>
        <item x="1947"/>
        <item x="4232"/>
        <item x="1272"/>
        <item x="4256"/>
        <item x="3646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20"/>
        <item x="127"/>
        <item x="5165"/>
        <item x="3247"/>
        <item x="5001"/>
        <item x="2659"/>
        <item x="2702"/>
        <item x="3139"/>
        <item x="629"/>
        <item x="3172"/>
        <item x="935"/>
        <item x="1916"/>
        <item x="2429"/>
        <item x="3730"/>
        <item x="540"/>
        <item x="3295"/>
        <item x="1430"/>
        <item x="4406"/>
        <item x="1904"/>
        <item x="2471"/>
        <item x="2047"/>
        <item x="3364"/>
        <item x="4530"/>
        <item x="3594"/>
        <item x="2253"/>
        <item x="923"/>
        <item x="1188"/>
        <item x="2248"/>
        <item x="876"/>
        <item x="5252"/>
        <item x="38"/>
        <item x="4554"/>
        <item x="2504"/>
        <item x="92"/>
        <item x="2409"/>
        <item x="4897"/>
        <item x="3267"/>
        <item x="4510"/>
        <item x="4112"/>
        <item x="4578"/>
        <item x="1557"/>
        <item x="3508"/>
        <item x="504"/>
        <item x="305"/>
        <item x="1776"/>
        <item x="728"/>
        <item x="3721"/>
        <item x="3805"/>
        <item x="3620"/>
        <item x="557"/>
        <item x="4635"/>
        <item x="1011"/>
        <item x="2715"/>
        <item x="424"/>
        <item x="3280"/>
        <item x="5388"/>
        <item x="2507"/>
        <item x="243"/>
        <item x="2415"/>
        <item x="3822"/>
        <item x="55"/>
        <item x="5039"/>
        <item x="2622"/>
        <item x="273"/>
        <item x="4158"/>
        <item x="3860"/>
        <item x="5404"/>
        <item x="3660"/>
        <item x="1349"/>
        <item x="1058"/>
        <item x="59"/>
        <item x="984"/>
        <item x="1850"/>
        <item x="4226"/>
        <item x="3366"/>
        <item x="1287"/>
        <item x="3128"/>
        <item x="3916"/>
        <item x="4317"/>
        <item x="409"/>
        <item x="3962"/>
        <item x="5312"/>
        <item x="718"/>
        <item x="3687"/>
        <item x="4472"/>
        <item x="2331"/>
        <item x="2064"/>
        <item x="1309"/>
        <item x="3359"/>
        <item x="3866"/>
        <item x="2763"/>
        <item x="3063"/>
        <item x="3728"/>
        <item x="4614"/>
        <item x="961"/>
        <item x="5278"/>
        <item x="530"/>
        <item x="2936"/>
        <item x="4502"/>
        <item x="2124"/>
        <item x="2451"/>
        <item x="3753"/>
        <item x="1215"/>
        <item x="2558"/>
        <item x="4389"/>
        <item x="2725"/>
        <item x="2188"/>
        <item x="3041"/>
        <item x="5230"/>
        <item x="628"/>
        <item x="5094"/>
        <item x="2329"/>
        <item x="1066"/>
        <item x="1316"/>
        <item x="1742"/>
        <item x="3504"/>
        <item x="4262"/>
        <item x="817"/>
        <item x="5340"/>
        <item x="3291"/>
        <item x="1211"/>
        <item x="2843"/>
        <item x="4733"/>
        <item x="3913"/>
        <item x="3772"/>
        <item x="2369"/>
        <item x="2964"/>
        <item x="932"/>
        <item x="1663"/>
        <item x="3089"/>
        <item x="2572"/>
        <item x="2255"/>
        <item x="488"/>
        <item x="3995"/>
        <item x="4348"/>
        <item x="672"/>
        <item x="5298"/>
        <item x="2819"/>
        <item x="865"/>
        <item x="5141"/>
        <item x="3036"/>
        <item x="304"/>
        <item x="1959"/>
        <item x="2130"/>
        <item x="5399"/>
        <item x="4660"/>
        <item x="3236"/>
        <item x="2765"/>
        <item x="3652"/>
        <item x="351"/>
        <item x="4726"/>
        <item x="5085"/>
        <item x="3817"/>
        <item x="593"/>
        <item x="2522"/>
        <item x="2778"/>
        <item x="4718"/>
        <item x="336"/>
        <item x="4713"/>
        <item x="3197"/>
        <item x="3213"/>
        <item x="1553"/>
        <item x="5110"/>
        <item x="3878"/>
        <item x="4198"/>
        <item x="3116"/>
        <item x="4058"/>
        <item x="5440"/>
        <item x="3607"/>
        <item x="2465"/>
        <item x="2048"/>
        <item x="4153"/>
        <item x="2902"/>
        <item x="2699"/>
        <item x="1914"/>
        <item x="4310"/>
        <item x="5026"/>
        <item x="4979"/>
        <item x="4885"/>
        <item x="2534"/>
        <item x="4976"/>
        <item x="3195"/>
        <item x="1806"/>
        <item x="506"/>
        <item x="4473"/>
        <item x="4014"/>
        <item x="4131"/>
        <item x="5373"/>
        <item x="1202"/>
        <item x="5202"/>
        <item x="3008"/>
        <item x="5382"/>
        <item x="988"/>
        <item x="613"/>
        <item x="4532"/>
        <item x="5239"/>
        <item x="2127"/>
        <item x="230"/>
        <item x="4514"/>
        <item x="4443"/>
        <item x="1683"/>
        <item x="4806"/>
        <item x="2540"/>
        <item x="2937"/>
        <item x="5210"/>
        <item x="2102"/>
        <item x="4401"/>
        <item x="3430"/>
        <item x="999"/>
        <item x="1992"/>
        <item x="2078"/>
        <item x="2108"/>
        <item x="3609"/>
        <item x="469"/>
        <item x="4681"/>
        <item x="1861"/>
        <item x="1184"/>
        <item x="3867"/>
        <item x="3467"/>
        <item x="767"/>
        <item x="349"/>
        <item x="3804"/>
        <item x="2943"/>
        <item x="5122"/>
        <item x="4632"/>
        <item x="2615"/>
        <item x="14"/>
        <item x="1945"/>
        <item x="813"/>
        <item x="1341"/>
        <item x="3385"/>
        <item x="3081"/>
        <item x="2466"/>
        <item x="1699"/>
        <item x="1063"/>
        <item x="2011"/>
        <item x="3482"/>
        <item x="2226"/>
        <item x="1664"/>
        <item x="5368"/>
        <item x="4633"/>
        <item x="2532"/>
        <item x="709"/>
        <item x="2793"/>
        <item x="4074"/>
        <item x="2103"/>
        <item x="3207"/>
        <item x="737"/>
        <item x="1005"/>
        <item x="1585"/>
        <item x="4599"/>
        <item x="4020"/>
        <item x="2356"/>
        <item x="5442"/>
        <item x="2475"/>
        <item x="5246"/>
        <item x="3188"/>
        <item x="545"/>
        <item x="284"/>
        <item x="3258"/>
        <item x="944"/>
        <item x="1489"/>
        <item x="1136"/>
        <item x="759"/>
        <item x="1307"/>
        <item x="2740"/>
        <item x="4772"/>
        <item x="2386"/>
        <item x="2640"/>
        <item x="2828"/>
        <item x="4031"/>
        <item x="1813"/>
        <item x="1326"/>
        <item x="266"/>
        <item x="2232"/>
        <item x="4115"/>
        <item x="1186"/>
        <item x="4964"/>
        <item x="4109"/>
        <item x="2021"/>
        <item x="2690"/>
        <item x="170"/>
        <item x="4960"/>
        <item x="4509"/>
        <item x="5007"/>
        <item x="3179"/>
        <item x="5211"/>
        <item x="4393"/>
        <item x="3894"/>
        <item x="5102"/>
        <item x="3530"/>
        <item x="1591"/>
        <item x="4889"/>
        <item x="3986"/>
        <item x="2484"/>
        <item x="929"/>
        <item x="4082"/>
        <item x="105"/>
        <item x="1045"/>
        <item x="3811"/>
        <item x="1819"/>
        <item x="2066"/>
        <item x="5330"/>
        <item x="4651"/>
        <item x="4354"/>
        <item x="4869"/>
        <item x="3145"/>
        <item x="3283"/>
        <item x="585"/>
        <item x="171"/>
        <item x="84"/>
        <item x="3868"/>
        <item x="3690"/>
        <item x="159"/>
        <item x="411"/>
        <item x="3921"/>
        <item x="4129"/>
        <item x="5284"/>
        <item x="1801"/>
        <item x="2525"/>
        <item x="4664"/>
        <item x="4795"/>
        <item x="82"/>
        <item x="906"/>
        <item x="2718"/>
        <item x="894"/>
        <item x="3625"/>
        <item x="2750"/>
        <item x="473"/>
        <item x="5348"/>
        <item x="5226"/>
        <item x="2148"/>
        <item x="3613"/>
        <item x="4503"/>
        <item x="4628"/>
        <item x="2617"/>
        <item x="3898"/>
        <item x="4402"/>
        <item x="2662"/>
        <item x="4245"/>
        <item x="5402"/>
        <item x="2016"/>
        <item x="1847"/>
        <item x="4895"/>
        <item x="4121"/>
        <item x="3243"/>
        <item x="3412"/>
        <item x="2425"/>
        <item x="791"/>
        <item x="1642"/>
        <item x="1763"/>
        <item x="1425"/>
        <item x="596"/>
        <item x="3645"/>
        <item x="3493"/>
        <item x="4266"/>
        <item x="2464"/>
        <item x="2394"/>
        <item x="3223"/>
        <item x="588"/>
        <item x="3120"/>
        <item x="3208"/>
        <item x="3973"/>
        <item x="324"/>
        <item x="2399"/>
        <item x="4699"/>
        <item x="3629"/>
        <item x="1651"/>
        <item x="4523"/>
        <item x="4507"/>
        <item x="1043"/>
        <item x="4517"/>
        <item x="1708"/>
        <item x="1817"/>
        <item x="3277"/>
        <item x="692"/>
        <item x="1507"/>
        <item x="4812"/>
        <item x="3137"/>
        <item x="4882"/>
        <item x="4046"/>
        <item x="3996"/>
        <item x="1935"/>
        <item x="1100"/>
        <item x="1219"/>
        <item x="1616"/>
        <item x="2886"/>
        <item x="5180"/>
        <item x="1668"/>
        <item x="4289"/>
        <item x="1218"/>
        <item x="4248"/>
        <item x="4607"/>
        <item x="2969"/>
        <item x="1641"/>
        <item x="2711"/>
        <item x="684"/>
        <item x="4336"/>
        <item x="1752"/>
        <item x="4440"/>
        <item x="4988"/>
        <item x="3486"/>
        <item x="1236"/>
        <item x="2658"/>
        <item x="1886"/>
        <item x="2346"/>
        <item x="2193"/>
        <item x="1505"/>
        <item x="3010"/>
        <item x="2975"/>
        <item x="4281"/>
        <item x="4331"/>
        <item x="4357"/>
        <item x="1684"/>
        <item x="5454"/>
        <item x="4379"/>
        <item x="4716"/>
        <item x="4759"/>
        <item x="175"/>
        <item x="2672"/>
        <item x="4620"/>
        <item x="5073"/>
        <item x="802"/>
        <item x="2744"/>
        <item x="3375"/>
        <item x="4322"/>
        <item x="4848"/>
        <item x="440"/>
        <item x="5006"/>
        <item x="1093"/>
        <item x="302"/>
        <item x="5288"/>
        <item x="3028"/>
        <item x="860"/>
        <item x="4466"/>
        <item x="805"/>
        <item x="2880"/>
        <item x="745"/>
        <item x="3762"/>
        <item x="3851"/>
        <item x="1420"/>
        <item x="3238"/>
        <item x="5262"/>
        <item x="3792"/>
        <item x="3649"/>
        <item x="3402"/>
        <item x="182"/>
        <item x="1170"/>
        <item x="3250"/>
        <item x="4747"/>
        <item x="4397"/>
        <item x="1506"/>
        <item x="2401"/>
        <item x="3621"/>
        <item x="2941"/>
        <item x="1273"/>
        <item x="2776"/>
        <item x="1370"/>
        <item x="840"/>
        <item x="5020"/>
        <item x="3516"/>
        <item x="5381"/>
        <item x="4955"/>
        <item x="1090"/>
        <item x="4951"/>
        <item x="4434"/>
        <item x="3453"/>
        <item x="1726"/>
        <item x="4899"/>
        <item x="4655"/>
        <item x="859"/>
        <item x="3654"/>
        <item x="574"/>
        <item x="772"/>
        <item x="4547"/>
        <item x="2661"/>
        <item x="1047"/>
        <item x="5197"/>
        <item x="5164"/>
        <item x="5053"/>
        <item x="2594"/>
        <item x="1913"/>
        <item x="4543"/>
        <item x="4880"/>
        <item x="4458"/>
        <item x="5004"/>
        <item x="2812"/>
        <item x="1016"/>
        <item x="1975"/>
        <item x="1970"/>
        <item x="148"/>
        <item x="4802"/>
        <item x="2279"/>
        <item x="1895"/>
        <item x="3732"/>
        <item x="1825"/>
        <item x="3833"/>
        <item x="2150"/>
        <item x="3572"/>
        <item x="1159"/>
        <item x="1465"/>
        <item x="3724"/>
        <item x="2197"/>
        <item x="1603"/>
        <item x="689"/>
        <item x="4470"/>
        <item x="4939"/>
        <item x="1736"/>
        <item x="3952"/>
        <item x="3487"/>
        <item x="4359"/>
        <item x="3683"/>
        <item x="315"/>
        <item x="1882"/>
        <item x="4846"/>
        <item x="4244"/>
        <item x="3141"/>
        <item x="3810"/>
        <item x="3345"/>
        <item x="380"/>
        <item x="5396"/>
        <item x="287"/>
        <item x="482"/>
        <item x="3018"/>
        <item x="523"/>
        <item x="2319"/>
        <item x="1491"/>
        <item x="423"/>
        <item x="2891"/>
        <item x="5160"/>
        <item x="5447"/>
        <item x="4639"/>
        <item x="5147"/>
        <item x="5277"/>
        <item x="4034"/>
        <item x="5045"/>
        <item x="1728"/>
        <item x="2836"/>
        <item x="750"/>
        <item x="1108"/>
        <item x="5398"/>
        <item x="1298"/>
        <item x="1436"/>
        <item x="744"/>
        <item x="3200"/>
        <item x="2654"/>
        <item x="4670"/>
        <item x="1669"/>
        <item x="2460"/>
        <item x="3812"/>
        <item x="476"/>
        <item x="4820"/>
        <item x="4448"/>
        <item x="4659"/>
        <item x="4617"/>
        <item x="4982"/>
        <item x="4641"/>
        <item x="5035"/>
        <item x="2300"/>
        <item x="4313"/>
        <item x="919"/>
        <item x="1487"/>
        <item x="969"/>
        <item x="3960"/>
        <item x="568"/>
        <item x="4056"/>
        <item x="2254"/>
        <item x="3270"/>
        <item x="428"/>
        <item x="5293"/>
        <item x="3080"/>
        <item x="5012"/>
        <item x="3883"/>
        <item x="1987"/>
        <item x="4778"/>
        <item x="681"/>
        <item x="5355"/>
        <item x="2745"/>
        <item x="2006"/>
        <item x="2751"/>
        <item x="2450"/>
        <item x="2924"/>
        <item x="1479"/>
        <item x="3549"/>
        <item x="325"/>
        <item x="2005"/>
        <item x="2289"/>
        <item x="1715"/>
        <item x="2957"/>
        <item x="3839"/>
        <item x="2905"/>
        <item x="1653"/>
        <item x="1496"/>
        <item x="1887"/>
        <item x="2351"/>
        <item x="2184"/>
        <item x="2225"/>
        <item x="4573"/>
        <item x="338"/>
        <item x="1662"/>
        <item x="4810"/>
        <item x="1097"/>
        <item x="4279"/>
        <item x="152"/>
        <item x="457"/>
        <item x="4823"/>
        <item x="403"/>
        <item x="2752"/>
        <item x="1693"/>
        <item x="4601"/>
        <item x="3212"/>
        <item x="1818"/>
        <item x="3069"/>
        <item x="5010"/>
        <item x="41"/>
        <item x="2488"/>
        <item x="2960"/>
        <item x="162"/>
        <item x="4608"/>
        <item x="4940"/>
        <item x="3703"/>
        <item x="4294"/>
        <item x="3000"/>
        <item x="4086"/>
        <item x="2593"/>
        <item x="3532"/>
        <item x="2981"/>
        <item x="854"/>
        <item x="3491"/>
        <item x="3937"/>
        <item x="4217"/>
        <item x="2803"/>
        <item x="2982"/>
        <item x="4597"/>
        <item x="2848"/>
        <item x="754"/>
        <item x="2722"/>
        <item x="2215"/>
        <item x="207"/>
        <item x="2361"/>
        <item x="3051"/>
        <item x="1400"/>
        <item x="3838"/>
        <item x="1390"/>
        <item x="3221"/>
        <item x="4067"/>
        <item x="717"/>
        <item x="2663"/>
        <item x="2906"/>
        <item x="5015"/>
        <item x="1292"/>
        <item x="4155"/>
        <item x="4912"/>
        <item x="2044"/>
        <item x="3836"/>
        <item x="2920"/>
        <item x="4926"/>
        <item x="1749"/>
        <item x="3568"/>
        <item x="3987"/>
        <item x="3070"/>
        <item x="494"/>
        <item x="3165"/>
        <item x="4073"/>
        <item x="2753"/>
        <item x="3704"/>
        <item x="2231"/>
        <item x="3636"/>
        <item x="1632"/>
        <item x="809"/>
        <item x="5308"/>
        <item x="2948"/>
        <item x="2303"/>
        <item x="2310"/>
        <item x="4954"/>
        <item x="536"/>
        <item x="3861"/>
        <item x="3358"/>
        <item x="3500"/>
        <item x="2656"/>
        <item x="91"/>
        <item x="1890"/>
        <item x="4060"/>
        <item x="4577"/>
        <item x="3643"/>
        <item x="468"/>
        <item x="5369"/>
        <item x="2946"/>
        <item x="4027"/>
        <item x="299"/>
        <item x="3904"/>
        <item x="4894"/>
        <item x="5370"/>
        <item x="4826"/>
        <item x="1062"/>
        <item x="1899"/>
        <item x="2595"/>
        <item x="1156"/>
        <item x="2120"/>
        <item x="3005"/>
        <item x="950"/>
        <item x="1601"/>
        <item x="3734"/>
        <item x="5103"/>
        <item x="1869"/>
        <item x="3525"/>
        <item x="4418"/>
        <item x="2677"/>
        <item x="3786"/>
        <item x="4780"/>
        <item x="2116"/>
        <item x="3502"/>
        <item x="4350"/>
        <item x="1451"/>
        <item x="637"/>
        <item x="1741"/>
        <item x="2467"/>
        <item x="5195"/>
        <item x="1446"/>
        <item x="1143"/>
        <item x="3257"/>
        <item x="2813"/>
        <item x="2320"/>
        <item x="4844"/>
        <item x="2502"/>
        <item x="1391"/>
        <item x="1267"/>
        <item x="3801"/>
        <item x="4630"/>
        <item x="3827"/>
        <item x="2469"/>
        <item x="4786"/>
        <item x="771"/>
        <item x="4753"/>
        <item x="3820"/>
        <item x="4408"/>
        <item x="3701"/>
        <item x="1164"/>
        <item x="4463"/>
        <item x="2428"/>
        <item x="3398"/>
        <item x="4698"/>
        <item x="3553"/>
        <item x="205"/>
        <item x="3290"/>
        <item x="1538"/>
        <item x="4126"/>
        <item x="4464"/>
        <item x="1974"/>
        <item x="3975"/>
        <item x="224"/>
        <item x="222"/>
        <item x="3184"/>
        <item x="651"/>
        <item x="5069"/>
        <item x="712"/>
        <item x="2647"/>
        <item x="1099"/>
        <item x="1955"/>
        <item x="1565"/>
        <item x="642"/>
        <item x="35"/>
        <item x="3513"/>
        <item x="2312"/>
        <item x="4746"/>
        <item x="1330"/>
        <item x="2472"/>
        <item x="3340"/>
        <item x="5063"/>
        <item x="4287"/>
        <item x="2141"/>
        <item x="4576"/>
        <item x="3003"/>
        <item x="3830"/>
        <item x="135"/>
        <item x="4771"/>
        <item x="1951"/>
        <item x="2093"/>
        <item x="2092"/>
        <item x="2850"/>
        <item x="3102"/>
        <item x="4674"/>
        <item x="4886"/>
        <item x="198"/>
        <item x="34"/>
        <item x="260"/>
        <item x="5151"/>
        <item x="5214"/>
        <item x="3983"/>
        <item x="1879"/>
        <item x="5244"/>
        <item x="397"/>
        <item x="3092"/>
        <item x="1965"/>
        <item x="4516"/>
        <item x="4927"/>
        <item x="931"/>
        <item x="1996"/>
        <item x="1311"/>
        <item x="1910"/>
        <item x="5146"/>
        <item x="3727"/>
        <item x="3060"/>
        <item x="2455"/>
        <item x="2189"/>
        <item x="2018"/>
        <item x="5339"/>
        <item x="261"/>
        <item x="4692"/>
        <item x="2317"/>
        <item x="128"/>
        <item x="102"/>
        <item x="731"/>
        <item x="1096"/>
        <item x="2368"/>
        <item x="1459"/>
        <item x="5395"/>
        <item x="838"/>
        <item x="4677"/>
        <item x="4837"/>
        <item x="2931"/>
        <item x="3659"/>
        <item x="2529"/>
        <item x="3313"/>
        <item x="2373"/>
        <item x="180"/>
        <item x="4549"/>
        <item x="2302"/>
        <item x="1564"/>
        <item x="3017"/>
        <item x="3231"/>
        <item x="4710"/>
        <item x="512"/>
        <item x="2903"/>
        <item x="4548"/>
        <item x="4773"/>
        <item x="4137"/>
        <item x="2247"/>
        <item x="2076"/>
        <item x="715"/>
        <item x="3994"/>
        <item x="3570"/>
        <item x="2327"/>
        <item x="2859"/>
        <item x="4140"/>
        <item x="3055"/>
        <item x="1703"/>
        <item x="2840"/>
        <item x="2191"/>
        <item x="4888"/>
        <item x="924"/>
        <item x="2524"/>
        <item x="3044"/>
        <item x="1238"/>
        <item x="3576"/>
        <item x="3421"/>
        <item x="460"/>
        <item x="762"/>
        <item x="4600"/>
        <item x="3529"/>
        <item x="1513"/>
        <item x="3338"/>
        <item x="1681"/>
        <item x="485"/>
        <item x="5315"/>
        <item x="977"/>
        <item x="2173"/>
        <item x="129"/>
        <item x="1351"/>
        <item x="2318"/>
        <item x="4050"/>
        <item x="2250"/>
        <item x="503"/>
        <item x="4755"/>
        <item x="4267"/>
        <item x="2486"/>
        <item x="1020"/>
        <item x="4479"/>
        <item x="560"/>
        <item x="449"/>
        <item x="3807"/>
        <item x="1428"/>
        <item x="2246"/>
        <item x="1705"/>
        <item x="3419"/>
        <item x="2046"/>
        <item x="4349"/>
        <item x="401"/>
        <item x="2117"/>
        <item x="3477"/>
        <item x="4719"/>
        <item x="4167"/>
        <item x="1180"/>
        <item x="4205"/>
        <item x="2703"/>
        <item x="1606"/>
        <item x="4705"/>
        <item x="70"/>
        <item x="1846"/>
        <item x="3823"/>
        <item x="2875"/>
        <item x="958"/>
        <item x="1083"/>
        <item x="176"/>
        <item x="5321"/>
        <item x="1573"/>
        <item x="2040"/>
        <item x="1078"/>
        <item x="830"/>
        <item x="2240"/>
        <item x="4371"/>
        <item x="1232"/>
        <item x="5137"/>
        <item x="1036"/>
        <item x="2109"/>
        <item x="902"/>
        <item x="1399"/>
        <item x="1101"/>
        <item x="2229"/>
        <item x="89"/>
        <item x="949"/>
        <item x="3106"/>
        <item x="1034"/>
        <item x="4774"/>
        <item x="2709"/>
        <item x="5076"/>
        <item x="2510"/>
        <item x="1338"/>
        <item x="3665"/>
        <item x="2651"/>
        <item x="4645"/>
        <item x="1190"/>
        <item x="5363"/>
        <item x="2559"/>
        <item x="3560"/>
        <item x="1155"/>
        <item x="163"/>
        <item x="1454"/>
        <item x="4456"/>
        <item x="3689"/>
        <item x="4908"/>
        <item x="2391"/>
        <item x="4277"/>
        <item x="4511"/>
        <item x="4850"/>
        <item x="5360"/>
        <item x="3911"/>
        <item x="2543"/>
        <item x="1289"/>
        <item x="981"/>
        <item x="442"/>
        <item x="347"/>
        <item x="519"/>
        <item x="4855"/>
        <item x="1257"/>
        <item x="33"/>
        <item x="434"/>
        <item x="2550"/>
        <item x="1790"/>
        <item x="3167"/>
        <item x="5236"/>
        <item x="2172"/>
        <item x="4770"/>
        <item x="3977"/>
        <item x="133"/>
        <item x="3462"/>
        <item x="1387"/>
        <item x="1397"/>
        <item x="2019"/>
        <item x="4026"/>
        <item x="803"/>
        <item x="5062"/>
        <item x="2945"/>
        <item x="1531"/>
        <item x="2806"/>
        <item x="804"/>
        <item x="2826"/>
        <item x="2774"/>
        <item x="2149"/>
        <item x="4111"/>
        <item x="2977"/>
        <item x="2186"/>
        <item x="2002"/>
        <item x="4215"/>
        <item x="1042"/>
        <item x="3450"/>
        <item x="3014"/>
        <item x="298"/>
        <item x="276"/>
        <item x="5193"/>
        <item x="191"/>
        <item x="1547"/>
        <item x="4636"/>
        <item x="4465"/>
        <item x="66"/>
        <item x="1384"/>
        <item x="779"/>
        <item x="2140"/>
        <item x="2207"/>
        <item x="5281"/>
        <item x="1205"/>
        <item x="3593"/>
        <item x="2997"/>
        <item x="4087"/>
        <item x="5013"/>
        <item x="1824"/>
        <item x="2915"/>
        <item x="3087"/>
        <item x="414"/>
        <item x="5268"/>
        <item x="3147"/>
        <item x="1940"/>
        <item x="748"/>
        <item x="794"/>
        <item x="2555"/>
        <item x="3065"/>
        <item x="3618"/>
        <item x="4750"/>
        <item x="4199"/>
        <item x="4229"/>
        <item x="2128"/>
        <item x="3718"/>
        <item x="3160"/>
        <item x="4779"/>
        <item x="2673"/>
        <item x="281"/>
        <item x="5142"/>
        <item x="4011"/>
        <item x="2017"/>
        <item x="2405"/>
        <item x="4242"/>
        <item x="5023"/>
        <item x="4975"/>
        <item x="2911"/>
        <item x="3557"/>
        <item x="4834"/>
        <item x="1718"/>
        <item x="88"/>
        <item x="2769"/>
        <item x="583"/>
        <item x="891"/>
        <item x="4460"/>
        <item x="3468"/>
        <item x="719"/>
        <item x="1982"/>
        <item x="1654"/>
        <item x="4738"/>
        <item x="3598"/>
        <item x="4484"/>
        <item x="993"/>
        <item x="5439"/>
        <item x="2809"/>
        <item x="5145"/>
        <item x="4623"/>
        <item x="4396"/>
        <item x="646"/>
        <item x="1481"/>
        <item x="4250"/>
        <item x="3856"/>
        <item x="3447"/>
        <item x="2949"/>
        <item x="2101"/>
        <item x="5266"/>
        <item x="1802"/>
        <item x="920"/>
        <item x="4288"/>
        <item x="2855"/>
        <item x="496"/>
        <item x="933"/>
        <item x="2678"/>
        <item x="3531"/>
        <item x="4024"/>
        <item x="5135"/>
        <item x="775"/>
        <item x="2013"/>
        <item x="3327"/>
        <item x="2201"/>
        <item x="3122"/>
        <item x="1213"/>
        <item x="5196"/>
        <item x="3012"/>
        <item x="410"/>
        <item x="4293"/>
        <item x="4712"/>
        <item x="2132"/>
        <item x="4225"/>
        <item x="4224"/>
        <item x="1014"/>
        <item x="3798"/>
        <item x="5209"/>
        <item x="4685"/>
        <item x="584"/>
        <item x="2371"/>
        <item x="2377"/>
        <item x="216"/>
        <item x="529"/>
        <item x="4197"/>
        <item x="3047"/>
        <item x="716"/>
        <item x="2756"/>
        <item x="3415"/>
        <item x="4323"/>
        <item x="4559"/>
        <item x="4081"/>
        <item x="1761"/>
        <item x="317"/>
        <item x="627"/>
        <item x="4043"/>
        <item x="1936"/>
        <item x="1464"/>
        <item x="5327"/>
        <item x="917"/>
        <item x="2042"/>
        <item x="3268"/>
        <item x="2027"/>
        <item x="1575"/>
        <item x="5280"/>
        <item x="2824"/>
        <item x="857"/>
        <item x="3284"/>
        <item x="4340"/>
        <item x="4618"/>
        <item x="383"/>
        <item x="2849"/>
        <item x="4290"/>
        <item x="5422"/>
        <item x="3498"/>
        <item x="4377"/>
        <item x="140"/>
        <item x="3075"/>
        <item x="847"/>
        <item x="1135"/>
        <item x="639"/>
        <item x="3335"/>
        <item x="3518"/>
        <item x="2779"/>
        <item x="615"/>
        <item x="4993"/>
        <item x="376"/>
        <item x="2618"/>
        <item x="279"/>
        <item x="901"/>
        <item x="5342"/>
        <item x="780"/>
        <item x="3912"/>
        <item x="3330"/>
        <item x="2680"/>
        <item x="2352"/>
        <item x="5306"/>
        <item x="1468"/>
        <item x="5335"/>
        <item x="1141"/>
        <item x="3877"/>
        <item x="2878"/>
        <item x="4974"/>
        <item x="4634"/>
        <item x="81"/>
        <item x="1738"/>
        <item x="2353"/>
        <item x="42"/>
        <item x="4871"/>
        <item x="2972"/>
        <item x="4625"/>
        <item x="5415"/>
        <item x="2147"/>
        <item x="1673"/>
        <item x="916"/>
        <item x="5323"/>
        <item x="1600"/>
        <item x="5409"/>
        <item x="4033"/>
        <item x="1672"/>
        <item x="2569"/>
        <item x="978"/>
        <item x="4355"/>
        <item x="1139"/>
        <item x="4151"/>
        <item x="4739"/>
        <item x="4492"/>
        <item x="5228"/>
        <item x="2794"/>
        <item x="3302"/>
        <item x="1722"/>
        <item x="3206"/>
        <item x="3260"/>
        <item x="2681"/>
        <item x="3309"/>
        <item x="4378"/>
        <item x="2698"/>
        <item x="3396"/>
        <item x="2483"/>
        <item x="1512"/>
        <item x="2626"/>
        <item x="1989"/>
        <item x="1925"/>
        <item x="1149"/>
        <item x="3225"/>
        <item x="339"/>
        <item x="68"/>
        <item x="5319"/>
        <item x="5358"/>
        <item x="5105"/>
        <item x="3180"/>
        <item x="4091"/>
        <item x="3114"/>
        <item x="5387"/>
        <item x="2610"/>
        <item x="1551"/>
        <item x="2384"/>
        <item x="4994"/>
        <item x="4098"/>
        <item x="5222"/>
        <item x="3329"/>
        <item x="2952"/>
        <item x="1919"/>
        <item x="3292"/>
        <item x="4672"/>
        <item x="2332"/>
        <item x="1593"/>
        <item x="1900"/>
        <item x="1961"/>
        <item x="1611"/>
        <item x="3648"/>
        <item x="1558"/>
        <item x="1647"/>
        <item x="1793"/>
        <item x="3881"/>
        <item x="562"/>
        <item x="2278"/>
        <item x="4075"/>
        <item x="1366"/>
        <item x="405"/>
        <item x="2424"/>
        <item x="3175"/>
        <item x="4149"/>
        <item x="1167"/>
        <item x="3771"/>
        <item x="3640"/>
        <item x="4436"/>
        <item x="807"/>
        <item x="3431"/>
        <item x="2174"/>
        <item x="1633"/>
        <item x="4923"/>
        <item x="4429"/>
        <item x="4574"/>
        <item x="789"/>
        <item x="4445"/>
        <item x="1398"/>
        <item x="631"/>
        <item x="581"/>
        <item x="884"/>
        <item x="3534"/>
        <item x="2074"/>
        <item x="1389"/>
        <item x="2600"/>
        <item x="640"/>
        <item x="1967"/>
        <item x="4702"/>
        <item x="3631"/>
        <item x="1670"/>
        <item x="2422"/>
        <item x="3073"/>
        <item x="2400"/>
        <item x="4987"/>
        <item x="2158"/>
        <item x="1423"/>
        <item x="3246"/>
        <item x="1855"/>
        <item x="766"/>
        <item x="3845"/>
        <item x="4813"/>
        <item x="886"/>
        <item x="310"/>
        <item x="1969"/>
        <item x="5376"/>
        <item x="1112"/>
        <item x="2098"/>
        <item x="472"/>
        <item x="3752"/>
        <item x="3088"/>
        <item x="4827"/>
        <item x="2560"/>
        <item x="1697"/>
        <item x="3941"/>
        <item x="1050"/>
        <item x="4584"/>
        <item x="2104"/>
        <item x="154"/>
        <item x="4030"/>
        <item x="5325"/>
        <item x="2590"/>
        <item x="3193"/>
        <item x="4398"/>
        <item x="257"/>
        <item x="4447"/>
        <item x="4595"/>
        <item x="5192"/>
        <item x="4387"/>
        <item x="2816"/>
        <item x="5027"/>
        <item x="4319"/>
        <item x="1907"/>
        <item x="2728"/>
        <item x="575"/>
        <item x="2604"/>
        <item x="3072"/>
        <item x="4784"/>
        <item x="1567"/>
        <item x="2375"/>
        <item x="3663"/>
        <item x="4003"/>
        <item x="4241"/>
        <item x="2000"/>
        <item x="467"/>
        <item x="4566"/>
        <item x="3376"/>
        <item x="3542"/>
        <item x="5453"/>
        <item x="1933"/>
        <item x="5231"/>
        <item x="2360"/>
        <item x="2523"/>
        <item x="1771"/>
        <item x="4998"/>
        <item x="1903"/>
        <item x="2204"/>
        <item x="4222"/>
        <item x="910"/>
        <item x="4515"/>
        <item x="4334"/>
        <item x="4831"/>
        <item x="1502"/>
        <item x="4742"/>
        <item x="4268"/>
        <item x="2355"/>
        <item x="2564"/>
        <item x="4253"/>
        <item x="4977"/>
        <item x="1536"/>
        <item x="795"/>
        <item x="1865"/>
        <item x="4370"/>
        <item x="1028"/>
        <item x="2922"/>
        <item x="2877"/>
        <item x="1807"/>
        <item x="4958"/>
        <item x="4076"/>
        <item x="549"/>
        <item x="1357"/>
        <item x="1927"/>
        <item x="5260"/>
        <item x="624"/>
        <item x="4896"/>
        <item x="849"/>
        <item x="1123"/>
        <item x="2682"/>
        <item x="3227"/>
        <item x="5362"/>
        <item x="1474"/>
        <item x="4689"/>
        <item x="5346"/>
        <item x="4615"/>
        <item x="3437"/>
        <item x="4298"/>
        <item x="3619"/>
        <item x="1563"/>
        <item x="3944"/>
        <item x="326"/>
        <item x="1619"/>
        <item x="5018"/>
        <item x="4876"/>
        <item x="1584"/>
        <item x="227"/>
        <item x="742"/>
        <item x="5216"/>
        <item x="782"/>
        <item x="2814"/>
        <item x="5294"/>
        <item x="3381"/>
        <item x="4792"/>
        <item x="5198"/>
        <item x="4478"/>
        <item x="4486"/>
        <item x="5259"/>
        <item x="619"/>
        <item x="4536"/>
        <item x="5407"/>
        <item x="1909"/>
        <item x="2160"/>
        <item x="1360"/>
        <item x="5024"/>
        <item x="5289"/>
        <item x="1555"/>
        <item x="2832"/>
        <item x="3920"/>
        <item x="4741"/>
        <item x="4093"/>
        <item x="1966"/>
        <item x="1270"/>
        <item x="831"/>
        <item x="5254"/>
        <item x="2652"/>
        <item x="1302"/>
        <item x="597"/>
        <item x="3680"/>
        <item x="3232"/>
        <item x="474"/>
        <item x="2692"/>
        <item x="2070"/>
        <item x="2625"/>
        <item x="3357"/>
        <item x="1592"/>
        <item x="4169"/>
        <item x="1677"/>
        <item x="4273"/>
        <item x="5028"/>
        <item x="4777"/>
        <item x="3031"/>
        <item x="348"/>
        <item x="2090"/>
        <item x="4851"/>
        <item x="76"/>
        <item x="367"/>
        <item x="1583"/>
        <item x="1076"/>
        <item x="3416"/>
        <item x="2175"/>
        <item x="2947"/>
        <item x="2808"/>
        <item x="286"/>
        <item x="438"/>
        <item x="3821"/>
        <item x="5217"/>
        <item x="4420"/>
        <item x="4316"/>
        <item x="94"/>
        <item x="4761"/>
        <item x="3834"/>
        <item x="1659"/>
        <item x="4865"/>
        <item x="4981"/>
        <item x="491"/>
        <item x="2833"/>
        <item x="699"/>
        <item x="4866"/>
        <item x="3760"/>
        <item x="1492"/>
        <item x="727"/>
        <item x="2321"/>
        <item x="3895"/>
        <item x="106"/>
        <item x="2653"/>
        <item x="4821"/>
        <item x="4697"/>
        <item x="5042"/>
        <item x="3787"/>
        <item x="4722"/>
        <item x="3638"/>
        <item x="3380"/>
        <item x="2210"/>
        <item x="2463"/>
        <item x="1455"/>
        <item x="2926"/>
        <item x="5194"/>
        <item x="1834"/>
        <item x="5172"/>
        <item x="5036"/>
        <item x="104"/>
        <item x="868"/>
        <item x="4417"/>
        <item x="5097"/>
        <item x="2544"/>
        <item x="4928"/>
        <item x="1290"/>
        <item x="3105"/>
        <item x="5177"/>
        <item x="1332"/>
        <item x="3021"/>
        <item x="1520"/>
        <item x="3597"/>
        <item x="3545"/>
        <item x="3840"/>
        <item x="4039"/>
        <item x="1554"/>
        <item x="4935"/>
        <item x="4794"/>
        <item x="3272"/>
        <item x="151"/>
        <item x="4498"/>
        <item x="4118"/>
        <item x="3506"/>
        <item x="4905"/>
        <item x="4270"/>
        <item x="1952"/>
        <item x="2636"/>
        <item x="3591"/>
        <item x="1892"/>
        <item x="3927"/>
        <item x="456"/>
        <item x="3483"/>
        <item x="1125"/>
        <item x="2716"/>
        <item x="2872"/>
        <item x="1002"/>
        <item x="2817"/>
        <item x="3551"/>
        <item x="4572"/>
        <item x="54"/>
        <item x="1530"/>
        <item x="358"/>
        <item x="4090"/>
        <item x="4049"/>
        <item x="4682"/>
        <item x="2862"/>
        <item x="5092"/>
        <item x="2054"/>
        <item x="649"/>
        <item x="3586"/>
        <item x="1470"/>
        <item x="2675"/>
        <item x="5115"/>
        <item x="3211"/>
        <item x="5101"/>
        <item x="4431"/>
        <item x="3865"/>
        <item x="1191"/>
        <item x="259"/>
        <item x="1624"/>
        <item x="942"/>
        <item x="4275"/>
        <item x="2266"/>
        <item x="2554"/>
        <item x="3441"/>
        <item x="3501"/>
        <item x="4148"/>
        <item x="4175"/>
        <item x="2261"/>
        <item x="4861"/>
        <item x="5043"/>
        <item x="1666"/>
        <item x="930"/>
        <item x="1500"/>
        <item x="3959"/>
        <item x="752"/>
        <item x="4172"/>
        <item x="3503"/>
        <item x="1110"/>
        <item x="650"/>
        <item x="1977"/>
        <item x="3972"/>
        <item x="421"/>
        <item x="3187"/>
        <item x="4382"/>
        <item x="2091"/>
        <item x="5263"/>
        <item x="1181"/>
        <item x="4423"/>
        <item x="1077"/>
        <item x="4904"/>
        <item x="4892"/>
        <item x="1860"/>
        <item x="3214"/>
        <item x="5452"/>
        <item x="4691"/>
        <item x="669"/>
        <item x="2586"/>
        <item x="751"/>
        <item x="3550"/>
        <item x="4756"/>
        <item x="3142"/>
        <item x="2755"/>
        <item x="3667"/>
        <item x="3906"/>
        <item x="5081"/>
        <item x="3312"/>
        <item x="1288"/>
        <item x="2871"/>
        <item x="2527"/>
        <item x="592"/>
        <item x="3027"/>
        <item x="873"/>
        <item x="3470"/>
        <item x="3496"/>
        <item x="2354"/>
        <item x="4363"/>
        <item x="2203"/>
        <item x="1368"/>
        <item x="5207"/>
        <item x="4251"/>
        <item x="4070"/>
        <item x="527"/>
        <item x="1480"/>
        <item x="2378"/>
        <item x="1130"/>
        <item x="2517"/>
        <item x="4177"/>
        <item x="2121"/>
        <item x="2537"/>
        <item x="2492"/>
        <item x="5432"/>
        <item x="365"/>
        <item x="2802"/>
        <item x="2334"/>
        <item x="1443"/>
        <item x="4094"/>
        <item x="4575"/>
        <item x="3722"/>
        <item x="4023"/>
        <item x="4797"/>
        <item x="1908"/>
        <item x="799"/>
        <item x="4957"/>
        <item x="2"/>
        <item x="691"/>
        <item x="52"/>
        <item x="5161"/>
        <item x="5430"/>
        <item x="4669"/>
        <item x="1252"/>
        <item x="3700"/>
        <item x="4686"/>
        <item x="4107"/>
        <item x="1323"/>
        <item x="4364"/>
        <item x="5163"/>
        <item x="4219"/>
        <item x="1612"/>
        <item x="2029"/>
        <item x="4452"/>
        <item x="2919"/>
        <item x="3424"/>
        <item x="1472"/>
        <item x="2914"/>
        <item x="899"/>
        <item x="1240"/>
        <item x="1411"/>
        <item x="1145"/>
        <item x="729"/>
        <item x="4658"/>
        <item x="3561"/>
        <item x="4365"/>
        <item x="2216"/>
        <item x="3641"/>
        <item x="2349"/>
        <item x="435"/>
        <item x="2192"/>
        <item x="2323"/>
        <item x="3914"/>
        <item x="3637"/>
        <item x="1418"/>
        <item x="3134"/>
        <item x="4613"/>
        <item x="4544"/>
        <item x="360"/>
        <item x="620"/>
        <item x="1111"/>
        <item x="1361"/>
        <item x="3264"/>
        <item x="2133"/>
        <item x="3523"/>
        <item x="4858"/>
        <item x="1687"/>
        <item x="3481"/>
        <item x="2284"/>
        <item x="569"/>
        <item x="4870"/>
        <item x="4519"/>
        <item x="4269"/>
        <item x="4766"/>
        <item x="4435"/>
        <item x="3754"/>
        <item x="4913"/>
        <item x="1227"/>
        <item x="4166"/>
        <item x="3314"/>
        <item x="1711"/>
        <item x="4512"/>
        <item x="5314"/>
        <item x="4318"/>
        <item x="3933"/>
        <item x="2939"/>
        <item x="2619"/>
        <item x="5241"/>
        <item x="2526"/>
        <item x="341"/>
        <item x="5375"/>
        <item x="2509"/>
        <item x="4332"/>
        <item x="500"/>
        <item x="816"/>
        <item x="3978"/>
        <item x="2154"/>
        <item x="5030"/>
        <item x="2707"/>
        <item x="77"/>
        <item x="3599"/>
        <item x="3847"/>
        <item x="2556"/>
        <item x="4626"/>
        <item x="2508"/>
        <item x="3181"/>
        <item x="1346"/>
        <item x="1574"/>
        <item x="2328"/>
        <item x="2482"/>
        <item x="2419"/>
        <item x="5302"/>
        <item x="2131"/>
        <item x="4944"/>
        <item x="3706"/>
        <item x="1785"/>
        <item x="3042"/>
        <item x="1566"/>
        <item x="4911"/>
        <item x="3514"/>
        <item x="3998"/>
        <item x="4757"/>
        <item x="4708"/>
        <item x="3234"/>
        <item x="4526"/>
        <item x="2565"/>
        <item x="2857"/>
        <item x="5256"/>
        <item x="306"/>
        <item x="778"/>
        <item x="4793"/>
        <item x="1582"/>
        <item x="1030"/>
        <item x="4119"/>
        <item x="4493"/>
        <item x="3670"/>
        <item x="5451"/>
        <item x="2263"/>
        <item x="2143"/>
        <item x="250"/>
        <item x="138"/>
        <item x="4235"/>
        <item x="3519"/>
        <item x="2874"/>
        <item x="364"/>
        <item x="913"/>
        <item x="4161"/>
        <item x="2106"/>
        <item x="5429"/>
        <item x="2685"/>
        <item x="2689"/>
        <item x="897"/>
        <item x="2992"/>
        <item x="5218"/>
        <item x="1327"/>
        <item x="595"/>
        <item x="4430"/>
        <item x="2456"/>
        <item x="2165"/>
        <item x="4679"/>
        <item x="2296"/>
        <item x="5065"/>
        <item x="3829"/>
        <item x="2235"/>
        <item x="330"/>
        <item x="3615"/>
        <item x="5070"/>
        <item x="1037"/>
        <item x="1897"/>
        <item x="4723"/>
        <item x="610"/>
        <item x="4206"/>
        <item x="437"/>
        <item x="1692"/>
        <item x="1917"/>
        <item x="3555"/>
        <item x="4676"/>
        <item x="2258"/>
        <item x="4019"/>
        <item x="3361"/>
        <item x="2990"/>
        <item x="3905"/>
        <item x="231"/>
        <item x="4832"/>
        <item x="3306"/>
        <item x="4857"/>
        <item x="1127"/>
        <item x="2970"/>
        <item x="3828"/>
        <item x="2976"/>
        <item x="346"/>
        <item x="3032"/>
        <item x="1073"/>
        <item x="3974"/>
        <item x="5153"/>
        <item x="3377"/>
        <item x="3108"/>
        <item x="1372"/>
        <item x="4008"/>
        <item x="5029"/>
        <item x="1160"/>
        <item x="2094"/>
        <item x="5332"/>
        <item x="1402"/>
        <item x="1157"/>
        <item x="4108"/>
        <item x="4841"/>
        <item x="1133"/>
        <item x="2762"/>
        <item x="2024"/>
        <item x="2579"/>
        <item x="1880"/>
        <item x="210"/>
        <item x="4587"/>
        <item x="3400"/>
        <item x="2720"/>
        <item x="4394"/>
        <item x="3034"/>
        <item x="2589"/>
        <item x="5204"/>
        <item x="770"/>
        <item x="5247"/>
        <item x="3135"/>
        <item x="3343"/>
        <item x="5074"/>
        <item x="1158"/>
        <item x="1620"/>
        <item x="3656"/>
        <item x="5084"/>
        <item x="233"/>
        <item x="251"/>
        <item x="4028"/>
        <item x="1013"/>
        <item x="938"/>
        <item x="4693"/>
        <item x="4454"/>
        <item x="3796"/>
        <item x="100"/>
        <item x="72"/>
        <item x="1317"/>
        <item x="5091"/>
        <item x="1268"/>
        <item x="28"/>
        <item x="606"/>
        <item x="3910"/>
        <item x="602"/>
        <item x="258"/>
        <item x="2782"/>
        <item x="321"/>
        <item x="5000"/>
        <item x="1049"/>
        <item x="3372"/>
        <item x="2337"/>
        <item x="3449"/>
        <item x="1497"/>
        <item x="5199"/>
        <item x="4005"/>
        <item x="811"/>
        <item x="945"/>
        <item x="755"/>
        <item x="4037"/>
        <item x="5444"/>
        <item x="1269"/>
        <item x="2155"/>
        <item x="1635"/>
        <item x="3452"/>
        <item x="3015"/>
        <item x="676"/>
        <item x="4552"/>
        <item x="4182"/>
        <item x="3170"/>
        <item x="2398"/>
        <item x="2708"/>
        <item x="2599"/>
        <item x="818"/>
        <item x="3630"/>
        <item x="4474"/>
        <item x="1114"/>
        <item x="2551"/>
        <item x="4372"/>
        <item x="3642"/>
        <item x="4839"/>
        <item x="4246"/>
        <item x="1463"/>
        <item x="5055"/>
        <item x="3011"/>
        <item x="2852"/>
        <item x="2961"/>
        <item x="416"/>
        <item x="5157"/>
        <item x="4249"/>
        <item x="3709"/>
        <item x="659"/>
        <item x="4100"/>
        <item x="1831"/>
        <item x="516"/>
        <item x="2350"/>
        <item x="142"/>
        <item x="3558"/>
        <item x="2045"/>
        <item x="487"/>
        <item x="2925"/>
        <item x="4306"/>
        <item x="5100"/>
        <item x="508"/>
        <item x="864"/>
        <item x="936"/>
        <item x="4667"/>
        <item x="2198"/>
        <item x="1794"/>
        <item x="480"/>
        <item x="2792"/>
        <item x="477"/>
        <item x="1750"/>
        <item x="3903"/>
        <item x="671"/>
        <item x="1241"/>
        <item x="2856"/>
        <item x="2830"/>
        <item x="3955"/>
        <item x="2797"/>
        <item x="4110"/>
        <item x="1576"/>
        <item x="2518"/>
        <item x="126"/>
        <item x="4758"/>
        <item x="1225"/>
        <item x="994"/>
        <item x="2468"/>
        <item x="3488"/>
        <item x="5253"/>
        <item x="2796"/>
        <item x="2067"/>
        <item x="3324"/>
        <item x="2541"/>
        <item x="2944"/>
        <item x="2847"/>
        <item x="4051"/>
        <item x="1812"/>
        <item x="238"/>
        <item x="5419"/>
        <item x="2741"/>
        <item x="3735"/>
        <item x="5021"/>
        <item x="2222"/>
        <item x="4937"/>
        <item x="3218"/>
        <item x="1843"/>
        <item x="1844"/>
        <item x="3222"/>
        <item x="5183"/>
        <item x="2923"/>
        <item x="4272"/>
        <item x="2621"/>
        <item x="3301"/>
        <item x="4210"/>
        <item x="1747"/>
        <item x="4491"/>
        <item x="5329"/>
        <item x="788"/>
        <item x="2749"/>
        <item x="130"/>
        <item x="3608"/>
        <item x="3384"/>
        <item x="4156"/>
        <item x="2962"/>
        <item x="883"/>
        <item x="3692"/>
        <item x="3365"/>
        <item x="3842"/>
        <item x="3097"/>
        <item x="3950"/>
        <item x="3454"/>
        <item x="4362"/>
        <item x="1378"/>
        <item x="4604"/>
        <item x="1348"/>
        <item x="2123"/>
        <item x="2236"/>
        <item x="3708"/>
        <item x="1777"/>
        <item x="1730"/>
        <item x="4133"/>
        <item x="3176"/>
        <item x="4415"/>
        <item x="1841"/>
        <item x="1176"/>
        <item x="319"/>
        <item x="2798"/>
        <item x="4079"/>
        <item x="5127"/>
        <item x="4598"/>
        <item x="2185"/>
        <item x="4656"/>
        <item x="1199"/>
        <item x="4616"/>
        <item x="1095"/>
        <item x="3096"/>
        <item x="4303"/>
        <item x="2605"/>
        <item x="3795"/>
        <item x="4819"/>
        <item x="3294"/>
        <item x="3152"/>
        <item x="5212"/>
        <item x="1719"/>
        <item x="2516"/>
        <item x="3310"/>
        <item x="5276"/>
        <item x="5143"/>
        <item x="10"/>
        <item x="1350"/>
        <item x="2200"/>
        <item x="3725"/>
        <item x="2719"/>
        <item x="5445"/>
        <item x="4064"/>
        <item x="1521"/>
        <item x="4942"/>
        <item x="3702"/>
        <item x="2713"/>
        <item x="4138"/>
        <item x="1424"/>
        <item x="433"/>
        <item x="1643"/>
        <item x="5300"/>
        <item x="879"/>
        <item x="4233"/>
        <item x="4751"/>
        <item x="316"/>
        <item x="4181"/>
        <item x="4062"/>
        <item x="4663"/>
        <item x="5175"/>
        <item x="354"/>
        <item x="3123"/>
        <item x="3515"/>
        <item x="2033"/>
        <item x="4124"/>
        <item x="1021"/>
        <item x="3982"/>
        <item x="1189"/>
        <item x="4101"/>
        <item x="5292"/>
        <item x="1849"/>
        <item x="4078"/>
        <item x="3446"/>
        <item x="1915"/>
        <item x="1462"/>
        <item x="4956"/>
        <item x="1054"/>
        <item x="1165"/>
        <item x="4680"/>
        <item x="1234"/>
        <item x="1427"/>
        <item x="4413"/>
        <item x="4952"/>
        <item x="3132"/>
        <item x="2912"/>
        <item x="4059"/>
        <item x="5249"/>
        <item x="2688"/>
        <item x="4735"/>
        <item x="4801"/>
        <item x="2646"/>
        <item x="564"/>
        <item x="4261"/>
        <item x="3194"/>
        <item x="3333"/>
        <item x="3489"/>
        <item x="3458"/>
        <item x="4879"/>
        <item x="819"/>
        <item x="3409"/>
        <item x="2899"/>
        <item x="2252"/>
        <item x="773"/>
        <item x="4800"/>
        <item x="1347"/>
        <item x="1570"/>
        <item x="3759"/>
        <item x="2582"/>
        <item x="5366"/>
        <item x="2577"/>
        <item x="3848"/>
        <item x="3471"/>
        <item x="2991"/>
        <item x="4237"/>
        <item x="889"/>
        <item x="5173"/>
        <item x="724"/>
        <item x="5208"/>
        <item x="3154"/>
        <item x="3061"/>
        <item x="4825"/>
        <item x="1674"/>
        <item x="3043"/>
        <item x="1116"/>
        <item x="2885"/>
        <item x="3217"/>
        <item x="2995"/>
        <item x="1739"/>
        <item x="2125"/>
        <item x="5046"/>
        <item x="1019"/>
        <item x="155"/>
        <item x="4096"/>
        <item x="3694"/>
        <item x="1417"/>
        <item x="328"/>
        <item x="5159"/>
        <item x="2567"/>
        <item x="4529"/>
        <item x="3406"/>
        <item x="2168"/>
        <item x="4308"/>
        <item x="3746"/>
        <item x="5113"/>
        <item x="3244"/>
        <item x="1204"/>
        <item x="5350"/>
        <item x="4344"/>
        <item x="1517"/>
        <item x="769"/>
        <item x="2758"/>
        <item x="3391"/>
        <item x="591"/>
        <item x="455"/>
        <item x="2592"/>
        <item x="1548"/>
        <item x="1248"/>
        <item x="3103"/>
        <item x="954"/>
        <item x="3940"/>
        <item x="2917"/>
        <item x="4258"/>
        <item x="3825"/>
        <item x="3846"/>
        <item x="2084"/>
        <item x="2980"/>
        <item x="3930"/>
        <item x="1638"/>
        <item x="5123"/>
        <item x="4621"/>
        <item x="1768"/>
        <item x="3387"/>
        <item x="2552"/>
        <item x="4204"/>
        <item x="2743"/>
        <item x="3273"/>
        <item x="3763"/>
        <item x="1540"/>
        <item x="4890"/>
        <item x="4159"/>
        <item x="4012"/>
        <item x="4648"/>
        <item x="122"/>
        <item x="4123"/>
        <item x="3196"/>
        <item x="5343"/>
        <item x="3127"/>
        <item x="4763"/>
        <item x="4805"/>
        <item x="1840"/>
        <item x="490"/>
        <item x="960"/>
        <item x="1665"/>
        <item x="2146"/>
        <item x="4338"/>
        <item x="1658"/>
        <item x="1733"/>
        <item x="3348"/>
        <item x="3685"/>
        <item x="1997"/>
        <item x="3917"/>
        <item x="2086"/>
        <item x="78"/>
        <item x="1902"/>
        <item x="4375"/>
        <item x="3879"/>
        <item x="4624"/>
        <item x="2301"/>
        <item x="4376"/>
        <item x="566"/>
        <item x="181"/>
        <item x="3616"/>
        <item x="4202"/>
        <item x="5410"/>
        <item x="871"/>
        <item x="4506"/>
        <item x="4567"/>
        <item x="4449"/>
        <item x="4568"/>
        <item x="4790"/>
        <item x="3347"/>
        <item x="3756"/>
        <item x="4884"/>
        <item x="4432"/>
        <item x="626"/>
        <item x="704"/>
        <item x="3893"/>
        <item x="1328"/>
        <item x="1863"/>
        <item x="4307"/>
        <item x="1698"/>
        <item x="1458"/>
        <item x="145"/>
        <item x="386"/>
        <item x="2704"/>
        <item x="4949"/>
        <item x="1178"/>
        <item x="4286"/>
        <item x="2347"/>
        <item x="3082"/>
        <item x="156"/>
        <item x="2789"/>
        <item x="4409"/>
        <item x="2115"/>
        <item x="3382"/>
        <item x="2292"/>
        <item x="3300"/>
        <item x="3013"/>
        <item x="914"/>
        <item x="2818"/>
        <item x="5132"/>
        <item x="3537"/>
        <item x="4654"/>
        <item x="1544"/>
        <item x="4990"/>
        <item x="764"/>
        <item x="64"/>
        <item x="3045"/>
        <item x="547"/>
        <item x="5144"/>
        <item x="3863"/>
        <item x="996"/>
        <item x="1716"/>
        <item x="2860"/>
        <item x="2227"/>
        <item x="4017"/>
        <item x="4042"/>
        <item x="372"/>
        <item x="5269"/>
        <item x="1598"/>
        <item x="4856"/>
        <item x="5170"/>
        <item x="5149"/>
        <item x="3750"/>
        <item x="3948"/>
        <item x="2407"/>
        <item x="820"/>
        <item x="582"/>
        <item x="630"/>
        <item x="1353"/>
        <item x="3485"/>
        <item x="856"/>
        <item x="1161"/>
        <item x="4986"/>
        <item x="5309"/>
        <item x="5118"/>
        <item x="565"/>
        <item x="1973"/>
        <item x="334"/>
        <item x="5061"/>
        <item x="3744"/>
        <item x="4868"/>
        <item x="3261"/>
        <item x="4921"/>
        <item x="655"/>
        <item x="2596"/>
        <item x="1743"/>
        <item x="4941"/>
        <item x="3536"/>
        <item x="4610"/>
        <item x="509"/>
        <item x="5270"/>
        <item x="2041"/>
        <item x="5099"/>
        <item x="2438"/>
        <item x="3162"/>
        <item x="4551"/>
        <item x="3672"/>
        <item x="2259"/>
        <item x="2178"/>
        <item x="4555"/>
        <item x="4989"/>
        <item x="1294"/>
        <item x="2679"/>
        <item x="1878"/>
        <item x="5169"/>
        <item x="2768"/>
        <item x="1625"/>
        <item x="2650"/>
        <item x="4749"/>
        <item x="4666"/>
        <item x="5383"/>
        <item x="4701"/>
        <item x="3109"/>
        <item x="4938"/>
        <item x="4525"/>
        <item x="2921"/>
        <item x="3577"/>
        <item x="4391"/>
        <item x="1212"/>
        <item x="688"/>
        <item x="2161"/>
        <item x="4945"/>
        <item x="1717"/>
        <item x="3423"/>
        <item x="3098"/>
        <item x="1413"/>
        <item x="1220"/>
        <item x="4528"/>
        <item x="4171"/>
        <item x="2012"/>
        <item x="2694"/>
        <item x="1707"/>
        <item x="4063"/>
        <item x="2277"/>
        <item x="4665"/>
        <item x="2267"/>
        <item x="5168"/>
        <item x="4688"/>
        <item x="1147"/>
        <item x="4668"/>
        <item x="26"/>
        <item x="5285"/>
        <item x="2876"/>
        <item x="1827"/>
        <item x="5064"/>
        <item x="2628"/>
        <item x="774"/>
        <item x="3026"/>
        <item x="1622"/>
        <item x="4471"/>
        <item x="3100"/>
        <item x="2767"/>
        <item x="2306"/>
        <item x="3163"/>
        <item x="3091"/>
        <item x="3016"/>
        <item x="2213"/>
        <item x="5301"/>
        <item x="869"/>
        <item x="4001"/>
        <item x="2345"/>
        <item x="1285"/>
        <item x="625"/>
        <item x="2196"/>
        <item x="379"/>
        <item x="3541"/>
        <item x="5190"/>
        <item x="3747"/>
        <item x="1731"/>
        <item x="3054"/>
        <item x="1826"/>
        <item x="4144"/>
        <item x="1283"/>
        <item x="4141"/>
        <item x="3383"/>
        <item x="479"/>
        <item x="3623"/>
        <item x="4683"/>
        <item x="3539"/>
        <item x="4854"/>
        <item x="1875"/>
        <item x="5233"/>
        <item x="4495"/>
        <item x="1560"/>
        <item x="25"/>
        <item x="4165"/>
        <item x="2489"/>
        <item x="3567"/>
        <item x="1246"/>
        <item x="173"/>
        <item x="612"/>
        <item x="1295"/>
        <item x="643"/>
        <item x="2645"/>
        <item x="2630"/>
        <item x="3457"/>
        <item x="4152"/>
        <item x="3166"/>
        <item x="1018"/>
        <item x="851"/>
        <item x="5032"/>
        <item x="4068"/>
        <item x="2557"/>
        <item x="1535"/>
        <item x="4084"/>
        <item x="528"/>
        <item x="2270"/>
        <item x="165"/>
        <item x="3144"/>
        <item x="1092"/>
        <item x="2426"/>
        <item x="2904"/>
        <item x="2791"/>
        <item x="1168"/>
        <item x="5345"/>
        <item x="3476"/>
        <item x="4978"/>
        <item x="3964"/>
        <item x="1898"/>
        <item x="3469"/>
        <item x="4687"/>
        <item x="2271"/>
        <item x="3370"/>
        <item x="3782"/>
        <item x="2171"/>
        <item x="4732"/>
        <item x="1823"/>
        <item x="2748"/>
        <item x="2896"/>
        <item x="1581"/>
        <item x="963"/>
        <item x="3662"/>
        <item x="1275"/>
        <item x="2142"/>
        <item x="1993"/>
        <item x="1044"/>
        <item x="1318"/>
        <item x="234"/>
        <item x="4264"/>
        <item x="1150"/>
        <item x="1636"/>
        <item x="5411"/>
        <item x="8"/>
        <item x="1393"/>
        <item x="189"/>
        <item x="2664"/>
        <item x="5114"/>
        <item x="1179"/>
        <item x="989"/>
        <item x="453"/>
        <item x="2436"/>
        <item x="1964"/>
        <item x="2324"/>
        <item x="4421"/>
        <item x="2114"/>
        <item x="2234"/>
        <item x="4501"/>
        <item x="2199"/>
        <item x="1702"/>
        <item x="2999"/>
        <item x="141"/>
        <item x="1522"/>
        <item x="4902"/>
        <item x="1303"/>
        <item x="1365"/>
        <item x="3885"/>
        <item x="5299"/>
        <item x="2474"/>
        <item x="308"/>
        <item x="5405"/>
        <item x="3956"/>
        <item x="5303"/>
        <item x="998"/>
        <item x="2512"/>
        <item x="123"/>
        <item x="3524"/>
        <item x="158"/>
        <item x="2406"/>
        <item x="2897"/>
        <item x="3056"/>
        <item x="3173"/>
        <item x="4852"/>
        <item x="815"/>
        <item x="1852"/>
        <item x="3271"/>
        <item x="2082"/>
        <item x="1820"/>
        <item x="1394"/>
        <item x="4835"/>
        <item x="23"/>
        <item x="2881"/>
        <item x="553"/>
        <item x="2761"/>
        <item x="5322"/>
        <item x="3884"/>
        <item x="5038"/>
        <item x="5188"/>
        <item x="300"/>
        <item x="4983"/>
        <item x="4358"/>
        <item x="3999"/>
        <item x="693"/>
        <item x="3150"/>
        <item x="2164"/>
        <item x="2404"/>
        <item x="493"/>
        <item x="4343"/>
        <item x="1440"/>
        <item x="3835"/>
        <item x="3285"/>
        <item x="1543"/>
        <item x="2273"/>
        <item x="4563"/>
        <item x="5282"/>
        <item x="4724"/>
        <item x="5075"/>
        <item x="1284"/>
        <item x="2315"/>
        <item x="1245"/>
        <item x="3574"/>
        <item x="2933"/>
        <item x="1416"/>
        <item x="1690"/>
        <item x="3924"/>
        <item x="2339"/>
        <item x="1756"/>
        <item x="5184"/>
        <item x="5049"/>
        <item x="262"/>
        <item x="1442"/>
        <item x="714"/>
        <item x="4462"/>
        <item x="1373"/>
        <item x="2883"/>
        <item x="3084"/>
        <item x="4400"/>
        <item x="4116"/>
        <item x="4102"/>
        <item x="2781"/>
        <item x="1260"/>
        <item x="2665"/>
        <item x="5079"/>
        <item x="4700"/>
        <item x="1052"/>
        <item x="3889"/>
        <item x="2242"/>
        <item x="4853"/>
        <item x="295"/>
        <item x="4969"/>
        <item x="2747"/>
        <item x="3351"/>
        <item x="5406"/>
        <item x="3350"/>
        <item x="2684"/>
        <item x="3119"/>
        <item x="648"/>
        <item x="43"/>
        <item x="1704"/>
        <item x="430"/>
        <item x="2170"/>
        <item x="3714"/>
        <item x="5257"/>
        <item x="3790"/>
        <item x="1271"/>
        <item x="1605"/>
        <item x="3520"/>
        <item x="2195"/>
        <item x="3554"/>
        <item x="3433"/>
        <item x="4781"/>
        <item x="1856"/>
        <item x="4671"/>
        <item x="2641"/>
        <item x="2612"/>
        <item x="2642"/>
        <item x="2159"/>
        <item x="2413"/>
        <item x="698"/>
        <item x="5221"/>
        <item x="2561"/>
        <item x="1104"/>
        <item x="3671"/>
        <item x="492"/>
        <item x="2433"/>
        <item x="3918"/>
        <item x="5372"/>
        <item x="1976"/>
        <item x="4946"/>
        <item x="2282"/>
        <item x="1414"/>
        <item x="4367"/>
        <item x="3573"/>
        <item x="3806"/>
        <item x="2297"/>
        <item x="3677"/>
        <item x="1352"/>
        <item x="3907"/>
        <item x="1331"/>
        <item x="3779"/>
        <item x="1200"/>
        <item x="3254"/>
        <item x="352"/>
        <item x="3758"/>
        <item x="2754"/>
        <item x="5438"/>
        <item x="4047"/>
        <item x="4481"/>
        <item x="4192"/>
        <item x="1105"/>
        <item x="11"/>
        <item x="3859"/>
        <item x="323"/>
        <item x="4646"/>
        <item x="4221"/>
        <item x="5156"/>
        <item x="4915"/>
        <item x="1516"/>
        <item x="4488"/>
        <item x="1498"/>
        <item x="4891"/>
        <item x="1595"/>
        <item x="1610"/>
        <item x="3148"/>
        <item x="1745"/>
        <item x="3086"/>
        <item x="1320"/>
        <item x="2358"/>
        <item x="2829"/>
        <item x="1988"/>
        <item x="4327"/>
        <item x="2691"/>
        <item x="441"/>
        <item x="4061"/>
        <item x="4934"/>
        <item x="1228"/>
        <item x="921"/>
        <item x="4703"/>
        <item x="3601"/>
        <item x="1727"/>
        <item x="5048"/>
        <item x="2343"/>
        <item x="1069"/>
        <item x="4392"/>
        <item x="2643"/>
        <item x="2096"/>
        <item x="550"/>
        <item x="4173"/>
        <item x="1223"/>
        <item x="4278"/>
        <item x="2837"/>
        <item x="690"/>
        <item x="4730"/>
        <item x="2387"/>
        <item x="790"/>
        <item x="1065"/>
        <item x="5200"/>
        <item x="3130"/>
        <item x="3564"/>
        <item x="1578"/>
        <item x="199"/>
        <item x="882"/>
        <item x="2440"/>
        <item x="3445"/>
        <item x="4776"/>
        <item x="2531"/>
        <item x="4874"/>
        <item x="384"/>
        <item x="2670"/>
        <item x="5166"/>
        <item x="5264"/>
        <item x="357"/>
        <item x="2182"/>
        <item x="1912"/>
        <item x="1312"/>
        <item x="1363"/>
        <item x="3401"/>
        <item x="3052"/>
        <item x="3575"/>
        <item x="741"/>
        <item x="5400"/>
        <item x="3320"/>
        <item x="3695"/>
        <item x="2546"/>
        <item x="5427"/>
        <item x="4164"/>
        <item x="3872"/>
        <item x="2916"/>
        <item x="1944"/>
        <item x="4189"/>
        <item x="1995"/>
        <item x="4457"/>
        <item x="4767"/>
        <item x="1991"/>
        <item x="808"/>
        <item x="586"/>
        <item x="3475"/>
        <item x="641"/>
        <item x="3252"/>
        <item x="4622"/>
        <item x="3770"/>
        <item x="1744"/>
        <item x="2697"/>
        <item x="3403"/>
        <item x="3526"/>
        <item x="3443"/>
        <item x="5093"/>
        <item x="4048"/>
        <item x="3009"/>
        <item x="4179"/>
        <item x="3818"/>
        <item x="4662"/>
        <item x="3115"/>
        <item x="407"/>
        <item x="4725"/>
        <item x="3888"/>
        <item x="2380"/>
        <item x="502"/>
        <item x="2674"/>
        <item x="1447"/>
        <item x="3713"/>
        <item x="986"/>
        <item x="3653"/>
        <item x="2431"/>
        <item x="4305"/>
        <item x="252"/>
        <item x="4127"/>
        <item x="1833"/>
        <item x="2295"/>
        <item x="4218"/>
        <item x="4326"/>
        <item x="4932"/>
        <item x="5357"/>
        <item x="822"/>
        <item x="5297"/>
        <item x="2521"/>
        <item x="4292"/>
        <item x="2452"/>
        <item x="2638"/>
        <item x="2062"/>
        <item x="5203"/>
        <item x="3710"/>
        <item x="3112"/>
        <item x="3356"/>
        <item x="5052"/>
        <item x="5311"/>
        <item x="534"/>
        <item x="4461"/>
        <item x="5082"/>
        <item x="1441"/>
        <item x="538"/>
        <item x="713"/>
        <item x="2376"/>
        <item x="2187"/>
        <item x="4524"/>
        <item x="1755"/>
        <item x="4640"/>
        <item x="2283"/>
        <item x="4995"/>
        <item x="4487"/>
        <item x="4325"/>
        <item x="3177"/>
        <item x="5412"/>
        <item x="4929"/>
        <item x="3970"/>
        <item x="1233"/>
        <item x="1950"/>
        <item x="1602"/>
        <item x="1889"/>
        <item x="3765"/>
        <item x="2519"/>
        <item x="2951"/>
        <item x="2308"/>
        <item x="4150"/>
        <item x="1784"/>
        <item x="4276"/>
        <item x="3492"/>
        <item x="915"/>
        <item x="4092"/>
        <item x="3113"/>
        <item x="2112"/>
        <item x="5378"/>
        <item x="912"/>
        <item x="5245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7"/>
        <item x="3766"/>
        <item x="5423"/>
        <item x="5337"/>
        <item x="2212"/>
        <item x="3248"/>
        <item x="5271"/>
        <item x="842"/>
        <item x="3360"/>
        <item x="3617"/>
        <item x="2978"/>
        <item x="1523"/>
        <item x="3953"/>
        <item x="1657"/>
        <item x="1928"/>
        <item x="4388"/>
        <item x="702"/>
        <item x="2633"/>
        <item x="3583"/>
        <item x="1358"/>
        <item x="4117"/>
        <item x="2570"/>
        <item x="2058"/>
        <item x="2591"/>
        <item x="3527"/>
        <item x="5237"/>
        <item x="3579"/>
        <item x="3832"/>
        <item x="2448"/>
        <item x="4482"/>
        <item x="3278"/>
        <item x="4311"/>
        <item x="275"/>
        <item x="1392"/>
        <item x="2889"/>
        <item x="2389"/>
        <item x="3688"/>
        <item x="48"/>
        <item x="4970"/>
        <item x="188"/>
        <item x="327"/>
        <item x="5286"/>
        <item x="4930"/>
        <item x="1495"/>
        <item x="1254"/>
        <item x="3852"/>
        <item x="1799"/>
        <item x="1783"/>
        <item x="2313"/>
        <item x="3155"/>
        <item x="746"/>
        <item x="2209"/>
        <item x="781"/>
        <item x="3815"/>
        <item x="4097"/>
        <item x="4592"/>
        <item x="2134"/>
        <item x="3869"/>
        <item x="1550"/>
        <item x="2770"/>
        <item x="4054"/>
        <item x="1460"/>
        <item x="481"/>
        <item x="4136"/>
        <item x="2462"/>
        <item x="3374"/>
        <item x="5031"/>
        <item x="1410"/>
        <item x="4843"/>
        <item x="1740"/>
        <item x="3182"/>
        <item x="4553"/>
        <item x="2053"/>
        <item x="268"/>
        <item x="4035"/>
        <item x="3020"/>
        <item x="3698"/>
        <item x="761"/>
        <item x="4845"/>
        <item x="168"/>
        <item x="3624"/>
        <item x="5392"/>
        <item x="4762"/>
        <item x="2442"/>
        <item x="5305"/>
        <item x="1805"/>
        <item x="4984"/>
        <item x="249"/>
        <item x="1640"/>
        <item x="4729"/>
        <item x="1877"/>
        <item x="206"/>
        <item x="4859"/>
        <item x="2913"/>
        <item x="768"/>
        <item x="853"/>
        <item x="5449"/>
        <item x="2601"/>
        <item x="427"/>
        <item x="580"/>
        <item x="313"/>
        <item x="2097"/>
        <item x="1407"/>
        <item x="4002"/>
        <item x="1725"/>
        <item x="600"/>
        <item x="5279"/>
        <item x="4295"/>
        <item x="1769"/>
        <item x="2721"/>
        <item x="95"/>
        <item x="2408"/>
        <item x="5229"/>
        <item x="1477"/>
        <item x="4036"/>
        <item x="2884"/>
        <item x="3426"/>
        <item x="1921"/>
        <item x="3293"/>
        <item x="1686"/>
        <item x="3002"/>
        <item x="3204"/>
        <item x="3436"/>
        <item x="208"/>
        <item x="4863"/>
        <item x="3126"/>
        <item x="4947"/>
        <item x="3371"/>
        <item x="3149"/>
        <item x="4675"/>
        <item x="2580"/>
        <item x="3307"/>
        <item x="1122"/>
        <item x="4962"/>
        <item x="925"/>
        <item x="3138"/>
        <item x="4304"/>
        <item x="3963"/>
        <item x="4873"/>
        <item x="571"/>
        <item x="2695"/>
        <item x="1559"/>
        <item x="27"/>
        <item x="4333"/>
        <item x="3352"/>
        <item x="3693"/>
        <item x="5338"/>
        <item x="2614"/>
        <item x="4611"/>
        <item x="2169"/>
        <item x="3337"/>
        <item x="1001"/>
        <item x="3023"/>
        <item x="3107"/>
        <item x="1645"/>
        <item x="5136"/>
        <item x="3612"/>
        <item x="3067"/>
        <item x="733"/>
        <item x="2418"/>
        <item x="1922"/>
        <item x="1146"/>
        <item x="1061"/>
        <item x="2588"/>
        <item x="3540"/>
        <item x="5364"/>
        <item x="1525"/>
        <item x="2022"/>
        <item x="2439"/>
        <item x="4948"/>
        <item x="1201"/>
        <item x="4114"/>
        <item x="419"/>
        <item x="5080"/>
        <item x="1873"/>
        <item x="3505"/>
        <item x="543"/>
        <item x="5248"/>
        <item x="1881"/>
        <item x="2603"/>
        <item x="4787"/>
        <item x="3140"/>
        <item x="4504"/>
        <item x="4920"/>
        <item x="4785"/>
        <item x="3936"/>
        <item x="4878"/>
        <item x="366"/>
        <item x="1788"/>
        <item x="4838"/>
        <item x="4815"/>
        <item x="4606"/>
        <item x="3429"/>
        <item x="4170"/>
        <item x="1396"/>
        <item x="498"/>
        <item x="5056"/>
        <item x="2366"/>
        <item x="2037"/>
        <item x="5223"/>
        <item x="4380"/>
        <item x="3939"/>
        <item x="2927"/>
        <item x="2304"/>
        <item x="3191"/>
        <item x="2985"/>
        <item x="2956"/>
        <item x="4009"/>
        <item x="1628"/>
        <item x="5016"/>
        <item x="4867"/>
        <item x="187"/>
        <item x="5401"/>
        <item x="3543"/>
        <item x="2950"/>
        <item x="2800"/>
        <item x="3678"/>
        <item x="3584"/>
        <item x="1198"/>
        <item x="3716"/>
        <item x="4798"/>
        <item x="2892"/>
        <item x="2822"/>
        <item x="4745"/>
        <item x="1137"/>
        <item x="5167"/>
        <item x="5071"/>
        <item x="2536"/>
        <item x="3816"/>
        <item x="4066"/>
        <item x="3650"/>
        <item x="5397"/>
        <item x="5365"/>
        <item x="5131"/>
        <item x="531"/>
        <item x="377"/>
        <item x="4000"/>
        <item x="3237"/>
        <item x="1634"/>
        <item x="2427"/>
        <item x="5111"/>
        <item x="5393"/>
        <item x="5011"/>
        <item x="537"/>
        <item x="2831"/>
        <item x="1604"/>
        <item x="900"/>
        <item x="4176"/>
        <item x="4791"/>
        <item x="5283"/>
        <item x="870"/>
        <item x="2799"/>
        <item x="408"/>
        <item x="2870"/>
        <item x="1057"/>
        <item x="4366"/>
        <item x="1533"/>
        <item x="209"/>
        <item x="2479"/>
        <item x="5066"/>
        <item x="2257"/>
        <item x="4720"/>
        <item x="5331"/>
        <item x="2786"/>
        <item x="1678"/>
        <item x="4231"/>
        <item x="4588"/>
        <item x="3826"/>
        <item x="4860"/>
        <item x="2166"/>
        <item x="4901"/>
        <item x="4080"/>
        <item x="3322"/>
        <item x="5273"/>
        <item x="3287"/>
        <item x="1203"/>
        <item x="1132"/>
        <item x="495"/>
        <item x="4263"/>
        <item x="4146"/>
        <item x="2403"/>
        <item x="4212"/>
        <item x="2869"/>
        <item x="1299"/>
        <item x="5154"/>
        <item x="4917"/>
        <item x="783"/>
        <item x="5272"/>
        <item x="4057"/>
        <item x="4052"/>
        <item x="1335"/>
        <item x="5047"/>
        <item x="721"/>
        <item x="4631"/>
        <item x="1539"/>
        <item x="2888"/>
        <item x="4963"/>
        <item x="3321"/>
        <item x="3947"/>
        <item x="2208"/>
        <item x="5017"/>
        <item x="2635"/>
        <item x="1060"/>
        <item x="4936"/>
        <item x="4690"/>
        <item x="3658"/>
        <item x="3281"/>
        <item x="5089"/>
        <item x="4384"/>
        <item x="5189"/>
        <item x="4589"/>
        <item x="3509"/>
        <item x="2528"/>
        <item x="5304"/>
        <item x="5220"/>
        <item x="4809"/>
        <item x="983"/>
        <item x="1712"/>
        <item x="2938"/>
        <item x="4450"/>
        <item x="4183"/>
        <item x="2025"/>
        <item x="7"/>
        <item x="4174"/>
        <item x="4427"/>
        <item x="2597"/>
        <item x="985"/>
        <item x="2736"/>
        <item x="5119"/>
        <item x="2787"/>
        <item x="3931"/>
        <item x="4426"/>
        <item x="452"/>
        <item x="1182"/>
        <item x="4816"/>
        <item x="1957"/>
        <item x="962"/>
        <item x="1675"/>
        <item x="1437"/>
        <item x="5426"/>
        <item x="3565"/>
        <item x="4961"/>
        <item x="1329"/>
        <item x="4257"/>
        <item x="1986"/>
        <item x="4252"/>
        <item x="3346"/>
        <item x="4016"/>
        <item x="2075"/>
        <item x="982"/>
        <item x="2286"/>
        <item x="2392"/>
        <item x="1770"/>
        <item x="559"/>
        <item x="3676"/>
        <item x="3079"/>
        <item x="4508"/>
        <item x="1798"/>
        <item x="4638"/>
        <item x="4021"/>
        <item x="220"/>
        <item x="3305"/>
        <item x="1499"/>
        <item x="940"/>
        <item x="1926"/>
        <item x="3058"/>
        <item x="1239"/>
        <item x="3245"/>
        <item x="1336"/>
        <item x="3077"/>
        <item x="290"/>
        <item x="2402"/>
        <item x="1676"/>
        <item x="4830"/>
        <item x="3605"/>
        <item x="4833"/>
        <item x="2631"/>
        <item x="4808"/>
        <item x="3408"/>
        <item x="4013"/>
        <item x="3837"/>
        <item x="1355"/>
        <item x="2629"/>
        <item x="4968"/>
        <item x="4410"/>
        <item x="2909"/>
        <item x="3095"/>
        <item x="5054"/>
        <item x="5025"/>
        <item x="3785"/>
        <item x="4234"/>
        <item x="1760"/>
        <item x="1514"/>
        <item x="5134"/>
        <item x="898"/>
        <item x="708"/>
        <item x="3288"/>
        <item x="3006"/>
        <item x="3183"/>
        <item x="1022"/>
        <item x="4147"/>
        <item x="5205"/>
        <item x="5088"/>
        <item x="4373"/>
        <item x="3778"/>
        <item x="200"/>
        <item t="default"/>
      </items>
    </pivotField>
    <pivotField compact="0" outline="0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dataField="1" compact="0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5022C-DA24-4960-9E9B-49CF38F8BFD1}" name="PivotTable1" cacheId="5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O1:S144" firstHeaderRow="0" firstDataRow="1" firstDataCol="2"/>
  <pivotFields count="15">
    <pivotField compact="0" numFmtId="164" outline="0" showAll="0"/>
    <pivotField compact="0" outline="0" showAll="0"/>
    <pivotField compact="0" outline="0" showAll="0"/>
    <pivotField axis="axisRow" compact="0" outline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axis="axisRow" compact="0" outline="0" showAll="0">
      <items count="4">
        <item x="1"/>
        <item h="1"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numFmtId="10" outline="0" showAll="0"/>
    <pivotField compact="0" outline="0" showAll="0"/>
    <pivotField compact="0" outline="0" showAll="0"/>
    <pivotField compact="0" outline="0" showAll="0"/>
  </pivotFields>
  <rowFields count="2">
    <field x="3"/>
    <field x="4"/>
  </rowFields>
  <rowItems count="143">
    <i>
      <x/>
      <x/>
    </i>
    <i r="1">
      <x v="2"/>
    </i>
    <i t="default">
      <x/>
    </i>
    <i>
      <x v="1"/>
      <x/>
    </i>
    <i r="1">
      <x v="2"/>
    </i>
    <i t="default">
      <x v="1"/>
    </i>
    <i>
      <x v="2"/>
      <x/>
    </i>
    <i r="1">
      <x v="2"/>
    </i>
    <i t="default">
      <x v="2"/>
    </i>
    <i>
      <x v="3"/>
      <x/>
    </i>
    <i r="1">
      <x v="2"/>
    </i>
    <i t="default">
      <x v="3"/>
    </i>
    <i>
      <x v="4"/>
      <x/>
    </i>
    <i r="1">
      <x v="2"/>
    </i>
    <i t="default">
      <x v="4"/>
    </i>
    <i>
      <x v="5"/>
      <x/>
    </i>
    <i r="1">
      <x v="2"/>
    </i>
    <i t="default">
      <x v="5"/>
    </i>
    <i>
      <x v="6"/>
      <x/>
    </i>
    <i r="1">
      <x v="2"/>
    </i>
    <i t="default">
      <x v="6"/>
    </i>
    <i>
      <x v="7"/>
      <x/>
    </i>
    <i r="1">
      <x v="2"/>
    </i>
    <i t="default">
      <x v="7"/>
    </i>
    <i>
      <x v="8"/>
      <x/>
    </i>
    <i r="1">
      <x v="2"/>
    </i>
    <i t="default">
      <x v="8"/>
    </i>
    <i>
      <x v="9"/>
      <x/>
    </i>
    <i r="1">
      <x v="2"/>
    </i>
    <i t="default">
      <x v="9"/>
    </i>
    <i>
      <x v="10"/>
      <x/>
    </i>
    <i r="1">
      <x v="2"/>
    </i>
    <i t="default">
      <x v="10"/>
    </i>
    <i>
      <x v="11"/>
      <x/>
    </i>
    <i r="1">
      <x v="2"/>
    </i>
    <i t="default">
      <x v="11"/>
    </i>
    <i>
      <x v="12"/>
      <x/>
    </i>
    <i r="1">
      <x v="2"/>
    </i>
    <i t="default">
      <x v="12"/>
    </i>
    <i>
      <x v="13"/>
      <x/>
    </i>
    <i r="1">
      <x v="2"/>
    </i>
    <i t="default">
      <x v="13"/>
    </i>
    <i>
      <x v="14"/>
      <x/>
    </i>
    <i r="1">
      <x v="2"/>
    </i>
    <i t="default">
      <x v="14"/>
    </i>
    <i>
      <x v="15"/>
      <x/>
    </i>
    <i r="1">
      <x v="2"/>
    </i>
    <i t="default">
      <x v="15"/>
    </i>
    <i>
      <x v="16"/>
      <x/>
    </i>
    <i r="1">
      <x v="2"/>
    </i>
    <i t="default">
      <x v="16"/>
    </i>
    <i>
      <x v="17"/>
      <x/>
    </i>
    <i r="1">
      <x v="2"/>
    </i>
    <i t="default">
      <x v="17"/>
    </i>
    <i>
      <x v="18"/>
      <x/>
    </i>
    <i r="1">
      <x v="2"/>
    </i>
    <i t="default">
      <x v="18"/>
    </i>
    <i>
      <x v="19"/>
      <x/>
    </i>
    <i r="1">
      <x v="2"/>
    </i>
    <i t="default">
      <x v="19"/>
    </i>
    <i>
      <x v="20"/>
      <x/>
    </i>
    <i r="1">
      <x v="2"/>
    </i>
    <i t="default">
      <x v="20"/>
    </i>
    <i>
      <x v="21"/>
      <x/>
    </i>
    <i r="1">
      <x v="2"/>
    </i>
    <i t="default">
      <x v="21"/>
    </i>
    <i>
      <x v="22"/>
      <x/>
    </i>
    <i r="1">
      <x v="2"/>
    </i>
    <i t="default">
      <x v="22"/>
    </i>
    <i>
      <x v="23"/>
      <x/>
    </i>
    <i r="1">
      <x v="2"/>
    </i>
    <i t="default">
      <x v="23"/>
    </i>
    <i>
      <x v="24"/>
      <x/>
    </i>
    <i r="1">
      <x v="2"/>
    </i>
    <i t="default">
      <x v="24"/>
    </i>
    <i>
      <x v="25"/>
      <x/>
    </i>
    <i r="1">
      <x v="2"/>
    </i>
    <i t="default">
      <x v="25"/>
    </i>
    <i>
      <x v="26"/>
      <x/>
    </i>
    <i r="1">
      <x v="2"/>
    </i>
    <i t="default">
      <x v="26"/>
    </i>
    <i>
      <x v="27"/>
      <x/>
    </i>
    <i r="1">
      <x v="2"/>
    </i>
    <i t="default">
      <x v="27"/>
    </i>
    <i>
      <x v="28"/>
      <x/>
    </i>
    <i r="1">
      <x v="2"/>
    </i>
    <i t="default">
      <x v="28"/>
    </i>
    <i>
      <x v="29"/>
      <x/>
    </i>
    <i r="1">
      <x v="2"/>
    </i>
    <i t="default">
      <x v="29"/>
    </i>
    <i>
      <x v="30"/>
      <x/>
    </i>
    <i r="1">
      <x v="2"/>
    </i>
    <i t="default">
      <x v="30"/>
    </i>
    <i>
      <x v="31"/>
      <x/>
    </i>
    <i r="1">
      <x v="2"/>
    </i>
    <i t="default">
      <x v="31"/>
    </i>
    <i>
      <x v="33"/>
      <x/>
    </i>
    <i r="1">
      <x v="2"/>
    </i>
    <i t="default">
      <x v="33"/>
    </i>
    <i>
      <x v="34"/>
      <x/>
    </i>
    <i r="1">
      <x v="2"/>
    </i>
    <i t="default">
      <x v="34"/>
    </i>
    <i>
      <x v="35"/>
      <x/>
    </i>
    <i r="1">
      <x v="2"/>
    </i>
    <i t="default">
      <x v="35"/>
    </i>
    <i>
      <x v="36"/>
      <x/>
    </i>
    <i r="1">
      <x v="2"/>
    </i>
    <i t="default">
      <x v="36"/>
    </i>
    <i>
      <x v="37"/>
      <x/>
    </i>
    <i r="1">
      <x v="2"/>
    </i>
    <i t="default">
      <x v="37"/>
    </i>
    <i>
      <x v="38"/>
      <x/>
    </i>
    <i r="1">
      <x v="2"/>
    </i>
    <i t="default">
      <x v="38"/>
    </i>
    <i>
      <x v="39"/>
      <x/>
    </i>
    <i r="1">
      <x v="2"/>
    </i>
    <i t="default">
      <x v="39"/>
    </i>
    <i>
      <x v="40"/>
      <x/>
    </i>
    <i r="1">
      <x v="2"/>
    </i>
    <i t="default">
      <x v="40"/>
    </i>
    <i>
      <x v="41"/>
      <x/>
    </i>
    <i r="1">
      <x v="2"/>
    </i>
    <i t="default">
      <x v="41"/>
    </i>
    <i>
      <x v="42"/>
      <x/>
    </i>
    <i r="1">
      <x v="2"/>
    </i>
    <i t="default">
      <x v="42"/>
    </i>
    <i>
      <x v="43"/>
      <x/>
    </i>
    <i r="1">
      <x v="2"/>
    </i>
    <i t="default">
      <x v="43"/>
    </i>
    <i>
      <x v="44"/>
      <x/>
    </i>
    <i r="1">
      <x v="2"/>
    </i>
    <i t="default">
      <x v="44"/>
    </i>
    <i>
      <x v="45"/>
      <x/>
    </i>
    <i r="1">
      <x v="2"/>
    </i>
    <i t="default">
      <x v="45"/>
    </i>
    <i>
      <x v="46"/>
      <x/>
    </i>
    <i t="default">
      <x v="46"/>
    </i>
    <i>
      <x v="47"/>
      <x/>
    </i>
    <i r="1">
      <x v="2"/>
    </i>
    <i t="default">
      <x v="47"/>
    </i>
    <i>
      <x v="48"/>
      <x/>
    </i>
    <i t="default">
      <x v="4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/>
    <dataField name="Sum of Profit" fld="9" baseField="0" baseItem="0"/>
    <dataField name="Sum of Net Profit Margin" fld="11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F7C3-4DB5-440E-9D82-998F6EEE5B95}">
  <dimension ref="A1:Z50"/>
  <sheetViews>
    <sheetView showGridLines="0" tabSelected="1" topLeftCell="A26" workbookViewId="0">
      <selection activeCell="K33" sqref="K33"/>
    </sheetView>
  </sheetViews>
  <sheetFormatPr defaultRowHeight="15"/>
  <cols>
    <col min="1" max="1" width="11.7109375" bestFit="1" customWidth="1"/>
    <col min="2" max="2" width="19.42578125" customWidth="1"/>
    <col min="3" max="3" width="12.42578125" bestFit="1" customWidth="1"/>
    <col min="4" max="4" width="12.85546875" bestFit="1" customWidth="1"/>
  </cols>
  <sheetData>
    <row r="1" spans="1:26" ht="46.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3" spans="1:26">
      <c r="A3" s="3" t="s">
        <v>1</v>
      </c>
      <c r="B3" t="s">
        <v>2</v>
      </c>
      <c r="C3" t="s">
        <v>3</v>
      </c>
      <c r="D3" t="s">
        <v>4</v>
      </c>
    </row>
    <row r="4" spans="1:26">
      <c r="A4" t="s">
        <v>5</v>
      </c>
      <c r="B4" s="4">
        <v>381</v>
      </c>
      <c r="C4" s="4">
        <v>94924.87</v>
      </c>
      <c r="D4" s="4">
        <v>9134.48</v>
      </c>
    </row>
    <row r="5" spans="1:26">
      <c r="A5" t="s">
        <v>6</v>
      </c>
      <c r="B5" s="4">
        <v>300</v>
      </c>
      <c r="C5" s="4">
        <v>59751.260000000017</v>
      </c>
      <c r="D5" s="4">
        <v>10294.619999999992</v>
      </c>
    </row>
    <row r="6" spans="1:26">
      <c r="A6" t="s">
        <v>7</v>
      </c>
      <c r="B6" s="4">
        <v>696</v>
      </c>
      <c r="C6" s="4">
        <v>205005.51000000036</v>
      </c>
      <c r="D6" s="4">
        <v>28594.639999999996</v>
      </c>
    </row>
    <row r="7" spans="1:26">
      <c r="A7" t="s">
        <v>8</v>
      </c>
      <c r="B7" s="4">
        <v>668</v>
      </c>
      <c r="C7" s="4">
        <v>137762.15999999986</v>
      </c>
      <c r="D7" s="4">
        <v>11587.569999999992</v>
      </c>
    </row>
    <row r="8" spans="1:26">
      <c r="A8" t="s">
        <v>9</v>
      </c>
      <c r="B8" s="4">
        <v>735</v>
      </c>
      <c r="C8" s="4">
        <v>155028.82999999993</v>
      </c>
      <c r="D8" s="4">
        <v>22411.359999999982</v>
      </c>
    </row>
    <row r="9" spans="1:26">
      <c r="A9" t="s">
        <v>10</v>
      </c>
      <c r="B9" s="4">
        <v>717</v>
      </c>
      <c r="C9" s="4">
        <v>152718.72000000006</v>
      </c>
      <c r="D9" s="4">
        <v>21285.870000000021</v>
      </c>
    </row>
    <row r="10" spans="1:26">
      <c r="A10" t="s">
        <v>11</v>
      </c>
      <c r="B10" s="4">
        <v>710</v>
      </c>
      <c r="C10" s="4">
        <v>147238.11000000004</v>
      </c>
      <c r="D10" s="4">
        <v>13832.749999999995</v>
      </c>
    </row>
    <row r="11" spans="1:26">
      <c r="A11" t="s">
        <v>12</v>
      </c>
      <c r="B11" s="4">
        <v>706</v>
      </c>
      <c r="C11" s="4">
        <v>159043.99000000008</v>
      </c>
      <c r="D11" s="4">
        <v>21777.069999999989</v>
      </c>
    </row>
    <row r="12" spans="1:26">
      <c r="A12" t="s">
        <v>13</v>
      </c>
      <c r="B12" s="4">
        <v>1383</v>
      </c>
      <c r="C12" s="4">
        <v>307649.96000000049</v>
      </c>
      <c r="D12" s="4">
        <v>36857.500000000015</v>
      </c>
    </row>
    <row r="13" spans="1:26">
      <c r="A13" t="s">
        <v>14</v>
      </c>
      <c r="B13" s="4">
        <v>819</v>
      </c>
      <c r="C13" s="4">
        <v>200323.02999999994</v>
      </c>
      <c r="D13" s="4">
        <v>31784.200000000012</v>
      </c>
    </row>
    <row r="14" spans="1:26">
      <c r="A14" t="s">
        <v>15</v>
      </c>
      <c r="B14" s="4">
        <v>1471</v>
      </c>
      <c r="C14" s="4">
        <v>352461.08999999944</v>
      </c>
      <c r="D14" s="4">
        <v>35468.500000000036</v>
      </c>
    </row>
    <row r="15" spans="1:26">
      <c r="A15" t="s">
        <v>16</v>
      </c>
      <c r="B15" s="4">
        <v>1408</v>
      </c>
      <c r="C15" s="4">
        <v>325293.54000000033</v>
      </c>
      <c r="D15" s="4">
        <v>43369.229999999989</v>
      </c>
    </row>
    <row r="16" spans="1:26">
      <c r="A16" t="s">
        <v>17</v>
      </c>
      <c r="B16" s="4">
        <v>9994</v>
      </c>
      <c r="C16" s="4">
        <v>2297201.0699999533</v>
      </c>
      <c r="D16" s="4">
        <v>286397.7900000012</v>
      </c>
    </row>
    <row r="18" spans="1:11">
      <c r="A18" s="3" t="s">
        <v>18</v>
      </c>
      <c r="B18" t="s">
        <v>19</v>
      </c>
      <c r="H18" s="3" t="s">
        <v>20</v>
      </c>
      <c r="I18" t="s">
        <v>2</v>
      </c>
    </row>
    <row r="19" spans="1:11">
      <c r="A19" t="s">
        <v>21</v>
      </c>
      <c r="B19" s="4">
        <v>8028</v>
      </c>
      <c r="H19" t="s">
        <v>22</v>
      </c>
      <c r="I19" s="4">
        <v>2001</v>
      </c>
    </row>
    <row r="20" spans="1:11">
      <c r="A20" t="s">
        <v>23</v>
      </c>
      <c r="B20" s="4">
        <v>22906</v>
      </c>
      <c r="H20" t="s">
        <v>24</v>
      </c>
      <c r="I20" s="4">
        <v>1128</v>
      </c>
    </row>
    <row r="21" spans="1:11">
      <c r="A21" t="s">
        <v>25</v>
      </c>
      <c r="B21" s="4">
        <v>6939</v>
      </c>
      <c r="H21" t="s">
        <v>26</v>
      </c>
      <c r="I21" s="4">
        <v>985</v>
      </c>
    </row>
    <row r="22" spans="1:11">
      <c r="A22" t="s">
        <v>17</v>
      </c>
      <c r="B22" s="4">
        <v>37873</v>
      </c>
      <c r="H22" t="s">
        <v>27</v>
      </c>
      <c r="I22" s="4">
        <v>587</v>
      </c>
    </row>
    <row r="23" spans="1:11">
      <c r="H23" t="s">
        <v>28</v>
      </c>
      <c r="I23" s="4">
        <v>506</v>
      </c>
    </row>
    <row r="24" spans="1:11">
      <c r="H24" t="s">
        <v>29</v>
      </c>
      <c r="I24" s="4">
        <v>492</v>
      </c>
    </row>
    <row r="25" spans="1:11">
      <c r="H25" t="s">
        <v>30</v>
      </c>
      <c r="I25" s="4">
        <v>469</v>
      </c>
    </row>
    <row r="26" spans="1:11">
      <c r="H26" t="s">
        <v>31</v>
      </c>
      <c r="I26" s="4">
        <v>383</v>
      </c>
    </row>
    <row r="27" spans="1:11">
      <c r="H27" t="s">
        <v>32</v>
      </c>
      <c r="I27" s="4">
        <v>255</v>
      </c>
    </row>
    <row r="28" spans="1:11">
      <c r="H28" t="s">
        <v>33</v>
      </c>
      <c r="I28" s="4">
        <v>249</v>
      </c>
    </row>
    <row r="29" spans="1:11">
      <c r="H29" t="s">
        <v>17</v>
      </c>
      <c r="I29" s="4">
        <v>7055</v>
      </c>
    </row>
    <row r="30" spans="1:11">
      <c r="A30" s="3" t="s">
        <v>1</v>
      </c>
      <c r="B30" t="s">
        <v>4</v>
      </c>
    </row>
    <row r="31" spans="1:11">
      <c r="A31" t="s">
        <v>5</v>
      </c>
      <c r="B31" s="4">
        <v>9134.48</v>
      </c>
    </row>
    <row r="32" spans="1:11">
      <c r="A32" t="s">
        <v>6</v>
      </c>
      <c r="B32" s="4">
        <v>10294.619999999992</v>
      </c>
      <c r="J32" s="3" t="s">
        <v>34</v>
      </c>
      <c r="K32" t="s">
        <v>3</v>
      </c>
    </row>
    <row r="33" spans="1:11">
      <c r="A33" t="s">
        <v>7</v>
      </c>
      <c r="B33" s="4">
        <v>28594.639999999996</v>
      </c>
      <c r="J33" t="s">
        <v>35</v>
      </c>
      <c r="K33" s="4">
        <v>167380.31000000017</v>
      </c>
    </row>
    <row r="34" spans="1:11">
      <c r="A34" t="s">
        <v>8</v>
      </c>
      <c r="B34" s="4">
        <v>11587.569999999992</v>
      </c>
      <c r="J34" t="s">
        <v>36</v>
      </c>
      <c r="K34" s="4">
        <v>107532.13999999996</v>
      </c>
    </row>
    <row r="35" spans="1:11">
      <c r="A35" t="s">
        <v>9</v>
      </c>
      <c r="B35" s="4">
        <v>22411.359999999982</v>
      </c>
      <c r="J35" t="s">
        <v>37</v>
      </c>
      <c r="K35" s="4">
        <v>27118.800000000007</v>
      </c>
    </row>
    <row r="36" spans="1:11">
      <c r="A36" t="s">
        <v>10</v>
      </c>
      <c r="B36" s="4">
        <v>21285.870000000021</v>
      </c>
      <c r="J36" t="s">
        <v>38</v>
      </c>
      <c r="K36" s="4">
        <v>203412.77000000008</v>
      </c>
    </row>
    <row r="37" spans="1:11">
      <c r="A37" t="s">
        <v>11</v>
      </c>
      <c r="B37" s="4">
        <v>13832.749999999995</v>
      </c>
      <c r="J37" t="s">
        <v>39</v>
      </c>
      <c r="K37" s="4">
        <v>114880.05000000012</v>
      </c>
    </row>
    <row r="38" spans="1:11">
      <c r="A38" t="s">
        <v>12</v>
      </c>
      <c r="B38" s="4">
        <v>21777.069999999989</v>
      </c>
      <c r="J38" t="s">
        <v>40</v>
      </c>
      <c r="K38" s="4">
        <v>328449.13000000053</v>
      </c>
    </row>
    <row r="39" spans="1:11">
      <c r="A39" t="s">
        <v>13</v>
      </c>
      <c r="B39" s="4">
        <v>36857.500000000015</v>
      </c>
      <c r="J39" t="s">
        <v>41</v>
      </c>
      <c r="K39" s="4">
        <v>149528.01000000004</v>
      </c>
    </row>
    <row r="40" spans="1:11">
      <c r="A40" t="s">
        <v>14</v>
      </c>
      <c r="B40" s="4">
        <v>31784.200000000012</v>
      </c>
      <c r="J40" t="s">
        <v>42</v>
      </c>
      <c r="K40" s="4">
        <v>16476.379999999997</v>
      </c>
    </row>
    <row r="41" spans="1:11">
      <c r="A41" t="s">
        <v>15</v>
      </c>
      <c r="B41" s="4">
        <v>35468.500000000036</v>
      </c>
      <c r="J41" t="s">
        <v>43</v>
      </c>
      <c r="K41" s="4">
        <v>3024.2500000000009</v>
      </c>
    </row>
    <row r="42" spans="1:11">
      <c r="A42" t="s">
        <v>16</v>
      </c>
      <c r="B42" s="4">
        <v>43369.229999999989</v>
      </c>
      <c r="J42" t="s">
        <v>44</v>
      </c>
      <c r="K42" s="4">
        <v>91705.12</v>
      </c>
    </row>
    <row r="43" spans="1:11">
      <c r="A43" t="s">
        <v>17</v>
      </c>
      <c r="B43" s="4">
        <v>286397.79000000004</v>
      </c>
      <c r="J43" t="s">
        <v>45</v>
      </c>
      <c r="K43" s="4">
        <v>12486.30000000001</v>
      </c>
    </row>
    <row r="44" spans="1:11">
      <c r="J44" t="s">
        <v>46</v>
      </c>
      <c r="K44" s="4">
        <v>189238.68000000005</v>
      </c>
    </row>
    <row r="45" spans="1:11">
      <c r="J45" t="s">
        <v>47</v>
      </c>
      <c r="K45" s="4">
        <v>78479.240000000122</v>
      </c>
    </row>
    <row r="46" spans="1:11">
      <c r="J46" t="s">
        <v>48</v>
      </c>
      <c r="K46" s="4">
        <v>330007.09999999969</v>
      </c>
    </row>
    <row r="47" spans="1:11">
      <c r="J47" t="s">
        <v>49</v>
      </c>
      <c r="K47" s="4">
        <v>223843.5900000002</v>
      </c>
    </row>
    <row r="48" spans="1:11">
      <c r="J48" t="s">
        <v>50</v>
      </c>
      <c r="K48" s="4">
        <v>46673.52000000004</v>
      </c>
    </row>
    <row r="49" spans="10:11">
      <c r="J49" t="s">
        <v>51</v>
      </c>
      <c r="K49" s="4">
        <v>206965.67999999988</v>
      </c>
    </row>
    <row r="50" spans="10:11">
      <c r="J50" t="s">
        <v>17</v>
      </c>
      <c r="K50" s="4">
        <v>2297201.0700000008</v>
      </c>
    </row>
  </sheetData>
  <mergeCells count="1">
    <mergeCell ref="A1:Z1"/>
  </mergeCell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95"/>
  <sheetViews>
    <sheetView topLeftCell="G1" zoomScaleNormal="100" workbookViewId="0">
      <selection activeCell="L12" sqref="L12"/>
    </sheetView>
  </sheetViews>
  <sheetFormatPr defaultColWidth="8.5703125" defaultRowHeight="15" customHeight="1"/>
  <cols>
    <col min="1" max="2" width="24.5703125" customWidth="1"/>
    <col min="3" max="3" width="23.140625" customWidth="1"/>
    <col min="4" max="4" width="21" customWidth="1"/>
    <col min="5" max="5" width="19.5703125" customWidth="1"/>
    <col min="6" max="6" width="16.7109375" customWidth="1"/>
    <col min="7" max="7" width="44.140625" customWidth="1"/>
    <col min="8" max="8" width="17.5703125" customWidth="1"/>
    <col min="9" max="9" width="15.140625" customWidth="1"/>
    <col min="10" max="10" width="18.140625" customWidth="1"/>
    <col min="11" max="11" width="16.5703125" customWidth="1"/>
    <col min="12" max="12" width="51.140625" customWidth="1"/>
    <col min="13" max="13" width="32.140625" customWidth="1"/>
    <col min="14" max="14" width="33.7109375" customWidth="1"/>
    <col min="15" max="15" width="18.7109375" customWidth="1"/>
    <col min="16" max="16" width="12.28515625" bestFit="1" customWidth="1"/>
    <col min="17" max="17" width="12.42578125" bestFit="1" customWidth="1"/>
    <col min="18" max="18" width="12.85546875" bestFit="1" customWidth="1"/>
    <col min="19" max="19" width="23.85546875" bestFit="1" customWidth="1"/>
    <col min="20" max="35" width="5.140625" bestFit="1" customWidth="1"/>
    <col min="36" max="36" width="4.140625" bestFit="1" customWidth="1"/>
    <col min="37" max="44" width="5.140625" bestFit="1" customWidth="1"/>
    <col min="45" max="45" width="4.140625" bestFit="1" customWidth="1"/>
    <col min="46" max="51" width="5.140625" bestFit="1" customWidth="1"/>
    <col min="52" max="52" width="4.140625" bestFit="1" customWidth="1"/>
    <col min="53" max="62" width="5.140625" bestFit="1" customWidth="1"/>
    <col min="63" max="63" width="2.28515625" bestFit="1" customWidth="1"/>
    <col min="64" max="71" width="5.140625" bestFit="1" customWidth="1"/>
    <col min="72" max="72" width="4.140625" bestFit="1" customWidth="1"/>
    <col min="73" max="76" width="5.140625" bestFit="1" customWidth="1"/>
    <col min="77" max="77" width="4.140625" bestFit="1" customWidth="1"/>
    <col min="78" max="86" width="5.140625" bestFit="1" customWidth="1"/>
    <col min="87" max="87" width="4.140625" bestFit="1" customWidth="1"/>
    <col min="88" max="91" width="5.140625" bestFit="1" customWidth="1"/>
    <col min="92" max="92" width="4.140625" bestFit="1" customWidth="1"/>
    <col min="93" max="98" width="5.140625" bestFit="1" customWidth="1"/>
    <col min="99" max="99" width="4.140625" bestFit="1" customWidth="1"/>
    <col min="100" max="109" width="5.140625" bestFit="1" customWidth="1"/>
    <col min="110" max="110" width="4.140625" bestFit="1" customWidth="1"/>
    <col min="111" max="118" width="5.140625" bestFit="1" customWidth="1"/>
    <col min="119" max="119" width="2.28515625" bestFit="1" customWidth="1"/>
    <col min="120" max="124" width="5.140625" bestFit="1" customWidth="1"/>
    <col min="125" max="125" width="4.140625" bestFit="1" customWidth="1"/>
    <col min="126" max="131" width="5.140625" bestFit="1" customWidth="1"/>
    <col min="132" max="132" width="4.140625" bestFit="1" customWidth="1"/>
    <col min="133" max="138" width="5.140625" bestFit="1" customWidth="1"/>
    <col min="139" max="139" width="4.140625" bestFit="1" customWidth="1"/>
    <col min="140" max="158" width="5.140625" bestFit="1" customWidth="1"/>
    <col min="159" max="159" width="4.140625" bestFit="1" customWidth="1"/>
    <col min="160" max="169" width="5.140625" bestFit="1" customWidth="1"/>
    <col min="170" max="170" width="4.140625" bestFit="1" customWidth="1"/>
    <col min="171" max="176" width="5.140625" bestFit="1" customWidth="1"/>
    <col min="177" max="177" width="4.140625" bestFit="1" customWidth="1"/>
    <col min="178" max="187" width="5.140625" bestFit="1" customWidth="1"/>
    <col min="188" max="188" width="4.140625" bestFit="1" customWidth="1"/>
    <col min="189" max="193" width="5.140625" bestFit="1" customWidth="1"/>
    <col min="194" max="194" width="4.140625" bestFit="1" customWidth="1"/>
    <col min="195" max="199" width="5.140625" bestFit="1" customWidth="1"/>
    <col min="200" max="200" width="4.140625" bestFit="1" customWidth="1"/>
    <col min="201" max="205" width="5.140625" bestFit="1" customWidth="1"/>
    <col min="206" max="206" width="4.140625" bestFit="1" customWidth="1"/>
    <col min="207" max="213" width="5.140625" bestFit="1" customWidth="1"/>
    <col min="214" max="214" width="4.140625" bestFit="1" customWidth="1"/>
    <col min="215" max="219" width="5.140625" bestFit="1" customWidth="1"/>
    <col min="220" max="220" width="4.140625" bestFit="1" customWidth="1"/>
    <col min="221" max="225" width="5.140625" bestFit="1" customWidth="1"/>
    <col min="226" max="226" width="4.140625" bestFit="1" customWidth="1"/>
    <col min="227" max="239" width="5.140625" bestFit="1" customWidth="1"/>
    <col min="240" max="240" width="4.140625" bestFit="1" customWidth="1"/>
    <col min="241" max="248" width="5.140625" bestFit="1" customWidth="1"/>
    <col min="249" max="249" width="2.28515625" bestFit="1" customWidth="1"/>
    <col min="250" max="252" width="5.140625" bestFit="1" customWidth="1"/>
    <col min="253" max="253" width="4.140625" bestFit="1" customWidth="1"/>
    <col min="254" max="256" width="5.140625" bestFit="1" customWidth="1"/>
    <col min="257" max="257" width="4.140625" bestFit="1" customWidth="1"/>
    <col min="258" max="263" width="5.140625" bestFit="1" customWidth="1"/>
    <col min="264" max="264" width="4.140625" bestFit="1" customWidth="1"/>
    <col min="265" max="270" width="5.140625" bestFit="1" customWidth="1"/>
    <col min="271" max="271" width="4.140625" bestFit="1" customWidth="1"/>
    <col min="272" max="275" width="5.140625" bestFit="1" customWidth="1"/>
    <col min="276" max="276" width="4.140625" bestFit="1" customWidth="1"/>
    <col min="277" max="285" width="5.140625" bestFit="1" customWidth="1"/>
    <col min="286" max="286" width="4.140625" bestFit="1" customWidth="1"/>
    <col min="287" max="293" width="5.140625" bestFit="1" customWidth="1"/>
    <col min="294" max="294" width="4.140625" bestFit="1" customWidth="1"/>
    <col min="295" max="300" width="5.140625" bestFit="1" customWidth="1"/>
    <col min="301" max="301" width="4.140625" bestFit="1" customWidth="1"/>
    <col min="302" max="307" width="5.140625" bestFit="1" customWidth="1"/>
    <col min="308" max="308" width="2.28515625" bestFit="1" customWidth="1"/>
    <col min="309" max="311" width="5.140625" bestFit="1" customWidth="1"/>
    <col min="312" max="312" width="4.140625" bestFit="1" customWidth="1"/>
    <col min="313" max="324" width="5.140625" bestFit="1" customWidth="1"/>
    <col min="325" max="325" width="4.140625" bestFit="1" customWidth="1"/>
    <col min="326" max="341" width="5.140625" bestFit="1" customWidth="1"/>
    <col min="342" max="342" width="4.140625" bestFit="1" customWidth="1"/>
    <col min="343" max="348" width="5.140625" bestFit="1" customWidth="1"/>
    <col min="349" max="349" width="4.140625" bestFit="1" customWidth="1"/>
    <col min="350" max="354" width="5.140625" bestFit="1" customWidth="1"/>
    <col min="355" max="355" width="4.140625" bestFit="1" customWidth="1"/>
    <col min="356" max="362" width="5.140625" bestFit="1" customWidth="1"/>
    <col min="363" max="363" width="4.140625" bestFit="1" customWidth="1"/>
    <col min="364" max="374" width="5.140625" bestFit="1" customWidth="1"/>
    <col min="375" max="375" width="4.140625" bestFit="1" customWidth="1"/>
    <col min="376" max="385" width="5.140625" bestFit="1" customWidth="1"/>
    <col min="386" max="386" width="4.140625" bestFit="1" customWidth="1"/>
    <col min="387" max="389" width="5.140625" bestFit="1" customWidth="1"/>
    <col min="390" max="390" width="4.140625" bestFit="1" customWidth="1"/>
    <col min="391" max="396" width="5.140625" bestFit="1" customWidth="1"/>
    <col min="397" max="397" width="4.140625" bestFit="1" customWidth="1"/>
    <col min="398" max="408" width="5.140625" bestFit="1" customWidth="1"/>
    <col min="409" max="409" width="4.140625" bestFit="1" customWidth="1"/>
    <col min="410" max="414" width="5.140625" bestFit="1" customWidth="1"/>
    <col min="415" max="415" width="4.140625" bestFit="1" customWidth="1"/>
    <col min="416" max="421" width="5.140625" bestFit="1" customWidth="1"/>
    <col min="422" max="422" width="4.140625" bestFit="1" customWidth="1"/>
    <col min="423" max="427" width="5.140625" bestFit="1" customWidth="1"/>
    <col min="428" max="428" width="2.28515625" bestFit="1" customWidth="1"/>
    <col min="429" max="431" width="5.140625" bestFit="1" customWidth="1"/>
    <col min="432" max="432" width="4.140625" bestFit="1" customWidth="1"/>
    <col min="433" max="446" width="5.140625" bestFit="1" customWidth="1"/>
    <col min="447" max="447" width="4.140625" bestFit="1" customWidth="1"/>
    <col min="448" max="453" width="5.140625" bestFit="1" customWidth="1"/>
    <col min="454" max="454" width="4.140625" bestFit="1" customWidth="1"/>
    <col min="455" max="461" width="5.140625" bestFit="1" customWidth="1"/>
    <col min="462" max="462" width="4.140625" bestFit="1" customWidth="1"/>
    <col min="463" max="470" width="5.140625" bestFit="1" customWidth="1"/>
    <col min="471" max="471" width="4.140625" bestFit="1" customWidth="1"/>
    <col min="472" max="479" width="5.140625" bestFit="1" customWidth="1"/>
    <col min="480" max="480" width="4.140625" bestFit="1" customWidth="1"/>
    <col min="481" max="485" width="5.140625" bestFit="1" customWidth="1"/>
    <col min="486" max="486" width="2.28515625" bestFit="1" customWidth="1"/>
    <col min="487" max="490" width="5.140625" bestFit="1" customWidth="1"/>
    <col min="491" max="491" width="4.140625" bestFit="1" customWidth="1"/>
    <col min="492" max="502" width="5.140625" bestFit="1" customWidth="1"/>
    <col min="503" max="503" width="4.140625" bestFit="1" customWidth="1"/>
    <col min="504" max="509" width="5.140625" bestFit="1" customWidth="1"/>
    <col min="510" max="510" width="4.140625" bestFit="1" customWidth="1"/>
    <col min="511" max="529" width="5.140625" bestFit="1" customWidth="1"/>
    <col min="530" max="530" width="4.140625" bestFit="1" customWidth="1"/>
    <col min="531" max="546" width="5.140625" bestFit="1" customWidth="1"/>
    <col min="547" max="553" width="6.140625" bestFit="1" customWidth="1"/>
    <col min="554" max="554" width="5.140625" bestFit="1" customWidth="1"/>
    <col min="555" max="556" width="6.140625" bestFit="1" customWidth="1"/>
    <col min="557" max="557" width="5.140625" bestFit="1" customWidth="1"/>
    <col min="558" max="563" width="6.140625" bestFit="1" customWidth="1"/>
    <col min="564" max="564" width="5.140625" bestFit="1" customWidth="1"/>
    <col min="565" max="570" width="6.140625" bestFit="1" customWidth="1"/>
    <col min="571" max="571" width="5.140625" bestFit="1" customWidth="1"/>
    <col min="572" max="587" width="6.140625" bestFit="1" customWidth="1"/>
    <col min="588" max="588" width="5.140625" bestFit="1" customWidth="1"/>
    <col min="589" max="592" width="6.140625" bestFit="1" customWidth="1"/>
    <col min="593" max="593" width="5.140625" bestFit="1" customWidth="1"/>
    <col min="594" max="609" width="6.140625" bestFit="1" customWidth="1"/>
    <col min="610" max="610" width="5.140625" bestFit="1" customWidth="1"/>
    <col min="611" max="615" width="6.140625" bestFit="1" customWidth="1"/>
    <col min="616" max="616" width="5.140625" bestFit="1" customWidth="1"/>
    <col min="617" max="637" width="6.140625" bestFit="1" customWidth="1"/>
    <col min="638" max="638" width="5.140625" bestFit="1" customWidth="1"/>
    <col min="639" max="641" width="6.140625" bestFit="1" customWidth="1"/>
    <col min="642" max="642" width="5.140625" bestFit="1" customWidth="1"/>
    <col min="643" max="653" width="6.140625" bestFit="1" customWidth="1"/>
    <col min="654" max="654" width="3.28515625" bestFit="1" customWidth="1"/>
    <col min="655" max="657" width="6.140625" bestFit="1" customWidth="1"/>
    <col min="658" max="658" width="5.140625" bestFit="1" customWidth="1"/>
    <col min="659" max="664" width="6.140625" bestFit="1" customWidth="1"/>
    <col min="665" max="665" width="5.140625" bestFit="1" customWidth="1"/>
    <col min="666" max="670" width="6.140625" bestFit="1" customWidth="1"/>
    <col min="671" max="671" width="5.140625" bestFit="1" customWidth="1"/>
    <col min="672" max="684" width="6.140625" bestFit="1" customWidth="1"/>
    <col min="685" max="685" width="5.140625" bestFit="1" customWidth="1"/>
    <col min="686" max="688" width="6.140625" bestFit="1" customWidth="1"/>
    <col min="689" max="689" width="5.140625" bestFit="1" customWidth="1"/>
    <col min="690" max="699" width="6.140625" bestFit="1" customWidth="1"/>
    <col min="700" max="700" width="5.140625" bestFit="1" customWidth="1"/>
    <col min="701" max="705" width="6.140625" bestFit="1" customWidth="1"/>
    <col min="706" max="706" width="3.28515625" bestFit="1" customWidth="1"/>
    <col min="707" max="730" width="6.140625" bestFit="1" customWidth="1"/>
    <col min="731" max="731" width="5.140625" bestFit="1" customWidth="1"/>
    <col min="732" max="745" width="6.140625" bestFit="1" customWidth="1"/>
    <col min="746" max="746" width="5.140625" bestFit="1" customWidth="1"/>
    <col min="747" max="757" width="6.140625" bestFit="1" customWidth="1"/>
    <col min="758" max="758" width="5.140625" bestFit="1" customWidth="1"/>
    <col min="759" max="763" width="6.140625" bestFit="1" customWidth="1"/>
    <col min="764" max="764" width="3.28515625" bestFit="1" customWidth="1"/>
    <col min="765" max="774" width="6.140625" bestFit="1" customWidth="1"/>
    <col min="775" max="775" width="5.140625" bestFit="1" customWidth="1"/>
    <col min="776" max="779" width="6.140625" bestFit="1" customWidth="1"/>
    <col min="780" max="780" width="5.140625" bestFit="1" customWidth="1"/>
    <col min="781" max="785" width="6.140625" bestFit="1" customWidth="1"/>
    <col min="786" max="786" width="5.140625" bestFit="1" customWidth="1"/>
    <col min="787" max="790" width="6.140625" bestFit="1" customWidth="1"/>
    <col min="791" max="791" width="5.140625" bestFit="1" customWidth="1"/>
    <col min="792" max="795" width="6.140625" bestFit="1" customWidth="1"/>
    <col min="796" max="796" width="5.140625" bestFit="1" customWidth="1"/>
    <col min="797" max="798" width="6.140625" bestFit="1" customWidth="1"/>
    <col min="799" max="799" width="5.140625" bestFit="1" customWidth="1"/>
    <col min="800" max="804" width="6.140625" bestFit="1" customWidth="1"/>
    <col min="805" max="805" width="5.140625" bestFit="1" customWidth="1"/>
    <col min="806" max="810" width="6.140625" bestFit="1" customWidth="1"/>
    <col min="811" max="811" width="5.140625" bestFit="1" customWidth="1"/>
    <col min="812" max="818" width="6.140625" bestFit="1" customWidth="1"/>
    <col min="819" max="819" width="3.28515625" bestFit="1" customWidth="1"/>
    <col min="820" max="836" width="6.140625" bestFit="1" customWidth="1"/>
    <col min="837" max="837" width="5.140625" bestFit="1" customWidth="1"/>
    <col min="838" max="850" width="6.140625" bestFit="1" customWidth="1"/>
    <col min="851" max="851" width="5.140625" bestFit="1" customWidth="1"/>
    <col min="852" max="854" width="6.140625" bestFit="1" customWidth="1"/>
    <col min="855" max="855" width="5.140625" bestFit="1" customWidth="1"/>
    <col min="856" max="859" width="6.140625" bestFit="1" customWidth="1"/>
    <col min="860" max="860" width="5.140625" bestFit="1" customWidth="1"/>
    <col min="861" max="870" width="6.140625" bestFit="1" customWidth="1"/>
    <col min="871" max="871" width="3.28515625" bestFit="1" customWidth="1"/>
    <col min="872" max="874" width="6.140625" bestFit="1" customWidth="1"/>
    <col min="875" max="875" width="5.140625" bestFit="1" customWidth="1"/>
    <col min="876" max="880" width="6.140625" bestFit="1" customWidth="1"/>
    <col min="881" max="881" width="5.140625" bestFit="1" customWidth="1"/>
    <col min="882" max="891" width="6.140625" bestFit="1" customWidth="1"/>
    <col min="892" max="892" width="5.140625" bestFit="1" customWidth="1"/>
    <col min="893" max="894" width="6.140625" bestFit="1" customWidth="1"/>
    <col min="895" max="895" width="5.140625" bestFit="1" customWidth="1"/>
    <col min="896" max="901" width="6.140625" bestFit="1" customWidth="1"/>
    <col min="902" max="902" width="5.140625" bestFit="1" customWidth="1"/>
    <col min="903" max="908" width="6.140625" bestFit="1" customWidth="1"/>
    <col min="909" max="909" width="5.140625" bestFit="1" customWidth="1"/>
    <col min="910" max="913" width="6.140625" bestFit="1" customWidth="1"/>
    <col min="914" max="914" width="3.28515625" bestFit="1" customWidth="1"/>
    <col min="915" max="926" width="6.140625" bestFit="1" customWidth="1"/>
    <col min="927" max="927" width="5.140625" bestFit="1" customWidth="1"/>
    <col min="928" max="936" width="6.140625" bestFit="1" customWidth="1"/>
    <col min="937" max="937" width="5.140625" bestFit="1" customWidth="1"/>
    <col min="938" max="949" width="6.140625" bestFit="1" customWidth="1"/>
    <col min="950" max="950" width="5.140625" bestFit="1" customWidth="1"/>
    <col min="951" max="954" width="6.140625" bestFit="1" customWidth="1"/>
    <col min="955" max="955" width="3.28515625" bestFit="1" customWidth="1"/>
    <col min="956" max="960" width="6.140625" bestFit="1" customWidth="1"/>
    <col min="961" max="961" width="5.140625" bestFit="1" customWidth="1"/>
    <col min="962" max="975" width="6.140625" bestFit="1" customWidth="1"/>
    <col min="976" max="976" width="5.140625" bestFit="1" customWidth="1"/>
    <col min="977" max="984" width="6.140625" bestFit="1" customWidth="1"/>
    <col min="985" max="985" width="5.140625" bestFit="1" customWidth="1"/>
    <col min="986" max="991" width="6.140625" bestFit="1" customWidth="1"/>
    <col min="992" max="992" width="5.140625" bestFit="1" customWidth="1"/>
    <col min="993" max="997" width="6.140625" bestFit="1" customWidth="1"/>
    <col min="998" max="998" width="3.28515625" bestFit="1" customWidth="1"/>
    <col min="999" max="1001" width="6.140625" bestFit="1" customWidth="1"/>
    <col min="1002" max="1002" width="5.140625" bestFit="1" customWidth="1"/>
    <col min="1003" max="1007" width="6.140625" bestFit="1" customWidth="1"/>
    <col min="1008" max="1008" width="5.140625" bestFit="1" customWidth="1"/>
    <col min="1009" max="1011" width="6.140625" bestFit="1" customWidth="1"/>
    <col min="1012" max="1012" width="5.140625" bestFit="1" customWidth="1"/>
    <col min="1013" max="1019" width="6.140625" bestFit="1" customWidth="1"/>
    <col min="1020" max="1020" width="5.140625" bestFit="1" customWidth="1"/>
    <col min="1021" max="1027" width="6.140625" bestFit="1" customWidth="1"/>
    <col min="1028" max="1028" width="5.140625" bestFit="1" customWidth="1"/>
    <col min="1029" max="1033" width="6.140625" bestFit="1" customWidth="1"/>
    <col min="1034" max="1034" width="5.140625" bestFit="1" customWidth="1"/>
    <col min="1035" max="1040" width="6.140625" bestFit="1" customWidth="1"/>
    <col min="1041" max="1041" width="3.28515625" bestFit="1" customWidth="1"/>
    <col min="1042" max="1045" width="6.140625" bestFit="1" customWidth="1"/>
    <col min="1046" max="1046" width="5.140625" bestFit="1" customWidth="1"/>
    <col min="1047" max="1067" width="6.140625" bestFit="1" customWidth="1"/>
    <col min="1068" max="1068" width="5.140625" bestFit="1" customWidth="1"/>
    <col min="1069" max="1072" width="6.140625" bestFit="1" customWidth="1"/>
    <col min="1073" max="1073" width="5.140625" bestFit="1" customWidth="1"/>
    <col min="1074" max="1077" width="6.140625" bestFit="1" customWidth="1"/>
    <col min="1078" max="1078" width="5.140625" bestFit="1" customWidth="1"/>
    <col min="1079" max="1084" width="6.140625" bestFit="1" customWidth="1"/>
    <col min="1085" max="1085" width="3.28515625" bestFit="1" customWidth="1"/>
    <col min="1086" max="1089" width="6.140625" bestFit="1" customWidth="1"/>
    <col min="1090" max="1090" width="5.140625" bestFit="1" customWidth="1"/>
    <col min="1091" max="1093" width="6.140625" bestFit="1" customWidth="1"/>
    <col min="1094" max="1094" width="5.140625" bestFit="1" customWidth="1"/>
    <col min="1095" max="1099" width="6.140625" bestFit="1" customWidth="1"/>
    <col min="1100" max="1100" width="5.140625" bestFit="1" customWidth="1"/>
    <col min="1101" max="1104" width="6.140625" bestFit="1" customWidth="1"/>
    <col min="1105" max="1105" width="5.140625" bestFit="1" customWidth="1"/>
    <col min="1106" max="1109" width="6.140625" bestFit="1" customWidth="1"/>
    <col min="1110" max="1111" width="5.140625" bestFit="1" customWidth="1"/>
    <col min="1112" max="1116" width="6.140625" bestFit="1" customWidth="1"/>
    <col min="1117" max="1117" width="5.140625" bestFit="1" customWidth="1"/>
    <col min="1118" max="1121" width="6.140625" bestFit="1" customWidth="1"/>
    <col min="1122" max="1122" width="5.140625" bestFit="1" customWidth="1"/>
    <col min="1123" max="1129" width="6.140625" bestFit="1" customWidth="1"/>
    <col min="1130" max="1130" width="3.28515625" bestFit="1" customWidth="1"/>
    <col min="1131" max="1133" width="6.140625" bestFit="1" customWidth="1"/>
    <col min="1134" max="1134" width="5.140625" bestFit="1" customWidth="1"/>
    <col min="1135" max="1147" width="6.140625" bestFit="1" customWidth="1"/>
    <col min="1148" max="1148" width="5.140625" bestFit="1" customWidth="1"/>
    <col min="1149" max="1156" width="6.140625" bestFit="1" customWidth="1"/>
    <col min="1157" max="1157" width="5.140625" bestFit="1" customWidth="1"/>
    <col min="1158" max="1168" width="6.140625" bestFit="1" customWidth="1"/>
    <col min="1169" max="1169" width="3.28515625" bestFit="1" customWidth="1"/>
    <col min="1170" max="1171" width="6.140625" bestFit="1" customWidth="1"/>
    <col min="1172" max="1172" width="5.140625" bestFit="1" customWidth="1"/>
    <col min="1173" max="1178" width="6.140625" bestFit="1" customWidth="1"/>
    <col min="1179" max="1179" width="5.140625" bestFit="1" customWidth="1"/>
    <col min="1180" max="1196" width="6.140625" bestFit="1" customWidth="1"/>
    <col min="1197" max="1197" width="5.140625" bestFit="1" customWidth="1"/>
    <col min="1198" max="1203" width="6.140625" bestFit="1" customWidth="1"/>
    <col min="1204" max="1204" width="5.140625" bestFit="1" customWidth="1"/>
    <col min="1205" max="1210" width="6.140625" bestFit="1" customWidth="1"/>
    <col min="1211" max="1211" width="3.28515625" bestFit="1" customWidth="1"/>
    <col min="1212" max="1213" width="6.140625" bestFit="1" customWidth="1"/>
    <col min="1214" max="1214" width="5.140625" bestFit="1" customWidth="1"/>
    <col min="1215" max="1217" width="6.140625" bestFit="1" customWidth="1"/>
    <col min="1218" max="1218" width="5.140625" bestFit="1" customWidth="1"/>
    <col min="1219" max="1221" width="6.140625" bestFit="1" customWidth="1"/>
    <col min="1222" max="1222" width="5.140625" bestFit="1" customWidth="1"/>
    <col min="1223" max="1224" width="6.140625" bestFit="1" customWidth="1"/>
    <col min="1225" max="1225" width="5.140625" bestFit="1" customWidth="1"/>
    <col min="1226" max="1233" width="6.140625" bestFit="1" customWidth="1"/>
    <col min="1234" max="1234" width="5.140625" bestFit="1" customWidth="1"/>
    <col min="1235" max="1240" width="6.140625" bestFit="1" customWidth="1"/>
    <col min="1241" max="1241" width="5.140625" bestFit="1" customWidth="1"/>
    <col min="1242" max="1251" width="6.140625" bestFit="1" customWidth="1"/>
    <col min="1252" max="1252" width="5.140625" bestFit="1" customWidth="1"/>
    <col min="1253" max="1253" width="6.140625" bestFit="1" customWidth="1"/>
    <col min="1254" max="1254" width="5.140625" bestFit="1" customWidth="1"/>
    <col min="1255" max="1257" width="6.140625" bestFit="1" customWidth="1"/>
    <col min="1258" max="1258" width="5.140625" bestFit="1" customWidth="1"/>
    <col min="1259" max="1262" width="6.140625" bestFit="1" customWidth="1"/>
    <col min="1263" max="1263" width="5.140625" bestFit="1" customWidth="1"/>
    <col min="1264" max="1267" width="6.140625" bestFit="1" customWidth="1"/>
    <col min="1268" max="1268" width="5.140625" bestFit="1" customWidth="1"/>
    <col min="1269" max="1274" width="6.140625" bestFit="1" customWidth="1"/>
    <col min="1275" max="1275" width="5.140625" bestFit="1" customWidth="1"/>
    <col min="1276" max="1279" width="6.140625" bestFit="1" customWidth="1"/>
    <col min="1280" max="1280" width="3.28515625" bestFit="1" customWidth="1"/>
    <col min="1281" max="1287" width="6.140625" bestFit="1" customWidth="1"/>
    <col min="1288" max="1288" width="5.140625" bestFit="1" customWidth="1"/>
    <col min="1289" max="1294" width="6.140625" bestFit="1" customWidth="1"/>
    <col min="1295" max="1295" width="5.140625" bestFit="1" customWidth="1"/>
    <col min="1296" max="1304" width="6.140625" bestFit="1" customWidth="1"/>
    <col min="1305" max="1305" width="5.140625" bestFit="1" customWidth="1"/>
    <col min="1306" max="1307" width="6.140625" bestFit="1" customWidth="1"/>
    <col min="1308" max="1308" width="5.140625" bestFit="1" customWidth="1"/>
    <col min="1309" max="1311" width="6.140625" bestFit="1" customWidth="1"/>
    <col min="1312" max="1312" width="5.140625" bestFit="1" customWidth="1"/>
    <col min="1313" max="1317" width="6.140625" bestFit="1" customWidth="1"/>
    <col min="1318" max="1318" width="5.140625" bestFit="1" customWidth="1"/>
    <col min="1319" max="1323" width="6.140625" bestFit="1" customWidth="1"/>
    <col min="1324" max="1324" width="5.140625" bestFit="1" customWidth="1"/>
    <col min="1325" max="1330" width="6.140625" bestFit="1" customWidth="1"/>
    <col min="1331" max="1331" width="5.140625" bestFit="1" customWidth="1"/>
    <col min="1332" max="1335" width="6.140625" bestFit="1" customWidth="1"/>
    <col min="1336" max="1336" width="5.140625" bestFit="1" customWidth="1"/>
    <col min="1337" max="1339" width="6.140625" bestFit="1" customWidth="1"/>
    <col min="1340" max="1340" width="5.140625" bestFit="1" customWidth="1"/>
    <col min="1341" max="1341" width="6.140625" bestFit="1" customWidth="1"/>
    <col min="1342" max="1342" width="5.140625" bestFit="1" customWidth="1"/>
    <col min="1343" max="1352" width="6.140625" bestFit="1" customWidth="1"/>
    <col min="1353" max="1353" width="5.140625" bestFit="1" customWidth="1"/>
    <col min="1354" max="1359" width="6.140625" bestFit="1" customWidth="1"/>
    <col min="1360" max="1360" width="3.28515625" bestFit="1" customWidth="1"/>
    <col min="1361" max="1368" width="6.140625" bestFit="1" customWidth="1"/>
    <col min="1369" max="1369" width="5.140625" bestFit="1" customWidth="1"/>
    <col min="1370" max="1377" width="6.140625" bestFit="1" customWidth="1"/>
    <col min="1378" max="1378" width="5.140625" bestFit="1" customWidth="1"/>
    <col min="1379" max="1380" width="6.140625" bestFit="1" customWidth="1"/>
    <col min="1381" max="1381" width="5.140625" bestFit="1" customWidth="1"/>
    <col min="1382" max="1383" width="6.140625" bestFit="1" customWidth="1"/>
    <col min="1384" max="1384" width="3.28515625" bestFit="1" customWidth="1"/>
    <col min="1385" max="1388" width="6.140625" bestFit="1" customWidth="1"/>
    <col min="1389" max="1389" width="5.140625" bestFit="1" customWidth="1"/>
    <col min="1390" max="1392" width="6.140625" bestFit="1" customWidth="1"/>
    <col min="1393" max="1393" width="5.140625" bestFit="1" customWidth="1"/>
    <col min="1394" max="1399" width="6.140625" bestFit="1" customWidth="1"/>
    <col min="1400" max="1400" width="5.140625" bestFit="1" customWidth="1"/>
    <col min="1401" max="1405" width="6.140625" bestFit="1" customWidth="1"/>
    <col min="1406" max="1406" width="5.140625" bestFit="1" customWidth="1"/>
    <col min="1407" max="1409" width="6.140625" bestFit="1" customWidth="1"/>
    <col min="1410" max="1410" width="5.140625" bestFit="1" customWidth="1"/>
    <col min="1411" max="1415" width="6.140625" bestFit="1" customWidth="1"/>
    <col min="1416" max="1416" width="5.140625" bestFit="1" customWidth="1"/>
    <col min="1417" max="1418" width="6.140625" bestFit="1" customWidth="1"/>
    <col min="1419" max="1419" width="5.140625" bestFit="1" customWidth="1"/>
    <col min="1420" max="1426" width="6.140625" bestFit="1" customWidth="1"/>
    <col min="1427" max="1427" width="3.28515625" bestFit="1" customWidth="1"/>
    <col min="1428" max="1439" width="6.140625" bestFit="1" customWidth="1"/>
    <col min="1440" max="1440" width="5.140625" bestFit="1" customWidth="1"/>
    <col min="1441" max="1448" width="6.140625" bestFit="1" customWidth="1"/>
    <col min="1449" max="1449" width="5.140625" bestFit="1" customWidth="1"/>
    <col min="1450" max="1463" width="6.140625" bestFit="1" customWidth="1"/>
    <col min="1464" max="1464" width="5.140625" bestFit="1" customWidth="1"/>
    <col min="1465" max="1470" width="6.140625" bestFit="1" customWidth="1"/>
    <col min="1471" max="1471" width="5.140625" bestFit="1" customWidth="1"/>
    <col min="1472" max="1474" width="6.140625" bestFit="1" customWidth="1"/>
    <col min="1475" max="1475" width="5.140625" bestFit="1" customWidth="1"/>
    <col min="1476" max="1476" width="6.140625" bestFit="1" customWidth="1"/>
    <col min="1477" max="1477" width="5.140625" bestFit="1" customWidth="1"/>
    <col min="1478" max="1481" width="6.140625" bestFit="1" customWidth="1"/>
    <col min="1482" max="1482" width="5.140625" bestFit="1" customWidth="1"/>
    <col min="1483" max="1503" width="6.140625" bestFit="1" customWidth="1"/>
    <col min="1504" max="1504" width="5.140625" bestFit="1" customWidth="1"/>
    <col min="1505" max="1511" width="6.140625" bestFit="1" customWidth="1"/>
    <col min="1512" max="1512" width="5.140625" bestFit="1" customWidth="1"/>
    <col min="1513" max="1517" width="6.140625" bestFit="1" customWidth="1"/>
    <col min="1518" max="1518" width="5.140625" bestFit="1" customWidth="1"/>
    <col min="1519" max="1523" width="6.140625" bestFit="1" customWidth="1"/>
    <col min="1524" max="1524" width="3.28515625" bestFit="1" customWidth="1"/>
    <col min="1525" max="1535" width="6.140625" bestFit="1" customWidth="1"/>
    <col min="1536" max="1536" width="5.140625" bestFit="1" customWidth="1"/>
    <col min="1537" max="1550" width="6.140625" bestFit="1" customWidth="1"/>
    <col min="1551" max="1551" width="5.140625" bestFit="1" customWidth="1"/>
    <col min="1552" max="1553" width="6.140625" bestFit="1" customWidth="1"/>
    <col min="1554" max="1554" width="5.140625" bestFit="1" customWidth="1"/>
    <col min="1555" max="1563" width="6.140625" bestFit="1" customWidth="1"/>
    <col min="1564" max="1564" width="5.140625" bestFit="1" customWidth="1"/>
    <col min="1565" max="1570" width="6.140625" bestFit="1" customWidth="1"/>
    <col min="1571" max="1571" width="5.140625" bestFit="1" customWidth="1"/>
    <col min="1572" max="1573" width="6.140625" bestFit="1" customWidth="1"/>
    <col min="1574" max="1574" width="5.140625" bestFit="1" customWidth="1"/>
    <col min="1575" max="1576" width="6.140625" bestFit="1" customWidth="1"/>
    <col min="1577" max="1577" width="5.140625" bestFit="1" customWidth="1"/>
    <col min="1578" max="1580" width="6.140625" bestFit="1" customWidth="1"/>
    <col min="1581" max="1581" width="5.140625" bestFit="1" customWidth="1"/>
    <col min="1582" max="1586" width="6.140625" bestFit="1" customWidth="1"/>
    <col min="1587" max="1587" width="5.140625" bestFit="1" customWidth="1"/>
    <col min="1588" max="1592" width="6.140625" bestFit="1" customWidth="1"/>
    <col min="1593" max="1593" width="3.28515625" bestFit="1" customWidth="1"/>
    <col min="1594" max="1597" width="6.140625" bestFit="1" customWidth="1"/>
    <col min="1598" max="1598" width="5.140625" bestFit="1" customWidth="1"/>
    <col min="1599" max="1601" width="6.140625" bestFit="1" customWidth="1"/>
    <col min="1602" max="1602" width="5.140625" bestFit="1" customWidth="1"/>
    <col min="1603" max="1609" width="6.140625" bestFit="1" customWidth="1"/>
    <col min="1610" max="1610" width="5.140625" bestFit="1" customWidth="1"/>
    <col min="1611" max="1632" width="6.140625" bestFit="1" customWidth="1"/>
    <col min="1633" max="1633" width="3.28515625" bestFit="1" customWidth="1"/>
    <col min="1634" max="1645" width="6.140625" bestFit="1" customWidth="1"/>
    <col min="1646" max="1646" width="5.140625" bestFit="1" customWidth="1"/>
    <col min="1647" max="1651" width="6.140625" bestFit="1" customWidth="1"/>
    <col min="1652" max="1652" width="5.140625" bestFit="1" customWidth="1"/>
    <col min="1653" max="1662" width="6.140625" bestFit="1" customWidth="1"/>
    <col min="1663" max="1663" width="3.28515625" bestFit="1" customWidth="1"/>
    <col min="1664" max="1667" width="6.140625" bestFit="1" customWidth="1"/>
    <col min="1668" max="1668" width="5.140625" bestFit="1" customWidth="1"/>
    <col min="1669" max="1671" width="6.140625" bestFit="1" customWidth="1"/>
    <col min="1672" max="1672" width="5.140625" bestFit="1" customWidth="1"/>
    <col min="1673" max="1676" width="6.140625" bestFit="1" customWidth="1"/>
    <col min="1677" max="1677" width="5.140625" bestFit="1" customWidth="1"/>
    <col min="1678" max="1683" width="6.140625" bestFit="1" customWidth="1"/>
    <col min="1684" max="1684" width="5.140625" bestFit="1" customWidth="1"/>
    <col min="1685" max="1692" width="6.140625" bestFit="1" customWidth="1"/>
    <col min="1693" max="1693" width="5.140625" bestFit="1" customWidth="1"/>
    <col min="1694" max="1714" width="6.140625" bestFit="1" customWidth="1"/>
    <col min="1715" max="1715" width="5.140625" bestFit="1" customWidth="1"/>
    <col min="1716" max="1721" width="6.140625" bestFit="1" customWidth="1"/>
    <col min="1722" max="1722" width="5.140625" bestFit="1" customWidth="1"/>
    <col min="1723" max="1724" width="6.140625" bestFit="1" customWidth="1"/>
    <col min="1725" max="1725" width="3.28515625" bestFit="1" customWidth="1"/>
    <col min="1726" max="1731" width="6.140625" bestFit="1" customWidth="1"/>
    <col min="1732" max="1732" width="5.140625" bestFit="1" customWidth="1"/>
    <col min="1733" max="1748" width="6.140625" bestFit="1" customWidth="1"/>
    <col min="1749" max="1749" width="5.140625" bestFit="1" customWidth="1"/>
    <col min="1750" max="1754" width="6.140625" bestFit="1" customWidth="1"/>
    <col min="1755" max="1755" width="3.28515625" bestFit="1" customWidth="1"/>
    <col min="1756" max="1758" width="6.140625" bestFit="1" customWidth="1"/>
    <col min="1759" max="1759" width="5.140625" bestFit="1" customWidth="1"/>
    <col min="1760" max="1761" width="6.140625" bestFit="1" customWidth="1"/>
    <col min="1762" max="1762" width="5.140625" bestFit="1" customWidth="1"/>
    <col min="1763" max="1765" width="6.140625" bestFit="1" customWidth="1"/>
    <col min="1766" max="1766" width="5.140625" bestFit="1" customWidth="1"/>
    <col min="1767" max="1775" width="6.140625" bestFit="1" customWidth="1"/>
    <col min="1776" max="1776" width="5.140625" bestFit="1" customWidth="1"/>
    <col min="1777" max="1794" width="6.140625" bestFit="1" customWidth="1"/>
    <col min="1795" max="1795" width="5.140625" bestFit="1" customWidth="1"/>
    <col min="1796" max="1801" width="6.140625" bestFit="1" customWidth="1"/>
    <col min="1802" max="1803" width="5.140625" bestFit="1" customWidth="1"/>
    <col min="1804" max="1807" width="6.140625" bestFit="1" customWidth="1"/>
    <col min="1808" max="1808" width="5.140625" bestFit="1" customWidth="1"/>
    <col min="1809" max="1821" width="6.140625" bestFit="1" customWidth="1"/>
    <col min="1822" max="1822" width="5.140625" bestFit="1" customWidth="1"/>
    <col min="1823" max="1826" width="6.140625" bestFit="1" customWidth="1"/>
    <col min="1827" max="1827" width="5.140625" bestFit="1" customWidth="1"/>
    <col min="1828" max="1832" width="6.140625" bestFit="1" customWidth="1"/>
    <col min="1833" max="1833" width="3.28515625" bestFit="1" customWidth="1"/>
    <col min="1834" max="1836" width="6.140625" bestFit="1" customWidth="1"/>
    <col min="1837" max="1837" width="5.140625" bestFit="1" customWidth="1"/>
    <col min="1838" max="1843" width="6.140625" bestFit="1" customWidth="1"/>
    <col min="1844" max="1844" width="5.140625" bestFit="1" customWidth="1"/>
    <col min="1845" max="1849" width="6.140625" bestFit="1" customWidth="1"/>
    <col min="1850" max="1850" width="5.140625" bestFit="1" customWidth="1"/>
    <col min="1851" max="1854" width="6.140625" bestFit="1" customWidth="1"/>
    <col min="1855" max="1855" width="5.140625" bestFit="1" customWidth="1"/>
    <col min="1856" max="1856" width="6.140625" bestFit="1" customWidth="1"/>
    <col min="1857" max="1858" width="5.140625" bestFit="1" customWidth="1"/>
    <col min="1859" max="1865" width="6.140625" bestFit="1" customWidth="1"/>
    <col min="1866" max="1866" width="5.140625" bestFit="1" customWidth="1"/>
    <col min="1867" max="1868" width="6.140625" bestFit="1" customWidth="1"/>
    <col min="1869" max="1869" width="5.140625" bestFit="1" customWidth="1"/>
    <col min="1870" max="1886" width="6.140625" bestFit="1" customWidth="1"/>
    <col min="1887" max="1887" width="3.28515625" bestFit="1" customWidth="1"/>
    <col min="1888" max="1895" width="6.140625" bestFit="1" customWidth="1"/>
    <col min="1896" max="1896" width="5.140625" bestFit="1" customWidth="1"/>
    <col min="1897" max="1903" width="6.140625" bestFit="1" customWidth="1"/>
    <col min="1904" max="1904" width="5.140625" bestFit="1" customWidth="1"/>
    <col min="1905" max="1911" width="6.140625" bestFit="1" customWidth="1"/>
    <col min="1912" max="1912" width="3.28515625" bestFit="1" customWidth="1"/>
    <col min="1913" max="1913" width="6.140625" bestFit="1" customWidth="1"/>
    <col min="1914" max="1914" width="5.140625" bestFit="1" customWidth="1"/>
    <col min="1915" max="1931" width="6.140625" bestFit="1" customWidth="1"/>
    <col min="1932" max="1932" width="5.140625" bestFit="1" customWidth="1"/>
    <col min="1933" max="1935" width="6.140625" bestFit="1" customWidth="1"/>
    <col min="1936" max="1936" width="5.140625" bestFit="1" customWidth="1"/>
    <col min="1937" max="1944" width="6.140625" bestFit="1" customWidth="1"/>
    <col min="1945" max="1945" width="5.140625" bestFit="1" customWidth="1"/>
    <col min="1946" max="1947" width="6.140625" bestFit="1" customWidth="1"/>
    <col min="1948" max="1949" width="5.140625" bestFit="1" customWidth="1"/>
    <col min="1950" max="1958" width="6.140625" bestFit="1" customWidth="1"/>
    <col min="1959" max="1959" width="5.140625" bestFit="1" customWidth="1"/>
    <col min="1960" max="1969" width="6.140625" bestFit="1" customWidth="1"/>
    <col min="1970" max="1970" width="5.140625" bestFit="1" customWidth="1"/>
    <col min="1971" max="1987" width="6.140625" bestFit="1" customWidth="1"/>
    <col min="1988" max="1988" width="5.140625" bestFit="1" customWidth="1"/>
    <col min="1989" max="1995" width="6.140625" bestFit="1" customWidth="1"/>
    <col min="1996" max="1996" width="5.140625" bestFit="1" customWidth="1"/>
    <col min="1997" max="2008" width="6.140625" bestFit="1" customWidth="1"/>
    <col min="2009" max="2009" width="3.28515625" bestFit="1" customWidth="1"/>
    <col min="2010" max="2017" width="6.140625" bestFit="1" customWidth="1"/>
    <col min="2018" max="2018" width="5.140625" bestFit="1" customWidth="1"/>
    <col min="2019" max="2019" width="6.140625" bestFit="1" customWidth="1"/>
    <col min="2020" max="2020" width="5.140625" bestFit="1" customWidth="1"/>
    <col min="2021" max="2021" width="6.140625" bestFit="1" customWidth="1"/>
    <col min="2022" max="2022" width="5.140625" bestFit="1" customWidth="1"/>
    <col min="2023" max="2026" width="6.140625" bestFit="1" customWidth="1"/>
    <col min="2027" max="2027" width="3.28515625" bestFit="1" customWidth="1"/>
    <col min="2028" max="2046" width="6.140625" bestFit="1" customWidth="1"/>
    <col min="2047" max="2047" width="5.140625" bestFit="1" customWidth="1"/>
    <col min="2048" max="2048" width="6.140625" bestFit="1" customWidth="1"/>
    <col min="2049" max="2049" width="5.140625" bestFit="1" customWidth="1"/>
    <col min="2050" max="2053" width="6.140625" bestFit="1" customWidth="1"/>
    <col min="2054" max="2054" width="3.28515625" bestFit="1" customWidth="1"/>
    <col min="2055" max="2055" width="6.140625" bestFit="1" customWidth="1"/>
    <col min="2056" max="2056" width="5.140625" bestFit="1" customWidth="1"/>
    <col min="2057" max="2057" width="6.140625" bestFit="1" customWidth="1"/>
    <col min="2058" max="2058" width="5.140625" bestFit="1" customWidth="1"/>
    <col min="2059" max="2061" width="6.140625" bestFit="1" customWidth="1"/>
    <col min="2062" max="2062" width="5.140625" bestFit="1" customWidth="1"/>
    <col min="2063" max="2078" width="6.140625" bestFit="1" customWidth="1"/>
    <col min="2079" max="2079" width="5.140625" bestFit="1" customWidth="1"/>
    <col min="2080" max="2083" width="6.140625" bestFit="1" customWidth="1"/>
    <col min="2084" max="2084" width="5.140625" bestFit="1" customWidth="1"/>
    <col min="2085" max="2086" width="6.140625" bestFit="1" customWidth="1"/>
    <col min="2087" max="2087" width="5.140625" bestFit="1" customWidth="1"/>
    <col min="2088" max="2090" width="6.140625" bestFit="1" customWidth="1"/>
    <col min="2091" max="2091" width="5.140625" bestFit="1" customWidth="1"/>
    <col min="2092" max="2104" width="6.140625" bestFit="1" customWidth="1"/>
    <col min="2105" max="2105" width="5.140625" bestFit="1" customWidth="1"/>
    <col min="2106" max="2111" width="6.140625" bestFit="1" customWidth="1"/>
    <col min="2112" max="2112" width="5.140625" bestFit="1" customWidth="1"/>
    <col min="2113" max="2116" width="6.140625" bestFit="1" customWidth="1"/>
    <col min="2117" max="2117" width="5.140625" bestFit="1" customWidth="1"/>
    <col min="2118" max="2120" width="6.140625" bestFit="1" customWidth="1"/>
    <col min="2121" max="2121" width="5.140625" bestFit="1" customWidth="1"/>
    <col min="2122" max="2128" width="6.140625" bestFit="1" customWidth="1"/>
    <col min="2129" max="2129" width="5.140625" bestFit="1" customWidth="1"/>
    <col min="2130" max="2130" width="6.140625" bestFit="1" customWidth="1"/>
    <col min="2131" max="2131" width="5.140625" bestFit="1" customWidth="1"/>
    <col min="2132" max="2143" width="6.140625" bestFit="1" customWidth="1"/>
    <col min="2144" max="2144" width="5.140625" bestFit="1" customWidth="1"/>
    <col min="2145" max="2145" width="6.140625" bestFit="1" customWidth="1"/>
    <col min="2146" max="2146" width="5.140625" bestFit="1" customWidth="1"/>
    <col min="2147" max="2152" width="6.140625" bestFit="1" customWidth="1"/>
    <col min="2153" max="2153" width="5.140625" bestFit="1" customWidth="1"/>
    <col min="2154" max="2161" width="6.140625" bestFit="1" customWidth="1"/>
    <col min="2162" max="2162" width="5.140625" bestFit="1" customWidth="1"/>
    <col min="2163" max="2164" width="6.140625" bestFit="1" customWidth="1"/>
    <col min="2165" max="2165" width="5.140625" bestFit="1" customWidth="1"/>
    <col min="2166" max="2171" width="6.140625" bestFit="1" customWidth="1"/>
    <col min="2172" max="2172" width="5.140625" bestFit="1" customWidth="1"/>
    <col min="2173" max="2178" width="6.140625" bestFit="1" customWidth="1"/>
    <col min="2179" max="2179" width="5.140625" bestFit="1" customWidth="1"/>
    <col min="2180" max="2195" width="6.140625" bestFit="1" customWidth="1"/>
    <col min="2196" max="2196" width="5.140625" bestFit="1" customWidth="1"/>
    <col min="2197" max="2197" width="6.140625" bestFit="1" customWidth="1"/>
    <col min="2198" max="2198" width="5.140625" bestFit="1" customWidth="1"/>
    <col min="2199" max="2201" width="6.140625" bestFit="1" customWidth="1"/>
    <col min="2202" max="2202" width="5.140625" bestFit="1" customWidth="1"/>
    <col min="2203" max="2206" width="6.140625" bestFit="1" customWidth="1"/>
    <col min="2207" max="2207" width="5.140625" bestFit="1" customWidth="1"/>
    <col min="2208" max="2223" width="6.140625" bestFit="1" customWidth="1"/>
    <col min="2224" max="2224" width="5.140625" bestFit="1" customWidth="1"/>
    <col min="2225" max="2236" width="6.140625" bestFit="1" customWidth="1"/>
    <col min="2237" max="2237" width="3.28515625" bestFit="1" customWidth="1"/>
    <col min="2238" max="2240" width="6.140625" bestFit="1" customWidth="1"/>
    <col min="2241" max="2241" width="5.140625" bestFit="1" customWidth="1"/>
    <col min="2242" max="2244" width="6.140625" bestFit="1" customWidth="1"/>
    <col min="2245" max="2245" width="5.140625" bestFit="1" customWidth="1"/>
    <col min="2246" max="2257" width="6.140625" bestFit="1" customWidth="1"/>
    <col min="2258" max="2258" width="5.140625" bestFit="1" customWidth="1"/>
    <col min="2259" max="2262" width="6.140625" bestFit="1" customWidth="1"/>
    <col min="2263" max="2263" width="5.140625" bestFit="1" customWidth="1"/>
    <col min="2264" max="2266" width="6.140625" bestFit="1" customWidth="1"/>
    <col min="2267" max="2268" width="5.140625" bestFit="1" customWidth="1"/>
    <col min="2269" max="2272" width="6.140625" bestFit="1" customWidth="1"/>
    <col min="2273" max="2273" width="5.140625" bestFit="1" customWidth="1"/>
    <col min="2274" max="2282" width="6.140625" bestFit="1" customWidth="1"/>
    <col min="2283" max="2283" width="5.140625" bestFit="1" customWidth="1"/>
    <col min="2284" max="2294" width="6.140625" bestFit="1" customWidth="1"/>
    <col min="2295" max="2295" width="5.140625" bestFit="1" customWidth="1"/>
    <col min="2296" max="2305" width="6.140625" bestFit="1" customWidth="1"/>
    <col min="2306" max="2306" width="5.140625" bestFit="1" customWidth="1"/>
    <col min="2307" max="2307" width="6.140625" bestFit="1" customWidth="1"/>
    <col min="2308" max="2308" width="5.140625" bestFit="1" customWidth="1"/>
    <col min="2309" max="2310" width="6.140625" bestFit="1" customWidth="1"/>
    <col min="2311" max="2311" width="5.140625" bestFit="1" customWidth="1"/>
    <col min="2312" max="2316" width="6.140625" bestFit="1" customWidth="1"/>
    <col min="2317" max="2317" width="5.140625" bestFit="1" customWidth="1"/>
    <col min="2318" max="2326" width="6.140625" bestFit="1" customWidth="1"/>
    <col min="2327" max="2327" width="5.140625" bestFit="1" customWidth="1"/>
    <col min="2328" max="2342" width="6.140625" bestFit="1" customWidth="1"/>
    <col min="2343" max="2343" width="5.140625" bestFit="1" customWidth="1"/>
    <col min="2344" max="2350" width="6.140625" bestFit="1" customWidth="1"/>
    <col min="2351" max="2351" width="3.28515625" bestFit="1" customWidth="1"/>
    <col min="2352" max="2358" width="6.140625" bestFit="1" customWidth="1"/>
    <col min="2359" max="2359" width="5.140625" bestFit="1" customWidth="1"/>
    <col min="2360" max="2364" width="6.140625" bestFit="1" customWidth="1"/>
    <col min="2365" max="2365" width="5.140625" bestFit="1" customWidth="1"/>
    <col min="2366" max="2368" width="6.140625" bestFit="1" customWidth="1"/>
    <col min="2369" max="2369" width="5.140625" bestFit="1" customWidth="1"/>
    <col min="2370" max="2384" width="6.140625" bestFit="1" customWidth="1"/>
    <col min="2385" max="2385" width="5.140625" bestFit="1" customWidth="1"/>
    <col min="2386" max="2387" width="6.140625" bestFit="1" customWidth="1"/>
    <col min="2388" max="2388" width="5.140625" bestFit="1" customWidth="1"/>
    <col min="2389" max="2400" width="6.140625" bestFit="1" customWidth="1"/>
    <col min="2401" max="2401" width="5.140625" bestFit="1" customWidth="1"/>
    <col min="2402" max="2404" width="6.140625" bestFit="1" customWidth="1"/>
    <col min="2405" max="2405" width="5.140625" bestFit="1" customWidth="1"/>
    <col min="2406" max="2409" width="6.140625" bestFit="1" customWidth="1"/>
    <col min="2410" max="2410" width="5.140625" bestFit="1" customWidth="1"/>
    <col min="2411" max="2429" width="6.140625" bestFit="1" customWidth="1"/>
    <col min="2430" max="2430" width="3.28515625" bestFit="1" customWidth="1"/>
    <col min="2431" max="2437" width="6.140625" bestFit="1" customWidth="1"/>
    <col min="2438" max="2438" width="5.140625" bestFit="1" customWidth="1"/>
    <col min="2439" max="2448" width="6.140625" bestFit="1" customWidth="1"/>
    <col min="2449" max="2449" width="3.28515625" bestFit="1" customWidth="1"/>
    <col min="2450" max="2455" width="6.140625" bestFit="1" customWidth="1"/>
    <col min="2456" max="2456" width="5.140625" bestFit="1" customWidth="1"/>
    <col min="2457" max="2457" width="6.140625" bestFit="1" customWidth="1"/>
    <col min="2458" max="2458" width="5.140625" bestFit="1" customWidth="1"/>
    <col min="2459" max="2460" width="6.140625" bestFit="1" customWidth="1"/>
    <col min="2461" max="2462" width="5.140625" bestFit="1" customWidth="1"/>
    <col min="2463" max="2466" width="6.140625" bestFit="1" customWidth="1"/>
    <col min="2467" max="2467" width="5.140625" bestFit="1" customWidth="1"/>
    <col min="2468" max="2479" width="6.140625" bestFit="1" customWidth="1"/>
    <col min="2480" max="2480" width="3.28515625" bestFit="1" customWidth="1"/>
    <col min="2481" max="2490" width="6.140625" bestFit="1" customWidth="1"/>
    <col min="2491" max="2491" width="3.28515625" bestFit="1" customWidth="1"/>
    <col min="2492" max="2498" width="6.140625" bestFit="1" customWidth="1"/>
    <col min="2499" max="2499" width="5.140625" bestFit="1" customWidth="1"/>
    <col min="2500" max="2507" width="6.140625" bestFit="1" customWidth="1"/>
    <col min="2508" max="2508" width="5.140625" bestFit="1" customWidth="1"/>
    <col min="2509" max="2523" width="6.140625" bestFit="1" customWidth="1"/>
    <col min="2524" max="2524" width="5.140625" bestFit="1" customWidth="1"/>
    <col min="2525" max="2532" width="6.140625" bestFit="1" customWidth="1"/>
    <col min="2533" max="2533" width="5.140625" bestFit="1" customWidth="1"/>
    <col min="2534" max="2534" width="6.140625" bestFit="1" customWidth="1"/>
    <col min="2535" max="2535" width="5.140625" bestFit="1" customWidth="1"/>
    <col min="2536" max="2537" width="6.140625" bestFit="1" customWidth="1"/>
    <col min="2538" max="2538" width="5.140625" bestFit="1" customWidth="1"/>
    <col min="2539" max="2540" width="6.140625" bestFit="1" customWidth="1"/>
    <col min="2541" max="2541" width="5.140625" bestFit="1" customWidth="1"/>
    <col min="2542" max="2545" width="6.140625" bestFit="1" customWidth="1"/>
    <col min="2546" max="2546" width="5.140625" bestFit="1" customWidth="1"/>
    <col min="2547" max="2553" width="6.140625" bestFit="1" customWidth="1"/>
    <col min="2554" max="2554" width="5.140625" bestFit="1" customWidth="1"/>
    <col min="2555" max="2561" width="6.140625" bestFit="1" customWidth="1"/>
    <col min="2562" max="2562" width="5.140625" bestFit="1" customWidth="1"/>
    <col min="2563" max="2570" width="6.140625" bestFit="1" customWidth="1"/>
    <col min="2571" max="2571" width="5.140625" bestFit="1" customWidth="1"/>
    <col min="2572" max="2572" width="6.140625" bestFit="1" customWidth="1"/>
    <col min="2573" max="2573" width="5.140625" bestFit="1" customWidth="1"/>
    <col min="2574" max="2588" width="6.140625" bestFit="1" customWidth="1"/>
    <col min="2589" max="2589" width="5.140625" bestFit="1" customWidth="1"/>
    <col min="2590" max="2594" width="6.140625" bestFit="1" customWidth="1"/>
    <col min="2595" max="2596" width="5.140625" bestFit="1" customWidth="1"/>
    <col min="2597" max="2603" width="6.140625" bestFit="1" customWidth="1"/>
    <col min="2604" max="2604" width="5.140625" bestFit="1" customWidth="1"/>
    <col min="2605" max="2609" width="6.140625" bestFit="1" customWidth="1"/>
    <col min="2610" max="2610" width="5.140625" bestFit="1" customWidth="1"/>
    <col min="2611" max="2628" width="6.140625" bestFit="1" customWidth="1"/>
    <col min="2629" max="2629" width="5.140625" bestFit="1" customWidth="1"/>
    <col min="2630" max="2632" width="6.140625" bestFit="1" customWidth="1"/>
    <col min="2633" max="2633" width="5.140625" bestFit="1" customWidth="1"/>
    <col min="2634" max="2635" width="6.140625" bestFit="1" customWidth="1"/>
    <col min="2636" max="2636" width="5.140625" bestFit="1" customWidth="1"/>
    <col min="2637" max="2639" width="6.140625" bestFit="1" customWidth="1"/>
    <col min="2640" max="2640" width="5.140625" bestFit="1" customWidth="1"/>
    <col min="2641" max="2642" width="6.140625" bestFit="1" customWidth="1"/>
    <col min="2643" max="2643" width="5.140625" bestFit="1" customWidth="1"/>
    <col min="2644" max="2653" width="6.140625" bestFit="1" customWidth="1"/>
    <col min="2654" max="2654" width="5.140625" bestFit="1" customWidth="1"/>
    <col min="2655" max="2656" width="6.140625" bestFit="1" customWidth="1"/>
    <col min="2657" max="2657" width="5.140625" bestFit="1" customWidth="1"/>
    <col min="2658" max="2658" width="6.140625" bestFit="1" customWidth="1"/>
    <col min="2659" max="2659" width="5.140625" bestFit="1" customWidth="1"/>
    <col min="2660" max="2666" width="6.140625" bestFit="1" customWidth="1"/>
    <col min="2667" max="2667" width="5.140625" bestFit="1" customWidth="1"/>
    <col min="2668" max="2670" width="6.140625" bestFit="1" customWidth="1"/>
    <col min="2671" max="2671" width="5.140625" bestFit="1" customWidth="1"/>
    <col min="2672" max="2680" width="6.140625" bestFit="1" customWidth="1"/>
    <col min="2681" max="2681" width="5.140625" bestFit="1" customWidth="1"/>
    <col min="2682" max="2685" width="6.140625" bestFit="1" customWidth="1"/>
    <col min="2686" max="2686" width="5.140625" bestFit="1" customWidth="1"/>
    <col min="2687" max="2690" width="6.140625" bestFit="1" customWidth="1"/>
    <col min="2691" max="2691" width="3.28515625" bestFit="1" customWidth="1"/>
    <col min="2692" max="2696" width="6.140625" bestFit="1" customWidth="1"/>
    <col min="2697" max="2697" width="5.140625" bestFit="1" customWidth="1"/>
    <col min="2698" max="2705" width="6.140625" bestFit="1" customWidth="1"/>
    <col min="2706" max="2706" width="5.140625" bestFit="1" customWidth="1"/>
    <col min="2707" max="2711" width="6.140625" bestFit="1" customWidth="1"/>
    <col min="2712" max="2712" width="5.140625" bestFit="1" customWidth="1"/>
    <col min="2713" max="2735" width="6.140625" bestFit="1" customWidth="1"/>
    <col min="2736" max="2736" width="5.140625" bestFit="1" customWidth="1"/>
    <col min="2737" max="2737" width="6.140625" bestFit="1" customWidth="1"/>
    <col min="2738" max="2738" width="5.140625" bestFit="1" customWidth="1"/>
    <col min="2739" max="2743" width="6.140625" bestFit="1" customWidth="1"/>
    <col min="2744" max="2744" width="5.140625" bestFit="1" customWidth="1"/>
    <col min="2745" max="2745" width="6.140625" bestFit="1" customWidth="1"/>
    <col min="2746" max="2746" width="5.140625" bestFit="1" customWidth="1"/>
    <col min="2747" max="2770" width="6.140625" bestFit="1" customWidth="1"/>
    <col min="2771" max="2771" width="5.140625" bestFit="1" customWidth="1"/>
    <col min="2772" max="2774" width="6.140625" bestFit="1" customWidth="1"/>
    <col min="2775" max="2775" width="5.140625" bestFit="1" customWidth="1"/>
    <col min="2776" max="2789" width="6.140625" bestFit="1" customWidth="1"/>
    <col min="2790" max="2790" width="5.140625" bestFit="1" customWidth="1"/>
    <col min="2791" max="2791" width="6.140625" bestFit="1" customWidth="1"/>
    <col min="2792" max="2792" width="5.140625" bestFit="1" customWidth="1"/>
    <col min="2793" max="2798" width="6.140625" bestFit="1" customWidth="1"/>
    <col min="2799" max="2799" width="5.140625" bestFit="1" customWidth="1"/>
    <col min="2800" max="2800" width="6.140625" bestFit="1" customWidth="1"/>
    <col min="2801" max="2801" width="5.140625" bestFit="1" customWidth="1"/>
    <col min="2802" max="2803" width="6.140625" bestFit="1" customWidth="1"/>
    <col min="2804" max="2804" width="5.140625" bestFit="1" customWidth="1"/>
    <col min="2805" max="2808" width="6.140625" bestFit="1" customWidth="1"/>
    <col min="2809" max="2809" width="4.42578125" bestFit="1" customWidth="1"/>
    <col min="2810" max="2811" width="7.140625" bestFit="1" customWidth="1"/>
    <col min="2812" max="2812" width="6.140625" bestFit="1" customWidth="1"/>
    <col min="2813" max="2813" width="7.140625" bestFit="1" customWidth="1"/>
    <col min="2814" max="2814" width="6.140625" bestFit="1" customWidth="1"/>
    <col min="2815" max="2817" width="7.140625" bestFit="1" customWidth="1"/>
    <col min="2818" max="2818" width="6.140625" bestFit="1" customWidth="1"/>
    <col min="2819" max="2819" width="7.140625" bestFit="1" customWidth="1"/>
    <col min="2820" max="2820" width="6.140625" bestFit="1" customWidth="1"/>
    <col min="2821" max="2828" width="7.140625" bestFit="1" customWidth="1"/>
    <col min="2829" max="2829" width="6.140625" bestFit="1" customWidth="1"/>
    <col min="2830" max="2844" width="7.140625" bestFit="1" customWidth="1"/>
    <col min="2845" max="2846" width="6.140625" bestFit="1" customWidth="1"/>
    <col min="2847" max="2855" width="7.140625" bestFit="1" customWidth="1"/>
    <col min="2856" max="2856" width="6.140625" bestFit="1" customWidth="1"/>
    <col min="2857" max="2859" width="7.140625" bestFit="1" customWidth="1"/>
    <col min="2860" max="2860" width="6.140625" bestFit="1" customWidth="1"/>
    <col min="2861" max="2862" width="7.140625" bestFit="1" customWidth="1"/>
    <col min="2863" max="2863" width="6.140625" bestFit="1" customWidth="1"/>
    <col min="2864" max="2878" width="7.140625" bestFit="1" customWidth="1"/>
    <col min="2879" max="2879" width="6.140625" bestFit="1" customWidth="1"/>
    <col min="2880" max="2881" width="7.140625" bestFit="1" customWidth="1"/>
    <col min="2882" max="2882" width="6.140625" bestFit="1" customWidth="1"/>
    <col min="2883" max="2896" width="7.140625" bestFit="1" customWidth="1"/>
    <col min="2897" max="2897" width="6.140625" bestFit="1" customWidth="1"/>
    <col min="2898" max="2910" width="7.140625" bestFit="1" customWidth="1"/>
    <col min="2911" max="2912" width="6.140625" bestFit="1" customWidth="1"/>
    <col min="2913" max="2914" width="7.140625" bestFit="1" customWidth="1"/>
    <col min="2915" max="2915" width="6.140625" bestFit="1" customWidth="1"/>
    <col min="2916" max="2918" width="7.140625" bestFit="1" customWidth="1"/>
    <col min="2919" max="2919" width="6.140625" bestFit="1" customWidth="1"/>
    <col min="2920" max="2923" width="7.140625" bestFit="1" customWidth="1"/>
    <col min="2924" max="2924" width="4.42578125" bestFit="1" customWidth="1"/>
    <col min="2925" max="2925" width="7.140625" bestFit="1" customWidth="1"/>
    <col min="2926" max="2926" width="6.140625" bestFit="1" customWidth="1"/>
    <col min="2927" max="2930" width="7.140625" bestFit="1" customWidth="1"/>
    <col min="2931" max="2931" width="6.140625" bestFit="1" customWidth="1"/>
    <col min="2932" max="2937" width="7.140625" bestFit="1" customWidth="1"/>
    <col min="2938" max="2939" width="6.140625" bestFit="1" customWidth="1"/>
    <col min="2940" max="2945" width="7.140625" bestFit="1" customWidth="1"/>
    <col min="2946" max="2946" width="6.140625" bestFit="1" customWidth="1"/>
    <col min="2947" max="2954" width="7.140625" bestFit="1" customWidth="1"/>
    <col min="2955" max="2955" width="6.140625" bestFit="1" customWidth="1"/>
    <col min="2956" max="2958" width="7.140625" bestFit="1" customWidth="1"/>
    <col min="2959" max="2959" width="6.140625" bestFit="1" customWidth="1"/>
    <col min="2960" max="2960" width="7.140625" bestFit="1" customWidth="1"/>
    <col min="2961" max="2961" width="6.140625" bestFit="1" customWidth="1"/>
    <col min="2962" max="2964" width="7.140625" bestFit="1" customWidth="1"/>
    <col min="2965" max="2965" width="6.140625" bestFit="1" customWidth="1"/>
    <col min="2966" max="2969" width="7.140625" bestFit="1" customWidth="1"/>
    <col min="2970" max="2970" width="4.42578125" bestFit="1" customWidth="1"/>
    <col min="2971" max="2972" width="7.140625" bestFit="1" customWidth="1"/>
    <col min="2973" max="2973" width="6.140625" bestFit="1" customWidth="1"/>
    <col min="2974" max="2985" width="7.140625" bestFit="1" customWidth="1"/>
    <col min="2986" max="2986" width="4.42578125" bestFit="1" customWidth="1"/>
    <col min="2987" max="2993" width="7.140625" bestFit="1" customWidth="1"/>
    <col min="2994" max="2994" width="6.140625" bestFit="1" customWidth="1"/>
    <col min="2995" max="2997" width="7.140625" bestFit="1" customWidth="1"/>
    <col min="2998" max="2999" width="6.140625" bestFit="1" customWidth="1"/>
    <col min="3000" max="3001" width="7.140625" bestFit="1" customWidth="1"/>
    <col min="3002" max="3002" width="6.140625" bestFit="1" customWidth="1"/>
    <col min="3003" max="3005" width="7.140625" bestFit="1" customWidth="1"/>
    <col min="3006" max="3006" width="4.42578125" bestFit="1" customWidth="1"/>
    <col min="3007" max="3015" width="7.140625" bestFit="1" customWidth="1"/>
    <col min="3016" max="3017" width="6.140625" bestFit="1" customWidth="1"/>
    <col min="3018" max="3019" width="7.140625" bestFit="1" customWidth="1"/>
    <col min="3020" max="3020" width="6.140625" bestFit="1" customWidth="1"/>
    <col min="3021" max="3046" width="7.140625" bestFit="1" customWidth="1"/>
    <col min="3047" max="3047" width="6.140625" bestFit="1" customWidth="1"/>
    <col min="3048" max="3049" width="7.140625" bestFit="1" customWidth="1"/>
    <col min="3050" max="3050" width="6.140625" bestFit="1" customWidth="1"/>
    <col min="3051" max="3058" width="7.140625" bestFit="1" customWidth="1"/>
    <col min="3059" max="3059" width="6.140625" bestFit="1" customWidth="1"/>
    <col min="3060" max="3066" width="7.140625" bestFit="1" customWidth="1"/>
    <col min="3067" max="3067" width="6.140625" bestFit="1" customWidth="1"/>
    <col min="3068" max="3069" width="7.140625" bestFit="1" customWidth="1"/>
    <col min="3070" max="3071" width="6.140625" bestFit="1" customWidth="1"/>
    <col min="3072" max="3078" width="7.140625" bestFit="1" customWidth="1"/>
    <col min="3079" max="3079" width="6.140625" bestFit="1" customWidth="1"/>
    <col min="3080" max="3087" width="7.140625" bestFit="1" customWidth="1"/>
    <col min="3088" max="3088" width="6.140625" bestFit="1" customWidth="1"/>
    <col min="3089" max="3091" width="7.140625" bestFit="1" customWidth="1"/>
    <col min="3092" max="3093" width="6.140625" bestFit="1" customWidth="1"/>
    <col min="3094" max="3105" width="7.140625" bestFit="1" customWidth="1"/>
    <col min="3106" max="3106" width="6.140625" bestFit="1" customWidth="1"/>
    <col min="3107" max="3108" width="7.140625" bestFit="1" customWidth="1"/>
    <col min="3109" max="3109" width="6.140625" bestFit="1" customWidth="1"/>
    <col min="3110" max="3110" width="7.140625" bestFit="1" customWidth="1"/>
    <col min="3111" max="3111" width="6.140625" bestFit="1" customWidth="1"/>
    <col min="3112" max="3116" width="7.140625" bestFit="1" customWidth="1"/>
    <col min="3117" max="3118" width="6.140625" bestFit="1" customWidth="1"/>
    <col min="3119" max="3120" width="7.140625" bestFit="1" customWidth="1"/>
    <col min="3121" max="3121" width="6.140625" bestFit="1" customWidth="1"/>
    <col min="3122" max="3129" width="7.140625" bestFit="1" customWidth="1"/>
    <col min="3130" max="3130" width="6.140625" bestFit="1" customWidth="1"/>
    <col min="3131" max="3134" width="7.140625" bestFit="1" customWidth="1"/>
    <col min="3135" max="3135" width="6.140625" bestFit="1" customWidth="1"/>
    <col min="3136" max="3137" width="7.140625" bestFit="1" customWidth="1"/>
    <col min="3138" max="3138" width="6.140625" bestFit="1" customWidth="1"/>
    <col min="3139" max="3139" width="7.140625" bestFit="1" customWidth="1"/>
    <col min="3140" max="3140" width="6.140625" bestFit="1" customWidth="1"/>
    <col min="3141" max="3156" width="7.140625" bestFit="1" customWidth="1"/>
    <col min="3157" max="3157" width="4.42578125" bestFit="1" customWidth="1"/>
    <col min="3158" max="3163" width="7.140625" bestFit="1" customWidth="1"/>
    <col min="3164" max="3164" width="6.140625" bestFit="1" customWidth="1"/>
    <col min="3165" max="3177" width="7.140625" bestFit="1" customWidth="1"/>
    <col min="3178" max="3178" width="6.140625" bestFit="1" customWidth="1"/>
    <col min="3179" max="3181" width="7.140625" bestFit="1" customWidth="1"/>
    <col min="3182" max="3182" width="6.140625" bestFit="1" customWidth="1"/>
    <col min="3183" max="3186" width="7.140625" bestFit="1" customWidth="1"/>
    <col min="3187" max="3187" width="6.140625" bestFit="1" customWidth="1"/>
    <col min="3188" max="3189" width="7.140625" bestFit="1" customWidth="1"/>
    <col min="3190" max="3190" width="6.140625" bestFit="1" customWidth="1"/>
    <col min="3191" max="3194" width="7.140625" bestFit="1" customWidth="1"/>
    <col min="3195" max="3195" width="6.140625" bestFit="1" customWidth="1"/>
    <col min="3196" max="3202" width="7.140625" bestFit="1" customWidth="1"/>
    <col min="3203" max="3203" width="6.140625" bestFit="1" customWidth="1"/>
    <col min="3204" max="3211" width="7.140625" bestFit="1" customWidth="1"/>
    <col min="3212" max="3212" width="6.140625" bestFit="1" customWidth="1"/>
    <col min="3213" max="3234" width="7.140625" bestFit="1" customWidth="1"/>
    <col min="3235" max="3235" width="6.140625" bestFit="1" customWidth="1"/>
    <col min="3236" max="3239" width="7.140625" bestFit="1" customWidth="1"/>
    <col min="3240" max="3240" width="6.140625" bestFit="1" customWidth="1"/>
    <col min="3241" max="3245" width="7.140625" bestFit="1" customWidth="1"/>
    <col min="3246" max="3246" width="6.140625" bestFit="1" customWidth="1"/>
    <col min="3247" max="3249" width="7.140625" bestFit="1" customWidth="1"/>
    <col min="3250" max="3250" width="6.140625" bestFit="1" customWidth="1"/>
    <col min="3251" max="3254" width="7.140625" bestFit="1" customWidth="1"/>
    <col min="3255" max="3255" width="4.42578125" bestFit="1" customWidth="1"/>
    <col min="3256" max="3259" width="7.140625" bestFit="1" customWidth="1"/>
    <col min="3260" max="3260" width="6.140625" bestFit="1" customWidth="1"/>
    <col min="3261" max="3273" width="7.140625" bestFit="1" customWidth="1"/>
    <col min="3274" max="3274" width="6.140625" bestFit="1" customWidth="1"/>
    <col min="3275" max="3291" width="7.140625" bestFit="1" customWidth="1"/>
    <col min="3292" max="3292" width="6.140625" bestFit="1" customWidth="1"/>
    <col min="3293" max="3297" width="7.140625" bestFit="1" customWidth="1"/>
    <col min="3298" max="3298" width="6.140625" bestFit="1" customWidth="1"/>
    <col min="3299" max="3304" width="7.140625" bestFit="1" customWidth="1"/>
    <col min="3305" max="3305" width="6.140625" bestFit="1" customWidth="1"/>
    <col min="3306" max="3312" width="7.140625" bestFit="1" customWidth="1"/>
    <col min="3313" max="3313" width="4.42578125" bestFit="1" customWidth="1"/>
    <col min="3314" max="3326" width="7.140625" bestFit="1" customWidth="1"/>
    <col min="3327" max="3327" width="6.140625" bestFit="1" customWidth="1"/>
    <col min="3328" max="3345" width="7.140625" bestFit="1" customWidth="1"/>
    <col min="3346" max="3346" width="6.140625" bestFit="1" customWidth="1"/>
    <col min="3347" max="3351" width="7.140625" bestFit="1" customWidth="1"/>
    <col min="3352" max="3352" width="6.140625" bestFit="1" customWidth="1"/>
    <col min="3353" max="3368" width="7.140625" bestFit="1" customWidth="1"/>
    <col min="3369" max="3369" width="6.140625" bestFit="1" customWidth="1"/>
    <col min="3370" max="3386" width="7.140625" bestFit="1" customWidth="1"/>
    <col min="3387" max="3387" width="6.140625" bestFit="1" customWidth="1"/>
    <col min="3388" max="3392" width="7.140625" bestFit="1" customWidth="1"/>
    <col min="3393" max="3394" width="6.140625" bestFit="1" customWidth="1"/>
    <col min="3395" max="3401" width="7.140625" bestFit="1" customWidth="1"/>
    <col min="3402" max="3402" width="6.140625" bestFit="1" customWidth="1"/>
    <col min="3403" max="3405" width="7.140625" bestFit="1" customWidth="1"/>
    <col min="3406" max="3406" width="6.140625" bestFit="1" customWidth="1"/>
    <col min="3407" max="3415" width="7.140625" bestFit="1" customWidth="1"/>
    <col min="3416" max="3416" width="6.140625" bestFit="1" customWidth="1"/>
    <col min="3417" max="3417" width="4.42578125" bestFit="1" customWidth="1"/>
    <col min="3418" max="3418" width="6.140625" bestFit="1" customWidth="1"/>
    <col min="3419" max="3430" width="7.140625" bestFit="1" customWidth="1"/>
    <col min="3431" max="3431" width="6.140625" bestFit="1" customWidth="1"/>
    <col min="3432" max="3433" width="7.140625" bestFit="1" customWidth="1"/>
    <col min="3434" max="3434" width="6.140625" bestFit="1" customWidth="1"/>
    <col min="3435" max="3446" width="7.140625" bestFit="1" customWidth="1"/>
    <col min="3447" max="3447" width="6.140625" bestFit="1" customWidth="1"/>
    <col min="3448" max="3466" width="7.140625" bestFit="1" customWidth="1"/>
    <col min="3467" max="3467" width="6.140625" bestFit="1" customWidth="1"/>
    <col min="3468" max="3476" width="7.140625" bestFit="1" customWidth="1"/>
    <col min="3477" max="3477" width="6.140625" bestFit="1" customWidth="1"/>
    <col min="3478" max="3485" width="7.140625" bestFit="1" customWidth="1"/>
    <col min="3486" max="3486" width="4.42578125" bestFit="1" customWidth="1"/>
    <col min="3487" max="3488" width="7.140625" bestFit="1" customWidth="1"/>
    <col min="3489" max="3489" width="6.140625" bestFit="1" customWidth="1"/>
    <col min="3490" max="3494" width="7.140625" bestFit="1" customWidth="1"/>
    <col min="3495" max="3495" width="6.140625" bestFit="1" customWidth="1"/>
    <col min="3496" max="3500" width="7.140625" bestFit="1" customWidth="1"/>
    <col min="3501" max="3501" width="6.140625" bestFit="1" customWidth="1"/>
    <col min="3502" max="3511" width="7.140625" bestFit="1" customWidth="1"/>
    <col min="3512" max="3512" width="6.140625" bestFit="1" customWidth="1"/>
    <col min="3513" max="3513" width="7.140625" bestFit="1" customWidth="1"/>
    <col min="3514" max="3514" width="6.140625" bestFit="1" customWidth="1"/>
    <col min="3515" max="3520" width="7.140625" bestFit="1" customWidth="1"/>
    <col min="3521" max="3521" width="6.140625" bestFit="1" customWidth="1"/>
    <col min="3522" max="3523" width="7.140625" bestFit="1" customWidth="1"/>
    <col min="3524" max="3524" width="6.140625" bestFit="1" customWidth="1"/>
    <col min="3525" max="3534" width="7.140625" bestFit="1" customWidth="1"/>
    <col min="3535" max="3535" width="6.140625" bestFit="1" customWidth="1"/>
    <col min="3536" max="3545" width="7.140625" bestFit="1" customWidth="1"/>
    <col min="3546" max="3546" width="6.140625" bestFit="1" customWidth="1"/>
    <col min="3547" max="3549" width="7.140625" bestFit="1" customWidth="1"/>
    <col min="3550" max="3550" width="6.140625" bestFit="1" customWidth="1"/>
    <col min="3551" max="3551" width="7.140625" bestFit="1" customWidth="1"/>
    <col min="3552" max="3552" width="6.140625" bestFit="1" customWidth="1"/>
    <col min="3553" max="3557" width="7.140625" bestFit="1" customWidth="1"/>
    <col min="3558" max="3558" width="6.140625" bestFit="1" customWidth="1"/>
    <col min="3559" max="3570" width="7.140625" bestFit="1" customWidth="1"/>
    <col min="3571" max="3571" width="6.140625" bestFit="1" customWidth="1"/>
    <col min="3572" max="3573" width="7.140625" bestFit="1" customWidth="1"/>
    <col min="3574" max="3574" width="6.140625" bestFit="1" customWidth="1"/>
    <col min="3575" max="3582" width="7.140625" bestFit="1" customWidth="1"/>
    <col min="3583" max="3583" width="4.42578125" bestFit="1" customWidth="1"/>
    <col min="3584" max="3584" width="6.140625" bestFit="1" customWidth="1"/>
    <col min="3585" max="3590" width="7.140625" bestFit="1" customWidth="1"/>
    <col min="3591" max="3591" width="4.42578125" bestFit="1" customWidth="1"/>
    <col min="3592" max="3603" width="7.140625" bestFit="1" customWidth="1"/>
    <col min="3604" max="3605" width="6.140625" bestFit="1" customWidth="1"/>
    <col min="3606" max="3606" width="7.140625" bestFit="1" customWidth="1"/>
    <col min="3607" max="3607" width="6.140625" bestFit="1" customWidth="1"/>
    <col min="3608" max="3608" width="7.140625" bestFit="1" customWidth="1"/>
    <col min="3609" max="3609" width="6.140625" bestFit="1" customWidth="1"/>
    <col min="3610" max="3632" width="7.140625" bestFit="1" customWidth="1"/>
    <col min="3633" max="3633" width="6.140625" bestFit="1" customWidth="1"/>
    <col min="3634" max="3643" width="7.140625" bestFit="1" customWidth="1"/>
    <col min="3644" max="3645" width="6.140625" bestFit="1" customWidth="1"/>
    <col min="3646" max="3652" width="7.140625" bestFit="1" customWidth="1"/>
    <col min="3653" max="3653" width="6.140625" bestFit="1" customWidth="1"/>
    <col min="3654" max="3664" width="7.140625" bestFit="1" customWidth="1"/>
    <col min="3665" max="3665" width="6.140625" bestFit="1" customWidth="1"/>
    <col min="3666" max="3666" width="7.140625" bestFit="1" customWidth="1"/>
    <col min="3667" max="3667" width="6.140625" bestFit="1" customWidth="1"/>
    <col min="3668" max="3669" width="7.140625" bestFit="1" customWidth="1"/>
    <col min="3670" max="3670" width="6.140625" bestFit="1" customWidth="1"/>
    <col min="3671" max="3693" width="7.140625" bestFit="1" customWidth="1"/>
    <col min="3694" max="3694" width="6.140625" bestFit="1" customWidth="1"/>
    <col min="3695" max="3696" width="7.140625" bestFit="1" customWidth="1"/>
    <col min="3697" max="3697" width="6.140625" bestFit="1" customWidth="1"/>
    <col min="3698" max="3715" width="7.140625" bestFit="1" customWidth="1"/>
    <col min="3716" max="3716" width="6.140625" bestFit="1" customWidth="1"/>
    <col min="3717" max="3729" width="7.140625" bestFit="1" customWidth="1"/>
    <col min="3730" max="3730" width="4.42578125" bestFit="1" customWidth="1"/>
    <col min="3731" max="3731" width="6.140625" bestFit="1" customWidth="1"/>
    <col min="3732" max="3733" width="7.140625" bestFit="1" customWidth="1"/>
    <col min="3734" max="3734" width="6.140625" bestFit="1" customWidth="1"/>
    <col min="3735" max="3735" width="4.42578125" bestFit="1" customWidth="1"/>
    <col min="3736" max="3738" width="7.140625" bestFit="1" customWidth="1"/>
    <col min="3739" max="3739" width="6.140625" bestFit="1" customWidth="1"/>
    <col min="3740" max="3744" width="7.140625" bestFit="1" customWidth="1"/>
    <col min="3745" max="3745" width="6.140625" bestFit="1" customWidth="1"/>
    <col min="3746" max="3746" width="7.140625" bestFit="1" customWidth="1"/>
    <col min="3747" max="3748" width="6.140625" bestFit="1" customWidth="1"/>
    <col min="3749" max="3749" width="7.140625" bestFit="1" customWidth="1"/>
    <col min="3750" max="3750" width="6.140625" bestFit="1" customWidth="1"/>
    <col min="3751" max="3764" width="7.140625" bestFit="1" customWidth="1"/>
    <col min="3765" max="3765" width="6.140625" bestFit="1" customWidth="1"/>
    <col min="3766" max="3773" width="7.140625" bestFit="1" customWidth="1"/>
    <col min="3774" max="3774" width="6.140625" bestFit="1" customWidth="1"/>
    <col min="3775" max="3791" width="7.140625" bestFit="1" customWidth="1"/>
    <col min="3792" max="3792" width="6.140625" bestFit="1" customWidth="1"/>
    <col min="3793" max="3795" width="7.140625" bestFit="1" customWidth="1"/>
    <col min="3796" max="3796" width="6.140625" bestFit="1" customWidth="1"/>
    <col min="3797" max="3815" width="7.140625" bestFit="1" customWidth="1"/>
    <col min="3816" max="3816" width="4.42578125" bestFit="1" customWidth="1"/>
    <col min="3817" max="3817" width="7.140625" bestFit="1" customWidth="1"/>
    <col min="3818" max="3818" width="6.140625" bestFit="1" customWidth="1"/>
    <col min="3819" max="3825" width="7.140625" bestFit="1" customWidth="1"/>
    <col min="3826" max="3826" width="6.140625" bestFit="1" customWidth="1"/>
    <col min="3827" max="3827" width="7.140625" bestFit="1" customWidth="1"/>
    <col min="3828" max="3828" width="6.140625" bestFit="1" customWidth="1"/>
    <col min="3829" max="3838" width="7.140625" bestFit="1" customWidth="1"/>
    <col min="3839" max="3839" width="6.140625" bestFit="1" customWidth="1"/>
    <col min="3840" max="3848" width="7.140625" bestFit="1" customWidth="1"/>
    <col min="3849" max="3849" width="6.140625" bestFit="1" customWidth="1"/>
    <col min="3850" max="3850" width="7.140625" bestFit="1" customWidth="1"/>
    <col min="3851" max="3851" width="6.140625" bestFit="1" customWidth="1"/>
    <col min="3852" max="3852" width="7.140625" bestFit="1" customWidth="1"/>
    <col min="3853" max="3853" width="6.140625" bestFit="1" customWidth="1"/>
    <col min="3854" max="3854" width="7.140625" bestFit="1" customWidth="1"/>
    <col min="3855" max="3855" width="6.140625" bestFit="1" customWidth="1"/>
    <col min="3856" max="3876" width="7.140625" bestFit="1" customWidth="1"/>
    <col min="3877" max="3877" width="6.140625" bestFit="1" customWidth="1"/>
    <col min="3878" max="3880" width="7.140625" bestFit="1" customWidth="1"/>
    <col min="3881" max="3881" width="6.140625" bestFit="1" customWidth="1"/>
    <col min="3882" max="3884" width="7.140625" bestFit="1" customWidth="1"/>
    <col min="3885" max="3885" width="4.42578125" bestFit="1" customWidth="1"/>
    <col min="3886" max="3890" width="7.140625" bestFit="1" customWidth="1"/>
    <col min="3891" max="3891" width="6.140625" bestFit="1" customWidth="1"/>
    <col min="3892" max="3896" width="7.140625" bestFit="1" customWidth="1"/>
    <col min="3897" max="3897" width="6.140625" bestFit="1" customWidth="1"/>
    <col min="3898" max="3907" width="7.140625" bestFit="1" customWidth="1"/>
    <col min="3908" max="3908" width="6.140625" bestFit="1" customWidth="1"/>
    <col min="3909" max="3911" width="7.140625" bestFit="1" customWidth="1"/>
    <col min="3912" max="3912" width="6.140625" bestFit="1" customWidth="1"/>
    <col min="3913" max="3914" width="7.140625" bestFit="1" customWidth="1"/>
    <col min="3915" max="3915" width="6.140625" bestFit="1" customWidth="1"/>
    <col min="3916" max="3927" width="7.140625" bestFit="1" customWidth="1"/>
    <col min="3928" max="3930" width="6.140625" bestFit="1" customWidth="1"/>
    <col min="3931" max="3933" width="7.140625" bestFit="1" customWidth="1"/>
    <col min="3934" max="3934" width="6.140625" bestFit="1" customWidth="1"/>
    <col min="3935" max="3942" width="7.140625" bestFit="1" customWidth="1"/>
    <col min="3943" max="3943" width="6.140625" bestFit="1" customWidth="1"/>
    <col min="3944" max="3961" width="7.140625" bestFit="1" customWidth="1"/>
    <col min="3962" max="3962" width="6.140625" bestFit="1" customWidth="1"/>
    <col min="3963" max="3973" width="7.140625" bestFit="1" customWidth="1"/>
    <col min="3974" max="3974" width="4.42578125" bestFit="1" customWidth="1"/>
    <col min="3975" max="3975" width="7.140625" bestFit="1" customWidth="1"/>
    <col min="3976" max="3976" width="6.140625" bestFit="1" customWidth="1"/>
    <col min="3977" max="3978" width="7.140625" bestFit="1" customWidth="1"/>
    <col min="3979" max="3979" width="6.140625" bestFit="1" customWidth="1"/>
    <col min="3980" max="3982" width="7.140625" bestFit="1" customWidth="1"/>
    <col min="3983" max="3983" width="6.140625" bestFit="1" customWidth="1"/>
    <col min="3984" max="3984" width="7.140625" bestFit="1" customWidth="1"/>
    <col min="3985" max="3985" width="6.140625" bestFit="1" customWidth="1"/>
    <col min="3986" max="3988" width="7.140625" bestFit="1" customWidth="1"/>
    <col min="3989" max="3989" width="6.140625" bestFit="1" customWidth="1"/>
    <col min="3990" max="3990" width="7.140625" bestFit="1" customWidth="1"/>
    <col min="3991" max="3991" width="6.140625" bestFit="1" customWidth="1"/>
    <col min="3992" max="3996" width="7.140625" bestFit="1" customWidth="1"/>
    <col min="3997" max="3997" width="6.140625" bestFit="1" customWidth="1"/>
    <col min="3998" max="4007" width="7.140625" bestFit="1" customWidth="1"/>
    <col min="4008" max="4008" width="6.140625" bestFit="1" customWidth="1"/>
    <col min="4009" max="4016" width="7.140625" bestFit="1" customWidth="1"/>
    <col min="4017" max="4017" width="6.140625" bestFit="1" customWidth="1"/>
    <col min="4018" max="4032" width="7.140625" bestFit="1" customWidth="1"/>
    <col min="4033" max="4033" width="6.140625" bestFit="1" customWidth="1"/>
    <col min="4034" max="4037" width="7.140625" bestFit="1" customWidth="1"/>
    <col min="4038" max="4039" width="6.140625" bestFit="1" customWidth="1"/>
    <col min="4040" max="4046" width="7.140625" bestFit="1" customWidth="1"/>
    <col min="4047" max="4047" width="6.140625" bestFit="1" customWidth="1"/>
    <col min="4048" max="4067" width="7.140625" bestFit="1" customWidth="1"/>
    <col min="4068" max="4069" width="6.140625" bestFit="1" customWidth="1"/>
    <col min="4070" max="4071" width="7.140625" bestFit="1" customWidth="1"/>
    <col min="4072" max="4072" width="4.42578125" bestFit="1" customWidth="1"/>
    <col min="4073" max="4074" width="7.140625" bestFit="1" customWidth="1"/>
    <col min="4075" max="4075" width="6.140625" bestFit="1" customWidth="1"/>
    <col min="4076" max="4079" width="7.140625" bestFit="1" customWidth="1"/>
    <col min="4080" max="4080" width="6.140625" bestFit="1" customWidth="1"/>
    <col min="4081" max="4091" width="7.140625" bestFit="1" customWidth="1"/>
    <col min="4092" max="4092" width="6.140625" bestFit="1" customWidth="1"/>
    <col min="4093" max="4096" width="7.140625" bestFit="1" customWidth="1"/>
    <col min="4097" max="4097" width="6.140625" bestFit="1" customWidth="1"/>
    <col min="4098" max="4104" width="7.140625" bestFit="1" customWidth="1"/>
    <col min="4105" max="4105" width="4.42578125" bestFit="1" customWidth="1"/>
    <col min="4106" max="4106" width="7.140625" bestFit="1" customWidth="1"/>
    <col min="4107" max="4107" width="6.140625" bestFit="1" customWidth="1"/>
    <col min="4108" max="4111" width="7.140625" bestFit="1" customWidth="1"/>
    <col min="4112" max="4112" width="6.140625" bestFit="1" customWidth="1"/>
    <col min="4113" max="4117" width="7.140625" bestFit="1" customWidth="1"/>
    <col min="4118" max="4118" width="6.140625" bestFit="1" customWidth="1"/>
    <col min="4119" max="4120" width="7.140625" bestFit="1" customWidth="1"/>
    <col min="4121" max="4121" width="4.42578125" bestFit="1" customWidth="1"/>
    <col min="4122" max="4124" width="7.140625" bestFit="1" customWidth="1"/>
    <col min="4125" max="4125" width="4.42578125" bestFit="1" customWidth="1"/>
    <col min="4126" max="4143" width="7.140625" bestFit="1" customWidth="1"/>
    <col min="4144" max="4144" width="6.140625" bestFit="1" customWidth="1"/>
    <col min="4145" max="4150" width="7.140625" bestFit="1" customWidth="1"/>
    <col min="4151" max="4151" width="6.140625" bestFit="1" customWidth="1"/>
    <col min="4152" max="4155" width="7.140625" bestFit="1" customWidth="1"/>
    <col min="4156" max="4156" width="6.140625" bestFit="1" customWidth="1"/>
    <col min="4157" max="4159" width="7.140625" bestFit="1" customWidth="1"/>
    <col min="4160" max="4160" width="4.42578125" bestFit="1" customWidth="1"/>
    <col min="4161" max="4162" width="7.140625" bestFit="1" customWidth="1"/>
    <col min="4163" max="4163" width="6.140625" bestFit="1" customWidth="1"/>
    <col min="4164" max="4179" width="7.140625" bestFit="1" customWidth="1"/>
    <col min="4180" max="4180" width="6.140625" bestFit="1" customWidth="1"/>
    <col min="4181" max="4187" width="7.140625" bestFit="1" customWidth="1"/>
    <col min="4188" max="4188" width="4.42578125" bestFit="1" customWidth="1"/>
    <col min="4189" max="4189" width="7.140625" bestFit="1" customWidth="1"/>
    <col min="4190" max="4190" width="6.140625" bestFit="1" customWidth="1"/>
    <col min="4191" max="4193" width="7.140625" bestFit="1" customWidth="1"/>
    <col min="4194" max="4194" width="6.140625" bestFit="1" customWidth="1"/>
    <col min="4195" max="4198" width="7.140625" bestFit="1" customWidth="1"/>
    <col min="4199" max="4199" width="4.42578125" bestFit="1" customWidth="1"/>
    <col min="4200" max="4214" width="7.140625" bestFit="1" customWidth="1"/>
    <col min="4215" max="4215" width="6.140625" bestFit="1" customWidth="1"/>
    <col min="4216" max="4217" width="7.140625" bestFit="1" customWidth="1"/>
    <col min="4218" max="4218" width="6.140625" bestFit="1" customWidth="1"/>
    <col min="4219" max="4226" width="7.140625" bestFit="1" customWidth="1"/>
    <col min="4227" max="4227" width="6.140625" bestFit="1" customWidth="1"/>
    <col min="4228" max="4234" width="7.140625" bestFit="1" customWidth="1"/>
    <col min="4235" max="4235" width="6.140625" bestFit="1" customWidth="1"/>
    <col min="4236" max="4249" width="7.140625" bestFit="1" customWidth="1"/>
    <col min="4250" max="4250" width="4.42578125" bestFit="1" customWidth="1"/>
    <col min="4251" max="4251" width="7.140625" bestFit="1" customWidth="1"/>
    <col min="4252" max="4252" width="6.140625" bestFit="1" customWidth="1"/>
    <col min="4253" max="4265" width="7.140625" bestFit="1" customWidth="1"/>
    <col min="4266" max="4266" width="6.140625" bestFit="1" customWidth="1"/>
    <col min="4267" max="4275" width="7.140625" bestFit="1" customWidth="1"/>
    <col min="4276" max="4276" width="6.140625" bestFit="1" customWidth="1"/>
    <col min="4277" max="4277" width="7.140625" bestFit="1" customWidth="1"/>
    <col min="4278" max="4278" width="6.140625" bestFit="1" customWidth="1"/>
    <col min="4279" max="4285" width="7.140625" bestFit="1" customWidth="1"/>
    <col min="4286" max="4286" width="6.140625" bestFit="1" customWidth="1"/>
    <col min="4287" max="4287" width="7.140625" bestFit="1" customWidth="1"/>
    <col min="4288" max="4288" width="6.140625" bestFit="1" customWidth="1"/>
    <col min="4289" max="4299" width="7.140625" bestFit="1" customWidth="1"/>
    <col min="4300" max="4300" width="4.42578125" bestFit="1" customWidth="1"/>
    <col min="4301" max="4301" width="7.140625" bestFit="1" customWidth="1"/>
    <col min="4302" max="4302" width="4.42578125" bestFit="1" customWidth="1"/>
    <col min="4303" max="4303" width="6.140625" bestFit="1" customWidth="1"/>
    <col min="4304" max="4304" width="7.140625" bestFit="1" customWidth="1"/>
    <col min="4305" max="4305" width="6.140625" bestFit="1" customWidth="1"/>
    <col min="4306" max="4306" width="7.140625" bestFit="1" customWidth="1"/>
    <col min="4307" max="4307" width="6.140625" bestFit="1" customWidth="1"/>
    <col min="4308" max="4315" width="7.140625" bestFit="1" customWidth="1"/>
    <col min="4316" max="4316" width="6.140625" bestFit="1" customWidth="1"/>
    <col min="4317" max="4321" width="7.140625" bestFit="1" customWidth="1"/>
    <col min="4322" max="4322" width="6.140625" bestFit="1" customWidth="1"/>
    <col min="4323" max="4326" width="7.140625" bestFit="1" customWidth="1"/>
    <col min="4327" max="4327" width="6.140625" bestFit="1" customWidth="1"/>
    <col min="4328" max="4334" width="7.140625" bestFit="1" customWidth="1"/>
    <col min="4335" max="4335" width="4.42578125" bestFit="1" customWidth="1"/>
    <col min="4336" max="4337" width="7.140625" bestFit="1" customWidth="1"/>
    <col min="4338" max="4338" width="6.140625" bestFit="1" customWidth="1"/>
    <col min="4339" max="4339" width="7.140625" bestFit="1" customWidth="1"/>
    <col min="4340" max="4340" width="4.42578125" bestFit="1" customWidth="1"/>
    <col min="4341" max="4345" width="7.140625" bestFit="1" customWidth="1"/>
    <col min="4346" max="4346" width="6.140625" bestFit="1" customWidth="1"/>
    <col min="4347" max="4347" width="7.140625" bestFit="1" customWidth="1"/>
    <col min="4348" max="4348" width="6.140625" bestFit="1" customWidth="1"/>
    <col min="4349" max="4349" width="7.140625" bestFit="1" customWidth="1"/>
    <col min="4350" max="4350" width="6.140625" bestFit="1" customWidth="1"/>
    <col min="4351" max="4351" width="7.140625" bestFit="1" customWidth="1"/>
    <col min="4352" max="4352" width="6.140625" bestFit="1" customWidth="1"/>
    <col min="4353" max="4353" width="7.140625" bestFit="1" customWidth="1"/>
    <col min="4354" max="4354" width="6.140625" bestFit="1" customWidth="1"/>
    <col min="4355" max="4367" width="7.140625" bestFit="1" customWidth="1"/>
    <col min="4368" max="4368" width="6.140625" bestFit="1" customWidth="1"/>
    <col min="4369" max="4369" width="7.140625" bestFit="1" customWidth="1"/>
    <col min="4370" max="4371" width="6.140625" bestFit="1" customWidth="1"/>
    <col min="4372" max="4384" width="7.140625" bestFit="1" customWidth="1"/>
    <col min="4385" max="4385" width="6.140625" bestFit="1" customWidth="1"/>
    <col min="4386" max="4386" width="7.140625" bestFit="1" customWidth="1"/>
    <col min="4387" max="4387" width="4.42578125" bestFit="1" customWidth="1"/>
    <col min="4388" max="4388" width="6.140625" bestFit="1" customWidth="1"/>
    <col min="4389" max="4392" width="7.140625" bestFit="1" customWidth="1"/>
    <col min="4393" max="4393" width="6.140625" bestFit="1" customWidth="1"/>
    <col min="4394" max="4399" width="7.140625" bestFit="1" customWidth="1"/>
    <col min="4400" max="4400" width="6.140625" bestFit="1" customWidth="1"/>
    <col min="4401" max="4404" width="7.140625" bestFit="1" customWidth="1"/>
    <col min="4405" max="4405" width="6.140625" bestFit="1" customWidth="1"/>
    <col min="4406" max="4407" width="7.140625" bestFit="1" customWidth="1"/>
    <col min="4408" max="4408" width="6.140625" bestFit="1" customWidth="1"/>
    <col min="4409" max="4413" width="7.140625" bestFit="1" customWidth="1"/>
    <col min="4414" max="4414" width="6.140625" bestFit="1" customWidth="1"/>
    <col min="4415" max="4419" width="7.140625" bestFit="1" customWidth="1"/>
    <col min="4420" max="4420" width="4.42578125" bestFit="1" customWidth="1"/>
    <col min="4421" max="4427" width="7.140625" bestFit="1" customWidth="1"/>
    <col min="4428" max="4428" width="6.140625" bestFit="1" customWidth="1"/>
    <col min="4429" max="4431" width="7.140625" bestFit="1" customWidth="1"/>
    <col min="4432" max="4432" width="6.140625" bestFit="1" customWidth="1"/>
    <col min="4433" max="4433" width="7.140625" bestFit="1" customWidth="1"/>
    <col min="4434" max="4434" width="6.140625" bestFit="1" customWidth="1"/>
    <col min="4435" max="4446" width="7.140625" bestFit="1" customWidth="1"/>
    <col min="4447" max="4447" width="4.42578125" bestFit="1" customWidth="1"/>
    <col min="4448" max="4458" width="7.140625" bestFit="1" customWidth="1"/>
    <col min="4459" max="4459" width="6.140625" bestFit="1" customWidth="1"/>
    <col min="4460" max="4462" width="7.140625" bestFit="1" customWidth="1"/>
    <col min="4463" max="4463" width="6.140625" bestFit="1" customWidth="1"/>
    <col min="4464" max="4465" width="7.140625" bestFit="1" customWidth="1"/>
    <col min="4466" max="4466" width="6.140625" bestFit="1" customWidth="1"/>
    <col min="4467" max="4471" width="7.140625" bestFit="1" customWidth="1"/>
    <col min="4472" max="4472" width="6.140625" bestFit="1" customWidth="1"/>
    <col min="4473" max="4474" width="7.140625" bestFit="1" customWidth="1"/>
    <col min="4475" max="4475" width="6.140625" bestFit="1" customWidth="1"/>
    <col min="4476" max="4476" width="7.140625" bestFit="1" customWidth="1"/>
    <col min="4477" max="4477" width="6.140625" bestFit="1" customWidth="1"/>
    <col min="4478" max="4483" width="7.140625" bestFit="1" customWidth="1"/>
    <col min="4484" max="4484" width="6.140625" bestFit="1" customWidth="1"/>
    <col min="4485" max="4491" width="7.140625" bestFit="1" customWidth="1"/>
    <col min="4492" max="4492" width="4.42578125" bestFit="1" customWidth="1"/>
    <col min="4493" max="4502" width="7.140625" bestFit="1" customWidth="1"/>
    <col min="4503" max="4503" width="6.140625" bestFit="1" customWidth="1"/>
    <col min="4504" max="4525" width="7.140625" bestFit="1" customWidth="1"/>
    <col min="4526" max="4526" width="4.42578125" bestFit="1" customWidth="1"/>
    <col min="4527" max="4536" width="7.140625" bestFit="1" customWidth="1"/>
    <col min="4537" max="4537" width="6.140625" bestFit="1" customWidth="1"/>
    <col min="4538" max="4540" width="7.140625" bestFit="1" customWidth="1"/>
    <col min="4541" max="4541" width="6.140625" bestFit="1" customWidth="1"/>
    <col min="4542" max="4547" width="7.140625" bestFit="1" customWidth="1"/>
    <col min="4548" max="4548" width="6.140625" bestFit="1" customWidth="1"/>
    <col min="4549" max="4551" width="7.140625" bestFit="1" customWidth="1"/>
    <col min="4552" max="4552" width="6.140625" bestFit="1" customWidth="1"/>
    <col min="4553" max="4560" width="7.140625" bestFit="1" customWidth="1"/>
    <col min="4561" max="4562" width="6.140625" bestFit="1" customWidth="1"/>
    <col min="4563" max="4580" width="7.140625" bestFit="1" customWidth="1"/>
    <col min="4581" max="4581" width="6.140625" bestFit="1" customWidth="1"/>
    <col min="4582" max="4582" width="7.140625" bestFit="1" customWidth="1"/>
    <col min="4583" max="4584" width="6.140625" bestFit="1" customWidth="1"/>
    <col min="4585" max="4611" width="7.140625" bestFit="1" customWidth="1"/>
    <col min="4612" max="4612" width="6.140625" bestFit="1" customWidth="1"/>
    <col min="4613" max="4616" width="7.140625" bestFit="1" customWidth="1"/>
    <col min="4617" max="4617" width="4.42578125" bestFit="1" customWidth="1"/>
    <col min="4618" max="4623" width="7.140625" bestFit="1" customWidth="1"/>
    <col min="4624" max="4624" width="6.140625" bestFit="1" customWidth="1"/>
    <col min="4625" max="4635" width="7.140625" bestFit="1" customWidth="1"/>
    <col min="4636" max="4636" width="6.140625" bestFit="1" customWidth="1"/>
    <col min="4637" max="4640" width="7.140625" bestFit="1" customWidth="1"/>
    <col min="4641" max="4641" width="6.140625" bestFit="1" customWidth="1"/>
    <col min="4642" max="4653" width="7.140625" bestFit="1" customWidth="1"/>
    <col min="4654" max="4654" width="6.140625" bestFit="1" customWidth="1"/>
    <col min="4655" max="4663" width="7.140625" bestFit="1" customWidth="1"/>
    <col min="4664" max="4664" width="6.140625" bestFit="1" customWidth="1"/>
    <col min="4665" max="4670" width="7.140625" bestFit="1" customWidth="1"/>
    <col min="4671" max="4671" width="6.140625" bestFit="1" customWidth="1"/>
    <col min="4672" max="4673" width="7.140625" bestFit="1" customWidth="1"/>
    <col min="4674" max="4674" width="6.140625" bestFit="1" customWidth="1"/>
    <col min="4675" max="4677" width="7.140625" bestFit="1" customWidth="1"/>
    <col min="4678" max="4678" width="6.140625" bestFit="1" customWidth="1"/>
    <col min="4679" max="4684" width="7.140625" bestFit="1" customWidth="1"/>
    <col min="4685" max="4685" width="4.42578125" bestFit="1" customWidth="1"/>
    <col min="4686" max="4686" width="7.140625" bestFit="1" customWidth="1"/>
    <col min="4687" max="4687" width="4.42578125" bestFit="1" customWidth="1"/>
    <col min="4688" max="4691" width="7.140625" bestFit="1" customWidth="1"/>
    <col min="4692" max="4692" width="6.140625" bestFit="1" customWidth="1"/>
    <col min="4693" max="4697" width="7.140625" bestFit="1" customWidth="1"/>
    <col min="4698" max="4698" width="6.140625" bestFit="1" customWidth="1"/>
    <col min="4699" max="4712" width="7.140625" bestFit="1" customWidth="1"/>
    <col min="4713" max="4713" width="4.42578125" bestFit="1" customWidth="1"/>
    <col min="4714" max="4714" width="7.140625" bestFit="1" customWidth="1"/>
    <col min="4715" max="4715" width="4.42578125" bestFit="1" customWidth="1"/>
    <col min="4716" max="4716" width="6.140625" bestFit="1" customWidth="1"/>
    <col min="4717" max="4726" width="7.140625" bestFit="1" customWidth="1"/>
    <col min="4727" max="4727" width="6.140625" bestFit="1" customWidth="1"/>
    <col min="4728" max="4731" width="7.140625" bestFit="1" customWidth="1"/>
    <col min="4732" max="4732" width="6.140625" bestFit="1" customWidth="1"/>
    <col min="4733" max="4746" width="7.140625" bestFit="1" customWidth="1"/>
    <col min="4747" max="4747" width="6.140625" bestFit="1" customWidth="1"/>
    <col min="4748" max="4754" width="7.140625" bestFit="1" customWidth="1"/>
    <col min="4755" max="4755" width="6.140625" bestFit="1" customWidth="1"/>
    <col min="4756" max="4759" width="7.140625" bestFit="1" customWidth="1"/>
    <col min="4760" max="4760" width="6.140625" bestFit="1" customWidth="1"/>
    <col min="4761" max="4761" width="4.42578125" bestFit="1" customWidth="1"/>
    <col min="4762" max="4763" width="7.140625" bestFit="1" customWidth="1"/>
    <col min="4764" max="4764" width="4.42578125" bestFit="1" customWidth="1"/>
    <col min="4765" max="4765" width="7.140625" bestFit="1" customWidth="1"/>
    <col min="4766" max="4767" width="6.140625" bestFit="1" customWidth="1"/>
    <col min="4768" max="4771" width="7.140625" bestFit="1" customWidth="1"/>
    <col min="4772" max="4772" width="6.140625" bestFit="1" customWidth="1"/>
    <col min="4773" max="4786" width="7.140625" bestFit="1" customWidth="1"/>
    <col min="4787" max="4787" width="6.140625" bestFit="1" customWidth="1"/>
    <col min="4788" max="4811" width="7.140625" bestFit="1" customWidth="1"/>
    <col min="4812" max="4813" width="6.140625" bestFit="1" customWidth="1"/>
    <col min="4814" max="4819" width="7.140625" bestFit="1" customWidth="1"/>
    <col min="4820" max="4820" width="6.140625" bestFit="1" customWidth="1"/>
    <col min="4821" max="4833" width="7.140625" bestFit="1" customWidth="1"/>
    <col min="4834" max="4834" width="6.140625" bestFit="1" customWidth="1"/>
    <col min="4835" max="4839" width="7.140625" bestFit="1" customWidth="1"/>
    <col min="4840" max="4841" width="6.140625" bestFit="1" customWidth="1"/>
    <col min="4842" max="4842" width="7.140625" bestFit="1" customWidth="1"/>
    <col min="4843" max="4843" width="4.42578125" bestFit="1" customWidth="1"/>
    <col min="4844" max="4858" width="7.140625" bestFit="1" customWidth="1"/>
    <col min="4859" max="4859" width="6.140625" bestFit="1" customWidth="1"/>
    <col min="4860" max="4862" width="7.140625" bestFit="1" customWidth="1"/>
    <col min="4863" max="4863" width="6.140625" bestFit="1" customWidth="1"/>
    <col min="4864" max="4868" width="7.140625" bestFit="1" customWidth="1"/>
    <col min="4869" max="4869" width="6.140625" bestFit="1" customWidth="1"/>
    <col min="4870" max="4877" width="7.140625" bestFit="1" customWidth="1"/>
    <col min="4878" max="4878" width="6.140625" bestFit="1" customWidth="1"/>
    <col min="4879" max="4898" width="7.140625" bestFit="1" customWidth="1"/>
    <col min="4899" max="4899" width="6.140625" bestFit="1" customWidth="1"/>
    <col min="4900" max="4918" width="7.140625" bestFit="1" customWidth="1"/>
    <col min="4919" max="4919" width="6.140625" bestFit="1" customWidth="1"/>
    <col min="4920" max="4926" width="7.140625" bestFit="1" customWidth="1"/>
    <col min="4927" max="4927" width="6.140625" bestFit="1" customWidth="1"/>
    <col min="4928" max="4933" width="7.140625" bestFit="1" customWidth="1"/>
    <col min="4934" max="4934" width="4.42578125" bestFit="1" customWidth="1"/>
    <col min="4935" max="4936" width="7.140625" bestFit="1" customWidth="1"/>
    <col min="4937" max="4937" width="6.140625" bestFit="1" customWidth="1"/>
    <col min="4938" max="4938" width="7.140625" bestFit="1" customWidth="1"/>
    <col min="4939" max="4939" width="6.140625" bestFit="1" customWidth="1"/>
    <col min="4940" max="4944" width="7.140625" bestFit="1" customWidth="1"/>
    <col min="4945" max="4945" width="6.140625" bestFit="1" customWidth="1"/>
    <col min="4946" max="4953" width="7.140625" bestFit="1" customWidth="1"/>
    <col min="4954" max="4954" width="6.140625" bestFit="1" customWidth="1"/>
    <col min="4955" max="4959" width="7.140625" bestFit="1" customWidth="1"/>
    <col min="4960" max="4960" width="6.140625" bestFit="1" customWidth="1"/>
    <col min="4961" max="4966" width="7.140625" bestFit="1" customWidth="1"/>
    <col min="4967" max="4967" width="6.140625" bestFit="1" customWidth="1"/>
    <col min="4968" max="4974" width="7.140625" bestFit="1" customWidth="1"/>
    <col min="4975" max="4975" width="6.140625" bestFit="1" customWidth="1"/>
    <col min="4976" max="4977" width="7.140625" bestFit="1" customWidth="1"/>
    <col min="4978" max="4979" width="6.140625" bestFit="1" customWidth="1"/>
    <col min="4980" max="4981" width="7.140625" bestFit="1" customWidth="1"/>
    <col min="4982" max="4982" width="6.140625" bestFit="1" customWidth="1"/>
    <col min="4983" max="4987" width="7.140625" bestFit="1" customWidth="1"/>
    <col min="4988" max="4988" width="6.140625" bestFit="1" customWidth="1"/>
    <col min="4989" max="5010" width="7.140625" bestFit="1" customWidth="1"/>
    <col min="5011" max="5011" width="6.140625" bestFit="1" customWidth="1"/>
    <col min="5012" max="5043" width="7.140625" bestFit="1" customWidth="1"/>
    <col min="5044" max="5044" width="6.140625" bestFit="1" customWidth="1"/>
    <col min="5045" max="5045" width="7.140625" bestFit="1" customWidth="1"/>
    <col min="5046" max="5046" width="6.140625" bestFit="1" customWidth="1"/>
    <col min="5047" max="5054" width="7.140625" bestFit="1" customWidth="1"/>
    <col min="5055" max="5055" width="6.140625" bestFit="1" customWidth="1"/>
    <col min="5056" max="5061" width="7.140625" bestFit="1" customWidth="1"/>
    <col min="5062" max="5074" width="8.28515625" bestFit="1" customWidth="1"/>
    <col min="5075" max="5075" width="7.140625" bestFit="1" customWidth="1"/>
    <col min="5076" max="5082" width="8.28515625" bestFit="1" customWidth="1"/>
    <col min="5083" max="5083" width="7.140625" bestFit="1" customWidth="1"/>
    <col min="5084" max="5087" width="8.28515625" bestFit="1" customWidth="1"/>
    <col min="5088" max="5088" width="7.140625" bestFit="1" customWidth="1"/>
    <col min="5089" max="5091" width="8.28515625" bestFit="1" customWidth="1"/>
    <col min="5092" max="5092" width="7.140625" bestFit="1" customWidth="1"/>
    <col min="5093" max="5099" width="8.28515625" bestFit="1" customWidth="1"/>
    <col min="5100" max="5100" width="5.42578125" bestFit="1" customWidth="1"/>
    <col min="5101" max="5105" width="8.28515625" bestFit="1" customWidth="1"/>
    <col min="5106" max="5106" width="7.140625" bestFit="1" customWidth="1"/>
    <col min="5107" max="5116" width="8.28515625" bestFit="1" customWidth="1"/>
    <col min="5117" max="5117" width="7.140625" bestFit="1" customWidth="1"/>
    <col min="5118" max="5123" width="8.28515625" bestFit="1" customWidth="1"/>
    <col min="5124" max="5124" width="7.140625" bestFit="1" customWidth="1"/>
    <col min="5125" max="5125" width="8.28515625" bestFit="1" customWidth="1"/>
    <col min="5126" max="5126" width="7.140625" bestFit="1" customWidth="1"/>
    <col min="5127" max="5143" width="8.28515625" bestFit="1" customWidth="1"/>
    <col min="5144" max="5144" width="7.140625" bestFit="1" customWidth="1"/>
    <col min="5145" max="5149" width="8.28515625" bestFit="1" customWidth="1"/>
    <col min="5150" max="5150" width="5.42578125" bestFit="1" customWidth="1"/>
    <col min="5151" max="5153" width="8.28515625" bestFit="1" customWidth="1"/>
    <col min="5154" max="5154" width="7.140625" bestFit="1" customWidth="1"/>
    <col min="5155" max="5165" width="8.28515625" bestFit="1" customWidth="1"/>
    <col min="5166" max="5166" width="5.42578125" bestFit="1" customWidth="1"/>
    <col min="5167" max="5167" width="8.28515625" bestFit="1" customWidth="1"/>
    <col min="5168" max="5168" width="7.140625" bestFit="1" customWidth="1"/>
    <col min="5169" max="5170" width="8.28515625" bestFit="1" customWidth="1"/>
    <col min="5171" max="5171" width="7.140625" bestFit="1" customWidth="1"/>
    <col min="5172" max="5175" width="8.28515625" bestFit="1" customWidth="1"/>
    <col min="5176" max="5176" width="7.140625" bestFit="1" customWidth="1"/>
    <col min="5177" max="5197" width="8.28515625" bestFit="1" customWidth="1"/>
    <col min="5198" max="5198" width="7.140625" bestFit="1" customWidth="1"/>
    <col min="5199" max="5201" width="8.28515625" bestFit="1" customWidth="1"/>
    <col min="5202" max="5202" width="7.140625" bestFit="1" customWidth="1"/>
    <col min="5203" max="5204" width="8.28515625" bestFit="1" customWidth="1"/>
    <col min="5205" max="5205" width="7.140625" bestFit="1" customWidth="1"/>
    <col min="5206" max="5210" width="8.28515625" bestFit="1" customWidth="1"/>
    <col min="5211" max="5211" width="7.140625" bestFit="1" customWidth="1"/>
    <col min="5212" max="5215" width="8.28515625" bestFit="1" customWidth="1"/>
    <col min="5216" max="5216" width="7.140625" bestFit="1" customWidth="1"/>
    <col min="5217" max="5217" width="8.28515625" bestFit="1" customWidth="1"/>
    <col min="5218" max="5218" width="7.140625" bestFit="1" customWidth="1"/>
    <col min="5219" max="5229" width="8.28515625" bestFit="1" customWidth="1"/>
    <col min="5230" max="5230" width="7.140625" bestFit="1" customWidth="1"/>
    <col min="5231" max="5232" width="8.28515625" bestFit="1" customWidth="1"/>
    <col min="5233" max="5233" width="7.140625" bestFit="1" customWidth="1"/>
    <col min="5234" max="5234" width="5.42578125" bestFit="1" customWidth="1"/>
    <col min="5235" max="5237" width="8.28515625" bestFit="1" customWidth="1"/>
    <col min="5238" max="5238" width="7.140625" bestFit="1" customWidth="1"/>
    <col min="5239" max="5242" width="8.28515625" bestFit="1" customWidth="1"/>
    <col min="5243" max="5243" width="7.140625" bestFit="1" customWidth="1"/>
    <col min="5244" max="5245" width="8.28515625" bestFit="1" customWidth="1"/>
    <col min="5246" max="5247" width="7.140625" bestFit="1" customWidth="1"/>
    <col min="5248" max="5258" width="8.28515625" bestFit="1" customWidth="1"/>
    <col min="5259" max="5259" width="7.140625" bestFit="1" customWidth="1"/>
    <col min="5260" max="5279" width="8.28515625" bestFit="1" customWidth="1"/>
    <col min="5280" max="5280" width="7.140625" bestFit="1" customWidth="1"/>
    <col min="5281" max="5288" width="8.28515625" bestFit="1" customWidth="1"/>
    <col min="5289" max="5289" width="7.140625" bestFit="1" customWidth="1"/>
    <col min="5290" max="5293" width="8.28515625" bestFit="1" customWidth="1"/>
    <col min="5294" max="5294" width="7.140625" bestFit="1" customWidth="1"/>
    <col min="5295" max="5299" width="8.28515625" bestFit="1" customWidth="1"/>
    <col min="5300" max="5300" width="7.140625" bestFit="1" customWidth="1"/>
    <col min="5301" max="5305" width="8.28515625" bestFit="1" customWidth="1"/>
    <col min="5306" max="5306" width="7.140625" bestFit="1" customWidth="1"/>
    <col min="5307" max="5309" width="8.28515625" bestFit="1" customWidth="1"/>
    <col min="5310" max="5310" width="7.140625" bestFit="1" customWidth="1"/>
    <col min="5311" max="5324" width="8.28515625" bestFit="1" customWidth="1"/>
    <col min="5325" max="5325" width="7.140625" bestFit="1" customWidth="1"/>
    <col min="5326" max="5333" width="8.28515625" bestFit="1" customWidth="1"/>
    <col min="5334" max="5334" width="7.140625" bestFit="1" customWidth="1"/>
    <col min="5335" max="5349" width="8.28515625" bestFit="1" customWidth="1"/>
    <col min="5350" max="5350" width="7.140625" bestFit="1" customWidth="1"/>
    <col min="5351" max="5352" width="8.28515625" bestFit="1" customWidth="1"/>
    <col min="5353" max="5353" width="7.140625" bestFit="1" customWidth="1"/>
    <col min="5354" max="5358" width="8.28515625" bestFit="1" customWidth="1"/>
    <col min="5359" max="5359" width="7.140625" bestFit="1" customWidth="1"/>
    <col min="5360" max="5362" width="8.28515625" bestFit="1" customWidth="1"/>
    <col min="5363" max="5363" width="7.140625" bestFit="1" customWidth="1"/>
    <col min="5364" max="5365" width="8.28515625" bestFit="1" customWidth="1"/>
    <col min="5366" max="5366" width="7.140625" bestFit="1" customWidth="1"/>
    <col min="5367" max="5367" width="8.28515625" bestFit="1" customWidth="1"/>
    <col min="5368" max="5369" width="7.140625" bestFit="1" customWidth="1"/>
    <col min="5370" max="5370" width="8.28515625" bestFit="1" customWidth="1"/>
    <col min="5371" max="5372" width="7.140625" bestFit="1" customWidth="1"/>
    <col min="5373" max="5408" width="8.28515625" bestFit="1" customWidth="1"/>
    <col min="5409" max="5409" width="5.42578125" bestFit="1" customWidth="1"/>
    <col min="5410" max="5411" width="8.28515625" bestFit="1" customWidth="1"/>
    <col min="5412" max="5412" width="5.42578125" bestFit="1" customWidth="1"/>
    <col min="5413" max="5416" width="8.28515625" bestFit="1" customWidth="1"/>
    <col min="5417" max="5417" width="7.140625" bestFit="1" customWidth="1"/>
    <col min="5418" max="5419" width="8.28515625" bestFit="1" customWidth="1"/>
    <col min="5420" max="5420" width="7.140625" bestFit="1" customWidth="1"/>
    <col min="5421" max="5422" width="8.28515625" bestFit="1" customWidth="1"/>
    <col min="5423" max="5423" width="7.140625" bestFit="1" customWidth="1"/>
    <col min="5424" max="5432" width="8.28515625" bestFit="1" customWidth="1"/>
    <col min="5433" max="5433" width="7.140625" bestFit="1" customWidth="1"/>
    <col min="5434" max="5436" width="8.28515625" bestFit="1" customWidth="1"/>
    <col min="5437" max="5438" width="7.140625" bestFit="1" customWidth="1"/>
    <col min="5439" max="5439" width="8.28515625" bestFit="1" customWidth="1"/>
    <col min="5440" max="5440" width="7.140625" bestFit="1" customWidth="1"/>
    <col min="5441" max="5443" width="8.28515625" bestFit="1" customWidth="1"/>
    <col min="5444" max="5444" width="7.140625" bestFit="1" customWidth="1"/>
    <col min="5445" max="5462" width="8.28515625" bestFit="1" customWidth="1"/>
    <col min="5463" max="5467" width="9.28515625" bestFit="1" customWidth="1"/>
    <col min="5468" max="5468" width="11.7109375" bestFit="1" customWidth="1"/>
  </cols>
  <sheetData>
    <row r="1" spans="1:19">
      <c r="A1" s="1" t="s">
        <v>52</v>
      </c>
      <c r="B1" s="1" t="s">
        <v>1</v>
      </c>
      <c r="C1" s="1" t="s">
        <v>53</v>
      </c>
      <c r="D1" s="1" t="s">
        <v>20</v>
      </c>
      <c r="E1" s="1" t="s">
        <v>18</v>
      </c>
      <c r="F1" s="1" t="s">
        <v>34</v>
      </c>
      <c r="G1" s="1" t="s">
        <v>54</v>
      </c>
      <c r="H1" s="1" t="s">
        <v>55</v>
      </c>
      <c r="I1" s="1" t="s">
        <v>56</v>
      </c>
      <c r="J1" s="1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3" t="s">
        <v>20</v>
      </c>
      <c r="P1" s="3" t="s">
        <v>18</v>
      </c>
      <c r="Q1" t="s">
        <v>3</v>
      </c>
      <c r="R1" t="s">
        <v>4</v>
      </c>
      <c r="S1" t="s">
        <v>62</v>
      </c>
    </row>
    <row r="2" spans="1:19">
      <c r="A2" s="2">
        <v>41642</v>
      </c>
      <c r="B2" s="2" t="str">
        <f>TEXT(A2,"mmmm")</f>
        <v>January</v>
      </c>
      <c r="C2" t="s">
        <v>63</v>
      </c>
      <c r="D2" t="s">
        <v>26</v>
      </c>
      <c r="E2" t="s">
        <v>23</v>
      </c>
      <c r="F2" t="s">
        <v>47</v>
      </c>
      <c r="G2" t="s">
        <v>64</v>
      </c>
      <c r="H2">
        <v>16.45</v>
      </c>
      <c r="I2">
        <v>2</v>
      </c>
      <c r="J2">
        <v>5.55</v>
      </c>
      <c r="K2" s="6">
        <f>J2/H2</f>
        <v>0.33738601823708209</v>
      </c>
      <c r="L2">
        <f>SUMIFS(H:H, D:D,"Texas", E:E,"Office Supplies")</f>
        <v>44490.430000000015</v>
      </c>
      <c r="M2" t="str">
        <f>LEFT(C2, SEARCH(" ", C2) - 1)</f>
        <v>Darren</v>
      </c>
      <c r="N2" t="str" cm="1">
        <f t="array" ref="N2">_xlfn.IFS(H2&lt;0, "LOSS", H2&gt;1000, "GREAT", H2&gt;500, "GOOD", H2&gt;=100, "OKAY", H2&lt;100, "OKAY")</f>
        <v>OKAY</v>
      </c>
      <c r="O2" t="s">
        <v>65</v>
      </c>
      <c r="P2" t="s">
        <v>21</v>
      </c>
      <c r="Q2" s="4">
        <v>6332.4799999999987</v>
      </c>
      <c r="R2" s="4">
        <v>1231.3899999999999</v>
      </c>
      <c r="S2" s="6">
        <v>2.6499822716067434</v>
      </c>
    </row>
    <row r="3" spans="1:19">
      <c r="A3" s="2">
        <v>41643</v>
      </c>
      <c r="B3" s="2" t="str">
        <f t="shared" ref="B3:B66" si="0">TEXT(A3,"mmmm")</f>
        <v>January</v>
      </c>
      <c r="C3" t="s">
        <v>66</v>
      </c>
      <c r="D3" t="s">
        <v>29</v>
      </c>
      <c r="E3" t="s">
        <v>23</v>
      </c>
      <c r="F3" t="s">
        <v>45</v>
      </c>
      <c r="G3" t="s">
        <v>67</v>
      </c>
      <c r="H3">
        <v>11.78</v>
      </c>
      <c r="I3">
        <v>3</v>
      </c>
      <c r="J3">
        <v>4.2699999999999996</v>
      </c>
      <c r="K3" s="6">
        <f>J3/H3</f>
        <v>0.3624787775891341</v>
      </c>
      <c r="L3" s="5" t="s">
        <v>68</v>
      </c>
      <c r="M3" t="str">
        <f t="shared" ref="M3:M66" si="1">LEFT(C3, SEARCH(" ", C3) - 1)</f>
        <v>Phillina</v>
      </c>
      <c r="N3" t="str" cm="1">
        <f t="array" ref="N3">_xlfn.IFS(H3&lt;0, "LOSS", H3&gt;1000, "GREAT", H3&gt;500, "GOOD", H3&gt;=100, "OKAY", H3&lt;100, "OKAY")</f>
        <v>OKAY</v>
      </c>
      <c r="P3" t="s">
        <v>25</v>
      </c>
      <c r="Q3" s="4">
        <v>8969.0800000000017</v>
      </c>
      <c r="R3" s="4">
        <v>3297.8099999999995</v>
      </c>
      <c r="S3" s="6">
        <v>3.6801152708958305</v>
      </c>
    </row>
    <row r="4" spans="1:19">
      <c r="A4" s="2">
        <v>41643</v>
      </c>
      <c r="B4" s="2" t="str">
        <f t="shared" si="0"/>
        <v>January</v>
      </c>
      <c r="C4" t="s">
        <v>66</v>
      </c>
      <c r="D4" t="s">
        <v>29</v>
      </c>
      <c r="E4" t="s">
        <v>23</v>
      </c>
      <c r="F4" t="s">
        <v>49</v>
      </c>
      <c r="G4" t="s">
        <v>69</v>
      </c>
      <c r="H4">
        <v>272.74</v>
      </c>
      <c r="I4">
        <v>3</v>
      </c>
      <c r="J4">
        <v>-64.77</v>
      </c>
      <c r="K4" s="6">
        <f>J4/H4</f>
        <v>-0.23747891765050963</v>
      </c>
      <c r="L4">
        <f>SUMIF(J:J,"&lt;0",I:I)</f>
        <v>7040</v>
      </c>
      <c r="M4" t="str">
        <f t="shared" si="1"/>
        <v>Phillina</v>
      </c>
      <c r="N4" t="str" cm="1">
        <f t="array" ref="N4">_xlfn.IFS(H4&lt;0, "LOSS", H4&gt;1000, "GREAT", H4&gt;500, "GOOD", H4&gt;=100, "OKAY", H4&lt;100, "OKAY")</f>
        <v>OKAY</v>
      </c>
      <c r="O4" t="s">
        <v>70</v>
      </c>
      <c r="Q4" s="4">
        <v>15301.560000000001</v>
      </c>
      <c r="R4" s="4">
        <v>4529.1999999999989</v>
      </c>
      <c r="S4" s="6">
        <v>6.3300975425025738</v>
      </c>
    </row>
    <row r="5" spans="1:19">
      <c r="A5" s="2">
        <v>41643</v>
      </c>
      <c r="B5" s="2" t="str">
        <f t="shared" si="0"/>
        <v>January</v>
      </c>
      <c r="C5" t="s">
        <v>66</v>
      </c>
      <c r="D5" t="s">
        <v>29</v>
      </c>
      <c r="E5" t="s">
        <v>23</v>
      </c>
      <c r="F5" t="s">
        <v>38</v>
      </c>
      <c r="G5" t="s">
        <v>71</v>
      </c>
      <c r="H5">
        <v>3.54</v>
      </c>
      <c r="I5">
        <v>2</v>
      </c>
      <c r="J5">
        <v>-5.49</v>
      </c>
      <c r="K5" s="6">
        <f>J5/H5</f>
        <v>-1.5508474576271187</v>
      </c>
      <c r="L5" s="5" t="s">
        <v>72</v>
      </c>
      <c r="M5" t="str">
        <f t="shared" si="1"/>
        <v>Phillina</v>
      </c>
      <c r="N5" t="str" cm="1">
        <f t="array" ref="N5">_xlfn.IFS(H5&lt;0, "LOSS", H5&gt;1000, "GREAT", H5&gt;500, "GOOD", H5&gt;=100, "OKAY", H5&lt;100, "OKAY")</f>
        <v>OKAY</v>
      </c>
      <c r="O5" t="s">
        <v>73</v>
      </c>
      <c r="P5" t="s">
        <v>21</v>
      </c>
      <c r="Q5" s="4">
        <v>13525.330000000002</v>
      </c>
      <c r="R5" s="4">
        <v>-2744.9100000000003</v>
      </c>
      <c r="S5" s="6">
        <v>-6.3811809086977194</v>
      </c>
    </row>
    <row r="6" spans="1:19">
      <c r="A6" s="2">
        <v>41644</v>
      </c>
      <c r="B6" s="2" t="str">
        <f t="shared" si="0"/>
        <v>January</v>
      </c>
      <c r="C6" t="s">
        <v>74</v>
      </c>
      <c r="D6" t="s">
        <v>27</v>
      </c>
      <c r="E6" t="s">
        <v>23</v>
      </c>
      <c r="F6" t="s">
        <v>37</v>
      </c>
      <c r="G6" t="s">
        <v>75</v>
      </c>
      <c r="H6">
        <v>19.54</v>
      </c>
      <c r="I6">
        <v>3</v>
      </c>
      <c r="J6">
        <v>4.88</v>
      </c>
      <c r="K6" s="6">
        <f>J6/H6</f>
        <v>0.24974411463664278</v>
      </c>
      <c r="L6" t="str">
        <f>_xlfn.XLOOKUP(G2,G:G,E:E)</f>
        <v>Office Supplies</v>
      </c>
      <c r="M6" t="str">
        <f t="shared" si="1"/>
        <v>Mick</v>
      </c>
      <c r="N6" t="str" cm="1">
        <f t="array" ref="N6">_xlfn.IFS(H6&lt;0, "LOSS", H6&gt;1000, "GREAT", H6&gt;500, "GOOD", H6&gt;=100, "OKAY", H6&lt;100, "OKAY")</f>
        <v>OKAY</v>
      </c>
      <c r="P6" t="s">
        <v>25</v>
      </c>
      <c r="Q6" s="4">
        <v>11750.86</v>
      </c>
      <c r="R6" s="4">
        <v>112.53</v>
      </c>
      <c r="S6" s="6">
        <v>0.72480452582419519</v>
      </c>
    </row>
    <row r="7" spans="1:19">
      <c r="A7" s="2">
        <v>41645</v>
      </c>
      <c r="B7" s="2" t="str">
        <f t="shared" si="0"/>
        <v>January</v>
      </c>
      <c r="C7" t="s">
        <v>76</v>
      </c>
      <c r="D7" t="s">
        <v>22</v>
      </c>
      <c r="E7" t="s">
        <v>23</v>
      </c>
      <c r="F7" t="s">
        <v>47</v>
      </c>
      <c r="G7" t="s">
        <v>77</v>
      </c>
      <c r="H7">
        <v>19.440000000000001</v>
      </c>
      <c r="I7">
        <v>3</v>
      </c>
      <c r="J7">
        <v>9.33</v>
      </c>
      <c r="K7" s="6">
        <f>J7/H7</f>
        <v>0.47993827160493824</v>
      </c>
      <c r="L7" t="str">
        <f>_xlfn.XLOOKUP(G2,G:G,F:F)</f>
        <v>Paper</v>
      </c>
      <c r="M7" t="str">
        <f t="shared" si="1"/>
        <v>Lycoris</v>
      </c>
      <c r="N7" t="str" cm="1">
        <f t="array" ref="N7">_xlfn.IFS(H7&lt;0, "LOSS", H7&gt;1000, "GREAT", H7&gt;500, "GOOD", H7&gt;=100, "OKAY", H7&lt;100, "OKAY")</f>
        <v>OKAY</v>
      </c>
      <c r="O7" t="s">
        <v>78</v>
      </c>
      <c r="Q7" s="4">
        <v>25276.190000000002</v>
      </c>
      <c r="R7" s="4">
        <v>-2632.38</v>
      </c>
      <c r="S7" s="6">
        <v>-5.6563763828735238</v>
      </c>
    </row>
    <row r="8" spans="1:19">
      <c r="A8" s="2">
        <v>41645</v>
      </c>
      <c r="B8" s="2" t="str">
        <f t="shared" si="0"/>
        <v>January</v>
      </c>
      <c r="C8" t="s">
        <v>79</v>
      </c>
      <c r="D8" t="s">
        <v>80</v>
      </c>
      <c r="E8" t="s">
        <v>23</v>
      </c>
      <c r="F8" t="s">
        <v>37</v>
      </c>
      <c r="G8" t="s">
        <v>81</v>
      </c>
      <c r="H8">
        <v>12.78</v>
      </c>
      <c r="I8">
        <v>3</v>
      </c>
      <c r="J8">
        <v>5.24</v>
      </c>
      <c r="K8" s="6">
        <f>J8/H8</f>
        <v>0.4100156494522692</v>
      </c>
      <c r="L8" t="str">
        <f>INDEX(E:E, MATCH(G4, G:G, 0))</f>
        <v>Office Supplies</v>
      </c>
      <c r="M8" t="str">
        <f t="shared" si="1"/>
        <v>Jack</v>
      </c>
      <c r="N8" t="str" cm="1">
        <f t="array" ref="N8">_xlfn.IFS(H8&lt;0, "LOSS", H8&gt;1000, "GREAT", H8&gt;500, "GOOD", H8&gt;=100, "OKAY", H8&lt;100, "OKAY")</f>
        <v>OKAY</v>
      </c>
      <c r="O8" t="s">
        <v>82</v>
      </c>
      <c r="P8" t="s">
        <v>21</v>
      </c>
      <c r="Q8" s="4">
        <v>3187.55</v>
      </c>
      <c r="R8" s="4">
        <v>781.43999999999994</v>
      </c>
      <c r="S8" s="6">
        <v>2.6193311339344283</v>
      </c>
    </row>
    <row r="9" spans="1:19">
      <c r="A9" s="2">
        <v>41645</v>
      </c>
      <c r="B9" s="2" t="str">
        <f t="shared" si="0"/>
        <v>January</v>
      </c>
      <c r="C9" t="s">
        <v>83</v>
      </c>
      <c r="D9" t="s">
        <v>84</v>
      </c>
      <c r="E9" t="s">
        <v>21</v>
      </c>
      <c r="F9" t="s">
        <v>40</v>
      </c>
      <c r="G9" t="s">
        <v>85</v>
      </c>
      <c r="H9">
        <v>2573.8200000000002</v>
      </c>
      <c r="I9">
        <v>9</v>
      </c>
      <c r="J9">
        <v>746.41</v>
      </c>
      <c r="K9" s="6">
        <f>J9/H9</f>
        <v>0.29000085476062815</v>
      </c>
      <c r="L9" t="str">
        <f>INDEX(F:F, MATCH(G4, G:G, 0))</f>
        <v>Storage</v>
      </c>
      <c r="M9" t="str">
        <f t="shared" si="1"/>
        <v>Maria</v>
      </c>
      <c r="N9" t="str" cm="1">
        <f t="array" ref="N9">_xlfn.IFS(H9&lt;0, "LOSS", H9&gt;1000, "GREAT", H9&gt;500, "GOOD", H9&gt;=100, "OKAY", H9&lt;100, "OKAY")</f>
        <v>GREAT</v>
      </c>
      <c r="P9" t="s">
        <v>25</v>
      </c>
      <c r="Q9" s="4">
        <v>3925.2499999999995</v>
      </c>
      <c r="R9" s="4">
        <v>1261.4199999999998</v>
      </c>
      <c r="S9" s="6">
        <v>4.7798005968185322</v>
      </c>
    </row>
    <row r="10" spans="1:19">
      <c r="A10" s="2">
        <v>41645</v>
      </c>
      <c r="B10" s="2" t="str">
        <f>TEXT(A10,"mmmm")</f>
        <v>January</v>
      </c>
      <c r="C10" t="s">
        <v>83</v>
      </c>
      <c r="D10" t="s">
        <v>84</v>
      </c>
      <c r="E10" t="s">
        <v>23</v>
      </c>
      <c r="F10" t="s">
        <v>38</v>
      </c>
      <c r="G10" t="s">
        <v>86</v>
      </c>
      <c r="H10">
        <v>609.98</v>
      </c>
      <c r="I10">
        <v>2</v>
      </c>
      <c r="J10">
        <v>274.49</v>
      </c>
      <c r="K10" s="6">
        <f>J10/H10</f>
        <v>0.44999836060198695</v>
      </c>
      <c r="L10" s="5" t="s">
        <v>87</v>
      </c>
      <c r="M10" t="str">
        <f>LEFT(C10, SEARCH(" ", C10) - 1)</f>
        <v>Maria</v>
      </c>
      <c r="N10" t="str" cm="1">
        <f t="array" ref="N10">_xlfn.IFS(H10&lt;0, "LOSS", H10&gt;1000, "GREAT", H10&gt;500, "GOOD", H10&gt;=100, "OKAY", H10&lt;100, "OKAY")</f>
        <v>GOOD</v>
      </c>
      <c r="O10" t="s">
        <v>88</v>
      </c>
      <c r="Q10" s="4">
        <v>7112.7999999999993</v>
      </c>
      <c r="R10" s="4">
        <v>2042.8599999999997</v>
      </c>
      <c r="S10" s="6">
        <v>7.3991317307529609</v>
      </c>
    </row>
    <row r="11" spans="1:19">
      <c r="A11" s="2">
        <v>41645</v>
      </c>
      <c r="B11" s="2" t="str">
        <f>TEXT(A11,"mmmm")</f>
        <v>January</v>
      </c>
      <c r="C11" t="s">
        <v>83</v>
      </c>
      <c r="D11" t="s">
        <v>84</v>
      </c>
      <c r="E11" t="s">
        <v>23</v>
      </c>
      <c r="F11" t="s">
        <v>37</v>
      </c>
      <c r="G11" t="s">
        <v>89</v>
      </c>
      <c r="H11">
        <v>5.48</v>
      </c>
      <c r="I11">
        <v>2</v>
      </c>
      <c r="J11">
        <v>1.48</v>
      </c>
      <c r="K11" s="6">
        <f>J11/H11</f>
        <v>0.27007299270072993</v>
      </c>
      <c r="L11" s="8">
        <f>SUM(I2:I9995)</f>
        <v>37873</v>
      </c>
      <c r="M11" t="str">
        <f>LEFT(C11, SEARCH(" ", C11) - 1)</f>
        <v>Maria</v>
      </c>
      <c r="N11" t="str" cm="1">
        <f t="array" ref="N11">_xlfn.IFS(H11&lt;0, "LOSS", H11&gt;1000, "GREAT", H11&gt;500, "GOOD", H11&gt;=100, "OKAY", H11&lt;100, "OKAY")</f>
        <v>OKAY</v>
      </c>
      <c r="O11" t="s">
        <v>22</v>
      </c>
      <c r="P11" t="s">
        <v>21</v>
      </c>
      <c r="Q11" s="4">
        <v>156064.67000000007</v>
      </c>
      <c r="R11" s="4">
        <v>9162.9100000000108</v>
      </c>
      <c r="S11" s="6">
        <v>65.585014089265599</v>
      </c>
    </row>
    <row r="12" spans="1:19">
      <c r="A12" s="2">
        <v>41645</v>
      </c>
      <c r="B12" s="2" t="str">
        <f>TEXT(A12,"mmmm")</f>
        <v>January</v>
      </c>
      <c r="C12" t="s">
        <v>83</v>
      </c>
      <c r="D12" t="s">
        <v>84</v>
      </c>
      <c r="E12" t="s">
        <v>25</v>
      </c>
      <c r="F12" t="s">
        <v>48</v>
      </c>
      <c r="G12" t="s">
        <v>90</v>
      </c>
      <c r="H12">
        <v>391.98</v>
      </c>
      <c r="I12">
        <v>2</v>
      </c>
      <c r="J12">
        <v>113.67</v>
      </c>
      <c r="K12" s="6">
        <f>J12/H12</f>
        <v>0.28998928516761058</v>
      </c>
      <c r="M12" t="str">
        <f>LEFT(C12, SEARCH(" ", C12) - 1)</f>
        <v>Maria</v>
      </c>
      <c r="N12" t="str" cm="1">
        <f t="array" ref="N12">_xlfn.IFS(H12&lt;0, "LOSS", H12&gt;1000, "GREAT", H12&gt;500, "GOOD", H12&gt;=100, "OKAY", H12&lt;100, "OKAY")</f>
        <v>OKAY</v>
      </c>
      <c r="P12" t="s">
        <v>25</v>
      </c>
      <c r="Q12" s="4">
        <v>159271.12000000008</v>
      </c>
      <c r="R12" s="4">
        <v>29470.230000000021</v>
      </c>
      <c r="S12" s="6">
        <v>67.621447396287977</v>
      </c>
    </row>
    <row r="13" spans="1:19">
      <c r="A13" s="2">
        <v>41645</v>
      </c>
      <c r="B13" s="2" t="str">
        <f>TEXT(A13,"mmmm")</f>
        <v>January</v>
      </c>
      <c r="C13" t="s">
        <v>83</v>
      </c>
      <c r="D13" t="s">
        <v>84</v>
      </c>
      <c r="E13" t="s">
        <v>25</v>
      </c>
      <c r="F13" t="s">
        <v>48</v>
      </c>
      <c r="G13" t="s">
        <v>91</v>
      </c>
      <c r="H13">
        <v>755.96</v>
      </c>
      <c r="I13">
        <v>4</v>
      </c>
      <c r="J13">
        <v>204.11</v>
      </c>
      <c r="K13" s="6">
        <f>J13/H13</f>
        <v>0.27000105825705062</v>
      </c>
      <c r="M13" t="str">
        <f>LEFT(C13, SEARCH(" ", C13) - 1)</f>
        <v>Maria</v>
      </c>
      <c r="N13" t="str" cm="1">
        <f t="array" ref="N13">_xlfn.IFS(H13&lt;0, "LOSS", H13&gt;1000, "GREAT", H13&gt;500, "GOOD", H13&gt;=100, "OKAY", H13&lt;100, "OKAY")</f>
        <v>GOOD</v>
      </c>
      <c r="O13" t="s">
        <v>92</v>
      </c>
      <c r="Q13" s="4">
        <v>315335.79000000015</v>
      </c>
      <c r="R13" s="4">
        <v>38633.140000000029</v>
      </c>
      <c r="S13" s="6">
        <v>133.20646148555358</v>
      </c>
    </row>
    <row r="14" spans="1:19">
      <c r="A14" s="2">
        <v>41645</v>
      </c>
      <c r="B14" s="2" t="str">
        <f>TEXT(A14,"mmmm")</f>
        <v>January</v>
      </c>
      <c r="C14" t="s">
        <v>83</v>
      </c>
      <c r="D14" t="s">
        <v>84</v>
      </c>
      <c r="E14" t="s">
        <v>23</v>
      </c>
      <c r="F14" t="s">
        <v>43</v>
      </c>
      <c r="G14" t="s">
        <v>93</v>
      </c>
      <c r="H14">
        <v>31.12</v>
      </c>
      <c r="I14">
        <v>4</v>
      </c>
      <c r="J14">
        <v>0.31</v>
      </c>
      <c r="K14" s="6">
        <f>J14/H14</f>
        <v>9.9614395886889456E-3</v>
      </c>
      <c r="M14" t="str">
        <f>LEFT(C14, SEARCH(" ", C14) - 1)</f>
        <v>Maria</v>
      </c>
      <c r="N14" t="str" cm="1">
        <f t="array" ref="N14">_xlfn.IFS(H14&lt;0, "LOSS", H14&gt;1000, "GREAT", H14&gt;500, "GOOD", H14&gt;=100, "OKAY", H14&lt;100, "OKAY")</f>
        <v>OKAY</v>
      </c>
      <c r="O14" t="s">
        <v>94</v>
      </c>
      <c r="P14" t="s">
        <v>21</v>
      </c>
      <c r="Q14" s="4">
        <v>13243.050000000001</v>
      </c>
      <c r="R14" s="4">
        <v>-2683.15</v>
      </c>
      <c r="S14" s="6">
        <v>-12.414818513393646</v>
      </c>
    </row>
    <row r="15" spans="1:19">
      <c r="A15" s="2">
        <v>41645</v>
      </c>
      <c r="B15" s="2" t="str">
        <f>TEXT(A15,"mmmm")</f>
        <v>January</v>
      </c>
      <c r="C15" t="s">
        <v>83</v>
      </c>
      <c r="D15" t="s">
        <v>84</v>
      </c>
      <c r="E15" t="s">
        <v>23</v>
      </c>
      <c r="F15" t="s">
        <v>47</v>
      </c>
      <c r="G15" t="s">
        <v>95</v>
      </c>
      <c r="H15">
        <v>6.54</v>
      </c>
      <c r="I15">
        <v>1</v>
      </c>
      <c r="J15">
        <v>3.01</v>
      </c>
      <c r="K15" s="6">
        <f>J15/H15</f>
        <v>0.46024464831804279</v>
      </c>
      <c r="M15" t="str">
        <f>LEFT(C15, SEARCH(" ", C15) - 1)</f>
        <v>Maria</v>
      </c>
      <c r="N15" t="str" cm="1">
        <f t="array" ref="N15">_xlfn.IFS(H15&lt;0, "LOSS", H15&gt;1000, "GREAT", H15&gt;500, "GOOD", H15&gt;=100, "OKAY", H15&lt;100, "OKAY")</f>
        <v>OKAY</v>
      </c>
      <c r="P15" t="s">
        <v>25</v>
      </c>
      <c r="Q15" s="4">
        <v>10966.31</v>
      </c>
      <c r="R15" s="4">
        <v>-3471.5800000000013</v>
      </c>
      <c r="S15" s="6">
        <v>-0.90860797240239244</v>
      </c>
    </row>
    <row r="16" spans="1:19">
      <c r="A16" s="2">
        <v>41646</v>
      </c>
      <c r="B16" s="2" t="str">
        <f>TEXT(A16,"mmmm")</f>
        <v>January</v>
      </c>
      <c r="C16" t="s">
        <v>96</v>
      </c>
      <c r="D16" t="s">
        <v>26</v>
      </c>
      <c r="E16" t="s">
        <v>21</v>
      </c>
      <c r="F16" t="s">
        <v>44</v>
      </c>
      <c r="G16" t="s">
        <v>97</v>
      </c>
      <c r="H16">
        <v>76.73</v>
      </c>
      <c r="I16">
        <v>3</v>
      </c>
      <c r="J16">
        <v>-53.71</v>
      </c>
      <c r="K16" s="6">
        <f>J16/H16</f>
        <v>-0.69998696728789256</v>
      </c>
      <c r="M16" t="str">
        <f>LEFT(C16, SEARCH(" ", C16) - 1)</f>
        <v>Vivek</v>
      </c>
      <c r="N16" t="str" cm="1">
        <f t="array" ref="N16">_xlfn.IFS(H16&lt;0, "LOSS", H16&gt;1000, "GREAT", H16&gt;500, "GOOD", H16&gt;=100, "OKAY", H16&lt;100, "OKAY")</f>
        <v>OKAY</v>
      </c>
      <c r="O16" t="s">
        <v>98</v>
      </c>
      <c r="Q16" s="4">
        <v>24209.360000000001</v>
      </c>
      <c r="R16" s="4">
        <v>-6154.7300000000014</v>
      </c>
      <c r="S16" s="6">
        <v>-13.323426485796039</v>
      </c>
    </row>
    <row r="17" spans="1:19">
      <c r="A17" s="2">
        <v>41646</v>
      </c>
      <c r="B17" s="2" t="str">
        <f>TEXT(A17,"mmmm")</f>
        <v>January</v>
      </c>
      <c r="C17" t="s">
        <v>96</v>
      </c>
      <c r="D17" t="s">
        <v>26</v>
      </c>
      <c r="E17" t="s">
        <v>23</v>
      </c>
      <c r="F17" t="s">
        <v>38</v>
      </c>
      <c r="G17" t="s">
        <v>99</v>
      </c>
      <c r="H17">
        <v>10.43</v>
      </c>
      <c r="I17">
        <v>7</v>
      </c>
      <c r="J17">
        <v>-18.25</v>
      </c>
      <c r="K17" s="6">
        <f>J17/H17</f>
        <v>-1.7497603068072867</v>
      </c>
      <c r="M17" t="str">
        <f>LEFT(C17, SEARCH(" ", C17) - 1)</f>
        <v>Vivek</v>
      </c>
      <c r="N17" t="str" cm="1">
        <f t="array" ref="N17">_xlfn.IFS(H17&lt;0, "LOSS", H17&gt;1000, "GREAT", H17&gt;500, "GOOD", H17&gt;=100, "OKAY", H17&lt;100, "OKAY")</f>
        <v>OKAY</v>
      </c>
      <c r="O17" t="s">
        <v>100</v>
      </c>
      <c r="P17" t="s">
        <v>21</v>
      </c>
      <c r="Q17" s="4">
        <v>5174.99</v>
      </c>
      <c r="R17" s="4">
        <v>1226.28</v>
      </c>
      <c r="S17" s="6">
        <v>2.9272178504580002</v>
      </c>
    </row>
    <row r="18" spans="1:19">
      <c r="A18" s="2">
        <v>41648</v>
      </c>
      <c r="B18" s="2" t="str">
        <f>TEXT(A18,"mmmm")</f>
        <v>January</v>
      </c>
      <c r="C18" t="s">
        <v>101</v>
      </c>
      <c r="D18" t="s">
        <v>26</v>
      </c>
      <c r="E18" t="s">
        <v>23</v>
      </c>
      <c r="F18" t="s">
        <v>37</v>
      </c>
      <c r="G18" t="s">
        <v>102</v>
      </c>
      <c r="H18">
        <v>9.34</v>
      </c>
      <c r="I18">
        <v>2</v>
      </c>
      <c r="J18">
        <v>1.17</v>
      </c>
      <c r="K18" s="6">
        <f>J18/H18</f>
        <v>0.12526766595289079</v>
      </c>
      <c r="M18" t="str">
        <f>LEFT(C18, SEARCH(" ", C18) - 1)</f>
        <v>Melanie</v>
      </c>
      <c r="N18" t="str" cm="1">
        <f t="array" ref="N18">_xlfn.IFS(H18&lt;0, "LOSS", H18&gt;1000, "GREAT", H18&gt;500, "GOOD", H18&gt;=100, "OKAY", H18&lt;100, "OKAY")</f>
        <v>OKAY</v>
      </c>
      <c r="P18" t="s">
        <v>25</v>
      </c>
      <c r="Q18" s="4">
        <v>2791.0299999999997</v>
      </c>
      <c r="R18" s="4">
        <v>780.93</v>
      </c>
      <c r="S18" s="6">
        <v>3.2903288974033869</v>
      </c>
    </row>
    <row r="19" spans="1:19">
      <c r="A19" s="2">
        <v>41648</v>
      </c>
      <c r="B19" s="2" t="str">
        <f>TEXT(A19,"mmmm")</f>
        <v>January</v>
      </c>
      <c r="C19" t="s">
        <v>101</v>
      </c>
      <c r="D19" t="s">
        <v>26</v>
      </c>
      <c r="E19" t="s">
        <v>25</v>
      </c>
      <c r="F19" t="s">
        <v>35</v>
      </c>
      <c r="G19" t="s">
        <v>103</v>
      </c>
      <c r="H19">
        <v>31.2</v>
      </c>
      <c r="I19">
        <v>3</v>
      </c>
      <c r="J19">
        <v>9.75</v>
      </c>
      <c r="K19" s="6">
        <f>J19/H19</f>
        <v>0.3125</v>
      </c>
      <c r="M19" t="str">
        <f>LEFT(C19, SEARCH(" ", C19) - 1)</f>
        <v>Melanie</v>
      </c>
      <c r="N19" t="str" cm="1">
        <f t="array" ref="N19">_xlfn.IFS(H19&lt;0, "LOSS", H19&gt;1000, "GREAT", H19&gt;500, "GOOD", H19&gt;=100, "OKAY", H19&lt;100, "OKAY")</f>
        <v>OKAY</v>
      </c>
      <c r="O19" t="s">
        <v>104</v>
      </c>
      <c r="Q19" s="4">
        <v>7966.0199999999995</v>
      </c>
      <c r="R19" s="4">
        <v>2007.21</v>
      </c>
      <c r="S19" s="6">
        <v>6.2175467478613875</v>
      </c>
    </row>
    <row r="20" spans="1:19">
      <c r="A20" s="2">
        <v>41649</v>
      </c>
      <c r="B20" s="2" t="str">
        <f>TEXT(A20,"mmmm")</f>
        <v>January</v>
      </c>
      <c r="C20" t="s">
        <v>105</v>
      </c>
      <c r="D20" t="s">
        <v>106</v>
      </c>
      <c r="E20" t="s">
        <v>23</v>
      </c>
      <c r="F20" t="s">
        <v>45</v>
      </c>
      <c r="G20" t="s">
        <v>107</v>
      </c>
      <c r="H20">
        <v>2.89</v>
      </c>
      <c r="I20">
        <v>1</v>
      </c>
      <c r="J20">
        <v>1.36</v>
      </c>
      <c r="K20" s="6">
        <f>J20/H20</f>
        <v>0.47058823529411764</v>
      </c>
      <c r="M20" t="str">
        <f>LEFT(C20, SEARCH(" ", C20) - 1)</f>
        <v>Anthony</v>
      </c>
      <c r="N20" t="str" cm="1">
        <f t="array" ref="N20">_xlfn.IFS(H20&lt;0, "LOSS", H20&gt;1000, "GREAT", H20&gt;500, "GOOD", H20&gt;=100, "OKAY", H20&lt;100, "OKAY")</f>
        <v>OKAY</v>
      </c>
      <c r="O20" t="s">
        <v>108</v>
      </c>
      <c r="P20" t="s">
        <v>21</v>
      </c>
      <c r="Q20" s="4">
        <v>4759.3200000000006</v>
      </c>
      <c r="R20" s="4">
        <v>870.71</v>
      </c>
      <c r="S20" s="6">
        <v>3.927019705178096</v>
      </c>
    </row>
    <row r="21" spans="1:19">
      <c r="A21" s="2">
        <v>41649</v>
      </c>
      <c r="B21" s="2" t="str">
        <f>TEXT(A21,"mmmm")</f>
        <v>January</v>
      </c>
      <c r="C21" t="s">
        <v>105</v>
      </c>
      <c r="D21" t="s">
        <v>106</v>
      </c>
      <c r="E21" t="s">
        <v>21</v>
      </c>
      <c r="F21" t="s">
        <v>44</v>
      </c>
      <c r="G21" t="s">
        <v>109</v>
      </c>
      <c r="H21">
        <v>51.94</v>
      </c>
      <c r="I21">
        <v>1</v>
      </c>
      <c r="J21">
        <v>21.3</v>
      </c>
      <c r="K21" s="6">
        <f>J21/H21</f>
        <v>0.41008856372737779</v>
      </c>
      <c r="M21" t="str">
        <f>LEFT(C21, SEARCH(" ", C21) - 1)</f>
        <v>Anthony</v>
      </c>
      <c r="N21" t="str" cm="1">
        <f t="array" ref="N21">_xlfn.IFS(H21&lt;0, "LOSS", H21&gt;1000, "GREAT", H21&gt;500, "GOOD", H21&gt;=100, "OKAY", H21&lt;100, "OKAY")</f>
        <v>OKAY</v>
      </c>
      <c r="P21" t="s">
        <v>25</v>
      </c>
      <c r="Q21" s="4">
        <v>14562.219999999994</v>
      </c>
      <c r="R21" s="4">
        <v>6239.04</v>
      </c>
      <c r="S21" s="6">
        <v>6.3195762293758406</v>
      </c>
    </row>
    <row r="22" spans="1:19">
      <c r="A22" s="2">
        <v>41650</v>
      </c>
      <c r="B22" s="2" t="str">
        <f>TEXT(A22,"mmmm")</f>
        <v>January</v>
      </c>
      <c r="C22" t="s">
        <v>110</v>
      </c>
      <c r="D22" t="s">
        <v>108</v>
      </c>
      <c r="E22" t="s">
        <v>21</v>
      </c>
      <c r="F22" t="s">
        <v>44</v>
      </c>
      <c r="G22" t="s">
        <v>111</v>
      </c>
      <c r="H22">
        <v>9.94</v>
      </c>
      <c r="I22">
        <v>2</v>
      </c>
      <c r="J22">
        <v>3.08</v>
      </c>
      <c r="K22" s="6">
        <f>J22/H22</f>
        <v>0.3098591549295775</v>
      </c>
      <c r="M22" t="str">
        <f>LEFT(C22, SEARCH(" ", C22) - 1)</f>
        <v>Seth</v>
      </c>
      <c r="N22" t="str" cm="1">
        <f t="array" ref="N22">_xlfn.IFS(H22&lt;0, "LOSS", H22&gt;1000, "GREAT", H22&gt;500, "GOOD", H22&gt;=100, "OKAY", H22&lt;100, "OKAY")</f>
        <v>OKAY</v>
      </c>
      <c r="O22" t="s">
        <v>112</v>
      </c>
      <c r="Q22" s="4">
        <v>19321.539999999994</v>
      </c>
      <c r="R22" s="4">
        <v>7109.75</v>
      </c>
      <c r="S22" s="6">
        <v>10.246595934553937</v>
      </c>
    </row>
    <row r="23" spans="1:19">
      <c r="A23" s="2">
        <v>41652</v>
      </c>
      <c r="B23" s="2" t="str">
        <f>TEXT(A23,"mmmm")</f>
        <v>January</v>
      </c>
      <c r="C23" t="s">
        <v>113</v>
      </c>
      <c r="D23" t="s">
        <v>114</v>
      </c>
      <c r="E23" t="s">
        <v>23</v>
      </c>
      <c r="F23" t="s">
        <v>42</v>
      </c>
      <c r="G23" t="s">
        <v>115</v>
      </c>
      <c r="H23">
        <v>11.36</v>
      </c>
      <c r="I23">
        <v>2</v>
      </c>
      <c r="J23">
        <v>5.34</v>
      </c>
      <c r="K23" s="6">
        <f>J23/H23</f>
        <v>0.47007042253521125</v>
      </c>
      <c r="M23" t="str">
        <f>LEFT(C23, SEARCH(" ", C23) - 1)</f>
        <v>Chris</v>
      </c>
      <c r="N23" t="str" cm="1">
        <f t="array" ref="N23">_xlfn.IFS(H23&lt;0, "LOSS", H23&gt;1000, "GREAT", H23&gt;500, "GOOD", H23&gt;=100, "OKAY", H23&lt;100, "OKAY")</f>
        <v>OKAY</v>
      </c>
      <c r="O23" t="s">
        <v>116</v>
      </c>
      <c r="P23" t="s">
        <v>21</v>
      </c>
      <c r="Q23" s="4">
        <v>1346.58</v>
      </c>
      <c r="R23" s="4">
        <v>350.09</v>
      </c>
      <c r="S23" s="6">
        <v>1.0902259921686697</v>
      </c>
    </row>
    <row r="24" spans="1:19">
      <c r="A24" s="2">
        <v>41652</v>
      </c>
      <c r="B24" s="2" t="str">
        <f>TEXT(A24,"mmmm")</f>
        <v>January</v>
      </c>
      <c r="C24" t="s">
        <v>113</v>
      </c>
      <c r="D24" t="s">
        <v>114</v>
      </c>
      <c r="E24" t="s">
        <v>23</v>
      </c>
      <c r="F24" t="s">
        <v>42</v>
      </c>
      <c r="G24" t="s">
        <v>117</v>
      </c>
      <c r="H24">
        <v>50.94</v>
      </c>
      <c r="I24">
        <v>3</v>
      </c>
      <c r="J24">
        <v>25.47</v>
      </c>
      <c r="K24" s="6">
        <f>J24/H24</f>
        <v>0.5</v>
      </c>
      <c r="M24" t="str">
        <f>LEFT(C24, SEARCH(" ", C24) - 1)</f>
        <v>Chris</v>
      </c>
      <c r="N24" t="str" cm="1">
        <f t="array" ref="N24">_xlfn.IFS(H24&lt;0, "LOSS", H24&gt;1000, "GREAT", H24&gt;500, "GOOD", H24&gt;=100, "OKAY", H24&lt;100, "OKAY")</f>
        <v>OKAY</v>
      </c>
      <c r="P24" t="s">
        <v>25</v>
      </c>
      <c r="Q24" s="4">
        <v>1379.92</v>
      </c>
      <c r="R24" s="4">
        <v>648.55999999999995</v>
      </c>
      <c r="S24" s="6">
        <v>0.46999826076874013</v>
      </c>
    </row>
    <row r="25" spans="1:19">
      <c r="A25" s="2">
        <v>41652</v>
      </c>
      <c r="B25" s="2" t="str">
        <f>TEXT(A25,"mmmm")</f>
        <v>January</v>
      </c>
      <c r="C25" t="s">
        <v>113</v>
      </c>
      <c r="D25" t="s">
        <v>114</v>
      </c>
      <c r="E25" t="s">
        <v>25</v>
      </c>
      <c r="F25" t="s">
        <v>35</v>
      </c>
      <c r="G25" t="s">
        <v>118</v>
      </c>
      <c r="H25">
        <v>646.74</v>
      </c>
      <c r="I25">
        <v>6</v>
      </c>
      <c r="J25">
        <v>258.7</v>
      </c>
      <c r="K25" s="6">
        <f>J25/H25</f>
        <v>0.40000618486563377</v>
      </c>
      <c r="M25" t="str">
        <f>LEFT(C25, SEARCH(" ", C25) - 1)</f>
        <v>Chris</v>
      </c>
      <c r="N25" t="str" cm="1">
        <f t="array" ref="N25">_xlfn.IFS(H25&lt;0, "LOSS", H25&gt;1000, "GREAT", H25&gt;500, "GOOD", H25&gt;=100, "OKAY", H25&lt;100, "OKAY")</f>
        <v>GOOD</v>
      </c>
      <c r="O25" t="s">
        <v>119</v>
      </c>
      <c r="Q25" s="4">
        <v>2726.5</v>
      </c>
      <c r="R25" s="4">
        <v>998.64999999999986</v>
      </c>
      <c r="S25" s="6">
        <v>1.5602242529374097</v>
      </c>
    </row>
    <row r="26" spans="1:19">
      <c r="A26" s="2">
        <v>41652</v>
      </c>
      <c r="B26" s="2" t="str">
        <f>TEXT(A26,"mmmm")</f>
        <v>January</v>
      </c>
      <c r="C26" t="s">
        <v>113</v>
      </c>
      <c r="D26" t="s">
        <v>114</v>
      </c>
      <c r="E26" t="s">
        <v>23</v>
      </c>
      <c r="F26" t="s">
        <v>38</v>
      </c>
      <c r="G26" t="s">
        <v>120</v>
      </c>
      <c r="H26">
        <v>5.64</v>
      </c>
      <c r="I26">
        <v>3</v>
      </c>
      <c r="J26">
        <v>2.71</v>
      </c>
      <c r="K26" s="6">
        <f>J26/H26</f>
        <v>0.48049645390070922</v>
      </c>
      <c r="M26" t="str">
        <f>LEFT(C26, SEARCH(" ", C26) - 1)</f>
        <v>Chris</v>
      </c>
      <c r="N26" t="str" cm="1">
        <f t="array" ref="N26">_xlfn.IFS(H26&lt;0, "LOSS", H26&gt;1000, "GREAT", H26&gt;500, "GOOD", H26&gt;=100, "OKAY", H26&lt;100, "OKAY")</f>
        <v>OKAY</v>
      </c>
      <c r="O26" t="s">
        <v>31</v>
      </c>
      <c r="P26" t="s">
        <v>21</v>
      </c>
      <c r="Q26" s="4">
        <v>22987.039999999997</v>
      </c>
      <c r="R26" s="4">
        <v>-2255.0199999999995</v>
      </c>
      <c r="S26" s="6">
        <v>1.9869853920962957</v>
      </c>
    </row>
    <row r="27" spans="1:19">
      <c r="A27" s="2">
        <v>41652</v>
      </c>
      <c r="B27" s="2" t="str">
        <f>TEXT(A27,"mmmm")</f>
        <v>January</v>
      </c>
      <c r="C27" t="s">
        <v>113</v>
      </c>
      <c r="D27" t="s">
        <v>114</v>
      </c>
      <c r="E27" t="s">
        <v>23</v>
      </c>
      <c r="F27" t="s">
        <v>49</v>
      </c>
      <c r="G27" t="s">
        <v>121</v>
      </c>
      <c r="H27">
        <v>572.58000000000004</v>
      </c>
      <c r="I27">
        <v>6</v>
      </c>
      <c r="J27">
        <v>34.35</v>
      </c>
      <c r="K27" s="6">
        <f>J27/H27</f>
        <v>5.9991616891962696E-2</v>
      </c>
      <c r="M27" t="str">
        <f>LEFT(C27, SEARCH(" ", C27) - 1)</f>
        <v>Chris</v>
      </c>
      <c r="N27" t="str" cm="1">
        <f t="array" ref="N27">_xlfn.IFS(H27&lt;0, "LOSS", H27&gt;1000, "GREAT", H27&gt;500, "GOOD", H27&gt;=100, "OKAY", H27&lt;100, "OKAY")</f>
        <v>GOOD</v>
      </c>
      <c r="P27" t="s">
        <v>25</v>
      </c>
      <c r="Q27" s="4">
        <v>46968.040000000015</v>
      </c>
      <c r="R27" s="4">
        <v>530.85000000000014</v>
      </c>
      <c r="S27" s="6">
        <v>6.1562722698926429</v>
      </c>
    </row>
    <row r="28" spans="1:19">
      <c r="A28" s="2">
        <v>41652</v>
      </c>
      <c r="B28" s="2" t="str">
        <f>TEXT(A28,"mmmm")</f>
        <v>January</v>
      </c>
      <c r="C28" t="s">
        <v>122</v>
      </c>
      <c r="D28" t="s">
        <v>123</v>
      </c>
      <c r="E28" t="s">
        <v>21</v>
      </c>
      <c r="F28" t="s">
        <v>40</v>
      </c>
      <c r="G28" t="s">
        <v>124</v>
      </c>
      <c r="H28">
        <v>545.94000000000005</v>
      </c>
      <c r="I28">
        <v>6</v>
      </c>
      <c r="J28">
        <v>87.35</v>
      </c>
      <c r="K28" s="6">
        <f>J28/H28</f>
        <v>0.15999926731875294</v>
      </c>
      <c r="M28" t="str">
        <f>LEFT(C28, SEARCH(" ", C28) - 1)</f>
        <v>Natalie</v>
      </c>
      <c r="N28" t="str" cm="1">
        <f t="array" ref="N28">_xlfn.IFS(H28&lt;0, "LOSS", H28&gt;1000, "GREAT", H28&gt;500, "GOOD", H28&gt;=100, "OKAY", H28&lt;100, "OKAY")</f>
        <v>GOOD</v>
      </c>
      <c r="O28" t="s">
        <v>125</v>
      </c>
      <c r="Q28" s="4">
        <v>69955.080000000016</v>
      </c>
      <c r="R28" s="4">
        <v>-1724.1699999999994</v>
      </c>
      <c r="S28" s="6">
        <v>8.1432576619889385</v>
      </c>
    </row>
    <row r="29" spans="1:19">
      <c r="A29" s="2">
        <v>41652</v>
      </c>
      <c r="B29" s="2" t="str">
        <f>TEXT(A29,"mmmm")</f>
        <v>January</v>
      </c>
      <c r="C29" t="s">
        <v>126</v>
      </c>
      <c r="D29" t="s">
        <v>22</v>
      </c>
      <c r="E29" t="s">
        <v>23</v>
      </c>
      <c r="F29" t="s">
        <v>49</v>
      </c>
      <c r="G29" t="s">
        <v>127</v>
      </c>
      <c r="H29">
        <v>1325.85</v>
      </c>
      <c r="I29">
        <v>5</v>
      </c>
      <c r="J29">
        <v>238.65</v>
      </c>
      <c r="K29" s="6">
        <f>J29/H29</f>
        <v>0.17999773730059962</v>
      </c>
      <c r="M29" t="str">
        <f>LEFT(C29, SEARCH(" ", C29) - 1)</f>
        <v>Brian</v>
      </c>
      <c r="N29" t="str" cm="1">
        <f t="array" ref="N29">_xlfn.IFS(H29&lt;0, "LOSS", H29&gt;1000, "GREAT", H29&gt;500, "GOOD", H29&gt;=100, "OKAY", H29&lt;100, "OKAY")</f>
        <v>GREAT</v>
      </c>
      <c r="O29" t="s">
        <v>80</v>
      </c>
      <c r="P29" t="s">
        <v>21</v>
      </c>
      <c r="Q29" s="4">
        <v>8321.4799999999977</v>
      </c>
      <c r="R29" s="4">
        <v>2049.4900000000002</v>
      </c>
      <c r="S29" s="6">
        <v>9.1106033966429667</v>
      </c>
    </row>
    <row r="30" spans="1:19">
      <c r="A30" s="2">
        <v>41652</v>
      </c>
      <c r="B30" s="2" t="str">
        <f>TEXT(A30,"mmmm")</f>
        <v>January</v>
      </c>
      <c r="C30" t="s">
        <v>126</v>
      </c>
      <c r="D30" t="s">
        <v>22</v>
      </c>
      <c r="E30" t="s">
        <v>21</v>
      </c>
      <c r="F30" t="s">
        <v>39</v>
      </c>
      <c r="G30" t="s">
        <v>128</v>
      </c>
      <c r="H30">
        <v>334</v>
      </c>
      <c r="I30">
        <v>3</v>
      </c>
      <c r="J30">
        <v>3.93</v>
      </c>
      <c r="K30" s="6">
        <f>J30/H30</f>
        <v>1.1766467065868263E-2</v>
      </c>
      <c r="M30" t="str">
        <f>LEFT(C30, SEARCH(" ", C30) - 1)</f>
        <v>Brian</v>
      </c>
      <c r="N30" t="str" cm="1">
        <f t="array" ref="N30">_xlfn.IFS(H30&lt;0, "LOSS", H30&gt;1000, "GREAT", H30&gt;500, "GOOD", H30&gt;=100, "OKAY", H30&lt;100, "OKAY")</f>
        <v>OKAY</v>
      </c>
      <c r="P30" t="s">
        <v>25</v>
      </c>
      <c r="Q30" s="4">
        <v>14058.550000000003</v>
      </c>
      <c r="R30" s="4">
        <v>4399.6800000000012</v>
      </c>
      <c r="S30" s="6">
        <v>10.249797390621302</v>
      </c>
    </row>
    <row r="31" spans="1:19">
      <c r="A31" s="2">
        <v>41652</v>
      </c>
      <c r="B31" s="2" t="str">
        <f>TEXT(A31,"mmmm")</f>
        <v>January</v>
      </c>
      <c r="C31" t="s">
        <v>126</v>
      </c>
      <c r="D31" t="s">
        <v>22</v>
      </c>
      <c r="E31" t="s">
        <v>23</v>
      </c>
      <c r="F31" t="s">
        <v>37</v>
      </c>
      <c r="G31" t="s">
        <v>129</v>
      </c>
      <c r="H31">
        <v>19.899999999999999</v>
      </c>
      <c r="I31">
        <v>5</v>
      </c>
      <c r="J31">
        <v>6.57</v>
      </c>
      <c r="K31" s="6">
        <f>J31/H31</f>
        <v>0.33015075376884429</v>
      </c>
      <c r="M31" t="str">
        <f>LEFT(C31, SEARCH(" ", C31) - 1)</f>
        <v>Brian</v>
      </c>
      <c r="N31" t="str" cm="1">
        <f t="array" ref="N31">_xlfn.IFS(H31&lt;0, "LOSS", H31&gt;1000, "GREAT", H31&gt;500, "GOOD", H31&gt;=100, "OKAY", H31&lt;100, "OKAY")</f>
        <v>OKAY</v>
      </c>
      <c r="O31" t="s">
        <v>130</v>
      </c>
      <c r="Q31" s="4">
        <v>22380.03</v>
      </c>
      <c r="R31" s="4">
        <v>6449.1700000000019</v>
      </c>
      <c r="S31" s="6">
        <v>19.360400787264268</v>
      </c>
    </row>
    <row r="32" spans="1:19">
      <c r="A32" s="2">
        <v>41652</v>
      </c>
      <c r="B32" s="2" t="str">
        <f>TEXT(A32,"mmmm")</f>
        <v>January</v>
      </c>
      <c r="C32" t="s">
        <v>131</v>
      </c>
      <c r="D32" t="s">
        <v>30</v>
      </c>
      <c r="E32" t="s">
        <v>23</v>
      </c>
      <c r="F32" t="s">
        <v>47</v>
      </c>
      <c r="G32" t="s">
        <v>132</v>
      </c>
      <c r="H32">
        <v>37.409999999999997</v>
      </c>
      <c r="I32">
        <v>7</v>
      </c>
      <c r="J32">
        <v>13.09</v>
      </c>
      <c r="K32" s="6">
        <f>J32/H32</f>
        <v>0.34990644212777333</v>
      </c>
      <c r="M32" t="str">
        <f>LEFT(C32, SEARCH(" ", C32) - 1)</f>
        <v>Michael</v>
      </c>
      <c r="N32" t="str" cm="1">
        <f t="array" ref="N32">_xlfn.IFS(H32&lt;0, "LOSS", H32&gt;1000, "GREAT", H32&gt;500, "GOOD", H32&gt;=100, "OKAY", H32&lt;100, "OKAY")</f>
        <v>OKAY</v>
      </c>
      <c r="O32" t="s">
        <v>133</v>
      </c>
      <c r="P32" t="s">
        <v>21</v>
      </c>
      <c r="Q32" s="4">
        <v>2595.48</v>
      </c>
      <c r="R32" s="4">
        <v>533.97</v>
      </c>
      <c r="S32" s="6">
        <v>1.2225635948239819</v>
      </c>
    </row>
    <row r="33" spans="1:19">
      <c r="A33" s="2">
        <v>41652</v>
      </c>
      <c r="B33" s="2" t="str">
        <f>TEXT(A33,"mmmm")</f>
        <v>January</v>
      </c>
      <c r="C33" t="s">
        <v>131</v>
      </c>
      <c r="D33" t="s">
        <v>30</v>
      </c>
      <c r="E33" t="s">
        <v>23</v>
      </c>
      <c r="F33" t="s">
        <v>38</v>
      </c>
      <c r="G33" t="s">
        <v>134</v>
      </c>
      <c r="H33">
        <v>3.44</v>
      </c>
      <c r="I33">
        <v>2</v>
      </c>
      <c r="J33">
        <v>-2.52</v>
      </c>
      <c r="K33" s="6">
        <f>J33/H33</f>
        <v>-0.73255813953488369</v>
      </c>
      <c r="M33" t="str">
        <f>LEFT(C33, SEARCH(" ", C33) - 1)</f>
        <v>Michael</v>
      </c>
      <c r="N33" t="str" cm="1">
        <f t="array" ref="N33">_xlfn.IFS(H33&lt;0, "LOSS", H33&gt;1000, "GREAT", H33&gt;500, "GOOD", H33&gt;=100, "OKAY", H33&lt;100, "OKAY")</f>
        <v>OKAY</v>
      </c>
      <c r="P33" t="s">
        <v>25</v>
      </c>
      <c r="Q33" s="4">
        <v>837.51</v>
      </c>
      <c r="R33" s="4">
        <v>92.1</v>
      </c>
      <c r="S33" s="6">
        <v>0.63251206754304634</v>
      </c>
    </row>
    <row r="34" spans="1:19">
      <c r="A34" s="2">
        <v>41653</v>
      </c>
      <c r="B34" s="2" t="str">
        <f>TEXT(A34,"mmmm")</f>
        <v>January</v>
      </c>
      <c r="C34" t="s">
        <v>135</v>
      </c>
      <c r="D34" t="s">
        <v>27</v>
      </c>
      <c r="E34" t="s">
        <v>21</v>
      </c>
      <c r="F34" t="s">
        <v>39</v>
      </c>
      <c r="G34" t="s">
        <v>136</v>
      </c>
      <c r="H34">
        <v>61.96</v>
      </c>
      <c r="I34">
        <v>4</v>
      </c>
      <c r="J34">
        <v>-53.29</v>
      </c>
      <c r="K34" s="6">
        <f>J34/H34</f>
        <v>-0.86007101355713356</v>
      </c>
      <c r="M34" t="str">
        <f>LEFT(C34, SEARCH(" ", C34) - 1)</f>
        <v>Brendan</v>
      </c>
      <c r="N34" t="str" cm="1">
        <f t="array" ref="N34">_xlfn.IFS(H34&lt;0, "LOSS", H34&gt;1000, "GREAT", H34&gt;500, "GOOD", H34&gt;=100, "OKAY", H34&lt;100, "OKAY")</f>
        <v>OKAY</v>
      </c>
      <c r="O34" t="s">
        <v>137</v>
      </c>
      <c r="Q34" s="4">
        <v>3432.99</v>
      </c>
      <c r="R34" s="4">
        <v>626.07000000000005</v>
      </c>
      <c r="S34" s="6">
        <v>1.8550756623670281</v>
      </c>
    </row>
    <row r="35" spans="1:19">
      <c r="A35" s="2">
        <v>41654</v>
      </c>
      <c r="B35" s="2" t="str">
        <f>TEXT(A35,"mmmm")</f>
        <v>January</v>
      </c>
      <c r="C35" t="s">
        <v>138</v>
      </c>
      <c r="D35" t="s">
        <v>80</v>
      </c>
      <c r="E35" t="s">
        <v>25</v>
      </c>
      <c r="F35" t="s">
        <v>35</v>
      </c>
      <c r="G35" t="s">
        <v>139</v>
      </c>
      <c r="H35">
        <v>149.94999999999999</v>
      </c>
      <c r="I35">
        <v>5</v>
      </c>
      <c r="J35">
        <v>65.98</v>
      </c>
      <c r="K35" s="6">
        <f>J35/H35</f>
        <v>0.44001333777925983</v>
      </c>
      <c r="M35" t="str">
        <f>LEFT(C35, SEARCH(" ", C35) - 1)</f>
        <v>Erica</v>
      </c>
      <c r="N35" t="str" cm="1">
        <f t="array" ref="N35">_xlfn.IFS(H35&lt;0, "LOSS", H35&gt;1000, "GREAT", H35&gt;500, "GOOD", H35&gt;=100, "OKAY", H35&lt;100, "OKAY")</f>
        <v>OKAY</v>
      </c>
      <c r="O35" t="s">
        <v>29</v>
      </c>
      <c r="P35" t="s">
        <v>21</v>
      </c>
      <c r="Q35" s="4">
        <v>28274.570000000007</v>
      </c>
      <c r="R35" s="4">
        <v>-9076.3200000000015</v>
      </c>
      <c r="S35" s="6">
        <v>-57.50167508710414</v>
      </c>
    </row>
    <row r="36" spans="1:19">
      <c r="A36" s="2">
        <v>41655</v>
      </c>
      <c r="B36" s="2" t="str">
        <f>TEXT(A36,"mmmm")</f>
        <v>January</v>
      </c>
      <c r="C36" t="s">
        <v>140</v>
      </c>
      <c r="D36" t="s">
        <v>27</v>
      </c>
      <c r="E36" t="s">
        <v>21</v>
      </c>
      <c r="F36" t="s">
        <v>44</v>
      </c>
      <c r="G36" t="s">
        <v>141</v>
      </c>
      <c r="H36">
        <v>127.1</v>
      </c>
      <c r="I36">
        <v>6</v>
      </c>
      <c r="J36">
        <v>28.6</v>
      </c>
      <c r="K36" s="6">
        <f>J36/H36</f>
        <v>0.22501966955153424</v>
      </c>
      <c r="M36" t="str">
        <f>LEFT(C36, SEARCH(" ", C36) - 1)</f>
        <v>Delfina</v>
      </c>
      <c r="N36" t="str" cm="1">
        <f t="array" ref="N36">_xlfn.IFS(H36&lt;0, "LOSS", H36&gt;1000, "GREAT", H36&gt;500, "GOOD", H36&gt;=100, "OKAY", H36&lt;100, "OKAY")</f>
        <v>OKAY</v>
      </c>
      <c r="P36" t="s">
        <v>25</v>
      </c>
      <c r="Q36" s="4">
        <v>31983.670000000013</v>
      </c>
      <c r="R36" s="4">
        <v>4822.5999999999967</v>
      </c>
      <c r="S36" s="6">
        <v>9.9464267647396873</v>
      </c>
    </row>
    <row r="37" spans="1:19">
      <c r="A37" s="2">
        <v>41655</v>
      </c>
      <c r="B37" s="2" t="str">
        <f>TEXT(A37,"mmmm")</f>
        <v>January</v>
      </c>
      <c r="C37" t="s">
        <v>140</v>
      </c>
      <c r="D37" t="s">
        <v>27</v>
      </c>
      <c r="E37" t="s">
        <v>25</v>
      </c>
      <c r="F37" t="s">
        <v>48</v>
      </c>
      <c r="G37" t="s">
        <v>142</v>
      </c>
      <c r="H37">
        <v>124.2</v>
      </c>
      <c r="I37">
        <v>3</v>
      </c>
      <c r="J37">
        <v>-31.05</v>
      </c>
      <c r="K37" s="6">
        <f>J37/H37</f>
        <v>-0.25</v>
      </c>
      <c r="M37" t="str">
        <f>LEFT(C37, SEARCH(" ", C37) - 1)</f>
        <v>Delfina</v>
      </c>
      <c r="N37" t="str" cm="1">
        <f t="array" ref="N37">_xlfn.IFS(H37&lt;0, "LOSS", H37&gt;1000, "GREAT", H37&gt;500, "GOOD", H37&gt;=100, "OKAY", H37&lt;100, "OKAY")</f>
        <v>OKAY</v>
      </c>
      <c r="O37" t="s">
        <v>143</v>
      </c>
      <c r="Q37" s="4">
        <v>60258.24000000002</v>
      </c>
      <c r="R37" s="4">
        <v>-4253.7200000000048</v>
      </c>
      <c r="S37" s="6">
        <v>-47.555248322364449</v>
      </c>
    </row>
    <row r="38" spans="1:19">
      <c r="A38" s="2">
        <v>41655</v>
      </c>
      <c r="B38" s="2" t="str">
        <f>TEXT(A38,"mmmm")</f>
        <v>January</v>
      </c>
      <c r="C38" t="s">
        <v>140</v>
      </c>
      <c r="D38" t="s">
        <v>27</v>
      </c>
      <c r="E38" t="s">
        <v>23</v>
      </c>
      <c r="F38" t="s">
        <v>38</v>
      </c>
      <c r="G38" t="s">
        <v>144</v>
      </c>
      <c r="H38">
        <v>18.59</v>
      </c>
      <c r="I38">
        <v>2</v>
      </c>
      <c r="J38">
        <v>-13.63</v>
      </c>
      <c r="K38" s="6">
        <f>J38/H38</f>
        <v>-0.73318988703604093</v>
      </c>
      <c r="M38" t="str">
        <f>LEFT(C38, SEARCH(" ", C38) - 1)</f>
        <v>Delfina</v>
      </c>
      <c r="N38" t="str" cm="1">
        <f t="array" ref="N38">_xlfn.IFS(H38&lt;0, "LOSS", H38&gt;1000, "GREAT", H38&gt;500, "GOOD", H38&gt;=100, "OKAY", H38&lt;100, "OKAY")</f>
        <v>OKAY</v>
      </c>
      <c r="O38" t="s">
        <v>145</v>
      </c>
      <c r="P38" t="s">
        <v>21</v>
      </c>
      <c r="Q38" s="4">
        <v>11496.710000000003</v>
      </c>
      <c r="R38" s="4">
        <v>2181.27</v>
      </c>
      <c r="S38" s="6">
        <v>6.0109527988193365</v>
      </c>
    </row>
    <row r="39" spans="1:19">
      <c r="A39" s="2">
        <v>41655</v>
      </c>
      <c r="B39" s="2" t="str">
        <f>TEXT(A39,"mmmm")</f>
        <v>January</v>
      </c>
      <c r="C39" t="s">
        <v>140</v>
      </c>
      <c r="D39" t="s">
        <v>27</v>
      </c>
      <c r="E39" t="s">
        <v>23</v>
      </c>
      <c r="F39" t="s">
        <v>45</v>
      </c>
      <c r="G39" t="s">
        <v>146</v>
      </c>
      <c r="H39">
        <v>30.07</v>
      </c>
      <c r="I39">
        <v>3</v>
      </c>
      <c r="J39">
        <v>10.15</v>
      </c>
      <c r="K39" s="6">
        <f>J39/H39</f>
        <v>0.33754572663784504</v>
      </c>
      <c r="M39" t="str">
        <f>LEFT(C39, SEARCH(" ", C39) - 1)</f>
        <v>Delfina</v>
      </c>
      <c r="N39" t="str" cm="1">
        <f t="array" ref="N39">_xlfn.IFS(H39&lt;0, "LOSS", H39&gt;1000, "GREAT", H39&gt;500, "GOOD", H39&gt;=100, "OKAY", H39&lt;100, "OKAY")</f>
        <v>OKAY</v>
      </c>
      <c r="P39" t="s">
        <v>25</v>
      </c>
      <c r="Q39" s="4">
        <v>26323.250000000004</v>
      </c>
      <c r="R39" s="4">
        <v>11000.880000000005</v>
      </c>
      <c r="S39" s="6">
        <v>8.7798869370216703</v>
      </c>
    </row>
    <row r="40" spans="1:19">
      <c r="A40" s="2">
        <v>41657</v>
      </c>
      <c r="B40" s="2" t="str">
        <f>TEXT(A40,"mmmm")</f>
        <v>January</v>
      </c>
      <c r="C40" t="s">
        <v>147</v>
      </c>
      <c r="D40" t="s">
        <v>148</v>
      </c>
      <c r="E40" t="s">
        <v>23</v>
      </c>
      <c r="F40" t="s">
        <v>36</v>
      </c>
      <c r="G40" t="s">
        <v>149</v>
      </c>
      <c r="H40">
        <v>64.86</v>
      </c>
      <c r="I40">
        <v>4</v>
      </c>
      <c r="J40">
        <v>6.49</v>
      </c>
      <c r="K40" s="6">
        <f>J40/H40</f>
        <v>0.10006167129201357</v>
      </c>
      <c r="M40" t="str">
        <f>LEFT(C40, SEARCH(" ", C40) - 1)</f>
        <v>David</v>
      </c>
      <c r="N40" t="str" cm="1">
        <f t="array" ref="N40">_xlfn.IFS(H40&lt;0, "LOSS", H40&gt;1000, "GREAT", H40&gt;500, "GOOD", H40&gt;=100, "OKAY", H40&lt;100, "OKAY")</f>
        <v>OKAY</v>
      </c>
      <c r="O40" t="s">
        <v>150</v>
      </c>
      <c r="Q40" s="4">
        <v>37819.960000000006</v>
      </c>
      <c r="R40" s="4">
        <v>13182.150000000005</v>
      </c>
      <c r="S40" s="6">
        <v>14.790839735841008</v>
      </c>
    </row>
    <row r="41" spans="1:19">
      <c r="A41" s="2">
        <v>41658</v>
      </c>
      <c r="B41" s="2" t="str">
        <f>TEXT(A41,"mmmm")</f>
        <v>January</v>
      </c>
      <c r="C41" t="s">
        <v>151</v>
      </c>
      <c r="D41" t="s">
        <v>73</v>
      </c>
      <c r="E41" t="s">
        <v>23</v>
      </c>
      <c r="F41" t="s">
        <v>38</v>
      </c>
      <c r="G41" t="s">
        <v>152</v>
      </c>
      <c r="H41">
        <v>32.340000000000003</v>
      </c>
      <c r="I41">
        <v>10</v>
      </c>
      <c r="J41">
        <v>-23.72</v>
      </c>
      <c r="K41" s="6">
        <f>J41/H41</f>
        <v>-0.73345701917130479</v>
      </c>
      <c r="M41" t="str">
        <f>LEFT(C41, SEARCH(" ", C41) - 1)</f>
        <v>Toby</v>
      </c>
      <c r="N41" t="str" cm="1">
        <f t="array" ref="N41">_xlfn.IFS(H41&lt;0, "LOSS", H41&gt;1000, "GREAT", H41&gt;500, "GOOD", H41&gt;=100, "OKAY", H41&lt;100, "OKAY")</f>
        <v>OKAY</v>
      </c>
      <c r="O41" t="s">
        <v>153</v>
      </c>
      <c r="P41" t="s">
        <v>21</v>
      </c>
      <c r="Q41" s="4">
        <v>2642.31</v>
      </c>
      <c r="R41" s="4">
        <v>520.03</v>
      </c>
      <c r="S41" s="6">
        <v>1.0997524172731006</v>
      </c>
    </row>
    <row r="42" spans="1:19">
      <c r="A42" s="2">
        <v>41658</v>
      </c>
      <c r="B42" s="2" t="str">
        <f>TEXT(A42,"mmmm")</f>
        <v>January</v>
      </c>
      <c r="C42" t="s">
        <v>151</v>
      </c>
      <c r="D42" t="s">
        <v>73</v>
      </c>
      <c r="E42" t="s">
        <v>23</v>
      </c>
      <c r="F42" t="s">
        <v>47</v>
      </c>
      <c r="G42" t="s">
        <v>154</v>
      </c>
      <c r="H42">
        <v>56.06</v>
      </c>
      <c r="I42">
        <v>4</v>
      </c>
      <c r="J42">
        <v>19.62</v>
      </c>
      <c r="K42" s="6">
        <f>J42/H42</f>
        <v>0.34998216196931858</v>
      </c>
      <c r="M42" t="str">
        <f>LEFT(C42, SEARCH(" ", C42) - 1)</f>
        <v>Toby</v>
      </c>
      <c r="N42" t="str" cm="1">
        <f t="array" ref="N42">_xlfn.IFS(H42&lt;0, "LOSS", H42&gt;1000, "GREAT", H42&gt;500, "GOOD", H42&gt;=100, "OKAY", H42&lt;100, "OKAY")</f>
        <v>OKAY</v>
      </c>
      <c r="P42" t="s">
        <v>25</v>
      </c>
      <c r="Q42" s="4">
        <v>1154.3</v>
      </c>
      <c r="R42" s="4">
        <v>318.37</v>
      </c>
      <c r="S42" s="6">
        <v>1.100011045234278</v>
      </c>
    </row>
    <row r="43" spans="1:19">
      <c r="A43" s="2">
        <v>41658</v>
      </c>
      <c r="B43" s="2" t="str">
        <f>TEXT(A43,"mmmm")</f>
        <v>January</v>
      </c>
      <c r="C43" t="s">
        <v>151</v>
      </c>
      <c r="D43" t="s">
        <v>73</v>
      </c>
      <c r="E43" t="s">
        <v>23</v>
      </c>
      <c r="F43" t="s">
        <v>42</v>
      </c>
      <c r="G43" t="s">
        <v>155</v>
      </c>
      <c r="H43">
        <v>108.72</v>
      </c>
      <c r="I43">
        <v>5</v>
      </c>
      <c r="J43">
        <v>36.69</v>
      </c>
      <c r="K43" s="6">
        <f>J43/H43</f>
        <v>0.33747240618101543</v>
      </c>
      <c r="M43" t="str">
        <f>LEFT(C43, SEARCH(" ", C43) - 1)</f>
        <v>Toby</v>
      </c>
      <c r="N43" t="str" cm="1">
        <f t="array" ref="N43">_xlfn.IFS(H43&lt;0, "LOSS", H43&gt;1000, "GREAT", H43&gt;500, "GOOD", H43&gt;=100, "OKAY", H43&lt;100, "OKAY")</f>
        <v>OKAY</v>
      </c>
      <c r="O43" t="s">
        <v>156</v>
      </c>
      <c r="Q43" s="4">
        <v>3796.6099999999997</v>
      </c>
      <c r="R43" s="4">
        <v>838.4</v>
      </c>
      <c r="S43" s="6">
        <v>2.1997634625073785</v>
      </c>
    </row>
    <row r="44" spans="1:19">
      <c r="A44" s="2">
        <v>41658</v>
      </c>
      <c r="B44" s="2" t="str">
        <f>TEXT(A44,"mmmm")</f>
        <v>January</v>
      </c>
      <c r="C44" t="s">
        <v>151</v>
      </c>
      <c r="D44" t="s">
        <v>73</v>
      </c>
      <c r="E44" t="s">
        <v>21</v>
      </c>
      <c r="F44" t="s">
        <v>39</v>
      </c>
      <c r="G44" t="s">
        <v>157</v>
      </c>
      <c r="H44">
        <v>181.47</v>
      </c>
      <c r="I44">
        <v>5</v>
      </c>
      <c r="J44">
        <v>-320.60000000000002</v>
      </c>
      <c r="K44" s="6">
        <f>J44/H44</f>
        <v>-1.7666831983247921</v>
      </c>
      <c r="M44" t="str">
        <f>LEFT(C44, SEARCH(" ", C44) - 1)</f>
        <v>Toby</v>
      </c>
      <c r="N44" t="str" cm="1">
        <f t="array" ref="N44">_xlfn.IFS(H44&lt;0, "LOSS", H44&gt;1000, "GREAT", H44&gt;500, "GOOD", H44&gt;=100, "OKAY", H44&lt;100, "OKAY")</f>
        <v>OKAY</v>
      </c>
      <c r="O44" t="s">
        <v>158</v>
      </c>
      <c r="P44" t="s">
        <v>21</v>
      </c>
      <c r="Q44" s="4">
        <v>111.12</v>
      </c>
      <c r="R44" s="4">
        <v>36.97</v>
      </c>
      <c r="S44" s="6">
        <v>0.66001405493163734</v>
      </c>
    </row>
    <row r="45" spans="1:19">
      <c r="A45" s="2">
        <v>41659</v>
      </c>
      <c r="B45" s="2" t="str">
        <f>TEXT(A45,"mmmm")</f>
        <v>January</v>
      </c>
      <c r="C45" t="s">
        <v>159</v>
      </c>
      <c r="D45" t="s">
        <v>82</v>
      </c>
      <c r="E45" t="s">
        <v>25</v>
      </c>
      <c r="F45" t="s">
        <v>48</v>
      </c>
      <c r="G45" t="s">
        <v>160</v>
      </c>
      <c r="H45">
        <v>699.93</v>
      </c>
      <c r="I45">
        <v>7</v>
      </c>
      <c r="J45">
        <v>181.98</v>
      </c>
      <c r="K45" s="6">
        <f>J45/H45</f>
        <v>0.25999742831425998</v>
      </c>
      <c r="M45" t="str">
        <f>LEFT(C45, SEARCH(" ", C45) - 1)</f>
        <v>Hunter</v>
      </c>
      <c r="N45" t="str" cm="1">
        <f t="array" ref="N45">_xlfn.IFS(H45&lt;0, "LOSS", H45&gt;1000, "GREAT", H45&gt;500, "GOOD", H45&gt;=100, "OKAY", H45&lt;100, "OKAY")</f>
        <v>GOOD</v>
      </c>
      <c r="P45" t="s">
        <v>25</v>
      </c>
      <c r="Q45" s="4">
        <v>849.04</v>
      </c>
      <c r="R45" s="4">
        <v>174.99</v>
      </c>
      <c r="S45" s="6">
        <v>1.2401164709545742</v>
      </c>
    </row>
    <row r="46" spans="1:19">
      <c r="A46" s="2">
        <v>41659</v>
      </c>
      <c r="B46" s="2" t="str">
        <f>TEXT(A46,"mmmm")</f>
        <v>January</v>
      </c>
      <c r="C46" t="s">
        <v>159</v>
      </c>
      <c r="D46" t="s">
        <v>82</v>
      </c>
      <c r="E46" t="s">
        <v>23</v>
      </c>
      <c r="F46" t="s">
        <v>37</v>
      </c>
      <c r="G46" t="s">
        <v>161</v>
      </c>
      <c r="H46">
        <v>22.96</v>
      </c>
      <c r="I46">
        <v>7</v>
      </c>
      <c r="J46">
        <v>6.66</v>
      </c>
      <c r="K46" s="6">
        <f>J46/H46</f>
        <v>0.29006968641114983</v>
      </c>
      <c r="M46" t="str">
        <f>LEFT(C46, SEARCH(" ", C46) - 1)</f>
        <v>Hunter</v>
      </c>
      <c r="N46" t="str" cm="1">
        <f t="array" ref="N46">_xlfn.IFS(H46&lt;0, "LOSS", H46&gt;1000, "GREAT", H46&gt;500, "GOOD", H46&gt;=100, "OKAY", H46&lt;100, "OKAY")</f>
        <v>OKAY</v>
      </c>
      <c r="O46" t="s">
        <v>162</v>
      </c>
      <c r="Q46" s="4">
        <v>960.16</v>
      </c>
      <c r="R46" s="4">
        <v>211.96</v>
      </c>
      <c r="S46" s="6">
        <v>1.9001305258862116</v>
      </c>
    </row>
    <row r="47" spans="1:19">
      <c r="A47" s="2">
        <v>41659</v>
      </c>
      <c r="B47" s="2" t="str">
        <f>TEXT(A47,"mmmm")</f>
        <v>January</v>
      </c>
      <c r="C47" t="s">
        <v>159</v>
      </c>
      <c r="D47" t="s">
        <v>82</v>
      </c>
      <c r="E47" t="s">
        <v>21</v>
      </c>
      <c r="F47" t="s">
        <v>44</v>
      </c>
      <c r="G47" t="s">
        <v>163</v>
      </c>
      <c r="H47">
        <v>38.6</v>
      </c>
      <c r="I47">
        <v>4</v>
      </c>
      <c r="J47">
        <v>11.58</v>
      </c>
      <c r="K47" s="6">
        <f>J47/H47</f>
        <v>0.3</v>
      </c>
      <c r="M47" t="str">
        <f>LEFT(C47, SEARCH(" ", C47) - 1)</f>
        <v>Hunter</v>
      </c>
      <c r="N47" t="str" cm="1">
        <f t="array" ref="N47">_xlfn.IFS(H47&lt;0, "LOSS", H47&gt;1000, "GREAT", H47&gt;500, "GOOD", H47&gt;=100, "OKAY", H47&lt;100, "OKAY")</f>
        <v>OKAY</v>
      </c>
      <c r="O47" t="s">
        <v>84</v>
      </c>
      <c r="P47" t="s">
        <v>21</v>
      </c>
      <c r="Q47" s="4">
        <v>12126.840000000002</v>
      </c>
      <c r="R47" s="4">
        <v>3210.9799999999982</v>
      </c>
      <c r="S47" s="6">
        <v>8.6293181698381627</v>
      </c>
    </row>
    <row r="48" spans="1:19">
      <c r="A48" s="2">
        <v>41659</v>
      </c>
      <c r="B48" s="2" t="str">
        <f>TEXT(A48,"mmmm")</f>
        <v>January</v>
      </c>
      <c r="C48" t="s">
        <v>159</v>
      </c>
      <c r="D48" t="s">
        <v>82</v>
      </c>
      <c r="E48" t="s">
        <v>23</v>
      </c>
      <c r="F48" t="s">
        <v>37</v>
      </c>
      <c r="G48" t="s">
        <v>164</v>
      </c>
      <c r="H48">
        <v>6.63</v>
      </c>
      <c r="I48">
        <v>3</v>
      </c>
      <c r="J48">
        <v>1.79</v>
      </c>
      <c r="K48" s="6">
        <f>J48/H48</f>
        <v>0.26998491704374056</v>
      </c>
      <c r="M48" t="str">
        <f>LEFT(C48, SEARCH(" ", C48) - 1)</f>
        <v>Hunter</v>
      </c>
      <c r="N48" t="str" cm="1">
        <f t="array" ref="N48">_xlfn.IFS(H48&lt;0, "LOSS", H48&gt;1000, "GREAT", H48&gt;500, "GOOD", H48&gt;=100, "OKAY", H48&lt;100, "OKAY")</f>
        <v>OKAY</v>
      </c>
      <c r="P48" t="s">
        <v>25</v>
      </c>
      <c r="Q48" s="4">
        <v>12570.639999999998</v>
      </c>
      <c r="R48" s="4">
        <v>4156.63</v>
      </c>
      <c r="S48" s="6">
        <v>6.340025235772301</v>
      </c>
    </row>
    <row r="49" spans="1:19">
      <c r="A49" s="2">
        <v>41659</v>
      </c>
      <c r="B49" s="2" t="str">
        <f>TEXT(A49,"mmmm")</f>
        <v>January</v>
      </c>
      <c r="C49" t="s">
        <v>159</v>
      </c>
      <c r="D49" t="s">
        <v>82</v>
      </c>
      <c r="E49" t="s">
        <v>23</v>
      </c>
      <c r="F49" t="s">
        <v>42</v>
      </c>
      <c r="G49" t="s">
        <v>115</v>
      </c>
      <c r="H49">
        <v>23.34</v>
      </c>
      <c r="I49">
        <v>3</v>
      </c>
      <c r="J49">
        <v>10.97</v>
      </c>
      <c r="K49" s="6">
        <f>J49/H49</f>
        <v>0.47000856898029136</v>
      </c>
      <c r="M49" t="str">
        <f>LEFT(C49, SEARCH(" ", C49) - 1)</f>
        <v>Hunter</v>
      </c>
      <c r="N49" t="str" cm="1">
        <f t="array" ref="N49">_xlfn.IFS(H49&lt;0, "LOSS", H49&gt;1000, "GREAT", H49&gt;500, "GOOD", H49&gt;=100, "OKAY", H49&lt;100, "OKAY")</f>
        <v>OKAY</v>
      </c>
      <c r="O49" t="s">
        <v>165</v>
      </c>
      <c r="Q49" s="4">
        <v>24697.48</v>
      </c>
      <c r="R49" s="4">
        <v>7367.6099999999988</v>
      </c>
      <c r="S49" s="6">
        <v>14.969343405610463</v>
      </c>
    </row>
    <row r="50" spans="1:19">
      <c r="A50" s="2">
        <v>41659</v>
      </c>
      <c r="B50" s="2" t="str">
        <f>TEXT(A50,"mmmm")</f>
        <v>January</v>
      </c>
      <c r="C50" t="s">
        <v>159</v>
      </c>
      <c r="D50" t="s">
        <v>82</v>
      </c>
      <c r="E50" t="s">
        <v>21</v>
      </c>
      <c r="F50" t="s">
        <v>40</v>
      </c>
      <c r="G50" t="s">
        <v>166</v>
      </c>
      <c r="H50">
        <v>1067.94</v>
      </c>
      <c r="I50">
        <v>3</v>
      </c>
      <c r="J50">
        <v>224.27</v>
      </c>
      <c r="K50" s="6">
        <f>J50/H50</f>
        <v>0.21000243459370377</v>
      </c>
      <c r="M50" t="str">
        <f>LEFT(C50, SEARCH(" ", C50) - 1)</f>
        <v>Hunter</v>
      </c>
      <c r="N50" t="str" cm="1">
        <f t="array" ref="N50">_xlfn.IFS(H50&lt;0, "LOSS", H50&gt;1000, "GREAT", H50&gt;500, "GOOD", H50&gt;=100, "OKAY", H50&lt;100, "OKAY")</f>
        <v>GREAT</v>
      </c>
      <c r="O50" t="s">
        <v>114</v>
      </c>
      <c r="P50" t="s">
        <v>21</v>
      </c>
      <c r="Q50" s="4">
        <v>2963.03</v>
      </c>
      <c r="R50" s="4">
        <v>685.98</v>
      </c>
      <c r="S50" s="6">
        <v>2.9093378337898157</v>
      </c>
    </row>
    <row r="51" spans="1:19">
      <c r="A51" s="2">
        <v>41659</v>
      </c>
      <c r="B51" s="2" t="str">
        <f>TEXT(A51,"mmmm")</f>
        <v>January</v>
      </c>
      <c r="C51" t="s">
        <v>167</v>
      </c>
      <c r="D51" t="s">
        <v>22</v>
      </c>
      <c r="E51" t="s">
        <v>23</v>
      </c>
      <c r="F51" t="s">
        <v>47</v>
      </c>
      <c r="G51" t="s">
        <v>168</v>
      </c>
      <c r="H51">
        <v>19.36</v>
      </c>
      <c r="I51">
        <v>2</v>
      </c>
      <c r="J51">
        <v>9.2899999999999991</v>
      </c>
      <c r="K51" s="6">
        <f>J51/H51</f>
        <v>0.47985537190082644</v>
      </c>
      <c r="M51" t="str">
        <f>LEFT(C51, SEARCH(" ", C51) - 1)</f>
        <v>Mark</v>
      </c>
      <c r="N51" t="str" cm="1">
        <f t="array" ref="N51">_xlfn.IFS(H51&lt;0, "LOSS", H51&gt;1000, "GREAT", H51&gt;500, "GOOD", H51&gt;=100, "OKAY", H51&lt;100, "OKAY")</f>
        <v>OKAY</v>
      </c>
      <c r="P51" t="s">
        <v>25</v>
      </c>
      <c r="Q51" s="4">
        <v>2830.8399999999997</v>
      </c>
      <c r="R51" s="4">
        <v>1015.04</v>
      </c>
      <c r="S51" s="6">
        <v>3.5302075035651668</v>
      </c>
    </row>
    <row r="52" spans="1:19">
      <c r="A52" s="2">
        <v>41659</v>
      </c>
      <c r="B52" s="2" t="str">
        <f>TEXT(A52,"mmmm")</f>
        <v>January</v>
      </c>
      <c r="C52" t="s">
        <v>167</v>
      </c>
      <c r="D52" t="s">
        <v>22</v>
      </c>
      <c r="E52" t="s">
        <v>21</v>
      </c>
      <c r="F52" t="s">
        <v>44</v>
      </c>
      <c r="G52" t="s">
        <v>163</v>
      </c>
      <c r="H52">
        <v>19.3</v>
      </c>
      <c r="I52">
        <v>2</v>
      </c>
      <c r="J52">
        <v>5.79</v>
      </c>
      <c r="K52" s="6">
        <f>J52/H52</f>
        <v>0.3</v>
      </c>
      <c r="M52" t="str">
        <f>LEFT(C52, SEARCH(" ", C52) - 1)</f>
        <v>Mark</v>
      </c>
      <c r="N52" t="str" cm="1">
        <f t="array" ref="N52">_xlfn.IFS(H52&lt;0, "LOSS", H52&gt;1000, "GREAT", H52&gt;500, "GOOD", H52&gt;=100, "OKAY", H52&lt;100, "OKAY")</f>
        <v>OKAY</v>
      </c>
      <c r="O52" t="s">
        <v>169</v>
      </c>
      <c r="Q52" s="4">
        <v>5793.87</v>
      </c>
      <c r="R52" s="4">
        <v>1701.02</v>
      </c>
      <c r="S52" s="6">
        <v>6.439545337354982</v>
      </c>
    </row>
    <row r="53" spans="1:19">
      <c r="A53" s="2">
        <v>41659</v>
      </c>
      <c r="B53" s="2" t="str">
        <f>TEXT(A53,"mmmm")</f>
        <v>January</v>
      </c>
      <c r="C53" t="s">
        <v>170</v>
      </c>
      <c r="D53" t="s">
        <v>32</v>
      </c>
      <c r="E53" t="s">
        <v>23</v>
      </c>
      <c r="F53" t="s">
        <v>49</v>
      </c>
      <c r="G53" t="s">
        <v>171</v>
      </c>
      <c r="H53">
        <v>13.98</v>
      </c>
      <c r="I53">
        <v>1</v>
      </c>
      <c r="J53">
        <v>4.05</v>
      </c>
      <c r="K53" s="6">
        <f>J53/H53</f>
        <v>0.28969957081545061</v>
      </c>
      <c r="M53" t="str">
        <f>LEFT(C53, SEARCH(" ", C53) - 1)</f>
        <v>Xylona</v>
      </c>
      <c r="N53" t="str" cm="1">
        <f t="array" ref="N53">_xlfn.IFS(H53&lt;0, "LOSS", H53&gt;1000, "GREAT", H53&gt;500, "GOOD", H53&gt;=100, "OKAY", H53&lt;100, "OKAY")</f>
        <v>OKAY</v>
      </c>
      <c r="O53" t="s">
        <v>172</v>
      </c>
      <c r="P53" t="s">
        <v>21</v>
      </c>
      <c r="Q53" s="4">
        <v>109.48</v>
      </c>
      <c r="R53" s="4">
        <v>33.94</v>
      </c>
      <c r="S53" s="6">
        <v>0.31001096090610153</v>
      </c>
    </row>
    <row r="54" spans="1:19">
      <c r="A54" s="2">
        <v>41659</v>
      </c>
      <c r="B54" s="2" t="str">
        <f>TEXT(A54,"mmmm")</f>
        <v>January</v>
      </c>
      <c r="C54" t="s">
        <v>170</v>
      </c>
      <c r="D54" t="s">
        <v>32</v>
      </c>
      <c r="E54" t="s">
        <v>21</v>
      </c>
      <c r="F54" t="s">
        <v>44</v>
      </c>
      <c r="G54" t="s">
        <v>173</v>
      </c>
      <c r="H54">
        <v>272.94</v>
      </c>
      <c r="I54">
        <v>3</v>
      </c>
      <c r="J54">
        <v>30.02</v>
      </c>
      <c r="K54" s="6">
        <f>J54/H54</f>
        <v>0.10998754304975453</v>
      </c>
      <c r="M54" t="str">
        <f>LEFT(C54, SEARCH(" ", C54) - 1)</f>
        <v>Xylona</v>
      </c>
      <c r="N54" t="str" cm="1">
        <f t="array" ref="N54">_xlfn.IFS(H54&lt;0, "LOSS", H54&gt;1000, "GREAT", H54&gt;500, "GOOD", H54&gt;=100, "OKAY", H54&lt;100, "OKAY")</f>
        <v>OKAY</v>
      </c>
      <c r="P54" t="s">
        <v>25</v>
      </c>
      <c r="Q54" s="4">
        <v>761.25</v>
      </c>
      <c r="R54" s="4">
        <v>251.04000000000002</v>
      </c>
      <c r="S54" s="6">
        <v>0.93006753109054641</v>
      </c>
    </row>
    <row r="55" spans="1:19">
      <c r="A55" s="2">
        <v>41659</v>
      </c>
      <c r="B55" s="2" t="str">
        <f>TEXT(A55,"mmmm")</f>
        <v>January</v>
      </c>
      <c r="C55" t="s">
        <v>170</v>
      </c>
      <c r="D55" t="s">
        <v>32</v>
      </c>
      <c r="E55" t="s">
        <v>23</v>
      </c>
      <c r="F55" t="s">
        <v>38</v>
      </c>
      <c r="G55" t="s">
        <v>174</v>
      </c>
      <c r="H55">
        <v>19.05</v>
      </c>
      <c r="I55">
        <v>5</v>
      </c>
      <c r="J55">
        <v>8.9499999999999993</v>
      </c>
      <c r="K55" s="6">
        <f>J55/H55</f>
        <v>0.46981627296587919</v>
      </c>
      <c r="M55" t="str">
        <f>LEFT(C55, SEARCH(" ", C55) - 1)</f>
        <v>Xylona</v>
      </c>
      <c r="N55" t="str" cm="1">
        <f t="array" ref="N55">_xlfn.IFS(H55&lt;0, "LOSS", H55&gt;1000, "GREAT", H55&gt;500, "GOOD", H55&gt;=100, "OKAY", H55&lt;100, "OKAY")</f>
        <v>OKAY</v>
      </c>
      <c r="O55" t="s">
        <v>175</v>
      </c>
      <c r="Q55" s="4">
        <v>870.73</v>
      </c>
      <c r="R55" s="4">
        <v>284.98</v>
      </c>
      <c r="S55" s="6">
        <v>1.2400784919966479</v>
      </c>
    </row>
    <row r="56" spans="1:19">
      <c r="A56" s="2">
        <v>41659</v>
      </c>
      <c r="B56" s="2" t="str">
        <f>TEXT(A56,"mmmm")</f>
        <v>January</v>
      </c>
      <c r="C56" t="s">
        <v>170</v>
      </c>
      <c r="D56" t="s">
        <v>32</v>
      </c>
      <c r="E56" t="s">
        <v>23</v>
      </c>
      <c r="F56" t="s">
        <v>36</v>
      </c>
      <c r="G56" t="s">
        <v>176</v>
      </c>
      <c r="H56">
        <v>247.72</v>
      </c>
      <c r="I56">
        <v>4</v>
      </c>
      <c r="J56">
        <v>93.58</v>
      </c>
      <c r="K56" s="6">
        <f>J56/H56</f>
        <v>0.37776521879541419</v>
      </c>
      <c r="M56" t="str">
        <f>LEFT(C56, SEARCH(" ", C56) - 1)</f>
        <v>Xylona</v>
      </c>
      <c r="N56" t="str" cm="1">
        <f t="array" ref="N56">_xlfn.IFS(H56&lt;0, "LOSS", H56&gt;1000, "GREAT", H56&gt;500, "GOOD", H56&gt;=100, "OKAY", H56&lt;100, "OKAY")</f>
        <v>OKAY</v>
      </c>
      <c r="O56" t="s">
        <v>177</v>
      </c>
      <c r="P56" t="s">
        <v>21</v>
      </c>
      <c r="Q56" s="4">
        <v>9149.2500000000018</v>
      </c>
      <c r="R56" s="4">
        <v>1905.8199999999997</v>
      </c>
      <c r="S56" s="6">
        <v>7.1041917054637551</v>
      </c>
    </row>
    <row r="57" spans="1:19">
      <c r="A57" s="2">
        <v>41659</v>
      </c>
      <c r="B57" s="2" t="str">
        <f>TEXT(A57,"mmmm")</f>
        <v>January</v>
      </c>
      <c r="C57" t="s">
        <v>170</v>
      </c>
      <c r="D57" t="s">
        <v>32</v>
      </c>
      <c r="E57" t="s">
        <v>23</v>
      </c>
      <c r="F57" t="s">
        <v>49</v>
      </c>
      <c r="G57" t="s">
        <v>178</v>
      </c>
      <c r="H57">
        <v>66.58</v>
      </c>
      <c r="I57">
        <v>2</v>
      </c>
      <c r="J57">
        <v>15.98</v>
      </c>
      <c r="K57" s="6">
        <f>J57/H57</f>
        <v>0.24001201562030641</v>
      </c>
      <c r="M57" t="str">
        <f>LEFT(C57, SEARCH(" ", C57) - 1)</f>
        <v>Xylona</v>
      </c>
      <c r="N57" t="str" cm="1">
        <f t="array" ref="N57">_xlfn.IFS(H57&lt;0, "LOSS", H57&gt;1000, "GREAT", H57&gt;500, "GOOD", H57&gt;=100, "OKAY", H57&lt;100, "OKAY")</f>
        <v>OKAY</v>
      </c>
      <c r="P57" t="s">
        <v>25</v>
      </c>
      <c r="Q57" s="4">
        <v>4166.04</v>
      </c>
      <c r="R57" s="4">
        <v>1322.88</v>
      </c>
      <c r="S57" s="6">
        <v>4.0799974203746281</v>
      </c>
    </row>
    <row r="58" spans="1:19">
      <c r="A58" s="2">
        <v>41659</v>
      </c>
      <c r="B58" s="2" t="str">
        <f>TEXT(A58,"mmmm")</f>
        <v>January</v>
      </c>
      <c r="C58" t="s">
        <v>170</v>
      </c>
      <c r="D58" t="s">
        <v>32</v>
      </c>
      <c r="E58" t="s">
        <v>23</v>
      </c>
      <c r="F58" t="s">
        <v>37</v>
      </c>
      <c r="G58" t="s">
        <v>179</v>
      </c>
      <c r="H58">
        <v>43.92</v>
      </c>
      <c r="I58">
        <v>3</v>
      </c>
      <c r="J58">
        <v>12.74</v>
      </c>
      <c r="K58" s="6">
        <f>J58/H58</f>
        <v>0.29007285974499086</v>
      </c>
      <c r="M58" t="str">
        <f>LEFT(C58, SEARCH(" ", C58) - 1)</f>
        <v>Xylona</v>
      </c>
      <c r="N58" t="str" cm="1">
        <f t="array" ref="N58">_xlfn.IFS(H58&lt;0, "LOSS", H58&gt;1000, "GREAT", H58&gt;500, "GOOD", H58&gt;=100, "OKAY", H58&lt;100, "OKAY")</f>
        <v>OKAY</v>
      </c>
      <c r="O58" t="s">
        <v>180</v>
      </c>
      <c r="Q58" s="4">
        <v>13315.29</v>
      </c>
      <c r="R58" s="4">
        <v>3228.7</v>
      </c>
      <c r="S58" s="6">
        <v>11.184189125838383</v>
      </c>
    </row>
    <row r="59" spans="1:19">
      <c r="A59" s="2">
        <v>41659</v>
      </c>
      <c r="B59" s="2" t="str">
        <f>TEXT(A59,"mmmm")</f>
        <v>January</v>
      </c>
      <c r="C59" t="s">
        <v>170</v>
      </c>
      <c r="D59" t="s">
        <v>32</v>
      </c>
      <c r="E59" t="s">
        <v>21</v>
      </c>
      <c r="F59" t="s">
        <v>44</v>
      </c>
      <c r="G59" t="s">
        <v>181</v>
      </c>
      <c r="H59">
        <v>14.73</v>
      </c>
      <c r="I59">
        <v>3</v>
      </c>
      <c r="J59">
        <v>4.8600000000000003</v>
      </c>
      <c r="K59" s="6">
        <f>J59/H59</f>
        <v>0.32993890020366601</v>
      </c>
      <c r="M59" t="str">
        <f>LEFT(C59, SEARCH(" ", C59) - 1)</f>
        <v>Xylona</v>
      </c>
      <c r="N59" t="str" cm="1">
        <f t="array" ref="N59">_xlfn.IFS(H59&lt;0, "LOSS", H59&gt;1000, "GREAT", H59&gt;500, "GOOD", H59&gt;=100, "OKAY", H59&lt;100, "OKAY")</f>
        <v>OKAY</v>
      </c>
      <c r="O59" t="s">
        <v>182</v>
      </c>
      <c r="P59" t="s">
        <v>21</v>
      </c>
      <c r="Q59" s="4">
        <v>10919.069999999998</v>
      </c>
      <c r="R59" s="4">
        <v>1090.1000000000001</v>
      </c>
      <c r="S59" s="6">
        <v>6.6314994705026713</v>
      </c>
    </row>
    <row r="60" spans="1:19">
      <c r="A60" s="2">
        <v>41659</v>
      </c>
      <c r="B60" s="2" t="str">
        <f>TEXT(A60,"mmmm")</f>
        <v>January</v>
      </c>
      <c r="C60" t="s">
        <v>170</v>
      </c>
      <c r="D60" t="s">
        <v>32</v>
      </c>
      <c r="E60" t="s">
        <v>23</v>
      </c>
      <c r="F60" t="s">
        <v>38</v>
      </c>
      <c r="G60" t="s">
        <v>183</v>
      </c>
      <c r="H60">
        <v>29.7</v>
      </c>
      <c r="I60">
        <v>5</v>
      </c>
      <c r="J60">
        <v>13.37</v>
      </c>
      <c r="K60" s="6">
        <f>J60/H60</f>
        <v>0.45016835016835016</v>
      </c>
      <c r="M60" t="str">
        <f>LEFT(C60, SEARCH(" ", C60) - 1)</f>
        <v>Xylona</v>
      </c>
      <c r="N60" t="str" cm="1">
        <f t="array" ref="N60">_xlfn.IFS(H60&lt;0, "LOSS", H60&gt;1000, "GREAT", H60&gt;500, "GOOD", H60&gt;=100, "OKAY", H60&lt;100, "OKAY")</f>
        <v>OKAY</v>
      </c>
      <c r="P60" t="s">
        <v>25</v>
      </c>
      <c r="Q60" s="4">
        <v>5726.6299999999992</v>
      </c>
      <c r="R60" s="4">
        <v>1755.75</v>
      </c>
      <c r="S60" s="6">
        <v>5.7300987684877089</v>
      </c>
    </row>
    <row r="61" spans="1:19">
      <c r="A61" s="2">
        <v>41659</v>
      </c>
      <c r="B61" s="2" t="str">
        <f>TEXT(A61,"mmmm")</f>
        <v>January</v>
      </c>
      <c r="C61" t="s">
        <v>184</v>
      </c>
      <c r="D61" t="s">
        <v>185</v>
      </c>
      <c r="E61" t="s">
        <v>23</v>
      </c>
      <c r="F61" t="s">
        <v>38</v>
      </c>
      <c r="G61" t="s">
        <v>186</v>
      </c>
      <c r="H61">
        <v>67.19</v>
      </c>
      <c r="I61">
        <v>1</v>
      </c>
      <c r="J61">
        <v>-51.52</v>
      </c>
      <c r="K61" s="6">
        <f>J61/H61</f>
        <v>-0.76678077094805785</v>
      </c>
      <c r="M61" t="str">
        <f>LEFT(C61, SEARCH(" ", C61) - 1)</f>
        <v>Muhammed</v>
      </c>
      <c r="N61" t="str" cm="1">
        <f t="array" ref="N61">_xlfn.IFS(H61&lt;0, "LOSS", H61&gt;1000, "GREAT", H61&gt;500, "GOOD", H61&gt;=100, "OKAY", H61&lt;100, "OKAY")</f>
        <v>OKAY</v>
      </c>
      <c r="O61" t="s">
        <v>187</v>
      </c>
      <c r="Q61" s="4">
        <v>16645.699999999997</v>
      </c>
      <c r="R61" s="4">
        <v>2845.8500000000004</v>
      </c>
      <c r="S61" s="6">
        <v>12.36159823899038</v>
      </c>
    </row>
    <row r="62" spans="1:19">
      <c r="A62" s="2">
        <v>41660</v>
      </c>
      <c r="B62" s="2" t="str">
        <f>TEXT(A62,"mmmm")</f>
        <v>January</v>
      </c>
      <c r="C62" t="s">
        <v>188</v>
      </c>
      <c r="D62" t="s">
        <v>31</v>
      </c>
      <c r="E62" t="s">
        <v>21</v>
      </c>
      <c r="F62" t="s">
        <v>44</v>
      </c>
      <c r="G62" t="s">
        <v>189</v>
      </c>
      <c r="H62">
        <v>25.25</v>
      </c>
      <c r="I62">
        <v>3</v>
      </c>
      <c r="J62">
        <v>4.0999999999999996</v>
      </c>
      <c r="K62" s="6">
        <f>J62/H62</f>
        <v>0.16237623762376235</v>
      </c>
      <c r="M62" t="str">
        <f>LEFT(C62, SEARCH(" ", C62) - 1)</f>
        <v>Tom</v>
      </c>
      <c r="N62" t="str" cm="1">
        <f t="array" ref="N62">_xlfn.IFS(H62&lt;0, "LOSS", H62&gt;1000, "GREAT", H62&gt;500, "GOOD", H62&gt;=100, "OKAY", H62&lt;100, "OKAY")</f>
        <v>OKAY</v>
      </c>
      <c r="O62" t="s">
        <v>32</v>
      </c>
      <c r="P62" t="s">
        <v>21</v>
      </c>
      <c r="Q62" s="4">
        <v>22321.099999999995</v>
      </c>
      <c r="R62" s="4">
        <v>4675.5600000000004</v>
      </c>
      <c r="S62" s="6">
        <v>12.030054174566706</v>
      </c>
    </row>
    <row r="63" spans="1:19">
      <c r="A63" s="2">
        <v>41662</v>
      </c>
      <c r="B63" s="2" t="str">
        <f>TEXT(A63,"mmmm")</f>
        <v>January</v>
      </c>
      <c r="C63" t="s">
        <v>190</v>
      </c>
      <c r="D63" t="s">
        <v>191</v>
      </c>
      <c r="E63" t="s">
        <v>23</v>
      </c>
      <c r="F63" t="s">
        <v>47</v>
      </c>
      <c r="G63" t="s">
        <v>192</v>
      </c>
      <c r="H63">
        <v>40.08</v>
      </c>
      <c r="I63">
        <v>6</v>
      </c>
      <c r="J63">
        <v>19.239999999999998</v>
      </c>
      <c r="K63" s="6">
        <f>J63/H63</f>
        <v>0.48003992015968061</v>
      </c>
      <c r="M63" t="str">
        <f>LEFT(C63, SEARCH(" ", C63) - 1)</f>
        <v>Ionia</v>
      </c>
      <c r="N63" t="str" cm="1">
        <f t="array" ref="N63">_xlfn.IFS(H63&lt;0, "LOSS", H63&gt;1000, "GREAT", H63&gt;500, "GOOD", H63&gt;=100, "OKAY", H63&lt;100, "OKAY")</f>
        <v>OKAY</v>
      </c>
      <c r="P63" t="s">
        <v>25</v>
      </c>
      <c r="Q63" s="4">
        <v>16224.749999999996</v>
      </c>
      <c r="R63" s="4">
        <v>4782.2799999999988</v>
      </c>
      <c r="S63" s="6">
        <v>13.495073202935494</v>
      </c>
    </row>
    <row r="64" spans="1:19">
      <c r="A64" s="2">
        <v>41662</v>
      </c>
      <c r="B64" s="2" t="str">
        <f>TEXT(A64,"mmmm")</f>
        <v>January</v>
      </c>
      <c r="C64" t="s">
        <v>193</v>
      </c>
      <c r="D64" t="s">
        <v>145</v>
      </c>
      <c r="E64" t="s">
        <v>23</v>
      </c>
      <c r="F64" t="s">
        <v>43</v>
      </c>
      <c r="G64" t="s">
        <v>194</v>
      </c>
      <c r="H64">
        <v>5.94</v>
      </c>
      <c r="I64">
        <v>3</v>
      </c>
      <c r="J64">
        <v>0</v>
      </c>
      <c r="K64" s="6">
        <f>J64/H64</f>
        <v>0</v>
      </c>
      <c r="M64" t="str">
        <f>LEFT(C64, SEARCH(" ", C64) - 1)</f>
        <v>Speros</v>
      </c>
      <c r="N64" t="str" cm="1">
        <f t="array" ref="N64">_xlfn.IFS(H64&lt;0, "LOSS", H64&gt;1000, "GREAT", H64&gt;500, "GOOD", H64&gt;=100, "OKAY", H64&lt;100, "OKAY")</f>
        <v>OKAY</v>
      </c>
      <c r="O64" t="s">
        <v>195</v>
      </c>
      <c r="Q64" s="4">
        <v>38545.849999999991</v>
      </c>
      <c r="R64" s="4">
        <v>9457.84</v>
      </c>
      <c r="S64" s="6">
        <v>25.525127377502201</v>
      </c>
    </row>
    <row r="65" spans="1:19">
      <c r="A65" s="2">
        <v>41665</v>
      </c>
      <c r="B65" s="2" t="str">
        <f>TEXT(A65,"mmmm")</f>
        <v>January</v>
      </c>
      <c r="C65" t="s">
        <v>196</v>
      </c>
      <c r="D65" t="s">
        <v>106</v>
      </c>
      <c r="E65" t="s">
        <v>21</v>
      </c>
      <c r="F65" t="s">
        <v>44</v>
      </c>
      <c r="G65" t="s">
        <v>197</v>
      </c>
      <c r="H65">
        <v>62.82</v>
      </c>
      <c r="I65">
        <v>3</v>
      </c>
      <c r="J65">
        <v>30.78</v>
      </c>
      <c r="K65" s="6">
        <f>J65/H65</f>
        <v>0.48997134670487108</v>
      </c>
      <c r="M65" t="str">
        <f>LEFT(C65, SEARCH(" ", C65) - 1)</f>
        <v>Shirley</v>
      </c>
      <c r="N65" t="str" cm="1">
        <f t="array" ref="N65">_xlfn.IFS(H65&lt;0, "LOSS", H65&gt;1000, "GREAT", H65&gt;500, "GOOD", H65&gt;=100, "OKAY", H65&lt;100, "OKAY")</f>
        <v>OKAY</v>
      </c>
      <c r="O65" t="s">
        <v>198</v>
      </c>
      <c r="P65" t="s">
        <v>21</v>
      </c>
      <c r="Q65" s="4">
        <v>7611.3500000000013</v>
      </c>
      <c r="R65" s="4">
        <v>2023.8999999999999</v>
      </c>
      <c r="S65" s="6">
        <v>3.5507938832328882</v>
      </c>
    </row>
    <row r="66" spans="1:19">
      <c r="A66" s="2">
        <v>41665</v>
      </c>
      <c r="B66" s="2" t="str">
        <f>TEXT(A66,"mmmm")</f>
        <v>January</v>
      </c>
      <c r="C66" t="s">
        <v>196</v>
      </c>
      <c r="D66" t="s">
        <v>106</v>
      </c>
      <c r="E66" t="s">
        <v>23</v>
      </c>
      <c r="F66" t="s">
        <v>49</v>
      </c>
      <c r="G66" t="s">
        <v>199</v>
      </c>
      <c r="H66">
        <v>489.92</v>
      </c>
      <c r="I66">
        <v>8</v>
      </c>
      <c r="J66">
        <v>0</v>
      </c>
      <c r="K66" s="6">
        <f>J66/H66</f>
        <v>0</v>
      </c>
      <c r="M66" t="str">
        <f>LEFT(C66, SEARCH(" ", C66) - 1)</f>
        <v>Shirley</v>
      </c>
      <c r="N66" t="str" cm="1">
        <f t="array" ref="N66">_xlfn.IFS(H66&lt;0, "LOSS", H66&gt;1000, "GREAT", H66&gt;500, "GOOD", H66&gt;=100, "OKAY", H66&lt;100, "OKAY")</f>
        <v>OKAY</v>
      </c>
      <c r="P66" t="s">
        <v>25</v>
      </c>
      <c r="Q66" s="4">
        <v>2845.2599999999998</v>
      </c>
      <c r="R66" s="4">
        <v>1018.81</v>
      </c>
      <c r="S66" s="6">
        <v>3.7301970977024772</v>
      </c>
    </row>
    <row r="67" spans="1:19">
      <c r="A67" s="2">
        <v>41665</v>
      </c>
      <c r="B67" s="2" t="str">
        <f>TEXT(A67,"mmmm")</f>
        <v>January</v>
      </c>
      <c r="C67" t="s">
        <v>196</v>
      </c>
      <c r="D67" t="s">
        <v>106</v>
      </c>
      <c r="E67" t="s">
        <v>23</v>
      </c>
      <c r="F67" t="s">
        <v>47</v>
      </c>
      <c r="G67" t="s">
        <v>200</v>
      </c>
      <c r="H67">
        <v>19.440000000000001</v>
      </c>
      <c r="I67">
        <v>3</v>
      </c>
      <c r="J67">
        <v>9.33</v>
      </c>
      <c r="K67" s="6">
        <f>J67/H67</f>
        <v>0.47993827160493824</v>
      </c>
      <c r="M67" t="str">
        <f>LEFT(C67, SEARCH(" ", C67) - 1)</f>
        <v>Shirley</v>
      </c>
      <c r="N67" t="str" cm="1">
        <f t="array" ref="N67">_xlfn.IFS(H67&lt;0, "LOSS", H67&gt;1000, "GREAT", H67&gt;500, "GOOD", H67&gt;=100, "OKAY", H67&lt;100, "OKAY")</f>
        <v>OKAY</v>
      </c>
      <c r="O67" t="s">
        <v>201</v>
      </c>
      <c r="Q67" s="4">
        <v>10456.61</v>
      </c>
      <c r="R67" s="4">
        <v>3042.71</v>
      </c>
      <c r="S67" s="6">
        <v>7.2809909809353659</v>
      </c>
    </row>
    <row r="68" spans="1:19">
      <c r="A68" s="2">
        <v>41665</v>
      </c>
      <c r="B68" s="2" t="str">
        <f>TEXT(A68,"mmmm")</f>
        <v>January</v>
      </c>
      <c r="C68" t="s">
        <v>196</v>
      </c>
      <c r="D68" t="s">
        <v>106</v>
      </c>
      <c r="E68" t="s">
        <v>23</v>
      </c>
      <c r="F68" t="s">
        <v>47</v>
      </c>
      <c r="G68" t="s">
        <v>202</v>
      </c>
      <c r="H68">
        <v>16.68</v>
      </c>
      <c r="I68">
        <v>2</v>
      </c>
      <c r="J68">
        <v>8.34</v>
      </c>
      <c r="K68" s="6">
        <f>J68/H68</f>
        <v>0.5</v>
      </c>
      <c r="M68" t="str">
        <f>LEFT(C68, SEARCH(" ", C68) - 1)</f>
        <v>Shirley</v>
      </c>
      <c r="N68" t="str" cm="1">
        <f t="array" ref="N68">_xlfn.IFS(H68&lt;0, "LOSS", H68&gt;1000, "GREAT", H68&gt;500, "GOOD", H68&gt;=100, "OKAY", H68&lt;100, "OKAY")</f>
        <v>OKAY</v>
      </c>
      <c r="O68" t="s">
        <v>203</v>
      </c>
      <c r="P68" t="s">
        <v>21</v>
      </c>
      <c r="Q68" s="4">
        <v>4317.8499999999995</v>
      </c>
      <c r="R68" s="4">
        <v>944.82</v>
      </c>
      <c r="S68" s="6">
        <v>2.9298729088745845</v>
      </c>
    </row>
    <row r="69" spans="1:19">
      <c r="A69" s="2">
        <v>41665</v>
      </c>
      <c r="B69" s="2" t="str">
        <f>TEXT(A69,"mmmm")</f>
        <v>January</v>
      </c>
      <c r="C69" t="s">
        <v>196</v>
      </c>
      <c r="D69" t="s">
        <v>106</v>
      </c>
      <c r="E69" t="s">
        <v>25</v>
      </c>
      <c r="F69" t="s">
        <v>48</v>
      </c>
      <c r="G69" t="s">
        <v>204</v>
      </c>
      <c r="H69">
        <v>155.35</v>
      </c>
      <c r="I69">
        <v>13</v>
      </c>
      <c r="J69">
        <v>0</v>
      </c>
      <c r="K69" s="6">
        <f>J69/H69</f>
        <v>0</v>
      </c>
      <c r="M69" t="str">
        <f>LEFT(C69, SEARCH(" ", C69) - 1)</f>
        <v>Shirley</v>
      </c>
      <c r="N69" t="str" cm="1">
        <f t="array" ref="N69">_xlfn.IFS(H69&lt;0, "LOSS", H69&gt;1000, "GREAT", H69&gt;500, "GOOD", H69&gt;=100, "OKAY", H69&lt;100, "OKAY")</f>
        <v>OKAY</v>
      </c>
      <c r="P69" t="s">
        <v>25</v>
      </c>
      <c r="Q69" s="4">
        <v>2822.33</v>
      </c>
      <c r="R69" s="4">
        <v>986.41</v>
      </c>
      <c r="S69" s="6">
        <v>3.4000637868740897</v>
      </c>
    </row>
    <row r="70" spans="1:19">
      <c r="A70" s="2">
        <v>41665</v>
      </c>
      <c r="B70" s="2" t="str">
        <f>TEXT(A70,"mmmm")</f>
        <v>January</v>
      </c>
      <c r="C70" t="s">
        <v>196</v>
      </c>
      <c r="D70" t="s">
        <v>106</v>
      </c>
      <c r="E70" t="s">
        <v>21</v>
      </c>
      <c r="F70" t="s">
        <v>44</v>
      </c>
      <c r="G70" t="s">
        <v>205</v>
      </c>
      <c r="H70">
        <v>12.42</v>
      </c>
      <c r="I70">
        <v>3</v>
      </c>
      <c r="J70">
        <v>4.47</v>
      </c>
      <c r="K70" s="6">
        <f>J70/H70</f>
        <v>0.35990338164251207</v>
      </c>
      <c r="M70" t="str">
        <f>LEFT(C70, SEARCH(" ", C70) - 1)</f>
        <v>Shirley</v>
      </c>
      <c r="N70" t="str" cm="1">
        <f t="array" ref="N70">_xlfn.IFS(H70&lt;0, "LOSS", H70&gt;1000, "GREAT", H70&gt;500, "GOOD", H70&gt;=100, "OKAY", H70&lt;100, "OKAY")</f>
        <v>OKAY</v>
      </c>
      <c r="O70" t="s">
        <v>206</v>
      </c>
      <c r="Q70" s="4">
        <v>7140.1799999999994</v>
      </c>
      <c r="R70" s="4">
        <v>1931.23</v>
      </c>
      <c r="S70" s="6">
        <v>6.3299366957486747</v>
      </c>
    </row>
    <row r="71" spans="1:19">
      <c r="A71" s="2">
        <v>41665</v>
      </c>
      <c r="B71" s="2" t="str">
        <f>TEXT(A71,"mmmm")</f>
        <v>January</v>
      </c>
      <c r="C71" t="s">
        <v>196</v>
      </c>
      <c r="D71" t="s">
        <v>106</v>
      </c>
      <c r="E71" t="s">
        <v>25</v>
      </c>
      <c r="F71" t="s">
        <v>48</v>
      </c>
      <c r="G71" t="s">
        <v>207</v>
      </c>
      <c r="H71">
        <v>187.98</v>
      </c>
      <c r="I71">
        <v>2</v>
      </c>
      <c r="J71">
        <v>52.63</v>
      </c>
      <c r="K71" s="6">
        <f>J71/H71</f>
        <v>0.27997659325460156</v>
      </c>
      <c r="M71" t="str">
        <f>LEFT(C71, SEARCH(" ", C71) - 1)</f>
        <v>Shirley</v>
      </c>
      <c r="N71" t="str" cm="1">
        <f t="array" ref="N71">_xlfn.IFS(H71&lt;0, "LOSS", H71&gt;1000, "GREAT", H71&gt;500, "GOOD", H71&gt;=100, "OKAY", H71&lt;100, "OKAY")</f>
        <v>OKAY</v>
      </c>
      <c r="O71" t="s">
        <v>208</v>
      </c>
      <c r="P71" t="s">
        <v>21</v>
      </c>
      <c r="Q71" s="4">
        <v>2936.45</v>
      </c>
      <c r="R71" s="4">
        <v>625.22</v>
      </c>
      <c r="S71" s="6">
        <v>2.7905028791085176</v>
      </c>
    </row>
    <row r="72" spans="1:19">
      <c r="A72" s="2">
        <v>41665</v>
      </c>
      <c r="B72" s="2" t="str">
        <f>TEXT(A72,"mmmm")</f>
        <v>January</v>
      </c>
      <c r="C72" t="s">
        <v>209</v>
      </c>
      <c r="D72" t="s">
        <v>210</v>
      </c>
      <c r="E72" t="s">
        <v>23</v>
      </c>
      <c r="F72" t="s">
        <v>38</v>
      </c>
      <c r="G72" t="s">
        <v>211</v>
      </c>
      <c r="H72">
        <v>10.68</v>
      </c>
      <c r="I72">
        <v>2</v>
      </c>
      <c r="J72">
        <v>5.0199999999999996</v>
      </c>
      <c r="K72" s="6">
        <f>J72/H72</f>
        <v>0.47003745318352058</v>
      </c>
      <c r="M72" t="str">
        <f>LEFT(C72, SEARCH(" ", C72) - 1)</f>
        <v>Carol</v>
      </c>
      <c r="N72" t="str" cm="1">
        <f t="array" ref="N72">_xlfn.IFS(H72&lt;0, "LOSS", H72&gt;1000, "GREAT", H72&gt;500, "GOOD", H72&gt;=100, "OKAY", H72&lt;100, "OKAY")</f>
        <v>OKAY</v>
      </c>
      <c r="P72" t="s">
        <v>25</v>
      </c>
      <c r="Q72" s="4">
        <v>7086.52</v>
      </c>
      <c r="R72" s="4">
        <v>3014.74</v>
      </c>
      <c r="S72" s="6">
        <v>3.7401406769788985</v>
      </c>
    </row>
    <row r="73" spans="1:19">
      <c r="A73" s="2">
        <v>41665</v>
      </c>
      <c r="B73" s="2" t="str">
        <f>TEXT(A73,"mmmm")</f>
        <v>January</v>
      </c>
      <c r="C73" t="s">
        <v>209</v>
      </c>
      <c r="D73" t="s">
        <v>210</v>
      </c>
      <c r="E73" t="s">
        <v>21</v>
      </c>
      <c r="F73" t="s">
        <v>39</v>
      </c>
      <c r="G73" t="s">
        <v>212</v>
      </c>
      <c r="H73">
        <v>141.96</v>
      </c>
      <c r="I73">
        <v>2</v>
      </c>
      <c r="J73">
        <v>39.75</v>
      </c>
      <c r="K73" s="6">
        <f>J73/H73</f>
        <v>0.28000845308537614</v>
      </c>
      <c r="M73" t="str">
        <f>LEFT(C73, SEARCH(" ", C73) - 1)</f>
        <v>Carol</v>
      </c>
      <c r="N73" t="str" cm="1">
        <f t="array" ref="N73">_xlfn.IFS(H73&lt;0, "LOSS", H73&gt;1000, "GREAT", H73&gt;500, "GOOD", H73&gt;=100, "OKAY", H73&lt;100, "OKAY")</f>
        <v>OKAY</v>
      </c>
      <c r="O73" t="s">
        <v>213</v>
      </c>
      <c r="Q73" s="4">
        <v>10022.970000000001</v>
      </c>
      <c r="R73" s="4">
        <v>3639.96</v>
      </c>
      <c r="S73" s="6">
        <v>6.5306435560874156</v>
      </c>
    </row>
    <row r="74" spans="1:19">
      <c r="A74" s="2">
        <v>41666</v>
      </c>
      <c r="B74" s="2" t="str">
        <f>TEXT(A74,"mmmm")</f>
        <v>January</v>
      </c>
      <c r="C74" t="s">
        <v>214</v>
      </c>
      <c r="D74" t="s">
        <v>22</v>
      </c>
      <c r="E74" t="s">
        <v>23</v>
      </c>
      <c r="F74" t="s">
        <v>49</v>
      </c>
      <c r="G74" t="s">
        <v>215</v>
      </c>
      <c r="H74">
        <v>57.23</v>
      </c>
      <c r="I74">
        <v>1</v>
      </c>
      <c r="J74">
        <v>14.31</v>
      </c>
      <c r="K74" s="6">
        <f>J74/H74</f>
        <v>0.25004368338284116</v>
      </c>
      <c r="M74" t="str">
        <f>LEFT(C74, SEARCH(" ", C74) - 1)</f>
        <v>Ed</v>
      </c>
      <c r="N74" t="str" cm="1">
        <f t="array" ref="N74">_xlfn.IFS(H74&lt;0, "LOSS", H74&gt;1000, "GREAT", H74&gt;500, "GOOD", H74&gt;=100, "OKAY", H74&lt;100, "OKAY")</f>
        <v>OKAY</v>
      </c>
      <c r="O74" t="s">
        <v>216</v>
      </c>
      <c r="P74" t="s">
        <v>21</v>
      </c>
      <c r="Q74" s="4">
        <v>63.98</v>
      </c>
      <c r="R74" s="4">
        <v>21.75</v>
      </c>
      <c r="S74" s="6">
        <v>0.3399499843701157</v>
      </c>
    </row>
    <row r="75" spans="1:19">
      <c r="A75" s="2">
        <v>41666</v>
      </c>
      <c r="B75" s="2" t="str">
        <f>TEXT(A75,"mmmm")</f>
        <v>January</v>
      </c>
      <c r="C75" t="s">
        <v>214</v>
      </c>
      <c r="D75" t="s">
        <v>22</v>
      </c>
      <c r="E75" t="s">
        <v>21</v>
      </c>
      <c r="F75" t="s">
        <v>51</v>
      </c>
      <c r="G75" t="s">
        <v>217</v>
      </c>
      <c r="H75">
        <v>333</v>
      </c>
      <c r="I75">
        <v>3</v>
      </c>
      <c r="J75">
        <v>-16.649999999999999</v>
      </c>
      <c r="K75" s="6">
        <f>J75/H75</f>
        <v>-4.9999999999999996E-2</v>
      </c>
      <c r="M75" t="str">
        <f>LEFT(C75, SEARCH(" ", C75) - 1)</f>
        <v>Ed</v>
      </c>
      <c r="N75" t="str" cm="1">
        <f t="array" ref="N75">_xlfn.IFS(H75&lt;0, "LOSS", H75&gt;1000, "GREAT", H75&gt;500, "GOOD", H75&gt;=100, "OKAY", H75&lt;100, "OKAY")</f>
        <v>OKAY</v>
      </c>
      <c r="P75" t="s">
        <v>25</v>
      </c>
      <c r="Q75" s="4">
        <v>3662.93</v>
      </c>
      <c r="R75" s="4">
        <v>1523.04</v>
      </c>
      <c r="S75" s="6">
        <v>1.0925102076830617</v>
      </c>
    </row>
    <row r="76" spans="1:19">
      <c r="A76" s="2">
        <v>41666</v>
      </c>
      <c r="B76" s="2" t="str">
        <f>TEXT(A76,"mmmm")</f>
        <v>January</v>
      </c>
      <c r="C76" t="s">
        <v>214</v>
      </c>
      <c r="D76" t="s">
        <v>22</v>
      </c>
      <c r="E76" t="s">
        <v>23</v>
      </c>
      <c r="F76" t="s">
        <v>37</v>
      </c>
      <c r="G76" t="s">
        <v>218</v>
      </c>
      <c r="H76">
        <v>36.44</v>
      </c>
      <c r="I76">
        <v>4</v>
      </c>
      <c r="J76">
        <v>12.03</v>
      </c>
      <c r="K76" s="6">
        <f>J76/H76</f>
        <v>0.33013172338090013</v>
      </c>
      <c r="M76" t="str">
        <f>LEFT(C76, SEARCH(" ", C76) - 1)</f>
        <v>Ed</v>
      </c>
      <c r="N76" t="str" cm="1">
        <f t="array" ref="N76">_xlfn.IFS(H76&lt;0, "LOSS", H76&gt;1000, "GREAT", H76&gt;500, "GOOD", H76&gt;=100, "OKAY", H76&lt;100, "OKAY")</f>
        <v>OKAY</v>
      </c>
      <c r="O76" t="s">
        <v>219</v>
      </c>
      <c r="Q76" s="4">
        <v>3726.91</v>
      </c>
      <c r="R76" s="4">
        <v>1544.79</v>
      </c>
      <c r="S76" s="6">
        <v>1.4324601920531774</v>
      </c>
    </row>
    <row r="77" spans="1:19">
      <c r="A77" s="2">
        <v>41667</v>
      </c>
      <c r="B77" s="2" t="str">
        <f>TEXT(A77,"mmmm")</f>
        <v>January</v>
      </c>
      <c r="C77" t="s">
        <v>220</v>
      </c>
      <c r="D77" t="s">
        <v>24</v>
      </c>
      <c r="E77" t="s">
        <v>23</v>
      </c>
      <c r="F77" t="s">
        <v>38</v>
      </c>
      <c r="G77" t="s">
        <v>221</v>
      </c>
      <c r="H77">
        <v>3.93</v>
      </c>
      <c r="I77">
        <v>1</v>
      </c>
      <c r="J77">
        <v>1.33</v>
      </c>
      <c r="K77" s="6">
        <f>J77/H77</f>
        <v>0.33842239185750639</v>
      </c>
      <c r="M77" t="str">
        <f>LEFT(C77, SEARCH(" ", C77) - 1)</f>
        <v>Jasper</v>
      </c>
      <c r="N77" t="str" cm="1">
        <f t="array" ref="N77">_xlfn.IFS(H77&lt;0, "LOSS", H77&gt;1000, "GREAT", H77&gt;500, "GOOD", H77&gt;=100, "OKAY", H77&lt;100, "OKAY")</f>
        <v>OKAY</v>
      </c>
      <c r="O77" t="s">
        <v>222</v>
      </c>
      <c r="P77" t="s">
        <v>21</v>
      </c>
      <c r="Q77" s="4">
        <v>1944.7000000000003</v>
      </c>
      <c r="R77" s="4">
        <v>518.44000000000005</v>
      </c>
      <c r="S77" s="6">
        <v>1.3198446798250589</v>
      </c>
    </row>
    <row r="78" spans="1:19">
      <c r="A78" s="2">
        <v>41669</v>
      </c>
      <c r="B78" s="2" t="str">
        <f>TEXT(A78,"mmmm")</f>
        <v>January</v>
      </c>
      <c r="C78" t="s">
        <v>223</v>
      </c>
      <c r="D78" t="s">
        <v>32</v>
      </c>
      <c r="E78" t="s">
        <v>23</v>
      </c>
      <c r="F78" t="s">
        <v>47</v>
      </c>
      <c r="G78" t="s">
        <v>224</v>
      </c>
      <c r="H78">
        <v>10.56</v>
      </c>
      <c r="I78">
        <v>2</v>
      </c>
      <c r="J78">
        <v>4.75</v>
      </c>
      <c r="K78" s="6">
        <f>J78/H78</f>
        <v>0.44981060606060602</v>
      </c>
      <c r="M78" t="str">
        <f>LEFT(C78, SEARCH(" ", C78) - 1)</f>
        <v>Mike</v>
      </c>
      <c r="N78" t="str" cm="1">
        <f t="array" ref="N78">_xlfn.IFS(H78&lt;0, "LOSS", H78&gt;1000, "GREAT", H78&gt;500, "GOOD", H78&gt;=100, "OKAY", H78&lt;100, "OKAY")</f>
        <v>OKAY</v>
      </c>
      <c r="P78" t="s">
        <v>25</v>
      </c>
      <c r="Q78" s="4">
        <v>3285.7399999999993</v>
      </c>
      <c r="R78" s="4">
        <v>961.51</v>
      </c>
      <c r="S78" s="6">
        <v>1.969873379857237</v>
      </c>
    </row>
    <row r="79" spans="1:19">
      <c r="A79" s="2">
        <v>41669</v>
      </c>
      <c r="B79" s="2" t="str">
        <f>TEXT(A79,"mmmm")</f>
        <v>January</v>
      </c>
      <c r="C79" t="s">
        <v>223</v>
      </c>
      <c r="D79" t="s">
        <v>32</v>
      </c>
      <c r="E79" t="s">
        <v>23</v>
      </c>
      <c r="F79" t="s">
        <v>49</v>
      </c>
      <c r="G79" t="s">
        <v>225</v>
      </c>
      <c r="H79">
        <v>229.94</v>
      </c>
      <c r="I79">
        <v>2</v>
      </c>
      <c r="J79">
        <v>6.9</v>
      </c>
      <c r="K79" s="6">
        <f>J79/H79</f>
        <v>3.0007828129077152E-2</v>
      </c>
      <c r="M79" t="str">
        <f>LEFT(C79, SEARCH(" ", C79) - 1)</f>
        <v>Mike</v>
      </c>
      <c r="N79" t="str" cm="1">
        <f t="array" ref="N79">_xlfn.IFS(H79&lt;0, "LOSS", H79&gt;1000, "GREAT", H79&gt;500, "GOOD", H79&gt;=100, "OKAY", H79&lt;100, "OKAY")</f>
        <v>OKAY</v>
      </c>
      <c r="O79" t="s">
        <v>226</v>
      </c>
      <c r="Q79" s="4">
        <v>5230.4399999999996</v>
      </c>
      <c r="R79" s="4">
        <v>1479.95</v>
      </c>
      <c r="S79" s="6">
        <v>3.2897180596822961</v>
      </c>
    </row>
    <row r="80" spans="1:19">
      <c r="A80" s="2">
        <v>41670</v>
      </c>
      <c r="B80" s="2" t="str">
        <f>TEXT(A80,"mmmm")</f>
        <v>January</v>
      </c>
      <c r="C80" t="s">
        <v>227</v>
      </c>
      <c r="D80" t="s">
        <v>22</v>
      </c>
      <c r="E80" t="s">
        <v>21</v>
      </c>
      <c r="F80" t="s">
        <v>39</v>
      </c>
      <c r="G80" t="s">
        <v>228</v>
      </c>
      <c r="H80">
        <v>290.67</v>
      </c>
      <c r="I80">
        <v>2</v>
      </c>
      <c r="J80">
        <v>3.42</v>
      </c>
      <c r="K80" s="6">
        <f>J80/H80</f>
        <v>1.1765920115595003E-2</v>
      </c>
      <c r="M80" t="str">
        <f>LEFT(C80, SEARCH(" ", C80) - 1)</f>
        <v>Liz</v>
      </c>
      <c r="N80" t="str" cm="1">
        <f t="array" ref="N80">_xlfn.IFS(H80&lt;0, "LOSS", H80&gt;1000, "GREAT", H80&gt;500, "GOOD", H80&gt;=100, "OKAY", H80&lt;100, "OKAY")</f>
        <v>OKAY</v>
      </c>
      <c r="O80" t="s">
        <v>191</v>
      </c>
      <c r="P80" t="s">
        <v>21</v>
      </c>
      <c r="Q80" s="4">
        <v>4635.17</v>
      </c>
      <c r="R80" s="4">
        <v>524.57000000000005</v>
      </c>
      <c r="S80" s="6">
        <v>2.1372927499379464</v>
      </c>
    </row>
    <row r="81" spans="1:19">
      <c r="A81" s="2">
        <v>41671</v>
      </c>
      <c r="B81" s="2" t="str">
        <f>TEXT(A81,"mmmm")</f>
        <v>February</v>
      </c>
      <c r="C81" t="s">
        <v>229</v>
      </c>
      <c r="D81" t="s">
        <v>230</v>
      </c>
      <c r="E81" t="s">
        <v>25</v>
      </c>
      <c r="F81" t="s">
        <v>35</v>
      </c>
      <c r="G81" t="s">
        <v>231</v>
      </c>
      <c r="H81">
        <v>468.9</v>
      </c>
      <c r="I81">
        <v>6</v>
      </c>
      <c r="J81">
        <v>206.32</v>
      </c>
      <c r="K81" s="6">
        <f>J81/H81</f>
        <v>0.44000853060354023</v>
      </c>
      <c r="M81" t="str">
        <f>LEFT(C81, SEARCH(" ", C81) - 1)</f>
        <v>Bradley</v>
      </c>
      <c r="N81" t="str" cm="1">
        <f t="array" ref="N81">_xlfn.IFS(H81&lt;0, "LOSS", H81&gt;1000, "GREAT", H81&gt;500, "GOOD", H81&gt;=100, "OKAY", H81&lt;100, "OKAY")</f>
        <v>OKAY</v>
      </c>
      <c r="P81" t="s">
        <v>25</v>
      </c>
      <c r="Q81" s="4">
        <v>5137</v>
      </c>
      <c r="R81" s="4">
        <v>512.85</v>
      </c>
      <c r="S81" s="6">
        <v>1.1274909375999758</v>
      </c>
    </row>
    <row r="82" spans="1:19">
      <c r="A82" s="2">
        <v>41672</v>
      </c>
      <c r="B82" s="2" t="str">
        <f>TEXT(A82,"mmmm")</f>
        <v>February</v>
      </c>
      <c r="C82" t="s">
        <v>232</v>
      </c>
      <c r="D82" t="s">
        <v>22</v>
      </c>
      <c r="E82" t="s">
        <v>23</v>
      </c>
      <c r="F82" t="s">
        <v>43</v>
      </c>
      <c r="G82" t="s">
        <v>233</v>
      </c>
      <c r="H82">
        <v>12.35</v>
      </c>
      <c r="I82">
        <v>5</v>
      </c>
      <c r="J82">
        <v>5.8</v>
      </c>
      <c r="K82" s="6">
        <f>J82/H82</f>
        <v>0.46963562753036436</v>
      </c>
      <c r="M82" t="str">
        <f>LEFT(C82, SEARCH(" ", C82) - 1)</f>
        <v>Cynthia</v>
      </c>
      <c r="N82" t="str" cm="1">
        <f t="array" ref="N82">_xlfn.IFS(H82&lt;0, "LOSS", H82&gt;1000, "GREAT", H82&gt;500, "GOOD", H82&gt;=100, "OKAY", H82&lt;100, "OKAY")</f>
        <v>OKAY</v>
      </c>
      <c r="O82" t="s">
        <v>234</v>
      </c>
      <c r="Q82" s="4">
        <v>9772.17</v>
      </c>
      <c r="R82" s="4">
        <v>1037.42</v>
      </c>
      <c r="S82" s="6">
        <v>3.2647836875379221</v>
      </c>
    </row>
    <row r="83" spans="1:19">
      <c r="A83" s="2">
        <v>41672</v>
      </c>
      <c r="B83" s="2" t="str">
        <f>TEXT(A83,"mmmm")</f>
        <v>February</v>
      </c>
      <c r="C83" t="s">
        <v>235</v>
      </c>
      <c r="D83" t="s">
        <v>31</v>
      </c>
      <c r="E83" t="s">
        <v>23</v>
      </c>
      <c r="F83" t="s">
        <v>38</v>
      </c>
      <c r="G83" t="s">
        <v>236</v>
      </c>
      <c r="H83">
        <v>18.34</v>
      </c>
      <c r="I83">
        <v>2</v>
      </c>
      <c r="J83">
        <v>-12.22</v>
      </c>
      <c r="K83" s="6">
        <f>J83/H83</f>
        <v>-0.66630316248636867</v>
      </c>
      <c r="M83" t="str">
        <f>LEFT(C83, SEARCH(" ", C83) - 1)</f>
        <v>Eric</v>
      </c>
      <c r="N83" t="str" cm="1">
        <f t="array" ref="N83">_xlfn.IFS(H83&lt;0, "LOSS", H83&gt;1000, "GREAT", H83&gt;500, "GOOD", H83&gt;=100, "OKAY", H83&lt;100, "OKAY")</f>
        <v>OKAY</v>
      </c>
      <c r="O83" t="s">
        <v>237</v>
      </c>
      <c r="P83" t="s">
        <v>21</v>
      </c>
      <c r="Q83" s="4">
        <v>1886.47</v>
      </c>
      <c r="R83" s="4">
        <v>153.94</v>
      </c>
      <c r="S83" s="6">
        <v>1.5101543412744771</v>
      </c>
    </row>
    <row r="84" spans="1:19">
      <c r="A84" s="2">
        <v>41672</v>
      </c>
      <c r="B84" s="2" t="str">
        <f>TEXT(A84,"mmmm")</f>
        <v>February</v>
      </c>
      <c r="C84" t="s">
        <v>235</v>
      </c>
      <c r="D84" t="s">
        <v>31</v>
      </c>
      <c r="E84" t="s">
        <v>25</v>
      </c>
      <c r="F84" t="s">
        <v>48</v>
      </c>
      <c r="G84" t="s">
        <v>238</v>
      </c>
      <c r="H84">
        <v>180.96</v>
      </c>
      <c r="I84">
        <v>5</v>
      </c>
      <c r="J84">
        <v>13.57</v>
      </c>
      <c r="K84" s="6">
        <f>J84/H84</f>
        <v>7.4988947833775424E-2</v>
      </c>
      <c r="M84" t="str">
        <f>LEFT(C84, SEARCH(" ", C84) - 1)</f>
        <v>Eric</v>
      </c>
      <c r="N84" t="str" cm="1">
        <f t="array" ref="N84">_xlfn.IFS(H84&lt;0, "LOSS", H84&gt;1000, "GREAT", H84&gt;500, "GOOD", H84&gt;=100, "OKAY", H84&lt;100, "OKAY")</f>
        <v>OKAY</v>
      </c>
      <c r="P84" t="s">
        <v>25</v>
      </c>
      <c r="Q84" s="4">
        <v>3636.8</v>
      </c>
      <c r="R84" s="4">
        <v>902.71</v>
      </c>
      <c r="S84" s="6">
        <v>1.5101232188923288</v>
      </c>
    </row>
    <row r="85" spans="1:19">
      <c r="A85" s="2">
        <v>41673</v>
      </c>
      <c r="B85" s="2" t="str">
        <f>TEXT(A85,"mmmm")</f>
        <v>February</v>
      </c>
      <c r="C85" t="s">
        <v>188</v>
      </c>
      <c r="D85" t="s">
        <v>28</v>
      </c>
      <c r="E85" t="s">
        <v>23</v>
      </c>
      <c r="F85" t="s">
        <v>38</v>
      </c>
      <c r="G85" t="s">
        <v>239</v>
      </c>
      <c r="H85">
        <v>83.84</v>
      </c>
      <c r="I85">
        <v>2</v>
      </c>
      <c r="J85">
        <v>27.25</v>
      </c>
      <c r="K85" s="6">
        <f>J85/H85</f>
        <v>0.32502385496183206</v>
      </c>
      <c r="M85" t="str">
        <f>LEFT(C85, SEARCH(" ", C85) - 1)</f>
        <v>Tom</v>
      </c>
      <c r="N85" t="str" cm="1">
        <f t="array" ref="N85">_xlfn.IFS(H85&lt;0, "LOSS", H85&gt;1000, "GREAT", H85&gt;500, "GOOD", H85&gt;=100, "OKAY", H85&lt;100, "OKAY")</f>
        <v>OKAY</v>
      </c>
      <c r="O85" t="s">
        <v>240</v>
      </c>
      <c r="Q85" s="4">
        <v>5523.27</v>
      </c>
      <c r="R85" s="4">
        <v>1056.6500000000001</v>
      </c>
      <c r="S85" s="6">
        <v>3.0202775601668059</v>
      </c>
    </row>
    <row r="86" spans="1:19">
      <c r="A86" s="2">
        <v>41673</v>
      </c>
      <c r="B86" s="2" t="str">
        <f>TEXT(A86,"mmmm")</f>
        <v>February</v>
      </c>
      <c r="C86" t="s">
        <v>188</v>
      </c>
      <c r="D86" t="s">
        <v>28</v>
      </c>
      <c r="E86" t="s">
        <v>23</v>
      </c>
      <c r="F86" t="s">
        <v>38</v>
      </c>
      <c r="G86" t="s">
        <v>241</v>
      </c>
      <c r="H86">
        <v>13.27</v>
      </c>
      <c r="I86">
        <v>3</v>
      </c>
      <c r="J86">
        <v>4.3099999999999996</v>
      </c>
      <c r="K86" s="6">
        <f>J86/H86</f>
        <v>0.32479276563677467</v>
      </c>
      <c r="M86" t="str">
        <f>LEFT(C86, SEARCH(" ", C86) - 1)</f>
        <v>Tom</v>
      </c>
      <c r="N86" t="str" cm="1">
        <f t="array" ref="N86">_xlfn.IFS(H86&lt;0, "LOSS", H86&gt;1000, "GREAT", H86&gt;500, "GOOD", H86&gt;=100, "OKAY", H86&lt;100, "OKAY")</f>
        <v>OKAY</v>
      </c>
      <c r="O86" t="s">
        <v>242</v>
      </c>
      <c r="P86" t="s">
        <v>21</v>
      </c>
      <c r="Q86" s="4">
        <v>6307.05</v>
      </c>
      <c r="R86" s="4">
        <v>932.32999999999993</v>
      </c>
      <c r="S86" s="6">
        <v>6.0968831963826196</v>
      </c>
    </row>
    <row r="87" spans="1:19">
      <c r="A87" s="2">
        <v>41674</v>
      </c>
      <c r="B87" s="2" t="str">
        <f>TEXT(A87,"mmmm")</f>
        <v>February</v>
      </c>
      <c r="C87" t="s">
        <v>243</v>
      </c>
      <c r="D87" t="s">
        <v>22</v>
      </c>
      <c r="E87" t="s">
        <v>23</v>
      </c>
      <c r="F87" t="s">
        <v>38</v>
      </c>
      <c r="G87" t="s">
        <v>244</v>
      </c>
      <c r="H87">
        <v>82.9</v>
      </c>
      <c r="I87">
        <v>3</v>
      </c>
      <c r="J87">
        <v>29.01</v>
      </c>
      <c r="K87" s="6">
        <f>J87/H87</f>
        <v>0.34993968636911943</v>
      </c>
      <c r="M87" t="str">
        <f>LEFT(C87, SEARCH(" ", C87) - 1)</f>
        <v>Deborah</v>
      </c>
      <c r="N87" t="str" cm="1">
        <f t="array" ref="N87">_xlfn.IFS(H87&lt;0, "LOSS", H87&gt;1000, "GREAT", H87&gt;500, "GOOD", H87&gt;=100, "OKAY", H87&lt;100, "OKAY")</f>
        <v>OKAY</v>
      </c>
      <c r="P87" t="s">
        <v>25</v>
      </c>
      <c r="Q87" s="4">
        <v>14501.16</v>
      </c>
      <c r="R87" s="4">
        <v>4170.17</v>
      </c>
      <c r="S87" s="6">
        <v>6.9997439756423478</v>
      </c>
    </row>
    <row r="88" spans="1:19">
      <c r="A88" s="2">
        <v>41674</v>
      </c>
      <c r="B88" s="2" t="str">
        <f>TEXT(A88,"mmmm")</f>
        <v>February</v>
      </c>
      <c r="C88" t="s">
        <v>243</v>
      </c>
      <c r="D88" t="s">
        <v>22</v>
      </c>
      <c r="E88" t="s">
        <v>23</v>
      </c>
      <c r="F88" t="s">
        <v>47</v>
      </c>
      <c r="G88" t="s">
        <v>245</v>
      </c>
      <c r="H88">
        <v>34.24</v>
      </c>
      <c r="I88">
        <v>4</v>
      </c>
      <c r="J88">
        <v>16.09</v>
      </c>
      <c r="K88" s="6">
        <f>J88/H88</f>
        <v>0.46991822429906538</v>
      </c>
      <c r="M88" t="str">
        <f>LEFT(C88, SEARCH(" ", C88) - 1)</f>
        <v>Deborah</v>
      </c>
      <c r="N88" t="str" cm="1">
        <f t="array" ref="N88">_xlfn.IFS(H88&lt;0, "LOSS", H88&gt;1000, "GREAT", H88&gt;500, "GOOD", H88&gt;=100, "OKAY", H88&lt;100, "OKAY")</f>
        <v>OKAY</v>
      </c>
      <c r="O88" t="s">
        <v>246</v>
      </c>
      <c r="Q88" s="4">
        <v>20808.21</v>
      </c>
      <c r="R88" s="4">
        <v>5102.5</v>
      </c>
      <c r="S88" s="6">
        <v>13.096627172024967</v>
      </c>
    </row>
    <row r="89" spans="1:19">
      <c r="A89" s="2">
        <v>41674</v>
      </c>
      <c r="B89" s="2" t="str">
        <f>TEXT(A89,"mmmm")</f>
        <v>February</v>
      </c>
      <c r="C89" t="s">
        <v>247</v>
      </c>
      <c r="D89" t="s">
        <v>22</v>
      </c>
      <c r="E89" t="s">
        <v>23</v>
      </c>
      <c r="F89" t="s">
        <v>38</v>
      </c>
      <c r="G89" t="s">
        <v>152</v>
      </c>
      <c r="H89">
        <v>17.25</v>
      </c>
      <c r="I89">
        <v>2</v>
      </c>
      <c r="J89">
        <v>6.04</v>
      </c>
      <c r="K89" s="6">
        <f>J89/H89</f>
        <v>0.35014492753623189</v>
      </c>
      <c r="M89" t="str">
        <f>LEFT(C89, SEARCH(" ", C89) - 1)</f>
        <v>Mark</v>
      </c>
      <c r="N89" t="str" cm="1">
        <f t="array" ref="N89">_xlfn.IFS(H89&lt;0, "LOSS", H89&gt;1000, "GREAT", H89&gt;500, "GOOD", H89&gt;=100, "OKAY", H89&lt;100, "OKAY")</f>
        <v>OKAY</v>
      </c>
      <c r="O89" t="s">
        <v>248</v>
      </c>
      <c r="P89" t="s">
        <v>21</v>
      </c>
      <c r="Q89" s="4">
        <v>1701.4099999999999</v>
      </c>
      <c r="R89" s="4">
        <v>251.6</v>
      </c>
      <c r="S89" s="6">
        <v>0.83013066967647231</v>
      </c>
    </row>
    <row r="90" spans="1:19">
      <c r="A90" s="2">
        <v>41676</v>
      </c>
      <c r="B90" s="2" t="str">
        <f>TEXT(A90,"mmmm")</f>
        <v>February</v>
      </c>
      <c r="C90" t="s">
        <v>249</v>
      </c>
      <c r="D90" t="s">
        <v>106</v>
      </c>
      <c r="E90" t="s">
        <v>23</v>
      </c>
      <c r="F90" t="s">
        <v>45</v>
      </c>
      <c r="G90" t="s">
        <v>250</v>
      </c>
      <c r="H90">
        <v>15</v>
      </c>
      <c r="I90">
        <v>4</v>
      </c>
      <c r="J90">
        <v>7.2</v>
      </c>
      <c r="K90" s="6">
        <f>J90/H90</f>
        <v>0.48000000000000004</v>
      </c>
      <c r="M90" t="str">
        <f>LEFT(C90, SEARCH(" ", C90) - 1)</f>
        <v>Neil</v>
      </c>
      <c r="N90" t="str" cm="1">
        <f t="array" ref="N90">_xlfn.IFS(H90&lt;0, "LOSS", H90&gt;1000, "GREAT", H90&gt;500, "GOOD", H90&gt;=100, "OKAY", H90&lt;100, "OKAY")</f>
        <v>OKAY</v>
      </c>
      <c r="P90" t="s">
        <v>25</v>
      </c>
      <c r="Q90" s="4">
        <v>1697.94</v>
      </c>
      <c r="R90" s="4">
        <v>337.29</v>
      </c>
      <c r="S90" s="6">
        <v>1.477679305835069</v>
      </c>
    </row>
    <row r="91" spans="1:19">
      <c r="A91" s="2">
        <v>41676</v>
      </c>
      <c r="B91" s="2" t="str">
        <f>TEXT(A91,"mmmm")</f>
        <v>February</v>
      </c>
      <c r="C91" t="s">
        <v>249</v>
      </c>
      <c r="D91" t="s">
        <v>106</v>
      </c>
      <c r="E91" t="s">
        <v>25</v>
      </c>
      <c r="F91" t="s">
        <v>48</v>
      </c>
      <c r="G91" t="s">
        <v>251</v>
      </c>
      <c r="H91">
        <v>161.61000000000001</v>
      </c>
      <c r="I91">
        <v>1</v>
      </c>
      <c r="J91">
        <v>42.02</v>
      </c>
      <c r="K91" s="6">
        <f>J91/H91</f>
        <v>0.26000866283027041</v>
      </c>
      <c r="M91" t="str">
        <f>LEFT(C91, SEARCH(" ", C91) - 1)</f>
        <v>Neil</v>
      </c>
      <c r="N91" t="str" cm="1">
        <f t="array" ref="N91">_xlfn.IFS(H91&lt;0, "LOSS", H91&gt;1000, "GREAT", H91&gt;500, "GOOD", H91&gt;=100, "OKAY", H91&lt;100, "OKAY")</f>
        <v>OKAY</v>
      </c>
      <c r="O91" t="s">
        <v>252</v>
      </c>
      <c r="Q91" s="4">
        <v>3399.35</v>
      </c>
      <c r="R91" s="4">
        <v>588.89</v>
      </c>
      <c r="S91" s="6">
        <v>2.3078099755115415</v>
      </c>
    </row>
    <row r="92" spans="1:19">
      <c r="A92" s="2">
        <v>41676</v>
      </c>
      <c r="B92" s="2" t="str">
        <f>TEXT(A92,"mmmm")</f>
        <v>February</v>
      </c>
      <c r="C92" t="s">
        <v>249</v>
      </c>
      <c r="D92" t="s">
        <v>106</v>
      </c>
      <c r="E92" t="s">
        <v>25</v>
      </c>
      <c r="F92" t="s">
        <v>48</v>
      </c>
      <c r="G92" t="s">
        <v>253</v>
      </c>
      <c r="H92">
        <v>144.94999999999999</v>
      </c>
      <c r="I92">
        <v>5</v>
      </c>
      <c r="J92">
        <v>42.04</v>
      </c>
      <c r="K92" s="6">
        <f>J92/H92</f>
        <v>0.29003104518799588</v>
      </c>
      <c r="M92" t="str">
        <f>LEFT(C92, SEARCH(" ", C92) - 1)</f>
        <v>Neil</v>
      </c>
      <c r="N92" t="str" cm="1">
        <f t="array" ref="N92">_xlfn.IFS(H92&lt;0, "LOSS", H92&gt;1000, "GREAT", H92&gt;500, "GOOD", H92&gt;=100, "OKAY", H92&lt;100, "OKAY")</f>
        <v>OKAY</v>
      </c>
      <c r="O92" t="s">
        <v>24</v>
      </c>
      <c r="P92" t="s">
        <v>21</v>
      </c>
      <c r="Q92" s="4">
        <v>93372.689999999944</v>
      </c>
      <c r="R92" s="4">
        <v>5857.720000000003</v>
      </c>
      <c r="S92" s="6">
        <v>33.914641160838947</v>
      </c>
    </row>
    <row r="93" spans="1:19">
      <c r="A93" s="2">
        <v>41676</v>
      </c>
      <c r="B93" s="2" t="str">
        <f>TEXT(A93,"mmmm")</f>
        <v>February</v>
      </c>
      <c r="C93" t="s">
        <v>140</v>
      </c>
      <c r="D93" t="s">
        <v>29</v>
      </c>
      <c r="E93" t="s">
        <v>23</v>
      </c>
      <c r="F93" t="s">
        <v>38</v>
      </c>
      <c r="G93" t="s">
        <v>254</v>
      </c>
      <c r="H93">
        <v>8.9499999999999993</v>
      </c>
      <c r="I93">
        <v>2</v>
      </c>
      <c r="J93">
        <v>-14.77</v>
      </c>
      <c r="K93" s="6">
        <f>J93/H93</f>
        <v>-1.6502793296089386</v>
      </c>
      <c r="M93" t="str">
        <f>LEFT(C93, SEARCH(" ", C93) - 1)</f>
        <v>Delfina</v>
      </c>
      <c r="N93" t="str" cm="1">
        <f t="array" ref="N93">_xlfn.IFS(H93&lt;0, "LOSS", H93&gt;1000, "GREAT", H93&gt;500, "GOOD", H93&gt;=100, "OKAY", H93&lt;100, "OKAY")</f>
        <v>OKAY</v>
      </c>
      <c r="P93" t="s">
        <v>25</v>
      </c>
      <c r="Q93" s="4">
        <v>127483.47999999998</v>
      </c>
      <c r="R93" s="4">
        <v>42186.890000000014</v>
      </c>
      <c r="S93" s="6">
        <v>59.677855027981479</v>
      </c>
    </row>
    <row r="94" spans="1:19">
      <c r="A94" s="2">
        <v>41677</v>
      </c>
      <c r="B94" s="2" t="str">
        <f>TEXT(A94,"mmmm")</f>
        <v>February</v>
      </c>
      <c r="C94" t="s">
        <v>255</v>
      </c>
      <c r="D94" t="s">
        <v>242</v>
      </c>
      <c r="E94" t="s">
        <v>25</v>
      </c>
      <c r="F94" t="s">
        <v>35</v>
      </c>
      <c r="G94" t="s">
        <v>256</v>
      </c>
      <c r="H94">
        <v>115.36</v>
      </c>
      <c r="I94">
        <v>7</v>
      </c>
      <c r="J94">
        <v>49.6</v>
      </c>
      <c r="K94" s="6">
        <f>J94/H94</f>
        <v>0.4299583911234397</v>
      </c>
      <c r="M94" t="str">
        <f>LEFT(C94, SEARCH(" ", C94) - 1)</f>
        <v>Cyma</v>
      </c>
      <c r="N94" t="str" cm="1">
        <f t="array" ref="N94">_xlfn.IFS(H94&lt;0, "LOSS", H94&gt;1000, "GREAT", H94&gt;500, "GOOD", H94&gt;=100, "OKAY", H94&lt;100, "OKAY")</f>
        <v>OKAY</v>
      </c>
      <c r="O94" t="s">
        <v>257</v>
      </c>
      <c r="Q94" s="4">
        <v>220856.16999999993</v>
      </c>
      <c r="R94" s="4">
        <v>48044.610000000015</v>
      </c>
      <c r="S94" s="6">
        <v>93.592496188820434</v>
      </c>
    </row>
    <row r="95" spans="1:19">
      <c r="A95" s="2">
        <v>41677</v>
      </c>
      <c r="B95" s="2" t="str">
        <f>TEXT(A95,"mmmm")</f>
        <v>February</v>
      </c>
      <c r="C95" t="s">
        <v>113</v>
      </c>
      <c r="D95" t="s">
        <v>24</v>
      </c>
      <c r="E95" t="s">
        <v>23</v>
      </c>
      <c r="F95" t="s">
        <v>49</v>
      </c>
      <c r="G95" t="s">
        <v>258</v>
      </c>
      <c r="H95">
        <v>64.959999999999994</v>
      </c>
      <c r="I95">
        <v>4</v>
      </c>
      <c r="J95">
        <v>9.74</v>
      </c>
      <c r="K95" s="6">
        <f>J95/H95</f>
        <v>0.1499384236453202</v>
      </c>
      <c r="M95" t="str">
        <f>LEFT(C95, SEARCH(" ", C95) - 1)</f>
        <v>Chris</v>
      </c>
      <c r="N95" t="str" cm="1">
        <f t="array" ref="N95">_xlfn.IFS(H95&lt;0, "LOSS", H95&gt;1000, "GREAT", H95&gt;500, "GOOD", H95&gt;=100, "OKAY", H95&lt;100, "OKAY")</f>
        <v>OKAY</v>
      </c>
      <c r="O95" t="s">
        <v>33</v>
      </c>
      <c r="P95" t="s">
        <v>21</v>
      </c>
      <c r="Q95" s="4">
        <v>15155.470000000001</v>
      </c>
      <c r="R95" s="4">
        <v>-3486.4400000000005</v>
      </c>
      <c r="S95" s="6">
        <v>0.74160815086863474</v>
      </c>
    </row>
    <row r="96" spans="1:19">
      <c r="A96" s="2">
        <v>41678</v>
      </c>
      <c r="B96" s="2" t="str">
        <f>TEXT(A96,"mmmm")</f>
        <v>February</v>
      </c>
      <c r="C96" t="s">
        <v>259</v>
      </c>
      <c r="D96" t="s">
        <v>191</v>
      </c>
      <c r="E96" t="s">
        <v>21</v>
      </c>
      <c r="F96" t="s">
        <v>44</v>
      </c>
      <c r="G96" t="s">
        <v>260</v>
      </c>
      <c r="H96">
        <v>14.56</v>
      </c>
      <c r="I96">
        <v>2</v>
      </c>
      <c r="J96">
        <v>5.53</v>
      </c>
      <c r="K96" s="6">
        <f>J96/H96</f>
        <v>0.37980769230769229</v>
      </c>
      <c r="M96" t="str">
        <f>LEFT(C96, SEARCH(" ", C96) - 1)</f>
        <v>Nathan</v>
      </c>
      <c r="N96" t="str" cm="1">
        <f t="array" ref="N96">_xlfn.IFS(H96&lt;0, "LOSS", H96&gt;1000, "GREAT", H96&gt;500, "GOOD", H96&gt;=100, "OKAY", H96&lt;100, "OKAY")</f>
        <v>OKAY</v>
      </c>
      <c r="P96" t="s">
        <v>25</v>
      </c>
      <c r="Q96" s="4">
        <v>26083.099999999991</v>
      </c>
      <c r="R96" s="4">
        <v>-3583.2799999999988</v>
      </c>
      <c r="S96" s="6">
        <v>4.8428746808982055</v>
      </c>
    </row>
    <row r="97" spans="1:19">
      <c r="A97" s="2">
        <v>41681</v>
      </c>
      <c r="B97" s="2" t="str">
        <f>TEXT(A97,"mmmm")</f>
        <v>February</v>
      </c>
      <c r="C97" t="s">
        <v>261</v>
      </c>
      <c r="D97" t="s">
        <v>106</v>
      </c>
      <c r="E97" t="s">
        <v>25</v>
      </c>
      <c r="F97" t="s">
        <v>35</v>
      </c>
      <c r="G97" t="s">
        <v>231</v>
      </c>
      <c r="H97">
        <v>234.45</v>
      </c>
      <c r="I97">
        <v>3</v>
      </c>
      <c r="J97">
        <v>103.16</v>
      </c>
      <c r="K97" s="6">
        <f>J97/H97</f>
        <v>0.44000853060354023</v>
      </c>
      <c r="M97" t="str">
        <f>LEFT(C97, SEARCH(" ", C97) - 1)</f>
        <v>Natalie</v>
      </c>
      <c r="N97" t="str" cm="1">
        <f t="array" ref="N97">_xlfn.IFS(H97&lt;0, "LOSS", H97&gt;1000, "GREAT", H97&gt;500, "GOOD", H97&gt;=100, "OKAY", H97&lt;100, "OKAY")</f>
        <v>OKAY</v>
      </c>
      <c r="O97" t="s">
        <v>262</v>
      </c>
      <c r="Q97" s="4">
        <v>41238.569999999992</v>
      </c>
      <c r="R97" s="4">
        <v>-7069.7199999999993</v>
      </c>
      <c r="S97" s="6">
        <v>5.5844828317668398</v>
      </c>
    </row>
    <row r="98" spans="1:19">
      <c r="A98" s="2">
        <v>41681</v>
      </c>
      <c r="B98" s="2" t="str">
        <f>TEXT(A98,"mmmm")</f>
        <v>February</v>
      </c>
      <c r="C98" t="s">
        <v>261</v>
      </c>
      <c r="D98" t="s">
        <v>106</v>
      </c>
      <c r="E98" t="s">
        <v>21</v>
      </c>
      <c r="F98" t="s">
        <v>51</v>
      </c>
      <c r="G98" t="s">
        <v>263</v>
      </c>
      <c r="H98">
        <v>1256.22</v>
      </c>
      <c r="I98">
        <v>6</v>
      </c>
      <c r="J98">
        <v>75.37</v>
      </c>
      <c r="K98" s="6">
        <f>J98/H98</f>
        <v>5.9997452675486777E-2</v>
      </c>
      <c r="M98" t="str">
        <f>LEFT(C98, SEARCH(" ", C98) - 1)</f>
        <v>Natalie</v>
      </c>
      <c r="N98" t="str" cm="1">
        <f t="array" ref="N98">_xlfn.IFS(H98&lt;0, "LOSS", H98&gt;1000, "GREAT", H98&gt;500, "GOOD", H98&gt;=100, "OKAY", H98&lt;100, "OKAY")</f>
        <v>GREAT</v>
      </c>
      <c r="O98" t="s">
        <v>30</v>
      </c>
      <c r="P98" t="s">
        <v>21</v>
      </c>
      <c r="Q98" s="4">
        <v>24199.13</v>
      </c>
      <c r="R98" s="4">
        <v>-4206.3799999999983</v>
      </c>
      <c r="S98" s="6">
        <v>-5.0914123545246497</v>
      </c>
    </row>
    <row r="99" spans="1:19">
      <c r="A99" s="2">
        <v>41681</v>
      </c>
      <c r="B99" s="2" t="str">
        <f>TEXT(A99,"mmmm")</f>
        <v>February</v>
      </c>
      <c r="C99" t="s">
        <v>261</v>
      </c>
      <c r="D99" t="s">
        <v>106</v>
      </c>
      <c r="E99" t="s">
        <v>23</v>
      </c>
      <c r="F99" t="s">
        <v>38</v>
      </c>
      <c r="G99" t="s">
        <v>264</v>
      </c>
      <c r="H99">
        <v>17.46</v>
      </c>
      <c r="I99">
        <v>2</v>
      </c>
      <c r="J99">
        <v>8.2100000000000009</v>
      </c>
      <c r="K99" s="6">
        <f>J99/H99</f>
        <v>0.47021764032073315</v>
      </c>
      <c r="M99" t="str">
        <f>LEFT(C99, SEARCH(" ", C99) - 1)</f>
        <v>Natalie</v>
      </c>
      <c r="N99" t="str" cm="1">
        <f t="array" ref="N99">_xlfn.IFS(H99&lt;0, "LOSS", H99&gt;1000, "GREAT", H99&gt;500, "GOOD", H99&gt;=100, "OKAY", H99&lt;100, "OKAY")</f>
        <v>OKAY</v>
      </c>
      <c r="P99" t="s">
        <v>25</v>
      </c>
      <c r="Q99" s="4">
        <v>35676.039999999986</v>
      </c>
      <c r="R99" s="4">
        <v>-12649.930000000002</v>
      </c>
      <c r="S99" s="6">
        <v>-12.048731672193044</v>
      </c>
    </row>
    <row r="100" spans="1:19">
      <c r="A100" s="2">
        <v>41681</v>
      </c>
      <c r="B100" s="2" t="str">
        <f>TEXT(A100,"mmmm")</f>
        <v>February</v>
      </c>
      <c r="C100" t="s">
        <v>265</v>
      </c>
      <c r="D100" t="s">
        <v>208</v>
      </c>
      <c r="E100" t="s">
        <v>21</v>
      </c>
      <c r="F100" t="s">
        <v>40</v>
      </c>
      <c r="G100" t="s">
        <v>266</v>
      </c>
      <c r="H100">
        <v>60.89</v>
      </c>
      <c r="I100">
        <v>1</v>
      </c>
      <c r="J100">
        <v>15.22</v>
      </c>
      <c r="K100" s="6">
        <f>J100/H100</f>
        <v>0.24995894235506652</v>
      </c>
      <c r="M100" t="str">
        <f>LEFT(C100, SEARCH(" ", C100) - 1)</f>
        <v>Guy</v>
      </c>
      <c r="N100" t="str" cm="1">
        <f t="array" ref="N100">_xlfn.IFS(H100&lt;0, "LOSS", H100&gt;1000, "GREAT", H100&gt;500, "GOOD", H100&gt;=100, "OKAY", H100&lt;100, "OKAY")</f>
        <v>OKAY</v>
      </c>
      <c r="O100" t="s">
        <v>267</v>
      </c>
      <c r="Q100" s="4">
        <v>59875.169999999984</v>
      </c>
      <c r="R100" s="4">
        <v>-16856.310000000001</v>
      </c>
      <c r="S100" s="6">
        <v>-17.140144026717692</v>
      </c>
    </row>
    <row r="101" spans="1:19">
      <c r="A101" s="2">
        <v>41681</v>
      </c>
      <c r="B101" s="2" t="str">
        <f>TEXT(A101,"mmmm")</f>
        <v>February</v>
      </c>
      <c r="C101" t="s">
        <v>265</v>
      </c>
      <c r="D101" t="s">
        <v>208</v>
      </c>
      <c r="E101" t="s">
        <v>23</v>
      </c>
      <c r="F101" t="s">
        <v>45</v>
      </c>
      <c r="G101" t="s">
        <v>268</v>
      </c>
      <c r="H101">
        <v>14.94</v>
      </c>
      <c r="I101">
        <v>3</v>
      </c>
      <c r="J101">
        <v>6.87</v>
      </c>
      <c r="K101" s="6">
        <f>J101/H101</f>
        <v>0.45983935742971888</v>
      </c>
      <c r="M101" t="str">
        <f>LEFT(C101, SEARCH(" ", C101) - 1)</f>
        <v>Guy</v>
      </c>
      <c r="N101" t="str" cm="1">
        <f t="array" ref="N101">_xlfn.IFS(H101&lt;0, "LOSS", H101&gt;1000, "GREAT", H101&gt;500, "GOOD", H101&gt;=100, "OKAY", H101&lt;100, "OKAY")</f>
        <v>OKAY</v>
      </c>
      <c r="O101" t="s">
        <v>269</v>
      </c>
      <c r="P101" t="s">
        <v>21</v>
      </c>
      <c r="Q101" s="4">
        <v>8284.1</v>
      </c>
      <c r="R101" s="4">
        <v>2153.86</v>
      </c>
      <c r="S101" s="6">
        <v>4.2197600173670944</v>
      </c>
    </row>
    <row r="102" spans="1:19">
      <c r="A102" s="2">
        <v>41681</v>
      </c>
      <c r="B102" s="2" t="str">
        <f>TEXT(A102,"mmmm")</f>
        <v>February</v>
      </c>
      <c r="C102" t="s">
        <v>265</v>
      </c>
      <c r="D102" t="s">
        <v>208</v>
      </c>
      <c r="E102" t="s">
        <v>23</v>
      </c>
      <c r="F102" t="s">
        <v>38</v>
      </c>
      <c r="G102" t="s">
        <v>270</v>
      </c>
      <c r="H102">
        <v>9.64</v>
      </c>
      <c r="I102">
        <v>2</v>
      </c>
      <c r="J102">
        <v>4.43</v>
      </c>
      <c r="K102" s="6">
        <f>J102/H102</f>
        <v>0.45954356846473021</v>
      </c>
      <c r="M102" t="str">
        <f>LEFT(C102, SEARCH(" ", C102) - 1)</f>
        <v>Guy</v>
      </c>
      <c r="N102" t="str" cm="1">
        <f t="array" ref="N102">_xlfn.IFS(H102&lt;0, "LOSS", H102&gt;1000, "GREAT", H102&gt;500, "GOOD", H102&gt;=100, "OKAY", H102&lt;100, "OKAY")</f>
        <v>OKAY</v>
      </c>
      <c r="P102" t="s">
        <v>25</v>
      </c>
      <c r="Q102" s="4">
        <v>6368.45</v>
      </c>
      <c r="R102" s="4">
        <v>1580.9000000000003</v>
      </c>
      <c r="S102" s="6">
        <v>3.3005783200930527</v>
      </c>
    </row>
    <row r="103" spans="1:19">
      <c r="A103" s="2">
        <v>41681</v>
      </c>
      <c r="B103" s="2" t="str">
        <f>TEXT(A103,"mmmm")</f>
        <v>February</v>
      </c>
      <c r="C103" t="s">
        <v>265</v>
      </c>
      <c r="D103" t="s">
        <v>208</v>
      </c>
      <c r="E103" t="s">
        <v>21</v>
      </c>
      <c r="F103" t="s">
        <v>44</v>
      </c>
      <c r="G103" t="s">
        <v>271</v>
      </c>
      <c r="H103">
        <v>332.94</v>
      </c>
      <c r="I103">
        <v>3</v>
      </c>
      <c r="J103">
        <v>53.27</v>
      </c>
      <c r="K103" s="6">
        <f>J103/H103</f>
        <v>0.15999879858232716</v>
      </c>
      <c r="M103" t="str">
        <f>LEFT(C103, SEARCH(" ", C103) - 1)</f>
        <v>Guy</v>
      </c>
      <c r="N103" t="str" cm="1">
        <f t="array" ref="N103">_xlfn.IFS(H103&lt;0, "LOSS", H103&gt;1000, "GREAT", H103&gt;500, "GOOD", H103&gt;=100, "OKAY", H103&lt;100, "OKAY")</f>
        <v>OKAY</v>
      </c>
      <c r="O103" t="s">
        <v>272</v>
      </c>
      <c r="Q103" s="4">
        <v>14652.55</v>
      </c>
      <c r="R103" s="4">
        <v>3734.76</v>
      </c>
      <c r="S103" s="6">
        <v>7.5203383374601476</v>
      </c>
    </row>
    <row r="104" spans="1:19">
      <c r="A104" s="2">
        <v>41681</v>
      </c>
      <c r="B104" s="2" t="str">
        <f>TEXT(A104,"mmmm")</f>
        <v>February</v>
      </c>
      <c r="C104" t="s">
        <v>265</v>
      </c>
      <c r="D104" t="s">
        <v>208</v>
      </c>
      <c r="E104" t="s">
        <v>23</v>
      </c>
      <c r="F104" t="s">
        <v>38</v>
      </c>
      <c r="G104" t="s">
        <v>273</v>
      </c>
      <c r="H104">
        <v>51.9</v>
      </c>
      <c r="I104">
        <v>3</v>
      </c>
      <c r="J104">
        <v>24.39</v>
      </c>
      <c r="K104" s="6">
        <f>J104/H104</f>
        <v>0.46994219653179192</v>
      </c>
      <c r="M104" t="str">
        <f>LEFT(C104, SEARCH(" ", C104) - 1)</f>
        <v>Guy</v>
      </c>
      <c r="N104" t="str" cm="1">
        <f t="array" ref="N104">_xlfn.IFS(H104&lt;0, "LOSS", H104&gt;1000, "GREAT", H104&gt;500, "GOOD", H104&gt;=100, "OKAY", H104&lt;100, "OKAY")</f>
        <v>OKAY</v>
      </c>
      <c r="O104" t="s">
        <v>148</v>
      </c>
      <c r="P104" t="s">
        <v>21</v>
      </c>
      <c r="Q104" s="4">
        <v>6338.130000000001</v>
      </c>
      <c r="R104" s="4">
        <v>-1487.5900000000001</v>
      </c>
      <c r="S104" s="6">
        <v>-7.4827778080930338</v>
      </c>
    </row>
    <row r="105" spans="1:19">
      <c r="A105" s="2">
        <v>41681</v>
      </c>
      <c r="B105" s="2" t="str">
        <f>TEXT(A105,"mmmm")</f>
        <v>February</v>
      </c>
      <c r="C105" t="s">
        <v>265</v>
      </c>
      <c r="D105" t="s">
        <v>208</v>
      </c>
      <c r="E105" t="s">
        <v>23</v>
      </c>
      <c r="F105" t="s">
        <v>49</v>
      </c>
      <c r="G105" t="s">
        <v>274</v>
      </c>
      <c r="H105">
        <v>64.959999999999994</v>
      </c>
      <c r="I105">
        <v>2</v>
      </c>
      <c r="J105">
        <v>2.6</v>
      </c>
      <c r="K105" s="6">
        <f>J105/H105</f>
        <v>4.0024630541871928E-2</v>
      </c>
      <c r="M105" t="str">
        <f>LEFT(C105, SEARCH(" ", C105) - 1)</f>
        <v>Guy</v>
      </c>
      <c r="N105" t="str" cm="1">
        <f t="array" ref="N105">_xlfn.IFS(H105&lt;0, "LOSS", H105&gt;1000, "GREAT", H105&gt;500, "GOOD", H105&gt;=100, "OKAY", H105&lt;100, "OKAY")</f>
        <v>OKAY</v>
      </c>
      <c r="P105" t="s">
        <v>25</v>
      </c>
      <c r="Q105" s="4">
        <v>5821.57</v>
      </c>
      <c r="R105" s="4">
        <v>126.36</v>
      </c>
      <c r="S105" s="6">
        <v>-0.64555468874158828</v>
      </c>
    </row>
    <row r="106" spans="1:19">
      <c r="A106" s="2">
        <v>41682</v>
      </c>
      <c r="B106" s="2" t="str">
        <f>TEXT(A106,"mmmm")</f>
        <v>February</v>
      </c>
      <c r="C106" t="s">
        <v>275</v>
      </c>
      <c r="D106" t="s">
        <v>22</v>
      </c>
      <c r="E106" t="s">
        <v>21</v>
      </c>
      <c r="F106" t="s">
        <v>40</v>
      </c>
      <c r="G106" t="s">
        <v>276</v>
      </c>
      <c r="H106">
        <v>129.57</v>
      </c>
      <c r="I106">
        <v>2</v>
      </c>
      <c r="J106">
        <v>-24.29</v>
      </c>
      <c r="K106" s="6">
        <f>J106/H106</f>
        <v>-0.18746623446785521</v>
      </c>
      <c r="M106" t="str">
        <f>LEFT(C106, SEARCH(" ", C106) - 1)</f>
        <v>Sanjit</v>
      </c>
      <c r="N106" t="str" cm="1">
        <f t="array" ref="N106">_xlfn.IFS(H106&lt;0, "LOSS", H106&gt;1000, "GREAT", H106&gt;500, "GOOD", H106&gt;=100, "OKAY", H106&lt;100, "OKAY")</f>
        <v>OKAY</v>
      </c>
      <c r="O106" t="s">
        <v>277</v>
      </c>
      <c r="Q106" s="4">
        <v>12159.7</v>
      </c>
      <c r="R106" s="4">
        <v>-1361.2300000000002</v>
      </c>
      <c r="S106" s="6">
        <v>-8.1283324968346218</v>
      </c>
    </row>
    <row r="107" spans="1:19">
      <c r="A107" s="2">
        <v>41684</v>
      </c>
      <c r="B107" s="2" t="str">
        <f>TEXT(A107,"mmmm")</f>
        <v>February</v>
      </c>
      <c r="C107" t="s">
        <v>278</v>
      </c>
      <c r="D107" t="s">
        <v>26</v>
      </c>
      <c r="E107" t="s">
        <v>23</v>
      </c>
      <c r="F107" t="s">
        <v>47</v>
      </c>
      <c r="G107" t="s">
        <v>279</v>
      </c>
      <c r="H107">
        <v>16.18</v>
      </c>
      <c r="I107">
        <v>3</v>
      </c>
      <c r="J107">
        <v>6.07</v>
      </c>
      <c r="K107" s="6">
        <f>J107/H107</f>
        <v>0.37515451174289249</v>
      </c>
      <c r="M107" t="str">
        <f>LEFT(C107, SEARCH(" ", C107) - 1)</f>
        <v>Shui</v>
      </c>
      <c r="N107" t="str" cm="1">
        <f t="array" ref="N107">_xlfn.IFS(H107&lt;0, "LOSS", H107&gt;1000, "GREAT", H107&gt;500, "GOOD", H107&gt;=100, "OKAY", H107&lt;100, "OKAY")</f>
        <v>OKAY</v>
      </c>
      <c r="O107" t="s">
        <v>27</v>
      </c>
      <c r="P107" t="s">
        <v>21</v>
      </c>
      <c r="Q107" s="4">
        <v>39354.939999999995</v>
      </c>
      <c r="R107" s="4">
        <v>-7196.6999999999989</v>
      </c>
      <c r="S107" s="6">
        <v>-6.3174135160779121</v>
      </c>
    </row>
    <row r="108" spans="1:19">
      <c r="A108" s="2">
        <v>41684</v>
      </c>
      <c r="B108" s="2" t="str">
        <f>TEXT(A108,"mmmm")</f>
        <v>February</v>
      </c>
      <c r="C108" t="s">
        <v>280</v>
      </c>
      <c r="D108" t="s">
        <v>28</v>
      </c>
      <c r="E108" t="s">
        <v>25</v>
      </c>
      <c r="F108" t="s">
        <v>35</v>
      </c>
      <c r="G108" t="s">
        <v>281</v>
      </c>
      <c r="H108">
        <v>239.97</v>
      </c>
      <c r="I108">
        <v>3</v>
      </c>
      <c r="J108">
        <v>86.39</v>
      </c>
      <c r="K108" s="6">
        <f>J108/H108</f>
        <v>0.36000333375005211</v>
      </c>
      <c r="M108" t="str">
        <f>LEFT(C108, SEARCH(" ", C108) - 1)</f>
        <v>Marina</v>
      </c>
      <c r="N108" t="str" cm="1">
        <f t="array" ref="N108">_xlfn.IFS(H108&lt;0, "LOSS", H108&gt;1000, "GREAT", H108&gt;500, "GOOD", H108&gt;=100, "OKAY", H108&lt;100, "OKAY")</f>
        <v>OKAY</v>
      </c>
      <c r="P108" t="s">
        <v>25</v>
      </c>
      <c r="Q108" s="4">
        <v>42215.3</v>
      </c>
      <c r="R108" s="4">
        <v>-3191.23</v>
      </c>
      <c r="S108" s="6">
        <v>-12.98384059651192</v>
      </c>
    </row>
    <row r="109" spans="1:19">
      <c r="A109" s="2">
        <v>41684</v>
      </c>
      <c r="B109" s="2" t="str">
        <f>TEXT(A109,"mmmm")</f>
        <v>February</v>
      </c>
      <c r="C109" t="s">
        <v>280</v>
      </c>
      <c r="D109" t="s">
        <v>28</v>
      </c>
      <c r="E109" t="s">
        <v>23</v>
      </c>
      <c r="F109" t="s">
        <v>36</v>
      </c>
      <c r="G109" t="s">
        <v>282</v>
      </c>
      <c r="H109">
        <v>81.96</v>
      </c>
      <c r="I109">
        <v>2</v>
      </c>
      <c r="J109">
        <v>22.95</v>
      </c>
      <c r="K109" s="6">
        <f>J109/H109</f>
        <v>0.2800146412884334</v>
      </c>
      <c r="M109" t="str">
        <f>LEFT(C109, SEARCH(" ", C109) - 1)</f>
        <v>Marina</v>
      </c>
      <c r="N109" t="str" cm="1">
        <f t="array" ref="N109">_xlfn.IFS(H109&lt;0, "LOSS", H109&gt;1000, "GREAT", H109&gt;500, "GOOD", H109&gt;=100, "OKAY", H109&lt;100, "OKAY")</f>
        <v>OKAY</v>
      </c>
      <c r="O109" t="s">
        <v>283</v>
      </c>
      <c r="Q109" s="4">
        <v>81570.239999999991</v>
      </c>
      <c r="R109" s="4">
        <v>-10387.929999999998</v>
      </c>
      <c r="S109" s="6">
        <v>-19.301254112589831</v>
      </c>
    </row>
    <row r="110" spans="1:19">
      <c r="A110" s="2">
        <v>41684</v>
      </c>
      <c r="B110" s="2" t="str">
        <f>TEXT(A110,"mmmm")</f>
        <v>February</v>
      </c>
      <c r="C110" t="s">
        <v>280</v>
      </c>
      <c r="D110" t="s">
        <v>28</v>
      </c>
      <c r="E110" t="s">
        <v>23</v>
      </c>
      <c r="F110" t="s">
        <v>50</v>
      </c>
      <c r="G110" t="s">
        <v>284</v>
      </c>
      <c r="H110">
        <v>238.62</v>
      </c>
      <c r="I110">
        <v>2</v>
      </c>
      <c r="J110">
        <v>4.7699999999999996</v>
      </c>
      <c r="K110" s="6">
        <f>J110/H110</f>
        <v>1.9989942167462908E-2</v>
      </c>
      <c r="M110" t="str">
        <f>LEFT(C110, SEARCH(" ", C110) - 1)</f>
        <v>Marina</v>
      </c>
      <c r="N110" t="str" cm="1">
        <f t="array" ref="N110">_xlfn.IFS(H110&lt;0, "LOSS", H110&gt;1000, "GREAT", H110&gt;500, "GOOD", H110&gt;=100, "OKAY", H110&lt;100, "OKAY")</f>
        <v>OKAY</v>
      </c>
      <c r="O110" t="s">
        <v>285</v>
      </c>
      <c r="P110" t="s">
        <v>21</v>
      </c>
      <c r="Q110" s="4">
        <v>5918.7599999999993</v>
      </c>
      <c r="R110" s="4">
        <v>913.37</v>
      </c>
      <c r="S110" s="6">
        <v>3.0582201373363276</v>
      </c>
    </row>
    <row r="111" spans="1:19">
      <c r="A111" s="2">
        <v>41685</v>
      </c>
      <c r="B111" s="2" t="str">
        <f>TEXT(A111,"mmmm")</f>
        <v>February</v>
      </c>
      <c r="C111" t="s">
        <v>286</v>
      </c>
      <c r="D111" t="s">
        <v>28</v>
      </c>
      <c r="E111" t="s">
        <v>23</v>
      </c>
      <c r="F111" t="s">
        <v>38</v>
      </c>
      <c r="G111" t="s">
        <v>287</v>
      </c>
      <c r="H111">
        <v>21.36</v>
      </c>
      <c r="I111">
        <v>5</v>
      </c>
      <c r="J111">
        <v>7.21</v>
      </c>
      <c r="K111" s="6">
        <f>J111/H111</f>
        <v>0.33754681647940077</v>
      </c>
      <c r="M111" t="str">
        <f>LEFT(C111, SEARCH(" ", C111) - 1)</f>
        <v>Barry</v>
      </c>
      <c r="N111" t="str" cm="1">
        <f t="array" ref="N111">_xlfn.IFS(H111&lt;0, "LOSS", H111&gt;1000, "GREAT", H111&gt;500, "GOOD", H111&gt;=100, "OKAY", H111&lt;100, "OKAY")</f>
        <v>OKAY</v>
      </c>
      <c r="P111" t="s">
        <v>25</v>
      </c>
      <c r="Q111" s="4">
        <v>10474.409999999998</v>
      </c>
      <c r="R111" s="4">
        <v>4598.0199999999995</v>
      </c>
      <c r="S111" s="6">
        <v>2.5500535737132148</v>
      </c>
    </row>
    <row r="112" spans="1:19">
      <c r="A112" s="2">
        <v>41686</v>
      </c>
      <c r="B112" s="2" t="str">
        <f>TEXT(A112,"mmmm")</f>
        <v>February</v>
      </c>
      <c r="C112" t="s">
        <v>288</v>
      </c>
      <c r="D112" t="s">
        <v>26</v>
      </c>
      <c r="E112" t="s">
        <v>23</v>
      </c>
      <c r="F112" t="s">
        <v>38</v>
      </c>
      <c r="G112" t="s">
        <v>289</v>
      </c>
      <c r="H112">
        <v>1.08</v>
      </c>
      <c r="I112">
        <v>3</v>
      </c>
      <c r="J112">
        <v>-1.73</v>
      </c>
      <c r="K112" s="6">
        <f>J112/H112</f>
        <v>-1.6018518518518516</v>
      </c>
      <c r="M112" t="str">
        <f>LEFT(C112, SEARCH(" ", C112) - 1)</f>
        <v>Michael</v>
      </c>
      <c r="N112" t="str" cm="1">
        <f t="array" ref="N112">_xlfn.IFS(H112&lt;0, "LOSS", H112&gt;1000, "GREAT", H112&gt;500, "GOOD", H112&gt;=100, "OKAY", H112&lt;100, "OKAY")</f>
        <v>OKAY</v>
      </c>
      <c r="O112" t="s">
        <v>290</v>
      </c>
      <c r="Q112" s="4">
        <v>16393.169999999998</v>
      </c>
      <c r="R112" s="4">
        <v>5511.3899999999994</v>
      </c>
      <c r="S112" s="6">
        <v>5.6082737110495424</v>
      </c>
    </row>
    <row r="113" spans="1:19">
      <c r="A113" s="2">
        <v>41686</v>
      </c>
      <c r="B113" s="2" t="str">
        <f>TEXT(A113,"mmmm")</f>
        <v>February</v>
      </c>
      <c r="C113" t="s">
        <v>288</v>
      </c>
      <c r="D113" t="s">
        <v>26</v>
      </c>
      <c r="E113" t="s">
        <v>23</v>
      </c>
      <c r="F113" t="s">
        <v>36</v>
      </c>
      <c r="G113" t="s">
        <v>291</v>
      </c>
      <c r="H113">
        <v>7.96</v>
      </c>
      <c r="I113">
        <v>2</v>
      </c>
      <c r="J113">
        <v>-13.93</v>
      </c>
      <c r="K113" s="6">
        <f>J113/H113</f>
        <v>-1.75</v>
      </c>
      <c r="M113" t="str">
        <f>LEFT(C113, SEARCH(" ", C113) - 1)</f>
        <v>Michael</v>
      </c>
      <c r="N113" t="str" cm="1">
        <f t="array" ref="N113">_xlfn.IFS(H113&lt;0, "LOSS", H113&gt;1000, "GREAT", H113&gt;500, "GOOD", H113&gt;=100, "OKAY", H113&lt;100, "OKAY")</f>
        <v>OKAY</v>
      </c>
      <c r="O113" t="s">
        <v>123</v>
      </c>
      <c r="P113" t="s">
        <v>21</v>
      </c>
      <c r="Q113" s="4">
        <v>3078.25</v>
      </c>
      <c r="R113" s="4">
        <v>612.85</v>
      </c>
      <c r="S113" s="6">
        <v>1.0899850755469171</v>
      </c>
    </row>
    <row r="114" spans="1:19">
      <c r="A114" s="2">
        <v>41687</v>
      </c>
      <c r="B114" s="2" t="str">
        <f>TEXT(A114,"mmmm")</f>
        <v>February</v>
      </c>
      <c r="C114" t="s">
        <v>140</v>
      </c>
      <c r="D114" t="s">
        <v>29</v>
      </c>
      <c r="E114" t="s">
        <v>23</v>
      </c>
      <c r="F114" t="s">
        <v>37</v>
      </c>
      <c r="G114" t="s">
        <v>292</v>
      </c>
      <c r="H114">
        <v>54.21</v>
      </c>
      <c r="I114">
        <v>14</v>
      </c>
      <c r="J114">
        <v>8.81</v>
      </c>
      <c r="K114" s="6">
        <f>J114/H114</f>
        <v>0.16251614093340713</v>
      </c>
      <c r="M114" t="str">
        <f>LEFT(C114, SEARCH(" ", C114) - 1)</f>
        <v>Delfina</v>
      </c>
      <c r="N114" t="str" cm="1">
        <f t="array" ref="N114">_xlfn.IFS(H114&lt;0, "LOSS", H114&gt;1000, "GREAT", H114&gt;500, "GOOD", H114&gt;=100, "OKAY", H114&lt;100, "OKAY")</f>
        <v>OKAY</v>
      </c>
      <c r="P114" t="s">
        <v>25</v>
      </c>
      <c r="Q114" s="4">
        <v>1591.6200000000001</v>
      </c>
      <c r="R114" s="4">
        <v>453.6</v>
      </c>
      <c r="S114" s="6">
        <v>1.9300974885672373</v>
      </c>
    </row>
    <row r="115" spans="1:19">
      <c r="A115" s="2">
        <v>41688</v>
      </c>
      <c r="B115" s="2" t="str">
        <f>TEXT(A115,"mmmm")</f>
        <v>February</v>
      </c>
      <c r="C115" t="s">
        <v>293</v>
      </c>
      <c r="D115" t="s">
        <v>26</v>
      </c>
      <c r="E115" t="s">
        <v>21</v>
      </c>
      <c r="F115" t="s">
        <v>44</v>
      </c>
      <c r="G115" t="s">
        <v>294</v>
      </c>
      <c r="H115">
        <v>25.16</v>
      </c>
      <c r="I115">
        <v>5</v>
      </c>
      <c r="J115">
        <v>-11.32</v>
      </c>
      <c r="K115" s="6">
        <f>J115/H115</f>
        <v>-0.44992050874403816</v>
      </c>
      <c r="M115" t="str">
        <f>LEFT(C115, SEARCH(" ", C115) - 1)</f>
        <v>Troy</v>
      </c>
      <c r="N115" t="str" cm="1">
        <f t="array" ref="N115">_xlfn.IFS(H115&lt;0, "LOSS", H115&gt;1000, "GREAT", H115&gt;500, "GOOD", H115&gt;=100, "OKAY", H115&lt;100, "OKAY")</f>
        <v>OKAY</v>
      </c>
      <c r="O115" t="s">
        <v>295</v>
      </c>
      <c r="Q115" s="4">
        <v>4669.87</v>
      </c>
      <c r="R115" s="4">
        <v>1066.45</v>
      </c>
      <c r="S115" s="6">
        <v>3.0200825641141544</v>
      </c>
    </row>
    <row r="116" spans="1:19">
      <c r="A116" s="2">
        <v>41688</v>
      </c>
      <c r="B116" s="2" t="str">
        <f>TEXT(A116,"mmmm")</f>
        <v>February</v>
      </c>
      <c r="C116" t="s">
        <v>296</v>
      </c>
      <c r="D116" t="s">
        <v>26</v>
      </c>
      <c r="E116" t="s">
        <v>23</v>
      </c>
      <c r="F116" t="s">
        <v>49</v>
      </c>
      <c r="G116" t="s">
        <v>297</v>
      </c>
      <c r="H116">
        <v>12.62</v>
      </c>
      <c r="I116">
        <v>2</v>
      </c>
      <c r="J116">
        <v>-2.52</v>
      </c>
      <c r="K116" s="6">
        <f>J116/H116</f>
        <v>-0.19968304278922347</v>
      </c>
      <c r="M116" t="str">
        <f>LEFT(C116, SEARCH(" ", C116) - 1)</f>
        <v>Aaron</v>
      </c>
      <c r="N116" t="str" cm="1">
        <f t="array" ref="N116">_xlfn.IFS(H116&lt;0, "LOSS", H116&gt;1000, "GREAT", H116&gt;500, "GOOD", H116&gt;=100, "OKAY", H116&lt;100, "OKAY")</f>
        <v>OKAY</v>
      </c>
      <c r="O116" t="s">
        <v>210</v>
      </c>
      <c r="P116" t="s">
        <v>21</v>
      </c>
      <c r="Q116" s="4">
        <v>324.89999999999998</v>
      </c>
      <c r="R116" s="4">
        <v>67.19</v>
      </c>
      <c r="S116" s="6">
        <v>0.43000298681228111</v>
      </c>
    </row>
    <row r="117" spans="1:19">
      <c r="A117" s="2">
        <v>41690</v>
      </c>
      <c r="B117" s="2" t="str">
        <f>TEXT(A117,"mmmm")</f>
        <v>February</v>
      </c>
      <c r="C117" t="s">
        <v>298</v>
      </c>
      <c r="D117" t="s">
        <v>145</v>
      </c>
      <c r="E117" t="s">
        <v>25</v>
      </c>
      <c r="F117" t="s">
        <v>35</v>
      </c>
      <c r="G117" t="s">
        <v>299</v>
      </c>
      <c r="H117">
        <v>62.31</v>
      </c>
      <c r="I117">
        <v>3</v>
      </c>
      <c r="J117">
        <v>22.43</v>
      </c>
      <c r="K117" s="6">
        <f>J117/H117</f>
        <v>0.35997432193869361</v>
      </c>
      <c r="M117" t="str">
        <f>LEFT(C117, SEARCH(" ", C117) - 1)</f>
        <v>Linda</v>
      </c>
      <c r="N117" t="str" cm="1">
        <f t="array" ref="N117">_xlfn.IFS(H117&lt;0, "LOSS", H117&gt;1000, "GREAT", H117&gt;500, "GOOD", H117&gt;=100, "OKAY", H117&lt;100, "OKAY")</f>
        <v>OKAY</v>
      </c>
      <c r="P117" t="s">
        <v>25</v>
      </c>
      <c r="Q117" s="4">
        <v>392.94000000000005</v>
      </c>
      <c r="R117" s="4">
        <v>133.9</v>
      </c>
      <c r="S117" s="6">
        <v>0.78107795393740465</v>
      </c>
    </row>
    <row r="118" spans="1:19">
      <c r="A118" s="2">
        <v>41690</v>
      </c>
      <c r="B118" s="2" t="str">
        <f>TEXT(A118,"mmmm")</f>
        <v>February</v>
      </c>
      <c r="C118" t="s">
        <v>298</v>
      </c>
      <c r="D118" t="s">
        <v>145</v>
      </c>
      <c r="E118" t="s">
        <v>21</v>
      </c>
      <c r="F118" t="s">
        <v>44</v>
      </c>
      <c r="G118" t="s">
        <v>300</v>
      </c>
      <c r="H118">
        <v>20.32</v>
      </c>
      <c r="I118">
        <v>4</v>
      </c>
      <c r="J118">
        <v>6.91</v>
      </c>
      <c r="K118" s="6">
        <f>J118/H118</f>
        <v>0.34005905511811024</v>
      </c>
      <c r="M118" t="str">
        <f>LEFT(C118, SEARCH(" ", C118) - 1)</f>
        <v>Linda</v>
      </c>
      <c r="N118" t="str" cm="1">
        <f t="array" ref="N118">_xlfn.IFS(H118&lt;0, "LOSS", H118&gt;1000, "GREAT", H118&gt;500, "GOOD", H118&gt;=100, "OKAY", H118&lt;100, "OKAY")</f>
        <v>OKAY</v>
      </c>
      <c r="O118" t="s">
        <v>301</v>
      </c>
      <c r="Q118" s="4">
        <v>717.84</v>
      </c>
      <c r="R118" s="4">
        <v>201.09</v>
      </c>
      <c r="S118" s="6">
        <v>1.2110809407496856</v>
      </c>
    </row>
    <row r="119" spans="1:19">
      <c r="A119" s="2">
        <v>41690</v>
      </c>
      <c r="B119" s="2" t="str">
        <f>TEXT(A119,"mmmm")</f>
        <v>February</v>
      </c>
      <c r="C119" t="s">
        <v>302</v>
      </c>
      <c r="D119" t="s">
        <v>22</v>
      </c>
      <c r="E119" t="s">
        <v>23</v>
      </c>
      <c r="F119" t="s">
        <v>47</v>
      </c>
      <c r="G119" t="s">
        <v>303</v>
      </c>
      <c r="H119">
        <v>12.96</v>
      </c>
      <c r="I119">
        <v>2</v>
      </c>
      <c r="J119">
        <v>6.22</v>
      </c>
      <c r="K119" s="6">
        <f>J119/H119</f>
        <v>0.47993827160493824</v>
      </c>
      <c r="M119" t="str">
        <f>LEFT(C119, SEARCH(" ", C119) - 1)</f>
        <v>Steven</v>
      </c>
      <c r="N119" t="str" cm="1">
        <f t="array" ref="N119">_xlfn.IFS(H119&lt;0, "LOSS", H119&gt;1000, "GREAT", H119&gt;500, "GOOD", H119&gt;=100, "OKAY", H119&lt;100, "OKAY")</f>
        <v>OKAY</v>
      </c>
      <c r="O119" t="s">
        <v>185</v>
      </c>
      <c r="P119" t="s">
        <v>21</v>
      </c>
      <c r="Q119" s="4">
        <v>13506.74</v>
      </c>
      <c r="R119" s="4">
        <v>-2208.5999999999995</v>
      </c>
      <c r="S119" s="6">
        <v>0.91290402807715942</v>
      </c>
    </row>
    <row r="120" spans="1:19">
      <c r="A120" s="2">
        <v>41691</v>
      </c>
      <c r="B120" s="2" t="str">
        <f>TEXT(A120,"mmmm")</f>
        <v>February</v>
      </c>
      <c r="C120" t="s">
        <v>304</v>
      </c>
      <c r="D120" t="s">
        <v>29</v>
      </c>
      <c r="E120" t="s">
        <v>23</v>
      </c>
      <c r="F120" t="s">
        <v>38</v>
      </c>
      <c r="G120" t="s">
        <v>71</v>
      </c>
      <c r="H120">
        <v>8.85</v>
      </c>
      <c r="I120">
        <v>5</v>
      </c>
      <c r="J120">
        <v>-13.72</v>
      </c>
      <c r="K120" s="6">
        <f>J120/H120</f>
        <v>-1.5502824858757063</v>
      </c>
      <c r="M120" t="str">
        <f>LEFT(C120, SEARCH(" ", C120) - 1)</f>
        <v>Tamara</v>
      </c>
      <c r="N120" t="str" cm="1">
        <f t="array" ref="N120">_xlfn.IFS(H120&lt;0, "LOSS", H120&gt;1000, "GREAT", H120&gt;500, "GOOD", H120&gt;=100, "OKAY", H120&lt;100, "OKAY")</f>
        <v>OKAY</v>
      </c>
      <c r="P120" t="s">
        <v>25</v>
      </c>
      <c r="Q120" s="4">
        <v>4807.2999999999975</v>
      </c>
      <c r="R120" s="4">
        <v>66.05000000000004</v>
      </c>
      <c r="S120" s="6">
        <v>1.0639674019290069</v>
      </c>
    </row>
    <row r="121" spans="1:19">
      <c r="A121" s="2">
        <v>41692</v>
      </c>
      <c r="B121" s="2" t="str">
        <f>TEXT(A121,"mmmm")</f>
        <v>February</v>
      </c>
      <c r="C121" t="s">
        <v>305</v>
      </c>
      <c r="D121" t="s">
        <v>22</v>
      </c>
      <c r="E121" t="s">
        <v>23</v>
      </c>
      <c r="F121" t="s">
        <v>47</v>
      </c>
      <c r="G121" t="s">
        <v>306</v>
      </c>
      <c r="H121">
        <v>19.440000000000001</v>
      </c>
      <c r="I121">
        <v>3</v>
      </c>
      <c r="J121">
        <v>9.33</v>
      </c>
      <c r="K121" s="6">
        <f>J121/H121</f>
        <v>0.47993827160493824</v>
      </c>
      <c r="M121" t="str">
        <f>LEFT(C121, SEARCH(" ", C121) - 1)</f>
        <v>Sue</v>
      </c>
      <c r="N121" t="str" cm="1">
        <f t="array" ref="N121">_xlfn.IFS(H121&lt;0, "LOSS", H121&gt;1000, "GREAT", H121&gt;500, "GOOD", H121&gt;=100, "OKAY", H121&lt;100, "OKAY")</f>
        <v>OKAY</v>
      </c>
      <c r="O121" t="s">
        <v>307</v>
      </c>
      <c r="Q121" s="4">
        <v>18314.039999999997</v>
      </c>
      <c r="R121" s="4">
        <v>-2142.5499999999993</v>
      </c>
      <c r="S121" s="6">
        <v>1.9768714300061663</v>
      </c>
    </row>
    <row r="122" spans="1:19">
      <c r="A122" s="2">
        <v>41693</v>
      </c>
      <c r="B122" s="2" t="str">
        <f>TEXT(A122,"mmmm")</f>
        <v>February</v>
      </c>
      <c r="C122" t="s">
        <v>308</v>
      </c>
      <c r="D122" t="s">
        <v>26</v>
      </c>
      <c r="E122" t="s">
        <v>23</v>
      </c>
      <c r="F122" t="s">
        <v>45</v>
      </c>
      <c r="G122" t="s">
        <v>309</v>
      </c>
      <c r="H122">
        <v>6.94</v>
      </c>
      <c r="I122">
        <v>3</v>
      </c>
      <c r="J122">
        <v>2.34</v>
      </c>
      <c r="K122" s="6">
        <f>J122/H122</f>
        <v>0.33717579250720459</v>
      </c>
      <c r="M122" t="str">
        <f>LEFT(C122, SEARCH(" ", C122) - 1)</f>
        <v>Michael</v>
      </c>
      <c r="N122" t="str" cm="1">
        <f t="array" ref="N122">_xlfn.IFS(H122&lt;0, "LOSS", H122&gt;1000, "GREAT", H122&gt;500, "GOOD", H122&gt;=100, "OKAY", H122&lt;100, "OKAY")</f>
        <v>OKAY</v>
      </c>
      <c r="O122" t="s">
        <v>26</v>
      </c>
      <c r="P122" t="s">
        <v>21</v>
      </c>
      <c r="Q122" s="4">
        <v>60593.340000000033</v>
      </c>
      <c r="R122" s="4">
        <v>-10436.169999999998</v>
      </c>
      <c r="S122" s="6">
        <v>-71.758813284294305</v>
      </c>
    </row>
    <row r="123" spans="1:19">
      <c r="A123" s="2">
        <v>41693</v>
      </c>
      <c r="B123" s="2" t="str">
        <f>TEXT(A123,"mmmm")</f>
        <v>February</v>
      </c>
      <c r="C123" t="s">
        <v>308</v>
      </c>
      <c r="D123" t="s">
        <v>26</v>
      </c>
      <c r="E123" t="s">
        <v>23</v>
      </c>
      <c r="F123" t="s">
        <v>38</v>
      </c>
      <c r="G123" t="s">
        <v>310</v>
      </c>
      <c r="H123">
        <v>4.43</v>
      </c>
      <c r="I123">
        <v>3</v>
      </c>
      <c r="J123">
        <v>-6.86</v>
      </c>
      <c r="K123" s="6">
        <f>J123/H123</f>
        <v>-1.5485327313769754</v>
      </c>
      <c r="M123" t="str">
        <f>LEFT(C123, SEARCH(" ", C123) - 1)</f>
        <v>Michael</v>
      </c>
      <c r="N123" t="str" cm="1">
        <f t="array" ref="N123">_xlfn.IFS(H123&lt;0, "LOSS", H123&gt;1000, "GREAT", H123&gt;500, "GOOD", H123&gt;=100, "OKAY", H123&lt;100, "OKAY")</f>
        <v>OKAY</v>
      </c>
      <c r="P123" t="s">
        <v>25</v>
      </c>
      <c r="Q123" s="4">
        <v>65104.210000000006</v>
      </c>
      <c r="R123" s="4">
        <v>3291.5400000000009</v>
      </c>
      <c r="S123" s="6">
        <v>18.449941996801133</v>
      </c>
    </row>
    <row r="124" spans="1:19">
      <c r="A124" s="2">
        <v>41694</v>
      </c>
      <c r="B124" s="2" t="str">
        <f>TEXT(A124,"mmmm")</f>
        <v>February</v>
      </c>
      <c r="C124" t="s">
        <v>311</v>
      </c>
      <c r="D124" t="s">
        <v>148</v>
      </c>
      <c r="E124" t="s">
        <v>23</v>
      </c>
      <c r="F124" t="s">
        <v>47</v>
      </c>
      <c r="G124" t="s">
        <v>64</v>
      </c>
      <c r="H124">
        <v>32.9</v>
      </c>
      <c r="I124">
        <v>4</v>
      </c>
      <c r="J124">
        <v>11.1</v>
      </c>
      <c r="K124" s="6">
        <f>J124/H124</f>
        <v>0.33738601823708209</v>
      </c>
      <c r="M124" t="str">
        <f>LEFT(C124, SEARCH(" ", C124) - 1)</f>
        <v>Jennifer</v>
      </c>
      <c r="N124" t="str" cm="1">
        <f t="array" ref="N124">_xlfn.IFS(H124&lt;0, "LOSS", H124&gt;1000, "GREAT", H124&gt;500, "GOOD", H124&gt;=100, "OKAY", H124&lt;100, "OKAY")</f>
        <v>OKAY</v>
      </c>
      <c r="O124" t="s">
        <v>312</v>
      </c>
      <c r="Q124" s="4">
        <v>125697.55000000005</v>
      </c>
      <c r="R124" s="4">
        <v>-7144.6299999999974</v>
      </c>
      <c r="S124" s="6">
        <v>-53.308871287493176</v>
      </c>
    </row>
    <row r="125" spans="1:19">
      <c r="A125" s="2">
        <v>41694</v>
      </c>
      <c r="B125" s="2" t="str">
        <f>TEXT(A125,"mmmm")</f>
        <v>February</v>
      </c>
      <c r="C125" t="s">
        <v>311</v>
      </c>
      <c r="D125" t="s">
        <v>148</v>
      </c>
      <c r="E125" t="s">
        <v>23</v>
      </c>
      <c r="F125" t="s">
        <v>47</v>
      </c>
      <c r="G125" t="s">
        <v>313</v>
      </c>
      <c r="H125">
        <v>22.78</v>
      </c>
      <c r="I125">
        <v>3</v>
      </c>
      <c r="J125">
        <v>7.69</v>
      </c>
      <c r="K125" s="6">
        <f>J125/H125</f>
        <v>0.33757682177348552</v>
      </c>
      <c r="M125" t="str">
        <f>LEFT(C125, SEARCH(" ", C125) - 1)</f>
        <v>Jennifer</v>
      </c>
      <c r="N125" t="str" cm="1">
        <f t="array" ref="N125">_xlfn.IFS(H125&lt;0, "LOSS", H125&gt;1000, "GREAT", H125&gt;500, "GOOD", H125&gt;=100, "OKAY", H125&lt;100, "OKAY")</f>
        <v>OKAY</v>
      </c>
      <c r="O125" t="s">
        <v>314</v>
      </c>
      <c r="P125" t="s">
        <v>21</v>
      </c>
      <c r="Q125" s="4">
        <v>4822.3499999999995</v>
      </c>
      <c r="R125" s="4">
        <v>631.77</v>
      </c>
      <c r="S125" s="6">
        <v>1.5702040069439416</v>
      </c>
    </row>
    <row r="126" spans="1:19">
      <c r="A126" s="2">
        <v>41697</v>
      </c>
      <c r="B126" s="2" t="str">
        <f>TEXT(A126,"mmmm")</f>
        <v>February</v>
      </c>
      <c r="C126" t="s">
        <v>315</v>
      </c>
      <c r="D126" t="s">
        <v>30</v>
      </c>
      <c r="E126" t="s">
        <v>23</v>
      </c>
      <c r="F126" t="s">
        <v>37</v>
      </c>
      <c r="G126" t="s">
        <v>316</v>
      </c>
      <c r="H126">
        <v>19.46</v>
      </c>
      <c r="I126">
        <v>4</v>
      </c>
      <c r="J126">
        <v>3.4</v>
      </c>
      <c r="K126" s="6">
        <f>J126/H126</f>
        <v>0.17471736896197326</v>
      </c>
      <c r="M126" t="str">
        <f>LEFT(C126, SEARCH(" ", C126) - 1)</f>
        <v>Joy</v>
      </c>
      <c r="N126" t="str" cm="1">
        <f t="array" ref="N126">_xlfn.IFS(H126&lt;0, "LOSS", H126&gt;1000, "GREAT", H126&gt;500, "GOOD", H126&gt;=100, "OKAY", H126&lt;100, "OKAY")</f>
        <v>OKAY</v>
      </c>
      <c r="P126" t="s">
        <v>25</v>
      </c>
      <c r="Q126" s="4">
        <v>2309.91</v>
      </c>
      <c r="R126" s="4">
        <v>581.74</v>
      </c>
      <c r="S126" s="6">
        <v>1.3400442808962583</v>
      </c>
    </row>
    <row r="127" spans="1:19">
      <c r="A127" s="2">
        <v>41699</v>
      </c>
      <c r="B127" s="2" t="str">
        <f>TEXT(A127,"mmmm")</f>
        <v>March</v>
      </c>
      <c r="C127" t="s">
        <v>317</v>
      </c>
      <c r="D127" t="s">
        <v>28</v>
      </c>
      <c r="E127" t="s">
        <v>21</v>
      </c>
      <c r="F127" t="s">
        <v>40</v>
      </c>
      <c r="G127" t="s">
        <v>85</v>
      </c>
      <c r="H127">
        <v>457.57</v>
      </c>
      <c r="I127">
        <v>2</v>
      </c>
      <c r="J127">
        <v>51.48</v>
      </c>
      <c r="K127" s="6">
        <f>J127/H127</f>
        <v>0.11250737592062417</v>
      </c>
      <c r="M127" t="str">
        <f>LEFT(C127, SEARCH(" ", C127) - 1)</f>
        <v>Dave</v>
      </c>
      <c r="N127" t="str" cm="1">
        <f t="array" ref="N127">_xlfn.IFS(H127&lt;0, "LOSS", H127&gt;1000, "GREAT", H127&gt;500, "GOOD", H127&gt;=100, "OKAY", H127&lt;100, "OKAY")</f>
        <v>OKAY</v>
      </c>
      <c r="O127" t="s">
        <v>318</v>
      </c>
      <c r="Q127" s="4">
        <v>7132.2599999999993</v>
      </c>
      <c r="R127" s="4">
        <v>1213.51</v>
      </c>
      <c r="S127" s="6">
        <v>2.9102482878401998</v>
      </c>
    </row>
    <row r="128" spans="1:19">
      <c r="A128" s="2">
        <v>41699</v>
      </c>
      <c r="B128" s="2" t="str">
        <f>TEXT(A128,"mmmm")</f>
        <v>March</v>
      </c>
      <c r="C128" t="s">
        <v>319</v>
      </c>
      <c r="D128" t="s">
        <v>24</v>
      </c>
      <c r="E128" t="s">
        <v>25</v>
      </c>
      <c r="F128" t="s">
        <v>48</v>
      </c>
      <c r="G128" t="s">
        <v>320</v>
      </c>
      <c r="H128">
        <v>5.94</v>
      </c>
      <c r="I128">
        <v>3</v>
      </c>
      <c r="J128">
        <v>1.6</v>
      </c>
      <c r="K128" s="6">
        <f>J128/H128</f>
        <v>0.26936026936026936</v>
      </c>
      <c r="M128" t="str">
        <f>LEFT(C128, SEARCH(" ", C128) - 1)</f>
        <v>Hallie</v>
      </c>
      <c r="N128" t="str" cm="1">
        <f t="array" ref="N128">_xlfn.IFS(H128&lt;0, "LOSS", H128&gt;1000, "GREAT", H128&gt;500, "GOOD", H128&gt;=100, "OKAY", H128&lt;100, "OKAY")</f>
        <v>OKAY</v>
      </c>
      <c r="O128" t="s">
        <v>321</v>
      </c>
      <c r="P128" t="s">
        <v>21</v>
      </c>
      <c r="Q128" s="4">
        <v>5120.0999999999995</v>
      </c>
      <c r="R128" s="4">
        <v>1191.93</v>
      </c>
      <c r="S128" s="6">
        <v>0.48000068105972893</v>
      </c>
    </row>
    <row r="129" spans="1:19">
      <c r="A129" s="2">
        <v>41699</v>
      </c>
      <c r="B129" s="2" t="str">
        <f>TEXT(A129,"mmmm")</f>
        <v>March</v>
      </c>
      <c r="C129" t="s">
        <v>322</v>
      </c>
      <c r="D129" t="s">
        <v>29</v>
      </c>
      <c r="E129" t="s">
        <v>21</v>
      </c>
      <c r="F129" t="s">
        <v>40</v>
      </c>
      <c r="G129" t="s">
        <v>323</v>
      </c>
      <c r="H129">
        <v>634.12</v>
      </c>
      <c r="I129">
        <v>6</v>
      </c>
      <c r="J129">
        <v>-172.12</v>
      </c>
      <c r="K129" s="6">
        <f>J129/H129</f>
        <v>-0.27143127483757018</v>
      </c>
      <c r="M129" t="str">
        <f>LEFT(C129, SEARCH(" ", C129) - 1)</f>
        <v>Vicky</v>
      </c>
      <c r="N129" t="str" cm="1">
        <f t="array" ref="N129">_xlfn.IFS(H129&lt;0, "LOSS", H129&gt;1000, "GREAT", H129&gt;500, "GOOD", H129&gt;=100, "OKAY", H129&lt;100, "OKAY")</f>
        <v>GOOD</v>
      </c>
      <c r="P129" t="s">
        <v>25</v>
      </c>
      <c r="Q129" s="4">
        <v>1599.76</v>
      </c>
      <c r="R129" s="4">
        <v>447.28999999999996</v>
      </c>
      <c r="S129" s="6">
        <v>1.0199903466823148</v>
      </c>
    </row>
    <row r="130" spans="1:19">
      <c r="A130" s="2">
        <v>41699</v>
      </c>
      <c r="B130" s="2" t="str">
        <f>TEXT(A130,"mmmm")</f>
        <v>March</v>
      </c>
      <c r="C130" t="s">
        <v>322</v>
      </c>
      <c r="D130" t="s">
        <v>29</v>
      </c>
      <c r="E130" t="s">
        <v>23</v>
      </c>
      <c r="F130" t="s">
        <v>47</v>
      </c>
      <c r="G130" t="s">
        <v>324</v>
      </c>
      <c r="H130">
        <v>17.47</v>
      </c>
      <c r="I130">
        <v>3</v>
      </c>
      <c r="J130">
        <v>5.68</v>
      </c>
      <c r="K130" s="6">
        <f>J130/H130</f>
        <v>0.32512879221522611</v>
      </c>
      <c r="M130" t="str">
        <f>LEFT(C130, SEARCH(" ", C130) - 1)</f>
        <v>Vicky</v>
      </c>
      <c r="N130" t="str" cm="1">
        <f t="array" ref="N130">_xlfn.IFS(H130&lt;0, "LOSS", H130&gt;1000, "GREAT", H130&gt;500, "GOOD", H130&gt;=100, "OKAY", H130&lt;100, "OKAY")</f>
        <v>OKAY</v>
      </c>
      <c r="O130" t="s">
        <v>325</v>
      </c>
      <c r="Q130" s="4">
        <v>6719.86</v>
      </c>
      <c r="R130" s="4">
        <v>1639.22</v>
      </c>
      <c r="S130" s="6">
        <v>1.4999910277420438</v>
      </c>
    </row>
    <row r="131" spans="1:19">
      <c r="A131" s="2">
        <v>41699</v>
      </c>
      <c r="B131" s="2" t="str">
        <f>TEXT(A131,"mmmm")</f>
        <v>March</v>
      </c>
      <c r="C131" t="s">
        <v>326</v>
      </c>
      <c r="D131" t="s">
        <v>26</v>
      </c>
      <c r="E131" t="s">
        <v>23</v>
      </c>
      <c r="F131" t="s">
        <v>43</v>
      </c>
      <c r="G131" t="s">
        <v>327</v>
      </c>
      <c r="H131">
        <v>18.84</v>
      </c>
      <c r="I131">
        <v>5</v>
      </c>
      <c r="J131">
        <v>-3.53</v>
      </c>
      <c r="K131" s="6">
        <f>J131/H131</f>
        <v>-0.18736730360934181</v>
      </c>
      <c r="M131" t="str">
        <f>LEFT(C131, SEARCH(" ", C131) - 1)</f>
        <v>Shahid</v>
      </c>
      <c r="N131" t="str" cm="1">
        <f t="array" ref="N131">_xlfn.IFS(H131&lt;0, "LOSS", H131&gt;1000, "GREAT", H131&gt;500, "GOOD", H131&gt;=100, "OKAY", H131&lt;100, "OKAY")</f>
        <v>OKAY</v>
      </c>
      <c r="O131" t="s">
        <v>106</v>
      </c>
      <c r="P131" t="s">
        <v>21</v>
      </c>
      <c r="Q131" s="4">
        <v>25321.949999999983</v>
      </c>
      <c r="R131" s="4">
        <v>5204.34</v>
      </c>
      <c r="S131" s="6">
        <v>13.449844551855378</v>
      </c>
    </row>
    <row r="132" spans="1:19">
      <c r="A132" s="2">
        <v>41699</v>
      </c>
      <c r="B132" s="2" t="str">
        <f>TEXT(A132,"mmmm")</f>
        <v>March</v>
      </c>
      <c r="C132" t="s">
        <v>326</v>
      </c>
      <c r="D132" t="s">
        <v>26</v>
      </c>
      <c r="E132" t="s">
        <v>21</v>
      </c>
      <c r="F132" t="s">
        <v>40</v>
      </c>
      <c r="G132" t="s">
        <v>328</v>
      </c>
      <c r="H132">
        <v>362.25</v>
      </c>
      <c r="I132">
        <v>6</v>
      </c>
      <c r="J132">
        <v>0</v>
      </c>
      <c r="K132" s="6">
        <f>J132/H132</f>
        <v>0</v>
      </c>
      <c r="M132" t="str">
        <f>LEFT(C132, SEARCH(" ", C132) - 1)</f>
        <v>Shahid</v>
      </c>
      <c r="N132" t="str" cm="1">
        <f t="array" ref="N132">_xlfn.IFS(H132&lt;0, "LOSS", H132&gt;1000, "GREAT", H132&gt;500, "GOOD", H132&gt;=100, "OKAY", H132&lt;100, "OKAY")</f>
        <v>OKAY</v>
      </c>
      <c r="P132" t="s">
        <v>25</v>
      </c>
      <c r="Q132" s="4">
        <v>24145.16</v>
      </c>
      <c r="R132" s="4">
        <v>7407.7499999999991</v>
      </c>
      <c r="S132" s="6">
        <v>9.5499110994591891</v>
      </c>
    </row>
    <row r="133" spans="1:19">
      <c r="A133" s="2">
        <v>41699</v>
      </c>
      <c r="B133" s="2" t="str">
        <f>TEXT(A133,"mmmm")</f>
        <v>March</v>
      </c>
      <c r="C133" t="s">
        <v>326</v>
      </c>
      <c r="D133" t="s">
        <v>26</v>
      </c>
      <c r="E133" t="s">
        <v>21</v>
      </c>
      <c r="F133" t="s">
        <v>44</v>
      </c>
      <c r="G133" t="s">
        <v>141</v>
      </c>
      <c r="H133">
        <v>63.55</v>
      </c>
      <c r="I133">
        <v>6</v>
      </c>
      <c r="J133">
        <v>-34.950000000000003</v>
      </c>
      <c r="K133" s="6">
        <f>J133/H133</f>
        <v>-0.54996066089693163</v>
      </c>
      <c r="M133" t="str">
        <f>LEFT(C133, SEARCH(" ", C133) - 1)</f>
        <v>Shahid</v>
      </c>
      <c r="N133" t="str" cm="1">
        <f t="array" ref="N133">_xlfn.IFS(H133&lt;0, "LOSS", H133&gt;1000, "GREAT", H133&gt;500, "GOOD", H133&gt;=100, "OKAY", H133&lt;100, "OKAY")</f>
        <v>OKAY</v>
      </c>
      <c r="O133" t="s">
        <v>329</v>
      </c>
      <c r="Q133" s="4">
        <v>49467.109999999986</v>
      </c>
      <c r="R133" s="4">
        <v>12612.09</v>
      </c>
      <c r="S133" s="6">
        <v>22.999755651314565</v>
      </c>
    </row>
    <row r="134" spans="1:19">
      <c r="A134" s="2">
        <v>41699</v>
      </c>
      <c r="B134" s="2" t="str">
        <f>TEXT(A134,"mmmm")</f>
        <v>March</v>
      </c>
      <c r="C134" t="s">
        <v>326</v>
      </c>
      <c r="D134" t="s">
        <v>26</v>
      </c>
      <c r="E134" t="s">
        <v>23</v>
      </c>
      <c r="F134" t="s">
        <v>49</v>
      </c>
      <c r="G134" t="s">
        <v>330</v>
      </c>
      <c r="H134">
        <v>129.55000000000001</v>
      </c>
      <c r="I134">
        <v>3</v>
      </c>
      <c r="J134">
        <v>-22.67</v>
      </c>
      <c r="K134" s="6">
        <f>J134/H134</f>
        <v>-0.17499035121574683</v>
      </c>
      <c r="M134" t="str">
        <f>LEFT(C134, SEARCH(" ", C134) - 1)</f>
        <v>Shahid</v>
      </c>
      <c r="N134" t="str" cm="1">
        <f t="array" ref="N134">_xlfn.IFS(H134&lt;0, "LOSS", H134&gt;1000, "GREAT", H134&gt;500, "GOOD", H134&gt;=100, "OKAY", H134&lt;100, "OKAY")</f>
        <v>OKAY</v>
      </c>
      <c r="O134" t="s">
        <v>28</v>
      </c>
      <c r="P134" t="s">
        <v>21</v>
      </c>
      <c r="Q134" s="4">
        <v>48020.159999999974</v>
      </c>
      <c r="R134" s="4">
        <v>7193.800000000002</v>
      </c>
      <c r="S134" s="6">
        <v>23.620912905558484</v>
      </c>
    </row>
    <row r="135" spans="1:19">
      <c r="A135" s="2">
        <v>41699</v>
      </c>
      <c r="B135" s="2" t="str">
        <f>TEXT(A135,"mmmm")</f>
        <v>March</v>
      </c>
      <c r="C135" t="s">
        <v>331</v>
      </c>
      <c r="D135" t="s">
        <v>26</v>
      </c>
      <c r="E135" t="s">
        <v>23</v>
      </c>
      <c r="F135" t="s">
        <v>49</v>
      </c>
      <c r="G135" t="s">
        <v>215</v>
      </c>
      <c r="H135">
        <v>137.35</v>
      </c>
      <c r="I135">
        <v>3</v>
      </c>
      <c r="J135">
        <v>8.58</v>
      </c>
      <c r="K135" s="6">
        <f>J135/H135</f>
        <v>6.2468147069530397E-2</v>
      </c>
      <c r="M135" t="str">
        <f>LEFT(C135, SEARCH(" ", C135) - 1)</f>
        <v>Giulietta</v>
      </c>
      <c r="N135" t="str" cm="1">
        <f t="array" ref="N135">_xlfn.IFS(H135&lt;0, "LOSS", H135&gt;1000, "GREAT", H135&gt;500, "GOOD", H135&gt;=100, "OKAY", H135&lt;100, "OKAY")</f>
        <v>OKAY</v>
      </c>
      <c r="P135" t="s">
        <v>25</v>
      </c>
      <c r="Q135" s="4">
        <v>50536.710000000043</v>
      </c>
      <c r="R135" s="4">
        <v>15019.419999999995</v>
      </c>
      <c r="S135" s="6">
        <v>19.318362624543628</v>
      </c>
    </row>
    <row r="136" spans="1:19">
      <c r="A136" s="2">
        <v>41699</v>
      </c>
      <c r="B136" s="2" t="str">
        <f>TEXT(A136,"mmmm")</f>
        <v>March</v>
      </c>
      <c r="C136" t="s">
        <v>331</v>
      </c>
      <c r="D136" t="s">
        <v>26</v>
      </c>
      <c r="E136" t="s">
        <v>21</v>
      </c>
      <c r="F136" t="s">
        <v>51</v>
      </c>
      <c r="G136" t="s">
        <v>332</v>
      </c>
      <c r="H136">
        <v>376.51</v>
      </c>
      <c r="I136">
        <v>3</v>
      </c>
      <c r="J136">
        <v>-43.03</v>
      </c>
      <c r="K136" s="6">
        <f>J136/H136</f>
        <v>-0.11428647313484371</v>
      </c>
      <c r="M136" t="str">
        <f>LEFT(C136, SEARCH(" ", C136) - 1)</f>
        <v>Giulietta</v>
      </c>
      <c r="N136" t="str" cm="1">
        <f t="array" ref="N136">_xlfn.IFS(H136&lt;0, "LOSS", H136&gt;1000, "GREAT", H136&gt;500, "GOOD", H136&gt;=100, "OKAY", H136&lt;100, "OKAY")</f>
        <v>OKAY</v>
      </c>
      <c r="O136" t="s">
        <v>333</v>
      </c>
      <c r="Q136" s="4">
        <v>98556.870000000024</v>
      </c>
      <c r="R136" s="4">
        <v>22213.219999999998</v>
      </c>
      <c r="S136" s="6">
        <v>42.939275530102108</v>
      </c>
    </row>
    <row r="137" spans="1:19">
      <c r="A137" s="2">
        <v>41700</v>
      </c>
      <c r="B137" s="2" t="str">
        <f>TEXT(A137,"mmmm")</f>
        <v>March</v>
      </c>
      <c r="C137" t="s">
        <v>334</v>
      </c>
      <c r="D137" t="s">
        <v>24</v>
      </c>
      <c r="E137" t="s">
        <v>23</v>
      </c>
      <c r="F137" t="s">
        <v>42</v>
      </c>
      <c r="G137" t="s">
        <v>115</v>
      </c>
      <c r="H137">
        <v>11.36</v>
      </c>
      <c r="I137">
        <v>2</v>
      </c>
      <c r="J137">
        <v>5.34</v>
      </c>
      <c r="K137" s="6">
        <f>J137/H137</f>
        <v>0.47007042253521125</v>
      </c>
      <c r="M137" t="str">
        <f>LEFT(C137, SEARCH(" ", C137) - 1)</f>
        <v>Kristina</v>
      </c>
      <c r="N137" t="str" cm="1">
        <f t="array" ref="N137">_xlfn.IFS(H137&lt;0, "LOSS", H137&gt;1000, "GREAT", H137&gt;500, "GOOD", H137&gt;=100, "OKAY", H137&lt;100, "OKAY")</f>
        <v>OKAY</v>
      </c>
      <c r="O137" t="s">
        <v>335</v>
      </c>
      <c r="P137" t="s">
        <v>21</v>
      </c>
      <c r="Q137" s="4">
        <v>673.34</v>
      </c>
      <c r="R137" s="4">
        <v>-76.95</v>
      </c>
      <c r="S137" s="6">
        <v>-0.11428104672230968</v>
      </c>
    </row>
    <row r="138" spans="1:19">
      <c r="A138" s="2">
        <v>41700</v>
      </c>
      <c r="B138" s="2" t="str">
        <f>TEXT(A138,"mmmm")</f>
        <v>March</v>
      </c>
      <c r="C138" t="s">
        <v>334</v>
      </c>
      <c r="D138" t="s">
        <v>24</v>
      </c>
      <c r="E138" t="s">
        <v>23</v>
      </c>
      <c r="F138" t="s">
        <v>47</v>
      </c>
      <c r="G138" t="s">
        <v>336</v>
      </c>
      <c r="H138">
        <v>36.4</v>
      </c>
      <c r="I138">
        <v>5</v>
      </c>
      <c r="J138">
        <v>17.47</v>
      </c>
      <c r="K138" s="6">
        <f>J138/H138</f>
        <v>0.47994505494505491</v>
      </c>
      <c r="M138" t="str">
        <f>LEFT(C138, SEARCH(" ", C138) - 1)</f>
        <v>Kristina</v>
      </c>
      <c r="N138" t="str" cm="1">
        <f t="array" ref="N138">_xlfn.IFS(H138&lt;0, "LOSS", H138&gt;1000, "GREAT", H138&gt;500, "GOOD", H138&gt;=100, "OKAY", H138&lt;100, "OKAY")</f>
        <v>OKAY</v>
      </c>
      <c r="O138" t="s">
        <v>337</v>
      </c>
      <c r="Q138" s="4">
        <v>673.34</v>
      </c>
      <c r="R138" s="4">
        <v>-76.95</v>
      </c>
      <c r="S138" s="6">
        <v>-0.11428104672230968</v>
      </c>
    </row>
    <row r="139" spans="1:19">
      <c r="A139" s="2">
        <v>41700</v>
      </c>
      <c r="B139" s="2" t="str">
        <f>TEXT(A139,"mmmm")</f>
        <v>March</v>
      </c>
      <c r="C139" t="s">
        <v>338</v>
      </c>
      <c r="D139" t="s">
        <v>27</v>
      </c>
      <c r="E139" t="s">
        <v>23</v>
      </c>
      <c r="F139" t="s">
        <v>47</v>
      </c>
      <c r="G139" t="s">
        <v>339</v>
      </c>
      <c r="H139">
        <v>3.42</v>
      </c>
      <c r="I139">
        <v>1</v>
      </c>
      <c r="J139">
        <v>1.07</v>
      </c>
      <c r="K139" s="6">
        <f>J139/H139</f>
        <v>0.3128654970760234</v>
      </c>
      <c r="M139" t="str">
        <f>LEFT(C139, SEARCH(" ", C139) - 1)</f>
        <v>Nicole</v>
      </c>
      <c r="N139" t="str" cm="1">
        <f t="array" ref="N139">_xlfn.IFS(H139&lt;0, "LOSS", H139&gt;1000, "GREAT", H139&gt;500, "GOOD", H139&gt;=100, "OKAY", H139&lt;100, "OKAY")</f>
        <v>OKAY</v>
      </c>
      <c r="O139" t="s">
        <v>230</v>
      </c>
      <c r="P139" t="s">
        <v>21</v>
      </c>
      <c r="Q139" s="4">
        <v>17256.609999999997</v>
      </c>
      <c r="R139" s="4">
        <v>3838.9499999999994</v>
      </c>
      <c r="S139" s="6">
        <v>7.7602907026214574</v>
      </c>
    </row>
    <row r="140" spans="1:19">
      <c r="A140" s="2">
        <v>41700</v>
      </c>
      <c r="B140" s="2" t="str">
        <f>TEXT(A140,"mmmm")</f>
        <v>March</v>
      </c>
      <c r="C140" t="s">
        <v>338</v>
      </c>
      <c r="D140" t="s">
        <v>27</v>
      </c>
      <c r="E140" t="s">
        <v>25</v>
      </c>
      <c r="F140" t="s">
        <v>35</v>
      </c>
      <c r="G140" t="s">
        <v>340</v>
      </c>
      <c r="H140">
        <v>151.19999999999999</v>
      </c>
      <c r="I140">
        <v>3</v>
      </c>
      <c r="J140">
        <v>32.130000000000003</v>
      </c>
      <c r="K140" s="6">
        <f>J140/H140</f>
        <v>0.21250000000000002</v>
      </c>
      <c r="M140" t="str">
        <f>LEFT(C140, SEARCH(" ", C140) - 1)</f>
        <v>Nicole</v>
      </c>
      <c r="N140" t="str" cm="1">
        <f t="array" ref="N140">_xlfn.IFS(H140&lt;0, "LOSS", H140&gt;1000, "GREAT", H140&gt;500, "GOOD", H140&gt;=100, "OKAY", H140&lt;100, "OKAY")</f>
        <v>OKAY</v>
      </c>
      <c r="P140" t="s">
        <v>25</v>
      </c>
      <c r="Q140" s="4">
        <v>8798.159999999998</v>
      </c>
      <c r="R140" s="4">
        <v>2597.0799999999995</v>
      </c>
      <c r="S140" s="6">
        <v>7.0199020384961131</v>
      </c>
    </row>
    <row r="141" spans="1:19">
      <c r="A141" s="2">
        <v>41701</v>
      </c>
      <c r="B141" s="2" t="str">
        <f>TEXT(A141,"mmmm")</f>
        <v>March</v>
      </c>
      <c r="C141" t="s">
        <v>341</v>
      </c>
      <c r="D141" t="s">
        <v>33</v>
      </c>
      <c r="E141" t="s">
        <v>23</v>
      </c>
      <c r="F141" t="s">
        <v>37</v>
      </c>
      <c r="G141" t="s">
        <v>316</v>
      </c>
      <c r="H141">
        <v>19.46</v>
      </c>
      <c r="I141">
        <v>4</v>
      </c>
      <c r="J141">
        <v>3.4</v>
      </c>
      <c r="K141" s="6">
        <f>J141/H141</f>
        <v>0.17471736896197326</v>
      </c>
      <c r="M141" t="str">
        <f>LEFT(C141, SEARCH(" ", C141) - 1)</f>
        <v>Ashley</v>
      </c>
      <c r="N141" t="str" cm="1">
        <f t="array" ref="N141">_xlfn.IFS(H141&lt;0, "LOSS", H141&gt;1000, "GREAT", H141&gt;500, "GOOD", H141&gt;=100, "OKAY", H141&lt;100, "OKAY")</f>
        <v>OKAY</v>
      </c>
      <c r="O141" t="s">
        <v>342</v>
      </c>
      <c r="Q141" s="4">
        <v>26054.769999999997</v>
      </c>
      <c r="R141" s="4">
        <v>6436.0299999999988</v>
      </c>
      <c r="S141" s="6">
        <v>14.78019274111757</v>
      </c>
    </row>
    <row r="142" spans="1:19">
      <c r="A142" s="2">
        <v>41701</v>
      </c>
      <c r="B142" s="2" t="str">
        <f>TEXT(A142,"mmmm")</f>
        <v>March</v>
      </c>
      <c r="C142" t="s">
        <v>343</v>
      </c>
      <c r="D142" t="s">
        <v>24</v>
      </c>
      <c r="E142" t="s">
        <v>25</v>
      </c>
      <c r="F142" t="s">
        <v>48</v>
      </c>
      <c r="G142" t="s">
        <v>344</v>
      </c>
      <c r="H142">
        <v>9.99</v>
      </c>
      <c r="I142">
        <v>1</v>
      </c>
      <c r="J142">
        <v>4.5999999999999996</v>
      </c>
      <c r="K142" s="6">
        <f>J142/H142</f>
        <v>0.46046046046046041</v>
      </c>
      <c r="M142" t="str">
        <f>LEFT(C142, SEARCH(" ", C142) - 1)</f>
        <v>Anne</v>
      </c>
      <c r="N142" t="str" cm="1">
        <f t="array" ref="N142">_xlfn.IFS(H142&lt;0, "LOSS", H142&gt;1000, "GREAT", H142&gt;500, "GOOD", H142&gt;=100, "OKAY", H142&lt;100, "OKAY")</f>
        <v>OKAY</v>
      </c>
      <c r="O142" t="s">
        <v>345</v>
      </c>
      <c r="P142" t="s">
        <v>21</v>
      </c>
      <c r="Q142" s="4">
        <v>1603.14</v>
      </c>
      <c r="R142" s="4">
        <v>100.2</v>
      </c>
      <c r="S142" s="6">
        <v>6.2502339159399678E-2</v>
      </c>
    </row>
    <row r="143" spans="1:19">
      <c r="A143" s="2">
        <v>41701</v>
      </c>
      <c r="B143" s="2" t="str">
        <f>TEXT(A143,"mmmm")</f>
        <v>March</v>
      </c>
      <c r="C143" t="s">
        <v>343</v>
      </c>
      <c r="D143" t="s">
        <v>24</v>
      </c>
      <c r="E143" t="s">
        <v>23</v>
      </c>
      <c r="F143" t="s">
        <v>38</v>
      </c>
      <c r="G143" t="s">
        <v>239</v>
      </c>
      <c r="H143">
        <v>125.76</v>
      </c>
      <c r="I143">
        <v>3</v>
      </c>
      <c r="J143">
        <v>40.869999999999997</v>
      </c>
      <c r="K143" s="6">
        <f>J143/H143</f>
        <v>0.32498409669211192</v>
      </c>
      <c r="M143" t="str">
        <f>LEFT(C143, SEARCH(" ", C143) - 1)</f>
        <v>Anne</v>
      </c>
      <c r="N143" t="str" cm="1">
        <f t="array" ref="N143">_xlfn.IFS(H143&lt;0, "LOSS", H143&gt;1000, "GREAT", H143&gt;500, "GOOD", H143&gt;=100, "OKAY", H143&lt;100, "OKAY")</f>
        <v>OKAY</v>
      </c>
      <c r="O143" t="s">
        <v>346</v>
      </c>
      <c r="Q143" s="4">
        <v>1603.14</v>
      </c>
      <c r="R143" s="4">
        <v>100.2</v>
      </c>
      <c r="S143" s="6">
        <v>6.2502339159399678E-2</v>
      </c>
    </row>
    <row r="144" spans="1:19">
      <c r="A144" s="2">
        <v>41701</v>
      </c>
      <c r="B144" s="2" t="str">
        <f>TEXT(A144,"mmmm")</f>
        <v>March</v>
      </c>
      <c r="C144" t="s">
        <v>343</v>
      </c>
      <c r="D144" t="s">
        <v>24</v>
      </c>
      <c r="E144" t="s">
        <v>23</v>
      </c>
      <c r="F144" t="s">
        <v>38</v>
      </c>
      <c r="G144" t="s">
        <v>347</v>
      </c>
      <c r="H144">
        <v>25.32</v>
      </c>
      <c r="I144">
        <v>5</v>
      </c>
      <c r="J144">
        <v>9.18</v>
      </c>
      <c r="K144" s="6">
        <f>J144/H144</f>
        <v>0.36255924170616111</v>
      </c>
      <c r="M144" t="str">
        <f>LEFT(C144, SEARCH(" ", C144) - 1)</f>
        <v>Anne</v>
      </c>
      <c r="N144" t="str" cm="1">
        <f t="array" ref="N144">_xlfn.IFS(H144&lt;0, "LOSS", H144&gt;1000, "GREAT", H144&gt;500, "GOOD", H144&gt;=100, "OKAY", H144&lt;100, "OKAY")</f>
        <v>OKAY</v>
      </c>
      <c r="O144" t="s">
        <v>17</v>
      </c>
      <c r="Q144" s="4">
        <v>1578154.0799999998</v>
      </c>
      <c r="R144" s="4">
        <v>163906.90999999995</v>
      </c>
      <c r="S144" s="6">
        <v>370.66031280690908</v>
      </c>
    </row>
    <row r="145" spans="1:14">
      <c r="A145" s="2">
        <v>41701</v>
      </c>
      <c r="B145" s="2" t="str">
        <f>TEXT(A145,"mmmm")</f>
        <v>March</v>
      </c>
      <c r="C145" t="s">
        <v>348</v>
      </c>
      <c r="D145" t="s">
        <v>30</v>
      </c>
      <c r="E145" t="s">
        <v>23</v>
      </c>
      <c r="F145" t="s">
        <v>45</v>
      </c>
      <c r="G145" t="s">
        <v>349</v>
      </c>
      <c r="H145">
        <v>15.12</v>
      </c>
      <c r="I145">
        <v>3</v>
      </c>
      <c r="J145">
        <v>4.91</v>
      </c>
      <c r="K145" s="6">
        <f>J145/H145</f>
        <v>0.32473544973544977</v>
      </c>
      <c r="M145" t="str">
        <f>LEFT(C145, SEARCH(" ", C145) - 1)</f>
        <v>Jill</v>
      </c>
      <c r="N145" t="str" cm="1">
        <f t="array" ref="N145">_xlfn.IFS(H145&lt;0, "LOSS", H145&gt;1000, "GREAT", H145&gt;500, "GOOD", H145&gt;=100, "OKAY", H145&lt;100, "OKAY")</f>
        <v>OKAY</v>
      </c>
    </row>
    <row r="146" spans="1:14">
      <c r="A146" s="2">
        <v>41701</v>
      </c>
      <c r="B146" s="2" t="str">
        <f>TEXT(A146,"mmmm")</f>
        <v>March</v>
      </c>
      <c r="C146" t="s">
        <v>348</v>
      </c>
      <c r="D146" t="s">
        <v>30</v>
      </c>
      <c r="E146" t="s">
        <v>21</v>
      </c>
      <c r="F146" t="s">
        <v>39</v>
      </c>
      <c r="G146" t="s">
        <v>157</v>
      </c>
      <c r="H146">
        <v>302.45</v>
      </c>
      <c r="I146">
        <v>5</v>
      </c>
      <c r="J146">
        <v>-199.62</v>
      </c>
      <c r="K146" s="6">
        <f>J146/H146</f>
        <v>-0.66000991899487527</v>
      </c>
      <c r="M146" t="str">
        <f>LEFT(C146, SEARCH(" ", C146) - 1)</f>
        <v>Jill</v>
      </c>
      <c r="N146" t="str" cm="1">
        <f t="array" ref="N146">_xlfn.IFS(H146&lt;0, "LOSS", H146&gt;1000, "GREAT", H146&gt;500, "GOOD", H146&gt;=100, "OKAY", H146&lt;100, "OKAY")</f>
        <v>OKAY</v>
      </c>
    </row>
    <row r="147" spans="1:14">
      <c r="A147" s="2">
        <v>41701</v>
      </c>
      <c r="B147" s="2" t="str">
        <f>TEXT(A147,"mmmm")</f>
        <v>March</v>
      </c>
      <c r="C147" t="s">
        <v>348</v>
      </c>
      <c r="D147" t="s">
        <v>30</v>
      </c>
      <c r="E147" t="s">
        <v>23</v>
      </c>
      <c r="F147" t="s">
        <v>49</v>
      </c>
      <c r="G147" t="s">
        <v>350</v>
      </c>
      <c r="H147">
        <v>44.67</v>
      </c>
      <c r="I147">
        <v>8</v>
      </c>
      <c r="J147">
        <v>-10.050000000000001</v>
      </c>
      <c r="K147" s="6">
        <f>J147/H147</f>
        <v>-0.22498321020819342</v>
      </c>
      <c r="M147" t="str">
        <f>LEFT(C147, SEARCH(" ", C147) - 1)</f>
        <v>Jill</v>
      </c>
      <c r="N147" t="str" cm="1">
        <f t="array" ref="N147">_xlfn.IFS(H147&lt;0, "LOSS", H147&gt;1000, "GREAT", H147&gt;500, "GOOD", H147&gt;=100, "OKAY", H147&lt;100, "OKAY")</f>
        <v>OKAY</v>
      </c>
    </row>
    <row r="148" spans="1:14">
      <c r="A148" s="2">
        <v>41701</v>
      </c>
      <c r="B148" s="2" t="str">
        <f>TEXT(A148,"mmmm")</f>
        <v>March</v>
      </c>
      <c r="C148" t="s">
        <v>351</v>
      </c>
      <c r="D148" t="s">
        <v>26</v>
      </c>
      <c r="E148" t="s">
        <v>23</v>
      </c>
      <c r="F148" t="s">
        <v>36</v>
      </c>
      <c r="G148" t="s">
        <v>352</v>
      </c>
      <c r="H148">
        <v>176.77</v>
      </c>
      <c r="I148">
        <v>3</v>
      </c>
      <c r="J148">
        <v>-459.61</v>
      </c>
      <c r="K148" s="6">
        <f>J148/H148</f>
        <v>-2.6000452565480567</v>
      </c>
      <c r="M148" t="str">
        <f>LEFT(C148, SEARCH(" ", C148) - 1)</f>
        <v>Sam</v>
      </c>
      <c r="N148" t="str" cm="1">
        <f t="array" ref="N148">_xlfn.IFS(H148&lt;0, "LOSS", H148&gt;1000, "GREAT", H148&gt;500, "GOOD", H148&gt;=100, "OKAY", H148&lt;100, "OKAY")</f>
        <v>OKAY</v>
      </c>
    </row>
    <row r="149" spans="1:14">
      <c r="A149" s="2">
        <v>41701</v>
      </c>
      <c r="B149" s="2" t="str">
        <f>TEXT(A149,"mmmm")</f>
        <v>March</v>
      </c>
      <c r="C149" t="s">
        <v>353</v>
      </c>
      <c r="D149" t="s">
        <v>22</v>
      </c>
      <c r="E149" t="s">
        <v>21</v>
      </c>
      <c r="F149" t="s">
        <v>51</v>
      </c>
      <c r="G149" t="s">
        <v>354</v>
      </c>
      <c r="H149">
        <v>626.35</v>
      </c>
      <c r="I149">
        <v>3</v>
      </c>
      <c r="J149">
        <v>-23.49</v>
      </c>
      <c r="K149" s="6">
        <f>J149/H149</f>
        <v>-3.7502993533966626E-2</v>
      </c>
      <c r="M149" t="str">
        <f>LEFT(C149, SEARCH(" ", C149) - 1)</f>
        <v>Eva</v>
      </c>
      <c r="N149" t="str" cm="1">
        <f t="array" ref="N149">_xlfn.IFS(H149&lt;0, "LOSS", H149&gt;1000, "GREAT", H149&gt;500, "GOOD", H149&gt;=100, "OKAY", H149&lt;100, "OKAY")</f>
        <v>GOOD</v>
      </c>
    </row>
    <row r="150" spans="1:14">
      <c r="A150" s="2">
        <v>41702</v>
      </c>
      <c r="B150" s="2" t="str">
        <f>TEXT(A150,"mmmm")</f>
        <v>March</v>
      </c>
      <c r="C150" t="s">
        <v>355</v>
      </c>
      <c r="D150" t="s">
        <v>123</v>
      </c>
      <c r="E150" t="s">
        <v>23</v>
      </c>
      <c r="F150" t="s">
        <v>49</v>
      </c>
      <c r="G150" t="s">
        <v>356</v>
      </c>
      <c r="H150">
        <v>354.9</v>
      </c>
      <c r="I150">
        <v>5</v>
      </c>
      <c r="J150">
        <v>17.75</v>
      </c>
      <c r="K150" s="6">
        <f>J150/H150</f>
        <v>5.0014088475626939E-2</v>
      </c>
      <c r="M150" t="str">
        <f>LEFT(C150, SEARCH(" ", C150) - 1)</f>
        <v>Clay</v>
      </c>
      <c r="N150" t="str" cm="1">
        <f t="array" ref="N150">_xlfn.IFS(H150&lt;0, "LOSS", H150&gt;1000, "GREAT", H150&gt;500, "GOOD", H150&gt;=100, "OKAY", H150&lt;100, "OKAY")</f>
        <v>OKAY</v>
      </c>
    </row>
    <row r="151" spans="1:14">
      <c r="A151" s="2">
        <v>41702</v>
      </c>
      <c r="B151" s="2" t="str">
        <f>TEXT(A151,"mmmm")</f>
        <v>March</v>
      </c>
      <c r="C151" t="s">
        <v>275</v>
      </c>
      <c r="D151" t="s">
        <v>31</v>
      </c>
      <c r="E151" t="s">
        <v>23</v>
      </c>
      <c r="F151" t="s">
        <v>37</v>
      </c>
      <c r="G151" t="s">
        <v>357</v>
      </c>
      <c r="H151">
        <v>15.55</v>
      </c>
      <c r="I151">
        <v>3</v>
      </c>
      <c r="J151">
        <v>2.33</v>
      </c>
      <c r="K151" s="6">
        <f>J151/H151</f>
        <v>0.14983922829581994</v>
      </c>
      <c r="M151" t="str">
        <f>LEFT(C151, SEARCH(" ", C151) - 1)</f>
        <v>Sanjit</v>
      </c>
      <c r="N151" t="str" cm="1">
        <f t="array" ref="N151">_xlfn.IFS(H151&lt;0, "LOSS", H151&gt;1000, "GREAT", H151&gt;500, "GOOD", H151&gt;=100, "OKAY", H151&lt;100, "OKAY")</f>
        <v>OKAY</v>
      </c>
    </row>
    <row r="152" spans="1:14">
      <c r="A152" s="2">
        <v>41703</v>
      </c>
      <c r="B152" s="2" t="str">
        <f>TEXT(A152,"mmmm")</f>
        <v>March</v>
      </c>
      <c r="C152" t="s">
        <v>358</v>
      </c>
      <c r="D152" t="s">
        <v>24</v>
      </c>
      <c r="E152" t="s">
        <v>23</v>
      </c>
      <c r="F152" t="s">
        <v>37</v>
      </c>
      <c r="G152" t="s">
        <v>359</v>
      </c>
      <c r="H152">
        <v>59.52</v>
      </c>
      <c r="I152">
        <v>3</v>
      </c>
      <c r="J152">
        <v>15.48</v>
      </c>
      <c r="K152" s="6">
        <f>J152/H152</f>
        <v>0.26008064516129031</v>
      </c>
      <c r="M152" t="str">
        <f>LEFT(C152, SEARCH(" ", C152) - 1)</f>
        <v>Aimee</v>
      </c>
      <c r="N152" t="str" cm="1">
        <f t="array" ref="N152">_xlfn.IFS(H152&lt;0, "LOSS", H152&gt;1000, "GREAT", H152&gt;500, "GOOD", H152&gt;=100, "OKAY", H152&lt;100, "OKAY")</f>
        <v>OKAY</v>
      </c>
    </row>
    <row r="153" spans="1:14">
      <c r="A153" s="2">
        <v>41703</v>
      </c>
      <c r="B153" s="2" t="str">
        <f>TEXT(A153,"mmmm")</f>
        <v>March</v>
      </c>
      <c r="C153" t="s">
        <v>358</v>
      </c>
      <c r="D153" t="s">
        <v>24</v>
      </c>
      <c r="E153" t="s">
        <v>25</v>
      </c>
      <c r="F153" t="s">
        <v>35</v>
      </c>
      <c r="G153" t="s">
        <v>360</v>
      </c>
      <c r="H153">
        <v>479.97</v>
      </c>
      <c r="I153">
        <v>3</v>
      </c>
      <c r="J153">
        <v>177.59</v>
      </c>
      <c r="K153" s="6">
        <f>J153/H153</f>
        <v>0.37000229180990479</v>
      </c>
      <c r="M153" t="str">
        <f>LEFT(C153, SEARCH(" ", C153) - 1)</f>
        <v>Aimee</v>
      </c>
      <c r="N153" t="str" cm="1">
        <f t="array" ref="N153">_xlfn.IFS(H153&lt;0, "LOSS", H153&gt;1000, "GREAT", H153&gt;500, "GOOD", H153&gt;=100, "OKAY", H153&lt;100, "OKAY")</f>
        <v>OKAY</v>
      </c>
    </row>
    <row r="154" spans="1:14">
      <c r="A154" s="2">
        <v>41703</v>
      </c>
      <c r="B154" s="2" t="str">
        <f>TEXT(A154,"mmmm")</f>
        <v>March</v>
      </c>
      <c r="C154" t="s">
        <v>358</v>
      </c>
      <c r="D154" t="s">
        <v>24</v>
      </c>
      <c r="E154" t="s">
        <v>23</v>
      </c>
      <c r="F154" t="s">
        <v>50</v>
      </c>
      <c r="G154" t="s">
        <v>361</v>
      </c>
      <c r="H154">
        <v>18.62</v>
      </c>
      <c r="I154">
        <v>2</v>
      </c>
      <c r="J154">
        <v>5.4</v>
      </c>
      <c r="K154" s="6">
        <f>J154/H154</f>
        <v>0.29001074113856068</v>
      </c>
      <c r="M154" t="str">
        <f>LEFT(C154, SEARCH(" ", C154) - 1)</f>
        <v>Aimee</v>
      </c>
      <c r="N154" t="str" cm="1">
        <f t="array" ref="N154">_xlfn.IFS(H154&lt;0, "LOSS", H154&gt;1000, "GREAT", H154&gt;500, "GOOD", H154&gt;=100, "OKAY", H154&lt;100, "OKAY")</f>
        <v>OKAY</v>
      </c>
    </row>
    <row r="155" spans="1:14">
      <c r="A155" s="2">
        <v>41703</v>
      </c>
      <c r="B155" s="2" t="str">
        <f>TEXT(A155,"mmmm")</f>
        <v>March</v>
      </c>
      <c r="C155" t="s">
        <v>358</v>
      </c>
      <c r="D155" t="s">
        <v>24</v>
      </c>
      <c r="E155" t="s">
        <v>23</v>
      </c>
      <c r="F155" t="s">
        <v>38</v>
      </c>
      <c r="G155" t="s">
        <v>362</v>
      </c>
      <c r="H155">
        <v>49.63</v>
      </c>
      <c r="I155">
        <v>6</v>
      </c>
      <c r="J155">
        <v>16.75</v>
      </c>
      <c r="K155" s="6">
        <f>J155/H155</f>
        <v>0.33749748136207935</v>
      </c>
      <c r="M155" t="str">
        <f>LEFT(C155, SEARCH(" ", C155) - 1)</f>
        <v>Aimee</v>
      </c>
      <c r="N155" t="str" cm="1">
        <f t="array" ref="N155">_xlfn.IFS(H155&lt;0, "LOSS", H155&gt;1000, "GREAT", H155&gt;500, "GOOD", H155&gt;=100, "OKAY", H155&lt;100, "OKAY")</f>
        <v>OKAY</v>
      </c>
    </row>
    <row r="156" spans="1:14">
      <c r="A156" s="2">
        <v>41703</v>
      </c>
      <c r="B156" s="2" t="str">
        <f>TEXT(A156,"mmmm")</f>
        <v>March</v>
      </c>
      <c r="C156" t="s">
        <v>358</v>
      </c>
      <c r="D156" t="s">
        <v>24</v>
      </c>
      <c r="E156" t="s">
        <v>23</v>
      </c>
      <c r="F156" t="s">
        <v>47</v>
      </c>
      <c r="G156" t="s">
        <v>363</v>
      </c>
      <c r="H156">
        <v>97.82</v>
      </c>
      <c r="I156">
        <v>2</v>
      </c>
      <c r="J156">
        <v>45.98</v>
      </c>
      <c r="K156" s="6">
        <f>J156/H156</f>
        <v>0.47004702514823143</v>
      </c>
      <c r="M156" t="str">
        <f>LEFT(C156, SEARCH(" ", C156) - 1)</f>
        <v>Aimee</v>
      </c>
      <c r="N156" t="str" cm="1">
        <f t="array" ref="N156">_xlfn.IFS(H156&lt;0, "LOSS", H156&gt;1000, "GREAT", H156&gt;500, "GOOD", H156&gt;=100, "OKAY", H156&lt;100, "OKAY")</f>
        <v>OKAY</v>
      </c>
    </row>
    <row r="157" spans="1:14">
      <c r="A157" s="2">
        <v>41705</v>
      </c>
      <c r="B157" s="2" t="str">
        <f>TEXT(A157,"mmmm")</f>
        <v>March</v>
      </c>
      <c r="C157" t="s">
        <v>296</v>
      </c>
      <c r="D157" t="s">
        <v>28</v>
      </c>
      <c r="E157" t="s">
        <v>21</v>
      </c>
      <c r="F157" t="s">
        <v>40</v>
      </c>
      <c r="G157" t="s">
        <v>364</v>
      </c>
      <c r="H157">
        <v>48.71</v>
      </c>
      <c r="I157">
        <v>1</v>
      </c>
      <c r="J157">
        <v>5.48</v>
      </c>
      <c r="K157" s="6">
        <f>J157/H157</f>
        <v>0.11250256620817081</v>
      </c>
      <c r="M157" t="str">
        <f>LEFT(C157, SEARCH(" ", C157) - 1)</f>
        <v>Aaron</v>
      </c>
      <c r="N157" t="str" cm="1">
        <f t="array" ref="N157">_xlfn.IFS(H157&lt;0, "LOSS", H157&gt;1000, "GREAT", H157&gt;500, "GOOD", H157&gt;=100, "OKAY", H157&lt;100, "OKAY")</f>
        <v>OKAY</v>
      </c>
    </row>
    <row r="158" spans="1:14">
      <c r="A158" s="2">
        <v>41705</v>
      </c>
      <c r="B158" s="2" t="str">
        <f>TEXT(A158,"mmmm")</f>
        <v>March</v>
      </c>
      <c r="C158" t="s">
        <v>296</v>
      </c>
      <c r="D158" t="s">
        <v>28</v>
      </c>
      <c r="E158" t="s">
        <v>23</v>
      </c>
      <c r="F158" t="s">
        <v>37</v>
      </c>
      <c r="G158" t="s">
        <v>365</v>
      </c>
      <c r="H158">
        <v>17.940000000000001</v>
      </c>
      <c r="I158">
        <v>3</v>
      </c>
      <c r="J158">
        <v>4.66</v>
      </c>
      <c r="K158" s="6">
        <f>J158/H158</f>
        <v>0.25975473801560756</v>
      </c>
      <c r="M158" t="str">
        <f>LEFT(C158, SEARCH(" ", C158) - 1)</f>
        <v>Aaron</v>
      </c>
      <c r="N158" t="str" cm="1">
        <f t="array" ref="N158">_xlfn.IFS(H158&lt;0, "LOSS", H158&gt;1000, "GREAT", H158&gt;500, "GOOD", H158&gt;=100, "OKAY", H158&lt;100, "OKAY")</f>
        <v>OKAY</v>
      </c>
    </row>
    <row r="159" spans="1:14">
      <c r="A159" s="2">
        <v>41705</v>
      </c>
      <c r="B159" s="2" t="str">
        <f>TEXT(A159,"mmmm")</f>
        <v>March</v>
      </c>
      <c r="C159" t="s">
        <v>296</v>
      </c>
      <c r="D159" t="s">
        <v>28</v>
      </c>
      <c r="E159" t="s">
        <v>23</v>
      </c>
      <c r="F159" t="s">
        <v>49</v>
      </c>
      <c r="G159" t="s">
        <v>366</v>
      </c>
      <c r="H159">
        <v>242.94</v>
      </c>
      <c r="I159">
        <v>3</v>
      </c>
      <c r="J159">
        <v>4.8600000000000003</v>
      </c>
      <c r="K159" s="6">
        <f>J159/H159</f>
        <v>2.0004939491232405E-2</v>
      </c>
      <c r="M159" t="str">
        <f>LEFT(C159, SEARCH(" ", C159) - 1)</f>
        <v>Aaron</v>
      </c>
      <c r="N159" t="str" cm="1">
        <f t="array" ref="N159">_xlfn.IFS(H159&lt;0, "LOSS", H159&gt;1000, "GREAT", H159&gt;500, "GOOD", H159&gt;=100, "OKAY", H159&lt;100, "OKAY")</f>
        <v>OKAY</v>
      </c>
    </row>
    <row r="160" spans="1:14">
      <c r="A160" s="2">
        <v>41705</v>
      </c>
      <c r="B160" s="2" t="str">
        <f>TEXT(A160,"mmmm")</f>
        <v>March</v>
      </c>
      <c r="C160" t="s">
        <v>367</v>
      </c>
      <c r="D160" t="s">
        <v>28</v>
      </c>
      <c r="E160" t="s">
        <v>23</v>
      </c>
      <c r="F160" t="s">
        <v>38</v>
      </c>
      <c r="G160" t="s">
        <v>368</v>
      </c>
      <c r="H160">
        <v>107.65</v>
      </c>
      <c r="I160">
        <v>2</v>
      </c>
      <c r="J160">
        <v>33.64</v>
      </c>
      <c r="K160" s="6">
        <f>J160/H160</f>
        <v>0.31249419414770085</v>
      </c>
      <c r="M160" t="str">
        <f>LEFT(C160, SEARCH(" ", C160) - 1)</f>
        <v>Nora</v>
      </c>
      <c r="N160" t="str" cm="1">
        <f t="array" ref="N160">_xlfn.IFS(H160&lt;0, "LOSS", H160&gt;1000, "GREAT", H160&gt;500, "GOOD", H160&gt;=100, "OKAY", H160&lt;100, "OKAY")</f>
        <v>OKAY</v>
      </c>
    </row>
    <row r="161" spans="1:14">
      <c r="A161" s="2">
        <v>41705</v>
      </c>
      <c r="B161" s="2" t="str">
        <f>TEXT(A161,"mmmm")</f>
        <v>March</v>
      </c>
      <c r="C161" t="s">
        <v>369</v>
      </c>
      <c r="D161" t="s">
        <v>28</v>
      </c>
      <c r="E161" t="s">
        <v>23</v>
      </c>
      <c r="F161" t="s">
        <v>37</v>
      </c>
      <c r="G161" t="s">
        <v>370</v>
      </c>
      <c r="H161">
        <v>20.65</v>
      </c>
      <c r="I161">
        <v>5</v>
      </c>
      <c r="J161">
        <v>9.5</v>
      </c>
      <c r="K161" s="6">
        <f>J161/H161</f>
        <v>0.46004842615012109</v>
      </c>
      <c r="M161" t="str">
        <f>LEFT(C161, SEARCH(" ", C161) - 1)</f>
        <v>Craig</v>
      </c>
      <c r="N161" t="str" cm="1">
        <f t="array" ref="N161">_xlfn.IFS(H161&lt;0, "LOSS", H161&gt;1000, "GREAT", H161&gt;500, "GOOD", H161&gt;=100, "OKAY", H161&lt;100, "OKAY")</f>
        <v>OKAY</v>
      </c>
    </row>
    <row r="162" spans="1:14">
      <c r="A162" s="2">
        <v>41705</v>
      </c>
      <c r="B162" s="2" t="str">
        <f>TEXT(A162,"mmmm")</f>
        <v>March</v>
      </c>
      <c r="C162" t="s">
        <v>369</v>
      </c>
      <c r="D162" t="s">
        <v>28</v>
      </c>
      <c r="E162" t="s">
        <v>23</v>
      </c>
      <c r="F162" t="s">
        <v>49</v>
      </c>
      <c r="G162" t="s">
        <v>371</v>
      </c>
      <c r="H162">
        <v>204.9</v>
      </c>
      <c r="I162">
        <v>5</v>
      </c>
      <c r="J162">
        <v>0</v>
      </c>
      <c r="K162" s="6">
        <f>J162/H162</f>
        <v>0</v>
      </c>
      <c r="M162" t="str">
        <f>LEFT(C162, SEARCH(" ", C162) - 1)</f>
        <v>Craig</v>
      </c>
      <c r="N162" t="str" cm="1">
        <f t="array" ref="N162">_xlfn.IFS(H162&lt;0, "LOSS", H162&gt;1000, "GREAT", H162&gt;500, "GOOD", H162&gt;=100, "OKAY", H162&lt;100, "OKAY")</f>
        <v>OKAY</v>
      </c>
    </row>
    <row r="163" spans="1:14">
      <c r="A163" s="2">
        <v>41705</v>
      </c>
      <c r="B163" s="2" t="str">
        <f>TEXT(A163,"mmmm")</f>
        <v>March</v>
      </c>
      <c r="C163" t="s">
        <v>369</v>
      </c>
      <c r="D163" t="s">
        <v>28</v>
      </c>
      <c r="E163" t="s">
        <v>21</v>
      </c>
      <c r="F163" t="s">
        <v>40</v>
      </c>
      <c r="G163" t="s">
        <v>372</v>
      </c>
      <c r="H163">
        <v>436.7</v>
      </c>
      <c r="I163">
        <v>6</v>
      </c>
      <c r="J163">
        <v>21.84</v>
      </c>
      <c r="K163" s="6">
        <f>J163/H163</f>
        <v>5.0011449507671168E-2</v>
      </c>
      <c r="M163" t="str">
        <f>LEFT(C163, SEARCH(" ", C163) - 1)</f>
        <v>Craig</v>
      </c>
      <c r="N163" t="str" cm="1">
        <f t="array" ref="N163">_xlfn.IFS(H163&lt;0, "LOSS", H163&gt;1000, "GREAT", H163&gt;500, "GOOD", H163&gt;=100, "OKAY", H163&lt;100, "OKAY")</f>
        <v>OKAY</v>
      </c>
    </row>
    <row r="164" spans="1:14">
      <c r="A164" s="2">
        <v>41705</v>
      </c>
      <c r="B164" s="2" t="str">
        <f>TEXT(A164,"mmmm")</f>
        <v>March</v>
      </c>
      <c r="C164" t="s">
        <v>369</v>
      </c>
      <c r="D164" t="s">
        <v>28</v>
      </c>
      <c r="E164" t="s">
        <v>21</v>
      </c>
      <c r="F164" t="s">
        <v>40</v>
      </c>
      <c r="G164" t="s">
        <v>373</v>
      </c>
      <c r="H164">
        <v>481.57</v>
      </c>
      <c r="I164">
        <v>2</v>
      </c>
      <c r="J164">
        <v>54.18</v>
      </c>
      <c r="K164" s="6">
        <f>J164/H164</f>
        <v>0.11250700832693067</v>
      </c>
      <c r="M164" t="str">
        <f>LEFT(C164, SEARCH(" ", C164) - 1)</f>
        <v>Craig</v>
      </c>
      <c r="N164" t="str" cm="1">
        <f t="array" ref="N164">_xlfn.IFS(H164&lt;0, "LOSS", H164&gt;1000, "GREAT", H164&gt;500, "GOOD", H164&gt;=100, "OKAY", H164&lt;100, "OKAY")</f>
        <v>OKAY</v>
      </c>
    </row>
    <row r="165" spans="1:14">
      <c r="A165" s="2">
        <v>41708</v>
      </c>
      <c r="B165" s="2" t="str">
        <f>TEXT(A165,"mmmm")</f>
        <v>March</v>
      </c>
      <c r="C165" t="s">
        <v>374</v>
      </c>
      <c r="D165" t="s">
        <v>32</v>
      </c>
      <c r="E165" t="s">
        <v>23</v>
      </c>
      <c r="F165" t="s">
        <v>47</v>
      </c>
      <c r="G165" t="s">
        <v>375</v>
      </c>
      <c r="H165">
        <v>22.38</v>
      </c>
      <c r="I165">
        <v>2</v>
      </c>
      <c r="J165">
        <v>10.74</v>
      </c>
      <c r="K165" s="6">
        <f>J165/H165</f>
        <v>0.47989276139410192</v>
      </c>
      <c r="M165" t="str">
        <f>LEFT(C165, SEARCH(" ", C165) - 1)</f>
        <v>Scott</v>
      </c>
      <c r="N165" t="str" cm="1">
        <f t="array" ref="N165">_xlfn.IFS(H165&lt;0, "LOSS", H165&gt;1000, "GREAT", H165&gt;500, "GOOD", H165&gt;=100, "OKAY", H165&lt;100, "OKAY")</f>
        <v>OKAY</v>
      </c>
    </row>
    <row r="166" spans="1:14">
      <c r="A166" s="2">
        <v>41708</v>
      </c>
      <c r="B166" s="2" t="str">
        <f>TEXT(A166,"mmmm")</f>
        <v>March</v>
      </c>
      <c r="C166" t="s">
        <v>376</v>
      </c>
      <c r="D166" t="s">
        <v>94</v>
      </c>
      <c r="E166" t="s">
        <v>23</v>
      </c>
      <c r="F166" t="s">
        <v>49</v>
      </c>
      <c r="G166" t="s">
        <v>127</v>
      </c>
      <c r="H166">
        <v>636.41</v>
      </c>
      <c r="I166">
        <v>3</v>
      </c>
      <c r="J166">
        <v>-15.91</v>
      </c>
      <c r="K166" s="6">
        <f>J166/H166</f>
        <v>-2.4999607171477509E-2</v>
      </c>
      <c r="M166" t="str">
        <f>LEFT(C166, SEARCH(" ", C166) - 1)</f>
        <v>Kean</v>
      </c>
      <c r="N166" t="str" cm="1">
        <f t="array" ref="N166">_xlfn.IFS(H166&lt;0, "LOSS", H166&gt;1000, "GREAT", H166&gt;500, "GOOD", H166&gt;=100, "OKAY", H166&lt;100, "OKAY")</f>
        <v>GOOD</v>
      </c>
    </row>
    <row r="167" spans="1:14">
      <c r="A167" s="2">
        <v>41708</v>
      </c>
      <c r="B167" s="2" t="str">
        <f>TEXT(A167,"mmmm")</f>
        <v>March</v>
      </c>
      <c r="C167" t="s">
        <v>376</v>
      </c>
      <c r="D167" t="s">
        <v>94</v>
      </c>
      <c r="E167" t="s">
        <v>23</v>
      </c>
      <c r="F167" t="s">
        <v>37</v>
      </c>
      <c r="G167" t="s">
        <v>377</v>
      </c>
      <c r="H167">
        <v>83.17</v>
      </c>
      <c r="I167">
        <v>4</v>
      </c>
      <c r="J167">
        <v>9.36</v>
      </c>
      <c r="K167" s="6">
        <f>J167/H167</f>
        <v>0.11254057953589033</v>
      </c>
      <c r="M167" t="str">
        <f>LEFT(C167, SEARCH(" ", C167) - 1)</f>
        <v>Kean</v>
      </c>
      <c r="N167" t="str" cm="1">
        <f t="array" ref="N167">_xlfn.IFS(H167&lt;0, "LOSS", H167&gt;1000, "GREAT", H167&gt;500, "GOOD", H167&gt;=100, "OKAY", H167&lt;100, "OKAY")</f>
        <v>OKAY</v>
      </c>
    </row>
    <row r="168" spans="1:14">
      <c r="A168" s="2">
        <v>41709</v>
      </c>
      <c r="B168" s="2" t="str">
        <f>TEXT(A168,"mmmm")</f>
        <v>March</v>
      </c>
      <c r="C168" t="s">
        <v>378</v>
      </c>
      <c r="D168" t="s">
        <v>30</v>
      </c>
      <c r="E168" t="s">
        <v>21</v>
      </c>
      <c r="F168" t="s">
        <v>44</v>
      </c>
      <c r="G168" t="s">
        <v>379</v>
      </c>
      <c r="H168">
        <v>8.32</v>
      </c>
      <c r="I168">
        <v>5</v>
      </c>
      <c r="J168">
        <v>2.29</v>
      </c>
      <c r="K168" s="6">
        <f>J168/H168</f>
        <v>0.27524038461538464</v>
      </c>
      <c r="M168" t="str">
        <f>LEFT(C168, SEARCH(" ", C168) - 1)</f>
        <v>Chloris</v>
      </c>
      <c r="N168" t="str" cm="1">
        <f t="array" ref="N168">_xlfn.IFS(H168&lt;0, "LOSS", H168&gt;1000, "GREAT", H168&gt;500, "GOOD", H168&gt;=100, "OKAY", H168&lt;100, "OKAY")</f>
        <v>OKAY</v>
      </c>
    </row>
    <row r="169" spans="1:14">
      <c r="A169" s="2">
        <v>41709</v>
      </c>
      <c r="B169" s="2" t="str">
        <f>TEXT(A169,"mmmm")</f>
        <v>March</v>
      </c>
      <c r="C169" t="s">
        <v>378</v>
      </c>
      <c r="D169" t="s">
        <v>30</v>
      </c>
      <c r="E169" t="s">
        <v>23</v>
      </c>
      <c r="F169" t="s">
        <v>43</v>
      </c>
      <c r="G169" t="s">
        <v>380</v>
      </c>
      <c r="H169">
        <v>10.46</v>
      </c>
      <c r="I169">
        <v>6</v>
      </c>
      <c r="J169">
        <v>1.7</v>
      </c>
      <c r="K169" s="6">
        <f>J169/H169</f>
        <v>0.16252390057361374</v>
      </c>
      <c r="M169" t="str">
        <f>LEFT(C169, SEARCH(" ", C169) - 1)</f>
        <v>Chloris</v>
      </c>
      <c r="N169" t="str" cm="1">
        <f t="array" ref="N169">_xlfn.IFS(H169&lt;0, "LOSS", H169&gt;1000, "GREAT", H169&gt;500, "GOOD", H169&gt;=100, "OKAY", H169&lt;100, "OKAY")</f>
        <v>OKAY</v>
      </c>
    </row>
    <row r="170" spans="1:14">
      <c r="A170" s="2">
        <v>41709</v>
      </c>
      <c r="B170" s="2" t="str">
        <f>TEXT(A170,"mmmm")</f>
        <v>March</v>
      </c>
      <c r="C170" t="s">
        <v>381</v>
      </c>
      <c r="D170" t="s">
        <v>24</v>
      </c>
      <c r="E170" t="s">
        <v>23</v>
      </c>
      <c r="F170" t="s">
        <v>47</v>
      </c>
      <c r="G170" t="s">
        <v>382</v>
      </c>
      <c r="H170">
        <v>108.92</v>
      </c>
      <c r="I170">
        <v>14</v>
      </c>
      <c r="J170">
        <v>49.01</v>
      </c>
      <c r="K170" s="6">
        <f>J170/H170</f>
        <v>0.44996327579875134</v>
      </c>
      <c r="M170" t="str">
        <f>LEFT(C170, SEARCH(" ", C170) - 1)</f>
        <v>Kelly</v>
      </c>
      <c r="N170" t="str" cm="1">
        <f t="array" ref="N170">_xlfn.IFS(H170&lt;0, "LOSS", H170&gt;1000, "GREAT", H170&gt;500, "GOOD", H170&gt;=100, "OKAY", H170&lt;100, "OKAY")</f>
        <v>OKAY</v>
      </c>
    </row>
    <row r="171" spans="1:14">
      <c r="A171" s="2">
        <v>41709</v>
      </c>
      <c r="B171" s="2" t="str">
        <f>TEXT(A171,"mmmm")</f>
        <v>March</v>
      </c>
      <c r="C171" t="s">
        <v>383</v>
      </c>
      <c r="D171" t="s">
        <v>84</v>
      </c>
      <c r="E171" t="s">
        <v>23</v>
      </c>
      <c r="F171" t="s">
        <v>36</v>
      </c>
      <c r="G171" t="s">
        <v>384</v>
      </c>
      <c r="H171">
        <v>146.76</v>
      </c>
      <c r="I171">
        <v>3</v>
      </c>
      <c r="J171">
        <v>38.159999999999997</v>
      </c>
      <c r="K171" s="6">
        <f>J171/H171</f>
        <v>0.26001635322976285</v>
      </c>
      <c r="M171" t="str">
        <f>LEFT(C171, SEARCH(" ", C171) - 1)</f>
        <v>Filia</v>
      </c>
      <c r="N171" t="str" cm="1">
        <f t="array" ref="N171">_xlfn.IFS(H171&lt;0, "LOSS", H171&gt;1000, "GREAT", H171&gt;500, "GOOD", H171&gt;=100, "OKAY", H171&lt;100, "OKAY")</f>
        <v>OKAY</v>
      </c>
    </row>
    <row r="172" spans="1:14">
      <c r="A172" s="2">
        <v>41709</v>
      </c>
      <c r="B172" s="2" t="str">
        <f>TEXT(A172,"mmmm")</f>
        <v>March</v>
      </c>
      <c r="C172" t="s">
        <v>383</v>
      </c>
      <c r="D172" t="s">
        <v>84</v>
      </c>
      <c r="E172" t="s">
        <v>25</v>
      </c>
      <c r="F172" t="s">
        <v>35</v>
      </c>
      <c r="G172" t="s">
        <v>256</v>
      </c>
      <c r="H172">
        <v>32.96</v>
      </c>
      <c r="I172">
        <v>2</v>
      </c>
      <c r="J172">
        <v>14.17</v>
      </c>
      <c r="K172" s="6">
        <f>J172/H172</f>
        <v>0.42991504854368928</v>
      </c>
      <c r="M172" t="str">
        <f>LEFT(C172, SEARCH(" ", C172) - 1)</f>
        <v>Filia</v>
      </c>
      <c r="N172" t="str" cm="1">
        <f t="array" ref="N172">_xlfn.IFS(H172&lt;0, "LOSS", H172&gt;1000, "GREAT", H172&gt;500, "GOOD", H172&gt;=100, "OKAY", H172&lt;100, "OKAY")</f>
        <v>OKAY</v>
      </c>
    </row>
    <row r="173" spans="1:14">
      <c r="A173" s="2">
        <v>41709</v>
      </c>
      <c r="B173" s="2" t="str">
        <f>TEXT(A173,"mmmm")</f>
        <v>March</v>
      </c>
      <c r="C173" t="s">
        <v>383</v>
      </c>
      <c r="D173" t="s">
        <v>84</v>
      </c>
      <c r="E173" t="s">
        <v>25</v>
      </c>
      <c r="F173" t="s">
        <v>48</v>
      </c>
      <c r="G173" t="s">
        <v>385</v>
      </c>
      <c r="H173">
        <v>587.97</v>
      </c>
      <c r="I173">
        <v>3</v>
      </c>
      <c r="J173">
        <v>164.63</v>
      </c>
      <c r="K173" s="6">
        <f>J173/H173</f>
        <v>0.27999727877272645</v>
      </c>
      <c r="M173" t="str">
        <f>LEFT(C173, SEARCH(" ", C173) - 1)</f>
        <v>Filia</v>
      </c>
      <c r="N173" t="str" cm="1">
        <f t="array" ref="N173">_xlfn.IFS(H173&lt;0, "LOSS", H173&gt;1000, "GREAT", H173&gt;500, "GOOD", H173&gt;=100, "OKAY", H173&lt;100, "OKAY")</f>
        <v>GOOD</v>
      </c>
    </row>
    <row r="174" spans="1:14">
      <c r="A174" s="2">
        <v>41709</v>
      </c>
      <c r="B174" s="2" t="str">
        <f>TEXT(A174,"mmmm")</f>
        <v>March</v>
      </c>
      <c r="C174" t="s">
        <v>383</v>
      </c>
      <c r="D174" t="s">
        <v>84</v>
      </c>
      <c r="E174" t="s">
        <v>23</v>
      </c>
      <c r="F174" t="s">
        <v>47</v>
      </c>
      <c r="G174" t="s">
        <v>386</v>
      </c>
      <c r="H174">
        <v>14.94</v>
      </c>
      <c r="I174">
        <v>3</v>
      </c>
      <c r="J174">
        <v>7.02</v>
      </c>
      <c r="K174" s="6">
        <f>J174/H174</f>
        <v>0.46987951807228917</v>
      </c>
      <c r="M174" t="str">
        <f>LEFT(C174, SEARCH(" ", C174) - 1)</f>
        <v>Filia</v>
      </c>
      <c r="N174" t="str" cm="1">
        <f t="array" ref="N174">_xlfn.IFS(H174&lt;0, "LOSS", H174&gt;1000, "GREAT", H174&gt;500, "GOOD", H174&gt;=100, "OKAY", H174&lt;100, "OKAY")</f>
        <v>OKAY</v>
      </c>
    </row>
    <row r="175" spans="1:14">
      <c r="A175" s="2">
        <v>41709</v>
      </c>
      <c r="B175" s="2" t="str">
        <f>TEXT(A175,"mmmm")</f>
        <v>March</v>
      </c>
      <c r="C175" t="s">
        <v>387</v>
      </c>
      <c r="D175" t="s">
        <v>22</v>
      </c>
      <c r="E175" t="s">
        <v>23</v>
      </c>
      <c r="F175" t="s">
        <v>37</v>
      </c>
      <c r="G175" t="s">
        <v>388</v>
      </c>
      <c r="H175">
        <v>7.98</v>
      </c>
      <c r="I175">
        <v>3</v>
      </c>
      <c r="J175">
        <v>2.0699999999999998</v>
      </c>
      <c r="K175" s="6">
        <f>J175/H175</f>
        <v>0.25939849624060146</v>
      </c>
      <c r="M175" t="str">
        <f>LEFT(C175, SEARCH(" ", C175) - 1)</f>
        <v>Richard</v>
      </c>
      <c r="N175" t="str" cm="1">
        <f t="array" ref="N175">_xlfn.IFS(H175&lt;0, "LOSS", H175&gt;1000, "GREAT", H175&gt;500, "GOOD", H175&gt;=100, "OKAY", H175&lt;100, "OKAY")</f>
        <v>OKAY</v>
      </c>
    </row>
    <row r="176" spans="1:14">
      <c r="A176" s="2">
        <v>41712</v>
      </c>
      <c r="B176" s="2" t="str">
        <f>TEXT(A176,"mmmm")</f>
        <v>March</v>
      </c>
      <c r="C176" t="s">
        <v>389</v>
      </c>
      <c r="D176" t="s">
        <v>22</v>
      </c>
      <c r="E176" t="s">
        <v>23</v>
      </c>
      <c r="F176" t="s">
        <v>47</v>
      </c>
      <c r="G176" t="s">
        <v>224</v>
      </c>
      <c r="H176">
        <v>10.56</v>
      </c>
      <c r="I176">
        <v>2</v>
      </c>
      <c r="J176">
        <v>4.75</v>
      </c>
      <c r="K176" s="6">
        <f>J176/H176</f>
        <v>0.44981060606060602</v>
      </c>
      <c r="M176" t="str">
        <f>LEFT(C176, SEARCH(" ", C176) - 1)</f>
        <v>Dean</v>
      </c>
      <c r="N176" t="str" cm="1">
        <f t="array" ref="N176">_xlfn.IFS(H176&lt;0, "LOSS", H176&gt;1000, "GREAT", H176&gt;500, "GOOD", H176&gt;=100, "OKAY", H176&lt;100, "OKAY")</f>
        <v>OKAY</v>
      </c>
    </row>
    <row r="177" spans="1:14">
      <c r="A177" s="2">
        <v>41712</v>
      </c>
      <c r="B177" s="2" t="str">
        <f>TEXT(A177,"mmmm")</f>
        <v>March</v>
      </c>
      <c r="C177" t="s">
        <v>389</v>
      </c>
      <c r="D177" t="s">
        <v>22</v>
      </c>
      <c r="E177" t="s">
        <v>23</v>
      </c>
      <c r="F177" t="s">
        <v>37</v>
      </c>
      <c r="G177" t="s">
        <v>390</v>
      </c>
      <c r="H177">
        <v>3.38</v>
      </c>
      <c r="I177">
        <v>1</v>
      </c>
      <c r="J177">
        <v>1.25</v>
      </c>
      <c r="K177" s="6">
        <f>J177/H177</f>
        <v>0.36982248520710059</v>
      </c>
      <c r="M177" t="str">
        <f>LEFT(C177, SEARCH(" ", C177) - 1)</f>
        <v>Dean</v>
      </c>
      <c r="N177" t="str" cm="1">
        <f t="array" ref="N177">_xlfn.IFS(H177&lt;0, "LOSS", H177&gt;1000, "GREAT", H177&gt;500, "GOOD", H177&gt;=100, "OKAY", H177&lt;100, "OKAY")</f>
        <v>OKAY</v>
      </c>
    </row>
    <row r="178" spans="1:14">
      <c r="A178" s="2">
        <v>41712</v>
      </c>
      <c r="B178" s="2" t="str">
        <f>TEXT(A178,"mmmm")</f>
        <v>March</v>
      </c>
      <c r="C178" t="s">
        <v>391</v>
      </c>
      <c r="D178" t="s">
        <v>106</v>
      </c>
      <c r="E178" t="s">
        <v>21</v>
      </c>
      <c r="F178" t="s">
        <v>40</v>
      </c>
      <c r="G178" t="s">
        <v>392</v>
      </c>
      <c r="H178">
        <v>1139.92</v>
      </c>
      <c r="I178">
        <v>4</v>
      </c>
      <c r="J178">
        <v>284.98</v>
      </c>
      <c r="K178" s="6">
        <f>J178/H178</f>
        <v>0.25</v>
      </c>
      <c r="M178" t="str">
        <f>LEFT(C178, SEARCH(" ", C178) - 1)</f>
        <v>Christine</v>
      </c>
      <c r="N178" t="str" cm="1">
        <f t="array" ref="N178">_xlfn.IFS(H178&lt;0, "LOSS", H178&gt;1000, "GREAT", H178&gt;500, "GOOD", H178&gt;=100, "OKAY", H178&lt;100, "OKAY")</f>
        <v>GREAT</v>
      </c>
    </row>
    <row r="179" spans="1:14">
      <c r="A179" s="2">
        <v>41712</v>
      </c>
      <c r="B179" s="2" t="str">
        <f>TEXT(A179,"mmmm")</f>
        <v>March</v>
      </c>
      <c r="C179" t="s">
        <v>393</v>
      </c>
      <c r="D179" t="s">
        <v>314</v>
      </c>
      <c r="E179" t="s">
        <v>23</v>
      </c>
      <c r="F179" t="s">
        <v>38</v>
      </c>
      <c r="G179" t="s">
        <v>362</v>
      </c>
      <c r="H179">
        <v>33.090000000000003</v>
      </c>
      <c r="I179">
        <v>4</v>
      </c>
      <c r="J179">
        <v>11.17</v>
      </c>
      <c r="K179" s="6">
        <f>J179/H179</f>
        <v>0.33756421879721965</v>
      </c>
      <c r="M179" t="str">
        <f>LEFT(C179, SEARCH(" ", C179) - 1)</f>
        <v>Jason</v>
      </c>
      <c r="N179" t="str" cm="1">
        <f t="array" ref="N179">_xlfn.IFS(H179&lt;0, "LOSS", H179&gt;1000, "GREAT", H179&gt;500, "GOOD", H179&gt;=100, "OKAY", H179&lt;100, "OKAY")</f>
        <v>OKAY</v>
      </c>
    </row>
    <row r="180" spans="1:14">
      <c r="A180" s="2">
        <v>41712</v>
      </c>
      <c r="B180" s="2" t="str">
        <f>TEXT(A180,"mmmm")</f>
        <v>March</v>
      </c>
      <c r="C180" t="s">
        <v>393</v>
      </c>
      <c r="D180" t="s">
        <v>314</v>
      </c>
      <c r="E180" t="s">
        <v>23</v>
      </c>
      <c r="F180" t="s">
        <v>49</v>
      </c>
      <c r="G180" t="s">
        <v>394</v>
      </c>
      <c r="H180">
        <v>80.98</v>
      </c>
      <c r="I180">
        <v>1</v>
      </c>
      <c r="J180">
        <v>3.24</v>
      </c>
      <c r="K180" s="6">
        <f>J180/H180</f>
        <v>4.000987898246481E-2</v>
      </c>
      <c r="M180" t="str">
        <f>LEFT(C180, SEARCH(" ", C180) - 1)</f>
        <v>Jason</v>
      </c>
      <c r="N180" t="str" cm="1">
        <f t="array" ref="N180">_xlfn.IFS(H180&lt;0, "LOSS", H180&gt;1000, "GREAT", H180&gt;500, "GOOD", H180&gt;=100, "OKAY", H180&lt;100, "OKAY")</f>
        <v>OKAY</v>
      </c>
    </row>
    <row r="181" spans="1:14">
      <c r="A181" s="2">
        <v>41712</v>
      </c>
      <c r="B181" s="2" t="str">
        <f>TEXT(A181,"mmmm")</f>
        <v>March</v>
      </c>
      <c r="C181" t="s">
        <v>393</v>
      </c>
      <c r="D181" t="s">
        <v>314</v>
      </c>
      <c r="E181" t="s">
        <v>25</v>
      </c>
      <c r="F181" t="s">
        <v>35</v>
      </c>
      <c r="G181" t="s">
        <v>395</v>
      </c>
      <c r="H181">
        <v>82.8</v>
      </c>
      <c r="I181">
        <v>12</v>
      </c>
      <c r="J181">
        <v>6.62</v>
      </c>
      <c r="K181" s="6">
        <f>J181/H181</f>
        <v>7.9951690821256041E-2</v>
      </c>
      <c r="M181" t="str">
        <f>LEFT(C181, SEARCH(" ", C181) - 1)</f>
        <v>Jason</v>
      </c>
      <c r="N181" t="str" cm="1">
        <f t="array" ref="N181">_xlfn.IFS(H181&lt;0, "LOSS", H181&gt;1000, "GREAT", H181&gt;500, "GOOD", H181&gt;=100, "OKAY", H181&lt;100, "OKAY")</f>
        <v>OKAY</v>
      </c>
    </row>
    <row r="182" spans="1:14">
      <c r="A182" s="2">
        <v>41712</v>
      </c>
      <c r="B182" s="2" t="str">
        <f>TEXT(A182,"mmmm")</f>
        <v>March</v>
      </c>
      <c r="C182" t="s">
        <v>393</v>
      </c>
      <c r="D182" t="s">
        <v>314</v>
      </c>
      <c r="E182" t="s">
        <v>23</v>
      </c>
      <c r="F182" t="s">
        <v>49</v>
      </c>
      <c r="G182" t="s">
        <v>396</v>
      </c>
      <c r="H182">
        <v>21.36</v>
      </c>
      <c r="I182">
        <v>2</v>
      </c>
      <c r="J182">
        <v>5.77</v>
      </c>
      <c r="K182" s="6">
        <f>J182/H182</f>
        <v>0.27013108614232206</v>
      </c>
      <c r="M182" t="str">
        <f>LEFT(C182, SEARCH(" ", C182) - 1)</f>
        <v>Jason</v>
      </c>
      <c r="N182" t="str" cm="1">
        <f t="array" ref="N182">_xlfn.IFS(H182&lt;0, "LOSS", H182&gt;1000, "GREAT", H182&gt;500, "GOOD", H182&gt;=100, "OKAY", H182&lt;100, "OKAY")</f>
        <v>OKAY</v>
      </c>
    </row>
    <row r="183" spans="1:14">
      <c r="A183" s="2">
        <v>41712</v>
      </c>
      <c r="B183" s="2" t="str">
        <f>TEXT(A183,"mmmm")</f>
        <v>March</v>
      </c>
      <c r="C183" t="s">
        <v>393</v>
      </c>
      <c r="D183" t="s">
        <v>314</v>
      </c>
      <c r="E183" t="s">
        <v>23</v>
      </c>
      <c r="F183" t="s">
        <v>38</v>
      </c>
      <c r="G183" t="s">
        <v>397</v>
      </c>
      <c r="H183">
        <v>62.05</v>
      </c>
      <c r="I183">
        <v>2</v>
      </c>
      <c r="J183">
        <v>20.170000000000002</v>
      </c>
      <c r="K183" s="6">
        <f>J183/H183</f>
        <v>0.32506043513295735</v>
      </c>
      <c r="M183" t="str">
        <f>LEFT(C183, SEARCH(" ", C183) - 1)</f>
        <v>Jason</v>
      </c>
      <c r="N183" t="str" cm="1">
        <f t="array" ref="N183">_xlfn.IFS(H183&lt;0, "LOSS", H183&gt;1000, "GREAT", H183&gt;500, "GOOD", H183&gt;=100, "OKAY", H183&lt;100, "OKAY")</f>
        <v>OKAY</v>
      </c>
    </row>
    <row r="184" spans="1:14">
      <c r="A184" s="2">
        <v>41712</v>
      </c>
      <c r="B184" s="2" t="str">
        <f>TEXT(A184,"mmmm")</f>
        <v>March</v>
      </c>
      <c r="C184" t="s">
        <v>398</v>
      </c>
      <c r="D184" t="s">
        <v>29</v>
      </c>
      <c r="E184" t="s">
        <v>25</v>
      </c>
      <c r="F184" t="s">
        <v>46</v>
      </c>
      <c r="G184" t="s">
        <v>399</v>
      </c>
      <c r="H184">
        <v>574.91</v>
      </c>
      <c r="I184">
        <v>2</v>
      </c>
      <c r="J184">
        <v>156.05000000000001</v>
      </c>
      <c r="K184" s="6">
        <f>J184/H184</f>
        <v>0.27143378963663883</v>
      </c>
      <c r="M184" t="str">
        <f>LEFT(C184, SEARCH(" ", C184) - 1)</f>
        <v>Rick</v>
      </c>
      <c r="N184" t="str" cm="1">
        <f t="array" ref="N184">_xlfn.IFS(H184&lt;0, "LOSS", H184&gt;1000, "GREAT", H184&gt;500, "GOOD", H184&gt;=100, "OKAY", H184&lt;100, "OKAY")</f>
        <v>GOOD</v>
      </c>
    </row>
    <row r="185" spans="1:14">
      <c r="A185" s="2">
        <v>41712</v>
      </c>
      <c r="B185" s="2" t="str">
        <f>TEXT(A185,"mmmm")</f>
        <v>March</v>
      </c>
      <c r="C185" t="s">
        <v>398</v>
      </c>
      <c r="D185" t="s">
        <v>29</v>
      </c>
      <c r="E185" t="s">
        <v>23</v>
      </c>
      <c r="F185" t="s">
        <v>47</v>
      </c>
      <c r="G185" t="s">
        <v>400</v>
      </c>
      <c r="H185">
        <v>8.4499999999999993</v>
      </c>
      <c r="I185">
        <v>2</v>
      </c>
      <c r="J185">
        <v>2.64</v>
      </c>
      <c r="K185" s="6">
        <f>J185/H185</f>
        <v>0.31242603550295861</v>
      </c>
      <c r="M185" t="str">
        <f>LEFT(C185, SEARCH(" ", C185) - 1)</f>
        <v>Rick</v>
      </c>
      <c r="N185" t="str" cm="1">
        <f t="array" ref="N185">_xlfn.IFS(H185&lt;0, "LOSS", H185&gt;1000, "GREAT", H185&gt;500, "GOOD", H185&gt;=100, "OKAY", H185&lt;100, "OKAY")</f>
        <v>OKAY</v>
      </c>
    </row>
    <row r="186" spans="1:14">
      <c r="A186" s="2">
        <v>41712</v>
      </c>
      <c r="B186" s="2" t="str">
        <f>TEXT(A186,"mmmm")</f>
        <v>March</v>
      </c>
      <c r="C186" t="s">
        <v>401</v>
      </c>
      <c r="D186" t="s">
        <v>31</v>
      </c>
      <c r="E186" t="s">
        <v>23</v>
      </c>
      <c r="F186" t="s">
        <v>47</v>
      </c>
      <c r="G186" t="s">
        <v>402</v>
      </c>
      <c r="H186">
        <v>91.06</v>
      </c>
      <c r="I186">
        <v>6</v>
      </c>
      <c r="J186">
        <v>31.87</v>
      </c>
      <c r="K186" s="6">
        <f>J186/H186</f>
        <v>0.34998901822973866</v>
      </c>
      <c r="M186" t="str">
        <f>LEFT(C186, SEARCH(" ", C186) - 1)</f>
        <v>Neil</v>
      </c>
      <c r="N186" t="str" cm="1">
        <f t="array" ref="N186">_xlfn.IFS(H186&lt;0, "LOSS", H186&gt;1000, "GREAT", H186&gt;500, "GOOD", H186&gt;=100, "OKAY", H186&lt;100, "OKAY")</f>
        <v>OKAY</v>
      </c>
    </row>
    <row r="187" spans="1:14">
      <c r="A187" s="2">
        <v>41713</v>
      </c>
      <c r="B187" s="2" t="str">
        <f>TEXT(A187,"mmmm")</f>
        <v>March</v>
      </c>
      <c r="C187" t="s">
        <v>403</v>
      </c>
      <c r="D187" t="s">
        <v>31</v>
      </c>
      <c r="E187" t="s">
        <v>23</v>
      </c>
      <c r="F187" t="s">
        <v>49</v>
      </c>
      <c r="G187" t="s">
        <v>404</v>
      </c>
      <c r="H187">
        <v>142.78</v>
      </c>
      <c r="I187">
        <v>1</v>
      </c>
      <c r="J187">
        <v>17.850000000000001</v>
      </c>
      <c r="K187" s="6">
        <f>J187/H187</f>
        <v>0.12501750945510576</v>
      </c>
      <c r="M187" t="str">
        <f>LEFT(C187, SEARCH(" ", C187) - 1)</f>
        <v>Alan</v>
      </c>
      <c r="N187" t="str" cm="1">
        <f t="array" ref="N187">_xlfn.IFS(H187&lt;0, "LOSS", H187&gt;1000, "GREAT", H187&gt;500, "GOOD", H187&gt;=100, "OKAY", H187&lt;100, "OKAY")</f>
        <v>OKAY</v>
      </c>
    </row>
    <row r="188" spans="1:14">
      <c r="A188" s="2">
        <v>41713</v>
      </c>
      <c r="B188" s="2" t="str">
        <f>TEXT(A188,"mmmm")</f>
        <v>March</v>
      </c>
      <c r="C188" t="s">
        <v>403</v>
      </c>
      <c r="D188" t="s">
        <v>31</v>
      </c>
      <c r="E188" t="s">
        <v>21</v>
      </c>
      <c r="F188" t="s">
        <v>44</v>
      </c>
      <c r="G188" t="s">
        <v>405</v>
      </c>
      <c r="H188">
        <v>45.7</v>
      </c>
      <c r="I188">
        <v>3</v>
      </c>
      <c r="J188">
        <v>5.14</v>
      </c>
      <c r="K188" s="6">
        <f>J188/H188</f>
        <v>0.11247264770240699</v>
      </c>
      <c r="M188" t="str">
        <f>LEFT(C188, SEARCH(" ", C188) - 1)</f>
        <v>Alan</v>
      </c>
      <c r="N188" t="str" cm="1">
        <f t="array" ref="N188">_xlfn.IFS(H188&lt;0, "LOSS", H188&gt;1000, "GREAT", H188&gt;500, "GOOD", H188&gt;=100, "OKAY", H188&lt;100, "OKAY")</f>
        <v>OKAY</v>
      </c>
    </row>
    <row r="189" spans="1:14">
      <c r="A189" s="2">
        <v>41713</v>
      </c>
      <c r="B189" s="2" t="str">
        <f>TEXT(A189,"mmmm")</f>
        <v>March</v>
      </c>
      <c r="C189" t="s">
        <v>403</v>
      </c>
      <c r="D189" t="s">
        <v>31</v>
      </c>
      <c r="E189" t="s">
        <v>23</v>
      </c>
      <c r="F189" t="s">
        <v>38</v>
      </c>
      <c r="G189" t="s">
        <v>406</v>
      </c>
      <c r="H189">
        <v>7.22</v>
      </c>
      <c r="I189">
        <v>3</v>
      </c>
      <c r="J189">
        <v>-5.53</v>
      </c>
      <c r="K189" s="6">
        <f>J189/H189</f>
        <v>-0.76592797783933519</v>
      </c>
      <c r="M189" t="str">
        <f>LEFT(C189, SEARCH(" ", C189) - 1)</f>
        <v>Alan</v>
      </c>
      <c r="N189" t="str" cm="1">
        <f t="array" ref="N189">_xlfn.IFS(H189&lt;0, "LOSS", H189&gt;1000, "GREAT", H189&gt;500, "GOOD", H189&gt;=100, "OKAY", H189&lt;100, "OKAY")</f>
        <v>OKAY</v>
      </c>
    </row>
    <row r="190" spans="1:14">
      <c r="A190" s="2">
        <v>41713</v>
      </c>
      <c r="B190" s="2" t="str">
        <f>TEXT(A190,"mmmm")</f>
        <v>March</v>
      </c>
      <c r="C190" t="s">
        <v>403</v>
      </c>
      <c r="D190" t="s">
        <v>31</v>
      </c>
      <c r="E190" t="s">
        <v>23</v>
      </c>
      <c r="F190" t="s">
        <v>38</v>
      </c>
      <c r="G190" t="s">
        <v>407</v>
      </c>
      <c r="H190">
        <v>43.19</v>
      </c>
      <c r="I190">
        <v>4</v>
      </c>
      <c r="J190">
        <v>-31.67</v>
      </c>
      <c r="K190" s="6">
        <f>J190/H190</f>
        <v>-0.73327159064598291</v>
      </c>
      <c r="M190" t="str">
        <f>LEFT(C190, SEARCH(" ", C190) - 1)</f>
        <v>Alan</v>
      </c>
      <c r="N190" t="str" cm="1">
        <f t="array" ref="N190">_xlfn.IFS(H190&lt;0, "LOSS", H190&gt;1000, "GREAT", H190&gt;500, "GOOD", H190&gt;=100, "OKAY", H190&lt;100, "OKAY")</f>
        <v>OKAY</v>
      </c>
    </row>
    <row r="191" spans="1:14">
      <c r="A191" s="2">
        <v>41713</v>
      </c>
      <c r="B191" s="2" t="str">
        <f>TEXT(A191,"mmmm")</f>
        <v>March</v>
      </c>
      <c r="C191" t="s">
        <v>403</v>
      </c>
      <c r="D191" t="s">
        <v>31</v>
      </c>
      <c r="E191" t="s">
        <v>23</v>
      </c>
      <c r="F191" t="s">
        <v>47</v>
      </c>
      <c r="G191" t="s">
        <v>408</v>
      </c>
      <c r="H191">
        <v>131.9</v>
      </c>
      <c r="I191">
        <v>3</v>
      </c>
      <c r="J191">
        <v>47.82</v>
      </c>
      <c r="K191" s="6">
        <f>J191/H191</f>
        <v>0.36254738438210765</v>
      </c>
      <c r="M191" t="str">
        <f>LEFT(C191, SEARCH(" ", C191) - 1)</f>
        <v>Alan</v>
      </c>
      <c r="N191" t="str" cm="1">
        <f t="array" ref="N191">_xlfn.IFS(H191&lt;0, "LOSS", H191&gt;1000, "GREAT", H191&gt;500, "GOOD", H191&gt;=100, "OKAY", H191&lt;100, "OKAY")</f>
        <v>OKAY</v>
      </c>
    </row>
    <row r="192" spans="1:14">
      <c r="A192" s="2">
        <v>41714</v>
      </c>
      <c r="B192" s="2" t="str">
        <f>TEXT(A192,"mmmm")</f>
        <v>March</v>
      </c>
      <c r="C192" t="s">
        <v>334</v>
      </c>
      <c r="D192" t="s">
        <v>33</v>
      </c>
      <c r="E192" t="s">
        <v>25</v>
      </c>
      <c r="F192" t="s">
        <v>48</v>
      </c>
      <c r="G192" t="s">
        <v>409</v>
      </c>
      <c r="H192">
        <v>471.92</v>
      </c>
      <c r="I192">
        <v>2</v>
      </c>
      <c r="J192">
        <v>29.5</v>
      </c>
      <c r="K192" s="6">
        <f>J192/H192</f>
        <v>6.2510595016104425E-2</v>
      </c>
      <c r="M192" t="str">
        <f>LEFT(C192, SEARCH(" ", C192) - 1)</f>
        <v>Kristina</v>
      </c>
      <c r="N192" t="str" cm="1">
        <f t="array" ref="N192">_xlfn.IFS(H192&lt;0, "LOSS", H192&gt;1000, "GREAT", H192&gt;500, "GOOD", H192&gt;=100, "OKAY", H192&lt;100, "OKAY")</f>
        <v>OKAY</v>
      </c>
    </row>
    <row r="193" spans="1:14">
      <c r="A193" s="2">
        <v>41715</v>
      </c>
      <c r="B193" s="2" t="str">
        <f>TEXT(A193,"mmmm")</f>
        <v>March</v>
      </c>
      <c r="C193" t="s">
        <v>410</v>
      </c>
      <c r="D193" t="s">
        <v>198</v>
      </c>
      <c r="E193" t="s">
        <v>23</v>
      </c>
      <c r="F193" t="s">
        <v>36</v>
      </c>
      <c r="G193" t="s">
        <v>411</v>
      </c>
      <c r="H193">
        <v>93.78</v>
      </c>
      <c r="I193">
        <v>2</v>
      </c>
      <c r="J193">
        <v>36.57</v>
      </c>
      <c r="K193" s="6">
        <f>J193/H193</f>
        <v>0.38995521433141395</v>
      </c>
      <c r="M193" t="str">
        <f>LEFT(C193, SEARCH(" ", C193) - 1)</f>
        <v>Bradley</v>
      </c>
      <c r="N193" t="str" cm="1">
        <f t="array" ref="N193">_xlfn.IFS(H193&lt;0, "LOSS", H193&gt;1000, "GREAT", H193&gt;500, "GOOD", H193&gt;=100, "OKAY", H193&lt;100, "OKAY")</f>
        <v>OKAY</v>
      </c>
    </row>
    <row r="194" spans="1:14">
      <c r="A194" s="2">
        <v>41715</v>
      </c>
      <c r="B194" s="2" t="str">
        <f>TEXT(A194,"mmmm")</f>
        <v>March</v>
      </c>
      <c r="C194" t="s">
        <v>410</v>
      </c>
      <c r="D194" t="s">
        <v>198</v>
      </c>
      <c r="E194" t="s">
        <v>23</v>
      </c>
      <c r="F194" t="s">
        <v>47</v>
      </c>
      <c r="G194" t="s">
        <v>279</v>
      </c>
      <c r="H194">
        <v>47.18</v>
      </c>
      <c r="I194">
        <v>7</v>
      </c>
      <c r="J194">
        <v>23.59</v>
      </c>
      <c r="K194" s="6">
        <f>J194/H194</f>
        <v>0.5</v>
      </c>
      <c r="M194" t="str">
        <f>LEFT(C194, SEARCH(" ", C194) - 1)</f>
        <v>Bradley</v>
      </c>
      <c r="N194" t="str" cm="1">
        <f t="array" ref="N194">_xlfn.IFS(H194&lt;0, "LOSS", H194&gt;1000, "GREAT", H194&gt;500, "GOOD", H194&gt;=100, "OKAY", H194&lt;100, "OKAY")</f>
        <v>OKAY</v>
      </c>
    </row>
    <row r="195" spans="1:14">
      <c r="A195" s="2">
        <v>41715</v>
      </c>
      <c r="B195" s="2" t="str">
        <f>TEXT(A195,"mmmm")</f>
        <v>March</v>
      </c>
      <c r="C195" t="s">
        <v>410</v>
      </c>
      <c r="D195" t="s">
        <v>198</v>
      </c>
      <c r="E195" t="s">
        <v>23</v>
      </c>
      <c r="F195" t="s">
        <v>37</v>
      </c>
      <c r="G195" t="s">
        <v>412</v>
      </c>
      <c r="H195">
        <v>19.68</v>
      </c>
      <c r="I195">
        <v>6</v>
      </c>
      <c r="J195">
        <v>5.71</v>
      </c>
      <c r="K195" s="6">
        <f>J195/H195</f>
        <v>0.29014227642276424</v>
      </c>
      <c r="M195" t="str">
        <f>LEFT(C195, SEARCH(" ", C195) - 1)</f>
        <v>Bradley</v>
      </c>
      <c r="N195" t="str" cm="1">
        <f t="array" ref="N195">_xlfn.IFS(H195&lt;0, "LOSS", H195&gt;1000, "GREAT", H195&gt;500, "GOOD", H195&gt;=100, "OKAY", H195&lt;100, "OKAY")</f>
        <v>OKAY</v>
      </c>
    </row>
    <row r="196" spans="1:14">
      <c r="A196" s="2">
        <v>41715</v>
      </c>
      <c r="B196" s="2" t="str">
        <f>TEXT(A196,"mmmm")</f>
        <v>March</v>
      </c>
      <c r="C196" t="s">
        <v>410</v>
      </c>
      <c r="D196" t="s">
        <v>198</v>
      </c>
      <c r="E196" t="s">
        <v>23</v>
      </c>
      <c r="F196" t="s">
        <v>38</v>
      </c>
      <c r="G196" t="s">
        <v>211</v>
      </c>
      <c r="H196">
        <v>53.4</v>
      </c>
      <c r="I196">
        <v>10</v>
      </c>
      <c r="J196">
        <v>25.1</v>
      </c>
      <c r="K196" s="6">
        <f>J196/H196</f>
        <v>0.47003745318352064</v>
      </c>
      <c r="M196" t="str">
        <f>LEFT(C196, SEARCH(" ", C196) - 1)</f>
        <v>Bradley</v>
      </c>
      <c r="N196" t="str" cm="1">
        <f t="array" ref="N196">_xlfn.IFS(H196&lt;0, "LOSS", H196&gt;1000, "GREAT", H196&gt;500, "GOOD", H196&gt;=100, "OKAY", H196&lt;100, "OKAY")</f>
        <v>OKAY</v>
      </c>
    </row>
    <row r="197" spans="1:14">
      <c r="A197" s="2">
        <v>41715</v>
      </c>
      <c r="B197" s="2" t="str">
        <f>TEXT(A197,"mmmm")</f>
        <v>March</v>
      </c>
      <c r="C197" t="s">
        <v>410</v>
      </c>
      <c r="D197" t="s">
        <v>198</v>
      </c>
      <c r="E197" t="s">
        <v>23</v>
      </c>
      <c r="F197" t="s">
        <v>38</v>
      </c>
      <c r="G197" t="s">
        <v>413</v>
      </c>
      <c r="H197">
        <v>35.880000000000003</v>
      </c>
      <c r="I197">
        <v>6</v>
      </c>
      <c r="J197">
        <v>17.22</v>
      </c>
      <c r="K197" s="6">
        <f>J197/H197</f>
        <v>0.47993311036789293</v>
      </c>
      <c r="M197" t="str">
        <f>LEFT(C197, SEARCH(" ", C197) - 1)</f>
        <v>Bradley</v>
      </c>
      <c r="N197" t="str" cm="1">
        <f t="array" ref="N197">_xlfn.IFS(H197&lt;0, "LOSS", H197&gt;1000, "GREAT", H197&gt;500, "GOOD", H197&gt;=100, "OKAY", H197&lt;100, "OKAY")</f>
        <v>OKAY</v>
      </c>
    </row>
    <row r="198" spans="1:14">
      <c r="A198" s="2">
        <v>41715</v>
      </c>
      <c r="B198" s="2" t="str">
        <f>TEXT(A198,"mmmm")</f>
        <v>March</v>
      </c>
      <c r="C198" t="s">
        <v>414</v>
      </c>
      <c r="D198" t="s">
        <v>24</v>
      </c>
      <c r="E198" t="s">
        <v>21</v>
      </c>
      <c r="F198" t="s">
        <v>51</v>
      </c>
      <c r="G198" t="s">
        <v>415</v>
      </c>
      <c r="H198">
        <v>1579.75</v>
      </c>
      <c r="I198">
        <v>7</v>
      </c>
      <c r="J198">
        <v>-447.59</v>
      </c>
      <c r="K198" s="6">
        <f>J198/H198</f>
        <v>-0.28332964076594397</v>
      </c>
      <c r="M198" t="str">
        <f>LEFT(C198, SEARCH(" ", C198) - 1)</f>
        <v>Christine</v>
      </c>
      <c r="N198" t="str" cm="1">
        <f t="array" ref="N198">_xlfn.IFS(H198&lt;0, "LOSS", H198&gt;1000, "GREAT", H198&gt;500, "GOOD", H198&gt;=100, "OKAY", H198&lt;100, "OKAY")</f>
        <v>GREAT</v>
      </c>
    </row>
    <row r="199" spans="1:14">
      <c r="A199" s="2">
        <v>41715</v>
      </c>
      <c r="B199" s="2" t="str">
        <f>TEXT(A199,"mmmm")</f>
        <v>March</v>
      </c>
      <c r="C199" t="s">
        <v>414</v>
      </c>
      <c r="D199" t="s">
        <v>24</v>
      </c>
      <c r="E199" t="s">
        <v>21</v>
      </c>
      <c r="F199" t="s">
        <v>51</v>
      </c>
      <c r="G199" t="s">
        <v>416</v>
      </c>
      <c r="H199">
        <v>1071.58</v>
      </c>
      <c r="I199">
        <v>4</v>
      </c>
      <c r="J199">
        <v>-553.65</v>
      </c>
      <c r="K199" s="6">
        <f>J199/H199</f>
        <v>-0.51666697773381365</v>
      </c>
      <c r="M199" t="str">
        <f>LEFT(C199, SEARCH(" ", C199) - 1)</f>
        <v>Christine</v>
      </c>
      <c r="N199" t="str" cm="1">
        <f t="array" ref="N199">_xlfn.IFS(H199&lt;0, "LOSS", H199&gt;1000, "GREAT", H199&gt;500, "GOOD", H199&gt;=100, "OKAY", H199&lt;100, "OKAY")</f>
        <v>GREAT</v>
      </c>
    </row>
    <row r="200" spans="1:14">
      <c r="A200" s="2">
        <v>41715</v>
      </c>
      <c r="B200" s="2" t="str">
        <f>TEXT(A200,"mmmm")</f>
        <v>March</v>
      </c>
      <c r="C200" t="s">
        <v>414</v>
      </c>
      <c r="D200" t="s">
        <v>24</v>
      </c>
      <c r="E200" t="s">
        <v>21</v>
      </c>
      <c r="F200" t="s">
        <v>51</v>
      </c>
      <c r="G200" t="s">
        <v>417</v>
      </c>
      <c r="H200">
        <v>613.91</v>
      </c>
      <c r="I200">
        <v>3</v>
      </c>
      <c r="J200">
        <v>-122.78</v>
      </c>
      <c r="K200" s="6">
        <f>J200/H200</f>
        <v>-0.19999674219348115</v>
      </c>
      <c r="M200" t="str">
        <f>LEFT(C200, SEARCH(" ", C200) - 1)</f>
        <v>Christine</v>
      </c>
      <c r="N200" t="str" cm="1">
        <f t="array" ref="N200">_xlfn.IFS(H200&lt;0, "LOSS", H200&gt;1000, "GREAT", H200&gt;500, "GOOD", H200&gt;=100, "OKAY", H200&lt;100, "OKAY")</f>
        <v>GOOD</v>
      </c>
    </row>
    <row r="201" spans="1:14">
      <c r="A201" s="2">
        <v>41715</v>
      </c>
      <c r="B201" s="2" t="str">
        <f>TEXT(A201,"mmmm")</f>
        <v>March</v>
      </c>
      <c r="C201" t="s">
        <v>414</v>
      </c>
      <c r="D201" t="s">
        <v>24</v>
      </c>
      <c r="E201" t="s">
        <v>23</v>
      </c>
      <c r="F201" t="s">
        <v>47</v>
      </c>
      <c r="G201" t="s">
        <v>418</v>
      </c>
      <c r="H201">
        <v>34.86</v>
      </c>
      <c r="I201">
        <v>7</v>
      </c>
      <c r="J201">
        <v>16.38</v>
      </c>
      <c r="K201" s="6">
        <f>J201/H201</f>
        <v>0.46987951807228912</v>
      </c>
      <c r="M201" t="str">
        <f>LEFT(C201, SEARCH(" ", C201) - 1)</f>
        <v>Christine</v>
      </c>
      <c r="N201" t="str" cm="1">
        <f t="array" ref="N201">_xlfn.IFS(H201&lt;0, "LOSS", H201&gt;1000, "GREAT", H201&gt;500, "GOOD", H201&gt;=100, "OKAY", H201&lt;100, "OKAY")</f>
        <v>OKAY</v>
      </c>
    </row>
    <row r="202" spans="1:14">
      <c r="A202" s="2">
        <v>41715</v>
      </c>
      <c r="B202" s="2" t="str">
        <f>TEXT(A202,"mmmm")</f>
        <v>March</v>
      </c>
      <c r="C202" t="s">
        <v>414</v>
      </c>
      <c r="D202" t="s">
        <v>24</v>
      </c>
      <c r="E202" t="s">
        <v>23</v>
      </c>
      <c r="F202" t="s">
        <v>47</v>
      </c>
      <c r="G202" t="s">
        <v>419</v>
      </c>
      <c r="H202">
        <v>155.04</v>
      </c>
      <c r="I202">
        <v>4</v>
      </c>
      <c r="J202">
        <v>75.97</v>
      </c>
      <c r="K202" s="6">
        <f>J202/H202</f>
        <v>0.4900025799793602</v>
      </c>
      <c r="M202" t="str">
        <f>LEFT(C202, SEARCH(" ", C202) - 1)</f>
        <v>Christine</v>
      </c>
      <c r="N202" t="str" cm="1">
        <f t="array" ref="N202">_xlfn.IFS(H202&lt;0, "LOSS", H202&gt;1000, "GREAT", H202&gt;500, "GOOD", H202&gt;=100, "OKAY", H202&lt;100, "OKAY")</f>
        <v>OKAY</v>
      </c>
    </row>
    <row r="203" spans="1:14">
      <c r="A203" s="2">
        <v>41715</v>
      </c>
      <c r="B203" s="2" t="str">
        <f>TEXT(A203,"mmmm")</f>
        <v>March</v>
      </c>
      <c r="C203" t="s">
        <v>420</v>
      </c>
      <c r="D203" t="s">
        <v>26</v>
      </c>
      <c r="E203" t="s">
        <v>23</v>
      </c>
      <c r="F203" t="s">
        <v>37</v>
      </c>
      <c r="G203" t="s">
        <v>421</v>
      </c>
      <c r="H203">
        <v>4.45</v>
      </c>
      <c r="I203">
        <v>2</v>
      </c>
      <c r="J203">
        <v>0.33</v>
      </c>
      <c r="K203" s="6">
        <f>J203/H203</f>
        <v>7.415730337078652E-2</v>
      </c>
      <c r="M203" t="str">
        <f>LEFT(C203, SEARCH(" ", C203) - 1)</f>
        <v>Annie</v>
      </c>
      <c r="N203" t="str" cm="1">
        <f t="array" ref="N203">_xlfn.IFS(H203&lt;0, "LOSS", H203&gt;1000, "GREAT", H203&gt;500, "GOOD", H203&gt;=100, "OKAY", H203&lt;100, "OKAY")</f>
        <v>OKAY</v>
      </c>
    </row>
    <row r="204" spans="1:14">
      <c r="A204" s="2">
        <v>41715</v>
      </c>
      <c r="B204" s="2" t="str">
        <f>TEXT(A204,"mmmm")</f>
        <v>March</v>
      </c>
      <c r="C204" t="s">
        <v>420</v>
      </c>
      <c r="D204" t="s">
        <v>26</v>
      </c>
      <c r="E204" t="s">
        <v>23</v>
      </c>
      <c r="F204" t="s">
        <v>47</v>
      </c>
      <c r="G204" t="s">
        <v>422</v>
      </c>
      <c r="H204">
        <v>5.18</v>
      </c>
      <c r="I204">
        <v>1</v>
      </c>
      <c r="J204">
        <v>1.88</v>
      </c>
      <c r="K204" s="6">
        <f>J204/H204</f>
        <v>0.36293436293436293</v>
      </c>
      <c r="M204" t="str">
        <f>LEFT(C204, SEARCH(" ", C204) - 1)</f>
        <v>Annie</v>
      </c>
      <c r="N204" t="str" cm="1">
        <f t="array" ref="N204">_xlfn.IFS(H204&lt;0, "LOSS", H204&gt;1000, "GREAT", H204&gt;500, "GOOD", H204&gt;=100, "OKAY", H204&lt;100, "OKAY")</f>
        <v>OKAY</v>
      </c>
    </row>
    <row r="205" spans="1:14">
      <c r="A205" s="2">
        <v>41715</v>
      </c>
      <c r="B205" s="2" t="str">
        <f>TEXT(A205,"mmmm")</f>
        <v>March</v>
      </c>
      <c r="C205" t="s">
        <v>420</v>
      </c>
      <c r="D205" t="s">
        <v>26</v>
      </c>
      <c r="E205" t="s">
        <v>23</v>
      </c>
      <c r="F205" t="s">
        <v>47</v>
      </c>
      <c r="G205" t="s">
        <v>423</v>
      </c>
      <c r="H205">
        <v>15.55</v>
      </c>
      <c r="I205">
        <v>3</v>
      </c>
      <c r="J205">
        <v>5.44</v>
      </c>
      <c r="K205" s="6">
        <f>J205/H205</f>
        <v>0.34983922829581993</v>
      </c>
      <c r="M205" t="str">
        <f>LEFT(C205, SEARCH(" ", C205) - 1)</f>
        <v>Annie</v>
      </c>
      <c r="N205" t="str" cm="1">
        <f t="array" ref="N205">_xlfn.IFS(H205&lt;0, "LOSS", H205&gt;1000, "GREAT", H205&gt;500, "GOOD", H205&gt;=100, "OKAY", H205&lt;100, "OKAY")</f>
        <v>OKAY</v>
      </c>
    </row>
    <row r="206" spans="1:14">
      <c r="A206" s="2">
        <v>41715</v>
      </c>
      <c r="B206" s="2" t="str">
        <f>TEXT(A206,"mmmm")</f>
        <v>March</v>
      </c>
      <c r="C206" t="s">
        <v>247</v>
      </c>
      <c r="D206" t="s">
        <v>203</v>
      </c>
      <c r="E206" t="s">
        <v>23</v>
      </c>
      <c r="F206" t="s">
        <v>38</v>
      </c>
      <c r="G206" t="s">
        <v>174</v>
      </c>
      <c r="H206">
        <v>11.43</v>
      </c>
      <c r="I206">
        <v>3</v>
      </c>
      <c r="J206">
        <v>5.37</v>
      </c>
      <c r="K206" s="6">
        <f>J206/H206</f>
        <v>0.4698162729658793</v>
      </c>
      <c r="M206" t="str">
        <f>LEFT(C206, SEARCH(" ", C206) - 1)</f>
        <v>Mark</v>
      </c>
      <c r="N206" t="str" cm="1">
        <f t="array" ref="N206">_xlfn.IFS(H206&lt;0, "LOSS", H206&gt;1000, "GREAT", H206&gt;500, "GOOD", H206&gt;=100, "OKAY", H206&lt;100, "OKAY")</f>
        <v>OKAY</v>
      </c>
    </row>
    <row r="207" spans="1:14">
      <c r="A207" s="2">
        <v>41715</v>
      </c>
      <c r="B207" s="2" t="str">
        <f>TEXT(A207,"mmmm")</f>
        <v>March</v>
      </c>
      <c r="C207" t="s">
        <v>247</v>
      </c>
      <c r="D207" t="s">
        <v>203</v>
      </c>
      <c r="E207" t="s">
        <v>23</v>
      </c>
      <c r="F207" t="s">
        <v>38</v>
      </c>
      <c r="G207" t="s">
        <v>424</v>
      </c>
      <c r="H207">
        <v>30.44</v>
      </c>
      <c r="I207">
        <v>2</v>
      </c>
      <c r="J207">
        <v>14.92</v>
      </c>
      <c r="K207" s="6">
        <f>J207/H207</f>
        <v>0.49014454664914586</v>
      </c>
      <c r="M207" t="str">
        <f>LEFT(C207, SEARCH(" ", C207) - 1)</f>
        <v>Mark</v>
      </c>
      <c r="N207" t="str" cm="1">
        <f t="array" ref="N207">_xlfn.IFS(H207&lt;0, "LOSS", H207&gt;1000, "GREAT", H207&gt;500, "GOOD", H207&gt;=100, "OKAY", H207&lt;100, "OKAY")</f>
        <v>OKAY</v>
      </c>
    </row>
    <row r="208" spans="1:14">
      <c r="A208" s="2">
        <v>41715</v>
      </c>
      <c r="B208" s="2" t="str">
        <f>TEXT(A208,"mmmm")</f>
        <v>March</v>
      </c>
      <c r="C208" t="s">
        <v>247</v>
      </c>
      <c r="D208" t="s">
        <v>203</v>
      </c>
      <c r="E208" t="s">
        <v>23</v>
      </c>
      <c r="F208" t="s">
        <v>47</v>
      </c>
      <c r="G208" t="s">
        <v>425</v>
      </c>
      <c r="H208">
        <v>12.96</v>
      </c>
      <c r="I208">
        <v>2</v>
      </c>
      <c r="J208">
        <v>6.35</v>
      </c>
      <c r="K208" s="6">
        <f>J208/H208</f>
        <v>0.48996913580246909</v>
      </c>
      <c r="M208" t="str">
        <f>LEFT(C208, SEARCH(" ", C208) - 1)</f>
        <v>Mark</v>
      </c>
      <c r="N208" t="str" cm="1">
        <f t="array" ref="N208">_xlfn.IFS(H208&lt;0, "LOSS", H208&gt;1000, "GREAT", H208&gt;500, "GOOD", H208&gt;=100, "OKAY", H208&lt;100, "OKAY")</f>
        <v>OKAY</v>
      </c>
    </row>
    <row r="209" spans="1:14">
      <c r="A209" s="2">
        <v>41715</v>
      </c>
      <c r="B209" s="2" t="str">
        <f>TEXT(A209,"mmmm")</f>
        <v>March</v>
      </c>
      <c r="C209" t="s">
        <v>247</v>
      </c>
      <c r="D209" t="s">
        <v>203</v>
      </c>
      <c r="E209" t="s">
        <v>23</v>
      </c>
      <c r="F209" t="s">
        <v>47</v>
      </c>
      <c r="G209" t="s">
        <v>426</v>
      </c>
      <c r="H209">
        <v>16</v>
      </c>
      <c r="I209">
        <v>4</v>
      </c>
      <c r="J209">
        <v>7.68</v>
      </c>
      <c r="K209" s="6">
        <f>J209/H209</f>
        <v>0.48</v>
      </c>
      <c r="M209" t="str">
        <f>LEFT(C209, SEARCH(" ", C209) - 1)</f>
        <v>Mark</v>
      </c>
      <c r="N209" t="str" cm="1">
        <f t="array" ref="N209">_xlfn.IFS(H209&lt;0, "LOSS", H209&gt;1000, "GREAT", H209&gt;500, "GOOD", H209&gt;=100, "OKAY", H209&lt;100, "OKAY")</f>
        <v>OKAY</v>
      </c>
    </row>
    <row r="210" spans="1:14">
      <c r="A210" s="2">
        <v>41715</v>
      </c>
      <c r="B210" s="2" t="str">
        <f>TEXT(A210,"mmmm")</f>
        <v>March</v>
      </c>
      <c r="C210" t="s">
        <v>247</v>
      </c>
      <c r="D210" t="s">
        <v>203</v>
      </c>
      <c r="E210" t="s">
        <v>23</v>
      </c>
      <c r="F210" t="s">
        <v>36</v>
      </c>
      <c r="G210" t="s">
        <v>427</v>
      </c>
      <c r="H210">
        <v>32.67</v>
      </c>
      <c r="I210">
        <v>3</v>
      </c>
      <c r="J210">
        <v>8.49</v>
      </c>
      <c r="K210" s="6">
        <f>J210/H210</f>
        <v>0.25987144168962351</v>
      </c>
      <c r="M210" t="str">
        <f>LEFT(C210, SEARCH(" ", C210) - 1)</f>
        <v>Mark</v>
      </c>
      <c r="N210" t="str" cm="1">
        <f t="array" ref="N210">_xlfn.IFS(H210&lt;0, "LOSS", H210&gt;1000, "GREAT", H210&gt;500, "GOOD", H210&gt;=100, "OKAY", H210&lt;100, "OKAY")</f>
        <v>OKAY</v>
      </c>
    </row>
    <row r="211" spans="1:14">
      <c r="A211" s="2">
        <v>41715</v>
      </c>
      <c r="B211" s="2" t="str">
        <f>TEXT(A211,"mmmm")</f>
        <v>March</v>
      </c>
      <c r="C211" t="s">
        <v>428</v>
      </c>
      <c r="D211" t="s">
        <v>27</v>
      </c>
      <c r="E211" t="s">
        <v>23</v>
      </c>
      <c r="F211" t="s">
        <v>47</v>
      </c>
      <c r="G211" t="s">
        <v>429</v>
      </c>
      <c r="H211">
        <v>126.62</v>
      </c>
      <c r="I211">
        <v>6</v>
      </c>
      <c r="J211">
        <v>41.15</v>
      </c>
      <c r="K211" s="6">
        <f>J211/H211</f>
        <v>0.32498815353024796</v>
      </c>
      <c r="M211" t="str">
        <f>LEFT(C211, SEARCH(" ", C211) - 1)</f>
        <v>Quincy</v>
      </c>
      <c r="N211" t="str" cm="1">
        <f t="array" ref="N211">_xlfn.IFS(H211&lt;0, "LOSS", H211&gt;1000, "GREAT", H211&gt;500, "GOOD", H211&gt;=100, "OKAY", H211&lt;100, "OKAY")</f>
        <v>OKAY</v>
      </c>
    </row>
    <row r="212" spans="1:14">
      <c r="A212" s="2">
        <v>41716</v>
      </c>
      <c r="B212" s="2" t="str">
        <f>TEXT(A212,"mmmm")</f>
        <v>March</v>
      </c>
      <c r="C212" t="s">
        <v>430</v>
      </c>
      <c r="D212" t="s">
        <v>31</v>
      </c>
      <c r="E212" t="s">
        <v>25</v>
      </c>
      <c r="F212" t="s">
        <v>46</v>
      </c>
      <c r="G212" t="s">
        <v>399</v>
      </c>
      <c r="H212">
        <v>821.3</v>
      </c>
      <c r="I212">
        <v>4</v>
      </c>
      <c r="J212">
        <v>-16.43</v>
      </c>
      <c r="K212" s="6">
        <f>J212/H212</f>
        <v>-2.0004870327529529E-2</v>
      </c>
      <c r="M212" t="str">
        <f>LEFT(C212, SEARCH(" ", C212) - 1)</f>
        <v>Sean</v>
      </c>
      <c r="N212" t="str" cm="1">
        <f t="array" ref="N212">_xlfn.IFS(H212&lt;0, "LOSS", H212&gt;1000, "GREAT", H212&gt;500, "GOOD", H212&gt;=100, "OKAY", H212&lt;100, "OKAY")</f>
        <v>GOOD</v>
      </c>
    </row>
    <row r="213" spans="1:14">
      <c r="A213" s="2">
        <v>41716</v>
      </c>
      <c r="B213" s="2" t="str">
        <f>TEXT(A213,"mmmm")</f>
        <v>March</v>
      </c>
      <c r="C213" t="s">
        <v>430</v>
      </c>
      <c r="D213" t="s">
        <v>31</v>
      </c>
      <c r="E213" t="s">
        <v>25</v>
      </c>
      <c r="F213" t="s">
        <v>46</v>
      </c>
      <c r="G213" t="s">
        <v>431</v>
      </c>
      <c r="H213">
        <v>22638.48</v>
      </c>
      <c r="I213">
        <v>6</v>
      </c>
      <c r="J213">
        <v>-1811.08</v>
      </c>
      <c r="K213" s="6">
        <f>J213/H213</f>
        <v>-8.0000070676123136E-2</v>
      </c>
      <c r="M213" t="str">
        <f>LEFT(C213, SEARCH(" ", C213) - 1)</f>
        <v>Sean</v>
      </c>
      <c r="N213" t="str" cm="1">
        <f t="array" ref="N213">_xlfn.IFS(H213&lt;0, "LOSS", H213&gt;1000, "GREAT", H213&gt;500, "GOOD", H213&gt;=100, "OKAY", H213&lt;100, "OKAY")</f>
        <v>GREAT</v>
      </c>
    </row>
    <row r="214" spans="1:14">
      <c r="A214" s="2">
        <v>41716</v>
      </c>
      <c r="B214" s="2" t="str">
        <f>TEXT(A214,"mmmm")</f>
        <v>March</v>
      </c>
      <c r="C214" t="s">
        <v>430</v>
      </c>
      <c r="D214" t="s">
        <v>31</v>
      </c>
      <c r="E214" t="s">
        <v>23</v>
      </c>
      <c r="F214" t="s">
        <v>47</v>
      </c>
      <c r="G214" t="s">
        <v>192</v>
      </c>
      <c r="H214">
        <v>21.38</v>
      </c>
      <c r="I214">
        <v>4</v>
      </c>
      <c r="J214">
        <v>7.48</v>
      </c>
      <c r="K214" s="6">
        <f>J214/H214</f>
        <v>0.34985968194574374</v>
      </c>
      <c r="M214" t="str">
        <f>LEFT(C214, SEARCH(" ", C214) - 1)</f>
        <v>Sean</v>
      </c>
      <c r="N214" t="str" cm="1">
        <f t="array" ref="N214">_xlfn.IFS(H214&lt;0, "LOSS", H214&gt;1000, "GREAT", H214&gt;500, "GOOD", H214&gt;=100, "OKAY", H214&lt;100, "OKAY")</f>
        <v>OKAY</v>
      </c>
    </row>
    <row r="215" spans="1:14">
      <c r="A215" s="2">
        <v>41716</v>
      </c>
      <c r="B215" s="2" t="str">
        <f>TEXT(A215,"mmmm")</f>
        <v>March</v>
      </c>
      <c r="C215" t="s">
        <v>430</v>
      </c>
      <c r="D215" t="s">
        <v>31</v>
      </c>
      <c r="E215" t="s">
        <v>23</v>
      </c>
      <c r="F215" t="s">
        <v>37</v>
      </c>
      <c r="G215" t="s">
        <v>432</v>
      </c>
      <c r="H215">
        <v>8.02</v>
      </c>
      <c r="I215">
        <v>3</v>
      </c>
      <c r="J215">
        <v>1</v>
      </c>
      <c r="K215" s="6">
        <f>J215/H215</f>
        <v>0.12468827930174564</v>
      </c>
      <c r="M215" t="str">
        <f>LEFT(C215, SEARCH(" ", C215) - 1)</f>
        <v>Sean</v>
      </c>
      <c r="N215" t="str" cm="1">
        <f t="array" ref="N215">_xlfn.IFS(H215&lt;0, "LOSS", H215&gt;1000, "GREAT", H215&gt;500, "GOOD", H215&gt;=100, "OKAY", H215&lt;100, "OKAY")</f>
        <v>OKAY</v>
      </c>
    </row>
    <row r="216" spans="1:14">
      <c r="A216" s="2">
        <v>41716</v>
      </c>
      <c r="B216" s="2" t="str">
        <f>TEXT(A216,"mmmm")</f>
        <v>March</v>
      </c>
      <c r="C216" t="s">
        <v>430</v>
      </c>
      <c r="D216" t="s">
        <v>31</v>
      </c>
      <c r="E216" t="s">
        <v>21</v>
      </c>
      <c r="F216" t="s">
        <v>44</v>
      </c>
      <c r="G216" t="s">
        <v>433</v>
      </c>
      <c r="H216">
        <v>30.77</v>
      </c>
      <c r="I216">
        <v>2</v>
      </c>
      <c r="J216">
        <v>8.08</v>
      </c>
      <c r="K216" s="6">
        <f>J216/H216</f>
        <v>0.26259343516412093</v>
      </c>
      <c r="M216" t="str">
        <f>LEFT(C216, SEARCH(" ", C216) - 1)</f>
        <v>Sean</v>
      </c>
      <c r="N216" t="str" cm="1">
        <f t="array" ref="N216">_xlfn.IFS(H216&lt;0, "LOSS", H216&gt;1000, "GREAT", H216&gt;500, "GOOD", H216&gt;=100, "OKAY", H216&lt;100, "OKAY")</f>
        <v>OKAY</v>
      </c>
    </row>
    <row r="217" spans="1:14">
      <c r="A217" s="2">
        <v>41716</v>
      </c>
      <c r="B217" s="2" t="str">
        <f>TEXT(A217,"mmmm")</f>
        <v>March</v>
      </c>
      <c r="C217" t="s">
        <v>430</v>
      </c>
      <c r="D217" t="s">
        <v>31</v>
      </c>
      <c r="E217" t="s">
        <v>23</v>
      </c>
      <c r="F217" t="s">
        <v>43</v>
      </c>
      <c r="G217" t="s">
        <v>233</v>
      </c>
      <c r="H217">
        <v>18.940000000000001</v>
      </c>
      <c r="I217">
        <v>3</v>
      </c>
      <c r="J217">
        <v>5.92</v>
      </c>
      <c r="K217" s="6">
        <f>J217/H217</f>
        <v>0.31256599788806755</v>
      </c>
      <c r="M217" t="str">
        <f>LEFT(C217, SEARCH(" ", C217) - 1)</f>
        <v>Sean</v>
      </c>
      <c r="N217" t="str" cm="1">
        <f t="array" ref="N217">_xlfn.IFS(H217&lt;0, "LOSS", H217&gt;1000, "GREAT", H217&gt;500, "GOOD", H217&gt;=100, "OKAY", H217&lt;100, "OKAY")</f>
        <v>OKAY</v>
      </c>
    </row>
    <row r="218" spans="1:14">
      <c r="A218" s="2">
        <v>41716</v>
      </c>
      <c r="B218" s="2" t="str">
        <f>TEXT(A218,"mmmm")</f>
        <v>March</v>
      </c>
      <c r="C218" t="s">
        <v>430</v>
      </c>
      <c r="D218" t="s">
        <v>31</v>
      </c>
      <c r="E218" t="s">
        <v>21</v>
      </c>
      <c r="F218" t="s">
        <v>44</v>
      </c>
      <c r="G218" t="s">
        <v>434</v>
      </c>
      <c r="H218">
        <v>122.35</v>
      </c>
      <c r="I218">
        <v>3</v>
      </c>
      <c r="J218">
        <v>15.29</v>
      </c>
      <c r="K218" s="6">
        <f>J218/H218</f>
        <v>0.12496935022476502</v>
      </c>
      <c r="M218" t="str">
        <f>LEFT(C218, SEARCH(" ", C218) - 1)</f>
        <v>Sean</v>
      </c>
      <c r="N218" t="str" cm="1">
        <f t="array" ref="N218">_xlfn.IFS(H218&lt;0, "LOSS", H218&gt;1000, "GREAT", H218&gt;500, "GOOD", H218&gt;=100, "OKAY", H218&lt;100, "OKAY")</f>
        <v>OKAY</v>
      </c>
    </row>
    <row r="219" spans="1:14">
      <c r="A219" s="2">
        <v>41716</v>
      </c>
      <c r="B219" s="2" t="str">
        <f>TEXT(A219,"mmmm")</f>
        <v>March</v>
      </c>
      <c r="C219" t="s">
        <v>435</v>
      </c>
      <c r="D219" t="s">
        <v>22</v>
      </c>
      <c r="E219" t="s">
        <v>21</v>
      </c>
      <c r="F219" t="s">
        <v>39</v>
      </c>
      <c r="G219" t="s">
        <v>436</v>
      </c>
      <c r="H219">
        <v>1198.33</v>
      </c>
      <c r="I219">
        <v>10</v>
      </c>
      <c r="J219">
        <v>70.489999999999995</v>
      </c>
      <c r="K219" s="6">
        <f>J219/H219</f>
        <v>5.8823529411764705E-2</v>
      </c>
      <c r="M219" t="str">
        <f>LEFT(C219, SEARCH(" ", C219) - 1)</f>
        <v>Eileen</v>
      </c>
      <c r="N219" t="str" cm="1">
        <f t="array" ref="N219">_xlfn.IFS(H219&lt;0, "LOSS", H219&gt;1000, "GREAT", H219&gt;500, "GOOD", H219&gt;=100, "OKAY", H219&lt;100, "OKAY")</f>
        <v>GREAT</v>
      </c>
    </row>
    <row r="220" spans="1:14">
      <c r="A220" s="2">
        <v>41716</v>
      </c>
      <c r="B220" s="2" t="str">
        <f>TEXT(A220,"mmmm")</f>
        <v>March</v>
      </c>
      <c r="C220" t="s">
        <v>437</v>
      </c>
      <c r="D220" t="s">
        <v>22</v>
      </c>
      <c r="E220" t="s">
        <v>21</v>
      </c>
      <c r="F220" t="s">
        <v>44</v>
      </c>
      <c r="G220" t="s">
        <v>438</v>
      </c>
      <c r="H220">
        <v>111</v>
      </c>
      <c r="I220">
        <v>2</v>
      </c>
      <c r="J220">
        <v>14.43</v>
      </c>
      <c r="K220" s="6">
        <f>J220/H220</f>
        <v>0.13</v>
      </c>
      <c r="M220" t="str">
        <f>LEFT(C220, SEARCH(" ", C220) - 1)</f>
        <v>Sample</v>
      </c>
      <c r="N220" t="str" cm="1">
        <f t="array" ref="N220">_xlfn.IFS(H220&lt;0, "LOSS", H220&gt;1000, "GREAT", H220&gt;500, "GOOD", H220&gt;=100, "OKAY", H220&lt;100, "OKAY")</f>
        <v>OKAY</v>
      </c>
    </row>
    <row r="221" spans="1:14">
      <c r="A221" s="2">
        <v>41716</v>
      </c>
      <c r="B221" s="2" t="str">
        <f>TEXT(A221,"mmmm")</f>
        <v>March</v>
      </c>
      <c r="C221" t="s">
        <v>437</v>
      </c>
      <c r="D221" t="s">
        <v>22</v>
      </c>
      <c r="E221" t="s">
        <v>25</v>
      </c>
      <c r="F221" t="s">
        <v>46</v>
      </c>
      <c r="G221" t="s">
        <v>439</v>
      </c>
      <c r="H221">
        <v>1279.97</v>
      </c>
      <c r="I221">
        <v>4</v>
      </c>
      <c r="J221">
        <v>415.99</v>
      </c>
      <c r="K221" s="6">
        <f>J221/H221</f>
        <v>0.32499980468292228</v>
      </c>
      <c r="M221" t="str">
        <f>LEFT(C221, SEARCH(" ", C221) - 1)</f>
        <v>Sample</v>
      </c>
      <c r="N221" t="str" cm="1">
        <f t="array" ref="N221">_xlfn.IFS(H221&lt;0, "LOSS", H221&gt;1000, "GREAT", H221&gt;500, "GOOD", H221&gt;=100, "OKAY", H221&lt;100, "OKAY")</f>
        <v>GREAT</v>
      </c>
    </row>
    <row r="222" spans="1:14">
      <c r="A222" s="2">
        <v>41716</v>
      </c>
      <c r="B222" s="2" t="str">
        <f>TEXT(A222,"mmmm")</f>
        <v>March</v>
      </c>
      <c r="C222" t="s">
        <v>437</v>
      </c>
      <c r="D222" t="s">
        <v>22</v>
      </c>
      <c r="E222" t="s">
        <v>23</v>
      </c>
      <c r="F222" t="s">
        <v>49</v>
      </c>
      <c r="G222" t="s">
        <v>127</v>
      </c>
      <c r="H222">
        <v>1856.19</v>
      </c>
      <c r="I222">
        <v>7</v>
      </c>
      <c r="J222">
        <v>334.11</v>
      </c>
      <c r="K222" s="6">
        <f>J222/H222</f>
        <v>0.17999773730059962</v>
      </c>
      <c r="M222" t="str">
        <f>LEFT(C222, SEARCH(" ", C222) - 1)</f>
        <v>Sample</v>
      </c>
      <c r="N222" t="str" cm="1">
        <f t="array" ref="N222">_xlfn.IFS(H222&lt;0, "LOSS", H222&gt;1000, "GREAT", H222&gt;500, "GOOD", H222&gt;=100, "OKAY", H222&lt;100, "OKAY")</f>
        <v>GREAT</v>
      </c>
    </row>
    <row r="223" spans="1:14">
      <c r="A223" s="2">
        <v>41717</v>
      </c>
      <c r="B223" s="2" t="str">
        <f>TEXT(A223,"mmmm")</f>
        <v>March</v>
      </c>
      <c r="C223" t="s">
        <v>440</v>
      </c>
      <c r="D223" t="s">
        <v>31</v>
      </c>
      <c r="E223" t="s">
        <v>25</v>
      </c>
      <c r="F223" t="s">
        <v>48</v>
      </c>
      <c r="G223" t="s">
        <v>441</v>
      </c>
      <c r="H223">
        <v>323.98</v>
      </c>
      <c r="I223">
        <v>3</v>
      </c>
      <c r="J223">
        <v>28.35</v>
      </c>
      <c r="K223" s="6">
        <f>J223/H223</f>
        <v>8.750540156799802E-2</v>
      </c>
      <c r="M223" t="str">
        <f>LEFT(C223, SEARCH(" ", C223) - 1)</f>
        <v>Matt</v>
      </c>
      <c r="N223" t="str" cm="1">
        <f t="array" ref="N223">_xlfn.IFS(H223&lt;0, "LOSS", H223&gt;1000, "GREAT", H223&gt;500, "GOOD", H223&gt;=100, "OKAY", H223&lt;100, "OKAY")</f>
        <v>OKAY</v>
      </c>
    </row>
    <row r="224" spans="1:14">
      <c r="A224" s="2">
        <v>41717</v>
      </c>
      <c r="B224" s="2" t="str">
        <f>TEXT(A224,"mmmm")</f>
        <v>March</v>
      </c>
      <c r="C224" t="s">
        <v>440</v>
      </c>
      <c r="D224" t="s">
        <v>31</v>
      </c>
      <c r="E224" t="s">
        <v>23</v>
      </c>
      <c r="F224" t="s">
        <v>45</v>
      </c>
      <c r="G224" t="s">
        <v>442</v>
      </c>
      <c r="H224">
        <v>11.81</v>
      </c>
      <c r="I224">
        <v>4</v>
      </c>
      <c r="J224">
        <v>3.99</v>
      </c>
      <c r="K224" s="6">
        <f>J224/H224</f>
        <v>0.33784928027095684</v>
      </c>
      <c r="M224" t="str">
        <f>LEFT(C224, SEARCH(" ", C224) - 1)</f>
        <v>Matt</v>
      </c>
      <c r="N224" t="str" cm="1">
        <f t="array" ref="N224">_xlfn.IFS(H224&lt;0, "LOSS", H224&gt;1000, "GREAT", H224&gt;500, "GOOD", H224&gt;=100, "OKAY", H224&lt;100, "OKAY")</f>
        <v>OKAY</v>
      </c>
    </row>
    <row r="225" spans="1:14">
      <c r="A225" s="2">
        <v>41717</v>
      </c>
      <c r="B225" s="2" t="str">
        <f>TEXT(A225,"mmmm")</f>
        <v>March</v>
      </c>
      <c r="C225" t="s">
        <v>440</v>
      </c>
      <c r="D225" t="s">
        <v>31</v>
      </c>
      <c r="E225" t="s">
        <v>23</v>
      </c>
      <c r="F225" t="s">
        <v>49</v>
      </c>
      <c r="G225" t="s">
        <v>443</v>
      </c>
      <c r="H225">
        <v>26.16</v>
      </c>
      <c r="I225">
        <v>3</v>
      </c>
      <c r="J225">
        <v>1.96</v>
      </c>
      <c r="K225" s="6">
        <f>J225/H225</f>
        <v>7.492354740061162E-2</v>
      </c>
      <c r="M225" t="str">
        <f>LEFT(C225, SEARCH(" ", C225) - 1)</f>
        <v>Matt</v>
      </c>
      <c r="N225" t="str" cm="1">
        <f t="array" ref="N225">_xlfn.IFS(H225&lt;0, "LOSS", H225&gt;1000, "GREAT", H225&gt;500, "GOOD", H225&gt;=100, "OKAY", H225&lt;100, "OKAY")</f>
        <v>OKAY</v>
      </c>
    </row>
    <row r="226" spans="1:14">
      <c r="A226" s="2">
        <v>41717</v>
      </c>
      <c r="B226" s="2" t="str">
        <f>TEXT(A226,"mmmm")</f>
        <v>March</v>
      </c>
      <c r="C226" t="s">
        <v>440</v>
      </c>
      <c r="D226" t="s">
        <v>31</v>
      </c>
      <c r="E226" t="s">
        <v>23</v>
      </c>
      <c r="F226" t="s">
        <v>38</v>
      </c>
      <c r="G226" t="s">
        <v>254</v>
      </c>
      <c r="H226">
        <v>33.57</v>
      </c>
      <c r="I226">
        <v>5</v>
      </c>
      <c r="J226">
        <v>-25.74</v>
      </c>
      <c r="K226" s="6">
        <f>J226/H226</f>
        <v>-0.76675603217158173</v>
      </c>
      <c r="M226" t="str">
        <f>LEFT(C226, SEARCH(" ", C226) - 1)</f>
        <v>Matt</v>
      </c>
      <c r="N226" t="str" cm="1">
        <f t="array" ref="N226">_xlfn.IFS(H226&lt;0, "LOSS", H226&gt;1000, "GREAT", H226&gt;500, "GOOD", H226&gt;=100, "OKAY", H226&lt;100, "OKAY")</f>
        <v>OKAY</v>
      </c>
    </row>
    <row r="227" spans="1:14">
      <c r="A227" s="2">
        <v>41717</v>
      </c>
      <c r="B227" s="2" t="str">
        <f>TEXT(A227,"mmmm")</f>
        <v>March</v>
      </c>
      <c r="C227" t="s">
        <v>440</v>
      </c>
      <c r="D227" t="s">
        <v>31</v>
      </c>
      <c r="E227" t="s">
        <v>21</v>
      </c>
      <c r="F227" t="s">
        <v>44</v>
      </c>
      <c r="G227" t="s">
        <v>379</v>
      </c>
      <c r="H227">
        <v>4.99</v>
      </c>
      <c r="I227">
        <v>3</v>
      </c>
      <c r="J227">
        <v>1.37</v>
      </c>
      <c r="K227" s="6">
        <f>J227/H227</f>
        <v>0.27454909819639278</v>
      </c>
      <c r="M227" t="str">
        <f>LEFT(C227, SEARCH(" ", C227) - 1)</f>
        <v>Matt</v>
      </c>
      <c r="N227" t="str" cm="1">
        <f t="array" ref="N227">_xlfn.IFS(H227&lt;0, "LOSS", H227&gt;1000, "GREAT", H227&gt;500, "GOOD", H227&gt;=100, "OKAY", H227&lt;100, "OKAY")</f>
        <v>OKAY</v>
      </c>
    </row>
    <row r="228" spans="1:14">
      <c r="A228" s="2">
        <v>41717</v>
      </c>
      <c r="B228" s="2" t="str">
        <f>TEXT(A228,"mmmm")</f>
        <v>March</v>
      </c>
      <c r="C228" t="s">
        <v>440</v>
      </c>
      <c r="D228" t="s">
        <v>31</v>
      </c>
      <c r="E228" t="s">
        <v>21</v>
      </c>
      <c r="F228" t="s">
        <v>44</v>
      </c>
      <c r="G228" t="s">
        <v>444</v>
      </c>
      <c r="H228">
        <v>20.02</v>
      </c>
      <c r="I228">
        <v>3</v>
      </c>
      <c r="J228">
        <v>5.5</v>
      </c>
      <c r="K228" s="6">
        <f>J228/H228</f>
        <v>0.27472527472527475</v>
      </c>
      <c r="M228" t="str">
        <f>LEFT(C228, SEARCH(" ", C228) - 1)</f>
        <v>Matt</v>
      </c>
      <c r="N228" t="str" cm="1">
        <f t="array" ref="N228">_xlfn.IFS(H228&lt;0, "LOSS", H228&gt;1000, "GREAT", H228&gt;500, "GOOD", H228&gt;=100, "OKAY", H228&lt;100, "OKAY")</f>
        <v>OKAY</v>
      </c>
    </row>
    <row r="229" spans="1:14">
      <c r="A229" s="2">
        <v>41717</v>
      </c>
      <c r="B229" s="2" t="str">
        <f>TEXT(A229,"mmmm")</f>
        <v>March</v>
      </c>
      <c r="C229" t="s">
        <v>440</v>
      </c>
      <c r="D229" t="s">
        <v>31</v>
      </c>
      <c r="E229" t="s">
        <v>25</v>
      </c>
      <c r="F229" t="s">
        <v>35</v>
      </c>
      <c r="G229" t="s">
        <v>445</v>
      </c>
      <c r="H229">
        <v>170.24</v>
      </c>
      <c r="I229">
        <v>2</v>
      </c>
      <c r="J229">
        <v>53.2</v>
      </c>
      <c r="K229" s="6">
        <f>J229/H229</f>
        <v>0.3125</v>
      </c>
      <c r="M229" t="str">
        <f>LEFT(C229, SEARCH(" ", C229) - 1)</f>
        <v>Matt</v>
      </c>
      <c r="N229" t="str" cm="1">
        <f t="array" ref="N229">_xlfn.IFS(H229&lt;0, "LOSS", H229&gt;1000, "GREAT", H229&gt;500, "GOOD", H229&gt;=100, "OKAY", H229&lt;100, "OKAY")</f>
        <v>OKAY</v>
      </c>
    </row>
    <row r="230" spans="1:14">
      <c r="A230" s="2">
        <v>41719</v>
      </c>
      <c r="B230" s="2" t="str">
        <f>TEXT(A230,"mmmm")</f>
        <v>March</v>
      </c>
      <c r="C230" t="s">
        <v>446</v>
      </c>
      <c r="D230" t="s">
        <v>30</v>
      </c>
      <c r="E230" t="s">
        <v>23</v>
      </c>
      <c r="F230" t="s">
        <v>37</v>
      </c>
      <c r="G230" t="s">
        <v>447</v>
      </c>
      <c r="H230">
        <v>7.41</v>
      </c>
      <c r="I230">
        <v>2</v>
      </c>
      <c r="J230">
        <v>1.2</v>
      </c>
      <c r="K230" s="6">
        <f>J230/H230</f>
        <v>0.16194331983805668</v>
      </c>
      <c r="M230" t="str">
        <f>LEFT(C230, SEARCH(" ", C230) - 1)</f>
        <v>Cassandra</v>
      </c>
      <c r="N230" t="str" cm="1">
        <f t="array" ref="N230">_xlfn.IFS(H230&lt;0, "LOSS", H230&gt;1000, "GREAT", H230&gt;500, "GOOD", H230&gt;=100, "OKAY", H230&lt;100, "OKAY")</f>
        <v>OKAY</v>
      </c>
    </row>
    <row r="231" spans="1:14">
      <c r="A231" s="2">
        <v>41719</v>
      </c>
      <c r="B231" s="2" t="str">
        <f>TEXT(A231,"mmmm")</f>
        <v>March</v>
      </c>
      <c r="C231" t="s">
        <v>446</v>
      </c>
      <c r="D231" t="s">
        <v>30</v>
      </c>
      <c r="E231" t="s">
        <v>23</v>
      </c>
      <c r="F231" t="s">
        <v>37</v>
      </c>
      <c r="G231" t="s">
        <v>448</v>
      </c>
      <c r="H231">
        <v>6.05</v>
      </c>
      <c r="I231">
        <v>3</v>
      </c>
      <c r="J231">
        <v>1.59</v>
      </c>
      <c r="K231" s="6">
        <f>J231/H231</f>
        <v>0.2628099173553719</v>
      </c>
      <c r="M231" t="str">
        <f>LEFT(C231, SEARCH(" ", C231) - 1)</f>
        <v>Cassandra</v>
      </c>
      <c r="N231" t="str" cm="1">
        <f t="array" ref="N231">_xlfn.IFS(H231&lt;0, "LOSS", H231&gt;1000, "GREAT", H231&gt;500, "GOOD", H231&gt;=100, "OKAY", H231&lt;100, "OKAY")</f>
        <v>OKAY</v>
      </c>
    </row>
    <row r="232" spans="1:14">
      <c r="A232" s="2">
        <v>41719</v>
      </c>
      <c r="B232" s="2" t="str">
        <f>TEXT(A232,"mmmm")</f>
        <v>March</v>
      </c>
      <c r="C232" t="s">
        <v>449</v>
      </c>
      <c r="D232" t="s">
        <v>33</v>
      </c>
      <c r="E232" t="s">
        <v>23</v>
      </c>
      <c r="F232" t="s">
        <v>49</v>
      </c>
      <c r="G232" t="s">
        <v>450</v>
      </c>
      <c r="H232">
        <v>16.27</v>
      </c>
      <c r="I232">
        <v>1</v>
      </c>
      <c r="J232">
        <v>-3.86</v>
      </c>
      <c r="K232" s="6">
        <f>J232/H232</f>
        <v>-0.23724646588813766</v>
      </c>
      <c r="M232" t="str">
        <f>LEFT(C232, SEARCH(" ", C232) - 1)</f>
        <v>Thomas</v>
      </c>
      <c r="N232" t="str" cm="1">
        <f t="array" ref="N232">_xlfn.IFS(H232&lt;0, "LOSS", H232&gt;1000, "GREAT", H232&gt;500, "GOOD", H232&gt;=100, "OKAY", H232&lt;100, "OKAY")</f>
        <v>OKAY</v>
      </c>
    </row>
    <row r="233" spans="1:14">
      <c r="A233" s="2">
        <v>41719</v>
      </c>
      <c r="B233" s="2" t="str">
        <f>TEXT(A233,"mmmm")</f>
        <v>March</v>
      </c>
      <c r="C233" t="s">
        <v>451</v>
      </c>
      <c r="D233" t="s">
        <v>106</v>
      </c>
      <c r="E233" t="s">
        <v>25</v>
      </c>
      <c r="F233" t="s">
        <v>48</v>
      </c>
      <c r="G233" t="s">
        <v>452</v>
      </c>
      <c r="H233">
        <v>3499.93</v>
      </c>
      <c r="I233">
        <v>7</v>
      </c>
      <c r="J233">
        <v>909.98</v>
      </c>
      <c r="K233" s="6">
        <f>J233/H233</f>
        <v>0.25999948570399983</v>
      </c>
      <c r="M233" t="str">
        <f>LEFT(C233, SEARCH(" ", C233) - 1)</f>
        <v>Kristen</v>
      </c>
      <c r="N233" t="str" cm="1">
        <f t="array" ref="N233">_xlfn.IFS(H233&lt;0, "LOSS", H233&gt;1000, "GREAT", H233&gt;500, "GOOD", H233&gt;=100, "OKAY", H233&lt;100, "OKAY")</f>
        <v>GREAT</v>
      </c>
    </row>
    <row r="234" spans="1:14">
      <c r="A234" s="2">
        <v>41719</v>
      </c>
      <c r="B234" s="2" t="str">
        <f>TEXT(A234,"mmmm")</f>
        <v>March</v>
      </c>
      <c r="C234" t="s">
        <v>451</v>
      </c>
      <c r="D234" t="s">
        <v>106</v>
      </c>
      <c r="E234" t="s">
        <v>23</v>
      </c>
      <c r="F234" t="s">
        <v>45</v>
      </c>
      <c r="G234" t="s">
        <v>453</v>
      </c>
      <c r="H234">
        <v>14.4</v>
      </c>
      <c r="I234">
        <v>5</v>
      </c>
      <c r="J234">
        <v>6.62</v>
      </c>
      <c r="K234" s="6">
        <f>J234/H234</f>
        <v>0.4597222222222222</v>
      </c>
      <c r="M234" t="str">
        <f>LEFT(C234, SEARCH(" ", C234) - 1)</f>
        <v>Kristen</v>
      </c>
      <c r="N234" t="str" cm="1">
        <f t="array" ref="N234">_xlfn.IFS(H234&lt;0, "LOSS", H234&gt;1000, "GREAT", H234&gt;500, "GOOD", H234&gt;=100, "OKAY", H234&lt;100, "OKAY")</f>
        <v>OKAY</v>
      </c>
    </row>
    <row r="235" spans="1:14">
      <c r="A235" s="2">
        <v>41719</v>
      </c>
      <c r="B235" s="2" t="str">
        <f>TEXT(A235,"mmmm")</f>
        <v>March</v>
      </c>
      <c r="C235" t="s">
        <v>451</v>
      </c>
      <c r="D235" t="s">
        <v>106</v>
      </c>
      <c r="E235" t="s">
        <v>23</v>
      </c>
      <c r="F235" t="s">
        <v>47</v>
      </c>
      <c r="G235" t="s">
        <v>454</v>
      </c>
      <c r="H235">
        <v>122.97</v>
      </c>
      <c r="I235">
        <v>3</v>
      </c>
      <c r="J235">
        <v>60.26</v>
      </c>
      <c r="K235" s="6">
        <f>J235/H235</f>
        <v>0.4900382207042368</v>
      </c>
      <c r="M235" t="str">
        <f>LEFT(C235, SEARCH(" ", C235) - 1)</f>
        <v>Kristen</v>
      </c>
      <c r="N235" t="str" cm="1">
        <f t="array" ref="N235">_xlfn.IFS(H235&lt;0, "LOSS", H235&gt;1000, "GREAT", H235&gt;500, "GOOD", H235&gt;=100, "OKAY", H235&lt;100, "OKAY")</f>
        <v>OKAY</v>
      </c>
    </row>
    <row r="236" spans="1:14">
      <c r="A236" s="2">
        <v>41719</v>
      </c>
      <c r="B236" s="2" t="str">
        <f>TEXT(A236,"mmmm")</f>
        <v>March</v>
      </c>
      <c r="C236" t="s">
        <v>451</v>
      </c>
      <c r="D236" t="s">
        <v>106</v>
      </c>
      <c r="E236" t="s">
        <v>23</v>
      </c>
      <c r="F236" t="s">
        <v>37</v>
      </c>
      <c r="G236" t="s">
        <v>455</v>
      </c>
      <c r="H236">
        <v>9.32</v>
      </c>
      <c r="I236">
        <v>4</v>
      </c>
      <c r="J236">
        <v>2.7</v>
      </c>
      <c r="K236" s="6">
        <f>J236/H236</f>
        <v>0.28969957081545067</v>
      </c>
      <c r="M236" t="str">
        <f>LEFT(C236, SEARCH(" ", C236) - 1)</f>
        <v>Kristen</v>
      </c>
      <c r="N236" t="str" cm="1">
        <f t="array" ref="N236">_xlfn.IFS(H236&lt;0, "LOSS", H236&gt;1000, "GREAT", H236&gt;500, "GOOD", H236&gt;=100, "OKAY", H236&lt;100, "OKAY")</f>
        <v>OKAY</v>
      </c>
    </row>
    <row r="237" spans="1:14">
      <c r="A237" s="2">
        <v>41719</v>
      </c>
      <c r="B237" s="2" t="str">
        <f>TEXT(A237,"mmmm")</f>
        <v>March</v>
      </c>
      <c r="C237" t="s">
        <v>451</v>
      </c>
      <c r="D237" t="s">
        <v>106</v>
      </c>
      <c r="E237" t="s">
        <v>23</v>
      </c>
      <c r="F237" t="s">
        <v>38</v>
      </c>
      <c r="G237" t="s">
        <v>456</v>
      </c>
      <c r="H237">
        <v>122.94</v>
      </c>
      <c r="I237">
        <v>3</v>
      </c>
      <c r="J237">
        <v>59.01</v>
      </c>
      <c r="K237" s="6">
        <f>J237/H237</f>
        <v>0.47999023914104438</v>
      </c>
      <c r="M237" t="str">
        <f>LEFT(C237, SEARCH(" ", C237) - 1)</f>
        <v>Kristen</v>
      </c>
      <c r="N237" t="str" cm="1">
        <f t="array" ref="N237">_xlfn.IFS(H237&lt;0, "LOSS", H237&gt;1000, "GREAT", H237&gt;500, "GOOD", H237&gt;=100, "OKAY", H237&lt;100, "OKAY")</f>
        <v>OKAY</v>
      </c>
    </row>
    <row r="238" spans="1:14">
      <c r="A238" s="2">
        <v>41719</v>
      </c>
      <c r="B238" s="2" t="str">
        <f>TEXT(A238,"mmmm")</f>
        <v>March</v>
      </c>
      <c r="C238" t="s">
        <v>457</v>
      </c>
      <c r="D238" t="s">
        <v>185</v>
      </c>
      <c r="E238" t="s">
        <v>23</v>
      </c>
      <c r="F238" t="s">
        <v>45</v>
      </c>
      <c r="G238" t="s">
        <v>458</v>
      </c>
      <c r="H238">
        <v>59.2</v>
      </c>
      <c r="I238">
        <v>5</v>
      </c>
      <c r="J238">
        <v>22.2</v>
      </c>
      <c r="K238" s="6">
        <f>J238/H238</f>
        <v>0.37499999999999994</v>
      </c>
      <c r="M238" t="str">
        <f>LEFT(C238, SEARCH(" ", C238) - 1)</f>
        <v>Gary</v>
      </c>
      <c r="N238" t="str" cm="1">
        <f t="array" ref="N238">_xlfn.IFS(H238&lt;0, "LOSS", H238&gt;1000, "GREAT", H238&gt;500, "GOOD", H238&gt;=100, "OKAY", H238&lt;100, "OKAY")</f>
        <v>OKAY</v>
      </c>
    </row>
    <row r="239" spans="1:14">
      <c r="A239" s="2">
        <v>41719</v>
      </c>
      <c r="B239" s="2" t="str">
        <f>TEXT(A239,"mmmm")</f>
        <v>March</v>
      </c>
      <c r="C239" t="s">
        <v>457</v>
      </c>
      <c r="D239" t="s">
        <v>185</v>
      </c>
      <c r="E239" t="s">
        <v>21</v>
      </c>
      <c r="F239" t="s">
        <v>44</v>
      </c>
      <c r="G239" t="s">
        <v>459</v>
      </c>
      <c r="H239">
        <v>32.950000000000003</v>
      </c>
      <c r="I239">
        <v>3</v>
      </c>
      <c r="J239">
        <v>6.59</v>
      </c>
      <c r="K239" s="6">
        <f>J239/H239</f>
        <v>0.19999999999999998</v>
      </c>
      <c r="M239" t="str">
        <f>LEFT(C239, SEARCH(" ", C239) - 1)</f>
        <v>Gary</v>
      </c>
      <c r="N239" t="str" cm="1">
        <f t="array" ref="N239">_xlfn.IFS(H239&lt;0, "LOSS", H239&gt;1000, "GREAT", H239&gt;500, "GOOD", H239&gt;=100, "OKAY", H239&lt;100, "OKAY")</f>
        <v>OKAY</v>
      </c>
    </row>
    <row r="240" spans="1:14">
      <c r="A240" s="2">
        <v>41719</v>
      </c>
      <c r="B240" s="2" t="str">
        <f>TEXT(A240,"mmmm")</f>
        <v>March</v>
      </c>
      <c r="C240" t="s">
        <v>457</v>
      </c>
      <c r="D240" t="s">
        <v>185</v>
      </c>
      <c r="E240" t="s">
        <v>21</v>
      </c>
      <c r="F240" t="s">
        <v>40</v>
      </c>
      <c r="G240" t="s">
        <v>124</v>
      </c>
      <c r="H240">
        <v>218.38</v>
      </c>
      <c r="I240">
        <v>3</v>
      </c>
      <c r="J240">
        <v>-10.92</v>
      </c>
      <c r="K240" s="6">
        <f>J240/H240</f>
        <v>-5.0004579173917027E-2</v>
      </c>
      <c r="M240" t="str">
        <f>LEFT(C240, SEARCH(" ", C240) - 1)</f>
        <v>Gary</v>
      </c>
      <c r="N240" t="str" cm="1">
        <f t="array" ref="N240">_xlfn.IFS(H240&lt;0, "LOSS", H240&gt;1000, "GREAT", H240&gt;500, "GOOD", H240&gt;=100, "OKAY", H240&lt;100, "OKAY")</f>
        <v>OKAY</v>
      </c>
    </row>
    <row r="241" spans="1:14">
      <c r="A241" s="2">
        <v>41720</v>
      </c>
      <c r="B241" s="2" t="str">
        <f>TEXT(A241,"mmmm")</f>
        <v>March</v>
      </c>
      <c r="C241" t="s">
        <v>460</v>
      </c>
      <c r="D241" t="s">
        <v>33</v>
      </c>
      <c r="E241" t="s">
        <v>23</v>
      </c>
      <c r="F241" t="s">
        <v>38</v>
      </c>
      <c r="G241" t="s">
        <v>461</v>
      </c>
      <c r="H241">
        <v>7.64</v>
      </c>
      <c r="I241">
        <v>4</v>
      </c>
      <c r="J241">
        <v>-5.86</v>
      </c>
      <c r="K241" s="6">
        <f>J241/H241</f>
        <v>-0.76701570680628284</v>
      </c>
      <c r="M241" t="str">
        <f>LEFT(C241, SEARCH(" ", C241) - 1)</f>
        <v>Craig</v>
      </c>
      <c r="N241" t="str" cm="1">
        <f t="array" ref="N241">_xlfn.IFS(H241&lt;0, "LOSS", H241&gt;1000, "GREAT", H241&gt;500, "GOOD", H241&gt;=100, "OKAY", H241&lt;100, "OKAY")</f>
        <v>OKAY</v>
      </c>
    </row>
    <row r="242" spans="1:14">
      <c r="A242" s="2">
        <v>41720</v>
      </c>
      <c r="B242" s="2" t="str">
        <f>TEXT(A242,"mmmm")</f>
        <v>March</v>
      </c>
      <c r="C242" t="s">
        <v>460</v>
      </c>
      <c r="D242" t="s">
        <v>33</v>
      </c>
      <c r="E242" t="s">
        <v>23</v>
      </c>
      <c r="F242" t="s">
        <v>38</v>
      </c>
      <c r="G242" t="s">
        <v>462</v>
      </c>
      <c r="H242">
        <v>51.47</v>
      </c>
      <c r="I242">
        <v>5</v>
      </c>
      <c r="J242">
        <v>-39.46</v>
      </c>
      <c r="K242" s="6">
        <f>J242/H242</f>
        <v>-0.76666019040217603</v>
      </c>
      <c r="M242" t="str">
        <f>LEFT(C242, SEARCH(" ", C242) - 1)</f>
        <v>Craig</v>
      </c>
      <c r="N242" t="str" cm="1">
        <f t="array" ref="N242">_xlfn.IFS(H242&lt;0, "LOSS", H242&gt;1000, "GREAT", H242&gt;500, "GOOD", H242&gt;=100, "OKAY", H242&lt;100, "OKAY")</f>
        <v>OKAY</v>
      </c>
    </row>
    <row r="243" spans="1:14">
      <c r="A243" s="2">
        <v>41720</v>
      </c>
      <c r="B243" s="2" t="str">
        <f>TEXT(A243,"mmmm")</f>
        <v>March</v>
      </c>
      <c r="C243" t="s">
        <v>463</v>
      </c>
      <c r="D243" t="s">
        <v>73</v>
      </c>
      <c r="E243" t="s">
        <v>23</v>
      </c>
      <c r="F243" t="s">
        <v>47</v>
      </c>
      <c r="G243" t="s">
        <v>464</v>
      </c>
      <c r="H243">
        <v>74.349999999999994</v>
      </c>
      <c r="I243">
        <v>3</v>
      </c>
      <c r="J243">
        <v>23.24</v>
      </c>
      <c r="K243" s="6">
        <f>J243/H243</f>
        <v>0.31257565568258239</v>
      </c>
      <c r="M243" t="str">
        <f>LEFT(C243, SEARCH(" ", C243) - 1)</f>
        <v>Beth</v>
      </c>
      <c r="N243" t="str" cm="1">
        <f t="array" ref="N243">_xlfn.IFS(H243&lt;0, "LOSS", H243&gt;1000, "GREAT", H243&gt;500, "GOOD", H243&gt;=100, "OKAY", H243&lt;100, "OKAY")</f>
        <v>OKAY</v>
      </c>
    </row>
    <row r="244" spans="1:14">
      <c r="A244" s="2">
        <v>41720</v>
      </c>
      <c r="B244" s="2" t="str">
        <f>TEXT(A244,"mmmm")</f>
        <v>March</v>
      </c>
      <c r="C244" t="s">
        <v>463</v>
      </c>
      <c r="D244" t="s">
        <v>73</v>
      </c>
      <c r="E244" t="s">
        <v>21</v>
      </c>
      <c r="F244" t="s">
        <v>40</v>
      </c>
      <c r="G244" t="s">
        <v>465</v>
      </c>
      <c r="H244">
        <v>314.35000000000002</v>
      </c>
      <c r="I244">
        <v>3</v>
      </c>
      <c r="J244">
        <v>-35.36</v>
      </c>
      <c r="K244" s="6">
        <f>J244/H244</f>
        <v>-0.11248608239223794</v>
      </c>
      <c r="M244" t="str">
        <f>LEFT(C244, SEARCH(" ", C244) - 1)</f>
        <v>Beth</v>
      </c>
      <c r="N244" t="str" cm="1">
        <f t="array" ref="N244">_xlfn.IFS(H244&lt;0, "LOSS", H244&gt;1000, "GREAT", H244&gt;500, "GOOD", H244&gt;=100, "OKAY", H244&lt;100, "OKAY")</f>
        <v>OKAY</v>
      </c>
    </row>
    <row r="245" spans="1:14">
      <c r="A245" s="2">
        <v>41720</v>
      </c>
      <c r="B245" s="2" t="str">
        <f>TEXT(A245,"mmmm")</f>
        <v>March</v>
      </c>
      <c r="C245" t="s">
        <v>466</v>
      </c>
      <c r="D245" t="s">
        <v>145</v>
      </c>
      <c r="E245" t="s">
        <v>23</v>
      </c>
      <c r="F245" t="s">
        <v>37</v>
      </c>
      <c r="G245" t="s">
        <v>75</v>
      </c>
      <c r="H245">
        <v>16.28</v>
      </c>
      <c r="I245">
        <v>2</v>
      </c>
      <c r="J245">
        <v>6.51</v>
      </c>
      <c r="K245" s="6">
        <f>J245/H245</f>
        <v>0.39987714987714984</v>
      </c>
      <c r="M245" t="str">
        <f>LEFT(C245, SEARCH(" ", C245) - 1)</f>
        <v>Vivian</v>
      </c>
      <c r="N245" t="str" cm="1">
        <f t="array" ref="N245">_xlfn.IFS(H245&lt;0, "LOSS", H245&gt;1000, "GREAT", H245&gt;500, "GOOD", H245&gt;=100, "OKAY", H245&lt;100, "OKAY")</f>
        <v>OKAY</v>
      </c>
    </row>
    <row r="246" spans="1:14">
      <c r="A246" s="2">
        <v>41721</v>
      </c>
      <c r="B246" s="2" t="str">
        <f>TEXT(A246,"mmmm")</f>
        <v>March</v>
      </c>
      <c r="C246" t="s">
        <v>467</v>
      </c>
      <c r="D246" t="s">
        <v>22</v>
      </c>
      <c r="E246" t="s">
        <v>23</v>
      </c>
      <c r="F246" t="s">
        <v>49</v>
      </c>
      <c r="G246" t="s">
        <v>468</v>
      </c>
      <c r="H246">
        <v>330.4</v>
      </c>
      <c r="I246">
        <v>2</v>
      </c>
      <c r="J246">
        <v>85.9</v>
      </c>
      <c r="K246" s="6">
        <f>J246/H246</f>
        <v>0.25998789346246975</v>
      </c>
      <c r="M246" t="str">
        <f>LEFT(C246, SEARCH(" ", C246) - 1)</f>
        <v>Patrick</v>
      </c>
      <c r="N246" t="str" cm="1">
        <f t="array" ref="N246">_xlfn.IFS(H246&lt;0, "LOSS", H246&gt;1000, "GREAT", H246&gt;500, "GOOD", H246&gt;=100, "OKAY", H246&lt;100, "OKAY")</f>
        <v>OKAY</v>
      </c>
    </row>
    <row r="247" spans="1:14">
      <c r="A247" s="2">
        <v>41721</v>
      </c>
      <c r="B247" s="2" t="str">
        <f>TEXT(A247,"mmmm")</f>
        <v>March</v>
      </c>
      <c r="C247" t="s">
        <v>467</v>
      </c>
      <c r="D247" t="s">
        <v>22</v>
      </c>
      <c r="E247" t="s">
        <v>25</v>
      </c>
      <c r="F247" t="s">
        <v>48</v>
      </c>
      <c r="G247" t="s">
        <v>469</v>
      </c>
      <c r="H247">
        <v>604.75</v>
      </c>
      <c r="I247">
        <v>6</v>
      </c>
      <c r="J247">
        <v>37.799999999999997</v>
      </c>
      <c r="K247" s="6">
        <f>J247/H247</f>
        <v>6.2505167424555599E-2</v>
      </c>
      <c r="M247" t="str">
        <f>LEFT(C247, SEARCH(" ", C247) - 1)</f>
        <v>Patrick</v>
      </c>
      <c r="N247" t="str" cm="1">
        <f t="array" ref="N247">_xlfn.IFS(H247&lt;0, "LOSS", H247&gt;1000, "GREAT", H247&gt;500, "GOOD", H247&gt;=100, "OKAY", H247&lt;100, "OKAY")</f>
        <v>GOOD</v>
      </c>
    </row>
    <row r="248" spans="1:14">
      <c r="A248" s="2">
        <v>41721</v>
      </c>
      <c r="B248" s="2" t="str">
        <f>TEXT(A248,"mmmm")</f>
        <v>March</v>
      </c>
      <c r="C248" t="s">
        <v>470</v>
      </c>
      <c r="D248" t="s">
        <v>31</v>
      </c>
      <c r="E248" t="s">
        <v>23</v>
      </c>
      <c r="F248" t="s">
        <v>45</v>
      </c>
      <c r="G248" t="s">
        <v>471</v>
      </c>
      <c r="H248">
        <v>9.91</v>
      </c>
      <c r="I248">
        <v>3</v>
      </c>
      <c r="J248">
        <v>3.22</v>
      </c>
      <c r="K248" s="6">
        <f>J248/H248</f>
        <v>0.32492431886982848</v>
      </c>
      <c r="M248" t="str">
        <f>LEFT(C248, SEARCH(" ", C248) - 1)</f>
        <v>Bruce</v>
      </c>
      <c r="N248" t="str" cm="1">
        <f t="array" ref="N248">_xlfn.IFS(H248&lt;0, "LOSS", H248&gt;1000, "GREAT", H248&gt;500, "GOOD", H248&gt;=100, "OKAY", H248&lt;100, "OKAY")</f>
        <v>OKAY</v>
      </c>
    </row>
    <row r="249" spans="1:14">
      <c r="A249" s="2">
        <v>41722</v>
      </c>
      <c r="B249" s="2" t="str">
        <f>TEXT(A249,"mmmm")</f>
        <v>March</v>
      </c>
      <c r="C249" t="s">
        <v>472</v>
      </c>
      <c r="D249" t="s">
        <v>24</v>
      </c>
      <c r="E249" t="s">
        <v>23</v>
      </c>
      <c r="F249" t="s">
        <v>47</v>
      </c>
      <c r="G249" t="s">
        <v>473</v>
      </c>
      <c r="H249">
        <v>24.9</v>
      </c>
      <c r="I249">
        <v>5</v>
      </c>
      <c r="J249">
        <v>11.7</v>
      </c>
      <c r="K249" s="6">
        <f>J249/H249</f>
        <v>0.46987951807228917</v>
      </c>
      <c r="M249" t="str">
        <f>LEFT(C249, SEARCH(" ", C249) - 1)</f>
        <v>Carlos</v>
      </c>
      <c r="N249" t="str" cm="1">
        <f t="array" ref="N249">_xlfn.IFS(H249&lt;0, "LOSS", H249&gt;1000, "GREAT", H249&gt;500, "GOOD", H249&gt;=100, "OKAY", H249&lt;100, "OKAY")</f>
        <v>OKAY</v>
      </c>
    </row>
    <row r="250" spans="1:14">
      <c r="A250" s="2">
        <v>41722</v>
      </c>
      <c r="B250" s="2" t="str">
        <f>TEXT(A250,"mmmm")</f>
        <v>March</v>
      </c>
      <c r="C250" t="s">
        <v>474</v>
      </c>
      <c r="D250" t="s">
        <v>22</v>
      </c>
      <c r="E250" t="s">
        <v>21</v>
      </c>
      <c r="F250" t="s">
        <v>44</v>
      </c>
      <c r="G250" t="s">
        <v>475</v>
      </c>
      <c r="H250">
        <v>40.479999999999997</v>
      </c>
      <c r="I250">
        <v>2</v>
      </c>
      <c r="J250">
        <v>14.57</v>
      </c>
      <c r="K250" s="6">
        <f>J250/H250</f>
        <v>0.35993083003952575</v>
      </c>
      <c r="M250" t="str">
        <f>LEFT(C250, SEARCH(" ", C250) - 1)</f>
        <v>Maurice</v>
      </c>
      <c r="N250" t="str" cm="1">
        <f t="array" ref="N250">_xlfn.IFS(H250&lt;0, "LOSS", H250&gt;1000, "GREAT", H250&gt;500, "GOOD", H250&gt;=100, "OKAY", H250&lt;100, "OKAY")</f>
        <v>OKAY</v>
      </c>
    </row>
    <row r="251" spans="1:14">
      <c r="A251" s="2">
        <v>41723</v>
      </c>
      <c r="B251" s="2" t="str">
        <f>TEXT(A251,"mmmm")</f>
        <v>March</v>
      </c>
      <c r="C251" t="s">
        <v>420</v>
      </c>
      <c r="D251" t="s">
        <v>24</v>
      </c>
      <c r="E251" t="s">
        <v>21</v>
      </c>
      <c r="F251" t="s">
        <v>40</v>
      </c>
      <c r="G251" t="s">
        <v>476</v>
      </c>
      <c r="H251">
        <v>366.79</v>
      </c>
      <c r="I251">
        <v>7</v>
      </c>
      <c r="J251">
        <v>65.209999999999994</v>
      </c>
      <c r="K251" s="6">
        <f>J251/H251</f>
        <v>0.17778565391640991</v>
      </c>
      <c r="M251" t="str">
        <f>LEFT(C251, SEARCH(" ", C251) - 1)</f>
        <v>Annie</v>
      </c>
      <c r="N251" t="str" cm="1">
        <f t="array" ref="N251">_xlfn.IFS(H251&lt;0, "LOSS", H251&gt;1000, "GREAT", H251&gt;500, "GOOD", H251&gt;=100, "OKAY", H251&lt;100, "OKAY")</f>
        <v>OKAY</v>
      </c>
    </row>
    <row r="252" spans="1:14">
      <c r="A252" s="2">
        <v>41723</v>
      </c>
      <c r="B252" s="2" t="str">
        <f>TEXT(A252,"mmmm")</f>
        <v>March</v>
      </c>
      <c r="C252" t="s">
        <v>477</v>
      </c>
      <c r="D252" t="s">
        <v>22</v>
      </c>
      <c r="E252" t="s">
        <v>23</v>
      </c>
      <c r="F252" t="s">
        <v>37</v>
      </c>
      <c r="G252" t="s">
        <v>412</v>
      </c>
      <c r="H252">
        <v>6.56</v>
      </c>
      <c r="I252">
        <v>2</v>
      </c>
      <c r="J252">
        <v>1.9</v>
      </c>
      <c r="K252" s="6">
        <f>J252/H252</f>
        <v>0.28963414634146339</v>
      </c>
      <c r="M252" t="str">
        <f>LEFT(C252, SEARCH(" ", C252) - 1)</f>
        <v>Christina</v>
      </c>
      <c r="N252" t="str" cm="1">
        <f t="array" ref="N252">_xlfn.IFS(H252&lt;0, "LOSS", H252&gt;1000, "GREAT", H252&gt;500, "GOOD", H252&gt;=100, "OKAY", H252&lt;100, "OKAY")</f>
        <v>OKAY</v>
      </c>
    </row>
    <row r="253" spans="1:14">
      <c r="A253" s="2">
        <v>41723</v>
      </c>
      <c r="B253" s="2" t="str">
        <f>TEXT(A253,"mmmm")</f>
        <v>March</v>
      </c>
      <c r="C253" t="s">
        <v>477</v>
      </c>
      <c r="D253" t="s">
        <v>22</v>
      </c>
      <c r="E253" t="s">
        <v>23</v>
      </c>
      <c r="F253" t="s">
        <v>37</v>
      </c>
      <c r="G253" t="s">
        <v>478</v>
      </c>
      <c r="H253">
        <v>14.88</v>
      </c>
      <c r="I253">
        <v>2</v>
      </c>
      <c r="J253">
        <v>3.72</v>
      </c>
      <c r="K253" s="6">
        <f>J253/H253</f>
        <v>0.25</v>
      </c>
      <c r="M253" t="str">
        <f>LEFT(C253, SEARCH(" ", C253) - 1)</f>
        <v>Christina</v>
      </c>
      <c r="N253" t="str" cm="1">
        <f t="array" ref="N253">_xlfn.IFS(H253&lt;0, "LOSS", H253&gt;1000, "GREAT", H253&gt;500, "GOOD", H253&gt;=100, "OKAY", H253&lt;100, "OKAY")</f>
        <v>OKAY</v>
      </c>
    </row>
    <row r="254" spans="1:14">
      <c r="A254" s="2">
        <v>41723</v>
      </c>
      <c r="B254" s="2" t="str">
        <f>TEXT(A254,"mmmm")</f>
        <v>March</v>
      </c>
      <c r="C254" t="s">
        <v>477</v>
      </c>
      <c r="D254" t="s">
        <v>22</v>
      </c>
      <c r="E254" t="s">
        <v>25</v>
      </c>
      <c r="F254" t="s">
        <v>35</v>
      </c>
      <c r="G254" t="s">
        <v>479</v>
      </c>
      <c r="H254">
        <v>45.48</v>
      </c>
      <c r="I254">
        <v>4</v>
      </c>
      <c r="J254">
        <v>15.92</v>
      </c>
      <c r="K254" s="6">
        <f>J254/H254</f>
        <v>0.35004397537379067</v>
      </c>
      <c r="M254" t="str">
        <f>LEFT(C254, SEARCH(" ", C254) - 1)</f>
        <v>Christina</v>
      </c>
      <c r="N254" t="str" cm="1">
        <f t="array" ref="N254">_xlfn.IFS(H254&lt;0, "LOSS", H254&gt;1000, "GREAT", H254&gt;500, "GOOD", H254&gt;=100, "OKAY", H254&lt;100, "OKAY")</f>
        <v>OKAY</v>
      </c>
    </row>
    <row r="255" spans="1:14">
      <c r="A255" s="2">
        <v>41723</v>
      </c>
      <c r="B255" s="2" t="str">
        <f>TEXT(A255,"mmmm")</f>
        <v>March</v>
      </c>
      <c r="C255" t="s">
        <v>477</v>
      </c>
      <c r="D255" t="s">
        <v>22</v>
      </c>
      <c r="E255" t="s">
        <v>23</v>
      </c>
      <c r="F255" t="s">
        <v>37</v>
      </c>
      <c r="G255" t="s">
        <v>480</v>
      </c>
      <c r="H255">
        <v>25.44</v>
      </c>
      <c r="I255">
        <v>6</v>
      </c>
      <c r="J255">
        <v>9.92</v>
      </c>
      <c r="K255" s="6">
        <f>J255/H255</f>
        <v>0.38993710691823896</v>
      </c>
      <c r="M255" t="str">
        <f>LEFT(C255, SEARCH(" ", C255) - 1)</f>
        <v>Christina</v>
      </c>
      <c r="N255" t="str" cm="1">
        <f t="array" ref="N255">_xlfn.IFS(H255&lt;0, "LOSS", H255&gt;1000, "GREAT", H255&gt;500, "GOOD", H255&gt;=100, "OKAY", H255&lt;100, "OKAY")</f>
        <v>OKAY</v>
      </c>
    </row>
    <row r="256" spans="1:14">
      <c r="A256" s="2">
        <v>41724</v>
      </c>
      <c r="B256" s="2" t="str">
        <f>TEXT(A256,"mmmm")</f>
        <v>March</v>
      </c>
      <c r="C256" t="s">
        <v>481</v>
      </c>
      <c r="D256" t="s">
        <v>22</v>
      </c>
      <c r="E256" t="s">
        <v>25</v>
      </c>
      <c r="F256" t="s">
        <v>35</v>
      </c>
      <c r="G256" t="s">
        <v>482</v>
      </c>
      <c r="H256">
        <v>66.3</v>
      </c>
      <c r="I256">
        <v>3</v>
      </c>
      <c r="J256">
        <v>8.6199999999999992</v>
      </c>
      <c r="K256" s="6">
        <f>J256/H256</f>
        <v>0.13001508295625941</v>
      </c>
      <c r="M256" t="str">
        <f>LEFT(C256, SEARCH(" ", C256) - 1)</f>
        <v>Jonathan</v>
      </c>
      <c r="N256" t="str" cm="1">
        <f t="array" ref="N256">_xlfn.IFS(H256&lt;0, "LOSS", H256&gt;1000, "GREAT", H256&gt;500, "GOOD", H256&gt;=100, "OKAY", H256&lt;100, "OKAY")</f>
        <v>OKAY</v>
      </c>
    </row>
    <row r="257" spans="1:14">
      <c r="A257" s="2">
        <v>41724</v>
      </c>
      <c r="B257" s="2" t="str">
        <f>TEXT(A257,"mmmm")</f>
        <v>March</v>
      </c>
      <c r="C257" t="s">
        <v>483</v>
      </c>
      <c r="D257" t="s">
        <v>22</v>
      </c>
      <c r="E257" t="s">
        <v>23</v>
      </c>
      <c r="F257" t="s">
        <v>37</v>
      </c>
      <c r="G257" t="s">
        <v>484</v>
      </c>
      <c r="H257">
        <v>3.36</v>
      </c>
      <c r="I257">
        <v>2</v>
      </c>
      <c r="J257">
        <v>0.84</v>
      </c>
      <c r="K257" s="6">
        <f>J257/H257</f>
        <v>0.25</v>
      </c>
      <c r="M257" t="str">
        <f>LEFT(C257, SEARCH(" ", C257) - 1)</f>
        <v>Damala</v>
      </c>
      <c r="N257" t="str" cm="1">
        <f t="array" ref="N257">_xlfn.IFS(H257&lt;0, "LOSS", H257&gt;1000, "GREAT", H257&gt;500, "GOOD", H257&gt;=100, "OKAY", H257&lt;100, "OKAY")</f>
        <v>OKAY</v>
      </c>
    </row>
    <row r="258" spans="1:14">
      <c r="A258" s="2">
        <v>41724</v>
      </c>
      <c r="B258" s="2" t="str">
        <f>TEXT(A258,"mmmm")</f>
        <v>March</v>
      </c>
      <c r="C258" t="s">
        <v>483</v>
      </c>
      <c r="D258" t="s">
        <v>22</v>
      </c>
      <c r="E258" t="s">
        <v>23</v>
      </c>
      <c r="F258" t="s">
        <v>38</v>
      </c>
      <c r="G258" t="s">
        <v>264</v>
      </c>
      <c r="H258">
        <v>27.94</v>
      </c>
      <c r="I258">
        <v>4</v>
      </c>
      <c r="J258">
        <v>9.43</v>
      </c>
      <c r="K258" s="6">
        <f>J258/H258</f>
        <v>0.33750894774516821</v>
      </c>
      <c r="M258" t="str">
        <f>LEFT(C258, SEARCH(" ", C258) - 1)</f>
        <v>Damala</v>
      </c>
      <c r="N258" t="str" cm="1">
        <f t="array" ref="N258">_xlfn.IFS(H258&lt;0, "LOSS", H258&gt;1000, "GREAT", H258&gt;500, "GOOD", H258&gt;=100, "OKAY", H258&lt;100, "OKAY")</f>
        <v>OKAY</v>
      </c>
    </row>
    <row r="259" spans="1:14">
      <c r="A259" s="2">
        <v>41724</v>
      </c>
      <c r="B259" s="2" t="str">
        <f>TEXT(A259,"mmmm")</f>
        <v>March</v>
      </c>
      <c r="C259" t="s">
        <v>483</v>
      </c>
      <c r="D259" t="s">
        <v>22</v>
      </c>
      <c r="E259" t="s">
        <v>25</v>
      </c>
      <c r="F259" t="s">
        <v>48</v>
      </c>
      <c r="G259" t="s">
        <v>485</v>
      </c>
      <c r="H259">
        <v>28.78</v>
      </c>
      <c r="I259">
        <v>2</v>
      </c>
      <c r="J259">
        <v>2.88</v>
      </c>
      <c r="K259" s="6">
        <f>J259/H259</f>
        <v>0.10006949270326615</v>
      </c>
      <c r="M259" t="str">
        <f>LEFT(C259, SEARCH(" ", C259) - 1)</f>
        <v>Damala</v>
      </c>
      <c r="N259" t="str" cm="1">
        <f t="array" ref="N259">_xlfn.IFS(H259&lt;0, "LOSS", H259&gt;1000, "GREAT", H259&gt;500, "GOOD", H259&gt;=100, "OKAY", H259&lt;100, "OKAY")</f>
        <v>OKAY</v>
      </c>
    </row>
    <row r="260" spans="1:14">
      <c r="A260" s="2">
        <v>41724</v>
      </c>
      <c r="B260" s="2" t="str">
        <f>TEXT(A260,"mmmm")</f>
        <v>March</v>
      </c>
      <c r="C260" t="s">
        <v>486</v>
      </c>
      <c r="D260" t="s">
        <v>22</v>
      </c>
      <c r="E260" t="s">
        <v>23</v>
      </c>
      <c r="F260" t="s">
        <v>45</v>
      </c>
      <c r="G260" t="s">
        <v>487</v>
      </c>
      <c r="H260">
        <v>18.75</v>
      </c>
      <c r="I260">
        <v>5</v>
      </c>
      <c r="J260">
        <v>9</v>
      </c>
      <c r="K260" s="6">
        <f>J260/H260</f>
        <v>0.48</v>
      </c>
      <c r="M260" t="str">
        <f>LEFT(C260, SEARCH(" ", C260) - 1)</f>
        <v>Cindy</v>
      </c>
      <c r="N260" t="str" cm="1">
        <f t="array" ref="N260">_xlfn.IFS(H260&lt;0, "LOSS", H260&gt;1000, "GREAT", H260&gt;500, "GOOD", H260&gt;=100, "OKAY", H260&lt;100, "OKAY")</f>
        <v>OKAY</v>
      </c>
    </row>
    <row r="261" spans="1:14">
      <c r="A261" s="2">
        <v>41726</v>
      </c>
      <c r="B261" s="2" t="str">
        <f>TEXT(A261,"mmmm")</f>
        <v>March</v>
      </c>
      <c r="C261" t="s">
        <v>488</v>
      </c>
      <c r="D261" t="s">
        <v>153</v>
      </c>
      <c r="E261" t="s">
        <v>23</v>
      </c>
      <c r="F261" t="s">
        <v>42</v>
      </c>
      <c r="G261" t="s">
        <v>489</v>
      </c>
      <c r="H261">
        <v>6.12</v>
      </c>
      <c r="I261">
        <v>3</v>
      </c>
      <c r="J261">
        <v>2.88</v>
      </c>
      <c r="K261" s="6">
        <f>J261/H261</f>
        <v>0.47058823529411764</v>
      </c>
      <c r="M261" t="str">
        <f>LEFT(C261, SEARCH(" ", C261) - 1)</f>
        <v>Christina</v>
      </c>
      <c r="N261" t="str" cm="1">
        <f t="array" ref="N261">_xlfn.IFS(H261&lt;0, "LOSS", H261&gt;1000, "GREAT", H261&gt;500, "GOOD", H261&gt;=100, "OKAY", H261&lt;100, "OKAY")</f>
        <v>OKAY</v>
      </c>
    </row>
    <row r="262" spans="1:14">
      <c r="A262" s="2">
        <v>41726</v>
      </c>
      <c r="B262" s="2" t="str">
        <f>TEXT(A262,"mmmm")</f>
        <v>March</v>
      </c>
      <c r="C262" t="s">
        <v>488</v>
      </c>
      <c r="D262" t="s">
        <v>153</v>
      </c>
      <c r="E262" t="s">
        <v>21</v>
      </c>
      <c r="F262" t="s">
        <v>51</v>
      </c>
      <c r="G262" t="s">
        <v>490</v>
      </c>
      <c r="H262">
        <v>1184.72</v>
      </c>
      <c r="I262">
        <v>4</v>
      </c>
      <c r="J262">
        <v>106.62</v>
      </c>
      <c r="K262" s="6">
        <f>J262/H262</f>
        <v>8.9995948409750823E-2</v>
      </c>
      <c r="M262" t="str">
        <f>LEFT(C262, SEARCH(" ", C262) - 1)</f>
        <v>Christina</v>
      </c>
      <c r="N262" t="str" cm="1">
        <f t="array" ref="N262">_xlfn.IFS(H262&lt;0, "LOSS", H262&gt;1000, "GREAT", H262&gt;500, "GOOD", H262&gt;=100, "OKAY", H262&lt;100, "OKAY")</f>
        <v>GREAT</v>
      </c>
    </row>
    <row r="263" spans="1:14">
      <c r="A263" s="2">
        <v>41726</v>
      </c>
      <c r="B263" s="2" t="str">
        <f>TEXT(A263,"mmmm")</f>
        <v>March</v>
      </c>
      <c r="C263" t="s">
        <v>491</v>
      </c>
      <c r="D263" t="s">
        <v>248</v>
      </c>
      <c r="E263" t="s">
        <v>25</v>
      </c>
      <c r="F263" t="s">
        <v>48</v>
      </c>
      <c r="G263" t="s">
        <v>492</v>
      </c>
      <c r="H263">
        <v>302.38</v>
      </c>
      <c r="I263">
        <v>3</v>
      </c>
      <c r="J263">
        <v>22.68</v>
      </c>
      <c r="K263" s="6">
        <f>J263/H263</f>
        <v>7.5004960645545335E-2</v>
      </c>
      <c r="M263" t="str">
        <f>LEFT(C263, SEARCH(" ", C263) - 1)</f>
        <v>Daniel</v>
      </c>
      <c r="N263" t="str" cm="1">
        <f t="array" ref="N263">_xlfn.IFS(H263&lt;0, "LOSS", H263&gt;1000, "GREAT", H263&gt;500, "GOOD", H263&gt;=100, "OKAY", H263&lt;100, "OKAY")</f>
        <v>OKAY</v>
      </c>
    </row>
    <row r="264" spans="1:14">
      <c r="A264" s="2">
        <v>41726</v>
      </c>
      <c r="B264" s="2" t="str">
        <f>TEXT(A264,"mmmm")</f>
        <v>March</v>
      </c>
      <c r="C264" t="s">
        <v>493</v>
      </c>
      <c r="D264" t="s">
        <v>30</v>
      </c>
      <c r="E264" t="s">
        <v>21</v>
      </c>
      <c r="F264" t="s">
        <v>51</v>
      </c>
      <c r="G264" t="s">
        <v>494</v>
      </c>
      <c r="H264">
        <v>330.59</v>
      </c>
      <c r="I264">
        <v>1</v>
      </c>
      <c r="J264">
        <v>-143.25</v>
      </c>
      <c r="K264" s="6">
        <f>J264/H264</f>
        <v>-0.43331619226231893</v>
      </c>
      <c r="M264" t="str">
        <f>LEFT(C264, SEARCH(" ", C264) - 1)</f>
        <v>Mike</v>
      </c>
      <c r="N264" t="str" cm="1">
        <f t="array" ref="N264">_xlfn.IFS(H264&lt;0, "LOSS", H264&gt;1000, "GREAT", H264&gt;500, "GOOD", H264&gt;=100, "OKAY", H264&lt;100, "OKAY")</f>
        <v>OKAY</v>
      </c>
    </row>
    <row r="265" spans="1:14">
      <c r="A265" s="2">
        <v>41727</v>
      </c>
      <c r="B265" s="2" t="str">
        <f>TEXT(A265,"mmmm")</f>
        <v>March</v>
      </c>
      <c r="C265" t="s">
        <v>495</v>
      </c>
      <c r="D265" t="s">
        <v>26</v>
      </c>
      <c r="E265" t="s">
        <v>21</v>
      </c>
      <c r="F265" t="s">
        <v>51</v>
      </c>
      <c r="G265" t="s">
        <v>496</v>
      </c>
      <c r="H265">
        <v>890.84</v>
      </c>
      <c r="I265">
        <v>3</v>
      </c>
      <c r="J265">
        <v>-152.72</v>
      </c>
      <c r="K265" s="6">
        <f>J265/H265</f>
        <v>-0.171433703021867</v>
      </c>
      <c r="M265" t="str">
        <f>LEFT(C265, SEARCH(" ", C265) - 1)</f>
        <v>Mike</v>
      </c>
      <c r="N265" t="str" cm="1">
        <f t="array" ref="N265">_xlfn.IFS(H265&lt;0, "LOSS", H265&gt;1000, "GREAT", H265&gt;500, "GOOD", H265&gt;=100, "OKAY", H265&lt;100, "OKAY")</f>
        <v>GOOD</v>
      </c>
    </row>
    <row r="266" spans="1:14">
      <c r="A266" s="2">
        <v>41728</v>
      </c>
      <c r="B266" s="2" t="str">
        <f>TEXT(A266,"mmmm")</f>
        <v>March</v>
      </c>
      <c r="C266" t="s">
        <v>497</v>
      </c>
      <c r="D266" t="s">
        <v>24</v>
      </c>
      <c r="E266" t="s">
        <v>23</v>
      </c>
      <c r="F266" t="s">
        <v>37</v>
      </c>
      <c r="G266" t="s">
        <v>498</v>
      </c>
      <c r="H266">
        <v>49.65</v>
      </c>
      <c r="I266">
        <v>5</v>
      </c>
      <c r="J266">
        <v>20.85</v>
      </c>
      <c r="K266" s="6">
        <f>J266/H266</f>
        <v>0.41993957703927498</v>
      </c>
      <c r="M266" t="str">
        <f>LEFT(C266, SEARCH(" ", C266) - 1)</f>
        <v>Kunst</v>
      </c>
      <c r="N266" t="str" cm="1">
        <f t="array" ref="N266">_xlfn.IFS(H266&lt;0, "LOSS", H266&gt;1000, "GREAT", H266&gt;500, "GOOD", H266&gt;=100, "OKAY", H266&lt;100, "OKAY")</f>
        <v>OKAY</v>
      </c>
    </row>
    <row r="267" spans="1:14">
      <c r="A267" s="2">
        <v>41728</v>
      </c>
      <c r="B267" s="2" t="str">
        <f>TEXT(A267,"mmmm")</f>
        <v>March</v>
      </c>
      <c r="C267" t="s">
        <v>499</v>
      </c>
      <c r="D267" t="s">
        <v>28</v>
      </c>
      <c r="E267" t="s">
        <v>23</v>
      </c>
      <c r="F267" t="s">
        <v>49</v>
      </c>
      <c r="G267" t="s">
        <v>500</v>
      </c>
      <c r="H267">
        <v>15.84</v>
      </c>
      <c r="I267">
        <v>3</v>
      </c>
      <c r="J267">
        <v>0</v>
      </c>
      <c r="K267" s="6">
        <f>J267/H267</f>
        <v>0</v>
      </c>
      <c r="M267" t="str">
        <f>LEFT(C267, SEARCH(" ", C267) - 1)</f>
        <v>Dorris</v>
      </c>
      <c r="N267" t="str" cm="1">
        <f t="array" ref="N267">_xlfn.IFS(H267&lt;0, "LOSS", H267&gt;1000, "GREAT", H267&gt;500, "GOOD", H267&gt;=100, "OKAY", H267&lt;100, "OKAY")</f>
        <v>OKAY</v>
      </c>
    </row>
    <row r="268" spans="1:14">
      <c r="A268" s="2">
        <v>41728</v>
      </c>
      <c r="B268" s="2" t="str">
        <f>TEXT(A268,"mmmm")</f>
        <v>March</v>
      </c>
      <c r="C268" t="s">
        <v>499</v>
      </c>
      <c r="D268" t="s">
        <v>28</v>
      </c>
      <c r="E268" t="s">
        <v>23</v>
      </c>
      <c r="F268" t="s">
        <v>45</v>
      </c>
      <c r="G268" t="s">
        <v>501</v>
      </c>
      <c r="H268">
        <v>44.4</v>
      </c>
      <c r="I268">
        <v>3</v>
      </c>
      <c r="J268">
        <v>22.2</v>
      </c>
      <c r="K268" s="6">
        <f>J268/H268</f>
        <v>0.5</v>
      </c>
      <c r="M268" t="str">
        <f>LEFT(C268, SEARCH(" ", C268) - 1)</f>
        <v>Dorris</v>
      </c>
      <c r="N268" t="str" cm="1">
        <f t="array" ref="N268">_xlfn.IFS(H268&lt;0, "LOSS", H268&gt;1000, "GREAT", H268&gt;500, "GOOD", H268&gt;=100, "OKAY", H268&lt;100, "OKAY")</f>
        <v>OKAY</v>
      </c>
    </row>
    <row r="269" spans="1:14">
      <c r="A269" s="2">
        <v>41728</v>
      </c>
      <c r="B269" s="2" t="str">
        <f>TEXT(A269,"mmmm")</f>
        <v>March</v>
      </c>
      <c r="C269" t="s">
        <v>502</v>
      </c>
      <c r="D269" t="s">
        <v>24</v>
      </c>
      <c r="E269" t="s">
        <v>23</v>
      </c>
      <c r="F269" t="s">
        <v>37</v>
      </c>
      <c r="G269" t="s">
        <v>503</v>
      </c>
      <c r="H269">
        <v>10.5</v>
      </c>
      <c r="I269">
        <v>5</v>
      </c>
      <c r="J269">
        <v>2.94</v>
      </c>
      <c r="K269" s="6">
        <f>J269/H269</f>
        <v>0.27999999999999997</v>
      </c>
      <c r="M269" t="str">
        <f>LEFT(C269, SEARCH(" ", C269) - 1)</f>
        <v>Susan</v>
      </c>
      <c r="N269" t="str" cm="1">
        <f t="array" ref="N269">_xlfn.IFS(H269&lt;0, "LOSS", H269&gt;1000, "GREAT", H269&gt;500, "GOOD", H269&gt;=100, "OKAY", H269&lt;100, "OKAY")</f>
        <v>OKAY</v>
      </c>
    </row>
    <row r="270" spans="1:14">
      <c r="A270" s="2">
        <v>41728</v>
      </c>
      <c r="B270" s="2" t="str">
        <f>TEXT(A270,"mmmm")</f>
        <v>March</v>
      </c>
      <c r="C270" t="s">
        <v>265</v>
      </c>
      <c r="D270" t="s">
        <v>22</v>
      </c>
      <c r="E270" t="s">
        <v>21</v>
      </c>
      <c r="F270" t="s">
        <v>39</v>
      </c>
      <c r="G270" t="s">
        <v>504</v>
      </c>
      <c r="H270">
        <v>205.67</v>
      </c>
      <c r="I270">
        <v>2</v>
      </c>
      <c r="J270">
        <v>-12.1</v>
      </c>
      <c r="K270" s="6">
        <f>J270/H270</f>
        <v>-5.8832109690280548E-2</v>
      </c>
      <c r="M270" t="str">
        <f>LEFT(C270, SEARCH(" ", C270) - 1)</f>
        <v>Guy</v>
      </c>
      <c r="N270" t="str" cm="1">
        <f t="array" ref="N270">_xlfn.IFS(H270&lt;0, "LOSS", H270&gt;1000, "GREAT", H270&gt;500, "GOOD", H270&gt;=100, "OKAY", H270&lt;100, "OKAY")</f>
        <v>OKAY</v>
      </c>
    </row>
    <row r="271" spans="1:14">
      <c r="A271" s="2">
        <v>41728</v>
      </c>
      <c r="B271" s="2" t="str">
        <f>TEXT(A271,"mmmm")</f>
        <v>March</v>
      </c>
      <c r="C271" t="s">
        <v>505</v>
      </c>
      <c r="D271" t="s">
        <v>26</v>
      </c>
      <c r="E271" t="s">
        <v>23</v>
      </c>
      <c r="F271" t="s">
        <v>42</v>
      </c>
      <c r="G271" t="s">
        <v>506</v>
      </c>
      <c r="H271">
        <v>335.72</v>
      </c>
      <c r="I271">
        <v>5</v>
      </c>
      <c r="J271">
        <v>113.31</v>
      </c>
      <c r="K271" s="6">
        <f>J271/H271</f>
        <v>0.33751340402716545</v>
      </c>
      <c r="M271" t="str">
        <f>LEFT(C271, SEARCH(" ", C271) - 1)</f>
        <v>Mark</v>
      </c>
      <c r="N271" t="str" cm="1">
        <f t="array" ref="N271">_xlfn.IFS(H271&lt;0, "LOSS", H271&gt;1000, "GREAT", H271&gt;500, "GOOD", H271&gt;=100, "OKAY", H271&lt;100, "OKAY")</f>
        <v>OKAY</v>
      </c>
    </row>
    <row r="272" spans="1:14">
      <c r="A272" s="2">
        <v>41728</v>
      </c>
      <c r="B272" s="2" t="str">
        <f>TEXT(A272,"mmmm")</f>
        <v>March</v>
      </c>
      <c r="C272" t="s">
        <v>505</v>
      </c>
      <c r="D272" t="s">
        <v>26</v>
      </c>
      <c r="E272" t="s">
        <v>25</v>
      </c>
      <c r="F272" t="s">
        <v>48</v>
      </c>
      <c r="G272" t="s">
        <v>507</v>
      </c>
      <c r="H272">
        <v>251.94</v>
      </c>
      <c r="I272">
        <v>7</v>
      </c>
      <c r="J272">
        <v>88.18</v>
      </c>
      <c r="K272" s="6">
        <f>J272/H272</f>
        <v>0.35000396919901566</v>
      </c>
      <c r="M272" t="str">
        <f>LEFT(C272, SEARCH(" ", C272) - 1)</f>
        <v>Mark</v>
      </c>
      <c r="N272" t="str" cm="1">
        <f t="array" ref="N272">_xlfn.IFS(H272&lt;0, "LOSS", H272&gt;1000, "GREAT", H272&gt;500, "GOOD", H272&gt;=100, "OKAY", H272&lt;100, "OKAY")</f>
        <v>OKAY</v>
      </c>
    </row>
    <row r="273" spans="1:14">
      <c r="A273" s="2">
        <v>41728</v>
      </c>
      <c r="B273" s="2" t="str">
        <f>TEXT(A273,"mmmm")</f>
        <v>March</v>
      </c>
      <c r="C273" t="s">
        <v>505</v>
      </c>
      <c r="D273" t="s">
        <v>26</v>
      </c>
      <c r="E273" t="s">
        <v>21</v>
      </c>
      <c r="F273" t="s">
        <v>40</v>
      </c>
      <c r="G273" t="s">
        <v>508</v>
      </c>
      <c r="H273">
        <v>127.3</v>
      </c>
      <c r="I273">
        <v>7</v>
      </c>
      <c r="J273">
        <v>-9.09</v>
      </c>
      <c r="K273" s="6">
        <f>J273/H273</f>
        <v>-7.1406127258444613E-2</v>
      </c>
      <c r="M273" t="str">
        <f>LEFT(C273, SEARCH(" ", C273) - 1)</f>
        <v>Mark</v>
      </c>
      <c r="N273" t="str" cm="1">
        <f t="array" ref="N273">_xlfn.IFS(H273&lt;0, "LOSS", H273&gt;1000, "GREAT", H273&gt;500, "GOOD", H273&gt;=100, "OKAY", H273&lt;100, "OKAY")</f>
        <v>OKAY</v>
      </c>
    </row>
    <row r="274" spans="1:14">
      <c r="A274" s="2">
        <v>41728</v>
      </c>
      <c r="B274" s="2" t="str">
        <f>TEXT(A274,"mmmm")</f>
        <v>March</v>
      </c>
      <c r="C274" t="s">
        <v>509</v>
      </c>
      <c r="D274" t="s">
        <v>198</v>
      </c>
      <c r="E274" t="s">
        <v>23</v>
      </c>
      <c r="F274" t="s">
        <v>49</v>
      </c>
      <c r="G274" t="s">
        <v>510</v>
      </c>
      <c r="H274">
        <v>129.30000000000001</v>
      </c>
      <c r="I274">
        <v>2</v>
      </c>
      <c r="J274">
        <v>6.47</v>
      </c>
      <c r="K274" s="6">
        <f>J274/H274</f>
        <v>5.0038669760247477E-2</v>
      </c>
      <c r="M274" t="str">
        <f>LEFT(C274, SEARCH(" ", C274) - 1)</f>
        <v>Nat</v>
      </c>
      <c r="N274" t="str" cm="1">
        <f t="array" ref="N274">_xlfn.IFS(H274&lt;0, "LOSS", H274&gt;1000, "GREAT", H274&gt;500, "GOOD", H274&gt;=100, "OKAY", H274&lt;100, "OKAY")</f>
        <v>OKAY</v>
      </c>
    </row>
    <row r="275" spans="1:14">
      <c r="A275" s="2">
        <v>41729</v>
      </c>
      <c r="B275" s="2" t="str">
        <f>TEXT(A275,"mmmm")</f>
        <v>March</v>
      </c>
      <c r="C275" t="s">
        <v>511</v>
      </c>
      <c r="D275" t="s">
        <v>22</v>
      </c>
      <c r="E275" t="s">
        <v>23</v>
      </c>
      <c r="F275" t="s">
        <v>38</v>
      </c>
      <c r="G275" t="s">
        <v>512</v>
      </c>
      <c r="H275">
        <v>673.57</v>
      </c>
      <c r="I275">
        <v>2</v>
      </c>
      <c r="J275">
        <v>252.59</v>
      </c>
      <c r="K275" s="6">
        <f>J275/H275</f>
        <v>0.37500185578336326</v>
      </c>
      <c r="M275" t="str">
        <f>LEFT(C275, SEARCH(" ", C275) - 1)</f>
        <v>Alex</v>
      </c>
      <c r="N275" t="str" cm="1">
        <f t="array" ref="N275">_xlfn.IFS(H275&lt;0, "LOSS", H275&gt;1000, "GREAT", H275&gt;500, "GOOD", H275&gt;=100, "OKAY", H275&lt;100, "OKAY")</f>
        <v>GOOD</v>
      </c>
    </row>
    <row r="276" spans="1:14">
      <c r="A276" s="2">
        <v>41729</v>
      </c>
      <c r="B276" s="2" t="str">
        <f>TEXT(A276,"mmmm")</f>
        <v>March</v>
      </c>
      <c r="C276" t="s">
        <v>511</v>
      </c>
      <c r="D276" t="s">
        <v>22</v>
      </c>
      <c r="E276" t="s">
        <v>23</v>
      </c>
      <c r="F276" t="s">
        <v>36</v>
      </c>
      <c r="G276" t="s">
        <v>513</v>
      </c>
      <c r="H276">
        <v>52.98</v>
      </c>
      <c r="I276">
        <v>2</v>
      </c>
      <c r="J276">
        <v>14.83</v>
      </c>
      <c r="K276" s="6">
        <f>J276/H276</f>
        <v>0.27991694979237453</v>
      </c>
      <c r="M276" t="str">
        <f>LEFT(C276, SEARCH(" ", C276) - 1)</f>
        <v>Alex</v>
      </c>
      <c r="N276" t="str" cm="1">
        <f t="array" ref="N276">_xlfn.IFS(H276&lt;0, "LOSS", H276&gt;1000, "GREAT", H276&gt;500, "GOOD", H276&gt;=100, "OKAY", H276&lt;100, "OKAY")</f>
        <v>OKAY</v>
      </c>
    </row>
    <row r="277" spans="1:14">
      <c r="A277" s="2">
        <v>41729</v>
      </c>
      <c r="B277" s="2" t="str">
        <f>TEXT(A277,"mmmm")</f>
        <v>March</v>
      </c>
      <c r="C277" t="s">
        <v>514</v>
      </c>
      <c r="D277" t="s">
        <v>27</v>
      </c>
      <c r="E277" t="s">
        <v>23</v>
      </c>
      <c r="F277" t="s">
        <v>38</v>
      </c>
      <c r="G277" t="s">
        <v>515</v>
      </c>
      <c r="H277">
        <v>0.85</v>
      </c>
      <c r="I277">
        <v>1</v>
      </c>
      <c r="J277">
        <v>-0.6</v>
      </c>
      <c r="K277" s="6">
        <f>J277/H277</f>
        <v>-0.70588235294117652</v>
      </c>
      <c r="M277" t="str">
        <f>LEFT(C277, SEARCH(" ", C277) - 1)</f>
        <v>Jas</v>
      </c>
      <c r="N277" t="str" cm="1">
        <f t="array" ref="N277">_xlfn.IFS(H277&lt;0, "LOSS", H277&gt;1000, "GREAT", H277&gt;500, "GOOD", H277&gt;=100, "OKAY", H277&lt;100, "OKAY")</f>
        <v>OKAY</v>
      </c>
    </row>
    <row r="278" spans="1:14">
      <c r="A278" s="2">
        <v>41729</v>
      </c>
      <c r="B278" s="2" t="str">
        <f>TEXT(A278,"mmmm")</f>
        <v>March</v>
      </c>
      <c r="C278" t="s">
        <v>516</v>
      </c>
      <c r="D278" t="s">
        <v>29</v>
      </c>
      <c r="E278" t="s">
        <v>23</v>
      </c>
      <c r="F278" t="s">
        <v>38</v>
      </c>
      <c r="G278" t="s">
        <v>517</v>
      </c>
      <c r="H278">
        <v>8.1300000000000008</v>
      </c>
      <c r="I278">
        <v>7</v>
      </c>
      <c r="J278">
        <v>-13.83</v>
      </c>
      <c r="K278" s="6">
        <f>J278/H278</f>
        <v>-1.7011070110701105</v>
      </c>
      <c r="M278" t="str">
        <f>LEFT(C278, SEARCH(" ", C278) - 1)</f>
        <v>Dorothy</v>
      </c>
      <c r="N278" t="str" cm="1">
        <f t="array" ref="N278">_xlfn.IFS(H278&lt;0, "LOSS", H278&gt;1000, "GREAT", H278&gt;500, "GOOD", H278&gt;=100, "OKAY", H278&lt;100, "OKAY")</f>
        <v>OKAY</v>
      </c>
    </row>
    <row r="279" spans="1:14">
      <c r="A279" s="2">
        <v>41729</v>
      </c>
      <c r="B279" s="2" t="str">
        <f>TEXT(A279,"mmmm")</f>
        <v>March</v>
      </c>
      <c r="C279" t="s">
        <v>516</v>
      </c>
      <c r="D279" t="s">
        <v>29</v>
      </c>
      <c r="E279" t="s">
        <v>25</v>
      </c>
      <c r="F279" t="s">
        <v>35</v>
      </c>
      <c r="G279" t="s">
        <v>518</v>
      </c>
      <c r="H279">
        <v>79.98</v>
      </c>
      <c r="I279">
        <v>2</v>
      </c>
      <c r="J279">
        <v>14</v>
      </c>
      <c r="K279" s="6">
        <f>J279/H279</f>
        <v>0.17504376094023505</v>
      </c>
      <c r="M279" t="str">
        <f>LEFT(C279, SEARCH(" ", C279) - 1)</f>
        <v>Dorothy</v>
      </c>
      <c r="N279" t="str" cm="1">
        <f t="array" ref="N279">_xlfn.IFS(H279&lt;0, "LOSS", H279&gt;1000, "GREAT", H279&gt;500, "GOOD", H279&gt;=100, "OKAY", H279&lt;100, "OKAY")</f>
        <v>OKAY</v>
      </c>
    </row>
    <row r="280" spans="1:14">
      <c r="A280" s="2">
        <v>41729</v>
      </c>
      <c r="B280" s="2" t="str">
        <f>TEXT(A280,"mmmm")</f>
        <v>March</v>
      </c>
      <c r="C280" t="s">
        <v>519</v>
      </c>
      <c r="D280" t="s">
        <v>31</v>
      </c>
      <c r="E280" t="s">
        <v>23</v>
      </c>
      <c r="F280" t="s">
        <v>38</v>
      </c>
      <c r="G280" t="s">
        <v>520</v>
      </c>
      <c r="H280">
        <v>1.87</v>
      </c>
      <c r="I280">
        <v>1</v>
      </c>
      <c r="J280">
        <v>-1.31</v>
      </c>
      <c r="K280" s="6">
        <f>J280/H280</f>
        <v>-0.70053475935828879</v>
      </c>
      <c r="M280" t="str">
        <f>LEFT(C280, SEARCH(" ", C280) - 1)</f>
        <v>Karen</v>
      </c>
      <c r="N280" t="str" cm="1">
        <f t="array" ref="N280">_xlfn.IFS(H280&lt;0, "LOSS", H280&gt;1000, "GREAT", H280&gt;500, "GOOD", H280&gt;=100, "OKAY", H280&lt;100, "OKAY")</f>
        <v>OKAY</v>
      </c>
    </row>
    <row r="281" spans="1:14">
      <c r="A281" s="2">
        <v>41729</v>
      </c>
      <c r="B281" s="2" t="str">
        <f>TEXT(A281,"mmmm")</f>
        <v>March</v>
      </c>
      <c r="C281" t="s">
        <v>521</v>
      </c>
      <c r="D281" t="s">
        <v>31</v>
      </c>
      <c r="E281" t="s">
        <v>21</v>
      </c>
      <c r="F281" t="s">
        <v>40</v>
      </c>
      <c r="G281" t="s">
        <v>522</v>
      </c>
      <c r="H281">
        <v>1125.49</v>
      </c>
      <c r="I281">
        <v>7</v>
      </c>
      <c r="J281">
        <v>98.48</v>
      </c>
      <c r="K281" s="6">
        <f>J281/H281</f>
        <v>8.749966681178864E-2</v>
      </c>
      <c r="M281" t="str">
        <f>LEFT(C281, SEARCH(" ", C281) - 1)</f>
        <v>Trudy</v>
      </c>
      <c r="N281" t="str" cm="1">
        <f t="array" ref="N281">_xlfn.IFS(H281&lt;0, "LOSS", H281&gt;1000, "GREAT", H281&gt;500, "GOOD", H281&gt;=100, "OKAY", H281&lt;100, "OKAY")</f>
        <v>GREAT</v>
      </c>
    </row>
    <row r="282" spans="1:14">
      <c r="A282" s="2">
        <v>41729</v>
      </c>
      <c r="B282" s="2" t="str">
        <f>TEXT(A282,"mmmm")</f>
        <v>March</v>
      </c>
      <c r="C282" t="s">
        <v>521</v>
      </c>
      <c r="D282" t="s">
        <v>31</v>
      </c>
      <c r="E282" t="s">
        <v>23</v>
      </c>
      <c r="F282" t="s">
        <v>38</v>
      </c>
      <c r="G282" t="s">
        <v>523</v>
      </c>
      <c r="H282">
        <v>12.65</v>
      </c>
      <c r="I282">
        <v>5</v>
      </c>
      <c r="J282">
        <v>-10.119999999999999</v>
      </c>
      <c r="K282" s="6">
        <f>J282/H282</f>
        <v>-0.79999999999999993</v>
      </c>
      <c r="M282" t="str">
        <f>LEFT(C282, SEARCH(" ", C282) - 1)</f>
        <v>Trudy</v>
      </c>
      <c r="N282" t="str" cm="1">
        <f t="array" ref="N282">_xlfn.IFS(H282&lt;0, "LOSS", H282&gt;1000, "GREAT", H282&gt;500, "GOOD", H282&gt;=100, "OKAY", H282&lt;100, "OKAY")</f>
        <v>OKAY</v>
      </c>
    </row>
    <row r="283" spans="1:14">
      <c r="A283" s="2">
        <v>41729</v>
      </c>
      <c r="B283" s="2" t="str">
        <f>TEXT(A283,"mmmm")</f>
        <v>March</v>
      </c>
      <c r="C283" t="s">
        <v>521</v>
      </c>
      <c r="D283" t="s">
        <v>31</v>
      </c>
      <c r="E283" t="s">
        <v>23</v>
      </c>
      <c r="F283" t="s">
        <v>37</v>
      </c>
      <c r="G283" t="s">
        <v>448</v>
      </c>
      <c r="H283">
        <v>4.03</v>
      </c>
      <c r="I283">
        <v>2</v>
      </c>
      <c r="J283">
        <v>1.06</v>
      </c>
      <c r="K283" s="6">
        <f>J283/H283</f>
        <v>0.26302729528535979</v>
      </c>
      <c r="M283" t="str">
        <f>LEFT(C283, SEARCH(" ", C283) - 1)</f>
        <v>Trudy</v>
      </c>
      <c r="N283" t="str" cm="1">
        <f t="array" ref="N283">_xlfn.IFS(H283&lt;0, "LOSS", H283&gt;1000, "GREAT", H283&gt;500, "GOOD", H283&gt;=100, "OKAY", H283&lt;100, "OKAY")</f>
        <v>OKAY</v>
      </c>
    </row>
    <row r="284" spans="1:14">
      <c r="A284" s="2">
        <v>41730</v>
      </c>
      <c r="B284" s="2" t="str">
        <f>TEXT(A284,"mmmm")</f>
        <v>April</v>
      </c>
      <c r="C284" t="s">
        <v>497</v>
      </c>
      <c r="D284" t="s">
        <v>22</v>
      </c>
      <c r="E284" t="s">
        <v>23</v>
      </c>
      <c r="F284" t="s">
        <v>45</v>
      </c>
      <c r="G284" t="s">
        <v>501</v>
      </c>
      <c r="H284">
        <v>29.6</v>
      </c>
      <c r="I284">
        <v>2</v>
      </c>
      <c r="J284">
        <v>14.8</v>
      </c>
      <c r="K284" s="6">
        <f>J284/H284</f>
        <v>0.5</v>
      </c>
      <c r="M284" t="str">
        <f>LEFT(C284, SEARCH(" ", C284) - 1)</f>
        <v>Kunst</v>
      </c>
      <c r="N284" t="str" cm="1">
        <f t="array" ref="N284">_xlfn.IFS(H284&lt;0, "LOSS", H284&gt;1000, "GREAT", H284&gt;500, "GOOD", H284&gt;=100, "OKAY", H284&lt;100, "OKAY")</f>
        <v>OKAY</v>
      </c>
    </row>
    <row r="285" spans="1:14">
      <c r="A285" s="2">
        <v>41730</v>
      </c>
      <c r="B285" s="2" t="str">
        <f>TEXT(A285,"mmmm")</f>
        <v>April</v>
      </c>
      <c r="C285" t="s">
        <v>497</v>
      </c>
      <c r="D285" t="s">
        <v>22</v>
      </c>
      <c r="E285" t="s">
        <v>23</v>
      </c>
      <c r="F285" t="s">
        <v>38</v>
      </c>
      <c r="G285" t="s">
        <v>524</v>
      </c>
      <c r="H285">
        <v>17.09</v>
      </c>
      <c r="I285">
        <v>4</v>
      </c>
      <c r="J285">
        <v>5.55</v>
      </c>
      <c r="K285" s="6">
        <f>J285/H285</f>
        <v>0.32475131655939143</v>
      </c>
      <c r="M285" t="str">
        <f>LEFT(C285, SEARCH(" ", C285) - 1)</f>
        <v>Kunst</v>
      </c>
      <c r="N285" t="str" cm="1">
        <f t="array" ref="N285">_xlfn.IFS(H285&lt;0, "LOSS", H285&gt;1000, "GREAT", H285&gt;500, "GOOD", H285&gt;=100, "OKAY", H285&lt;100, "OKAY")</f>
        <v>OKAY</v>
      </c>
    </row>
    <row r="286" spans="1:14">
      <c r="A286" s="2">
        <v>41730</v>
      </c>
      <c r="B286" s="2" t="str">
        <f>TEXT(A286,"mmmm")</f>
        <v>April</v>
      </c>
      <c r="C286" t="s">
        <v>525</v>
      </c>
      <c r="D286" t="s">
        <v>182</v>
      </c>
      <c r="E286" t="s">
        <v>23</v>
      </c>
      <c r="F286" t="s">
        <v>49</v>
      </c>
      <c r="G286" t="s">
        <v>526</v>
      </c>
      <c r="H286">
        <v>66.959999999999994</v>
      </c>
      <c r="I286">
        <v>4</v>
      </c>
      <c r="J286">
        <v>2.68</v>
      </c>
      <c r="K286" s="6">
        <f>J286/H286</f>
        <v>4.0023894862604548E-2</v>
      </c>
      <c r="M286" t="str">
        <f>LEFT(C286, SEARCH(" ", C286) - 1)</f>
        <v>Katharine</v>
      </c>
      <c r="N286" t="str" cm="1">
        <f t="array" ref="N286">_xlfn.IFS(H286&lt;0, "LOSS", H286&gt;1000, "GREAT", H286&gt;500, "GOOD", H286&gt;=100, "OKAY", H286&lt;100, "OKAY")</f>
        <v>OKAY</v>
      </c>
    </row>
    <row r="287" spans="1:14">
      <c r="A287" s="2">
        <v>41730</v>
      </c>
      <c r="B287" s="2" t="str">
        <f>TEXT(A287,"mmmm")</f>
        <v>April</v>
      </c>
      <c r="C287" t="s">
        <v>525</v>
      </c>
      <c r="D287" t="s">
        <v>182</v>
      </c>
      <c r="E287" t="s">
        <v>23</v>
      </c>
      <c r="F287" t="s">
        <v>38</v>
      </c>
      <c r="G287" t="s">
        <v>527</v>
      </c>
      <c r="H287">
        <v>6.24</v>
      </c>
      <c r="I287">
        <v>2</v>
      </c>
      <c r="J287">
        <v>3.06</v>
      </c>
      <c r="K287" s="6">
        <f>J287/H287</f>
        <v>0.49038461538461536</v>
      </c>
      <c r="M287" t="str">
        <f>LEFT(C287, SEARCH(" ", C287) - 1)</f>
        <v>Katharine</v>
      </c>
      <c r="N287" t="str" cm="1">
        <f t="array" ref="N287">_xlfn.IFS(H287&lt;0, "LOSS", H287&gt;1000, "GREAT", H287&gt;500, "GOOD", H287&gt;=100, "OKAY", H287&lt;100, "OKAY")</f>
        <v>OKAY</v>
      </c>
    </row>
    <row r="288" spans="1:14">
      <c r="A288" s="2">
        <v>41731</v>
      </c>
      <c r="B288" s="2" t="str">
        <f>TEXT(A288,"mmmm")</f>
        <v>April</v>
      </c>
      <c r="C288" t="s">
        <v>528</v>
      </c>
      <c r="D288" t="s">
        <v>80</v>
      </c>
      <c r="E288" t="s">
        <v>23</v>
      </c>
      <c r="F288" t="s">
        <v>47</v>
      </c>
      <c r="G288" t="s">
        <v>529</v>
      </c>
      <c r="H288">
        <v>15.84</v>
      </c>
      <c r="I288">
        <v>3</v>
      </c>
      <c r="J288">
        <v>7.13</v>
      </c>
      <c r="K288" s="6">
        <f>J288/H288</f>
        <v>0.4501262626262626</v>
      </c>
      <c r="M288" t="str">
        <f>LEFT(C288, SEARCH(" ", C288) - 1)</f>
        <v>Rob</v>
      </c>
      <c r="N288" t="str" cm="1">
        <f t="array" ref="N288">_xlfn.IFS(H288&lt;0, "LOSS", H288&gt;1000, "GREAT", H288&gt;500, "GOOD", H288&gt;=100, "OKAY", H288&lt;100, "OKAY")</f>
        <v>OKAY</v>
      </c>
    </row>
    <row r="289" spans="1:14">
      <c r="A289" s="2">
        <v>41731</v>
      </c>
      <c r="B289" s="2" t="str">
        <f>TEXT(A289,"mmmm")</f>
        <v>April</v>
      </c>
      <c r="C289" t="s">
        <v>528</v>
      </c>
      <c r="D289" t="s">
        <v>80</v>
      </c>
      <c r="E289" t="s">
        <v>25</v>
      </c>
      <c r="F289" t="s">
        <v>48</v>
      </c>
      <c r="G289" t="s">
        <v>530</v>
      </c>
      <c r="H289">
        <v>1049.93</v>
      </c>
      <c r="I289">
        <v>7</v>
      </c>
      <c r="J289">
        <v>293.98</v>
      </c>
      <c r="K289" s="6">
        <f>J289/H289</f>
        <v>0.27999961902222054</v>
      </c>
      <c r="M289" t="str">
        <f>LEFT(C289, SEARCH(" ", C289) - 1)</f>
        <v>Rob</v>
      </c>
      <c r="N289" t="str" cm="1">
        <f t="array" ref="N289">_xlfn.IFS(H289&lt;0, "LOSS", H289&gt;1000, "GREAT", H289&gt;500, "GOOD", H289&gt;=100, "OKAY", H289&lt;100, "OKAY")</f>
        <v>GREAT</v>
      </c>
    </row>
    <row r="290" spans="1:14">
      <c r="A290" s="2">
        <v>41731</v>
      </c>
      <c r="B290" s="2" t="str">
        <f>TEXT(A290,"mmmm")</f>
        <v>April</v>
      </c>
      <c r="C290" t="s">
        <v>528</v>
      </c>
      <c r="D290" t="s">
        <v>80</v>
      </c>
      <c r="E290" t="s">
        <v>23</v>
      </c>
      <c r="F290" t="s">
        <v>36</v>
      </c>
      <c r="G290" t="s">
        <v>531</v>
      </c>
      <c r="H290">
        <v>154.9</v>
      </c>
      <c r="I290">
        <v>5</v>
      </c>
      <c r="J290">
        <v>40.270000000000003</v>
      </c>
      <c r="K290" s="6">
        <f>J290/H290</f>
        <v>0.25997417688831503</v>
      </c>
      <c r="M290" t="str">
        <f>LEFT(C290, SEARCH(" ", C290) - 1)</f>
        <v>Rob</v>
      </c>
      <c r="N290" t="str" cm="1">
        <f t="array" ref="N290">_xlfn.IFS(H290&lt;0, "LOSS", H290&gt;1000, "GREAT", H290&gt;500, "GOOD", H290&gt;=100, "OKAY", H290&lt;100, "OKAY")</f>
        <v>OKAY</v>
      </c>
    </row>
    <row r="291" spans="1:14">
      <c r="A291" s="2">
        <v>41731</v>
      </c>
      <c r="B291" s="2" t="str">
        <f>TEXT(A291,"mmmm")</f>
        <v>April</v>
      </c>
      <c r="C291" t="s">
        <v>351</v>
      </c>
      <c r="D291" t="s">
        <v>26</v>
      </c>
      <c r="E291" t="s">
        <v>23</v>
      </c>
      <c r="F291" t="s">
        <v>47</v>
      </c>
      <c r="G291" t="s">
        <v>532</v>
      </c>
      <c r="H291">
        <v>26.72</v>
      </c>
      <c r="I291">
        <v>5</v>
      </c>
      <c r="J291">
        <v>9.35</v>
      </c>
      <c r="K291" s="6">
        <f>J291/H291</f>
        <v>0.34992514970059879</v>
      </c>
      <c r="M291" t="str">
        <f>LEFT(C291, SEARCH(" ", C291) - 1)</f>
        <v>Sam</v>
      </c>
      <c r="N291" t="str" cm="1">
        <f t="array" ref="N291">_xlfn.IFS(H291&lt;0, "LOSS", H291&gt;1000, "GREAT", H291&gt;500, "GOOD", H291&gt;=100, "OKAY", H291&lt;100, "OKAY")</f>
        <v>OKAY</v>
      </c>
    </row>
    <row r="292" spans="1:14">
      <c r="A292" s="2">
        <v>41731</v>
      </c>
      <c r="B292" s="2" t="str">
        <f>TEXT(A292,"mmmm")</f>
        <v>April</v>
      </c>
      <c r="C292" t="s">
        <v>351</v>
      </c>
      <c r="D292" t="s">
        <v>26</v>
      </c>
      <c r="E292" t="s">
        <v>23</v>
      </c>
      <c r="F292" t="s">
        <v>47</v>
      </c>
      <c r="G292" t="s">
        <v>533</v>
      </c>
      <c r="H292">
        <v>33.49</v>
      </c>
      <c r="I292">
        <v>7</v>
      </c>
      <c r="J292">
        <v>10.47</v>
      </c>
      <c r="K292" s="6">
        <f>J292/H292</f>
        <v>0.31263063601074947</v>
      </c>
      <c r="M292" t="str">
        <f>LEFT(C292, SEARCH(" ", C292) - 1)</f>
        <v>Sam</v>
      </c>
      <c r="N292" t="str" cm="1">
        <f t="array" ref="N292">_xlfn.IFS(H292&lt;0, "LOSS", H292&gt;1000, "GREAT", H292&gt;500, "GOOD", H292&gt;=100, "OKAY", H292&lt;100, "OKAY")</f>
        <v>OKAY</v>
      </c>
    </row>
    <row r="293" spans="1:14">
      <c r="A293" s="2">
        <v>41731</v>
      </c>
      <c r="B293" s="2" t="str">
        <f>TEXT(A293,"mmmm")</f>
        <v>April</v>
      </c>
      <c r="C293" t="s">
        <v>534</v>
      </c>
      <c r="D293" t="s">
        <v>106</v>
      </c>
      <c r="E293" t="s">
        <v>21</v>
      </c>
      <c r="F293" t="s">
        <v>44</v>
      </c>
      <c r="G293" t="s">
        <v>535</v>
      </c>
      <c r="H293">
        <v>177.68</v>
      </c>
      <c r="I293">
        <v>2</v>
      </c>
      <c r="J293">
        <v>46.2</v>
      </c>
      <c r="K293" s="6">
        <f>J293/H293</f>
        <v>0.26001800990544799</v>
      </c>
      <c r="M293" t="str">
        <f>LEFT(C293, SEARCH(" ", C293) - 1)</f>
        <v>Anna</v>
      </c>
      <c r="N293" t="str" cm="1">
        <f t="array" ref="N293">_xlfn.IFS(H293&lt;0, "LOSS", H293&gt;1000, "GREAT", H293&gt;500, "GOOD", H293&gt;=100, "OKAY", H293&lt;100, "OKAY")</f>
        <v>OKAY</v>
      </c>
    </row>
    <row r="294" spans="1:14">
      <c r="A294" s="2">
        <v>41732</v>
      </c>
      <c r="B294" s="2" t="str">
        <f>TEXT(A294,"mmmm")</f>
        <v>April</v>
      </c>
      <c r="C294" t="s">
        <v>536</v>
      </c>
      <c r="D294" t="s">
        <v>22</v>
      </c>
      <c r="E294" t="s">
        <v>23</v>
      </c>
      <c r="F294" t="s">
        <v>42</v>
      </c>
      <c r="G294" t="s">
        <v>115</v>
      </c>
      <c r="H294">
        <v>11.16</v>
      </c>
      <c r="I294">
        <v>2</v>
      </c>
      <c r="J294">
        <v>5.58</v>
      </c>
      <c r="K294" s="6">
        <f>J294/H294</f>
        <v>0.5</v>
      </c>
      <c r="M294" t="str">
        <f>LEFT(C294, SEARCH(" ", C294) - 1)</f>
        <v>Katrina</v>
      </c>
      <c r="N294" t="str" cm="1">
        <f t="array" ref="N294">_xlfn.IFS(H294&lt;0, "LOSS", H294&gt;1000, "GREAT", H294&gt;500, "GOOD", H294&gt;=100, "OKAY", H294&lt;100, "OKAY")</f>
        <v>OKAY</v>
      </c>
    </row>
    <row r="295" spans="1:14">
      <c r="A295" s="2">
        <v>41732</v>
      </c>
      <c r="B295" s="2" t="str">
        <f>TEXT(A295,"mmmm")</f>
        <v>April</v>
      </c>
      <c r="C295" t="s">
        <v>536</v>
      </c>
      <c r="D295" t="s">
        <v>22</v>
      </c>
      <c r="E295" t="s">
        <v>25</v>
      </c>
      <c r="F295" t="s">
        <v>35</v>
      </c>
      <c r="G295" t="s">
        <v>299</v>
      </c>
      <c r="H295">
        <v>62.31</v>
      </c>
      <c r="I295">
        <v>3</v>
      </c>
      <c r="J295">
        <v>22.43</v>
      </c>
      <c r="K295" s="6">
        <f>J295/H295</f>
        <v>0.35997432193869361</v>
      </c>
      <c r="M295" t="str">
        <f>LEFT(C295, SEARCH(" ", C295) - 1)</f>
        <v>Katrina</v>
      </c>
      <c r="N295" t="str" cm="1">
        <f t="array" ref="N295">_xlfn.IFS(H295&lt;0, "LOSS", H295&gt;1000, "GREAT", H295&gt;500, "GOOD", H295&gt;=100, "OKAY", H295&lt;100, "OKAY")</f>
        <v>OKAY</v>
      </c>
    </row>
    <row r="296" spans="1:14">
      <c r="A296" s="2">
        <v>41732</v>
      </c>
      <c r="B296" s="2" t="str">
        <f>TEXT(A296,"mmmm")</f>
        <v>April</v>
      </c>
      <c r="C296" t="s">
        <v>536</v>
      </c>
      <c r="D296" t="s">
        <v>22</v>
      </c>
      <c r="E296" t="s">
        <v>25</v>
      </c>
      <c r="F296" t="s">
        <v>35</v>
      </c>
      <c r="G296" t="s">
        <v>281</v>
      </c>
      <c r="H296">
        <v>159.97999999999999</v>
      </c>
      <c r="I296">
        <v>2</v>
      </c>
      <c r="J296">
        <v>57.59</v>
      </c>
      <c r="K296" s="6">
        <f>J296/H296</f>
        <v>0.35998249781222658</v>
      </c>
      <c r="M296" t="str">
        <f>LEFT(C296, SEARCH(" ", C296) - 1)</f>
        <v>Katrina</v>
      </c>
      <c r="N296" t="str" cm="1">
        <f t="array" ref="N296">_xlfn.IFS(H296&lt;0, "LOSS", H296&gt;1000, "GREAT", H296&gt;500, "GOOD", H296&gt;=100, "OKAY", H296&lt;100, "OKAY")</f>
        <v>OKAY</v>
      </c>
    </row>
    <row r="297" spans="1:14">
      <c r="A297" s="2">
        <v>41733</v>
      </c>
      <c r="B297" s="2" t="str">
        <f>TEXT(A297,"mmmm")</f>
        <v>April</v>
      </c>
      <c r="C297" t="s">
        <v>537</v>
      </c>
      <c r="D297" t="s">
        <v>22</v>
      </c>
      <c r="E297" t="s">
        <v>23</v>
      </c>
      <c r="F297" t="s">
        <v>45</v>
      </c>
      <c r="G297" t="s">
        <v>538</v>
      </c>
      <c r="H297">
        <v>18.899999999999999</v>
      </c>
      <c r="I297">
        <v>6</v>
      </c>
      <c r="J297">
        <v>9.07</v>
      </c>
      <c r="K297" s="6">
        <f>J297/H297</f>
        <v>0.47989417989417993</v>
      </c>
      <c r="M297" t="str">
        <f>LEFT(C297, SEARCH(" ", C297) - 1)</f>
        <v>Paul</v>
      </c>
      <c r="N297" t="str" cm="1">
        <f t="array" ref="N297">_xlfn.IFS(H297&lt;0, "LOSS", H297&gt;1000, "GREAT", H297&gt;500, "GOOD", H297&gt;=100, "OKAY", H297&lt;100, "OKAY")</f>
        <v>OKAY</v>
      </c>
    </row>
    <row r="298" spans="1:14">
      <c r="A298" s="2">
        <v>41733</v>
      </c>
      <c r="B298" s="2" t="str">
        <f>TEXT(A298,"mmmm")</f>
        <v>April</v>
      </c>
      <c r="C298" t="s">
        <v>474</v>
      </c>
      <c r="D298" t="s">
        <v>32</v>
      </c>
      <c r="E298" t="s">
        <v>21</v>
      </c>
      <c r="F298" t="s">
        <v>44</v>
      </c>
      <c r="G298" t="s">
        <v>539</v>
      </c>
      <c r="H298">
        <v>5.47</v>
      </c>
      <c r="I298">
        <v>1</v>
      </c>
      <c r="J298">
        <v>2.35</v>
      </c>
      <c r="K298" s="6">
        <f>J298/H298</f>
        <v>0.42961608775137117</v>
      </c>
      <c r="M298" t="str">
        <f>LEFT(C298, SEARCH(" ", C298) - 1)</f>
        <v>Maurice</v>
      </c>
      <c r="N298" t="str" cm="1">
        <f t="array" ref="N298">_xlfn.IFS(H298&lt;0, "LOSS", H298&gt;1000, "GREAT", H298&gt;500, "GOOD", H298&gt;=100, "OKAY", H298&lt;100, "OKAY")</f>
        <v>OKAY</v>
      </c>
    </row>
    <row r="299" spans="1:14">
      <c r="A299" s="2">
        <v>41733</v>
      </c>
      <c r="B299" s="2" t="str">
        <f>TEXT(A299,"mmmm")</f>
        <v>April</v>
      </c>
      <c r="C299" t="s">
        <v>474</v>
      </c>
      <c r="D299" t="s">
        <v>32</v>
      </c>
      <c r="E299" t="s">
        <v>23</v>
      </c>
      <c r="F299" t="s">
        <v>37</v>
      </c>
      <c r="G299" t="s">
        <v>540</v>
      </c>
      <c r="H299">
        <v>79.36</v>
      </c>
      <c r="I299">
        <v>4</v>
      </c>
      <c r="J299">
        <v>23.81</v>
      </c>
      <c r="K299" s="6">
        <f>J299/H299</f>
        <v>0.30002520161290319</v>
      </c>
      <c r="M299" t="str">
        <f>LEFT(C299, SEARCH(" ", C299) - 1)</f>
        <v>Maurice</v>
      </c>
      <c r="N299" t="str" cm="1">
        <f t="array" ref="N299">_xlfn.IFS(H299&lt;0, "LOSS", H299&gt;1000, "GREAT", H299&gt;500, "GOOD", H299&gt;=100, "OKAY", H299&lt;100, "OKAY")</f>
        <v>OKAY</v>
      </c>
    </row>
    <row r="300" spans="1:14">
      <c r="A300" s="2">
        <v>41733</v>
      </c>
      <c r="B300" s="2" t="str">
        <f>TEXT(A300,"mmmm")</f>
        <v>April</v>
      </c>
      <c r="C300" t="s">
        <v>541</v>
      </c>
      <c r="D300" t="s">
        <v>22</v>
      </c>
      <c r="E300" t="s">
        <v>23</v>
      </c>
      <c r="F300" t="s">
        <v>38</v>
      </c>
      <c r="G300" t="s">
        <v>542</v>
      </c>
      <c r="H300">
        <v>7.18</v>
      </c>
      <c r="I300">
        <v>2</v>
      </c>
      <c r="J300">
        <v>2.25</v>
      </c>
      <c r="K300" s="6">
        <f>J300/H300</f>
        <v>0.31337047353760444</v>
      </c>
      <c r="M300" t="str">
        <f>LEFT(C300, SEARCH(" ", C300) - 1)</f>
        <v>Mary</v>
      </c>
      <c r="N300" t="str" cm="1">
        <f t="array" ref="N300">_xlfn.IFS(H300&lt;0, "LOSS", H300&gt;1000, "GREAT", H300&gt;500, "GOOD", H300&gt;=100, "OKAY", H300&lt;100, "OKAY")</f>
        <v>OKAY</v>
      </c>
    </row>
    <row r="301" spans="1:14">
      <c r="A301" s="2">
        <v>41733</v>
      </c>
      <c r="B301" s="2" t="str">
        <f>TEXT(A301,"mmmm")</f>
        <v>April</v>
      </c>
      <c r="C301" t="s">
        <v>543</v>
      </c>
      <c r="D301" t="s">
        <v>114</v>
      </c>
      <c r="E301" t="s">
        <v>23</v>
      </c>
      <c r="F301" t="s">
        <v>49</v>
      </c>
      <c r="G301" t="s">
        <v>544</v>
      </c>
      <c r="H301">
        <v>232.55</v>
      </c>
      <c r="I301">
        <v>5</v>
      </c>
      <c r="J301">
        <v>9.3000000000000007</v>
      </c>
      <c r="K301" s="6">
        <f>J301/H301</f>
        <v>3.9991399698989467E-2</v>
      </c>
      <c r="M301" t="str">
        <f>LEFT(C301, SEARCH(" ", C301) - 1)</f>
        <v>Ken</v>
      </c>
      <c r="N301" t="str" cm="1">
        <f t="array" ref="N301">_xlfn.IFS(H301&lt;0, "LOSS", H301&gt;1000, "GREAT", H301&gt;500, "GOOD", H301&gt;=100, "OKAY", H301&lt;100, "OKAY")</f>
        <v>OKAY</v>
      </c>
    </row>
    <row r="302" spans="1:14">
      <c r="A302" s="2">
        <v>41733</v>
      </c>
      <c r="B302" s="2" t="str">
        <f>TEXT(A302,"mmmm")</f>
        <v>April</v>
      </c>
      <c r="C302" t="s">
        <v>543</v>
      </c>
      <c r="D302" t="s">
        <v>114</v>
      </c>
      <c r="E302" t="s">
        <v>25</v>
      </c>
      <c r="F302" t="s">
        <v>35</v>
      </c>
      <c r="G302" t="s">
        <v>545</v>
      </c>
      <c r="H302">
        <v>99.98</v>
      </c>
      <c r="I302">
        <v>2</v>
      </c>
      <c r="J302">
        <v>42.99</v>
      </c>
      <c r="K302" s="6">
        <f>J302/H302</f>
        <v>0.42998599719943992</v>
      </c>
      <c r="M302" t="str">
        <f>LEFT(C302, SEARCH(" ", C302) - 1)</f>
        <v>Ken</v>
      </c>
      <c r="N302" t="str" cm="1">
        <f t="array" ref="N302">_xlfn.IFS(H302&lt;0, "LOSS", H302&gt;1000, "GREAT", H302&gt;500, "GOOD", H302&gt;=100, "OKAY", H302&lt;100, "OKAY")</f>
        <v>OKAY</v>
      </c>
    </row>
    <row r="303" spans="1:14">
      <c r="A303" s="2">
        <v>41733</v>
      </c>
      <c r="B303" s="2" t="str">
        <f>TEXT(A303,"mmmm")</f>
        <v>April</v>
      </c>
      <c r="C303" t="s">
        <v>543</v>
      </c>
      <c r="D303" t="s">
        <v>114</v>
      </c>
      <c r="E303" t="s">
        <v>23</v>
      </c>
      <c r="F303" t="s">
        <v>47</v>
      </c>
      <c r="G303" t="s">
        <v>546</v>
      </c>
      <c r="H303">
        <v>19.440000000000001</v>
      </c>
      <c r="I303">
        <v>3</v>
      </c>
      <c r="J303">
        <v>9.33</v>
      </c>
      <c r="K303" s="6">
        <f>J303/H303</f>
        <v>0.47993827160493824</v>
      </c>
      <c r="M303" t="str">
        <f>LEFT(C303, SEARCH(" ", C303) - 1)</f>
        <v>Ken</v>
      </c>
      <c r="N303" t="str" cm="1">
        <f t="array" ref="N303">_xlfn.IFS(H303&lt;0, "LOSS", H303&gt;1000, "GREAT", H303&gt;500, "GOOD", H303&gt;=100, "OKAY", H303&lt;100, "OKAY")</f>
        <v>OKAY</v>
      </c>
    </row>
    <row r="304" spans="1:14">
      <c r="A304" s="2">
        <v>41733</v>
      </c>
      <c r="B304" s="2" t="str">
        <f>TEXT(A304,"mmmm")</f>
        <v>April</v>
      </c>
      <c r="C304" t="s">
        <v>543</v>
      </c>
      <c r="D304" t="s">
        <v>114</v>
      </c>
      <c r="E304" t="s">
        <v>23</v>
      </c>
      <c r="F304" t="s">
        <v>47</v>
      </c>
      <c r="G304" t="s">
        <v>422</v>
      </c>
      <c r="H304">
        <v>12.96</v>
      </c>
      <c r="I304">
        <v>2</v>
      </c>
      <c r="J304">
        <v>6.35</v>
      </c>
      <c r="K304" s="6">
        <f>J304/H304</f>
        <v>0.48996913580246909</v>
      </c>
      <c r="M304" t="str">
        <f>LEFT(C304, SEARCH(" ", C304) - 1)</f>
        <v>Ken</v>
      </c>
      <c r="N304" t="str" cm="1">
        <f t="array" ref="N304">_xlfn.IFS(H304&lt;0, "LOSS", H304&gt;1000, "GREAT", H304&gt;500, "GOOD", H304&gt;=100, "OKAY", H304&lt;100, "OKAY")</f>
        <v>OKAY</v>
      </c>
    </row>
    <row r="305" spans="1:14">
      <c r="A305" s="2">
        <v>41734</v>
      </c>
      <c r="B305" s="2" t="str">
        <f>TEXT(A305,"mmmm")</f>
        <v>April</v>
      </c>
      <c r="C305" t="s">
        <v>547</v>
      </c>
      <c r="D305" t="s">
        <v>24</v>
      </c>
      <c r="E305" t="s">
        <v>23</v>
      </c>
      <c r="F305" t="s">
        <v>47</v>
      </c>
      <c r="G305" t="s">
        <v>548</v>
      </c>
      <c r="H305">
        <v>55.48</v>
      </c>
      <c r="I305">
        <v>1</v>
      </c>
      <c r="J305">
        <v>26.63</v>
      </c>
      <c r="K305" s="6">
        <f>J305/H305</f>
        <v>0.47999279019466473</v>
      </c>
      <c r="M305" t="str">
        <f>LEFT(C305, SEARCH(" ", C305) - 1)</f>
        <v>Tracy</v>
      </c>
      <c r="N305" t="str" cm="1">
        <f t="array" ref="N305">_xlfn.IFS(H305&lt;0, "LOSS", H305&gt;1000, "GREAT", H305&gt;500, "GOOD", H305&gt;=100, "OKAY", H305&lt;100, "OKAY")</f>
        <v>OKAY</v>
      </c>
    </row>
    <row r="306" spans="1:14">
      <c r="A306" s="2">
        <v>41734</v>
      </c>
      <c r="B306" s="2" t="str">
        <f>TEXT(A306,"mmmm")</f>
        <v>April</v>
      </c>
      <c r="C306" t="s">
        <v>549</v>
      </c>
      <c r="D306" t="s">
        <v>106</v>
      </c>
      <c r="E306" t="s">
        <v>23</v>
      </c>
      <c r="F306" t="s">
        <v>37</v>
      </c>
      <c r="G306" t="s">
        <v>550</v>
      </c>
      <c r="H306">
        <v>22.96</v>
      </c>
      <c r="I306">
        <v>7</v>
      </c>
      <c r="J306">
        <v>7.58</v>
      </c>
      <c r="K306" s="6">
        <f>J306/H306</f>
        <v>0.33013937282229966</v>
      </c>
      <c r="M306" t="str">
        <f>LEFT(C306, SEARCH(" ", C306) - 1)</f>
        <v>Greg</v>
      </c>
      <c r="N306" t="str" cm="1">
        <f t="array" ref="N306">_xlfn.IFS(H306&lt;0, "LOSS", H306&gt;1000, "GREAT", H306&gt;500, "GOOD", H306&gt;=100, "OKAY", H306&lt;100, "OKAY")</f>
        <v>OKAY</v>
      </c>
    </row>
    <row r="307" spans="1:14">
      <c r="A307" s="2">
        <v>41734</v>
      </c>
      <c r="B307" s="2" t="str">
        <f>TEXT(A307,"mmmm")</f>
        <v>April</v>
      </c>
      <c r="C307" t="s">
        <v>549</v>
      </c>
      <c r="D307" t="s">
        <v>106</v>
      </c>
      <c r="E307" t="s">
        <v>25</v>
      </c>
      <c r="F307" t="s">
        <v>48</v>
      </c>
      <c r="G307" t="s">
        <v>253</v>
      </c>
      <c r="H307">
        <v>28.99</v>
      </c>
      <c r="I307">
        <v>1</v>
      </c>
      <c r="J307">
        <v>8.41</v>
      </c>
      <c r="K307" s="6">
        <f>J307/H307</f>
        <v>0.29010003449465332</v>
      </c>
      <c r="M307" t="str">
        <f>LEFT(C307, SEARCH(" ", C307) - 1)</f>
        <v>Greg</v>
      </c>
      <c r="N307" t="str" cm="1">
        <f t="array" ref="N307">_xlfn.IFS(H307&lt;0, "LOSS", H307&gt;1000, "GREAT", H307&gt;500, "GOOD", H307&gt;=100, "OKAY", H307&lt;100, "OKAY")</f>
        <v>OKAY</v>
      </c>
    </row>
    <row r="308" spans="1:14">
      <c r="A308" s="2">
        <v>41734</v>
      </c>
      <c r="B308" s="2" t="str">
        <f>TEXT(A308,"mmmm")</f>
        <v>April</v>
      </c>
      <c r="C308" t="s">
        <v>549</v>
      </c>
      <c r="D308" t="s">
        <v>106</v>
      </c>
      <c r="E308" t="s">
        <v>23</v>
      </c>
      <c r="F308" t="s">
        <v>47</v>
      </c>
      <c r="G308" t="s">
        <v>425</v>
      </c>
      <c r="H308">
        <v>12.96</v>
      </c>
      <c r="I308">
        <v>2</v>
      </c>
      <c r="J308">
        <v>6.35</v>
      </c>
      <c r="K308" s="6">
        <f>J308/H308</f>
        <v>0.48996913580246909</v>
      </c>
      <c r="M308" t="str">
        <f>LEFT(C308, SEARCH(" ", C308) - 1)</f>
        <v>Greg</v>
      </c>
      <c r="N308" t="str" cm="1">
        <f t="array" ref="N308">_xlfn.IFS(H308&lt;0, "LOSS", H308&gt;1000, "GREAT", H308&gt;500, "GOOD", H308&gt;=100, "OKAY", H308&lt;100, "OKAY")</f>
        <v>OKAY</v>
      </c>
    </row>
    <row r="309" spans="1:14">
      <c r="A309" s="2">
        <v>41734</v>
      </c>
      <c r="B309" s="2" t="str">
        <f>TEXT(A309,"mmmm")</f>
        <v>April</v>
      </c>
      <c r="C309" t="s">
        <v>549</v>
      </c>
      <c r="D309" t="s">
        <v>106</v>
      </c>
      <c r="E309" t="s">
        <v>23</v>
      </c>
      <c r="F309" t="s">
        <v>37</v>
      </c>
      <c r="G309" t="s">
        <v>551</v>
      </c>
      <c r="H309">
        <v>22.96</v>
      </c>
      <c r="I309">
        <v>7</v>
      </c>
      <c r="J309">
        <v>6.66</v>
      </c>
      <c r="K309" s="6">
        <f>J309/H309</f>
        <v>0.29006968641114983</v>
      </c>
      <c r="M309" t="str">
        <f>LEFT(C309, SEARCH(" ", C309) - 1)</f>
        <v>Greg</v>
      </c>
      <c r="N309" t="str" cm="1">
        <f t="array" ref="N309">_xlfn.IFS(H309&lt;0, "LOSS", H309&gt;1000, "GREAT", H309&gt;500, "GOOD", H309&gt;=100, "OKAY", H309&lt;100, "OKAY")</f>
        <v>OKAY</v>
      </c>
    </row>
    <row r="310" spans="1:14">
      <c r="A310" s="2">
        <v>41734</v>
      </c>
      <c r="B310" s="2" t="str">
        <f>TEXT(A310,"mmmm")</f>
        <v>April</v>
      </c>
      <c r="C310" t="s">
        <v>549</v>
      </c>
      <c r="D310" t="s">
        <v>106</v>
      </c>
      <c r="E310" t="s">
        <v>23</v>
      </c>
      <c r="F310" t="s">
        <v>50</v>
      </c>
      <c r="G310" t="s">
        <v>552</v>
      </c>
      <c r="H310">
        <v>4164.05</v>
      </c>
      <c r="I310">
        <v>5</v>
      </c>
      <c r="J310">
        <v>83.28</v>
      </c>
      <c r="K310" s="6">
        <f>J310/H310</f>
        <v>1.9999759849185287E-2</v>
      </c>
      <c r="M310" t="str">
        <f>LEFT(C310, SEARCH(" ", C310) - 1)</f>
        <v>Greg</v>
      </c>
      <c r="N310" t="str" cm="1">
        <f t="array" ref="N310">_xlfn.IFS(H310&lt;0, "LOSS", H310&gt;1000, "GREAT", H310&gt;500, "GOOD", H310&gt;=100, "OKAY", H310&lt;100, "OKAY")</f>
        <v>GREAT</v>
      </c>
    </row>
    <row r="311" spans="1:14">
      <c r="A311" s="2">
        <v>41734</v>
      </c>
      <c r="B311" s="2" t="str">
        <f>TEXT(A311,"mmmm")</f>
        <v>April</v>
      </c>
      <c r="C311" t="s">
        <v>553</v>
      </c>
      <c r="D311" t="s">
        <v>29</v>
      </c>
      <c r="E311" t="s">
        <v>23</v>
      </c>
      <c r="F311" t="s">
        <v>49</v>
      </c>
      <c r="G311" t="s">
        <v>554</v>
      </c>
      <c r="H311">
        <v>49.63</v>
      </c>
      <c r="I311">
        <v>4</v>
      </c>
      <c r="J311">
        <v>3.72</v>
      </c>
      <c r="K311" s="6">
        <f>J311/H311</f>
        <v>7.4954664517428979E-2</v>
      </c>
      <c r="M311" t="str">
        <f>LEFT(C311, SEARCH(" ", C311) - 1)</f>
        <v>John</v>
      </c>
      <c r="N311" t="str" cm="1">
        <f t="array" ref="N311">_xlfn.IFS(H311&lt;0, "LOSS", H311&gt;1000, "GREAT", H311&gt;500, "GOOD", H311&gt;=100, "OKAY", H311&lt;100, "OKAY")</f>
        <v>OKAY</v>
      </c>
    </row>
    <row r="312" spans="1:14">
      <c r="A312" s="2">
        <v>41734</v>
      </c>
      <c r="B312" s="2" t="str">
        <f>TEXT(A312,"mmmm")</f>
        <v>April</v>
      </c>
      <c r="C312" t="s">
        <v>553</v>
      </c>
      <c r="D312" t="s">
        <v>29</v>
      </c>
      <c r="E312" t="s">
        <v>23</v>
      </c>
      <c r="F312" t="s">
        <v>49</v>
      </c>
      <c r="G312" t="s">
        <v>555</v>
      </c>
      <c r="H312">
        <v>52.1</v>
      </c>
      <c r="I312">
        <v>4</v>
      </c>
      <c r="J312">
        <v>3.91</v>
      </c>
      <c r="K312" s="6">
        <f>J312/H312</f>
        <v>7.5047984644913635E-2</v>
      </c>
      <c r="M312" t="str">
        <f>LEFT(C312, SEARCH(" ", C312) - 1)</f>
        <v>John</v>
      </c>
      <c r="N312" t="str" cm="1">
        <f t="array" ref="N312">_xlfn.IFS(H312&lt;0, "LOSS", H312&gt;1000, "GREAT", H312&gt;500, "GOOD", H312&gt;=100, "OKAY", H312&lt;100, "OKAY")</f>
        <v>OKAY</v>
      </c>
    </row>
    <row r="313" spans="1:14">
      <c r="A313" s="2">
        <v>41734</v>
      </c>
      <c r="B313" s="2" t="str">
        <f>TEXT(A313,"mmmm")</f>
        <v>April</v>
      </c>
      <c r="C313" t="s">
        <v>556</v>
      </c>
      <c r="D313" t="s">
        <v>32</v>
      </c>
      <c r="E313" t="s">
        <v>23</v>
      </c>
      <c r="F313" t="s">
        <v>37</v>
      </c>
      <c r="G313" t="s">
        <v>557</v>
      </c>
      <c r="H313">
        <v>26.7</v>
      </c>
      <c r="I313">
        <v>2</v>
      </c>
      <c r="J313">
        <v>7.48</v>
      </c>
      <c r="K313" s="6">
        <f>J313/H313</f>
        <v>0.2801498127340824</v>
      </c>
      <c r="M313" t="str">
        <f>LEFT(C313, SEARCH(" ", C313) - 1)</f>
        <v>Ruben</v>
      </c>
      <c r="N313" t="str" cm="1">
        <f t="array" ref="N313">_xlfn.IFS(H313&lt;0, "LOSS", H313&gt;1000, "GREAT", H313&gt;500, "GOOD", H313&gt;=100, "OKAY", H313&lt;100, "OKAY")</f>
        <v>OKAY</v>
      </c>
    </row>
    <row r="314" spans="1:14">
      <c r="A314" s="2">
        <v>41734</v>
      </c>
      <c r="B314" s="2" t="str">
        <f>TEXT(A314,"mmmm")</f>
        <v>April</v>
      </c>
      <c r="C314" t="s">
        <v>556</v>
      </c>
      <c r="D314" t="s">
        <v>32</v>
      </c>
      <c r="E314" t="s">
        <v>23</v>
      </c>
      <c r="F314" t="s">
        <v>38</v>
      </c>
      <c r="G314" t="s">
        <v>558</v>
      </c>
      <c r="H314">
        <v>40.200000000000003</v>
      </c>
      <c r="I314">
        <v>5</v>
      </c>
      <c r="J314">
        <v>18.09</v>
      </c>
      <c r="K314" s="6">
        <f>J314/H314</f>
        <v>0.44999999999999996</v>
      </c>
      <c r="M314" t="str">
        <f>LEFT(C314, SEARCH(" ", C314) - 1)</f>
        <v>Ruben</v>
      </c>
      <c r="N314" t="str" cm="1">
        <f t="array" ref="N314">_xlfn.IFS(H314&lt;0, "LOSS", H314&gt;1000, "GREAT", H314&gt;500, "GOOD", H314&gt;=100, "OKAY", H314&lt;100, "OKAY")</f>
        <v>OKAY</v>
      </c>
    </row>
    <row r="315" spans="1:14">
      <c r="A315" s="2">
        <v>41734</v>
      </c>
      <c r="B315" s="2" t="str">
        <f>TEXT(A315,"mmmm")</f>
        <v>April</v>
      </c>
      <c r="C315" t="s">
        <v>556</v>
      </c>
      <c r="D315" t="s">
        <v>32</v>
      </c>
      <c r="E315" t="s">
        <v>23</v>
      </c>
      <c r="F315" t="s">
        <v>37</v>
      </c>
      <c r="G315" t="s">
        <v>447</v>
      </c>
      <c r="H315">
        <v>13.89</v>
      </c>
      <c r="I315">
        <v>3</v>
      </c>
      <c r="J315">
        <v>4.58</v>
      </c>
      <c r="K315" s="6">
        <f>J315/H315</f>
        <v>0.32973362131029516</v>
      </c>
      <c r="M315" t="str">
        <f>LEFT(C315, SEARCH(" ", C315) - 1)</f>
        <v>Ruben</v>
      </c>
      <c r="N315" t="str" cm="1">
        <f t="array" ref="N315">_xlfn.IFS(H315&lt;0, "LOSS", H315&gt;1000, "GREAT", H315&gt;500, "GOOD", H315&gt;=100, "OKAY", H315&lt;100, "OKAY")</f>
        <v>OKAY</v>
      </c>
    </row>
    <row r="316" spans="1:14">
      <c r="A316" s="2">
        <v>41734</v>
      </c>
      <c r="B316" s="2" t="str">
        <f>TEXT(A316,"mmmm")</f>
        <v>April</v>
      </c>
      <c r="C316" t="s">
        <v>556</v>
      </c>
      <c r="D316" t="s">
        <v>32</v>
      </c>
      <c r="E316" t="s">
        <v>23</v>
      </c>
      <c r="F316" t="s">
        <v>49</v>
      </c>
      <c r="G316" t="s">
        <v>225</v>
      </c>
      <c r="H316">
        <v>689.82</v>
      </c>
      <c r="I316">
        <v>6</v>
      </c>
      <c r="J316">
        <v>20.69</v>
      </c>
      <c r="K316" s="6">
        <f>J316/H316</f>
        <v>2.9993331593749093E-2</v>
      </c>
      <c r="M316" t="str">
        <f>LEFT(C316, SEARCH(" ", C316) - 1)</f>
        <v>Ruben</v>
      </c>
      <c r="N316" t="str" cm="1">
        <f t="array" ref="N316">_xlfn.IFS(H316&lt;0, "LOSS", H316&gt;1000, "GREAT", H316&gt;500, "GOOD", H316&gt;=100, "OKAY", H316&lt;100, "OKAY")</f>
        <v>GOOD</v>
      </c>
    </row>
    <row r="317" spans="1:14">
      <c r="A317" s="2">
        <v>41734</v>
      </c>
      <c r="B317" s="2" t="str">
        <f>TEXT(A317,"mmmm")</f>
        <v>April</v>
      </c>
      <c r="C317" t="s">
        <v>559</v>
      </c>
      <c r="D317" t="s">
        <v>84</v>
      </c>
      <c r="E317" t="s">
        <v>23</v>
      </c>
      <c r="F317" t="s">
        <v>38</v>
      </c>
      <c r="G317" t="s">
        <v>560</v>
      </c>
      <c r="H317">
        <v>115.36</v>
      </c>
      <c r="I317">
        <v>7</v>
      </c>
      <c r="J317">
        <v>56.53</v>
      </c>
      <c r="K317" s="6">
        <f>J317/H317</f>
        <v>0.49003120665742028</v>
      </c>
      <c r="M317" t="str">
        <f>LEFT(C317, SEARCH(" ", C317) - 1)</f>
        <v>Roy</v>
      </c>
      <c r="N317" t="str" cm="1">
        <f t="array" ref="N317">_xlfn.IFS(H317&lt;0, "LOSS", H317&gt;1000, "GREAT", H317&gt;500, "GOOD", H317&gt;=100, "OKAY", H317&lt;100, "OKAY")</f>
        <v>OKAY</v>
      </c>
    </row>
    <row r="318" spans="1:14">
      <c r="A318" s="2">
        <v>41735</v>
      </c>
      <c r="B318" s="2" t="str">
        <f>TEXT(A318,"mmmm")</f>
        <v>April</v>
      </c>
      <c r="C318" t="s">
        <v>561</v>
      </c>
      <c r="D318" t="s">
        <v>27</v>
      </c>
      <c r="E318" t="s">
        <v>23</v>
      </c>
      <c r="F318" t="s">
        <v>38</v>
      </c>
      <c r="G318" t="s">
        <v>562</v>
      </c>
      <c r="H318">
        <v>44.91</v>
      </c>
      <c r="I318">
        <v>6</v>
      </c>
      <c r="J318">
        <v>-35.93</v>
      </c>
      <c r="K318" s="6">
        <f>J318/H318</f>
        <v>-0.80004453351146743</v>
      </c>
      <c r="M318" t="str">
        <f>LEFT(C318, SEARCH(" ", C318) - 1)</f>
        <v>Guy</v>
      </c>
      <c r="N318" t="str" cm="1">
        <f t="array" ref="N318">_xlfn.IFS(H318&lt;0, "LOSS", H318&gt;1000, "GREAT", H318&gt;500, "GOOD", H318&gt;=100, "OKAY", H318&lt;100, "OKAY")</f>
        <v>OKAY</v>
      </c>
    </row>
    <row r="319" spans="1:14">
      <c r="A319" s="2">
        <v>41735</v>
      </c>
      <c r="B319" s="2" t="str">
        <f>TEXT(A319,"mmmm")</f>
        <v>April</v>
      </c>
      <c r="C319" t="s">
        <v>196</v>
      </c>
      <c r="D319" t="s">
        <v>27</v>
      </c>
      <c r="E319" t="s">
        <v>23</v>
      </c>
      <c r="F319" t="s">
        <v>50</v>
      </c>
      <c r="G319" t="s">
        <v>563</v>
      </c>
      <c r="H319">
        <v>10.3</v>
      </c>
      <c r="I319">
        <v>1</v>
      </c>
      <c r="J319">
        <v>-2.19</v>
      </c>
      <c r="K319" s="6">
        <f>J319/H319</f>
        <v>-0.21262135922330094</v>
      </c>
      <c r="M319" t="str">
        <f>LEFT(C319, SEARCH(" ", C319) - 1)</f>
        <v>Shirley</v>
      </c>
      <c r="N319" t="str" cm="1">
        <f t="array" ref="N319">_xlfn.IFS(H319&lt;0, "LOSS", H319&gt;1000, "GREAT", H319&gt;500, "GOOD", H319&gt;=100, "OKAY", H319&lt;100, "OKAY")</f>
        <v>OKAY</v>
      </c>
    </row>
    <row r="320" spans="1:14">
      <c r="A320" s="2">
        <v>41735</v>
      </c>
      <c r="B320" s="2" t="str">
        <f>TEXT(A320,"mmmm")</f>
        <v>April</v>
      </c>
      <c r="C320" t="s">
        <v>196</v>
      </c>
      <c r="D320" t="s">
        <v>27</v>
      </c>
      <c r="E320" t="s">
        <v>21</v>
      </c>
      <c r="F320" t="s">
        <v>51</v>
      </c>
      <c r="G320" t="s">
        <v>564</v>
      </c>
      <c r="H320">
        <v>154.76</v>
      </c>
      <c r="I320">
        <v>3</v>
      </c>
      <c r="J320">
        <v>-36.11</v>
      </c>
      <c r="K320" s="6">
        <f>J320/H320</f>
        <v>-0.23332902558800725</v>
      </c>
      <c r="M320" t="str">
        <f>LEFT(C320, SEARCH(" ", C320) - 1)</f>
        <v>Shirley</v>
      </c>
      <c r="N320" t="str" cm="1">
        <f t="array" ref="N320">_xlfn.IFS(H320&lt;0, "LOSS", H320&gt;1000, "GREAT", H320&gt;500, "GOOD", H320&gt;=100, "OKAY", H320&lt;100, "OKAY")</f>
        <v>OKAY</v>
      </c>
    </row>
    <row r="321" spans="1:14">
      <c r="A321" s="2">
        <v>41735</v>
      </c>
      <c r="B321" s="2" t="str">
        <f>TEXT(A321,"mmmm")</f>
        <v>April</v>
      </c>
      <c r="C321" t="s">
        <v>196</v>
      </c>
      <c r="D321" t="s">
        <v>27</v>
      </c>
      <c r="E321" t="s">
        <v>25</v>
      </c>
      <c r="F321" t="s">
        <v>35</v>
      </c>
      <c r="G321" t="s">
        <v>565</v>
      </c>
      <c r="H321">
        <v>116.78</v>
      </c>
      <c r="I321">
        <v>2</v>
      </c>
      <c r="J321">
        <v>21.9</v>
      </c>
      <c r="K321" s="6">
        <f>J321/H321</f>
        <v>0.18753211166295597</v>
      </c>
      <c r="M321" t="str">
        <f>LEFT(C321, SEARCH(" ", C321) - 1)</f>
        <v>Shirley</v>
      </c>
      <c r="N321" t="str" cm="1">
        <f t="array" ref="N321">_xlfn.IFS(H321&lt;0, "LOSS", H321&gt;1000, "GREAT", H321&gt;500, "GOOD", H321&gt;=100, "OKAY", H321&lt;100, "OKAY")</f>
        <v>OKAY</v>
      </c>
    </row>
    <row r="322" spans="1:14">
      <c r="A322" s="2">
        <v>41735</v>
      </c>
      <c r="B322" s="2" t="str">
        <f>TEXT(A322,"mmmm")</f>
        <v>April</v>
      </c>
      <c r="C322" t="s">
        <v>566</v>
      </c>
      <c r="D322" t="s">
        <v>28</v>
      </c>
      <c r="E322" t="s">
        <v>21</v>
      </c>
      <c r="F322" t="s">
        <v>51</v>
      </c>
      <c r="G322" t="s">
        <v>567</v>
      </c>
      <c r="H322">
        <v>653.54999999999995</v>
      </c>
      <c r="I322">
        <v>3</v>
      </c>
      <c r="J322">
        <v>111.1</v>
      </c>
      <c r="K322" s="6">
        <f>J322/H322</f>
        <v>0.16999464463315739</v>
      </c>
      <c r="M322" t="str">
        <f>LEFT(C322, SEARCH(" ", C322) - 1)</f>
        <v>Scott</v>
      </c>
      <c r="N322" t="str" cm="1">
        <f t="array" ref="N322">_xlfn.IFS(H322&lt;0, "LOSS", H322&gt;1000, "GREAT", H322&gt;500, "GOOD", H322&gt;=100, "OKAY", H322&lt;100, "OKAY")</f>
        <v>GOOD</v>
      </c>
    </row>
    <row r="323" spans="1:14">
      <c r="A323" s="2">
        <v>41735</v>
      </c>
      <c r="B323" s="2" t="str">
        <f>TEXT(A323,"mmmm")</f>
        <v>April</v>
      </c>
      <c r="C323" t="s">
        <v>566</v>
      </c>
      <c r="D323" t="s">
        <v>28</v>
      </c>
      <c r="E323" t="s">
        <v>25</v>
      </c>
      <c r="F323" t="s">
        <v>35</v>
      </c>
      <c r="G323" t="s">
        <v>568</v>
      </c>
      <c r="H323">
        <v>33.9</v>
      </c>
      <c r="I323">
        <v>2</v>
      </c>
      <c r="J323">
        <v>2.0299999999999998</v>
      </c>
      <c r="K323" s="6">
        <f>J323/H323</f>
        <v>5.9882005899705014E-2</v>
      </c>
      <c r="M323" t="str">
        <f>LEFT(C323, SEARCH(" ", C323) - 1)</f>
        <v>Scott</v>
      </c>
      <c r="N323" t="str" cm="1">
        <f t="array" ref="N323">_xlfn.IFS(H323&lt;0, "LOSS", H323&gt;1000, "GREAT", H323&gt;500, "GOOD", H323&gt;=100, "OKAY", H323&lt;100, "OKAY")</f>
        <v>OKAY</v>
      </c>
    </row>
    <row r="324" spans="1:14">
      <c r="A324" s="2">
        <v>41735</v>
      </c>
      <c r="B324" s="2" t="str">
        <f>TEXT(A324,"mmmm")</f>
        <v>April</v>
      </c>
      <c r="C324" t="s">
        <v>569</v>
      </c>
      <c r="D324" t="s">
        <v>22</v>
      </c>
      <c r="E324" t="s">
        <v>21</v>
      </c>
      <c r="F324" t="s">
        <v>44</v>
      </c>
      <c r="G324" t="s">
        <v>570</v>
      </c>
      <c r="H324">
        <v>91.96</v>
      </c>
      <c r="I324">
        <v>2</v>
      </c>
      <c r="J324">
        <v>15.63</v>
      </c>
      <c r="K324" s="6">
        <f>J324/H324</f>
        <v>0.16996520226185299</v>
      </c>
      <c r="M324" t="str">
        <f>LEFT(C324, SEARCH(" ", C324) - 1)</f>
        <v>Andy</v>
      </c>
      <c r="N324" t="str" cm="1">
        <f t="array" ref="N324">_xlfn.IFS(H324&lt;0, "LOSS", H324&gt;1000, "GREAT", H324&gt;500, "GOOD", H324&gt;=100, "OKAY", H324&lt;100, "OKAY")</f>
        <v>OKAY</v>
      </c>
    </row>
    <row r="325" spans="1:14">
      <c r="A325" s="2">
        <v>41735</v>
      </c>
      <c r="B325" s="2" t="str">
        <f>TEXT(A325,"mmmm")</f>
        <v>April</v>
      </c>
      <c r="C325" t="s">
        <v>569</v>
      </c>
      <c r="D325" t="s">
        <v>22</v>
      </c>
      <c r="E325" t="s">
        <v>21</v>
      </c>
      <c r="F325" t="s">
        <v>44</v>
      </c>
      <c r="G325" t="s">
        <v>571</v>
      </c>
      <c r="H325">
        <v>33.11</v>
      </c>
      <c r="I325">
        <v>7</v>
      </c>
      <c r="J325">
        <v>12.91</v>
      </c>
      <c r="K325" s="6">
        <f>J325/H325</f>
        <v>0.38991241316822711</v>
      </c>
      <c r="M325" t="str">
        <f>LEFT(C325, SEARCH(" ", C325) - 1)</f>
        <v>Andy</v>
      </c>
      <c r="N325" t="str" cm="1">
        <f t="array" ref="N325">_xlfn.IFS(H325&lt;0, "LOSS", H325&gt;1000, "GREAT", H325&gt;500, "GOOD", H325&gt;=100, "OKAY", H325&lt;100, "OKAY")</f>
        <v>OKAY</v>
      </c>
    </row>
    <row r="326" spans="1:14">
      <c r="A326" s="2">
        <v>41735</v>
      </c>
      <c r="B326" s="2" t="str">
        <f>TEXT(A326,"mmmm")</f>
        <v>April</v>
      </c>
      <c r="C326" t="s">
        <v>569</v>
      </c>
      <c r="D326" t="s">
        <v>22</v>
      </c>
      <c r="E326" t="s">
        <v>23</v>
      </c>
      <c r="F326" t="s">
        <v>47</v>
      </c>
      <c r="G326" t="s">
        <v>572</v>
      </c>
      <c r="H326">
        <v>19.440000000000001</v>
      </c>
      <c r="I326">
        <v>3</v>
      </c>
      <c r="J326">
        <v>9.33</v>
      </c>
      <c r="K326" s="6">
        <f>J326/H326</f>
        <v>0.47993827160493824</v>
      </c>
      <c r="M326" t="str">
        <f>LEFT(C326, SEARCH(" ", C326) - 1)</f>
        <v>Andy</v>
      </c>
      <c r="N326" t="str" cm="1">
        <f t="array" ref="N326">_xlfn.IFS(H326&lt;0, "LOSS", H326&gt;1000, "GREAT", H326&gt;500, "GOOD", H326&gt;=100, "OKAY", H326&lt;100, "OKAY")</f>
        <v>OKAY</v>
      </c>
    </row>
    <row r="327" spans="1:14">
      <c r="A327" s="2">
        <v>41735</v>
      </c>
      <c r="B327" s="2" t="str">
        <f>TEXT(A327,"mmmm")</f>
        <v>April</v>
      </c>
      <c r="C327" t="s">
        <v>569</v>
      </c>
      <c r="D327" t="s">
        <v>22</v>
      </c>
      <c r="E327" t="s">
        <v>23</v>
      </c>
      <c r="F327" t="s">
        <v>47</v>
      </c>
      <c r="G327" t="s">
        <v>573</v>
      </c>
      <c r="H327">
        <v>55.48</v>
      </c>
      <c r="I327">
        <v>1</v>
      </c>
      <c r="J327">
        <v>26.63</v>
      </c>
      <c r="K327" s="6">
        <f>J327/H327</f>
        <v>0.47999279019466473</v>
      </c>
      <c r="M327" t="str">
        <f>LEFT(C327, SEARCH(" ", C327) - 1)</f>
        <v>Andy</v>
      </c>
      <c r="N327" t="str" cm="1">
        <f t="array" ref="N327">_xlfn.IFS(H327&lt;0, "LOSS", H327&gt;1000, "GREAT", H327&gt;500, "GOOD", H327&gt;=100, "OKAY", H327&lt;100, "OKAY")</f>
        <v>OKAY</v>
      </c>
    </row>
    <row r="328" spans="1:14">
      <c r="A328" s="2">
        <v>41735</v>
      </c>
      <c r="B328" s="2" t="str">
        <f>TEXT(A328,"mmmm")</f>
        <v>April</v>
      </c>
      <c r="C328" t="s">
        <v>574</v>
      </c>
      <c r="D328" t="s">
        <v>22</v>
      </c>
      <c r="E328" t="s">
        <v>23</v>
      </c>
      <c r="F328" t="s">
        <v>37</v>
      </c>
      <c r="G328" t="s">
        <v>575</v>
      </c>
      <c r="H328">
        <v>70.95</v>
      </c>
      <c r="I328">
        <v>3</v>
      </c>
      <c r="J328">
        <v>18.45</v>
      </c>
      <c r="K328" s="6">
        <f>J328/H328</f>
        <v>0.26004228329809725</v>
      </c>
      <c r="M328" t="str">
        <f>LEFT(C328, SEARCH(" ", C328) - 1)</f>
        <v>Frank</v>
      </c>
      <c r="N328" t="str" cm="1">
        <f t="array" ref="N328">_xlfn.IFS(H328&lt;0, "LOSS", H328&gt;1000, "GREAT", H328&gt;500, "GOOD", H328&gt;=100, "OKAY", H328&lt;100, "OKAY")</f>
        <v>OKAY</v>
      </c>
    </row>
    <row r="329" spans="1:14">
      <c r="A329" s="2">
        <v>41735</v>
      </c>
      <c r="B329" s="2" t="str">
        <f>TEXT(A329,"mmmm")</f>
        <v>April</v>
      </c>
      <c r="C329" t="s">
        <v>574</v>
      </c>
      <c r="D329" t="s">
        <v>22</v>
      </c>
      <c r="E329" t="s">
        <v>23</v>
      </c>
      <c r="F329" t="s">
        <v>38</v>
      </c>
      <c r="G329" t="s">
        <v>576</v>
      </c>
      <c r="H329">
        <v>65.569999999999993</v>
      </c>
      <c r="I329">
        <v>2</v>
      </c>
      <c r="J329">
        <v>23.77</v>
      </c>
      <c r="K329" s="6">
        <f>J329/H329</f>
        <v>0.36251334451730977</v>
      </c>
      <c r="M329" t="str">
        <f>LEFT(C329, SEARCH(" ", C329) - 1)</f>
        <v>Frank</v>
      </c>
      <c r="N329" t="str" cm="1">
        <f t="array" ref="N329">_xlfn.IFS(H329&lt;0, "LOSS", H329&gt;1000, "GREAT", H329&gt;500, "GOOD", H329&gt;=100, "OKAY", H329&lt;100, "OKAY")</f>
        <v>OKAY</v>
      </c>
    </row>
    <row r="330" spans="1:14">
      <c r="A330" s="2">
        <v>41735</v>
      </c>
      <c r="B330" s="2" t="str">
        <f>TEXT(A330,"mmmm")</f>
        <v>April</v>
      </c>
      <c r="C330" t="s">
        <v>574</v>
      </c>
      <c r="D330" t="s">
        <v>22</v>
      </c>
      <c r="E330" t="s">
        <v>25</v>
      </c>
      <c r="F330" t="s">
        <v>35</v>
      </c>
      <c r="G330" t="s">
        <v>577</v>
      </c>
      <c r="H330">
        <v>299.97000000000003</v>
      </c>
      <c r="I330">
        <v>3</v>
      </c>
      <c r="J330">
        <v>131.99</v>
      </c>
      <c r="K330" s="6">
        <f>J330/H330</f>
        <v>0.44001066773344</v>
      </c>
      <c r="M330" t="str">
        <f>LEFT(C330, SEARCH(" ", C330) - 1)</f>
        <v>Frank</v>
      </c>
      <c r="N330" t="str" cm="1">
        <f t="array" ref="N330">_xlfn.IFS(H330&lt;0, "LOSS", H330&gt;1000, "GREAT", H330&gt;500, "GOOD", H330&gt;=100, "OKAY", H330&lt;100, "OKAY")</f>
        <v>OKAY</v>
      </c>
    </row>
    <row r="331" spans="1:14">
      <c r="A331" s="2">
        <v>41736</v>
      </c>
      <c r="B331" s="2" t="str">
        <f>TEXT(A331,"mmmm")</f>
        <v>April</v>
      </c>
      <c r="C331" t="s">
        <v>578</v>
      </c>
      <c r="D331" t="s">
        <v>65</v>
      </c>
      <c r="E331" t="s">
        <v>21</v>
      </c>
      <c r="F331" t="s">
        <v>44</v>
      </c>
      <c r="G331" t="s">
        <v>579</v>
      </c>
      <c r="H331">
        <v>8.9600000000000009</v>
      </c>
      <c r="I331">
        <v>2</v>
      </c>
      <c r="J331">
        <v>2.78</v>
      </c>
      <c r="K331" s="6">
        <f>J331/H331</f>
        <v>0.3102678571428571</v>
      </c>
      <c r="M331" t="str">
        <f>LEFT(C331, SEARCH(" ", C331) - 1)</f>
        <v>Pauline</v>
      </c>
      <c r="N331" t="str" cm="1">
        <f t="array" ref="N331">_xlfn.IFS(H331&lt;0, "LOSS", H331&gt;1000, "GREAT", H331&gt;500, "GOOD", H331&gt;=100, "OKAY", H331&lt;100, "OKAY")</f>
        <v>OKAY</v>
      </c>
    </row>
    <row r="332" spans="1:14">
      <c r="A332" s="2">
        <v>41736</v>
      </c>
      <c r="B332" s="2" t="str">
        <f>TEXT(A332,"mmmm")</f>
        <v>April</v>
      </c>
      <c r="C332" t="s">
        <v>580</v>
      </c>
      <c r="D332" t="s">
        <v>123</v>
      </c>
      <c r="E332" t="s">
        <v>25</v>
      </c>
      <c r="F332" t="s">
        <v>48</v>
      </c>
      <c r="G332" t="s">
        <v>492</v>
      </c>
      <c r="H332">
        <v>629.95000000000005</v>
      </c>
      <c r="I332">
        <v>5</v>
      </c>
      <c r="J332">
        <v>163.79</v>
      </c>
      <c r="K332" s="6">
        <f>J332/H332</f>
        <v>0.26000476228272085</v>
      </c>
      <c r="M332" t="str">
        <f>LEFT(C332, SEARCH(" ", C332) - 1)</f>
        <v>Roland</v>
      </c>
      <c r="N332" t="str" cm="1">
        <f t="array" ref="N332">_xlfn.IFS(H332&lt;0, "LOSS", H332&gt;1000, "GREAT", H332&gt;500, "GOOD", H332&gt;=100, "OKAY", H332&lt;100, "OKAY")</f>
        <v>GOOD</v>
      </c>
    </row>
    <row r="333" spans="1:14">
      <c r="A333" s="2">
        <v>41736</v>
      </c>
      <c r="B333" s="2" t="str">
        <f>TEXT(A333,"mmmm")</f>
        <v>April</v>
      </c>
      <c r="C333" t="s">
        <v>580</v>
      </c>
      <c r="D333" t="s">
        <v>123</v>
      </c>
      <c r="E333" t="s">
        <v>23</v>
      </c>
      <c r="F333" t="s">
        <v>47</v>
      </c>
      <c r="G333" t="s">
        <v>581</v>
      </c>
      <c r="H333">
        <v>122.97</v>
      </c>
      <c r="I333">
        <v>3</v>
      </c>
      <c r="J333">
        <v>60.26</v>
      </c>
      <c r="K333" s="6">
        <f>J333/H333</f>
        <v>0.4900382207042368</v>
      </c>
      <c r="M333" t="str">
        <f>LEFT(C333, SEARCH(" ", C333) - 1)</f>
        <v>Roland</v>
      </c>
      <c r="N333" t="str" cm="1">
        <f t="array" ref="N333">_xlfn.IFS(H333&lt;0, "LOSS", H333&gt;1000, "GREAT", H333&gt;500, "GOOD", H333&gt;=100, "OKAY", H333&lt;100, "OKAY")</f>
        <v>OKAY</v>
      </c>
    </row>
    <row r="334" spans="1:14">
      <c r="A334" s="2">
        <v>41736</v>
      </c>
      <c r="B334" s="2" t="str">
        <f>TEXT(A334,"mmmm")</f>
        <v>April</v>
      </c>
      <c r="C334" t="s">
        <v>582</v>
      </c>
      <c r="D334" t="s">
        <v>80</v>
      </c>
      <c r="E334" t="s">
        <v>23</v>
      </c>
      <c r="F334" t="s">
        <v>47</v>
      </c>
      <c r="G334" t="s">
        <v>583</v>
      </c>
      <c r="H334">
        <v>58.32</v>
      </c>
      <c r="I334">
        <v>9</v>
      </c>
      <c r="J334">
        <v>27.99</v>
      </c>
      <c r="K334" s="6">
        <f>J334/H334</f>
        <v>0.47993827160493824</v>
      </c>
      <c r="M334" t="str">
        <f>LEFT(C334, SEARCH(" ", C334) - 1)</f>
        <v>Valerie</v>
      </c>
      <c r="N334" t="str" cm="1">
        <f t="array" ref="N334">_xlfn.IFS(H334&lt;0, "LOSS", H334&gt;1000, "GREAT", H334&gt;500, "GOOD", H334&gt;=100, "OKAY", H334&lt;100, "OKAY")</f>
        <v>OKAY</v>
      </c>
    </row>
    <row r="335" spans="1:14">
      <c r="A335" s="2">
        <v>41736</v>
      </c>
      <c r="B335" s="2" t="str">
        <f>TEXT(A335,"mmmm")</f>
        <v>April</v>
      </c>
      <c r="C335" t="s">
        <v>582</v>
      </c>
      <c r="D335" t="s">
        <v>80</v>
      </c>
      <c r="E335" t="s">
        <v>25</v>
      </c>
      <c r="F335" t="s">
        <v>48</v>
      </c>
      <c r="G335" t="s">
        <v>584</v>
      </c>
      <c r="H335">
        <v>200.97</v>
      </c>
      <c r="I335">
        <v>3</v>
      </c>
      <c r="J335">
        <v>50.24</v>
      </c>
      <c r="K335" s="6">
        <f>J335/H335</f>
        <v>0.24998756033238792</v>
      </c>
      <c r="M335" t="str">
        <f>LEFT(C335, SEARCH(" ", C335) - 1)</f>
        <v>Valerie</v>
      </c>
      <c r="N335" t="str" cm="1">
        <f t="array" ref="N335">_xlfn.IFS(H335&lt;0, "LOSS", H335&gt;1000, "GREAT", H335&gt;500, "GOOD", H335&gt;=100, "OKAY", H335&lt;100, "OKAY")</f>
        <v>OKAY</v>
      </c>
    </row>
    <row r="336" spans="1:14">
      <c r="A336" s="2">
        <v>41737</v>
      </c>
      <c r="B336" s="2" t="str">
        <f>TEXT(A336,"mmmm")</f>
        <v>April</v>
      </c>
      <c r="C336" t="s">
        <v>585</v>
      </c>
      <c r="D336" t="s">
        <v>73</v>
      </c>
      <c r="E336" t="s">
        <v>23</v>
      </c>
      <c r="F336" t="s">
        <v>43</v>
      </c>
      <c r="G336" t="s">
        <v>586</v>
      </c>
      <c r="H336">
        <v>2.37</v>
      </c>
      <c r="I336">
        <v>2</v>
      </c>
      <c r="J336">
        <v>0.83</v>
      </c>
      <c r="K336" s="6">
        <f>J336/H336</f>
        <v>0.35021097046413496</v>
      </c>
      <c r="M336" t="str">
        <f>LEFT(C336, SEARCH(" ", C336) - 1)</f>
        <v>Jim</v>
      </c>
      <c r="N336" t="str" cm="1">
        <f t="array" ref="N336">_xlfn.IFS(H336&lt;0, "LOSS", H336&gt;1000, "GREAT", H336&gt;500, "GOOD", H336&gt;=100, "OKAY", H336&lt;100, "OKAY")</f>
        <v>OKAY</v>
      </c>
    </row>
    <row r="337" spans="1:14">
      <c r="A337" s="2">
        <v>41737</v>
      </c>
      <c r="B337" s="2" t="str">
        <f>TEXT(A337,"mmmm")</f>
        <v>April</v>
      </c>
      <c r="C337" t="s">
        <v>585</v>
      </c>
      <c r="D337" t="s">
        <v>73</v>
      </c>
      <c r="E337" t="s">
        <v>23</v>
      </c>
      <c r="F337" t="s">
        <v>47</v>
      </c>
      <c r="G337" t="s">
        <v>587</v>
      </c>
      <c r="H337">
        <v>19.010000000000002</v>
      </c>
      <c r="I337">
        <v>3</v>
      </c>
      <c r="J337">
        <v>6.89</v>
      </c>
      <c r="K337" s="6">
        <f>J337/H337</f>
        <v>0.36244082062072591</v>
      </c>
      <c r="M337" t="str">
        <f>LEFT(C337, SEARCH(" ", C337) - 1)</f>
        <v>Jim</v>
      </c>
      <c r="N337" t="str" cm="1">
        <f t="array" ref="N337">_xlfn.IFS(H337&lt;0, "LOSS", H337&gt;1000, "GREAT", H337&gt;500, "GOOD", H337&gt;=100, "OKAY", H337&lt;100, "OKAY")</f>
        <v>OKAY</v>
      </c>
    </row>
    <row r="338" spans="1:14">
      <c r="A338" s="2">
        <v>41737</v>
      </c>
      <c r="B338" s="2" t="str">
        <f>TEXT(A338,"mmmm")</f>
        <v>April</v>
      </c>
      <c r="C338" t="s">
        <v>588</v>
      </c>
      <c r="D338" t="s">
        <v>65</v>
      </c>
      <c r="E338" t="s">
        <v>21</v>
      </c>
      <c r="F338" t="s">
        <v>51</v>
      </c>
      <c r="G338" t="s">
        <v>589</v>
      </c>
      <c r="H338">
        <v>1215.92</v>
      </c>
      <c r="I338">
        <v>8</v>
      </c>
      <c r="J338">
        <v>316.14</v>
      </c>
      <c r="K338" s="6">
        <f>J338/H338</f>
        <v>0.26000065793802218</v>
      </c>
      <c r="M338" t="str">
        <f>LEFT(C338, SEARCH(" ", C338) - 1)</f>
        <v>Ruben</v>
      </c>
      <c r="N338" t="str" cm="1">
        <f t="array" ref="N338">_xlfn.IFS(H338&lt;0, "LOSS", H338&gt;1000, "GREAT", H338&gt;500, "GOOD", H338&gt;=100, "OKAY", H338&lt;100, "OKAY")</f>
        <v>GREAT</v>
      </c>
    </row>
    <row r="339" spans="1:14">
      <c r="A339" s="2">
        <v>41737</v>
      </c>
      <c r="B339" s="2" t="str">
        <f>TEXT(A339,"mmmm")</f>
        <v>April</v>
      </c>
      <c r="C339" t="s">
        <v>590</v>
      </c>
      <c r="D339" t="s">
        <v>73</v>
      </c>
      <c r="E339" t="s">
        <v>23</v>
      </c>
      <c r="F339" t="s">
        <v>43</v>
      </c>
      <c r="G339" t="s">
        <v>93</v>
      </c>
      <c r="H339">
        <v>49.79</v>
      </c>
      <c r="I339">
        <v>8</v>
      </c>
      <c r="J339">
        <v>-11.83</v>
      </c>
      <c r="K339" s="6">
        <f>J339/H339</f>
        <v>-0.23759791122715404</v>
      </c>
      <c r="M339" t="str">
        <f>LEFT(C339, SEARCH(" ", C339) - 1)</f>
        <v>Pauline</v>
      </c>
      <c r="N339" t="str" cm="1">
        <f t="array" ref="N339">_xlfn.IFS(H339&lt;0, "LOSS", H339&gt;1000, "GREAT", H339&gt;500, "GOOD", H339&gt;=100, "OKAY", H339&lt;100, "OKAY")</f>
        <v>OKAY</v>
      </c>
    </row>
    <row r="340" spans="1:14">
      <c r="A340" s="2">
        <v>41737</v>
      </c>
      <c r="B340" s="2" t="str">
        <f>TEXT(A340,"mmmm")</f>
        <v>April</v>
      </c>
      <c r="C340" t="s">
        <v>259</v>
      </c>
      <c r="D340" t="s">
        <v>22</v>
      </c>
      <c r="E340" t="s">
        <v>21</v>
      </c>
      <c r="F340" t="s">
        <v>51</v>
      </c>
      <c r="G340" t="s">
        <v>591</v>
      </c>
      <c r="H340">
        <v>99.59</v>
      </c>
      <c r="I340">
        <v>1</v>
      </c>
      <c r="J340">
        <v>2.4900000000000002</v>
      </c>
      <c r="K340" s="6">
        <f>J340/H340</f>
        <v>2.5002510292198014E-2</v>
      </c>
      <c r="M340" t="str">
        <f>LEFT(C340, SEARCH(" ", C340) - 1)</f>
        <v>Nathan</v>
      </c>
      <c r="N340" t="str" cm="1">
        <f t="array" ref="N340">_xlfn.IFS(H340&lt;0, "LOSS", H340&gt;1000, "GREAT", H340&gt;500, "GOOD", H340&gt;=100, "OKAY", H340&lt;100, "OKAY")</f>
        <v>OKAY</v>
      </c>
    </row>
    <row r="341" spans="1:14">
      <c r="A341" s="2">
        <v>41737</v>
      </c>
      <c r="B341" s="2" t="str">
        <f>TEXT(A341,"mmmm")</f>
        <v>April</v>
      </c>
      <c r="C341" t="s">
        <v>259</v>
      </c>
      <c r="D341" t="s">
        <v>22</v>
      </c>
      <c r="E341" t="s">
        <v>25</v>
      </c>
      <c r="F341" t="s">
        <v>35</v>
      </c>
      <c r="G341" t="s">
        <v>592</v>
      </c>
      <c r="H341">
        <v>399.96</v>
      </c>
      <c r="I341">
        <v>4</v>
      </c>
      <c r="J341">
        <v>139.99</v>
      </c>
      <c r="K341" s="6">
        <f>J341/H341</f>
        <v>0.35001000100010005</v>
      </c>
      <c r="M341" t="str">
        <f>LEFT(C341, SEARCH(" ", C341) - 1)</f>
        <v>Nathan</v>
      </c>
      <c r="N341" t="str" cm="1">
        <f t="array" ref="N341">_xlfn.IFS(H341&lt;0, "LOSS", H341&gt;1000, "GREAT", H341&gt;500, "GOOD", H341&gt;=100, "OKAY", H341&lt;100, "OKAY")</f>
        <v>OKAY</v>
      </c>
    </row>
    <row r="342" spans="1:14">
      <c r="A342" s="2">
        <v>41737</v>
      </c>
      <c r="B342" s="2" t="str">
        <f>TEXT(A342,"mmmm")</f>
        <v>April</v>
      </c>
      <c r="C342" t="s">
        <v>593</v>
      </c>
      <c r="D342" t="s">
        <v>30</v>
      </c>
      <c r="E342" t="s">
        <v>21</v>
      </c>
      <c r="F342" t="s">
        <v>51</v>
      </c>
      <c r="G342" t="s">
        <v>594</v>
      </c>
      <c r="H342">
        <v>172.11</v>
      </c>
      <c r="I342">
        <v>1</v>
      </c>
      <c r="J342">
        <v>-94.66</v>
      </c>
      <c r="K342" s="6">
        <f>J342/H342</f>
        <v>-0.54999709488118054</v>
      </c>
      <c r="M342" t="str">
        <f>LEFT(C342, SEARCH(" ", C342) - 1)</f>
        <v>John</v>
      </c>
      <c r="N342" t="str" cm="1">
        <f t="array" ref="N342">_xlfn.IFS(H342&lt;0, "LOSS", H342&gt;1000, "GREAT", H342&gt;500, "GOOD", H342&gt;=100, "OKAY", H342&lt;100, "OKAY")</f>
        <v>OKAY</v>
      </c>
    </row>
    <row r="343" spans="1:14">
      <c r="A343" s="2">
        <v>41740</v>
      </c>
      <c r="B343" s="2" t="str">
        <f>TEXT(A343,"mmmm")</f>
        <v>April</v>
      </c>
      <c r="C343" t="s">
        <v>595</v>
      </c>
      <c r="D343" t="s">
        <v>31</v>
      </c>
      <c r="E343" t="s">
        <v>23</v>
      </c>
      <c r="F343" t="s">
        <v>43</v>
      </c>
      <c r="G343" t="s">
        <v>596</v>
      </c>
      <c r="H343">
        <v>6.91</v>
      </c>
      <c r="I343">
        <v>3</v>
      </c>
      <c r="J343">
        <v>2.33</v>
      </c>
      <c r="K343" s="6">
        <f>J343/H343</f>
        <v>0.33719247467438496</v>
      </c>
      <c r="M343" t="str">
        <f>LEFT(C343, SEARCH(" ", C343) - 1)</f>
        <v>Jay</v>
      </c>
      <c r="N343" t="str" cm="1">
        <f t="array" ref="N343">_xlfn.IFS(H343&lt;0, "LOSS", H343&gt;1000, "GREAT", H343&gt;500, "GOOD", H343&gt;=100, "OKAY", H343&lt;100, "OKAY")</f>
        <v>OKAY</v>
      </c>
    </row>
    <row r="344" spans="1:14">
      <c r="A344" s="2">
        <v>41740</v>
      </c>
      <c r="B344" s="2" t="str">
        <f>TEXT(A344,"mmmm")</f>
        <v>April</v>
      </c>
      <c r="C344" t="s">
        <v>595</v>
      </c>
      <c r="D344" t="s">
        <v>31</v>
      </c>
      <c r="E344" t="s">
        <v>25</v>
      </c>
      <c r="F344" t="s">
        <v>35</v>
      </c>
      <c r="G344" t="s">
        <v>360</v>
      </c>
      <c r="H344">
        <v>383.98</v>
      </c>
      <c r="I344">
        <v>3</v>
      </c>
      <c r="J344">
        <v>81.59</v>
      </c>
      <c r="K344" s="6">
        <f>J344/H344</f>
        <v>0.21248502526173238</v>
      </c>
      <c r="M344" t="str">
        <f>LEFT(C344, SEARCH(" ", C344) - 1)</f>
        <v>Jay</v>
      </c>
      <c r="N344" t="str" cm="1">
        <f t="array" ref="N344">_xlfn.IFS(H344&lt;0, "LOSS", H344&gt;1000, "GREAT", H344&gt;500, "GOOD", H344&gt;=100, "OKAY", H344&lt;100, "OKAY")</f>
        <v>OKAY</v>
      </c>
    </row>
    <row r="345" spans="1:14">
      <c r="A345" s="2">
        <v>41740</v>
      </c>
      <c r="B345" s="2" t="str">
        <f>TEXT(A345,"mmmm")</f>
        <v>April</v>
      </c>
      <c r="C345" t="s">
        <v>595</v>
      </c>
      <c r="D345" t="s">
        <v>31</v>
      </c>
      <c r="E345" t="s">
        <v>23</v>
      </c>
      <c r="F345" t="s">
        <v>47</v>
      </c>
      <c r="G345" t="s">
        <v>597</v>
      </c>
      <c r="H345">
        <v>10.37</v>
      </c>
      <c r="I345">
        <v>2</v>
      </c>
      <c r="J345">
        <v>3.63</v>
      </c>
      <c r="K345" s="6">
        <f>J345/H345</f>
        <v>0.35004821600771457</v>
      </c>
      <c r="M345" t="str">
        <f>LEFT(C345, SEARCH(" ", C345) - 1)</f>
        <v>Jay</v>
      </c>
      <c r="N345" t="str" cm="1">
        <f t="array" ref="N345">_xlfn.IFS(H345&lt;0, "LOSS", H345&gt;1000, "GREAT", H345&gt;500, "GOOD", H345&gt;=100, "OKAY", H345&lt;100, "OKAY")</f>
        <v>OKAY</v>
      </c>
    </row>
    <row r="346" spans="1:14">
      <c r="A346" s="2">
        <v>41740</v>
      </c>
      <c r="B346" s="2" t="str">
        <f>TEXT(A346,"mmmm")</f>
        <v>April</v>
      </c>
      <c r="C346" t="s">
        <v>595</v>
      </c>
      <c r="D346" t="s">
        <v>31</v>
      </c>
      <c r="E346" t="s">
        <v>25</v>
      </c>
      <c r="F346" t="s">
        <v>35</v>
      </c>
      <c r="G346" t="s">
        <v>598</v>
      </c>
      <c r="H346">
        <v>335.94</v>
      </c>
      <c r="I346">
        <v>7</v>
      </c>
      <c r="J346">
        <v>41.99</v>
      </c>
      <c r="K346" s="6">
        <f>J346/H346</f>
        <v>0.12499255819491577</v>
      </c>
      <c r="M346" t="str">
        <f>LEFT(C346, SEARCH(" ", C346) - 1)</f>
        <v>Jay</v>
      </c>
      <c r="N346" t="str" cm="1">
        <f t="array" ref="N346">_xlfn.IFS(H346&lt;0, "LOSS", H346&gt;1000, "GREAT", H346&gt;500, "GOOD", H346&gt;=100, "OKAY", H346&lt;100, "OKAY")</f>
        <v>OKAY</v>
      </c>
    </row>
    <row r="347" spans="1:14">
      <c r="A347" s="2">
        <v>41740</v>
      </c>
      <c r="B347" s="2" t="str">
        <f>TEXT(A347,"mmmm")</f>
        <v>April</v>
      </c>
      <c r="C347" t="s">
        <v>599</v>
      </c>
      <c r="D347" t="s">
        <v>133</v>
      </c>
      <c r="E347" t="s">
        <v>23</v>
      </c>
      <c r="F347" t="s">
        <v>38</v>
      </c>
      <c r="G347" t="s">
        <v>600</v>
      </c>
      <c r="H347">
        <v>9.58</v>
      </c>
      <c r="I347">
        <v>1</v>
      </c>
      <c r="J347">
        <v>3.35</v>
      </c>
      <c r="K347" s="6">
        <f>J347/H347</f>
        <v>0.34968684759916491</v>
      </c>
      <c r="M347" t="str">
        <f>LEFT(C347, SEARCH(" ", C347) - 1)</f>
        <v>Sanjit</v>
      </c>
      <c r="N347" t="str" cm="1">
        <f t="array" ref="N347">_xlfn.IFS(H347&lt;0, "LOSS", H347&gt;1000, "GREAT", H347&gt;500, "GOOD", H347&gt;=100, "OKAY", H347&lt;100, "OKAY")</f>
        <v>OKAY</v>
      </c>
    </row>
    <row r="348" spans="1:14">
      <c r="A348" s="2">
        <v>41740</v>
      </c>
      <c r="B348" s="2" t="str">
        <f>TEXT(A348,"mmmm")</f>
        <v>April</v>
      </c>
      <c r="C348" t="s">
        <v>601</v>
      </c>
      <c r="D348" t="s">
        <v>26</v>
      </c>
      <c r="E348" t="s">
        <v>25</v>
      </c>
      <c r="F348" t="s">
        <v>48</v>
      </c>
      <c r="G348" t="s">
        <v>602</v>
      </c>
      <c r="H348">
        <v>758.35</v>
      </c>
      <c r="I348">
        <v>6</v>
      </c>
      <c r="J348">
        <v>265.42</v>
      </c>
      <c r="K348" s="6">
        <f>J348/H348</f>
        <v>0.34999670336915673</v>
      </c>
      <c r="M348" t="str">
        <f>LEFT(C348, SEARCH(" ", C348) - 1)</f>
        <v>Gary</v>
      </c>
      <c r="N348" t="str" cm="1">
        <f t="array" ref="N348">_xlfn.IFS(H348&lt;0, "LOSS", H348&gt;1000, "GREAT", H348&gt;500, "GOOD", H348&gt;=100, "OKAY", H348&lt;100, "OKAY")</f>
        <v>GOOD</v>
      </c>
    </row>
    <row r="349" spans="1:14">
      <c r="A349" s="2">
        <v>41740</v>
      </c>
      <c r="B349" s="2" t="str">
        <f>TEXT(A349,"mmmm")</f>
        <v>April</v>
      </c>
      <c r="C349" t="s">
        <v>603</v>
      </c>
      <c r="D349" t="s">
        <v>216</v>
      </c>
      <c r="E349" t="s">
        <v>23</v>
      </c>
      <c r="F349" t="s">
        <v>49</v>
      </c>
      <c r="G349" t="s">
        <v>604</v>
      </c>
      <c r="H349">
        <v>87.08</v>
      </c>
      <c r="I349">
        <v>7</v>
      </c>
      <c r="J349">
        <v>24.38</v>
      </c>
      <c r="K349" s="6">
        <f>J349/H349</f>
        <v>0.27997243913642628</v>
      </c>
      <c r="M349" t="str">
        <f>LEFT(C349, SEARCH(" ", C349) - 1)</f>
        <v>Michelle</v>
      </c>
      <c r="N349" t="str" cm="1">
        <f t="array" ref="N349">_xlfn.IFS(H349&lt;0, "LOSS", H349&gt;1000, "GREAT", H349&gt;500, "GOOD", H349&gt;=100, "OKAY", H349&lt;100, "OKAY")</f>
        <v>OKAY</v>
      </c>
    </row>
    <row r="350" spans="1:14">
      <c r="A350" s="2">
        <v>41740</v>
      </c>
      <c r="B350" s="2" t="str">
        <f>TEXT(A350,"mmmm")</f>
        <v>April</v>
      </c>
      <c r="C350" t="s">
        <v>603</v>
      </c>
      <c r="D350" t="s">
        <v>216</v>
      </c>
      <c r="E350" t="s">
        <v>25</v>
      </c>
      <c r="F350" t="s">
        <v>48</v>
      </c>
      <c r="G350" t="s">
        <v>605</v>
      </c>
      <c r="H350">
        <v>105.58</v>
      </c>
      <c r="I350">
        <v>2</v>
      </c>
      <c r="J350">
        <v>9.24</v>
      </c>
      <c r="K350" s="6">
        <f>J350/H350</f>
        <v>8.7516575108922148E-2</v>
      </c>
      <c r="M350" t="str">
        <f>LEFT(C350, SEARCH(" ", C350) - 1)</f>
        <v>Michelle</v>
      </c>
      <c r="N350" t="str" cm="1">
        <f t="array" ref="N350">_xlfn.IFS(H350&lt;0, "LOSS", H350&gt;1000, "GREAT", H350&gt;500, "GOOD", H350&gt;=100, "OKAY", H350&lt;100, "OKAY")</f>
        <v>OKAY</v>
      </c>
    </row>
    <row r="351" spans="1:14">
      <c r="A351" s="2">
        <v>41740</v>
      </c>
      <c r="B351" s="2" t="str">
        <f>TEXT(A351,"mmmm")</f>
        <v>April</v>
      </c>
      <c r="C351" t="s">
        <v>603</v>
      </c>
      <c r="D351" t="s">
        <v>216</v>
      </c>
      <c r="E351" t="s">
        <v>25</v>
      </c>
      <c r="F351" t="s">
        <v>35</v>
      </c>
      <c r="G351" t="s">
        <v>606</v>
      </c>
      <c r="H351">
        <v>217.44</v>
      </c>
      <c r="I351">
        <v>6</v>
      </c>
      <c r="J351">
        <v>91.32</v>
      </c>
      <c r="K351" s="6">
        <f>J351/H351</f>
        <v>0.41997792494481234</v>
      </c>
      <c r="M351" t="str">
        <f>LEFT(C351, SEARCH(" ", C351) - 1)</f>
        <v>Michelle</v>
      </c>
      <c r="N351" t="str" cm="1">
        <f t="array" ref="N351">_xlfn.IFS(H351&lt;0, "LOSS", H351&gt;1000, "GREAT", H351&gt;500, "GOOD", H351&gt;=100, "OKAY", H351&lt;100, "OKAY")</f>
        <v>OKAY</v>
      </c>
    </row>
    <row r="352" spans="1:14">
      <c r="A352" s="2">
        <v>41741</v>
      </c>
      <c r="B352" s="2" t="str">
        <f>TEXT(A352,"mmmm")</f>
        <v>April</v>
      </c>
      <c r="C352" t="s">
        <v>607</v>
      </c>
      <c r="D352" t="s">
        <v>22</v>
      </c>
      <c r="E352" t="s">
        <v>25</v>
      </c>
      <c r="F352" t="s">
        <v>48</v>
      </c>
      <c r="G352" t="s">
        <v>608</v>
      </c>
      <c r="H352">
        <v>1075.0899999999999</v>
      </c>
      <c r="I352">
        <v>14</v>
      </c>
      <c r="J352">
        <v>94.07</v>
      </c>
      <c r="K352" s="6">
        <f>J352/H352</f>
        <v>8.7499651191993225E-2</v>
      </c>
      <c r="M352" t="str">
        <f>LEFT(C352, SEARCH(" ", C352) - 1)</f>
        <v>Kean</v>
      </c>
      <c r="N352" t="str" cm="1">
        <f t="array" ref="N352">_xlfn.IFS(H352&lt;0, "LOSS", H352&gt;1000, "GREAT", H352&gt;500, "GOOD", H352&gt;=100, "OKAY", H352&lt;100, "OKAY")</f>
        <v>GREAT</v>
      </c>
    </row>
    <row r="353" spans="1:14">
      <c r="A353" s="2">
        <v>41741</v>
      </c>
      <c r="B353" s="2" t="str">
        <f>TEXT(A353,"mmmm")</f>
        <v>April</v>
      </c>
      <c r="C353" t="s">
        <v>607</v>
      </c>
      <c r="D353" t="s">
        <v>22</v>
      </c>
      <c r="E353" t="s">
        <v>25</v>
      </c>
      <c r="F353" t="s">
        <v>48</v>
      </c>
      <c r="G353" t="s">
        <v>609</v>
      </c>
      <c r="H353">
        <v>438.37</v>
      </c>
      <c r="I353">
        <v>4</v>
      </c>
      <c r="J353">
        <v>38.36</v>
      </c>
      <c r="K353" s="6">
        <f>J353/H353</f>
        <v>8.7505988092250839E-2</v>
      </c>
      <c r="M353" t="str">
        <f>LEFT(C353, SEARCH(" ", C353) - 1)</f>
        <v>Kean</v>
      </c>
      <c r="N353" t="str" cm="1">
        <f t="array" ref="N353">_xlfn.IFS(H353&lt;0, "LOSS", H353&gt;1000, "GREAT", H353&gt;500, "GOOD", H353&gt;=100, "OKAY", H353&lt;100, "OKAY")</f>
        <v>OKAY</v>
      </c>
    </row>
    <row r="354" spans="1:14">
      <c r="A354" s="2">
        <v>41741</v>
      </c>
      <c r="B354" s="2" t="str">
        <f>TEXT(A354,"mmmm")</f>
        <v>April</v>
      </c>
      <c r="C354" t="s">
        <v>607</v>
      </c>
      <c r="D354" t="s">
        <v>22</v>
      </c>
      <c r="E354" t="s">
        <v>23</v>
      </c>
      <c r="F354" t="s">
        <v>38</v>
      </c>
      <c r="G354" t="s">
        <v>610</v>
      </c>
      <c r="H354">
        <v>18.09</v>
      </c>
      <c r="I354">
        <v>7</v>
      </c>
      <c r="J354">
        <v>6.56</v>
      </c>
      <c r="K354" s="6">
        <f>J354/H354</f>
        <v>0.36263128800442229</v>
      </c>
      <c r="M354" t="str">
        <f>LEFT(C354, SEARCH(" ", C354) - 1)</f>
        <v>Kean</v>
      </c>
      <c r="N354" t="str" cm="1">
        <f t="array" ref="N354">_xlfn.IFS(H354&lt;0, "LOSS", H354&gt;1000, "GREAT", H354&gt;500, "GOOD", H354&gt;=100, "OKAY", H354&lt;100, "OKAY")</f>
        <v>OKAY</v>
      </c>
    </row>
    <row r="355" spans="1:14">
      <c r="A355" s="2">
        <v>41741</v>
      </c>
      <c r="B355" s="2" t="str">
        <f>TEXT(A355,"mmmm")</f>
        <v>April</v>
      </c>
      <c r="C355" t="s">
        <v>607</v>
      </c>
      <c r="D355" t="s">
        <v>22</v>
      </c>
      <c r="E355" t="s">
        <v>21</v>
      </c>
      <c r="F355" t="s">
        <v>39</v>
      </c>
      <c r="G355" t="s">
        <v>504</v>
      </c>
      <c r="H355">
        <v>308.5</v>
      </c>
      <c r="I355">
        <v>3</v>
      </c>
      <c r="J355">
        <v>-18.149999999999999</v>
      </c>
      <c r="K355" s="6">
        <f>J355/H355</f>
        <v>-5.8833063209076171E-2</v>
      </c>
      <c r="M355" t="str">
        <f>LEFT(C355, SEARCH(" ", C355) - 1)</f>
        <v>Kean</v>
      </c>
      <c r="N355" t="str" cm="1">
        <f t="array" ref="N355">_xlfn.IFS(H355&lt;0, "LOSS", H355&gt;1000, "GREAT", H355&gt;500, "GOOD", H355&gt;=100, "OKAY", H355&lt;100, "OKAY")</f>
        <v>OKAY</v>
      </c>
    </row>
    <row r="356" spans="1:14">
      <c r="A356" s="2">
        <v>41741</v>
      </c>
      <c r="B356" s="2" t="str">
        <f>TEXT(A356,"mmmm")</f>
        <v>April</v>
      </c>
      <c r="C356" t="s">
        <v>611</v>
      </c>
      <c r="D356" t="s">
        <v>145</v>
      </c>
      <c r="E356" t="s">
        <v>23</v>
      </c>
      <c r="F356" t="s">
        <v>47</v>
      </c>
      <c r="G356" t="s">
        <v>612</v>
      </c>
      <c r="H356">
        <v>32.4</v>
      </c>
      <c r="I356">
        <v>5</v>
      </c>
      <c r="J356">
        <v>15.55</v>
      </c>
      <c r="K356" s="6">
        <f>J356/H356</f>
        <v>0.47993827160493829</v>
      </c>
      <c r="M356" t="str">
        <f>LEFT(C356, SEARCH(" ", C356) - 1)</f>
        <v>Stewart</v>
      </c>
      <c r="N356" t="str" cm="1">
        <f t="array" ref="N356">_xlfn.IFS(H356&lt;0, "LOSS", H356&gt;1000, "GREAT", H356&gt;500, "GOOD", H356&gt;=100, "OKAY", H356&lt;100, "OKAY")</f>
        <v>OKAY</v>
      </c>
    </row>
    <row r="357" spans="1:14">
      <c r="A357" s="2">
        <v>41741</v>
      </c>
      <c r="B357" s="2" t="str">
        <f>TEXT(A357,"mmmm")</f>
        <v>April</v>
      </c>
      <c r="C357" t="s">
        <v>613</v>
      </c>
      <c r="D357" t="s">
        <v>22</v>
      </c>
      <c r="E357" t="s">
        <v>23</v>
      </c>
      <c r="F357" t="s">
        <v>37</v>
      </c>
      <c r="G357" t="s">
        <v>614</v>
      </c>
      <c r="H357">
        <v>39.68</v>
      </c>
      <c r="I357">
        <v>2</v>
      </c>
      <c r="J357">
        <v>16.27</v>
      </c>
      <c r="K357" s="6">
        <f>J357/H357</f>
        <v>0.41003024193548387</v>
      </c>
      <c r="M357" t="str">
        <f>LEFT(C357, SEARCH(" ", C357) - 1)</f>
        <v>Edward</v>
      </c>
      <c r="N357" t="str" cm="1">
        <f t="array" ref="N357">_xlfn.IFS(H357&lt;0, "LOSS", H357&gt;1000, "GREAT", H357&gt;500, "GOOD", H357&gt;=100, "OKAY", H357&lt;100, "OKAY")</f>
        <v>OKAY</v>
      </c>
    </row>
    <row r="358" spans="1:14">
      <c r="A358" s="2">
        <v>41742</v>
      </c>
      <c r="B358" s="2" t="str">
        <f>TEXT(A358,"mmmm")</f>
        <v>April</v>
      </c>
      <c r="C358" t="s">
        <v>481</v>
      </c>
      <c r="D358" t="s">
        <v>27</v>
      </c>
      <c r="E358" t="s">
        <v>23</v>
      </c>
      <c r="F358" t="s">
        <v>37</v>
      </c>
      <c r="G358" t="s">
        <v>615</v>
      </c>
      <c r="H358">
        <v>17.86</v>
      </c>
      <c r="I358">
        <v>4</v>
      </c>
      <c r="J358">
        <v>1.1200000000000001</v>
      </c>
      <c r="K358" s="6">
        <f>J358/H358</f>
        <v>6.2709966405375142E-2</v>
      </c>
      <c r="M358" t="str">
        <f>LEFT(C358, SEARCH(" ", C358) - 1)</f>
        <v>Jonathan</v>
      </c>
      <c r="N358" t="str" cm="1">
        <f t="array" ref="N358">_xlfn.IFS(H358&lt;0, "LOSS", H358&gt;1000, "GREAT", H358&gt;500, "GOOD", H358&gt;=100, "OKAY", H358&lt;100, "OKAY")</f>
        <v>OKAY</v>
      </c>
    </row>
    <row r="359" spans="1:14">
      <c r="A359" s="2">
        <v>41742</v>
      </c>
      <c r="B359" s="2" t="str">
        <f>TEXT(A359,"mmmm")</f>
        <v>April</v>
      </c>
      <c r="C359" t="s">
        <v>481</v>
      </c>
      <c r="D359" t="s">
        <v>27</v>
      </c>
      <c r="E359" t="s">
        <v>23</v>
      </c>
      <c r="F359" t="s">
        <v>38</v>
      </c>
      <c r="G359" t="s">
        <v>616</v>
      </c>
      <c r="H359">
        <v>509.97</v>
      </c>
      <c r="I359">
        <v>10</v>
      </c>
      <c r="J359">
        <v>-407.98</v>
      </c>
      <c r="K359" s="6">
        <f>J359/H359</f>
        <v>-0.80000784359864308</v>
      </c>
      <c r="M359" t="str">
        <f>LEFT(C359, SEARCH(" ", C359) - 1)</f>
        <v>Jonathan</v>
      </c>
      <c r="N359" t="str" cm="1">
        <f t="array" ref="N359">_xlfn.IFS(H359&lt;0, "LOSS", H359&gt;1000, "GREAT", H359&gt;500, "GOOD", H359&gt;=100, "OKAY", H359&lt;100, "OKAY")</f>
        <v>GOOD</v>
      </c>
    </row>
    <row r="360" spans="1:14">
      <c r="A360" s="2">
        <v>41742</v>
      </c>
      <c r="B360" s="2" t="str">
        <f>TEXT(A360,"mmmm")</f>
        <v>April</v>
      </c>
      <c r="C360" t="s">
        <v>481</v>
      </c>
      <c r="D360" t="s">
        <v>27</v>
      </c>
      <c r="E360" t="s">
        <v>23</v>
      </c>
      <c r="F360" t="s">
        <v>43</v>
      </c>
      <c r="G360" t="s">
        <v>233</v>
      </c>
      <c r="H360">
        <v>30.99</v>
      </c>
      <c r="I360">
        <v>13</v>
      </c>
      <c r="J360">
        <v>10.07</v>
      </c>
      <c r="K360" s="6">
        <f>J360/H360</f>
        <v>0.32494353017102295</v>
      </c>
      <c r="M360" t="str">
        <f>LEFT(C360, SEARCH(" ", C360) - 1)</f>
        <v>Jonathan</v>
      </c>
      <c r="N360" t="str" cm="1">
        <f t="array" ref="N360">_xlfn.IFS(H360&lt;0, "LOSS", H360&gt;1000, "GREAT", H360&gt;500, "GOOD", H360&gt;=100, "OKAY", H360&lt;100, "OKAY")</f>
        <v>OKAY</v>
      </c>
    </row>
    <row r="361" spans="1:14">
      <c r="A361" s="2">
        <v>41742</v>
      </c>
      <c r="B361" s="2" t="str">
        <f>TEXT(A361,"mmmm")</f>
        <v>April</v>
      </c>
      <c r="C361" t="s">
        <v>481</v>
      </c>
      <c r="D361" t="s">
        <v>27</v>
      </c>
      <c r="E361" t="s">
        <v>25</v>
      </c>
      <c r="F361" t="s">
        <v>48</v>
      </c>
      <c r="G361" t="s">
        <v>617</v>
      </c>
      <c r="H361">
        <v>71.930000000000007</v>
      </c>
      <c r="I361">
        <v>12</v>
      </c>
      <c r="J361">
        <v>8.39</v>
      </c>
      <c r="K361" s="6">
        <f>J361/H361</f>
        <v>0.11664117892395384</v>
      </c>
      <c r="M361" t="str">
        <f>LEFT(C361, SEARCH(" ", C361) - 1)</f>
        <v>Jonathan</v>
      </c>
      <c r="N361" t="str" cm="1">
        <f t="array" ref="N361">_xlfn.IFS(H361&lt;0, "LOSS", H361&gt;1000, "GREAT", H361&gt;500, "GOOD", H361&gt;=100, "OKAY", H361&lt;100, "OKAY")</f>
        <v>OKAY</v>
      </c>
    </row>
    <row r="362" spans="1:14">
      <c r="A362" s="2">
        <v>41742</v>
      </c>
      <c r="B362" s="2" t="str">
        <f>TEXT(A362,"mmmm")</f>
        <v>April</v>
      </c>
      <c r="C362" t="s">
        <v>618</v>
      </c>
      <c r="D362" t="s">
        <v>177</v>
      </c>
      <c r="E362" t="s">
        <v>23</v>
      </c>
      <c r="F362" t="s">
        <v>45</v>
      </c>
      <c r="G362" t="s">
        <v>619</v>
      </c>
      <c r="H362">
        <v>7.83</v>
      </c>
      <c r="I362">
        <v>3</v>
      </c>
      <c r="J362">
        <v>3.6</v>
      </c>
      <c r="K362" s="6">
        <f>J362/H362</f>
        <v>0.45977011494252873</v>
      </c>
      <c r="M362" t="str">
        <f>LEFT(C362, SEARCH(" ", C362) - 1)</f>
        <v>Ben</v>
      </c>
      <c r="N362" t="str" cm="1">
        <f t="array" ref="N362">_xlfn.IFS(H362&lt;0, "LOSS", H362&gt;1000, "GREAT", H362&gt;500, "GOOD", H362&gt;=100, "OKAY", H362&lt;100, "OKAY")</f>
        <v>OKAY</v>
      </c>
    </row>
    <row r="363" spans="1:14">
      <c r="A363" s="2">
        <v>41744</v>
      </c>
      <c r="B363" s="2" t="str">
        <f>TEXT(A363,"mmmm")</f>
        <v>April</v>
      </c>
      <c r="C363" t="s">
        <v>620</v>
      </c>
      <c r="D363" t="s">
        <v>22</v>
      </c>
      <c r="E363" t="s">
        <v>23</v>
      </c>
      <c r="F363" t="s">
        <v>36</v>
      </c>
      <c r="G363" t="s">
        <v>621</v>
      </c>
      <c r="H363">
        <v>106.96</v>
      </c>
      <c r="I363">
        <v>2</v>
      </c>
      <c r="J363">
        <v>31.02</v>
      </c>
      <c r="K363" s="6">
        <f>J363/H363</f>
        <v>0.29001495886312639</v>
      </c>
      <c r="M363" t="str">
        <f>LEFT(C363, SEARCH(" ", C363) - 1)</f>
        <v>Paul</v>
      </c>
      <c r="N363" t="str" cm="1">
        <f t="array" ref="N363">_xlfn.IFS(H363&lt;0, "LOSS", H363&gt;1000, "GREAT", H363&gt;500, "GOOD", H363&gt;=100, "OKAY", H363&lt;100, "OKAY")</f>
        <v>OKAY</v>
      </c>
    </row>
    <row r="364" spans="1:14">
      <c r="A364" s="2">
        <v>41744</v>
      </c>
      <c r="B364" s="2" t="str">
        <f>TEXT(A364,"mmmm")</f>
        <v>April</v>
      </c>
      <c r="C364" t="s">
        <v>620</v>
      </c>
      <c r="D364" t="s">
        <v>22</v>
      </c>
      <c r="E364" t="s">
        <v>21</v>
      </c>
      <c r="F364" t="s">
        <v>44</v>
      </c>
      <c r="G364" t="s">
        <v>622</v>
      </c>
      <c r="H364">
        <v>187.76</v>
      </c>
      <c r="I364">
        <v>4</v>
      </c>
      <c r="J364">
        <v>76.98</v>
      </c>
      <c r="K364" s="6">
        <f>J364/H364</f>
        <v>0.40999147848317002</v>
      </c>
      <c r="M364" t="str">
        <f>LEFT(C364, SEARCH(" ", C364) - 1)</f>
        <v>Paul</v>
      </c>
      <c r="N364" t="str" cm="1">
        <f t="array" ref="N364">_xlfn.IFS(H364&lt;0, "LOSS", H364&gt;1000, "GREAT", H364&gt;500, "GOOD", H364&gt;=100, "OKAY", H364&lt;100, "OKAY")</f>
        <v>OKAY</v>
      </c>
    </row>
    <row r="365" spans="1:14">
      <c r="A365" s="2">
        <v>41745</v>
      </c>
      <c r="B365" s="2" t="str">
        <f>TEXT(A365,"mmmm")</f>
        <v>April</v>
      </c>
      <c r="C365" t="s">
        <v>623</v>
      </c>
      <c r="D365" t="s">
        <v>33</v>
      </c>
      <c r="E365" t="s">
        <v>23</v>
      </c>
      <c r="F365" t="s">
        <v>37</v>
      </c>
      <c r="G365" t="s">
        <v>75</v>
      </c>
      <c r="H365">
        <v>39.07</v>
      </c>
      <c r="I365">
        <v>6</v>
      </c>
      <c r="J365">
        <v>9.77</v>
      </c>
      <c r="K365" s="6">
        <f>J365/H365</f>
        <v>0.25006398771435884</v>
      </c>
      <c r="M365" t="str">
        <f>LEFT(C365, SEARCH(" ", C365) - 1)</f>
        <v>Stephanie</v>
      </c>
      <c r="N365" t="str" cm="1">
        <f t="array" ref="N365">_xlfn.IFS(H365&lt;0, "LOSS", H365&gt;1000, "GREAT", H365&gt;500, "GOOD", H365&gt;=100, "OKAY", H365&lt;100, "OKAY")</f>
        <v>OKAY</v>
      </c>
    </row>
    <row r="366" spans="1:14">
      <c r="A366" s="2">
        <v>41747</v>
      </c>
      <c r="B366" s="2" t="str">
        <f>TEXT(A366,"mmmm")</f>
        <v>April</v>
      </c>
      <c r="C366" t="s">
        <v>624</v>
      </c>
      <c r="D366" t="s">
        <v>22</v>
      </c>
      <c r="E366" t="s">
        <v>25</v>
      </c>
      <c r="F366" t="s">
        <v>46</v>
      </c>
      <c r="G366" t="s">
        <v>625</v>
      </c>
      <c r="H366">
        <v>287.97000000000003</v>
      </c>
      <c r="I366">
        <v>4</v>
      </c>
      <c r="J366">
        <v>97.19</v>
      </c>
      <c r="K366" s="6">
        <f>J366/H366</f>
        <v>0.33750043407299368</v>
      </c>
      <c r="M366" t="str">
        <f>LEFT(C366, SEARCH(" ", C366) - 1)</f>
        <v>John</v>
      </c>
      <c r="N366" t="str" cm="1">
        <f t="array" ref="N366">_xlfn.IFS(H366&lt;0, "LOSS", H366&gt;1000, "GREAT", H366&gt;500, "GOOD", H366&gt;=100, "OKAY", H366&lt;100, "OKAY")</f>
        <v>OKAY</v>
      </c>
    </row>
    <row r="367" spans="1:14">
      <c r="A367" s="2">
        <v>41747</v>
      </c>
      <c r="B367" s="2" t="str">
        <f>TEXT(A367,"mmmm")</f>
        <v>April</v>
      </c>
      <c r="C367" t="s">
        <v>624</v>
      </c>
      <c r="D367" t="s">
        <v>22</v>
      </c>
      <c r="E367" t="s">
        <v>23</v>
      </c>
      <c r="F367" t="s">
        <v>37</v>
      </c>
      <c r="G367" t="s">
        <v>161</v>
      </c>
      <c r="H367">
        <v>13.12</v>
      </c>
      <c r="I367">
        <v>4</v>
      </c>
      <c r="J367">
        <v>3.8</v>
      </c>
      <c r="K367" s="6">
        <f>J367/H367</f>
        <v>0.28963414634146339</v>
      </c>
      <c r="M367" t="str">
        <f>LEFT(C367, SEARCH(" ", C367) - 1)</f>
        <v>John</v>
      </c>
      <c r="N367" t="str" cm="1">
        <f t="array" ref="N367">_xlfn.IFS(H367&lt;0, "LOSS", H367&gt;1000, "GREAT", H367&gt;500, "GOOD", H367&gt;=100, "OKAY", H367&lt;100, "OKAY")</f>
        <v>OKAY</v>
      </c>
    </row>
    <row r="368" spans="1:14">
      <c r="A368" s="2">
        <v>41747</v>
      </c>
      <c r="B368" s="2" t="str">
        <f>TEXT(A368,"mmmm")</f>
        <v>April</v>
      </c>
      <c r="C368" t="s">
        <v>624</v>
      </c>
      <c r="D368" t="s">
        <v>22</v>
      </c>
      <c r="E368" t="s">
        <v>23</v>
      </c>
      <c r="F368" t="s">
        <v>37</v>
      </c>
      <c r="G368" t="s">
        <v>626</v>
      </c>
      <c r="H368">
        <v>10.75</v>
      </c>
      <c r="I368">
        <v>5</v>
      </c>
      <c r="J368">
        <v>3.55</v>
      </c>
      <c r="K368" s="6">
        <f>J368/H368</f>
        <v>0.33023255813953489</v>
      </c>
      <c r="M368" t="str">
        <f>LEFT(C368, SEARCH(" ", C368) - 1)</f>
        <v>John</v>
      </c>
      <c r="N368" t="str" cm="1">
        <f t="array" ref="N368">_xlfn.IFS(H368&lt;0, "LOSS", H368&gt;1000, "GREAT", H368&gt;500, "GOOD", H368&gt;=100, "OKAY", H368&lt;100, "OKAY")</f>
        <v>OKAY</v>
      </c>
    </row>
    <row r="369" spans="1:14">
      <c r="A369" s="2">
        <v>41747</v>
      </c>
      <c r="B369" s="2" t="str">
        <f>TEXT(A369,"mmmm")</f>
        <v>April</v>
      </c>
      <c r="C369" t="s">
        <v>624</v>
      </c>
      <c r="D369" t="s">
        <v>22</v>
      </c>
      <c r="E369" t="s">
        <v>23</v>
      </c>
      <c r="F369" t="s">
        <v>43</v>
      </c>
      <c r="G369" t="s">
        <v>627</v>
      </c>
      <c r="H369">
        <v>11.62</v>
      </c>
      <c r="I369">
        <v>2</v>
      </c>
      <c r="J369">
        <v>3.6</v>
      </c>
      <c r="K369" s="6">
        <f>J369/H369</f>
        <v>0.3098106712564544</v>
      </c>
      <c r="M369" t="str">
        <f>LEFT(C369, SEARCH(" ", C369) - 1)</f>
        <v>John</v>
      </c>
      <c r="N369" t="str" cm="1">
        <f t="array" ref="N369">_xlfn.IFS(H369&lt;0, "LOSS", H369&gt;1000, "GREAT", H369&gt;500, "GOOD", H369&gt;=100, "OKAY", H369&lt;100, "OKAY")</f>
        <v>OKAY</v>
      </c>
    </row>
    <row r="370" spans="1:14">
      <c r="A370" s="2">
        <v>41747</v>
      </c>
      <c r="B370" s="2" t="str">
        <f>TEXT(A370,"mmmm")</f>
        <v>April</v>
      </c>
      <c r="C370" t="s">
        <v>497</v>
      </c>
      <c r="D370" t="s">
        <v>26</v>
      </c>
      <c r="E370" t="s">
        <v>23</v>
      </c>
      <c r="F370" t="s">
        <v>37</v>
      </c>
      <c r="G370" t="s">
        <v>628</v>
      </c>
      <c r="H370">
        <v>2.69</v>
      </c>
      <c r="I370">
        <v>2</v>
      </c>
      <c r="J370">
        <v>1.01</v>
      </c>
      <c r="K370" s="6">
        <f>J370/H370</f>
        <v>0.37546468401486988</v>
      </c>
      <c r="M370" t="str">
        <f>LEFT(C370, SEARCH(" ", C370) - 1)</f>
        <v>Kunst</v>
      </c>
      <c r="N370" t="str" cm="1">
        <f t="array" ref="N370">_xlfn.IFS(H370&lt;0, "LOSS", H370&gt;1000, "GREAT", H370&gt;500, "GOOD", H370&gt;=100, "OKAY", H370&lt;100, "OKAY")</f>
        <v>OKAY</v>
      </c>
    </row>
    <row r="371" spans="1:14">
      <c r="A371" s="2">
        <v>41747</v>
      </c>
      <c r="B371" s="2" t="str">
        <f>TEXT(A371,"mmmm")</f>
        <v>April</v>
      </c>
      <c r="C371" t="s">
        <v>497</v>
      </c>
      <c r="D371" t="s">
        <v>26</v>
      </c>
      <c r="E371" t="s">
        <v>21</v>
      </c>
      <c r="F371" t="s">
        <v>40</v>
      </c>
      <c r="G371" t="s">
        <v>629</v>
      </c>
      <c r="H371">
        <v>317.06</v>
      </c>
      <c r="I371">
        <v>3</v>
      </c>
      <c r="J371">
        <v>-18.12</v>
      </c>
      <c r="K371" s="6">
        <f>J371/H371</f>
        <v>-5.7150066233520473E-2</v>
      </c>
      <c r="M371" t="str">
        <f>LEFT(C371, SEARCH(" ", C371) - 1)</f>
        <v>Kunst</v>
      </c>
      <c r="N371" t="str" cm="1">
        <f t="array" ref="N371">_xlfn.IFS(H371&lt;0, "LOSS", H371&gt;1000, "GREAT", H371&gt;500, "GOOD", H371&gt;=100, "OKAY", H371&lt;100, "OKAY")</f>
        <v>OKAY</v>
      </c>
    </row>
    <row r="372" spans="1:14">
      <c r="A372" s="2">
        <v>41747</v>
      </c>
      <c r="B372" s="2" t="str">
        <f>TEXT(A372,"mmmm")</f>
        <v>April</v>
      </c>
      <c r="C372" t="s">
        <v>497</v>
      </c>
      <c r="D372" t="s">
        <v>26</v>
      </c>
      <c r="E372" t="s">
        <v>23</v>
      </c>
      <c r="F372" t="s">
        <v>42</v>
      </c>
      <c r="G372" t="s">
        <v>630</v>
      </c>
      <c r="H372">
        <v>149.35</v>
      </c>
      <c r="I372">
        <v>3</v>
      </c>
      <c r="J372">
        <v>50.41</v>
      </c>
      <c r="K372" s="6">
        <f>J372/H372</f>
        <v>0.33752929360562434</v>
      </c>
      <c r="M372" t="str">
        <f>LEFT(C372, SEARCH(" ", C372) - 1)</f>
        <v>Kunst</v>
      </c>
      <c r="N372" t="str" cm="1">
        <f t="array" ref="N372">_xlfn.IFS(H372&lt;0, "LOSS", H372&gt;1000, "GREAT", H372&gt;500, "GOOD", H372&gt;=100, "OKAY", H372&lt;100, "OKAY")</f>
        <v>OKAY</v>
      </c>
    </row>
    <row r="373" spans="1:14">
      <c r="A373" s="2">
        <v>41747</v>
      </c>
      <c r="B373" s="2" t="str">
        <f>TEXT(A373,"mmmm")</f>
        <v>April</v>
      </c>
      <c r="C373" t="s">
        <v>497</v>
      </c>
      <c r="D373" t="s">
        <v>26</v>
      </c>
      <c r="E373" t="s">
        <v>25</v>
      </c>
      <c r="F373" t="s">
        <v>35</v>
      </c>
      <c r="G373" t="s">
        <v>631</v>
      </c>
      <c r="H373">
        <v>227.98</v>
      </c>
      <c r="I373">
        <v>3</v>
      </c>
      <c r="J373">
        <v>28.5</v>
      </c>
      <c r="K373" s="6">
        <f>J373/H373</f>
        <v>0.12501096587419949</v>
      </c>
      <c r="M373" t="str">
        <f>LEFT(C373, SEARCH(" ", C373) - 1)</f>
        <v>Kunst</v>
      </c>
      <c r="N373" t="str" cm="1">
        <f t="array" ref="N373">_xlfn.IFS(H373&lt;0, "LOSS", H373&gt;1000, "GREAT", H373&gt;500, "GOOD", H373&gt;=100, "OKAY", H373&lt;100, "OKAY")</f>
        <v>OKAY</v>
      </c>
    </row>
    <row r="374" spans="1:14">
      <c r="A374" s="2">
        <v>41748</v>
      </c>
      <c r="B374" s="2" t="str">
        <f>TEXT(A374,"mmmm")</f>
        <v>April</v>
      </c>
      <c r="C374" t="s">
        <v>632</v>
      </c>
      <c r="D374" t="s">
        <v>22</v>
      </c>
      <c r="E374" t="s">
        <v>21</v>
      </c>
      <c r="F374" t="s">
        <v>44</v>
      </c>
      <c r="G374" t="s">
        <v>633</v>
      </c>
      <c r="H374">
        <v>76.14</v>
      </c>
      <c r="I374">
        <v>3</v>
      </c>
      <c r="J374">
        <v>26.65</v>
      </c>
      <c r="K374" s="6">
        <f>J374/H374</f>
        <v>0.35001313370107695</v>
      </c>
      <c r="M374" t="str">
        <f>LEFT(C374, SEARCH(" ", C374) - 1)</f>
        <v>Nicole</v>
      </c>
      <c r="N374" t="str" cm="1">
        <f t="array" ref="N374">_xlfn.IFS(H374&lt;0, "LOSS", H374&gt;1000, "GREAT", H374&gt;500, "GOOD", H374&gt;=100, "OKAY", H374&lt;100, "OKAY")</f>
        <v>OKAY</v>
      </c>
    </row>
    <row r="375" spans="1:14">
      <c r="A375" s="2">
        <v>41748</v>
      </c>
      <c r="B375" s="2" t="str">
        <f>TEXT(A375,"mmmm")</f>
        <v>April</v>
      </c>
      <c r="C375" t="s">
        <v>634</v>
      </c>
      <c r="D375" t="s">
        <v>106</v>
      </c>
      <c r="E375" t="s">
        <v>23</v>
      </c>
      <c r="F375" t="s">
        <v>38</v>
      </c>
      <c r="G375" t="s">
        <v>635</v>
      </c>
      <c r="H375">
        <v>58.05</v>
      </c>
      <c r="I375">
        <v>3</v>
      </c>
      <c r="J375">
        <v>26.7</v>
      </c>
      <c r="K375" s="6">
        <f>J375/H375</f>
        <v>0.4599483204134367</v>
      </c>
      <c r="M375" t="str">
        <f>LEFT(C375, SEARCH(" ", C375) - 1)</f>
        <v>Allen</v>
      </c>
      <c r="N375" t="str" cm="1">
        <f t="array" ref="N375">_xlfn.IFS(H375&lt;0, "LOSS", H375&gt;1000, "GREAT", H375&gt;500, "GOOD", H375&gt;=100, "OKAY", H375&lt;100, "OKAY")</f>
        <v>OKAY</v>
      </c>
    </row>
    <row r="376" spans="1:14">
      <c r="A376" s="2">
        <v>41748</v>
      </c>
      <c r="B376" s="2" t="str">
        <f>TEXT(A376,"mmmm")</f>
        <v>April</v>
      </c>
      <c r="C376" t="s">
        <v>634</v>
      </c>
      <c r="D376" t="s">
        <v>106</v>
      </c>
      <c r="E376" t="s">
        <v>23</v>
      </c>
      <c r="F376" t="s">
        <v>47</v>
      </c>
      <c r="G376" t="s">
        <v>636</v>
      </c>
      <c r="H376">
        <v>71.28</v>
      </c>
      <c r="I376">
        <v>11</v>
      </c>
      <c r="J376">
        <v>34.21</v>
      </c>
      <c r="K376" s="6">
        <f>J376/H376</f>
        <v>0.47993827160493829</v>
      </c>
      <c r="M376" t="str">
        <f>LEFT(C376, SEARCH(" ", C376) - 1)</f>
        <v>Allen</v>
      </c>
      <c r="N376" t="str" cm="1">
        <f t="array" ref="N376">_xlfn.IFS(H376&lt;0, "LOSS", H376&gt;1000, "GREAT", H376&gt;500, "GOOD", H376&gt;=100, "OKAY", H376&lt;100, "OKAY")</f>
        <v>OKAY</v>
      </c>
    </row>
    <row r="377" spans="1:14">
      <c r="A377" s="2">
        <v>41749</v>
      </c>
      <c r="B377" s="2" t="str">
        <f>TEXT(A377,"mmmm")</f>
        <v>April</v>
      </c>
      <c r="C377" t="s">
        <v>110</v>
      </c>
      <c r="D377" t="s">
        <v>26</v>
      </c>
      <c r="E377" t="s">
        <v>21</v>
      </c>
      <c r="F377" t="s">
        <v>51</v>
      </c>
      <c r="G377" t="s">
        <v>637</v>
      </c>
      <c r="H377">
        <v>744.1</v>
      </c>
      <c r="I377">
        <v>5</v>
      </c>
      <c r="J377">
        <v>-95.67</v>
      </c>
      <c r="K377" s="6">
        <f>J377/H377</f>
        <v>-0.12857142857142856</v>
      </c>
      <c r="M377" t="str">
        <f>LEFT(C377, SEARCH(" ", C377) - 1)</f>
        <v>Seth</v>
      </c>
      <c r="N377" t="str" cm="1">
        <f t="array" ref="N377">_xlfn.IFS(H377&lt;0, "LOSS", H377&gt;1000, "GREAT", H377&gt;500, "GOOD", H377&gt;=100, "OKAY", H377&lt;100, "OKAY")</f>
        <v>GOOD</v>
      </c>
    </row>
    <row r="378" spans="1:14">
      <c r="A378" s="2">
        <v>41749</v>
      </c>
      <c r="B378" s="2" t="str">
        <f>TEXT(A378,"mmmm")</f>
        <v>April</v>
      </c>
      <c r="C378" t="s">
        <v>110</v>
      </c>
      <c r="D378" t="s">
        <v>26</v>
      </c>
      <c r="E378" t="s">
        <v>23</v>
      </c>
      <c r="F378" t="s">
        <v>49</v>
      </c>
      <c r="G378" t="s">
        <v>638</v>
      </c>
      <c r="H378">
        <v>44.84</v>
      </c>
      <c r="I378">
        <v>5</v>
      </c>
      <c r="J378">
        <v>5.61</v>
      </c>
      <c r="K378" s="6">
        <f>J378/H378</f>
        <v>0.1251115075825156</v>
      </c>
      <c r="M378" t="str">
        <f>LEFT(C378, SEARCH(" ", C378) - 1)</f>
        <v>Seth</v>
      </c>
      <c r="N378" t="str" cm="1">
        <f t="array" ref="N378">_xlfn.IFS(H378&lt;0, "LOSS", H378&gt;1000, "GREAT", H378&gt;500, "GOOD", H378&gt;=100, "OKAY", H378&lt;100, "OKAY")</f>
        <v>OKAY</v>
      </c>
    </row>
    <row r="379" spans="1:14">
      <c r="A379" s="2">
        <v>41749</v>
      </c>
      <c r="B379" s="2" t="str">
        <f>TEXT(A379,"mmmm")</f>
        <v>April</v>
      </c>
      <c r="C379" t="s">
        <v>110</v>
      </c>
      <c r="D379" t="s">
        <v>26</v>
      </c>
      <c r="E379" t="s">
        <v>21</v>
      </c>
      <c r="F379" t="s">
        <v>51</v>
      </c>
      <c r="G379" t="s">
        <v>594</v>
      </c>
      <c r="H379">
        <v>401.59</v>
      </c>
      <c r="I379">
        <v>2</v>
      </c>
      <c r="J379">
        <v>-131.94999999999999</v>
      </c>
      <c r="K379" s="6">
        <f>J379/H379</f>
        <v>-0.3285689384695834</v>
      </c>
      <c r="M379" t="str">
        <f>LEFT(C379, SEARCH(" ", C379) - 1)</f>
        <v>Seth</v>
      </c>
      <c r="N379" t="str" cm="1">
        <f t="array" ref="N379">_xlfn.IFS(H379&lt;0, "LOSS", H379&gt;1000, "GREAT", H379&gt;500, "GOOD", H379&gt;=100, "OKAY", H379&lt;100, "OKAY")</f>
        <v>OKAY</v>
      </c>
    </row>
    <row r="380" spans="1:14">
      <c r="A380" s="2">
        <v>41749</v>
      </c>
      <c r="B380" s="2" t="str">
        <f>TEXT(A380,"mmmm")</f>
        <v>April</v>
      </c>
      <c r="C380" t="s">
        <v>639</v>
      </c>
      <c r="D380" t="s">
        <v>22</v>
      </c>
      <c r="E380" t="s">
        <v>21</v>
      </c>
      <c r="F380" t="s">
        <v>44</v>
      </c>
      <c r="G380" t="s">
        <v>640</v>
      </c>
      <c r="H380">
        <v>59.92</v>
      </c>
      <c r="I380">
        <v>4</v>
      </c>
      <c r="J380">
        <v>27.56</v>
      </c>
      <c r="K380" s="6">
        <f>J380/H380</f>
        <v>0.45994659546061412</v>
      </c>
      <c r="M380" t="str">
        <f>LEFT(C380, SEARCH(" ", C380) - 1)</f>
        <v>Benjamin</v>
      </c>
      <c r="N380" t="str" cm="1">
        <f t="array" ref="N380">_xlfn.IFS(H380&lt;0, "LOSS", H380&gt;1000, "GREAT", H380&gt;500, "GOOD", H380&gt;=100, "OKAY", H380&lt;100, "OKAY")</f>
        <v>OKAY</v>
      </c>
    </row>
    <row r="381" spans="1:14">
      <c r="A381" s="2">
        <v>41750</v>
      </c>
      <c r="B381" s="2" t="str">
        <f>TEXT(A381,"mmmm")</f>
        <v>April</v>
      </c>
      <c r="C381" t="s">
        <v>641</v>
      </c>
      <c r="D381" t="s">
        <v>22</v>
      </c>
      <c r="E381" t="s">
        <v>23</v>
      </c>
      <c r="F381" t="s">
        <v>38</v>
      </c>
      <c r="G381" t="s">
        <v>642</v>
      </c>
      <c r="H381">
        <v>16.52</v>
      </c>
      <c r="I381">
        <v>5</v>
      </c>
      <c r="J381">
        <v>5.58</v>
      </c>
      <c r="K381" s="6">
        <f>J381/H381</f>
        <v>0.33777239709443102</v>
      </c>
      <c r="M381" t="str">
        <f>LEFT(C381, SEARCH(" ", C381) - 1)</f>
        <v>Allen</v>
      </c>
      <c r="N381" t="str" cm="1">
        <f t="array" ref="N381">_xlfn.IFS(H381&lt;0, "LOSS", H381&gt;1000, "GREAT", H381&gt;500, "GOOD", H381&gt;=100, "OKAY", H381&lt;100, "OKAY")</f>
        <v>OKAY</v>
      </c>
    </row>
    <row r="382" spans="1:14">
      <c r="A382" s="2">
        <v>41750</v>
      </c>
      <c r="B382" s="2" t="str">
        <f>TEXT(A382,"mmmm")</f>
        <v>April</v>
      </c>
      <c r="C382" t="s">
        <v>643</v>
      </c>
      <c r="D382" t="s">
        <v>84</v>
      </c>
      <c r="E382" t="s">
        <v>23</v>
      </c>
      <c r="F382" t="s">
        <v>49</v>
      </c>
      <c r="G382" t="s">
        <v>644</v>
      </c>
      <c r="H382">
        <v>828.84</v>
      </c>
      <c r="I382">
        <v>6</v>
      </c>
      <c r="J382">
        <v>0</v>
      </c>
      <c r="K382" s="6">
        <f>J382/H382</f>
        <v>0</v>
      </c>
      <c r="M382" t="str">
        <f>LEFT(C382, SEARCH(" ", C382) - 1)</f>
        <v>Dorothy</v>
      </c>
      <c r="N382" t="str" cm="1">
        <f t="array" ref="N382">_xlfn.IFS(H382&lt;0, "LOSS", H382&gt;1000, "GREAT", H382&gt;500, "GOOD", H382&gt;=100, "OKAY", H382&lt;100, "OKAY")</f>
        <v>GOOD</v>
      </c>
    </row>
    <row r="383" spans="1:14">
      <c r="A383" s="2">
        <v>41751</v>
      </c>
      <c r="B383" s="2" t="str">
        <f>TEXT(A383,"mmmm")</f>
        <v>April</v>
      </c>
      <c r="C383" t="s">
        <v>645</v>
      </c>
      <c r="D383" t="s">
        <v>24</v>
      </c>
      <c r="E383" t="s">
        <v>23</v>
      </c>
      <c r="F383" t="s">
        <v>42</v>
      </c>
      <c r="G383" t="s">
        <v>115</v>
      </c>
      <c r="H383">
        <v>247.84</v>
      </c>
      <c r="I383">
        <v>8</v>
      </c>
      <c r="J383">
        <v>121.44</v>
      </c>
      <c r="K383" s="6">
        <f>J383/H383</f>
        <v>0.48999354422207875</v>
      </c>
      <c r="M383" t="str">
        <f>LEFT(C383, SEARCH(" ", C383) - 1)</f>
        <v>Aaron</v>
      </c>
      <c r="N383" t="str" cm="1">
        <f t="array" ref="N383">_xlfn.IFS(H383&lt;0, "LOSS", H383&gt;1000, "GREAT", H383&gt;500, "GOOD", H383&gt;=100, "OKAY", H383&lt;100, "OKAY")</f>
        <v>OKAY</v>
      </c>
    </row>
    <row r="384" spans="1:14">
      <c r="A384" s="2">
        <v>41751</v>
      </c>
      <c r="B384" s="2" t="str">
        <f>TEXT(A384,"mmmm")</f>
        <v>April</v>
      </c>
      <c r="C384" t="s">
        <v>645</v>
      </c>
      <c r="D384" t="s">
        <v>24</v>
      </c>
      <c r="E384" t="s">
        <v>23</v>
      </c>
      <c r="F384" t="s">
        <v>38</v>
      </c>
      <c r="G384" t="s">
        <v>646</v>
      </c>
      <c r="H384">
        <v>9.91</v>
      </c>
      <c r="I384">
        <v>3</v>
      </c>
      <c r="J384">
        <v>3.35</v>
      </c>
      <c r="K384" s="6">
        <f>J384/H384</f>
        <v>0.33804238143289606</v>
      </c>
      <c r="M384" t="str">
        <f>LEFT(C384, SEARCH(" ", C384) - 1)</f>
        <v>Aaron</v>
      </c>
      <c r="N384" t="str" cm="1">
        <f t="array" ref="N384">_xlfn.IFS(H384&lt;0, "LOSS", H384&gt;1000, "GREAT", H384&gt;500, "GOOD", H384&gt;=100, "OKAY", H384&lt;100, "OKAY")</f>
        <v>OKAY</v>
      </c>
    </row>
    <row r="385" spans="1:14">
      <c r="A385" s="2">
        <v>41752</v>
      </c>
      <c r="B385" s="2" t="str">
        <f>TEXT(A385,"mmmm")</f>
        <v>April</v>
      </c>
      <c r="C385" t="s">
        <v>647</v>
      </c>
      <c r="D385" t="s">
        <v>27</v>
      </c>
      <c r="E385" t="s">
        <v>23</v>
      </c>
      <c r="F385" t="s">
        <v>38</v>
      </c>
      <c r="G385" t="s">
        <v>648</v>
      </c>
      <c r="H385">
        <v>2.5</v>
      </c>
      <c r="I385">
        <v>3</v>
      </c>
      <c r="J385">
        <v>-1.75</v>
      </c>
      <c r="K385" s="6">
        <f>J385/H385</f>
        <v>-0.7</v>
      </c>
      <c r="M385" t="str">
        <f>LEFT(C385, SEARCH(" ", C385) - 1)</f>
        <v>Theresa</v>
      </c>
      <c r="N385" t="str" cm="1">
        <f t="array" ref="N385">_xlfn.IFS(H385&lt;0, "LOSS", H385&gt;1000, "GREAT", H385&gt;500, "GOOD", H385&gt;=100, "OKAY", H385&lt;100, "OKAY")</f>
        <v>OKAY</v>
      </c>
    </row>
    <row r="386" spans="1:14">
      <c r="A386" s="2">
        <v>41752</v>
      </c>
      <c r="B386" s="2" t="str">
        <f>TEXT(A386,"mmmm")</f>
        <v>April</v>
      </c>
      <c r="C386" t="s">
        <v>649</v>
      </c>
      <c r="D386" t="s">
        <v>30</v>
      </c>
      <c r="E386" t="s">
        <v>21</v>
      </c>
      <c r="F386" t="s">
        <v>40</v>
      </c>
      <c r="G386" t="s">
        <v>522</v>
      </c>
      <c r="H386">
        <v>281.37</v>
      </c>
      <c r="I386">
        <v>2</v>
      </c>
      <c r="J386">
        <v>-12.06</v>
      </c>
      <c r="K386" s="6">
        <f>J386/H386</f>
        <v>-4.2861712336069946E-2</v>
      </c>
      <c r="M386" t="str">
        <f>LEFT(C386, SEARCH(" ", C386) - 1)</f>
        <v>Laurel</v>
      </c>
      <c r="N386" t="str" cm="1">
        <f t="array" ref="N386">_xlfn.IFS(H386&lt;0, "LOSS", H386&gt;1000, "GREAT", H386&gt;500, "GOOD", H386&gt;=100, "OKAY", H386&lt;100, "OKAY")</f>
        <v>OKAY</v>
      </c>
    </row>
    <row r="387" spans="1:14">
      <c r="A387" s="2">
        <v>41752</v>
      </c>
      <c r="B387" s="2" t="str">
        <f>TEXT(A387,"mmmm")</f>
        <v>April</v>
      </c>
      <c r="C387" t="s">
        <v>649</v>
      </c>
      <c r="D387" t="s">
        <v>30</v>
      </c>
      <c r="E387" t="s">
        <v>21</v>
      </c>
      <c r="F387" t="s">
        <v>40</v>
      </c>
      <c r="G387" t="s">
        <v>522</v>
      </c>
      <c r="H387">
        <v>281.37</v>
      </c>
      <c r="I387">
        <v>2</v>
      </c>
      <c r="J387">
        <v>-12.06</v>
      </c>
      <c r="K387" s="6">
        <f>J387/H387</f>
        <v>-4.2861712336069946E-2</v>
      </c>
      <c r="M387" t="str">
        <f>LEFT(C387, SEARCH(" ", C387) - 1)</f>
        <v>Laurel</v>
      </c>
      <c r="N387" t="str" cm="1">
        <f t="array" ref="N387">_xlfn.IFS(H387&lt;0, "LOSS", H387&gt;1000, "GREAT", H387&gt;500, "GOOD", H387&gt;=100, "OKAY", H387&lt;100, "OKAY")</f>
        <v>OKAY</v>
      </c>
    </row>
    <row r="388" spans="1:14">
      <c r="A388" s="2">
        <v>41752</v>
      </c>
      <c r="B388" s="2" t="str">
        <f>TEXT(A388,"mmmm")</f>
        <v>April</v>
      </c>
      <c r="C388" t="s">
        <v>649</v>
      </c>
      <c r="D388" t="s">
        <v>30</v>
      </c>
      <c r="E388" t="s">
        <v>23</v>
      </c>
      <c r="F388" t="s">
        <v>38</v>
      </c>
      <c r="G388" t="s">
        <v>527</v>
      </c>
      <c r="H388">
        <v>7.49</v>
      </c>
      <c r="I388">
        <v>8</v>
      </c>
      <c r="J388">
        <v>-5.24</v>
      </c>
      <c r="K388" s="6">
        <f>J388/H388</f>
        <v>-0.6995994659546062</v>
      </c>
      <c r="M388" t="str">
        <f>LEFT(C388, SEARCH(" ", C388) - 1)</f>
        <v>Laurel</v>
      </c>
      <c r="N388" t="str" cm="1">
        <f t="array" ref="N388">_xlfn.IFS(H388&lt;0, "LOSS", H388&gt;1000, "GREAT", H388&gt;500, "GOOD", H388&gt;=100, "OKAY", H388&lt;100, "OKAY")</f>
        <v>OKAY</v>
      </c>
    </row>
    <row r="389" spans="1:14">
      <c r="A389" s="2">
        <v>41752</v>
      </c>
      <c r="B389" s="2" t="str">
        <f>TEXT(A389,"mmmm")</f>
        <v>April</v>
      </c>
      <c r="C389" t="s">
        <v>649</v>
      </c>
      <c r="D389" t="s">
        <v>30</v>
      </c>
      <c r="E389" t="s">
        <v>21</v>
      </c>
      <c r="F389" t="s">
        <v>44</v>
      </c>
      <c r="G389" t="s">
        <v>650</v>
      </c>
      <c r="H389">
        <v>22.34</v>
      </c>
      <c r="I389">
        <v>4</v>
      </c>
      <c r="J389">
        <v>7.82</v>
      </c>
      <c r="K389" s="6">
        <f>J389/H389</f>
        <v>0.35004476275738589</v>
      </c>
      <c r="M389" t="str">
        <f>LEFT(C389, SEARCH(" ", C389) - 1)</f>
        <v>Laurel</v>
      </c>
      <c r="N389" t="str" cm="1">
        <f t="array" ref="N389">_xlfn.IFS(H389&lt;0, "LOSS", H389&gt;1000, "GREAT", H389&gt;500, "GOOD", H389&gt;=100, "OKAY", H389&lt;100, "OKAY")</f>
        <v>OKAY</v>
      </c>
    </row>
    <row r="390" spans="1:14">
      <c r="A390" s="2">
        <v>41752</v>
      </c>
      <c r="B390" s="2" t="str">
        <f>TEXT(A390,"mmmm")</f>
        <v>April</v>
      </c>
      <c r="C390" t="s">
        <v>259</v>
      </c>
      <c r="D390" t="s">
        <v>22</v>
      </c>
      <c r="E390" t="s">
        <v>23</v>
      </c>
      <c r="F390" t="s">
        <v>47</v>
      </c>
      <c r="G390" t="s">
        <v>363</v>
      </c>
      <c r="H390">
        <v>48.91</v>
      </c>
      <c r="I390">
        <v>1</v>
      </c>
      <c r="J390">
        <v>22.99</v>
      </c>
      <c r="K390" s="6">
        <f>J390/H390</f>
        <v>0.47004702514823143</v>
      </c>
      <c r="M390" t="str">
        <f>LEFT(C390, SEARCH(" ", C390) - 1)</f>
        <v>Nathan</v>
      </c>
      <c r="N390" t="str" cm="1">
        <f t="array" ref="N390">_xlfn.IFS(H390&lt;0, "LOSS", H390&gt;1000, "GREAT", H390&gt;500, "GOOD", H390&gt;=100, "OKAY", H390&lt;100, "OKAY")</f>
        <v>OKAY</v>
      </c>
    </row>
    <row r="391" spans="1:14">
      <c r="A391" s="2">
        <v>41754</v>
      </c>
      <c r="B391" s="2" t="str">
        <f>TEXT(A391,"mmmm")</f>
        <v>April</v>
      </c>
      <c r="C391" t="s">
        <v>651</v>
      </c>
      <c r="D391" t="s">
        <v>26</v>
      </c>
      <c r="E391" t="s">
        <v>23</v>
      </c>
      <c r="F391" t="s">
        <v>47</v>
      </c>
      <c r="G391" t="s">
        <v>652</v>
      </c>
      <c r="H391">
        <v>10.37</v>
      </c>
      <c r="I391">
        <v>2</v>
      </c>
      <c r="J391">
        <v>3.63</v>
      </c>
      <c r="K391" s="6">
        <f>J391/H391</f>
        <v>0.35004821600771457</v>
      </c>
      <c r="M391" t="str">
        <f>LEFT(C391, SEARCH(" ", C391) - 1)</f>
        <v>Dianna</v>
      </c>
      <c r="N391" t="str" cm="1">
        <f t="array" ref="N391">_xlfn.IFS(H391&lt;0, "LOSS", H391&gt;1000, "GREAT", H391&gt;500, "GOOD", H391&gt;=100, "OKAY", H391&lt;100, "OKAY")</f>
        <v>OKAY</v>
      </c>
    </row>
    <row r="392" spans="1:14">
      <c r="A392" s="2">
        <v>41754</v>
      </c>
      <c r="B392" s="2" t="str">
        <f>TEXT(A392,"mmmm")</f>
        <v>April</v>
      </c>
      <c r="C392" t="s">
        <v>651</v>
      </c>
      <c r="D392" t="s">
        <v>26</v>
      </c>
      <c r="E392" t="s">
        <v>23</v>
      </c>
      <c r="F392" t="s">
        <v>37</v>
      </c>
      <c r="G392" t="s">
        <v>653</v>
      </c>
      <c r="H392">
        <v>6.24</v>
      </c>
      <c r="I392">
        <v>3</v>
      </c>
      <c r="J392">
        <v>0.55000000000000004</v>
      </c>
      <c r="K392" s="6">
        <f>J392/H392</f>
        <v>8.8141025641025647E-2</v>
      </c>
      <c r="M392" t="str">
        <f>LEFT(C392, SEARCH(" ", C392) - 1)</f>
        <v>Dianna</v>
      </c>
      <c r="N392" t="str" cm="1">
        <f t="array" ref="N392">_xlfn.IFS(H392&lt;0, "LOSS", H392&gt;1000, "GREAT", H392&gt;500, "GOOD", H392&gt;=100, "OKAY", H392&lt;100, "OKAY")</f>
        <v>OKAY</v>
      </c>
    </row>
    <row r="393" spans="1:14">
      <c r="A393" s="2">
        <v>41754</v>
      </c>
      <c r="B393" s="2" t="str">
        <f>TEXT(A393,"mmmm")</f>
        <v>April</v>
      </c>
      <c r="C393" t="s">
        <v>654</v>
      </c>
      <c r="D393" t="s">
        <v>33</v>
      </c>
      <c r="E393" t="s">
        <v>25</v>
      </c>
      <c r="F393" t="s">
        <v>48</v>
      </c>
      <c r="G393" t="s">
        <v>655</v>
      </c>
      <c r="H393">
        <v>302.38</v>
      </c>
      <c r="I393">
        <v>3</v>
      </c>
      <c r="J393">
        <v>37.799999999999997</v>
      </c>
      <c r="K393" s="6">
        <f>J393/H393</f>
        <v>0.12500826774257556</v>
      </c>
      <c r="M393" t="str">
        <f>LEFT(C393, SEARCH(" ", C393) - 1)</f>
        <v>Lena</v>
      </c>
      <c r="N393" t="str" cm="1">
        <f t="array" ref="N393">_xlfn.IFS(H393&lt;0, "LOSS", H393&gt;1000, "GREAT", H393&gt;500, "GOOD", H393&gt;=100, "OKAY", H393&lt;100, "OKAY")</f>
        <v>OKAY</v>
      </c>
    </row>
    <row r="394" spans="1:14">
      <c r="A394" s="2">
        <v>41754</v>
      </c>
      <c r="B394" s="2" t="str">
        <f>TEXT(A394,"mmmm")</f>
        <v>April</v>
      </c>
      <c r="C394" t="s">
        <v>656</v>
      </c>
      <c r="D394" t="s">
        <v>22</v>
      </c>
      <c r="E394" t="s">
        <v>21</v>
      </c>
      <c r="F394" t="s">
        <v>44</v>
      </c>
      <c r="G394" t="s">
        <v>657</v>
      </c>
      <c r="H394">
        <v>303.25</v>
      </c>
      <c r="I394">
        <v>5</v>
      </c>
      <c r="J394">
        <v>63.68</v>
      </c>
      <c r="K394" s="6">
        <f>J394/H394</f>
        <v>0.20999175597691674</v>
      </c>
      <c r="M394" t="str">
        <f>LEFT(C394, SEARCH(" ", C394) - 1)</f>
        <v>Beth</v>
      </c>
      <c r="N394" t="str" cm="1">
        <f t="array" ref="N394">_xlfn.IFS(H394&lt;0, "LOSS", H394&gt;1000, "GREAT", H394&gt;500, "GOOD", H394&gt;=100, "OKAY", H394&lt;100, "OKAY")</f>
        <v>OKAY</v>
      </c>
    </row>
    <row r="395" spans="1:14">
      <c r="A395" s="2">
        <v>41754</v>
      </c>
      <c r="B395" s="2" t="str">
        <f>TEXT(A395,"mmmm")</f>
        <v>April</v>
      </c>
      <c r="C395" t="s">
        <v>656</v>
      </c>
      <c r="D395" t="s">
        <v>22</v>
      </c>
      <c r="E395" t="s">
        <v>23</v>
      </c>
      <c r="F395" t="s">
        <v>36</v>
      </c>
      <c r="G395" t="s">
        <v>658</v>
      </c>
      <c r="H395">
        <v>270.72000000000003</v>
      </c>
      <c r="I395">
        <v>3</v>
      </c>
      <c r="J395">
        <v>78.510000000000005</v>
      </c>
      <c r="K395" s="6">
        <f>J395/H395</f>
        <v>0.29000443262411346</v>
      </c>
      <c r="M395" t="str">
        <f>LEFT(C395, SEARCH(" ", C395) - 1)</f>
        <v>Beth</v>
      </c>
      <c r="N395" t="str" cm="1">
        <f t="array" ref="N395">_xlfn.IFS(H395&lt;0, "LOSS", H395&gt;1000, "GREAT", H395&gt;500, "GOOD", H395&gt;=100, "OKAY", H395&lt;100, "OKAY")</f>
        <v>OKAY</v>
      </c>
    </row>
    <row r="396" spans="1:14">
      <c r="A396" s="2">
        <v>41754</v>
      </c>
      <c r="B396" s="2" t="str">
        <f>TEXT(A396,"mmmm")</f>
        <v>April</v>
      </c>
      <c r="C396" t="s">
        <v>656</v>
      </c>
      <c r="D396" t="s">
        <v>22</v>
      </c>
      <c r="E396" t="s">
        <v>21</v>
      </c>
      <c r="F396" t="s">
        <v>40</v>
      </c>
      <c r="G396" t="s">
        <v>659</v>
      </c>
      <c r="H396">
        <v>1487.04</v>
      </c>
      <c r="I396">
        <v>5</v>
      </c>
      <c r="J396">
        <v>148.69999999999999</v>
      </c>
      <c r="K396" s="6">
        <f>J396/H396</f>
        <v>9.9997310092532807E-2</v>
      </c>
      <c r="M396" t="str">
        <f>LEFT(C396, SEARCH(" ", C396) - 1)</f>
        <v>Beth</v>
      </c>
      <c r="N396" t="str" cm="1">
        <f t="array" ref="N396">_xlfn.IFS(H396&lt;0, "LOSS", H396&gt;1000, "GREAT", H396&gt;500, "GOOD", H396&gt;=100, "OKAY", H396&lt;100, "OKAY")</f>
        <v>GREAT</v>
      </c>
    </row>
    <row r="397" spans="1:14">
      <c r="A397" s="2">
        <v>41755</v>
      </c>
      <c r="B397" s="2" t="str">
        <f>TEXT(A397,"mmmm")</f>
        <v>April</v>
      </c>
      <c r="C397" t="s">
        <v>660</v>
      </c>
      <c r="D397" t="s">
        <v>22</v>
      </c>
      <c r="E397" t="s">
        <v>21</v>
      </c>
      <c r="F397" t="s">
        <v>40</v>
      </c>
      <c r="G397" t="s">
        <v>661</v>
      </c>
      <c r="H397">
        <v>230.28</v>
      </c>
      <c r="I397">
        <v>3</v>
      </c>
      <c r="J397">
        <v>23.03</v>
      </c>
      <c r="K397" s="6">
        <f>J397/H397</f>
        <v>0.10000868507903422</v>
      </c>
      <c r="M397" t="str">
        <f>LEFT(C397, SEARCH(" ", C397) - 1)</f>
        <v>Aleksandra</v>
      </c>
      <c r="N397" t="str" cm="1">
        <f t="array" ref="N397">_xlfn.IFS(H397&lt;0, "LOSS", H397&gt;1000, "GREAT", H397&gt;500, "GOOD", H397&gt;=100, "OKAY", H397&lt;100, "OKAY")</f>
        <v>OKAY</v>
      </c>
    </row>
    <row r="398" spans="1:14">
      <c r="A398" s="2">
        <v>41755</v>
      </c>
      <c r="B398" s="2" t="str">
        <f>TEXT(A398,"mmmm")</f>
        <v>April</v>
      </c>
      <c r="C398" t="s">
        <v>660</v>
      </c>
      <c r="D398" t="s">
        <v>22</v>
      </c>
      <c r="E398" t="s">
        <v>23</v>
      </c>
      <c r="F398" t="s">
        <v>38</v>
      </c>
      <c r="G398" t="s">
        <v>662</v>
      </c>
      <c r="H398">
        <v>18.29</v>
      </c>
      <c r="I398">
        <v>6</v>
      </c>
      <c r="J398">
        <v>5.72</v>
      </c>
      <c r="K398" s="6">
        <f>J398/H398</f>
        <v>0.31273920174958997</v>
      </c>
      <c r="M398" t="str">
        <f>LEFT(C398, SEARCH(" ", C398) - 1)</f>
        <v>Aleksandra</v>
      </c>
      <c r="N398" t="str" cm="1">
        <f t="array" ref="N398">_xlfn.IFS(H398&lt;0, "LOSS", H398&gt;1000, "GREAT", H398&gt;500, "GOOD", H398&gt;=100, "OKAY", H398&lt;100, "OKAY")</f>
        <v>OKAY</v>
      </c>
    </row>
    <row r="399" spans="1:14">
      <c r="A399" s="2">
        <v>41755</v>
      </c>
      <c r="B399" s="2" t="str">
        <f>TEXT(A399,"mmmm")</f>
        <v>April</v>
      </c>
      <c r="C399" t="s">
        <v>663</v>
      </c>
      <c r="D399" t="s">
        <v>22</v>
      </c>
      <c r="E399" t="s">
        <v>23</v>
      </c>
      <c r="F399" t="s">
        <v>37</v>
      </c>
      <c r="G399" t="s">
        <v>664</v>
      </c>
      <c r="H399">
        <v>21.4</v>
      </c>
      <c r="I399">
        <v>5</v>
      </c>
      <c r="J399">
        <v>6.21</v>
      </c>
      <c r="K399" s="6">
        <f>J399/H399</f>
        <v>0.29018691588785051</v>
      </c>
      <c r="M399" t="str">
        <f>LEFT(C399, SEARCH(" ", C399) - 1)</f>
        <v>Marc</v>
      </c>
      <c r="N399" t="str" cm="1">
        <f t="array" ref="N399">_xlfn.IFS(H399&lt;0, "LOSS", H399&gt;1000, "GREAT", H399&gt;500, "GOOD", H399&gt;=100, "OKAY", H399&lt;100, "OKAY")</f>
        <v>OKAY</v>
      </c>
    </row>
    <row r="400" spans="1:14">
      <c r="A400" s="2">
        <v>41755</v>
      </c>
      <c r="B400" s="2" t="str">
        <f>TEXT(A400,"mmmm")</f>
        <v>April</v>
      </c>
      <c r="C400" t="s">
        <v>663</v>
      </c>
      <c r="D400" t="s">
        <v>22</v>
      </c>
      <c r="E400" t="s">
        <v>23</v>
      </c>
      <c r="F400" t="s">
        <v>45</v>
      </c>
      <c r="G400" t="s">
        <v>349</v>
      </c>
      <c r="H400">
        <v>12.6</v>
      </c>
      <c r="I400">
        <v>2</v>
      </c>
      <c r="J400">
        <v>5.8</v>
      </c>
      <c r="K400" s="6">
        <f>J400/H400</f>
        <v>0.46031746031746029</v>
      </c>
      <c r="M400" t="str">
        <f>LEFT(C400, SEARCH(" ", C400) - 1)</f>
        <v>Marc</v>
      </c>
      <c r="N400" t="str" cm="1">
        <f t="array" ref="N400">_xlfn.IFS(H400&lt;0, "LOSS", H400&gt;1000, "GREAT", H400&gt;500, "GOOD", H400&gt;=100, "OKAY", H400&lt;100, "OKAY")</f>
        <v>OKAY</v>
      </c>
    </row>
    <row r="401" spans="1:14">
      <c r="A401" s="2">
        <v>41757</v>
      </c>
      <c r="B401" s="2" t="str">
        <f>TEXT(A401,"mmmm")</f>
        <v>April</v>
      </c>
      <c r="C401" t="s">
        <v>665</v>
      </c>
      <c r="D401" t="s">
        <v>177</v>
      </c>
      <c r="E401" t="s">
        <v>23</v>
      </c>
      <c r="F401" t="s">
        <v>38</v>
      </c>
      <c r="G401" t="s">
        <v>666</v>
      </c>
      <c r="H401">
        <v>20.86</v>
      </c>
      <c r="I401">
        <v>2</v>
      </c>
      <c r="J401">
        <v>9.39</v>
      </c>
      <c r="K401" s="6">
        <f>J401/H401</f>
        <v>0.45014381591562802</v>
      </c>
      <c r="M401" t="str">
        <f>LEFT(C401, SEARCH(" ", C401) - 1)</f>
        <v>Muhammed</v>
      </c>
      <c r="N401" t="str" cm="1">
        <f t="array" ref="N401">_xlfn.IFS(H401&lt;0, "LOSS", H401&gt;1000, "GREAT", H401&gt;500, "GOOD", H401&gt;=100, "OKAY", H401&lt;100, "OKAY")</f>
        <v>OKAY</v>
      </c>
    </row>
    <row r="402" spans="1:14">
      <c r="A402" s="2">
        <v>41757</v>
      </c>
      <c r="B402" s="2" t="str">
        <f>TEXT(A402,"mmmm")</f>
        <v>April</v>
      </c>
      <c r="C402" t="s">
        <v>665</v>
      </c>
      <c r="D402" t="s">
        <v>177</v>
      </c>
      <c r="E402" t="s">
        <v>23</v>
      </c>
      <c r="F402" t="s">
        <v>49</v>
      </c>
      <c r="G402" t="s">
        <v>667</v>
      </c>
      <c r="H402">
        <v>497.61</v>
      </c>
      <c r="I402">
        <v>9</v>
      </c>
      <c r="J402">
        <v>129.38</v>
      </c>
      <c r="K402" s="6">
        <f>J402/H402</f>
        <v>0.2600028134482828</v>
      </c>
      <c r="M402" t="str">
        <f>LEFT(C402, SEARCH(" ", C402) - 1)</f>
        <v>Muhammed</v>
      </c>
      <c r="N402" t="str" cm="1">
        <f t="array" ref="N402">_xlfn.IFS(H402&lt;0, "LOSS", H402&gt;1000, "GREAT", H402&gt;500, "GOOD", H402&gt;=100, "OKAY", H402&lt;100, "OKAY")</f>
        <v>OKAY</v>
      </c>
    </row>
    <row r="403" spans="1:14">
      <c r="A403" s="2">
        <v>41757</v>
      </c>
      <c r="B403" s="2" t="str">
        <f>TEXT(A403,"mmmm")</f>
        <v>April</v>
      </c>
      <c r="C403" t="s">
        <v>665</v>
      </c>
      <c r="D403" t="s">
        <v>177</v>
      </c>
      <c r="E403" t="s">
        <v>23</v>
      </c>
      <c r="F403" t="s">
        <v>37</v>
      </c>
      <c r="G403" t="s">
        <v>668</v>
      </c>
      <c r="H403">
        <v>5.34</v>
      </c>
      <c r="I403">
        <v>2</v>
      </c>
      <c r="J403">
        <v>1.5</v>
      </c>
      <c r="K403" s="6">
        <f>J403/H403</f>
        <v>0.2808988764044944</v>
      </c>
      <c r="M403" t="str">
        <f>LEFT(C403, SEARCH(" ", C403) - 1)</f>
        <v>Muhammed</v>
      </c>
      <c r="N403" t="str" cm="1">
        <f t="array" ref="N403">_xlfn.IFS(H403&lt;0, "LOSS", H403&gt;1000, "GREAT", H403&gt;500, "GOOD", H403&gt;=100, "OKAY", H403&lt;100, "OKAY")</f>
        <v>OKAY</v>
      </c>
    </row>
    <row r="404" spans="1:14">
      <c r="A404" s="2">
        <v>41757</v>
      </c>
      <c r="B404" s="2" t="str">
        <f>TEXT(A404,"mmmm")</f>
        <v>April</v>
      </c>
      <c r="C404" t="s">
        <v>665</v>
      </c>
      <c r="D404" t="s">
        <v>177</v>
      </c>
      <c r="E404" t="s">
        <v>23</v>
      </c>
      <c r="F404" t="s">
        <v>45</v>
      </c>
      <c r="G404" t="s">
        <v>669</v>
      </c>
      <c r="H404">
        <v>3.15</v>
      </c>
      <c r="I404">
        <v>1</v>
      </c>
      <c r="J404">
        <v>1.51</v>
      </c>
      <c r="K404" s="6">
        <f>J404/H404</f>
        <v>0.47936507936507938</v>
      </c>
      <c r="M404" t="str">
        <f>LEFT(C404, SEARCH(" ", C404) - 1)</f>
        <v>Muhammed</v>
      </c>
      <c r="N404" t="str" cm="1">
        <f t="array" ref="N404">_xlfn.IFS(H404&lt;0, "LOSS", H404&gt;1000, "GREAT", H404&gt;500, "GOOD", H404&gt;=100, "OKAY", H404&lt;100, "OKAY")</f>
        <v>OKAY</v>
      </c>
    </row>
    <row r="405" spans="1:14">
      <c r="A405" s="2">
        <v>41757</v>
      </c>
      <c r="B405" s="2" t="str">
        <f>TEXT(A405,"mmmm")</f>
        <v>April</v>
      </c>
      <c r="C405" t="s">
        <v>670</v>
      </c>
      <c r="D405" t="s">
        <v>30</v>
      </c>
      <c r="E405" t="s">
        <v>23</v>
      </c>
      <c r="F405" t="s">
        <v>45</v>
      </c>
      <c r="G405" t="s">
        <v>671</v>
      </c>
      <c r="H405">
        <v>6.91</v>
      </c>
      <c r="I405">
        <v>3</v>
      </c>
      <c r="J405">
        <v>2.5099999999999998</v>
      </c>
      <c r="K405" s="6">
        <f>J405/H405</f>
        <v>0.36324167872648333</v>
      </c>
      <c r="M405" t="str">
        <f>LEFT(C405, SEARCH(" ", C405) - 1)</f>
        <v>George</v>
      </c>
      <c r="N405" t="str" cm="1">
        <f t="array" ref="N405">_xlfn.IFS(H405&lt;0, "LOSS", H405&gt;1000, "GREAT", H405&gt;500, "GOOD", H405&gt;=100, "OKAY", H405&lt;100, "OKAY")</f>
        <v>OKAY</v>
      </c>
    </row>
    <row r="406" spans="1:14">
      <c r="A406" s="2">
        <v>41757</v>
      </c>
      <c r="B406" s="2" t="str">
        <f>TEXT(A406,"mmmm")</f>
        <v>April</v>
      </c>
      <c r="C406" t="s">
        <v>670</v>
      </c>
      <c r="D406" t="s">
        <v>30</v>
      </c>
      <c r="E406" t="s">
        <v>23</v>
      </c>
      <c r="F406" t="s">
        <v>49</v>
      </c>
      <c r="G406" t="s">
        <v>672</v>
      </c>
      <c r="H406">
        <v>27.1</v>
      </c>
      <c r="I406">
        <v>3</v>
      </c>
      <c r="J406">
        <v>2.0299999999999998</v>
      </c>
      <c r="K406" s="6">
        <f>J406/H406</f>
        <v>7.490774907749076E-2</v>
      </c>
      <c r="M406" t="str">
        <f>LEFT(C406, SEARCH(" ", C406) - 1)</f>
        <v>George</v>
      </c>
      <c r="N406" t="str" cm="1">
        <f t="array" ref="N406">_xlfn.IFS(H406&lt;0, "LOSS", H406&gt;1000, "GREAT", H406&gt;500, "GOOD", H406&gt;=100, "OKAY", H406&lt;100, "OKAY")</f>
        <v>OKAY</v>
      </c>
    </row>
    <row r="407" spans="1:14">
      <c r="A407" s="2">
        <v>41757</v>
      </c>
      <c r="B407" s="2" t="str">
        <f>TEXT(A407,"mmmm")</f>
        <v>April</v>
      </c>
      <c r="C407" t="s">
        <v>670</v>
      </c>
      <c r="D407" t="s">
        <v>30</v>
      </c>
      <c r="E407" t="s">
        <v>23</v>
      </c>
      <c r="F407" t="s">
        <v>49</v>
      </c>
      <c r="G407" t="s">
        <v>673</v>
      </c>
      <c r="H407">
        <v>177.57</v>
      </c>
      <c r="I407">
        <v>2</v>
      </c>
      <c r="J407">
        <v>-37.729999999999997</v>
      </c>
      <c r="K407" s="6">
        <f>J407/H407</f>
        <v>-0.21247958551557131</v>
      </c>
      <c r="M407" t="str">
        <f>LEFT(C407, SEARCH(" ", C407) - 1)</f>
        <v>George</v>
      </c>
      <c r="N407" t="str" cm="1">
        <f t="array" ref="N407">_xlfn.IFS(H407&lt;0, "LOSS", H407&gt;1000, "GREAT", H407&gt;500, "GOOD", H407&gt;=100, "OKAY", H407&lt;100, "OKAY")</f>
        <v>OKAY</v>
      </c>
    </row>
    <row r="408" spans="1:14">
      <c r="A408" s="2">
        <v>41757</v>
      </c>
      <c r="B408" s="2" t="str">
        <f>TEXT(A408,"mmmm")</f>
        <v>April</v>
      </c>
      <c r="C408" t="s">
        <v>674</v>
      </c>
      <c r="D408" t="s">
        <v>22</v>
      </c>
      <c r="E408" t="s">
        <v>25</v>
      </c>
      <c r="F408" t="s">
        <v>48</v>
      </c>
      <c r="G408" t="s">
        <v>675</v>
      </c>
      <c r="H408">
        <v>1679.96</v>
      </c>
      <c r="I408">
        <v>5</v>
      </c>
      <c r="J408">
        <v>126</v>
      </c>
      <c r="K408" s="6">
        <f>J408/H408</f>
        <v>7.5001785756803732E-2</v>
      </c>
      <c r="M408" t="str">
        <f>LEFT(C408, SEARCH(" ", C408) - 1)</f>
        <v>Arianne</v>
      </c>
      <c r="N408" t="str" cm="1">
        <f t="array" ref="N408">_xlfn.IFS(H408&lt;0, "LOSS", H408&gt;1000, "GREAT", H408&gt;500, "GOOD", H408&gt;=100, "OKAY", H408&lt;100, "OKAY")</f>
        <v>GREAT</v>
      </c>
    </row>
    <row r="409" spans="1:14">
      <c r="A409" s="2">
        <v>41757</v>
      </c>
      <c r="B409" s="2" t="str">
        <f>TEXT(A409,"mmmm")</f>
        <v>April</v>
      </c>
      <c r="C409" t="s">
        <v>676</v>
      </c>
      <c r="D409" t="s">
        <v>24</v>
      </c>
      <c r="E409" t="s">
        <v>25</v>
      </c>
      <c r="F409" t="s">
        <v>35</v>
      </c>
      <c r="G409" t="s">
        <v>281</v>
      </c>
      <c r="H409">
        <v>159.97999999999999</v>
      </c>
      <c r="I409">
        <v>2</v>
      </c>
      <c r="J409">
        <v>57.59</v>
      </c>
      <c r="K409" s="6">
        <f>J409/H409</f>
        <v>0.35998249781222658</v>
      </c>
      <c r="M409" t="str">
        <f>LEFT(C409, SEARCH(" ", C409) - 1)</f>
        <v>David</v>
      </c>
      <c r="N409" t="str" cm="1">
        <f t="array" ref="N409">_xlfn.IFS(H409&lt;0, "LOSS", H409&gt;1000, "GREAT", H409&gt;500, "GOOD", H409&gt;=100, "OKAY", H409&lt;100, "OKAY")</f>
        <v>OKAY</v>
      </c>
    </row>
    <row r="410" spans="1:14">
      <c r="A410" s="2">
        <v>41758</v>
      </c>
      <c r="B410" s="2" t="str">
        <f>TEXT(A410,"mmmm")</f>
        <v>April</v>
      </c>
      <c r="C410" t="s">
        <v>677</v>
      </c>
      <c r="D410" t="s">
        <v>24</v>
      </c>
      <c r="E410" t="s">
        <v>21</v>
      </c>
      <c r="F410" t="s">
        <v>44</v>
      </c>
      <c r="G410" t="s">
        <v>678</v>
      </c>
      <c r="H410">
        <v>17.46</v>
      </c>
      <c r="I410">
        <v>2</v>
      </c>
      <c r="J410">
        <v>5.94</v>
      </c>
      <c r="K410" s="6">
        <f>J410/H410</f>
        <v>0.34020618556701032</v>
      </c>
      <c r="M410" t="str">
        <f>LEFT(C410, SEARCH(" ", C410) - 1)</f>
        <v>Lauren</v>
      </c>
      <c r="N410" t="str" cm="1">
        <f t="array" ref="N410">_xlfn.IFS(H410&lt;0, "LOSS", H410&gt;1000, "GREAT", H410&gt;500, "GOOD", H410&gt;=100, "OKAY", H410&lt;100, "OKAY")</f>
        <v>OKAY</v>
      </c>
    </row>
    <row r="411" spans="1:14">
      <c r="A411" s="2">
        <v>41758</v>
      </c>
      <c r="B411" s="2" t="str">
        <f>TEXT(A411,"mmmm")</f>
        <v>April</v>
      </c>
      <c r="C411" t="s">
        <v>679</v>
      </c>
      <c r="D411" t="s">
        <v>114</v>
      </c>
      <c r="E411" t="s">
        <v>21</v>
      </c>
      <c r="F411" t="s">
        <v>40</v>
      </c>
      <c r="G411" t="s">
        <v>508</v>
      </c>
      <c r="H411">
        <v>51.96</v>
      </c>
      <c r="I411">
        <v>2</v>
      </c>
      <c r="J411">
        <v>12.99</v>
      </c>
      <c r="K411" s="6">
        <f>J411/H411</f>
        <v>0.25</v>
      </c>
      <c r="M411" t="str">
        <f>LEFT(C411, SEARCH(" ", C411) - 1)</f>
        <v>Harry</v>
      </c>
      <c r="N411" t="str" cm="1">
        <f t="array" ref="N411">_xlfn.IFS(H411&lt;0, "LOSS", H411&gt;1000, "GREAT", H411&gt;500, "GOOD", H411&gt;=100, "OKAY", H411&lt;100, "OKAY")</f>
        <v>OKAY</v>
      </c>
    </row>
    <row r="412" spans="1:14">
      <c r="A412" s="2">
        <v>41758</v>
      </c>
      <c r="B412" s="2" t="str">
        <f>TEXT(A412,"mmmm")</f>
        <v>April</v>
      </c>
      <c r="C412" t="s">
        <v>679</v>
      </c>
      <c r="D412" t="s">
        <v>114</v>
      </c>
      <c r="E412" t="s">
        <v>23</v>
      </c>
      <c r="F412" t="s">
        <v>38</v>
      </c>
      <c r="G412" t="s">
        <v>413</v>
      </c>
      <c r="H412">
        <v>17.940000000000001</v>
      </c>
      <c r="I412">
        <v>3</v>
      </c>
      <c r="J412">
        <v>8.61</v>
      </c>
      <c r="K412" s="6">
        <f>J412/H412</f>
        <v>0.47993311036789293</v>
      </c>
      <c r="M412" t="str">
        <f>LEFT(C412, SEARCH(" ", C412) - 1)</f>
        <v>Harry</v>
      </c>
      <c r="N412" t="str" cm="1">
        <f t="array" ref="N412">_xlfn.IFS(H412&lt;0, "LOSS", H412&gt;1000, "GREAT", H412&gt;500, "GOOD", H412&gt;=100, "OKAY", H412&lt;100, "OKAY")</f>
        <v>OKAY</v>
      </c>
    </row>
    <row r="413" spans="1:14">
      <c r="A413" s="2">
        <v>41758</v>
      </c>
      <c r="B413" s="2" t="str">
        <f>TEXT(A413,"mmmm")</f>
        <v>April</v>
      </c>
      <c r="C413" t="s">
        <v>680</v>
      </c>
      <c r="D413" t="s">
        <v>185</v>
      </c>
      <c r="E413" t="s">
        <v>21</v>
      </c>
      <c r="F413" t="s">
        <v>40</v>
      </c>
      <c r="G413" t="s">
        <v>681</v>
      </c>
      <c r="H413">
        <v>561.58000000000004</v>
      </c>
      <c r="I413">
        <v>2</v>
      </c>
      <c r="J413">
        <v>70.2</v>
      </c>
      <c r="K413" s="6">
        <f>J413/H413</f>
        <v>0.1250044517254888</v>
      </c>
      <c r="M413" t="str">
        <f>LEFT(C413, SEARCH(" ", C413) - 1)</f>
        <v>Laura</v>
      </c>
      <c r="N413" t="str" cm="1">
        <f t="array" ref="N413">_xlfn.IFS(H413&lt;0, "LOSS", H413&gt;1000, "GREAT", H413&gt;500, "GOOD", H413&gt;=100, "OKAY", H413&lt;100, "OKAY")</f>
        <v>GOOD</v>
      </c>
    </row>
    <row r="414" spans="1:14">
      <c r="A414" s="2">
        <v>41758</v>
      </c>
      <c r="B414" s="2" t="str">
        <f>TEXT(A414,"mmmm")</f>
        <v>April</v>
      </c>
      <c r="C414" t="s">
        <v>680</v>
      </c>
      <c r="D414" t="s">
        <v>185</v>
      </c>
      <c r="E414" t="s">
        <v>23</v>
      </c>
      <c r="F414" t="s">
        <v>49</v>
      </c>
      <c r="G414" t="s">
        <v>682</v>
      </c>
      <c r="H414">
        <v>99.92</v>
      </c>
      <c r="I414">
        <v>5</v>
      </c>
      <c r="J414">
        <v>-1.25</v>
      </c>
      <c r="K414" s="6">
        <f>J414/H414</f>
        <v>-1.2510008006405124E-2</v>
      </c>
      <c r="M414" t="str">
        <f>LEFT(C414, SEARCH(" ", C414) - 1)</f>
        <v>Laura</v>
      </c>
      <c r="N414" t="str" cm="1">
        <f t="array" ref="N414">_xlfn.IFS(H414&lt;0, "LOSS", H414&gt;1000, "GREAT", H414&gt;500, "GOOD", H414&gt;=100, "OKAY", H414&lt;100, "OKAY")</f>
        <v>OKAY</v>
      </c>
    </row>
    <row r="415" spans="1:14">
      <c r="A415" s="2">
        <v>41758</v>
      </c>
      <c r="B415" s="2" t="str">
        <f>TEXT(A415,"mmmm")</f>
        <v>April</v>
      </c>
      <c r="C415" t="s">
        <v>683</v>
      </c>
      <c r="D415" t="s">
        <v>108</v>
      </c>
      <c r="E415" t="s">
        <v>25</v>
      </c>
      <c r="F415" t="s">
        <v>48</v>
      </c>
      <c r="G415" t="s">
        <v>684</v>
      </c>
      <c r="H415">
        <v>19.98</v>
      </c>
      <c r="I415">
        <v>2</v>
      </c>
      <c r="J415">
        <v>5.19</v>
      </c>
      <c r="K415" s="6">
        <f>J415/H415</f>
        <v>0.25975975975975979</v>
      </c>
      <c r="M415" t="str">
        <f>LEFT(C415, SEARCH(" ", C415) - 1)</f>
        <v>Katherine</v>
      </c>
      <c r="N415" t="str" cm="1">
        <f t="array" ref="N415">_xlfn.IFS(H415&lt;0, "LOSS", H415&gt;1000, "GREAT", H415&gt;500, "GOOD", H415&gt;=100, "OKAY", H415&lt;100, "OKAY")</f>
        <v>OKAY</v>
      </c>
    </row>
    <row r="416" spans="1:14">
      <c r="A416" s="2">
        <v>41759</v>
      </c>
      <c r="B416" s="2" t="str">
        <f>TEXT(A416,"mmmm")</f>
        <v>April</v>
      </c>
      <c r="C416" t="s">
        <v>304</v>
      </c>
      <c r="D416" t="s">
        <v>203</v>
      </c>
      <c r="E416" t="s">
        <v>25</v>
      </c>
      <c r="F416" t="s">
        <v>35</v>
      </c>
      <c r="G416" t="s">
        <v>685</v>
      </c>
      <c r="H416">
        <v>47.79</v>
      </c>
      <c r="I416">
        <v>3</v>
      </c>
      <c r="J416">
        <v>16.25</v>
      </c>
      <c r="K416" s="6">
        <f>J416/H416</f>
        <v>0.34002929483155475</v>
      </c>
      <c r="M416" t="str">
        <f>LEFT(C416, SEARCH(" ", C416) - 1)</f>
        <v>Tamara</v>
      </c>
      <c r="N416" t="str" cm="1">
        <f t="array" ref="N416">_xlfn.IFS(H416&lt;0, "LOSS", H416&gt;1000, "GREAT", H416&gt;500, "GOOD", H416&gt;=100, "OKAY", H416&lt;100, "OKAY")</f>
        <v>OKAY</v>
      </c>
    </row>
    <row r="417" spans="1:14">
      <c r="A417" s="2">
        <v>41759</v>
      </c>
      <c r="B417" s="2" t="str">
        <f>TEXT(A417,"mmmm")</f>
        <v>April</v>
      </c>
      <c r="C417" t="s">
        <v>686</v>
      </c>
      <c r="D417" t="s">
        <v>84</v>
      </c>
      <c r="E417" t="s">
        <v>23</v>
      </c>
      <c r="F417" t="s">
        <v>37</v>
      </c>
      <c r="G417" t="s">
        <v>687</v>
      </c>
      <c r="H417">
        <v>174.95</v>
      </c>
      <c r="I417">
        <v>5</v>
      </c>
      <c r="J417">
        <v>45.49</v>
      </c>
      <c r="K417" s="6">
        <f>J417/H417</f>
        <v>0.26001714775650187</v>
      </c>
      <c r="M417" t="str">
        <f>LEFT(C417, SEARCH(" ", C417) - 1)</f>
        <v>Justin</v>
      </c>
      <c r="N417" t="str" cm="1">
        <f t="array" ref="N417">_xlfn.IFS(H417&lt;0, "LOSS", H417&gt;1000, "GREAT", H417&gt;500, "GOOD", H417&gt;=100, "OKAY", H417&lt;100, "OKAY")</f>
        <v>OKAY</v>
      </c>
    </row>
    <row r="418" spans="1:14">
      <c r="A418" s="2">
        <v>41759</v>
      </c>
      <c r="B418" s="2" t="str">
        <f>TEXT(A418,"mmmm")</f>
        <v>April</v>
      </c>
      <c r="C418" t="s">
        <v>686</v>
      </c>
      <c r="D418" t="s">
        <v>84</v>
      </c>
      <c r="E418" t="s">
        <v>23</v>
      </c>
      <c r="F418" t="s">
        <v>49</v>
      </c>
      <c r="G418" t="s">
        <v>468</v>
      </c>
      <c r="H418">
        <v>826</v>
      </c>
      <c r="I418">
        <v>5</v>
      </c>
      <c r="J418">
        <v>214.76</v>
      </c>
      <c r="K418" s="6">
        <f>J418/H418</f>
        <v>0.26</v>
      </c>
      <c r="M418" t="str">
        <f>LEFT(C418, SEARCH(" ", C418) - 1)</f>
        <v>Justin</v>
      </c>
      <c r="N418" t="str" cm="1">
        <f t="array" ref="N418">_xlfn.IFS(H418&lt;0, "LOSS", H418&gt;1000, "GREAT", H418&gt;500, "GOOD", H418&gt;=100, "OKAY", H418&lt;100, "OKAY")</f>
        <v>GOOD</v>
      </c>
    </row>
    <row r="419" spans="1:14">
      <c r="A419" s="2">
        <v>41761</v>
      </c>
      <c r="B419" s="2" t="str">
        <f>TEXT(A419,"mmmm")</f>
        <v>May</v>
      </c>
      <c r="C419" t="s">
        <v>688</v>
      </c>
      <c r="D419" t="s">
        <v>30</v>
      </c>
      <c r="E419" t="s">
        <v>23</v>
      </c>
      <c r="F419" t="s">
        <v>36</v>
      </c>
      <c r="G419" t="s">
        <v>427</v>
      </c>
      <c r="H419">
        <v>26.14</v>
      </c>
      <c r="I419">
        <v>3</v>
      </c>
      <c r="J419">
        <v>1.96</v>
      </c>
      <c r="K419" s="6">
        <f>J419/H419</f>
        <v>7.4980872226472831E-2</v>
      </c>
      <c r="M419" t="str">
        <f>LEFT(C419, SEARCH(" ", C419) - 1)</f>
        <v>Andrew</v>
      </c>
      <c r="N419" t="str" cm="1">
        <f t="array" ref="N419">_xlfn.IFS(H419&lt;0, "LOSS", H419&gt;1000, "GREAT", H419&gt;500, "GOOD", H419&gt;=100, "OKAY", H419&lt;100, "OKAY")</f>
        <v>OKAY</v>
      </c>
    </row>
    <row r="420" spans="1:14">
      <c r="A420" s="2">
        <v>41761</v>
      </c>
      <c r="B420" s="2" t="str">
        <f>TEXT(A420,"mmmm")</f>
        <v>May</v>
      </c>
      <c r="C420" t="s">
        <v>689</v>
      </c>
      <c r="D420" t="s">
        <v>31</v>
      </c>
      <c r="E420" t="s">
        <v>25</v>
      </c>
      <c r="F420" t="s">
        <v>41</v>
      </c>
      <c r="G420" t="s">
        <v>690</v>
      </c>
      <c r="H420">
        <v>479.98</v>
      </c>
      <c r="I420">
        <v>2</v>
      </c>
      <c r="J420">
        <v>90</v>
      </c>
      <c r="K420" s="6">
        <f>J420/H420</f>
        <v>0.18750781282553439</v>
      </c>
      <c r="M420" t="str">
        <f>LEFT(C420, SEARCH(" ", C420) - 1)</f>
        <v>Cari</v>
      </c>
      <c r="N420" t="str" cm="1">
        <f t="array" ref="N420">_xlfn.IFS(H420&lt;0, "LOSS", H420&gt;1000, "GREAT", H420&gt;500, "GOOD", H420&gt;=100, "OKAY", H420&lt;100, "OKAY")</f>
        <v>OKAY</v>
      </c>
    </row>
    <row r="421" spans="1:14">
      <c r="A421" s="2">
        <v>41762</v>
      </c>
      <c r="B421" s="2" t="str">
        <f>TEXT(A421,"mmmm")</f>
        <v>May</v>
      </c>
      <c r="C421" t="s">
        <v>691</v>
      </c>
      <c r="D421" t="s">
        <v>230</v>
      </c>
      <c r="E421" t="s">
        <v>23</v>
      </c>
      <c r="F421" t="s">
        <v>45</v>
      </c>
      <c r="G421" t="s">
        <v>692</v>
      </c>
      <c r="H421">
        <v>21.56</v>
      </c>
      <c r="I421">
        <v>7</v>
      </c>
      <c r="J421">
        <v>10.35</v>
      </c>
      <c r="K421" s="6">
        <f>J421/H421</f>
        <v>0.48005565862708721</v>
      </c>
      <c r="M421" t="str">
        <f>LEFT(C421, SEARCH(" ", C421) - 1)</f>
        <v>Joni</v>
      </c>
      <c r="N421" t="str" cm="1">
        <f t="array" ref="N421">_xlfn.IFS(H421&lt;0, "LOSS", H421&gt;1000, "GREAT", H421&gt;500, "GOOD", H421&gt;=100, "OKAY", H421&lt;100, "OKAY")</f>
        <v>OKAY</v>
      </c>
    </row>
    <row r="422" spans="1:14">
      <c r="A422" s="2">
        <v>41762</v>
      </c>
      <c r="B422" s="2" t="str">
        <f>TEXT(A422,"mmmm")</f>
        <v>May</v>
      </c>
      <c r="C422" t="s">
        <v>693</v>
      </c>
      <c r="D422" t="s">
        <v>24</v>
      </c>
      <c r="E422" t="s">
        <v>23</v>
      </c>
      <c r="F422" t="s">
        <v>38</v>
      </c>
      <c r="G422" t="s">
        <v>694</v>
      </c>
      <c r="H422">
        <v>40.18</v>
      </c>
      <c r="I422">
        <v>3</v>
      </c>
      <c r="J422">
        <v>14.56</v>
      </c>
      <c r="K422" s="6">
        <f>J422/H422</f>
        <v>0.3623693379790941</v>
      </c>
      <c r="M422" t="str">
        <f>LEFT(C422, SEARCH(" ", C422) - 1)</f>
        <v>Nathan</v>
      </c>
      <c r="N422" t="str" cm="1">
        <f t="array" ref="N422">_xlfn.IFS(H422&lt;0, "LOSS", H422&gt;1000, "GREAT", H422&gt;500, "GOOD", H422&gt;=100, "OKAY", H422&lt;100, "OKAY")</f>
        <v>OKAY</v>
      </c>
    </row>
    <row r="423" spans="1:14">
      <c r="A423" s="2">
        <v>41762</v>
      </c>
      <c r="B423" s="2" t="str">
        <f>TEXT(A423,"mmmm")</f>
        <v>May</v>
      </c>
      <c r="C423" t="s">
        <v>693</v>
      </c>
      <c r="D423" t="s">
        <v>24</v>
      </c>
      <c r="E423" t="s">
        <v>23</v>
      </c>
      <c r="F423" t="s">
        <v>38</v>
      </c>
      <c r="G423" t="s">
        <v>695</v>
      </c>
      <c r="H423">
        <v>10.9</v>
      </c>
      <c r="I423">
        <v>3</v>
      </c>
      <c r="J423">
        <v>3.95</v>
      </c>
      <c r="K423" s="6">
        <f>J423/H423</f>
        <v>0.36238532110091742</v>
      </c>
      <c r="M423" t="str">
        <f>LEFT(C423, SEARCH(" ", C423) - 1)</f>
        <v>Nathan</v>
      </c>
      <c r="N423" t="str" cm="1">
        <f t="array" ref="N423">_xlfn.IFS(H423&lt;0, "LOSS", H423&gt;1000, "GREAT", H423&gt;500, "GOOD", H423&gt;=100, "OKAY", H423&lt;100, "OKAY")</f>
        <v>OKAY</v>
      </c>
    </row>
    <row r="424" spans="1:14">
      <c r="A424" s="2">
        <v>41763</v>
      </c>
      <c r="B424" s="2" t="str">
        <f>TEXT(A424,"mmmm")</f>
        <v>May</v>
      </c>
      <c r="C424" t="s">
        <v>696</v>
      </c>
      <c r="D424" t="s">
        <v>32</v>
      </c>
      <c r="E424" t="s">
        <v>23</v>
      </c>
      <c r="F424" t="s">
        <v>38</v>
      </c>
      <c r="G424" t="s">
        <v>697</v>
      </c>
      <c r="H424">
        <v>46.8</v>
      </c>
      <c r="I424">
        <v>4</v>
      </c>
      <c r="J424">
        <v>21.06</v>
      </c>
      <c r="K424" s="6">
        <f>J424/H424</f>
        <v>0.45</v>
      </c>
      <c r="M424" t="str">
        <f>LEFT(C424, SEARCH(" ", C424) - 1)</f>
        <v>Paul</v>
      </c>
      <c r="N424" t="str" cm="1">
        <f t="array" ref="N424">_xlfn.IFS(H424&lt;0, "LOSS", H424&gt;1000, "GREAT", H424&gt;500, "GOOD", H424&gt;=100, "OKAY", H424&lt;100, "OKAY")</f>
        <v>OKAY</v>
      </c>
    </row>
    <row r="425" spans="1:14">
      <c r="A425" s="2">
        <v>41763</v>
      </c>
      <c r="B425" s="2" t="str">
        <f>TEXT(A425,"mmmm")</f>
        <v>May</v>
      </c>
      <c r="C425" t="s">
        <v>698</v>
      </c>
      <c r="D425" t="s">
        <v>100</v>
      </c>
      <c r="E425" t="s">
        <v>21</v>
      </c>
      <c r="F425" t="s">
        <v>44</v>
      </c>
      <c r="G425" t="s">
        <v>459</v>
      </c>
      <c r="H425">
        <v>27.46</v>
      </c>
      <c r="I425">
        <v>2</v>
      </c>
      <c r="J425">
        <v>9.89</v>
      </c>
      <c r="K425" s="6">
        <f>J425/H425</f>
        <v>0.36016023306627826</v>
      </c>
      <c r="M425" t="str">
        <f>LEFT(C425, SEARCH(" ", C425) - 1)</f>
        <v>Andrew</v>
      </c>
      <c r="N425" t="str" cm="1">
        <f t="array" ref="N425">_xlfn.IFS(H425&lt;0, "LOSS", H425&gt;1000, "GREAT", H425&gt;500, "GOOD", H425&gt;=100, "OKAY", H425&lt;100, "OKAY")</f>
        <v>OKAY</v>
      </c>
    </row>
    <row r="426" spans="1:14">
      <c r="A426" s="2">
        <v>41763</v>
      </c>
      <c r="B426" s="2" t="str">
        <f>TEXT(A426,"mmmm")</f>
        <v>May</v>
      </c>
      <c r="C426" t="s">
        <v>509</v>
      </c>
      <c r="D426" t="s">
        <v>26</v>
      </c>
      <c r="E426" t="s">
        <v>23</v>
      </c>
      <c r="F426" t="s">
        <v>37</v>
      </c>
      <c r="G426" t="s">
        <v>575</v>
      </c>
      <c r="H426">
        <v>37.840000000000003</v>
      </c>
      <c r="I426">
        <v>2</v>
      </c>
      <c r="J426">
        <v>2.84</v>
      </c>
      <c r="K426" s="6">
        <f>J426/H426</f>
        <v>7.5052854122621554E-2</v>
      </c>
      <c r="M426" t="str">
        <f>LEFT(C426, SEARCH(" ", C426) - 1)</f>
        <v>Nat</v>
      </c>
      <c r="N426" t="str" cm="1">
        <f t="array" ref="N426">_xlfn.IFS(H426&lt;0, "LOSS", H426&gt;1000, "GREAT", H426&gt;500, "GOOD", H426&gt;=100, "OKAY", H426&lt;100, "OKAY")</f>
        <v>OKAY</v>
      </c>
    </row>
    <row r="427" spans="1:14">
      <c r="A427" s="2">
        <v>41763</v>
      </c>
      <c r="B427" s="2" t="str">
        <f>TEXT(A427,"mmmm")</f>
        <v>May</v>
      </c>
      <c r="C427" t="s">
        <v>509</v>
      </c>
      <c r="D427" t="s">
        <v>26</v>
      </c>
      <c r="E427" t="s">
        <v>23</v>
      </c>
      <c r="F427" t="s">
        <v>43</v>
      </c>
      <c r="G427" t="s">
        <v>699</v>
      </c>
      <c r="H427">
        <v>5.47</v>
      </c>
      <c r="I427">
        <v>6</v>
      </c>
      <c r="J427">
        <v>1.85</v>
      </c>
      <c r="K427" s="6">
        <f>J427/H427</f>
        <v>0.33820840950639858</v>
      </c>
      <c r="M427" t="str">
        <f>LEFT(C427, SEARCH(" ", C427) - 1)</f>
        <v>Nat</v>
      </c>
      <c r="N427" t="str" cm="1">
        <f t="array" ref="N427">_xlfn.IFS(H427&lt;0, "LOSS", H427&gt;1000, "GREAT", H427&gt;500, "GOOD", H427&gt;=100, "OKAY", H427&lt;100, "OKAY")</f>
        <v>OKAY</v>
      </c>
    </row>
    <row r="428" spans="1:14">
      <c r="A428" s="2">
        <v>41763</v>
      </c>
      <c r="B428" s="2" t="str">
        <f>TEXT(A428,"mmmm")</f>
        <v>May</v>
      </c>
      <c r="C428" t="s">
        <v>700</v>
      </c>
      <c r="D428" t="s">
        <v>28</v>
      </c>
      <c r="E428" t="s">
        <v>21</v>
      </c>
      <c r="F428" t="s">
        <v>44</v>
      </c>
      <c r="G428" t="s">
        <v>701</v>
      </c>
      <c r="H428">
        <v>12.18</v>
      </c>
      <c r="I428">
        <v>7</v>
      </c>
      <c r="J428">
        <v>3.9</v>
      </c>
      <c r="K428" s="6">
        <f>J428/H428</f>
        <v>0.32019704433497537</v>
      </c>
      <c r="M428" t="str">
        <f>LEFT(C428, SEARCH(" ", C428) - 1)</f>
        <v>Bill</v>
      </c>
      <c r="N428" t="str" cm="1">
        <f t="array" ref="N428">_xlfn.IFS(H428&lt;0, "LOSS", H428&gt;1000, "GREAT", H428&gt;500, "GOOD", H428&gt;=100, "OKAY", H428&lt;100, "OKAY")</f>
        <v>OKAY</v>
      </c>
    </row>
    <row r="429" spans="1:14">
      <c r="A429" s="2">
        <v>41763</v>
      </c>
      <c r="B429" s="2" t="str">
        <f>TEXT(A429,"mmmm")</f>
        <v>May</v>
      </c>
      <c r="C429" t="s">
        <v>700</v>
      </c>
      <c r="D429" t="s">
        <v>28</v>
      </c>
      <c r="E429" t="s">
        <v>23</v>
      </c>
      <c r="F429" t="s">
        <v>36</v>
      </c>
      <c r="G429" t="s">
        <v>702</v>
      </c>
      <c r="H429">
        <v>57.68</v>
      </c>
      <c r="I429">
        <v>4</v>
      </c>
      <c r="J429">
        <v>19.03</v>
      </c>
      <c r="K429" s="6">
        <f>J429/H429</f>
        <v>0.32992371705963941</v>
      </c>
      <c r="M429" t="str">
        <f>LEFT(C429, SEARCH(" ", C429) - 1)</f>
        <v>Bill</v>
      </c>
      <c r="N429" t="str" cm="1">
        <f t="array" ref="N429">_xlfn.IFS(H429&lt;0, "LOSS", H429&gt;1000, "GREAT", H429&gt;500, "GOOD", H429&gt;=100, "OKAY", H429&lt;100, "OKAY")</f>
        <v>OKAY</v>
      </c>
    </row>
    <row r="430" spans="1:14">
      <c r="A430" s="2">
        <v>41764</v>
      </c>
      <c r="B430" s="2" t="str">
        <f>TEXT(A430,"mmmm")</f>
        <v>May</v>
      </c>
      <c r="C430" t="s">
        <v>703</v>
      </c>
      <c r="D430" t="s">
        <v>84</v>
      </c>
      <c r="E430" t="s">
        <v>23</v>
      </c>
      <c r="F430" t="s">
        <v>47</v>
      </c>
      <c r="G430" t="s">
        <v>704</v>
      </c>
      <c r="H430">
        <v>9.42</v>
      </c>
      <c r="I430">
        <v>3</v>
      </c>
      <c r="J430">
        <v>4.24</v>
      </c>
      <c r="K430" s="6">
        <f>J430/H430</f>
        <v>0.45010615711252655</v>
      </c>
      <c r="M430" t="str">
        <f>LEFT(C430, SEARCH(" ", C430) - 1)</f>
        <v>Peter</v>
      </c>
      <c r="N430" t="str" cm="1">
        <f t="array" ref="N430">_xlfn.IFS(H430&lt;0, "LOSS", H430&gt;1000, "GREAT", H430&gt;500, "GOOD", H430&gt;=100, "OKAY", H430&lt;100, "OKAY")</f>
        <v>OKAY</v>
      </c>
    </row>
    <row r="431" spans="1:14">
      <c r="A431" s="2">
        <v>41764</v>
      </c>
      <c r="B431" s="2" t="str">
        <f>TEXT(A431,"mmmm")</f>
        <v>May</v>
      </c>
      <c r="C431" t="s">
        <v>703</v>
      </c>
      <c r="D431" t="s">
        <v>84</v>
      </c>
      <c r="E431" t="s">
        <v>23</v>
      </c>
      <c r="F431" t="s">
        <v>37</v>
      </c>
      <c r="G431" t="s">
        <v>705</v>
      </c>
      <c r="H431">
        <v>6.56</v>
      </c>
      <c r="I431">
        <v>2</v>
      </c>
      <c r="J431">
        <v>1.9</v>
      </c>
      <c r="K431" s="6">
        <f>J431/H431</f>
        <v>0.28963414634146339</v>
      </c>
      <c r="M431" t="str">
        <f>LEFT(C431, SEARCH(" ", C431) - 1)</f>
        <v>Peter</v>
      </c>
      <c r="N431" t="str" cm="1">
        <f t="array" ref="N431">_xlfn.IFS(H431&lt;0, "LOSS", H431&gt;1000, "GREAT", H431&gt;500, "GOOD", H431&gt;=100, "OKAY", H431&lt;100, "OKAY")</f>
        <v>OKAY</v>
      </c>
    </row>
    <row r="432" spans="1:14">
      <c r="A432" s="2">
        <v>41764</v>
      </c>
      <c r="B432" s="2" t="str">
        <f>TEXT(A432,"mmmm")</f>
        <v>May</v>
      </c>
      <c r="C432" t="s">
        <v>703</v>
      </c>
      <c r="D432" t="s">
        <v>84</v>
      </c>
      <c r="E432" t="s">
        <v>23</v>
      </c>
      <c r="F432" t="s">
        <v>47</v>
      </c>
      <c r="G432" t="s">
        <v>706</v>
      </c>
      <c r="H432">
        <v>24.56</v>
      </c>
      <c r="I432">
        <v>2</v>
      </c>
      <c r="J432">
        <v>11.54</v>
      </c>
      <c r="K432" s="6">
        <f>J432/H432</f>
        <v>0.46986970684039087</v>
      </c>
      <c r="M432" t="str">
        <f>LEFT(C432, SEARCH(" ", C432) - 1)</f>
        <v>Peter</v>
      </c>
      <c r="N432" t="str" cm="1">
        <f t="array" ref="N432">_xlfn.IFS(H432&lt;0, "LOSS", H432&gt;1000, "GREAT", H432&gt;500, "GOOD", H432&gt;=100, "OKAY", H432&lt;100, "OKAY")</f>
        <v>OKAY</v>
      </c>
    </row>
    <row r="433" spans="1:14">
      <c r="A433" s="2">
        <v>41764</v>
      </c>
      <c r="B433" s="2" t="str">
        <f>TEXT(A433,"mmmm")</f>
        <v>May</v>
      </c>
      <c r="C433" t="s">
        <v>707</v>
      </c>
      <c r="D433" t="s">
        <v>26</v>
      </c>
      <c r="E433" t="s">
        <v>21</v>
      </c>
      <c r="F433" t="s">
        <v>40</v>
      </c>
      <c r="G433" t="s">
        <v>266</v>
      </c>
      <c r="H433">
        <v>127.87</v>
      </c>
      <c r="I433">
        <v>3</v>
      </c>
      <c r="J433">
        <v>-9.1300000000000008</v>
      </c>
      <c r="K433" s="6">
        <f>J433/H433</f>
        <v>-7.1400641276296237E-2</v>
      </c>
      <c r="M433" t="str">
        <f>LEFT(C433, SEARCH(" ", C433) - 1)</f>
        <v>Emily</v>
      </c>
      <c r="N433" t="str" cm="1">
        <f t="array" ref="N433">_xlfn.IFS(H433&lt;0, "LOSS", H433&gt;1000, "GREAT", H433&gt;500, "GOOD", H433&gt;=100, "OKAY", H433&lt;100, "OKAY")</f>
        <v>OKAY</v>
      </c>
    </row>
    <row r="434" spans="1:14">
      <c r="A434" s="2">
        <v>41764</v>
      </c>
      <c r="B434" s="2" t="str">
        <f>TEXT(A434,"mmmm")</f>
        <v>May</v>
      </c>
      <c r="C434" t="s">
        <v>525</v>
      </c>
      <c r="D434" t="s">
        <v>29</v>
      </c>
      <c r="E434" t="s">
        <v>23</v>
      </c>
      <c r="F434" t="s">
        <v>49</v>
      </c>
      <c r="G434" t="s">
        <v>708</v>
      </c>
      <c r="H434">
        <v>45.25</v>
      </c>
      <c r="I434">
        <v>2</v>
      </c>
      <c r="J434">
        <v>3.96</v>
      </c>
      <c r="K434" s="6">
        <f>J434/H434</f>
        <v>8.7513812154696127E-2</v>
      </c>
      <c r="M434" t="str">
        <f>LEFT(C434, SEARCH(" ", C434) - 1)</f>
        <v>Katharine</v>
      </c>
      <c r="N434" t="str" cm="1">
        <f t="array" ref="N434">_xlfn.IFS(H434&lt;0, "LOSS", H434&gt;1000, "GREAT", H434&gt;500, "GOOD", H434&gt;=100, "OKAY", H434&lt;100, "OKAY")</f>
        <v>OKAY</v>
      </c>
    </row>
    <row r="435" spans="1:14">
      <c r="A435" s="2">
        <v>41764</v>
      </c>
      <c r="B435" s="2" t="str">
        <f>TEXT(A435,"mmmm")</f>
        <v>May</v>
      </c>
      <c r="C435" t="s">
        <v>709</v>
      </c>
      <c r="D435" t="s">
        <v>106</v>
      </c>
      <c r="E435" t="s">
        <v>23</v>
      </c>
      <c r="F435" t="s">
        <v>38</v>
      </c>
      <c r="G435" t="s">
        <v>183</v>
      </c>
      <c r="H435">
        <v>11.88</v>
      </c>
      <c r="I435">
        <v>2</v>
      </c>
      <c r="J435">
        <v>5.35</v>
      </c>
      <c r="K435" s="6">
        <f>J435/H435</f>
        <v>0.45033670033670026</v>
      </c>
      <c r="M435" t="str">
        <f>LEFT(C435, SEARCH(" ", C435) - 1)</f>
        <v>Giulietta</v>
      </c>
      <c r="N435" t="str" cm="1">
        <f t="array" ref="N435">_xlfn.IFS(H435&lt;0, "LOSS", H435&gt;1000, "GREAT", H435&gt;500, "GOOD", H435&gt;=100, "OKAY", H435&lt;100, "OKAY")</f>
        <v>OKAY</v>
      </c>
    </row>
    <row r="436" spans="1:14">
      <c r="A436" s="2">
        <v>41764</v>
      </c>
      <c r="B436" s="2" t="str">
        <f>TEXT(A436,"mmmm")</f>
        <v>May</v>
      </c>
      <c r="C436" t="s">
        <v>709</v>
      </c>
      <c r="D436" t="s">
        <v>106</v>
      </c>
      <c r="E436" t="s">
        <v>23</v>
      </c>
      <c r="F436" t="s">
        <v>47</v>
      </c>
      <c r="G436" t="s">
        <v>710</v>
      </c>
      <c r="H436">
        <v>35.44</v>
      </c>
      <c r="I436">
        <v>1</v>
      </c>
      <c r="J436">
        <v>16.66</v>
      </c>
      <c r="K436" s="6">
        <f>J436/H436</f>
        <v>0.47009029345372466</v>
      </c>
      <c r="M436" t="str">
        <f>LEFT(C436, SEARCH(" ", C436) - 1)</f>
        <v>Giulietta</v>
      </c>
      <c r="N436" t="str" cm="1">
        <f t="array" ref="N436">_xlfn.IFS(H436&lt;0, "LOSS", H436&gt;1000, "GREAT", H436&gt;500, "GOOD", H436&gt;=100, "OKAY", H436&lt;100, "OKAY")</f>
        <v>OKAY</v>
      </c>
    </row>
    <row r="437" spans="1:14">
      <c r="A437" s="2">
        <v>41765</v>
      </c>
      <c r="B437" s="2" t="str">
        <f>TEXT(A437,"mmmm")</f>
        <v>May</v>
      </c>
      <c r="C437" t="s">
        <v>711</v>
      </c>
      <c r="D437" t="s">
        <v>22</v>
      </c>
      <c r="E437" t="s">
        <v>23</v>
      </c>
      <c r="F437" t="s">
        <v>38</v>
      </c>
      <c r="G437" t="s">
        <v>712</v>
      </c>
      <c r="H437">
        <v>140.74</v>
      </c>
      <c r="I437">
        <v>8</v>
      </c>
      <c r="J437">
        <v>52.78</v>
      </c>
      <c r="K437" s="6">
        <f>J437/H437</f>
        <v>0.37501776325138553</v>
      </c>
      <c r="M437" t="str">
        <f>LEFT(C437, SEARCH(" ", C437) - 1)</f>
        <v>Harold</v>
      </c>
      <c r="N437" t="str" cm="1">
        <f t="array" ref="N437">_xlfn.IFS(H437&lt;0, "LOSS", H437&gt;1000, "GREAT", H437&gt;500, "GOOD", H437&gt;=100, "OKAY", H437&lt;100, "OKAY")</f>
        <v>OKAY</v>
      </c>
    </row>
    <row r="438" spans="1:14">
      <c r="A438" s="2">
        <v>41765</v>
      </c>
      <c r="B438" s="2" t="str">
        <f>TEXT(A438,"mmmm")</f>
        <v>May</v>
      </c>
      <c r="C438" t="s">
        <v>713</v>
      </c>
      <c r="D438" t="s">
        <v>22</v>
      </c>
      <c r="E438" t="s">
        <v>23</v>
      </c>
      <c r="F438" t="s">
        <v>45</v>
      </c>
      <c r="G438" t="s">
        <v>309</v>
      </c>
      <c r="H438">
        <v>5.78</v>
      </c>
      <c r="I438">
        <v>2</v>
      </c>
      <c r="J438">
        <v>2.72</v>
      </c>
      <c r="K438" s="6">
        <f>J438/H438</f>
        <v>0.47058823529411764</v>
      </c>
      <c r="M438" t="str">
        <f>LEFT(C438, SEARCH(" ", C438) - 1)</f>
        <v>Steve</v>
      </c>
      <c r="N438" t="str" cm="1">
        <f t="array" ref="N438">_xlfn.IFS(H438&lt;0, "LOSS", H438&gt;1000, "GREAT", H438&gt;500, "GOOD", H438&gt;=100, "OKAY", H438&lt;100, "OKAY")</f>
        <v>OKAY</v>
      </c>
    </row>
    <row r="439" spans="1:14">
      <c r="A439" s="2">
        <v>41765</v>
      </c>
      <c r="B439" s="2" t="str">
        <f>TEXT(A439,"mmmm")</f>
        <v>May</v>
      </c>
      <c r="C439" t="s">
        <v>713</v>
      </c>
      <c r="D439" t="s">
        <v>22</v>
      </c>
      <c r="E439" t="s">
        <v>23</v>
      </c>
      <c r="F439" t="s">
        <v>37</v>
      </c>
      <c r="G439" t="s">
        <v>714</v>
      </c>
      <c r="H439">
        <v>107.94</v>
      </c>
      <c r="I439">
        <v>6</v>
      </c>
      <c r="J439">
        <v>30.22</v>
      </c>
      <c r="K439" s="6">
        <f>J439/H439</f>
        <v>0.27997035390031499</v>
      </c>
      <c r="M439" t="str">
        <f>LEFT(C439, SEARCH(" ", C439) - 1)</f>
        <v>Steve</v>
      </c>
      <c r="N439" t="str" cm="1">
        <f t="array" ref="N439">_xlfn.IFS(H439&lt;0, "LOSS", H439&gt;1000, "GREAT", H439&gt;500, "GOOD", H439&gt;=100, "OKAY", H439&lt;100, "OKAY")</f>
        <v>OKAY</v>
      </c>
    </row>
    <row r="440" spans="1:14">
      <c r="A440" s="2">
        <v>41766</v>
      </c>
      <c r="B440" s="2" t="str">
        <f>TEXT(A440,"mmmm")</f>
        <v>May</v>
      </c>
      <c r="C440" t="s">
        <v>715</v>
      </c>
      <c r="D440" t="s">
        <v>182</v>
      </c>
      <c r="E440" t="s">
        <v>23</v>
      </c>
      <c r="F440" t="s">
        <v>38</v>
      </c>
      <c r="G440" t="s">
        <v>716</v>
      </c>
      <c r="H440">
        <v>16.14</v>
      </c>
      <c r="I440">
        <v>3</v>
      </c>
      <c r="J440">
        <v>7.91</v>
      </c>
      <c r="K440" s="6">
        <f>J440/H440</f>
        <v>0.49008674101610905</v>
      </c>
      <c r="M440" t="str">
        <f>LEFT(C440, SEARCH(" ", C440) - 1)</f>
        <v>Carol</v>
      </c>
      <c r="N440" t="str" cm="1">
        <f t="array" ref="N440">_xlfn.IFS(H440&lt;0, "LOSS", H440&gt;1000, "GREAT", H440&gt;500, "GOOD", H440&gt;=100, "OKAY", H440&lt;100, "OKAY")</f>
        <v>OKAY</v>
      </c>
    </row>
    <row r="441" spans="1:14">
      <c r="A441" s="2">
        <v>41766</v>
      </c>
      <c r="B441" s="2" t="str">
        <f>TEXT(A441,"mmmm")</f>
        <v>May</v>
      </c>
      <c r="C441" t="s">
        <v>715</v>
      </c>
      <c r="D441" t="s">
        <v>182</v>
      </c>
      <c r="E441" t="s">
        <v>21</v>
      </c>
      <c r="F441" t="s">
        <v>51</v>
      </c>
      <c r="G441" t="s">
        <v>217</v>
      </c>
      <c r="H441">
        <v>194.25</v>
      </c>
      <c r="I441">
        <v>2</v>
      </c>
      <c r="J441">
        <v>-38.85</v>
      </c>
      <c r="K441" s="6">
        <f>J441/H441</f>
        <v>-0.2</v>
      </c>
      <c r="M441" t="str">
        <f>LEFT(C441, SEARCH(" ", C441) - 1)</f>
        <v>Carol</v>
      </c>
      <c r="N441" t="str" cm="1">
        <f t="array" ref="N441">_xlfn.IFS(H441&lt;0, "LOSS", H441&gt;1000, "GREAT", H441&gt;500, "GOOD", H441&gt;=100, "OKAY", H441&lt;100, "OKAY")</f>
        <v>OKAY</v>
      </c>
    </row>
    <row r="442" spans="1:14">
      <c r="A442" s="2">
        <v>41766</v>
      </c>
      <c r="B442" s="2" t="str">
        <f>TEXT(A442,"mmmm")</f>
        <v>May</v>
      </c>
      <c r="C442" t="s">
        <v>715</v>
      </c>
      <c r="D442" t="s">
        <v>182</v>
      </c>
      <c r="E442" t="s">
        <v>23</v>
      </c>
      <c r="F442" t="s">
        <v>37</v>
      </c>
      <c r="G442" t="s">
        <v>717</v>
      </c>
      <c r="H442">
        <v>8.64</v>
      </c>
      <c r="I442">
        <v>3</v>
      </c>
      <c r="J442">
        <v>2.5099999999999998</v>
      </c>
      <c r="K442" s="6">
        <f>J442/H442</f>
        <v>0.29050925925925919</v>
      </c>
      <c r="M442" t="str">
        <f>LEFT(C442, SEARCH(" ", C442) - 1)</f>
        <v>Carol</v>
      </c>
      <c r="N442" t="str" cm="1">
        <f t="array" ref="N442">_xlfn.IFS(H442&lt;0, "LOSS", H442&gt;1000, "GREAT", H442&gt;500, "GOOD", H442&gt;=100, "OKAY", H442&lt;100, "OKAY")</f>
        <v>OKAY</v>
      </c>
    </row>
    <row r="443" spans="1:14">
      <c r="A443" s="2">
        <v>41766</v>
      </c>
      <c r="B443" s="2" t="str">
        <f>TEXT(A443,"mmmm")</f>
        <v>May</v>
      </c>
      <c r="C443" t="s">
        <v>715</v>
      </c>
      <c r="D443" t="s">
        <v>182</v>
      </c>
      <c r="E443" t="s">
        <v>21</v>
      </c>
      <c r="F443" t="s">
        <v>40</v>
      </c>
      <c r="G443" t="s">
        <v>718</v>
      </c>
      <c r="H443">
        <v>872.32</v>
      </c>
      <c r="I443">
        <v>4</v>
      </c>
      <c r="J443">
        <v>244.25</v>
      </c>
      <c r="K443" s="6">
        <f>J443/H443</f>
        <v>0.28000045854732208</v>
      </c>
      <c r="M443" t="str">
        <f>LEFT(C443, SEARCH(" ", C443) - 1)</f>
        <v>Carol</v>
      </c>
      <c r="N443" t="str" cm="1">
        <f t="array" ref="N443">_xlfn.IFS(H443&lt;0, "LOSS", H443&gt;1000, "GREAT", H443&gt;500, "GOOD", H443&gt;=100, "OKAY", H443&lt;100, "OKAY")</f>
        <v>GOOD</v>
      </c>
    </row>
    <row r="444" spans="1:14">
      <c r="A444" s="2">
        <v>41767</v>
      </c>
      <c r="B444" s="2" t="str">
        <f>TEXT(A444,"mmmm")</f>
        <v>May</v>
      </c>
      <c r="C444" t="s">
        <v>376</v>
      </c>
      <c r="D444" t="s">
        <v>27</v>
      </c>
      <c r="E444" t="s">
        <v>25</v>
      </c>
      <c r="F444" t="s">
        <v>41</v>
      </c>
      <c r="G444" t="s">
        <v>719</v>
      </c>
      <c r="H444">
        <v>1799.97</v>
      </c>
      <c r="I444">
        <v>5</v>
      </c>
      <c r="J444">
        <v>240</v>
      </c>
      <c r="K444" s="6">
        <f>J444/H444</f>
        <v>0.13333555559259322</v>
      </c>
      <c r="M444" t="str">
        <f>LEFT(C444, SEARCH(" ", C444) - 1)</f>
        <v>Kean</v>
      </c>
      <c r="N444" t="str" cm="1">
        <f t="array" ref="N444">_xlfn.IFS(H444&lt;0, "LOSS", H444&gt;1000, "GREAT", H444&gt;500, "GOOD", H444&gt;=100, "OKAY", H444&lt;100, "OKAY")</f>
        <v>GREAT</v>
      </c>
    </row>
    <row r="445" spans="1:14">
      <c r="A445" s="2">
        <v>41768</v>
      </c>
      <c r="B445" s="2" t="str">
        <f>TEXT(A445,"mmmm")</f>
        <v>May</v>
      </c>
      <c r="C445" t="s">
        <v>720</v>
      </c>
      <c r="D445" t="s">
        <v>22</v>
      </c>
      <c r="E445" t="s">
        <v>25</v>
      </c>
      <c r="F445" t="s">
        <v>35</v>
      </c>
      <c r="G445" t="s">
        <v>568</v>
      </c>
      <c r="H445">
        <v>67.8</v>
      </c>
      <c r="I445">
        <v>4</v>
      </c>
      <c r="J445">
        <v>4.07</v>
      </c>
      <c r="K445" s="6">
        <f>J445/H445</f>
        <v>6.0029498525073756E-2</v>
      </c>
      <c r="M445" t="str">
        <f>LEFT(C445, SEARCH(" ", C445) - 1)</f>
        <v>Patrick</v>
      </c>
      <c r="N445" t="str" cm="1">
        <f t="array" ref="N445">_xlfn.IFS(H445&lt;0, "LOSS", H445&gt;1000, "GREAT", H445&gt;500, "GOOD", H445&gt;=100, "OKAY", H445&lt;100, "OKAY")</f>
        <v>OKAY</v>
      </c>
    </row>
    <row r="446" spans="1:14">
      <c r="A446" s="2">
        <v>41768</v>
      </c>
      <c r="B446" s="2" t="str">
        <f>TEXT(A446,"mmmm")</f>
        <v>May</v>
      </c>
      <c r="C446" t="s">
        <v>720</v>
      </c>
      <c r="D446" t="s">
        <v>22</v>
      </c>
      <c r="E446" t="s">
        <v>25</v>
      </c>
      <c r="F446" t="s">
        <v>35</v>
      </c>
      <c r="G446" t="s">
        <v>721</v>
      </c>
      <c r="H446">
        <v>167.97</v>
      </c>
      <c r="I446">
        <v>3</v>
      </c>
      <c r="J446">
        <v>40.31</v>
      </c>
      <c r="K446" s="6">
        <f>J446/H446</f>
        <v>0.23998333035661132</v>
      </c>
      <c r="M446" t="str">
        <f>LEFT(C446, SEARCH(" ", C446) - 1)</f>
        <v>Patrick</v>
      </c>
      <c r="N446" t="str" cm="1">
        <f t="array" ref="N446">_xlfn.IFS(H446&lt;0, "LOSS", H446&gt;1000, "GREAT", H446&gt;500, "GOOD", H446&gt;=100, "OKAY", H446&lt;100, "OKAY")</f>
        <v>OKAY</v>
      </c>
    </row>
    <row r="447" spans="1:14">
      <c r="A447" s="2">
        <v>41768</v>
      </c>
      <c r="B447" s="2" t="str">
        <f>TEXT(A447,"mmmm")</f>
        <v>May</v>
      </c>
      <c r="C447" t="s">
        <v>722</v>
      </c>
      <c r="D447" t="s">
        <v>84</v>
      </c>
      <c r="E447" t="s">
        <v>23</v>
      </c>
      <c r="F447" t="s">
        <v>49</v>
      </c>
      <c r="G447" t="s">
        <v>723</v>
      </c>
      <c r="H447">
        <v>83.25</v>
      </c>
      <c r="I447">
        <v>3</v>
      </c>
      <c r="J447">
        <v>14.99</v>
      </c>
      <c r="K447" s="6">
        <f>J447/H447</f>
        <v>0.18006006006006006</v>
      </c>
      <c r="M447" t="str">
        <f>LEFT(C447, SEARCH(" ", C447) - 1)</f>
        <v>Sean</v>
      </c>
      <c r="N447" t="str" cm="1">
        <f t="array" ref="N447">_xlfn.IFS(H447&lt;0, "LOSS", H447&gt;1000, "GREAT", H447&gt;500, "GOOD", H447&gt;=100, "OKAY", H447&lt;100, "OKAY")</f>
        <v>OKAY</v>
      </c>
    </row>
    <row r="448" spans="1:14">
      <c r="A448" s="2">
        <v>41768</v>
      </c>
      <c r="B448" s="2" t="str">
        <f>TEXT(A448,"mmmm")</f>
        <v>May</v>
      </c>
      <c r="C448" t="s">
        <v>722</v>
      </c>
      <c r="D448" t="s">
        <v>84</v>
      </c>
      <c r="E448" t="s">
        <v>23</v>
      </c>
      <c r="F448" t="s">
        <v>45</v>
      </c>
      <c r="G448" t="s">
        <v>538</v>
      </c>
      <c r="H448">
        <v>9.4499999999999993</v>
      </c>
      <c r="I448">
        <v>3</v>
      </c>
      <c r="J448">
        <v>4.54</v>
      </c>
      <c r="K448" s="6">
        <f>J448/H448</f>
        <v>0.48042328042328047</v>
      </c>
      <c r="M448" t="str">
        <f>LEFT(C448, SEARCH(" ", C448) - 1)</f>
        <v>Sean</v>
      </c>
      <c r="N448" t="str" cm="1">
        <f t="array" ref="N448">_xlfn.IFS(H448&lt;0, "LOSS", H448&gt;1000, "GREAT", H448&gt;500, "GOOD", H448&gt;=100, "OKAY", H448&lt;100, "OKAY")</f>
        <v>OKAY</v>
      </c>
    </row>
    <row r="449" spans="1:14">
      <c r="A449" s="2">
        <v>41768</v>
      </c>
      <c r="B449" s="2" t="str">
        <f>TEXT(A449,"mmmm")</f>
        <v>May</v>
      </c>
      <c r="C449" t="s">
        <v>722</v>
      </c>
      <c r="D449" t="s">
        <v>84</v>
      </c>
      <c r="E449" t="s">
        <v>23</v>
      </c>
      <c r="F449" t="s">
        <v>45</v>
      </c>
      <c r="G449" t="s">
        <v>724</v>
      </c>
      <c r="H449">
        <v>20.65</v>
      </c>
      <c r="I449">
        <v>5</v>
      </c>
      <c r="J449">
        <v>9.5</v>
      </c>
      <c r="K449" s="6">
        <f>J449/H449</f>
        <v>0.46004842615012109</v>
      </c>
      <c r="M449" t="str">
        <f>LEFT(C449, SEARCH(" ", C449) - 1)</f>
        <v>Sean</v>
      </c>
      <c r="N449" t="str" cm="1">
        <f t="array" ref="N449">_xlfn.IFS(H449&lt;0, "LOSS", H449&gt;1000, "GREAT", H449&gt;500, "GOOD", H449&gt;=100, "OKAY", H449&lt;100, "OKAY")</f>
        <v>OKAY</v>
      </c>
    </row>
    <row r="450" spans="1:14">
      <c r="A450" s="2">
        <v>41768</v>
      </c>
      <c r="B450" s="2" t="str">
        <f>TEXT(A450,"mmmm")</f>
        <v>May</v>
      </c>
      <c r="C450" t="s">
        <v>722</v>
      </c>
      <c r="D450" t="s">
        <v>84</v>
      </c>
      <c r="E450" t="s">
        <v>23</v>
      </c>
      <c r="F450" t="s">
        <v>47</v>
      </c>
      <c r="G450" t="s">
        <v>725</v>
      </c>
      <c r="H450">
        <v>45.36</v>
      </c>
      <c r="I450">
        <v>7</v>
      </c>
      <c r="J450">
        <v>21.77</v>
      </c>
      <c r="K450" s="6">
        <f>J450/H450</f>
        <v>0.47993827160493829</v>
      </c>
      <c r="M450" t="str">
        <f>LEFT(C450, SEARCH(" ", C450) - 1)</f>
        <v>Sean</v>
      </c>
      <c r="N450" t="str" cm="1">
        <f t="array" ref="N450">_xlfn.IFS(H450&lt;0, "LOSS", H450&gt;1000, "GREAT", H450&gt;500, "GOOD", H450&gt;=100, "OKAY", H450&lt;100, "OKAY")</f>
        <v>OKAY</v>
      </c>
    </row>
    <row r="451" spans="1:14">
      <c r="A451" s="2">
        <v>41769</v>
      </c>
      <c r="B451" s="2" t="str">
        <f>TEXT(A451,"mmmm")</f>
        <v>May</v>
      </c>
      <c r="C451" t="s">
        <v>674</v>
      </c>
      <c r="D451" t="s">
        <v>28</v>
      </c>
      <c r="E451" t="s">
        <v>23</v>
      </c>
      <c r="F451" t="s">
        <v>42</v>
      </c>
      <c r="G451" t="s">
        <v>726</v>
      </c>
      <c r="H451">
        <v>158.13</v>
      </c>
      <c r="I451">
        <v>3</v>
      </c>
      <c r="J451">
        <v>77.48</v>
      </c>
      <c r="K451" s="6">
        <f>J451/H451</f>
        <v>0.48997660153038641</v>
      </c>
      <c r="M451" t="str">
        <f>LEFT(C451, SEARCH(" ", C451) - 1)</f>
        <v>Arianne</v>
      </c>
      <c r="N451" t="str" cm="1">
        <f t="array" ref="N451">_xlfn.IFS(H451&lt;0, "LOSS", H451&gt;1000, "GREAT", H451&gt;500, "GOOD", H451&gt;=100, "OKAY", H451&lt;100, "OKAY")</f>
        <v>OKAY</v>
      </c>
    </row>
    <row r="452" spans="1:14">
      <c r="A452" s="2">
        <v>41769</v>
      </c>
      <c r="B452" s="2" t="str">
        <f>TEXT(A452,"mmmm")</f>
        <v>May</v>
      </c>
      <c r="C452" t="s">
        <v>674</v>
      </c>
      <c r="D452" t="s">
        <v>28</v>
      </c>
      <c r="E452" t="s">
        <v>25</v>
      </c>
      <c r="F452" t="s">
        <v>48</v>
      </c>
      <c r="G452" t="s">
        <v>727</v>
      </c>
      <c r="H452">
        <v>43.6</v>
      </c>
      <c r="I452">
        <v>5</v>
      </c>
      <c r="J452">
        <v>4.3600000000000003</v>
      </c>
      <c r="K452" s="6">
        <f>J452/H452</f>
        <v>0.1</v>
      </c>
      <c r="M452" t="str">
        <f>LEFT(C452, SEARCH(" ", C452) - 1)</f>
        <v>Arianne</v>
      </c>
      <c r="N452" t="str" cm="1">
        <f t="array" ref="N452">_xlfn.IFS(H452&lt;0, "LOSS", H452&gt;1000, "GREAT", H452&gt;500, "GOOD", H452&gt;=100, "OKAY", H452&lt;100, "OKAY")</f>
        <v>OKAY</v>
      </c>
    </row>
    <row r="453" spans="1:14">
      <c r="A453" s="2">
        <v>41769</v>
      </c>
      <c r="B453" s="2" t="str">
        <f>TEXT(A453,"mmmm")</f>
        <v>May</v>
      </c>
      <c r="C453" t="s">
        <v>728</v>
      </c>
      <c r="D453" t="s">
        <v>27</v>
      </c>
      <c r="E453" t="s">
        <v>21</v>
      </c>
      <c r="F453" t="s">
        <v>39</v>
      </c>
      <c r="G453" t="s">
        <v>729</v>
      </c>
      <c r="H453">
        <v>349.97</v>
      </c>
      <c r="I453">
        <v>7</v>
      </c>
      <c r="J453">
        <v>-216.98</v>
      </c>
      <c r="K453" s="6">
        <f>J453/H453</f>
        <v>-0.61999599965711338</v>
      </c>
      <c r="M453" t="str">
        <f>LEFT(C453, SEARCH(" ", C453) - 1)</f>
        <v>Art</v>
      </c>
      <c r="N453" t="str" cm="1">
        <f t="array" ref="N453">_xlfn.IFS(H453&lt;0, "LOSS", H453&gt;1000, "GREAT", H453&gt;500, "GOOD", H453&gt;=100, "OKAY", H453&lt;100, "OKAY")</f>
        <v>OKAY</v>
      </c>
    </row>
    <row r="454" spans="1:14">
      <c r="A454" s="2">
        <v>41769</v>
      </c>
      <c r="B454" s="2" t="str">
        <f>TEXT(A454,"mmmm")</f>
        <v>May</v>
      </c>
      <c r="C454" t="s">
        <v>728</v>
      </c>
      <c r="D454" t="s">
        <v>27</v>
      </c>
      <c r="E454" t="s">
        <v>23</v>
      </c>
      <c r="F454" t="s">
        <v>37</v>
      </c>
      <c r="G454" t="s">
        <v>730</v>
      </c>
      <c r="H454">
        <v>22.32</v>
      </c>
      <c r="I454">
        <v>5</v>
      </c>
      <c r="J454">
        <v>5.3</v>
      </c>
      <c r="K454" s="6">
        <f>J454/H454</f>
        <v>0.23745519713261648</v>
      </c>
      <c r="M454" t="str">
        <f>LEFT(C454, SEARCH(" ", C454) - 1)</f>
        <v>Art</v>
      </c>
      <c r="N454" t="str" cm="1">
        <f t="array" ref="N454">_xlfn.IFS(H454&lt;0, "LOSS", H454&gt;1000, "GREAT", H454&gt;500, "GOOD", H454&gt;=100, "OKAY", H454&lt;100, "OKAY")</f>
        <v>OKAY</v>
      </c>
    </row>
    <row r="455" spans="1:14">
      <c r="A455" s="2">
        <v>41769</v>
      </c>
      <c r="B455" s="2" t="str">
        <f>TEXT(A455,"mmmm")</f>
        <v>May</v>
      </c>
      <c r="C455" t="s">
        <v>731</v>
      </c>
      <c r="D455" t="s">
        <v>22</v>
      </c>
      <c r="E455" t="s">
        <v>23</v>
      </c>
      <c r="F455" t="s">
        <v>47</v>
      </c>
      <c r="G455" t="s">
        <v>732</v>
      </c>
      <c r="H455">
        <v>39.96</v>
      </c>
      <c r="I455">
        <v>2</v>
      </c>
      <c r="J455">
        <v>19.18</v>
      </c>
      <c r="K455" s="6">
        <f>J455/H455</f>
        <v>0.47997997997997999</v>
      </c>
      <c r="M455" t="str">
        <f>LEFT(C455, SEARCH(" ", C455) - 1)</f>
        <v>Greg</v>
      </c>
      <c r="N455" t="str" cm="1">
        <f t="array" ref="N455">_xlfn.IFS(H455&lt;0, "LOSS", H455&gt;1000, "GREAT", H455&gt;500, "GOOD", H455&gt;=100, "OKAY", H455&lt;100, "OKAY")</f>
        <v>OKAY</v>
      </c>
    </row>
    <row r="456" spans="1:14">
      <c r="A456" s="2">
        <v>41769</v>
      </c>
      <c r="B456" s="2" t="str">
        <f>TEXT(A456,"mmmm")</f>
        <v>May</v>
      </c>
      <c r="C456" t="s">
        <v>731</v>
      </c>
      <c r="D456" t="s">
        <v>22</v>
      </c>
      <c r="E456" t="s">
        <v>25</v>
      </c>
      <c r="F456" t="s">
        <v>48</v>
      </c>
      <c r="G456" t="s">
        <v>733</v>
      </c>
      <c r="H456">
        <v>1432</v>
      </c>
      <c r="I456">
        <v>5</v>
      </c>
      <c r="J456">
        <v>125.3</v>
      </c>
      <c r="K456" s="6">
        <f>J456/H456</f>
        <v>8.7499999999999994E-2</v>
      </c>
      <c r="M456" t="str">
        <f>LEFT(C456, SEARCH(" ", C456) - 1)</f>
        <v>Greg</v>
      </c>
      <c r="N456" t="str" cm="1">
        <f t="array" ref="N456">_xlfn.IFS(H456&lt;0, "LOSS", H456&gt;1000, "GREAT", H456&gt;500, "GOOD", H456&gt;=100, "OKAY", H456&lt;100, "OKAY")</f>
        <v>GREAT</v>
      </c>
    </row>
    <row r="457" spans="1:14">
      <c r="A457" s="2">
        <v>41769</v>
      </c>
      <c r="B457" s="2" t="str">
        <f>TEXT(A457,"mmmm")</f>
        <v>May</v>
      </c>
      <c r="C457" t="s">
        <v>731</v>
      </c>
      <c r="D457" t="s">
        <v>22</v>
      </c>
      <c r="E457" t="s">
        <v>23</v>
      </c>
      <c r="F457" t="s">
        <v>50</v>
      </c>
      <c r="G457" t="s">
        <v>734</v>
      </c>
      <c r="H457">
        <v>41.04</v>
      </c>
      <c r="I457">
        <v>6</v>
      </c>
      <c r="J457">
        <v>11.08</v>
      </c>
      <c r="K457" s="6">
        <f>J457/H457</f>
        <v>0.2699805068226121</v>
      </c>
      <c r="M457" t="str">
        <f>LEFT(C457, SEARCH(" ", C457) - 1)</f>
        <v>Greg</v>
      </c>
      <c r="N457" t="str" cm="1">
        <f t="array" ref="N457">_xlfn.IFS(H457&lt;0, "LOSS", H457&gt;1000, "GREAT", H457&gt;500, "GOOD", H457&gt;=100, "OKAY", H457&lt;100, "OKAY")</f>
        <v>OKAY</v>
      </c>
    </row>
    <row r="458" spans="1:14">
      <c r="A458" s="2">
        <v>41769</v>
      </c>
      <c r="B458" s="2" t="str">
        <f>TEXT(A458,"mmmm")</f>
        <v>May</v>
      </c>
      <c r="C458" t="s">
        <v>731</v>
      </c>
      <c r="D458" t="s">
        <v>22</v>
      </c>
      <c r="E458" t="s">
        <v>21</v>
      </c>
      <c r="F458" t="s">
        <v>40</v>
      </c>
      <c r="G458" t="s">
        <v>735</v>
      </c>
      <c r="H458">
        <v>256.77999999999997</v>
      </c>
      <c r="I458">
        <v>1</v>
      </c>
      <c r="J458">
        <v>32.1</v>
      </c>
      <c r="K458" s="6">
        <f>J458/H458</f>
        <v>0.12500973596074463</v>
      </c>
      <c r="M458" t="str">
        <f>LEFT(C458, SEARCH(" ", C458) - 1)</f>
        <v>Greg</v>
      </c>
      <c r="N458" t="str" cm="1">
        <f t="array" ref="N458">_xlfn.IFS(H458&lt;0, "LOSS", H458&gt;1000, "GREAT", H458&gt;500, "GOOD", H458&gt;=100, "OKAY", H458&lt;100, "OKAY")</f>
        <v>OKAY</v>
      </c>
    </row>
    <row r="459" spans="1:14">
      <c r="A459" s="2">
        <v>41770</v>
      </c>
      <c r="B459" s="2" t="str">
        <f>TEXT(A459,"mmmm")</f>
        <v>May</v>
      </c>
      <c r="C459" t="s">
        <v>736</v>
      </c>
      <c r="D459" t="s">
        <v>26</v>
      </c>
      <c r="E459" t="s">
        <v>25</v>
      </c>
      <c r="F459" t="s">
        <v>35</v>
      </c>
      <c r="G459" t="s">
        <v>737</v>
      </c>
      <c r="H459">
        <v>58.11</v>
      </c>
      <c r="I459">
        <v>2</v>
      </c>
      <c r="J459">
        <v>7.26</v>
      </c>
      <c r="K459" s="6">
        <f>J459/H459</f>
        <v>0.12493546721734641</v>
      </c>
      <c r="M459" t="str">
        <f>LEFT(C459, SEARCH(" ", C459) - 1)</f>
        <v>Paul</v>
      </c>
      <c r="N459" t="str" cm="1">
        <f t="array" ref="N459">_xlfn.IFS(H459&lt;0, "LOSS", H459&gt;1000, "GREAT", H459&gt;500, "GOOD", H459&gt;=100, "OKAY", H459&lt;100, "OKAY")</f>
        <v>OKAY</v>
      </c>
    </row>
    <row r="460" spans="1:14">
      <c r="A460" s="2">
        <v>41770</v>
      </c>
      <c r="B460" s="2" t="str">
        <f>TEXT(A460,"mmmm")</f>
        <v>May</v>
      </c>
      <c r="C460" t="s">
        <v>736</v>
      </c>
      <c r="D460" t="s">
        <v>26</v>
      </c>
      <c r="E460" t="s">
        <v>25</v>
      </c>
      <c r="F460" t="s">
        <v>48</v>
      </c>
      <c r="G460" t="s">
        <v>738</v>
      </c>
      <c r="H460">
        <v>100.79</v>
      </c>
      <c r="I460">
        <v>1</v>
      </c>
      <c r="J460">
        <v>6.3</v>
      </c>
      <c r="K460" s="6">
        <f>J460/H460</f>
        <v>6.2506201012005158E-2</v>
      </c>
      <c r="M460" t="str">
        <f>LEFT(C460, SEARCH(" ", C460) - 1)</f>
        <v>Paul</v>
      </c>
      <c r="N460" t="str" cm="1">
        <f t="array" ref="N460">_xlfn.IFS(H460&lt;0, "LOSS", H460&gt;1000, "GREAT", H460&gt;500, "GOOD", H460&gt;=100, "OKAY", H460&lt;100, "OKAY")</f>
        <v>OKAY</v>
      </c>
    </row>
    <row r="461" spans="1:14">
      <c r="A461" s="2">
        <v>41770</v>
      </c>
      <c r="B461" s="2" t="str">
        <f>TEXT(A461,"mmmm")</f>
        <v>May</v>
      </c>
      <c r="C461" t="s">
        <v>736</v>
      </c>
      <c r="D461" t="s">
        <v>26</v>
      </c>
      <c r="E461" t="s">
        <v>21</v>
      </c>
      <c r="F461" t="s">
        <v>44</v>
      </c>
      <c r="G461" t="s">
        <v>739</v>
      </c>
      <c r="H461">
        <v>66.11</v>
      </c>
      <c r="I461">
        <v>4</v>
      </c>
      <c r="J461">
        <v>-84.29</v>
      </c>
      <c r="K461" s="6">
        <f>J461/H461</f>
        <v>-1.2749962184238393</v>
      </c>
      <c r="M461" t="str">
        <f>LEFT(C461, SEARCH(" ", C461) - 1)</f>
        <v>Paul</v>
      </c>
      <c r="N461" t="str" cm="1">
        <f t="array" ref="N461">_xlfn.IFS(H461&lt;0, "LOSS", H461&gt;1000, "GREAT", H461&gt;500, "GOOD", H461&gt;=100, "OKAY", H461&lt;100, "OKAY")</f>
        <v>OKAY</v>
      </c>
    </row>
    <row r="462" spans="1:14">
      <c r="A462" s="2">
        <v>41770</v>
      </c>
      <c r="B462" s="2" t="str">
        <f>TEXT(A462,"mmmm")</f>
        <v>May</v>
      </c>
      <c r="C462" t="s">
        <v>740</v>
      </c>
      <c r="D462" t="s">
        <v>26</v>
      </c>
      <c r="E462" t="s">
        <v>25</v>
      </c>
      <c r="F462" t="s">
        <v>35</v>
      </c>
      <c r="G462" t="s">
        <v>741</v>
      </c>
      <c r="H462">
        <v>46.86</v>
      </c>
      <c r="I462">
        <v>2</v>
      </c>
      <c r="J462">
        <v>7.62</v>
      </c>
      <c r="K462" s="6">
        <f>J462/H462</f>
        <v>0.16261203585147246</v>
      </c>
      <c r="M462" t="str">
        <f>LEFT(C462, SEARCH(" ", C462) - 1)</f>
        <v>Raymond</v>
      </c>
      <c r="N462" t="str" cm="1">
        <f t="array" ref="N462">_xlfn.IFS(H462&lt;0, "LOSS", H462&gt;1000, "GREAT", H462&gt;500, "GOOD", H462&gt;=100, "OKAY", H462&lt;100, "OKAY")</f>
        <v>OKAY</v>
      </c>
    </row>
    <row r="463" spans="1:14">
      <c r="A463" s="2">
        <v>41770</v>
      </c>
      <c r="B463" s="2" t="str">
        <f>TEXT(A463,"mmmm")</f>
        <v>May</v>
      </c>
      <c r="C463" t="s">
        <v>742</v>
      </c>
      <c r="D463" t="s">
        <v>24</v>
      </c>
      <c r="E463" t="s">
        <v>23</v>
      </c>
      <c r="F463" t="s">
        <v>36</v>
      </c>
      <c r="G463" t="s">
        <v>743</v>
      </c>
      <c r="H463">
        <v>35.909999999999997</v>
      </c>
      <c r="I463">
        <v>3</v>
      </c>
      <c r="J463">
        <v>9.6999999999999993</v>
      </c>
      <c r="K463" s="6">
        <f>J463/H463</f>
        <v>0.27011974380395432</v>
      </c>
      <c r="M463" t="str">
        <f>LEFT(C463, SEARCH(" ", C463) - 1)</f>
        <v>Brooke</v>
      </c>
      <c r="N463" t="str" cm="1">
        <f t="array" ref="N463">_xlfn.IFS(H463&lt;0, "LOSS", H463&gt;1000, "GREAT", H463&gt;500, "GOOD", H463&gt;=100, "OKAY", H463&lt;100, "OKAY")</f>
        <v>OKAY</v>
      </c>
    </row>
    <row r="464" spans="1:14">
      <c r="A464" s="2">
        <v>41770</v>
      </c>
      <c r="B464" s="2" t="str">
        <f>TEXT(A464,"mmmm")</f>
        <v>May</v>
      </c>
      <c r="C464" t="s">
        <v>744</v>
      </c>
      <c r="D464" t="s">
        <v>26</v>
      </c>
      <c r="E464" t="s">
        <v>21</v>
      </c>
      <c r="F464" t="s">
        <v>40</v>
      </c>
      <c r="G464" t="s">
        <v>745</v>
      </c>
      <c r="H464">
        <v>1212.96</v>
      </c>
      <c r="I464">
        <v>8</v>
      </c>
      <c r="J464">
        <v>-69.31</v>
      </c>
      <c r="K464" s="6">
        <f>J464/H464</f>
        <v>-5.7141208283867567E-2</v>
      </c>
      <c r="M464" t="str">
        <f>LEFT(C464, SEARCH(" ", C464) - 1)</f>
        <v>Victoria</v>
      </c>
      <c r="N464" t="str" cm="1">
        <f t="array" ref="N464">_xlfn.IFS(H464&lt;0, "LOSS", H464&gt;1000, "GREAT", H464&gt;500, "GOOD", H464&gt;=100, "OKAY", H464&lt;100, "OKAY")</f>
        <v>GREAT</v>
      </c>
    </row>
    <row r="465" spans="1:14">
      <c r="A465" s="2">
        <v>41770</v>
      </c>
      <c r="B465" s="2" t="str">
        <f>TEXT(A465,"mmmm")</f>
        <v>May</v>
      </c>
      <c r="C465" t="s">
        <v>746</v>
      </c>
      <c r="D465" t="s">
        <v>29</v>
      </c>
      <c r="E465" t="s">
        <v>23</v>
      </c>
      <c r="F465" t="s">
        <v>47</v>
      </c>
      <c r="G465" t="s">
        <v>324</v>
      </c>
      <c r="H465">
        <v>17.47</v>
      </c>
      <c r="I465">
        <v>3</v>
      </c>
      <c r="J465">
        <v>5.68</v>
      </c>
      <c r="K465" s="6">
        <f>J465/H465</f>
        <v>0.32512879221522611</v>
      </c>
      <c r="M465" t="str">
        <f>LEFT(C465, SEARCH(" ", C465) - 1)</f>
        <v>Harold</v>
      </c>
      <c r="N465" t="str" cm="1">
        <f t="array" ref="N465">_xlfn.IFS(H465&lt;0, "LOSS", H465&gt;1000, "GREAT", H465&gt;500, "GOOD", H465&gt;=100, "OKAY", H465&lt;100, "OKAY")</f>
        <v>OKAY</v>
      </c>
    </row>
    <row r="466" spans="1:14">
      <c r="A466" s="2">
        <v>41770</v>
      </c>
      <c r="B466" s="2" t="str">
        <f>TEXT(A466,"mmmm")</f>
        <v>May</v>
      </c>
      <c r="C466" t="s">
        <v>746</v>
      </c>
      <c r="D466" t="s">
        <v>29</v>
      </c>
      <c r="E466" t="s">
        <v>23</v>
      </c>
      <c r="F466" t="s">
        <v>38</v>
      </c>
      <c r="G466" t="s">
        <v>747</v>
      </c>
      <c r="H466">
        <v>104.58</v>
      </c>
      <c r="I466">
        <v>9</v>
      </c>
      <c r="J466">
        <v>-172.56</v>
      </c>
      <c r="K466" s="6">
        <f>J466/H466</f>
        <v>-1.6500286861732645</v>
      </c>
      <c r="M466" t="str">
        <f>LEFT(C466, SEARCH(" ", C466) - 1)</f>
        <v>Harold</v>
      </c>
      <c r="N466" t="str" cm="1">
        <f t="array" ref="N466">_xlfn.IFS(H466&lt;0, "LOSS", H466&gt;1000, "GREAT", H466&gt;500, "GOOD", H466&gt;=100, "OKAY", H466&lt;100, "OKAY")</f>
        <v>OKAY</v>
      </c>
    </row>
    <row r="467" spans="1:14">
      <c r="A467" s="2">
        <v>41771</v>
      </c>
      <c r="B467" s="2" t="str">
        <f>TEXT(A467,"mmmm")</f>
        <v>May</v>
      </c>
      <c r="C467" t="s">
        <v>159</v>
      </c>
      <c r="D467" t="s">
        <v>230</v>
      </c>
      <c r="E467" t="s">
        <v>21</v>
      </c>
      <c r="F467" t="s">
        <v>44</v>
      </c>
      <c r="G467" t="s">
        <v>111</v>
      </c>
      <c r="H467">
        <v>34.79</v>
      </c>
      <c r="I467">
        <v>7</v>
      </c>
      <c r="J467">
        <v>10.78</v>
      </c>
      <c r="K467" s="6">
        <f>J467/H467</f>
        <v>0.30985915492957744</v>
      </c>
      <c r="M467" t="str">
        <f>LEFT(C467, SEARCH(" ", C467) - 1)</f>
        <v>Hunter</v>
      </c>
      <c r="N467" t="str" cm="1">
        <f t="array" ref="N467">_xlfn.IFS(H467&lt;0, "LOSS", H467&gt;1000, "GREAT", H467&gt;500, "GOOD", H467&gt;=100, "OKAY", H467&lt;100, "OKAY")</f>
        <v>OKAY</v>
      </c>
    </row>
    <row r="468" spans="1:14">
      <c r="A468" s="2">
        <v>41771</v>
      </c>
      <c r="B468" s="2" t="str">
        <f>TEXT(A468,"mmmm")</f>
        <v>May</v>
      </c>
      <c r="C468" t="s">
        <v>376</v>
      </c>
      <c r="D468" t="s">
        <v>182</v>
      </c>
      <c r="E468" t="s">
        <v>21</v>
      </c>
      <c r="F468" t="s">
        <v>51</v>
      </c>
      <c r="G468" t="s">
        <v>748</v>
      </c>
      <c r="H468">
        <v>700.06</v>
      </c>
      <c r="I468">
        <v>3</v>
      </c>
      <c r="J468">
        <v>-130.01</v>
      </c>
      <c r="K468" s="6">
        <f>J468/H468</f>
        <v>-0.18571265320115418</v>
      </c>
      <c r="M468" t="str">
        <f>LEFT(C468, SEARCH(" ", C468) - 1)</f>
        <v>Kean</v>
      </c>
      <c r="N468" t="str" cm="1">
        <f t="array" ref="N468">_xlfn.IFS(H468&lt;0, "LOSS", H468&gt;1000, "GREAT", H468&gt;500, "GOOD", H468&gt;=100, "OKAY", H468&lt;100, "OKAY")</f>
        <v>GOOD</v>
      </c>
    </row>
    <row r="469" spans="1:14">
      <c r="A469" s="2">
        <v>41772</v>
      </c>
      <c r="B469" s="2" t="str">
        <f>TEXT(A469,"mmmm")</f>
        <v>May</v>
      </c>
      <c r="C469" t="s">
        <v>749</v>
      </c>
      <c r="D469" t="s">
        <v>314</v>
      </c>
      <c r="E469" t="s">
        <v>23</v>
      </c>
      <c r="F469" t="s">
        <v>49</v>
      </c>
      <c r="G469" t="s">
        <v>723</v>
      </c>
      <c r="H469">
        <v>55.5</v>
      </c>
      <c r="I469">
        <v>2</v>
      </c>
      <c r="J469">
        <v>9.99</v>
      </c>
      <c r="K469" s="6">
        <f>J469/H469</f>
        <v>0.18</v>
      </c>
      <c r="M469" t="str">
        <f>LEFT(C469, SEARCH(" ", C469) - 1)</f>
        <v>Alejandro</v>
      </c>
      <c r="N469" t="str" cm="1">
        <f t="array" ref="N469">_xlfn.IFS(H469&lt;0, "LOSS", H469&gt;1000, "GREAT", H469&gt;500, "GOOD", H469&gt;=100, "OKAY", H469&lt;100, "OKAY")</f>
        <v>OKAY</v>
      </c>
    </row>
    <row r="470" spans="1:14">
      <c r="A470" s="2">
        <v>41772</v>
      </c>
      <c r="B470" s="2" t="str">
        <f>TEXT(A470,"mmmm")</f>
        <v>May</v>
      </c>
      <c r="C470" t="s">
        <v>750</v>
      </c>
      <c r="D470" t="s">
        <v>31</v>
      </c>
      <c r="E470" t="s">
        <v>23</v>
      </c>
      <c r="F470" t="s">
        <v>43</v>
      </c>
      <c r="G470" t="s">
        <v>233</v>
      </c>
      <c r="H470">
        <v>7.1</v>
      </c>
      <c r="I470">
        <v>2</v>
      </c>
      <c r="J470">
        <v>2.4</v>
      </c>
      <c r="K470" s="6">
        <f>J470/H470</f>
        <v>0.3380281690140845</v>
      </c>
      <c r="M470" t="str">
        <f>LEFT(C470, SEARCH(" ", C470) - 1)</f>
        <v>Erica</v>
      </c>
      <c r="N470" t="str" cm="1">
        <f t="array" ref="N470">_xlfn.IFS(H470&lt;0, "LOSS", H470&gt;1000, "GREAT", H470&gt;500, "GOOD", H470&gt;=100, "OKAY", H470&lt;100, "OKAY")</f>
        <v>OKAY</v>
      </c>
    </row>
    <row r="471" spans="1:14">
      <c r="A471" s="2">
        <v>41772</v>
      </c>
      <c r="B471" s="2" t="str">
        <f>TEXT(A471,"mmmm")</f>
        <v>May</v>
      </c>
      <c r="C471" t="s">
        <v>750</v>
      </c>
      <c r="D471" t="s">
        <v>31</v>
      </c>
      <c r="E471" t="s">
        <v>23</v>
      </c>
      <c r="F471" t="s">
        <v>38</v>
      </c>
      <c r="G471" t="s">
        <v>751</v>
      </c>
      <c r="H471">
        <v>398.35</v>
      </c>
      <c r="I471">
        <v>8</v>
      </c>
      <c r="J471">
        <v>-331.96</v>
      </c>
      <c r="K471" s="6">
        <f>J471/H471</f>
        <v>-0.83333751725869198</v>
      </c>
      <c r="M471" t="str">
        <f>LEFT(C471, SEARCH(" ", C471) - 1)</f>
        <v>Erica</v>
      </c>
      <c r="N471" t="str" cm="1">
        <f t="array" ref="N471">_xlfn.IFS(H471&lt;0, "LOSS", H471&gt;1000, "GREAT", H471&gt;500, "GOOD", H471&gt;=100, "OKAY", H471&lt;100, "OKAY")</f>
        <v>OKAY</v>
      </c>
    </row>
    <row r="472" spans="1:14">
      <c r="A472" s="2">
        <v>41772</v>
      </c>
      <c r="B472" s="2" t="str">
        <f>TEXT(A472,"mmmm")</f>
        <v>May</v>
      </c>
      <c r="C472" t="s">
        <v>752</v>
      </c>
      <c r="D472" t="s">
        <v>22</v>
      </c>
      <c r="E472" t="s">
        <v>25</v>
      </c>
      <c r="F472" t="s">
        <v>35</v>
      </c>
      <c r="G472" t="s">
        <v>753</v>
      </c>
      <c r="H472">
        <v>149.97</v>
      </c>
      <c r="I472">
        <v>3</v>
      </c>
      <c r="J472">
        <v>52.49</v>
      </c>
      <c r="K472" s="6">
        <f>J472/H472</f>
        <v>0.35000333400013339</v>
      </c>
      <c r="M472" t="str">
        <f>LEFT(C472, SEARCH(" ", C472) - 1)</f>
        <v>Naresj</v>
      </c>
      <c r="N472" t="str" cm="1">
        <f t="array" ref="N472">_xlfn.IFS(H472&lt;0, "LOSS", H472&gt;1000, "GREAT", H472&gt;500, "GOOD", H472&gt;=100, "OKAY", H472&lt;100, "OKAY")</f>
        <v>OKAY</v>
      </c>
    </row>
    <row r="473" spans="1:14">
      <c r="A473" s="2">
        <v>41772</v>
      </c>
      <c r="B473" s="2" t="str">
        <f>TEXT(A473,"mmmm")</f>
        <v>May</v>
      </c>
      <c r="C473" t="s">
        <v>645</v>
      </c>
      <c r="D473" t="s">
        <v>22</v>
      </c>
      <c r="E473" t="s">
        <v>21</v>
      </c>
      <c r="F473" t="s">
        <v>40</v>
      </c>
      <c r="G473" t="s">
        <v>476</v>
      </c>
      <c r="H473">
        <v>279.45999999999998</v>
      </c>
      <c r="I473">
        <v>6</v>
      </c>
      <c r="J473">
        <v>20.96</v>
      </c>
      <c r="K473" s="6">
        <f>J473/H473</f>
        <v>7.5001789164817867E-2</v>
      </c>
      <c r="M473" t="str">
        <f>LEFT(C473, SEARCH(" ", C473) - 1)</f>
        <v>Aaron</v>
      </c>
      <c r="N473" t="str" cm="1">
        <f t="array" ref="N473">_xlfn.IFS(H473&lt;0, "LOSS", H473&gt;1000, "GREAT", H473&gt;500, "GOOD", H473&gt;=100, "OKAY", H473&lt;100, "OKAY")</f>
        <v>OKAY</v>
      </c>
    </row>
    <row r="474" spans="1:14">
      <c r="A474" s="2">
        <v>41772</v>
      </c>
      <c r="B474" s="2" t="str">
        <f>TEXT(A474,"mmmm")</f>
        <v>May</v>
      </c>
      <c r="C474" t="s">
        <v>645</v>
      </c>
      <c r="D474" t="s">
        <v>22</v>
      </c>
      <c r="E474" t="s">
        <v>23</v>
      </c>
      <c r="F474" t="s">
        <v>47</v>
      </c>
      <c r="G474" t="s">
        <v>426</v>
      </c>
      <c r="H474">
        <v>8</v>
      </c>
      <c r="I474">
        <v>2</v>
      </c>
      <c r="J474">
        <v>3.84</v>
      </c>
      <c r="K474" s="6">
        <f>J474/H474</f>
        <v>0.48</v>
      </c>
      <c r="M474" t="str">
        <f>LEFT(C474, SEARCH(" ", C474) - 1)</f>
        <v>Aaron</v>
      </c>
      <c r="N474" t="str" cm="1">
        <f t="array" ref="N474">_xlfn.IFS(H474&lt;0, "LOSS", H474&gt;1000, "GREAT", H474&gt;500, "GOOD", H474&gt;=100, "OKAY", H474&lt;100, "OKAY")</f>
        <v>OKAY</v>
      </c>
    </row>
    <row r="475" spans="1:14">
      <c r="A475" s="2">
        <v>41773</v>
      </c>
      <c r="B475" s="2" t="str">
        <f>TEXT(A475,"mmmm")</f>
        <v>May</v>
      </c>
      <c r="C475" t="s">
        <v>754</v>
      </c>
      <c r="D475" t="s">
        <v>31</v>
      </c>
      <c r="E475" t="s">
        <v>21</v>
      </c>
      <c r="F475" t="s">
        <v>44</v>
      </c>
      <c r="G475" t="s">
        <v>755</v>
      </c>
      <c r="H475">
        <v>310.88</v>
      </c>
      <c r="I475">
        <v>2</v>
      </c>
      <c r="J475">
        <v>23.32</v>
      </c>
      <c r="K475" s="6">
        <f>J475/H475</f>
        <v>7.501286670097787E-2</v>
      </c>
      <c r="M475" t="str">
        <f>LEFT(C475, SEARCH(" ", C475) - 1)</f>
        <v>Anthony</v>
      </c>
      <c r="N475" t="str" cm="1">
        <f t="array" ref="N475">_xlfn.IFS(H475&lt;0, "LOSS", H475&gt;1000, "GREAT", H475&gt;500, "GOOD", H475&gt;=100, "OKAY", H475&lt;100, "OKAY")</f>
        <v>OKAY</v>
      </c>
    </row>
    <row r="476" spans="1:14">
      <c r="A476" s="2">
        <v>41775</v>
      </c>
      <c r="B476" s="2" t="str">
        <f>TEXT(A476,"mmmm")</f>
        <v>May</v>
      </c>
      <c r="C476" t="s">
        <v>756</v>
      </c>
      <c r="D476" t="s">
        <v>22</v>
      </c>
      <c r="E476" t="s">
        <v>21</v>
      </c>
      <c r="F476" t="s">
        <v>40</v>
      </c>
      <c r="G476" t="s">
        <v>476</v>
      </c>
      <c r="H476">
        <v>232.88</v>
      </c>
      <c r="I476">
        <v>5</v>
      </c>
      <c r="J476">
        <v>17.47</v>
      </c>
      <c r="K476" s="6">
        <f>J476/H476</f>
        <v>7.5017176228100307E-2</v>
      </c>
      <c r="M476" t="str">
        <f>LEFT(C476, SEARCH(" ", C476) - 1)</f>
        <v>Pauline</v>
      </c>
      <c r="N476" t="str" cm="1">
        <f t="array" ref="N476">_xlfn.IFS(H476&lt;0, "LOSS", H476&gt;1000, "GREAT", H476&gt;500, "GOOD", H476&gt;=100, "OKAY", H476&lt;100, "OKAY")</f>
        <v>OKAY</v>
      </c>
    </row>
    <row r="477" spans="1:14">
      <c r="A477" s="2">
        <v>41775</v>
      </c>
      <c r="B477" s="2" t="str">
        <f>TEXT(A477,"mmmm")</f>
        <v>May</v>
      </c>
      <c r="C477" t="s">
        <v>757</v>
      </c>
      <c r="D477" t="s">
        <v>22</v>
      </c>
      <c r="E477" t="s">
        <v>25</v>
      </c>
      <c r="F477" t="s">
        <v>35</v>
      </c>
      <c r="G477" t="s">
        <v>758</v>
      </c>
      <c r="H477">
        <v>56.4</v>
      </c>
      <c r="I477">
        <v>3</v>
      </c>
      <c r="J477">
        <v>3.38</v>
      </c>
      <c r="K477" s="6">
        <f>J477/H477</f>
        <v>5.9929078014184393E-2</v>
      </c>
      <c r="M477" t="str">
        <f>LEFT(C477, SEARCH(" ", C477) - 1)</f>
        <v>Cindy</v>
      </c>
      <c r="N477" t="str" cm="1">
        <f t="array" ref="N477">_xlfn.IFS(H477&lt;0, "LOSS", H477&gt;1000, "GREAT", H477&gt;500, "GOOD", H477&gt;=100, "OKAY", H477&lt;100, "OKAY")</f>
        <v>OKAY</v>
      </c>
    </row>
    <row r="478" spans="1:14">
      <c r="A478" s="2">
        <v>41776</v>
      </c>
      <c r="B478" s="2" t="str">
        <f>TEXT(A478,"mmmm")</f>
        <v>May</v>
      </c>
      <c r="C478" t="s">
        <v>759</v>
      </c>
      <c r="D478" t="s">
        <v>230</v>
      </c>
      <c r="E478" t="s">
        <v>23</v>
      </c>
      <c r="F478" t="s">
        <v>38</v>
      </c>
      <c r="G478" t="s">
        <v>236</v>
      </c>
      <c r="H478">
        <v>91.68</v>
      </c>
      <c r="I478">
        <v>3</v>
      </c>
      <c r="J478">
        <v>45.84</v>
      </c>
      <c r="K478" s="6">
        <f>J478/H478</f>
        <v>0.5</v>
      </c>
      <c r="M478" t="str">
        <f>LEFT(C478, SEARCH(" ", C478) - 1)</f>
        <v>Pete</v>
      </c>
      <c r="N478" t="str" cm="1">
        <f t="array" ref="N478">_xlfn.IFS(H478&lt;0, "LOSS", H478&gt;1000, "GREAT", H478&gt;500, "GOOD", H478&gt;=100, "OKAY", H478&lt;100, "OKAY")</f>
        <v>OKAY</v>
      </c>
    </row>
    <row r="479" spans="1:14">
      <c r="A479" s="2">
        <v>41777</v>
      </c>
      <c r="B479" s="2" t="str">
        <f>TEXT(A479,"mmmm")</f>
        <v>May</v>
      </c>
      <c r="C479" t="s">
        <v>760</v>
      </c>
      <c r="D479" t="s">
        <v>30</v>
      </c>
      <c r="E479" t="s">
        <v>25</v>
      </c>
      <c r="F479" t="s">
        <v>48</v>
      </c>
      <c r="G479" t="s">
        <v>761</v>
      </c>
      <c r="H479">
        <v>779.8</v>
      </c>
      <c r="I479">
        <v>2</v>
      </c>
      <c r="J479">
        <v>-168.96</v>
      </c>
      <c r="K479" s="6">
        <f>J479/H479</f>
        <v>-0.21667094126699155</v>
      </c>
      <c r="M479" t="str">
        <f>LEFT(C479, SEARCH(" ", C479) - 1)</f>
        <v>Bruce</v>
      </c>
      <c r="N479" t="str" cm="1">
        <f t="array" ref="N479">_xlfn.IFS(H479&lt;0, "LOSS", H479&gt;1000, "GREAT", H479&gt;500, "GOOD", H479&gt;=100, "OKAY", H479&lt;100, "OKAY")</f>
        <v>GOOD</v>
      </c>
    </row>
    <row r="480" spans="1:14">
      <c r="A480" s="2">
        <v>41777</v>
      </c>
      <c r="B480" s="2" t="str">
        <f>TEXT(A480,"mmmm")</f>
        <v>May</v>
      </c>
      <c r="C480" t="s">
        <v>762</v>
      </c>
      <c r="D480" t="s">
        <v>30</v>
      </c>
      <c r="E480" t="s">
        <v>21</v>
      </c>
      <c r="F480" t="s">
        <v>44</v>
      </c>
      <c r="G480" t="s">
        <v>763</v>
      </c>
      <c r="H480">
        <v>149.22999999999999</v>
      </c>
      <c r="I480">
        <v>3</v>
      </c>
      <c r="J480">
        <v>3.73</v>
      </c>
      <c r="K480" s="6">
        <f>J480/H480</f>
        <v>2.4994974200897944E-2</v>
      </c>
      <c r="M480" t="str">
        <f>LEFT(C480, SEARCH(" ", C480) - 1)</f>
        <v>Ted</v>
      </c>
      <c r="N480" t="str" cm="1">
        <f t="array" ref="N480">_xlfn.IFS(H480&lt;0, "LOSS", H480&gt;1000, "GREAT", H480&gt;500, "GOOD", H480&gt;=100, "OKAY", H480&lt;100, "OKAY")</f>
        <v>OKAY</v>
      </c>
    </row>
    <row r="481" spans="1:14">
      <c r="A481" s="2">
        <v>41777</v>
      </c>
      <c r="B481" s="2" t="str">
        <f>TEXT(A481,"mmmm")</f>
        <v>May</v>
      </c>
      <c r="C481" t="s">
        <v>762</v>
      </c>
      <c r="D481" t="s">
        <v>30</v>
      </c>
      <c r="E481" t="s">
        <v>23</v>
      </c>
      <c r="F481" t="s">
        <v>47</v>
      </c>
      <c r="G481" t="s">
        <v>764</v>
      </c>
      <c r="H481">
        <v>15.94</v>
      </c>
      <c r="I481">
        <v>4</v>
      </c>
      <c r="J481">
        <v>5.78</v>
      </c>
      <c r="K481" s="6">
        <f>J481/H481</f>
        <v>0.3626097867001255</v>
      </c>
      <c r="M481" t="str">
        <f>LEFT(C481, SEARCH(" ", C481) - 1)</f>
        <v>Ted</v>
      </c>
      <c r="N481" t="str" cm="1">
        <f t="array" ref="N481">_xlfn.IFS(H481&lt;0, "LOSS", H481&gt;1000, "GREAT", H481&gt;500, "GOOD", H481&gt;=100, "OKAY", H481&lt;100, "OKAY")</f>
        <v>OKAY</v>
      </c>
    </row>
    <row r="482" spans="1:14">
      <c r="A482" s="2">
        <v>41777</v>
      </c>
      <c r="B482" s="2" t="str">
        <f>TEXT(A482,"mmmm")</f>
        <v>May</v>
      </c>
      <c r="C482" t="s">
        <v>765</v>
      </c>
      <c r="D482" t="s">
        <v>26</v>
      </c>
      <c r="E482" t="s">
        <v>23</v>
      </c>
      <c r="F482" t="s">
        <v>47</v>
      </c>
      <c r="G482" t="s">
        <v>764</v>
      </c>
      <c r="H482">
        <v>3.98</v>
      </c>
      <c r="I482">
        <v>1</v>
      </c>
      <c r="J482">
        <v>1.44</v>
      </c>
      <c r="K482" s="6">
        <f>J482/H482</f>
        <v>0.36180904522613067</v>
      </c>
      <c r="M482" t="str">
        <f>LEFT(C482, SEARCH(" ", C482) - 1)</f>
        <v>George</v>
      </c>
      <c r="N482" t="str" cm="1">
        <f t="array" ref="N482">_xlfn.IFS(H482&lt;0, "LOSS", H482&gt;1000, "GREAT", H482&gt;500, "GOOD", H482&gt;=100, "OKAY", H482&lt;100, "OKAY")</f>
        <v>OKAY</v>
      </c>
    </row>
    <row r="483" spans="1:14">
      <c r="A483" s="2">
        <v>41778</v>
      </c>
      <c r="B483" s="2" t="str">
        <f>TEXT(A483,"mmmm")</f>
        <v>May</v>
      </c>
      <c r="C483" t="s">
        <v>766</v>
      </c>
      <c r="D483" t="s">
        <v>32</v>
      </c>
      <c r="E483" t="s">
        <v>23</v>
      </c>
      <c r="F483" t="s">
        <v>38</v>
      </c>
      <c r="G483" t="s">
        <v>767</v>
      </c>
      <c r="H483">
        <v>57.42</v>
      </c>
      <c r="I483">
        <v>9</v>
      </c>
      <c r="J483">
        <v>26.41</v>
      </c>
      <c r="K483" s="6">
        <f>J483/H483</f>
        <v>0.45994427028909785</v>
      </c>
      <c r="M483" t="str">
        <f>LEFT(C483, SEARCH(" ", C483) - 1)</f>
        <v>John</v>
      </c>
      <c r="N483" t="str" cm="1">
        <f t="array" ref="N483">_xlfn.IFS(H483&lt;0, "LOSS", H483&gt;1000, "GREAT", H483&gt;500, "GOOD", H483&gt;=100, "OKAY", H483&lt;100, "OKAY")</f>
        <v>OKAY</v>
      </c>
    </row>
    <row r="484" spans="1:14">
      <c r="A484" s="2">
        <v>41778</v>
      </c>
      <c r="B484" s="2" t="str">
        <f>TEXT(A484,"mmmm")</f>
        <v>May</v>
      </c>
      <c r="C484" t="s">
        <v>768</v>
      </c>
      <c r="D484" t="s">
        <v>106</v>
      </c>
      <c r="E484" t="s">
        <v>23</v>
      </c>
      <c r="F484" t="s">
        <v>50</v>
      </c>
      <c r="G484" t="s">
        <v>734</v>
      </c>
      <c r="H484">
        <v>34.200000000000003</v>
      </c>
      <c r="I484">
        <v>5</v>
      </c>
      <c r="J484">
        <v>9.23</v>
      </c>
      <c r="K484" s="6">
        <f>J484/H484</f>
        <v>0.2698830409356725</v>
      </c>
      <c r="M484" t="str">
        <f>LEFT(C484, SEARCH(" ", C484) - 1)</f>
        <v>Tamara</v>
      </c>
      <c r="N484" t="str" cm="1">
        <f t="array" ref="N484">_xlfn.IFS(H484&lt;0, "LOSS", H484&gt;1000, "GREAT", H484&gt;500, "GOOD", H484&gt;=100, "OKAY", H484&lt;100, "OKAY")</f>
        <v>OKAY</v>
      </c>
    </row>
    <row r="485" spans="1:14">
      <c r="A485" s="2">
        <v>41779</v>
      </c>
      <c r="B485" s="2" t="str">
        <f>TEXT(A485,"mmmm")</f>
        <v>May</v>
      </c>
      <c r="C485" t="s">
        <v>769</v>
      </c>
      <c r="D485" t="s">
        <v>237</v>
      </c>
      <c r="E485" t="s">
        <v>23</v>
      </c>
      <c r="F485" t="s">
        <v>36</v>
      </c>
      <c r="G485" t="s">
        <v>770</v>
      </c>
      <c r="H485">
        <v>33.28</v>
      </c>
      <c r="I485">
        <v>4</v>
      </c>
      <c r="J485">
        <v>9.32</v>
      </c>
      <c r="K485" s="6">
        <f>J485/H485</f>
        <v>0.28004807692307693</v>
      </c>
      <c r="M485" t="str">
        <f>LEFT(C485, SEARCH(" ", C485) - 1)</f>
        <v>Randy</v>
      </c>
      <c r="N485" t="str" cm="1">
        <f t="array" ref="N485">_xlfn.IFS(H485&lt;0, "LOSS", H485&gt;1000, "GREAT", H485&gt;500, "GOOD", H485&gt;=100, "OKAY", H485&lt;100, "OKAY")</f>
        <v>OKAY</v>
      </c>
    </row>
    <row r="486" spans="1:14">
      <c r="A486" s="2">
        <v>41779</v>
      </c>
      <c r="B486" s="2" t="str">
        <f>TEXT(A486,"mmmm")</f>
        <v>May</v>
      </c>
      <c r="C486" t="s">
        <v>769</v>
      </c>
      <c r="D486" t="s">
        <v>237</v>
      </c>
      <c r="E486" t="s">
        <v>23</v>
      </c>
      <c r="F486" t="s">
        <v>37</v>
      </c>
      <c r="G486" t="s">
        <v>771</v>
      </c>
      <c r="H486">
        <v>38.520000000000003</v>
      </c>
      <c r="I486">
        <v>9</v>
      </c>
      <c r="J486">
        <v>11.94</v>
      </c>
      <c r="K486" s="6">
        <f>J486/H486</f>
        <v>0.3099688473520249</v>
      </c>
      <c r="M486" t="str">
        <f>LEFT(C486, SEARCH(" ", C486) - 1)</f>
        <v>Randy</v>
      </c>
      <c r="N486" t="str" cm="1">
        <f t="array" ref="N486">_xlfn.IFS(H486&lt;0, "LOSS", H486&gt;1000, "GREAT", H486&gt;500, "GOOD", H486&gt;=100, "OKAY", H486&lt;100, "OKAY")</f>
        <v>OKAY</v>
      </c>
    </row>
    <row r="487" spans="1:14">
      <c r="A487" s="2">
        <v>41779</v>
      </c>
      <c r="B487" s="2" t="str">
        <f>TEXT(A487,"mmmm")</f>
        <v>May</v>
      </c>
      <c r="C487" t="s">
        <v>769</v>
      </c>
      <c r="D487" t="s">
        <v>237</v>
      </c>
      <c r="E487" t="s">
        <v>21</v>
      </c>
      <c r="F487" t="s">
        <v>44</v>
      </c>
      <c r="G487" t="s">
        <v>772</v>
      </c>
      <c r="H487">
        <v>139.86000000000001</v>
      </c>
      <c r="I487">
        <v>7</v>
      </c>
      <c r="J487">
        <v>60.14</v>
      </c>
      <c r="K487" s="6">
        <f>J487/H487</f>
        <v>0.43000143000142999</v>
      </c>
      <c r="M487" t="str">
        <f>LEFT(C487, SEARCH(" ", C487) - 1)</f>
        <v>Randy</v>
      </c>
      <c r="N487" t="str" cm="1">
        <f t="array" ref="N487">_xlfn.IFS(H487&lt;0, "LOSS", H487&gt;1000, "GREAT", H487&gt;500, "GOOD", H487&gt;=100, "OKAY", H487&lt;100, "OKAY")</f>
        <v>OKAY</v>
      </c>
    </row>
    <row r="488" spans="1:14">
      <c r="A488" s="2">
        <v>41779</v>
      </c>
      <c r="B488" s="2" t="str">
        <f>TEXT(A488,"mmmm")</f>
        <v>May</v>
      </c>
      <c r="C488" t="s">
        <v>773</v>
      </c>
      <c r="D488" t="s">
        <v>26</v>
      </c>
      <c r="E488" t="s">
        <v>21</v>
      </c>
      <c r="F488" t="s">
        <v>44</v>
      </c>
      <c r="G488" t="s">
        <v>774</v>
      </c>
      <c r="H488">
        <v>10.33</v>
      </c>
      <c r="I488">
        <v>3</v>
      </c>
      <c r="J488">
        <v>-5.94</v>
      </c>
      <c r="K488" s="6">
        <f>J488/H488</f>
        <v>-0.57502420135527588</v>
      </c>
      <c r="M488" t="str">
        <f>LEFT(C488, SEARCH(" ", C488) - 1)</f>
        <v>Matt</v>
      </c>
      <c r="N488" t="str" cm="1">
        <f t="array" ref="N488">_xlfn.IFS(H488&lt;0, "LOSS", H488&gt;1000, "GREAT", H488&gt;500, "GOOD", H488&gt;=100, "OKAY", H488&lt;100, "OKAY")</f>
        <v>OKAY</v>
      </c>
    </row>
    <row r="489" spans="1:14">
      <c r="A489" s="2">
        <v>41779</v>
      </c>
      <c r="B489" s="2" t="str">
        <f>TEXT(A489,"mmmm")</f>
        <v>May</v>
      </c>
      <c r="C489" t="s">
        <v>773</v>
      </c>
      <c r="D489" t="s">
        <v>26</v>
      </c>
      <c r="E489" t="s">
        <v>23</v>
      </c>
      <c r="F489" t="s">
        <v>47</v>
      </c>
      <c r="G489" t="s">
        <v>612</v>
      </c>
      <c r="H489">
        <v>10.37</v>
      </c>
      <c r="I489">
        <v>2</v>
      </c>
      <c r="J489">
        <v>3.63</v>
      </c>
      <c r="K489" s="6">
        <f>J489/H489</f>
        <v>0.35004821600771457</v>
      </c>
      <c r="M489" t="str">
        <f>LEFT(C489, SEARCH(" ", C489) - 1)</f>
        <v>Matt</v>
      </c>
      <c r="N489" t="str" cm="1">
        <f t="array" ref="N489">_xlfn.IFS(H489&lt;0, "LOSS", H489&gt;1000, "GREAT", H489&gt;500, "GOOD", H489&gt;=100, "OKAY", H489&lt;100, "OKAY")</f>
        <v>OKAY</v>
      </c>
    </row>
    <row r="490" spans="1:14">
      <c r="A490" s="2">
        <v>41779</v>
      </c>
      <c r="B490" s="2" t="str">
        <f>TEXT(A490,"mmmm")</f>
        <v>May</v>
      </c>
      <c r="C490" t="s">
        <v>773</v>
      </c>
      <c r="D490" t="s">
        <v>26</v>
      </c>
      <c r="E490" t="s">
        <v>25</v>
      </c>
      <c r="F490" t="s">
        <v>35</v>
      </c>
      <c r="G490" t="s">
        <v>775</v>
      </c>
      <c r="H490">
        <v>20.78</v>
      </c>
      <c r="I490">
        <v>2</v>
      </c>
      <c r="J490">
        <v>-3.64</v>
      </c>
      <c r="K490" s="6">
        <f>J490/H490</f>
        <v>-0.1751684311838306</v>
      </c>
      <c r="M490" t="str">
        <f>LEFT(C490, SEARCH(" ", C490) - 1)</f>
        <v>Matt</v>
      </c>
      <c r="N490" t="str" cm="1">
        <f t="array" ref="N490">_xlfn.IFS(H490&lt;0, "LOSS", H490&gt;1000, "GREAT", H490&gt;500, "GOOD", H490&gt;=100, "OKAY", H490&lt;100, "OKAY")</f>
        <v>OKAY</v>
      </c>
    </row>
    <row r="491" spans="1:14">
      <c r="A491" s="2">
        <v>41779</v>
      </c>
      <c r="B491" s="2" t="str">
        <f>TEXT(A491,"mmmm")</f>
        <v>May</v>
      </c>
      <c r="C491" t="s">
        <v>773</v>
      </c>
      <c r="D491" t="s">
        <v>26</v>
      </c>
      <c r="E491" t="s">
        <v>23</v>
      </c>
      <c r="F491" t="s">
        <v>49</v>
      </c>
      <c r="G491" t="s">
        <v>526</v>
      </c>
      <c r="H491">
        <v>66.959999999999994</v>
      </c>
      <c r="I491">
        <v>5</v>
      </c>
      <c r="J491">
        <v>-13.39</v>
      </c>
      <c r="K491" s="6">
        <f>J491/H491</f>
        <v>-0.19997013142174436</v>
      </c>
      <c r="M491" t="str">
        <f>LEFT(C491, SEARCH(" ", C491) - 1)</f>
        <v>Matt</v>
      </c>
      <c r="N491" t="str" cm="1">
        <f t="array" ref="N491">_xlfn.IFS(H491&lt;0, "LOSS", H491&gt;1000, "GREAT", H491&gt;500, "GOOD", H491&gt;=100, "OKAY", H491&lt;100, "OKAY")</f>
        <v>OKAY</v>
      </c>
    </row>
    <row r="492" spans="1:14">
      <c r="A492" s="2">
        <v>41780</v>
      </c>
      <c r="B492" s="2" t="str">
        <f>TEXT(A492,"mmmm")</f>
        <v>May</v>
      </c>
      <c r="C492" t="s">
        <v>776</v>
      </c>
      <c r="D492" t="s">
        <v>106</v>
      </c>
      <c r="E492" t="s">
        <v>23</v>
      </c>
      <c r="F492" t="s">
        <v>38</v>
      </c>
      <c r="G492" t="s">
        <v>777</v>
      </c>
      <c r="H492">
        <v>2715.93</v>
      </c>
      <c r="I492">
        <v>7</v>
      </c>
      <c r="J492">
        <v>1276.49</v>
      </c>
      <c r="K492" s="6">
        <f>J492/H492</f>
        <v>0.4700010677742063</v>
      </c>
      <c r="M492" t="str">
        <f>LEFT(C492, SEARCH(" ", C492) - 1)</f>
        <v>Mitch</v>
      </c>
      <c r="N492" t="str" cm="1">
        <f t="array" ref="N492">_xlfn.IFS(H492&lt;0, "LOSS", H492&gt;1000, "GREAT", H492&gt;500, "GOOD", H492&gt;=100, "OKAY", H492&lt;100, "OKAY")</f>
        <v>GREAT</v>
      </c>
    </row>
    <row r="493" spans="1:14">
      <c r="A493" s="2">
        <v>41780</v>
      </c>
      <c r="B493" s="2" t="str">
        <f>TEXT(A493,"mmmm")</f>
        <v>May</v>
      </c>
      <c r="C493" t="s">
        <v>776</v>
      </c>
      <c r="D493" t="s">
        <v>106</v>
      </c>
      <c r="E493" t="s">
        <v>25</v>
      </c>
      <c r="F493" t="s">
        <v>48</v>
      </c>
      <c r="G493" t="s">
        <v>778</v>
      </c>
      <c r="H493">
        <v>617.97</v>
      </c>
      <c r="I493">
        <v>3</v>
      </c>
      <c r="J493">
        <v>173.03</v>
      </c>
      <c r="K493" s="6">
        <f>J493/H493</f>
        <v>0.2799974108775507</v>
      </c>
      <c r="M493" t="str">
        <f>LEFT(C493, SEARCH(" ", C493) - 1)</f>
        <v>Mitch</v>
      </c>
      <c r="N493" t="str" cm="1">
        <f t="array" ref="N493">_xlfn.IFS(H493&lt;0, "LOSS", H493&gt;1000, "GREAT", H493&gt;500, "GOOD", H493&gt;=100, "OKAY", H493&lt;100, "OKAY")</f>
        <v>GOOD</v>
      </c>
    </row>
    <row r="494" spans="1:14">
      <c r="A494" s="2">
        <v>41780</v>
      </c>
      <c r="B494" s="2" t="str">
        <f>TEXT(A494,"mmmm")</f>
        <v>May</v>
      </c>
      <c r="C494" t="s">
        <v>779</v>
      </c>
      <c r="D494" t="s">
        <v>22</v>
      </c>
      <c r="E494" t="s">
        <v>23</v>
      </c>
      <c r="F494" t="s">
        <v>37</v>
      </c>
      <c r="G494" t="s">
        <v>129</v>
      </c>
      <c r="H494">
        <v>31.84</v>
      </c>
      <c r="I494">
        <v>8</v>
      </c>
      <c r="J494">
        <v>10.51</v>
      </c>
      <c r="K494" s="6">
        <f>J494/H494</f>
        <v>0.33008793969849248</v>
      </c>
      <c r="M494" t="str">
        <f>LEFT(C494, SEARCH(" ", C494) - 1)</f>
        <v>Bradley</v>
      </c>
      <c r="N494" t="str" cm="1">
        <f t="array" ref="N494">_xlfn.IFS(H494&lt;0, "LOSS", H494&gt;1000, "GREAT", H494&gt;500, "GOOD", H494&gt;=100, "OKAY", H494&lt;100, "OKAY")</f>
        <v>OKAY</v>
      </c>
    </row>
    <row r="495" spans="1:14">
      <c r="A495" s="2">
        <v>41780</v>
      </c>
      <c r="B495" s="2" t="str">
        <f>TEXT(A495,"mmmm")</f>
        <v>May</v>
      </c>
      <c r="C495" t="s">
        <v>780</v>
      </c>
      <c r="D495" t="s">
        <v>182</v>
      </c>
      <c r="E495" t="s">
        <v>23</v>
      </c>
      <c r="F495" t="s">
        <v>38</v>
      </c>
      <c r="G495" t="s">
        <v>781</v>
      </c>
      <c r="H495">
        <v>447.86</v>
      </c>
      <c r="I495">
        <v>7</v>
      </c>
      <c r="J495">
        <v>219.45</v>
      </c>
      <c r="K495" s="6">
        <f>J495/H495</f>
        <v>0.48999687402313219</v>
      </c>
      <c r="M495" t="str">
        <f>LEFT(C495, SEARCH(" ", C495) - 1)</f>
        <v>Frank</v>
      </c>
      <c r="N495" t="str" cm="1">
        <f t="array" ref="N495">_xlfn.IFS(H495&lt;0, "LOSS", H495&gt;1000, "GREAT", H495&gt;500, "GOOD", H495&gt;=100, "OKAY", H495&lt;100, "OKAY")</f>
        <v>OKAY</v>
      </c>
    </row>
    <row r="496" spans="1:14">
      <c r="A496" s="2">
        <v>41780</v>
      </c>
      <c r="B496" s="2" t="str">
        <f>TEXT(A496,"mmmm")</f>
        <v>May</v>
      </c>
      <c r="C496" t="s">
        <v>780</v>
      </c>
      <c r="D496" t="s">
        <v>182</v>
      </c>
      <c r="E496" t="s">
        <v>23</v>
      </c>
      <c r="F496" t="s">
        <v>47</v>
      </c>
      <c r="G496" t="s">
        <v>782</v>
      </c>
      <c r="H496">
        <v>17.940000000000001</v>
      </c>
      <c r="I496">
        <v>3</v>
      </c>
      <c r="J496">
        <v>8.7899999999999991</v>
      </c>
      <c r="K496" s="6">
        <f>J496/H496</f>
        <v>0.48996655518394638</v>
      </c>
      <c r="M496" t="str">
        <f>LEFT(C496, SEARCH(" ", C496) - 1)</f>
        <v>Frank</v>
      </c>
      <c r="N496" t="str" cm="1">
        <f t="array" ref="N496">_xlfn.IFS(H496&lt;0, "LOSS", H496&gt;1000, "GREAT", H496&gt;500, "GOOD", H496&gt;=100, "OKAY", H496&lt;100, "OKAY")</f>
        <v>OKAY</v>
      </c>
    </row>
    <row r="497" spans="1:14">
      <c r="A497" s="2">
        <v>41780</v>
      </c>
      <c r="B497" s="2" t="str">
        <f>TEXT(A497,"mmmm")</f>
        <v>May</v>
      </c>
      <c r="C497" t="s">
        <v>780</v>
      </c>
      <c r="D497" t="s">
        <v>182</v>
      </c>
      <c r="E497" t="s">
        <v>23</v>
      </c>
      <c r="F497" t="s">
        <v>36</v>
      </c>
      <c r="G497" t="s">
        <v>282</v>
      </c>
      <c r="H497">
        <v>245.88</v>
      </c>
      <c r="I497">
        <v>6</v>
      </c>
      <c r="J497">
        <v>68.849999999999994</v>
      </c>
      <c r="K497" s="6">
        <f>J497/H497</f>
        <v>0.28001464128843334</v>
      </c>
      <c r="M497" t="str">
        <f>LEFT(C497, SEARCH(" ", C497) - 1)</f>
        <v>Frank</v>
      </c>
      <c r="N497" t="str" cm="1">
        <f t="array" ref="N497">_xlfn.IFS(H497&lt;0, "LOSS", H497&gt;1000, "GREAT", H497&gt;500, "GOOD", H497&gt;=100, "OKAY", H497&lt;100, "OKAY")</f>
        <v>OKAY</v>
      </c>
    </row>
    <row r="498" spans="1:14">
      <c r="A498" s="2">
        <v>41780</v>
      </c>
      <c r="B498" s="2" t="str">
        <f>TEXT(A498,"mmmm")</f>
        <v>May</v>
      </c>
      <c r="C498" t="s">
        <v>683</v>
      </c>
      <c r="D498" t="s">
        <v>26</v>
      </c>
      <c r="E498" t="s">
        <v>23</v>
      </c>
      <c r="F498" t="s">
        <v>42</v>
      </c>
      <c r="G498" t="s">
        <v>115</v>
      </c>
      <c r="H498">
        <v>56.06</v>
      </c>
      <c r="I498">
        <v>6</v>
      </c>
      <c r="J498">
        <v>21.02</v>
      </c>
      <c r="K498" s="6">
        <f>J498/H498</f>
        <v>0.37495540492329643</v>
      </c>
      <c r="M498" t="str">
        <f>LEFT(C498, SEARCH(" ", C498) - 1)</f>
        <v>Katherine</v>
      </c>
      <c r="N498" t="str" cm="1">
        <f t="array" ref="N498">_xlfn.IFS(H498&lt;0, "LOSS", H498&gt;1000, "GREAT", H498&gt;500, "GOOD", H498&gt;=100, "OKAY", H498&lt;100, "OKAY")</f>
        <v>OKAY</v>
      </c>
    </row>
    <row r="499" spans="1:14">
      <c r="A499" s="2">
        <v>41780</v>
      </c>
      <c r="B499" s="2" t="str">
        <f>TEXT(A499,"mmmm")</f>
        <v>May</v>
      </c>
      <c r="C499" t="s">
        <v>683</v>
      </c>
      <c r="D499" t="s">
        <v>26</v>
      </c>
      <c r="E499" t="s">
        <v>21</v>
      </c>
      <c r="F499" t="s">
        <v>40</v>
      </c>
      <c r="G499" t="s">
        <v>783</v>
      </c>
      <c r="H499">
        <v>107.77</v>
      </c>
      <c r="I499">
        <v>2</v>
      </c>
      <c r="J499">
        <v>-29.25</v>
      </c>
      <c r="K499" s="6">
        <f>J499/H499</f>
        <v>-0.27141133896260555</v>
      </c>
      <c r="M499" t="str">
        <f>LEFT(C499, SEARCH(" ", C499) - 1)</f>
        <v>Katherine</v>
      </c>
      <c r="N499" t="str" cm="1">
        <f t="array" ref="N499">_xlfn.IFS(H499&lt;0, "LOSS", H499&gt;1000, "GREAT", H499&gt;500, "GOOD", H499&gt;=100, "OKAY", H499&lt;100, "OKAY")</f>
        <v>OKAY</v>
      </c>
    </row>
    <row r="500" spans="1:14">
      <c r="A500" s="2">
        <v>41780</v>
      </c>
      <c r="B500" s="2" t="str">
        <f>TEXT(A500,"mmmm")</f>
        <v>May</v>
      </c>
      <c r="C500" t="s">
        <v>683</v>
      </c>
      <c r="D500" t="s">
        <v>26</v>
      </c>
      <c r="E500" t="s">
        <v>23</v>
      </c>
      <c r="F500" t="s">
        <v>47</v>
      </c>
      <c r="G500" t="s">
        <v>784</v>
      </c>
      <c r="H500">
        <v>4.83</v>
      </c>
      <c r="I500">
        <v>1</v>
      </c>
      <c r="J500">
        <v>1.63</v>
      </c>
      <c r="K500" s="6">
        <f>J500/H500</f>
        <v>0.33747412008281569</v>
      </c>
      <c r="M500" t="str">
        <f>LEFT(C500, SEARCH(" ", C500) - 1)</f>
        <v>Katherine</v>
      </c>
      <c r="N500" t="str" cm="1">
        <f t="array" ref="N500">_xlfn.IFS(H500&lt;0, "LOSS", H500&gt;1000, "GREAT", H500&gt;500, "GOOD", H500&gt;=100, "OKAY", H500&lt;100, "OKAY")</f>
        <v>OKAY</v>
      </c>
    </row>
    <row r="501" spans="1:14">
      <c r="A501" s="2">
        <v>41780</v>
      </c>
      <c r="B501" s="2" t="str">
        <f>TEXT(A501,"mmmm")</f>
        <v>May</v>
      </c>
      <c r="C501" t="s">
        <v>683</v>
      </c>
      <c r="D501" t="s">
        <v>26</v>
      </c>
      <c r="E501" t="s">
        <v>23</v>
      </c>
      <c r="F501" t="s">
        <v>38</v>
      </c>
      <c r="G501" t="s">
        <v>785</v>
      </c>
      <c r="H501">
        <v>18.239999999999998</v>
      </c>
      <c r="I501">
        <v>3</v>
      </c>
      <c r="J501">
        <v>-31.01</v>
      </c>
      <c r="K501" s="6">
        <f>J501/H501</f>
        <v>-1.7001096491228072</v>
      </c>
      <c r="M501" t="str">
        <f>LEFT(C501, SEARCH(" ", C501) - 1)</f>
        <v>Katherine</v>
      </c>
      <c r="N501" t="str" cm="1">
        <f t="array" ref="N501">_xlfn.IFS(H501&lt;0, "LOSS", H501&gt;1000, "GREAT", H501&gt;500, "GOOD", H501&gt;=100, "OKAY", H501&lt;100, "OKAY")</f>
        <v>OKAY</v>
      </c>
    </row>
    <row r="502" spans="1:14">
      <c r="A502" s="2">
        <v>41781</v>
      </c>
      <c r="B502" s="2" t="str">
        <f>TEXT(A502,"mmmm")</f>
        <v>May</v>
      </c>
      <c r="C502" t="s">
        <v>786</v>
      </c>
      <c r="D502" t="s">
        <v>65</v>
      </c>
      <c r="E502" t="s">
        <v>25</v>
      </c>
      <c r="F502" t="s">
        <v>48</v>
      </c>
      <c r="G502" t="s">
        <v>787</v>
      </c>
      <c r="H502">
        <v>135.97999999999999</v>
      </c>
      <c r="I502">
        <v>2</v>
      </c>
      <c r="J502">
        <v>34</v>
      </c>
      <c r="K502" s="6">
        <f>J502/H502</f>
        <v>0.25003677011325198</v>
      </c>
      <c r="M502" t="str">
        <f>LEFT(C502, SEARCH(" ", C502) - 1)</f>
        <v>Evan</v>
      </c>
      <c r="N502" t="str" cm="1">
        <f t="array" ref="N502">_xlfn.IFS(H502&lt;0, "LOSS", H502&gt;1000, "GREAT", H502&gt;500, "GOOD", H502&gt;=100, "OKAY", H502&lt;100, "OKAY")</f>
        <v>OKAY</v>
      </c>
    </row>
    <row r="503" spans="1:14">
      <c r="A503" s="2">
        <v>41781</v>
      </c>
      <c r="B503" s="2" t="str">
        <f>TEXT(A503,"mmmm")</f>
        <v>May</v>
      </c>
      <c r="C503" t="s">
        <v>786</v>
      </c>
      <c r="D503" t="s">
        <v>65</v>
      </c>
      <c r="E503" t="s">
        <v>25</v>
      </c>
      <c r="F503" t="s">
        <v>48</v>
      </c>
      <c r="G503" t="s">
        <v>788</v>
      </c>
      <c r="H503">
        <v>44.95</v>
      </c>
      <c r="I503">
        <v>1</v>
      </c>
      <c r="J503">
        <v>12.59</v>
      </c>
      <c r="K503" s="6">
        <f>J503/H503</f>
        <v>0.2800889877641824</v>
      </c>
      <c r="M503" t="str">
        <f>LEFT(C503, SEARCH(" ", C503) - 1)</f>
        <v>Evan</v>
      </c>
      <c r="N503" t="str" cm="1">
        <f t="array" ref="N503">_xlfn.IFS(H503&lt;0, "LOSS", H503&gt;1000, "GREAT", H503&gt;500, "GOOD", H503&gt;=100, "OKAY", H503&lt;100, "OKAY")</f>
        <v>OKAY</v>
      </c>
    </row>
    <row r="504" spans="1:14">
      <c r="A504" s="2">
        <v>41782</v>
      </c>
      <c r="B504" s="2" t="str">
        <f>TEXT(A504,"mmmm")</f>
        <v>May</v>
      </c>
      <c r="C504" t="s">
        <v>688</v>
      </c>
      <c r="D504" t="s">
        <v>27</v>
      </c>
      <c r="E504" t="s">
        <v>23</v>
      </c>
      <c r="F504" t="s">
        <v>38</v>
      </c>
      <c r="G504" t="s">
        <v>789</v>
      </c>
      <c r="H504">
        <v>3.28</v>
      </c>
      <c r="I504">
        <v>2</v>
      </c>
      <c r="J504">
        <v>-2.63</v>
      </c>
      <c r="K504" s="6">
        <f>J504/H504</f>
        <v>-0.80182926829268297</v>
      </c>
      <c r="M504" t="str">
        <f>LEFT(C504, SEARCH(" ", C504) - 1)</f>
        <v>Andrew</v>
      </c>
      <c r="N504" t="str" cm="1">
        <f t="array" ref="N504">_xlfn.IFS(H504&lt;0, "LOSS", H504&gt;1000, "GREAT", H504&gt;500, "GOOD", H504&gt;=100, "OKAY", H504&lt;100, "OKAY")</f>
        <v>OKAY</v>
      </c>
    </row>
    <row r="505" spans="1:14">
      <c r="A505" s="2">
        <v>41782</v>
      </c>
      <c r="B505" s="2" t="str">
        <f>TEXT(A505,"mmmm")</f>
        <v>May</v>
      </c>
      <c r="C505" t="s">
        <v>688</v>
      </c>
      <c r="D505" t="s">
        <v>27</v>
      </c>
      <c r="E505" t="s">
        <v>23</v>
      </c>
      <c r="F505" t="s">
        <v>37</v>
      </c>
      <c r="G505" t="s">
        <v>790</v>
      </c>
      <c r="H505">
        <v>21.17</v>
      </c>
      <c r="I505">
        <v>9</v>
      </c>
      <c r="J505">
        <v>2.38</v>
      </c>
      <c r="K505" s="6">
        <f>J505/H505</f>
        <v>0.11242324043457722</v>
      </c>
      <c r="M505" t="str">
        <f>LEFT(C505, SEARCH(" ", C505) - 1)</f>
        <v>Andrew</v>
      </c>
      <c r="N505" t="str" cm="1">
        <f t="array" ref="N505">_xlfn.IFS(H505&lt;0, "LOSS", H505&gt;1000, "GREAT", H505&gt;500, "GOOD", H505&gt;=100, "OKAY", H505&lt;100, "OKAY")</f>
        <v>OKAY</v>
      </c>
    </row>
    <row r="506" spans="1:14">
      <c r="A506" s="2">
        <v>41782</v>
      </c>
      <c r="B506" s="2" t="str">
        <f>TEXT(A506,"mmmm")</f>
        <v>May</v>
      </c>
      <c r="C506" t="s">
        <v>688</v>
      </c>
      <c r="D506" t="s">
        <v>27</v>
      </c>
      <c r="E506" t="s">
        <v>25</v>
      </c>
      <c r="F506" t="s">
        <v>48</v>
      </c>
      <c r="G506" t="s">
        <v>791</v>
      </c>
      <c r="H506">
        <v>55.19</v>
      </c>
      <c r="I506">
        <v>2</v>
      </c>
      <c r="J506">
        <v>-10.119999999999999</v>
      </c>
      <c r="K506" s="6">
        <f>J506/H506</f>
        <v>-0.18336655191157819</v>
      </c>
      <c r="M506" t="str">
        <f>LEFT(C506, SEARCH(" ", C506) - 1)</f>
        <v>Andrew</v>
      </c>
      <c r="N506" t="str" cm="1">
        <f t="array" ref="N506">_xlfn.IFS(H506&lt;0, "LOSS", H506&gt;1000, "GREAT", H506&gt;500, "GOOD", H506&gt;=100, "OKAY", H506&lt;100, "OKAY")</f>
        <v>OKAY</v>
      </c>
    </row>
    <row r="507" spans="1:14">
      <c r="A507" s="2">
        <v>41782</v>
      </c>
      <c r="B507" s="2" t="str">
        <f>TEXT(A507,"mmmm")</f>
        <v>May</v>
      </c>
      <c r="C507" t="s">
        <v>138</v>
      </c>
      <c r="D507" t="s">
        <v>28</v>
      </c>
      <c r="E507" t="s">
        <v>23</v>
      </c>
      <c r="F507" t="s">
        <v>47</v>
      </c>
      <c r="G507" t="s">
        <v>792</v>
      </c>
      <c r="H507">
        <v>12.96</v>
      </c>
      <c r="I507">
        <v>2</v>
      </c>
      <c r="J507">
        <v>6.22</v>
      </c>
      <c r="K507" s="6">
        <f>J507/H507</f>
        <v>0.47993827160493824</v>
      </c>
      <c r="M507" t="str">
        <f>LEFT(C507, SEARCH(" ", C507) - 1)</f>
        <v>Erica</v>
      </c>
      <c r="N507" t="str" cm="1">
        <f t="array" ref="N507">_xlfn.IFS(H507&lt;0, "LOSS", H507&gt;1000, "GREAT", H507&gt;500, "GOOD", H507&gt;=100, "OKAY", H507&lt;100, "OKAY")</f>
        <v>OKAY</v>
      </c>
    </row>
    <row r="508" spans="1:14">
      <c r="A508" s="2">
        <v>41782</v>
      </c>
      <c r="B508" s="2" t="str">
        <f>TEXT(A508,"mmmm")</f>
        <v>May</v>
      </c>
      <c r="C508" t="s">
        <v>793</v>
      </c>
      <c r="D508" t="s">
        <v>24</v>
      </c>
      <c r="E508" t="s">
        <v>23</v>
      </c>
      <c r="F508" t="s">
        <v>38</v>
      </c>
      <c r="G508" t="s">
        <v>542</v>
      </c>
      <c r="H508">
        <v>17.96</v>
      </c>
      <c r="I508">
        <v>5</v>
      </c>
      <c r="J508">
        <v>5.84</v>
      </c>
      <c r="K508" s="6">
        <f>J508/H508</f>
        <v>0.32516703786191536</v>
      </c>
      <c r="M508" t="str">
        <f>LEFT(C508, SEARCH(" ", C508) - 1)</f>
        <v>Greg</v>
      </c>
      <c r="N508" t="str" cm="1">
        <f t="array" ref="N508">_xlfn.IFS(H508&lt;0, "LOSS", H508&gt;1000, "GREAT", H508&gt;500, "GOOD", H508&gt;=100, "OKAY", H508&lt;100, "OKAY")</f>
        <v>OKAY</v>
      </c>
    </row>
    <row r="509" spans="1:14">
      <c r="A509" s="2">
        <v>41782</v>
      </c>
      <c r="B509" s="2" t="str">
        <f>TEXT(A509,"mmmm")</f>
        <v>May</v>
      </c>
      <c r="C509" t="s">
        <v>793</v>
      </c>
      <c r="D509" t="s">
        <v>24</v>
      </c>
      <c r="E509" t="s">
        <v>23</v>
      </c>
      <c r="F509" t="s">
        <v>50</v>
      </c>
      <c r="G509" t="s">
        <v>794</v>
      </c>
      <c r="H509">
        <v>5.04</v>
      </c>
      <c r="I509">
        <v>2</v>
      </c>
      <c r="J509">
        <v>0.15</v>
      </c>
      <c r="K509" s="6">
        <f>J509/H509</f>
        <v>2.976190476190476E-2</v>
      </c>
      <c r="M509" t="str">
        <f>LEFT(C509, SEARCH(" ", C509) - 1)</f>
        <v>Greg</v>
      </c>
      <c r="N509" t="str" cm="1">
        <f t="array" ref="N509">_xlfn.IFS(H509&lt;0, "LOSS", H509&gt;1000, "GREAT", H509&gt;500, "GOOD", H509&gt;=100, "OKAY", H509&lt;100, "OKAY")</f>
        <v>OKAY</v>
      </c>
    </row>
    <row r="510" spans="1:14">
      <c r="A510" s="2">
        <v>41782</v>
      </c>
      <c r="B510" s="2" t="str">
        <f>TEXT(A510,"mmmm")</f>
        <v>May</v>
      </c>
      <c r="C510" t="s">
        <v>793</v>
      </c>
      <c r="D510" t="s">
        <v>24</v>
      </c>
      <c r="E510" t="s">
        <v>23</v>
      </c>
      <c r="F510" t="s">
        <v>36</v>
      </c>
      <c r="G510" t="s">
        <v>795</v>
      </c>
      <c r="H510">
        <v>208.16</v>
      </c>
      <c r="I510">
        <v>1</v>
      </c>
      <c r="J510">
        <v>56.2</v>
      </c>
      <c r="K510" s="6">
        <f>J510/H510</f>
        <v>0.26998462720983862</v>
      </c>
      <c r="M510" t="str">
        <f>LEFT(C510, SEARCH(" ", C510) - 1)</f>
        <v>Greg</v>
      </c>
      <c r="N510" t="str" cm="1">
        <f t="array" ref="N510">_xlfn.IFS(H510&lt;0, "LOSS", H510&gt;1000, "GREAT", H510&gt;500, "GOOD", H510&gt;=100, "OKAY", H510&lt;100, "OKAY")</f>
        <v>OKAY</v>
      </c>
    </row>
    <row r="511" spans="1:14">
      <c r="A511" s="2">
        <v>41783</v>
      </c>
      <c r="B511" s="2" t="str">
        <f>TEXT(A511,"mmmm")</f>
        <v>May</v>
      </c>
      <c r="C511" t="s">
        <v>796</v>
      </c>
      <c r="D511" t="s">
        <v>177</v>
      </c>
      <c r="E511" t="s">
        <v>23</v>
      </c>
      <c r="F511" t="s">
        <v>47</v>
      </c>
      <c r="G511" t="s">
        <v>797</v>
      </c>
      <c r="H511">
        <v>116.28</v>
      </c>
      <c r="I511">
        <v>3</v>
      </c>
      <c r="J511">
        <v>56.98</v>
      </c>
      <c r="K511" s="6">
        <f>J511/H511</f>
        <v>0.49002407980736151</v>
      </c>
      <c r="M511" t="str">
        <f>LEFT(C511, SEARCH(" ", C511) - 1)</f>
        <v>Resi</v>
      </c>
      <c r="N511" t="str" cm="1">
        <f t="array" ref="N511">_xlfn.IFS(H511&lt;0, "LOSS", H511&gt;1000, "GREAT", H511&gt;500, "GOOD", H511&gt;=100, "OKAY", H511&lt;100, "OKAY")</f>
        <v>OKAY</v>
      </c>
    </row>
    <row r="512" spans="1:14">
      <c r="A512" s="2">
        <v>41784</v>
      </c>
      <c r="B512" s="2" t="str">
        <f>TEXT(A512,"mmmm")</f>
        <v>May</v>
      </c>
      <c r="C512" t="s">
        <v>798</v>
      </c>
      <c r="D512" t="s">
        <v>29</v>
      </c>
      <c r="E512" t="s">
        <v>23</v>
      </c>
      <c r="F512" t="s">
        <v>36</v>
      </c>
      <c r="G512" t="s">
        <v>799</v>
      </c>
      <c r="H512">
        <v>75.599999999999994</v>
      </c>
      <c r="I512">
        <v>2</v>
      </c>
      <c r="J512">
        <v>-166.32</v>
      </c>
      <c r="K512" s="6">
        <f>J512/H512</f>
        <v>-2.2000000000000002</v>
      </c>
      <c r="M512" t="str">
        <f>LEFT(C512, SEARCH(" ", C512) - 1)</f>
        <v>Janet</v>
      </c>
      <c r="N512" t="str" cm="1">
        <f t="array" ref="N512">_xlfn.IFS(H512&lt;0, "LOSS", H512&gt;1000, "GREAT", H512&gt;500, "GOOD", H512&gt;=100, "OKAY", H512&lt;100, "OKAY")</f>
        <v>OKAY</v>
      </c>
    </row>
    <row r="513" spans="1:14">
      <c r="A513" s="2">
        <v>41784</v>
      </c>
      <c r="B513" s="2" t="str">
        <f>TEXT(A513,"mmmm")</f>
        <v>May</v>
      </c>
      <c r="C513" t="s">
        <v>798</v>
      </c>
      <c r="D513" t="s">
        <v>29</v>
      </c>
      <c r="E513" t="s">
        <v>21</v>
      </c>
      <c r="F513" t="s">
        <v>44</v>
      </c>
      <c r="G513" t="s">
        <v>800</v>
      </c>
      <c r="H513">
        <v>29.32</v>
      </c>
      <c r="I513">
        <v>2</v>
      </c>
      <c r="J513">
        <v>-24.19</v>
      </c>
      <c r="K513" s="6">
        <f>J513/H513</f>
        <v>-0.82503410641200547</v>
      </c>
      <c r="M513" t="str">
        <f>LEFT(C513, SEARCH(" ", C513) - 1)</f>
        <v>Janet</v>
      </c>
      <c r="N513" t="str" cm="1">
        <f t="array" ref="N513">_xlfn.IFS(H513&lt;0, "LOSS", H513&gt;1000, "GREAT", H513&gt;500, "GOOD", H513&gt;=100, "OKAY", H513&lt;100, "OKAY")</f>
        <v>OKAY</v>
      </c>
    </row>
    <row r="514" spans="1:14">
      <c r="A514" s="2">
        <v>41784</v>
      </c>
      <c r="B514" s="2" t="str">
        <f>TEXT(A514,"mmmm")</f>
        <v>May</v>
      </c>
      <c r="C514" t="s">
        <v>801</v>
      </c>
      <c r="D514" t="s">
        <v>24</v>
      </c>
      <c r="E514" t="s">
        <v>23</v>
      </c>
      <c r="F514" t="s">
        <v>47</v>
      </c>
      <c r="G514" t="s">
        <v>802</v>
      </c>
      <c r="H514">
        <v>14.62</v>
      </c>
      <c r="I514">
        <v>2</v>
      </c>
      <c r="J514">
        <v>6.73</v>
      </c>
      <c r="K514" s="6">
        <f>J514/H514</f>
        <v>0.46032831737346108</v>
      </c>
      <c r="M514" t="str">
        <f>LEFT(C514, SEARCH(" ", C514) - 1)</f>
        <v>Barry</v>
      </c>
      <c r="N514" t="str" cm="1">
        <f t="array" ref="N514">_xlfn.IFS(H514&lt;0, "LOSS", H514&gt;1000, "GREAT", H514&gt;500, "GOOD", H514&gt;=100, "OKAY", H514&lt;100, "OKAY")</f>
        <v>OKAY</v>
      </c>
    </row>
    <row r="515" spans="1:14">
      <c r="A515" s="2">
        <v>41785</v>
      </c>
      <c r="B515" s="2" t="str">
        <f>TEXT(A515,"mmmm")</f>
        <v>May</v>
      </c>
      <c r="C515" t="s">
        <v>280</v>
      </c>
      <c r="D515" t="s">
        <v>22</v>
      </c>
      <c r="E515" t="s">
        <v>21</v>
      </c>
      <c r="F515" t="s">
        <v>39</v>
      </c>
      <c r="G515" t="s">
        <v>803</v>
      </c>
      <c r="H515">
        <v>290.67</v>
      </c>
      <c r="I515">
        <v>2</v>
      </c>
      <c r="J515">
        <v>27.36</v>
      </c>
      <c r="K515" s="6">
        <f>J515/H515</f>
        <v>9.4127360924760026E-2</v>
      </c>
      <c r="M515" t="str">
        <f>LEFT(C515, SEARCH(" ", C515) - 1)</f>
        <v>Marina</v>
      </c>
      <c r="N515" t="str" cm="1">
        <f t="array" ref="N515">_xlfn.IFS(H515&lt;0, "LOSS", H515&gt;1000, "GREAT", H515&gt;500, "GOOD", H515&gt;=100, "OKAY", H515&lt;100, "OKAY")</f>
        <v>OKAY</v>
      </c>
    </row>
    <row r="516" spans="1:14">
      <c r="A516" s="2">
        <v>41785</v>
      </c>
      <c r="B516" s="2" t="str">
        <f>TEXT(A516,"mmmm")</f>
        <v>May</v>
      </c>
      <c r="C516" t="s">
        <v>280</v>
      </c>
      <c r="D516" t="s">
        <v>22</v>
      </c>
      <c r="E516" t="s">
        <v>25</v>
      </c>
      <c r="F516" t="s">
        <v>48</v>
      </c>
      <c r="G516" t="s">
        <v>804</v>
      </c>
      <c r="H516">
        <v>201.58</v>
      </c>
      <c r="I516">
        <v>2</v>
      </c>
      <c r="J516">
        <v>20.16</v>
      </c>
      <c r="K516" s="6">
        <f>J516/H516</f>
        <v>0.10000992161920826</v>
      </c>
      <c r="M516" t="str">
        <f>LEFT(C516, SEARCH(" ", C516) - 1)</f>
        <v>Marina</v>
      </c>
      <c r="N516" t="str" cm="1">
        <f t="array" ref="N516">_xlfn.IFS(H516&lt;0, "LOSS", H516&gt;1000, "GREAT", H516&gt;500, "GOOD", H516&gt;=100, "OKAY", H516&lt;100, "OKAY")</f>
        <v>OKAY</v>
      </c>
    </row>
    <row r="517" spans="1:14">
      <c r="A517" s="2">
        <v>41785</v>
      </c>
      <c r="B517" s="2" t="str">
        <f>TEXT(A517,"mmmm")</f>
        <v>May</v>
      </c>
      <c r="C517" t="s">
        <v>280</v>
      </c>
      <c r="D517" t="s">
        <v>22</v>
      </c>
      <c r="E517" t="s">
        <v>25</v>
      </c>
      <c r="F517" t="s">
        <v>48</v>
      </c>
      <c r="G517" t="s">
        <v>805</v>
      </c>
      <c r="H517">
        <v>83.98</v>
      </c>
      <c r="I517">
        <v>2</v>
      </c>
      <c r="J517">
        <v>31.49</v>
      </c>
      <c r="K517" s="6">
        <f>J517/H517</f>
        <v>0.37497023100738269</v>
      </c>
      <c r="M517" t="str">
        <f>LEFT(C517, SEARCH(" ", C517) - 1)</f>
        <v>Marina</v>
      </c>
      <c r="N517" t="str" cm="1">
        <f t="array" ref="N517">_xlfn.IFS(H517&lt;0, "LOSS", H517&gt;1000, "GREAT", H517&gt;500, "GOOD", H517&gt;=100, "OKAY", H517&lt;100, "OKAY")</f>
        <v>OKAY</v>
      </c>
    </row>
    <row r="518" spans="1:14">
      <c r="A518" s="2">
        <v>41785</v>
      </c>
      <c r="B518" s="2" t="str">
        <f>TEXT(A518,"mmmm")</f>
        <v>May</v>
      </c>
      <c r="C518" t="s">
        <v>806</v>
      </c>
      <c r="D518" t="s">
        <v>22</v>
      </c>
      <c r="E518" t="s">
        <v>21</v>
      </c>
      <c r="F518" t="s">
        <v>40</v>
      </c>
      <c r="G518" t="s">
        <v>807</v>
      </c>
      <c r="H518">
        <v>225.3</v>
      </c>
      <c r="I518">
        <v>2</v>
      </c>
      <c r="J518">
        <v>22.53</v>
      </c>
      <c r="K518" s="6">
        <f>J518/H518</f>
        <v>0.1</v>
      </c>
      <c r="M518" t="str">
        <f>LEFT(C518, SEARCH(" ", C518) - 1)</f>
        <v>Herbert</v>
      </c>
      <c r="N518" t="str" cm="1">
        <f t="array" ref="N518">_xlfn.IFS(H518&lt;0, "LOSS", H518&gt;1000, "GREAT", H518&gt;500, "GOOD", H518&gt;=100, "OKAY", H518&lt;100, "OKAY")</f>
        <v>OKAY</v>
      </c>
    </row>
    <row r="519" spans="1:14">
      <c r="A519" s="2">
        <v>41785</v>
      </c>
      <c r="B519" s="2" t="str">
        <f>TEXT(A519,"mmmm")</f>
        <v>May</v>
      </c>
      <c r="C519" t="s">
        <v>808</v>
      </c>
      <c r="D519" t="s">
        <v>314</v>
      </c>
      <c r="E519" t="s">
        <v>23</v>
      </c>
      <c r="F519" t="s">
        <v>47</v>
      </c>
      <c r="G519" t="s">
        <v>168</v>
      </c>
      <c r="H519">
        <v>48.4</v>
      </c>
      <c r="I519">
        <v>5</v>
      </c>
      <c r="J519">
        <v>23.23</v>
      </c>
      <c r="K519" s="6">
        <f>J519/H519</f>
        <v>0.47995867768595046</v>
      </c>
      <c r="M519" t="str">
        <f>LEFT(C519, SEARCH(" ", C519) - 1)</f>
        <v>Dean</v>
      </c>
      <c r="N519" t="str" cm="1">
        <f t="array" ref="N519">_xlfn.IFS(H519&lt;0, "LOSS", H519&gt;1000, "GREAT", H519&gt;500, "GOOD", H519&gt;=100, "OKAY", H519&lt;100, "OKAY")</f>
        <v>OKAY</v>
      </c>
    </row>
    <row r="520" spans="1:14">
      <c r="A520" s="2">
        <v>41785</v>
      </c>
      <c r="B520" s="2" t="str">
        <f>TEXT(A520,"mmmm")</f>
        <v>May</v>
      </c>
      <c r="C520" t="s">
        <v>603</v>
      </c>
      <c r="D520" t="s">
        <v>29</v>
      </c>
      <c r="E520" t="s">
        <v>23</v>
      </c>
      <c r="F520" t="s">
        <v>49</v>
      </c>
      <c r="G520" t="s">
        <v>809</v>
      </c>
      <c r="H520">
        <v>102.62</v>
      </c>
      <c r="I520">
        <v>3</v>
      </c>
      <c r="J520">
        <v>7.7</v>
      </c>
      <c r="K520" s="6">
        <f>J520/H520</f>
        <v>7.5034106412005461E-2</v>
      </c>
      <c r="M520" t="str">
        <f>LEFT(C520, SEARCH(" ", C520) - 1)</f>
        <v>Michelle</v>
      </c>
      <c r="N520" t="str" cm="1">
        <f t="array" ref="N520">_xlfn.IFS(H520&lt;0, "LOSS", H520&gt;1000, "GREAT", H520&gt;500, "GOOD", H520&gt;=100, "OKAY", H520&lt;100, "OKAY")</f>
        <v>OKAY</v>
      </c>
    </row>
    <row r="521" spans="1:14">
      <c r="A521" s="2">
        <v>41785</v>
      </c>
      <c r="B521" s="2" t="str">
        <f>TEXT(A521,"mmmm")</f>
        <v>May</v>
      </c>
      <c r="C521" t="s">
        <v>603</v>
      </c>
      <c r="D521" t="s">
        <v>29</v>
      </c>
      <c r="E521" t="s">
        <v>21</v>
      </c>
      <c r="F521" t="s">
        <v>40</v>
      </c>
      <c r="G521" t="s">
        <v>810</v>
      </c>
      <c r="H521">
        <v>359.77</v>
      </c>
      <c r="I521">
        <v>2</v>
      </c>
      <c r="J521">
        <v>-5.14</v>
      </c>
      <c r="K521" s="6">
        <f>J521/H521</f>
        <v>-1.4286905522973011E-2</v>
      </c>
      <c r="M521" t="str">
        <f>LEFT(C521, SEARCH(" ", C521) - 1)</f>
        <v>Michelle</v>
      </c>
      <c r="N521" t="str" cm="1">
        <f t="array" ref="N521">_xlfn.IFS(H521&lt;0, "LOSS", H521&gt;1000, "GREAT", H521&gt;500, "GOOD", H521&gt;=100, "OKAY", H521&lt;100, "OKAY")</f>
        <v>OKAY</v>
      </c>
    </row>
    <row r="522" spans="1:14">
      <c r="A522" s="2">
        <v>41785</v>
      </c>
      <c r="B522" s="2" t="str">
        <f>TEXT(A522,"mmmm")</f>
        <v>May</v>
      </c>
      <c r="C522" t="s">
        <v>603</v>
      </c>
      <c r="D522" t="s">
        <v>29</v>
      </c>
      <c r="E522" t="s">
        <v>23</v>
      </c>
      <c r="F522" t="s">
        <v>37</v>
      </c>
      <c r="G522" t="s">
        <v>730</v>
      </c>
      <c r="H522">
        <v>13.39</v>
      </c>
      <c r="I522">
        <v>3</v>
      </c>
      <c r="J522">
        <v>3.18</v>
      </c>
      <c r="K522" s="6">
        <f>J522/H522</f>
        <v>0.23749066467513069</v>
      </c>
      <c r="M522" t="str">
        <f>LEFT(C522, SEARCH(" ", C522) - 1)</f>
        <v>Michelle</v>
      </c>
      <c r="N522" t="str" cm="1">
        <f t="array" ref="N522">_xlfn.IFS(H522&lt;0, "LOSS", H522&gt;1000, "GREAT", H522&gt;500, "GOOD", H522&gt;=100, "OKAY", H522&lt;100, "OKAY")</f>
        <v>OKAY</v>
      </c>
    </row>
    <row r="523" spans="1:14">
      <c r="A523" s="2">
        <v>41786</v>
      </c>
      <c r="B523" s="2" t="str">
        <f>TEXT(A523,"mmmm")</f>
        <v>May</v>
      </c>
      <c r="C523" t="s">
        <v>811</v>
      </c>
      <c r="D523" t="s">
        <v>22</v>
      </c>
      <c r="E523" t="s">
        <v>21</v>
      </c>
      <c r="F523" t="s">
        <v>51</v>
      </c>
      <c r="G523" t="s">
        <v>812</v>
      </c>
      <c r="H523">
        <v>567.12</v>
      </c>
      <c r="I523">
        <v>10</v>
      </c>
      <c r="J523">
        <v>-28.36</v>
      </c>
      <c r="K523" s="6">
        <f>J523/H523</f>
        <v>-5.0007053180984626E-2</v>
      </c>
      <c r="M523" t="str">
        <f>LEFT(C523, SEARCH(" ", C523) - 1)</f>
        <v>Maya</v>
      </c>
      <c r="N523" t="str" cm="1">
        <f t="array" ref="N523">_xlfn.IFS(H523&lt;0, "LOSS", H523&gt;1000, "GREAT", H523&gt;500, "GOOD", H523&gt;=100, "OKAY", H523&lt;100, "OKAY")</f>
        <v>GOOD</v>
      </c>
    </row>
    <row r="524" spans="1:14">
      <c r="A524" s="2">
        <v>41786</v>
      </c>
      <c r="B524" s="2" t="str">
        <f>TEXT(A524,"mmmm")</f>
        <v>May</v>
      </c>
      <c r="C524" t="s">
        <v>811</v>
      </c>
      <c r="D524" t="s">
        <v>22</v>
      </c>
      <c r="E524" t="s">
        <v>23</v>
      </c>
      <c r="F524" t="s">
        <v>49</v>
      </c>
      <c r="G524" t="s">
        <v>813</v>
      </c>
      <c r="H524">
        <v>359.32</v>
      </c>
      <c r="I524">
        <v>4</v>
      </c>
      <c r="J524">
        <v>7.19</v>
      </c>
      <c r="K524" s="6">
        <f>J524/H524</f>
        <v>2.0010018924635425E-2</v>
      </c>
      <c r="M524" t="str">
        <f>LEFT(C524, SEARCH(" ", C524) - 1)</f>
        <v>Maya</v>
      </c>
      <c r="N524" t="str" cm="1">
        <f t="array" ref="N524">_xlfn.IFS(H524&lt;0, "LOSS", H524&gt;1000, "GREAT", H524&gt;500, "GOOD", H524&gt;=100, "OKAY", H524&lt;100, "OKAY")</f>
        <v>OKAY</v>
      </c>
    </row>
    <row r="525" spans="1:14">
      <c r="A525" s="2">
        <v>41786</v>
      </c>
      <c r="B525" s="2" t="str">
        <f>TEXT(A525,"mmmm")</f>
        <v>May</v>
      </c>
      <c r="C525" t="s">
        <v>654</v>
      </c>
      <c r="D525" t="s">
        <v>22</v>
      </c>
      <c r="E525" t="s">
        <v>25</v>
      </c>
      <c r="F525" t="s">
        <v>48</v>
      </c>
      <c r="G525" t="s">
        <v>814</v>
      </c>
      <c r="H525">
        <v>1113.5</v>
      </c>
      <c r="I525">
        <v>12</v>
      </c>
      <c r="J525">
        <v>125.27</v>
      </c>
      <c r="K525" s="6">
        <f>J525/H525</f>
        <v>0.11250112258643916</v>
      </c>
      <c r="M525" t="str">
        <f>LEFT(C525, SEARCH(" ", C525) - 1)</f>
        <v>Lena</v>
      </c>
      <c r="N525" t="str" cm="1">
        <f t="array" ref="N525">_xlfn.IFS(H525&lt;0, "LOSS", H525&gt;1000, "GREAT", H525&gt;500, "GOOD", H525&gt;=100, "OKAY", H525&lt;100, "OKAY")</f>
        <v>GREAT</v>
      </c>
    </row>
    <row r="526" spans="1:14">
      <c r="A526" s="2">
        <v>41786</v>
      </c>
      <c r="B526" s="2" t="str">
        <f>TEXT(A526,"mmmm")</f>
        <v>May</v>
      </c>
      <c r="C526" t="s">
        <v>654</v>
      </c>
      <c r="D526" t="s">
        <v>22</v>
      </c>
      <c r="E526" t="s">
        <v>25</v>
      </c>
      <c r="F526" t="s">
        <v>35</v>
      </c>
      <c r="G526" t="s">
        <v>815</v>
      </c>
      <c r="H526">
        <v>99.99</v>
      </c>
      <c r="I526">
        <v>1</v>
      </c>
      <c r="J526">
        <v>38</v>
      </c>
      <c r="K526" s="6">
        <f>J526/H526</f>
        <v>0.38003800380038005</v>
      </c>
      <c r="M526" t="str">
        <f>LEFT(C526, SEARCH(" ", C526) - 1)</f>
        <v>Lena</v>
      </c>
      <c r="N526" t="str" cm="1">
        <f t="array" ref="N526">_xlfn.IFS(H526&lt;0, "LOSS", H526&gt;1000, "GREAT", H526&gt;500, "GOOD", H526&gt;=100, "OKAY", H526&lt;100, "OKAY")</f>
        <v>OKAY</v>
      </c>
    </row>
    <row r="527" spans="1:14">
      <c r="A527" s="2">
        <v>41786</v>
      </c>
      <c r="B527" s="2" t="str">
        <f>TEXT(A527,"mmmm")</f>
        <v>May</v>
      </c>
      <c r="C527" t="s">
        <v>816</v>
      </c>
      <c r="D527" t="s">
        <v>29</v>
      </c>
      <c r="E527" t="s">
        <v>23</v>
      </c>
      <c r="F527" t="s">
        <v>38</v>
      </c>
      <c r="G527" t="s">
        <v>817</v>
      </c>
      <c r="H527">
        <v>17.46</v>
      </c>
      <c r="I527">
        <v>6</v>
      </c>
      <c r="J527">
        <v>-30.56</v>
      </c>
      <c r="K527" s="6">
        <f>J527/H527</f>
        <v>-1.7502863688430697</v>
      </c>
      <c r="M527" t="str">
        <f>LEFT(C527, SEARCH(" ", C527) - 1)</f>
        <v>Laurel</v>
      </c>
      <c r="N527" t="str" cm="1">
        <f t="array" ref="N527">_xlfn.IFS(H527&lt;0, "LOSS", H527&gt;1000, "GREAT", H527&gt;500, "GOOD", H527&gt;=100, "OKAY", H527&lt;100, "OKAY")</f>
        <v>OKAY</v>
      </c>
    </row>
    <row r="528" spans="1:14">
      <c r="A528" s="2">
        <v>41787</v>
      </c>
      <c r="B528" s="2" t="str">
        <f>TEXT(A528,"mmmm")</f>
        <v>May</v>
      </c>
      <c r="C528" t="s">
        <v>818</v>
      </c>
      <c r="D528" t="s">
        <v>28</v>
      </c>
      <c r="E528" t="s">
        <v>25</v>
      </c>
      <c r="F528" t="s">
        <v>48</v>
      </c>
      <c r="G528" t="s">
        <v>819</v>
      </c>
      <c r="H528">
        <v>57.41</v>
      </c>
      <c r="I528">
        <v>6</v>
      </c>
      <c r="J528">
        <v>5.74</v>
      </c>
      <c r="K528" s="6">
        <f>J528/H528</f>
        <v>9.9982581431806314E-2</v>
      </c>
      <c r="M528" t="str">
        <f>LEFT(C528, SEARCH(" ", C528) - 1)</f>
        <v>Patrick</v>
      </c>
      <c r="N528" t="str" cm="1">
        <f t="array" ref="N528">_xlfn.IFS(H528&lt;0, "LOSS", H528&gt;1000, "GREAT", H528&gt;500, "GOOD", H528&gt;=100, "OKAY", H528&lt;100, "OKAY")</f>
        <v>OKAY</v>
      </c>
    </row>
    <row r="529" spans="1:14">
      <c r="A529" s="2">
        <v>41787</v>
      </c>
      <c r="B529" s="2" t="str">
        <f>TEXT(A529,"mmmm")</f>
        <v>May</v>
      </c>
      <c r="C529" t="s">
        <v>818</v>
      </c>
      <c r="D529" t="s">
        <v>28</v>
      </c>
      <c r="E529" t="s">
        <v>25</v>
      </c>
      <c r="F529" t="s">
        <v>35</v>
      </c>
      <c r="G529" t="s">
        <v>395</v>
      </c>
      <c r="H529">
        <v>27.6</v>
      </c>
      <c r="I529">
        <v>4</v>
      </c>
      <c r="J529">
        <v>2.21</v>
      </c>
      <c r="K529" s="6">
        <f>J529/H529</f>
        <v>8.0072463768115942E-2</v>
      </c>
      <c r="M529" t="str">
        <f>LEFT(C529, SEARCH(" ", C529) - 1)</f>
        <v>Patrick</v>
      </c>
      <c r="N529" t="str" cm="1">
        <f t="array" ref="N529">_xlfn.IFS(H529&lt;0, "LOSS", H529&gt;1000, "GREAT", H529&gt;500, "GOOD", H529&gt;=100, "OKAY", H529&lt;100, "OKAY")</f>
        <v>OKAY</v>
      </c>
    </row>
    <row r="530" spans="1:14">
      <c r="A530" s="2">
        <v>41787</v>
      </c>
      <c r="B530" s="2" t="str">
        <f>TEXT(A530,"mmmm")</f>
        <v>May</v>
      </c>
      <c r="C530" t="s">
        <v>820</v>
      </c>
      <c r="D530" t="s">
        <v>28</v>
      </c>
      <c r="E530" t="s">
        <v>23</v>
      </c>
      <c r="F530" t="s">
        <v>38</v>
      </c>
      <c r="G530" t="s">
        <v>821</v>
      </c>
      <c r="H530">
        <v>136.96</v>
      </c>
      <c r="I530">
        <v>4</v>
      </c>
      <c r="J530">
        <v>51.36</v>
      </c>
      <c r="K530" s="6">
        <f>J530/H530</f>
        <v>0.375</v>
      </c>
      <c r="M530" t="str">
        <f>LEFT(C530, SEARCH(" ", C530) - 1)</f>
        <v>Magdelene</v>
      </c>
      <c r="N530" t="str" cm="1">
        <f t="array" ref="N530">_xlfn.IFS(H530&lt;0, "LOSS", H530&gt;1000, "GREAT", H530&gt;500, "GOOD", H530&gt;=100, "OKAY", H530&lt;100, "OKAY")</f>
        <v>OKAY</v>
      </c>
    </row>
    <row r="531" spans="1:14">
      <c r="A531" s="2">
        <v>41789</v>
      </c>
      <c r="B531" s="2" t="str">
        <f>TEXT(A531,"mmmm")</f>
        <v>May</v>
      </c>
      <c r="C531" t="s">
        <v>822</v>
      </c>
      <c r="D531" t="s">
        <v>106</v>
      </c>
      <c r="E531" t="s">
        <v>23</v>
      </c>
      <c r="F531" t="s">
        <v>47</v>
      </c>
      <c r="G531" t="s">
        <v>823</v>
      </c>
      <c r="H531">
        <v>13.62</v>
      </c>
      <c r="I531">
        <v>3</v>
      </c>
      <c r="J531">
        <v>6.13</v>
      </c>
      <c r="K531" s="6">
        <f>J531/H531</f>
        <v>0.45007342143906021</v>
      </c>
      <c r="M531" t="str">
        <f>LEFT(C531, SEARCH(" ", C531) - 1)</f>
        <v>Ellis</v>
      </c>
      <c r="N531" t="str" cm="1">
        <f t="array" ref="N531">_xlfn.IFS(H531&lt;0, "LOSS", H531&gt;1000, "GREAT", H531&gt;500, "GOOD", H531&gt;=100, "OKAY", H531&lt;100, "OKAY")</f>
        <v>OKAY</v>
      </c>
    </row>
    <row r="532" spans="1:14">
      <c r="A532" s="2">
        <v>41789</v>
      </c>
      <c r="B532" s="2" t="str">
        <f>TEXT(A532,"mmmm")</f>
        <v>May</v>
      </c>
      <c r="C532" t="s">
        <v>824</v>
      </c>
      <c r="D532" t="s">
        <v>29</v>
      </c>
      <c r="E532" t="s">
        <v>21</v>
      </c>
      <c r="F532" t="s">
        <v>51</v>
      </c>
      <c r="G532" t="s">
        <v>825</v>
      </c>
      <c r="H532">
        <v>355.46</v>
      </c>
      <c r="I532">
        <v>3</v>
      </c>
      <c r="J532">
        <v>-184.84</v>
      </c>
      <c r="K532" s="6">
        <f>J532/H532</f>
        <v>-0.52000225060485006</v>
      </c>
      <c r="M532" t="str">
        <f>LEFT(C532, SEARCH(" ", C532) - 1)</f>
        <v>Shahid</v>
      </c>
      <c r="N532" t="str" cm="1">
        <f t="array" ref="N532">_xlfn.IFS(H532&lt;0, "LOSS", H532&gt;1000, "GREAT", H532&gt;500, "GOOD", H532&gt;=100, "OKAY", H532&lt;100, "OKAY")</f>
        <v>OKAY</v>
      </c>
    </row>
    <row r="533" spans="1:14">
      <c r="A533" s="2">
        <v>41789</v>
      </c>
      <c r="B533" s="2" t="str">
        <f>TEXT(A533,"mmmm")</f>
        <v>May</v>
      </c>
      <c r="C533" t="s">
        <v>826</v>
      </c>
      <c r="D533" t="s">
        <v>24</v>
      </c>
      <c r="E533" t="s">
        <v>23</v>
      </c>
      <c r="F533" t="s">
        <v>38</v>
      </c>
      <c r="G533" t="s">
        <v>712</v>
      </c>
      <c r="H533">
        <v>70.37</v>
      </c>
      <c r="I533">
        <v>4</v>
      </c>
      <c r="J533">
        <v>26.39</v>
      </c>
      <c r="K533" s="6">
        <f>J533/H533</f>
        <v>0.37501776325138553</v>
      </c>
      <c r="M533" t="str">
        <f>LEFT(C533, SEARCH(" ", C533) - 1)</f>
        <v>James</v>
      </c>
      <c r="N533" t="str" cm="1">
        <f t="array" ref="N533">_xlfn.IFS(H533&lt;0, "LOSS", H533&gt;1000, "GREAT", H533&gt;500, "GOOD", H533&gt;=100, "OKAY", H533&lt;100, "OKAY")</f>
        <v>OKAY</v>
      </c>
    </row>
    <row r="534" spans="1:14">
      <c r="A534" s="2">
        <v>41789</v>
      </c>
      <c r="B534" s="2" t="str">
        <f>TEXT(A534,"mmmm")</f>
        <v>May</v>
      </c>
      <c r="C534" t="s">
        <v>827</v>
      </c>
      <c r="D534" t="s">
        <v>24</v>
      </c>
      <c r="E534" t="s">
        <v>23</v>
      </c>
      <c r="F534" t="s">
        <v>38</v>
      </c>
      <c r="G534" t="s">
        <v>828</v>
      </c>
      <c r="H534">
        <v>25.58</v>
      </c>
      <c r="I534">
        <v>2</v>
      </c>
      <c r="J534">
        <v>8.9499999999999993</v>
      </c>
      <c r="K534" s="6">
        <f>J534/H534</f>
        <v>0.34988272087568412</v>
      </c>
      <c r="M534" t="str">
        <f>LEFT(C534, SEARCH(" ", C534) - 1)</f>
        <v>Laurel</v>
      </c>
      <c r="N534" t="str" cm="1">
        <f t="array" ref="N534">_xlfn.IFS(H534&lt;0, "LOSS", H534&gt;1000, "GREAT", H534&gt;500, "GOOD", H534&gt;=100, "OKAY", H534&lt;100, "OKAY")</f>
        <v>OKAY</v>
      </c>
    </row>
    <row r="535" spans="1:14">
      <c r="A535" s="2">
        <v>41789</v>
      </c>
      <c r="B535" s="2" t="str">
        <f>TEXT(A535,"mmmm")</f>
        <v>May</v>
      </c>
      <c r="C535" t="s">
        <v>827</v>
      </c>
      <c r="D535" t="s">
        <v>24</v>
      </c>
      <c r="E535" t="s">
        <v>25</v>
      </c>
      <c r="F535" t="s">
        <v>48</v>
      </c>
      <c r="G535" t="s">
        <v>829</v>
      </c>
      <c r="H535">
        <v>464</v>
      </c>
      <c r="I535">
        <v>5</v>
      </c>
      <c r="J535">
        <v>134.56</v>
      </c>
      <c r="K535" s="6">
        <f>J535/H535</f>
        <v>0.28999999999999998</v>
      </c>
      <c r="M535" t="str">
        <f>LEFT(C535, SEARCH(" ", C535) - 1)</f>
        <v>Laurel</v>
      </c>
      <c r="N535" t="str" cm="1">
        <f t="array" ref="N535">_xlfn.IFS(H535&lt;0, "LOSS", H535&gt;1000, "GREAT", H535&gt;500, "GOOD", H535&gt;=100, "OKAY", H535&lt;100, "OKAY")</f>
        <v>OKAY</v>
      </c>
    </row>
    <row r="536" spans="1:14">
      <c r="A536" s="2">
        <v>41789</v>
      </c>
      <c r="B536" s="2" t="str">
        <f>TEXT(A536,"mmmm")</f>
        <v>May</v>
      </c>
      <c r="C536" t="s">
        <v>827</v>
      </c>
      <c r="D536" t="s">
        <v>24</v>
      </c>
      <c r="E536" t="s">
        <v>23</v>
      </c>
      <c r="F536" t="s">
        <v>36</v>
      </c>
      <c r="G536" t="s">
        <v>830</v>
      </c>
      <c r="H536">
        <v>235.95</v>
      </c>
      <c r="I536">
        <v>3</v>
      </c>
      <c r="J536">
        <v>77.86</v>
      </c>
      <c r="K536" s="6">
        <f>J536/H536</f>
        <v>0.32998516634880271</v>
      </c>
      <c r="M536" t="str">
        <f>LEFT(C536, SEARCH(" ", C536) - 1)</f>
        <v>Laurel</v>
      </c>
      <c r="N536" t="str" cm="1">
        <f t="array" ref="N536">_xlfn.IFS(H536&lt;0, "LOSS", H536&gt;1000, "GREAT", H536&gt;500, "GOOD", H536&gt;=100, "OKAY", H536&lt;100, "OKAY")</f>
        <v>OKAY</v>
      </c>
    </row>
    <row r="537" spans="1:14">
      <c r="A537" s="2">
        <v>41789</v>
      </c>
      <c r="B537" s="2" t="str">
        <f>TEXT(A537,"mmmm")</f>
        <v>May</v>
      </c>
      <c r="C537" t="s">
        <v>827</v>
      </c>
      <c r="D537" t="s">
        <v>24</v>
      </c>
      <c r="E537" t="s">
        <v>23</v>
      </c>
      <c r="F537" t="s">
        <v>47</v>
      </c>
      <c r="G537" t="s">
        <v>831</v>
      </c>
      <c r="H537">
        <v>39.96</v>
      </c>
      <c r="I537">
        <v>4</v>
      </c>
      <c r="J537">
        <v>17.98</v>
      </c>
      <c r="K537" s="6">
        <f>J537/H537</f>
        <v>0.44994994994994997</v>
      </c>
      <c r="M537" t="str">
        <f>LEFT(C537, SEARCH(" ", C537) - 1)</f>
        <v>Laurel</v>
      </c>
      <c r="N537" t="str" cm="1">
        <f t="array" ref="N537">_xlfn.IFS(H537&lt;0, "LOSS", H537&gt;1000, "GREAT", H537&gt;500, "GOOD", H537&gt;=100, "OKAY", H537&lt;100, "OKAY")</f>
        <v>OKAY</v>
      </c>
    </row>
    <row r="538" spans="1:14">
      <c r="A538" s="2">
        <v>41789</v>
      </c>
      <c r="B538" s="2" t="str">
        <f>TEXT(A538,"mmmm")</f>
        <v>May</v>
      </c>
      <c r="C538" t="s">
        <v>832</v>
      </c>
      <c r="D538" t="s">
        <v>29</v>
      </c>
      <c r="E538" t="s">
        <v>25</v>
      </c>
      <c r="F538" t="s">
        <v>41</v>
      </c>
      <c r="G538" t="s">
        <v>690</v>
      </c>
      <c r="H538">
        <v>719.98</v>
      </c>
      <c r="I538">
        <v>3</v>
      </c>
      <c r="J538">
        <v>135</v>
      </c>
      <c r="K538" s="6">
        <f>J538/H538</f>
        <v>0.18750520847801327</v>
      </c>
      <c r="M538" t="str">
        <f>LEFT(C538, SEARCH(" ", C538) - 1)</f>
        <v>Mark</v>
      </c>
      <c r="N538" t="str" cm="1">
        <f t="array" ref="N538">_xlfn.IFS(H538&lt;0, "LOSS", H538&gt;1000, "GREAT", H538&gt;500, "GOOD", H538&gt;=100, "OKAY", H538&lt;100, "OKAY")</f>
        <v>GOOD</v>
      </c>
    </row>
    <row r="539" spans="1:14">
      <c r="A539" s="2">
        <v>41790</v>
      </c>
      <c r="B539" s="2" t="str">
        <f>TEXT(A539,"mmmm")</f>
        <v>May</v>
      </c>
      <c r="C539" t="s">
        <v>833</v>
      </c>
      <c r="D539" t="s">
        <v>203</v>
      </c>
      <c r="E539" t="s">
        <v>25</v>
      </c>
      <c r="F539" t="s">
        <v>48</v>
      </c>
      <c r="G539" t="s">
        <v>834</v>
      </c>
      <c r="H539">
        <v>659.97</v>
      </c>
      <c r="I539">
        <v>3</v>
      </c>
      <c r="J539">
        <v>197.99</v>
      </c>
      <c r="K539" s="6">
        <f>J539/H539</f>
        <v>0.29999848477961122</v>
      </c>
      <c r="M539" t="str">
        <f>LEFT(C539, SEARCH(" ", C539) - 1)</f>
        <v>Jim</v>
      </c>
      <c r="N539" t="str" cm="1">
        <f t="array" ref="N539">_xlfn.IFS(H539&lt;0, "LOSS", H539&gt;1000, "GREAT", H539&gt;500, "GOOD", H539&gt;=100, "OKAY", H539&lt;100, "OKAY")</f>
        <v>GOOD</v>
      </c>
    </row>
    <row r="540" spans="1:14">
      <c r="A540" s="2">
        <v>41790</v>
      </c>
      <c r="B540" s="2" t="str">
        <f>TEXT(A540,"mmmm")</f>
        <v>May</v>
      </c>
      <c r="C540" t="s">
        <v>833</v>
      </c>
      <c r="D540" t="s">
        <v>203</v>
      </c>
      <c r="E540" t="s">
        <v>25</v>
      </c>
      <c r="F540" t="s">
        <v>48</v>
      </c>
      <c r="G540" t="s">
        <v>835</v>
      </c>
      <c r="H540">
        <v>113.73</v>
      </c>
      <c r="I540">
        <v>3</v>
      </c>
      <c r="J540">
        <v>32.979999999999997</v>
      </c>
      <c r="K540" s="6">
        <f>J540/H540</f>
        <v>0.28998505231689087</v>
      </c>
      <c r="M540" t="str">
        <f>LEFT(C540, SEARCH(" ", C540) - 1)</f>
        <v>Jim</v>
      </c>
      <c r="N540" t="str" cm="1">
        <f t="array" ref="N540">_xlfn.IFS(H540&lt;0, "LOSS", H540&gt;1000, "GREAT", H540&gt;500, "GOOD", H540&gt;=100, "OKAY", H540&lt;100, "OKAY")</f>
        <v>OKAY</v>
      </c>
    </row>
    <row r="541" spans="1:14">
      <c r="A541" s="2">
        <v>41791</v>
      </c>
      <c r="B541" s="2" t="str">
        <f>TEXT(A541,"mmmm")</f>
        <v>June</v>
      </c>
      <c r="C541" t="s">
        <v>836</v>
      </c>
      <c r="D541" t="s">
        <v>198</v>
      </c>
      <c r="E541" t="s">
        <v>21</v>
      </c>
      <c r="F541" t="s">
        <v>40</v>
      </c>
      <c r="G541" t="s">
        <v>85</v>
      </c>
      <c r="H541">
        <v>2001.86</v>
      </c>
      <c r="I541">
        <v>7</v>
      </c>
      <c r="J541">
        <v>580.54</v>
      </c>
      <c r="K541" s="6">
        <f>J541/H541</f>
        <v>0.29000029972125924</v>
      </c>
      <c r="M541" t="str">
        <f>LEFT(C541, SEARCH(" ", C541) - 1)</f>
        <v>Dianna</v>
      </c>
      <c r="N541" t="str" cm="1">
        <f t="array" ref="N541">_xlfn.IFS(H541&lt;0, "LOSS", H541&gt;1000, "GREAT", H541&gt;500, "GOOD", H541&gt;=100, "OKAY", H541&lt;100, "OKAY")</f>
        <v>GREAT</v>
      </c>
    </row>
    <row r="542" spans="1:14">
      <c r="A542" s="2">
        <v>41791</v>
      </c>
      <c r="B542" s="2" t="str">
        <f>TEXT(A542,"mmmm")</f>
        <v>June</v>
      </c>
      <c r="C542" t="s">
        <v>836</v>
      </c>
      <c r="D542" t="s">
        <v>198</v>
      </c>
      <c r="E542" t="s">
        <v>23</v>
      </c>
      <c r="F542" t="s">
        <v>49</v>
      </c>
      <c r="G542" t="s">
        <v>837</v>
      </c>
      <c r="H542">
        <v>166.72</v>
      </c>
      <c r="I542">
        <v>2</v>
      </c>
      <c r="J542">
        <v>41.68</v>
      </c>
      <c r="K542" s="6">
        <f>J542/H542</f>
        <v>0.25</v>
      </c>
      <c r="M542" t="str">
        <f>LEFT(C542, SEARCH(" ", C542) - 1)</f>
        <v>Dianna</v>
      </c>
      <c r="N542" t="str" cm="1">
        <f t="array" ref="N542">_xlfn.IFS(H542&lt;0, "LOSS", H542&gt;1000, "GREAT", H542&gt;500, "GOOD", H542&gt;=100, "OKAY", H542&lt;100, "OKAY")</f>
        <v>OKAY</v>
      </c>
    </row>
    <row r="543" spans="1:14">
      <c r="A543" s="2">
        <v>41791</v>
      </c>
      <c r="B543" s="2" t="str">
        <f>TEXT(A543,"mmmm")</f>
        <v>June</v>
      </c>
      <c r="C543" t="s">
        <v>836</v>
      </c>
      <c r="D543" t="s">
        <v>198</v>
      </c>
      <c r="E543" t="s">
        <v>23</v>
      </c>
      <c r="F543" t="s">
        <v>47</v>
      </c>
      <c r="G543" t="s">
        <v>838</v>
      </c>
      <c r="H543">
        <v>47.88</v>
      </c>
      <c r="I543">
        <v>6</v>
      </c>
      <c r="J543">
        <v>23.94</v>
      </c>
      <c r="K543" s="6">
        <f>J543/H543</f>
        <v>0.5</v>
      </c>
      <c r="M543" t="str">
        <f>LEFT(C543, SEARCH(" ", C543) - 1)</f>
        <v>Dianna</v>
      </c>
      <c r="N543" t="str" cm="1">
        <f t="array" ref="N543">_xlfn.IFS(H543&lt;0, "LOSS", H543&gt;1000, "GREAT", H543&gt;500, "GOOD", H543&gt;=100, "OKAY", H543&lt;100, "OKAY")</f>
        <v>OKAY</v>
      </c>
    </row>
    <row r="544" spans="1:14">
      <c r="A544" s="2">
        <v>41791</v>
      </c>
      <c r="B544" s="2" t="str">
        <f>TEXT(A544,"mmmm")</f>
        <v>June</v>
      </c>
      <c r="C544" t="s">
        <v>836</v>
      </c>
      <c r="D544" t="s">
        <v>198</v>
      </c>
      <c r="E544" t="s">
        <v>23</v>
      </c>
      <c r="F544" t="s">
        <v>36</v>
      </c>
      <c r="G544" t="s">
        <v>839</v>
      </c>
      <c r="H544">
        <v>1503.25</v>
      </c>
      <c r="I544">
        <v>5</v>
      </c>
      <c r="J544">
        <v>496.07</v>
      </c>
      <c r="K544" s="6">
        <f>J544/H544</f>
        <v>0.32999833693663727</v>
      </c>
      <c r="M544" t="str">
        <f>LEFT(C544, SEARCH(" ", C544) - 1)</f>
        <v>Dianna</v>
      </c>
      <c r="N544" t="str" cm="1">
        <f t="array" ref="N544">_xlfn.IFS(H544&lt;0, "LOSS", H544&gt;1000, "GREAT", H544&gt;500, "GOOD", H544&gt;=100, "OKAY", H544&lt;100, "OKAY")</f>
        <v>GREAT</v>
      </c>
    </row>
    <row r="545" spans="1:14">
      <c r="A545" s="2">
        <v>41791</v>
      </c>
      <c r="B545" s="2" t="str">
        <f>TEXT(A545,"mmmm")</f>
        <v>June</v>
      </c>
      <c r="C545" t="s">
        <v>836</v>
      </c>
      <c r="D545" t="s">
        <v>198</v>
      </c>
      <c r="E545" t="s">
        <v>23</v>
      </c>
      <c r="F545" t="s">
        <v>47</v>
      </c>
      <c r="G545" t="s">
        <v>840</v>
      </c>
      <c r="H545">
        <v>25.92</v>
      </c>
      <c r="I545">
        <v>4</v>
      </c>
      <c r="J545">
        <v>12.44</v>
      </c>
      <c r="K545" s="6">
        <f>J545/H545</f>
        <v>0.47993827160493824</v>
      </c>
      <c r="M545" t="str">
        <f>LEFT(C545, SEARCH(" ", C545) - 1)</f>
        <v>Dianna</v>
      </c>
      <c r="N545" t="str" cm="1">
        <f t="array" ref="N545">_xlfn.IFS(H545&lt;0, "LOSS", H545&gt;1000, "GREAT", H545&gt;500, "GOOD", H545&gt;=100, "OKAY", H545&lt;100, "OKAY")</f>
        <v>OKAY</v>
      </c>
    </row>
    <row r="546" spans="1:14">
      <c r="A546" s="2">
        <v>41791</v>
      </c>
      <c r="B546" s="2" t="str">
        <f>TEXT(A546,"mmmm")</f>
        <v>June</v>
      </c>
      <c r="C546" t="s">
        <v>841</v>
      </c>
      <c r="D546" t="s">
        <v>242</v>
      </c>
      <c r="E546" t="s">
        <v>23</v>
      </c>
      <c r="F546" t="s">
        <v>38</v>
      </c>
      <c r="G546" t="s">
        <v>842</v>
      </c>
      <c r="H546">
        <v>45.48</v>
      </c>
      <c r="I546">
        <v>3</v>
      </c>
      <c r="J546">
        <v>20.92</v>
      </c>
      <c r="K546" s="6">
        <f>J546/H546</f>
        <v>0.45998240985048378</v>
      </c>
      <c r="M546" t="str">
        <f>LEFT(C546, SEARCH(" ", C546) - 1)</f>
        <v>Corey</v>
      </c>
      <c r="N546" t="str" cm="1">
        <f t="array" ref="N546">_xlfn.IFS(H546&lt;0, "LOSS", H546&gt;1000, "GREAT", H546&gt;500, "GOOD", H546&gt;=100, "OKAY", H546&lt;100, "OKAY")</f>
        <v>OKAY</v>
      </c>
    </row>
    <row r="547" spans="1:14">
      <c r="A547" s="2">
        <v>41791</v>
      </c>
      <c r="B547" s="2" t="str">
        <f>TEXT(A547,"mmmm")</f>
        <v>June</v>
      </c>
      <c r="C547" t="s">
        <v>841</v>
      </c>
      <c r="D547" t="s">
        <v>242</v>
      </c>
      <c r="E547" t="s">
        <v>23</v>
      </c>
      <c r="F547" t="s">
        <v>37</v>
      </c>
      <c r="G547" t="s">
        <v>843</v>
      </c>
      <c r="H547">
        <v>289.2</v>
      </c>
      <c r="I547">
        <v>6</v>
      </c>
      <c r="J547">
        <v>83.87</v>
      </c>
      <c r="K547" s="6">
        <f>J547/H547</f>
        <v>0.29000691562932229</v>
      </c>
      <c r="M547" t="str">
        <f>LEFT(C547, SEARCH(" ", C547) - 1)</f>
        <v>Corey</v>
      </c>
      <c r="N547" t="str" cm="1">
        <f t="array" ref="N547">_xlfn.IFS(H547&lt;0, "LOSS", H547&gt;1000, "GREAT", H547&gt;500, "GOOD", H547&gt;=100, "OKAY", H547&lt;100, "OKAY")</f>
        <v>OKAY</v>
      </c>
    </row>
    <row r="548" spans="1:14">
      <c r="A548" s="2">
        <v>41791</v>
      </c>
      <c r="B548" s="2" t="str">
        <f>TEXT(A548,"mmmm")</f>
        <v>June</v>
      </c>
      <c r="C548" t="s">
        <v>844</v>
      </c>
      <c r="D548" t="s">
        <v>82</v>
      </c>
      <c r="E548" t="s">
        <v>21</v>
      </c>
      <c r="F548" t="s">
        <v>44</v>
      </c>
      <c r="G548" t="s">
        <v>845</v>
      </c>
      <c r="H548">
        <v>22.2</v>
      </c>
      <c r="I548">
        <v>6</v>
      </c>
      <c r="J548">
        <v>9.1</v>
      </c>
      <c r="K548" s="6">
        <f>J548/H548</f>
        <v>0.40990990990990989</v>
      </c>
      <c r="M548" t="str">
        <f>LEFT(C548, SEARCH(" ", C548) - 1)</f>
        <v>Liz</v>
      </c>
      <c r="N548" t="str" cm="1">
        <f t="array" ref="N548">_xlfn.IFS(H548&lt;0, "LOSS", H548&gt;1000, "GREAT", H548&gt;500, "GOOD", H548&gt;=100, "OKAY", H548&lt;100, "OKAY")</f>
        <v>OKAY</v>
      </c>
    </row>
    <row r="549" spans="1:14">
      <c r="A549" s="2">
        <v>41791</v>
      </c>
      <c r="B549" s="2" t="str">
        <f>TEXT(A549,"mmmm")</f>
        <v>June</v>
      </c>
      <c r="C549" t="s">
        <v>844</v>
      </c>
      <c r="D549" t="s">
        <v>82</v>
      </c>
      <c r="E549" t="s">
        <v>25</v>
      </c>
      <c r="F549" t="s">
        <v>48</v>
      </c>
      <c r="G549" t="s">
        <v>846</v>
      </c>
      <c r="H549">
        <v>881.93</v>
      </c>
      <c r="I549">
        <v>7</v>
      </c>
      <c r="J549">
        <v>229.3</v>
      </c>
      <c r="K549" s="6">
        <f>J549/H549</f>
        <v>0.25999795902169109</v>
      </c>
      <c r="M549" t="str">
        <f>LEFT(C549, SEARCH(" ", C549) - 1)</f>
        <v>Liz</v>
      </c>
      <c r="N549" t="str" cm="1">
        <f t="array" ref="N549">_xlfn.IFS(H549&lt;0, "LOSS", H549&gt;1000, "GREAT", H549&gt;500, "GOOD", H549&gt;=100, "OKAY", H549&lt;100, "OKAY")</f>
        <v>GOOD</v>
      </c>
    </row>
    <row r="550" spans="1:14">
      <c r="A550" s="2">
        <v>41791</v>
      </c>
      <c r="B550" s="2" t="str">
        <f>TEXT(A550,"mmmm")</f>
        <v>June</v>
      </c>
      <c r="C550" t="s">
        <v>428</v>
      </c>
      <c r="D550" t="s">
        <v>32</v>
      </c>
      <c r="E550" t="s">
        <v>23</v>
      </c>
      <c r="F550" t="s">
        <v>38</v>
      </c>
      <c r="G550" t="s">
        <v>847</v>
      </c>
      <c r="H550">
        <v>138.56</v>
      </c>
      <c r="I550">
        <v>4</v>
      </c>
      <c r="J550">
        <v>66.510000000000005</v>
      </c>
      <c r="K550" s="6">
        <f>J550/H550</f>
        <v>0.48000866050808316</v>
      </c>
      <c r="M550" t="str">
        <f>LEFT(C550, SEARCH(" ", C550) - 1)</f>
        <v>Quincy</v>
      </c>
      <c r="N550" t="str" cm="1">
        <f t="array" ref="N550">_xlfn.IFS(H550&lt;0, "LOSS", H550&gt;1000, "GREAT", H550&gt;500, "GOOD", H550&gt;=100, "OKAY", H550&lt;100, "OKAY")</f>
        <v>OKAY</v>
      </c>
    </row>
    <row r="551" spans="1:14">
      <c r="A551" s="2">
        <v>41791</v>
      </c>
      <c r="B551" s="2" t="str">
        <f>TEXT(A551,"mmmm")</f>
        <v>June</v>
      </c>
      <c r="C551" t="s">
        <v>428</v>
      </c>
      <c r="D551" t="s">
        <v>32</v>
      </c>
      <c r="E551" t="s">
        <v>23</v>
      </c>
      <c r="F551" t="s">
        <v>36</v>
      </c>
      <c r="G551" t="s">
        <v>848</v>
      </c>
      <c r="H551">
        <v>65.52</v>
      </c>
      <c r="I551">
        <v>5</v>
      </c>
      <c r="J551">
        <v>12.38</v>
      </c>
      <c r="K551" s="6">
        <f>J551/H551</f>
        <v>0.18894993894993897</v>
      </c>
      <c r="M551" t="str">
        <f>LEFT(C551, SEARCH(" ", C551) - 1)</f>
        <v>Quincy</v>
      </c>
      <c r="N551" t="str" cm="1">
        <f t="array" ref="N551">_xlfn.IFS(H551&lt;0, "LOSS", H551&gt;1000, "GREAT", H551&gt;500, "GOOD", H551&gt;=100, "OKAY", H551&lt;100, "OKAY")</f>
        <v>OKAY</v>
      </c>
    </row>
    <row r="552" spans="1:14">
      <c r="A552" s="2">
        <v>41792</v>
      </c>
      <c r="B552" s="2" t="str">
        <f>TEXT(A552,"mmmm")</f>
        <v>June</v>
      </c>
      <c r="C552" t="s">
        <v>391</v>
      </c>
      <c r="D552" t="s">
        <v>314</v>
      </c>
      <c r="E552" t="s">
        <v>23</v>
      </c>
      <c r="F552" t="s">
        <v>38</v>
      </c>
      <c r="G552" t="s">
        <v>849</v>
      </c>
      <c r="H552">
        <v>59.81</v>
      </c>
      <c r="I552">
        <v>3</v>
      </c>
      <c r="J552">
        <v>19.440000000000001</v>
      </c>
      <c r="K552" s="6">
        <f>J552/H552</f>
        <v>0.32502925932118376</v>
      </c>
      <c r="M552" t="str">
        <f>LEFT(C552, SEARCH(" ", C552) - 1)</f>
        <v>Christine</v>
      </c>
      <c r="N552" t="str" cm="1">
        <f t="array" ref="N552">_xlfn.IFS(H552&lt;0, "LOSS", H552&gt;1000, "GREAT", H552&gt;500, "GOOD", H552&gt;=100, "OKAY", H552&lt;100, "OKAY")</f>
        <v>OKAY</v>
      </c>
    </row>
    <row r="553" spans="1:14">
      <c r="A553" s="2">
        <v>41792</v>
      </c>
      <c r="B553" s="2" t="str">
        <f>TEXT(A553,"mmmm")</f>
        <v>June</v>
      </c>
      <c r="C553" t="s">
        <v>391</v>
      </c>
      <c r="D553" t="s">
        <v>314</v>
      </c>
      <c r="E553" t="s">
        <v>21</v>
      </c>
      <c r="F553" t="s">
        <v>44</v>
      </c>
      <c r="G553" t="s">
        <v>850</v>
      </c>
      <c r="H553">
        <v>73.319999999999993</v>
      </c>
      <c r="I553">
        <v>6</v>
      </c>
      <c r="J553">
        <v>22</v>
      </c>
      <c r="K553" s="6">
        <f>J553/H553</f>
        <v>0.30005455537370435</v>
      </c>
      <c r="M553" t="str">
        <f>LEFT(C553, SEARCH(" ", C553) - 1)</f>
        <v>Christine</v>
      </c>
      <c r="N553" t="str" cm="1">
        <f t="array" ref="N553">_xlfn.IFS(H553&lt;0, "LOSS", H553&gt;1000, "GREAT", H553&gt;500, "GOOD", H553&gt;=100, "OKAY", H553&lt;100, "OKAY")</f>
        <v>OKAY</v>
      </c>
    </row>
    <row r="554" spans="1:14">
      <c r="A554" s="2">
        <v>41792</v>
      </c>
      <c r="B554" s="2" t="str">
        <f>TEXT(A554,"mmmm")</f>
        <v>June</v>
      </c>
      <c r="C554" t="s">
        <v>611</v>
      </c>
      <c r="D554" t="s">
        <v>80</v>
      </c>
      <c r="E554" t="s">
        <v>23</v>
      </c>
      <c r="F554" t="s">
        <v>37</v>
      </c>
      <c r="G554" t="s">
        <v>771</v>
      </c>
      <c r="H554">
        <v>8.56</v>
      </c>
      <c r="I554">
        <v>2</v>
      </c>
      <c r="J554">
        <v>2.65</v>
      </c>
      <c r="K554" s="6">
        <f>J554/H554</f>
        <v>0.30957943925233644</v>
      </c>
      <c r="M554" t="str">
        <f>LEFT(C554, SEARCH(" ", C554) - 1)</f>
        <v>Stewart</v>
      </c>
      <c r="N554" t="str" cm="1">
        <f t="array" ref="N554">_xlfn.IFS(H554&lt;0, "LOSS", H554&gt;1000, "GREAT", H554&gt;500, "GOOD", H554&gt;=100, "OKAY", H554&lt;100, "OKAY")</f>
        <v>OKAY</v>
      </c>
    </row>
    <row r="555" spans="1:14">
      <c r="A555" s="2">
        <v>41792</v>
      </c>
      <c r="B555" s="2" t="str">
        <f>TEXT(A555,"mmmm")</f>
        <v>June</v>
      </c>
      <c r="C555" t="s">
        <v>611</v>
      </c>
      <c r="D555" t="s">
        <v>80</v>
      </c>
      <c r="E555" t="s">
        <v>25</v>
      </c>
      <c r="F555" t="s">
        <v>48</v>
      </c>
      <c r="G555" t="s">
        <v>851</v>
      </c>
      <c r="H555">
        <v>239.97</v>
      </c>
      <c r="I555">
        <v>3</v>
      </c>
      <c r="J555">
        <v>67.19</v>
      </c>
      <c r="K555" s="6">
        <f>J555/H555</f>
        <v>0.27999333249989583</v>
      </c>
      <c r="M555" t="str">
        <f>LEFT(C555, SEARCH(" ", C555) - 1)</f>
        <v>Stewart</v>
      </c>
      <c r="N555" t="str" cm="1">
        <f t="array" ref="N555">_xlfn.IFS(H555&lt;0, "LOSS", H555&gt;1000, "GREAT", H555&gt;500, "GOOD", H555&gt;=100, "OKAY", H555&lt;100, "OKAY")</f>
        <v>OKAY</v>
      </c>
    </row>
    <row r="556" spans="1:14">
      <c r="A556" s="2">
        <v>41792</v>
      </c>
      <c r="B556" s="2" t="str">
        <f>TEXT(A556,"mmmm")</f>
        <v>June</v>
      </c>
      <c r="C556" t="s">
        <v>611</v>
      </c>
      <c r="D556" t="s">
        <v>80</v>
      </c>
      <c r="E556" t="s">
        <v>23</v>
      </c>
      <c r="F556" t="s">
        <v>49</v>
      </c>
      <c r="G556" t="s">
        <v>404</v>
      </c>
      <c r="H556">
        <v>356.94</v>
      </c>
      <c r="I556">
        <v>2</v>
      </c>
      <c r="J556">
        <v>107.08</v>
      </c>
      <c r="K556" s="6">
        <f>J556/H556</f>
        <v>0.29999439681739226</v>
      </c>
      <c r="M556" t="str">
        <f>LEFT(C556, SEARCH(" ", C556) - 1)</f>
        <v>Stewart</v>
      </c>
      <c r="N556" t="str" cm="1">
        <f t="array" ref="N556">_xlfn.IFS(H556&lt;0, "LOSS", H556&gt;1000, "GREAT", H556&gt;500, "GOOD", H556&gt;=100, "OKAY", H556&lt;100, "OKAY")</f>
        <v>OKAY</v>
      </c>
    </row>
    <row r="557" spans="1:14">
      <c r="A557" s="2">
        <v>41793</v>
      </c>
      <c r="B557" s="2" t="str">
        <f>TEXT(A557,"mmmm")</f>
        <v>June</v>
      </c>
      <c r="C557" t="s">
        <v>852</v>
      </c>
      <c r="D557" t="s">
        <v>28</v>
      </c>
      <c r="E557" t="s">
        <v>21</v>
      </c>
      <c r="F557" t="s">
        <v>51</v>
      </c>
      <c r="G557" t="s">
        <v>564</v>
      </c>
      <c r="H557">
        <v>515.88</v>
      </c>
      <c r="I557">
        <v>6</v>
      </c>
      <c r="J557">
        <v>113.49</v>
      </c>
      <c r="K557" s="6">
        <f>J557/H557</f>
        <v>0.21999302163293788</v>
      </c>
      <c r="M557" t="str">
        <f>LEFT(C557, SEARCH(" ", C557) - 1)</f>
        <v>Steven</v>
      </c>
      <c r="N557" t="str" cm="1">
        <f t="array" ref="N557">_xlfn.IFS(H557&lt;0, "LOSS", H557&gt;1000, "GREAT", H557&gt;500, "GOOD", H557&gt;=100, "OKAY", H557&lt;100, "OKAY")</f>
        <v>GOOD</v>
      </c>
    </row>
    <row r="558" spans="1:14">
      <c r="A558" s="2">
        <v>41793</v>
      </c>
      <c r="B558" s="2" t="str">
        <f>TEXT(A558,"mmmm")</f>
        <v>June</v>
      </c>
      <c r="C558" t="s">
        <v>853</v>
      </c>
      <c r="D558" t="s">
        <v>32</v>
      </c>
      <c r="E558" t="s">
        <v>23</v>
      </c>
      <c r="F558" t="s">
        <v>42</v>
      </c>
      <c r="G558" t="s">
        <v>854</v>
      </c>
      <c r="H558">
        <v>15.28</v>
      </c>
      <c r="I558">
        <v>2</v>
      </c>
      <c r="J558">
        <v>7.49</v>
      </c>
      <c r="K558" s="6">
        <f>J558/H558</f>
        <v>0.49018324607329844</v>
      </c>
      <c r="M558" t="str">
        <f>LEFT(C558, SEARCH(" ", C558) - 1)</f>
        <v>Ross</v>
      </c>
      <c r="N558" t="str" cm="1">
        <f t="array" ref="N558">_xlfn.IFS(H558&lt;0, "LOSS", H558&gt;1000, "GREAT", H558&gt;500, "GOOD", H558&gt;=100, "OKAY", H558&lt;100, "OKAY")</f>
        <v>OKAY</v>
      </c>
    </row>
    <row r="559" spans="1:14">
      <c r="A559" s="2">
        <v>41793</v>
      </c>
      <c r="B559" s="2" t="str">
        <f>TEXT(A559,"mmmm")</f>
        <v>June</v>
      </c>
      <c r="C559" t="s">
        <v>855</v>
      </c>
      <c r="D559" t="s">
        <v>29</v>
      </c>
      <c r="E559" t="s">
        <v>23</v>
      </c>
      <c r="F559" t="s">
        <v>45</v>
      </c>
      <c r="G559" t="s">
        <v>856</v>
      </c>
      <c r="H559">
        <v>15.94</v>
      </c>
      <c r="I559">
        <v>4</v>
      </c>
      <c r="J559">
        <v>5.18</v>
      </c>
      <c r="K559" s="6">
        <f>J559/H559</f>
        <v>0.32496863237139273</v>
      </c>
      <c r="M559" t="str">
        <f>LEFT(C559, SEARCH(" ", C559) - 1)</f>
        <v>Richard</v>
      </c>
      <c r="N559" t="str" cm="1">
        <f t="array" ref="N559">_xlfn.IFS(H559&lt;0, "LOSS", H559&gt;1000, "GREAT", H559&gt;500, "GOOD", H559&gt;=100, "OKAY", H559&lt;100, "OKAY")</f>
        <v>OKAY</v>
      </c>
    </row>
    <row r="560" spans="1:14">
      <c r="A560" s="2">
        <v>41793</v>
      </c>
      <c r="B560" s="2" t="str">
        <f>TEXT(A560,"mmmm")</f>
        <v>June</v>
      </c>
      <c r="C560" t="s">
        <v>855</v>
      </c>
      <c r="D560" t="s">
        <v>29</v>
      </c>
      <c r="E560" t="s">
        <v>21</v>
      </c>
      <c r="F560" t="s">
        <v>44</v>
      </c>
      <c r="G560" t="s">
        <v>857</v>
      </c>
      <c r="H560">
        <v>61.54</v>
      </c>
      <c r="I560">
        <v>7</v>
      </c>
      <c r="J560">
        <v>-40</v>
      </c>
      <c r="K560" s="6">
        <f>J560/H560</f>
        <v>-0.6499837504062399</v>
      </c>
      <c r="M560" t="str">
        <f>LEFT(C560, SEARCH(" ", C560) - 1)</f>
        <v>Richard</v>
      </c>
      <c r="N560" t="str" cm="1">
        <f t="array" ref="N560">_xlfn.IFS(H560&lt;0, "LOSS", H560&gt;1000, "GREAT", H560&gt;500, "GOOD", H560&gt;=100, "OKAY", H560&lt;100, "OKAY")</f>
        <v>OKAY</v>
      </c>
    </row>
    <row r="561" spans="1:14">
      <c r="A561" s="2">
        <v>41793</v>
      </c>
      <c r="B561" s="2" t="str">
        <f>TEXT(A561,"mmmm")</f>
        <v>June</v>
      </c>
      <c r="C561" t="s">
        <v>855</v>
      </c>
      <c r="D561" t="s">
        <v>29</v>
      </c>
      <c r="E561" t="s">
        <v>23</v>
      </c>
      <c r="F561" t="s">
        <v>49</v>
      </c>
      <c r="G561" t="s">
        <v>667</v>
      </c>
      <c r="H561">
        <v>132.69999999999999</v>
      </c>
      <c r="I561">
        <v>3</v>
      </c>
      <c r="J561">
        <v>9.9499999999999993</v>
      </c>
      <c r="K561" s="6">
        <f>J561/H561</f>
        <v>7.4981160512434059E-2</v>
      </c>
      <c r="M561" t="str">
        <f>LEFT(C561, SEARCH(" ", C561) - 1)</f>
        <v>Richard</v>
      </c>
      <c r="N561" t="str" cm="1">
        <f t="array" ref="N561">_xlfn.IFS(H561&lt;0, "LOSS", H561&gt;1000, "GREAT", H561&gt;500, "GOOD", H561&gt;=100, "OKAY", H561&lt;100, "OKAY")</f>
        <v>OKAY</v>
      </c>
    </row>
    <row r="562" spans="1:14">
      <c r="A562" s="2">
        <v>41794</v>
      </c>
      <c r="B562" s="2" t="str">
        <f>TEXT(A562,"mmmm")</f>
        <v>June</v>
      </c>
      <c r="C562" t="s">
        <v>505</v>
      </c>
      <c r="D562" t="s">
        <v>30</v>
      </c>
      <c r="E562" t="s">
        <v>23</v>
      </c>
      <c r="F562" t="s">
        <v>47</v>
      </c>
      <c r="G562" t="s">
        <v>710</v>
      </c>
      <c r="H562">
        <v>16.22</v>
      </c>
      <c r="I562">
        <v>2</v>
      </c>
      <c r="J562">
        <v>5.88</v>
      </c>
      <c r="K562" s="6">
        <f>J562/H562</f>
        <v>0.36251541307028362</v>
      </c>
      <c r="M562" t="str">
        <f>LEFT(C562, SEARCH(" ", C562) - 1)</f>
        <v>Mark</v>
      </c>
      <c r="N562" t="str" cm="1">
        <f t="array" ref="N562">_xlfn.IFS(H562&lt;0, "LOSS", H562&gt;1000, "GREAT", H562&gt;500, "GOOD", H562&gt;=100, "OKAY", H562&lt;100, "OKAY")</f>
        <v>OKAY</v>
      </c>
    </row>
    <row r="563" spans="1:14">
      <c r="A563" s="2">
        <v>41794</v>
      </c>
      <c r="B563" s="2" t="str">
        <f>TEXT(A563,"mmmm")</f>
        <v>June</v>
      </c>
      <c r="C563" t="s">
        <v>858</v>
      </c>
      <c r="D563" t="s">
        <v>24</v>
      </c>
      <c r="E563" t="s">
        <v>21</v>
      </c>
      <c r="F563" t="s">
        <v>44</v>
      </c>
      <c r="G563" t="s">
        <v>859</v>
      </c>
      <c r="H563">
        <v>56.96</v>
      </c>
      <c r="I563">
        <v>2</v>
      </c>
      <c r="J563">
        <v>21.08</v>
      </c>
      <c r="K563" s="6">
        <f>J563/H563</f>
        <v>0.37008426966292129</v>
      </c>
      <c r="M563" t="str">
        <f>LEFT(C563, SEARCH(" ", C563) - 1)</f>
        <v>Bobby</v>
      </c>
      <c r="N563" t="str" cm="1">
        <f t="array" ref="N563">_xlfn.IFS(H563&lt;0, "LOSS", H563&gt;1000, "GREAT", H563&gt;500, "GOOD", H563&gt;=100, "OKAY", H563&lt;100, "OKAY")</f>
        <v>OKAY</v>
      </c>
    </row>
    <row r="564" spans="1:14">
      <c r="A564" s="2">
        <v>41794</v>
      </c>
      <c r="B564" s="2" t="str">
        <f>TEXT(A564,"mmmm")</f>
        <v>June</v>
      </c>
      <c r="C564" t="s">
        <v>858</v>
      </c>
      <c r="D564" t="s">
        <v>24</v>
      </c>
      <c r="E564" t="s">
        <v>23</v>
      </c>
      <c r="F564" t="s">
        <v>36</v>
      </c>
      <c r="G564" t="s">
        <v>860</v>
      </c>
      <c r="H564">
        <v>15.56</v>
      </c>
      <c r="I564">
        <v>4</v>
      </c>
      <c r="J564">
        <v>4.05</v>
      </c>
      <c r="K564" s="6">
        <f>J564/H564</f>
        <v>0.26028277634961439</v>
      </c>
      <c r="M564" t="str">
        <f>LEFT(C564, SEARCH(" ", C564) - 1)</f>
        <v>Bobby</v>
      </c>
      <c r="N564" t="str" cm="1">
        <f t="array" ref="N564">_xlfn.IFS(H564&lt;0, "LOSS", H564&gt;1000, "GREAT", H564&gt;500, "GOOD", H564&gt;=100, "OKAY", H564&lt;100, "OKAY")</f>
        <v>OKAY</v>
      </c>
    </row>
    <row r="565" spans="1:14">
      <c r="A565" s="2">
        <v>41794</v>
      </c>
      <c r="B565" s="2" t="str">
        <f>TEXT(A565,"mmmm")</f>
        <v>June</v>
      </c>
      <c r="C565" t="s">
        <v>858</v>
      </c>
      <c r="D565" t="s">
        <v>24</v>
      </c>
      <c r="E565" t="s">
        <v>21</v>
      </c>
      <c r="F565" t="s">
        <v>39</v>
      </c>
      <c r="G565" t="s">
        <v>861</v>
      </c>
      <c r="H565">
        <v>353.57</v>
      </c>
      <c r="I565">
        <v>2</v>
      </c>
      <c r="J565">
        <v>-44.2</v>
      </c>
      <c r="K565" s="6">
        <f>J565/H565</f>
        <v>-0.12501060610345902</v>
      </c>
      <c r="M565" t="str">
        <f>LEFT(C565, SEARCH(" ", C565) - 1)</f>
        <v>Bobby</v>
      </c>
      <c r="N565" t="str" cm="1">
        <f t="array" ref="N565">_xlfn.IFS(H565&lt;0, "LOSS", H565&gt;1000, "GREAT", H565&gt;500, "GOOD", H565&gt;=100, "OKAY", H565&lt;100, "OKAY")</f>
        <v>OKAY</v>
      </c>
    </row>
    <row r="566" spans="1:14">
      <c r="A566" s="2">
        <v>41794</v>
      </c>
      <c r="B566" s="2" t="str">
        <f>TEXT(A566,"mmmm")</f>
        <v>June</v>
      </c>
      <c r="C566" t="s">
        <v>858</v>
      </c>
      <c r="D566" t="s">
        <v>24</v>
      </c>
      <c r="E566" t="s">
        <v>21</v>
      </c>
      <c r="F566" t="s">
        <v>44</v>
      </c>
      <c r="G566" t="s">
        <v>650</v>
      </c>
      <c r="H566">
        <v>13.96</v>
      </c>
      <c r="I566">
        <v>2</v>
      </c>
      <c r="J566">
        <v>6.7</v>
      </c>
      <c r="K566" s="6">
        <f>J566/H566</f>
        <v>0.4799426934097421</v>
      </c>
      <c r="M566" t="str">
        <f>LEFT(C566, SEARCH(" ", C566) - 1)</f>
        <v>Bobby</v>
      </c>
      <c r="N566" t="str" cm="1">
        <f t="array" ref="N566">_xlfn.IFS(H566&lt;0, "LOSS", H566&gt;1000, "GREAT", H566&gt;500, "GOOD", H566&gt;=100, "OKAY", H566&lt;100, "OKAY")</f>
        <v>OKAY</v>
      </c>
    </row>
    <row r="567" spans="1:14">
      <c r="A567" s="2">
        <v>41796</v>
      </c>
      <c r="B567" s="2" t="str">
        <f>TEXT(A567,"mmmm")</f>
        <v>June</v>
      </c>
      <c r="C567" t="s">
        <v>862</v>
      </c>
      <c r="D567" t="s">
        <v>24</v>
      </c>
      <c r="E567" t="s">
        <v>23</v>
      </c>
      <c r="F567" t="s">
        <v>37</v>
      </c>
      <c r="G567" t="s">
        <v>863</v>
      </c>
      <c r="H567">
        <v>13.36</v>
      </c>
      <c r="I567">
        <v>2</v>
      </c>
      <c r="J567">
        <v>4.9400000000000004</v>
      </c>
      <c r="K567" s="6">
        <f>J567/H567</f>
        <v>0.36976047904191622</v>
      </c>
      <c r="M567" t="str">
        <f>LEFT(C567, SEARCH(" ", C567) - 1)</f>
        <v>Bryan</v>
      </c>
      <c r="N567" t="str" cm="1">
        <f t="array" ref="N567">_xlfn.IFS(H567&lt;0, "LOSS", H567&gt;1000, "GREAT", H567&gt;500, "GOOD", H567&gt;=100, "OKAY", H567&lt;100, "OKAY")</f>
        <v>OKAY</v>
      </c>
    </row>
    <row r="568" spans="1:14">
      <c r="A568" s="2">
        <v>41796</v>
      </c>
      <c r="B568" s="2" t="str">
        <f>TEXT(A568,"mmmm")</f>
        <v>June</v>
      </c>
      <c r="C568" t="s">
        <v>864</v>
      </c>
      <c r="D568" t="s">
        <v>24</v>
      </c>
      <c r="E568" t="s">
        <v>23</v>
      </c>
      <c r="F568" t="s">
        <v>38</v>
      </c>
      <c r="G568" t="s">
        <v>865</v>
      </c>
      <c r="H568">
        <v>149.54</v>
      </c>
      <c r="I568">
        <v>9</v>
      </c>
      <c r="J568">
        <v>50.47</v>
      </c>
      <c r="K568" s="6">
        <f>J568/H568</f>
        <v>0.3375016717935001</v>
      </c>
      <c r="M568" t="str">
        <f>LEFT(C568, SEARCH(" ", C568) - 1)</f>
        <v>Grant</v>
      </c>
      <c r="N568" t="str" cm="1">
        <f t="array" ref="N568">_xlfn.IFS(H568&lt;0, "LOSS", H568&gt;1000, "GREAT", H568&gt;500, "GOOD", H568&gt;=100, "OKAY", H568&lt;100, "OKAY")</f>
        <v>OKAY</v>
      </c>
    </row>
    <row r="569" spans="1:14">
      <c r="A569" s="2">
        <v>41796</v>
      </c>
      <c r="B569" s="2" t="str">
        <f>TEXT(A569,"mmmm")</f>
        <v>June</v>
      </c>
      <c r="C569" t="s">
        <v>864</v>
      </c>
      <c r="D569" t="s">
        <v>24</v>
      </c>
      <c r="E569" t="s">
        <v>23</v>
      </c>
      <c r="F569" t="s">
        <v>50</v>
      </c>
      <c r="G569" t="s">
        <v>866</v>
      </c>
      <c r="H569">
        <v>17.14</v>
      </c>
      <c r="I569">
        <v>2</v>
      </c>
      <c r="J569">
        <v>4.46</v>
      </c>
      <c r="K569" s="6">
        <f>J569/H569</f>
        <v>0.26021003500583428</v>
      </c>
      <c r="M569" t="str">
        <f>LEFT(C569, SEARCH(" ", C569) - 1)</f>
        <v>Grant</v>
      </c>
      <c r="N569" t="str" cm="1">
        <f t="array" ref="N569">_xlfn.IFS(H569&lt;0, "LOSS", H569&gt;1000, "GREAT", H569&gt;500, "GOOD", H569&gt;=100, "OKAY", H569&lt;100, "OKAY")</f>
        <v>OKAY</v>
      </c>
    </row>
    <row r="570" spans="1:14">
      <c r="A570" s="2">
        <v>41796</v>
      </c>
      <c r="B570" s="2" t="str">
        <f>TEXT(A570,"mmmm")</f>
        <v>June</v>
      </c>
      <c r="C570" t="s">
        <v>864</v>
      </c>
      <c r="D570" t="s">
        <v>24</v>
      </c>
      <c r="E570" t="s">
        <v>21</v>
      </c>
      <c r="F570" t="s">
        <v>51</v>
      </c>
      <c r="G570" t="s">
        <v>867</v>
      </c>
      <c r="H570">
        <v>991.76</v>
      </c>
      <c r="I570">
        <v>3</v>
      </c>
      <c r="J570">
        <v>-347.12</v>
      </c>
      <c r="K570" s="6">
        <f>J570/H570</f>
        <v>-0.35000403323384688</v>
      </c>
      <c r="M570" t="str">
        <f>LEFT(C570, SEARCH(" ", C570) - 1)</f>
        <v>Grant</v>
      </c>
      <c r="N570" t="str" cm="1">
        <f t="array" ref="N570">_xlfn.IFS(H570&lt;0, "LOSS", H570&gt;1000, "GREAT", H570&gt;500, "GOOD", H570&gt;=100, "OKAY", H570&lt;100, "OKAY")</f>
        <v>GOOD</v>
      </c>
    </row>
    <row r="571" spans="1:14">
      <c r="A571" s="2">
        <v>41796</v>
      </c>
      <c r="B571" s="2" t="str">
        <f>TEXT(A571,"mmmm")</f>
        <v>June</v>
      </c>
      <c r="C571" t="s">
        <v>868</v>
      </c>
      <c r="D571" t="s">
        <v>29</v>
      </c>
      <c r="E571" t="s">
        <v>23</v>
      </c>
      <c r="F571" t="s">
        <v>38</v>
      </c>
      <c r="G571" t="s">
        <v>576</v>
      </c>
      <c r="H571">
        <v>24.59</v>
      </c>
      <c r="I571">
        <v>3</v>
      </c>
      <c r="J571">
        <v>-38.11</v>
      </c>
      <c r="K571" s="6">
        <f>J571/H571</f>
        <v>-1.5498169987799919</v>
      </c>
      <c r="M571" t="str">
        <f>LEFT(C571, SEARCH(" ", C571) - 1)</f>
        <v>Sarah</v>
      </c>
      <c r="N571" t="str" cm="1">
        <f t="array" ref="N571">_xlfn.IFS(H571&lt;0, "LOSS", H571&gt;1000, "GREAT", H571&gt;500, "GOOD", H571&gt;=100, "OKAY", H571&lt;100, "OKAY")</f>
        <v>OKAY</v>
      </c>
    </row>
    <row r="572" spans="1:14">
      <c r="A572" s="2">
        <v>41796</v>
      </c>
      <c r="B572" s="2" t="str">
        <f>TEXT(A572,"mmmm")</f>
        <v>June</v>
      </c>
      <c r="C572" t="s">
        <v>868</v>
      </c>
      <c r="D572" t="s">
        <v>29</v>
      </c>
      <c r="E572" t="s">
        <v>23</v>
      </c>
      <c r="F572" t="s">
        <v>42</v>
      </c>
      <c r="G572" t="s">
        <v>869</v>
      </c>
      <c r="H572">
        <v>13.98</v>
      </c>
      <c r="I572">
        <v>2</v>
      </c>
      <c r="J572">
        <v>4.72</v>
      </c>
      <c r="K572" s="6">
        <f>J572/H572</f>
        <v>0.33762517882689552</v>
      </c>
      <c r="M572" t="str">
        <f>LEFT(C572, SEARCH(" ", C572) - 1)</f>
        <v>Sarah</v>
      </c>
      <c r="N572" t="str" cm="1">
        <f t="array" ref="N572">_xlfn.IFS(H572&lt;0, "LOSS", H572&gt;1000, "GREAT", H572&gt;500, "GOOD", H572&gt;=100, "OKAY", H572&lt;100, "OKAY")</f>
        <v>OKAY</v>
      </c>
    </row>
    <row r="573" spans="1:14">
      <c r="A573" s="2">
        <v>41796</v>
      </c>
      <c r="B573" s="2" t="str">
        <f>TEXT(A573,"mmmm")</f>
        <v>June</v>
      </c>
      <c r="C573" t="s">
        <v>870</v>
      </c>
      <c r="D573" t="s">
        <v>26</v>
      </c>
      <c r="E573" t="s">
        <v>23</v>
      </c>
      <c r="F573" t="s">
        <v>45</v>
      </c>
      <c r="G573" t="s">
        <v>146</v>
      </c>
      <c r="H573">
        <v>100.24</v>
      </c>
      <c r="I573">
        <v>10</v>
      </c>
      <c r="J573">
        <v>33.83</v>
      </c>
      <c r="K573" s="6">
        <f>J573/H573</f>
        <v>0.33749002394253791</v>
      </c>
      <c r="M573" t="str">
        <f>LEFT(C573, SEARCH(" ", C573) - 1)</f>
        <v>Valerie</v>
      </c>
      <c r="N573" t="str" cm="1">
        <f t="array" ref="N573">_xlfn.IFS(H573&lt;0, "LOSS", H573&gt;1000, "GREAT", H573&gt;500, "GOOD", H573&gt;=100, "OKAY", H573&lt;100, "OKAY")</f>
        <v>OKAY</v>
      </c>
    </row>
    <row r="574" spans="1:14">
      <c r="A574" s="2">
        <v>41796</v>
      </c>
      <c r="B574" s="2" t="str">
        <f>TEXT(A574,"mmmm")</f>
        <v>June</v>
      </c>
      <c r="C574" t="s">
        <v>611</v>
      </c>
      <c r="D574" t="s">
        <v>31</v>
      </c>
      <c r="E574" t="s">
        <v>23</v>
      </c>
      <c r="F574" t="s">
        <v>38</v>
      </c>
      <c r="G574" t="s">
        <v>871</v>
      </c>
      <c r="H574">
        <v>1.37</v>
      </c>
      <c r="I574">
        <v>1</v>
      </c>
      <c r="J574">
        <v>-0.91</v>
      </c>
      <c r="K574" s="6">
        <f>J574/H574</f>
        <v>-0.66423357664233573</v>
      </c>
      <c r="M574" t="str">
        <f>LEFT(C574, SEARCH(" ", C574) - 1)</f>
        <v>Stewart</v>
      </c>
      <c r="N574" t="str" cm="1">
        <f t="array" ref="N574">_xlfn.IFS(H574&lt;0, "LOSS", H574&gt;1000, "GREAT", H574&gt;500, "GOOD", H574&gt;=100, "OKAY", H574&lt;100, "OKAY")</f>
        <v>OKAY</v>
      </c>
    </row>
    <row r="575" spans="1:14">
      <c r="A575" s="2">
        <v>41796</v>
      </c>
      <c r="B575" s="2" t="str">
        <f>TEXT(A575,"mmmm")</f>
        <v>June</v>
      </c>
      <c r="C575" t="s">
        <v>611</v>
      </c>
      <c r="D575" t="s">
        <v>31</v>
      </c>
      <c r="E575" t="s">
        <v>23</v>
      </c>
      <c r="F575" t="s">
        <v>47</v>
      </c>
      <c r="G575" t="s">
        <v>797</v>
      </c>
      <c r="H575">
        <v>62.02</v>
      </c>
      <c r="I575">
        <v>2</v>
      </c>
      <c r="J575">
        <v>22.48</v>
      </c>
      <c r="K575" s="6">
        <f>J575/H575</f>
        <v>0.36246372138019994</v>
      </c>
      <c r="M575" t="str">
        <f>LEFT(C575, SEARCH(" ", C575) - 1)</f>
        <v>Stewart</v>
      </c>
      <c r="N575" t="str" cm="1">
        <f t="array" ref="N575">_xlfn.IFS(H575&lt;0, "LOSS", H575&gt;1000, "GREAT", H575&gt;500, "GOOD", H575&gt;=100, "OKAY", H575&lt;100, "OKAY")</f>
        <v>OKAY</v>
      </c>
    </row>
    <row r="576" spans="1:14">
      <c r="A576" s="2">
        <v>41797</v>
      </c>
      <c r="B576" s="2" t="str">
        <f>TEXT(A576,"mmmm")</f>
        <v>June</v>
      </c>
      <c r="C576" t="s">
        <v>872</v>
      </c>
      <c r="D576" t="s">
        <v>29</v>
      </c>
      <c r="E576" t="s">
        <v>23</v>
      </c>
      <c r="F576" t="s">
        <v>38</v>
      </c>
      <c r="G576" t="s">
        <v>865</v>
      </c>
      <c r="H576">
        <v>12.46</v>
      </c>
      <c r="I576">
        <v>3</v>
      </c>
      <c r="J576">
        <v>-20.56</v>
      </c>
      <c r="K576" s="6">
        <f>J576/H576</f>
        <v>-1.6500802568218296</v>
      </c>
      <c r="M576" t="str">
        <f>LEFT(C576, SEARCH(" ", C576) - 1)</f>
        <v>Bart</v>
      </c>
      <c r="N576" t="str" cm="1">
        <f t="array" ref="N576">_xlfn.IFS(H576&lt;0, "LOSS", H576&gt;1000, "GREAT", H576&gt;500, "GOOD", H576&gt;=100, "OKAY", H576&lt;100, "OKAY")</f>
        <v>OKAY</v>
      </c>
    </row>
    <row r="577" spans="1:14">
      <c r="A577" s="2">
        <v>41797</v>
      </c>
      <c r="B577" s="2" t="str">
        <f>TEXT(A577,"mmmm")</f>
        <v>June</v>
      </c>
      <c r="C577" t="s">
        <v>873</v>
      </c>
      <c r="D577" t="s">
        <v>29</v>
      </c>
      <c r="E577" t="s">
        <v>21</v>
      </c>
      <c r="F577" t="s">
        <v>51</v>
      </c>
      <c r="G577" t="s">
        <v>874</v>
      </c>
      <c r="H577">
        <v>268.94</v>
      </c>
      <c r="I577">
        <v>3</v>
      </c>
      <c r="J577">
        <v>-209.77</v>
      </c>
      <c r="K577" s="6">
        <f>J577/H577</f>
        <v>-0.77998810143526442</v>
      </c>
      <c r="M577" t="str">
        <f>LEFT(C577, SEARCH(" ", C577) - 1)</f>
        <v>Nick</v>
      </c>
      <c r="N577" t="str" cm="1">
        <f t="array" ref="N577">_xlfn.IFS(H577&lt;0, "LOSS", H577&gt;1000, "GREAT", H577&gt;500, "GOOD", H577&gt;=100, "OKAY", H577&lt;100, "OKAY")</f>
        <v>OKAY</v>
      </c>
    </row>
    <row r="578" spans="1:14">
      <c r="A578" s="2">
        <v>41798</v>
      </c>
      <c r="B578" s="2" t="str">
        <f>TEXT(A578,"mmmm")</f>
        <v>June</v>
      </c>
      <c r="C578" t="s">
        <v>875</v>
      </c>
      <c r="D578" t="s">
        <v>28</v>
      </c>
      <c r="E578" t="s">
        <v>21</v>
      </c>
      <c r="F578" t="s">
        <v>40</v>
      </c>
      <c r="G578" t="s">
        <v>876</v>
      </c>
      <c r="H578">
        <v>585.54999999999995</v>
      </c>
      <c r="I578">
        <v>3</v>
      </c>
      <c r="J578">
        <v>73.19</v>
      </c>
      <c r="K578" s="6">
        <f>J578/H578</f>
        <v>0.1249935957646657</v>
      </c>
      <c r="M578" t="str">
        <f>LEFT(C578, SEARCH(" ", C578) - 1)</f>
        <v>Carlos</v>
      </c>
      <c r="N578" t="str" cm="1">
        <f t="array" ref="N578">_xlfn.IFS(H578&lt;0, "LOSS", H578&gt;1000, "GREAT", H578&gt;500, "GOOD", H578&gt;=100, "OKAY", H578&lt;100, "OKAY")</f>
        <v>GOOD</v>
      </c>
    </row>
    <row r="579" spans="1:14">
      <c r="A579" s="2">
        <v>41798</v>
      </c>
      <c r="B579" s="2" t="str">
        <f>TEXT(A579,"mmmm")</f>
        <v>June</v>
      </c>
      <c r="C579" t="s">
        <v>536</v>
      </c>
      <c r="D579" t="s">
        <v>185</v>
      </c>
      <c r="E579" t="s">
        <v>21</v>
      </c>
      <c r="F579" t="s">
        <v>40</v>
      </c>
      <c r="G579" t="s">
        <v>877</v>
      </c>
      <c r="H579">
        <v>170.35</v>
      </c>
      <c r="I579">
        <v>3</v>
      </c>
      <c r="J579">
        <v>10.65</v>
      </c>
      <c r="K579" s="6">
        <f>J579/H579</f>
        <v>6.2518344584678601E-2</v>
      </c>
      <c r="M579" t="str">
        <f>LEFT(C579, SEARCH(" ", C579) - 1)</f>
        <v>Katrina</v>
      </c>
      <c r="N579" t="str" cm="1">
        <f t="array" ref="N579">_xlfn.IFS(H579&lt;0, "LOSS", H579&gt;1000, "GREAT", H579&gt;500, "GOOD", H579&gt;=100, "OKAY", H579&lt;100, "OKAY")</f>
        <v>OKAY</v>
      </c>
    </row>
    <row r="580" spans="1:14">
      <c r="A580" s="2">
        <v>41798</v>
      </c>
      <c r="B580" s="2" t="str">
        <f>TEXT(A580,"mmmm")</f>
        <v>June</v>
      </c>
      <c r="C580" t="s">
        <v>878</v>
      </c>
      <c r="D580" t="s">
        <v>24</v>
      </c>
      <c r="E580" t="s">
        <v>23</v>
      </c>
      <c r="F580" t="s">
        <v>38</v>
      </c>
      <c r="G580" t="s">
        <v>821</v>
      </c>
      <c r="H580">
        <v>68.48</v>
      </c>
      <c r="I580">
        <v>2</v>
      </c>
      <c r="J580">
        <v>25.68</v>
      </c>
      <c r="K580" s="6">
        <f>J580/H580</f>
        <v>0.375</v>
      </c>
      <c r="M580" t="str">
        <f>LEFT(C580, SEARCH(" ", C580) - 1)</f>
        <v>Rick</v>
      </c>
      <c r="N580" t="str" cm="1">
        <f t="array" ref="N580">_xlfn.IFS(H580&lt;0, "LOSS", H580&gt;1000, "GREAT", H580&gt;500, "GOOD", H580&gt;=100, "OKAY", H580&lt;100, "OKAY")</f>
        <v>OKAY</v>
      </c>
    </row>
    <row r="581" spans="1:14">
      <c r="A581" s="2">
        <v>41798</v>
      </c>
      <c r="B581" s="2" t="str">
        <f>TEXT(A581,"mmmm")</f>
        <v>June</v>
      </c>
      <c r="C581" t="s">
        <v>878</v>
      </c>
      <c r="D581" t="s">
        <v>24</v>
      </c>
      <c r="E581" t="s">
        <v>23</v>
      </c>
      <c r="F581" t="s">
        <v>49</v>
      </c>
      <c r="G581" t="s">
        <v>879</v>
      </c>
      <c r="H581">
        <v>1676.88</v>
      </c>
      <c r="I581">
        <v>6</v>
      </c>
      <c r="J581">
        <v>83.84</v>
      </c>
      <c r="K581" s="6">
        <f>J581/H581</f>
        <v>4.9997614617623205E-2</v>
      </c>
      <c r="M581" t="str">
        <f>LEFT(C581, SEARCH(" ", C581) - 1)</f>
        <v>Rick</v>
      </c>
      <c r="N581" t="str" cm="1">
        <f t="array" ref="N581">_xlfn.IFS(H581&lt;0, "LOSS", H581&gt;1000, "GREAT", H581&gt;500, "GOOD", H581&gt;=100, "OKAY", H581&lt;100, "OKAY")</f>
        <v>GREAT</v>
      </c>
    </row>
    <row r="582" spans="1:14">
      <c r="A582" s="2">
        <v>41799</v>
      </c>
      <c r="B582" s="2" t="str">
        <f>TEXT(A582,"mmmm")</f>
        <v>June</v>
      </c>
      <c r="C582" t="s">
        <v>880</v>
      </c>
      <c r="D582" t="s">
        <v>22</v>
      </c>
      <c r="E582" t="s">
        <v>21</v>
      </c>
      <c r="F582" t="s">
        <v>44</v>
      </c>
      <c r="G582" t="s">
        <v>881</v>
      </c>
      <c r="H582">
        <v>48.86</v>
      </c>
      <c r="I582">
        <v>7</v>
      </c>
      <c r="J582">
        <v>14.17</v>
      </c>
      <c r="K582" s="6">
        <f>J582/H582</f>
        <v>0.29001227998362666</v>
      </c>
      <c r="M582" t="str">
        <f>LEFT(C582, SEARCH(" ", C582) - 1)</f>
        <v>Brosina</v>
      </c>
      <c r="N582" t="str" cm="1">
        <f t="array" ref="N582">_xlfn.IFS(H582&lt;0, "LOSS", H582&gt;1000, "GREAT", H582&gt;500, "GOOD", H582&gt;=100, "OKAY", H582&lt;100, "OKAY")</f>
        <v>OKAY</v>
      </c>
    </row>
    <row r="583" spans="1:14">
      <c r="A583" s="2">
        <v>41799</v>
      </c>
      <c r="B583" s="2" t="str">
        <f>TEXT(A583,"mmmm")</f>
        <v>June</v>
      </c>
      <c r="C583" t="s">
        <v>880</v>
      </c>
      <c r="D583" t="s">
        <v>22</v>
      </c>
      <c r="E583" t="s">
        <v>23</v>
      </c>
      <c r="F583" t="s">
        <v>37</v>
      </c>
      <c r="G583" t="s">
        <v>882</v>
      </c>
      <c r="H583">
        <v>7.28</v>
      </c>
      <c r="I583">
        <v>4</v>
      </c>
      <c r="J583">
        <v>1.97</v>
      </c>
      <c r="K583" s="6">
        <f>J583/H583</f>
        <v>0.27060439560439559</v>
      </c>
      <c r="M583" t="str">
        <f>LEFT(C583, SEARCH(" ", C583) - 1)</f>
        <v>Brosina</v>
      </c>
      <c r="N583" t="str" cm="1">
        <f t="array" ref="N583">_xlfn.IFS(H583&lt;0, "LOSS", H583&gt;1000, "GREAT", H583&gt;500, "GOOD", H583&gt;=100, "OKAY", H583&lt;100, "OKAY")</f>
        <v>OKAY</v>
      </c>
    </row>
    <row r="584" spans="1:14">
      <c r="A584" s="2">
        <v>41799</v>
      </c>
      <c r="B584" s="2" t="str">
        <f>TEXT(A584,"mmmm")</f>
        <v>June</v>
      </c>
      <c r="C584" t="s">
        <v>880</v>
      </c>
      <c r="D584" t="s">
        <v>22</v>
      </c>
      <c r="E584" t="s">
        <v>25</v>
      </c>
      <c r="F584" t="s">
        <v>48</v>
      </c>
      <c r="G584" t="s">
        <v>883</v>
      </c>
      <c r="H584">
        <v>907.15</v>
      </c>
      <c r="I584">
        <v>6</v>
      </c>
      <c r="J584">
        <v>90.72</v>
      </c>
      <c r="K584" s="6">
        <f>J584/H584</f>
        <v>0.10000551176762387</v>
      </c>
      <c r="M584" t="str">
        <f>LEFT(C584, SEARCH(" ", C584) - 1)</f>
        <v>Brosina</v>
      </c>
      <c r="N584" t="str" cm="1">
        <f t="array" ref="N584">_xlfn.IFS(H584&lt;0, "LOSS", H584&gt;1000, "GREAT", H584&gt;500, "GOOD", H584&gt;=100, "OKAY", H584&lt;100, "OKAY")</f>
        <v>GOOD</v>
      </c>
    </row>
    <row r="585" spans="1:14">
      <c r="A585" s="2">
        <v>41799</v>
      </c>
      <c r="B585" s="2" t="str">
        <f>TEXT(A585,"mmmm")</f>
        <v>June</v>
      </c>
      <c r="C585" t="s">
        <v>880</v>
      </c>
      <c r="D585" t="s">
        <v>22</v>
      </c>
      <c r="E585" t="s">
        <v>23</v>
      </c>
      <c r="F585" t="s">
        <v>38</v>
      </c>
      <c r="G585" t="s">
        <v>884</v>
      </c>
      <c r="H585">
        <v>18.5</v>
      </c>
      <c r="I585">
        <v>3</v>
      </c>
      <c r="J585">
        <v>5.78</v>
      </c>
      <c r="K585" s="6">
        <f>J585/H585</f>
        <v>0.31243243243243246</v>
      </c>
      <c r="M585" t="str">
        <f>LEFT(C585, SEARCH(" ", C585) - 1)</f>
        <v>Brosina</v>
      </c>
      <c r="N585" t="str" cm="1">
        <f t="array" ref="N585">_xlfn.IFS(H585&lt;0, "LOSS", H585&gt;1000, "GREAT", H585&gt;500, "GOOD", H585&gt;=100, "OKAY", H585&lt;100, "OKAY")</f>
        <v>OKAY</v>
      </c>
    </row>
    <row r="586" spans="1:14">
      <c r="A586" s="2">
        <v>41799</v>
      </c>
      <c r="B586" s="2" t="str">
        <f>TEXT(A586,"mmmm")</f>
        <v>June</v>
      </c>
      <c r="C586" t="s">
        <v>880</v>
      </c>
      <c r="D586" t="s">
        <v>22</v>
      </c>
      <c r="E586" t="s">
        <v>23</v>
      </c>
      <c r="F586" t="s">
        <v>36</v>
      </c>
      <c r="G586" t="s">
        <v>885</v>
      </c>
      <c r="H586">
        <v>114.9</v>
      </c>
      <c r="I586">
        <v>5</v>
      </c>
      <c r="J586">
        <v>34.47</v>
      </c>
      <c r="K586" s="6">
        <f>J586/H586</f>
        <v>0.3</v>
      </c>
      <c r="M586" t="str">
        <f>LEFT(C586, SEARCH(" ", C586) - 1)</f>
        <v>Brosina</v>
      </c>
      <c r="N586" t="str" cm="1">
        <f t="array" ref="N586">_xlfn.IFS(H586&lt;0, "LOSS", H586&gt;1000, "GREAT", H586&gt;500, "GOOD", H586&gt;=100, "OKAY", H586&lt;100, "OKAY")</f>
        <v>OKAY</v>
      </c>
    </row>
    <row r="587" spans="1:14">
      <c r="A587" s="2">
        <v>41799</v>
      </c>
      <c r="B587" s="2" t="str">
        <f>TEXT(A587,"mmmm")</f>
        <v>June</v>
      </c>
      <c r="C587" t="s">
        <v>880</v>
      </c>
      <c r="D587" t="s">
        <v>22</v>
      </c>
      <c r="E587" t="s">
        <v>21</v>
      </c>
      <c r="F587" t="s">
        <v>51</v>
      </c>
      <c r="G587" t="s">
        <v>825</v>
      </c>
      <c r="H587">
        <v>1706.18</v>
      </c>
      <c r="I587">
        <v>9</v>
      </c>
      <c r="J587">
        <v>85.31</v>
      </c>
      <c r="K587" s="6">
        <f>J587/H587</f>
        <v>5.00005861046314E-2</v>
      </c>
      <c r="M587" t="str">
        <f>LEFT(C587, SEARCH(" ", C587) - 1)</f>
        <v>Brosina</v>
      </c>
      <c r="N587" t="str" cm="1">
        <f t="array" ref="N587">_xlfn.IFS(H587&lt;0, "LOSS", H587&gt;1000, "GREAT", H587&gt;500, "GOOD", H587&gt;=100, "OKAY", H587&lt;100, "OKAY")</f>
        <v>GREAT</v>
      </c>
    </row>
    <row r="588" spans="1:14">
      <c r="A588" s="2">
        <v>41799</v>
      </c>
      <c r="B588" s="2" t="str">
        <f>TEXT(A588,"mmmm")</f>
        <v>June</v>
      </c>
      <c r="C588" t="s">
        <v>880</v>
      </c>
      <c r="D588" t="s">
        <v>22</v>
      </c>
      <c r="E588" t="s">
        <v>25</v>
      </c>
      <c r="F588" t="s">
        <v>48</v>
      </c>
      <c r="G588" t="s">
        <v>886</v>
      </c>
      <c r="H588">
        <v>911.42</v>
      </c>
      <c r="I588">
        <v>4</v>
      </c>
      <c r="J588">
        <v>68.36</v>
      </c>
      <c r="K588" s="6">
        <f>J588/H588</f>
        <v>7.5003840161506227E-2</v>
      </c>
      <c r="M588" t="str">
        <f>LEFT(C588, SEARCH(" ", C588) - 1)</f>
        <v>Brosina</v>
      </c>
      <c r="N588" t="str" cm="1">
        <f t="array" ref="N588">_xlfn.IFS(H588&lt;0, "LOSS", H588&gt;1000, "GREAT", H588&gt;500, "GOOD", H588&gt;=100, "OKAY", H588&lt;100, "OKAY")</f>
        <v>GOOD</v>
      </c>
    </row>
    <row r="589" spans="1:14">
      <c r="A589" s="2">
        <v>41799</v>
      </c>
      <c r="B589" s="2" t="str">
        <f>TEXT(A589,"mmmm")</f>
        <v>June</v>
      </c>
      <c r="C589" t="s">
        <v>887</v>
      </c>
      <c r="D589" t="s">
        <v>26</v>
      </c>
      <c r="E589" t="s">
        <v>25</v>
      </c>
      <c r="F589" t="s">
        <v>48</v>
      </c>
      <c r="G589" t="s">
        <v>684</v>
      </c>
      <c r="H589">
        <v>7.99</v>
      </c>
      <c r="I589">
        <v>1</v>
      </c>
      <c r="J589">
        <v>0.6</v>
      </c>
      <c r="K589" s="6">
        <f>J589/H589</f>
        <v>7.5093867334167702E-2</v>
      </c>
      <c r="M589" t="str">
        <f>LEFT(C589, SEARCH(" ", C589) - 1)</f>
        <v>Carl</v>
      </c>
      <c r="N589" t="str" cm="1">
        <f t="array" ref="N589">_xlfn.IFS(H589&lt;0, "LOSS", H589&gt;1000, "GREAT", H589&gt;500, "GOOD", H589&gt;=100, "OKAY", H589&lt;100, "OKAY")</f>
        <v>OKAY</v>
      </c>
    </row>
    <row r="590" spans="1:14">
      <c r="A590" s="2">
        <v>41799</v>
      </c>
      <c r="B590" s="2" t="str">
        <f>TEXT(A590,"mmmm")</f>
        <v>June</v>
      </c>
      <c r="C590" t="s">
        <v>887</v>
      </c>
      <c r="D590" t="s">
        <v>26</v>
      </c>
      <c r="E590" t="s">
        <v>25</v>
      </c>
      <c r="F590" t="s">
        <v>35</v>
      </c>
      <c r="G590" t="s">
        <v>888</v>
      </c>
      <c r="H590">
        <v>63.98</v>
      </c>
      <c r="I590">
        <v>2</v>
      </c>
      <c r="J590">
        <v>10.4</v>
      </c>
      <c r="K590" s="6">
        <f>J590/H590</f>
        <v>0.16255079712410128</v>
      </c>
      <c r="M590" t="str">
        <f>LEFT(C590, SEARCH(" ", C590) - 1)</f>
        <v>Carl</v>
      </c>
      <c r="N590" t="str" cm="1">
        <f t="array" ref="N590">_xlfn.IFS(H590&lt;0, "LOSS", H590&gt;1000, "GREAT", H590&gt;500, "GOOD", H590&gt;=100, "OKAY", H590&lt;100, "OKAY")</f>
        <v>OKAY</v>
      </c>
    </row>
    <row r="591" spans="1:14">
      <c r="A591" s="2">
        <v>41799</v>
      </c>
      <c r="B591" s="2" t="str">
        <f>TEXT(A591,"mmmm")</f>
        <v>June</v>
      </c>
      <c r="C591" t="s">
        <v>887</v>
      </c>
      <c r="D591" t="s">
        <v>26</v>
      </c>
      <c r="E591" t="s">
        <v>23</v>
      </c>
      <c r="F591" t="s">
        <v>37</v>
      </c>
      <c r="G591" t="s">
        <v>889</v>
      </c>
      <c r="H591">
        <v>70.37</v>
      </c>
      <c r="I591">
        <v>2</v>
      </c>
      <c r="J591">
        <v>6.16</v>
      </c>
      <c r="K591" s="6">
        <f>J591/H591</f>
        <v>8.7537302827909613E-2</v>
      </c>
      <c r="M591" t="str">
        <f>LEFT(C591, SEARCH(" ", C591) - 1)</f>
        <v>Carl</v>
      </c>
      <c r="N591" t="str" cm="1">
        <f t="array" ref="N591">_xlfn.IFS(H591&lt;0, "LOSS", H591&gt;1000, "GREAT", H591&gt;500, "GOOD", H591&gt;=100, "OKAY", H591&lt;100, "OKAY")</f>
        <v>OKAY</v>
      </c>
    </row>
    <row r="592" spans="1:14">
      <c r="A592" s="2">
        <v>41799</v>
      </c>
      <c r="B592" s="2" t="str">
        <f>TEXT(A592,"mmmm")</f>
        <v>June</v>
      </c>
      <c r="C592" t="s">
        <v>890</v>
      </c>
      <c r="D592" t="s">
        <v>22</v>
      </c>
      <c r="E592" t="s">
        <v>23</v>
      </c>
      <c r="F592" t="s">
        <v>50</v>
      </c>
      <c r="G592" t="s">
        <v>891</v>
      </c>
      <c r="H592">
        <v>7.36</v>
      </c>
      <c r="I592">
        <v>2</v>
      </c>
      <c r="J592">
        <v>0.15</v>
      </c>
      <c r="K592" s="6">
        <f>J592/H592</f>
        <v>2.0380434782608692E-2</v>
      </c>
      <c r="M592" t="str">
        <f>LEFT(C592, SEARCH(" ", C592) - 1)</f>
        <v>Chuck</v>
      </c>
      <c r="N592" t="str" cm="1">
        <f t="array" ref="N592">_xlfn.IFS(H592&lt;0, "LOSS", H592&gt;1000, "GREAT", H592&gt;500, "GOOD", H592&gt;=100, "OKAY", H592&lt;100, "OKAY")</f>
        <v>OKAY</v>
      </c>
    </row>
    <row r="593" spans="1:14">
      <c r="A593" s="2">
        <v>41799</v>
      </c>
      <c r="B593" s="2" t="str">
        <f>TEXT(A593,"mmmm")</f>
        <v>June</v>
      </c>
      <c r="C593" t="s">
        <v>890</v>
      </c>
      <c r="D593" t="s">
        <v>22</v>
      </c>
      <c r="E593" t="s">
        <v>23</v>
      </c>
      <c r="F593" t="s">
        <v>37</v>
      </c>
      <c r="G593" t="s">
        <v>892</v>
      </c>
      <c r="H593">
        <v>23.1</v>
      </c>
      <c r="I593">
        <v>2</v>
      </c>
      <c r="J593">
        <v>10.63</v>
      </c>
      <c r="K593" s="6">
        <f>J593/H593</f>
        <v>0.46017316017316018</v>
      </c>
      <c r="M593" t="str">
        <f>LEFT(C593, SEARCH(" ", C593) - 1)</f>
        <v>Chuck</v>
      </c>
      <c r="N593" t="str" cm="1">
        <f t="array" ref="N593">_xlfn.IFS(H593&lt;0, "LOSS", H593&gt;1000, "GREAT", H593&gt;500, "GOOD", H593&gt;=100, "OKAY", H593&lt;100, "OKAY")</f>
        <v>OKAY</v>
      </c>
    </row>
    <row r="594" spans="1:14">
      <c r="A594" s="2">
        <v>41799</v>
      </c>
      <c r="B594" s="2" t="str">
        <f>TEXT(A594,"mmmm")</f>
        <v>June</v>
      </c>
      <c r="C594" t="s">
        <v>893</v>
      </c>
      <c r="D594" t="s">
        <v>106</v>
      </c>
      <c r="E594" t="s">
        <v>21</v>
      </c>
      <c r="F594" t="s">
        <v>51</v>
      </c>
      <c r="G594" t="s">
        <v>894</v>
      </c>
      <c r="H594">
        <v>1441.3</v>
      </c>
      <c r="I594">
        <v>7</v>
      </c>
      <c r="J594">
        <v>245.02</v>
      </c>
      <c r="K594" s="6">
        <f>J594/H594</f>
        <v>0.16999930618191911</v>
      </c>
      <c r="M594" t="str">
        <f>LEFT(C594, SEARCH(" ", C594) - 1)</f>
        <v>Frank</v>
      </c>
      <c r="N594" t="str" cm="1">
        <f t="array" ref="N594">_xlfn.IFS(H594&lt;0, "LOSS", H594&gt;1000, "GREAT", H594&gt;500, "GOOD", H594&gt;=100, "OKAY", H594&lt;100, "OKAY")</f>
        <v>GREAT</v>
      </c>
    </row>
    <row r="595" spans="1:14">
      <c r="A595" s="2">
        <v>41799</v>
      </c>
      <c r="B595" s="2" t="str">
        <f>TEXT(A595,"mmmm")</f>
        <v>June</v>
      </c>
      <c r="C595" t="s">
        <v>449</v>
      </c>
      <c r="D595" t="s">
        <v>191</v>
      </c>
      <c r="E595" t="s">
        <v>23</v>
      </c>
      <c r="F595" t="s">
        <v>37</v>
      </c>
      <c r="G595" t="s">
        <v>895</v>
      </c>
      <c r="H595">
        <v>18.059999999999999</v>
      </c>
      <c r="I595">
        <v>7</v>
      </c>
      <c r="J595">
        <v>4.7</v>
      </c>
      <c r="K595" s="6">
        <f>J595/H595</f>
        <v>0.26024363233665559</v>
      </c>
      <c r="M595" t="str">
        <f>LEFT(C595, SEARCH(" ", C595) - 1)</f>
        <v>Thomas</v>
      </c>
      <c r="N595" t="str" cm="1">
        <f t="array" ref="N595">_xlfn.IFS(H595&lt;0, "LOSS", H595&gt;1000, "GREAT", H595&gt;500, "GOOD", H595&gt;=100, "OKAY", H595&lt;100, "OKAY")</f>
        <v>OKAY</v>
      </c>
    </row>
    <row r="596" spans="1:14">
      <c r="A596" s="2">
        <v>41799</v>
      </c>
      <c r="B596" s="2" t="str">
        <f>TEXT(A596,"mmmm")</f>
        <v>June</v>
      </c>
      <c r="C596" t="s">
        <v>449</v>
      </c>
      <c r="D596" t="s">
        <v>191</v>
      </c>
      <c r="E596" t="s">
        <v>23</v>
      </c>
      <c r="F596" t="s">
        <v>47</v>
      </c>
      <c r="G596" t="s">
        <v>429</v>
      </c>
      <c r="H596">
        <v>79.14</v>
      </c>
      <c r="I596">
        <v>3</v>
      </c>
      <c r="J596">
        <v>36.4</v>
      </c>
      <c r="K596" s="6">
        <f>J596/H596</f>
        <v>0.45994440232499367</v>
      </c>
      <c r="M596" t="str">
        <f>LEFT(C596, SEARCH(" ", C596) - 1)</f>
        <v>Thomas</v>
      </c>
      <c r="N596" t="str" cm="1">
        <f t="array" ref="N596">_xlfn.IFS(H596&lt;0, "LOSS", H596&gt;1000, "GREAT", H596&gt;500, "GOOD", H596&gt;=100, "OKAY", H596&lt;100, "OKAY")</f>
        <v>OKAY</v>
      </c>
    </row>
    <row r="597" spans="1:14">
      <c r="A597" s="2">
        <v>41799</v>
      </c>
      <c r="B597" s="2" t="str">
        <f>TEXT(A597,"mmmm")</f>
        <v>June</v>
      </c>
      <c r="C597" t="s">
        <v>449</v>
      </c>
      <c r="D597" t="s">
        <v>191</v>
      </c>
      <c r="E597" t="s">
        <v>21</v>
      </c>
      <c r="F597" t="s">
        <v>44</v>
      </c>
      <c r="G597" t="s">
        <v>896</v>
      </c>
      <c r="H597">
        <v>37.4</v>
      </c>
      <c r="I597">
        <v>2</v>
      </c>
      <c r="J597">
        <v>14.21</v>
      </c>
      <c r="K597" s="6">
        <f>J597/H597</f>
        <v>0.37994652406417118</v>
      </c>
      <c r="M597" t="str">
        <f>LEFT(C597, SEARCH(" ", C597) - 1)</f>
        <v>Thomas</v>
      </c>
      <c r="N597" t="str" cm="1">
        <f t="array" ref="N597">_xlfn.IFS(H597&lt;0, "LOSS", H597&gt;1000, "GREAT", H597&gt;500, "GOOD", H597&gt;=100, "OKAY", H597&lt;100, "OKAY")</f>
        <v>OKAY</v>
      </c>
    </row>
    <row r="598" spans="1:14">
      <c r="A598" s="2">
        <v>41800</v>
      </c>
      <c r="B598" s="2" t="str">
        <f>TEXT(A598,"mmmm")</f>
        <v>June</v>
      </c>
      <c r="C598" t="s">
        <v>897</v>
      </c>
      <c r="D598" t="s">
        <v>32</v>
      </c>
      <c r="E598" t="s">
        <v>23</v>
      </c>
      <c r="F598" t="s">
        <v>45</v>
      </c>
      <c r="G598" t="s">
        <v>898</v>
      </c>
      <c r="H598">
        <v>491.55</v>
      </c>
      <c r="I598">
        <v>5</v>
      </c>
      <c r="J598">
        <v>240.86</v>
      </c>
      <c r="K598" s="6">
        <f>J598/H598</f>
        <v>0.49000101719051981</v>
      </c>
      <c r="M598" t="str">
        <f>LEFT(C598, SEARCH(" ", C598) - 1)</f>
        <v>Heather</v>
      </c>
      <c r="N598" t="str" cm="1">
        <f t="array" ref="N598">_xlfn.IFS(H598&lt;0, "LOSS", H598&gt;1000, "GREAT", H598&gt;500, "GOOD", H598&gt;=100, "OKAY", H598&lt;100, "OKAY")</f>
        <v>OKAY</v>
      </c>
    </row>
    <row r="599" spans="1:14">
      <c r="A599" s="2">
        <v>41803</v>
      </c>
      <c r="B599" s="2" t="str">
        <f>TEXT(A599,"mmmm")</f>
        <v>June</v>
      </c>
      <c r="C599" t="s">
        <v>383</v>
      </c>
      <c r="D599" t="s">
        <v>22</v>
      </c>
      <c r="E599" t="s">
        <v>23</v>
      </c>
      <c r="F599" t="s">
        <v>37</v>
      </c>
      <c r="G599" t="s">
        <v>292</v>
      </c>
      <c r="H599">
        <v>14.52</v>
      </c>
      <c r="I599">
        <v>3</v>
      </c>
      <c r="J599">
        <v>4.79</v>
      </c>
      <c r="K599" s="6">
        <f>J599/H599</f>
        <v>0.32988980716253447</v>
      </c>
      <c r="M599" t="str">
        <f>LEFT(C599, SEARCH(" ", C599) - 1)</f>
        <v>Filia</v>
      </c>
      <c r="N599" t="str" cm="1">
        <f t="array" ref="N599">_xlfn.IFS(H599&lt;0, "LOSS", H599&gt;1000, "GREAT", H599&gt;500, "GOOD", H599&gt;=100, "OKAY", H599&lt;100, "OKAY")</f>
        <v>OKAY</v>
      </c>
    </row>
    <row r="600" spans="1:14">
      <c r="A600" s="2">
        <v>41804</v>
      </c>
      <c r="B600" s="2" t="str">
        <f>TEXT(A600,"mmmm")</f>
        <v>June</v>
      </c>
      <c r="C600" t="s">
        <v>899</v>
      </c>
      <c r="D600" t="s">
        <v>32</v>
      </c>
      <c r="E600" t="s">
        <v>21</v>
      </c>
      <c r="F600" t="s">
        <v>39</v>
      </c>
      <c r="G600" t="s">
        <v>900</v>
      </c>
      <c r="H600">
        <v>212.94</v>
      </c>
      <c r="I600">
        <v>3</v>
      </c>
      <c r="J600">
        <v>57.49</v>
      </c>
      <c r="K600" s="6">
        <f>J600/H600</f>
        <v>0.26998215459753921</v>
      </c>
      <c r="M600" t="str">
        <f>LEFT(C600, SEARCH(" ", C600) - 1)</f>
        <v>Sharelle</v>
      </c>
      <c r="N600" t="str" cm="1">
        <f t="array" ref="N600">_xlfn.IFS(H600&lt;0, "LOSS", H600&gt;1000, "GREAT", H600&gt;500, "GOOD", H600&gt;=100, "OKAY", H600&lt;100, "OKAY")</f>
        <v>OKAY</v>
      </c>
    </row>
    <row r="601" spans="1:14">
      <c r="A601" s="2">
        <v>41805</v>
      </c>
      <c r="B601" s="2" t="str">
        <f>TEXT(A601,"mmmm")</f>
        <v>June</v>
      </c>
      <c r="C601" t="s">
        <v>901</v>
      </c>
      <c r="D601" t="s">
        <v>26</v>
      </c>
      <c r="E601" t="s">
        <v>21</v>
      </c>
      <c r="F601" t="s">
        <v>51</v>
      </c>
      <c r="G601" t="s">
        <v>902</v>
      </c>
      <c r="H601">
        <v>99.92</v>
      </c>
      <c r="I601">
        <v>2</v>
      </c>
      <c r="J601">
        <v>-18.559999999999999</v>
      </c>
      <c r="K601" s="6">
        <f>J601/H601</f>
        <v>-0.18574859887910328</v>
      </c>
      <c r="M601" t="str">
        <f>LEFT(C601, SEARCH(" ", C601) - 1)</f>
        <v>Kelly</v>
      </c>
      <c r="N601" t="str" cm="1">
        <f t="array" ref="N601">_xlfn.IFS(H601&lt;0, "LOSS", H601&gt;1000, "GREAT", H601&gt;500, "GOOD", H601&gt;=100, "OKAY", H601&lt;100, "OKAY")</f>
        <v>OKAY</v>
      </c>
    </row>
    <row r="602" spans="1:14">
      <c r="A602" s="2">
        <v>41805</v>
      </c>
      <c r="B602" s="2" t="str">
        <f>TEXT(A602,"mmmm")</f>
        <v>June</v>
      </c>
      <c r="C602" t="s">
        <v>901</v>
      </c>
      <c r="D602" t="s">
        <v>26</v>
      </c>
      <c r="E602" t="s">
        <v>21</v>
      </c>
      <c r="F602" t="s">
        <v>40</v>
      </c>
      <c r="G602" t="s">
        <v>392</v>
      </c>
      <c r="H602">
        <v>797.94</v>
      </c>
      <c r="I602">
        <v>4</v>
      </c>
      <c r="J602">
        <v>-57</v>
      </c>
      <c r="K602" s="6">
        <f>J602/H602</f>
        <v>-7.1433942401684339E-2</v>
      </c>
      <c r="M602" t="str">
        <f>LEFT(C602, SEARCH(" ", C602) - 1)</f>
        <v>Kelly</v>
      </c>
      <c r="N602" t="str" cm="1">
        <f t="array" ref="N602">_xlfn.IFS(H602&lt;0, "LOSS", H602&gt;1000, "GREAT", H602&gt;500, "GOOD", H602&gt;=100, "OKAY", H602&lt;100, "OKAY")</f>
        <v>GOOD</v>
      </c>
    </row>
    <row r="603" spans="1:14">
      <c r="A603" s="2">
        <v>41805</v>
      </c>
      <c r="B603" s="2" t="str">
        <f>TEXT(A603,"mmmm")</f>
        <v>June</v>
      </c>
      <c r="C603" t="s">
        <v>901</v>
      </c>
      <c r="D603" t="s">
        <v>26</v>
      </c>
      <c r="E603" t="s">
        <v>23</v>
      </c>
      <c r="F603" t="s">
        <v>38</v>
      </c>
      <c r="G603" t="s">
        <v>903</v>
      </c>
      <c r="H603">
        <v>8.57</v>
      </c>
      <c r="I603">
        <v>3</v>
      </c>
      <c r="J603">
        <v>-14.57</v>
      </c>
      <c r="K603" s="6">
        <f>J603/H603</f>
        <v>-1.7001166861143524</v>
      </c>
      <c r="M603" t="str">
        <f>LEFT(C603, SEARCH(" ", C603) - 1)</f>
        <v>Kelly</v>
      </c>
      <c r="N603" t="str" cm="1">
        <f t="array" ref="N603">_xlfn.IFS(H603&lt;0, "LOSS", H603&gt;1000, "GREAT", H603&gt;500, "GOOD", H603&gt;=100, "OKAY", H603&lt;100, "OKAY")</f>
        <v>OKAY</v>
      </c>
    </row>
    <row r="604" spans="1:14">
      <c r="A604" s="2">
        <v>41805</v>
      </c>
      <c r="B604" s="2" t="str">
        <f>TEXT(A604,"mmmm")</f>
        <v>June</v>
      </c>
      <c r="C604" t="s">
        <v>904</v>
      </c>
      <c r="D604" t="s">
        <v>26</v>
      </c>
      <c r="E604" t="s">
        <v>23</v>
      </c>
      <c r="F604" t="s">
        <v>47</v>
      </c>
      <c r="G604" t="s">
        <v>905</v>
      </c>
      <c r="H604">
        <v>36.54</v>
      </c>
      <c r="I604">
        <v>2</v>
      </c>
      <c r="J604">
        <v>11.88</v>
      </c>
      <c r="K604" s="6">
        <f>J604/H604</f>
        <v>0.32512315270935965</v>
      </c>
      <c r="M604" t="str">
        <f>LEFT(C604, SEARCH(" ", C604) - 1)</f>
        <v>Pamela</v>
      </c>
      <c r="N604" t="str" cm="1">
        <f t="array" ref="N604">_xlfn.IFS(H604&lt;0, "LOSS", H604&gt;1000, "GREAT", H604&gt;500, "GOOD", H604&gt;=100, "OKAY", H604&lt;100, "OKAY")</f>
        <v>OKAY</v>
      </c>
    </row>
    <row r="605" spans="1:14">
      <c r="A605" s="2">
        <v>41806</v>
      </c>
      <c r="B605" s="2" t="str">
        <f>TEXT(A605,"mmmm")</f>
        <v>June</v>
      </c>
      <c r="C605" t="s">
        <v>906</v>
      </c>
      <c r="D605" t="s">
        <v>145</v>
      </c>
      <c r="E605" t="s">
        <v>21</v>
      </c>
      <c r="F605" t="s">
        <v>40</v>
      </c>
      <c r="G605" t="s">
        <v>276</v>
      </c>
      <c r="H605">
        <v>647.84</v>
      </c>
      <c r="I605">
        <v>8</v>
      </c>
      <c r="J605">
        <v>32.39</v>
      </c>
      <c r="K605" s="6">
        <f>J605/H605</f>
        <v>4.9996912817979744E-2</v>
      </c>
      <c r="M605" t="str">
        <f>LEFT(C605, SEARCH(" ", C605) - 1)</f>
        <v>Sonia</v>
      </c>
      <c r="N605" t="str" cm="1">
        <f t="array" ref="N605">_xlfn.IFS(H605&lt;0, "LOSS", H605&gt;1000, "GREAT", H605&gt;500, "GOOD", H605&gt;=100, "OKAY", H605&lt;100, "OKAY")</f>
        <v>GOOD</v>
      </c>
    </row>
    <row r="606" spans="1:14">
      <c r="A606" s="2">
        <v>41806</v>
      </c>
      <c r="B606" s="2" t="str">
        <f>TEXT(A606,"mmmm")</f>
        <v>June</v>
      </c>
      <c r="C606" t="s">
        <v>378</v>
      </c>
      <c r="D606" t="s">
        <v>24</v>
      </c>
      <c r="E606" t="s">
        <v>23</v>
      </c>
      <c r="F606" t="s">
        <v>42</v>
      </c>
      <c r="G606" t="s">
        <v>115</v>
      </c>
      <c r="H606">
        <v>41.4</v>
      </c>
      <c r="I606">
        <v>5</v>
      </c>
      <c r="J606">
        <v>19.46</v>
      </c>
      <c r="K606" s="6">
        <f>J606/H606</f>
        <v>0.47004830917874402</v>
      </c>
      <c r="M606" t="str">
        <f>LEFT(C606, SEARCH(" ", C606) - 1)</f>
        <v>Chloris</v>
      </c>
      <c r="N606" t="str" cm="1">
        <f t="array" ref="N606">_xlfn.IFS(H606&lt;0, "LOSS", H606&gt;1000, "GREAT", H606&gt;500, "GOOD", H606&gt;=100, "OKAY", H606&lt;100, "OKAY")</f>
        <v>OKAY</v>
      </c>
    </row>
    <row r="607" spans="1:14">
      <c r="A607" s="2">
        <v>41806</v>
      </c>
      <c r="B607" s="2" t="str">
        <f>TEXT(A607,"mmmm")</f>
        <v>June</v>
      </c>
      <c r="C607" t="s">
        <v>378</v>
      </c>
      <c r="D607" t="s">
        <v>24</v>
      </c>
      <c r="E607" t="s">
        <v>23</v>
      </c>
      <c r="F607" t="s">
        <v>37</v>
      </c>
      <c r="G607" t="s">
        <v>907</v>
      </c>
      <c r="H607">
        <v>35</v>
      </c>
      <c r="I607">
        <v>4</v>
      </c>
      <c r="J607">
        <v>10.5</v>
      </c>
      <c r="K607" s="6">
        <f>J607/H607</f>
        <v>0.3</v>
      </c>
      <c r="M607" t="str">
        <f>LEFT(C607, SEARCH(" ", C607) - 1)</f>
        <v>Chloris</v>
      </c>
      <c r="N607" t="str" cm="1">
        <f t="array" ref="N607">_xlfn.IFS(H607&lt;0, "LOSS", H607&gt;1000, "GREAT", H607&gt;500, "GOOD", H607&gt;=100, "OKAY", H607&lt;100, "OKAY")</f>
        <v>OKAY</v>
      </c>
    </row>
    <row r="608" spans="1:14">
      <c r="A608" s="2">
        <v>41806</v>
      </c>
      <c r="B608" s="2" t="str">
        <f>TEXT(A608,"mmmm")</f>
        <v>June</v>
      </c>
      <c r="C608" t="s">
        <v>378</v>
      </c>
      <c r="D608" t="s">
        <v>24</v>
      </c>
      <c r="E608" t="s">
        <v>23</v>
      </c>
      <c r="F608" t="s">
        <v>38</v>
      </c>
      <c r="G608" t="s">
        <v>560</v>
      </c>
      <c r="H608">
        <v>39.549999999999997</v>
      </c>
      <c r="I608">
        <v>3</v>
      </c>
      <c r="J608">
        <v>14.34</v>
      </c>
      <c r="K608" s="6">
        <f>J608/H608</f>
        <v>0.36257901390644753</v>
      </c>
      <c r="M608" t="str">
        <f>LEFT(C608, SEARCH(" ", C608) - 1)</f>
        <v>Chloris</v>
      </c>
      <c r="N608" t="str" cm="1">
        <f t="array" ref="N608">_xlfn.IFS(H608&lt;0, "LOSS", H608&gt;1000, "GREAT", H608&gt;500, "GOOD", H608&gt;=100, "OKAY", H608&lt;100, "OKAY")</f>
        <v>OKAY</v>
      </c>
    </row>
    <row r="609" spans="1:14">
      <c r="A609" s="2">
        <v>41807</v>
      </c>
      <c r="B609" s="2" t="str">
        <f>TEXT(A609,"mmmm")</f>
        <v>June</v>
      </c>
      <c r="C609" t="s">
        <v>908</v>
      </c>
      <c r="D609" t="s">
        <v>108</v>
      </c>
      <c r="E609" t="s">
        <v>25</v>
      </c>
      <c r="F609" t="s">
        <v>46</v>
      </c>
      <c r="G609" t="s">
        <v>909</v>
      </c>
      <c r="H609">
        <v>65.97</v>
      </c>
      <c r="I609">
        <v>3</v>
      </c>
      <c r="J609">
        <v>31.01</v>
      </c>
      <c r="K609" s="6">
        <f>J609/H609</f>
        <v>0.47006214946187663</v>
      </c>
      <c r="M609" t="str">
        <f>LEFT(C609, SEARCH(" ", C609) - 1)</f>
        <v>Duane</v>
      </c>
      <c r="N609" t="str" cm="1">
        <f t="array" ref="N609">_xlfn.IFS(H609&lt;0, "LOSS", H609&gt;1000, "GREAT", H609&gt;500, "GOOD", H609&gt;=100, "OKAY", H609&lt;100, "OKAY")</f>
        <v>OKAY</v>
      </c>
    </row>
    <row r="610" spans="1:14">
      <c r="A610" s="2">
        <v>41807</v>
      </c>
      <c r="B610" s="2" t="str">
        <f>TEXT(A610,"mmmm")</f>
        <v>June</v>
      </c>
      <c r="C610" t="s">
        <v>910</v>
      </c>
      <c r="D610" t="s">
        <v>28</v>
      </c>
      <c r="E610" t="s">
        <v>21</v>
      </c>
      <c r="F610" t="s">
        <v>44</v>
      </c>
      <c r="G610" t="s">
        <v>379</v>
      </c>
      <c r="H610">
        <v>6.24</v>
      </c>
      <c r="I610">
        <v>3</v>
      </c>
      <c r="J610">
        <v>2.62</v>
      </c>
      <c r="K610" s="6">
        <f>J610/H610</f>
        <v>0.41987179487179488</v>
      </c>
      <c r="M610" t="str">
        <f>LEFT(C610, SEARCH(" ", C610) - 1)</f>
        <v>Gary</v>
      </c>
      <c r="N610" t="str" cm="1">
        <f t="array" ref="N610">_xlfn.IFS(H610&lt;0, "LOSS", H610&gt;1000, "GREAT", H610&gt;500, "GOOD", H610&gt;=100, "OKAY", H610&lt;100, "OKAY")</f>
        <v>OKAY</v>
      </c>
    </row>
    <row r="611" spans="1:14">
      <c r="A611" s="2">
        <v>41807</v>
      </c>
      <c r="B611" s="2" t="str">
        <f>TEXT(A611,"mmmm")</f>
        <v>June</v>
      </c>
      <c r="C611" t="s">
        <v>910</v>
      </c>
      <c r="D611" t="s">
        <v>28</v>
      </c>
      <c r="E611" t="s">
        <v>23</v>
      </c>
      <c r="F611" t="s">
        <v>43</v>
      </c>
      <c r="G611" t="s">
        <v>911</v>
      </c>
      <c r="H611">
        <v>17.899999999999999</v>
      </c>
      <c r="I611">
        <v>5</v>
      </c>
      <c r="J611">
        <v>8.9499999999999993</v>
      </c>
      <c r="K611" s="6">
        <f>J611/H611</f>
        <v>0.5</v>
      </c>
      <c r="M611" t="str">
        <f>LEFT(C611, SEARCH(" ", C611) - 1)</f>
        <v>Gary</v>
      </c>
      <c r="N611" t="str" cm="1">
        <f t="array" ref="N611">_xlfn.IFS(H611&lt;0, "LOSS", H611&gt;1000, "GREAT", H611&gt;500, "GOOD", H611&gt;=100, "OKAY", H611&lt;100, "OKAY")</f>
        <v>OKAY</v>
      </c>
    </row>
    <row r="612" spans="1:14">
      <c r="A612" s="2">
        <v>41807</v>
      </c>
      <c r="B612" s="2" t="str">
        <f>TEXT(A612,"mmmm")</f>
        <v>June</v>
      </c>
      <c r="C612" t="s">
        <v>910</v>
      </c>
      <c r="D612" t="s">
        <v>28</v>
      </c>
      <c r="E612" t="s">
        <v>23</v>
      </c>
      <c r="F612" t="s">
        <v>38</v>
      </c>
      <c r="G612" t="s">
        <v>912</v>
      </c>
      <c r="H612">
        <v>3266.38</v>
      </c>
      <c r="I612">
        <v>3</v>
      </c>
      <c r="J612">
        <v>1061.57</v>
      </c>
      <c r="K612" s="6">
        <f>J612/H612</f>
        <v>0.32499892847739698</v>
      </c>
      <c r="M612" t="str">
        <f>LEFT(C612, SEARCH(" ", C612) - 1)</f>
        <v>Gary</v>
      </c>
      <c r="N612" t="str" cm="1">
        <f t="array" ref="N612">_xlfn.IFS(H612&lt;0, "LOSS", H612&gt;1000, "GREAT", H612&gt;500, "GOOD", H612&gt;=100, "OKAY", H612&lt;100, "OKAY")</f>
        <v>GREAT</v>
      </c>
    </row>
    <row r="613" spans="1:14">
      <c r="A613" s="2">
        <v>41807</v>
      </c>
      <c r="B613" s="2" t="str">
        <f>TEXT(A613,"mmmm")</f>
        <v>June</v>
      </c>
      <c r="C613" t="s">
        <v>913</v>
      </c>
      <c r="D613" t="s">
        <v>29</v>
      </c>
      <c r="E613" t="s">
        <v>23</v>
      </c>
      <c r="F613" t="s">
        <v>47</v>
      </c>
      <c r="G613" t="s">
        <v>914</v>
      </c>
      <c r="H613">
        <v>62.02</v>
      </c>
      <c r="I613">
        <v>2</v>
      </c>
      <c r="J613">
        <v>22.48</v>
      </c>
      <c r="K613" s="6">
        <f>J613/H613</f>
        <v>0.36246372138019994</v>
      </c>
      <c r="M613" t="str">
        <f>LEFT(C613, SEARCH(" ", C613) - 1)</f>
        <v>Jennifer</v>
      </c>
      <c r="N613" t="str" cm="1">
        <f t="array" ref="N613">_xlfn.IFS(H613&lt;0, "LOSS", H613&gt;1000, "GREAT", H613&gt;500, "GOOD", H613&gt;=100, "OKAY", H613&lt;100, "OKAY")</f>
        <v>OKAY</v>
      </c>
    </row>
    <row r="614" spans="1:14">
      <c r="A614" s="2">
        <v>41808</v>
      </c>
      <c r="B614" s="2" t="str">
        <f>TEXT(A614,"mmmm")</f>
        <v>June</v>
      </c>
      <c r="C614" t="s">
        <v>915</v>
      </c>
      <c r="D614" t="s">
        <v>22</v>
      </c>
      <c r="E614" t="s">
        <v>25</v>
      </c>
      <c r="F614" t="s">
        <v>48</v>
      </c>
      <c r="G614" t="s">
        <v>916</v>
      </c>
      <c r="H614">
        <v>139.80000000000001</v>
      </c>
      <c r="I614">
        <v>5</v>
      </c>
      <c r="J614">
        <v>12.23</v>
      </c>
      <c r="K614" s="6">
        <f>J614/H614</f>
        <v>8.7482117310443488E-2</v>
      </c>
      <c r="M614" t="str">
        <f>LEFT(C614, SEARCH(" ", C614) - 1)</f>
        <v>Mick</v>
      </c>
      <c r="N614" t="str" cm="1">
        <f t="array" ref="N614">_xlfn.IFS(H614&lt;0, "LOSS", H614&gt;1000, "GREAT", H614&gt;500, "GOOD", H614&gt;=100, "OKAY", H614&lt;100, "OKAY")</f>
        <v>OKAY</v>
      </c>
    </row>
    <row r="615" spans="1:14">
      <c r="A615" s="2">
        <v>41810</v>
      </c>
      <c r="B615" s="2" t="str">
        <f>TEXT(A615,"mmmm")</f>
        <v>June</v>
      </c>
      <c r="C615" t="s">
        <v>351</v>
      </c>
      <c r="D615" t="s">
        <v>26</v>
      </c>
      <c r="E615" t="s">
        <v>25</v>
      </c>
      <c r="F615" t="s">
        <v>48</v>
      </c>
      <c r="G615" t="s">
        <v>917</v>
      </c>
      <c r="H615">
        <v>201.58</v>
      </c>
      <c r="I615">
        <v>2</v>
      </c>
      <c r="J615">
        <v>20.16</v>
      </c>
      <c r="K615" s="6">
        <f>J615/H615</f>
        <v>0.10000992161920826</v>
      </c>
      <c r="M615" t="str">
        <f>LEFT(C615, SEARCH(" ", C615) - 1)</f>
        <v>Sam</v>
      </c>
      <c r="N615" t="str" cm="1">
        <f t="array" ref="N615">_xlfn.IFS(H615&lt;0, "LOSS", H615&gt;1000, "GREAT", H615&gt;500, "GOOD", H615&gt;=100, "OKAY", H615&lt;100, "OKAY")</f>
        <v>OKAY</v>
      </c>
    </row>
    <row r="616" spans="1:14">
      <c r="A616" s="2">
        <v>41810</v>
      </c>
      <c r="B616" s="2" t="str">
        <f>TEXT(A616,"mmmm")</f>
        <v>June</v>
      </c>
      <c r="C616" t="s">
        <v>351</v>
      </c>
      <c r="D616" t="s">
        <v>26</v>
      </c>
      <c r="E616" t="s">
        <v>23</v>
      </c>
      <c r="F616" t="s">
        <v>38</v>
      </c>
      <c r="G616" t="s">
        <v>918</v>
      </c>
      <c r="H616">
        <v>3.39</v>
      </c>
      <c r="I616">
        <v>4</v>
      </c>
      <c r="J616">
        <v>-5.09</v>
      </c>
      <c r="K616" s="6">
        <f>J616/H616</f>
        <v>-1.5014749262536873</v>
      </c>
      <c r="M616" t="str">
        <f>LEFT(C616, SEARCH(" ", C616) - 1)</f>
        <v>Sam</v>
      </c>
      <c r="N616" t="str" cm="1">
        <f t="array" ref="N616">_xlfn.IFS(H616&lt;0, "LOSS", H616&gt;1000, "GREAT", H616&gt;500, "GOOD", H616&gt;=100, "OKAY", H616&lt;100, "OKAY")</f>
        <v>OKAY</v>
      </c>
    </row>
    <row r="617" spans="1:14">
      <c r="A617" s="2">
        <v>41810</v>
      </c>
      <c r="B617" s="2" t="str">
        <f>TEXT(A617,"mmmm")</f>
        <v>June</v>
      </c>
      <c r="C617" t="s">
        <v>351</v>
      </c>
      <c r="D617" t="s">
        <v>26</v>
      </c>
      <c r="E617" t="s">
        <v>21</v>
      </c>
      <c r="F617" t="s">
        <v>39</v>
      </c>
      <c r="G617" t="s">
        <v>919</v>
      </c>
      <c r="H617">
        <v>193.07</v>
      </c>
      <c r="I617">
        <v>4</v>
      </c>
      <c r="J617">
        <v>-19.87</v>
      </c>
      <c r="K617" s="6">
        <f>J617/H617</f>
        <v>-0.10291604081421248</v>
      </c>
      <c r="M617" t="str">
        <f>LEFT(C617, SEARCH(" ", C617) - 1)</f>
        <v>Sam</v>
      </c>
      <c r="N617" t="str" cm="1">
        <f t="array" ref="N617">_xlfn.IFS(H617&lt;0, "LOSS", H617&gt;1000, "GREAT", H617&gt;500, "GOOD", H617&gt;=100, "OKAY", H617&lt;100, "OKAY")</f>
        <v>OKAY</v>
      </c>
    </row>
    <row r="618" spans="1:14">
      <c r="A618" s="2">
        <v>41810</v>
      </c>
      <c r="B618" s="2" t="str">
        <f>TEXT(A618,"mmmm")</f>
        <v>June</v>
      </c>
      <c r="C618" t="s">
        <v>351</v>
      </c>
      <c r="D618" t="s">
        <v>26</v>
      </c>
      <c r="E618" t="s">
        <v>23</v>
      </c>
      <c r="F618" t="s">
        <v>47</v>
      </c>
      <c r="G618" t="s">
        <v>920</v>
      </c>
      <c r="H618">
        <v>15.55</v>
      </c>
      <c r="I618">
        <v>3</v>
      </c>
      <c r="J618">
        <v>5.44</v>
      </c>
      <c r="K618" s="6">
        <f>J618/H618</f>
        <v>0.34983922829581993</v>
      </c>
      <c r="M618" t="str">
        <f>LEFT(C618, SEARCH(" ", C618) - 1)</f>
        <v>Sam</v>
      </c>
      <c r="N618" t="str" cm="1">
        <f t="array" ref="N618">_xlfn.IFS(H618&lt;0, "LOSS", H618&gt;1000, "GREAT", H618&gt;500, "GOOD", H618&gt;=100, "OKAY", H618&lt;100, "OKAY")</f>
        <v>OKAY</v>
      </c>
    </row>
    <row r="619" spans="1:14">
      <c r="A619" s="2">
        <v>41810</v>
      </c>
      <c r="B619" s="2" t="str">
        <f>TEXT(A619,"mmmm")</f>
        <v>June</v>
      </c>
      <c r="C619" t="s">
        <v>351</v>
      </c>
      <c r="D619" t="s">
        <v>26</v>
      </c>
      <c r="E619" t="s">
        <v>23</v>
      </c>
      <c r="F619" t="s">
        <v>47</v>
      </c>
      <c r="G619" t="s">
        <v>336</v>
      </c>
      <c r="H619">
        <v>11.65</v>
      </c>
      <c r="I619">
        <v>2</v>
      </c>
      <c r="J619">
        <v>4.08</v>
      </c>
      <c r="K619" s="6">
        <f>J619/H619</f>
        <v>0.3502145922746781</v>
      </c>
      <c r="M619" t="str">
        <f>LEFT(C619, SEARCH(" ", C619) - 1)</f>
        <v>Sam</v>
      </c>
      <c r="N619" t="str" cm="1">
        <f t="array" ref="N619">_xlfn.IFS(H619&lt;0, "LOSS", H619&gt;1000, "GREAT", H619&gt;500, "GOOD", H619&gt;=100, "OKAY", H619&lt;100, "OKAY")</f>
        <v>OKAY</v>
      </c>
    </row>
    <row r="620" spans="1:14">
      <c r="A620" s="2">
        <v>41810</v>
      </c>
      <c r="B620" s="2" t="str">
        <f>TEXT(A620,"mmmm")</f>
        <v>June</v>
      </c>
      <c r="C620" t="s">
        <v>351</v>
      </c>
      <c r="D620" t="s">
        <v>26</v>
      </c>
      <c r="E620" t="s">
        <v>25</v>
      </c>
      <c r="F620" t="s">
        <v>46</v>
      </c>
      <c r="G620" t="s">
        <v>921</v>
      </c>
      <c r="H620">
        <v>418.8</v>
      </c>
      <c r="I620">
        <v>2</v>
      </c>
      <c r="J620">
        <v>-97.72</v>
      </c>
      <c r="K620" s="6">
        <f>J620/H620</f>
        <v>-0.23333333333333334</v>
      </c>
      <c r="M620" t="str">
        <f>LEFT(C620, SEARCH(" ", C620) - 1)</f>
        <v>Sam</v>
      </c>
      <c r="N620" t="str" cm="1">
        <f t="array" ref="N620">_xlfn.IFS(H620&lt;0, "LOSS", H620&gt;1000, "GREAT", H620&gt;500, "GOOD", H620&gt;=100, "OKAY", H620&lt;100, "OKAY")</f>
        <v>OKAY</v>
      </c>
    </row>
    <row r="621" spans="1:14">
      <c r="A621" s="2">
        <v>41810</v>
      </c>
      <c r="B621" s="2" t="str">
        <f>TEXT(A621,"mmmm")</f>
        <v>June</v>
      </c>
      <c r="C621" t="s">
        <v>351</v>
      </c>
      <c r="D621" t="s">
        <v>26</v>
      </c>
      <c r="E621" t="s">
        <v>23</v>
      </c>
      <c r="F621" t="s">
        <v>49</v>
      </c>
      <c r="G621" t="s">
        <v>922</v>
      </c>
      <c r="H621">
        <v>509.49</v>
      </c>
      <c r="I621">
        <v>7</v>
      </c>
      <c r="J621">
        <v>-127.37</v>
      </c>
      <c r="K621" s="6">
        <f>J621/H621</f>
        <v>-0.24999509313234805</v>
      </c>
      <c r="M621" t="str">
        <f>LEFT(C621, SEARCH(" ", C621) - 1)</f>
        <v>Sam</v>
      </c>
      <c r="N621" t="str" cm="1">
        <f t="array" ref="N621">_xlfn.IFS(H621&lt;0, "LOSS", H621&gt;1000, "GREAT", H621&gt;500, "GOOD", H621&gt;=100, "OKAY", H621&lt;100, "OKAY")</f>
        <v>GOOD</v>
      </c>
    </row>
    <row r="622" spans="1:14">
      <c r="A622" s="2">
        <v>41810</v>
      </c>
      <c r="B622" s="2" t="str">
        <f>TEXT(A622,"mmmm")</f>
        <v>June</v>
      </c>
      <c r="C622" t="s">
        <v>923</v>
      </c>
      <c r="D622" t="s">
        <v>269</v>
      </c>
      <c r="E622" t="s">
        <v>23</v>
      </c>
      <c r="F622" t="s">
        <v>36</v>
      </c>
      <c r="G622" t="s">
        <v>830</v>
      </c>
      <c r="H622">
        <v>471.9</v>
      </c>
      <c r="I622">
        <v>6</v>
      </c>
      <c r="J622">
        <v>155.72999999999999</v>
      </c>
      <c r="K622" s="6">
        <f>J622/H622</f>
        <v>0.33000635727908456</v>
      </c>
      <c r="M622" t="e">
        <f>LEFT(C622, SEARCH(" ", C622) - 1)</f>
        <v>#VALUE!</v>
      </c>
      <c r="N622" t="str" cm="1">
        <f t="array" ref="N622">_xlfn.IFS(H622&lt;0, "LOSS", H622&gt;1000, "GREAT", H622&gt;500, "GOOD", H622&gt;=100, "OKAY", H622&lt;100, "OKAY")</f>
        <v>OKAY</v>
      </c>
    </row>
    <row r="623" spans="1:14">
      <c r="A623" s="2">
        <v>41810</v>
      </c>
      <c r="B623" s="2" t="str">
        <f>TEXT(A623,"mmmm")</f>
        <v>June</v>
      </c>
      <c r="C623" t="s">
        <v>923</v>
      </c>
      <c r="D623" t="s">
        <v>269</v>
      </c>
      <c r="E623" t="s">
        <v>23</v>
      </c>
      <c r="F623" t="s">
        <v>37</v>
      </c>
      <c r="G623" t="s">
        <v>924</v>
      </c>
      <c r="H623">
        <v>3.52</v>
      </c>
      <c r="I623">
        <v>2</v>
      </c>
      <c r="J623">
        <v>1.69</v>
      </c>
      <c r="K623" s="6">
        <f>J623/H623</f>
        <v>0.48011363636363635</v>
      </c>
      <c r="M623" t="e">
        <f>LEFT(C623, SEARCH(" ", C623) - 1)</f>
        <v>#VALUE!</v>
      </c>
      <c r="N623" t="str" cm="1">
        <f t="array" ref="N623">_xlfn.IFS(H623&lt;0, "LOSS", H623&gt;1000, "GREAT", H623&gt;500, "GOOD", H623&gt;=100, "OKAY", H623&lt;100, "OKAY")</f>
        <v>OKAY</v>
      </c>
    </row>
    <row r="624" spans="1:14">
      <c r="A624" s="2">
        <v>41811</v>
      </c>
      <c r="B624" s="2" t="str">
        <f>TEXT(A624,"mmmm")</f>
        <v>June</v>
      </c>
      <c r="C624" t="s">
        <v>752</v>
      </c>
      <c r="D624" t="s">
        <v>106</v>
      </c>
      <c r="E624" t="s">
        <v>21</v>
      </c>
      <c r="F624" t="s">
        <v>44</v>
      </c>
      <c r="G624" t="s">
        <v>925</v>
      </c>
      <c r="H624">
        <v>104.01</v>
      </c>
      <c r="I624">
        <v>1</v>
      </c>
      <c r="J624">
        <v>14.56</v>
      </c>
      <c r="K624" s="6">
        <f>J624/H624</f>
        <v>0.1399865397557927</v>
      </c>
      <c r="M624" t="str">
        <f>LEFT(C624, SEARCH(" ", C624) - 1)</f>
        <v>Naresj</v>
      </c>
      <c r="N624" t="str" cm="1">
        <f t="array" ref="N624">_xlfn.IFS(H624&lt;0, "LOSS", H624&gt;1000, "GREAT", H624&gt;500, "GOOD", H624&gt;=100, "OKAY", H624&lt;100, "OKAY")</f>
        <v>OKAY</v>
      </c>
    </row>
    <row r="625" spans="1:14">
      <c r="A625" s="2">
        <v>41811</v>
      </c>
      <c r="B625" s="2" t="str">
        <f>TEXT(A625,"mmmm")</f>
        <v>June</v>
      </c>
      <c r="C625" t="s">
        <v>752</v>
      </c>
      <c r="D625" t="s">
        <v>106</v>
      </c>
      <c r="E625" t="s">
        <v>25</v>
      </c>
      <c r="F625" t="s">
        <v>48</v>
      </c>
      <c r="G625" t="s">
        <v>886</v>
      </c>
      <c r="H625">
        <v>284.82</v>
      </c>
      <c r="I625">
        <v>1</v>
      </c>
      <c r="J625">
        <v>74.05</v>
      </c>
      <c r="K625" s="6">
        <f>J625/H625</f>
        <v>0.25998876483393019</v>
      </c>
      <c r="M625" t="str">
        <f>LEFT(C625, SEARCH(" ", C625) - 1)</f>
        <v>Naresj</v>
      </c>
      <c r="N625" t="str" cm="1">
        <f t="array" ref="N625">_xlfn.IFS(H625&lt;0, "LOSS", H625&gt;1000, "GREAT", H625&gt;500, "GOOD", H625&gt;=100, "OKAY", H625&lt;100, "OKAY")</f>
        <v>OKAY</v>
      </c>
    </row>
    <row r="626" spans="1:14">
      <c r="A626" s="2">
        <v>41811</v>
      </c>
      <c r="B626" s="2" t="str">
        <f>TEXT(A626,"mmmm")</f>
        <v>June</v>
      </c>
      <c r="C626" t="s">
        <v>752</v>
      </c>
      <c r="D626" t="s">
        <v>106</v>
      </c>
      <c r="E626" t="s">
        <v>23</v>
      </c>
      <c r="F626" t="s">
        <v>49</v>
      </c>
      <c r="G626" t="s">
        <v>926</v>
      </c>
      <c r="H626">
        <v>36.840000000000003</v>
      </c>
      <c r="I626">
        <v>3</v>
      </c>
      <c r="J626">
        <v>10.32</v>
      </c>
      <c r="K626" s="6">
        <f>J626/H626</f>
        <v>0.28013029315960908</v>
      </c>
      <c r="M626" t="str">
        <f>LEFT(C626, SEARCH(" ", C626) - 1)</f>
        <v>Naresj</v>
      </c>
      <c r="N626" t="str" cm="1">
        <f t="array" ref="N626">_xlfn.IFS(H626&lt;0, "LOSS", H626&gt;1000, "GREAT", H626&gt;500, "GOOD", H626&gt;=100, "OKAY", H626&lt;100, "OKAY")</f>
        <v>OKAY</v>
      </c>
    </row>
    <row r="627" spans="1:14">
      <c r="A627" s="2">
        <v>41811</v>
      </c>
      <c r="B627" s="2" t="str">
        <f>TEXT(A627,"mmmm")</f>
        <v>June</v>
      </c>
      <c r="C627" t="s">
        <v>317</v>
      </c>
      <c r="D627" t="s">
        <v>242</v>
      </c>
      <c r="E627" t="s">
        <v>25</v>
      </c>
      <c r="F627" t="s">
        <v>48</v>
      </c>
      <c r="G627" t="s">
        <v>91</v>
      </c>
      <c r="H627">
        <v>1322.93</v>
      </c>
      <c r="I627">
        <v>7</v>
      </c>
      <c r="J627">
        <v>357.19</v>
      </c>
      <c r="K627" s="6">
        <f>J627/H627</f>
        <v>0.26999916851231737</v>
      </c>
      <c r="M627" t="str">
        <f>LEFT(C627, SEARCH(" ", C627) - 1)</f>
        <v>Dave</v>
      </c>
      <c r="N627" t="str" cm="1">
        <f t="array" ref="N627">_xlfn.IFS(H627&lt;0, "LOSS", H627&gt;1000, "GREAT", H627&gt;500, "GOOD", H627&gt;=100, "OKAY", H627&lt;100, "OKAY")</f>
        <v>GREAT</v>
      </c>
    </row>
    <row r="628" spans="1:14">
      <c r="A628" s="2">
        <v>41811</v>
      </c>
      <c r="B628" s="2" t="str">
        <f>TEXT(A628,"mmmm")</f>
        <v>June</v>
      </c>
      <c r="C628" t="s">
        <v>317</v>
      </c>
      <c r="D628" t="s">
        <v>242</v>
      </c>
      <c r="E628" t="s">
        <v>23</v>
      </c>
      <c r="F628" t="s">
        <v>37</v>
      </c>
      <c r="G628" t="s">
        <v>927</v>
      </c>
      <c r="H628">
        <v>3.76</v>
      </c>
      <c r="I628">
        <v>2</v>
      </c>
      <c r="J628">
        <v>1.0900000000000001</v>
      </c>
      <c r="K628" s="6">
        <f>J628/H628</f>
        <v>0.28989361702127664</v>
      </c>
      <c r="M628" t="str">
        <f>LEFT(C628, SEARCH(" ", C628) - 1)</f>
        <v>Dave</v>
      </c>
      <c r="N628" t="str" cm="1">
        <f t="array" ref="N628">_xlfn.IFS(H628&lt;0, "LOSS", H628&gt;1000, "GREAT", H628&gt;500, "GOOD", H628&gt;=100, "OKAY", H628&lt;100, "OKAY")</f>
        <v>OKAY</v>
      </c>
    </row>
    <row r="629" spans="1:14">
      <c r="A629" s="2">
        <v>41811</v>
      </c>
      <c r="B629" s="2" t="str">
        <f>TEXT(A629,"mmmm")</f>
        <v>June</v>
      </c>
      <c r="C629" t="s">
        <v>740</v>
      </c>
      <c r="D629" t="s">
        <v>100</v>
      </c>
      <c r="E629" t="s">
        <v>23</v>
      </c>
      <c r="F629" t="s">
        <v>37</v>
      </c>
      <c r="G629" t="s">
        <v>928</v>
      </c>
      <c r="H629">
        <v>21.4</v>
      </c>
      <c r="I629">
        <v>5</v>
      </c>
      <c r="J629">
        <v>6.21</v>
      </c>
      <c r="K629" s="6">
        <f>J629/H629</f>
        <v>0.29018691588785051</v>
      </c>
      <c r="M629" t="str">
        <f>LEFT(C629, SEARCH(" ", C629) - 1)</f>
        <v>Raymond</v>
      </c>
      <c r="N629" t="str" cm="1">
        <f t="array" ref="N629">_xlfn.IFS(H629&lt;0, "LOSS", H629&gt;1000, "GREAT", H629&gt;500, "GOOD", H629&gt;=100, "OKAY", H629&lt;100, "OKAY")</f>
        <v>OKAY</v>
      </c>
    </row>
    <row r="630" spans="1:14">
      <c r="A630" s="2">
        <v>41811</v>
      </c>
      <c r="B630" s="2" t="str">
        <f>TEXT(A630,"mmmm")</f>
        <v>June</v>
      </c>
      <c r="C630" t="s">
        <v>611</v>
      </c>
      <c r="D630" t="s">
        <v>94</v>
      </c>
      <c r="E630" t="s">
        <v>23</v>
      </c>
      <c r="F630" t="s">
        <v>38</v>
      </c>
      <c r="G630" t="s">
        <v>929</v>
      </c>
      <c r="H630">
        <v>11.09</v>
      </c>
      <c r="I630">
        <v>7</v>
      </c>
      <c r="J630">
        <v>-8.1300000000000008</v>
      </c>
      <c r="K630" s="6">
        <f>J630/H630</f>
        <v>-0.73309287646528409</v>
      </c>
      <c r="M630" t="str">
        <f>LEFT(C630, SEARCH(" ", C630) - 1)</f>
        <v>Stewart</v>
      </c>
      <c r="N630" t="str" cm="1">
        <f t="array" ref="N630">_xlfn.IFS(H630&lt;0, "LOSS", H630&gt;1000, "GREAT", H630&gt;500, "GOOD", H630&gt;=100, "OKAY", H630&lt;100, "OKAY")</f>
        <v>OKAY</v>
      </c>
    </row>
    <row r="631" spans="1:14">
      <c r="A631" s="2">
        <v>41811</v>
      </c>
      <c r="B631" s="2" t="str">
        <f>TEXT(A631,"mmmm")</f>
        <v>June</v>
      </c>
      <c r="C631" t="s">
        <v>611</v>
      </c>
      <c r="D631" t="s">
        <v>94</v>
      </c>
      <c r="E631" t="s">
        <v>23</v>
      </c>
      <c r="F631" t="s">
        <v>38</v>
      </c>
      <c r="G631" t="s">
        <v>930</v>
      </c>
      <c r="H631">
        <v>25.16</v>
      </c>
      <c r="I631">
        <v>2</v>
      </c>
      <c r="J631">
        <v>-16.78</v>
      </c>
      <c r="K631" s="6">
        <f>J631/H631</f>
        <v>-0.66693163751987283</v>
      </c>
      <c r="M631" t="str">
        <f>LEFT(C631, SEARCH(" ", C631) - 1)</f>
        <v>Stewart</v>
      </c>
      <c r="N631" t="str" cm="1">
        <f t="array" ref="N631">_xlfn.IFS(H631&lt;0, "LOSS", H631&gt;1000, "GREAT", H631&gt;500, "GOOD", H631&gt;=100, "OKAY", H631&lt;100, "OKAY")</f>
        <v>OKAY</v>
      </c>
    </row>
    <row r="632" spans="1:14">
      <c r="A632" s="2">
        <v>41811</v>
      </c>
      <c r="B632" s="2" t="str">
        <f>TEXT(A632,"mmmm")</f>
        <v>June</v>
      </c>
      <c r="C632" t="s">
        <v>931</v>
      </c>
      <c r="D632" t="s">
        <v>27</v>
      </c>
      <c r="E632" t="s">
        <v>23</v>
      </c>
      <c r="F632" t="s">
        <v>42</v>
      </c>
      <c r="G632" t="s">
        <v>115</v>
      </c>
      <c r="H632">
        <v>24.9</v>
      </c>
      <c r="I632">
        <v>4</v>
      </c>
      <c r="J632">
        <v>8.4</v>
      </c>
      <c r="K632" s="6">
        <f>J632/H632</f>
        <v>0.33734939759036148</v>
      </c>
      <c r="M632" t="str">
        <f>LEFT(C632, SEARCH(" ", C632) - 1)</f>
        <v>Natalie</v>
      </c>
      <c r="N632" t="str" cm="1">
        <f t="array" ref="N632">_xlfn.IFS(H632&lt;0, "LOSS", H632&gt;1000, "GREAT", H632&gt;500, "GOOD", H632&gt;=100, "OKAY", H632&lt;100, "OKAY")</f>
        <v>OKAY</v>
      </c>
    </row>
    <row r="633" spans="1:14">
      <c r="A633" s="2">
        <v>41811</v>
      </c>
      <c r="B633" s="2" t="str">
        <f>TEXT(A633,"mmmm")</f>
        <v>June</v>
      </c>
      <c r="C633" t="s">
        <v>931</v>
      </c>
      <c r="D633" t="s">
        <v>27</v>
      </c>
      <c r="E633" t="s">
        <v>21</v>
      </c>
      <c r="F633" t="s">
        <v>44</v>
      </c>
      <c r="G633" t="s">
        <v>932</v>
      </c>
      <c r="H633">
        <v>3.98</v>
      </c>
      <c r="I633">
        <v>1</v>
      </c>
      <c r="J633">
        <v>0.65</v>
      </c>
      <c r="K633" s="6">
        <f>J633/H633</f>
        <v>0.16331658291457288</v>
      </c>
      <c r="M633" t="str">
        <f>LEFT(C633, SEARCH(" ", C633) - 1)</f>
        <v>Natalie</v>
      </c>
      <c r="N633" t="str" cm="1">
        <f t="array" ref="N633">_xlfn.IFS(H633&lt;0, "LOSS", H633&gt;1000, "GREAT", H633&gt;500, "GOOD", H633&gt;=100, "OKAY", H633&lt;100, "OKAY")</f>
        <v>OKAY</v>
      </c>
    </row>
    <row r="634" spans="1:14">
      <c r="A634" s="2">
        <v>41811</v>
      </c>
      <c r="B634" s="2" t="str">
        <f>TEXT(A634,"mmmm")</f>
        <v>June</v>
      </c>
      <c r="C634" t="s">
        <v>931</v>
      </c>
      <c r="D634" t="s">
        <v>27</v>
      </c>
      <c r="E634" t="s">
        <v>25</v>
      </c>
      <c r="F634" t="s">
        <v>35</v>
      </c>
      <c r="G634" t="s">
        <v>139</v>
      </c>
      <c r="H634">
        <v>95.97</v>
      </c>
      <c r="I634">
        <v>4</v>
      </c>
      <c r="J634">
        <v>28.79</v>
      </c>
      <c r="K634" s="6">
        <f>J634/H634</f>
        <v>0.29998958007710741</v>
      </c>
      <c r="M634" t="str">
        <f>LEFT(C634, SEARCH(" ", C634) - 1)</f>
        <v>Natalie</v>
      </c>
      <c r="N634" t="str" cm="1">
        <f t="array" ref="N634">_xlfn.IFS(H634&lt;0, "LOSS", H634&gt;1000, "GREAT", H634&gt;500, "GOOD", H634&gt;=100, "OKAY", H634&lt;100, "OKAY")</f>
        <v>OKAY</v>
      </c>
    </row>
    <row r="635" spans="1:14">
      <c r="A635" s="2">
        <v>41811</v>
      </c>
      <c r="B635" s="2" t="str">
        <f>TEXT(A635,"mmmm")</f>
        <v>June</v>
      </c>
      <c r="C635" t="s">
        <v>931</v>
      </c>
      <c r="D635" t="s">
        <v>27</v>
      </c>
      <c r="E635" t="s">
        <v>25</v>
      </c>
      <c r="F635" t="s">
        <v>46</v>
      </c>
      <c r="G635" t="s">
        <v>933</v>
      </c>
      <c r="H635">
        <v>206.99</v>
      </c>
      <c r="I635">
        <v>3</v>
      </c>
      <c r="J635">
        <v>-172.49</v>
      </c>
      <c r="K635" s="6">
        <f>J635/H635</f>
        <v>-0.83332528141456108</v>
      </c>
      <c r="M635" t="str">
        <f>LEFT(C635, SEARCH(" ", C635) - 1)</f>
        <v>Natalie</v>
      </c>
      <c r="N635" t="str" cm="1">
        <f t="array" ref="N635">_xlfn.IFS(H635&lt;0, "LOSS", H635&gt;1000, "GREAT", H635&gt;500, "GOOD", H635&gt;=100, "OKAY", H635&lt;100, "OKAY")</f>
        <v>OKAY</v>
      </c>
    </row>
    <row r="636" spans="1:14">
      <c r="A636" s="2">
        <v>41811</v>
      </c>
      <c r="B636" s="2" t="str">
        <f>TEXT(A636,"mmmm")</f>
        <v>June</v>
      </c>
      <c r="C636" t="s">
        <v>931</v>
      </c>
      <c r="D636" t="s">
        <v>27</v>
      </c>
      <c r="E636" t="s">
        <v>23</v>
      </c>
      <c r="F636" t="s">
        <v>36</v>
      </c>
      <c r="G636" t="s">
        <v>934</v>
      </c>
      <c r="H636">
        <v>44.42</v>
      </c>
      <c r="I636">
        <v>2</v>
      </c>
      <c r="J636">
        <v>3.89</v>
      </c>
      <c r="K636" s="6">
        <f>J636/H636</f>
        <v>8.7573165240882489E-2</v>
      </c>
      <c r="M636" t="str">
        <f>LEFT(C636, SEARCH(" ", C636) - 1)</f>
        <v>Natalie</v>
      </c>
      <c r="N636" t="str" cm="1">
        <f t="array" ref="N636">_xlfn.IFS(H636&lt;0, "LOSS", H636&gt;1000, "GREAT", H636&gt;500, "GOOD", H636&gt;=100, "OKAY", H636&lt;100, "OKAY")</f>
        <v>OKAY</v>
      </c>
    </row>
    <row r="637" spans="1:14">
      <c r="A637" s="2">
        <v>41811</v>
      </c>
      <c r="B637" s="2" t="str">
        <f>TEXT(A637,"mmmm")</f>
        <v>June</v>
      </c>
      <c r="C637" t="s">
        <v>931</v>
      </c>
      <c r="D637" t="s">
        <v>27</v>
      </c>
      <c r="E637" t="s">
        <v>23</v>
      </c>
      <c r="F637" t="s">
        <v>38</v>
      </c>
      <c r="G637" t="s">
        <v>935</v>
      </c>
      <c r="H637">
        <v>9.01</v>
      </c>
      <c r="I637">
        <v>2</v>
      </c>
      <c r="J637">
        <v>-7.2</v>
      </c>
      <c r="K637" s="6">
        <f>J637/H637</f>
        <v>-0.79911209766925639</v>
      </c>
      <c r="M637" t="str">
        <f>LEFT(C637, SEARCH(" ", C637) - 1)</f>
        <v>Natalie</v>
      </c>
      <c r="N637" t="str" cm="1">
        <f t="array" ref="N637">_xlfn.IFS(H637&lt;0, "LOSS", H637&gt;1000, "GREAT", H637&gt;500, "GOOD", H637&gt;=100, "OKAY", H637&lt;100, "OKAY")</f>
        <v>OKAY</v>
      </c>
    </row>
    <row r="638" spans="1:14">
      <c r="A638" s="2">
        <v>41811</v>
      </c>
      <c r="B638" s="2" t="str">
        <f>TEXT(A638,"mmmm")</f>
        <v>June</v>
      </c>
      <c r="C638" t="s">
        <v>936</v>
      </c>
      <c r="D638" t="s">
        <v>24</v>
      </c>
      <c r="E638" t="s">
        <v>23</v>
      </c>
      <c r="F638" t="s">
        <v>47</v>
      </c>
      <c r="G638" t="s">
        <v>937</v>
      </c>
      <c r="H638">
        <v>19.649999999999999</v>
      </c>
      <c r="I638">
        <v>3</v>
      </c>
      <c r="J638">
        <v>9.0399999999999991</v>
      </c>
      <c r="K638" s="6">
        <f>J638/H638</f>
        <v>0.46005089058524173</v>
      </c>
      <c r="M638" t="str">
        <f>LEFT(C638, SEARCH(" ", C638) - 1)</f>
        <v>Toby</v>
      </c>
      <c r="N638" t="str" cm="1">
        <f t="array" ref="N638">_xlfn.IFS(H638&lt;0, "LOSS", H638&gt;1000, "GREAT", H638&gt;500, "GOOD", H638&gt;=100, "OKAY", H638&lt;100, "OKAY")</f>
        <v>OKAY</v>
      </c>
    </row>
    <row r="639" spans="1:14">
      <c r="A639" s="2">
        <v>41811</v>
      </c>
      <c r="B639" s="2" t="str">
        <f>TEXT(A639,"mmmm")</f>
        <v>June</v>
      </c>
      <c r="C639" t="s">
        <v>936</v>
      </c>
      <c r="D639" t="s">
        <v>24</v>
      </c>
      <c r="E639" t="s">
        <v>25</v>
      </c>
      <c r="F639" t="s">
        <v>48</v>
      </c>
      <c r="G639" t="s">
        <v>938</v>
      </c>
      <c r="H639">
        <v>617.97</v>
      </c>
      <c r="I639">
        <v>3</v>
      </c>
      <c r="J639">
        <v>160.66999999999999</v>
      </c>
      <c r="K639" s="6">
        <f>J639/H639</f>
        <v>0.25999643995663219</v>
      </c>
      <c r="M639" t="str">
        <f>LEFT(C639, SEARCH(" ", C639) - 1)</f>
        <v>Toby</v>
      </c>
      <c r="N639" t="str" cm="1">
        <f t="array" ref="N639">_xlfn.IFS(H639&lt;0, "LOSS", H639&gt;1000, "GREAT", H639&gt;500, "GOOD", H639&gt;=100, "OKAY", H639&lt;100, "OKAY")</f>
        <v>GOOD</v>
      </c>
    </row>
    <row r="640" spans="1:14">
      <c r="A640" s="2">
        <v>41811</v>
      </c>
      <c r="B640" s="2" t="str">
        <f>TEXT(A640,"mmmm")</f>
        <v>June</v>
      </c>
      <c r="C640" t="s">
        <v>936</v>
      </c>
      <c r="D640" t="s">
        <v>24</v>
      </c>
      <c r="E640" t="s">
        <v>23</v>
      </c>
      <c r="F640" t="s">
        <v>36</v>
      </c>
      <c r="G640" t="s">
        <v>291</v>
      </c>
      <c r="H640">
        <v>59.7</v>
      </c>
      <c r="I640">
        <v>3</v>
      </c>
      <c r="J640">
        <v>26.87</v>
      </c>
      <c r="K640" s="6">
        <f>J640/H640</f>
        <v>0.45008375209380236</v>
      </c>
      <c r="M640" t="str">
        <f>LEFT(C640, SEARCH(" ", C640) - 1)</f>
        <v>Toby</v>
      </c>
      <c r="N640" t="str" cm="1">
        <f t="array" ref="N640">_xlfn.IFS(H640&lt;0, "LOSS", H640&gt;1000, "GREAT", H640&gt;500, "GOOD", H640&gt;=100, "OKAY", H640&lt;100, "OKAY")</f>
        <v>OKAY</v>
      </c>
    </row>
    <row r="641" spans="1:14">
      <c r="A641" s="2">
        <v>41811</v>
      </c>
      <c r="B641" s="2" t="str">
        <f>TEXT(A641,"mmmm")</f>
        <v>June</v>
      </c>
      <c r="C641" t="s">
        <v>826</v>
      </c>
      <c r="D641" t="s">
        <v>24</v>
      </c>
      <c r="E641" t="s">
        <v>25</v>
      </c>
      <c r="F641" t="s">
        <v>48</v>
      </c>
      <c r="G641" t="s">
        <v>939</v>
      </c>
      <c r="H641">
        <v>1214.8499999999999</v>
      </c>
      <c r="I641">
        <v>3</v>
      </c>
      <c r="J641">
        <v>352.31</v>
      </c>
      <c r="K641" s="6">
        <f>J641/H641</f>
        <v>0.29000288101411698</v>
      </c>
      <c r="M641" t="str">
        <f>LEFT(C641, SEARCH(" ", C641) - 1)</f>
        <v>James</v>
      </c>
      <c r="N641" t="str" cm="1">
        <f t="array" ref="N641">_xlfn.IFS(H641&lt;0, "LOSS", H641&gt;1000, "GREAT", H641&gt;500, "GOOD", H641&gt;=100, "OKAY", H641&lt;100, "OKAY")</f>
        <v>GREAT</v>
      </c>
    </row>
    <row r="642" spans="1:14">
      <c r="A642" s="2">
        <v>41812</v>
      </c>
      <c r="B642" s="2" t="str">
        <f>TEXT(A642,"mmmm")</f>
        <v>June</v>
      </c>
      <c r="C642" t="s">
        <v>940</v>
      </c>
      <c r="D642" t="s">
        <v>94</v>
      </c>
      <c r="E642" t="s">
        <v>25</v>
      </c>
      <c r="F642" t="s">
        <v>35</v>
      </c>
      <c r="G642" t="s">
        <v>941</v>
      </c>
      <c r="H642">
        <v>196.75</v>
      </c>
      <c r="I642">
        <v>6</v>
      </c>
      <c r="J642">
        <v>56.57</v>
      </c>
      <c r="K642" s="6">
        <f>J642/H642</f>
        <v>0.2875222363405337</v>
      </c>
      <c r="M642" t="str">
        <f>LEFT(C642, SEARCH(" ", C642) - 1)</f>
        <v>Joel</v>
      </c>
      <c r="N642" t="str" cm="1">
        <f t="array" ref="N642">_xlfn.IFS(H642&lt;0, "LOSS", H642&gt;1000, "GREAT", H642&gt;500, "GOOD", H642&gt;=100, "OKAY", H642&lt;100, "OKAY")</f>
        <v>OKAY</v>
      </c>
    </row>
    <row r="643" spans="1:14">
      <c r="A643" s="2">
        <v>41812</v>
      </c>
      <c r="B643" s="2" t="str">
        <f>TEXT(A643,"mmmm")</f>
        <v>June</v>
      </c>
      <c r="C643" t="s">
        <v>942</v>
      </c>
      <c r="D643" t="s">
        <v>198</v>
      </c>
      <c r="E643" t="s">
        <v>23</v>
      </c>
      <c r="F643" t="s">
        <v>49</v>
      </c>
      <c r="G643" t="s">
        <v>943</v>
      </c>
      <c r="H643">
        <v>501.81</v>
      </c>
      <c r="I643">
        <v>3</v>
      </c>
      <c r="J643">
        <v>0</v>
      </c>
      <c r="K643" s="6">
        <f>J643/H643</f>
        <v>0</v>
      </c>
      <c r="M643" t="str">
        <f>LEFT(C643, SEARCH(" ", C643) - 1)</f>
        <v>Dianna</v>
      </c>
      <c r="N643" t="str" cm="1">
        <f t="array" ref="N643">_xlfn.IFS(H643&lt;0, "LOSS", H643&gt;1000, "GREAT", H643&gt;500, "GOOD", H643&gt;=100, "OKAY", H643&lt;100, "OKAY")</f>
        <v>GOOD</v>
      </c>
    </row>
    <row r="644" spans="1:14">
      <c r="A644" s="2">
        <v>41812</v>
      </c>
      <c r="B644" s="2" t="str">
        <f>TEXT(A644,"mmmm")</f>
        <v>June</v>
      </c>
      <c r="C644" t="s">
        <v>942</v>
      </c>
      <c r="D644" t="s">
        <v>198</v>
      </c>
      <c r="E644" t="s">
        <v>23</v>
      </c>
      <c r="F644" t="s">
        <v>49</v>
      </c>
      <c r="G644" t="s">
        <v>330</v>
      </c>
      <c r="H644">
        <v>161.94</v>
      </c>
      <c r="I644">
        <v>3</v>
      </c>
      <c r="J644">
        <v>9.7200000000000006</v>
      </c>
      <c r="K644" s="6">
        <f>J644/H644</f>
        <v>6.002223045572435E-2</v>
      </c>
      <c r="M644" t="str">
        <f>LEFT(C644, SEARCH(" ", C644) - 1)</f>
        <v>Dianna</v>
      </c>
      <c r="N644" t="str" cm="1">
        <f t="array" ref="N644">_xlfn.IFS(H644&lt;0, "LOSS", H644&gt;1000, "GREAT", H644&gt;500, "GOOD", H644&gt;=100, "OKAY", H644&lt;100, "OKAY")</f>
        <v>OKAY</v>
      </c>
    </row>
    <row r="645" spans="1:14">
      <c r="A645" s="2">
        <v>41812</v>
      </c>
      <c r="B645" s="2" t="str">
        <f>TEXT(A645,"mmmm")</f>
        <v>June</v>
      </c>
      <c r="C645" t="s">
        <v>944</v>
      </c>
      <c r="D645" t="s">
        <v>27</v>
      </c>
      <c r="E645" t="s">
        <v>21</v>
      </c>
      <c r="F645" t="s">
        <v>40</v>
      </c>
      <c r="G645" t="s">
        <v>945</v>
      </c>
      <c r="H645">
        <v>170.06</v>
      </c>
      <c r="I645">
        <v>3</v>
      </c>
      <c r="J645">
        <v>-4.8600000000000003</v>
      </c>
      <c r="K645" s="6">
        <f>J645/H645</f>
        <v>-2.8578148888627544E-2</v>
      </c>
      <c r="M645" t="str">
        <f>LEFT(C645, SEARCH(" ", C645) - 1)</f>
        <v>Anna</v>
      </c>
      <c r="N645" t="str" cm="1">
        <f t="array" ref="N645">_xlfn.IFS(H645&lt;0, "LOSS", H645&gt;1000, "GREAT", H645&gt;500, "GOOD", H645&gt;=100, "OKAY", H645&lt;100, "OKAY")</f>
        <v>OKAY</v>
      </c>
    </row>
    <row r="646" spans="1:14">
      <c r="A646" s="2">
        <v>41812</v>
      </c>
      <c r="B646" s="2" t="str">
        <f>TEXT(A646,"mmmm")</f>
        <v>June</v>
      </c>
      <c r="C646" t="s">
        <v>944</v>
      </c>
      <c r="D646" t="s">
        <v>27</v>
      </c>
      <c r="E646" t="s">
        <v>25</v>
      </c>
      <c r="F646" t="s">
        <v>48</v>
      </c>
      <c r="G646" t="s">
        <v>946</v>
      </c>
      <c r="H646">
        <v>82.78</v>
      </c>
      <c r="I646">
        <v>3</v>
      </c>
      <c r="J646">
        <v>-15.18</v>
      </c>
      <c r="K646" s="6">
        <f>J646/H646</f>
        <v>-0.18337762744624306</v>
      </c>
      <c r="M646" t="str">
        <f>LEFT(C646, SEARCH(" ", C646) - 1)</f>
        <v>Anna</v>
      </c>
      <c r="N646" t="str" cm="1">
        <f t="array" ref="N646">_xlfn.IFS(H646&lt;0, "LOSS", H646&gt;1000, "GREAT", H646&gt;500, "GOOD", H646&gt;=100, "OKAY", H646&lt;100, "OKAY")</f>
        <v>OKAY</v>
      </c>
    </row>
    <row r="647" spans="1:14">
      <c r="A647" s="2">
        <v>41812</v>
      </c>
      <c r="B647" s="2" t="str">
        <f>TEXT(A647,"mmmm")</f>
        <v>June</v>
      </c>
      <c r="C647" t="s">
        <v>944</v>
      </c>
      <c r="D647" t="s">
        <v>27</v>
      </c>
      <c r="E647" t="s">
        <v>21</v>
      </c>
      <c r="F647" t="s">
        <v>40</v>
      </c>
      <c r="G647" t="s">
        <v>947</v>
      </c>
      <c r="H647">
        <v>853.93</v>
      </c>
      <c r="I647">
        <v>5</v>
      </c>
      <c r="J647">
        <v>0</v>
      </c>
      <c r="K647" s="6">
        <f>J647/H647</f>
        <v>0</v>
      </c>
      <c r="M647" t="str">
        <f>LEFT(C647, SEARCH(" ", C647) - 1)</f>
        <v>Anna</v>
      </c>
      <c r="N647" t="str" cm="1">
        <f t="array" ref="N647">_xlfn.IFS(H647&lt;0, "LOSS", H647&gt;1000, "GREAT", H647&gt;500, "GOOD", H647&gt;=100, "OKAY", H647&lt;100, "OKAY")</f>
        <v>GOOD</v>
      </c>
    </row>
    <row r="648" spans="1:14">
      <c r="A648" s="2">
        <v>41812</v>
      </c>
      <c r="B648" s="2" t="str">
        <f>TEXT(A648,"mmmm")</f>
        <v>June</v>
      </c>
      <c r="C648" t="s">
        <v>936</v>
      </c>
      <c r="D648" t="s">
        <v>73</v>
      </c>
      <c r="E648" t="s">
        <v>23</v>
      </c>
      <c r="F648" t="s">
        <v>38</v>
      </c>
      <c r="G648" t="s">
        <v>948</v>
      </c>
      <c r="H648">
        <v>8.23</v>
      </c>
      <c r="I648">
        <v>3</v>
      </c>
      <c r="J648">
        <v>-6.03</v>
      </c>
      <c r="K648" s="6">
        <f>J648/H648</f>
        <v>-0.73268529769137303</v>
      </c>
      <c r="M648" t="str">
        <f>LEFT(C648, SEARCH(" ", C648) - 1)</f>
        <v>Toby</v>
      </c>
      <c r="N648" t="str" cm="1">
        <f t="array" ref="N648">_xlfn.IFS(H648&lt;0, "LOSS", H648&gt;1000, "GREAT", H648&gt;500, "GOOD", H648&gt;=100, "OKAY", H648&lt;100, "OKAY")</f>
        <v>OKAY</v>
      </c>
    </row>
    <row r="649" spans="1:14">
      <c r="A649" s="2">
        <v>41813</v>
      </c>
      <c r="B649" s="2" t="str">
        <f>TEXT(A649,"mmmm")</f>
        <v>June</v>
      </c>
      <c r="C649" t="s">
        <v>949</v>
      </c>
      <c r="D649" t="s">
        <v>27</v>
      </c>
      <c r="E649" t="s">
        <v>25</v>
      </c>
      <c r="F649" t="s">
        <v>35</v>
      </c>
      <c r="G649" t="s">
        <v>950</v>
      </c>
      <c r="H649">
        <v>86.38</v>
      </c>
      <c r="I649">
        <v>3</v>
      </c>
      <c r="J649">
        <v>1.08</v>
      </c>
      <c r="K649" s="6">
        <f>J649/H649</f>
        <v>1.2502894188469555E-2</v>
      </c>
      <c r="M649" t="str">
        <f>LEFT(C649, SEARCH(" ", C649) - 1)</f>
        <v>Brian</v>
      </c>
      <c r="N649" t="str" cm="1">
        <f t="array" ref="N649">_xlfn.IFS(H649&lt;0, "LOSS", H649&gt;1000, "GREAT", H649&gt;500, "GOOD", H649&gt;=100, "OKAY", H649&lt;100, "OKAY")</f>
        <v>OKAY</v>
      </c>
    </row>
    <row r="650" spans="1:14">
      <c r="A650" s="2">
        <v>41813</v>
      </c>
      <c r="B650" s="2" t="str">
        <f>TEXT(A650,"mmmm")</f>
        <v>June</v>
      </c>
      <c r="C650" t="s">
        <v>951</v>
      </c>
      <c r="D650" t="s">
        <v>33</v>
      </c>
      <c r="E650" t="s">
        <v>23</v>
      </c>
      <c r="F650" t="s">
        <v>37</v>
      </c>
      <c r="G650" t="s">
        <v>952</v>
      </c>
      <c r="H650">
        <v>20.02</v>
      </c>
      <c r="I650">
        <v>9</v>
      </c>
      <c r="J650">
        <v>1.75</v>
      </c>
      <c r="K650" s="6">
        <f>J650/H650</f>
        <v>8.7412587412587409E-2</v>
      </c>
      <c r="M650" t="str">
        <f>LEFT(C650, SEARCH(" ", C650) - 1)</f>
        <v>Denise</v>
      </c>
      <c r="N650" t="str" cm="1">
        <f t="array" ref="N650">_xlfn.IFS(H650&lt;0, "LOSS", H650&gt;1000, "GREAT", H650&gt;500, "GOOD", H650&gt;=100, "OKAY", H650&lt;100, "OKAY")</f>
        <v>OKAY</v>
      </c>
    </row>
    <row r="651" spans="1:14">
      <c r="A651" s="2">
        <v>41813</v>
      </c>
      <c r="B651" s="2" t="str">
        <f>TEXT(A651,"mmmm")</f>
        <v>June</v>
      </c>
      <c r="C651" t="s">
        <v>951</v>
      </c>
      <c r="D651" t="s">
        <v>33</v>
      </c>
      <c r="E651" t="s">
        <v>23</v>
      </c>
      <c r="F651" t="s">
        <v>50</v>
      </c>
      <c r="G651" t="s">
        <v>953</v>
      </c>
      <c r="H651">
        <v>3.1</v>
      </c>
      <c r="I651">
        <v>1</v>
      </c>
      <c r="J651">
        <v>0.35</v>
      </c>
      <c r="K651" s="6">
        <f>J651/H651</f>
        <v>0.1129032258064516</v>
      </c>
      <c r="M651" t="str">
        <f>LEFT(C651, SEARCH(" ", C651) - 1)</f>
        <v>Denise</v>
      </c>
      <c r="N651" t="str" cm="1">
        <f t="array" ref="N651">_xlfn.IFS(H651&lt;0, "LOSS", H651&gt;1000, "GREAT", H651&gt;500, "GOOD", H651&gt;=100, "OKAY", H651&lt;100, "OKAY")</f>
        <v>OKAY</v>
      </c>
    </row>
    <row r="652" spans="1:14">
      <c r="A652" s="2">
        <v>41814</v>
      </c>
      <c r="B652" s="2" t="str">
        <f>TEXT(A652,"mmmm")</f>
        <v>June</v>
      </c>
      <c r="C652" t="s">
        <v>954</v>
      </c>
      <c r="D652" t="s">
        <v>73</v>
      </c>
      <c r="E652" t="s">
        <v>21</v>
      </c>
      <c r="F652" t="s">
        <v>44</v>
      </c>
      <c r="G652" t="s">
        <v>955</v>
      </c>
      <c r="H652">
        <v>4.2699999999999996</v>
      </c>
      <c r="I652">
        <v>2</v>
      </c>
      <c r="J652">
        <v>0.96</v>
      </c>
      <c r="K652" s="6">
        <f>J652/H652</f>
        <v>0.22482435597189698</v>
      </c>
      <c r="M652" t="str">
        <f>LEFT(C652, SEARCH(" ", C652) - 1)</f>
        <v>Liz</v>
      </c>
      <c r="N652" t="str" cm="1">
        <f t="array" ref="N652">_xlfn.IFS(H652&lt;0, "LOSS", H652&gt;1000, "GREAT", H652&gt;500, "GOOD", H652&gt;=100, "OKAY", H652&lt;100, "OKAY")</f>
        <v>OKAY</v>
      </c>
    </row>
    <row r="653" spans="1:14">
      <c r="A653" s="2">
        <v>41815</v>
      </c>
      <c r="B653" s="2" t="str">
        <f>TEXT(A653,"mmmm")</f>
        <v>June</v>
      </c>
      <c r="C653" t="s">
        <v>956</v>
      </c>
      <c r="D653" t="s">
        <v>22</v>
      </c>
      <c r="E653" t="s">
        <v>21</v>
      </c>
      <c r="F653" t="s">
        <v>51</v>
      </c>
      <c r="G653" t="s">
        <v>957</v>
      </c>
      <c r="H653">
        <v>447.84</v>
      </c>
      <c r="I653">
        <v>5</v>
      </c>
      <c r="J653">
        <v>11.2</v>
      </c>
      <c r="K653" s="6">
        <f>J653/H653</f>
        <v>2.5008931761343337E-2</v>
      </c>
      <c r="M653" t="str">
        <f>LEFT(C653, SEARCH(" ", C653) - 1)</f>
        <v>Noel</v>
      </c>
      <c r="N653" t="str" cm="1">
        <f t="array" ref="N653">_xlfn.IFS(H653&lt;0, "LOSS", H653&gt;1000, "GREAT", H653&gt;500, "GOOD", H653&gt;=100, "OKAY", H653&lt;100, "OKAY")</f>
        <v>OKAY</v>
      </c>
    </row>
    <row r="654" spans="1:14">
      <c r="A654" s="2">
        <v>41815</v>
      </c>
      <c r="B654" s="2" t="str">
        <f>TEXT(A654,"mmmm")</f>
        <v>June</v>
      </c>
      <c r="C654" t="s">
        <v>958</v>
      </c>
      <c r="D654" t="s">
        <v>148</v>
      </c>
      <c r="E654" t="s">
        <v>25</v>
      </c>
      <c r="F654" t="s">
        <v>48</v>
      </c>
      <c r="G654" t="s">
        <v>959</v>
      </c>
      <c r="H654">
        <v>263.95999999999998</v>
      </c>
      <c r="I654">
        <v>5</v>
      </c>
      <c r="J654">
        <v>19.8</v>
      </c>
      <c r="K654" s="6">
        <f>J654/H654</f>
        <v>7.5011365358387649E-2</v>
      </c>
      <c r="M654" t="str">
        <f>LEFT(C654, SEARCH(" ", C654) - 1)</f>
        <v>Grace</v>
      </c>
      <c r="N654" t="str" cm="1">
        <f t="array" ref="N654">_xlfn.IFS(H654&lt;0, "LOSS", H654&gt;1000, "GREAT", H654&gt;500, "GOOD", H654&gt;=100, "OKAY", H654&lt;100, "OKAY")</f>
        <v>OKAY</v>
      </c>
    </row>
    <row r="655" spans="1:14">
      <c r="A655" s="2">
        <v>41815</v>
      </c>
      <c r="B655" s="2" t="str">
        <f>TEXT(A655,"mmmm")</f>
        <v>June</v>
      </c>
      <c r="C655" t="s">
        <v>958</v>
      </c>
      <c r="D655" t="s">
        <v>148</v>
      </c>
      <c r="E655" t="s">
        <v>23</v>
      </c>
      <c r="F655" t="s">
        <v>37</v>
      </c>
      <c r="G655" t="s">
        <v>75</v>
      </c>
      <c r="H655">
        <v>71.63</v>
      </c>
      <c r="I655">
        <v>11</v>
      </c>
      <c r="J655">
        <v>17.91</v>
      </c>
      <c r="K655" s="6">
        <f>J655/H655</f>
        <v>0.25003490157755132</v>
      </c>
      <c r="M655" t="str">
        <f>LEFT(C655, SEARCH(" ", C655) - 1)</f>
        <v>Grace</v>
      </c>
      <c r="N655" t="str" cm="1">
        <f t="array" ref="N655">_xlfn.IFS(H655&lt;0, "LOSS", H655&gt;1000, "GREAT", H655&gt;500, "GOOD", H655&gt;=100, "OKAY", H655&lt;100, "OKAY")</f>
        <v>OKAY</v>
      </c>
    </row>
    <row r="656" spans="1:14">
      <c r="A656" s="2">
        <v>41815</v>
      </c>
      <c r="B656" s="2" t="str">
        <f>TEXT(A656,"mmmm")</f>
        <v>June</v>
      </c>
      <c r="C656" t="s">
        <v>958</v>
      </c>
      <c r="D656" t="s">
        <v>148</v>
      </c>
      <c r="E656" t="s">
        <v>23</v>
      </c>
      <c r="F656" t="s">
        <v>37</v>
      </c>
      <c r="G656" t="s">
        <v>960</v>
      </c>
      <c r="H656">
        <v>9.33</v>
      </c>
      <c r="I656">
        <v>1</v>
      </c>
      <c r="J656">
        <v>0.82</v>
      </c>
      <c r="K656" s="6">
        <f>J656/H656</f>
        <v>8.7888531618435156E-2</v>
      </c>
      <c r="M656" t="str">
        <f>LEFT(C656, SEARCH(" ", C656) - 1)</f>
        <v>Grace</v>
      </c>
      <c r="N656" t="str" cm="1">
        <f t="array" ref="N656">_xlfn.IFS(H656&lt;0, "LOSS", H656&gt;1000, "GREAT", H656&gt;500, "GOOD", H656&gt;=100, "OKAY", H656&lt;100, "OKAY")</f>
        <v>OKAY</v>
      </c>
    </row>
    <row r="657" spans="1:14">
      <c r="A657" s="2">
        <v>41817</v>
      </c>
      <c r="B657" s="2" t="str">
        <f>TEXT(A657,"mmmm")</f>
        <v>June</v>
      </c>
      <c r="C657" t="s">
        <v>961</v>
      </c>
      <c r="D657" t="s">
        <v>203</v>
      </c>
      <c r="E657" t="s">
        <v>23</v>
      </c>
      <c r="F657" t="s">
        <v>49</v>
      </c>
      <c r="G657" t="s">
        <v>199</v>
      </c>
      <c r="H657">
        <v>306.2</v>
      </c>
      <c r="I657">
        <v>5</v>
      </c>
      <c r="J657">
        <v>0</v>
      </c>
      <c r="K657" s="6">
        <f>J657/H657</f>
        <v>0</v>
      </c>
      <c r="M657" t="str">
        <f>LEFT(C657, SEARCH(" ", C657) - 1)</f>
        <v>Liz</v>
      </c>
      <c r="N657" t="str" cm="1">
        <f t="array" ref="N657">_xlfn.IFS(H657&lt;0, "LOSS", H657&gt;1000, "GREAT", H657&gt;500, "GOOD", H657&gt;=100, "OKAY", H657&lt;100, "OKAY")</f>
        <v>OKAY</v>
      </c>
    </row>
    <row r="658" spans="1:14">
      <c r="A658" s="2">
        <v>41817</v>
      </c>
      <c r="B658" s="2" t="str">
        <f>TEXT(A658,"mmmm")</f>
        <v>June</v>
      </c>
      <c r="C658" t="s">
        <v>961</v>
      </c>
      <c r="D658" t="s">
        <v>203</v>
      </c>
      <c r="E658" t="s">
        <v>21</v>
      </c>
      <c r="F658" t="s">
        <v>51</v>
      </c>
      <c r="G658" t="s">
        <v>564</v>
      </c>
      <c r="H658">
        <v>85.98</v>
      </c>
      <c r="I658">
        <v>1</v>
      </c>
      <c r="J658">
        <v>22.35</v>
      </c>
      <c r="K658" s="6">
        <f>J658/H658</f>
        <v>0.25994417306350315</v>
      </c>
      <c r="M658" t="str">
        <f>LEFT(C658, SEARCH(" ", C658) - 1)</f>
        <v>Liz</v>
      </c>
      <c r="N658" t="str" cm="1">
        <f t="array" ref="N658">_xlfn.IFS(H658&lt;0, "LOSS", H658&gt;1000, "GREAT", H658&gt;500, "GOOD", H658&gt;=100, "OKAY", H658&lt;100, "OKAY")</f>
        <v>OKAY</v>
      </c>
    </row>
    <row r="659" spans="1:14">
      <c r="A659" s="2">
        <v>41817</v>
      </c>
      <c r="B659" s="2" t="str">
        <f>TEXT(A659,"mmmm")</f>
        <v>June</v>
      </c>
      <c r="C659" t="s">
        <v>961</v>
      </c>
      <c r="D659" t="s">
        <v>203</v>
      </c>
      <c r="E659" t="s">
        <v>25</v>
      </c>
      <c r="F659" t="s">
        <v>35</v>
      </c>
      <c r="G659" t="s">
        <v>721</v>
      </c>
      <c r="H659">
        <v>223.96</v>
      </c>
      <c r="I659">
        <v>4</v>
      </c>
      <c r="J659">
        <v>53.75</v>
      </c>
      <c r="K659" s="6">
        <f>J659/H659</f>
        <v>0.23999821396677978</v>
      </c>
      <c r="M659" t="str">
        <f>LEFT(C659, SEARCH(" ", C659) - 1)</f>
        <v>Liz</v>
      </c>
      <c r="N659" t="str" cm="1">
        <f t="array" ref="N659">_xlfn.IFS(H659&lt;0, "LOSS", H659&gt;1000, "GREAT", H659&gt;500, "GOOD", H659&gt;=100, "OKAY", H659&lt;100, "OKAY")</f>
        <v>OKAY</v>
      </c>
    </row>
    <row r="660" spans="1:14">
      <c r="A660" s="2">
        <v>41818</v>
      </c>
      <c r="B660" s="2" t="str">
        <f>TEXT(A660,"mmmm")</f>
        <v>June</v>
      </c>
      <c r="C660" t="s">
        <v>962</v>
      </c>
      <c r="D660" t="s">
        <v>27</v>
      </c>
      <c r="E660" t="s">
        <v>23</v>
      </c>
      <c r="F660" t="s">
        <v>47</v>
      </c>
      <c r="G660" t="s">
        <v>963</v>
      </c>
      <c r="H660">
        <v>41.47</v>
      </c>
      <c r="I660">
        <v>8</v>
      </c>
      <c r="J660">
        <v>14.52</v>
      </c>
      <c r="K660" s="6">
        <f>J660/H660</f>
        <v>0.35013262599469497</v>
      </c>
      <c r="M660" t="str">
        <f>LEFT(C660, SEARCH(" ", C660) - 1)</f>
        <v>Cynthia</v>
      </c>
      <c r="N660" t="str" cm="1">
        <f t="array" ref="N660">_xlfn.IFS(H660&lt;0, "LOSS", H660&gt;1000, "GREAT", H660&gt;500, "GOOD", H660&gt;=100, "OKAY", H660&lt;100, "OKAY")</f>
        <v>OKAY</v>
      </c>
    </row>
    <row r="661" spans="1:14">
      <c r="A661" s="2">
        <v>41818</v>
      </c>
      <c r="B661" s="2" t="str">
        <f>TEXT(A661,"mmmm")</f>
        <v>June</v>
      </c>
      <c r="C661" t="s">
        <v>962</v>
      </c>
      <c r="D661" t="s">
        <v>27</v>
      </c>
      <c r="E661" t="s">
        <v>23</v>
      </c>
      <c r="F661" t="s">
        <v>38</v>
      </c>
      <c r="G661" t="s">
        <v>964</v>
      </c>
      <c r="H661">
        <v>3.17</v>
      </c>
      <c r="I661">
        <v>3</v>
      </c>
      <c r="J661">
        <v>-2.4300000000000002</v>
      </c>
      <c r="K661" s="6">
        <f>J661/H661</f>
        <v>-0.76656151419558372</v>
      </c>
      <c r="M661" t="str">
        <f>LEFT(C661, SEARCH(" ", C661) - 1)</f>
        <v>Cynthia</v>
      </c>
      <c r="N661" t="str" cm="1">
        <f t="array" ref="N661">_xlfn.IFS(H661&lt;0, "LOSS", H661&gt;1000, "GREAT", H661&gt;500, "GOOD", H661&gt;=100, "OKAY", H661&lt;100, "OKAY")</f>
        <v>OKAY</v>
      </c>
    </row>
    <row r="662" spans="1:14">
      <c r="A662" s="2">
        <v>41818</v>
      </c>
      <c r="B662" s="2" t="str">
        <f>TEXT(A662,"mmmm")</f>
        <v>June</v>
      </c>
      <c r="C662" t="s">
        <v>962</v>
      </c>
      <c r="D662" t="s">
        <v>27</v>
      </c>
      <c r="E662" t="s">
        <v>21</v>
      </c>
      <c r="F662" t="s">
        <v>40</v>
      </c>
      <c r="G662" t="s">
        <v>681</v>
      </c>
      <c r="H662">
        <v>1228.47</v>
      </c>
      <c r="I662">
        <v>5</v>
      </c>
      <c r="J662">
        <v>0</v>
      </c>
      <c r="K662" s="6">
        <f>J662/H662</f>
        <v>0</v>
      </c>
      <c r="M662" t="str">
        <f>LEFT(C662, SEARCH(" ", C662) - 1)</f>
        <v>Cynthia</v>
      </c>
      <c r="N662" t="str" cm="1">
        <f t="array" ref="N662">_xlfn.IFS(H662&lt;0, "LOSS", H662&gt;1000, "GREAT", H662&gt;500, "GOOD", H662&gt;=100, "OKAY", H662&lt;100, "OKAY")</f>
        <v>GREAT</v>
      </c>
    </row>
    <row r="663" spans="1:14">
      <c r="A663" s="2">
        <v>41818</v>
      </c>
      <c r="B663" s="2" t="str">
        <f>TEXT(A663,"mmmm")</f>
        <v>June</v>
      </c>
      <c r="C663" t="s">
        <v>962</v>
      </c>
      <c r="D663" t="s">
        <v>27</v>
      </c>
      <c r="E663" t="s">
        <v>23</v>
      </c>
      <c r="F663" t="s">
        <v>38</v>
      </c>
      <c r="G663" t="s">
        <v>244</v>
      </c>
      <c r="H663">
        <v>31.09</v>
      </c>
      <c r="I663">
        <v>3</v>
      </c>
      <c r="J663">
        <v>-22.8</v>
      </c>
      <c r="K663" s="6">
        <f>J663/H663</f>
        <v>-0.733354776455452</v>
      </c>
      <c r="M663" t="str">
        <f>LEFT(C663, SEARCH(" ", C663) - 1)</f>
        <v>Cynthia</v>
      </c>
      <c r="N663" t="str" cm="1">
        <f t="array" ref="N663">_xlfn.IFS(H663&lt;0, "LOSS", H663&gt;1000, "GREAT", H663&gt;500, "GOOD", H663&gt;=100, "OKAY", H663&lt;100, "OKAY")</f>
        <v>OKAY</v>
      </c>
    </row>
    <row r="664" spans="1:14">
      <c r="A664" s="2">
        <v>41818</v>
      </c>
      <c r="B664" s="2" t="str">
        <f>TEXT(A664,"mmmm")</f>
        <v>June</v>
      </c>
      <c r="C664" t="s">
        <v>962</v>
      </c>
      <c r="D664" t="s">
        <v>27</v>
      </c>
      <c r="E664" t="s">
        <v>23</v>
      </c>
      <c r="F664" t="s">
        <v>47</v>
      </c>
      <c r="G664" t="s">
        <v>965</v>
      </c>
      <c r="H664">
        <v>335.52</v>
      </c>
      <c r="I664">
        <v>4</v>
      </c>
      <c r="J664">
        <v>117.43</v>
      </c>
      <c r="K664" s="6">
        <f>J664/H664</f>
        <v>0.3499940391034812</v>
      </c>
      <c r="M664" t="str">
        <f>LEFT(C664, SEARCH(" ", C664) - 1)</f>
        <v>Cynthia</v>
      </c>
      <c r="N664" t="str" cm="1">
        <f t="array" ref="N664">_xlfn.IFS(H664&lt;0, "LOSS", H664&gt;1000, "GREAT", H664&gt;500, "GOOD", H664&gt;=100, "OKAY", H664&lt;100, "OKAY")</f>
        <v>OKAY</v>
      </c>
    </row>
    <row r="665" spans="1:14">
      <c r="A665" s="2">
        <v>41818</v>
      </c>
      <c r="B665" s="2" t="str">
        <f>TEXT(A665,"mmmm")</f>
        <v>June</v>
      </c>
      <c r="C665" t="s">
        <v>966</v>
      </c>
      <c r="D665" t="s">
        <v>32</v>
      </c>
      <c r="E665" t="s">
        <v>23</v>
      </c>
      <c r="F665" t="s">
        <v>43</v>
      </c>
      <c r="G665" t="s">
        <v>233</v>
      </c>
      <c r="H665">
        <v>6.08</v>
      </c>
      <c r="I665">
        <v>1</v>
      </c>
      <c r="J665">
        <v>3.04</v>
      </c>
      <c r="K665" s="6">
        <f>J665/H665</f>
        <v>0.5</v>
      </c>
      <c r="M665" t="str">
        <f>LEFT(C665, SEARCH(" ", C665) - 1)</f>
        <v>Rob</v>
      </c>
      <c r="N665" t="str" cm="1">
        <f t="array" ref="N665">_xlfn.IFS(H665&lt;0, "LOSS", H665&gt;1000, "GREAT", H665&gt;500, "GOOD", H665&gt;=100, "OKAY", H665&lt;100, "OKAY")</f>
        <v>OKAY</v>
      </c>
    </row>
    <row r="666" spans="1:14">
      <c r="A666" s="2">
        <v>41819</v>
      </c>
      <c r="B666" s="2" t="str">
        <f>TEXT(A666,"mmmm")</f>
        <v>June</v>
      </c>
      <c r="C666" t="s">
        <v>967</v>
      </c>
      <c r="D666" t="s">
        <v>30</v>
      </c>
      <c r="E666" t="s">
        <v>23</v>
      </c>
      <c r="F666" t="s">
        <v>37</v>
      </c>
      <c r="G666" t="s">
        <v>968</v>
      </c>
      <c r="H666">
        <v>32.76</v>
      </c>
      <c r="I666">
        <v>7</v>
      </c>
      <c r="J666">
        <v>3.69</v>
      </c>
      <c r="K666" s="6">
        <f>J666/H666</f>
        <v>0.11263736263736264</v>
      </c>
      <c r="M666" t="str">
        <f>LEFT(C666, SEARCH(" ", C666) - 1)</f>
        <v>Dan</v>
      </c>
      <c r="N666" t="str" cm="1">
        <f t="array" ref="N666">_xlfn.IFS(H666&lt;0, "LOSS", H666&gt;1000, "GREAT", H666&gt;500, "GOOD", H666&gt;=100, "OKAY", H666&lt;100, "OKAY")</f>
        <v>OKAY</v>
      </c>
    </row>
    <row r="667" spans="1:14">
      <c r="A667" s="2">
        <v>41819</v>
      </c>
      <c r="B667" s="2" t="str">
        <f>TEXT(A667,"mmmm")</f>
        <v>June</v>
      </c>
      <c r="C667" t="s">
        <v>833</v>
      </c>
      <c r="D667" t="s">
        <v>24</v>
      </c>
      <c r="E667" t="s">
        <v>23</v>
      </c>
      <c r="F667" t="s">
        <v>38</v>
      </c>
      <c r="G667" t="s">
        <v>969</v>
      </c>
      <c r="H667">
        <v>13.92</v>
      </c>
      <c r="I667">
        <v>3</v>
      </c>
      <c r="J667">
        <v>4.87</v>
      </c>
      <c r="K667" s="6">
        <f>J667/H667</f>
        <v>0.34985632183908044</v>
      </c>
      <c r="M667" t="str">
        <f>LEFT(C667, SEARCH(" ", C667) - 1)</f>
        <v>Jim</v>
      </c>
      <c r="N667" t="str" cm="1">
        <f t="array" ref="N667">_xlfn.IFS(H667&lt;0, "LOSS", H667&gt;1000, "GREAT", H667&gt;500, "GOOD", H667&gt;=100, "OKAY", H667&lt;100, "OKAY")</f>
        <v>OKAY</v>
      </c>
    </row>
    <row r="668" spans="1:14">
      <c r="A668" s="2">
        <v>41820</v>
      </c>
      <c r="B668" s="2" t="str">
        <f>TEXT(A668,"mmmm")</f>
        <v>June</v>
      </c>
      <c r="C668" t="s">
        <v>970</v>
      </c>
      <c r="D668" t="s">
        <v>24</v>
      </c>
      <c r="E668" t="s">
        <v>23</v>
      </c>
      <c r="F668" t="s">
        <v>38</v>
      </c>
      <c r="G668" t="s">
        <v>971</v>
      </c>
      <c r="H668">
        <v>334.77</v>
      </c>
      <c r="I668">
        <v>7</v>
      </c>
      <c r="J668">
        <v>108.8</v>
      </c>
      <c r="K668" s="6">
        <f>J668/H668</f>
        <v>0.32499925321862771</v>
      </c>
      <c r="M668" t="str">
        <f>LEFT(C668, SEARCH(" ", C668) - 1)</f>
        <v>Helen</v>
      </c>
      <c r="N668" t="str" cm="1">
        <f t="array" ref="N668">_xlfn.IFS(H668&lt;0, "LOSS", H668&gt;1000, "GREAT", H668&gt;500, "GOOD", H668&gt;=100, "OKAY", H668&lt;100, "OKAY")</f>
        <v>OKAY</v>
      </c>
    </row>
    <row r="669" spans="1:14">
      <c r="A669" s="2">
        <v>41820</v>
      </c>
      <c r="B669" s="2" t="str">
        <f>TEXT(A669,"mmmm")</f>
        <v>June</v>
      </c>
      <c r="C669" t="s">
        <v>972</v>
      </c>
      <c r="D669" t="s">
        <v>29</v>
      </c>
      <c r="E669" t="s">
        <v>23</v>
      </c>
      <c r="F669" t="s">
        <v>37</v>
      </c>
      <c r="G669" t="s">
        <v>973</v>
      </c>
      <c r="H669">
        <v>5.25</v>
      </c>
      <c r="I669">
        <v>4</v>
      </c>
      <c r="J669">
        <v>1.64</v>
      </c>
      <c r="K669" s="6">
        <f>J669/H669</f>
        <v>0.31238095238095237</v>
      </c>
      <c r="M669" t="str">
        <f>LEFT(C669, SEARCH(" ", C669) - 1)</f>
        <v>Russell</v>
      </c>
      <c r="N669" t="str" cm="1">
        <f t="array" ref="N669">_xlfn.IFS(H669&lt;0, "LOSS", H669&gt;1000, "GREAT", H669&gt;500, "GOOD", H669&gt;=100, "OKAY", H669&lt;100, "OKAY")</f>
        <v>OKAY</v>
      </c>
    </row>
    <row r="670" spans="1:14">
      <c r="A670" s="2">
        <v>41820</v>
      </c>
      <c r="B670" s="2" t="str">
        <f>TEXT(A670,"mmmm")</f>
        <v>June</v>
      </c>
      <c r="C670" t="s">
        <v>974</v>
      </c>
      <c r="D670" t="s">
        <v>22</v>
      </c>
      <c r="E670" t="s">
        <v>23</v>
      </c>
      <c r="F670" t="s">
        <v>37</v>
      </c>
      <c r="G670" t="s">
        <v>357</v>
      </c>
      <c r="H670">
        <v>32.4</v>
      </c>
      <c r="I670">
        <v>5</v>
      </c>
      <c r="J670">
        <v>10.37</v>
      </c>
      <c r="K670" s="6">
        <f>J670/H670</f>
        <v>0.3200617283950617</v>
      </c>
      <c r="M670" t="str">
        <f>LEFT(C670, SEARCH(" ", C670) - 1)</f>
        <v>Anthony</v>
      </c>
      <c r="N670" t="str" cm="1">
        <f t="array" ref="N670">_xlfn.IFS(H670&lt;0, "LOSS", H670&gt;1000, "GREAT", H670&gt;500, "GOOD", H670&gt;=100, "OKAY", H670&lt;100, "OKAY")</f>
        <v>OKAY</v>
      </c>
    </row>
    <row r="671" spans="1:14">
      <c r="A671" s="2">
        <v>41820</v>
      </c>
      <c r="B671" s="2" t="str">
        <f>TEXT(A671,"mmmm")</f>
        <v>June</v>
      </c>
      <c r="C671" t="s">
        <v>975</v>
      </c>
      <c r="D671" t="s">
        <v>26</v>
      </c>
      <c r="E671" t="s">
        <v>23</v>
      </c>
      <c r="F671" t="s">
        <v>47</v>
      </c>
      <c r="G671" t="s">
        <v>77</v>
      </c>
      <c r="H671">
        <v>25.92</v>
      </c>
      <c r="I671">
        <v>5</v>
      </c>
      <c r="J671">
        <v>9.07</v>
      </c>
      <c r="K671" s="6">
        <f>J671/H671</f>
        <v>0.34992283950617281</v>
      </c>
      <c r="M671" t="str">
        <f>LEFT(C671, SEARCH(" ", C671) - 1)</f>
        <v>Michael</v>
      </c>
      <c r="N671" t="str" cm="1">
        <f t="array" ref="N671">_xlfn.IFS(H671&lt;0, "LOSS", H671&gt;1000, "GREAT", H671&gt;500, "GOOD", H671&gt;=100, "OKAY", H671&lt;100, "OKAY")</f>
        <v>OKAY</v>
      </c>
    </row>
    <row r="672" spans="1:14">
      <c r="A672" s="2">
        <v>41820</v>
      </c>
      <c r="B672" s="2" t="str">
        <f>TEXT(A672,"mmmm")</f>
        <v>June</v>
      </c>
      <c r="C672" t="s">
        <v>975</v>
      </c>
      <c r="D672" t="s">
        <v>26</v>
      </c>
      <c r="E672" t="s">
        <v>23</v>
      </c>
      <c r="F672" t="s">
        <v>43</v>
      </c>
      <c r="G672" t="s">
        <v>233</v>
      </c>
      <c r="H672">
        <v>21.31</v>
      </c>
      <c r="I672">
        <v>6</v>
      </c>
      <c r="J672">
        <v>7.19</v>
      </c>
      <c r="K672" s="6">
        <f>J672/H672</f>
        <v>0.33740028155795404</v>
      </c>
      <c r="M672" t="str">
        <f>LEFT(C672, SEARCH(" ", C672) - 1)</f>
        <v>Michael</v>
      </c>
      <c r="N672" t="str" cm="1">
        <f t="array" ref="N672">_xlfn.IFS(H672&lt;0, "LOSS", H672&gt;1000, "GREAT", H672&gt;500, "GOOD", H672&gt;=100, "OKAY", H672&lt;100, "OKAY")</f>
        <v>OKAY</v>
      </c>
    </row>
    <row r="673" spans="1:14">
      <c r="A673" s="2">
        <v>41820</v>
      </c>
      <c r="B673" s="2" t="str">
        <f>TEXT(A673,"mmmm")</f>
        <v>June</v>
      </c>
      <c r="C673" t="s">
        <v>689</v>
      </c>
      <c r="D673" t="s">
        <v>24</v>
      </c>
      <c r="E673" t="s">
        <v>23</v>
      </c>
      <c r="F673" t="s">
        <v>38</v>
      </c>
      <c r="G673" t="s">
        <v>976</v>
      </c>
      <c r="H673">
        <v>2.69</v>
      </c>
      <c r="I673">
        <v>1</v>
      </c>
      <c r="J673">
        <v>0.84</v>
      </c>
      <c r="K673" s="6">
        <f>J673/H673</f>
        <v>0.31226765799256506</v>
      </c>
      <c r="M673" t="str">
        <f>LEFT(C673, SEARCH(" ", C673) - 1)</f>
        <v>Cari</v>
      </c>
      <c r="N673" t="str" cm="1">
        <f t="array" ref="N673">_xlfn.IFS(H673&lt;0, "LOSS", H673&gt;1000, "GREAT", H673&gt;500, "GOOD", H673&gt;=100, "OKAY", H673&lt;100, "OKAY")</f>
        <v>OKAY</v>
      </c>
    </row>
    <row r="674" spans="1:14">
      <c r="A674" s="2">
        <v>41820</v>
      </c>
      <c r="B674" s="2" t="str">
        <f>TEXT(A674,"mmmm")</f>
        <v>June</v>
      </c>
      <c r="C674" t="s">
        <v>689</v>
      </c>
      <c r="D674" t="s">
        <v>24</v>
      </c>
      <c r="E674" t="s">
        <v>23</v>
      </c>
      <c r="F674" t="s">
        <v>37</v>
      </c>
      <c r="G674" t="s">
        <v>977</v>
      </c>
      <c r="H674">
        <v>6.6</v>
      </c>
      <c r="I674">
        <v>3</v>
      </c>
      <c r="J674">
        <v>2.9</v>
      </c>
      <c r="K674" s="6">
        <f>J674/H674</f>
        <v>0.43939393939393939</v>
      </c>
      <c r="M674" t="str">
        <f>LEFT(C674, SEARCH(" ", C674) - 1)</f>
        <v>Cari</v>
      </c>
      <c r="N674" t="str" cm="1">
        <f t="array" ref="N674">_xlfn.IFS(H674&lt;0, "LOSS", H674&gt;1000, "GREAT", H674&gt;500, "GOOD", H674&gt;=100, "OKAY", H674&lt;100, "OKAY")</f>
        <v>OKAY</v>
      </c>
    </row>
    <row r="675" spans="1:14">
      <c r="A675" s="2">
        <v>41820</v>
      </c>
      <c r="B675" s="2" t="str">
        <f>TEXT(A675,"mmmm")</f>
        <v>June</v>
      </c>
      <c r="C675" t="s">
        <v>978</v>
      </c>
      <c r="D675" t="s">
        <v>33</v>
      </c>
      <c r="E675" t="s">
        <v>23</v>
      </c>
      <c r="F675" t="s">
        <v>47</v>
      </c>
      <c r="G675" t="s">
        <v>979</v>
      </c>
      <c r="H675">
        <v>310.69</v>
      </c>
      <c r="I675">
        <v>7</v>
      </c>
      <c r="J675">
        <v>108.74</v>
      </c>
      <c r="K675" s="6">
        <f>J675/H675</f>
        <v>0.34999517203643504</v>
      </c>
      <c r="M675" t="str">
        <f>LEFT(C675, SEARCH(" ", C675) - 1)</f>
        <v>Brian</v>
      </c>
      <c r="N675" t="str" cm="1">
        <f t="array" ref="N675">_xlfn.IFS(H675&lt;0, "LOSS", H675&gt;1000, "GREAT", H675&gt;500, "GOOD", H675&gt;=100, "OKAY", H675&lt;100, "OKAY")</f>
        <v>OKAY</v>
      </c>
    </row>
    <row r="676" spans="1:14">
      <c r="A676" s="2">
        <v>41821</v>
      </c>
      <c r="B676" s="2" t="str">
        <f>TEXT(A676,"mmmm")</f>
        <v>July</v>
      </c>
      <c r="C676" t="s">
        <v>499</v>
      </c>
      <c r="D676" t="s">
        <v>28</v>
      </c>
      <c r="E676" t="s">
        <v>23</v>
      </c>
      <c r="F676" t="s">
        <v>38</v>
      </c>
      <c r="G676" t="s">
        <v>980</v>
      </c>
      <c r="H676">
        <v>19.920000000000002</v>
      </c>
      <c r="I676">
        <v>5</v>
      </c>
      <c r="J676">
        <v>6.97</v>
      </c>
      <c r="K676" s="6">
        <f>J676/H676</f>
        <v>0.34989959839357426</v>
      </c>
      <c r="M676" t="str">
        <f>LEFT(C676, SEARCH(" ", C676) - 1)</f>
        <v>Dorris</v>
      </c>
      <c r="N676" t="str" cm="1">
        <f t="array" ref="N676">_xlfn.IFS(H676&lt;0, "LOSS", H676&gt;1000, "GREAT", H676&gt;500, "GOOD", H676&gt;=100, "OKAY", H676&lt;100, "OKAY")</f>
        <v>OKAY</v>
      </c>
    </row>
    <row r="677" spans="1:14">
      <c r="A677" s="2">
        <v>41821</v>
      </c>
      <c r="B677" s="2" t="str">
        <f>TEXT(A677,"mmmm")</f>
        <v>July</v>
      </c>
      <c r="C677" t="s">
        <v>827</v>
      </c>
      <c r="D677" t="s">
        <v>31</v>
      </c>
      <c r="E677" t="s">
        <v>25</v>
      </c>
      <c r="F677" t="s">
        <v>48</v>
      </c>
      <c r="G677" t="s">
        <v>981</v>
      </c>
      <c r="H677">
        <v>575.91999999999996</v>
      </c>
      <c r="I677">
        <v>2</v>
      </c>
      <c r="J677">
        <v>71.989999999999995</v>
      </c>
      <c r="K677" s="6">
        <f>J677/H677</f>
        <v>0.125</v>
      </c>
      <c r="M677" t="str">
        <f>LEFT(C677, SEARCH(" ", C677) - 1)</f>
        <v>Laurel</v>
      </c>
      <c r="N677" t="str" cm="1">
        <f t="array" ref="N677">_xlfn.IFS(H677&lt;0, "LOSS", H677&gt;1000, "GREAT", H677&gt;500, "GOOD", H677&gt;=100, "OKAY", H677&lt;100, "OKAY")</f>
        <v>GOOD</v>
      </c>
    </row>
    <row r="678" spans="1:14">
      <c r="A678" s="2">
        <v>41821</v>
      </c>
      <c r="B678" s="2" t="str">
        <f>TEXT(A678,"mmmm")</f>
        <v>July</v>
      </c>
      <c r="C678" t="s">
        <v>827</v>
      </c>
      <c r="D678" t="s">
        <v>31</v>
      </c>
      <c r="E678" t="s">
        <v>23</v>
      </c>
      <c r="F678" t="s">
        <v>38</v>
      </c>
      <c r="G678" t="s">
        <v>982</v>
      </c>
      <c r="H678">
        <v>5.18</v>
      </c>
      <c r="I678">
        <v>6</v>
      </c>
      <c r="J678">
        <v>-3.63</v>
      </c>
      <c r="K678" s="6">
        <f>J678/H678</f>
        <v>-0.70077220077220082</v>
      </c>
      <c r="M678" t="str">
        <f>LEFT(C678, SEARCH(" ", C678) - 1)</f>
        <v>Laurel</v>
      </c>
      <c r="N678" t="str" cm="1">
        <f t="array" ref="N678">_xlfn.IFS(H678&lt;0, "LOSS", H678&gt;1000, "GREAT", H678&gt;500, "GOOD", H678&gt;=100, "OKAY", H678&lt;100, "OKAY")</f>
        <v>OKAY</v>
      </c>
    </row>
    <row r="679" spans="1:14">
      <c r="A679" s="2">
        <v>41822</v>
      </c>
      <c r="B679" s="2" t="str">
        <f>TEXT(A679,"mmmm")</f>
        <v>July</v>
      </c>
      <c r="C679" t="s">
        <v>983</v>
      </c>
      <c r="D679" t="s">
        <v>242</v>
      </c>
      <c r="E679" t="s">
        <v>25</v>
      </c>
      <c r="F679" t="s">
        <v>48</v>
      </c>
      <c r="G679" t="s">
        <v>984</v>
      </c>
      <c r="H679">
        <v>73.98</v>
      </c>
      <c r="I679">
        <v>2</v>
      </c>
      <c r="J679">
        <v>19.97</v>
      </c>
      <c r="K679" s="6">
        <f>J679/H679</f>
        <v>0.26993782103271152</v>
      </c>
      <c r="M679" t="str">
        <f>LEFT(C679, SEARCH(" ", C679) - 1)</f>
        <v>Eric</v>
      </c>
      <c r="N679" t="str" cm="1">
        <f t="array" ref="N679">_xlfn.IFS(H679&lt;0, "LOSS", H679&gt;1000, "GREAT", H679&gt;500, "GOOD", H679&gt;=100, "OKAY", H679&lt;100, "OKAY")</f>
        <v>OKAY</v>
      </c>
    </row>
    <row r="680" spans="1:14">
      <c r="A680" s="2">
        <v>41822</v>
      </c>
      <c r="B680" s="2" t="str">
        <f>TEXT(A680,"mmmm")</f>
        <v>July</v>
      </c>
      <c r="C680" t="s">
        <v>983</v>
      </c>
      <c r="D680" t="s">
        <v>242</v>
      </c>
      <c r="E680" t="s">
        <v>23</v>
      </c>
      <c r="F680" t="s">
        <v>37</v>
      </c>
      <c r="G680" t="s">
        <v>730</v>
      </c>
      <c r="H680">
        <v>5.58</v>
      </c>
      <c r="I680">
        <v>1</v>
      </c>
      <c r="J680">
        <v>2.1800000000000002</v>
      </c>
      <c r="K680" s="6">
        <f>J680/H680</f>
        <v>0.39068100358422941</v>
      </c>
      <c r="M680" t="str">
        <f>LEFT(C680, SEARCH(" ", C680) - 1)</f>
        <v>Eric</v>
      </c>
      <c r="N680" t="str" cm="1">
        <f t="array" ref="N680">_xlfn.IFS(H680&lt;0, "LOSS", H680&gt;1000, "GREAT", H680&gt;500, "GOOD", H680&gt;=100, "OKAY", H680&lt;100, "OKAY")</f>
        <v>OKAY</v>
      </c>
    </row>
    <row r="681" spans="1:14">
      <c r="A681" s="2">
        <v>41824</v>
      </c>
      <c r="B681" s="2" t="str">
        <f>TEXT(A681,"mmmm")</f>
        <v>July</v>
      </c>
      <c r="C681" t="s">
        <v>536</v>
      </c>
      <c r="D681" t="s">
        <v>94</v>
      </c>
      <c r="E681" t="s">
        <v>23</v>
      </c>
      <c r="F681" t="s">
        <v>47</v>
      </c>
      <c r="G681" t="s">
        <v>573</v>
      </c>
      <c r="H681">
        <v>177.54</v>
      </c>
      <c r="I681">
        <v>4</v>
      </c>
      <c r="J681">
        <v>62.14</v>
      </c>
      <c r="K681" s="6">
        <f>J681/H681</f>
        <v>0.35000563253351358</v>
      </c>
      <c r="M681" t="str">
        <f>LEFT(C681, SEARCH(" ", C681) - 1)</f>
        <v>Katrina</v>
      </c>
      <c r="N681" t="str" cm="1">
        <f t="array" ref="N681">_xlfn.IFS(H681&lt;0, "LOSS", H681&gt;1000, "GREAT", H681&gt;500, "GOOD", H681&gt;=100, "OKAY", H681&lt;100, "OKAY")</f>
        <v>OKAY</v>
      </c>
    </row>
    <row r="682" spans="1:14">
      <c r="A682" s="2">
        <v>41824</v>
      </c>
      <c r="B682" s="2" t="str">
        <f>TEXT(A682,"mmmm")</f>
        <v>July</v>
      </c>
      <c r="C682" t="s">
        <v>536</v>
      </c>
      <c r="D682" t="s">
        <v>94</v>
      </c>
      <c r="E682" t="s">
        <v>23</v>
      </c>
      <c r="F682" t="s">
        <v>36</v>
      </c>
      <c r="G682" t="s">
        <v>149</v>
      </c>
      <c r="H682">
        <v>32.43</v>
      </c>
      <c r="I682">
        <v>2</v>
      </c>
      <c r="J682">
        <v>3.24</v>
      </c>
      <c r="K682" s="6">
        <f>J682/H682</f>
        <v>9.9907493061979658E-2</v>
      </c>
      <c r="M682" t="str">
        <f>LEFT(C682, SEARCH(" ", C682) - 1)</f>
        <v>Katrina</v>
      </c>
      <c r="N682" t="str" cm="1">
        <f t="array" ref="N682">_xlfn.IFS(H682&lt;0, "LOSS", H682&gt;1000, "GREAT", H682&gt;500, "GOOD", H682&gt;=100, "OKAY", H682&lt;100, "OKAY")</f>
        <v>OKAY</v>
      </c>
    </row>
    <row r="683" spans="1:14">
      <c r="A683" s="2">
        <v>41824</v>
      </c>
      <c r="B683" s="2" t="str">
        <f>TEXT(A683,"mmmm")</f>
        <v>July</v>
      </c>
      <c r="C683" t="s">
        <v>985</v>
      </c>
      <c r="D683" t="s">
        <v>106</v>
      </c>
      <c r="E683" t="s">
        <v>23</v>
      </c>
      <c r="F683" t="s">
        <v>47</v>
      </c>
      <c r="G683" t="s">
        <v>986</v>
      </c>
      <c r="H683">
        <v>21.84</v>
      </c>
      <c r="I683">
        <v>3</v>
      </c>
      <c r="J683">
        <v>10.92</v>
      </c>
      <c r="K683" s="6">
        <f>J683/H683</f>
        <v>0.5</v>
      </c>
      <c r="M683" t="str">
        <f>LEFT(C683, SEARCH(" ", C683) - 1)</f>
        <v>Maxwell</v>
      </c>
      <c r="N683" t="str" cm="1">
        <f t="array" ref="N683">_xlfn.IFS(H683&lt;0, "LOSS", H683&gt;1000, "GREAT", H683&gt;500, "GOOD", H683&gt;=100, "OKAY", H683&lt;100, "OKAY")</f>
        <v>OKAY</v>
      </c>
    </row>
    <row r="684" spans="1:14">
      <c r="A684" s="2">
        <v>41824</v>
      </c>
      <c r="B684" s="2" t="str">
        <f>TEXT(A684,"mmmm")</f>
        <v>July</v>
      </c>
      <c r="C684" t="s">
        <v>985</v>
      </c>
      <c r="D684" t="s">
        <v>106</v>
      </c>
      <c r="E684" t="s">
        <v>23</v>
      </c>
      <c r="F684" t="s">
        <v>38</v>
      </c>
      <c r="G684" t="s">
        <v>527</v>
      </c>
      <c r="H684">
        <v>15.6</v>
      </c>
      <c r="I684">
        <v>5</v>
      </c>
      <c r="J684">
        <v>7.64</v>
      </c>
      <c r="K684" s="6">
        <f>J684/H684</f>
        <v>0.48974358974358972</v>
      </c>
      <c r="M684" t="str">
        <f>LEFT(C684, SEARCH(" ", C684) - 1)</f>
        <v>Maxwell</v>
      </c>
      <c r="N684" t="str" cm="1">
        <f t="array" ref="N684">_xlfn.IFS(H684&lt;0, "LOSS", H684&gt;1000, "GREAT", H684&gt;500, "GOOD", H684&gt;=100, "OKAY", H684&lt;100, "OKAY")</f>
        <v>OKAY</v>
      </c>
    </row>
    <row r="685" spans="1:14">
      <c r="A685" s="2">
        <v>41825</v>
      </c>
      <c r="B685" s="2" t="str">
        <f>TEXT(A685,"mmmm")</f>
        <v>July</v>
      </c>
      <c r="C685" t="s">
        <v>987</v>
      </c>
      <c r="D685" t="s">
        <v>203</v>
      </c>
      <c r="E685" t="s">
        <v>25</v>
      </c>
      <c r="F685" t="s">
        <v>35</v>
      </c>
      <c r="G685" t="s">
        <v>988</v>
      </c>
      <c r="H685">
        <v>479.97</v>
      </c>
      <c r="I685">
        <v>3</v>
      </c>
      <c r="J685">
        <v>163.19</v>
      </c>
      <c r="K685" s="6">
        <f>J685/H685</f>
        <v>0.34000041669270992</v>
      </c>
      <c r="M685" t="str">
        <f>LEFT(C685, SEARCH(" ", C685) - 1)</f>
        <v>Michael</v>
      </c>
      <c r="N685" t="str" cm="1">
        <f t="array" ref="N685">_xlfn.IFS(H685&lt;0, "LOSS", H685&gt;1000, "GREAT", H685&gt;500, "GOOD", H685&gt;=100, "OKAY", H685&lt;100, "OKAY")</f>
        <v>OKAY</v>
      </c>
    </row>
    <row r="686" spans="1:14">
      <c r="A686" s="2">
        <v>41825</v>
      </c>
      <c r="B686" s="2" t="str">
        <f>TEXT(A686,"mmmm")</f>
        <v>July</v>
      </c>
      <c r="C686" t="s">
        <v>987</v>
      </c>
      <c r="D686" t="s">
        <v>203</v>
      </c>
      <c r="E686" t="s">
        <v>23</v>
      </c>
      <c r="F686" t="s">
        <v>45</v>
      </c>
      <c r="G686" t="s">
        <v>989</v>
      </c>
      <c r="H686">
        <v>14.62</v>
      </c>
      <c r="I686">
        <v>2</v>
      </c>
      <c r="J686">
        <v>6.87</v>
      </c>
      <c r="K686" s="6">
        <f>J686/H686</f>
        <v>0.4699042407660739</v>
      </c>
      <c r="M686" t="str">
        <f>LEFT(C686, SEARCH(" ", C686) - 1)</f>
        <v>Michael</v>
      </c>
      <c r="N686" t="str" cm="1">
        <f t="array" ref="N686">_xlfn.IFS(H686&lt;0, "LOSS", H686&gt;1000, "GREAT", H686&gt;500, "GOOD", H686&gt;=100, "OKAY", H686&lt;100, "OKAY")</f>
        <v>OKAY</v>
      </c>
    </row>
    <row r="687" spans="1:14">
      <c r="A687" s="2">
        <v>41825</v>
      </c>
      <c r="B687" s="2" t="str">
        <f>TEXT(A687,"mmmm")</f>
        <v>July</v>
      </c>
      <c r="C687" t="s">
        <v>987</v>
      </c>
      <c r="D687" t="s">
        <v>203</v>
      </c>
      <c r="E687" t="s">
        <v>23</v>
      </c>
      <c r="F687" t="s">
        <v>47</v>
      </c>
      <c r="G687" t="s">
        <v>963</v>
      </c>
      <c r="H687">
        <v>19.440000000000001</v>
      </c>
      <c r="I687">
        <v>3</v>
      </c>
      <c r="J687">
        <v>9.33</v>
      </c>
      <c r="K687" s="6">
        <f>J687/H687</f>
        <v>0.47993827160493824</v>
      </c>
      <c r="M687" t="str">
        <f>LEFT(C687, SEARCH(" ", C687) - 1)</f>
        <v>Michael</v>
      </c>
      <c r="N687" t="str" cm="1">
        <f t="array" ref="N687">_xlfn.IFS(H687&lt;0, "LOSS", H687&gt;1000, "GREAT", H687&gt;500, "GOOD", H687&gt;=100, "OKAY", H687&lt;100, "OKAY")</f>
        <v>OKAY</v>
      </c>
    </row>
    <row r="688" spans="1:14">
      <c r="A688" s="2">
        <v>41825</v>
      </c>
      <c r="B688" s="2" t="str">
        <f>TEXT(A688,"mmmm")</f>
        <v>July</v>
      </c>
      <c r="C688" t="s">
        <v>990</v>
      </c>
      <c r="D688" t="s">
        <v>26</v>
      </c>
      <c r="E688" t="s">
        <v>23</v>
      </c>
      <c r="F688" t="s">
        <v>49</v>
      </c>
      <c r="G688" t="s">
        <v>991</v>
      </c>
      <c r="H688">
        <v>220.78</v>
      </c>
      <c r="I688">
        <v>3</v>
      </c>
      <c r="J688">
        <v>-44.16</v>
      </c>
      <c r="K688" s="6">
        <f>J688/H688</f>
        <v>-0.20001811758311439</v>
      </c>
      <c r="M688" t="str">
        <f>LEFT(C688, SEARCH(" ", C688) - 1)</f>
        <v>Dan</v>
      </c>
      <c r="N688" t="str" cm="1">
        <f t="array" ref="N688">_xlfn.IFS(H688&lt;0, "LOSS", H688&gt;1000, "GREAT", H688&gt;500, "GOOD", H688&gt;=100, "OKAY", H688&lt;100, "OKAY")</f>
        <v>OKAY</v>
      </c>
    </row>
    <row r="689" spans="1:14">
      <c r="A689" s="2">
        <v>41825</v>
      </c>
      <c r="B689" s="2" t="str">
        <f>TEXT(A689,"mmmm")</f>
        <v>July</v>
      </c>
      <c r="C689" t="s">
        <v>990</v>
      </c>
      <c r="D689" t="s">
        <v>26</v>
      </c>
      <c r="E689" t="s">
        <v>23</v>
      </c>
      <c r="F689" t="s">
        <v>49</v>
      </c>
      <c r="G689" t="s">
        <v>992</v>
      </c>
      <c r="H689">
        <v>281.42</v>
      </c>
      <c r="I689">
        <v>11</v>
      </c>
      <c r="J689">
        <v>-35.18</v>
      </c>
      <c r="K689" s="6">
        <f>J689/H689</f>
        <v>-0.12500888351929498</v>
      </c>
      <c r="M689" t="str">
        <f>LEFT(C689, SEARCH(" ", C689) - 1)</f>
        <v>Dan</v>
      </c>
      <c r="N689" t="str" cm="1">
        <f t="array" ref="N689">_xlfn.IFS(H689&lt;0, "LOSS", H689&gt;1000, "GREAT", H689&gt;500, "GOOD", H689&gt;=100, "OKAY", H689&lt;100, "OKAY")</f>
        <v>OKAY</v>
      </c>
    </row>
    <row r="690" spans="1:14">
      <c r="A690" s="2">
        <v>41825</v>
      </c>
      <c r="B690" s="2" t="str">
        <f>TEXT(A690,"mmmm")</f>
        <v>July</v>
      </c>
      <c r="C690" t="s">
        <v>993</v>
      </c>
      <c r="D690" t="s">
        <v>22</v>
      </c>
      <c r="E690" t="s">
        <v>23</v>
      </c>
      <c r="F690" t="s">
        <v>38</v>
      </c>
      <c r="G690" t="s">
        <v>994</v>
      </c>
      <c r="H690">
        <v>180.96</v>
      </c>
      <c r="I690">
        <v>6</v>
      </c>
      <c r="J690">
        <v>67.86</v>
      </c>
      <c r="K690" s="6">
        <f>J690/H690</f>
        <v>0.375</v>
      </c>
      <c r="M690" t="str">
        <f>LEFT(C690, SEARCH(" ", C690) - 1)</f>
        <v>Dennis</v>
      </c>
      <c r="N690" t="str" cm="1">
        <f t="array" ref="N690">_xlfn.IFS(H690&lt;0, "LOSS", H690&gt;1000, "GREAT", H690&gt;500, "GOOD", H690&gt;=100, "OKAY", H690&lt;100, "OKAY")</f>
        <v>OKAY</v>
      </c>
    </row>
    <row r="691" spans="1:14">
      <c r="A691" s="2">
        <v>41825</v>
      </c>
      <c r="B691" s="2" t="str">
        <f>TEXT(A691,"mmmm")</f>
        <v>July</v>
      </c>
      <c r="C691" t="s">
        <v>147</v>
      </c>
      <c r="D691" t="s">
        <v>185</v>
      </c>
      <c r="E691" t="s">
        <v>23</v>
      </c>
      <c r="F691" t="s">
        <v>37</v>
      </c>
      <c r="G691" t="s">
        <v>882</v>
      </c>
      <c r="H691">
        <v>4.37</v>
      </c>
      <c r="I691">
        <v>3</v>
      </c>
      <c r="J691">
        <v>0.38</v>
      </c>
      <c r="K691" s="6">
        <f>J691/H691</f>
        <v>8.6956521739130432E-2</v>
      </c>
      <c r="M691" t="str">
        <f>LEFT(C691, SEARCH(" ", C691) - 1)</f>
        <v>David</v>
      </c>
      <c r="N691" t="str" cm="1">
        <f t="array" ref="N691">_xlfn.IFS(H691&lt;0, "LOSS", H691&gt;1000, "GREAT", H691&gt;500, "GOOD", H691&gt;=100, "OKAY", H691&lt;100, "OKAY")</f>
        <v>OKAY</v>
      </c>
    </row>
    <row r="692" spans="1:14">
      <c r="A692" s="2">
        <v>41825</v>
      </c>
      <c r="B692" s="2" t="str">
        <f>TEXT(A692,"mmmm")</f>
        <v>July</v>
      </c>
      <c r="C692" t="s">
        <v>995</v>
      </c>
      <c r="D692" t="s">
        <v>31</v>
      </c>
      <c r="E692" t="s">
        <v>21</v>
      </c>
      <c r="F692" t="s">
        <v>44</v>
      </c>
      <c r="G692" t="s">
        <v>996</v>
      </c>
      <c r="H692">
        <v>19.52</v>
      </c>
      <c r="I692">
        <v>2</v>
      </c>
      <c r="J692">
        <v>5.37</v>
      </c>
      <c r="K692" s="6">
        <f>J692/H692</f>
        <v>0.27510245901639346</v>
      </c>
      <c r="M692" t="str">
        <f>LEFT(C692, SEARCH(" ", C692) - 1)</f>
        <v>Don</v>
      </c>
      <c r="N692" t="str" cm="1">
        <f t="array" ref="N692">_xlfn.IFS(H692&lt;0, "LOSS", H692&gt;1000, "GREAT", H692&gt;500, "GOOD", H692&gt;=100, "OKAY", H692&lt;100, "OKAY")</f>
        <v>OKAY</v>
      </c>
    </row>
    <row r="693" spans="1:14">
      <c r="A693" s="2">
        <v>41825</v>
      </c>
      <c r="B693" s="2" t="str">
        <f>TEXT(A693,"mmmm")</f>
        <v>July</v>
      </c>
      <c r="C693" t="s">
        <v>995</v>
      </c>
      <c r="D693" t="s">
        <v>31</v>
      </c>
      <c r="E693" t="s">
        <v>23</v>
      </c>
      <c r="F693" t="s">
        <v>38</v>
      </c>
      <c r="G693" t="s">
        <v>997</v>
      </c>
      <c r="H693">
        <v>9.81</v>
      </c>
      <c r="I693">
        <v>5</v>
      </c>
      <c r="J693">
        <v>-6.87</v>
      </c>
      <c r="K693" s="6">
        <f>J693/H693</f>
        <v>-0.70030581039755346</v>
      </c>
      <c r="M693" t="str">
        <f>LEFT(C693, SEARCH(" ", C693) - 1)</f>
        <v>Don</v>
      </c>
      <c r="N693" t="str" cm="1">
        <f t="array" ref="N693">_xlfn.IFS(H693&lt;0, "LOSS", H693&gt;1000, "GREAT", H693&gt;500, "GOOD", H693&gt;=100, "OKAY", H693&lt;100, "OKAY")</f>
        <v>OKAY</v>
      </c>
    </row>
    <row r="694" spans="1:14">
      <c r="A694" s="2">
        <v>41825</v>
      </c>
      <c r="B694" s="2" t="str">
        <f>TEXT(A694,"mmmm")</f>
        <v>July</v>
      </c>
      <c r="C694" t="s">
        <v>995</v>
      </c>
      <c r="D694" t="s">
        <v>31</v>
      </c>
      <c r="E694" t="s">
        <v>21</v>
      </c>
      <c r="F694" t="s">
        <v>44</v>
      </c>
      <c r="G694" t="s">
        <v>535</v>
      </c>
      <c r="H694">
        <v>213.22</v>
      </c>
      <c r="I694">
        <v>3</v>
      </c>
      <c r="J694">
        <v>15.99</v>
      </c>
      <c r="K694" s="6">
        <f>J694/H694</f>
        <v>7.4992965012662977E-2</v>
      </c>
      <c r="M694" t="str">
        <f>LEFT(C694, SEARCH(" ", C694) - 1)</f>
        <v>Don</v>
      </c>
      <c r="N694" t="str" cm="1">
        <f t="array" ref="N694">_xlfn.IFS(H694&lt;0, "LOSS", H694&gt;1000, "GREAT", H694&gt;500, "GOOD", H694&gt;=100, "OKAY", H694&lt;100, "OKAY")</f>
        <v>OKAY</v>
      </c>
    </row>
    <row r="695" spans="1:14">
      <c r="A695" s="2">
        <v>41826</v>
      </c>
      <c r="B695" s="2" t="str">
        <f>TEXT(A695,"mmmm")</f>
        <v>July</v>
      </c>
      <c r="C695" t="s">
        <v>998</v>
      </c>
      <c r="D695" t="s">
        <v>24</v>
      </c>
      <c r="E695" t="s">
        <v>25</v>
      </c>
      <c r="F695" t="s">
        <v>41</v>
      </c>
      <c r="G695" t="s">
        <v>999</v>
      </c>
      <c r="H695">
        <v>559.99</v>
      </c>
      <c r="I695">
        <v>1</v>
      </c>
      <c r="J695">
        <v>175</v>
      </c>
      <c r="K695" s="6">
        <f>J695/H695</f>
        <v>0.31250558045679389</v>
      </c>
      <c r="M695" t="str">
        <f>LEFT(C695, SEARCH(" ", C695) - 1)</f>
        <v>Emily</v>
      </c>
      <c r="N695" t="str" cm="1">
        <f t="array" ref="N695">_xlfn.IFS(H695&lt;0, "LOSS", H695&gt;1000, "GREAT", H695&gt;500, "GOOD", H695&gt;=100, "OKAY", H695&lt;100, "OKAY")</f>
        <v>GOOD</v>
      </c>
    </row>
    <row r="696" spans="1:14">
      <c r="A696" s="2">
        <v>41826</v>
      </c>
      <c r="B696" s="2" t="str">
        <f>TEXT(A696,"mmmm")</f>
        <v>July</v>
      </c>
      <c r="C696" t="s">
        <v>1000</v>
      </c>
      <c r="D696" t="s">
        <v>22</v>
      </c>
      <c r="E696" t="s">
        <v>21</v>
      </c>
      <c r="F696" t="s">
        <v>40</v>
      </c>
      <c r="G696" t="s">
        <v>1001</v>
      </c>
      <c r="H696">
        <v>478.48</v>
      </c>
      <c r="I696">
        <v>2</v>
      </c>
      <c r="J696">
        <v>47.85</v>
      </c>
      <c r="K696" s="6">
        <f>J696/H696</f>
        <v>0.10000417990302625</v>
      </c>
      <c r="M696" t="str">
        <f>LEFT(C696, SEARCH(" ", C696) - 1)</f>
        <v>Becky</v>
      </c>
      <c r="N696" t="str" cm="1">
        <f t="array" ref="N696">_xlfn.IFS(H696&lt;0, "LOSS", H696&gt;1000, "GREAT", H696&gt;500, "GOOD", H696&gt;=100, "OKAY", H696&lt;100, "OKAY")</f>
        <v>OKAY</v>
      </c>
    </row>
    <row r="697" spans="1:14">
      <c r="A697" s="2">
        <v>41827</v>
      </c>
      <c r="B697" s="2" t="str">
        <f>TEXT(A697,"mmmm")</f>
        <v>July</v>
      </c>
      <c r="C697" t="s">
        <v>624</v>
      </c>
      <c r="D697" t="s">
        <v>27</v>
      </c>
      <c r="E697" t="s">
        <v>21</v>
      </c>
      <c r="F697" t="s">
        <v>40</v>
      </c>
      <c r="G697" t="s">
        <v>1002</v>
      </c>
      <c r="H697">
        <v>172.19</v>
      </c>
      <c r="I697">
        <v>2</v>
      </c>
      <c r="J697">
        <v>-46.74</v>
      </c>
      <c r="K697" s="6">
        <f>J697/H697</f>
        <v>-0.27144433474650098</v>
      </c>
      <c r="M697" t="str">
        <f>LEFT(C697, SEARCH(" ", C697) - 1)</f>
        <v>John</v>
      </c>
      <c r="N697" t="str" cm="1">
        <f t="array" ref="N697">_xlfn.IFS(H697&lt;0, "LOSS", H697&gt;1000, "GREAT", H697&gt;500, "GOOD", H697&gt;=100, "OKAY", H697&lt;100, "OKAY")</f>
        <v>OKAY</v>
      </c>
    </row>
    <row r="698" spans="1:14">
      <c r="A698" s="2">
        <v>41827</v>
      </c>
      <c r="B698" s="2" t="str">
        <f>TEXT(A698,"mmmm")</f>
        <v>July</v>
      </c>
      <c r="C698" t="s">
        <v>624</v>
      </c>
      <c r="D698" t="s">
        <v>27</v>
      </c>
      <c r="E698" t="s">
        <v>21</v>
      </c>
      <c r="F698" t="s">
        <v>44</v>
      </c>
      <c r="G698" t="s">
        <v>1003</v>
      </c>
      <c r="H698">
        <v>69.010000000000005</v>
      </c>
      <c r="I698">
        <v>2</v>
      </c>
      <c r="J698">
        <v>12.08</v>
      </c>
      <c r="K698" s="6">
        <f>J698/H698</f>
        <v>0.17504709462396753</v>
      </c>
      <c r="M698" t="str">
        <f>LEFT(C698, SEARCH(" ", C698) - 1)</f>
        <v>John</v>
      </c>
      <c r="N698" t="str" cm="1">
        <f t="array" ref="N698">_xlfn.IFS(H698&lt;0, "LOSS", H698&gt;1000, "GREAT", H698&gt;500, "GOOD", H698&gt;=100, "OKAY", H698&lt;100, "OKAY")</f>
        <v>OKAY</v>
      </c>
    </row>
    <row r="699" spans="1:14">
      <c r="A699" s="2">
        <v>41828</v>
      </c>
      <c r="B699" s="2" t="str">
        <f>TEXT(A699,"mmmm")</f>
        <v>July</v>
      </c>
      <c r="C699" t="s">
        <v>1004</v>
      </c>
      <c r="D699" t="s">
        <v>24</v>
      </c>
      <c r="E699" t="s">
        <v>21</v>
      </c>
      <c r="F699" t="s">
        <v>40</v>
      </c>
      <c r="G699" t="s">
        <v>877</v>
      </c>
      <c r="H699">
        <v>63.88</v>
      </c>
      <c r="I699">
        <v>1</v>
      </c>
      <c r="J699">
        <v>10.65</v>
      </c>
      <c r="K699" s="6">
        <f>J699/H699</f>
        <v>0.16671884783969942</v>
      </c>
      <c r="M699" t="str">
        <f>LEFT(C699, SEARCH(" ", C699) - 1)</f>
        <v>Michelle</v>
      </c>
      <c r="N699" t="str" cm="1">
        <f t="array" ref="N699">_xlfn.IFS(H699&lt;0, "LOSS", H699&gt;1000, "GREAT", H699&gt;500, "GOOD", H699&gt;=100, "OKAY", H699&lt;100, "OKAY")</f>
        <v>OKAY</v>
      </c>
    </row>
    <row r="700" spans="1:14">
      <c r="A700" s="2">
        <v>41828</v>
      </c>
      <c r="B700" s="2" t="str">
        <f>TEXT(A700,"mmmm")</f>
        <v>July</v>
      </c>
      <c r="C700" t="s">
        <v>1005</v>
      </c>
      <c r="D700" t="s">
        <v>22</v>
      </c>
      <c r="E700" t="s">
        <v>21</v>
      </c>
      <c r="F700" t="s">
        <v>51</v>
      </c>
      <c r="G700" t="s">
        <v>263</v>
      </c>
      <c r="H700">
        <v>502.49</v>
      </c>
      <c r="I700">
        <v>3</v>
      </c>
      <c r="J700">
        <v>-87.94</v>
      </c>
      <c r="K700" s="6">
        <f>J700/H700</f>
        <v>-0.1750084578797588</v>
      </c>
      <c r="M700" t="str">
        <f>LEFT(C700, SEARCH(" ", C700) - 1)</f>
        <v>Ed</v>
      </c>
      <c r="N700" t="str" cm="1">
        <f t="array" ref="N700">_xlfn.IFS(H700&lt;0, "LOSS", H700&gt;1000, "GREAT", H700&gt;500, "GOOD", H700&gt;=100, "OKAY", H700&lt;100, "OKAY")</f>
        <v>GOOD</v>
      </c>
    </row>
    <row r="701" spans="1:14">
      <c r="A701" s="2">
        <v>41828</v>
      </c>
      <c r="B701" s="2" t="str">
        <f>TEXT(A701,"mmmm")</f>
        <v>July</v>
      </c>
      <c r="C701" t="s">
        <v>1005</v>
      </c>
      <c r="D701" t="s">
        <v>22</v>
      </c>
      <c r="E701" t="s">
        <v>23</v>
      </c>
      <c r="F701" t="s">
        <v>38</v>
      </c>
      <c r="G701" t="s">
        <v>456</v>
      </c>
      <c r="H701">
        <v>196.7</v>
      </c>
      <c r="I701">
        <v>6</v>
      </c>
      <c r="J701">
        <v>68.849999999999994</v>
      </c>
      <c r="K701" s="6">
        <f>J701/H701</f>
        <v>0.35002541942043719</v>
      </c>
      <c r="M701" t="str">
        <f>LEFT(C701, SEARCH(" ", C701) - 1)</f>
        <v>Ed</v>
      </c>
      <c r="N701" t="str" cm="1">
        <f t="array" ref="N701">_xlfn.IFS(H701&lt;0, "LOSS", H701&gt;1000, "GREAT", H701&gt;500, "GOOD", H701&gt;=100, "OKAY", H701&lt;100, "OKAY")</f>
        <v>OKAY</v>
      </c>
    </row>
    <row r="702" spans="1:14">
      <c r="A702" s="2">
        <v>41829</v>
      </c>
      <c r="B702" s="2" t="str">
        <f>TEXT(A702,"mmmm")</f>
        <v>July</v>
      </c>
      <c r="C702" t="s">
        <v>1006</v>
      </c>
      <c r="D702" t="s">
        <v>26</v>
      </c>
      <c r="E702" t="s">
        <v>23</v>
      </c>
      <c r="F702" t="s">
        <v>47</v>
      </c>
      <c r="G702" t="s">
        <v>200</v>
      </c>
      <c r="H702">
        <v>10.37</v>
      </c>
      <c r="I702">
        <v>2</v>
      </c>
      <c r="J702">
        <v>3.63</v>
      </c>
      <c r="K702" s="6">
        <f>J702/H702</f>
        <v>0.35004821600771457</v>
      </c>
      <c r="M702" t="str">
        <f>LEFT(C702, SEARCH(" ", C702) - 1)</f>
        <v>Brian</v>
      </c>
      <c r="N702" t="str" cm="1">
        <f t="array" ref="N702">_xlfn.IFS(H702&lt;0, "LOSS", H702&gt;1000, "GREAT", H702&gt;500, "GOOD", H702&gt;=100, "OKAY", H702&lt;100, "OKAY")</f>
        <v>OKAY</v>
      </c>
    </row>
    <row r="703" spans="1:14">
      <c r="A703" s="2">
        <v>41829</v>
      </c>
      <c r="B703" s="2" t="str">
        <f>TEXT(A703,"mmmm")</f>
        <v>July</v>
      </c>
      <c r="C703" t="s">
        <v>1006</v>
      </c>
      <c r="D703" t="s">
        <v>26</v>
      </c>
      <c r="E703" t="s">
        <v>23</v>
      </c>
      <c r="F703" t="s">
        <v>47</v>
      </c>
      <c r="G703" t="s">
        <v>1007</v>
      </c>
      <c r="H703">
        <v>14.35</v>
      </c>
      <c r="I703">
        <v>3</v>
      </c>
      <c r="J703">
        <v>4.49</v>
      </c>
      <c r="K703" s="6">
        <f>J703/H703</f>
        <v>0.31289198606271779</v>
      </c>
      <c r="M703" t="str">
        <f>LEFT(C703, SEARCH(" ", C703) - 1)</f>
        <v>Brian</v>
      </c>
      <c r="N703" t="str" cm="1">
        <f t="array" ref="N703">_xlfn.IFS(H703&lt;0, "LOSS", H703&gt;1000, "GREAT", H703&gt;500, "GOOD", H703&gt;=100, "OKAY", H703&lt;100, "OKAY")</f>
        <v>OKAY</v>
      </c>
    </row>
    <row r="704" spans="1:14">
      <c r="A704" s="2">
        <v>41829</v>
      </c>
      <c r="B704" s="2" t="str">
        <f>TEXT(A704,"mmmm")</f>
        <v>July</v>
      </c>
      <c r="C704" t="s">
        <v>1008</v>
      </c>
      <c r="D704" t="s">
        <v>22</v>
      </c>
      <c r="E704" t="s">
        <v>23</v>
      </c>
      <c r="F704" t="s">
        <v>45</v>
      </c>
      <c r="G704" t="s">
        <v>1009</v>
      </c>
      <c r="H704">
        <v>2.88</v>
      </c>
      <c r="I704">
        <v>1</v>
      </c>
      <c r="J704">
        <v>1.41</v>
      </c>
      <c r="K704" s="6">
        <f>J704/H704</f>
        <v>0.48958333333333331</v>
      </c>
      <c r="M704" t="str">
        <f>LEFT(C704, SEARCH(" ", C704) - 1)</f>
        <v>Gary</v>
      </c>
      <c r="N704" t="str" cm="1">
        <f t="array" ref="N704">_xlfn.IFS(H704&lt;0, "LOSS", H704&gt;1000, "GREAT", H704&gt;500, "GOOD", H704&gt;=100, "OKAY", H704&lt;100, "OKAY")</f>
        <v>OKAY</v>
      </c>
    </row>
    <row r="705" spans="1:14">
      <c r="A705" s="2">
        <v>41829</v>
      </c>
      <c r="B705" s="2" t="str">
        <f>TEXT(A705,"mmmm")</f>
        <v>July</v>
      </c>
      <c r="C705" t="s">
        <v>1008</v>
      </c>
      <c r="D705" t="s">
        <v>22</v>
      </c>
      <c r="E705" t="s">
        <v>23</v>
      </c>
      <c r="F705" t="s">
        <v>38</v>
      </c>
      <c r="G705" t="s">
        <v>264</v>
      </c>
      <c r="H705">
        <v>41.9</v>
      </c>
      <c r="I705">
        <v>6</v>
      </c>
      <c r="J705">
        <v>14.14</v>
      </c>
      <c r="K705" s="6">
        <f>J705/H705</f>
        <v>0.33747016706443916</v>
      </c>
      <c r="M705" t="str">
        <f>LEFT(C705, SEARCH(" ", C705) - 1)</f>
        <v>Gary</v>
      </c>
      <c r="N705" t="str" cm="1">
        <f t="array" ref="N705">_xlfn.IFS(H705&lt;0, "LOSS", H705&gt;1000, "GREAT", H705&gt;500, "GOOD", H705&gt;=100, "OKAY", H705&lt;100, "OKAY")</f>
        <v>OKAY</v>
      </c>
    </row>
    <row r="706" spans="1:14">
      <c r="A706" s="2">
        <v>41829</v>
      </c>
      <c r="B706" s="2" t="str">
        <f>TEXT(A706,"mmmm")</f>
        <v>July</v>
      </c>
      <c r="C706" t="s">
        <v>1008</v>
      </c>
      <c r="D706" t="s">
        <v>22</v>
      </c>
      <c r="E706" t="s">
        <v>23</v>
      </c>
      <c r="F706" t="s">
        <v>49</v>
      </c>
      <c r="G706" t="s">
        <v>1010</v>
      </c>
      <c r="H706">
        <v>23.92</v>
      </c>
      <c r="I706">
        <v>4</v>
      </c>
      <c r="J706">
        <v>4.07</v>
      </c>
      <c r="K706" s="6">
        <f>J706/H706</f>
        <v>0.1701505016722408</v>
      </c>
      <c r="M706" t="str">
        <f>LEFT(C706, SEARCH(" ", C706) - 1)</f>
        <v>Gary</v>
      </c>
      <c r="N706" t="str" cm="1">
        <f t="array" ref="N706">_xlfn.IFS(H706&lt;0, "LOSS", H706&gt;1000, "GREAT", H706&gt;500, "GOOD", H706&gt;=100, "OKAY", H706&lt;100, "OKAY")</f>
        <v>OKAY</v>
      </c>
    </row>
    <row r="707" spans="1:14">
      <c r="A707" s="2">
        <v>41829</v>
      </c>
      <c r="B707" s="2" t="str">
        <f>TEXT(A707,"mmmm")</f>
        <v>July</v>
      </c>
      <c r="C707" t="s">
        <v>1011</v>
      </c>
      <c r="D707" t="s">
        <v>22</v>
      </c>
      <c r="E707" t="s">
        <v>23</v>
      </c>
      <c r="F707" t="s">
        <v>38</v>
      </c>
      <c r="G707" t="s">
        <v>1012</v>
      </c>
      <c r="H707">
        <v>14.3</v>
      </c>
      <c r="I707">
        <v>6</v>
      </c>
      <c r="J707">
        <v>4.6500000000000004</v>
      </c>
      <c r="K707" s="6">
        <f>J707/H707</f>
        <v>0.32517482517482521</v>
      </c>
      <c r="M707" t="str">
        <f>LEFT(C707, SEARCH(" ", C707) - 1)</f>
        <v>Darrin</v>
      </c>
      <c r="N707" t="str" cm="1">
        <f t="array" ref="N707">_xlfn.IFS(H707&lt;0, "LOSS", H707&gt;1000, "GREAT", H707&gt;500, "GOOD", H707&gt;=100, "OKAY", H707&lt;100, "OKAY")</f>
        <v>OKAY</v>
      </c>
    </row>
    <row r="708" spans="1:14">
      <c r="A708" s="2">
        <v>41829</v>
      </c>
      <c r="B708" s="2" t="str">
        <f>TEXT(A708,"mmmm")</f>
        <v>July</v>
      </c>
      <c r="C708" t="s">
        <v>1011</v>
      </c>
      <c r="D708" t="s">
        <v>22</v>
      </c>
      <c r="E708" t="s">
        <v>21</v>
      </c>
      <c r="F708" t="s">
        <v>39</v>
      </c>
      <c r="G708" t="s">
        <v>436</v>
      </c>
      <c r="H708">
        <v>119.83</v>
      </c>
      <c r="I708">
        <v>1</v>
      </c>
      <c r="J708">
        <v>7.05</v>
      </c>
      <c r="K708" s="6">
        <f>J708/H708</f>
        <v>5.8833347241926064E-2</v>
      </c>
      <c r="M708" t="str">
        <f>LEFT(C708, SEARCH(" ", C708) - 1)</f>
        <v>Darrin</v>
      </c>
      <c r="N708" t="str" cm="1">
        <f t="array" ref="N708">_xlfn.IFS(H708&lt;0, "LOSS", H708&gt;1000, "GREAT", H708&gt;500, "GOOD", H708&gt;=100, "OKAY", H708&lt;100, "OKAY")</f>
        <v>OKAY</v>
      </c>
    </row>
    <row r="709" spans="1:14">
      <c r="A709" s="2">
        <v>41829</v>
      </c>
      <c r="B709" s="2" t="str">
        <f>TEXT(A709,"mmmm")</f>
        <v>July</v>
      </c>
      <c r="C709" t="s">
        <v>1011</v>
      </c>
      <c r="D709" t="s">
        <v>22</v>
      </c>
      <c r="E709" t="s">
        <v>23</v>
      </c>
      <c r="F709" t="s">
        <v>37</v>
      </c>
      <c r="G709" t="s">
        <v>952</v>
      </c>
      <c r="H709">
        <v>5.56</v>
      </c>
      <c r="I709">
        <v>2</v>
      </c>
      <c r="J709">
        <v>2.2200000000000002</v>
      </c>
      <c r="K709" s="6">
        <f>J709/H709</f>
        <v>0.39928057553956842</v>
      </c>
      <c r="M709" t="str">
        <f>LEFT(C709, SEARCH(" ", C709) - 1)</f>
        <v>Darrin</v>
      </c>
      <c r="N709" t="str" cm="1">
        <f t="array" ref="N709">_xlfn.IFS(H709&lt;0, "LOSS", H709&gt;1000, "GREAT", H709&gt;500, "GOOD", H709&gt;=100, "OKAY", H709&lt;100, "OKAY")</f>
        <v>OKAY</v>
      </c>
    </row>
    <row r="710" spans="1:14">
      <c r="A710" s="2">
        <v>41829</v>
      </c>
      <c r="B710" s="2" t="str">
        <f>TEXT(A710,"mmmm")</f>
        <v>July</v>
      </c>
      <c r="C710" t="s">
        <v>1011</v>
      </c>
      <c r="D710" t="s">
        <v>22</v>
      </c>
      <c r="E710" t="s">
        <v>23</v>
      </c>
      <c r="F710" t="s">
        <v>47</v>
      </c>
      <c r="G710" t="s">
        <v>423</v>
      </c>
      <c r="H710">
        <v>32.4</v>
      </c>
      <c r="I710">
        <v>5</v>
      </c>
      <c r="J710">
        <v>15.55</v>
      </c>
      <c r="K710" s="6">
        <f>J710/H710</f>
        <v>0.47993827160493829</v>
      </c>
      <c r="M710" t="str">
        <f>LEFT(C710, SEARCH(" ", C710) - 1)</f>
        <v>Darrin</v>
      </c>
      <c r="N710" t="str" cm="1">
        <f t="array" ref="N710">_xlfn.IFS(H710&lt;0, "LOSS", H710&gt;1000, "GREAT", H710&gt;500, "GOOD", H710&gt;=100, "OKAY", H710&lt;100, "OKAY")</f>
        <v>OKAY</v>
      </c>
    </row>
    <row r="711" spans="1:14">
      <c r="A711" s="2">
        <v>41831</v>
      </c>
      <c r="B711" s="2" t="str">
        <f>TEXT(A711,"mmmm")</f>
        <v>July</v>
      </c>
      <c r="C711" t="s">
        <v>680</v>
      </c>
      <c r="D711" t="s">
        <v>242</v>
      </c>
      <c r="E711" t="s">
        <v>23</v>
      </c>
      <c r="F711" t="s">
        <v>47</v>
      </c>
      <c r="G711" t="s">
        <v>710</v>
      </c>
      <c r="H711">
        <v>177.2</v>
      </c>
      <c r="I711">
        <v>5</v>
      </c>
      <c r="J711">
        <v>83.28</v>
      </c>
      <c r="K711" s="6">
        <f>J711/H711</f>
        <v>0.46997742663656888</v>
      </c>
      <c r="M711" t="str">
        <f>LEFT(C711, SEARCH(" ", C711) - 1)</f>
        <v>Laura</v>
      </c>
      <c r="N711" t="str" cm="1">
        <f t="array" ref="N711">_xlfn.IFS(H711&lt;0, "LOSS", H711&gt;1000, "GREAT", H711&gt;500, "GOOD", H711&gt;=100, "OKAY", H711&lt;100, "OKAY")</f>
        <v>OKAY</v>
      </c>
    </row>
    <row r="712" spans="1:14">
      <c r="A712" s="2">
        <v>41831</v>
      </c>
      <c r="B712" s="2" t="str">
        <f>TEXT(A712,"mmmm")</f>
        <v>July</v>
      </c>
      <c r="C712" t="s">
        <v>680</v>
      </c>
      <c r="D712" t="s">
        <v>242</v>
      </c>
      <c r="E712" t="s">
        <v>25</v>
      </c>
      <c r="F712" t="s">
        <v>48</v>
      </c>
      <c r="G712" t="s">
        <v>1013</v>
      </c>
      <c r="H712">
        <v>197.97</v>
      </c>
      <c r="I712">
        <v>3</v>
      </c>
      <c r="J712">
        <v>57.41</v>
      </c>
      <c r="K712" s="6">
        <f>J712/H712</f>
        <v>0.28999343334848715</v>
      </c>
      <c r="M712" t="str">
        <f>LEFT(C712, SEARCH(" ", C712) - 1)</f>
        <v>Laura</v>
      </c>
      <c r="N712" t="str" cm="1">
        <f t="array" ref="N712">_xlfn.IFS(H712&lt;0, "LOSS", H712&gt;1000, "GREAT", H712&gt;500, "GOOD", H712&gt;=100, "OKAY", H712&lt;100, "OKAY")</f>
        <v>OKAY</v>
      </c>
    </row>
    <row r="713" spans="1:14">
      <c r="A713" s="2">
        <v>41831</v>
      </c>
      <c r="B713" s="2" t="str">
        <f>TEXT(A713,"mmmm")</f>
        <v>July</v>
      </c>
      <c r="C713" t="s">
        <v>680</v>
      </c>
      <c r="D713" t="s">
        <v>242</v>
      </c>
      <c r="E713" t="s">
        <v>21</v>
      </c>
      <c r="F713" t="s">
        <v>40</v>
      </c>
      <c r="G713" t="s">
        <v>392</v>
      </c>
      <c r="H713">
        <v>854.94</v>
      </c>
      <c r="I713">
        <v>3</v>
      </c>
      <c r="J713">
        <v>213.74</v>
      </c>
      <c r="K713" s="6">
        <f>J713/H713</f>
        <v>0.25000584836362783</v>
      </c>
      <c r="M713" t="str">
        <f>LEFT(C713, SEARCH(" ", C713) - 1)</f>
        <v>Laura</v>
      </c>
      <c r="N713" t="str" cm="1">
        <f t="array" ref="N713">_xlfn.IFS(H713&lt;0, "LOSS", H713&gt;1000, "GREAT", H713&gt;500, "GOOD", H713&gt;=100, "OKAY", H713&lt;100, "OKAY")</f>
        <v>GOOD</v>
      </c>
    </row>
    <row r="714" spans="1:14">
      <c r="A714" s="2">
        <v>41831</v>
      </c>
      <c r="B714" s="2" t="str">
        <f>TEXT(A714,"mmmm")</f>
        <v>July</v>
      </c>
      <c r="C714" t="s">
        <v>680</v>
      </c>
      <c r="D714" t="s">
        <v>242</v>
      </c>
      <c r="E714" t="s">
        <v>21</v>
      </c>
      <c r="F714" t="s">
        <v>44</v>
      </c>
      <c r="G714" t="s">
        <v>1014</v>
      </c>
      <c r="H714">
        <v>124.11</v>
      </c>
      <c r="I714">
        <v>9</v>
      </c>
      <c r="J714">
        <v>52.13</v>
      </c>
      <c r="K714" s="6">
        <f>J714/H714</f>
        <v>0.42003061800016117</v>
      </c>
      <c r="M714" t="str">
        <f>LEFT(C714, SEARCH(" ", C714) - 1)</f>
        <v>Laura</v>
      </c>
      <c r="N714" t="str" cm="1">
        <f t="array" ref="N714">_xlfn.IFS(H714&lt;0, "LOSS", H714&gt;1000, "GREAT", H714&gt;500, "GOOD", H714&gt;=100, "OKAY", H714&lt;100, "OKAY")</f>
        <v>OKAY</v>
      </c>
    </row>
    <row r="715" spans="1:14">
      <c r="A715" s="2">
        <v>41831</v>
      </c>
      <c r="B715" s="2" t="str">
        <f>TEXT(A715,"mmmm")</f>
        <v>July</v>
      </c>
      <c r="C715" t="s">
        <v>680</v>
      </c>
      <c r="D715" t="s">
        <v>242</v>
      </c>
      <c r="E715" t="s">
        <v>23</v>
      </c>
      <c r="F715" t="s">
        <v>45</v>
      </c>
      <c r="G715" t="s">
        <v>1015</v>
      </c>
      <c r="H715">
        <v>14.4</v>
      </c>
      <c r="I715">
        <v>5</v>
      </c>
      <c r="J715">
        <v>7.06</v>
      </c>
      <c r="K715" s="6">
        <f>J715/H715</f>
        <v>0.49027777777777776</v>
      </c>
      <c r="M715" t="str">
        <f>LEFT(C715, SEARCH(" ", C715) - 1)</f>
        <v>Laura</v>
      </c>
      <c r="N715" t="str" cm="1">
        <f t="array" ref="N715">_xlfn.IFS(H715&lt;0, "LOSS", H715&gt;1000, "GREAT", H715&gt;500, "GOOD", H715&gt;=100, "OKAY", H715&lt;100, "OKAY")</f>
        <v>OKAY</v>
      </c>
    </row>
    <row r="716" spans="1:14">
      <c r="A716" s="2">
        <v>41831</v>
      </c>
      <c r="B716" s="2" t="str">
        <f>TEXT(A716,"mmmm")</f>
        <v>July</v>
      </c>
      <c r="C716" t="s">
        <v>288</v>
      </c>
      <c r="D716" t="s">
        <v>26</v>
      </c>
      <c r="E716" t="s">
        <v>25</v>
      </c>
      <c r="F716" t="s">
        <v>48</v>
      </c>
      <c r="G716" t="s">
        <v>1016</v>
      </c>
      <c r="H716">
        <v>575.97</v>
      </c>
      <c r="I716">
        <v>4</v>
      </c>
      <c r="J716">
        <v>43.2</v>
      </c>
      <c r="K716" s="6">
        <f>J716/H716</f>
        <v>7.5003906453461125E-2</v>
      </c>
      <c r="M716" t="str">
        <f>LEFT(C716, SEARCH(" ", C716) - 1)</f>
        <v>Michael</v>
      </c>
      <c r="N716" t="str" cm="1">
        <f t="array" ref="N716">_xlfn.IFS(H716&lt;0, "LOSS", H716&gt;1000, "GREAT", H716&gt;500, "GOOD", H716&gt;=100, "OKAY", H716&lt;100, "OKAY")</f>
        <v>GOOD</v>
      </c>
    </row>
    <row r="717" spans="1:14">
      <c r="A717" s="2">
        <v>41831</v>
      </c>
      <c r="B717" s="2" t="str">
        <f>TEXT(A717,"mmmm")</f>
        <v>July</v>
      </c>
      <c r="C717" t="s">
        <v>288</v>
      </c>
      <c r="D717" t="s">
        <v>26</v>
      </c>
      <c r="E717" t="s">
        <v>23</v>
      </c>
      <c r="F717" t="s">
        <v>47</v>
      </c>
      <c r="G717" t="s">
        <v>1017</v>
      </c>
      <c r="H717">
        <v>10.37</v>
      </c>
      <c r="I717">
        <v>2</v>
      </c>
      <c r="J717">
        <v>3.63</v>
      </c>
      <c r="K717" s="6">
        <f>J717/H717</f>
        <v>0.35004821600771457</v>
      </c>
      <c r="M717" t="str">
        <f>LEFT(C717, SEARCH(" ", C717) - 1)</f>
        <v>Michael</v>
      </c>
      <c r="N717" t="str" cm="1">
        <f t="array" ref="N717">_xlfn.IFS(H717&lt;0, "LOSS", H717&gt;1000, "GREAT", H717&gt;500, "GOOD", H717&gt;=100, "OKAY", H717&lt;100, "OKAY")</f>
        <v>OKAY</v>
      </c>
    </row>
    <row r="718" spans="1:14">
      <c r="A718" s="2">
        <v>41831</v>
      </c>
      <c r="B718" s="2" t="str">
        <f>TEXT(A718,"mmmm")</f>
        <v>July</v>
      </c>
      <c r="C718" t="s">
        <v>1018</v>
      </c>
      <c r="D718" t="s">
        <v>24</v>
      </c>
      <c r="E718" t="s">
        <v>23</v>
      </c>
      <c r="F718" t="s">
        <v>47</v>
      </c>
      <c r="G718" t="s">
        <v>1019</v>
      </c>
      <c r="H718">
        <v>49.12</v>
      </c>
      <c r="I718">
        <v>4</v>
      </c>
      <c r="J718">
        <v>23.09</v>
      </c>
      <c r="K718" s="6">
        <f>J718/H718</f>
        <v>0.47007328990228014</v>
      </c>
      <c r="M718" t="str">
        <f>LEFT(C718, SEARCH(" ", C718) - 1)</f>
        <v>Mark</v>
      </c>
      <c r="N718" t="str" cm="1">
        <f t="array" ref="N718">_xlfn.IFS(H718&lt;0, "LOSS", H718&gt;1000, "GREAT", H718&gt;500, "GOOD", H718&gt;=100, "OKAY", H718&lt;100, "OKAY")</f>
        <v>OKAY</v>
      </c>
    </row>
    <row r="719" spans="1:14">
      <c r="A719" s="2">
        <v>41831</v>
      </c>
      <c r="B719" s="2" t="str">
        <f>TEXT(A719,"mmmm")</f>
        <v>July</v>
      </c>
      <c r="C719" t="s">
        <v>1018</v>
      </c>
      <c r="D719" t="s">
        <v>24</v>
      </c>
      <c r="E719" t="s">
        <v>23</v>
      </c>
      <c r="F719" t="s">
        <v>38</v>
      </c>
      <c r="G719" t="s">
        <v>1020</v>
      </c>
      <c r="H719">
        <v>18.28</v>
      </c>
      <c r="I719">
        <v>5</v>
      </c>
      <c r="J719">
        <v>6.4</v>
      </c>
      <c r="K719" s="6">
        <f>J719/H719</f>
        <v>0.35010940919037198</v>
      </c>
      <c r="M719" t="str">
        <f>LEFT(C719, SEARCH(" ", C719) - 1)</f>
        <v>Mark</v>
      </c>
      <c r="N719" t="str" cm="1">
        <f t="array" ref="N719">_xlfn.IFS(H719&lt;0, "LOSS", H719&gt;1000, "GREAT", H719&gt;500, "GOOD", H719&gt;=100, "OKAY", H719&lt;100, "OKAY")</f>
        <v>OKAY</v>
      </c>
    </row>
    <row r="720" spans="1:14">
      <c r="A720" s="2">
        <v>41831</v>
      </c>
      <c r="B720" s="2" t="str">
        <f>TEXT(A720,"mmmm")</f>
        <v>July</v>
      </c>
      <c r="C720" t="s">
        <v>1021</v>
      </c>
      <c r="D720" t="s">
        <v>24</v>
      </c>
      <c r="E720" t="s">
        <v>25</v>
      </c>
      <c r="F720" t="s">
        <v>48</v>
      </c>
      <c r="G720" t="s">
        <v>1022</v>
      </c>
      <c r="H720">
        <v>164.85</v>
      </c>
      <c r="I720">
        <v>3</v>
      </c>
      <c r="J720">
        <v>47.81</v>
      </c>
      <c r="K720" s="6">
        <f>J720/H720</f>
        <v>0.29002123142250535</v>
      </c>
      <c r="M720" t="str">
        <f>LEFT(C720, SEARCH(" ", C720) - 1)</f>
        <v>Jamie</v>
      </c>
      <c r="N720" t="str" cm="1">
        <f t="array" ref="N720">_xlfn.IFS(H720&lt;0, "LOSS", H720&gt;1000, "GREAT", H720&gt;500, "GOOD", H720&gt;=100, "OKAY", H720&lt;100, "OKAY")</f>
        <v>OKAY</v>
      </c>
    </row>
    <row r="721" spans="1:14">
      <c r="A721" s="2">
        <v>41832</v>
      </c>
      <c r="B721" s="2" t="str">
        <f>TEXT(A721,"mmmm")</f>
        <v>July</v>
      </c>
      <c r="C721" t="s">
        <v>1023</v>
      </c>
      <c r="D721" t="s">
        <v>22</v>
      </c>
      <c r="E721" t="s">
        <v>23</v>
      </c>
      <c r="F721" t="s">
        <v>38</v>
      </c>
      <c r="G721" t="s">
        <v>1024</v>
      </c>
      <c r="H721">
        <v>7.71</v>
      </c>
      <c r="I721">
        <v>2</v>
      </c>
      <c r="J721">
        <v>2.8</v>
      </c>
      <c r="K721" s="6">
        <f>J721/H721</f>
        <v>0.36316472114137482</v>
      </c>
      <c r="M721" t="str">
        <f>LEFT(C721, SEARCH(" ", C721) - 1)</f>
        <v>Alyssa</v>
      </c>
      <c r="N721" t="str" cm="1">
        <f t="array" ref="N721">_xlfn.IFS(H721&lt;0, "LOSS", H721&gt;1000, "GREAT", H721&gt;500, "GOOD", H721&gt;=100, "OKAY", H721&lt;100, "OKAY")</f>
        <v>OKAY</v>
      </c>
    </row>
    <row r="722" spans="1:14">
      <c r="A722" s="2">
        <v>41832</v>
      </c>
      <c r="B722" s="2" t="str">
        <f>TEXT(A722,"mmmm")</f>
        <v>July</v>
      </c>
      <c r="C722" t="s">
        <v>1023</v>
      </c>
      <c r="D722" t="s">
        <v>22</v>
      </c>
      <c r="E722" t="s">
        <v>21</v>
      </c>
      <c r="F722" t="s">
        <v>51</v>
      </c>
      <c r="G722" t="s">
        <v>1025</v>
      </c>
      <c r="H722">
        <v>698.35</v>
      </c>
      <c r="I722">
        <v>3</v>
      </c>
      <c r="J722">
        <v>-17.46</v>
      </c>
      <c r="K722" s="6">
        <f>J722/H722</f>
        <v>-2.5001789933414478E-2</v>
      </c>
      <c r="M722" t="str">
        <f>LEFT(C722, SEARCH(" ", C722) - 1)</f>
        <v>Alyssa</v>
      </c>
      <c r="N722" t="str" cm="1">
        <f t="array" ref="N722">_xlfn.IFS(H722&lt;0, "LOSS", H722&gt;1000, "GREAT", H722&gt;500, "GOOD", H722&gt;=100, "OKAY", H722&lt;100, "OKAY")</f>
        <v>GOOD</v>
      </c>
    </row>
    <row r="723" spans="1:14">
      <c r="A723" s="2">
        <v>41832</v>
      </c>
      <c r="B723" s="2" t="str">
        <f>TEXT(A723,"mmmm")</f>
        <v>July</v>
      </c>
      <c r="C723" t="s">
        <v>618</v>
      </c>
      <c r="D723" t="s">
        <v>22</v>
      </c>
      <c r="E723" t="s">
        <v>23</v>
      </c>
      <c r="F723" t="s">
        <v>49</v>
      </c>
      <c r="G723" t="s">
        <v>723</v>
      </c>
      <c r="H723">
        <v>249.75</v>
      </c>
      <c r="I723">
        <v>9</v>
      </c>
      <c r="J723">
        <v>44.96</v>
      </c>
      <c r="K723" s="6">
        <f>J723/H723</f>
        <v>0.18002002002002002</v>
      </c>
      <c r="M723" t="str">
        <f>LEFT(C723, SEARCH(" ", C723) - 1)</f>
        <v>Ben</v>
      </c>
      <c r="N723" t="str" cm="1">
        <f t="array" ref="N723">_xlfn.IFS(H723&lt;0, "LOSS", H723&gt;1000, "GREAT", H723&gt;500, "GOOD", H723&gt;=100, "OKAY", H723&lt;100, "OKAY")</f>
        <v>OKAY</v>
      </c>
    </row>
    <row r="724" spans="1:14">
      <c r="A724" s="2">
        <v>41832</v>
      </c>
      <c r="B724" s="2" t="str">
        <f>TEXT(A724,"mmmm")</f>
        <v>July</v>
      </c>
      <c r="C724" t="s">
        <v>618</v>
      </c>
      <c r="D724" t="s">
        <v>22</v>
      </c>
      <c r="E724" t="s">
        <v>25</v>
      </c>
      <c r="F724" t="s">
        <v>48</v>
      </c>
      <c r="G724" t="s">
        <v>1026</v>
      </c>
      <c r="H724">
        <v>255.94</v>
      </c>
      <c r="I724">
        <v>8</v>
      </c>
      <c r="J724">
        <v>28.79</v>
      </c>
      <c r="K724" s="6">
        <f>J724/H724</f>
        <v>0.1124873017113386</v>
      </c>
      <c r="M724" t="str">
        <f>LEFT(C724, SEARCH(" ", C724) - 1)</f>
        <v>Ben</v>
      </c>
      <c r="N724" t="str" cm="1">
        <f t="array" ref="N724">_xlfn.IFS(H724&lt;0, "LOSS", H724&gt;1000, "GREAT", H724&gt;500, "GOOD", H724&gt;=100, "OKAY", H724&lt;100, "OKAY")</f>
        <v>OKAY</v>
      </c>
    </row>
    <row r="725" spans="1:14">
      <c r="A725" s="2">
        <v>41832</v>
      </c>
      <c r="B725" s="2" t="str">
        <f>TEXT(A725,"mmmm")</f>
        <v>July</v>
      </c>
      <c r="C725" t="s">
        <v>355</v>
      </c>
      <c r="D725" t="s">
        <v>28</v>
      </c>
      <c r="E725" t="s">
        <v>21</v>
      </c>
      <c r="F725" t="s">
        <v>40</v>
      </c>
      <c r="G725" t="s">
        <v>1027</v>
      </c>
      <c r="H725">
        <v>123.14</v>
      </c>
      <c r="I725">
        <v>4</v>
      </c>
      <c r="J725">
        <v>13.85</v>
      </c>
      <c r="K725" s="6">
        <f>J725/H725</f>
        <v>0.11247360727627091</v>
      </c>
      <c r="M725" t="str">
        <f>LEFT(C725, SEARCH(" ", C725) - 1)</f>
        <v>Clay</v>
      </c>
      <c r="N725" t="str" cm="1">
        <f t="array" ref="N725">_xlfn.IFS(H725&lt;0, "LOSS", H725&gt;1000, "GREAT", H725&gt;500, "GOOD", H725&gt;=100, "OKAY", H725&lt;100, "OKAY")</f>
        <v>OKAY</v>
      </c>
    </row>
    <row r="726" spans="1:14">
      <c r="A726" s="2">
        <v>41832</v>
      </c>
      <c r="B726" s="2" t="str">
        <f>TEXT(A726,"mmmm")</f>
        <v>July</v>
      </c>
      <c r="C726" t="s">
        <v>355</v>
      </c>
      <c r="D726" t="s">
        <v>28</v>
      </c>
      <c r="E726" t="s">
        <v>23</v>
      </c>
      <c r="F726" t="s">
        <v>38</v>
      </c>
      <c r="G726" t="s">
        <v>964</v>
      </c>
      <c r="H726">
        <v>11.26</v>
      </c>
      <c r="I726">
        <v>4</v>
      </c>
      <c r="J726">
        <v>3.8</v>
      </c>
      <c r="K726" s="6">
        <f>J726/H726</f>
        <v>0.33747779751332146</v>
      </c>
      <c r="M726" t="str">
        <f>LEFT(C726, SEARCH(" ", C726) - 1)</f>
        <v>Clay</v>
      </c>
      <c r="N726" t="str" cm="1">
        <f t="array" ref="N726">_xlfn.IFS(H726&lt;0, "LOSS", H726&gt;1000, "GREAT", H726&gt;500, "GOOD", H726&gt;=100, "OKAY", H726&lt;100, "OKAY")</f>
        <v>OKAY</v>
      </c>
    </row>
    <row r="727" spans="1:14">
      <c r="A727" s="2">
        <v>41832</v>
      </c>
      <c r="B727" s="2" t="str">
        <f>TEXT(A727,"mmmm")</f>
        <v>July</v>
      </c>
      <c r="C727" t="s">
        <v>1028</v>
      </c>
      <c r="D727" t="s">
        <v>29</v>
      </c>
      <c r="E727" t="s">
        <v>23</v>
      </c>
      <c r="F727" t="s">
        <v>47</v>
      </c>
      <c r="G727" t="s">
        <v>764</v>
      </c>
      <c r="H727">
        <v>35.86</v>
      </c>
      <c r="I727">
        <v>9</v>
      </c>
      <c r="J727">
        <v>13</v>
      </c>
      <c r="K727" s="6">
        <f>J727/H727</f>
        <v>0.36252091466815395</v>
      </c>
      <c r="M727" t="str">
        <f>LEFT(C727, SEARCH(" ", C727) - 1)</f>
        <v>Max</v>
      </c>
      <c r="N727" t="str" cm="1">
        <f t="array" ref="N727">_xlfn.IFS(H727&lt;0, "LOSS", H727&gt;1000, "GREAT", H727&gt;500, "GOOD", H727&gt;=100, "OKAY", H727&lt;100, "OKAY")</f>
        <v>OKAY</v>
      </c>
    </row>
    <row r="728" spans="1:14">
      <c r="A728" s="2">
        <v>41832</v>
      </c>
      <c r="B728" s="2" t="str">
        <f>TEXT(A728,"mmmm")</f>
        <v>July</v>
      </c>
      <c r="C728" t="s">
        <v>1028</v>
      </c>
      <c r="D728" t="s">
        <v>29</v>
      </c>
      <c r="E728" t="s">
        <v>25</v>
      </c>
      <c r="F728" t="s">
        <v>35</v>
      </c>
      <c r="G728" t="s">
        <v>1029</v>
      </c>
      <c r="H728">
        <v>23.84</v>
      </c>
      <c r="I728">
        <v>4</v>
      </c>
      <c r="J728">
        <v>3.28</v>
      </c>
      <c r="K728" s="6">
        <f>J728/H728</f>
        <v>0.13758389261744966</v>
      </c>
      <c r="M728" t="str">
        <f>LEFT(C728, SEARCH(" ", C728) - 1)</f>
        <v>Max</v>
      </c>
      <c r="N728" t="str" cm="1">
        <f t="array" ref="N728">_xlfn.IFS(H728&lt;0, "LOSS", H728&gt;1000, "GREAT", H728&gt;500, "GOOD", H728&gt;=100, "OKAY", H728&lt;100, "OKAY")</f>
        <v>OKAY</v>
      </c>
    </row>
    <row r="729" spans="1:14">
      <c r="A729" s="2">
        <v>41832</v>
      </c>
      <c r="B729" s="2" t="str">
        <f>TEXT(A729,"mmmm")</f>
        <v>July</v>
      </c>
      <c r="C729" t="s">
        <v>1030</v>
      </c>
      <c r="D729" t="s">
        <v>26</v>
      </c>
      <c r="E729" t="s">
        <v>21</v>
      </c>
      <c r="F729" t="s">
        <v>40</v>
      </c>
      <c r="G729" t="s">
        <v>1031</v>
      </c>
      <c r="H729">
        <v>512.36</v>
      </c>
      <c r="I729">
        <v>3</v>
      </c>
      <c r="J729">
        <v>-14.64</v>
      </c>
      <c r="K729" s="6">
        <f>J729/H729</f>
        <v>-2.8573659145913029E-2</v>
      </c>
      <c r="M729" t="str">
        <f>LEFT(C729, SEARCH(" ", C729) - 1)</f>
        <v>Paul</v>
      </c>
      <c r="N729" t="str" cm="1">
        <f t="array" ref="N729">_xlfn.IFS(H729&lt;0, "LOSS", H729&gt;1000, "GREAT", H729&gt;500, "GOOD", H729&gt;=100, "OKAY", H729&lt;100, "OKAY")</f>
        <v>GOOD</v>
      </c>
    </row>
    <row r="730" spans="1:14">
      <c r="A730" s="2">
        <v>41832</v>
      </c>
      <c r="B730" s="2" t="str">
        <f>TEXT(A730,"mmmm")</f>
        <v>July</v>
      </c>
      <c r="C730" t="s">
        <v>1030</v>
      </c>
      <c r="D730" t="s">
        <v>26</v>
      </c>
      <c r="E730" t="s">
        <v>23</v>
      </c>
      <c r="F730" t="s">
        <v>43</v>
      </c>
      <c r="G730" t="s">
        <v>380</v>
      </c>
      <c r="H730">
        <v>3.49</v>
      </c>
      <c r="I730">
        <v>2</v>
      </c>
      <c r="J730">
        <v>0.56999999999999995</v>
      </c>
      <c r="K730" s="6">
        <f>J730/H730</f>
        <v>0.163323782234957</v>
      </c>
      <c r="M730" t="str">
        <f>LEFT(C730, SEARCH(" ", C730) - 1)</f>
        <v>Paul</v>
      </c>
      <c r="N730" t="str" cm="1">
        <f t="array" ref="N730">_xlfn.IFS(H730&lt;0, "LOSS", H730&gt;1000, "GREAT", H730&gt;500, "GOOD", H730&gt;=100, "OKAY", H730&lt;100, "OKAY")</f>
        <v>OKAY</v>
      </c>
    </row>
    <row r="731" spans="1:14">
      <c r="A731" s="2">
        <v>41832</v>
      </c>
      <c r="B731" s="2" t="str">
        <f>TEXT(A731,"mmmm")</f>
        <v>July</v>
      </c>
      <c r="C731" t="s">
        <v>1030</v>
      </c>
      <c r="D731" t="s">
        <v>26</v>
      </c>
      <c r="E731" t="s">
        <v>23</v>
      </c>
      <c r="F731" t="s">
        <v>37</v>
      </c>
      <c r="G731" t="s">
        <v>1032</v>
      </c>
      <c r="H731">
        <v>22.29</v>
      </c>
      <c r="I731">
        <v>7</v>
      </c>
      <c r="J731">
        <v>3.9</v>
      </c>
      <c r="K731" s="6">
        <f>J731/H731</f>
        <v>0.17496635262449528</v>
      </c>
      <c r="M731" t="str">
        <f>LEFT(C731, SEARCH(" ", C731) - 1)</f>
        <v>Paul</v>
      </c>
      <c r="N731" t="str" cm="1">
        <f t="array" ref="N731">_xlfn.IFS(H731&lt;0, "LOSS", H731&gt;1000, "GREAT", H731&gt;500, "GOOD", H731&gt;=100, "OKAY", H731&lt;100, "OKAY")</f>
        <v>OKAY</v>
      </c>
    </row>
    <row r="732" spans="1:14">
      <c r="A732" s="2">
        <v>41832</v>
      </c>
      <c r="B732" s="2" t="str">
        <f>TEXT(A732,"mmmm")</f>
        <v>July</v>
      </c>
      <c r="C732" t="s">
        <v>1030</v>
      </c>
      <c r="D732" t="s">
        <v>26</v>
      </c>
      <c r="E732" t="s">
        <v>23</v>
      </c>
      <c r="F732" t="s">
        <v>47</v>
      </c>
      <c r="G732" t="s">
        <v>192</v>
      </c>
      <c r="H732">
        <v>16.03</v>
      </c>
      <c r="I732">
        <v>3</v>
      </c>
      <c r="J732">
        <v>5.61</v>
      </c>
      <c r="K732" s="6">
        <f>J732/H732</f>
        <v>0.34996880848409234</v>
      </c>
      <c r="M732" t="str">
        <f>LEFT(C732, SEARCH(" ", C732) - 1)</f>
        <v>Paul</v>
      </c>
      <c r="N732" t="str" cm="1">
        <f t="array" ref="N732">_xlfn.IFS(H732&lt;0, "LOSS", H732&gt;1000, "GREAT", H732&gt;500, "GOOD", H732&gt;=100, "OKAY", H732&lt;100, "OKAY")</f>
        <v>OKAY</v>
      </c>
    </row>
    <row r="733" spans="1:14">
      <c r="A733" s="2">
        <v>41833</v>
      </c>
      <c r="B733" s="2" t="str">
        <f>TEXT(A733,"mmmm")</f>
        <v>July</v>
      </c>
      <c r="C733" t="s">
        <v>958</v>
      </c>
      <c r="D733" t="s">
        <v>22</v>
      </c>
      <c r="E733" t="s">
        <v>21</v>
      </c>
      <c r="F733" t="s">
        <v>51</v>
      </c>
      <c r="G733" t="s">
        <v>1033</v>
      </c>
      <c r="H733">
        <v>351.22</v>
      </c>
      <c r="I733">
        <v>3</v>
      </c>
      <c r="J733">
        <v>4.3899999999999997</v>
      </c>
      <c r="K733" s="6">
        <f>J733/H733</f>
        <v>1.2499288195433059E-2</v>
      </c>
      <c r="M733" t="str">
        <f>LEFT(C733, SEARCH(" ", C733) - 1)</f>
        <v>Grace</v>
      </c>
      <c r="N733" t="str" cm="1">
        <f t="array" ref="N733">_xlfn.IFS(H733&lt;0, "LOSS", H733&gt;1000, "GREAT", H733&gt;500, "GOOD", H733&gt;=100, "OKAY", H733&lt;100, "OKAY")</f>
        <v>OKAY</v>
      </c>
    </row>
    <row r="734" spans="1:14">
      <c r="A734" s="2">
        <v>41834</v>
      </c>
      <c r="B734" s="2" t="str">
        <f>TEXT(A734,"mmmm")</f>
        <v>July</v>
      </c>
      <c r="C734" t="s">
        <v>1034</v>
      </c>
      <c r="D734" t="s">
        <v>29</v>
      </c>
      <c r="E734" t="s">
        <v>23</v>
      </c>
      <c r="F734" t="s">
        <v>38</v>
      </c>
      <c r="G734" t="s">
        <v>1035</v>
      </c>
      <c r="H734">
        <v>29.93</v>
      </c>
      <c r="I734">
        <v>7</v>
      </c>
      <c r="J734">
        <v>-46.39</v>
      </c>
      <c r="K734" s="6">
        <f>J734/H734</f>
        <v>-1.5499498830604745</v>
      </c>
      <c r="M734" t="str">
        <f>LEFT(C734, SEARCH(" ", C734) - 1)</f>
        <v>Arthur</v>
      </c>
      <c r="N734" t="str" cm="1">
        <f t="array" ref="N734">_xlfn.IFS(H734&lt;0, "LOSS", H734&gt;1000, "GREAT", H734&gt;500, "GOOD", H734&gt;=100, "OKAY", H734&lt;100, "OKAY")</f>
        <v>OKAY</v>
      </c>
    </row>
    <row r="735" spans="1:14">
      <c r="A735" s="2">
        <v>41834</v>
      </c>
      <c r="B735" s="2" t="str">
        <f>TEXT(A735,"mmmm")</f>
        <v>July</v>
      </c>
      <c r="C735" t="s">
        <v>1034</v>
      </c>
      <c r="D735" t="s">
        <v>29</v>
      </c>
      <c r="E735" t="s">
        <v>25</v>
      </c>
      <c r="F735" t="s">
        <v>48</v>
      </c>
      <c r="G735" t="s">
        <v>819</v>
      </c>
      <c r="H735">
        <v>38.270000000000003</v>
      </c>
      <c r="I735">
        <v>4</v>
      </c>
      <c r="J735">
        <v>3.83</v>
      </c>
      <c r="K735" s="6">
        <f>J735/H735</f>
        <v>0.10007839038411287</v>
      </c>
      <c r="M735" t="str">
        <f>LEFT(C735, SEARCH(" ", C735) - 1)</f>
        <v>Arthur</v>
      </c>
      <c r="N735" t="str" cm="1">
        <f t="array" ref="N735">_xlfn.IFS(H735&lt;0, "LOSS", H735&gt;1000, "GREAT", H735&gt;500, "GOOD", H735&gt;=100, "OKAY", H735&lt;100, "OKAY")</f>
        <v>OKAY</v>
      </c>
    </row>
    <row r="736" spans="1:14">
      <c r="A736" s="2">
        <v>41834</v>
      </c>
      <c r="B736" s="2" t="str">
        <f>TEXT(A736,"mmmm")</f>
        <v>July</v>
      </c>
      <c r="C736" t="s">
        <v>1036</v>
      </c>
      <c r="D736" t="s">
        <v>73</v>
      </c>
      <c r="E736" t="s">
        <v>23</v>
      </c>
      <c r="F736" t="s">
        <v>49</v>
      </c>
      <c r="G736" t="s">
        <v>171</v>
      </c>
      <c r="H736">
        <v>55.92</v>
      </c>
      <c r="I736">
        <v>5</v>
      </c>
      <c r="J736">
        <v>6.29</v>
      </c>
      <c r="K736" s="6">
        <f>J736/H736</f>
        <v>0.11248211731044348</v>
      </c>
      <c r="M736" t="str">
        <f>LEFT(C736, SEARCH(" ", C736) - 1)</f>
        <v>Philip</v>
      </c>
      <c r="N736" t="str" cm="1">
        <f t="array" ref="N736">_xlfn.IFS(H736&lt;0, "LOSS", H736&gt;1000, "GREAT", H736&gt;500, "GOOD", H736&gt;=100, "OKAY", H736&lt;100, "OKAY")</f>
        <v>OKAY</v>
      </c>
    </row>
    <row r="737" spans="1:14">
      <c r="A737" s="2">
        <v>41834</v>
      </c>
      <c r="B737" s="2" t="str">
        <f>TEXT(A737,"mmmm")</f>
        <v>July</v>
      </c>
      <c r="C737" t="s">
        <v>278</v>
      </c>
      <c r="D737" t="s">
        <v>27</v>
      </c>
      <c r="E737" t="s">
        <v>25</v>
      </c>
      <c r="F737" t="s">
        <v>48</v>
      </c>
      <c r="G737" t="s">
        <v>1037</v>
      </c>
      <c r="H737">
        <v>13.49</v>
      </c>
      <c r="I737">
        <v>1</v>
      </c>
      <c r="J737">
        <v>-2.25</v>
      </c>
      <c r="K737" s="6">
        <f>J737/H737</f>
        <v>-0.16679021497405486</v>
      </c>
      <c r="M737" t="str">
        <f>LEFT(C737, SEARCH(" ", C737) - 1)</f>
        <v>Shui</v>
      </c>
      <c r="N737" t="str" cm="1">
        <f t="array" ref="N737">_xlfn.IFS(H737&lt;0, "LOSS", H737&gt;1000, "GREAT", H737&gt;500, "GOOD", H737&gt;=100, "OKAY", H737&lt;100, "OKAY")</f>
        <v>OKAY</v>
      </c>
    </row>
    <row r="738" spans="1:14">
      <c r="A738" s="2">
        <v>41834</v>
      </c>
      <c r="B738" s="2" t="str">
        <f>TEXT(A738,"mmmm")</f>
        <v>July</v>
      </c>
      <c r="C738" t="s">
        <v>278</v>
      </c>
      <c r="D738" t="s">
        <v>27</v>
      </c>
      <c r="E738" t="s">
        <v>25</v>
      </c>
      <c r="F738" t="s">
        <v>48</v>
      </c>
      <c r="G738" t="s">
        <v>1038</v>
      </c>
      <c r="H738">
        <v>23.99</v>
      </c>
      <c r="I738">
        <v>2</v>
      </c>
      <c r="J738">
        <v>-13.99</v>
      </c>
      <c r="K738" s="6">
        <f>J738/H738</f>
        <v>-0.58315964985410595</v>
      </c>
      <c r="M738" t="str">
        <f>LEFT(C738, SEARCH(" ", C738) - 1)</f>
        <v>Shui</v>
      </c>
      <c r="N738" t="str" cm="1">
        <f t="array" ref="N738">_xlfn.IFS(H738&lt;0, "LOSS", H738&gt;1000, "GREAT", H738&gt;500, "GOOD", H738&gt;=100, "OKAY", H738&lt;100, "OKAY")</f>
        <v>OKAY</v>
      </c>
    </row>
    <row r="739" spans="1:14">
      <c r="A739" s="2">
        <v>41834</v>
      </c>
      <c r="B739" s="2" t="str">
        <f>TEXT(A739,"mmmm")</f>
        <v>July</v>
      </c>
      <c r="C739" t="s">
        <v>278</v>
      </c>
      <c r="D739" t="s">
        <v>27</v>
      </c>
      <c r="E739" t="s">
        <v>21</v>
      </c>
      <c r="F739" t="s">
        <v>44</v>
      </c>
      <c r="G739" t="s">
        <v>1039</v>
      </c>
      <c r="H739">
        <v>31.98</v>
      </c>
      <c r="I739">
        <v>2</v>
      </c>
      <c r="J739">
        <v>1.2</v>
      </c>
      <c r="K739" s="6">
        <f>J739/H739</f>
        <v>3.7523452157598496E-2</v>
      </c>
      <c r="M739" t="str">
        <f>LEFT(C739, SEARCH(" ", C739) - 1)</f>
        <v>Shui</v>
      </c>
      <c r="N739" t="str" cm="1">
        <f t="array" ref="N739">_xlfn.IFS(H739&lt;0, "LOSS", H739&gt;1000, "GREAT", H739&gt;500, "GOOD", H739&gt;=100, "OKAY", H739&lt;100, "OKAY")</f>
        <v>OKAY</v>
      </c>
    </row>
    <row r="740" spans="1:14">
      <c r="A740" s="2">
        <v>41834</v>
      </c>
      <c r="B740" s="2" t="str">
        <f>TEXT(A740,"mmmm")</f>
        <v>July</v>
      </c>
      <c r="C740" t="s">
        <v>278</v>
      </c>
      <c r="D740" t="s">
        <v>27</v>
      </c>
      <c r="E740" t="s">
        <v>23</v>
      </c>
      <c r="F740" t="s">
        <v>37</v>
      </c>
      <c r="G740" t="s">
        <v>377</v>
      </c>
      <c r="H740">
        <v>41.58</v>
      </c>
      <c r="I740">
        <v>2</v>
      </c>
      <c r="J740">
        <v>4.68</v>
      </c>
      <c r="K740" s="6">
        <f>J740/H740</f>
        <v>0.11255411255411255</v>
      </c>
      <c r="M740" t="str">
        <f>LEFT(C740, SEARCH(" ", C740) - 1)</f>
        <v>Shui</v>
      </c>
      <c r="N740" t="str" cm="1">
        <f t="array" ref="N740">_xlfn.IFS(H740&lt;0, "LOSS", H740&gt;1000, "GREAT", H740&gt;500, "GOOD", H740&gt;=100, "OKAY", H740&lt;100, "OKAY")</f>
        <v>OKAY</v>
      </c>
    </row>
    <row r="741" spans="1:14">
      <c r="A741" s="2">
        <v>41834</v>
      </c>
      <c r="B741" s="2" t="str">
        <f>TEXT(A741,"mmmm")</f>
        <v>July</v>
      </c>
      <c r="C741" t="s">
        <v>1040</v>
      </c>
      <c r="D741" t="s">
        <v>108</v>
      </c>
      <c r="E741" t="s">
        <v>23</v>
      </c>
      <c r="F741" t="s">
        <v>36</v>
      </c>
      <c r="G741" t="s">
        <v>1041</v>
      </c>
      <c r="H741">
        <v>39.479999999999997</v>
      </c>
      <c r="I741">
        <v>1</v>
      </c>
      <c r="J741">
        <v>11.05</v>
      </c>
      <c r="K741" s="6">
        <f>J741/H741</f>
        <v>0.27988855116514694</v>
      </c>
      <c r="M741" t="str">
        <f>LEFT(C741, SEARCH(" ", C741) - 1)</f>
        <v>Shirley</v>
      </c>
      <c r="N741" t="str" cm="1">
        <f t="array" ref="N741">_xlfn.IFS(H741&lt;0, "LOSS", H741&gt;1000, "GREAT", H741&gt;500, "GOOD", H741&gt;=100, "OKAY", H741&lt;100, "OKAY")</f>
        <v>OKAY</v>
      </c>
    </row>
    <row r="742" spans="1:14">
      <c r="A742" s="2">
        <v>41834</v>
      </c>
      <c r="B742" s="2" t="str">
        <f>TEXT(A742,"mmmm")</f>
        <v>July</v>
      </c>
      <c r="C742" t="s">
        <v>1042</v>
      </c>
      <c r="D742" t="s">
        <v>24</v>
      </c>
      <c r="E742" t="s">
        <v>23</v>
      </c>
      <c r="F742" t="s">
        <v>37</v>
      </c>
      <c r="G742" t="s">
        <v>1043</v>
      </c>
      <c r="H742">
        <v>17.940000000000001</v>
      </c>
      <c r="I742">
        <v>3</v>
      </c>
      <c r="J742">
        <v>4.49</v>
      </c>
      <c r="K742" s="6">
        <f>J742/H742</f>
        <v>0.25027870680044595</v>
      </c>
      <c r="M742" t="str">
        <f>LEFT(C742, SEARCH(" ", C742) - 1)</f>
        <v>Barbara</v>
      </c>
      <c r="N742" t="str" cm="1">
        <f t="array" ref="N742">_xlfn.IFS(H742&lt;0, "LOSS", H742&gt;1000, "GREAT", H742&gt;500, "GOOD", H742&gt;=100, "OKAY", H742&lt;100, "OKAY")</f>
        <v>OKAY</v>
      </c>
    </row>
    <row r="743" spans="1:14">
      <c r="A743" s="2">
        <v>41835</v>
      </c>
      <c r="B743" s="2" t="str">
        <f>TEXT(A743,"mmmm")</f>
        <v>July</v>
      </c>
      <c r="C743" t="s">
        <v>744</v>
      </c>
      <c r="D743" t="s">
        <v>210</v>
      </c>
      <c r="E743" t="s">
        <v>25</v>
      </c>
      <c r="F743" t="s">
        <v>35</v>
      </c>
      <c r="G743" t="s">
        <v>1044</v>
      </c>
      <c r="H743">
        <v>2.97</v>
      </c>
      <c r="I743">
        <v>3</v>
      </c>
      <c r="J743">
        <v>1.31</v>
      </c>
      <c r="K743" s="6">
        <f>J743/H743</f>
        <v>0.44107744107744107</v>
      </c>
      <c r="M743" t="str">
        <f>LEFT(C743, SEARCH(" ", C743) - 1)</f>
        <v>Victoria</v>
      </c>
      <c r="N743" t="str" cm="1">
        <f t="array" ref="N743">_xlfn.IFS(H743&lt;0, "LOSS", H743&gt;1000, "GREAT", H743&gt;500, "GOOD", H743&gt;=100, "OKAY", H743&lt;100, "OKAY")</f>
        <v>OKAY</v>
      </c>
    </row>
    <row r="744" spans="1:14">
      <c r="A744" s="2">
        <v>41835</v>
      </c>
      <c r="B744" s="2" t="str">
        <f>TEXT(A744,"mmmm")</f>
        <v>July</v>
      </c>
      <c r="C744" t="s">
        <v>744</v>
      </c>
      <c r="D744" t="s">
        <v>210</v>
      </c>
      <c r="E744" t="s">
        <v>23</v>
      </c>
      <c r="F744" t="s">
        <v>43</v>
      </c>
      <c r="G744" t="s">
        <v>1045</v>
      </c>
      <c r="H744">
        <v>6.54</v>
      </c>
      <c r="I744">
        <v>3</v>
      </c>
      <c r="J744">
        <v>2.68</v>
      </c>
      <c r="K744" s="6">
        <f>J744/H744</f>
        <v>0.40978593272171254</v>
      </c>
      <c r="M744" t="str">
        <f>LEFT(C744, SEARCH(" ", C744) - 1)</f>
        <v>Victoria</v>
      </c>
      <c r="N744" t="str" cm="1">
        <f t="array" ref="N744">_xlfn.IFS(H744&lt;0, "LOSS", H744&gt;1000, "GREAT", H744&gt;500, "GOOD", H744&gt;=100, "OKAY", H744&lt;100, "OKAY")</f>
        <v>OKAY</v>
      </c>
    </row>
    <row r="745" spans="1:14">
      <c r="A745" s="2">
        <v>41838</v>
      </c>
      <c r="B745" s="2" t="str">
        <f>TEXT(A745,"mmmm")</f>
        <v>July</v>
      </c>
      <c r="C745" t="s">
        <v>1046</v>
      </c>
      <c r="D745" t="s">
        <v>73</v>
      </c>
      <c r="E745" t="s">
        <v>21</v>
      </c>
      <c r="F745" t="s">
        <v>40</v>
      </c>
      <c r="G745" t="s">
        <v>1047</v>
      </c>
      <c r="H745">
        <v>259.14</v>
      </c>
      <c r="I745">
        <v>4</v>
      </c>
      <c r="J745">
        <v>-25.91</v>
      </c>
      <c r="K745" s="6">
        <f>J745/H745</f>
        <v>-9.9984564328162384E-2</v>
      </c>
      <c r="M745" t="str">
        <f>LEFT(C745, SEARCH(" ", C745) - 1)</f>
        <v>Adrian</v>
      </c>
      <c r="N745" t="str" cm="1">
        <f t="array" ref="N745">_xlfn.IFS(H745&lt;0, "LOSS", H745&gt;1000, "GREAT", H745&gt;500, "GOOD", H745&gt;=100, "OKAY", H745&lt;100, "OKAY")</f>
        <v>OKAY</v>
      </c>
    </row>
    <row r="746" spans="1:14">
      <c r="A746" s="2">
        <v>41838</v>
      </c>
      <c r="B746" s="2" t="str">
        <f>TEXT(A746,"mmmm")</f>
        <v>July</v>
      </c>
      <c r="C746" t="s">
        <v>1048</v>
      </c>
      <c r="D746" t="s">
        <v>24</v>
      </c>
      <c r="E746" t="s">
        <v>23</v>
      </c>
      <c r="F746" t="s">
        <v>38</v>
      </c>
      <c r="G746" t="s">
        <v>1049</v>
      </c>
      <c r="H746">
        <v>13.9</v>
      </c>
      <c r="I746">
        <v>2</v>
      </c>
      <c r="J746">
        <v>4.5199999999999996</v>
      </c>
      <c r="K746" s="6">
        <f>J746/H746</f>
        <v>0.32517985611510786</v>
      </c>
      <c r="M746" t="str">
        <f>LEFT(C746, SEARCH(" ", C746) - 1)</f>
        <v>Jack</v>
      </c>
      <c r="N746" t="str" cm="1">
        <f t="array" ref="N746">_xlfn.IFS(H746&lt;0, "LOSS", H746&gt;1000, "GREAT", H746&gt;500, "GOOD", H746&gt;=100, "OKAY", H746&lt;100, "OKAY")</f>
        <v>OKAY</v>
      </c>
    </row>
    <row r="747" spans="1:14">
      <c r="A747" s="2">
        <v>41839</v>
      </c>
      <c r="B747" s="2" t="str">
        <f>TEXT(A747,"mmmm")</f>
        <v>July</v>
      </c>
      <c r="C747" t="s">
        <v>1050</v>
      </c>
      <c r="D747" t="s">
        <v>100</v>
      </c>
      <c r="E747" t="s">
        <v>25</v>
      </c>
      <c r="F747" t="s">
        <v>48</v>
      </c>
      <c r="G747" t="s">
        <v>1016</v>
      </c>
      <c r="H747">
        <v>359.98</v>
      </c>
      <c r="I747">
        <v>2</v>
      </c>
      <c r="J747">
        <v>93.59</v>
      </c>
      <c r="K747" s="6">
        <f>J747/H747</f>
        <v>0.25998666592588476</v>
      </c>
      <c r="M747" t="str">
        <f>LEFT(C747, SEARCH(" ", C747) - 1)</f>
        <v>Christine</v>
      </c>
      <c r="N747" t="str" cm="1">
        <f t="array" ref="N747">_xlfn.IFS(H747&lt;0, "LOSS", H747&gt;1000, "GREAT", H747&gt;500, "GOOD", H747&gt;=100, "OKAY", H747&lt;100, "OKAY")</f>
        <v>OKAY</v>
      </c>
    </row>
    <row r="748" spans="1:14">
      <c r="A748" s="2">
        <v>41839</v>
      </c>
      <c r="B748" s="2" t="str">
        <f>TEXT(A748,"mmmm")</f>
        <v>July</v>
      </c>
      <c r="C748" t="s">
        <v>1050</v>
      </c>
      <c r="D748" t="s">
        <v>100</v>
      </c>
      <c r="E748" t="s">
        <v>21</v>
      </c>
      <c r="F748" t="s">
        <v>51</v>
      </c>
      <c r="G748" t="s">
        <v>1051</v>
      </c>
      <c r="H748">
        <v>70.56</v>
      </c>
      <c r="I748">
        <v>1</v>
      </c>
      <c r="J748">
        <v>-4.03</v>
      </c>
      <c r="K748" s="6">
        <f>J748/H748</f>
        <v>-5.7114512471655332E-2</v>
      </c>
      <c r="M748" t="str">
        <f>LEFT(C748, SEARCH(" ", C748) - 1)</f>
        <v>Christine</v>
      </c>
      <c r="N748" t="str" cm="1">
        <f t="array" ref="N748">_xlfn.IFS(H748&lt;0, "LOSS", H748&gt;1000, "GREAT", H748&gt;500, "GOOD", H748&gt;=100, "OKAY", H748&lt;100, "OKAY")</f>
        <v>OKAY</v>
      </c>
    </row>
    <row r="749" spans="1:14">
      <c r="A749" s="2">
        <v>41839</v>
      </c>
      <c r="B749" s="2" t="str">
        <f>TEXT(A749,"mmmm")</f>
        <v>July</v>
      </c>
      <c r="C749" t="s">
        <v>1050</v>
      </c>
      <c r="D749" t="s">
        <v>100</v>
      </c>
      <c r="E749" t="s">
        <v>23</v>
      </c>
      <c r="F749" t="s">
        <v>38</v>
      </c>
      <c r="G749" t="s">
        <v>1052</v>
      </c>
      <c r="H749">
        <v>20.88</v>
      </c>
      <c r="I749">
        <v>2</v>
      </c>
      <c r="J749">
        <v>9.6</v>
      </c>
      <c r="K749" s="6">
        <f>J749/H749</f>
        <v>0.45977011494252873</v>
      </c>
      <c r="M749" t="str">
        <f>LEFT(C749, SEARCH(" ", C749) - 1)</f>
        <v>Christine</v>
      </c>
      <c r="N749" t="str" cm="1">
        <f t="array" ref="N749">_xlfn.IFS(H749&lt;0, "LOSS", H749&gt;1000, "GREAT", H749&gt;500, "GOOD", H749&gt;=100, "OKAY", H749&lt;100, "OKAY")</f>
        <v>OKAY</v>
      </c>
    </row>
    <row r="750" spans="1:14">
      <c r="A750" s="2">
        <v>41839</v>
      </c>
      <c r="B750" s="2" t="str">
        <f>TEXT(A750,"mmmm")</f>
        <v>July</v>
      </c>
      <c r="C750" t="s">
        <v>1050</v>
      </c>
      <c r="D750" t="s">
        <v>100</v>
      </c>
      <c r="E750" t="s">
        <v>23</v>
      </c>
      <c r="F750" t="s">
        <v>38</v>
      </c>
      <c r="G750" t="s">
        <v>1053</v>
      </c>
      <c r="H750">
        <v>3.81</v>
      </c>
      <c r="I750">
        <v>1</v>
      </c>
      <c r="J750">
        <v>1.83</v>
      </c>
      <c r="K750" s="6">
        <f>J750/H750</f>
        <v>0.48031496062992129</v>
      </c>
      <c r="M750" t="str">
        <f>LEFT(C750, SEARCH(" ", C750) - 1)</f>
        <v>Christine</v>
      </c>
      <c r="N750" t="str" cm="1">
        <f t="array" ref="N750">_xlfn.IFS(H750&lt;0, "LOSS", H750&gt;1000, "GREAT", H750&gt;500, "GOOD", H750&gt;=100, "OKAY", H750&lt;100, "OKAY")</f>
        <v>OKAY</v>
      </c>
    </row>
    <row r="751" spans="1:14">
      <c r="A751" s="2">
        <v>41839</v>
      </c>
      <c r="B751" s="2" t="str">
        <f>TEXT(A751,"mmmm")</f>
        <v>July</v>
      </c>
      <c r="C751" t="s">
        <v>1054</v>
      </c>
      <c r="D751" t="s">
        <v>216</v>
      </c>
      <c r="E751" t="s">
        <v>23</v>
      </c>
      <c r="F751" t="s">
        <v>38</v>
      </c>
      <c r="G751" t="s">
        <v>1055</v>
      </c>
      <c r="H751">
        <v>6.1</v>
      </c>
      <c r="I751">
        <v>2</v>
      </c>
      <c r="J751">
        <v>2.21</v>
      </c>
      <c r="K751" s="6">
        <f>J751/H751</f>
        <v>0.36229508196721311</v>
      </c>
      <c r="M751" t="str">
        <f>LEFT(C751, SEARCH(" ", C751) - 1)</f>
        <v>Eugene</v>
      </c>
      <c r="N751" t="str" cm="1">
        <f t="array" ref="N751">_xlfn.IFS(H751&lt;0, "LOSS", H751&gt;1000, "GREAT", H751&gt;500, "GOOD", H751&gt;=100, "OKAY", H751&lt;100, "OKAY")</f>
        <v>OKAY</v>
      </c>
    </row>
    <row r="752" spans="1:14">
      <c r="A752" s="2">
        <v>41840</v>
      </c>
      <c r="B752" s="2" t="str">
        <f>TEXT(A752,"mmmm")</f>
        <v>July</v>
      </c>
      <c r="C752" t="s">
        <v>1056</v>
      </c>
      <c r="D752" t="s">
        <v>26</v>
      </c>
      <c r="E752" t="s">
        <v>23</v>
      </c>
      <c r="F752" t="s">
        <v>49</v>
      </c>
      <c r="G752" t="s">
        <v>1057</v>
      </c>
      <c r="H752">
        <v>342.86</v>
      </c>
      <c r="I752">
        <v>3</v>
      </c>
      <c r="J752">
        <v>38.57</v>
      </c>
      <c r="K752" s="6">
        <f>J752/H752</f>
        <v>0.1124948958758677</v>
      </c>
      <c r="M752" t="str">
        <f>LEFT(C752, SEARCH(" ", C752) - 1)</f>
        <v>Katherine</v>
      </c>
      <c r="N752" t="str" cm="1">
        <f t="array" ref="N752">_xlfn.IFS(H752&lt;0, "LOSS", H752&gt;1000, "GREAT", H752&gt;500, "GOOD", H752&gt;=100, "OKAY", H752&lt;100, "OKAY")</f>
        <v>OKAY</v>
      </c>
    </row>
    <row r="753" spans="1:14">
      <c r="A753" s="2">
        <v>41840</v>
      </c>
      <c r="B753" s="2" t="str">
        <f>TEXT(A753,"mmmm")</f>
        <v>July</v>
      </c>
      <c r="C753" t="s">
        <v>1056</v>
      </c>
      <c r="D753" t="s">
        <v>26</v>
      </c>
      <c r="E753" t="s">
        <v>21</v>
      </c>
      <c r="F753" t="s">
        <v>44</v>
      </c>
      <c r="G753" t="s">
        <v>1058</v>
      </c>
      <c r="H753">
        <v>16.739999999999998</v>
      </c>
      <c r="I753">
        <v>5</v>
      </c>
      <c r="J753">
        <v>-14.23</v>
      </c>
      <c r="K753" s="6">
        <f>J753/H753</f>
        <v>-0.85005973715651151</v>
      </c>
      <c r="M753" t="str">
        <f>LEFT(C753, SEARCH(" ", C753) - 1)</f>
        <v>Katherine</v>
      </c>
      <c r="N753" t="str" cm="1">
        <f t="array" ref="N753">_xlfn.IFS(H753&lt;0, "LOSS", H753&gt;1000, "GREAT", H753&gt;500, "GOOD", H753&gt;=100, "OKAY", H753&lt;100, "OKAY")</f>
        <v>OKAY</v>
      </c>
    </row>
    <row r="754" spans="1:14">
      <c r="A754" s="2">
        <v>41840</v>
      </c>
      <c r="B754" s="2" t="str">
        <f>TEXT(A754,"mmmm")</f>
        <v>July</v>
      </c>
      <c r="C754" t="s">
        <v>1056</v>
      </c>
      <c r="D754" t="s">
        <v>26</v>
      </c>
      <c r="E754" t="s">
        <v>21</v>
      </c>
      <c r="F754" t="s">
        <v>40</v>
      </c>
      <c r="G754" t="s">
        <v>1059</v>
      </c>
      <c r="H754">
        <v>981.37</v>
      </c>
      <c r="I754">
        <v>2</v>
      </c>
      <c r="J754">
        <v>-140.19999999999999</v>
      </c>
      <c r="K754" s="6">
        <f>J754/H754</f>
        <v>-0.1428615099299958</v>
      </c>
      <c r="M754" t="str">
        <f>LEFT(C754, SEARCH(" ", C754) - 1)</f>
        <v>Katherine</v>
      </c>
      <c r="N754" t="str" cm="1">
        <f t="array" ref="N754">_xlfn.IFS(H754&lt;0, "LOSS", H754&gt;1000, "GREAT", H754&gt;500, "GOOD", H754&gt;=100, "OKAY", H754&lt;100, "OKAY")</f>
        <v>GOOD</v>
      </c>
    </row>
    <row r="755" spans="1:14">
      <c r="A755" s="2">
        <v>41840</v>
      </c>
      <c r="B755" s="2" t="str">
        <f>TEXT(A755,"mmmm")</f>
        <v>July</v>
      </c>
      <c r="C755" t="s">
        <v>1060</v>
      </c>
      <c r="D755" t="s">
        <v>30</v>
      </c>
      <c r="E755" t="s">
        <v>23</v>
      </c>
      <c r="F755" t="s">
        <v>49</v>
      </c>
      <c r="G755" t="s">
        <v>274</v>
      </c>
      <c r="H755">
        <v>25.98</v>
      </c>
      <c r="I755">
        <v>1</v>
      </c>
      <c r="J755">
        <v>-5.2</v>
      </c>
      <c r="K755" s="6">
        <f>J755/H755</f>
        <v>-0.20015396458814472</v>
      </c>
      <c r="M755" t="str">
        <f>LEFT(C755, SEARCH(" ", C755) - 1)</f>
        <v>Scot</v>
      </c>
      <c r="N755" t="str" cm="1">
        <f t="array" ref="N755">_xlfn.IFS(H755&lt;0, "LOSS", H755&gt;1000, "GREAT", H755&gt;500, "GOOD", H755&gt;=100, "OKAY", H755&lt;100, "OKAY")</f>
        <v>OKAY</v>
      </c>
    </row>
    <row r="756" spans="1:14">
      <c r="A756" s="2">
        <v>41840</v>
      </c>
      <c r="B756" s="2" t="str">
        <f>TEXT(A756,"mmmm")</f>
        <v>July</v>
      </c>
      <c r="C756" t="s">
        <v>1060</v>
      </c>
      <c r="D756" t="s">
        <v>30</v>
      </c>
      <c r="E756" t="s">
        <v>23</v>
      </c>
      <c r="F756" t="s">
        <v>38</v>
      </c>
      <c r="G756" t="s">
        <v>785</v>
      </c>
      <c r="H756">
        <v>27.36</v>
      </c>
      <c r="I756">
        <v>3</v>
      </c>
      <c r="J756">
        <v>-21.89</v>
      </c>
      <c r="K756" s="6">
        <f>J756/H756</f>
        <v>-0.80007309941520477</v>
      </c>
      <c r="M756" t="str">
        <f>LEFT(C756, SEARCH(" ", C756) - 1)</f>
        <v>Scot</v>
      </c>
      <c r="N756" t="str" cm="1">
        <f t="array" ref="N756">_xlfn.IFS(H756&lt;0, "LOSS", H756&gt;1000, "GREAT", H756&gt;500, "GOOD", H756&gt;=100, "OKAY", H756&lt;100, "OKAY")</f>
        <v>OKAY</v>
      </c>
    </row>
    <row r="757" spans="1:14">
      <c r="A757" s="2">
        <v>41840</v>
      </c>
      <c r="B757" s="2" t="str">
        <f>TEXT(A757,"mmmm")</f>
        <v>July</v>
      </c>
      <c r="C757" t="s">
        <v>1061</v>
      </c>
      <c r="D757" t="s">
        <v>22</v>
      </c>
      <c r="E757" t="s">
        <v>23</v>
      </c>
      <c r="F757" t="s">
        <v>47</v>
      </c>
      <c r="G757" t="s">
        <v>1062</v>
      </c>
      <c r="H757">
        <v>104.85</v>
      </c>
      <c r="I757">
        <v>1</v>
      </c>
      <c r="J757">
        <v>50.33</v>
      </c>
      <c r="K757" s="6">
        <f>J757/H757</f>
        <v>0.48001907486886031</v>
      </c>
      <c r="M757" t="str">
        <f>LEFT(C757, SEARCH(" ", C757) - 1)</f>
        <v>Charles</v>
      </c>
      <c r="N757" t="str" cm="1">
        <f t="array" ref="N757">_xlfn.IFS(H757&lt;0, "LOSS", H757&gt;1000, "GREAT", H757&gt;500, "GOOD", H757&gt;=100, "OKAY", H757&lt;100, "OKAY")</f>
        <v>OKAY</v>
      </c>
    </row>
    <row r="758" spans="1:14">
      <c r="A758" s="2">
        <v>41840</v>
      </c>
      <c r="B758" s="2" t="str">
        <f>TEXT(A758,"mmmm")</f>
        <v>July</v>
      </c>
      <c r="C758" t="s">
        <v>1061</v>
      </c>
      <c r="D758" t="s">
        <v>22</v>
      </c>
      <c r="E758" t="s">
        <v>23</v>
      </c>
      <c r="F758" t="s">
        <v>38</v>
      </c>
      <c r="G758" t="s">
        <v>1063</v>
      </c>
      <c r="H758">
        <v>8.6999999999999993</v>
      </c>
      <c r="I758">
        <v>2</v>
      </c>
      <c r="J758">
        <v>3.16</v>
      </c>
      <c r="K758" s="6">
        <f>J758/H758</f>
        <v>0.36321839080459772</v>
      </c>
      <c r="M758" t="str">
        <f>LEFT(C758, SEARCH(" ", C758) - 1)</f>
        <v>Charles</v>
      </c>
      <c r="N758" t="str" cm="1">
        <f t="array" ref="N758">_xlfn.IFS(H758&lt;0, "LOSS", H758&gt;1000, "GREAT", H758&gt;500, "GOOD", H758&gt;=100, "OKAY", H758&lt;100, "OKAY")</f>
        <v>OKAY</v>
      </c>
    </row>
    <row r="759" spans="1:14">
      <c r="A759" s="2">
        <v>41840</v>
      </c>
      <c r="B759" s="2" t="str">
        <f>TEXT(A759,"mmmm")</f>
        <v>July</v>
      </c>
      <c r="C759" t="s">
        <v>1061</v>
      </c>
      <c r="D759" t="s">
        <v>22</v>
      </c>
      <c r="E759" t="s">
        <v>23</v>
      </c>
      <c r="F759" t="s">
        <v>47</v>
      </c>
      <c r="G759" t="s">
        <v>1064</v>
      </c>
      <c r="H759">
        <v>19.920000000000002</v>
      </c>
      <c r="I759">
        <v>4</v>
      </c>
      <c r="J759">
        <v>9.76</v>
      </c>
      <c r="K759" s="6">
        <f>J759/H759</f>
        <v>0.48995983935742965</v>
      </c>
      <c r="M759" t="str">
        <f>LEFT(C759, SEARCH(" ", C759) - 1)</f>
        <v>Charles</v>
      </c>
      <c r="N759" t="str" cm="1">
        <f t="array" ref="N759">_xlfn.IFS(H759&lt;0, "LOSS", H759&gt;1000, "GREAT", H759&gt;500, "GOOD", H759&gt;=100, "OKAY", H759&lt;100, "OKAY")</f>
        <v>OKAY</v>
      </c>
    </row>
    <row r="760" spans="1:14">
      <c r="A760" s="2">
        <v>41840</v>
      </c>
      <c r="B760" s="2" t="str">
        <f>TEXT(A760,"mmmm")</f>
        <v>July</v>
      </c>
      <c r="C760" t="s">
        <v>1061</v>
      </c>
      <c r="D760" t="s">
        <v>22</v>
      </c>
      <c r="E760" t="s">
        <v>21</v>
      </c>
      <c r="F760" t="s">
        <v>44</v>
      </c>
      <c r="G760" t="s">
        <v>1065</v>
      </c>
      <c r="H760">
        <v>43.02</v>
      </c>
      <c r="I760">
        <v>3</v>
      </c>
      <c r="J760">
        <v>15.49</v>
      </c>
      <c r="K760" s="6">
        <f>J760/H760</f>
        <v>0.36006508600650861</v>
      </c>
      <c r="M760" t="str">
        <f>LEFT(C760, SEARCH(" ", C760) - 1)</f>
        <v>Charles</v>
      </c>
      <c r="N760" t="str" cm="1">
        <f t="array" ref="N760">_xlfn.IFS(H760&lt;0, "LOSS", H760&gt;1000, "GREAT", H760&gt;500, "GOOD", H760&gt;=100, "OKAY", H760&lt;100, "OKAY")</f>
        <v>OKAY</v>
      </c>
    </row>
    <row r="761" spans="1:14">
      <c r="A761" s="2">
        <v>41840</v>
      </c>
      <c r="B761" s="2" t="str">
        <f>TEXT(A761,"mmmm")</f>
        <v>July</v>
      </c>
      <c r="C761" t="s">
        <v>1066</v>
      </c>
      <c r="D761" t="s">
        <v>22</v>
      </c>
      <c r="E761" t="s">
        <v>23</v>
      </c>
      <c r="F761" t="s">
        <v>38</v>
      </c>
      <c r="G761" t="s">
        <v>1067</v>
      </c>
      <c r="H761">
        <v>89.71</v>
      </c>
      <c r="I761">
        <v>6</v>
      </c>
      <c r="J761">
        <v>30.28</v>
      </c>
      <c r="K761" s="6">
        <f>J761/H761</f>
        <v>0.33753204770928552</v>
      </c>
      <c r="M761" t="str">
        <f>LEFT(C761, SEARCH(" ", C761) - 1)</f>
        <v>Roger</v>
      </c>
      <c r="N761" t="str" cm="1">
        <f t="array" ref="N761">_xlfn.IFS(H761&lt;0, "LOSS", H761&gt;1000, "GREAT", H761&gt;500, "GOOD", H761&gt;=100, "OKAY", H761&lt;100, "OKAY")</f>
        <v>OKAY</v>
      </c>
    </row>
    <row r="762" spans="1:14">
      <c r="A762" s="2">
        <v>41840</v>
      </c>
      <c r="B762" s="2" t="str">
        <f>TEXT(A762,"mmmm")</f>
        <v>July</v>
      </c>
      <c r="C762" t="s">
        <v>1066</v>
      </c>
      <c r="D762" t="s">
        <v>22</v>
      </c>
      <c r="E762" t="s">
        <v>23</v>
      </c>
      <c r="F762" t="s">
        <v>47</v>
      </c>
      <c r="G762" t="s">
        <v>1068</v>
      </c>
      <c r="H762">
        <v>22.83</v>
      </c>
      <c r="I762">
        <v>3</v>
      </c>
      <c r="J762">
        <v>10.73</v>
      </c>
      <c r="K762" s="6">
        <f>J762/H762</f>
        <v>0.46999561979851079</v>
      </c>
      <c r="M762" t="str">
        <f>LEFT(C762, SEARCH(" ", C762) - 1)</f>
        <v>Roger</v>
      </c>
      <c r="N762" t="str" cm="1">
        <f t="array" ref="N762">_xlfn.IFS(H762&lt;0, "LOSS", H762&gt;1000, "GREAT", H762&gt;500, "GOOD", H762&gt;=100, "OKAY", H762&lt;100, "OKAY")</f>
        <v>OKAY</v>
      </c>
    </row>
    <row r="763" spans="1:14">
      <c r="A763" s="2">
        <v>41840</v>
      </c>
      <c r="B763" s="2" t="str">
        <f>TEXT(A763,"mmmm")</f>
        <v>July</v>
      </c>
      <c r="C763" t="s">
        <v>481</v>
      </c>
      <c r="D763" t="s">
        <v>22</v>
      </c>
      <c r="E763" t="s">
        <v>25</v>
      </c>
      <c r="F763" t="s">
        <v>35</v>
      </c>
      <c r="G763" t="s">
        <v>1069</v>
      </c>
      <c r="H763">
        <v>41.94</v>
      </c>
      <c r="I763">
        <v>2</v>
      </c>
      <c r="J763">
        <v>15.1</v>
      </c>
      <c r="K763" s="6">
        <f>J763/H763</f>
        <v>0.36003814973772058</v>
      </c>
      <c r="M763" t="str">
        <f>LEFT(C763, SEARCH(" ", C763) - 1)</f>
        <v>Jonathan</v>
      </c>
      <c r="N763" t="str" cm="1">
        <f t="array" ref="N763">_xlfn.IFS(H763&lt;0, "LOSS", H763&gt;1000, "GREAT", H763&gt;500, "GOOD", H763&gt;=100, "OKAY", H763&lt;100, "OKAY")</f>
        <v>OKAY</v>
      </c>
    </row>
    <row r="764" spans="1:14">
      <c r="A764" s="2">
        <v>41840</v>
      </c>
      <c r="B764" s="2" t="str">
        <f>TEXT(A764,"mmmm")</f>
        <v>July</v>
      </c>
      <c r="C764" t="s">
        <v>481</v>
      </c>
      <c r="D764" t="s">
        <v>22</v>
      </c>
      <c r="E764" t="s">
        <v>23</v>
      </c>
      <c r="F764" t="s">
        <v>47</v>
      </c>
      <c r="G764" t="s">
        <v>1070</v>
      </c>
      <c r="H764">
        <v>11.96</v>
      </c>
      <c r="I764">
        <v>2</v>
      </c>
      <c r="J764">
        <v>5.86</v>
      </c>
      <c r="K764" s="6">
        <f>J764/H764</f>
        <v>0.48996655518394649</v>
      </c>
      <c r="M764" t="str">
        <f>LEFT(C764, SEARCH(" ", C764) - 1)</f>
        <v>Jonathan</v>
      </c>
      <c r="N764" t="str" cm="1">
        <f t="array" ref="N764">_xlfn.IFS(H764&lt;0, "LOSS", H764&gt;1000, "GREAT", H764&gt;500, "GOOD", H764&gt;=100, "OKAY", H764&lt;100, "OKAY")</f>
        <v>OKAY</v>
      </c>
    </row>
    <row r="765" spans="1:14">
      <c r="A765" s="2">
        <v>41840</v>
      </c>
      <c r="B765" s="2" t="str">
        <f>TEXT(A765,"mmmm")</f>
        <v>July</v>
      </c>
      <c r="C765" t="s">
        <v>481</v>
      </c>
      <c r="D765" t="s">
        <v>22</v>
      </c>
      <c r="E765" t="s">
        <v>23</v>
      </c>
      <c r="F765" t="s">
        <v>37</v>
      </c>
      <c r="G765" t="s">
        <v>1071</v>
      </c>
      <c r="H765">
        <v>13.12</v>
      </c>
      <c r="I765">
        <v>4</v>
      </c>
      <c r="J765">
        <v>3.8</v>
      </c>
      <c r="K765" s="6">
        <f>J765/H765</f>
        <v>0.28963414634146339</v>
      </c>
      <c r="M765" t="str">
        <f>LEFT(C765, SEARCH(" ", C765) - 1)</f>
        <v>Jonathan</v>
      </c>
      <c r="N765" t="str" cm="1">
        <f t="array" ref="N765">_xlfn.IFS(H765&lt;0, "LOSS", H765&gt;1000, "GREAT", H765&gt;500, "GOOD", H765&gt;=100, "OKAY", H765&lt;100, "OKAY")</f>
        <v>OKAY</v>
      </c>
    </row>
    <row r="766" spans="1:14">
      <c r="A766" s="2">
        <v>41840</v>
      </c>
      <c r="B766" s="2" t="str">
        <f>TEXT(A766,"mmmm")</f>
        <v>July</v>
      </c>
      <c r="C766" t="s">
        <v>481</v>
      </c>
      <c r="D766" t="s">
        <v>22</v>
      </c>
      <c r="E766" t="s">
        <v>23</v>
      </c>
      <c r="F766" t="s">
        <v>49</v>
      </c>
      <c r="G766" t="s">
        <v>404</v>
      </c>
      <c r="H766">
        <v>535.41</v>
      </c>
      <c r="I766">
        <v>3</v>
      </c>
      <c r="J766">
        <v>160.62</v>
      </c>
      <c r="K766" s="6">
        <f>J766/H766</f>
        <v>0.29999439681739232</v>
      </c>
      <c r="M766" t="str">
        <f>LEFT(C766, SEARCH(" ", C766) - 1)</f>
        <v>Jonathan</v>
      </c>
      <c r="N766" t="str" cm="1">
        <f t="array" ref="N766">_xlfn.IFS(H766&lt;0, "LOSS", H766&gt;1000, "GREAT", H766&gt;500, "GOOD", H766&gt;=100, "OKAY", H766&lt;100, "OKAY")</f>
        <v>GOOD</v>
      </c>
    </row>
    <row r="767" spans="1:14">
      <c r="A767" s="2">
        <v>41841</v>
      </c>
      <c r="B767" s="2" t="str">
        <f>TEXT(A767,"mmmm")</f>
        <v>July</v>
      </c>
      <c r="C767" t="s">
        <v>1072</v>
      </c>
      <c r="D767" t="s">
        <v>22</v>
      </c>
      <c r="E767" t="s">
        <v>23</v>
      </c>
      <c r="F767" t="s">
        <v>37</v>
      </c>
      <c r="G767" t="s">
        <v>1073</v>
      </c>
      <c r="H767">
        <v>99.2</v>
      </c>
      <c r="I767">
        <v>5</v>
      </c>
      <c r="J767">
        <v>25.79</v>
      </c>
      <c r="K767" s="6">
        <f>J767/H767</f>
        <v>0.25997983870967739</v>
      </c>
      <c r="M767" t="str">
        <f>LEFT(C767, SEARCH(" ", C767) - 1)</f>
        <v>Michelle</v>
      </c>
      <c r="N767" t="str" cm="1">
        <f t="array" ref="N767">_xlfn.IFS(H767&lt;0, "LOSS", H767&gt;1000, "GREAT", H767&gt;500, "GOOD", H767&gt;=100, "OKAY", H767&lt;100, "OKAY")</f>
        <v>OKAY</v>
      </c>
    </row>
    <row r="768" spans="1:14">
      <c r="A768" s="2">
        <v>41841</v>
      </c>
      <c r="B768" s="2" t="str">
        <f>TEXT(A768,"mmmm")</f>
        <v>July</v>
      </c>
      <c r="C768" t="s">
        <v>1072</v>
      </c>
      <c r="D768" t="s">
        <v>22</v>
      </c>
      <c r="E768" t="s">
        <v>21</v>
      </c>
      <c r="F768" t="s">
        <v>40</v>
      </c>
      <c r="G768" t="s">
        <v>1074</v>
      </c>
      <c r="H768">
        <v>801.57</v>
      </c>
      <c r="I768">
        <v>2</v>
      </c>
      <c r="J768">
        <v>50.1</v>
      </c>
      <c r="K768" s="6">
        <f>J768/H768</f>
        <v>6.2502339159399678E-2</v>
      </c>
      <c r="M768" t="str">
        <f>LEFT(C768, SEARCH(" ", C768) - 1)</f>
        <v>Michelle</v>
      </c>
      <c r="N768" t="str" cm="1">
        <f t="array" ref="N768">_xlfn.IFS(H768&lt;0, "LOSS", H768&gt;1000, "GREAT", H768&gt;500, "GOOD", H768&gt;=100, "OKAY", H768&lt;100, "OKAY")</f>
        <v>GOOD</v>
      </c>
    </row>
    <row r="769" spans="1:14">
      <c r="A769" s="2">
        <v>41841</v>
      </c>
      <c r="B769" s="2" t="str">
        <f>TEXT(A769,"mmmm")</f>
        <v>July</v>
      </c>
      <c r="C769" t="s">
        <v>1072</v>
      </c>
      <c r="D769" t="s">
        <v>22</v>
      </c>
      <c r="E769" t="s">
        <v>21</v>
      </c>
      <c r="F769" t="s">
        <v>51</v>
      </c>
      <c r="G769" t="s">
        <v>417</v>
      </c>
      <c r="H769">
        <v>272.85000000000002</v>
      </c>
      <c r="I769">
        <v>1</v>
      </c>
      <c r="J769">
        <v>27.28</v>
      </c>
      <c r="K769" s="6">
        <f>J769/H769</f>
        <v>9.9981674912955829E-2</v>
      </c>
      <c r="M769" t="str">
        <f>LEFT(C769, SEARCH(" ", C769) - 1)</f>
        <v>Michelle</v>
      </c>
      <c r="N769" t="str" cm="1">
        <f t="array" ref="N769">_xlfn.IFS(H769&lt;0, "LOSS", H769&gt;1000, "GREAT", H769&gt;500, "GOOD", H769&gt;=100, "OKAY", H769&lt;100, "OKAY")</f>
        <v>OKAY</v>
      </c>
    </row>
    <row r="770" spans="1:14">
      <c r="A770" s="2">
        <v>41841</v>
      </c>
      <c r="B770" s="2" t="str">
        <f>TEXT(A770,"mmmm")</f>
        <v>July</v>
      </c>
      <c r="C770" t="s">
        <v>1075</v>
      </c>
      <c r="D770" t="s">
        <v>26</v>
      </c>
      <c r="E770" t="s">
        <v>23</v>
      </c>
      <c r="F770" t="s">
        <v>36</v>
      </c>
      <c r="G770" t="s">
        <v>770</v>
      </c>
      <c r="H770">
        <v>4.99</v>
      </c>
      <c r="I770">
        <v>3</v>
      </c>
      <c r="J770">
        <v>-12.98</v>
      </c>
      <c r="K770" s="6">
        <f>J770/H770</f>
        <v>-2.6012024048096194</v>
      </c>
      <c r="M770" t="str">
        <f>LEFT(C770, SEARCH(" ", C770) - 1)</f>
        <v>Harry</v>
      </c>
      <c r="N770" t="str" cm="1">
        <f t="array" ref="N770">_xlfn.IFS(H770&lt;0, "LOSS", H770&gt;1000, "GREAT", H770&gt;500, "GOOD", H770&gt;=100, "OKAY", H770&lt;100, "OKAY")</f>
        <v>OKAY</v>
      </c>
    </row>
    <row r="771" spans="1:14">
      <c r="A771" s="2">
        <v>41841</v>
      </c>
      <c r="B771" s="2" t="str">
        <f>TEXT(A771,"mmmm")</f>
        <v>July</v>
      </c>
      <c r="C771" t="s">
        <v>1075</v>
      </c>
      <c r="D771" t="s">
        <v>26</v>
      </c>
      <c r="E771" t="s">
        <v>23</v>
      </c>
      <c r="F771" t="s">
        <v>42</v>
      </c>
      <c r="G771" t="s">
        <v>1076</v>
      </c>
      <c r="H771">
        <v>87.92</v>
      </c>
      <c r="I771">
        <v>5</v>
      </c>
      <c r="J771">
        <v>29.67</v>
      </c>
      <c r="K771" s="6">
        <f>J771/H771</f>
        <v>0.33746587807097361</v>
      </c>
      <c r="M771" t="str">
        <f>LEFT(C771, SEARCH(" ", C771) - 1)</f>
        <v>Harry</v>
      </c>
      <c r="N771" t="str" cm="1">
        <f t="array" ref="N771">_xlfn.IFS(H771&lt;0, "LOSS", H771&gt;1000, "GREAT", H771&gt;500, "GOOD", H771&gt;=100, "OKAY", H771&lt;100, "OKAY")</f>
        <v>OKAY</v>
      </c>
    </row>
    <row r="772" spans="1:14">
      <c r="A772" s="2">
        <v>41841</v>
      </c>
      <c r="B772" s="2" t="str">
        <f>TEXT(A772,"mmmm")</f>
        <v>July</v>
      </c>
      <c r="C772" t="s">
        <v>1075</v>
      </c>
      <c r="D772" t="s">
        <v>26</v>
      </c>
      <c r="E772" t="s">
        <v>21</v>
      </c>
      <c r="F772" t="s">
        <v>40</v>
      </c>
      <c r="G772" t="s">
        <v>1077</v>
      </c>
      <c r="H772">
        <v>657.93</v>
      </c>
      <c r="I772">
        <v>5</v>
      </c>
      <c r="J772">
        <v>-93.99</v>
      </c>
      <c r="K772" s="6">
        <f>J772/H772</f>
        <v>-0.14285714285714285</v>
      </c>
      <c r="M772" t="str">
        <f>LEFT(C772, SEARCH(" ", C772) - 1)</f>
        <v>Harry</v>
      </c>
      <c r="N772" t="str" cm="1">
        <f t="array" ref="N772">_xlfn.IFS(H772&lt;0, "LOSS", H772&gt;1000, "GREAT", H772&gt;500, "GOOD", H772&gt;=100, "OKAY", H772&lt;100, "OKAY")</f>
        <v>GOOD</v>
      </c>
    </row>
    <row r="773" spans="1:14">
      <c r="A773" s="2">
        <v>41841</v>
      </c>
      <c r="B773" s="2" t="str">
        <f>TEXT(A773,"mmmm")</f>
        <v>July</v>
      </c>
      <c r="C773" t="s">
        <v>1075</v>
      </c>
      <c r="D773" t="s">
        <v>26</v>
      </c>
      <c r="E773" t="s">
        <v>23</v>
      </c>
      <c r="F773" t="s">
        <v>38</v>
      </c>
      <c r="G773" t="s">
        <v>1078</v>
      </c>
      <c r="H773">
        <v>1.04</v>
      </c>
      <c r="I773">
        <v>1</v>
      </c>
      <c r="J773">
        <v>-1.83</v>
      </c>
      <c r="K773" s="6">
        <f>J773/H773</f>
        <v>-1.7596153846153846</v>
      </c>
      <c r="M773" t="str">
        <f>LEFT(C773, SEARCH(" ", C773) - 1)</f>
        <v>Harry</v>
      </c>
      <c r="N773" t="str" cm="1">
        <f t="array" ref="N773">_xlfn.IFS(H773&lt;0, "LOSS", H773&gt;1000, "GREAT", H773&gt;500, "GOOD", H773&gt;=100, "OKAY", H773&lt;100, "OKAY")</f>
        <v>OKAY</v>
      </c>
    </row>
    <row r="774" spans="1:14">
      <c r="A774" s="2">
        <v>41841</v>
      </c>
      <c r="B774" s="2" t="str">
        <f>TEXT(A774,"mmmm")</f>
        <v>July</v>
      </c>
      <c r="C774" t="s">
        <v>720</v>
      </c>
      <c r="D774" t="s">
        <v>222</v>
      </c>
      <c r="E774" t="s">
        <v>25</v>
      </c>
      <c r="F774" t="s">
        <v>48</v>
      </c>
      <c r="G774" t="s">
        <v>485</v>
      </c>
      <c r="H774">
        <v>35.979999999999997</v>
      </c>
      <c r="I774">
        <v>2</v>
      </c>
      <c r="J774">
        <v>10.07</v>
      </c>
      <c r="K774" s="6">
        <f>J774/H774</f>
        <v>0.27987770983879934</v>
      </c>
      <c r="M774" t="str">
        <f>LEFT(C774, SEARCH(" ", C774) - 1)</f>
        <v>Patrick</v>
      </c>
      <c r="N774" t="str" cm="1">
        <f t="array" ref="N774">_xlfn.IFS(H774&lt;0, "LOSS", H774&gt;1000, "GREAT", H774&gt;500, "GOOD", H774&gt;=100, "OKAY", H774&lt;100, "OKAY")</f>
        <v>OKAY</v>
      </c>
    </row>
    <row r="775" spans="1:14">
      <c r="A775" s="2">
        <v>41842</v>
      </c>
      <c r="B775" s="2" t="str">
        <f>TEXT(A775,"mmmm")</f>
        <v>July</v>
      </c>
      <c r="C775" t="s">
        <v>1079</v>
      </c>
      <c r="D775" t="s">
        <v>24</v>
      </c>
      <c r="E775" t="s">
        <v>23</v>
      </c>
      <c r="F775" t="s">
        <v>37</v>
      </c>
      <c r="G775" t="s">
        <v>1080</v>
      </c>
      <c r="H775">
        <v>5.96</v>
      </c>
      <c r="I775">
        <v>2</v>
      </c>
      <c r="J775">
        <v>1.67</v>
      </c>
      <c r="K775" s="6">
        <f>J775/H775</f>
        <v>0.28020134228187921</v>
      </c>
      <c r="M775" t="str">
        <f>LEFT(C775, SEARCH(" ", C775) - 1)</f>
        <v>Erin</v>
      </c>
      <c r="N775" t="str" cm="1">
        <f t="array" ref="N775">_xlfn.IFS(H775&lt;0, "LOSS", H775&gt;1000, "GREAT", H775&gt;500, "GOOD", H775&gt;=100, "OKAY", H775&lt;100, "OKAY")</f>
        <v>OKAY</v>
      </c>
    </row>
    <row r="776" spans="1:14">
      <c r="A776" s="2">
        <v>41842</v>
      </c>
      <c r="B776" s="2" t="str">
        <f>TEXT(A776,"mmmm")</f>
        <v>July</v>
      </c>
      <c r="C776" t="s">
        <v>1079</v>
      </c>
      <c r="D776" t="s">
        <v>24</v>
      </c>
      <c r="E776" t="s">
        <v>25</v>
      </c>
      <c r="F776" t="s">
        <v>35</v>
      </c>
      <c r="G776" t="s">
        <v>1081</v>
      </c>
      <c r="H776">
        <v>159.97999999999999</v>
      </c>
      <c r="I776">
        <v>2</v>
      </c>
      <c r="J776">
        <v>57.59</v>
      </c>
      <c r="K776" s="6">
        <f>J776/H776</f>
        <v>0.35998249781222658</v>
      </c>
      <c r="M776" t="str">
        <f>LEFT(C776, SEARCH(" ", C776) - 1)</f>
        <v>Erin</v>
      </c>
      <c r="N776" t="str" cm="1">
        <f t="array" ref="N776">_xlfn.IFS(H776&lt;0, "LOSS", H776&gt;1000, "GREAT", H776&gt;500, "GOOD", H776&gt;=100, "OKAY", H776&lt;100, "OKAY")</f>
        <v>OKAY</v>
      </c>
    </row>
    <row r="777" spans="1:14">
      <c r="A777" s="2">
        <v>41842</v>
      </c>
      <c r="B777" s="2" t="str">
        <f>TEXT(A777,"mmmm")</f>
        <v>July</v>
      </c>
      <c r="C777" t="s">
        <v>752</v>
      </c>
      <c r="D777" t="s">
        <v>22</v>
      </c>
      <c r="E777" t="s">
        <v>23</v>
      </c>
      <c r="F777" t="s">
        <v>37</v>
      </c>
      <c r="G777" t="s">
        <v>1082</v>
      </c>
      <c r="H777">
        <v>11.52</v>
      </c>
      <c r="I777">
        <v>4</v>
      </c>
      <c r="J777">
        <v>3.23</v>
      </c>
      <c r="K777" s="6">
        <f>J777/H777</f>
        <v>0.28038194444444448</v>
      </c>
      <c r="M777" t="str">
        <f>LEFT(C777, SEARCH(" ", C777) - 1)</f>
        <v>Naresj</v>
      </c>
      <c r="N777" t="str" cm="1">
        <f t="array" ref="N777">_xlfn.IFS(H777&lt;0, "LOSS", H777&gt;1000, "GREAT", H777&gt;500, "GOOD", H777&gt;=100, "OKAY", H777&lt;100, "OKAY")</f>
        <v>OKAY</v>
      </c>
    </row>
    <row r="778" spans="1:14">
      <c r="A778" s="2">
        <v>41842</v>
      </c>
      <c r="B778" s="2" t="str">
        <f>TEXT(A778,"mmmm")</f>
        <v>July</v>
      </c>
      <c r="C778" t="s">
        <v>752</v>
      </c>
      <c r="D778" t="s">
        <v>22</v>
      </c>
      <c r="E778" t="s">
        <v>21</v>
      </c>
      <c r="F778" t="s">
        <v>40</v>
      </c>
      <c r="G778" t="s">
        <v>1001</v>
      </c>
      <c r="H778">
        <v>717.72</v>
      </c>
      <c r="I778">
        <v>3</v>
      </c>
      <c r="J778">
        <v>71.77</v>
      </c>
      <c r="K778" s="6">
        <f>J778/H778</f>
        <v>9.9997213397982496E-2</v>
      </c>
      <c r="M778" t="str">
        <f>LEFT(C778, SEARCH(" ", C778) - 1)</f>
        <v>Naresj</v>
      </c>
      <c r="N778" t="str" cm="1">
        <f t="array" ref="N778">_xlfn.IFS(H778&lt;0, "LOSS", H778&gt;1000, "GREAT", H778&gt;500, "GOOD", H778&gt;=100, "OKAY", H778&lt;100, "OKAY")</f>
        <v>GOOD</v>
      </c>
    </row>
    <row r="779" spans="1:14">
      <c r="A779" s="2">
        <v>41842</v>
      </c>
      <c r="B779" s="2" t="str">
        <f>TEXT(A779,"mmmm")</f>
        <v>July</v>
      </c>
      <c r="C779" t="s">
        <v>752</v>
      </c>
      <c r="D779" t="s">
        <v>22</v>
      </c>
      <c r="E779" t="s">
        <v>23</v>
      </c>
      <c r="F779" t="s">
        <v>49</v>
      </c>
      <c r="G779" t="s">
        <v>1083</v>
      </c>
      <c r="H779">
        <v>236.5</v>
      </c>
      <c r="I779">
        <v>10</v>
      </c>
      <c r="J779">
        <v>68.59</v>
      </c>
      <c r="K779" s="6">
        <f>J779/H779</f>
        <v>0.29002114164904863</v>
      </c>
      <c r="M779" t="str">
        <f>LEFT(C779, SEARCH(" ", C779) - 1)</f>
        <v>Naresj</v>
      </c>
      <c r="N779" t="str" cm="1">
        <f t="array" ref="N779">_xlfn.IFS(H779&lt;0, "LOSS", H779&gt;1000, "GREAT", H779&gt;500, "GOOD", H779&gt;=100, "OKAY", H779&lt;100, "OKAY")</f>
        <v>OKAY</v>
      </c>
    </row>
    <row r="780" spans="1:14">
      <c r="A780" s="2">
        <v>41842</v>
      </c>
      <c r="B780" s="2" t="str">
        <f>TEXT(A780,"mmmm")</f>
        <v>July</v>
      </c>
      <c r="C780" t="s">
        <v>752</v>
      </c>
      <c r="D780" t="s">
        <v>22</v>
      </c>
      <c r="E780" t="s">
        <v>21</v>
      </c>
      <c r="F780" t="s">
        <v>51</v>
      </c>
      <c r="G780" t="s">
        <v>1084</v>
      </c>
      <c r="H780">
        <v>170.35</v>
      </c>
      <c r="I780">
        <v>3</v>
      </c>
      <c r="J780">
        <v>19.16</v>
      </c>
      <c r="K780" s="6">
        <f>J780/H780</f>
        <v>0.11247431758144996</v>
      </c>
      <c r="M780" t="str">
        <f>LEFT(C780, SEARCH(" ", C780) - 1)</f>
        <v>Naresj</v>
      </c>
      <c r="N780" t="str" cm="1">
        <f t="array" ref="N780">_xlfn.IFS(H780&lt;0, "LOSS", H780&gt;1000, "GREAT", H780&gt;500, "GOOD", H780&gt;=100, "OKAY", H780&lt;100, "OKAY")</f>
        <v>OKAY</v>
      </c>
    </row>
    <row r="781" spans="1:14">
      <c r="A781" s="2">
        <v>41842</v>
      </c>
      <c r="B781" s="2" t="str">
        <f>TEXT(A781,"mmmm")</f>
        <v>July</v>
      </c>
      <c r="C781" t="s">
        <v>1085</v>
      </c>
      <c r="D781" t="s">
        <v>22</v>
      </c>
      <c r="E781" t="s">
        <v>23</v>
      </c>
      <c r="F781" t="s">
        <v>37</v>
      </c>
      <c r="G781" t="s">
        <v>550</v>
      </c>
      <c r="H781">
        <v>19.68</v>
      </c>
      <c r="I781">
        <v>6</v>
      </c>
      <c r="J781">
        <v>6.49</v>
      </c>
      <c r="K781" s="6">
        <f>J781/H781</f>
        <v>0.32977642276422764</v>
      </c>
      <c r="M781" t="str">
        <f>LEFT(C781, SEARCH(" ", C781) - 1)</f>
        <v>Alejandro</v>
      </c>
      <c r="N781" t="str" cm="1">
        <f t="array" ref="N781">_xlfn.IFS(H781&lt;0, "LOSS", H781&gt;1000, "GREAT", H781&gt;500, "GOOD", H781&gt;=100, "OKAY", H781&lt;100, "OKAY")</f>
        <v>OKAY</v>
      </c>
    </row>
    <row r="782" spans="1:14">
      <c r="A782" s="2">
        <v>41842</v>
      </c>
      <c r="B782" s="2" t="str">
        <f>TEXT(A782,"mmmm")</f>
        <v>July</v>
      </c>
      <c r="C782" t="s">
        <v>1086</v>
      </c>
      <c r="D782" t="s">
        <v>26</v>
      </c>
      <c r="E782" t="s">
        <v>23</v>
      </c>
      <c r="F782" t="s">
        <v>49</v>
      </c>
      <c r="G782" t="s">
        <v>178</v>
      </c>
      <c r="H782">
        <v>26.63</v>
      </c>
      <c r="I782">
        <v>1</v>
      </c>
      <c r="J782">
        <v>1.33</v>
      </c>
      <c r="K782" s="6">
        <f>J782/H782</f>
        <v>4.9943672549755916E-2</v>
      </c>
      <c r="M782" t="str">
        <f>LEFT(C782, SEARCH(" ", C782) - 1)</f>
        <v>John</v>
      </c>
      <c r="N782" t="str" cm="1">
        <f t="array" ref="N782">_xlfn.IFS(H782&lt;0, "LOSS", H782&gt;1000, "GREAT", H782&gt;500, "GOOD", H782&gt;=100, "OKAY", H782&lt;100, "OKAY")</f>
        <v>OKAY</v>
      </c>
    </row>
    <row r="783" spans="1:14">
      <c r="A783" s="2">
        <v>41843</v>
      </c>
      <c r="B783" s="2" t="str">
        <f>TEXT(A783,"mmmm")</f>
        <v>July</v>
      </c>
      <c r="C783" t="s">
        <v>1087</v>
      </c>
      <c r="D783" t="s">
        <v>73</v>
      </c>
      <c r="E783" t="s">
        <v>23</v>
      </c>
      <c r="F783" t="s">
        <v>38</v>
      </c>
      <c r="G783" t="s">
        <v>1063</v>
      </c>
      <c r="H783">
        <v>8.16</v>
      </c>
      <c r="I783">
        <v>5</v>
      </c>
      <c r="J783">
        <v>-5.71</v>
      </c>
      <c r="K783" s="6">
        <f>J783/H783</f>
        <v>-0.69975490196078427</v>
      </c>
      <c r="M783" t="str">
        <f>LEFT(C783, SEARCH(" ", C783) - 1)</f>
        <v>Arthur</v>
      </c>
      <c r="N783" t="str" cm="1">
        <f t="array" ref="N783">_xlfn.IFS(H783&lt;0, "LOSS", H783&gt;1000, "GREAT", H783&gt;500, "GOOD", H783&gt;=100, "OKAY", H783&lt;100, "OKAY")</f>
        <v>OKAY</v>
      </c>
    </row>
    <row r="784" spans="1:14">
      <c r="A784" s="2">
        <v>41843</v>
      </c>
      <c r="B784" s="2" t="str">
        <f>TEXT(A784,"mmmm")</f>
        <v>July</v>
      </c>
      <c r="C784" t="s">
        <v>1087</v>
      </c>
      <c r="D784" t="s">
        <v>73</v>
      </c>
      <c r="E784" t="s">
        <v>25</v>
      </c>
      <c r="F784" t="s">
        <v>35</v>
      </c>
      <c r="G784" t="s">
        <v>988</v>
      </c>
      <c r="H784">
        <v>1023.94</v>
      </c>
      <c r="I784">
        <v>8</v>
      </c>
      <c r="J784">
        <v>179.19</v>
      </c>
      <c r="K784" s="6">
        <f>J784/H784</f>
        <v>0.1750004883098619</v>
      </c>
      <c r="M784" t="str">
        <f>LEFT(C784, SEARCH(" ", C784) - 1)</f>
        <v>Arthur</v>
      </c>
      <c r="N784" t="str" cm="1">
        <f t="array" ref="N784">_xlfn.IFS(H784&lt;0, "LOSS", H784&gt;1000, "GREAT", H784&gt;500, "GOOD", H784&gt;=100, "OKAY", H784&lt;100, "OKAY")</f>
        <v>GREAT</v>
      </c>
    </row>
    <row r="785" spans="1:14">
      <c r="A785" s="2">
        <v>41843</v>
      </c>
      <c r="B785" s="2" t="str">
        <f>TEXT(A785,"mmmm")</f>
        <v>July</v>
      </c>
      <c r="C785" t="s">
        <v>1087</v>
      </c>
      <c r="D785" t="s">
        <v>73</v>
      </c>
      <c r="E785" t="s">
        <v>23</v>
      </c>
      <c r="F785" t="s">
        <v>37</v>
      </c>
      <c r="G785" t="s">
        <v>1088</v>
      </c>
      <c r="H785">
        <v>9.24</v>
      </c>
      <c r="I785">
        <v>1</v>
      </c>
      <c r="J785">
        <v>0.92</v>
      </c>
      <c r="K785" s="6">
        <f>J785/H785</f>
        <v>9.9567099567099568E-2</v>
      </c>
      <c r="M785" t="str">
        <f>LEFT(C785, SEARCH(" ", C785) - 1)</f>
        <v>Arthur</v>
      </c>
      <c r="N785" t="str" cm="1">
        <f t="array" ref="N785">_xlfn.IFS(H785&lt;0, "LOSS", H785&gt;1000, "GREAT", H785&gt;500, "GOOD", H785&gt;=100, "OKAY", H785&lt;100, "OKAY")</f>
        <v>OKAY</v>
      </c>
    </row>
    <row r="786" spans="1:14">
      <c r="A786" s="2">
        <v>41843</v>
      </c>
      <c r="B786" s="2" t="str">
        <f>TEXT(A786,"mmmm")</f>
        <v>July</v>
      </c>
      <c r="C786" t="s">
        <v>1087</v>
      </c>
      <c r="D786" t="s">
        <v>73</v>
      </c>
      <c r="E786" t="s">
        <v>25</v>
      </c>
      <c r="F786" t="s">
        <v>35</v>
      </c>
      <c r="G786" t="s">
        <v>1089</v>
      </c>
      <c r="H786">
        <v>479.04</v>
      </c>
      <c r="I786">
        <v>10</v>
      </c>
      <c r="J786">
        <v>-29.94</v>
      </c>
      <c r="K786" s="6">
        <f>J786/H786</f>
        <v>-6.25E-2</v>
      </c>
      <c r="M786" t="str">
        <f>LEFT(C786, SEARCH(" ", C786) - 1)</f>
        <v>Arthur</v>
      </c>
      <c r="N786" t="str" cm="1">
        <f t="array" ref="N786">_xlfn.IFS(H786&lt;0, "LOSS", H786&gt;1000, "GREAT", H786&gt;500, "GOOD", H786&gt;=100, "OKAY", H786&lt;100, "OKAY")</f>
        <v>OKAY</v>
      </c>
    </row>
    <row r="787" spans="1:14">
      <c r="A787" s="2">
        <v>41843</v>
      </c>
      <c r="B787" s="2" t="str">
        <f>TEXT(A787,"mmmm")</f>
        <v>July</v>
      </c>
      <c r="C787" t="s">
        <v>749</v>
      </c>
      <c r="D787" t="s">
        <v>24</v>
      </c>
      <c r="E787" t="s">
        <v>25</v>
      </c>
      <c r="F787" t="s">
        <v>35</v>
      </c>
      <c r="G787" t="s">
        <v>1090</v>
      </c>
      <c r="H787">
        <v>99.98</v>
      </c>
      <c r="I787">
        <v>2</v>
      </c>
      <c r="J787">
        <v>8</v>
      </c>
      <c r="K787" s="6">
        <f>J787/H787</f>
        <v>8.0016003200640132E-2</v>
      </c>
      <c r="M787" t="str">
        <f>LEFT(C787, SEARCH(" ", C787) - 1)</f>
        <v>Alejandro</v>
      </c>
      <c r="N787" t="str" cm="1">
        <f t="array" ref="N787">_xlfn.IFS(H787&lt;0, "LOSS", H787&gt;1000, "GREAT", H787&gt;500, "GOOD", H787&gt;=100, "OKAY", H787&lt;100, "OKAY")</f>
        <v>OKAY</v>
      </c>
    </row>
    <row r="788" spans="1:14">
      <c r="A788" s="2">
        <v>41843</v>
      </c>
      <c r="B788" s="2" t="str">
        <f>TEXT(A788,"mmmm")</f>
        <v>July</v>
      </c>
      <c r="C788" t="s">
        <v>1091</v>
      </c>
      <c r="D788" t="s">
        <v>22</v>
      </c>
      <c r="E788" t="s">
        <v>25</v>
      </c>
      <c r="F788" t="s">
        <v>48</v>
      </c>
      <c r="G788" t="s">
        <v>804</v>
      </c>
      <c r="H788">
        <v>604.75</v>
      </c>
      <c r="I788">
        <v>6</v>
      </c>
      <c r="J788">
        <v>60.48</v>
      </c>
      <c r="K788" s="6">
        <f>J788/H788</f>
        <v>0.10000826787928896</v>
      </c>
      <c r="M788" t="str">
        <f>LEFT(C788, SEARCH(" ", C788) - 1)</f>
        <v>Nick</v>
      </c>
      <c r="N788" t="str" cm="1">
        <f t="array" ref="N788">_xlfn.IFS(H788&lt;0, "LOSS", H788&gt;1000, "GREAT", H788&gt;500, "GOOD", H788&gt;=100, "OKAY", H788&lt;100, "OKAY")</f>
        <v>GOOD</v>
      </c>
    </row>
    <row r="789" spans="1:14">
      <c r="A789" s="2">
        <v>41843</v>
      </c>
      <c r="B789" s="2" t="str">
        <f>TEXT(A789,"mmmm")</f>
        <v>July</v>
      </c>
      <c r="C789" t="s">
        <v>1091</v>
      </c>
      <c r="D789" t="s">
        <v>22</v>
      </c>
      <c r="E789" t="s">
        <v>23</v>
      </c>
      <c r="F789" t="s">
        <v>50</v>
      </c>
      <c r="G789" t="s">
        <v>1092</v>
      </c>
      <c r="H789">
        <v>40.700000000000003</v>
      </c>
      <c r="I789">
        <v>5</v>
      </c>
      <c r="J789">
        <v>11.8</v>
      </c>
      <c r="K789" s="6">
        <f>J789/H789</f>
        <v>0.28992628992628994</v>
      </c>
      <c r="M789" t="str">
        <f>LEFT(C789, SEARCH(" ", C789) - 1)</f>
        <v>Nick</v>
      </c>
      <c r="N789" t="str" cm="1">
        <f t="array" ref="N789">_xlfn.IFS(H789&lt;0, "LOSS", H789&gt;1000, "GREAT", H789&gt;500, "GOOD", H789&gt;=100, "OKAY", H789&lt;100, "OKAY")</f>
        <v>OKAY</v>
      </c>
    </row>
    <row r="790" spans="1:14">
      <c r="A790" s="2">
        <v>41843</v>
      </c>
      <c r="B790" s="2" t="str">
        <f>TEXT(A790,"mmmm")</f>
        <v>July</v>
      </c>
      <c r="C790" t="s">
        <v>1091</v>
      </c>
      <c r="D790" t="s">
        <v>22</v>
      </c>
      <c r="E790" t="s">
        <v>25</v>
      </c>
      <c r="F790" t="s">
        <v>48</v>
      </c>
      <c r="G790" t="s">
        <v>655</v>
      </c>
      <c r="H790">
        <v>302.38</v>
      </c>
      <c r="I790">
        <v>3</v>
      </c>
      <c r="J790">
        <v>37.799999999999997</v>
      </c>
      <c r="K790" s="6">
        <f>J790/H790</f>
        <v>0.12500826774257556</v>
      </c>
      <c r="M790" t="str">
        <f>LEFT(C790, SEARCH(" ", C790) - 1)</f>
        <v>Nick</v>
      </c>
      <c r="N790" t="str" cm="1">
        <f t="array" ref="N790">_xlfn.IFS(H790&lt;0, "LOSS", H790&gt;1000, "GREAT", H790&gt;500, "GOOD", H790&gt;=100, "OKAY", H790&lt;100, "OKAY")</f>
        <v>OKAY</v>
      </c>
    </row>
    <row r="791" spans="1:14">
      <c r="A791" s="2">
        <v>41843</v>
      </c>
      <c r="B791" s="2" t="str">
        <f>TEXT(A791,"mmmm")</f>
        <v>July</v>
      </c>
      <c r="C791" t="s">
        <v>1091</v>
      </c>
      <c r="D791" t="s">
        <v>22</v>
      </c>
      <c r="E791" t="s">
        <v>25</v>
      </c>
      <c r="F791" t="s">
        <v>35</v>
      </c>
      <c r="G791" t="s">
        <v>1093</v>
      </c>
      <c r="H791">
        <v>45</v>
      </c>
      <c r="I791">
        <v>3</v>
      </c>
      <c r="J791">
        <v>4.95</v>
      </c>
      <c r="K791" s="6">
        <f>J791/H791</f>
        <v>0.11</v>
      </c>
      <c r="M791" t="str">
        <f>LEFT(C791, SEARCH(" ", C791) - 1)</f>
        <v>Nick</v>
      </c>
      <c r="N791" t="str" cm="1">
        <f t="array" ref="N791">_xlfn.IFS(H791&lt;0, "LOSS", H791&gt;1000, "GREAT", H791&gt;500, "GOOD", H791&gt;=100, "OKAY", H791&lt;100, "OKAY")</f>
        <v>OKAY</v>
      </c>
    </row>
    <row r="792" spans="1:14">
      <c r="A792" s="2">
        <v>41845</v>
      </c>
      <c r="B792" s="2" t="str">
        <f>TEXT(A792,"mmmm")</f>
        <v>July</v>
      </c>
      <c r="C792" t="s">
        <v>1094</v>
      </c>
      <c r="D792" t="s">
        <v>22</v>
      </c>
      <c r="E792" t="s">
        <v>23</v>
      </c>
      <c r="F792" t="s">
        <v>49</v>
      </c>
      <c r="G792" t="s">
        <v>1095</v>
      </c>
      <c r="H792">
        <v>53.72</v>
      </c>
      <c r="I792">
        <v>4</v>
      </c>
      <c r="J792">
        <v>15.04</v>
      </c>
      <c r="K792" s="6">
        <f>J792/H792</f>
        <v>0.27997021593447502</v>
      </c>
      <c r="M792" t="str">
        <f>LEFT(C792, SEARCH(" ", C792) - 1)</f>
        <v>Ken</v>
      </c>
      <c r="N792" t="str" cm="1">
        <f t="array" ref="N792">_xlfn.IFS(H792&lt;0, "LOSS", H792&gt;1000, "GREAT", H792&gt;500, "GOOD", H792&gt;=100, "OKAY", H792&lt;100, "OKAY")</f>
        <v>OKAY</v>
      </c>
    </row>
    <row r="793" spans="1:14">
      <c r="A793" s="2">
        <v>41845</v>
      </c>
      <c r="B793" s="2" t="str">
        <f>TEXT(A793,"mmmm")</f>
        <v>July</v>
      </c>
      <c r="C793" t="s">
        <v>1094</v>
      </c>
      <c r="D793" t="s">
        <v>22</v>
      </c>
      <c r="E793" t="s">
        <v>23</v>
      </c>
      <c r="F793" t="s">
        <v>50</v>
      </c>
      <c r="G793" t="s">
        <v>1096</v>
      </c>
      <c r="H793">
        <v>8187.65</v>
      </c>
      <c r="I793">
        <v>5</v>
      </c>
      <c r="J793">
        <v>327.51</v>
      </c>
      <c r="K793" s="6">
        <f>J793/H793</f>
        <v>4.0000488540667956E-2</v>
      </c>
      <c r="M793" t="str">
        <f>LEFT(C793, SEARCH(" ", C793) - 1)</f>
        <v>Ken</v>
      </c>
      <c r="N793" t="str" cm="1">
        <f t="array" ref="N793">_xlfn.IFS(H793&lt;0, "LOSS", H793&gt;1000, "GREAT", H793&gt;500, "GOOD", H793&gt;=100, "OKAY", H793&lt;100, "OKAY")</f>
        <v>GREAT</v>
      </c>
    </row>
    <row r="794" spans="1:14">
      <c r="A794" s="2">
        <v>41845</v>
      </c>
      <c r="B794" s="2" t="str">
        <f>TEXT(A794,"mmmm")</f>
        <v>July</v>
      </c>
      <c r="C794" t="s">
        <v>1094</v>
      </c>
      <c r="D794" t="s">
        <v>22</v>
      </c>
      <c r="E794" t="s">
        <v>21</v>
      </c>
      <c r="F794" t="s">
        <v>44</v>
      </c>
      <c r="G794" t="s">
        <v>1097</v>
      </c>
      <c r="H794">
        <v>77.92</v>
      </c>
      <c r="I794">
        <v>8</v>
      </c>
      <c r="J794">
        <v>34.28</v>
      </c>
      <c r="K794" s="6">
        <f>J794/H794</f>
        <v>0.43993839835728954</v>
      </c>
      <c r="M794" t="str">
        <f>LEFT(C794, SEARCH(" ", C794) - 1)</f>
        <v>Ken</v>
      </c>
      <c r="N794" t="str" cm="1">
        <f t="array" ref="N794">_xlfn.IFS(H794&lt;0, "LOSS", H794&gt;1000, "GREAT", H794&gt;500, "GOOD", H794&gt;=100, "OKAY", H794&lt;100, "OKAY")</f>
        <v>OKAY</v>
      </c>
    </row>
    <row r="795" spans="1:14">
      <c r="A795" s="2">
        <v>41845</v>
      </c>
      <c r="B795" s="2" t="str">
        <f>TEXT(A795,"mmmm")</f>
        <v>July</v>
      </c>
      <c r="C795" t="s">
        <v>322</v>
      </c>
      <c r="D795" t="s">
        <v>22</v>
      </c>
      <c r="E795" t="s">
        <v>23</v>
      </c>
      <c r="F795" t="s">
        <v>47</v>
      </c>
      <c r="G795" t="s">
        <v>422</v>
      </c>
      <c r="H795">
        <v>6.48</v>
      </c>
      <c r="I795">
        <v>1</v>
      </c>
      <c r="J795">
        <v>3.18</v>
      </c>
      <c r="K795" s="6">
        <f>J795/H795</f>
        <v>0.49074074074074076</v>
      </c>
      <c r="M795" t="str">
        <f>LEFT(C795, SEARCH(" ", C795) - 1)</f>
        <v>Vicky</v>
      </c>
      <c r="N795" t="str" cm="1">
        <f t="array" ref="N795">_xlfn.IFS(H795&lt;0, "LOSS", H795&gt;1000, "GREAT", H795&gt;500, "GOOD", H795&gt;=100, "OKAY", H795&lt;100, "OKAY")</f>
        <v>OKAY</v>
      </c>
    </row>
    <row r="796" spans="1:14">
      <c r="A796" s="2">
        <v>41845</v>
      </c>
      <c r="B796" s="2" t="str">
        <f>TEXT(A796,"mmmm")</f>
        <v>July</v>
      </c>
      <c r="C796" t="s">
        <v>322</v>
      </c>
      <c r="D796" t="s">
        <v>22</v>
      </c>
      <c r="E796" t="s">
        <v>23</v>
      </c>
      <c r="F796" t="s">
        <v>50</v>
      </c>
      <c r="G796" t="s">
        <v>953</v>
      </c>
      <c r="H796">
        <v>15.52</v>
      </c>
      <c r="I796">
        <v>4</v>
      </c>
      <c r="J796">
        <v>4.5</v>
      </c>
      <c r="K796" s="6">
        <f>J796/H796</f>
        <v>0.28994845360824745</v>
      </c>
      <c r="M796" t="str">
        <f>LEFT(C796, SEARCH(" ", C796) - 1)</f>
        <v>Vicky</v>
      </c>
      <c r="N796" t="str" cm="1">
        <f t="array" ref="N796">_xlfn.IFS(H796&lt;0, "LOSS", H796&gt;1000, "GREAT", H796&gt;500, "GOOD", H796&gt;=100, "OKAY", H796&lt;100, "OKAY")</f>
        <v>OKAY</v>
      </c>
    </row>
    <row r="797" spans="1:14">
      <c r="A797" s="2">
        <v>41846</v>
      </c>
      <c r="B797" s="2" t="str">
        <f>TEXT(A797,"mmmm")</f>
        <v>July</v>
      </c>
      <c r="C797" t="s">
        <v>1098</v>
      </c>
      <c r="D797" t="s">
        <v>29</v>
      </c>
      <c r="E797" t="s">
        <v>23</v>
      </c>
      <c r="F797" t="s">
        <v>49</v>
      </c>
      <c r="G797" t="s">
        <v>1099</v>
      </c>
      <c r="H797">
        <v>123.55</v>
      </c>
      <c r="I797">
        <v>3</v>
      </c>
      <c r="J797">
        <v>-29.34</v>
      </c>
      <c r="K797" s="6">
        <f>J797/H797</f>
        <v>-0.23747470659651962</v>
      </c>
      <c r="M797" t="str">
        <f>LEFT(C797, SEARCH(" ", C797) - 1)</f>
        <v>Carl</v>
      </c>
      <c r="N797" t="str" cm="1">
        <f t="array" ref="N797">_xlfn.IFS(H797&lt;0, "LOSS", H797&gt;1000, "GREAT", H797&gt;500, "GOOD", H797&gt;=100, "OKAY", H797&lt;100, "OKAY")</f>
        <v>OKAY</v>
      </c>
    </row>
    <row r="798" spans="1:14">
      <c r="A798" s="2">
        <v>41846</v>
      </c>
      <c r="B798" s="2" t="str">
        <f>TEXT(A798,"mmmm")</f>
        <v>July</v>
      </c>
      <c r="C798" t="s">
        <v>497</v>
      </c>
      <c r="D798" t="s">
        <v>191</v>
      </c>
      <c r="E798" t="s">
        <v>25</v>
      </c>
      <c r="F798" t="s">
        <v>48</v>
      </c>
      <c r="G798" t="s">
        <v>1100</v>
      </c>
      <c r="H798">
        <v>911.98</v>
      </c>
      <c r="I798">
        <v>2</v>
      </c>
      <c r="J798">
        <v>114</v>
      </c>
      <c r="K798" s="6">
        <f>J798/H798</f>
        <v>0.12500274128818614</v>
      </c>
      <c r="M798" t="str">
        <f>LEFT(C798, SEARCH(" ", C798) - 1)</f>
        <v>Kunst</v>
      </c>
      <c r="N798" t="str" cm="1">
        <f t="array" ref="N798">_xlfn.IFS(H798&lt;0, "LOSS", H798&gt;1000, "GREAT", H798&gt;500, "GOOD", H798&gt;=100, "OKAY", H798&lt;100, "OKAY")</f>
        <v>GOOD</v>
      </c>
    </row>
    <row r="799" spans="1:14">
      <c r="A799" s="2">
        <v>41846</v>
      </c>
      <c r="B799" s="2" t="str">
        <f>TEXT(A799,"mmmm")</f>
        <v>July</v>
      </c>
      <c r="C799" t="s">
        <v>497</v>
      </c>
      <c r="D799" t="s">
        <v>191</v>
      </c>
      <c r="E799" t="s">
        <v>21</v>
      </c>
      <c r="F799" t="s">
        <v>40</v>
      </c>
      <c r="G799" t="s">
        <v>1101</v>
      </c>
      <c r="H799">
        <v>674.35</v>
      </c>
      <c r="I799">
        <v>3</v>
      </c>
      <c r="J799">
        <v>-109.58</v>
      </c>
      <c r="K799" s="6">
        <f>J799/H799</f>
        <v>-0.16249721954474677</v>
      </c>
      <c r="M799" t="str">
        <f>LEFT(C799, SEARCH(" ", C799) - 1)</f>
        <v>Kunst</v>
      </c>
      <c r="N799" t="str" cm="1">
        <f t="array" ref="N799">_xlfn.IFS(H799&lt;0, "LOSS", H799&gt;1000, "GREAT", H799&gt;500, "GOOD", H799&gt;=100, "OKAY", H799&lt;100, "OKAY")</f>
        <v>GOOD</v>
      </c>
    </row>
    <row r="800" spans="1:14">
      <c r="A800" s="2">
        <v>41846</v>
      </c>
      <c r="B800" s="2" t="str">
        <f>TEXT(A800,"mmmm")</f>
        <v>July</v>
      </c>
      <c r="C800" t="s">
        <v>497</v>
      </c>
      <c r="D800" t="s">
        <v>191</v>
      </c>
      <c r="E800" t="s">
        <v>21</v>
      </c>
      <c r="F800" t="s">
        <v>44</v>
      </c>
      <c r="G800" t="s">
        <v>1102</v>
      </c>
      <c r="H800">
        <v>134.01</v>
      </c>
      <c r="I800">
        <v>9</v>
      </c>
      <c r="J800">
        <v>36.18</v>
      </c>
      <c r="K800" s="6">
        <f>J800/H800</f>
        <v>0.26997985224983212</v>
      </c>
      <c r="M800" t="str">
        <f>LEFT(C800, SEARCH(" ", C800) - 1)</f>
        <v>Kunst</v>
      </c>
      <c r="N800" t="str" cm="1">
        <f t="array" ref="N800">_xlfn.IFS(H800&lt;0, "LOSS", H800&gt;1000, "GREAT", H800&gt;500, "GOOD", H800&gt;=100, "OKAY", H800&lt;100, "OKAY")</f>
        <v>OKAY</v>
      </c>
    </row>
    <row r="801" spans="1:14">
      <c r="A801" s="2">
        <v>41846</v>
      </c>
      <c r="B801" s="2" t="str">
        <f>TEXT(A801,"mmmm")</f>
        <v>July</v>
      </c>
      <c r="C801" t="s">
        <v>497</v>
      </c>
      <c r="D801" t="s">
        <v>191</v>
      </c>
      <c r="E801" t="s">
        <v>25</v>
      </c>
      <c r="F801" t="s">
        <v>35</v>
      </c>
      <c r="G801" t="s">
        <v>1103</v>
      </c>
      <c r="H801">
        <v>170.97</v>
      </c>
      <c r="I801">
        <v>3</v>
      </c>
      <c r="J801">
        <v>70.099999999999994</v>
      </c>
      <c r="K801" s="6">
        <f>J801/H801</f>
        <v>0.4100134526525121</v>
      </c>
      <c r="M801" t="str">
        <f>LEFT(C801, SEARCH(" ", C801) - 1)</f>
        <v>Kunst</v>
      </c>
      <c r="N801" t="str" cm="1">
        <f t="array" ref="N801">_xlfn.IFS(H801&lt;0, "LOSS", H801&gt;1000, "GREAT", H801&gt;500, "GOOD", H801&gt;=100, "OKAY", H801&lt;100, "OKAY")</f>
        <v>OKAY</v>
      </c>
    </row>
    <row r="802" spans="1:14">
      <c r="A802" s="2">
        <v>41846</v>
      </c>
      <c r="B802" s="2" t="str">
        <f>TEXT(A802,"mmmm")</f>
        <v>July</v>
      </c>
      <c r="C802" t="s">
        <v>79</v>
      </c>
      <c r="D802" t="s">
        <v>314</v>
      </c>
      <c r="E802" t="s">
        <v>25</v>
      </c>
      <c r="F802" t="s">
        <v>35</v>
      </c>
      <c r="G802" t="s">
        <v>1104</v>
      </c>
      <c r="H802">
        <v>111.93</v>
      </c>
      <c r="I802">
        <v>7</v>
      </c>
      <c r="J802">
        <v>34.700000000000003</v>
      </c>
      <c r="K802" s="6">
        <f>J802/H802</f>
        <v>0.31001518806396855</v>
      </c>
      <c r="M802" t="str">
        <f>LEFT(C802, SEARCH(" ", C802) - 1)</f>
        <v>Jack</v>
      </c>
      <c r="N802" t="str" cm="1">
        <f t="array" ref="N802">_xlfn.IFS(H802&lt;0, "LOSS", H802&gt;1000, "GREAT", H802&gt;500, "GOOD", H802&gt;=100, "OKAY", H802&lt;100, "OKAY")</f>
        <v>OKAY</v>
      </c>
    </row>
    <row r="803" spans="1:14">
      <c r="A803" s="2">
        <v>41846</v>
      </c>
      <c r="B803" s="2" t="str">
        <f>TEXT(A803,"mmmm")</f>
        <v>July</v>
      </c>
      <c r="C803" t="s">
        <v>1105</v>
      </c>
      <c r="D803" t="s">
        <v>80</v>
      </c>
      <c r="E803" t="s">
        <v>21</v>
      </c>
      <c r="F803" t="s">
        <v>40</v>
      </c>
      <c r="G803" t="s">
        <v>1106</v>
      </c>
      <c r="H803">
        <v>67.88</v>
      </c>
      <c r="I803">
        <v>2</v>
      </c>
      <c r="J803">
        <v>18.329999999999998</v>
      </c>
      <c r="K803" s="6">
        <f>J803/H803</f>
        <v>0.27003535651149085</v>
      </c>
      <c r="M803" t="str">
        <f>LEFT(C803, SEARCH(" ", C803) - 1)</f>
        <v>Sheri</v>
      </c>
      <c r="N803" t="str" cm="1">
        <f t="array" ref="N803">_xlfn.IFS(H803&lt;0, "LOSS", H803&gt;1000, "GREAT", H803&gt;500, "GOOD", H803&gt;=100, "OKAY", H803&lt;100, "OKAY")</f>
        <v>OKAY</v>
      </c>
    </row>
    <row r="804" spans="1:14">
      <c r="A804" s="2">
        <v>41846</v>
      </c>
      <c r="B804" s="2" t="str">
        <f>TEXT(A804,"mmmm")</f>
        <v>July</v>
      </c>
      <c r="C804" t="s">
        <v>1105</v>
      </c>
      <c r="D804" t="s">
        <v>80</v>
      </c>
      <c r="E804" t="s">
        <v>23</v>
      </c>
      <c r="F804" t="s">
        <v>45</v>
      </c>
      <c r="G804" t="s">
        <v>1107</v>
      </c>
      <c r="H804">
        <v>162.88999999999999</v>
      </c>
      <c r="I804">
        <v>13</v>
      </c>
      <c r="J804">
        <v>76.56</v>
      </c>
      <c r="K804" s="6">
        <f>J804/H804</f>
        <v>0.47001043649088348</v>
      </c>
      <c r="M804" t="str">
        <f>LEFT(C804, SEARCH(" ", C804) - 1)</f>
        <v>Sheri</v>
      </c>
      <c r="N804" t="str" cm="1">
        <f t="array" ref="N804">_xlfn.IFS(H804&lt;0, "LOSS", H804&gt;1000, "GREAT", H804&gt;500, "GOOD", H804&gt;=100, "OKAY", H804&lt;100, "OKAY")</f>
        <v>OKAY</v>
      </c>
    </row>
    <row r="805" spans="1:14">
      <c r="A805" s="2">
        <v>41846</v>
      </c>
      <c r="B805" s="2" t="str">
        <f>TEXT(A805,"mmmm")</f>
        <v>July</v>
      </c>
      <c r="C805" t="s">
        <v>1105</v>
      </c>
      <c r="D805" t="s">
        <v>80</v>
      </c>
      <c r="E805" t="s">
        <v>21</v>
      </c>
      <c r="F805" t="s">
        <v>44</v>
      </c>
      <c r="G805" t="s">
        <v>1108</v>
      </c>
      <c r="H805">
        <v>25.71</v>
      </c>
      <c r="I805">
        <v>3</v>
      </c>
      <c r="J805">
        <v>9.26</v>
      </c>
      <c r="K805" s="6">
        <f>J805/H805</f>
        <v>0.36017113963438346</v>
      </c>
      <c r="M805" t="str">
        <f>LEFT(C805, SEARCH(" ", C805) - 1)</f>
        <v>Sheri</v>
      </c>
      <c r="N805" t="str" cm="1">
        <f t="array" ref="N805">_xlfn.IFS(H805&lt;0, "LOSS", H805&gt;1000, "GREAT", H805&gt;500, "GOOD", H805&gt;=100, "OKAY", H805&lt;100, "OKAY")</f>
        <v>OKAY</v>
      </c>
    </row>
    <row r="806" spans="1:14">
      <c r="A806" s="2">
        <v>41846</v>
      </c>
      <c r="B806" s="2" t="str">
        <f>TEXT(A806,"mmmm")</f>
        <v>July</v>
      </c>
      <c r="C806" t="s">
        <v>1109</v>
      </c>
      <c r="D806" t="s">
        <v>26</v>
      </c>
      <c r="E806" t="s">
        <v>23</v>
      </c>
      <c r="F806" t="s">
        <v>38</v>
      </c>
      <c r="G806" t="s">
        <v>912</v>
      </c>
      <c r="H806">
        <v>2177.58</v>
      </c>
      <c r="I806">
        <v>8</v>
      </c>
      <c r="J806">
        <v>-3701.89</v>
      </c>
      <c r="K806" s="6">
        <f>J806/H806</f>
        <v>-1.7000018369015146</v>
      </c>
      <c r="M806" t="str">
        <f>LEFT(C806, SEARCH(" ", C806) - 1)</f>
        <v>Luke</v>
      </c>
      <c r="N806" t="str" cm="1">
        <f t="array" ref="N806">_xlfn.IFS(H806&lt;0, "LOSS", H806&gt;1000, "GREAT", H806&gt;500, "GOOD", H806&gt;=100, "OKAY", H806&lt;100, "OKAY")</f>
        <v>GREAT</v>
      </c>
    </row>
    <row r="807" spans="1:14">
      <c r="A807" s="2">
        <v>41846</v>
      </c>
      <c r="B807" s="2" t="str">
        <f>TEXT(A807,"mmmm")</f>
        <v>July</v>
      </c>
      <c r="C807" t="s">
        <v>1109</v>
      </c>
      <c r="D807" t="s">
        <v>26</v>
      </c>
      <c r="E807" t="s">
        <v>21</v>
      </c>
      <c r="F807" t="s">
        <v>44</v>
      </c>
      <c r="G807" t="s">
        <v>1110</v>
      </c>
      <c r="H807">
        <v>17.5</v>
      </c>
      <c r="I807">
        <v>3</v>
      </c>
      <c r="J807">
        <v>-10.06</v>
      </c>
      <c r="K807" s="6">
        <f>J807/H807</f>
        <v>-0.57485714285714284</v>
      </c>
      <c r="M807" t="str">
        <f>LEFT(C807, SEARCH(" ", C807) - 1)</f>
        <v>Luke</v>
      </c>
      <c r="N807" t="str" cm="1">
        <f t="array" ref="N807">_xlfn.IFS(H807&lt;0, "LOSS", H807&gt;1000, "GREAT", H807&gt;500, "GOOD", H807&gt;=100, "OKAY", H807&lt;100, "OKAY")</f>
        <v>OKAY</v>
      </c>
    </row>
    <row r="808" spans="1:14">
      <c r="A808" s="2">
        <v>41846</v>
      </c>
      <c r="B808" s="2" t="str">
        <f>TEXT(A808,"mmmm")</f>
        <v>July</v>
      </c>
      <c r="C808" t="s">
        <v>1109</v>
      </c>
      <c r="D808" t="s">
        <v>26</v>
      </c>
      <c r="E808" t="s">
        <v>23</v>
      </c>
      <c r="F808" t="s">
        <v>38</v>
      </c>
      <c r="G808" t="s">
        <v>1111</v>
      </c>
      <c r="H808">
        <v>16.78</v>
      </c>
      <c r="I808">
        <v>4</v>
      </c>
      <c r="J808">
        <v>-26.85</v>
      </c>
      <c r="K808" s="6">
        <f>J808/H808</f>
        <v>-1.6001191895113229</v>
      </c>
      <c r="M808" t="str">
        <f>LEFT(C808, SEARCH(" ", C808) - 1)</f>
        <v>Luke</v>
      </c>
      <c r="N808" t="str" cm="1">
        <f t="array" ref="N808">_xlfn.IFS(H808&lt;0, "LOSS", H808&gt;1000, "GREAT", H808&gt;500, "GOOD", H808&gt;=100, "OKAY", H808&lt;100, "OKAY")</f>
        <v>OKAY</v>
      </c>
    </row>
    <row r="809" spans="1:14">
      <c r="A809" s="2">
        <v>41846</v>
      </c>
      <c r="B809" s="2" t="str">
        <f>TEXT(A809,"mmmm")</f>
        <v>July</v>
      </c>
      <c r="C809" t="s">
        <v>1109</v>
      </c>
      <c r="D809" t="s">
        <v>26</v>
      </c>
      <c r="E809" t="s">
        <v>25</v>
      </c>
      <c r="F809" t="s">
        <v>35</v>
      </c>
      <c r="G809" t="s">
        <v>1089</v>
      </c>
      <c r="H809">
        <v>431.14</v>
      </c>
      <c r="I809">
        <v>9</v>
      </c>
      <c r="J809">
        <v>-26.95</v>
      </c>
      <c r="K809" s="6">
        <f>J809/H809</f>
        <v>-6.2508697870761243E-2</v>
      </c>
      <c r="M809" t="str">
        <f>LEFT(C809, SEARCH(" ", C809) - 1)</f>
        <v>Luke</v>
      </c>
      <c r="N809" t="str" cm="1">
        <f t="array" ref="N809">_xlfn.IFS(H809&lt;0, "LOSS", H809&gt;1000, "GREAT", H809&gt;500, "GOOD", H809&gt;=100, "OKAY", H809&lt;100, "OKAY")</f>
        <v>OKAY</v>
      </c>
    </row>
    <row r="810" spans="1:14">
      <c r="A810" s="2">
        <v>41846</v>
      </c>
      <c r="B810" s="2" t="str">
        <f>TEXT(A810,"mmmm")</f>
        <v>July</v>
      </c>
      <c r="C810" t="s">
        <v>1109</v>
      </c>
      <c r="D810" t="s">
        <v>26</v>
      </c>
      <c r="E810" t="s">
        <v>23</v>
      </c>
      <c r="F810" t="s">
        <v>38</v>
      </c>
      <c r="G810" t="s">
        <v>1112</v>
      </c>
      <c r="H810">
        <v>8.8800000000000008</v>
      </c>
      <c r="I810">
        <v>5</v>
      </c>
      <c r="J810">
        <v>-13.32</v>
      </c>
      <c r="K810" s="6">
        <f>J810/H810</f>
        <v>-1.5</v>
      </c>
      <c r="M810" t="str">
        <f>LEFT(C810, SEARCH(" ", C810) - 1)</f>
        <v>Luke</v>
      </c>
      <c r="N810" t="str" cm="1">
        <f t="array" ref="N810">_xlfn.IFS(H810&lt;0, "LOSS", H810&gt;1000, "GREAT", H810&gt;500, "GOOD", H810&gt;=100, "OKAY", H810&lt;100, "OKAY")</f>
        <v>OKAY</v>
      </c>
    </row>
    <row r="811" spans="1:14">
      <c r="A811" s="2">
        <v>41846</v>
      </c>
      <c r="B811" s="2" t="str">
        <f>TEXT(A811,"mmmm")</f>
        <v>July</v>
      </c>
      <c r="C811" t="s">
        <v>1109</v>
      </c>
      <c r="D811" t="s">
        <v>26</v>
      </c>
      <c r="E811" t="s">
        <v>23</v>
      </c>
      <c r="F811" t="s">
        <v>36</v>
      </c>
      <c r="G811" t="s">
        <v>1113</v>
      </c>
      <c r="H811">
        <v>4.84</v>
      </c>
      <c r="I811">
        <v>2</v>
      </c>
      <c r="J811">
        <v>-12.09</v>
      </c>
      <c r="K811" s="6">
        <f>J811/H811</f>
        <v>-2.4979338842975207</v>
      </c>
      <c r="M811" t="str">
        <f>LEFT(C811, SEARCH(" ", C811) - 1)</f>
        <v>Luke</v>
      </c>
      <c r="N811" t="str" cm="1">
        <f t="array" ref="N811">_xlfn.IFS(H811&lt;0, "LOSS", H811&gt;1000, "GREAT", H811&gt;500, "GOOD", H811&gt;=100, "OKAY", H811&lt;100, "OKAY")</f>
        <v>OKAY</v>
      </c>
    </row>
    <row r="812" spans="1:14">
      <c r="A812" s="2">
        <v>41847</v>
      </c>
      <c r="B812" s="2" t="str">
        <f>TEXT(A812,"mmmm")</f>
        <v>July</v>
      </c>
      <c r="C812" t="s">
        <v>331</v>
      </c>
      <c r="D812" t="s">
        <v>22</v>
      </c>
      <c r="E812" t="s">
        <v>25</v>
      </c>
      <c r="F812" t="s">
        <v>35</v>
      </c>
      <c r="G812" t="s">
        <v>1114</v>
      </c>
      <c r="H812">
        <v>238</v>
      </c>
      <c r="I812">
        <v>2</v>
      </c>
      <c r="J812">
        <v>38.08</v>
      </c>
      <c r="K812" s="6">
        <f>J812/H812</f>
        <v>0.16</v>
      </c>
      <c r="M812" t="str">
        <f>LEFT(C812, SEARCH(" ", C812) - 1)</f>
        <v>Giulietta</v>
      </c>
      <c r="N812" t="str" cm="1">
        <f t="array" ref="N812">_xlfn.IFS(H812&lt;0, "LOSS", H812&gt;1000, "GREAT", H812&gt;500, "GOOD", H812&gt;=100, "OKAY", H812&lt;100, "OKAY")</f>
        <v>OKAY</v>
      </c>
    </row>
    <row r="813" spans="1:14">
      <c r="A813" s="2">
        <v>41847</v>
      </c>
      <c r="B813" s="2" t="str">
        <f>TEXT(A813,"mmmm")</f>
        <v>July</v>
      </c>
      <c r="C813" t="s">
        <v>1115</v>
      </c>
      <c r="D813" t="s">
        <v>24</v>
      </c>
      <c r="E813" t="s">
        <v>23</v>
      </c>
      <c r="F813" t="s">
        <v>47</v>
      </c>
      <c r="G813" t="s">
        <v>1116</v>
      </c>
      <c r="H813">
        <v>65.78</v>
      </c>
      <c r="I813">
        <v>11</v>
      </c>
      <c r="J813">
        <v>32.229999999999997</v>
      </c>
      <c r="K813" s="6">
        <f>J813/H813</f>
        <v>0.48996655518394644</v>
      </c>
      <c r="M813" t="str">
        <f>LEFT(C813, SEARCH(" ", C813) - 1)</f>
        <v>Aaron</v>
      </c>
      <c r="N813" t="str" cm="1">
        <f t="array" ref="N813">_xlfn.IFS(H813&lt;0, "LOSS", H813&gt;1000, "GREAT", H813&gt;500, "GOOD", H813&gt;=100, "OKAY", H813&lt;100, "OKAY")</f>
        <v>OKAY</v>
      </c>
    </row>
    <row r="814" spans="1:14">
      <c r="A814" s="2">
        <v>41847</v>
      </c>
      <c r="B814" s="2" t="str">
        <f>TEXT(A814,"mmmm")</f>
        <v>July</v>
      </c>
      <c r="C814" t="s">
        <v>1117</v>
      </c>
      <c r="D814" t="s">
        <v>22</v>
      </c>
      <c r="E814" t="s">
        <v>23</v>
      </c>
      <c r="F814" t="s">
        <v>49</v>
      </c>
      <c r="G814" t="s">
        <v>644</v>
      </c>
      <c r="H814">
        <v>276.27999999999997</v>
      </c>
      <c r="I814">
        <v>2</v>
      </c>
      <c r="J814">
        <v>0</v>
      </c>
      <c r="K814" s="6">
        <f>J814/H814</f>
        <v>0</v>
      </c>
      <c r="M814" t="str">
        <f>LEFT(C814, SEARCH(" ", C814) - 1)</f>
        <v>Barry</v>
      </c>
      <c r="N814" t="str" cm="1">
        <f t="array" ref="N814">_xlfn.IFS(H814&lt;0, "LOSS", H814&gt;1000, "GREAT", H814&gt;500, "GOOD", H814&gt;=100, "OKAY", H814&lt;100, "OKAY")</f>
        <v>OKAY</v>
      </c>
    </row>
    <row r="815" spans="1:14">
      <c r="A815" s="2">
        <v>41848</v>
      </c>
      <c r="B815" s="2" t="str">
        <f>TEXT(A815,"mmmm")</f>
        <v>July</v>
      </c>
      <c r="C815" t="s">
        <v>378</v>
      </c>
      <c r="D815" t="s">
        <v>31</v>
      </c>
      <c r="E815" t="s">
        <v>23</v>
      </c>
      <c r="F815" t="s">
        <v>43</v>
      </c>
      <c r="G815" t="s">
        <v>1118</v>
      </c>
      <c r="H815">
        <v>14.32</v>
      </c>
      <c r="I815">
        <v>5</v>
      </c>
      <c r="J815">
        <v>5.19</v>
      </c>
      <c r="K815" s="6">
        <f>J815/H815</f>
        <v>0.36243016759776536</v>
      </c>
      <c r="M815" t="str">
        <f>LEFT(C815, SEARCH(" ", C815) - 1)</f>
        <v>Chloris</v>
      </c>
      <c r="N815" t="str" cm="1">
        <f t="array" ref="N815">_xlfn.IFS(H815&lt;0, "LOSS", H815&gt;1000, "GREAT", H815&gt;500, "GOOD", H815&gt;=100, "OKAY", H815&lt;100, "OKAY")</f>
        <v>OKAY</v>
      </c>
    </row>
    <row r="816" spans="1:14">
      <c r="A816" s="2">
        <v>41848</v>
      </c>
      <c r="B816" s="2" t="str">
        <f>TEXT(A816,"mmmm")</f>
        <v>July</v>
      </c>
      <c r="C816" t="s">
        <v>378</v>
      </c>
      <c r="D816" t="s">
        <v>31</v>
      </c>
      <c r="E816" t="s">
        <v>21</v>
      </c>
      <c r="F816" t="s">
        <v>44</v>
      </c>
      <c r="G816" t="s">
        <v>1119</v>
      </c>
      <c r="H816">
        <v>129.88999999999999</v>
      </c>
      <c r="I816">
        <v>6</v>
      </c>
      <c r="J816">
        <v>12.99</v>
      </c>
      <c r="K816" s="6">
        <f>J816/H816</f>
        <v>0.10000769882208023</v>
      </c>
      <c r="M816" t="str">
        <f>LEFT(C816, SEARCH(" ", C816) - 1)</f>
        <v>Chloris</v>
      </c>
      <c r="N816" t="str" cm="1">
        <f t="array" ref="N816">_xlfn.IFS(H816&lt;0, "LOSS", H816&gt;1000, "GREAT", H816&gt;500, "GOOD", H816&gt;=100, "OKAY", H816&lt;100, "OKAY")</f>
        <v>OKAY</v>
      </c>
    </row>
    <row r="817" spans="1:14">
      <c r="A817" s="2">
        <v>41848</v>
      </c>
      <c r="B817" s="2" t="str">
        <f>TEXT(A817,"mmmm")</f>
        <v>July</v>
      </c>
      <c r="C817" t="s">
        <v>378</v>
      </c>
      <c r="D817" t="s">
        <v>31</v>
      </c>
      <c r="E817" t="s">
        <v>23</v>
      </c>
      <c r="F817" t="s">
        <v>42</v>
      </c>
      <c r="G817" t="s">
        <v>869</v>
      </c>
      <c r="H817">
        <v>48.94</v>
      </c>
      <c r="I817">
        <v>7</v>
      </c>
      <c r="J817">
        <v>16.52</v>
      </c>
      <c r="K817" s="6">
        <f>J817/H817</f>
        <v>0.33755619125459746</v>
      </c>
      <c r="M817" t="str">
        <f>LEFT(C817, SEARCH(" ", C817) - 1)</f>
        <v>Chloris</v>
      </c>
      <c r="N817" t="str" cm="1">
        <f t="array" ref="N817">_xlfn.IFS(H817&lt;0, "LOSS", H817&gt;1000, "GREAT", H817&gt;500, "GOOD", H817&gt;=100, "OKAY", H817&lt;100, "OKAY")</f>
        <v>OKAY</v>
      </c>
    </row>
    <row r="818" spans="1:14">
      <c r="A818" s="2">
        <v>41850</v>
      </c>
      <c r="B818" s="2" t="str">
        <f>TEXT(A818,"mmmm")</f>
        <v>July</v>
      </c>
      <c r="C818" t="s">
        <v>1120</v>
      </c>
      <c r="D818" t="s">
        <v>28</v>
      </c>
      <c r="E818" t="s">
        <v>21</v>
      </c>
      <c r="F818" t="s">
        <v>39</v>
      </c>
      <c r="G818" t="s">
        <v>1121</v>
      </c>
      <c r="H818">
        <v>1367.84</v>
      </c>
      <c r="I818">
        <v>8</v>
      </c>
      <c r="J818">
        <v>259.89</v>
      </c>
      <c r="K818" s="6">
        <f>J818/H818</f>
        <v>0.19000029243186337</v>
      </c>
      <c r="M818" t="str">
        <f>LEFT(C818, SEARCH(" ", C818) - 1)</f>
        <v>Tom</v>
      </c>
      <c r="N818" t="str" cm="1">
        <f t="array" ref="N818">_xlfn.IFS(H818&lt;0, "LOSS", H818&gt;1000, "GREAT", H818&gt;500, "GOOD", H818&gt;=100, "OKAY", H818&lt;100, "OKAY")</f>
        <v>GREAT</v>
      </c>
    </row>
    <row r="819" spans="1:14">
      <c r="A819" s="2">
        <v>41852</v>
      </c>
      <c r="B819" s="2" t="str">
        <f>TEXT(A819,"mmmm")</f>
        <v>August</v>
      </c>
      <c r="C819" t="s">
        <v>1042</v>
      </c>
      <c r="D819" t="s">
        <v>33</v>
      </c>
      <c r="E819" t="s">
        <v>23</v>
      </c>
      <c r="F819" t="s">
        <v>45</v>
      </c>
      <c r="G819" t="s">
        <v>1122</v>
      </c>
      <c r="H819">
        <v>17.54</v>
      </c>
      <c r="I819">
        <v>3</v>
      </c>
      <c r="J819">
        <v>5.92</v>
      </c>
      <c r="K819" s="6">
        <f>J819/H819</f>
        <v>0.33751425313568989</v>
      </c>
      <c r="M819" t="str">
        <f>LEFT(C819, SEARCH(" ", C819) - 1)</f>
        <v>Barbara</v>
      </c>
      <c r="N819" t="str" cm="1">
        <f t="array" ref="N819">_xlfn.IFS(H819&lt;0, "LOSS", H819&gt;1000, "GREAT", H819&gt;500, "GOOD", H819&gt;=100, "OKAY", H819&lt;100, "OKAY")</f>
        <v>OKAY</v>
      </c>
    </row>
    <row r="820" spans="1:14">
      <c r="A820" s="2">
        <v>41852</v>
      </c>
      <c r="B820" s="2" t="str">
        <f>TEXT(A820,"mmmm")</f>
        <v>August</v>
      </c>
      <c r="C820" t="s">
        <v>1042</v>
      </c>
      <c r="D820" t="s">
        <v>33</v>
      </c>
      <c r="E820" t="s">
        <v>21</v>
      </c>
      <c r="F820" t="s">
        <v>44</v>
      </c>
      <c r="G820" t="s">
        <v>1014</v>
      </c>
      <c r="H820">
        <v>44.13</v>
      </c>
      <c r="I820">
        <v>4</v>
      </c>
      <c r="J820">
        <v>12.14</v>
      </c>
      <c r="K820" s="6">
        <f>J820/H820</f>
        <v>0.27509630636755039</v>
      </c>
      <c r="M820" t="str">
        <f>LEFT(C820, SEARCH(" ", C820) - 1)</f>
        <v>Barbara</v>
      </c>
      <c r="N820" t="str" cm="1">
        <f t="array" ref="N820">_xlfn.IFS(H820&lt;0, "LOSS", H820&gt;1000, "GREAT", H820&gt;500, "GOOD", H820&gt;=100, "OKAY", H820&lt;100, "OKAY")</f>
        <v>OKAY</v>
      </c>
    </row>
    <row r="821" spans="1:14">
      <c r="A821" s="2">
        <v>41852</v>
      </c>
      <c r="B821" s="2" t="str">
        <f>TEXT(A821,"mmmm")</f>
        <v>August</v>
      </c>
      <c r="C821" t="s">
        <v>1042</v>
      </c>
      <c r="D821" t="s">
        <v>33</v>
      </c>
      <c r="E821" t="s">
        <v>23</v>
      </c>
      <c r="F821" t="s">
        <v>36</v>
      </c>
      <c r="G821" t="s">
        <v>830</v>
      </c>
      <c r="H821">
        <v>62.92</v>
      </c>
      <c r="I821">
        <v>1</v>
      </c>
      <c r="J821">
        <v>10.220000000000001</v>
      </c>
      <c r="K821" s="6">
        <f>J821/H821</f>
        <v>0.1624284806102988</v>
      </c>
      <c r="M821" t="str">
        <f>LEFT(C821, SEARCH(" ", C821) - 1)</f>
        <v>Barbara</v>
      </c>
      <c r="N821" t="str" cm="1">
        <f t="array" ref="N821">_xlfn.IFS(H821&lt;0, "LOSS", H821&gt;1000, "GREAT", H821&gt;500, "GOOD", H821&gt;=100, "OKAY", H821&lt;100, "OKAY")</f>
        <v>OKAY</v>
      </c>
    </row>
    <row r="822" spans="1:14">
      <c r="A822" s="2">
        <v>41852</v>
      </c>
      <c r="B822" s="2" t="str">
        <f>TEXT(A822,"mmmm")</f>
        <v>August</v>
      </c>
      <c r="C822" t="s">
        <v>1042</v>
      </c>
      <c r="D822" t="s">
        <v>33</v>
      </c>
      <c r="E822" t="s">
        <v>23</v>
      </c>
      <c r="F822" t="s">
        <v>47</v>
      </c>
      <c r="G822" t="s">
        <v>1123</v>
      </c>
      <c r="H822">
        <v>78.3</v>
      </c>
      <c r="I822">
        <v>2</v>
      </c>
      <c r="J822">
        <v>29.36</v>
      </c>
      <c r="K822" s="6">
        <f>J822/H822</f>
        <v>0.37496807151979566</v>
      </c>
      <c r="M822" t="str">
        <f>LEFT(C822, SEARCH(" ", C822) - 1)</f>
        <v>Barbara</v>
      </c>
      <c r="N822" t="str" cm="1">
        <f t="array" ref="N822">_xlfn.IFS(H822&lt;0, "LOSS", H822&gt;1000, "GREAT", H822&gt;500, "GOOD", H822&gt;=100, "OKAY", H822&lt;100, "OKAY")</f>
        <v>OKAY</v>
      </c>
    </row>
    <row r="823" spans="1:14">
      <c r="A823" s="2">
        <v>41852</v>
      </c>
      <c r="B823" s="2" t="str">
        <f>TEXT(A823,"mmmm")</f>
        <v>August</v>
      </c>
      <c r="C823" t="s">
        <v>1124</v>
      </c>
      <c r="D823" t="s">
        <v>22</v>
      </c>
      <c r="E823" t="s">
        <v>23</v>
      </c>
      <c r="F823" t="s">
        <v>38</v>
      </c>
      <c r="G823" t="s">
        <v>1125</v>
      </c>
      <c r="H823">
        <v>19.75</v>
      </c>
      <c r="I823">
        <v>3</v>
      </c>
      <c r="J823">
        <v>6.91</v>
      </c>
      <c r="K823" s="6">
        <f>J823/H823</f>
        <v>0.34987341772151898</v>
      </c>
      <c r="M823" t="str">
        <f>LEFT(C823, SEARCH(" ", C823) - 1)</f>
        <v>Ivan</v>
      </c>
      <c r="N823" t="str" cm="1">
        <f t="array" ref="N823">_xlfn.IFS(H823&lt;0, "LOSS", H823&gt;1000, "GREAT", H823&gt;500, "GOOD", H823&gt;=100, "OKAY", H823&lt;100, "OKAY")</f>
        <v>OKAY</v>
      </c>
    </row>
    <row r="824" spans="1:14">
      <c r="A824" s="2">
        <v>41852</v>
      </c>
      <c r="B824" s="2" t="str">
        <f>TEXT(A824,"mmmm")</f>
        <v>August</v>
      </c>
      <c r="C824" t="s">
        <v>1126</v>
      </c>
      <c r="D824" t="s">
        <v>27</v>
      </c>
      <c r="E824" t="s">
        <v>23</v>
      </c>
      <c r="F824" t="s">
        <v>43</v>
      </c>
      <c r="G824" t="s">
        <v>1127</v>
      </c>
      <c r="H824">
        <v>5.68</v>
      </c>
      <c r="I824">
        <v>2</v>
      </c>
      <c r="J824">
        <v>1.92</v>
      </c>
      <c r="K824" s="6">
        <f>J824/H824</f>
        <v>0.3380281690140845</v>
      </c>
      <c r="M824" t="str">
        <f>LEFT(C824, SEARCH(" ", C824) - 1)</f>
        <v>Ann</v>
      </c>
      <c r="N824" t="str" cm="1">
        <f t="array" ref="N824">_xlfn.IFS(H824&lt;0, "LOSS", H824&gt;1000, "GREAT", H824&gt;500, "GOOD", H824&gt;=100, "OKAY", H824&lt;100, "OKAY")</f>
        <v>OKAY</v>
      </c>
    </row>
    <row r="825" spans="1:14">
      <c r="A825" s="2">
        <v>41853</v>
      </c>
      <c r="B825" s="2" t="str">
        <f>TEXT(A825,"mmmm")</f>
        <v>August</v>
      </c>
      <c r="C825" t="s">
        <v>1128</v>
      </c>
      <c r="D825" t="s">
        <v>208</v>
      </c>
      <c r="E825" t="s">
        <v>23</v>
      </c>
      <c r="F825" t="s">
        <v>38</v>
      </c>
      <c r="G825" t="s">
        <v>211</v>
      </c>
      <c r="H825">
        <v>26.7</v>
      </c>
      <c r="I825">
        <v>5</v>
      </c>
      <c r="J825">
        <v>12.55</v>
      </c>
      <c r="K825" s="6">
        <f>J825/H825</f>
        <v>0.47003745318352064</v>
      </c>
      <c r="M825" t="str">
        <f>LEFT(C825, SEARCH(" ", C825) - 1)</f>
        <v>Nick</v>
      </c>
      <c r="N825" t="str" cm="1">
        <f t="array" ref="N825">_xlfn.IFS(H825&lt;0, "LOSS", H825&gt;1000, "GREAT", H825&gt;500, "GOOD", H825&gt;=100, "OKAY", H825&lt;100, "OKAY")</f>
        <v>OKAY</v>
      </c>
    </row>
    <row r="826" spans="1:14">
      <c r="A826" s="2">
        <v>41853</v>
      </c>
      <c r="B826" s="2" t="str">
        <f>TEXT(A826,"mmmm")</f>
        <v>August</v>
      </c>
      <c r="C826" t="s">
        <v>1128</v>
      </c>
      <c r="D826" t="s">
        <v>208</v>
      </c>
      <c r="E826" t="s">
        <v>25</v>
      </c>
      <c r="F826" t="s">
        <v>35</v>
      </c>
      <c r="G826" t="s">
        <v>1129</v>
      </c>
      <c r="H826">
        <v>21.2</v>
      </c>
      <c r="I826">
        <v>2</v>
      </c>
      <c r="J826">
        <v>9.1199999999999992</v>
      </c>
      <c r="K826" s="6">
        <f>J826/H826</f>
        <v>0.43018867924528298</v>
      </c>
      <c r="M826" t="str">
        <f>LEFT(C826, SEARCH(" ", C826) - 1)</f>
        <v>Nick</v>
      </c>
      <c r="N826" t="str" cm="1">
        <f t="array" ref="N826">_xlfn.IFS(H826&lt;0, "LOSS", H826&gt;1000, "GREAT", H826&gt;500, "GOOD", H826&gt;=100, "OKAY", H826&lt;100, "OKAY")</f>
        <v>OKAY</v>
      </c>
    </row>
    <row r="827" spans="1:14">
      <c r="A827" s="2">
        <v>41853</v>
      </c>
      <c r="B827" s="2" t="str">
        <f>TEXT(A827,"mmmm")</f>
        <v>August</v>
      </c>
      <c r="C827" t="s">
        <v>1128</v>
      </c>
      <c r="D827" t="s">
        <v>208</v>
      </c>
      <c r="E827" t="s">
        <v>23</v>
      </c>
      <c r="F827" t="s">
        <v>49</v>
      </c>
      <c r="G827" t="s">
        <v>1130</v>
      </c>
      <c r="H827">
        <v>838.38</v>
      </c>
      <c r="I827">
        <v>2</v>
      </c>
      <c r="J827">
        <v>226.36</v>
      </c>
      <c r="K827" s="6">
        <f>J827/H827</f>
        <v>0.26999689878098238</v>
      </c>
      <c r="M827" t="str">
        <f>LEFT(C827, SEARCH(" ", C827) - 1)</f>
        <v>Nick</v>
      </c>
      <c r="N827" t="str" cm="1">
        <f t="array" ref="N827">_xlfn.IFS(H827&lt;0, "LOSS", H827&gt;1000, "GREAT", H827&gt;500, "GOOD", H827&gt;=100, "OKAY", H827&lt;100, "OKAY")</f>
        <v>GOOD</v>
      </c>
    </row>
    <row r="828" spans="1:14">
      <c r="A828" s="2">
        <v>41854</v>
      </c>
      <c r="B828" s="2" t="str">
        <f>TEXT(A828,"mmmm")</f>
        <v>August</v>
      </c>
      <c r="C828" t="s">
        <v>760</v>
      </c>
      <c r="D828" t="s">
        <v>94</v>
      </c>
      <c r="E828" t="s">
        <v>21</v>
      </c>
      <c r="F828" t="s">
        <v>51</v>
      </c>
      <c r="G828" t="s">
        <v>1131</v>
      </c>
      <c r="H828">
        <v>218.75</v>
      </c>
      <c r="I828">
        <v>2</v>
      </c>
      <c r="J828">
        <v>-161.88</v>
      </c>
      <c r="K828" s="6">
        <f>J828/H828</f>
        <v>-0.74002285714285709</v>
      </c>
      <c r="M828" t="str">
        <f>LEFT(C828, SEARCH(" ", C828) - 1)</f>
        <v>Bruce</v>
      </c>
      <c r="N828" t="str" cm="1">
        <f t="array" ref="N828">_xlfn.IFS(H828&lt;0, "LOSS", H828&gt;1000, "GREAT", H828&gt;500, "GOOD", H828&gt;=100, "OKAY", H828&lt;100, "OKAY")</f>
        <v>OKAY</v>
      </c>
    </row>
    <row r="829" spans="1:14">
      <c r="A829" s="2">
        <v>41854</v>
      </c>
      <c r="B829" s="2" t="str">
        <f>TEXT(A829,"mmmm")</f>
        <v>August</v>
      </c>
      <c r="C829" t="s">
        <v>760</v>
      </c>
      <c r="D829" t="s">
        <v>94</v>
      </c>
      <c r="E829" t="s">
        <v>23</v>
      </c>
      <c r="F829" t="s">
        <v>36</v>
      </c>
      <c r="G829" t="s">
        <v>1132</v>
      </c>
      <c r="H829">
        <v>2.6</v>
      </c>
      <c r="I829">
        <v>1</v>
      </c>
      <c r="J829">
        <v>0.28999999999999998</v>
      </c>
      <c r="K829" s="6">
        <f>J829/H829</f>
        <v>0.11153846153846153</v>
      </c>
      <c r="M829" t="str">
        <f>LEFT(C829, SEARCH(" ", C829) - 1)</f>
        <v>Bruce</v>
      </c>
      <c r="N829" t="str" cm="1">
        <f t="array" ref="N829">_xlfn.IFS(H829&lt;0, "LOSS", H829&gt;1000, "GREAT", H829&gt;500, "GOOD", H829&gt;=100, "OKAY", H829&lt;100, "OKAY")</f>
        <v>OKAY</v>
      </c>
    </row>
    <row r="830" spans="1:14">
      <c r="A830" s="2">
        <v>41854</v>
      </c>
      <c r="B830" s="2" t="str">
        <f>TEXT(A830,"mmmm")</f>
        <v>August</v>
      </c>
      <c r="C830" t="s">
        <v>1133</v>
      </c>
      <c r="D830" t="s">
        <v>24</v>
      </c>
      <c r="E830" t="s">
        <v>23</v>
      </c>
      <c r="F830" t="s">
        <v>47</v>
      </c>
      <c r="G830" t="s">
        <v>1134</v>
      </c>
      <c r="H830">
        <v>39.96</v>
      </c>
      <c r="I830">
        <v>2</v>
      </c>
      <c r="J830">
        <v>18.78</v>
      </c>
      <c r="K830" s="6">
        <f>J830/H830</f>
        <v>0.46996996996996998</v>
      </c>
      <c r="M830" t="str">
        <f>LEFT(C830, SEARCH(" ", C830) - 1)</f>
        <v>Berenike</v>
      </c>
      <c r="N830" t="str" cm="1">
        <f t="array" ref="N830">_xlfn.IFS(H830&lt;0, "LOSS", H830&gt;1000, "GREAT", H830&gt;500, "GOOD", H830&gt;=100, "OKAY", H830&lt;100, "OKAY")</f>
        <v>OKAY</v>
      </c>
    </row>
    <row r="831" spans="1:14">
      <c r="A831" s="2">
        <v>41854</v>
      </c>
      <c r="B831" s="2" t="str">
        <f>TEXT(A831,"mmmm")</f>
        <v>August</v>
      </c>
      <c r="C831" t="s">
        <v>1133</v>
      </c>
      <c r="D831" t="s">
        <v>24</v>
      </c>
      <c r="E831" t="s">
        <v>23</v>
      </c>
      <c r="F831" t="s">
        <v>50</v>
      </c>
      <c r="G831" t="s">
        <v>1135</v>
      </c>
      <c r="H831">
        <v>102.3</v>
      </c>
      <c r="I831">
        <v>10</v>
      </c>
      <c r="J831">
        <v>26.6</v>
      </c>
      <c r="K831" s="6">
        <f>J831/H831</f>
        <v>0.26001955034213103</v>
      </c>
      <c r="M831" t="str">
        <f>LEFT(C831, SEARCH(" ", C831) - 1)</f>
        <v>Berenike</v>
      </c>
      <c r="N831" t="str" cm="1">
        <f t="array" ref="N831">_xlfn.IFS(H831&lt;0, "LOSS", H831&gt;1000, "GREAT", H831&gt;500, "GOOD", H831&gt;=100, "OKAY", H831&lt;100, "OKAY")</f>
        <v>OKAY</v>
      </c>
    </row>
    <row r="832" spans="1:14">
      <c r="A832" s="2">
        <v>41854</v>
      </c>
      <c r="B832" s="2" t="str">
        <f>TEXT(A832,"mmmm")</f>
        <v>August</v>
      </c>
      <c r="C832" t="s">
        <v>1133</v>
      </c>
      <c r="D832" t="s">
        <v>24</v>
      </c>
      <c r="E832" t="s">
        <v>23</v>
      </c>
      <c r="F832" t="s">
        <v>49</v>
      </c>
      <c r="G832" t="s">
        <v>396</v>
      </c>
      <c r="H832">
        <v>21.36</v>
      </c>
      <c r="I832">
        <v>2</v>
      </c>
      <c r="J832">
        <v>5.77</v>
      </c>
      <c r="K832" s="6">
        <f>J832/H832</f>
        <v>0.27013108614232206</v>
      </c>
      <c r="M832" t="str">
        <f>LEFT(C832, SEARCH(" ", C832) - 1)</f>
        <v>Berenike</v>
      </c>
      <c r="N832" t="str" cm="1">
        <f t="array" ref="N832">_xlfn.IFS(H832&lt;0, "LOSS", H832&gt;1000, "GREAT", H832&gt;500, "GOOD", H832&gt;=100, "OKAY", H832&lt;100, "OKAY")</f>
        <v>OKAY</v>
      </c>
    </row>
    <row r="833" spans="1:14">
      <c r="A833" s="2">
        <v>41854</v>
      </c>
      <c r="B833" s="2" t="str">
        <f>TEXT(A833,"mmmm")</f>
        <v>August</v>
      </c>
      <c r="C833" t="s">
        <v>1008</v>
      </c>
      <c r="D833" t="s">
        <v>73</v>
      </c>
      <c r="E833" t="s">
        <v>23</v>
      </c>
      <c r="F833" t="s">
        <v>47</v>
      </c>
      <c r="G833" t="s">
        <v>1136</v>
      </c>
      <c r="H833">
        <v>93.02</v>
      </c>
      <c r="I833">
        <v>3</v>
      </c>
      <c r="J833">
        <v>33.72</v>
      </c>
      <c r="K833" s="6">
        <f>J833/H833</f>
        <v>0.36250268759406579</v>
      </c>
      <c r="M833" t="str">
        <f>LEFT(C833, SEARCH(" ", C833) - 1)</f>
        <v>Gary</v>
      </c>
      <c r="N833" t="str" cm="1">
        <f t="array" ref="N833">_xlfn.IFS(H833&lt;0, "LOSS", H833&gt;1000, "GREAT", H833&gt;500, "GOOD", H833&gt;=100, "OKAY", H833&lt;100, "OKAY")</f>
        <v>OKAY</v>
      </c>
    </row>
    <row r="834" spans="1:14">
      <c r="A834" s="2">
        <v>41855</v>
      </c>
      <c r="B834" s="2" t="str">
        <f>TEXT(A834,"mmmm")</f>
        <v>August</v>
      </c>
      <c r="C834" t="s">
        <v>1137</v>
      </c>
      <c r="D834" t="s">
        <v>314</v>
      </c>
      <c r="E834" t="s">
        <v>23</v>
      </c>
      <c r="F834" t="s">
        <v>36</v>
      </c>
      <c r="G834" t="s">
        <v>1138</v>
      </c>
      <c r="H834">
        <v>1089.75</v>
      </c>
      <c r="I834">
        <v>3</v>
      </c>
      <c r="J834">
        <v>305.13</v>
      </c>
      <c r="K834" s="6">
        <f>J834/H834</f>
        <v>0.27999999999999997</v>
      </c>
      <c r="M834" t="str">
        <f>LEFT(C834, SEARCH(" ", C834) - 1)</f>
        <v>Valerie</v>
      </c>
      <c r="N834" t="str" cm="1">
        <f t="array" ref="N834">_xlfn.IFS(H834&lt;0, "LOSS", H834&gt;1000, "GREAT", H834&gt;500, "GOOD", H834&gt;=100, "OKAY", H834&lt;100, "OKAY")</f>
        <v>GREAT</v>
      </c>
    </row>
    <row r="835" spans="1:14">
      <c r="A835" s="2">
        <v>41855</v>
      </c>
      <c r="B835" s="2" t="str">
        <f>TEXT(A835,"mmmm")</f>
        <v>August</v>
      </c>
      <c r="C835" t="s">
        <v>1137</v>
      </c>
      <c r="D835" t="s">
        <v>314</v>
      </c>
      <c r="E835" t="s">
        <v>23</v>
      </c>
      <c r="F835" t="s">
        <v>47</v>
      </c>
      <c r="G835" t="s">
        <v>1139</v>
      </c>
      <c r="H835">
        <v>447.84</v>
      </c>
      <c r="I835">
        <v>8</v>
      </c>
      <c r="J835">
        <v>219.44</v>
      </c>
      <c r="K835" s="6">
        <f>J835/H835</f>
        <v>0.48999642729546267</v>
      </c>
      <c r="M835" t="str">
        <f>LEFT(C835, SEARCH(" ", C835) - 1)</f>
        <v>Valerie</v>
      </c>
      <c r="N835" t="str" cm="1">
        <f t="array" ref="N835">_xlfn.IFS(H835&lt;0, "LOSS", H835&gt;1000, "GREAT", H835&gt;500, "GOOD", H835&gt;=100, "OKAY", H835&lt;100, "OKAY")</f>
        <v>OKAY</v>
      </c>
    </row>
    <row r="836" spans="1:14">
      <c r="A836" s="2">
        <v>41855</v>
      </c>
      <c r="B836" s="2" t="str">
        <f>TEXT(A836,"mmmm")</f>
        <v>August</v>
      </c>
      <c r="C836" t="s">
        <v>1137</v>
      </c>
      <c r="D836" t="s">
        <v>314</v>
      </c>
      <c r="E836" t="s">
        <v>23</v>
      </c>
      <c r="F836" t="s">
        <v>37</v>
      </c>
      <c r="G836" t="s">
        <v>1140</v>
      </c>
      <c r="H836">
        <v>16.399999999999999</v>
      </c>
      <c r="I836">
        <v>5</v>
      </c>
      <c r="J836">
        <v>4.26</v>
      </c>
      <c r="K836" s="6">
        <f>J836/H836</f>
        <v>0.25975609756097562</v>
      </c>
      <c r="M836" t="str">
        <f>LEFT(C836, SEARCH(" ", C836) - 1)</f>
        <v>Valerie</v>
      </c>
      <c r="N836" t="str" cm="1">
        <f t="array" ref="N836">_xlfn.IFS(H836&lt;0, "LOSS", H836&gt;1000, "GREAT", H836&gt;500, "GOOD", H836&gt;=100, "OKAY", H836&lt;100, "OKAY")</f>
        <v>OKAY</v>
      </c>
    </row>
    <row r="837" spans="1:14">
      <c r="A837" s="2">
        <v>41855</v>
      </c>
      <c r="B837" s="2" t="str">
        <f>TEXT(A837,"mmmm")</f>
        <v>August</v>
      </c>
      <c r="C837" t="s">
        <v>1137</v>
      </c>
      <c r="D837" t="s">
        <v>314</v>
      </c>
      <c r="E837" t="s">
        <v>25</v>
      </c>
      <c r="F837" t="s">
        <v>48</v>
      </c>
      <c r="G837" t="s">
        <v>1141</v>
      </c>
      <c r="H837">
        <v>399.96</v>
      </c>
      <c r="I837">
        <v>5</v>
      </c>
      <c r="J837">
        <v>35</v>
      </c>
      <c r="K837" s="6">
        <f>J837/H837</f>
        <v>8.7508750875087513E-2</v>
      </c>
      <c r="M837" t="str">
        <f>LEFT(C837, SEARCH(" ", C837) - 1)</f>
        <v>Valerie</v>
      </c>
      <c r="N837" t="str" cm="1">
        <f t="array" ref="N837">_xlfn.IFS(H837&lt;0, "LOSS", H837&gt;1000, "GREAT", H837&gt;500, "GOOD", H837&gt;=100, "OKAY", H837&lt;100, "OKAY")</f>
        <v>OKAY</v>
      </c>
    </row>
    <row r="838" spans="1:14">
      <c r="A838" s="2">
        <v>41855</v>
      </c>
      <c r="B838" s="2" t="str">
        <f>TEXT(A838,"mmmm")</f>
        <v>August</v>
      </c>
      <c r="C838" t="s">
        <v>1137</v>
      </c>
      <c r="D838" t="s">
        <v>314</v>
      </c>
      <c r="E838" t="s">
        <v>23</v>
      </c>
      <c r="F838" t="s">
        <v>49</v>
      </c>
      <c r="G838" t="s">
        <v>1142</v>
      </c>
      <c r="H838">
        <v>158.9</v>
      </c>
      <c r="I838">
        <v>5</v>
      </c>
      <c r="J838">
        <v>7.95</v>
      </c>
      <c r="K838" s="6">
        <f>J838/H838</f>
        <v>5.0031466331025801E-2</v>
      </c>
      <c r="M838" t="str">
        <f>LEFT(C838, SEARCH(" ", C838) - 1)</f>
        <v>Valerie</v>
      </c>
      <c r="N838" t="str" cm="1">
        <f t="array" ref="N838">_xlfn.IFS(H838&lt;0, "LOSS", H838&gt;1000, "GREAT", H838&gt;500, "GOOD", H838&gt;=100, "OKAY", H838&lt;100, "OKAY")</f>
        <v>OKAY</v>
      </c>
    </row>
    <row r="839" spans="1:14">
      <c r="A839" s="2">
        <v>41855</v>
      </c>
      <c r="B839" s="2" t="str">
        <f>TEXT(A839,"mmmm")</f>
        <v>August</v>
      </c>
      <c r="C839" t="s">
        <v>1137</v>
      </c>
      <c r="D839" t="s">
        <v>314</v>
      </c>
      <c r="E839" t="s">
        <v>23</v>
      </c>
      <c r="F839" t="s">
        <v>38</v>
      </c>
      <c r="G839" t="s">
        <v>560</v>
      </c>
      <c r="H839">
        <v>13.18</v>
      </c>
      <c r="I839">
        <v>1</v>
      </c>
      <c r="J839">
        <v>4.78</v>
      </c>
      <c r="K839" s="6">
        <f>J839/H839</f>
        <v>0.36267071320182098</v>
      </c>
      <c r="M839" t="str">
        <f>LEFT(C839, SEARCH(" ", C839) - 1)</f>
        <v>Valerie</v>
      </c>
      <c r="N839" t="str" cm="1">
        <f t="array" ref="N839">_xlfn.IFS(H839&lt;0, "LOSS", H839&gt;1000, "GREAT", H839&gt;500, "GOOD", H839&gt;=100, "OKAY", H839&lt;100, "OKAY")</f>
        <v>OKAY</v>
      </c>
    </row>
    <row r="840" spans="1:14">
      <c r="A840" s="2">
        <v>41855</v>
      </c>
      <c r="B840" s="2" t="str">
        <f>TEXT(A840,"mmmm")</f>
        <v>August</v>
      </c>
      <c r="C840" t="s">
        <v>280</v>
      </c>
      <c r="D840" t="s">
        <v>172</v>
      </c>
      <c r="E840" t="s">
        <v>23</v>
      </c>
      <c r="F840" t="s">
        <v>36</v>
      </c>
      <c r="G840" t="s">
        <v>1143</v>
      </c>
      <c r="H840">
        <v>101.96</v>
      </c>
      <c r="I840">
        <v>2</v>
      </c>
      <c r="J840">
        <v>27.53</v>
      </c>
      <c r="K840" s="6">
        <f>J840/H840</f>
        <v>0.27000784621420165</v>
      </c>
      <c r="M840" t="str">
        <f>LEFT(C840, SEARCH(" ", C840) - 1)</f>
        <v>Marina</v>
      </c>
      <c r="N840" t="str" cm="1">
        <f t="array" ref="N840">_xlfn.IFS(H840&lt;0, "LOSS", H840&gt;1000, "GREAT", H840&gt;500, "GOOD", H840&gt;=100, "OKAY", H840&lt;100, "OKAY")</f>
        <v>OKAY</v>
      </c>
    </row>
    <row r="841" spans="1:14">
      <c r="A841" s="2">
        <v>41855</v>
      </c>
      <c r="B841" s="2" t="str">
        <f>TEXT(A841,"mmmm")</f>
        <v>August</v>
      </c>
      <c r="C841" t="s">
        <v>280</v>
      </c>
      <c r="D841" t="s">
        <v>172</v>
      </c>
      <c r="E841" t="s">
        <v>23</v>
      </c>
      <c r="F841" t="s">
        <v>47</v>
      </c>
      <c r="G841" t="s">
        <v>732</v>
      </c>
      <c r="H841">
        <v>259.74</v>
      </c>
      <c r="I841">
        <v>13</v>
      </c>
      <c r="J841">
        <v>124.68</v>
      </c>
      <c r="K841" s="6">
        <f>J841/H841</f>
        <v>0.48001848001848002</v>
      </c>
      <c r="M841" t="str">
        <f>LEFT(C841, SEARCH(" ", C841) - 1)</f>
        <v>Marina</v>
      </c>
      <c r="N841" t="str" cm="1">
        <f t="array" ref="N841">_xlfn.IFS(H841&lt;0, "LOSS", H841&gt;1000, "GREAT", H841&gt;500, "GOOD", H841&gt;=100, "OKAY", H841&lt;100, "OKAY")</f>
        <v>OKAY</v>
      </c>
    </row>
    <row r="842" spans="1:14">
      <c r="A842" s="2">
        <v>41855</v>
      </c>
      <c r="B842" s="2" t="str">
        <f>TEXT(A842,"mmmm")</f>
        <v>August</v>
      </c>
      <c r="C842" t="s">
        <v>280</v>
      </c>
      <c r="D842" t="s">
        <v>172</v>
      </c>
      <c r="E842" t="s">
        <v>25</v>
      </c>
      <c r="F842" t="s">
        <v>35</v>
      </c>
      <c r="G842" t="s">
        <v>1144</v>
      </c>
      <c r="H842">
        <v>255.42</v>
      </c>
      <c r="I842">
        <v>9</v>
      </c>
      <c r="J842">
        <v>104.72</v>
      </c>
      <c r="K842" s="6">
        <f>J842/H842</f>
        <v>0.40999138673557278</v>
      </c>
      <c r="M842" t="str">
        <f>LEFT(C842, SEARCH(" ", C842) - 1)</f>
        <v>Marina</v>
      </c>
      <c r="N842" t="str" cm="1">
        <f t="array" ref="N842">_xlfn.IFS(H842&lt;0, "LOSS", H842&gt;1000, "GREAT", H842&gt;500, "GOOD", H842&gt;=100, "OKAY", H842&lt;100, "OKAY")</f>
        <v>OKAY</v>
      </c>
    </row>
    <row r="843" spans="1:14">
      <c r="A843" s="2">
        <v>41856</v>
      </c>
      <c r="B843" s="2" t="str">
        <f>TEXT(A843,"mmmm")</f>
        <v>August</v>
      </c>
      <c r="C843" t="s">
        <v>1145</v>
      </c>
      <c r="D843" t="s">
        <v>22</v>
      </c>
      <c r="E843" t="s">
        <v>23</v>
      </c>
      <c r="F843" t="s">
        <v>47</v>
      </c>
      <c r="G843" t="s">
        <v>1146</v>
      </c>
      <c r="H843">
        <v>20.94</v>
      </c>
      <c r="I843">
        <v>3</v>
      </c>
      <c r="J843">
        <v>9.84</v>
      </c>
      <c r="K843" s="6">
        <f>J843/H843</f>
        <v>0.46991404011461313</v>
      </c>
      <c r="M843" t="str">
        <f>LEFT(C843, SEARCH(" ", C843) - 1)</f>
        <v>Chad</v>
      </c>
      <c r="N843" t="str" cm="1">
        <f t="array" ref="N843">_xlfn.IFS(H843&lt;0, "LOSS", H843&gt;1000, "GREAT", H843&gt;500, "GOOD", H843&gt;=100, "OKAY", H843&lt;100, "OKAY")</f>
        <v>OKAY</v>
      </c>
    </row>
    <row r="844" spans="1:14">
      <c r="A844" s="2">
        <v>41856</v>
      </c>
      <c r="B844" s="2" t="str">
        <f>TEXT(A844,"mmmm")</f>
        <v>August</v>
      </c>
      <c r="C844" t="s">
        <v>1145</v>
      </c>
      <c r="D844" t="s">
        <v>22</v>
      </c>
      <c r="E844" t="s">
        <v>23</v>
      </c>
      <c r="F844" t="s">
        <v>47</v>
      </c>
      <c r="G844" t="s">
        <v>979</v>
      </c>
      <c r="H844">
        <v>110.96</v>
      </c>
      <c r="I844">
        <v>2</v>
      </c>
      <c r="J844">
        <v>53.26</v>
      </c>
      <c r="K844" s="6">
        <f>J844/H844</f>
        <v>0.47999279019466473</v>
      </c>
      <c r="M844" t="str">
        <f>LEFT(C844, SEARCH(" ", C844) - 1)</f>
        <v>Chad</v>
      </c>
      <c r="N844" t="str" cm="1">
        <f t="array" ref="N844">_xlfn.IFS(H844&lt;0, "LOSS", H844&gt;1000, "GREAT", H844&gt;500, "GOOD", H844&gt;=100, "OKAY", H844&lt;100, "OKAY")</f>
        <v>OKAY</v>
      </c>
    </row>
    <row r="845" spans="1:14">
      <c r="A845" s="2">
        <v>41856</v>
      </c>
      <c r="B845" s="2" t="str">
        <f>TEXT(A845,"mmmm")</f>
        <v>August</v>
      </c>
      <c r="C845" t="s">
        <v>1145</v>
      </c>
      <c r="D845" t="s">
        <v>22</v>
      </c>
      <c r="E845" t="s">
        <v>21</v>
      </c>
      <c r="F845" t="s">
        <v>40</v>
      </c>
      <c r="G845" t="s">
        <v>1147</v>
      </c>
      <c r="H845">
        <v>340.14</v>
      </c>
      <c r="I845">
        <v>7</v>
      </c>
      <c r="J845">
        <v>21.26</v>
      </c>
      <c r="K845" s="6">
        <f>J845/H845</f>
        <v>6.2503674957370498E-2</v>
      </c>
      <c r="M845" t="str">
        <f>LEFT(C845, SEARCH(" ", C845) - 1)</f>
        <v>Chad</v>
      </c>
      <c r="N845" t="str" cm="1">
        <f t="array" ref="N845">_xlfn.IFS(H845&lt;0, "LOSS", H845&gt;1000, "GREAT", H845&gt;500, "GOOD", H845&gt;=100, "OKAY", H845&lt;100, "OKAY")</f>
        <v>OKAY</v>
      </c>
    </row>
    <row r="846" spans="1:14">
      <c r="A846" s="2">
        <v>41856</v>
      </c>
      <c r="B846" s="2" t="str">
        <f>TEXT(A846,"mmmm")</f>
        <v>August</v>
      </c>
      <c r="C846" t="s">
        <v>1148</v>
      </c>
      <c r="D846" t="s">
        <v>22</v>
      </c>
      <c r="E846" t="s">
        <v>25</v>
      </c>
      <c r="F846" t="s">
        <v>35</v>
      </c>
      <c r="G846" t="s">
        <v>1149</v>
      </c>
      <c r="H846">
        <v>16.36</v>
      </c>
      <c r="I846">
        <v>1</v>
      </c>
      <c r="J846">
        <v>1.64</v>
      </c>
      <c r="K846" s="6">
        <f>J846/H846</f>
        <v>0.10024449877750612</v>
      </c>
      <c r="M846" t="str">
        <f>LEFT(C846, SEARCH(" ", C846) - 1)</f>
        <v>Sonia</v>
      </c>
      <c r="N846" t="str" cm="1">
        <f t="array" ref="N846">_xlfn.IFS(H846&lt;0, "LOSS", H846&gt;1000, "GREAT", H846&gt;500, "GOOD", H846&gt;=100, "OKAY", H846&lt;100, "OKAY")</f>
        <v>OKAY</v>
      </c>
    </row>
    <row r="847" spans="1:14">
      <c r="A847" s="2">
        <v>41856</v>
      </c>
      <c r="B847" s="2" t="str">
        <f>TEXT(A847,"mmmm")</f>
        <v>August</v>
      </c>
      <c r="C847" t="s">
        <v>1148</v>
      </c>
      <c r="D847" t="s">
        <v>22</v>
      </c>
      <c r="E847" t="s">
        <v>23</v>
      </c>
      <c r="F847" t="s">
        <v>49</v>
      </c>
      <c r="G847" t="s">
        <v>297</v>
      </c>
      <c r="H847">
        <v>15.78</v>
      </c>
      <c r="I847">
        <v>2</v>
      </c>
      <c r="J847">
        <v>0.63</v>
      </c>
      <c r="K847" s="6">
        <f>J847/H847</f>
        <v>3.9923954372623575E-2</v>
      </c>
      <c r="M847" t="str">
        <f>LEFT(C847, SEARCH(" ", C847) - 1)</f>
        <v>Sonia</v>
      </c>
      <c r="N847" t="str" cm="1">
        <f t="array" ref="N847">_xlfn.IFS(H847&lt;0, "LOSS", H847&gt;1000, "GREAT", H847&gt;500, "GOOD", H847&gt;=100, "OKAY", H847&lt;100, "OKAY")</f>
        <v>OKAY</v>
      </c>
    </row>
    <row r="848" spans="1:14">
      <c r="A848" s="2">
        <v>41856</v>
      </c>
      <c r="B848" s="2" t="str">
        <f>TEXT(A848,"mmmm")</f>
        <v>August</v>
      </c>
      <c r="C848" t="s">
        <v>1148</v>
      </c>
      <c r="D848" t="s">
        <v>22</v>
      </c>
      <c r="E848" t="s">
        <v>23</v>
      </c>
      <c r="F848" t="s">
        <v>37</v>
      </c>
      <c r="G848" t="s">
        <v>1150</v>
      </c>
      <c r="H848">
        <v>45.98</v>
      </c>
      <c r="I848">
        <v>2</v>
      </c>
      <c r="J848">
        <v>12.87</v>
      </c>
      <c r="K848" s="6">
        <f>J848/H848</f>
        <v>0.27990430622009571</v>
      </c>
      <c r="M848" t="str">
        <f>LEFT(C848, SEARCH(" ", C848) - 1)</f>
        <v>Sonia</v>
      </c>
      <c r="N848" t="str" cm="1">
        <f t="array" ref="N848">_xlfn.IFS(H848&lt;0, "LOSS", H848&gt;1000, "GREAT", H848&gt;500, "GOOD", H848&gt;=100, "OKAY", H848&lt;100, "OKAY")</f>
        <v>OKAY</v>
      </c>
    </row>
    <row r="849" spans="1:14">
      <c r="A849" s="2">
        <v>41856</v>
      </c>
      <c r="B849" s="2" t="str">
        <f>TEXT(A849,"mmmm")</f>
        <v>August</v>
      </c>
      <c r="C849" t="s">
        <v>1151</v>
      </c>
      <c r="D849" t="s">
        <v>100</v>
      </c>
      <c r="E849" t="s">
        <v>23</v>
      </c>
      <c r="F849" t="s">
        <v>36</v>
      </c>
      <c r="G849" t="s">
        <v>513</v>
      </c>
      <c r="H849">
        <v>79.47</v>
      </c>
      <c r="I849">
        <v>3</v>
      </c>
      <c r="J849">
        <v>22.25</v>
      </c>
      <c r="K849" s="6">
        <f>J849/H849</f>
        <v>0.27997986661633323</v>
      </c>
      <c r="M849" t="str">
        <f>LEFT(C849, SEARCH(" ", C849) - 1)</f>
        <v>Ricardo</v>
      </c>
      <c r="N849" t="str" cm="1">
        <f t="array" ref="N849">_xlfn.IFS(H849&lt;0, "LOSS", H849&gt;1000, "GREAT", H849&gt;500, "GOOD", H849&gt;=100, "OKAY", H849&lt;100, "OKAY")</f>
        <v>OKAY</v>
      </c>
    </row>
    <row r="850" spans="1:14">
      <c r="A850" s="2">
        <v>41856</v>
      </c>
      <c r="B850" s="2" t="str">
        <f>TEXT(A850,"mmmm")</f>
        <v>August</v>
      </c>
      <c r="C850" t="s">
        <v>1151</v>
      </c>
      <c r="D850" t="s">
        <v>100</v>
      </c>
      <c r="E850" t="s">
        <v>23</v>
      </c>
      <c r="F850" t="s">
        <v>37</v>
      </c>
      <c r="G850" t="s">
        <v>1152</v>
      </c>
      <c r="H850">
        <v>4.5599999999999996</v>
      </c>
      <c r="I850">
        <v>2</v>
      </c>
      <c r="J850">
        <v>2.0099999999999998</v>
      </c>
      <c r="K850" s="6">
        <f>J850/H850</f>
        <v>0.44078947368421051</v>
      </c>
      <c r="M850" t="str">
        <f>LEFT(C850, SEARCH(" ", C850) - 1)</f>
        <v>Ricardo</v>
      </c>
      <c r="N850" t="str" cm="1">
        <f t="array" ref="N850">_xlfn.IFS(H850&lt;0, "LOSS", H850&gt;1000, "GREAT", H850&gt;500, "GOOD", H850&gt;=100, "OKAY", H850&lt;100, "OKAY")</f>
        <v>OKAY</v>
      </c>
    </row>
    <row r="851" spans="1:14">
      <c r="A851" s="2">
        <v>41856</v>
      </c>
      <c r="B851" s="2" t="str">
        <f>TEXT(A851,"mmmm")</f>
        <v>August</v>
      </c>
      <c r="C851" t="s">
        <v>1151</v>
      </c>
      <c r="D851" t="s">
        <v>100</v>
      </c>
      <c r="E851" t="s">
        <v>21</v>
      </c>
      <c r="F851" t="s">
        <v>40</v>
      </c>
      <c r="G851" t="s">
        <v>1153</v>
      </c>
      <c r="H851">
        <v>1133.3499999999999</v>
      </c>
      <c r="I851">
        <v>5</v>
      </c>
      <c r="J851">
        <v>294.67</v>
      </c>
      <c r="K851" s="6">
        <f>J851/H851</f>
        <v>0.25999911766003447</v>
      </c>
      <c r="M851" t="str">
        <f>LEFT(C851, SEARCH(" ", C851) - 1)</f>
        <v>Ricardo</v>
      </c>
      <c r="N851" t="str" cm="1">
        <f t="array" ref="N851">_xlfn.IFS(H851&lt;0, "LOSS", H851&gt;1000, "GREAT", H851&gt;500, "GOOD", H851&gt;=100, "OKAY", H851&lt;100, "OKAY")</f>
        <v>GREAT</v>
      </c>
    </row>
    <row r="852" spans="1:14">
      <c r="A852" s="2">
        <v>41856</v>
      </c>
      <c r="B852" s="2" t="str">
        <f>TEXT(A852,"mmmm")</f>
        <v>August</v>
      </c>
      <c r="C852" t="s">
        <v>623</v>
      </c>
      <c r="D852" t="s">
        <v>24</v>
      </c>
      <c r="E852" t="s">
        <v>25</v>
      </c>
      <c r="F852" t="s">
        <v>48</v>
      </c>
      <c r="G852" t="s">
        <v>1154</v>
      </c>
      <c r="H852">
        <v>135.99</v>
      </c>
      <c r="I852">
        <v>1</v>
      </c>
      <c r="J852">
        <v>36.72</v>
      </c>
      <c r="K852" s="6">
        <f>J852/H852</f>
        <v>0.27001985440105886</v>
      </c>
      <c r="M852" t="str">
        <f>LEFT(C852, SEARCH(" ", C852) - 1)</f>
        <v>Stephanie</v>
      </c>
      <c r="N852" t="str" cm="1">
        <f t="array" ref="N852">_xlfn.IFS(H852&lt;0, "LOSS", H852&gt;1000, "GREAT", H852&gt;500, "GOOD", H852&gt;=100, "OKAY", H852&lt;100, "OKAY")</f>
        <v>OKAY</v>
      </c>
    </row>
    <row r="853" spans="1:14">
      <c r="A853" s="2">
        <v>41856</v>
      </c>
      <c r="B853" s="2" t="str">
        <f>TEXT(A853,"mmmm")</f>
        <v>August</v>
      </c>
      <c r="C853" t="s">
        <v>623</v>
      </c>
      <c r="D853" t="s">
        <v>24</v>
      </c>
      <c r="E853" t="s">
        <v>23</v>
      </c>
      <c r="F853" t="s">
        <v>37</v>
      </c>
      <c r="G853" t="s">
        <v>1152</v>
      </c>
      <c r="H853">
        <v>15.96</v>
      </c>
      <c r="I853">
        <v>7</v>
      </c>
      <c r="J853">
        <v>7.02</v>
      </c>
      <c r="K853" s="6">
        <f>J853/H853</f>
        <v>0.43984962406015032</v>
      </c>
      <c r="M853" t="str">
        <f>LEFT(C853, SEARCH(" ", C853) - 1)</f>
        <v>Stephanie</v>
      </c>
      <c r="N853" t="str" cm="1">
        <f t="array" ref="N853">_xlfn.IFS(H853&lt;0, "LOSS", H853&gt;1000, "GREAT", H853&gt;500, "GOOD", H853&gt;=100, "OKAY", H853&lt;100, "OKAY")</f>
        <v>OKAY</v>
      </c>
    </row>
    <row r="854" spans="1:14">
      <c r="A854" s="2">
        <v>41856</v>
      </c>
      <c r="B854" s="2" t="str">
        <f>TEXT(A854,"mmmm")</f>
        <v>August</v>
      </c>
      <c r="C854" t="s">
        <v>1155</v>
      </c>
      <c r="D854" t="s">
        <v>26</v>
      </c>
      <c r="E854" t="s">
        <v>21</v>
      </c>
      <c r="F854" t="s">
        <v>51</v>
      </c>
      <c r="G854" t="s">
        <v>1156</v>
      </c>
      <c r="H854">
        <v>489.23</v>
      </c>
      <c r="I854">
        <v>2</v>
      </c>
      <c r="J854">
        <v>41.93</v>
      </c>
      <c r="K854" s="6">
        <f>J854/H854</f>
        <v>8.5706109600801259E-2</v>
      </c>
      <c r="M854" t="str">
        <f>LEFT(C854, SEARCH(" ", C854) - 1)</f>
        <v>Gary</v>
      </c>
      <c r="N854" t="str" cm="1">
        <f t="array" ref="N854">_xlfn.IFS(H854&lt;0, "LOSS", H854&gt;1000, "GREAT", H854&gt;500, "GOOD", H854&gt;=100, "OKAY", H854&lt;100, "OKAY")</f>
        <v>OKAY</v>
      </c>
    </row>
    <row r="855" spans="1:14">
      <c r="A855" s="2">
        <v>41857</v>
      </c>
      <c r="B855" s="2" t="str">
        <f>TEXT(A855,"mmmm")</f>
        <v>August</v>
      </c>
      <c r="C855" t="s">
        <v>1157</v>
      </c>
      <c r="D855" t="s">
        <v>123</v>
      </c>
      <c r="E855" t="s">
        <v>25</v>
      </c>
      <c r="F855" t="s">
        <v>35</v>
      </c>
      <c r="G855" t="s">
        <v>1069</v>
      </c>
      <c r="H855">
        <v>62.91</v>
      </c>
      <c r="I855">
        <v>3</v>
      </c>
      <c r="J855">
        <v>22.65</v>
      </c>
      <c r="K855" s="6">
        <f>J855/H855</f>
        <v>0.36003814973772053</v>
      </c>
      <c r="M855" t="str">
        <f>LEFT(C855, SEARCH(" ", C855) - 1)</f>
        <v>Roland</v>
      </c>
      <c r="N855" t="str" cm="1">
        <f t="array" ref="N855">_xlfn.IFS(H855&lt;0, "LOSS", H855&gt;1000, "GREAT", H855&gt;500, "GOOD", H855&gt;=100, "OKAY", H855&lt;100, "OKAY")</f>
        <v>OKAY</v>
      </c>
    </row>
    <row r="856" spans="1:14">
      <c r="A856" s="2">
        <v>41857</v>
      </c>
      <c r="B856" s="2" t="str">
        <f>TEXT(A856,"mmmm")</f>
        <v>August</v>
      </c>
      <c r="C856" t="s">
        <v>1158</v>
      </c>
      <c r="D856" t="s">
        <v>24</v>
      </c>
      <c r="E856" t="s">
        <v>25</v>
      </c>
      <c r="F856" t="s">
        <v>35</v>
      </c>
      <c r="G856" t="s">
        <v>1159</v>
      </c>
      <c r="H856">
        <v>199.98</v>
      </c>
      <c r="I856">
        <v>2</v>
      </c>
      <c r="J856">
        <v>83.99</v>
      </c>
      <c r="K856" s="6">
        <f>J856/H856</f>
        <v>0.41999199919991997</v>
      </c>
      <c r="M856" t="str">
        <f>LEFT(C856, SEARCH(" ", C856) - 1)</f>
        <v>Trudy</v>
      </c>
      <c r="N856" t="str" cm="1">
        <f t="array" ref="N856">_xlfn.IFS(H856&lt;0, "LOSS", H856&gt;1000, "GREAT", H856&gt;500, "GOOD", H856&gt;=100, "OKAY", H856&lt;100, "OKAY")</f>
        <v>OKAY</v>
      </c>
    </row>
    <row r="857" spans="1:14">
      <c r="A857" s="2">
        <v>41859</v>
      </c>
      <c r="B857" s="2" t="str">
        <f>TEXT(A857,"mmmm")</f>
        <v>August</v>
      </c>
      <c r="C857" t="s">
        <v>1160</v>
      </c>
      <c r="D857" t="s">
        <v>22</v>
      </c>
      <c r="E857" t="s">
        <v>23</v>
      </c>
      <c r="F857" t="s">
        <v>36</v>
      </c>
      <c r="G857" t="s">
        <v>1161</v>
      </c>
      <c r="H857">
        <v>76.12</v>
      </c>
      <c r="I857">
        <v>2</v>
      </c>
      <c r="J857">
        <v>22.07</v>
      </c>
      <c r="K857" s="6">
        <f>J857/H857</f>
        <v>0.28993694167104572</v>
      </c>
      <c r="M857" t="str">
        <f>LEFT(C857, SEARCH(" ", C857) - 1)</f>
        <v>Lena</v>
      </c>
      <c r="N857" t="str" cm="1">
        <f t="array" ref="N857">_xlfn.IFS(H857&lt;0, "LOSS", H857&gt;1000, "GREAT", H857&gt;500, "GOOD", H857&gt;=100, "OKAY", H857&lt;100, "OKAY")</f>
        <v>OKAY</v>
      </c>
    </row>
    <row r="858" spans="1:14">
      <c r="A858" s="2">
        <v>41859</v>
      </c>
      <c r="B858" s="2" t="str">
        <f>TEXT(A858,"mmmm")</f>
        <v>August</v>
      </c>
      <c r="C858" t="s">
        <v>1160</v>
      </c>
      <c r="D858" t="s">
        <v>22</v>
      </c>
      <c r="E858" t="s">
        <v>25</v>
      </c>
      <c r="F858" t="s">
        <v>41</v>
      </c>
      <c r="G858" t="s">
        <v>1162</v>
      </c>
      <c r="H858">
        <v>1199.98</v>
      </c>
      <c r="I858">
        <v>3</v>
      </c>
      <c r="J858">
        <v>434.99</v>
      </c>
      <c r="K858" s="6">
        <f>J858/H858</f>
        <v>0.36249770829513828</v>
      </c>
      <c r="M858" t="str">
        <f>LEFT(C858, SEARCH(" ", C858) - 1)</f>
        <v>Lena</v>
      </c>
      <c r="N858" t="str" cm="1">
        <f t="array" ref="N858">_xlfn.IFS(H858&lt;0, "LOSS", H858&gt;1000, "GREAT", H858&gt;500, "GOOD", H858&gt;=100, "OKAY", H858&lt;100, "OKAY")</f>
        <v>GREAT</v>
      </c>
    </row>
    <row r="859" spans="1:14">
      <c r="A859" s="2">
        <v>41859</v>
      </c>
      <c r="B859" s="2" t="str">
        <f>TEXT(A859,"mmmm")</f>
        <v>August</v>
      </c>
      <c r="C859" t="s">
        <v>1160</v>
      </c>
      <c r="D859" t="s">
        <v>22</v>
      </c>
      <c r="E859" t="s">
        <v>25</v>
      </c>
      <c r="F859" t="s">
        <v>48</v>
      </c>
      <c r="G859" t="s">
        <v>1163</v>
      </c>
      <c r="H859">
        <v>445.96</v>
      </c>
      <c r="I859">
        <v>5</v>
      </c>
      <c r="J859">
        <v>55.75</v>
      </c>
      <c r="K859" s="6">
        <f>J859/H859</f>
        <v>0.12501121176787156</v>
      </c>
      <c r="M859" t="str">
        <f>LEFT(C859, SEARCH(" ", C859) - 1)</f>
        <v>Lena</v>
      </c>
      <c r="N859" t="str" cm="1">
        <f t="array" ref="N859">_xlfn.IFS(H859&lt;0, "LOSS", H859&gt;1000, "GREAT", H859&gt;500, "GOOD", H859&gt;=100, "OKAY", H859&lt;100, "OKAY")</f>
        <v>OKAY</v>
      </c>
    </row>
    <row r="860" spans="1:14">
      <c r="A860" s="2">
        <v>41859</v>
      </c>
      <c r="B860" s="2" t="str">
        <f>TEXT(A860,"mmmm")</f>
        <v>August</v>
      </c>
      <c r="C860" t="s">
        <v>1160</v>
      </c>
      <c r="D860" t="s">
        <v>22</v>
      </c>
      <c r="E860" t="s">
        <v>21</v>
      </c>
      <c r="F860" t="s">
        <v>44</v>
      </c>
      <c r="G860" t="s">
        <v>1164</v>
      </c>
      <c r="H860">
        <v>327.76</v>
      </c>
      <c r="I860">
        <v>8</v>
      </c>
      <c r="J860">
        <v>91.77</v>
      </c>
      <c r="K860" s="6">
        <f>J860/H860</f>
        <v>0.27999145716377838</v>
      </c>
      <c r="M860" t="str">
        <f>LEFT(C860, SEARCH(" ", C860) - 1)</f>
        <v>Lena</v>
      </c>
      <c r="N860" t="str" cm="1">
        <f t="array" ref="N860">_xlfn.IFS(H860&lt;0, "LOSS", H860&gt;1000, "GREAT", H860&gt;500, "GOOD", H860&gt;=100, "OKAY", H860&lt;100, "OKAY")</f>
        <v>OKAY</v>
      </c>
    </row>
    <row r="861" spans="1:14">
      <c r="A861" s="2">
        <v>41859</v>
      </c>
      <c r="B861" s="2" t="str">
        <f>TEXT(A861,"mmmm")</f>
        <v>August</v>
      </c>
      <c r="C861" t="s">
        <v>1165</v>
      </c>
      <c r="D861" t="s">
        <v>73</v>
      </c>
      <c r="E861" t="s">
        <v>21</v>
      </c>
      <c r="F861" t="s">
        <v>44</v>
      </c>
      <c r="G861" t="s">
        <v>1166</v>
      </c>
      <c r="H861">
        <v>121.38</v>
      </c>
      <c r="I861">
        <v>4</v>
      </c>
      <c r="J861">
        <v>-3.03</v>
      </c>
      <c r="K861" s="6">
        <f>J861/H861</f>
        <v>-2.496292634700939E-2</v>
      </c>
      <c r="M861" t="str">
        <f>LEFT(C861, SEARCH(" ", C861) - 1)</f>
        <v>Maria</v>
      </c>
      <c r="N861" t="str" cm="1">
        <f t="array" ref="N861">_xlfn.IFS(H861&lt;0, "LOSS", H861&gt;1000, "GREAT", H861&gt;500, "GOOD", H861&gt;=100, "OKAY", H861&lt;100, "OKAY")</f>
        <v>OKAY</v>
      </c>
    </row>
    <row r="862" spans="1:14">
      <c r="A862" s="2">
        <v>41859</v>
      </c>
      <c r="B862" s="2" t="str">
        <f>TEXT(A862,"mmmm")</f>
        <v>August</v>
      </c>
      <c r="C862" t="s">
        <v>1165</v>
      </c>
      <c r="D862" t="s">
        <v>73</v>
      </c>
      <c r="E862" t="s">
        <v>25</v>
      </c>
      <c r="F862" t="s">
        <v>35</v>
      </c>
      <c r="G862" t="s">
        <v>1167</v>
      </c>
      <c r="H862">
        <v>95.98</v>
      </c>
      <c r="I862">
        <v>3</v>
      </c>
      <c r="J862">
        <v>-10.8</v>
      </c>
      <c r="K862" s="6">
        <f>J862/H862</f>
        <v>-0.11252344238382997</v>
      </c>
      <c r="M862" t="str">
        <f>LEFT(C862, SEARCH(" ", C862) - 1)</f>
        <v>Maria</v>
      </c>
      <c r="N862" t="str" cm="1">
        <f t="array" ref="N862">_xlfn.IFS(H862&lt;0, "LOSS", H862&gt;1000, "GREAT", H862&gt;500, "GOOD", H862&gt;=100, "OKAY", H862&lt;100, "OKAY")</f>
        <v>OKAY</v>
      </c>
    </row>
    <row r="863" spans="1:14">
      <c r="A863" s="2">
        <v>41859</v>
      </c>
      <c r="B863" s="2" t="str">
        <f>TEXT(A863,"mmmm")</f>
        <v>August</v>
      </c>
      <c r="C863" t="s">
        <v>304</v>
      </c>
      <c r="D863" t="s">
        <v>22</v>
      </c>
      <c r="E863" t="s">
        <v>23</v>
      </c>
      <c r="F863" t="s">
        <v>49</v>
      </c>
      <c r="G863" t="s">
        <v>1168</v>
      </c>
      <c r="H863">
        <v>423.28</v>
      </c>
      <c r="I863">
        <v>11</v>
      </c>
      <c r="J863">
        <v>110.05</v>
      </c>
      <c r="K863" s="6">
        <f>J863/H863</f>
        <v>0.25999338499338498</v>
      </c>
      <c r="M863" t="str">
        <f>LEFT(C863, SEARCH(" ", C863) - 1)</f>
        <v>Tamara</v>
      </c>
      <c r="N863" t="str" cm="1">
        <f t="array" ref="N863">_xlfn.IFS(H863&lt;0, "LOSS", H863&gt;1000, "GREAT", H863&gt;500, "GOOD", H863&gt;=100, "OKAY", H863&lt;100, "OKAY")</f>
        <v>OKAY</v>
      </c>
    </row>
    <row r="864" spans="1:14">
      <c r="A864" s="2">
        <v>41859</v>
      </c>
      <c r="B864" s="2" t="str">
        <f>TEXT(A864,"mmmm")</f>
        <v>August</v>
      </c>
      <c r="C864" t="s">
        <v>1169</v>
      </c>
      <c r="D864" t="s">
        <v>32</v>
      </c>
      <c r="E864" t="s">
        <v>25</v>
      </c>
      <c r="F864" t="s">
        <v>41</v>
      </c>
      <c r="G864" t="s">
        <v>1170</v>
      </c>
      <c r="H864">
        <v>549.99</v>
      </c>
      <c r="I864">
        <v>1</v>
      </c>
      <c r="J864">
        <v>275</v>
      </c>
      <c r="K864" s="6">
        <f>J864/H864</f>
        <v>0.50000909107438318</v>
      </c>
      <c r="M864" t="str">
        <f>LEFT(C864, SEARCH(" ", C864) - 1)</f>
        <v>Matt</v>
      </c>
      <c r="N864" t="str" cm="1">
        <f t="array" ref="N864">_xlfn.IFS(H864&lt;0, "LOSS", H864&gt;1000, "GREAT", H864&gt;500, "GOOD", H864&gt;=100, "OKAY", H864&lt;100, "OKAY")</f>
        <v>GOOD</v>
      </c>
    </row>
    <row r="865" spans="1:14">
      <c r="A865" s="2">
        <v>41859</v>
      </c>
      <c r="B865" s="2" t="str">
        <f>TEXT(A865,"mmmm")</f>
        <v>August</v>
      </c>
      <c r="C865" t="s">
        <v>1169</v>
      </c>
      <c r="D865" t="s">
        <v>32</v>
      </c>
      <c r="E865" t="s">
        <v>23</v>
      </c>
      <c r="F865" t="s">
        <v>36</v>
      </c>
      <c r="G865" t="s">
        <v>1171</v>
      </c>
      <c r="H865">
        <v>167.54</v>
      </c>
      <c r="I865">
        <v>3</v>
      </c>
      <c r="J865">
        <v>37.229999999999997</v>
      </c>
      <c r="K865" s="6">
        <f>J865/H865</f>
        <v>0.22221559030679239</v>
      </c>
      <c r="M865" t="str">
        <f>LEFT(C865, SEARCH(" ", C865) - 1)</f>
        <v>Matt</v>
      </c>
      <c r="N865" t="str" cm="1">
        <f t="array" ref="N865">_xlfn.IFS(H865&lt;0, "LOSS", H865&gt;1000, "GREAT", H865&gt;500, "GOOD", H865&gt;=100, "OKAY", H865&lt;100, "OKAY")</f>
        <v>OKAY</v>
      </c>
    </row>
    <row r="866" spans="1:14">
      <c r="A866" s="2">
        <v>41859</v>
      </c>
      <c r="B866" s="2" t="str">
        <f>TEXT(A866,"mmmm")</f>
        <v>August</v>
      </c>
      <c r="C866" t="s">
        <v>1169</v>
      </c>
      <c r="D866" t="s">
        <v>32</v>
      </c>
      <c r="E866" t="s">
        <v>23</v>
      </c>
      <c r="F866" t="s">
        <v>42</v>
      </c>
      <c r="G866" t="s">
        <v>1172</v>
      </c>
      <c r="H866">
        <v>38.340000000000003</v>
      </c>
      <c r="I866">
        <v>3</v>
      </c>
      <c r="J866">
        <v>17.25</v>
      </c>
      <c r="K866" s="6">
        <f>J866/H866</f>
        <v>0.44992175273865409</v>
      </c>
      <c r="M866" t="str">
        <f>LEFT(C866, SEARCH(" ", C866) - 1)</f>
        <v>Matt</v>
      </c>
      <c r="N866" t="str" cm="1">
        <f t="array" ref="N866">_xlfn.IFS(H866&lt;0, "LOSS", H866&gt;1000, "GREAT", H866&gt;500, "GOOD", H866&gt;=100, "OKAY", H866&lt;100, "OKAY")</f>
        <v>OKAY</v>
      </c>
    </row>
    <row r="867" spans="1:14">
      <c r="A867" s="2">
        <v>41859</v>
      </c>
      <c r="B867" s="2" t="str">
        <f>TEXT(A867,"mmmm")</f>
        <v>August</v>
      </c>
      <c r="C867" t="s">
        <v>1169</v>
      </c>
      <c r="D867" t="s">
        <v>32</v>
      </c>
      <c r="E867" t="s">
        <v>21</v>
      </c>
      <c r="F867" t="s">
        <v>44</v>
      </c>
      <c r="G867" t="s">
        <v>1173</v>
      </c>
      <c r="H867">
        <v>53.88</v>
      </c>
      <c r="I867">
        <v>6</v>
      </c>
      <c r="J867">
        <v>22.63</v>
      </c>
      <c r="K867" s="6">
        <f>J867/H867</f>
        <v>0.42000742390497398</v>
      </c>
      <c r="M867" t="str">
        <f>LEFT(C867, SEARCH(" ", C867) - 1)</f>
        <v>Matt</v>
      </c>
      <c r="N867" t="str" cm="1">
        <f t="array" ref="N867">_xlfn.IFS(H867&lt;0, "LOSS", H867&gt;1000, "GREAT", H867&gt;500, "GOOD", H867&gt;=100, "OKAY", H867&lt;100, "OKAY")</f>
        <v>OKAY</v>
      </c>
    </row>
    <row r="868" spans="1:14">
      <c r="A868" s="2">
        <v>41859</v>
      </c>
      <c r="B868" s="2" t="str">
        <f>TEXT(A868,"mmmm")</f>
        <v>August</v>
      </c>
      <c r="C868" t="s">
        <v>1169</v>
      </c>
      <c r="D868" t="s">
        <v>32</v>
      </c>
      <c r="E868" t="s">
        <v>25</v>
      </c>
      <c r="F868" t="s">
        <v>48</v>
      </c>
      <c r="G868" t="s">
        <v>530</v>
      </c>
      <c r="H868">
        <v>299.98</v>
      </c>
      <c r="I868">
        <v>2</v>
      </c>
      <c r="J868">
        <v>83.99</v>
      </c>
      <c r="K868" s="6">
        <f>J868/H868</f>
        <v>0.27998533235549034</v>
      </c>
      <c r="M868" t="str">
        <f>LEFT(C868, SEARCH(" ", C868) - 1)</f>
        <v>Matt</v>
      </c>
      <c r="N868" t="str" cm="1">
        <f t="array" ref="N868">_xlfn.IFS(H868&lt;0, "LOSS", H868&gt;1000, "GREAT", H868&gt;500, "GOOD", H868&gt;=100, "OKAY", H868&lt;100, "OKAY")</f>
        <v>OKAY</v>
      </c>
    </row>
    <row r="869" spans="1:14">
      <c r="A869" s="2">
        <v>41859</v>
      </c>
      <c r="B869" s="2" t="str">
        <f>TEXT(A869,"mmmm")</f>
        <v>August</v>
      </c>
      <c r="C869" t="s">
        <v>1174</v>
      </c>
      <c r="D869" t="s">
        <v>31</v>
      </c>
      <c r="E869" t="s">
        <v>21</v>
      </c>
      <c r="F869" t="s">
        <v>39</v>
      </c>
      <c r="G869" t="s">
        <v>1175</v>
      </c>
      <c r="H869">
        <v>155.46</v>
      </c>
      <c r="I869">
        <v>4</v>
      </c>
      <c r="J869">
        <v>-7.77</v>
      </c>
      <c r="K869" s="6">
        <f>J869/H869</f>
        <v>-4.9980702431493627E-2</v>
      </c>
      <c r="M869" t="str">
        <f>LEFT(C869, SEARCH(" ", C869) - 1)</f>
        <v>Vivek</v>
      </c>
      <c r="N869" t="str" cm="1">
        <f t="array" ref="N869">_xlfn.IFS(H869&lt;0, "LOSS", H869&gt;1000, "GREAT", H869&gt;500, "GOOD", H869&gt;=100, "OKAY", H869&lt;100, "OKAY")</f>
        <v>OKAY</v>
      </c>
    </row>
    <row r="870" spans="1:14">
      <c r="A870" s="2">
        <v>41860</v>
      </c>
      <c r="B870" s="2" t="str">
        <f>TEXT(A870,"mmmm")</f>
        <v>August</v>
      </c>
      <c r="C870" t="s">
        <v>1176</v>
      </c>
      <c r="D870" t="s">
        <v>31</v>
      </c>
      <c r="E870" t="s">
        <v>25</v>
      </c>
      <c r="F870" t="s">
        <v>48</v>
      </c>
      <c r="G870" t="s">
        <v>1163</v>
      </c>
      <c r="H870">
        <v>178.38</v>
      </c>
      <c r="I870">
        <v>2</v>
      </c>
      <c r="J870">
        <v>22.3</v>
      </c>
      <c r="K870" s="6">
        <f>J870/H870</f>
        <v>0.12501401502410586</v>
      </c>
      <c r="M870" t="str">
        <f>LEFT(C870, SEARCH(" ", C870) - 1)</f>
        <v>Andy</v>
      </c>
      <c r="N870" t="str" cm="1">
        <f t="array" ref="N870">_xlfn.IFS(H870&lt;0, "LOSS", H870&gt;1000, "GREAT", H870&gt;500, "GOOD", H870&gt;=100, "OKAY", H870&lt;100, "OKAY")</f>
        <v>OKAY</v>
      </c>
    </row>
    <row r="871" spans="1:14">
      <c r="A871" s="2">
        <v>41860</v>
      </c>
      <c r="B871" s="2" t="str">
        <f>TEXT(A871,"mmmm")</f>
        <v>August</v>
      </c>
      <c r="C871" t="s">
        <v>1176</v>
      </c>
      <c r="D871" t="s">
        <v>31</v>
      </c>
      <c r="E871" t="s">
        <v>23</v>
      </c>
      <c r="F871" t="s">
        <v>47</v>
      </c>
      <c r="G871" t="s">
        <v>1177</v>
      </c>
      <c r="H871">
        <v>15.55</v>
      </c>
      <c r="I871">
        <v>3</v>
      </c>
      <c r="J871">
        <v>5.44</v>
      </c>
      <c r="K871" s="6">
        <f>J871/H871</f>
        <v>0.34983922829581993</v>
      </c>
      <c r="M871" t="str">
        <f>LEFT(C871, SEARCH(" ", C871) - 1)</f>
        <v>Andy</v>
      </c>
      <c r="N871" t="str" cm="1">
        <f t="array" ref="N871">_xlfn.IFS(H871&lt;0, "LOSS", H871&gt;1000, "GREAT", H871&gt;500, "GOOD", H871&gt;=100, "OKAY", H871&lt;100, "OKAY")</f>
        <v>OKAY</v>
      </c>
    </row>
    <row r="872" spans="1:14">
      <c r="A872" s="2">
        <v>41860</v>
      </c>
      <c r="B872" s="2" t="str">
        <f>TEXT(A872,"mmmm")</f>
        <v>August</v>
      </c>
      <c r="C872" t="s">
        <v>1178</v>
      </c>
      <c r="D872" t="s">
        <v>22</v>
      </c>
      <c r="E872" t="s">
        <v>23</v>
      </c>
      <c r="F872" t="s">
        <v>45</v>
      </c>
      <c r="G872" t="s">
        <v>1179</v>
      </c>
      <c r="H872">
        <v>20.88</v>
      </c>
      <c r="I872">
        <v>8</v>
      </c>
      <c r="J872">
        <v>9.6</v>
      </c>
      <c r="K872" s="6">
        <f>J872/H872</f>
        <v>0.45977011494252873</v>
      </c>
      <c r="M872" t="str">
        <f>LEFT(C872, SEARCH(" ", C872) - 1)</f>
        <v>Emily</v>
      </c>
      <c r="N872" t="str" cm="1">
        <f t="array" ref="N872">_xlfn.IFS(H872&lt;0, "LOSS", H872&gt;1000, "GREAT", H872&gt;500, "GOOD", H872&gt;=100, "OKAY", H872&lt;100, "OKAY")</f>
        <v>OKAY</v>
      </c>
    </row>
    <row r="873" spans="1:14">
      <c r="A873" s="2">
        <v>41860</v>
      </c>
      <c r="B873" s="2" t="str">
        <f>TEXT(A873,"mmmm")</f>
        <v>August</v>
      </c>
      <c r="C873" t="s">
        <v>1180</v>
      </c>
      <c r="D873" t="s">
        <v>28</v>
      </c>
      <c r="E873" t="s">
        <v>25</v>
      </c>
      <c r="F873" t="s">
        <v>48</v>
      </c>
      <c r="G873" t="s">
        <v>1181</v>
      </c>
      <c r="H873">
        <v>1091.17</v>
      </c>
      <c r="I873">
        <v>4</v>
      </c>
      <c r="J873">
        <v>68.2</v>
      </c>
      <c r="K873" s="6">
        <f>J873/H873</f>
        <v>6.2501718339030579E-2</v>
      </c>
      <c r="M873" t="str">
        <f>LEFT(C873, SEARCH(" ", C873) - 1)</f>
        <v>Matthew</v>
      </c>
      <c r="N873" t="str" cm="1">
        <f t="array" ref="N873">_xlfn.IFS(H873&lt;0, "LOSS", H873&gt;1000, "GREAT", H873&gt;500, "GOOD", H873&gt;=100, "OKAY", H873&lt;100, "OKAY")</f>
        <v>GREAT</v>
      </c>
    </row>
    <row r="874" spans="1:14">
      <c r="A874" s="2">
        <v>41860</v>
      </c>
      <c r="B874" s="2" t="str">
        <f>TEXT(A874,"mmmm")</f>
        <v>August</v>
      </c>
      <c r="C874" t="s">
        <v>1180</v>
      </c>
      <c r="D874" t="s">
        <v>28</v>
      </c>
      <c r="E874" t="s">
        <v>25</v>
      </c>
      <c r="F874" t="s">
        <v>48</v>
      </c>
      <c r="G874" t="s">
        <v>1182</v>
      </c>
      <c r="H874">
        <v>219.17</v>
      </c>
      <c r="I874">
        <v>2</v>
      </c>
      <c r="J874">
        <v>-43.83</v>
      </c>
      <c r="K874" s="6">
        <f>J874/H874</f>
        <v>-0.19998174932700644</v>
      </c>
      <c r="M874" t="str">
        <f>LEFT(C874, SEARCH(" ", C874) - 1)</f>
        <v>Matthew</v>
      </c>
      <c r="N874" t="str" cm="1">
        <f t="array" ref="N874">_xlfn.IFS(H874&lt;0, "LOSS", H874&gt;1000, "GREAT", H874&gt;500, "GOOD", H874&gt;=100, "OKAY", H874&lt;100, "OKAY")</f>
        <v>OKAY</v>
      </c>
    </row>
    <row r="875" spans="1:14">
      <c r="A875" s="2">
        <v>41860</v>
      </c>
      <c r="B875" s="2" t="str">
        <f>TEXT(A875,"mmmm")</f>
        <v>August</v>
      </c>
      <c r="C875" t="s">
        <v>1183</v>
      </c>
      <c r="D875" t="s">
        <v>28</v>
      </c>
      <c r="E875" t="s">
        <v>23</v>
      </c>
      <c r="F875" t="s">
        <v>38</v>
      </c>
      <c r="G875" t="s">
        <v>1184</v>
      </c>
      <c r="H875">
        <v>2060.7399999999998</v>
      </c>
      <c r="I875">
        <v>7</v>
      </c>
      <c r="J875">
        <v>643.98</v>
      </c>
      <c r="K875" s="6">
        <f>J875/H875</f>
        <v>0.31249939342178057</v>
      </c>
      <c r="M875" t="str">
        <f>LEFT(C875, SEARCH(" ", C875) - 1)</f>
        <v>Joseph</v>
      </c>
      <c r="N875" t="str" cm="1">
        <f t="array" ref="N875">_xlfn.IFS(H875&lt;0, "LOSS", H875&gt;1000, "GREAT", H875&gt;500, "GOOD", H875&gt;=100, "OKAY", H875&lt;100, "OKAY")</f>
        <v>GREAT</v>
      </c>
    </row>
    <row r="876" spans="1:14">
      <c r="A876" s="2">
        <v>41860</v>
      </c>
      <c r="B876" s="2" t="str">
        <f>TEXT(A876,"mmmm")</f>
        <v>August</v>
      </c>
      <c r="C876" t="s">
        <v>1185</v>
      </c>
      <c r="D876" t="s">
        <v>22</v>
      </c>
      <c r="E876" t="s">
        <v>23</v>
      </c>
      <c r="F876" t="s">
        <v>47</v>
      </c>
      <c r="G876" t="s">
        <v>1186</v>
      </c>
      <c r="H876">
        <v>5.98</v>
      </c>
      <c r="I876">
        <v>1</v>
      </c>
      <c r="J876">
        <v>2.69</v>
      </c>
      <c r="K876" s="6">
        <f>J876/H876</f>
        <v>0.44983277591973242</v>
      </c>
      <c r="M876" t="str">
        <f>LEFT(C876, SEARCH(" ", C876) - 1)</f>
        <v>Gene</v>
      </c>
      <c r="N876" t="str" cm="1">
        <f t="array" ref="N876">_xlfn.IFS(H876&lt;0, "LOSS", H876&gt;1000, "GREAT", H876&gt;500, "GOOD", H876&gt;=100, "OKAY", H876&lt;100, "OKAY")</f>
        <v>OKAY</v>
      </c>
    </row>
    <row r="877" spans="1:14">
      <c r="A877" s="2">
        <v>41860</v>
      </c>
      <c r="B877" s="2" t="str">
        <f>TEXT(A877,"mmmm")</f>
        <v>August</v>
      </c>
      <c r="C877" t="s">
        <v>1066</v>
      </c>
      <c r="D877" t="s">
        <v>73</v>
      </c>
      <c r="E877" t="s">
        <v>23</v>
      </c>
      <c r="F877" t="s">
        <v>43</v>
      </c>
      <c r="G877" t="s">
        <v>1187</v>
      </c>
      <c r="H877">
        <v>4.46</v>
      </c>
      <c r="I877">
        <v>3</v>
      </c>
      <c r="J877">
        <v>-0.95</v>
      </c>
      <c r="K877" s="6">
        <f>J877/H877</f>
        <v>-0.21300448430493274</v>
      </c>
      <c r="M877" t="str">
        <f>LEFT(C877, SEARCH(" ", C877) - 1)</f>
        <v>Roger</v>
      </c>
      <c r="N877" t="str" cm="1">
        <f t="array" ref="N877">_xlfn.IFS(H877&lt;0, "LOSS", H877&gt;1000, "GREAT", H877&gt;500, "GOOD", H877&gt;=100, "OKAY", H877&lt;100, "OKAY")</f>
        <v>OKAY</v>
      </c>
    </row>
    <row r="878" spans="1:14">
      <c r="A878" s="2">
        <v>41860</v>
      </c>
      <c r="B878" s="2" t="str">
        <f>TEXT(A878,"mmmm")</f>
        <v>August</v>
      </c>
      <c r="C878" t="s">
        <v>1066</v>
      </c>
      <c r="D878" t="s">
        <v>73</v>
      </c>
      <c r="E878" t="s">
        <v>23</v>
      </c>
      <c r="F878" t="s">
        <v>38</v>
      </c>
      <c r="G878" t="s">
        <v>520</v>
      </c>
      <c r="H878">
        <v>9.35</v>
      </c>
      <c r="I878">
        <v>5</v>
      </c>
      <c r="J878">
        <v>-6.54</v>
      </c>
      <c r="K878" s="6">
        <f>J878/H878</f>
        <v>-0.69946524064171123</v>
      </c>
      <c r="M878" t="str">
        <f>LEFT(C878, SEARCH(" ", C878) - 1)</f>
        <v>Roger</v>
      </c>
      <c r="N878" t="str" cm="1">
        <f t="array" ref="N878">_xlfn.IFS(H878&lt;0, "LOSS", H878&gt;1000, "GREAT", H878&gt;500, "GOOD", H878&gt;=100, "OKAY", H878&lt;100, "OKAY")</f>
        <v>OKAY</v>
      </c>
    </row>
    <row r="879" spans="1:14">
      <c r="A879" s="2">
        <v>41862</v>
      </c>
      <c r="B879" s="2" t="str">
        <f>TEXT(A879,"mmmm")</f>
        <v>August</v>
      </c>
      <c r="C879" t="s">
        <v>731</v>
      </c>
      <c r="D879" t="s">
        <v>28</v>
      </c>
      <c r="E879" t="s">
        <v>21</v>
      </c>
      <c r="F879" t="s">
        <v>44</v>
      </c>
      <c r="G879" t="s">
        <v>1188</v>
      </c>
      <c r="H879">
        <v>12.35</v>
      </c>
      <c r="I879">
        <v>1</v>
      </c>
      <c r="J879">
        <v>5.43</v>
      </c>
      <c r="K879" s="6">
        <f>J879/H879</f>
        <v>0.43967611336032386</v>
      </c>
      <c r="M879" t="str">
        <f>LEFT(C879, SEARCH(" ", C879) - 1)</f>
        <v>Greg</v>
      </c>
      <c r="N879" t="str" cm="1">
        <f t="array" ref="N879">_xlfn.IFS(H879&lt;0, "LOSS", H879&gt;1000, "GREAT", H879&gt;500, "GOOD", H879&gt;=100, "OKAY", H879&lt;100, "OKAY")</f>
        <v>OKAY</v>
      </c>
    </row>
    <row r="880" spans="1:14">
      <c r="A880" s="2">
        <v>41862</v>
      </c>
      <c r="B880" s="2" t="str">
        <f>TEXT(A880,"mmmm")</f>
        <v>August</v>
      </c>
      <c r="C880" t="s">
        <v>731</v>
      </c>
      <c r="D880" t="s">
        <v>28</v>
      </c>
      <c r="E880" t="s">
        <v>23</v>
      </c>
      <c r="F880" t="s">
        <v>37</v>
      </c>
      <c r="G880" t="s">
        <v>1189</v>
      </c>
      <c r="H880">
        <v>40.97</v>
      </c>
      <c r="I880">
        <v>1</v>
      </c>
      <c r="J880">
        <v>10.65</v>
      </c>
      <c r="K880" s="6">
        <f>J880/H880</f>
        <v>0.25994630217232123</v>
      </c>
      <c r="M880" t="str">
        <f>LEFT(C880, SEARCH(" ", C880) - 1)</f>
        <v>Greg</v>
      </c>
      <c r="N880" t="str" cm="1">
        <f t="array" ref="N880">_xlfn.IFS(H880&lt;0, "LOSS", H880&gt;1000, "GREAT", H880&gt;500, "GOOD", H880&gt;=100, "OKAY", H880&lt;100, "OKAY")</f>
        <v>OKAY</v>
      </c>
    </row>
    <row r="881" spans="1:14">
      <c r="A881" s="2">
        <v>41862</v>
      </c>
      <c r="B881" s="2" t="str">
        <f>TEXT(A881,"mmmm")</f>
        <v>August</v>
      </c>
      <c r="C881" t="s">
        <v>731</v>
      </c>
      <c r="D881" t="s">
        <v>28</v>
      </c>
      <c r="E881" t="s">
        <v>23</v>
      </c>
      <c r="F881" t="s">
        <v>43</v>
      </c>
      <c r="G881" t="s">
        <v>1190</v>
      </c>
      <c r="H881">
        <v>22.96</v>
      </c>
      <c r="I881">
        <v>2</v>
      </c>
      <c r="J881">
        <v>10.79</v>
      </c>
      <c r="K881" s="6">
        <f>J881/H881</f>
        <v>0.46994773519163757</v>
      </c>
      <c r="M881" t="str">
        <f>LEFT(C881, SEARCH(" ", C881) - 1)</f>
        <v>Greg</v>
      </c>
      <c r="N881" t="str" cm="1">
        <f t="array" ref="N881">_xlfn.IFS(H881&lt;0, "LOSS", H881&gt;1000, "GREAT", H881&gt;500, "GOOD", H881&gt;=100, "OKAY", H881&lt;100, "OKAY")</f>
        <v>OKAY</v>
      </c>
    </row>
    <row r="882" spans="1:14">
      <c r="A882" s="2">
        <v>41862</v>
      </c>
      <c r="B882" s="2" t="str">
        <f>TEXT(A882,"mmmm")</f>
        <v>August</v>
      </c>
      <c r="C882" t="s">
        <v>1094</v>
      </c>
      <c r="D882" t="s">
        <v>24</v>
      </c>
      <c r="E882" t="s">
        <v>23</v>
      </c>
      <c r="F882" t="s">
        <v>49</v>
      </c>
      <c r="G882" t="s">
        <v>1191</v>
      </c>
      <c r="H882">
        <v>375.34</v>
      </c>
      <c r="I882">
        <v>1</v>
      </c>
      <c r="J882">
        <v>18.77</v>
      </c>
      <c r="K882" s="6">
        <f>J882/H882</f>
        <v>5.0007992753237064E-2</v>
      </c>
      <c r="M882" t="str">
        <f>LEFT(C882, SEARCH(" ", C882) - 1)</f>
        <v>Ken</v>
      </c>
      <c r="N882" t="str" cm="1">
        <f t="array" ref="N882">_xlfn.IFS(H882&lt;0, "LOSS", H882&gt;1000, "GREAT", H882&gt;500, "GOOD", H882&gt;=100, "OKAY", H882&lt;100, "OKAY")</f>
        <v>OKAY</v>
      </c>
    </row>
    <row r="883" spans="1:14">
      <c r="A883" s="2">
        <v>41863</v>
      </c>
      <c r="B883" s="2" t="str">
        <f>TEXT(A883,"mmmm")</f>
        <v>August</v>
      </c>
      <c r="C883" t="s">
        <v>1192</v>
      </c>
      <c r="D883" t="s">
        <v>242</v>
      </c>
      <c r="E883" t="s">
        <v>23</v>
      </c>
      <c r="F883" t="s">
        <v>38</v>
      </c>
      <c r="G883" t="s">
        <v>1193</v>
      </c>
      <c r="H883">
        <v>196.21</v>
      </c>
      <c r="I883">
        <v>7</v>
      </c>
      <c r="J883">
        <v>98.11</v>
      </c>
      <c r="K883" s="6">
        <f>J883/H883</f>
        <v>0.50002548290097337</v>
      </c>
      <c r="M883" t="str">
        <f>LEFT(C883, SEARCH(" ", C883) - 1)</f>
        <v>Charles</v>
      </c>
      <c r="N883" t="str" cm="1">
        <f t="array" ref="N883">_xlfn.IFS(H883&lt;0, "LOSS", H883&gt;1000, "GREAT", H883&gt;500, "GOOD", H883&gt;=100, "OKAY", H883&lt;100, "OKAY")</f>
        <v>OKAY</v>
      </c>
    </row>
    <row r="884" spans="1:14">
      <c r="A884" s="2">
        <v>41863</v>
      </c>
      <c r="B884" s="2" t="str">
        <f>TEXT(A884,"mmmm")</f>
        <v>August</v>
      </c>
      <c r="C884" t="s">
        <v>1194</v>
      </c>
      <c r="D884" t="s">
        <v>22</v>
      </c>
      <c r="E884" t="s">
        <v>25</v>
      </c>
      <c r="F884" t="s">
        <v>48</v>
      </c>
      <c r="G884" t="s">
        <v>1195</v>
      </c>
      <c r="H884">
        <v>806.34</v>
      </c>
      <c r="I884">
        <v>8</v>
      </c>
      <c r="J884">
        <v>50.4</v>
      </c>
      <c r="K884" s="6">
        <f>J884/H884</f>
        <v>6.2504650643649073E-2</v>
      </c>
      <c r="M884" t="str">
        <f>LEFT(C884, SEARCH(" ", C884) - 1)</f>
        <v>Ben</v>
      </c>
      <c r="N884" t="str" cm="1">
        <f t="array" ref="N884">_xlfn.IFS(H884&lt;0, "LOSS", H884&gt;1000, "GREAT", H884&gt;500, "GOOD", H884&gt;=100, "OKAY", H884&lt;100, "OKAY")</f>
        <v>GOOD</v>
      </c>
    </row>
    <row r="885" spans="1:14">
      <c r="A885" s="2">
        <v>41863</v>
      </c>
      <c r="B885" s="2" t="str">
        <f>TEXT(A885,"mmmm")</f>
        <v>August</v>
      </c>
      <c r="C885" t="s">
        <v>1194</v>
      </c>
      <c r="D885" t="s">
        <v>22</v>
      </c>
      <c r="E885" t="s">
        <v>21</v>
      </c>
      <c r="F885" t="s">
        <v>44</v>
      </c>
      <c r="G885" t="s">
        <v>859</v>
      </c>
      <c r="H885">
        <v>85.44</v>
      </c>
      <c r="I885">
        <v>3</v>
      </c>
      <c r="J885">
        <v>31.61</v>
      </c>
      <c r="K885" s="6">
        <f>J885/H885</f>
        <v>0.36996722846441948</v>
      </c>
      <c r="M885" t="str">
        <f>LEFT(C885, SEARCH(" ", C885) - 1)</f>
        <v>Ben</v>
      </c>
      <c r="N885" t="str" cm="1">
        <f t="array" ref="N885">_xlfn.IFS(H885&lt;0, "LOSS", H885&gt;1000, "GREAT", H885&gt;500, "GOOD", H885&gt;=100, "OKAY", H885&lt;100, "OKAY")</f>
        <v>OKAY</v>
      </c>
    </row>
    <row r="886" spans="1:14">
      <c r="A886" s="2">
        <v>41863</v>
      </c>
      <c r="B886" s="2" t="str">
        <f>TEXT(A886,"mmmm")</f>
        <v>August</v>
      </c>
      <c r="C886" t="s">
        <v>1196</v>
      </c>
      <c r="D886" t="s">
        <v>31</v>
      </c>
      <c r="E886" t="s">
        <v>23</v>
      </c>
      <c r="F886" t="s">
        <v>47</v>
      </c>
      <c r="G886" t="s">
        <v>1197</v>
      </c>
      <c r="H886">
        <v>31.1</v>
      </c>
      <c r="I886">
        <v>6</v>
      </c>
      <c r="J886">
        <v>10.89</v>
      </c>
      <c r="K886" s="6">
        <f>J886/H886</f>
        <v>0.35016077170418008</v>
      </c>
      <c r="M886" t="str">
        <f>LEFT(C886, SEARCH(" ", C886) - 1)</f>
        <v>Duane</v>
      </c>
      <c r="N886" t="str" cm="1">
        <f t="array" ref="N886">_xlfn.IFS(H886&lt;0, "LOSS", H886&gt;1000, "GREAT", H886&gt;500, "GOOD", H886&gt;=100, "OKAY", H886&lt;100, "OKAY")</f>
        <v>OKAY</v>
      </c>
    </row>
    <row r="887" spans="1:14">
      <c r="A887" s="2">
        <v>41863</v>
      </c>
      <c r="B887" s="2" t="str">
        <f>TEXT(A887,"mmmm")</f>
        <v>August</v>
      </c>
      <c r="C887" t="s">
        <v>1196</v>
      </c>
      <c r="D887" t="s">
        <v>31</v>
      </c>
      <c r="E887" t="s">
        <v>23</v>
      </c>
      <c r="F887" t="s">
        <v>37</v>
      </c>
      <c r="G887" t="s">
        <v>1198</v>
      </c>
      <c r="H887">
        <v>47.96</v>
      </c>
      <c r="I887">
        <v>5</v>
      </c>
      <c r="J887">
        <v>4.2</v>
      </c>
      <c r="K887" s="6">
        <f>J887/H887</f>
        <v>8.7572977481234368E-2</v>
      </c>
      <c r="M887" t="str">
        <f>LEFT(C887, SEARCH(" ", C887) - 1)</f>
        <v>Duane</v>
      </c>
      <c r="N887" t="str" cm="1">
        <f t="array" ref="N887">_xlfn.IFS(H887&lt;0, "LOSS", H887&gt;1000, "GREAT", H887&gt;500, "GOOD", H887&gt;=100, "OKAY", H887&lt;100, "OKAY")</f>
        <v>OKAY</v>
      </c>
    </row>
    <row r="888" spans="1:14">
      <c r="A888" s="2">
        <v>41863</v>
      </c>
      <c r="B888" s="2" t="str">
        <f>TEXT(A888,"mmmm")</f>
        <v>August</v>
      </c>
      <c r="C888" t="s">
        <v>1196</v>
      </c>
      <c r="D888" t="s">
        <v>31</v>
      </c>
      <c r="E888" t="s">
        <v>25</v>
      </c>
      <c r="F888" t="s">
        <v>35</v>
      </c>
      <c r="G888" t="s">
        <v>1144</v>
      </c>
      <c r="H888">
        <v>158.93</v>
      </c>
      <c r="I888">
        <v>7</v>
      </c>
      <c r="J888">
        <v>41.72</v>
      </c>
      <c r="K888" s="6">
        <f>J888/H888</f>
        <v>0.26250550556848923</v>
      </c>
      <c r="M888" t="str">
        <f>LEFT(C888, SEARCH(" ", C888) - 1)</f>
        <v>Duane</v>
      </c>
      <c r="N888" t="str" cm="1">
        <f t="array" ref="N888">_xlfn.IFS(H888&lt;0, "LOSS", H888&gt;1000, "GREAT", H888&gt;500, "GOOD", H888&gt;=100, "OKAY", H888&lt;100, "OKAY")</f>
        <v>OKAY</v>
      </c>
    </row>
    <row r="889" spans="1:14">
      <c r="A889" s="2">
        <v>41863</v>
      </c>
      <c r="B889" s="2" t="str">
        <f>TEXT(A889,"mmmm")</f>
        <v>August</v>
      </c>
      <c r="C889" t="s">
        <v>1196</v>
      </c>
      <c r="D889" t="s">
        <v>31</v>
      </c>
      <c r="E889" t="s">
        <v>23</v>
      </c>
      <c r="F889" t="s">
        <v>36</v>
      </c>
      <c r="G889" t="s">
        <v>1199</v>
      </c>
      <c r="H889">
        <v>211.25</v>
      </c>
      <c r="I889">
        <v>6</v>
      </c>
      <c r="J889">
        <v>15.84</v>
      </c>
      <c r="K889" s="6">
        <f>J889/H889</f>
        <v>7.498224852071006E-2</v>
      </c>
      <c r="M889" t="str">
        <f>LEFT(C889, SEARCH(" ", C889) - 1)</f>
        <v>Duane</v>
      </c>
      <c r="N889" t="str" cm="1">
        <f t="array" ref="N889">_xlfn.IFS(H889&lt;0, "LOSS", H889&gt;1000, "GREAT", H889&gt;500, "GOOD", H889&gt;=100, "OKAY", H889&lt;100, "OKAY")</f>
        <v>OKAY</v>
      </c>
    </row>
    <row r="890" spans="1:14">
      <c r="A890" s="2">
        <v>41863</v>
      </c>
      <c r="B890" s="2" t="str">
        <f>TEXT(A890,"mmmm")</f>
        <v>August</v>
      </c>
      <c r="C890" t="s">
        <v>1196</v>
      </c>
      <c r="D890" t="s">
        <v>31</v>
      </c>
      <c r="E890" t="s">
        <v>23</v>
      </c>
      <c r="F890" t="s">
        <v>50</v>
      </c>
      <c r="G890" t="s">
        <v>1200</v>
      </c>
      <c r="H890">
        <v>5.55</v>
      </c>
      <c r="I890">
        <v>2</v>
      </c>
      <c r="J890">
        <v>-1.04</v>
      </c>
      <c r="K890" s="6">
        <f>J890/H890</f>
        <v>-0.18738738738738739</v>
      </c>
      <c r="M890" t="str">
        <f>LEFT(C890, SEARCH(" ", C890) - 1)</f>
        <v>Duane</v>
      </c>
      <c r="N890" t="str" cm="1">
        <f t="array" ref="N890">_xlfn.IFS(H890&lt;0, "LOSS", H890&gt;1000, "GREAT", H890&gt;500, "GOOD", H890&gt;=100, "OKAY", H890&lt;100, "OKAY")</f>
        <v>OKAY</v>
      </c>
    </row>
    <row r="891" spans="1:14">
      <c r="A891" s="2">
        <v>41863</v>
      </c>
      <c r="B891" s="2" t="str">
        <f>TEXT(A891,"mmmm")</f>
        <v>August</v>
      </c>
      <c r="C891" t="s">
        <v>1196</v>
      </c>
      <c r="D891" t="s">
        <v>31</v>
      </c>
      <c r="E891" t="s">
        <v>23</v>
      </c>
      <c r="F891" t="s">
        <v>45</v>
      </c>
      <c r="G891" t="s">
        <v>442</v>
      </c>
      <c r="H891">
        <v>2.95</v>
      </c>
      <c r="I891">
        <v>1</v>
      </c>
      <c r="J891">
        <v>1</v>
      </c>
      <c r="K891" s="6">
        <f>J891/H891</f>
        <v>0.33898305084745761</v>
      </c>
      <c r="M891" t="str">
        <f>LEFT(C891, SEARCH(" ", C891) - 1)</f>
        <v>Duane</v>
      </c>
      <c r="N891" t="str" cm="1">
        <f t="array" ref="N891">_xlfn.IFS(H891&lt;0, "LOSS", H891&gt;1000, "GREAT", H891&gt;500, "GOOD", H891&gt;=100, "OKAY", H891&lt;100, "OKAY")</f>
        <v>OKAY</v>
      </c>
    </row>
    <row r="892" spans="1:14">
      <c r="A892" s="2">
        <v>41863</v>
      </c>
      <c r="B892" s="2" t="str">
        <f>TEXT(A892,"mmmm")</f>
        <v>August</v>
      </c>
      <c r="C892" t="s">
        <v>677</v>
      </c>
      <c r="D892" t="s">
        <v>80</v>
      </c>
      <c r="E892" t="s">
        <v>23</v>
      </c>
      <c r="F892" t="s">
        <v>38</v>
      </c>
      <c r="G892" t="s">
        <v>1201</v>
      </c>
      <c r="H892">
        <v>14.04</v>
      </c>
      <c r="I892">
        <v>3</v>
      </c>
      <c r="J892">
        <v>6.74</v>
      </c>
      <c r="K892" s="6">
        <f>J892/H892</f>
        <v>0.48005698005698011</v>
      </c>
      <c r="M892" t="str">
        <f>LEFT(C892, SEARCH(" ", C892) - 1)</f>
        <v>Lauren</v>
      </c>
      <c r="N892" t="str" cm="1">
        <f t="array" ref="N892">_xlfn.IFS(H892&lt;0, "LOSS", H892&gt;1000, "GREAT", H892&gt;500, "GOOD", H892&gt;=100, "OKAY", H892&lt;100, "OKAY")</f>
        <v>OKAY</v>
      </c>
    </row>
    <row r="893" spans="1:14">
      <c r="A893" s="2">
        <v>41863</v>
      </c>
      <c r="B893" s="2" t="str">
        <f>TEXT(A893,"mmmm")</f>
        <v>August</v>
      </c>
      <c r="C893" t="s">
        <v>677</v>
      </c>
      <c r="D893" t="s">
        <v>80</v>
      </c>
      <c r="E893" t="s">
        <v>25</v>
      </c>
      <c r="F893" t="s">
        <v>35</v>
      </c>
      <c r="G893" t="s">
        <v>1069</v>
      </c>
      <c r="H893">
        <v>272.61</v>
      </c>
      <c r="I893">
        <v>13</v>
      </c>
      <c r="J893">
        <v>98.14</v>
      </c>
      <c r="K893" s="6">
        <f>J893/H893</f>
        <v>0.36000146729760463</v>
      </c>
      <c r="M893" t="str">
        <f>LEFT(C893, SEARCH(" ", C893) - 1)</f>
        <v>Lauren</v>
      </c>
      <c r="N893" t="str" cm="1">
        <f t="array" ref="N893">_xlfn.IFS(H893&lt;0, "LOSS", H893&gt;1000, "GREAT", H893&gt;500, "GOOD", H893&gt;=100, "OKAY", H893&lt;100, "OKAY")</f>
        <v>OKAY</v>
      </c>
    </row>
    <row r="894" spans="1:14">
      <c r="A894" s="2">
        <v>41866</v>
      </c>
      <c r="B894" s="2" t="str">
        <f>TEXT(A894,"mmmm")</f>
        <v>August</v>
      </c>
      <c r="C894" t="s">
        <v>1202</v>
      </c>
      <c r="D894" t="s">
        <v>26</v>
      </c>
      <c r="E894" t="s">
        <v>23</v>
      </c>
      <c r="F894" t="s">
        <v>38</v>
      </c>
      <c r="G894" t="s">
        <v>635</v>
      </c>
      <c r="H894">
        <v>30.96</v>
      </c>
      <c r="I894">
        <v>8</v>
      </c>
      <c r="J894">
        <v>-52.63</v>
      </c>
      <c r="K894" s="6">
        <f>J894/H894</f>
        <v>-1.6999354005167959</v>
      </c>
      <c r="M894" t="str">
        <f>LEFT(C894, SEARCH(" ", C894) - 1)</f>
        <v>Keith</v>
      </c>
      <c r="N894" t="str" cm="1">
        <f t="array" ref="N894">_xlfn.IFS(H894&lt;0, "LOSS", H894&gt;1000, "GREAT", H894&gt;500, "GOOD", H894&gt;=100, "OKAY", H894&lt;100, "OKAY")</f>
        <v>OKAY</v>
      </c>
    </row>
    <row r="895" spans="1:14">
      <c r="A895" s="2">
        <v>41866</v>
      </c>
      <c r="B895" s="2" t="str">
        <f>TEXT(A895,"mmmm")</f>
        <v>August</v>
      </c>
      <c r="C895" t="s">
        <v>1203</v>
      </c>
      <c r="D895" t="s">
        <v>100</v>
      </c>
      <c r="E895" t="s">
        <v>23</v>
      </c>
      <c r="F895" t="s">
        <v>38</v>
      </c>
      <c r="G895" t="s">
        <v>1204</v>
      </c>
      <c r="H895">
        <v>62.94</v>
      </c>
      <c r="I895">
        <v>3</v>
      </c>
      <c r="J895">
        <v>30.21</v>
      </c>
      <c r="K895" s="6">
        <f>J895/H895</f>
        <v>0.47998093422306964</v>
      </c>
      <c r="M895" t="str">
        <f>LEFT(C895, SEARCH(" ", C895) - 1)</f>
        <v>Christine</v>
      </c>
      <c r="N895" t="str" cm="1">
        <f t="array" ref="N895">_xlfn.IFS(H895&lt;0, "LOSS", H895&gt;1000, "GREAT", H895&gt;500, "GOOD", H895&gt;=100, "OKAY", H895&lt;100, "OKAY")</f>
        <v>OKAY</v>
      </c>
    </row>
    <row r="896" spans="1:14">
      <c r="A896" s="2">
        <v>41866</v>
      </c>
      <c r="B896" s="2" t="str">
        <f>TEXT(A896,"mmmm")</f>
        <v>August</v>
      </c>
      <c r="C896" t="s">
        <v>1203</v>
      </c>
      <c r="D896" t="s">
        <v>31</v>
      </c>
      <c r="E896" t="s">
        <v>23</v>
      </c>
      <c r="F896" t="s">
        <v>47</v>
      </c>
      <c r="G896" t="s">
        <v>1205</v>
      </c>
      <c r="H896">
        <v>91.36</v>
      </c>
      <c r="I896">
        <v>5</v>
      </c>
      <c r="J896">
        <v>29.69</v>
      </c>
      <c r="K896" s="6">
        <f>J896/H896</f>
        <v>0.32497810858143611</v>
      </c>
      <c r="M896" t="str">
        <f>LEFT(C896, SEARCH(" ", C896) - 1)</f>
        <v>Christine</v>
      </c>
      <c r="N896" t="str" cm="1">
        <f t="array" ref="N896">_xlfn.IFS(H896&lt;0, "LOSS", H896&gt;1000, "GREAT", H896&gt;500, "GOOD", H896&gt;=100, "OKAY", H896&lt;100, "OKAY")</f>
        <v>OKAY</v>
      </c>
    </row>
    <row r="897" spans="1:14">
      <c r="A897" s="2">
        <v>41866</v>
      </c>
      <c r="B897" s="2" t="str">
        <f>TEXT(A897,"mmmm")</f>
        <v>August</v>
      </c>
      <c r="C897" t="s">
        <v>1203</v>
      </c>
      <c r="D897" t="s">
        <v>31</v>
      </c>
      <c r="E897" t="s">
        <v>23</v>
      </c>
      <c r="F897" t="s">
        <v>36</v>
      </c>
      <c r="G897" t="s">
        <v>1161</v>
      </c>
      <c r="H897">
        <v>152.24</v>
      </c>
      <c r="I897">
        <v>5</v>
      </c>
      <c r="J897">
        <v>17.13</v>
      </c>
      <c r="K897" s="6">
        <f>J897/H897</f>
        <v>0.11251970572779819</v>
      </c>
      <c r="M897" t="str">
        <f>LEFT(C897, SEARCH(" ", C897) - 1)</f>
        <v>Christine</v>
      </c>
      <c r="N897" t="str" cm="1">
        <f t="array" ref="N897">_xlfn.IFS(H897&lt;0, "LOSS", H897&gt;1000, "GREAT", H897&gt;500, "GOOD", H897&gt;=100, "OKAY", H897&lt;100, "OKAY")</f>
        <v>OKAY</v>
      </c>
    </row>
    <row r="898" spans="1:14">
      <c r="A898" s="2">
        <v>41866</v>
      </c>
      <c r="B898" s="2" t="str">
        <f>TEXT(A898,"mmmm")</f>
        <v>August</v>
      </c>
      <c r="C898" t="s">
        <v>126</v>
      </c>
      <c r="D898" t="s">
        <v>22</v>
      </c>
      <c r="E898" t="s">
        <v>23</v>
      </c>
      <c r="F898" t="s">
        <v>36</v>
      </c>
      <c r="G898" t="s">
        <v>1206</v>
      </c>
      <c r="H898">
        <v>152.91</v>
      </c>
      <c r="I898">
        <v>3</v>
      </c>
      <c r="J898">
        <v>42.81</v>
      </c>
      <c r="K898" s="6">
        <f>J898/H898</f>
        <v>0.27996860898567788</v>
      </c>
      <c r="M898" t="str">
        <f>LEFT(C898, SEARCH(" ", C898) - 1)</f>
        <v>Brian</v>
      </c>
      <c r="N898" t="str" cm="1">
        <f t="array" ref="N898">_xlfn.IFS(H898&lt;0, "LOSS", H898&gt;1000, "GREAT", H898&gt;500, "GOOD", H898&gt;=100, "OKAY", H898&lt;100, "OKAY")</f>
        <v>OKAY</v>
      </c>
    </row>
    <row r="899" spans="1:14">
      <c r="A899" s="2">
        <v>41866</v>
      </c>
      <c r="B899" s="2" t="str">
        <f>TEXT(A899,"mmmm")</f>
        <v>August</v>
      </c>
      <c r="C899" t="s">
        <v>126</v>
      </c>
      <c r="D899" t="s">
        <v>22</v>
      </c>
      <c r="E899" t="s">
        <v>23</v>
      </c>
      <c r="F899" t="s">
        <v>47</v>
      </c>
      <c r="G899" t="s">
        <v>1207</v>
      </c>
      <c r="H899">
        <v>92.94</v>
      </c>
      <c r="I899">
        <v>3</v>
      </c>
      <c r="J899">
        <v>41.82</v>
      </c>
      <c r="K899" s="6">
        <f>J899/H899</f>
        <v>0.44996772111039379</v>
      </c>
      <c r="M899" t="str">
        <f>LEFT(C899, SEARCH(" ", C899) - 1)</f>
        <v>Brian</v>
      </c>
      <c r="N899" t="str" cm="1">
        <f t="array" ref="N899">_xlfn.IFS(H899&lt;0, "LOSS", H899&gt;1000, "GREAT", H899&gt;500, "GOOD", H899&gt;=100, "OKAY", H899&lt;100, "OKAY")</f>
        <v>OKAY</v>
      </c>
    </row>
    <row r="900" spans="1:14">
      <c r="A900" s="2">
        <v>41866</v>
      </c>
      <c r="B900" s="2" t="str">
        <f>TEXT(A900,"mmmm")</f>
        <v>August</v>
      </c>
      <c r="C900" t="s">
        <v>126</v>
      </c>
      <c r="D900" t="s">
        <v>22</v>
      </c>
      <c r="E900" t="s">
        <v>23</v>
      </c>
      <c r="F900" t="s">
        <v>38</v>
      </c>
      <c r="G900" t="s">
        <v>1208</v>
      </c>
      <c r="H900">
        <v>17.86</v>
      </c>
      <c r="I900">
        <v>4</v>
      </c>
      <c r="J900">
        <v>6.25</v>
      </c>
      <c r="K900" s="6">
        <f>J900/H900</f>
        <v>0.34994400895856664</v>
      </c>
      <c r="M900" t="str">
        <f>LEFT(C900, SEARCH(" ", C900) - 1)</f>
        <v>Brian</v>
      </c>
      <c r="N900" t="str" cm="1">
        <f t="array" ref="N900">_xlfn.IFS(H900&lt;0, "LOSS", H900&gt;1000, "GREAT", H900&gt;500, "GOOD", H900&gt;=100, "OKAY", H900&lt;100, "OKAY")</f>
        <v>OKAY</v>
      </c>
    </row>
    <row r="901" spans="1:14">
      <c r="A901" s="2">
        <v>41866</v>
      </c>
      <c r="B901" s="2" t="str">
        <f>TEXT(A901,"mmmm")</f>
        <v>August</v>
      </c>
      <c r="C901" t="s">
        <v>126</v>
      </c>
      <c r="D901" t="s">
        <v>22</v>
      </c>
      <c r="E901" t="s">
        <v>23</v>
      </c>
      <c r="F901" t="s">
        <v>38</v>
      </c>
      <c r="G901" t="s">
        <v>635</v>
      </c>
      <c r="H901">
        <v>46.44</v>
      </c>
      <c r="I901">
        <v>3</v>
      </c>
      <c r="J901">
        <v>15.09</v>
      </c>
      <c r="K901" s="6">
        <f>J901/H901</f>
        <v>0.32493540051679587</v>
      </c>
      <c r="M901" t="str">
        <f>LEFT(C901, SEARCH(" ", C901) - 1)</f>
        <v>Brian</v>
      </c>
      <c r="N901" t="str" cm="1">
        <f t="array" ref="N901">_xlfn.IFS(H901&lt;0, "LOSS", H901&gt;1000, "GREAT", H901&gt;500, "GOOD", H901&gt;=100, "OKAY", H901&lt;100, "OKAY")</f>
        <v>OKAY</v>
      </c>
    </row>
    <row r="902" spans="1:14">
      <c r="A902" s="2">
        <v>41866</v>
      </c>
      <c r="B902" s="2" t="str">
        <f>TEXT(A902,"mmmm")</f>
        <v>August</v>
      </c>
      <c r="C902" t="s">
        <v>126</v>
      </c>
      <c r="D902" t="s">
        <v>22</v>
      </c>
      <c r="E902" t="s">
        <v>21</v>
      </c>
      <c r="F902" t="s">
        <v>40</v>
      </c>
      <c r="G902" t="s">
        <v>1209</v>
      </c>
      <c r="H902">
        <v>195.14</v>
      </c>
      <c r="I902">
        <v>4</v>
      </c>
      <c r="J902">
        <v>-12.2</v>
      </c>
      <c r="K902" s="6">
        <f>J902/H902</f>
        <v>-6.2519216972430056E-2</v>
      </c>
      <c r="M902" t="str">
        <f>LEFT(C902, SEARCH(" ", C902) - 1)</f>
        <v>Brian</v>
      </c>
      <c r="N902" t="str" cm="1">
        <f t="array" ref="N902">_xlfn.IFS(H902&lt;0, "LOSS", H902&gt;1000, "GREAT", H902&gt;500, "GOOD", H902&gt;=100, "OKAY", H902&lt;100, "OKAY")</f>
        <v>OKAY</v>
      </c>
    </row>
    <row r="903" spans="1:14">
      <c r="A903" s="2">
        <v>41867</v>
      </c>
      <c r="B903" s="2" t="str">
        <f>TEXT(A903,"mmmm")</f>
        <v>August</v>
      </c>
      <c r="C903" t="s">
        <v>1210</v>
      </c>
      <c r="D903" t="s">
        <v>27</v>
      </c>
      <c r="E903" t="s">
        <v>21</v>
      </c>
      <c r="F903" t="s">
        <v>51</v>
      </c>
      <c r="G903" t="s">
        <v>825</v>
      </c>
      <c r="H903">
        <v>853.09</v>
      </c>
      <c r="I903">
        <v>6</v>
      </c>
      <c r="J903">
        <v>-227.49</v>
      </c>
      <c r="K903" s="6">
        <f>J903/H903</f>
        <v>-0.26666588519382478</v>
      </c>
      <c r="M903" t="str">
        <f>LEFT(C903, SEARCH(" ", C903) - 1)</f>
        <v>Troy</v>
      </c>
      <c r="N903" t="str" cm="1">
        <f t="array" ref="N903">_xlfn.IFS(H903&lt;0, "LOSS", H903&gt;1000, "GREAT", H903&gt;500, "GOOD", H903&gt;=100, "OKAY", H903&lt;100, "OKAY")</f>
        <v>GOOD</v>
      </c>
    </row>
    <row r="904" spans="1:14">
      <c r="A904" s="2">
        <v>41868</v>
      </c>
      <c r="B904" s="2" t="str">
        <f>TEXT(A904,"mmmm")</f>
        <v>August</v>
      </c>
      <c r="C904" t="s">
        <v>543</v>
      </c>
      <c r="D904" t="s">
        <v>26</v>
      </c>
      <c r="E904" t="s">
        <v>23</v>
      </c>
      <c r="F904" t="s">
        <v>47</v>
      </c>
      <c r="G904" t="s">
        <v>1211</v>
      </c>
      <c r="H904">
        <v>15.55</v>
      </c>
      <c r="I904">
        <v>3</v>
      </c>
      <c r="J904">
        <v>5.44</v>
      </c>
      <c r="K904" s="6">
        <f>J904/H904</f>
        <v>0.34983922829581993</v>
      </c>
      <c r="M904" t="str">
        <f>LEFT(C904, SEARCH(" ", C904) - 1)</f>
        <v>Ken</v>
      </c>
      <c r="N904" t="str" cm="1">
        <f t="array" ref="N904">_xlfn.IFS(H904&lt;0, "LOSS", H904&gt;1000, "GREAT", H904&gt;500, "GOOD", H904&gt;=100, "OKAY", H904&lt;100, "OKAY")</f>
        <v>OKAY</v>
      </c>
    </row>
    <row r="905" spans="1:14">
      <c r="A905" s="2">
        <v>41868</v>
      </c>
      <c r="B905" s="2" t="str">
        <f>TEXT(A905,"mmmm")</f>
        <v>August</v>
      </c>
      <c r="C905" t="s">
        <v>1212</v>
      </c>
      <c r="D905" t="s">
        <v>82</v>
      </c>
      <c r="E905" t="s">
        <v>23</v>
      </c>
      <c r="F905" t="s">
        <v>47</v>
      </c>
      <c r="G905" t="s">
        <v>1213</v>
      </c>
      <c r="H905">
        <v>114.2</v>
      </c>
      <c r="I905">
        <v>5</v>
      </c>
      <c r="J905">
        <v>52.53</v>
      </c>
      <c r="K905" s="6">
        <f>J905/H905</f>
        <v>0.45998248686514887</v>
      </c>
      <c r="M905" t="str">
        <f>LEFT(C905, SEARCH(" ", C905) - 1)</f>
        <v>Don</v>
      </c>
      <c r="N905" t="str" cm="1">
        <f t="array" ref="N905">_xlfn.IFS(H905&lt;0, "LOSS", H905&gt;1000, "GREAT", H905&gt;500, "GOOD", H905&gt;=100, "OKAY", H905&lt;100, "OKAY")</f>
        <v>OKAY</v>
      </c>
    </row>
    <row r="906" spans="1:14">
      <c r="A906" s="2">
        <v>41868</v>
      </c>
      <c r="B906" s="2" t="str">
        <f>TEXT(A906,"mmmm")</f>
        <v>August</v>
      </c>
      <c r="C906" t="s">
        <v>1212</v>
      </c>
      <c r="D906" t="s">
        <v>82</v>
      </c>
      <c r="E906" t="s">
        <v>23</v>
      </c>
      <c r="F906" t="s">
        <v>38</v>
      </c>
      <c r="G906" t="s">
        <v>542</v>
      </c>
      <c r="H906">
        <v>17.96</v>
      </c>
      <c r="I906">
        <v>4</v>
      </c>
      <c r="J906">
        <v>8.26</v>
      </c>
      <c r="K906" s="6">
        <f>J906/H906</f>
        <v>0.45991091314031179</v>
      </c>
      <c r="M906" t="str">
        <f>LEFT(C906, SEARCH(" ", C906) - 1)</f>
        <v>Don</v>
      </c>
      <c r="N906" t="str" cm="1">
        <f t="array" ref="N906">_xlfn.IFS(H906&lt;0, "LOSS", H906&gt;1000, "GREAT", H906&gt;500, "GOOD", H906&gt;=100, "OKAY", H906&lt;100, "OKAY")</f>
        <v>OKAY</v>
      </c>
    </row>
    <row r="907" spans="1:14">
      <c r="A907" s="2">
        <v>41868</v>
      </c>
      <c r="B907" s="2" t="str">
        <f>TEXT(A907,"mmmm")</f>
        <v>August</v>
      </c>
      <c r="C907" t="s">
        <v>1212</v>
      </c>
      <c r="D907" t="s">
        <v>82</v>
      </c>
      <c r="E907" t="s">
        <v>23</v>
      </c>
      <c r="F907" t="s">
        <v>43</v>
      </c>
      <c r="G907" t="s">
        <v>1214</v>
      </c>
      <c r="H907">
        <v>12.67</v>
      </c>
      <c r="I907">
        <v>7</v>
      </c>
      <c r="J907">
        <v>4.5599999999999996</v>
      </c>
      <c r="K907" s="6">
        <f>J907/H907</f>
        <v>0.35990528808208361</v>
      </c>
      <c r="M907" t="str">
        <f>LEFT(C907, SEARCH(" ", C907) - 1)</f>
        <v>Don</v>
      </c>
      <c r="N907" t="str" cm="1">
        <f t="array" ref="N907">_xlfn.IFS(H907&lt;0, "LOSS", H907&gt;1000, "GREAT", H907&gt;500, "GOOD", H907&gt;=100, "OKAY", H907&lt;100, "OKAY")</f>
        <v>OKAY</v>
      </c>
    </row>
    <row r="908" spans="1:14">
      <c r="A908" s="2">
        <v>41868</v>
      </c>
      <c r="B908" s="2" t="str">
        <f>TEXT(A908,"mmmm")</f>
        <v>August</v>
      </c>
      <c r="C908" t="s">
        <v>1212</v>
      </c>
      <c r="D908" t="s">
        <v>82</v>
      </c>
      <c r="E908" t="s">
        <v>25</v>
      </c>
      <c r="F908" t="s">
        <v>35</v>
      </c>
      <c r="G908" t="s">
        <v>1215</v>
      </c>
      <c r="H908">
        <v>339.96</v>
      </c>
      <c r="I908">
        <v>4</v>
      </c>
      <c r="J908">
        <v>122.39</v>
      </c>
      <c r="K908" s="6">
        <f>J908/H908</f>
        <v>0.36001294269914108</v>
      </c>
      <c r="M908" t="str">
        <f>LEFT(C908, SEARCH(" ", C908) - 1)</f>
        <v>Don</v>
      </c>
      <c r="N908" t="str" cm="1">
        <f t="array" ref="N908">_xlfn.IFS(H908&lt;0, "LOSS", H908&gt;1000, "GREAT", H908&gt;500, "GOOD", H908&gt;=100, "OKAY", H908&lt;100, "OKAY")</f>
        <v>OKAY</v>
      </c>
    </row>
    <row r="909" spans="1:14">
      <c r="A909" s="2">
        <v>41870</v>
      </c>
      <c r="B909" s="2" t="str">
        <f>TEXT(A909,"mmmm")</f>
        <v>August</v>
      </c>
      <c r="C909" t="s">
        <v>833</v>
      </c>
      <c r="D909" t="s">
        <v>30</v>
      </c>
      <c r="E909" t="s">
        <v>23</v>
      </c>
      <c r="F909" t="s">
        <v>37</v>
      </c>
      <c r="G909" t="s">
        <v>1216</v>
      </c>
      <c r="H909">
        <v>10.72</v>
      </c>
      <c r="I909">
        <v>2</v>
      </c>
      <c r="J909">
        <v>1.74</v>
      </c>
      <c r="K909" s="6">
        <f>J909/H909</f>
        <v>0.16231343283582089</v>
      </c>
      <c r="M909" t="str">
        <f>LEFT(C909, SEARCH(" ", C909) - 1)</f>
        <v>Jim</v>
      </c>
      <c r="N909" t="str" cm="1">
        <f t="array" ref="N909">_xlfn.IFS(H909&lt;0, "LOSS", H909&gt;1000, "GREAT", H909&gt;500, "GOOD", H909&gt;=100, "OKAY", H909&lt;100, "OKAY")</f>
        <v>OKAY</v>
      </c>
    </row>
    <row r="910" spans="1:14">
      <c r="A910" s="2">
        <v>41870</v>
      </c>
      <c r="B910" s="2" t="str">
        <f>TEXT(A910,"mmmm")</f>
        <v>August</v>
      </c>
      <c r="C910" t="s">
        <v>985</v>
      </c>
      <c r="D910" t="s">
        <v>30</v>
      </c>
      <c r="E910" t="s">
        <v>23</v>
      </c>
      <c r="F910" t="s">
        <v>38</v>
      </c>
      <c r="G910" t="s">
        <v>1217</v>
      </c>
      <c r="H910">
        <v>76.78</v>
      </c>
      <c r="I910">
        <v>4</v>
      </c>
      <c r="J910">
        <v>-58.86</v>
      </c>
      <c r="K910" s="6">
        <f>J910/H910</f>
        <v>-0.76660588694972642</v>
      </c>
      <c r="M910" t="str">
        <f>LEFT(C910, SEARCH(" ", C910) - 1)</f>
        <v>Maxwell</v>
      </c>
      <c r="N910" t="str" cm="1">
        <f t="array" ref="N910">_xlfn.IFS(H910&lt;0, "LOSS", H910&gt;1000, "GREAT", H910&gt;500, "GOOD", H910&gt;=100, "OKAY", H910&lt;100, "OKAY")</f>
        <v>OKAY</v>
      </c>
    </row>
    <row r="911" spans="1:14">
      <c r="A911" s="2">
        <v>41870</v>
      </c>
      <c r="B911" s="2" t="str">
        <f>TEXT(A911,"mmmm")</f>
        <v>August</v>
      </c>
      <c r="C911" t="s">
        <v>985</v>
      </c>
      <c r="D911" t="s">
        <v>30</v>
      </c>
      <c r="E911" t="s">
        <v>23</v>
      </c>
      <c r="F911" t="s">
        <v>50</v>
      </c>
      <c r="G911" t="s">
        <v>1218</v>
      </c>
      <c r="H911">
        <v>9.18</v>
      </c>
      <c r="I911">
        <v>2</v>
      </c>
      <c r="J911">
        <v>1.1499999999999999</v>
      </c>
      <c r="K911" s="6">
        <f>J911/H911</f>
        <v>0.12527233115468409</v>
      </c>
      <c r="M911" t="str">
        <f>LEFT(C911, SEARCH(" ", C911) - 1)</f>
        <v>Maxwell</v>
      </c>
      <c r="N911" t="str" cm="1">
        <f t="array" ref="N911">_xlfn.IFS(H911&lt;0, "LOSS", H911&gt;1000, "GREAT", H911&gt;500, "GOOD", H911&gt;=100, "OKAY", H911&lt;100, "OKAY")</f>
        <v>OKAY</v>
      </c>
    </row>
    <row r="912" spans="1:14">
      <c r="A912" s="2">
        <v>41870</v>
      </c>
      <c r="B912" s="2" t="str">
        <f>TEXT(A912,"mmmm")</f>
        <v>August</v>
      </c>
      <c r="C912" t="s">
        <v>1219</v>
      </c>
      <c r="D912" t="s">
        <v>82</v>
      </c>
      <c r="E912" t="s">
        <v>21</v>
      </c>
      <c r="F912" t="s">
        <v>39</v>
      </c>
      <c r="G912" t="s">
        <v>900</v>
      </c>
      <c r="H912">
        <v>638.82000000000005</v>
      </c>
      <c r="I912">
        <v>9</v>
      </c>
      <c r="J912">
        <v>172.48</v>
      </c>
      <c r="K912" s="6">
        <f>J912/H912</f>
        <v>0.2699978084593469</v>
      </c>
      <c r="M912" t="str">
        <f>LEFT(C912, SEARCH(" ", C912) - 1)</f>
        <v>Lena</v>
      </c>
      <c r="N912" t="str" cm="1">
        <f t="array" ref="N912">_xlfn.IFS(H912&lt;0, "LOSS", H912&gt;1000, "GREAT", H912&gt;500, "GOOD", H912&gt;=100, "OKAY", H912&lt;100, "OKAY")</f>
        <v>GOOD</v>
      </c>
    </row>
    <row r="913" spans="1:14">
      <c r="A913" s="2">
        <v>41870</v>
      </c>
      <c r="B913" s="2" t="str">
        <f>TEXT(A913,"mmmm")</f>
        <v>August</v>
      </c>
      <c r="C913" t="s">
        <v>147</v>
      </c>
      <c r="D913" t="s">
        <v>22</v>
      </c>
      <c r="E913" t="s">
        <v>21</v>
      </c>
      <c r="F913" t="s">
        <v>44</v>
      </c>
      <c r="G913" t="s">
        <v>739</v>
      </c>
      <c r="H913">
        <v>289.24</v>
      </c>
      <c r="I913">
        <v>7</v>
      </c>
      <c r="J913">
        <v>26.03</v>
      </c>
      <c r="K913" s="6">
        <f>J913/H913</f>
        <v>8.9994468261651223E-2</v>
      </c>
      <c r="M913" t="str">
        <f>LEFT(C913, SEARCH(" ", C913) - 1)</f>
        <v>David</v>
      </c>
      <c r="N913" t="str" cm="1">
        <f t="array" ref="N913">_xlfn.IFS(H913&lt;0, "LOSS", H913&gt;1000, "GREAT", H913&gt;500, "GOOD", H913&gt;=100, "OKAY", H913&lt;100, "OKAY")</f>
        <v>OKAY</v>
      </c>
    </row>
    <row r="914" spans="1:14">
      <c r="A914" s="2">
        <v>41870</v>
      </c>
      <c r="B914" s="2" t="str">
        <f>TEXT(A914,"mmmm")</f>
        <v>August</v>
      </c>
      <c r="C914" t="s">
        <v>147</v>
      </c>
      <c r="D914" t="s">
        <v>22</v>
      </c>
      <c r="E914" t="s">
        <v>23</v>
      </c>
      <c r="F914" t="s">
        <v>38</v>
      </c>
      <c r="G914" t="s">
        <v>1220</v>
      </c>
      <c r="H914">
        <v>69.459999999999994</v>
      </c>
      <c r="I914">
        <v>2</v>
      </c>
      <c r="J914">
        <v>22.57</v>
      </c>
      <c r="K914" s="6">
        <f>J914/H914</f>
        <v>0.32493521451194934</v>
      </c>
      <c r="M914" t="str">
        <f>LEFT(C914, SEARCH(" ", C914) - 1)</f>
        <v>David</v>
      </c>
      <c r="N914" t="str" cm="1">
        <f t="array" ref="N914">_xlfn.IFS(H914&lt;0, "LOSS", H914&gt;1000, "GREAT", H914&gt;500, "GOOD", H914&gt;=100, "OKAY", H914&lt;100, "OKAY")</f>
        <v>OKAY</v>
      </c>
    </row>
    <row r="915" spans="1:14">
      <c r="A915" s="2">
        <v>41870</v>
      </c>
      <c r="B915" s="2" t="str">
        <f>TEXT(A915,"mmmm")</f>
        <v>August</v>
      </c>
      <c r="C915" t="s">
        <v>700</v>
      </c>
      <c r="D915" t="s">
        <v>80</v>
      </c>
      <c r="E915" t="s">
        <v>23</v>
      </c>
      <c r="F915" t="s">
        <v>49</v>
      </c>
      <c r="G915" t="s">
        <v>225</v>
      </c>
      <c r="H915">
        <v>344.91</v>
      </c>
      <c r="I915">
        <v>3</v>
      </c>
      <c r="J915">
        <v>10.35</v>
      </c>
      <c r="K915" s="6">
        <f>J915/H915</f>
        <v>3.0007828129077149E-2</v>
      </c>
      <c r="M915" t="str">
        <f>LEFT(C915, SEARCH(" ", C915) - 1)</f>
        <v>Bill</v>
      </c>
      <c r="N915" t="str" cm="1">
        <f t="array" ref="N915">_xlfn.IFS(H915&lt;0, "LOSS", H915&gt;1000, "GREAT", H915&gt;500, "GOOD", H915&gt;=100, "OKAY", H915&lt;100, "OKAY")</f>
        <v>OKAY</v>
      </c>
    </row>
    <row r="916" spans="1:14">
      <c r="A916" s="2">
        <v>41871</v>
      </c>
      <c r="B916" s="2" t="str">
        <f>TEXT(A916,"mmmm")</f>
        <v>August</v>
      </c>
      <c r="C916" t="s">
        <v>1221</v>
      </c>
      <c r="D916" t="s">
        <v>29</v>
      </c>
      <c r="E916" t="s">
        <v>21</v>
      </c>
      <c r="F916" t="s">
        <v>40</v>
      </c>
      <c r="G916" t="s">
        <v>373</v>
      </c>
      <c r="H916">
        <v>421.37</v>
      </c>
      <c r="I916">
        <v>2</v>
      </c>
      <c r="J916">
        <v>-6.02</v>
      </c>
      <c r="K916" s="6">
        <f>J916/H916</f>
        <v>-1.428673137622517E-2</v>
      </c>
      <c r="M916" t="str">
        <f>LEFT(C916, SEARCH(" ", C916) - 1)</f>
        <v>Craig</v>
      </c>
      <c r="N916" t="str" cm="1">
        <f t="array" ref="N916">_xlfn.IFS(H916&lt;0, "LOSS", H916&gt;1000, "GREAT", H916&gt;500, "GOOD", H916&gt;=100, "OKAY", H916&lt;100, "OKAY")</f>
        <v>OKAY</v>
      </c>
    </row>
    <row r="917" spans="1:14">
      <c r="A917" s="2">
        <v>41871</v>
      </c>
      <c r="B917" s="2" t="str">
        <f>TEXT(A917,"mmmm")</f>
        <v>August</v>
      </c>
      <c r="C917" t="s">
        <v>1091</v>
      </c>
      <c r="D917" t="s">
        <v>106</v>
      </c>
      <c r="E917" t="s">
        <v>21</v>
      </c>
      <c r="F917" t="s">
        <v>40</v>
      </c>
      <c r="G917" t="s">
        <v>1027</v>
      </c>
      <c r="H917">
        <v>500.24</v>
      </c>
      <c r="I917">
        <v>13</v>
      </c>
      <c r="J917">
        <v>145.07</v>
      </c>
      <c r="K917" s="6">
        <f>J917/H917</f>
        <v>0.29000079961618419</v>
      </c>
      <c r="M917" t="str">
        <f>LEFT(C917, SEARCH(" ", C917) - 1)</f>
        <v>Nick</v>
      </c>
      <c r="N917" t="str" cm="1">
        <f t="array" ref="N917">_xlfn.IFS(H917&lt;0, "LOSS", H917&gt;1000, "GREAT", H917&gt;500, "GOOD", H917&gt;=100, "OKAY", H917&lt;100, "OKAY")</f>
        <v>GOOD</v>
      </c>
    </row>
    <row r="918" spans="1:14">
      <c r="A918" s="2">
        <v>41871</v>
      </c>
      <c r="B918" s="2" t="str">
        <f>TEXT(A918,"mmmm")</f>
        <v>August</v>
      </c>
      <c r="C918" t="s">
        <v>1091</v>
      </c>
      <c r="D918" t="s">
        <v>106</v>
      </c>
      <c r="E918" t="s">
        <v>23</v>
      </c>
      <c r="F918" t="s">
        <v>47</v>
      </c>
      <c r="G918" t="s">
        <v>1222</v>
      </c>
      <c r="H918">
        <v>20.12</v>
      </c>
      <c r="I918">
        <v>2</v>
      </c>
      <c r="J918">
        <v>9.26</v>
      </c>
      <c r="K918" s="6">
        <f>J918/H918</f>
        <v>0.46023856858846918</v>
      </c>
      <c r="M918" t="str">
        <f>LEFT(C918, SEARCH(" ", C918) - 1)</f>
        <v>Nick</v>
      </c>
      <c r="N918" t="str" cm="1">
        <f t="array" ref="N918">_xlfn.IFS(H918&lt;0, "LOSS", H918&gt;1000, "GREAT", H918&gt;500, "GOOD", H918&gt;=100, "OKAY", H918&lt;100, "OKAY")</f>
        <v>OKAY</v>
      </c>
    </row>
    <row r="919" spans="1:14">
      <c r="A919" s="2">
        <v>41871</v>
      </c>
      <c r="B919" s="2" t="str">
        <f>TEXT(A919,"mmmm")</f>
        <v>August</v>
      </c>
      <c r="C919" t="s">
        <v>1091</v>
      </c>
      <c r="D919" t="s">
        <v>106</v>
      </c>
      <c r="E919" t="s">
        <v>23</v>
      </c>
      <c r="F919" t="s">
        <v>38</v>
      </c>
      <c r="G919" t="s">
        <v>1223</v>
      </c>
      <c r="H919">
        <v>896.99</v>
      </c>
      <c r="I919">
        <v>1</v>
      </c>
      <c r="J919">
        <v>421.59</v>
      </c>
      <c r="K919" s="6">
        <f>J919/H919</f>
        <v>0.47000523974626246</v>
      </c>
      <c r="M919" t="str">
        <f>LEFT(C919, SEARCH(" ", C919) - 1)</f>
        <v>Nick</v>
      </c>
      <c r="N919" t="str" cm="1">
        <f t="array" ref="N919">_xlfn.IFS(H919&lt;0, "LOSS", H919&gt;1000, "GREAT", H919&gt;500, "GOOD", H919&gt;=100, "OKAY", H919&lt;100, "OKAY")</f>
        <v>GOOD</v>
      </c>
    </row>
    <row r="920" spans="1:14">
      <c r="A920" s="2">
        <v>41873</v>
      </c>
      <c r="B920" s="2" t="str">
        <f>TEXT(A920,"mmmm")</f>
        <v>August</v>
      </c>
      <c r="C920" t="s">
        <v>1224</v>
      </c>
      <c r="D920" t="s">
        <v>30</v>
      </c>
      <c r="E920" t="s">
        <v>23</v>
      </c>
      <c r="F920" t="s">
        <v>37</v>
      </c>
      <c r="G920" t="s">
        <v>1225</v>
      </c>
      <c r="H920">
        <v>3.91</v>
      </c>
      <c r="I920">
        <v>1</v>
      </c>
      <c r="J920">
        <v>1.03</v>
      </c>
      <c r="K920" s="6">
        <f>J920/H920</f>
        <v>0.26342710997442453</v>
      </c>
      <c r="M920" t="str">
        <f>LEFT(C920, SEARCH(" ", C920) - 1)</f>
        <v>Deanra</v>
      </c>
      <c r="N920" t="str" cm="1">
        <f t="array" ref="N920">_xlfn.IFS(H920&lt;0, "LOSS", H920&gt;1000, "GREAT", H920&gt;500, "GOOD", H920&gt;=100, "OKAY", H920&lt;100, "OKAY")</f>
        <v>OKAY</v>
      </c>
    </row>
    <row r="921" spans="1:14">
      <c r="A921" s="2">
        <v>41873</v>
      </c>
      <c r="B921" s="2" t="str">
        <f>TEXT(A921,"mmmm")</f>
        <v>August</v>
      </c>
      <c r="C921" t="s">
        <v>1226</v>
      </c>
      <c r="D921" t="s">
        <v>31</v>
      </c>
      <c r="E921" t="s">
        <v>23</v>
      </c>
      <c r="F921" t="s">
        <v>50</v>
      </c>
      <c r="G921" t="s">
        <v>1227</v>
      </c>
      <c r="H921">
        <v>7.63</v>
      </c>
      <c r="I921">
        <v>3</v>
      </c>
      <c r="J921">
        <v>-1.81</v>
      </c>
      <c r="K921" s="6">
        <f>J921/H921</f>
        <v>-0.23722149410222806</v>
      </c>
      <c r="M921" t="str">
        <f>LEFT(C921, SEARCH(" ", C921) - 1)</f>
        <v>Jeremy</v>
      </c>
      <c r="N921" t="str" cm="1">
        <f t="array" ref="N921">_xlfn.IFS(H921&lt;0, "LOSS", H921&gt;1000, "GREAT", H921&gt;500, "GOOD", H921&gt;=100, "OKAY", H921&lt;100, "OKAY")</f>
        <v>OKAY</v>
      </c>
    </row>
    <row r="922" spans="1:14">
      <c r="A922" s="2">
        <v>41873</v>
      </c>
      <c r="B922" s="2" t="str">
        <f>TEXT(A922,"mmmm")</f>
        <v>August</v>
      </c>
      <c r="C922" t="s">
        <v>913</v>
      </c>
      <c r="D922" t="s">
        <v>208</v>
      </c>
      <c r="E922" t="s">
        <v>23</v>
      </c>
      <c r="F922" t="s">
        <v>47</v>
      </c>
      <c r="G922" t="s">
        <v>1228</v>
      </c>
      <c r="H922">
        <v>11.56</v>
      </c>
      <c r="I922">
        <v>2</v>
      </c>
      <c r="J922">
        <v>5.66</v>
      </c>
      <c r="K922" s="6">
        <f>J922/H922</f>
        <v>0.48961937716262977</v>
      </c>
      <c r="M922" t="str">
        <f>LEFT(C922, SEARCH(" ", C922) - 1)</f>
        <v>Jennifer</v>
      </c>
      <c r="N922" t="str" cm="1">
        <f t="array" ref="N922">_xlfn.IFS(H922&lt;0, "LOSS", H922&gt;1000, "GREAT", H922&gt;500, "GOOD", H922&gt;=100, "OKAY", H922&lt;100, "OKAY")</f>
        <v>OKAY</v>
      </c>
    </row>
    <row r="923" spans="1:14">
      <c r="A923" s="2">
        <v>41874</v>
      </c>
      <c r="B923" s="2" t="str">
        <f>TEXT(A923,"mmmm")</f>
        <v>August</v>
      </c>
      <c r="C923" t="s">
        <v>1229</v>
      </c>
      <c r="D923" t="s">
        <v>24</v>
      </c>
      <c r="E923" t="s">
        <v>23</v>
      </c>
      <c r="F923" t="s">
        <v>47</v>
      </c>
      <c r="G923" t="s">
        <v>1230</v>
      </c>
      <c r="H923">
        <v>25.92</v>
      </c>
      <c r="I923">
        <v>4</v>
      </c>
      <c r="J923">
        <v>12.44</v>
      </c>
      <c r="K923" s="6">
        <f>J923/H923</f>
        <v>0.47993827160493824</v>
      </c>
      <c r="M923" t="str">
        <f>LEFT(C923, SEARCH(" ", C923) - 1)</f>
        <v>Rick</v>
      </c>
      <c r="N923" t="str" cm="1">
        <f t="array" ref="N923">_xlfn.IFS(H923&lt;0, "LOSS", H923&gt;1000, "GREAT", H923&gt;500, "GOOD", H923&gt;=100, "OKAY", H923&lt;100, "OKAY")</f>
        <v>OKAY</v>
      </c>
    </row>
    <row r="924" spans="1:14">
      <c r="A924" s="2">
        <v>41874</v>
      </c>
      <c r="B924" s="2" t="str">
        <f>TEXT(A924,"mmmm")</f>
        <v>August</v>
      </c>
      <c r="C924" t="s">
        <v>1229</v>
      </c>
      <c r="D924" t="s">
        <v>24</v>
      </c>
      <c r="E924" t="s">
        <v>23</v>
      </c>
      <c r="F924" t="s">
        <v>47</v>
      </c>
      <c r="G924" t="s">
        <v>1231</v>
      </c>
      <c r="H924">
        <v>45.92</v>
      </c>
      <c r="I924">
        <v>4</v>
      </c>
      <c r="J924">
        <v>22.5</v>
      </c>
      <c r="K924" s="6">
        <f>J924/H924</f>
        <v>0.48998257839721254</v>
      </c>
      <c r="M924" t="str">
        <f>LEFT(C924, SEARCH(" ", C924) - 1)</f>
        <v>Rick</v>
      </c>
      <c r="N924" t="str" cm="1">
        <f t="array" ref="N924">_xlfn.IFS(H924&lt;0, "LOSS", H924&gt;1000, "GREAT", H924&gt;500, "GOOD", H924&gt;=100, "OKAY", H924&lt;100, "OKAY")</f>
        <v>OKAY</v>
      </c>
    </row>
    <row r="925" spans="1:14">
      <c r="A925" s="2">
        <v>41874</v>
      </c>
      <c r="B925" s="2" t="str">
        <f>TEXT(A925,"mmmm")</f>
        <v>August</v>
      </c>
      <c r="C925" t="s">
        <v>1232</v>
      </c>
      <c r="D925" t="s">
        <v>22</v>
      </c>
      <c r="E925" t="s">
        <v>23</v>
      </c>
      <c r="F925" t="s">
        <v>38</v>
      </c>
      <c r="G925" t="s">
        <v>144</v>
      </c>
      <c r="H925">
        <v>49.57</v>
      </c>
      <c r="I925">
        <v>2</v>
      </c>
      <c r="J925">
        <v>17.350000000000001</v>
      </c>
      <c r="K925" s="6">
        <f>J925/H925</f>
        <v>0.35001008674601575</v>
      </c>
      <c r="M925" t="str">
        <f>LEFT(C925, SEARCH(" ", C925) - 1)</f>
        <v>Robert</v>
      </c>
      <c r="N925" t="str" cm="1">
        <f t="array" ref="N925">_xlfn.IFS(H925&lt;0, "LOSS", H925&gt;1000, "GREAT", H925&gt;500, "GOOD", H925&gt;=100, "OKAY", H925&lt;100, "OKAY")</f>
        <v>OKAY</v>
      </c>
    </row>
    <row r="926" spans="1:14">
      <c r="A926" s="2">
        <v>41874</v>
      </c>
      <c r="B926" s="2" t="str">
        <f>TEXT(A926,"mmmm")</f>
        <v>August</v>
      </c>
      <c r="C926" t="s">
        <v>1233</v>
      </c>
      <c r="D926" t="s">
        <v>94</v>
      </c>
      <c r="E926" t="s">
        <v>23</v>
      </c>
      <c r="F926" t="s">
        <v>47</v>
      </c>
      <c r="G926" t="s">
        <v>1234</v>
      </c>
      <c r="H926">
        <v>15.55</v>
      </c>
      <c r="I926">
        <v>3</v>
      </c>
      <c r="J926">
        <v>5.44</v>
      </c>
      <c r="K926" s="6">
        <f>J926/H926</f>
        <v>0.34983922829581993</v>
      </c>
      <c r="M926" t="str">
        <f>LEFT(C926, SEARCH(" ", C926) - 1)</f>
        <v>Arthur</v>
      </c>
      <c r="N926" t="str" cm="1">
        <f t="array" ref="N926">_xlfn.IFS(H926&lt;0, "LOSS", H926&gt;1000, "GREAT", H926&gt;500, "GOOD", H926&gt;=100, "OKAY", H926&lt;100, "OKAY")</f>
        <v>OKAY</v>
      </c>
    </row>
    <row r="927" spans="1:14">
      <c r="A927" s="2">
        <v>41874</v>
      </c>
      <c r="B927" s="2" t="str">
        <f>TEXT(A927,"mmmm")</f>
        <v>August</v>
      </c>
      <c r="C927" t="s">
        <v>1233</v>
      </c>
      <c r="D927" t="s">
        <v>94</v>
      </c>
      <c r="E927" t="s">
        <v>23</v>
      </c>
      <c r="F927" t="s">
        <v>50</v>
      </c>
      <c r="G927" t="s">
        <v>1235</v>
      </c>
      <c r="H927">
        <v>6.8</v>
      </c>
      <c r="I927">
        <v>1</v>
      </c>
      <c r="J927">
        <v>0.51</v>
      </c>
      <c r="K927" s="6">
        <f>J927/H927</f>
        <v>7.4999999999999997E-2</v>
      </c>
      <c r="M927" t="str">
        <f>LEFT(C927, SEARCH(" ", C927) - 1)</f>
        <v>Arthur</v>
      </c>
      <c r="N927" t="str" cm="1">
        <f t="array" ref="N927">_xlfn.IFS(H927&lt;0, "LOSS", H927&gt;1000, "GREAT", H927&gt;500, "GOOD", H927&gt;=100, "OKAY", H927&lt;100, "OKAY")</f>
        <v>OKAY</v>
      </c>
    </row>
    <row r="928" spans="1:14">
      <c r="A928" s="2">
        <v>41874</v>
      </c>
      <c r="B928" s="2" t="str">
        <f>TEXT(A928,"mmmm")</f>
        <v>August</v>
      </c>
      <c r="C928" t="s">
        <v>1233</v>
      </c>
      <c r="D928" t="s">
        <v>94</v>
      </c>
      <c r="E928" t="s">
        <v>21</v>
      </c>
      <c r="F928" t="s">
        <v>44</v>
      </c>
      <c r="G928" t="s">
        <v>1236</v>
      </c>
      <c r="H928">
        <v>4.22</v>
      </c>
      <c r="I928">
        <v>3</v>
      </c>
      <c r="J928">
        <v>1.27</v>
      </c>
      <c r="K928" s="6">
        <f>J928/H928</f>
        <v>0.3009478672985782</v>
      </c>
      <c r="M928" t="str">
        <f>LEFT(C928, SEARCH(" ", C928) - 1)</f>
        <v>Arthur</v>
      </c>
      <c r="N928" t="str" cm="1">
        <f t="array" ref="N928">_xlfn.IFS(H928&lt;0, "LOSS", H928&gt;1000, "GREAT", H928&gt;500, "GOOD", H928&gt;=100, "OKAY", H928&lt;100, "OKAY")</f>
        <v>OKAY</v>
      </c>
    </row>
    <row r="929" spans="1:14">
      <c r="A929" s="2">
        <v>41874</v>
      </c>
      <c r="B929" s="2" t="str">
        <f>TEXT(A929,"mmmm")</f>
        <v>August</v>
      </c>
      <c r="C929" t="s">
        <v>1233</v>
      </c>
      <c r="D929" t="s">
        <v>94</v>
      </c>
      <c r="E929" t="s">
        <v>25</v>
      </c>
      <c r="F929" t="s">
        <v>48</v>
      </c>
      <c r="G929" t="s">
        <v>1237</v>
      </c>
      <c r="H929">
        <v>143.63999999999999</v>
      </c>
      <c r="I929">
        <v>9</v>
      </c>
      <c r="J929">
        <v>10.77</v>
      </c>
      <c r="K929" s="6">
        <f>J929/H929</f>
        <v>7.4979114452798673E-2</v>
      </c>
      <c r="M929" t="str">
        <f>LEFT(C929, SEARCH(" ", C929) - 1)</f>
        <v>Arthur</v>
      </c>
      <c r="N929" t="str" cm="1">
        <f t="array" ref="N929">_xlfn.IFS(H929&lt;0, "LOSS", H929&gt;1000, "GREAT", H929&gt;500, "GOOD", H929&gt;=100, "OKAY", H929&lt;100, "OKAY")</f>
        <v>OKAY</v>
      </c>
    </row>
    <row r="930" spans="1:14">
      <c r="A930" s="2">
        <v>41874</v>
      </c>
      <c r="B930" s="2" t="str">
        <f>TEXT(A930,"mmmm")</f>
        <v>August</v>
      </c>
      <c r="C930" t="s">
        <v>1233</v>
      </c>
      <c r="D930" t="s">
        <v>94</v>
      </c>
      <c r="E930" t="s">
        <v>23</v>
      </c>
      <c r="F930" t="s">
        <v>47</v>
      </c>
      <c r="G930" t="s">
        <v>1238</v>
      </c>
      <c r="H930">
        <v>31.1</v>
      </c>
      <c r="I930">
        <v>6</v>
      </c>
      <c r="J930">
        <v>10.89</v>
      </c>
      <c r="K930" s="6">
        <f>J930/H930</f>
        <v>0.35016077170418008</v>
      </c>
      <c r="M930" t="str">
        <f>LEFT(C930, SEARCH(" ", C930) - 1)</f>
        <v>Arthur</v>
      </c>
      <c r="N930" t="str" cm="1">
        <f t="array" ref="N930">_xlfn.IFS(H930&lt;0, "LOSS", H930&gt;1000, "GREAT", H930&gt;500, "GOOD", H930&gt;=100, "OKAY", H930&lt;100, "OKAY")</f>
        <v>OKAY</v>
      </c>
    </row>
    <row r="931" spans="1:14">
      <c r="A931" s="2">
        <v>41874</v>
      </c>
      <c r="B931" s="2" t="str">
        <f>TEXT(A931,"mmmm")</f>
        <v>August</v>
      </c>
      <c r="C931" t="s">
        <v>1233</v>
      </c>
      <c r="D931" t="s">
        <v>94</v>
      </c>
      <c r="E931" t="s">
        <v>23</v>
      </c>
      <c r="F931" t="s">
        <v>47</v>
      </c>
      <c r="G931" t="s">
        <v>1239</v>
      </c>
      <c r="H931">
        <v>223.06</v>
      </c>
      <c r="I931">
        <v>9</v>
      </c>
      <c r="J931">
        <v>69.709999999999994</v>
      </c>
      <c r="K931" s="6">
        <f>J931/H931</f>
        <v>0.31251681162019185</v>
      </c>
      <c r="M931" t="str">
        <f>LEFT(C931, SEARCH(" ", C931) - 1)</f>
        <v>Arthur</v>
      </c>
      <c r="N931" t="str" cm="1">
        <f t="array" ref="N931">_xlfn.IFS(H931&lt;0, "LOSS", H931&gt;1000, "GREAT", H931&gt;500, "GOOD", H931&gt;=100, "OKAY", H931&lt;100, "OKAY")</f>
        <v>OKAY</v>
      </c>
    </row>
    <row r="932" spans="1:14">
      <c r="A932" s="2">
        <v>41874</v>
      </c>
      <c r="B932" s="2" t="str">
        <f>TEXT(A932,"mmmm")</f>
        <v>August</v>
      </c>
      <c r="C932" t="s">
        <v>841</v>
      </c>
      <c r="D932" t="s">
        <v>32</v>
      </c>
      <c r="E932" t="s">
        <v>23</v>
      </c>
      <c r="F932" t="s">
        <v>47</v>
      </c>
      <c r="G932" t="s">
        <v>1240</v>
      </c>
      <c r="H932">
        <v>19.440000000000001</v>
      </c>
      <c r="I932">
        <v>3</v>
      </c>
      <c r="J932">
        <v>9.5299999999999994</v>
      </c>
      <c r="K932" s="6">
        <f>J932/H932</f>
        <v>0.49022633744855959</v>
      </c>
      <c r="M932" t="str">
        <f>LEFT(C932, SEARCH(" ", C932) - 1)</f>
        <v>Corey</v>
      </c>
      <c r="N932" t="str" cm="1">
        <f t="array" ref="N932">_xlfn.IFS(H932&lt;0, "LOSS", H932&gt;1000, "GREAT", H932&gt;500, "GOOD", H932&gt;=100, "OKAY", H932&lt;100, "OKAY")</f>
        <v>OKAY</v>
      </c>
    </row>
    <row r="933" spans="1:14">
      <c r="A933" s="2">
        <v>41875</v>
      </c>
      <c r="B933" s="2" t="str">
        <f>TEXT(A933,"mmmm")</f>
        <v>August</v>
      </c>
      <c r="C933" t="s">
        <v>1232</v>
      </c>
      <c r="D933" t="s">
        <v>216</v>
      </c>
      <c r="E933" t="s">
        <v>23</v>
      </c>
      <c r="F933" t="s">
        <v>38</v>
      </c>
      <c r="G933" t="s">
        <v>1241</v>
      </c>
      <c r="H933">
        <v>8.2899999999999991</v>
      </c>
      <c r="I933">
        <v>2</v>
      </c>
      <c r="J933">
        <v>2.69</v>
      </c>
      <c r="K933" s="6">
        <f>J933/H933</f>
        <v>0.32448733413751513</v>
      </c>
      <c r="M933" t="str">
        <f>LEFT(C933, SEARCH(" ", C933) - 1)</f>
        <v>Robert</v>
      </c>
      <c r="N933" t="str" cm="1">
        <f t="array" ref="N933">_xlfn.IFS(H933&lt;0, "LOSS", H933&gt;1000, "GREAT", H933&gt;500, "GOOD", H933&gt;=100, "OKAY", H933&lt;100, "OKAY")</f>
        <v>OKAY</v>
      </c>
    </row>
    <row r="934" spans="1:14">
      <c r="A934" s="2">
        <v>41875</v>
      </c>
      <c r="B934" s="2" t="str">
        <f>TEXT(A934,"mmmm")</f>
        <v>August</v>
      </c>
      <c r="C934" t="s">
        <v>1242</v>
      </c>
      <c r="D934" t="s">
        <v>24</v>
      </c>
      <c r="E934" t="s">
        <v>21</v>
      </c>
      <c r="F934" t="s">
        <v>44</v>
      </c>
      <c r="G934" t="s">
        <v>1243</v>
      </c>
      <c r="H934">
        <v>13.28</v>
      </c>
      <c r="I934">
        <v>2</v>
      </c>
      <c r="J934">
        <v>6.37</v>
      </c>
      <c r="K934" s="6">
        <f>J934/H934</f>
        <v>0.47966867469879521</v>
      </c>
      <c r="M934" t="str">
        <f>LEFT(C934, SEARCH(" ", C934) - 1)</f>
        <v>Jennifer</v>
      </c>
      <c r="N934" t="str" cm="1">
        <f t="array" ref="N934">_xlfn.IFS(H934&lt;0, "LOSS", H934&gt;1000, "GREAT", H934&gt;500, "GOOD", H934&gt;=100, "OKAY", H934&lt;100, "OKAY")</f>
        <v>OKAY</v>
      </c>
    </row>
    <row r="935" spans="1:14">
      <c r="A935" s="2">
        <v>41875</v>
      </c>
      <c r="B935" s="2" t="str">
        <f>TEXT(A935,"mmmm")</f>
        <v>August</v>
      </c>
      <c r="C935" t="s">
        <v>1242</v>
      </c>
      <c r="D935" t="s">
        <v>24</v>
      </c>
      <c r="E935" t="s">
        <v>23</v>
      </c>
      <c r="F935" t="s">
        <v>38</v>
      </c>
      <c r="G935" t="s">
        <v>929</v>
      </c>
      <c r="H935">
        <v>12.67</v>
      </c>
      <c r="I935">
        <v>3</v>
      </c>
      <c r="J935">
        <v>4.4400000000000004</v>
      </c>
      <c r="K935" s="6">
        <f>J935/H935</f>
        <v>0.35043409629044991</v>
      </c>
      <c r="M935" t="str">
        <f>LEFT(C935, SEARCH(" ", C935) - 1)</f>
        <v>Jennifer</v>
      </c>
      <c r="N935" t="str" cm="1">
        <f t="array" ref="N935">_xlfn.IFS(H935&lt;0, "LOSS", H935&gt;1000, "GREAT", H935&gt;500, "GOOD", H935&gt;=100, "OKAY", H935&lt;100, "OKAY")</f>
        <v>OKAY</v>
      </c>
    </row>
    <row r="936" spans="1:14">
      <c r="A936" s="2">
        <v>41875</v>
      </c>
      <c r="B936" s="2" t="str">
        <f>TEXT(A936,"mmmm")</f>
        <v>August</v>
      </c>
      <c r="C936" t="s">
        <v>1244</v>
      </c>
      <c r="D936" t="s">
        <v>84</v>
      </c>
      <c r="E936" t="s">
        <v>23</v>
      </c>
      <c r="F936" t="s">
        <v>50</v>
      </c>
      <c r="G936" t="s">
        <v>1235</v>
      </c>
      <c r="H936">
        <v>25.5</v>
      </c>
      <c r="I936">
        <v>3</v>
      </c>
      <c r="J936">
        <v>6.63</v>
      </c>
      <c r="K936" s="6">
        <f>J936/H936</f>
        <v>0.26</v>
      </c>
      <c r="M936" t="str">
        <f>LEFT(C936, SEARCH(" ", C936) - 1)</f>
        <v>Dorothy</v>
      </c>
      <c r="N936" t="str" cm="1">
        <f t="array" ref="N936">_xlfn.IFS(H936&lt;0, "LOSS", H936&gt;1000, "GREAT", H936&gt;500, "GOOD", H936&gt;=100, "OKAY", H936&lt;100, "OKAY")</f>
        <v>OKAY</v>
      </c>
    </row>
    <row r="937" spans="1:14">
      <c r="A937" s="2">
        <v>41876</v>
      </c>
      <c r="B937" s="2" t="str">
        <f>TEXT(A937,"mmmm")</f>
        <v>August</v>
      </c>
      <c r="C937" t="s">
        <v>1245</v>
      </c>
      <c r="D937" t="s">
        <v>30</v>
      </c>
      <c r="E937" t="s">
        <v>23</v>
      </c>
      <c r="F937" t="s">
        <v>43</v>
      </c>
      <c r="G937" t="s">
        <v>1118</v>
      </c>
      <c r="H937">
        <v>40.1</v>
      </c>
      <c r="I937">
        <v>14</v>
      </c>
      <c r="J937">
        <v>14.53</v>
      </c>
      <c r="K937" s="6">
        <f>J937/H937</f>
        <v>0.36234413965087281</v>
      </c>
      <c r="M937" t="str">
        <f>LEFT(C937, SEARCH(" ", C937) - 1)</f>
        <v>Ryan</v>
      </c>
      <c r="N937" t="str" cm="1">
        <f t="array" ref="N937">_xlfn.IFS(H937&lt;0, "LOSS", H937&gt;1000, "GREAT", H937&gt;500, "GOOD", H937&gt;=100, "OKAY", H937&lt;100, "OKAY")</f>
        <v>OKAY</v>
      </c>
    </row>
    <row r="938" spans="1:14">
      <c r="A938" s="2">
        <v>41876</v>
      </c>
      <c r="B938" s="2" t="str">
        <f>TEXT(A938,"mmmm")</f>
        <v>August</v>
      </c>
      <c r="C938" t="s">
        <v>1245</v>
      </c>
      <c r="D938" t="s">
        <v>30</v>
      </c>
      <c r="E938" t="s">
        <v>23</v>
      </c>
      <c r="F938" t="s">
        <v>42</v>
      </c>
      <c r="G938" t="s">
        <v>1246</v>
      </c>
      <c r="H938">
        <v>4.72</v>
      </c>
      <c r="I938">
        <v>2</v>
      </c>
      <c r="J938">
        <v>1.65</v>
      </c>
      <c r="K938" s="6">
        <f>J938/H938</f>
        <v>0.34957627118644069</v>
      </c>
      <c r="M938" t="str">
        <f>LEFT(C938, SEARCH(" ", C938) - 1)</f>
        <v>Ryan</v>
      </c>
      <c r="N938" t="str" cm="1">
        <f t="array" ref="N938">_xlfn.IFS(H938&lt;0, "LOSS", H938&gt;1000, "GREAT", H938&gt;500, "GOOD", H938&gt;=100, "OKAY", H938&lt;100, "OKAY")</f>
        <v>OKAY</v>
      </c>
    </row>
    <row r="939" spans="1:14">
      <c r="A939" s="2">
        <v>41876</v>
      </c>
      <c r="B939" s="2" t="str">
        <f>TEXT(A939,"mmmm")</f>
        <v>August</v>
      </c>
      <c r="C939" t="s">
        <v>1245</v>
      </c>
      <c r="D939" t="s">
        <v>30</v>
      </c>
      <c r="E939" t="s">
        <v>23</v>
      </c>
      <c r="F939" t="s">
        <v>47</v>
      </c>
      <c r="G939" t="s">
        <v>1247</v>
      </c>
      <c r="H939">
        <v>23.98</v>
      </c>
      <c r="I939">
        <v>3</v>
      </c>
      <c r="J939">
        <v>7.49</v>
      </c>
      <c r="K939" s="6">
        <f>J939/H939</f>
        <v>0.31234361968306923</v>
      </c>
      <c r="M939" t="str">
        <f>LEFT(C939, SEARCH(" ", C939) - 1)</f>
        <v>Ryan</v>
      </c>
      <c r="N939" t="str" cm="1">
        <f t="array" ref="N939">_xlfn.IFS(H939&lt;0, "LOSS", H939&gt;1000, "GREAT", H939&gt;500, "GOOD", H939&gt;=100, "OKAY", H939&lt;100, "OKAY")</f>
        <v>OKAY</v>
      </c>
    </row>
    <row r="940" spans="1:14">
      <c r="A940" s="2">
        <v>41876</v>
      </c>
      <c r="B940" s="2" t="str">
        <f>TEXT(A940,"mmmm")</f>
        <v>August</v>
      </c>
      <c r="C940" t="s">
        <v>1245</v>
      </c>
      <c r="D940" t="s">
        <v>30</v>
      </c>
      <c r="E940" t="s">
        <v>23</v>
      </c>
      <c r="F940" t="s">
        <v>42</v>
      </c>
      <c r="G940" t="s">
        <v>155</v>
      </c>
      <c r="H940">
        <v>130.46</v>
      </c>
      <c r="I940">
        <v>6</v>
      </c>
      <c r="J940">
        <v>44.03</v>
      </c>
      <c r="K940" s="6">
        <f>J940/H940</f>
        <v>0.33749808370381723</v>
      </c>
      <c r="M940" t="str">
        <f>LEFT(C940, SEARCH(" ", C940) - 1)</f>
        <v>Ryan</v>
      </c>
      <c r="N940" t="str" cm="1">
        <f t="array" ref="N940">_xlfn.IFS(H940&lt;0, "LOSS", H940&gt;1000, "GREAT", H940&gt;500, "GOOD", H940&gt;=100, "OKAY", H940&lt;100, "OKAY")</f>
        <v>OKAY</v>
      </c>
    </row>
    <row r="941" spans="1:14">
      <c r="A941" s="2">
        <v>41876</v>
      </c>
      <c r="B941" s="2" t="str">
        <f>TEXT(A941,"mmmm")</f>
        <v>August</v>
      </c>
      <c r="C941" t="s">
        <v>1248</v>
      </c>
      <c r="D941" t="s">
        <v>22</v>
      </c>
      <c r="E941" t="s">
        <v>21</v>
      </c>
      <c r="F941" t="s">
        <v>44</v>
      </c>
      <c r="G941" t="s">
        <v>1249</v>
      </c>
      <c r="H941">
        <v>6.28</v>
      </c>
      <c r="I941">
        <v>1</v>
      </c>
      <c r="J941">
        <v>2.64</v>
      </c>
      <c r="K941" s="6">
        <f>J941/H941</f>
        <v>0.42038216560509556</v>
      </c>
      <c r="M941" t="str">
        <f>LEFT(C941, SEARCH(" ", C941) - 1)</f>
        <v>Janet</v>
      </c>
      <c r="N941" t="str" cm="1">
        <f t="array" ref="N941">_xlfn.IFS(H941&lt;0, "LOSS", H941&gt;1000, "GREAT", H941&gt;500, "GOOD", H941&gt;=100, "OKAY", H941&lt;100, "OKAY")</f>
        <v>OKAY</v>
      </c>
    </row>
    <row r="942" spans="1:14">
      <c r="A942" s="2">
        <v>41876</v>
      </c>
      <c r="B942" s="2" t="str">
        <f>TEXT(A942,"mmmm")</f>
        <v>August</v>
      </c>
      <c r="C942" t="s">
        <v>1248</v>
      </c>
      <c r="D942" t="s">
        <v>22</v>
      </c>
      <c r="E942" t="s">
        <v>25</v>
      </c>
      <c r="F942" t="s">
        <v>35</v>
      </c>
      <c r="G942" t="s">
        <v>1250</v>
      </c>
      <c r="H942">
        <v>95.1</v>
      </c>
      <c r="I942">
        <v>5</v>
      </c>
      <c r="J942">
        <v>30.43</v>
      </c>
      <c r="K942" s="6">
        <f>J942/H942</f>
        <v>0.31997896950578342</v>
      </c>
      <c r="M942" t="str">
        <f>LEFT(C942, SEARCH(" ", C942) - 1)</f>
        <v>Janet</v>
      </c>
      <c r="N942" t="str" cm="1">
        <f t="array" ref="N942">_xlfn.IFS(H942&lt;0, "LOSS", H942&gt;1000, "GREAT", H942&gt;500, "GOOD", H942&gt;=100, "OKAY", H942&lt;100, "OKAY")</f>
        <v>OKAY</v>
      </c>
    </row>
    <row r="943" spans="1:14">
      <c r="A943" s="2">
        <v>41876</v>
      </c>
      <c r="B943" s="2" t="str">
        <f>TEXT(A943,"mmmm")</f>
        <v>August</v>
      </c>
      <c r="C943" t="s">
        <v>1248</v>
      </c>
      <c r="D943" t="s">
        <v>22</v>
      </c>
      <c r="E943" t="s">
        <v>23</v>
      </c>
      <c r="F943" t="s">
        <v>47</v>
      </c>
      <c r="G943" t="s">
        <v>1251</v>
      </c>
      <c r="H943">
        <v>25.92</v>
      </c>
      <c r="I943">
        <v>4</v>
      </c>
      <c r="J943">
        <v>12.44</v>
      </c>
      <c r="K943" s="6">
        <f>J943/H943</f>
        <v>0.47993827160493824</v>
      </c>
      <c r="M943" t="str">
        <f>LEFT(C943, SEARCH(" ", C943) - 1)</f>
        <v>Janet</v>
      </c>
      <c r="N943" t="str" cm="1">
        <f t="array" ref="N943">_xlfn.IFS(H943&lt;0, "LOSS", H943&gt;1000, "GREAT", H943&gt;500, "GOOD", H943&gt;=100, "OKAY", H943&lt;100, "OKAY")</f>
        <v>OKAY</v>
      </c>
    </row>
    <row r="944" spans="1:14">
      <c r="A944" s="2">
        <v>41876</v>
      </c>
      <c r="B944" s="2" t="str">
        <f>TEXT(A944,"mmmm")</f>
        <v>August</v>
      </c>
      <c r="C944" t="s">
        <v>1248</v>
      </c>
      <c r="D944" t="s">
        <v>22</v>
      </c>
      <c r="E944" t="s">
        <v>23</v>
      </c>
      <c r="F944" t="s">
        <v>49</v>
      </c>
      <c r="G944" t="s">
        <v>1252</v>
      </c>
      <c r="H944">
        <v>48.84</v>
      </c>
      <c r="I944">
        <v>4</v>
      </c>
      <c r="J944">
        <v>13.19</v>
      </c>
      <c r="K944" s="6">
        <f>J944/H944</f>
        <v>0.27006552006552004</v>
      </c>
      <c r="M944" t="str">
        <f>LEFT(C944, SEARCH(" ", C944) - 1)</f>
        <v>Janet</v>
      </c>
      <c r="N944" t="str" cm="1">
        <f t="array" ref="N944">_xlfn.IFS(H944&lt;0, "LOSS", H944&gt;1000, "GREAT", H944&gt;500, "GOOD", H944&gt;=100, "OKAY", H944&lt;100, "OKAY")</f>
        <v>OKAY</v>
      </c>
    </row>
    <row r="945" spans="1:14">
      <c r="A945" s="2">
        <v>41876</v>
      </c>
      <c r="B945" s="2" t="str">
        <f>TEXT(A945,"mmmm")</f>
        <v>August</v>
      </c>
      <c r="C945" t="s">
        <v>1253</v>
      </c>
      <c r="D945" t="s">
        <v>28</v>
      </c>
      <c r="E945" t="s">
        <v>25</v>
      </c>
      <c r="F945" t="s">
        <v>48</v>
      </c>
      <c r="G945" t="s">
        <v>1016</v>
      </c>
      <c r="H945">
        <v>1007.94</v>
      </c>
      <c r="I945">
        <v>7</v>
      </c>
      <c r="J945">
        <v>75.599999999999994</v>
      </c>
      <c r="K945" s="6">
        <f>J945/H945</f>
        <v>7.5004464551461383E-2</v>
      </c>
      <c r="M945" t="str">
        <f>LEFT(C945, SEARCH(" ", C945) - 1)</f>
        <v>Mitch</v>
      </c>
      <c r="N945" t="str" cm="1">
        <f t="array" ref="N945">_xlfn.IFS(H945&lt;0, "LOSS", H945&gt;1000, "GREAT", H945&gt;500, "GOOD", H945&gt;=100, "OKAY", H945&lt;100, "OKAY")</f>
        <v>GREAT</v>
      </c>
    </row>
    <row r="946" spans="1:14">
      <c r="A946" s="2">
        <v>41876</v>
      </c>
      <c r="B946" s="2" t="str">
        <f>TEXT(A946,"mmmm")</f>
        <v>August</v>
      </c>
      <c r="C946" t="s">
        <v>1254</v>
      </c>
      <c r="D946" t="s">
        <v>26</v>
      </c>
      <c r="E946" t="s">
        <v>23</v>
      </c>
      <c r="F946" t="s">
        <v>38</v>
      </c>
      <c r="G946" t="s">
        <v>1255</v>
      </c>
      <c r="H946">
        <v>25.68</v>
      </c>
      <c r="I946">
        <v>3</v>
      </c>
      <c r="J946">
        <v>-39.799999999999997</v>
      </c>
      <c r="K946" s="6">
        <f>J946/H946</f>
        <v>-1.5498442367601246</v>
      </c>
      <c r="M946" t="str">
        <f>LEFT(C946, SEARCH(" ", C946) - 1)</f>
        <v>Joe</v>
      </c>
      <c r="N946" t="str" cm="1">
        <f t="array" ref="N946">_xlfn.IFS(H946&lt;0, "LOSS", H946&gt;1000, "GREAT", H946&gt;500, "GOOD", H946&gt;=100, "OKAY", H946&lt;100, "OKAY")</f>
        <v>OKAY</v>
      </c>
    </row>
    <row r="947" spans="1:14">
      <c r="A947" s="2">
        <v>41876</v>
      </c>
      <c r="B947" s="2" t="str">
        <f>TEXT(A947,"mmmm")</f>
        <v>August</v>
      </c>
      <c r="C947" t="s">
        <v>1254</v>
      </c>
      <c r="D947" t="s">
        <v>26</v>
      </c>
      <c r="E947" t="s">
        <v>23</v>
      </c>
      <c r="F947" t="s">
        <v>38</v>
      </c>
      <c r="G947" t="s">
        <v>1256</v>
      </c>
      <c r="H947">
        <v>12.38</v>
      </c>
      <c r="I947">
        <v>3</v>
      </c>
      <c r="J947">
        <v>-19.809999999999999</v>
      </c>
      <c r="K947" s="6">
        <f>J947/H947</f>
        <v>-1.6001615508885296</v>
      </c>
      <c r="M947" t="str">
        <f>LEFT(C947, SEARCH(" ", C947) - 1)</f>
        <v>Joe</v>
      </c>
      <c r="N947" t="str" cm="1">
        <f t="array" ref="N947">_xlfn.IFS(H947&lt;0, "LOSS", H947&gt;1000, "GREAT", H947&gt;500, "GOOD", H947&gt;=100, "OKAY", H947&lt;100, "OKAY")</f>
        <v>OKAY</v>
      </c>
    </row>
    <row r="948" spans="1:14">
      <c r="A948" s="2">
        <v>41876</v>
      </c>
      <c r="B948" s="2" t="str">
        <f>TEXT(A948,"mmmm")</f>
        <v>August</v>
      </c>
      <c r="C948" t="s">
        <v>135</v>
      </c>
      <c r="D948" t="s">
        <v>30</v>
      </c>
      <c r="E948" t="s">
        <v>23</v>
      </c>
      <c r="F948" t="s">
        <v>38</v>
      </c>
      <c r="G948" t="s">
        <v>1063</v>
      </c>
      <c r="H948">
        <v>6.53</v>
      </c>
      <c r="I948">
        <v>4</v>
      </c>
      <c r="J948">
        <v>-4.57</v>
      </c>
      <c r="K948" s="6">
        <f>J948/H948</f>
        <v>-0.69984686064318535</v>
      </c>
      <c r="M948" t="str">
        <f>LEFT(C948, SEARCH(" ", C948) - 1)</f>
        <v>Brendan</v>
      </c>
      <c r="N948" t="str" cm="1">
        <f t="array" ref="N948">_xlfn.IFS(H948&lt;0, "LOSS", H948&gt;1000, "GREAT", H948&gt;500, "GOOD", H948&gt;=100, "OKAY", H948&lt;100, "OKAY")</f>
        <v>OKAY</v>
      </c>
    </row>
    <row r="949" spans="1:14">
      <c r="A949" s="2">
        <v>41876</v>
      </c>
      <c r="B949" s="2" t="str">
        <f>TEXT(A949,"mmmm")</f>
        <v>August</v>
      </c>
      <c r="C949" t="s">
        <v>135</v>
      </c>
      <c r="D949" t="s">
        <v>30</v>
      </c>
      <c r="E949" t="s">
        <v>23</v>
      </c>
      <c r="F949" t="s">
        <v>38</v>
      </c>
      <c r="G949" t="s">
        <v>1257</v>
      </c>
      <c r="H949">
        <v>2.86</v>
      </c>
      <c r="I949">
        <v>3</v>
      </c>
      <c r="J949">
        <v>-2.29</v>
      </c>
      <c r="K949" s="6">
        <f>J949/H949</f>
        <v>-0.80069930069930073</v>
      </c>
      <c r="M949" t="str">
        <f>LEFT(C949, SEARCH(" ", C949) - 1)</f>
        <v>Brendan</v>
      </c>
      <c r="N949" t="str" cm="1">
        <f t="array" ref="N949">_xlfn.IFS(H949&lt;0, "LOSS", H949&gt;1000, "GREAT", H949&gt;500, "GOOD", H949&gt;=100, "OKAY", H949&lt;100, "OKAY")</f>
        <v>OKAY</v>
      </c>
    </row>
    <row r="950" spans="1:14">
      <c r="A950" s="2">
        <v>41876</v>
      </c>
      <c r="B950" s="2" t="str">
        <f>TEXT(A950,"mmmm")</f>
        <v>August</v>
      </c>
      <c r="C950" t="s">
        <v>135</v>
      </c>
      <c r="D950" t="s">
        <v>30</v>
      </c>
      <c r="E950" t="s">
        <v>23</v>
      </c>
      <c r="F950" t="s">
        <v>38</v>
      </c>
      <c r="G950" t="s">
        <v>1049</v>
      </c>
      <c r="H950">
        <v>20.86</v>
      </c>
      <c r="I950">
        <v>8</v>
      </c>
      <c r="J950">
        <v>-16.68</v>
      </c>
      <c r="K950" s="6">
        <f>J950/H950</f>
        <v>-0.79961649089165865</v>
      </c>
      <c r="M950" t="str">
        <f>LEFT(C950, SEARCH(" ", C950) - 1)</f>
        <v>Brendan</v>
      </c>
      <c r="N950" t="str" cm="1">
        <f t="array" ref="N950">_xlfn.IFS(H950&lt;0, "LOSS", H950&gt;1000, "GREAT", H950&gt;500, "GOOD", H950&gt;=100, "OKAY", H950&lt;100, "OKAY")</f>
        <v>OKAY</v>
      </c>
    </row>
    <row r="951" spans="1:14">
      <c r="A951" s="2">
        <v>41877</v>
      </c>
      <c r="B951" s="2" t="str">
        <f>TEXT(A951,"mmmm")</f>
        <v>August</v>
      </c>
      <c r="C951" t="s">
        <v>1258</v>
      </c>
      <c r="D951" t="s">
        <v>22</v>
      </c>
      <c r="E951" t="s">
        <v>25</v>
      </c>
      <c r="F951" t="s">
        <v>35</v>
      </c>
      <c r="G951" t="s">
        <v>482</v>
      </c>
      <c r="H951">
        <v>176.8</v>
      </c>
      <c r="I951">
        <v>8</v>
      </c>
      <c r="J951">
        <v>22.98</v>
      </c>
      <c r="K951" s="6">
        <f>J951/H951</f>
        <v>0.12997737556561084</v>
      </c>
      <c r="M951" t="str">
        <f>LEFT(C951, SEARCH(" ", C951) - 1)</f>
        <v>Frank</v>
      </c>
      <c r="N951" t="str" cm="1">
        <f t="array" ref="N951">_xlfn.IFS(H951&lt;0, "LOSS", H951&gt;1000, "GREAT", H951&gt;500, "GOOD", H951&gt;=100, "OKAY", H951&lt;100, "OKAY")</f>
        <v>OKAY</v>
      </c>
    </row>
    <row r="952" spans="1:14">
      <c r="A952" s="2">
        <v>41877</v>
      </c>
      <c r="B952" s="2" t="str">
        <f>TEXT(A952,"mmmm")</f>
        <v>August</v>
      </c>
      <c r="C952" t="s">
        <v>1259</v>
      </c>
      <c r="D952" t="s">
        <v>108</v>
      </c>
      <c r="E952" t="s">
        <v>21</v>
      </c>
      <c r="F952" t="s">
        <v>44</v>
      </c>
      <c r="G952" t="s">
        <v>955</v>
      </c>
      <c r="H952">
        <v>10.68</v>
      </c>
      <c r="I952">
        <v>4</v>
      </c>
      <c r="J952">
        <v>4.0599999999999996</v>
      </c>
      <c r="K952" s="6">
        <f>J952/H952</f>
        <v>0.38014981273408238</v>
      </c>
      <c r="M952" t="str">
        <f>LEFT(C952, SEARCH(" ", C952) - 1)</f>
        <v>Karl</v>
      </c>
      <c r="N952" t="str" cm="1">
        <f t="array" ref="N952">_xlfn.IFS(H952&lt;0, "LOSS", H952&gt;1000, "GREAT", H952&gt;500, "GOOD", H952&gt;=100, "OKAY", H952&lt;100, "OKAY")</f>
        <v>OKAY</v>
      </c>
    </row>
    <row r="953" spans="1:14">
      <c r="A953" s="2">
        <v>41877</v>
      </c>
      <c r="B953" s="2" t="str">
        <f>TEXT(A953,"mmmm")</f>
        <v>August</v>
      </c>
      <c r="C953" t="s">
        <v>1259</v>
      </c>
      <c r="D953" t="s">
        <v>108</v>
      </c>
      <c r="E953" t="s">
        <v>23</v>
      </c>
      <c r="F953" t="s">
        <v>47</v>
      </c>
      <c r="G953" t="s">
        <v>1260</v>
      </c>
      <c r="H953">
        <v>17.34</v>
      </c>
      <c r="I953">
        <v>3</v>
      </c>
      <c r="J953">
        <v>8.5</v>
      </c>
      <c r="K953" s="6">
        <f>J953/H953</f>
        <v>0.49019607843137253</v>
      </c>
      <c r="M953" t="str">
        <f>LEFT(C953, SEARCH(" ", C953) - 1)</f>
        <v>Karl</v>
      </c>
      <c r="N953" t="str" cm="1">
        <f t="array" ref="N953">_xlfn.IFS(H953&lt;0, "LOSS", H953&gt;1000, "GREAT", H953&gt;500, "GOOD", H953&gt;=100, "OKAY", H953&lt;100, "OKAY")</f>
        <v>OKAY</v>
      </c>
    </row>
    <row r="954" spans="1:14">
      <c r="A954" s="2">
        <v>41877</v>
      </c>
      <c r="B954" s="2" t="str">
        <f>TEXT(A954,"mmmm")</f>
        <v>August</v>
      </c>
      <c r="C954" t="s">
        <v>1259</v>
      </c>
      <c r="D954" t="s">
        <v>108</v>
      </c>
      <c r="E954" t="s">
        <v>23</v>
      </c>
      <c r="F954" t="s">
        <v>47</v>
      </c>
      <c r="G954" t="s">
        <v>1261</v>
      </c>
      <c r="H954">
        <v>3.38</v>
      </c>
      <c r="I954">
        <v>1</v>
      </c>
      <c r="J954">
        <v>1.55</v>
      </c>
      <c r="K954" s="6">
        <f>J954/H954</f>
        <v>0.45857988165680474</v>
      </c>
      <c r="M954" t="str">
        <f>LEFT(C954, SEARCH(" ", C954) - 1)</f>
        <v>Karl</v>
      </c>
      <c r="N954" t="str" cm="1">
        <f t="array" ref="N954">_xlfn.IFS(H954&lt;0, "LOSS", H954&gt;1000, "GREAT", H954&gt;500, "GOOD", H954&gt;=100, "OKAY", H954&lt;100, "OKAY")</f>
        <v>OKAY</v>
      </c>
    </row>
    <row r="955" spans="1:14">
      <c r="A955" s="2">
        <v>41877</v>
      </c>
      <c r="B955" s="2" t="str">
        <f>TEXT(A955,"mmmm")</f>
        <v>August</v>
      </c>
      <c r="C955" t="s">
        <v>1262</v>
      </c>
      <c r="D955" t="s">
        <v>108</v>
      </c>
      <c r="E955" t="s">
        <v>23</v>
      </c>
      <c r="F955" t="s">
        <v>37</v>
      </c>
      <c r="G955" t="s">
        <v>1263</v>
      </c>
      <c r="H955">
        <v>8.64</v>
      </c>
      <c r="I955">
        <v>3</v>
      </c>
      <c r="J955">
        <v>2.5099999999999998</v>
      </c>
      <c r="K955" s="6">
        <f>J955/H955</f>
        <v>0.29050925925925919</v>
      </c>
      <c r="M955" t="str">
        <f>LEFT(C955, SEARCH(" ", C955) - 1)</f>
        <v>Paul</v>
      </c>
      <c r="N955" t="str" cm="1">
        <f t="array" ref="N955">_xlfn.IFS(H955&lt;0, "LOSS", H955&gt;1000, "GREAT", H955&gt;500, "GOOD", H955&gt;=100, "OKAY", H955&lt;100, "OKAY")</f>
        <v>OKAY</v>
      </c>
    </row>
    <row r="956" spans="1:14">
      <c r="A956" s="2">
        <v>41877</v>
      </c>
      <c r="B956" s="2" t="str">
        <f>TEXT(A956,"mmmm")</f>
        <v>August</v>
      </c>
      <c r="C956" t="s">
        <v>1262</v>
      </c>
      <c r="D956" t="s">
        <v>108</v>
      </c>
      <c r="E956" t="s">
        <v>25</v>
      </c>
      <c r="F956" t="s">
        <v>35</v>
      </c>
      <c r="G956" t="s">
        <v>753</v>
      </c>
      <c r="H956">
        <v>149.97</v>
      </c>
      <c r="I956">
        <v>3</v>
      </c>
      <c r="J956">
        <v>52.49</v>
      </c>
      <c r="K956" s="6">
        <f>J956/H956</f>
        <v>0.35000333400013339</v>
      </c>
      <c r="M956" t="str">
        <f>LEFT(C956, SEARCH(" ", C956) - 1)</f>
        <v>Paul</v>
      </c>
      <c r="N956" t="str" cm="1">
        <f t="array" ref="N956">_xlfn.IFS(H956&lt;0, "LOSS", H956&gt;1000, "GREAT", H956&gt;500, "GOOD", H956&gt;=100, "OKAY", H956&lt;100, "OKAY")</f>
        <v>OKAY</v>
      </c>
    </row>
    <row r="957" spans="1:14">
      <c r="A957" s="2">
        <v>41878</v>
      </c>
      <c r="B957" s="2" t="str">
        <f>TEXT(A957,"mmmm")</f>
        <v>August</v>
      </c>
      <c r="C957" t="s">
        <v>1264</v>
      </c>
      <c r="D957" t="s">
        <v>22</v>
      </c>
      <c r="E957" t="s">
        <v>23</v>
      </c>
      <c r="F957" t="s">
        <v>37</v>
      </c>
      <c r="G957" t="s">
        <v>928</v>
      </c>
      <c r="H957">
        <v>8.56</v>
      </c>
      <c r="I957">
        <v>2</v>
      </c>
      <c r="J957">
        <v>2.48</v>
      </c>
      <c r="K957" s="6">
        <f>J957/H957</f>
        <v>0.28971962616822428</v>
      </c>
      <c r="M957" t="str">
        <f>LEFT(C957, SEARCH(" ", C957) - 1)</f>
        <v>Zuschuss</v>
      </c>
      <c r="N957" t="str" cm="1">
        <f t="array" ref="N957">_xlfn.IFS(H957&lt;0, "LOSS", H957&gt;1000, "GREAT", H957&gt;500, "GOOD", H957&gt;=100, "OKAY", H957&lt;100, "OKAY")</f>
        <v>OKAY</v>
      </c>
    </row>
    <row r="958" spans="1:14">
      <c r="A958" s="2">
        <v>41878</v>
      </c>
      <c r="B958" s="2" t="str">
        <f>TEXT(A958,"mmmm")</f>
        <v>August</v>
      </c>
      <c r="C958" t="s">
        <v>1264</v>
      </c>
      <c r="D958" t="s">
        <v>22</v>
      </c>
      <c r="E958" t="s">
        <v>25</v>
      </c>
      <c r="F958" t="s">
        <v>48</v>
      </c>
      <c r="G958" t="s">
        <v>1265</v>
      </c>
      <c r="H958">
        <v>213.48</v>
      </c>
      <c r="I958">
        <v>3</v>
      </c>
      <c r="J958">
        <v>16.010000000000002</v>
      </c>
      <c r="K958" s="6">
        <f>J958/H958</f>
        <v>7.4995315720442213E-2</v>
      </c>
      <c r="M958" t="str">
        <f>LEFT(C958, SEARCH(" ", C958) - 1)</f>
        <v>Zuschuss</v>
      </c>
      <c r="N958" t="str" cm="1">
        <f t="array" ref="N958">_xlfn.IFS(H958&lt;0, "LOSS", H958&gt;1000, "GREAT", H958&gt;500, "GOOD", H958&gt;=100, "OKAY", H958&lt;100, "OKAY")</f>
        <v>OKAY</v>
      </c>
    </row>
    <row r="959" spans="1:14">
      <c r="A959" s="2">
        <v>41878</v>
      </c>
      <c r="B959" s="2" t="str">
        <f>TEXT(A959,"mmmm")</f>
        <v>August</v>
      </c>
      <c r="C959" t="s">
        <v>1264</v>
      </c>
      <c r="D959" t="s">
        <v>22</v>
      </c>
      <c r="E959" t="s">
        <v>23</v>
      </c>
      <c r="F959" t="s">
        <v>38</v>
      </c>
      <c r="G959" t="s">
        <v>1266</v>
      </c>
      <c r="H959">
        <v>22.72</v>
      </c>
      <c r="I959">
        <v>4</v>
      </c>
      <c r="J959">
        <v>7.38</v>
      </c>
      <c r="K959" s="6">
        <f>J959/H959</f>
        <v>0.32482394366197187</v>
      </c>
      <c r="M959" t="str">
        <f>LEFT(C959, SEARCH(" ", C959) - 1)</f>
        <v>Zuschuss</v>
      </c>
      <c r="N959" t="str" cm="1">
        <f t="array" ref="N959">_xlfn.IFS(H959&lt;0, "LOSS", H959&gt;1000, "GREAT", H959&gt;500, "GOOD", H959&gt;=100, "OKAY", H959&lt;100, "OKAY")</f>
        <v>OKAY</v>
      </c>
    </row>
    <row r="960" spans="1:14">
      <c r="A960" s="2">
        <v>41878</v>
      </c>
      <c r="B960" s="2" t="str">
        <f>TEXT(A960,"mmmm")</f>
        <v>August</v>
      </c>
      <c r="C960" t="s">
        <v>1267</v>
      </c>
      <c r="D960" t="s">
        <v>106</v>
      </c>
      <c r="E960" t="s">
        <v>25</v>
      </c>
      <c r="F960" t="s">
        <v>48</v>
      </c>
      <c r="G960" t="s">
        <v>1268</v>
      </c>
      <c r="H960">
        <v>579.95000000000005</v>
      </c>
      <c r="I960">
        <v>5</v>
      </c>
      <c r="J960">
        <v>168.19</v>
      </c>
      <c r="K960" s="6">
        <f>J960/H960</f>
        <v>0.29000775928959388</v>
      </c>
      <c r="M960" t="str">
        <f>LEFT(C960, SEARCH(" ", C960) - 1)</f>
        <v>Corey</v>
      </c>
      <c r="N960" t="str" cm="1">
        <f t="array" ref="N960">_xlfn.IFS(H960&lt;0, "LOSS", H960&gt;1000, "GREAT", H960&gt;500, "GOOD", H960&gt;=100, "OKAY", H960&lt;100, "OKAY")</f>
        <v>GOOD</v>
      </c>
    </row>
    <row r="961" spans="1:14">
      <c r="A961" s="2">
        <v>41878</v>
      </c>
      <c r="B961" s="2" t="str">
        <f>TEXT(A961,"mmmm")</f>
        <v>August</v>
      </c>
      <c r="C961" t="s">
        <v>1267</v>
      </c>
      <c r="D961" t="s">
        <v>106</v>
      </c>
      <c r="E961" t="s">
        <v>21</v>
      </c>
      <c r="F961" t="s">
        <v>44</v>
      </c>
      <c r="G961" t="s">
        <v>1269</v>
      </c>
      <c r="H961">
        <v>29.12</v>
      </c>
      <c r="I961">
        <v>4</v>
      </c>
      <c r="J961">
        <v>12.52</v>
      </c>
      <c r="K961" s="6">
        <f>J961/H961</f>
        <v>0.42994505494505492</v>
      </c>
      <c r="M961" t="str">
        <f>LEFT(C961, SEARCH(" ", C961) - 1)</f>
        <v>Corey</v>
      </c>
      <c r="N961" t="str" cm="1">
        <f t="array" ref="N961">_xlfn.IFS(H961&lt;0, "LOSS", H961&gt;1000, "GREAT", H961&gt;500, "GOOD", H961&gt;=100, "OKAY", H961&lt;100, "OKAY")</f>
        <v>OKAY</v>
      </c>
    </row>
    <row r="962" spans="1:14">
      <c r="A962" s="2">
        <v>41878</v>
      </c>
      <c r="B962" s="2" t="str">
        <f>TEXT(A962,"mmmm")</f>
        <v>August</v>
      </c>
      <c r="C962" t="s">
        <v>1267</v>
      </c>
      <c r="D962" t="s">
        <v>106</v>
      </c>
      <c r="E962" t="s">
        <v>21</v>
      </c>
      <c r="F962" t="s">
        <v>51</v>
      </c>
      <c r="G962" t="s">
        <v>1270</v>
      </c>
      <c r="H962">
        <v>1202.94</v>
      </c>
      <c r="I962">
        <v>3</v>
      </c>
      <c r="J962">
        <v>300.74</v>
      </c>
      <c r="K962" s="6">
        <f>J962/H962</f>
        <v>0.25000415648328261</v>
      </c>
      <c r="M962" t="str">
        <f>LEFT(C962, SEARCH(" ", C962) - 1)</f>
        <v>Corey</v>
      </c>
      <c r="N962" t="str" cm="1">
        <f t="array" ref="N962">_xlfn.IFS(H962&lt;0, "LOSS", H962&gt;1000, "GREAT", H962&gt;500, "GOOD", H962&gt;=100, "OKAY", H962&lt;100, "OKAY")</f>
        <v>GREAT</v>
      </c>
    </row>
    <row r="963" spans="1:14">
      <c r="A963" s="2">
        <v>41878</v>
      </c>
      <c r="B963" s="2" t="str">
        <f>TEXT(A963,"mmmm")</f>
        <v>August</v>
      </c>
      <c r="C963" t="s">
        <v>131</v>
      </c>
      <c r="D963" t="s">
        <v>106</v>
      </c>
      <c r="E963" t="s">
        <v>23</v>
      </c>
      <c r="F963" t="s">
        <v>47</v>
      </c>
      <c r="G963" t="s">
        <v>532</v>
      </c>
      <c r="H963">
        <v>13.36</v>
      </c>
      <c r="I963">
        <v>2</v>
      </c>
      <c r="J963">
        <v>6.41</v>
      </c>
      <c r="K963" s="6">
        <f>J963/H963</f>
        <v>0.4797904191616767</v>
      </c>
      <c r="M963" t="str">
        <f>LEFT(C963, SEARCH(" ", C963) - 1)</f>
        <v>Michael</v>
      </c>
      <c r="N963" t="str" cm="1">
        <f t="array" ref="N963">_xlfn.IFS(H963&lt;0, "LOSS", H963&gt;1000, "GREAT", H963&gt;500, "GOOD", H963&gt;=100, "OKAY", H963&lt;100, "OKAY")</f>
        <v>OKAY</v>
      </c>
    </row>
    <row r="964" spans="1:14">
      <c r="A964" s="2">
        <v>41880</v>
      </c>
      <c r="B964" s="2" t="str">
        <f>TEXT(A964,"mmmm")</f>
        <v>August</v>
      </c>
      <c r="C964" t="s">
        <v>1271</v>
      </c>
      <c r="D964" t="s">
        <v>22</v>
      </c>
      <c r="E964" t="s">
        <v>23</v>
      </c>
      <c r="F964" t="s">
        <v>47</v>
      </c>
      <c r="G964" t="s">
        <v>1272</v>
      </c>
      <c r="H964">
        <v>109.92</v>
      </c>
      <c r="I964">
        <v>2</v>
      </c>
      <c r="J964">
        <v>53.86</v>
      </c>
      <c r="K964" s="6">
        <f>J964/H964</f>
        <v>0.48999272197962151</v>
      </c>
      <c r="M964" t="str">
        <f>LEFT(C964, SEARCH(" ", C964) - 1)</f>
        <v>Hilary</v>
      </c>
      <c r="N964" t="str" cm="1">
        <f t="array" ref="N964">_xlfn.IFS(H964&lt;0, "LOSS", H964&gt;1000, "GREAT", H964&gt;500, "GOOD", H964&gt;=100, "OKAY", H964&lt;100, "OKAY")</f>
        <v>OKAY</v>
      </c>
    </row>
    <row r="965" spans="1:14">
      <c r="A965" s="2">
        <v>41880</v>
      </c>
      <c r="B965" s="2" t="str">
        <f>TEXT(A965,"mmmm")</f>
        <v>August</v>
      </c>
      <c r="C965" t="s">
        <v>1271</v>
      </c>
      <c r="D965" t="s">
        <v>22</v>
      </c>
      <c r="E965" t="s">
        <v>23</v>
      </c>
      <c r="F965" t="s">
        <v>47</v>
      </c>
      <c r="G965" t="s">
        <v>1273</v>
      </c>
      <c r="H965">
        <v>13.36</v>
      </c>
      <c r="I965">
        <v>2</v>
      </c>
      <c r="J965">
        <v>6.41</v>
      </c>
      <c r="K965" s="6">
        <f>J965/H965</f>
        <v>0.4797904191616767</v>
      </c>
      <c r="M965" t="str">
        <f>LEFT(C965, SEARCH(" ", C965) - 1)</f>
        <v>Hilary</v>
      </c>
      <c r="N965" t="str" cm="1">
        <f t="array" ref="N965">_xlfn.IFS(H965&lt;0, "LOSS", H965&gt;1000, "GREAT", H965&gt;500, "GOOD", H965&gt;=100, "OKAY", H965&lt;100, "OKAY")</f>
        <v>OKAY</v>
      </c>
    </row>
    <row r="966" spans="1:14">
      <c r="A966" s="2">
        <v>41880</v>
      </c>
      <c r="B966" s="2" t="str">
        <f>TEXT(A966,"mmmm")</f>
        <v>August</v>
      </c>
      <c r="C966" t="s">
        <v>1274</v>
      </c>
      <c r="D966" t="s">
        <v>31</v>
      </c>
      <c r="E966" t="s">
        <v>23</v>
      </c>
      <c r="F966" t="s">
        <v>42</v>
      </c>
      <c r="G966" t="s">
        <v>1275</v>
      </c>
      <c r="H966">
        <v>29.81</v>
      </c>
      <c r="I966">
        <v>2</v>
      </c>
      <c r="J966">
        <v>10.81</v>
      </c>
      <c r="K966" s="6">
        <f>J966/H966</f>
        <v>0.36262998993626305</v>
      </c>
      <c r="M966" t="str">
        <f>LEFT(C966, SEARCH(" ", C966) - 1)</f>
        <v>Ryan</v>
      </c>
      <c r="N966" t="str" cm="1">
        <f t="array" ref="N966">_xlfn.IFS(H966&lt;0, "LOSS", H966&gt;1000, "GREAT", H966&gt;500, "GOOD", H966&gt;=100, "OKAY", H966&lt;100, "OKAY")</f>
        <v>OKAY</v>
      </c>
    </row>
    <row r="967" spans="1:14">
      <c r="A967" s="2">
        <v>41880</v>
      </c>
      <c r="B967" s="2" t="str">
        <f>TEXT(A967,"mmmm")</f>
        <v>August</v>
      </c>
      <c r="C967" t="s">
        <v>1274</v>
      </c>
      <c r="D967" t="s">
        <v>31</v>
      </c>
      <c r="E967" t="s">
        <v>23</v>
      </c>
      <c r="F967" t="s">
        <v>38</v>
      </c>
      <c r="G967" t="s">
        <v>512</v>
      </c>
      <c r="H967">
        <v>505.18</v>
      </c>
      <c r="I967">
        <v>4</v>
      </c>
      <c r="J967">
        <v>-336.78</v>
      </c>
      <c r="K967" s="6">
        <f>J967/H967</f>
        <v>-0.66665347005027908</v>
      </c>
      <c r="M967" t="str">
        <f>LEFT(C967, SEARCH(" ", C967) - 1)</f>
        <v>Ryan</v>
      </c>
      <c r="N967" t="str" cm="1">
        <f t="array" ref="N967">_xlfn.IFS(H967&lt;0, "LOSS", H967&gt;1000, "GREAT", H967&gt;500, "GOOD", H967&gt;=100, "OKAY", H967&lt;100, "OKAY")</f>
        <v>GOOD</v>
      </c>
    </row>
    <row r="968" spans="1:14">
      <c r="A968" s="2">
        <v>41880</v>
      </c>
      <c r="B968" s="2" t="str">
        <f>TEXT(A968,"mmmm")</f>
        <v>August</v>
      </c>
      <c r="C968" t="s">
        <v>1274</v>
      </c>
      <c r="D968" t="s">
        <v>31</v>
      </c>
      <c r="E968" t="s">
        <v>21</v>
      </c>
      <c r="F968" t="s">
        <v>51</v>
      </c>
      <c r="G968" t="s">
        <v>1276</v>
      </c>
      <c r="H968">
        <v>174.06</v>
      </c>
      <c r="I968">
        <v>3</v>
      </c>
      <c r="J968">
        <v>-110.76</v>
      </c>
      <c r="K968" s="6">
        <f>J968/H968</f>
        <v>-0.63633229920716994</v>
      </c>
      <c r="M968" t="str">
        <f>LEFT(C968, SEARCH(" ", C968) - 1)</f>
        <v>Ryan</v>
      </c>
      <c r="N968" t="str" cm="1">
        <f t="array" ref="N968">_xlfn.IFS(H968&lt;0, "LOSS", H968&gt;1000, "GREAT", H968&gt;500, "GOOD", H968&gt;=100, "OKAY", H968&lt;100, "OKAY")</f>
        <v>OKAY</v>
      </c>
    </row>
    <row r="969" spans="1:14">
      <c r="A969" s="2">
        <v>41881</v>
      </c>
      <c r="B969" s="2" t="str">
        <f>TEXT(A969,"mmmm")</f>
        <v>August</v>
      </c>
      <c r="C969" t="s">
        <v>1277</v>
      </c>
      <c r="D969" t="s">
        <v>100</v>
      </c>
      <c r="E969" t="s">
        <v>23</v>
      </c>
      <c r="F969" t="s">
        <v>38</v>
      </c>
      <c r="G969" t="s">
        <v>1278</v>
      </c>
      <c r="H969">
        <v>25.3</v>
      </c>
      <c r="I969">
        <v>5</v>
      </c>
      <c r="J969">
        <v>11.89</v>
      </c>
      <c r="K969" s="6">
        <f>J969/H969</f>
        <v>0.4699604743083004</v>
      </c>
      <c r="M969" t="str">
        <f>LEFT(C969, SEARCH(" ", C969) - 1)</f>
        <v>Annie</v>
      </c>
      <c r="N969" t="str" cm="1">
        <f t="array" ref="N969">_xlfn.IFS(H969&lt;0, "LOSS", H969&gt;1000, "GREAT", H969&gt;500, "GOOD", H969&gt;=100, "OKAY", H969&lt;100, "OKAY")</f>
        <v>OKAY</v>
      </c>
    </row>
    <row r="970" spans="1:14">
      <c r="A970" s="2">
        <v>41881</v>
      </c>
      <c r="B970" s="2" t="str">
        <f>TEXT(A970,"mmmm")</f>
        <v>August</v>
      </c>
      <c r="C970" t="s">
        <v>1277</v>
      </c>
      <c r="D970" t="s">
        <v>100</v>
      </c>
      <c r="E970" t="s">
        <v>23</v>
      </c>
      <c r="F970" t="s">
        <v>49</v>
      </c>
      <c r="G970" t="s">
        <v>992</v>
      </c>
      <c r="H970">
        <v>95.94</v>
      </c>
      <c r="I970">
        <v>3</v>
      </c>
      <c r="J970">
        <v>9.59</v>
      </c>
      <c r="K970" s="6">
        <f>J970/H970</f>
        <v>9.9958307275380451E-2</v>
      </c>
      <c r="M970" t="str">
        <f>LEFT(C970, SEARCH(" ", C970) - 1)</f>
        <v>Annie</v>
      </c>
      <c r="N970" t="str" cm="1">
        <f t="array" ref="N970">_xlfn.IFS(H970&lt;0, "LOSS", H970&gt;1000, "GREAT", H970&gt;500, "GOOD", H970&gt;=100, "OKAY", H970&lt;100, "OKAY")</f>
        <v>OKAY</v>
      </c>
    </row>
    <row r="971" spans="1:14">
      <c r="A971" s="2">
        <v>41882</v>
      </c>
      <c r="B971" s="2" t="str">
        <f>TEXT(A971,"mmmm")</f>
        <v>August</v>
      </c>
      <c r="C971" t="s">
        <v>1279</v>
      </c>
      <c r="D971" t="s">
        <v>248</v>
      </c>
      <c r="E971" t="s">
        <v>25</v>
      </c>
      <c r="F971" t="s">
        <v>35</v>
      </c>
      <c r="G971" t="s">
        <v>1280</v>
      </c>
      <c r="H971">
        <v>92.52</v>
      </c>
      <c r="I971">
        <v>9</v>
      </c>
      <c r="J971">
        <v>18.5</v>
      </c>
      <c r="K971" s="6">
        <f>J971/H971</f>
        <v>0.19995676610462604</v>
      </c>
      <c r="M971" t="str">
        <f>LEFT(C971, SEARCH(" ", C971) - 1)</f>
        <v>Shirley</v>
      </c>
      <c r="N971" t="str" cm="1">
        <f t="array" ref="N971">_xlfn.IFS(H971&lt;0, "LOSS", H971&gt;1000, "GREAT", H971&gt;500, "GOOD", H971&gt;=100, "OKAY", H971&lt;100, "OKAY")</f>
        <v>OKAY</v>
      </c>
    </row>
    <row r="972" spans="1:14">
      <c r="A972" s="2">
        <v>41883</v>
      </c>
      <c r="B972" s="2" t="str">
        <f>TEXT(A972,"mmmm")</f>
        <v>September</v>
      </c>
      <c r="C972" t="s">
        <v>1281</v>
      </c>
      <c r="D972" t="s">
        <v>22</v>
      </c>
      <c r="E972" t="s">
        <v>23</v>
      </c>
      <c r="F972" t="s">
        <v>37</v>
      </c>
      <c r="G972" t="s">
        <v>1282</v>
      </c>
      <c r="H972">
        <v>53.94</v>
      </c>
      <c r="I972">
        <v>3</v>
      </c>
      <c r="J972">
        <v>15.64</v>
      </c>
      <c r="K972" s="6">
        <f>J972/H972</f>
        <v>0.28995179829440121</v>
      </c>
      <c r="M972" t="str">
        <f>LEFT(C972, SEARCH(" ", C972) - 1)</f>
        <v>Larry</v>
      </c>
      <c r="N972" t="str" cm="1">
        <f t="array" ref="N972">_xlfn.IFS(H972&lt;0, "LOSS", H972&gt;1000, "GREAT", H972&gt;500, "GOOD", H972&gt;=100, "OKAY", H972&lt;100, "OKAY")</f>
        <v>OKAY</v>
      </c>
    </row>
    <row r="973" spans="1:14">
      <c r="A973" s="2">
        <v>41883</v>
      </c>
      <c r="B973" s="2" t="str">
        <f>TEXT(A973,"mmmm")</f>
        <v>September</v>
      </c>
      <c r="C973" t="s">
        <v>1048</v>
      </c>
      <c r="D973" t="s">
        <v>26</v>
      </c>
      <c r="E973" t="s">
        <v>23</v>
      </c>
      <c r="F973" t="s">
        <v>38</v>
      </c>
      <c r="G973" t="s">
        <v>1283</v>
      </c>
      <c r="H973">
        <v>3.65</v>
      </c>
      <c r="I973">
        <v>3</v>
      </c>
      <c r="J973">
        <v>-6.02</v>
      </c>
      <c r="K973" s="6">
        <f>J973/H973</f>
        <v>-1.6493150684931506</v>
      </c>
      <c r="M973" t="str">
        <f>LEFT(C973, SEARCH(" ", C973) - 1)</f>
        <v>Jack</v>
      </c>
      <c r="N973" t="str" cm="1">
        <f t="array" ref="N973">_xlfn.IFS(H973&lt;0, "LOSS", H973&gt;1000, "GREAT", H973&gt;500, "GOOD", H973&gt;=100, "OKAY", H973&lt;100, "OKAY")</f>
        <v>OKAY</v>
      </c>
    </row>
    <row r="974" spans="1:14">
      <c r="A974" s="2">
        <v>41883</v>
      </c>
      <c r="B974" s="2" t="str">
        <f>TEXT(A974,"mmmm")</f>
        <v>September</v>
      </c>
      <c r="C974" t="s">
        <v>1048</v>
      </c>
      <c r="D974" t="s">
        <v>26</v>
      </c>
      <c r="E974" t="s">
        <v>23</v>
      </c>
      <c r="F974" t="s">
        <v>47</v>
      </c>
      <c r="G974" t="s">
        <v>1284</v>
      </c>
      <c r="H974">
        <v>31.1</v>
      </c>
      <c r="I974">
        <v>6</v>
      </c>
      <c r="J974">
        <v>10.89</v>
      </c>
      <c r="K974" s="6">
        <f>J974/H974</f>
        <v>0.35016077170418008</v>
      </c>
      <c r="M974" t="str">
        <f>LEFT(C974, SEARCH(" ", C974) - 1)</f>
        <v>Jack</v>
      </c>
      <c r="N974" t="str" cm="1">
        <f t="array" ref="N974">_xlfn.IFS(H974&lt;0, "LOSS", H974&gt;1000, "GREAT", H974&gt;500, "GOOD", H974&gt;=100, "OKAY", H974&lt;100, "OKAY")</f>
        <v>OKAY</v>
      </c>
    </row>
    <row r="975" spans="1:14">
      <c r="A975" s="2">
        <v>41883</v>
      </c>
      <c r="B975" s="2" t="str">
        <f>TEXT(A975,"mmmm")</f>
        <v>September</v>
      </c>
      <c r="C975" t="s">
        <v>1219</v>
      </c>
      <c r="D975" t="s">
        <v>24</v>
      </c>
      <c r="E975" t="s">
        <v>23</v>
      </c>
      <c r="F975" t="s">
        <v>38</v>
      </c>
      <c r="G975" t="s">
        <v>1285</v>
      </c>
      <c r="H975">
        <v>23.74</v>
      </c>
      <c r="I975">
        <v>2</v>
      </c>
      <c r="J975">
        <v>8.31</v>
      </c>
      <c r="K975" s="6">
        <f>J975/H975</f>
        <v>0.3500421229991576</v>
      </c>
      <c r="M975" t="str">
        <f>LEFT(C975, SEARCH(" ", C975) - 1)</f>
        <v>Lena</v>
      </c>
      <c r="N975" t="str" cm="1">
        <f t="array" ref="N975">_xlfn.IFS(H975&lt;0, "LOSS", H975&gt;1000, "GREAT", H975&gt;500, "GOOD", H975&gt;=100, "OKAY", H975&lt;100, "OKAY")</f>
        <v>OKAY</v>
      </c>
    </row>
    <row r="976" spans="1:14">
      <c r="A976" s="2">
        <v>41883</v>
      </c>
      <c r="B976" s="2" t="str">
        <f>TEXT(A976,"mmmm")</f>
        <v>September</v>
      </c>
      <c r="C976" t="s">
        <v>1219</v>
      </c>
      <c r="D976" t="s">
        <v>24</v>
      </c>
      <c r="E976" t="s">
        <v>25</v>
      </c>
      <c r="F976" t="s">
        <v>35</v>
      </c>
      <c r="G976" t="s">
        <v>1114</v>
      </c>
      <c r="H976">
        <v>357</v>
      </c>
      <c r="I976">
        <v>3</v>
      </c>
      <c r="J976">
        <v>57.12</v>
      </c>
      <c r="K976" s="6">
        <f>J976/H976</f>
        <v>0.16</v>
      </c>
      <c r="M976" t="str">
        <f>LEFT(C976, SEARCH(" ", C976) - 1)</f>
        <v>Lena</v>
      </c>
      <c r="N976" t="str" cm="1">
        <f t="array" ref="N976">_xlfn.IFS(H976&lt;0, "LOSS", H976&gt;1000, "GREAT", H976&gt;500, "GOOD", H976&gt;=100, "OKAY", H976&lt;100, "OKAY")</f>
        <v>OKAY</v>
      </c>
    </row>
    <row r="977" spans="1:14">
      <c r="A977" s="2">
        <v>41884</v>
      </c>
      <c r="B977" s="2" t="str">
        <f>TEXT(A977,"mmmm")</f>
        <v>September</v>
      </c>
      <c r="C977" t="s">
        <v>686</v>
      </c>
      <c r="D977" t="s">
        <v>24</v>
      </c>
      <c r="E977" t="s">
        <v>23</v>
      </c>
      <c r="F977" t="s">
        <v>36</v>
      </c>
      <c r="G977" t="s">
        <v>291</v>
      </c>
      <c r="H977">
        <v>19.899999999999999</v>
      </c>
      <c r="I977">
        <v>1</v>
      </c>
      <c r="J977">
        <v>8.9600000000000009</v>
      </c>
      <c r="K977" s="6">
        <f>J977/H977</f>
        <v>0.45025125628140711</v>
      </c>
      <c r="M977" t="str">
        <f>LEFT(C977, SEARCH(" ", C977) - 1)</f>
        <v>Justin</v>
      </c>
      <c r="N977" t="str" cm="1">
        <f t="array" ref="N977">_xlfn.IFS(H977&lt;0, "LOSS", H977&gt;1000, "GREAT", H977&gt;500, "GOOD", H977&gt;=100, "OKAY", H977&lt;100, "OKAY")</f>
        <v>OKAY</v>
      </c>
    </row>
    <row r="978" spans="1:14">
      <c r="A978" s="2">
        <v>41884</v>
      </c>
      <c r="B978" s="2" t="str">
        <f>TEXT(A978,"mmmm")</f>
        <v>September</v>
      </c>
      <c r="C978" t="s">
        <v>686</v>
      </c>
      <c r="D978" t="s">
        <v>24</v>
      </c>
      <c r="E978" t="s">
        <v>21</v>
      </c>
      <c r="F978" t="s">
        <v>44</v>
      </c>
      <c r="G978" t="s">
        <v>1286</v>
      </c>
      <c r="H978">
        <v>70.709999999999994</v>
      </c>
      <c r="I978">
        <v>1</v>
      </c>
      <c r="J978">
        <v>4.95</v>
      </c>
      <c r="K978" s="6">
        <f>J978/H978</f>
        <v>7.0004242681374632E-2</v>
      </c>
      <c r="M978" t="str">
        <f>LEFT(C978, SEARCH(" ", C978) - 1)</f>
        <v>Justin</v>
      </c>
      <c r="N978" t="str" cm="1">
        <f t="array" ref="N978">_xlfn.IFS(H978&lt;0, "LOSS", H978&gt;1000, "GREAT", H978&gt;500, "GOOD", H978&gt;=100, "OKAY", H978&lt;100, "OKAY")</f>
        <v>OKAY</v>
      </c>
    </row>
    <row r="979" spans="1:14">
      <c r="A979" s="2">
        <v>41884</v>
      </c>
      <c r="B979" s="2" t="str">
        <f>TEXT(A979,"mmmm")</f>
        <v>September</v>
      </c>
      <c r="C979" t="s">
        <v>355</v>
      </c>
      <c r="D979" t="s">
        <v>24</v>
      </c>
      <c r="E979" t="s">
        <v>23</v>
      </c>
      <c r="F979" t="s">
        <v>37</v>
      </c>
      <c r="G979" t="s">
        <v>1287</v>
      </c>
      <c r="H979">
        <v>21.24</v>
      </c>
      <c r="I979">
        <v>3</v>
      </c>
      <c r="J979">
        <v>8.07</v>
      </c>
      <c r="K979" s="6">
        <f>J979/H979</f>
        <v>0.37994350282485878</v>
      </c>
      <c r="M979" t="str">
        <f>LEFT(C979, SEARCH(" ", C979) - 1)</f>
        <v>Clay</v>
      </c>
      <c r="N979" t="str" cm="1">
        <f t="array" ref="N979">_xlfn.IFS(H979&lt;0, "LOSS", H979&gt;1000, "GREAT", H979&gt;500, "GOOD", H979&gt;=100, "OKAY", H979&lt;100, "OKAY")</f>
        <v>OKAY</v>
      </c>
    </row>
    <row r="980" spans="1:14">
      <c r="A980" s="2">
        <v>41884</v>
      </c>
      <c r="B980" s="2" t="str">
        <f>TEXT(A980,"mmmm")</f>
        <v>September</v>
      </c>
      <c r="C980" t="s">
        <v>1288</v>
      </c>
      <c r="D980" t="s">
        <v>24</v>
      </c>
      <c r="E980" t="s">
        <v>23</v>
      </c>
      <c r="F980" t="s">
        <v>37</v>
      </c>
      <c r="G980" t="s">
        <v>1088</v>
      </c>
      <c r="H980">
        <v>57.75</v>
      </c>
      <c r="I980">
        <v>5</v>
      </c>
      <c r="J980">
        <v>16.170000000000002</v>
      </c>
      <c r="K980" s="6">
        <f>J980/H980</f>
        <v>0.28000000000000003</v>
      </c>
      <c r="M980" t="str">
        <f>LEFT(C980, SEARCH(" ", C980) - 1)</f>
        <v>Katherine</v>
      </c>
      <c r="N980" t="str" cm="1">
        <f t="array" ref="N980">_xlfn.IFS(H980&lt;0, "LOSS", H980&gt;1000, "GREAT", H980&gt;500, "GOOD", H980&gt;=100, "OKAY", H980&lt;100, "OKAY")</f>
        <v>OKAY</v>
      </c>
    </row>
    <row r="981" spans="1:14">
      <c r="A981" s="2">
        <v>41884</v>
      </c>
      <c r="B981" s="2" t="str">
        <f>TEXT(A981,"mmmm")</f>
        <v>September</v>
      </c>
      <c r="C981" t="s">
        <v>1288</v>
      </c>
      <c r="D981" t="s">
        <v>24</v>
      </c>
      <c r="E981" t="s">
        <v>23</v>
      </c>
      <c r="F981" t="s">
        <v>47</v>
      </c>
      <c r="G981" t="s">
        <v>710</v>
      </c>
      <c r="H981">
        <v>14.94</v>
      </c>
      <c r="I981">
        <v>3</v>
      </c>
      <c r="J981">
        <v>7.02</v>
      </c>
      <c r="K981" s="6">
        <f>J981/H981</f>
        <v>0.46987951807228917</v>
      </c>
      <c r="M981" t="str">
        <f>LEFT(C981, SEARCH(" ", C981) - 1)</f>
        <v>Katherine</v>
      </c>
      <c r="N981" t="str" cm="1">
        <f t="array" ref="N981">_xlfn.IFS(H981&lt;0, "LOSS", H981&gt;1000, "GREAT", H981&gt;500, "GOOD", H981&gt;=100, "OKAY", H981&lt;100, "OKAY")</f>
        <v>OKAY</v>
      </c>
    </row>
    <row r="982" spans="1:14">
      <c r="A982" s="2">
        <v>41884</v>
      </c>
      <c r="B982" s="2" t="str">
        <f>TEXT(A982,"mmmm")</f>
        <v>September</v>
      </c>
      <c r="C982" t="s">
        <v>488</v>
      </c>
      <c r="D982" t="s">
        <v>29</v>
      </c>
      <c r="E982" t="s">
        <v>25</v>
      </c>
      <c r="F982" t="s">
        <v>35</v>
      </c>
      <c r="G982" t="s">
        <v>815</v>
      </c>
      <c r="H982">
        <v>239.98</v>
      </c>
      <c r="I982">
        <v>3</v>
      </c>
      <c r="J982">
        <v>53.99</v>
      </c>
      <c r="K982" s="6">
        <f>J982/H982</f>
        <v>0.22497708142345196</v>
      </c>
      <c r="M982" t="str">
        <f>LEFT(C982, SEARCH(" ", C982) - 1)</f>
        <v>Christina</v>
      </c>
      <c r="N982" t="str" cm="1">
        <f t="array" ref="N982">_xlfn.IFS(H982&lt;0, "LOSS", H982&gt;1000, "GREAT", H982&gt;500, "GOOD", H982&gt;=100, "OKAY", H982&lt;100, "OKAY")</f>
        <v>OKAY</v>
      </c>
    </row>
    <row r="983" spans="1:14">
      <c r="A983" s="2">
        <v>41884</v>
      </c>
      <c r="B983" s="2" t="str">
        <f>TEXT(A983,"mmmm")</f>
        <v>September</v>
      </c>
      <c r="C983" t="s">
        <v>1176</v>
      </c>
      <c r="D983" t="s">
        <v>26</v>
      </c>
      <c r="E983" t="s">
        <v>25</v>
      </c>
      <c r="F983" t="s">
        <v>46</v>
      </c>
      <c r="G983" t="s">
        <v>1289</v>
      </c>
      <c r="H983">
        <v>559.71</v>
      </c>
      <c r="I983">
        <v>3</v>
      </c>
      <c r="J983">
        <v>-121.27</v>
      </c>
      <c r="K983" s="6">
        <f>J983/H983</f>
        <v>-0.21666577334691178</v>
      </c>
      <c r="M983" t="str">
        <f>LEFT(C983, SEARCH(" ", C983) - 1)</f>
        <v>Andy</v>
      </c>
      <c r="N983" t="str" cm="1">
        <f t="array" ref="N983">_xlfn.IFS(H983&lt;0, "LOSS", H983&gt;1000, "GREAT", H983&gt;500, "GOOD", H983&gt;=100, "OKAY", H983&lt;100, "OKAY")</f>
        <v>GOOD</v>
      </c>
    </row>
    <row r="984" spans="1:14">
      <c r="A984" s="2">
        <v>41884</v>
      </c>
      <c r="B984" s="2" t="str">
        <f>TEXT(A984,"mmmm")</f>
        <v>September</v>
      </c>
      <c r="C984" t="s">
        <v>275</v>
      </c>
      <c r="D984" t="s">
        <v>82</v>
      </c>
      <c r="E984" t="s">
        <v>23</v>
      </c>
      <c r="F984" t="s">
        <v>38</v>
      </c>
      <c r="G984" t="s">
        <v>1223</v>
      </c>
      <c r="H984">
        <v>1793.98</v>
      </c>
      <c r="I984">
        <v>2</v>
      </c>
      <c r="J984">
        <v>843.17</v>
      </c>
      <c r="K984" s="6">
        <f>J984/H984</f>
        <v>0.4699996655481109</v>
      </c>
      <c r="M984" t="str">
        <f>LEFT(C984, SEARCH(" ", C984) - 1)</f>
        <v>Sanjit</v>
      </c>
      <c r="N984" t="str" cm="1">
        <f t="array" ref="N984">_xlfn.IFS(H984&lt;0, "LOSS", H984&gt;1000, "GREAT", H984&gt;500, "GOOD", H984&gt;=100, "OKAY", H984&lt;100, "OKAY")</f>
        <v>GREAT</v>
      </c>
    </row>
    <row r="985" spans="1:14">
      <c r="A985" s="2">
        <v>41884</v>
      </c>
      <c r="B985" s="2" t="str">
        <f>TEXT(A985,"mmmm")</f>
        <v>September</v>
      </c>
      <c r="C985" t="s">
        <v>862</v>
      </c>
      <c r="D985" t="s">
        <v>29</v>
      </c>
      <c r="E985" t="s">
        <v>25</v>
      </c>
      <c r="F985" t="s">
        <v>35</v>
      </c>
      <c r="G985" t="s">
        <v>1215</v>
      </c>
      <c r="H985">
        <v>475.94</v>
      </c>
      <c r="I985">
        <v>7</v>
      </c>
      <c r="J985">
        <v>95.19</v>
      </c>
      <c r="K985" s="6">
        <f>J985/H985</f>
        <v>0.20000420221036264</v>
      </c>
      <c r="M985" t="str">
        <f>LEFT(C985, SEARCH(" ", C985) - 1)</f>
        <v>Bryan</v>
      </c>
      <c r="N985" t="str" cm="1">
        <f t="array" ref="N985">_xlfn.IFS(H985&lt;0, "LOSS", H985&gt;1000, "GREAT", H985&gt;500, "GOOD", H985&gt;=100, "OKAY", H985&lt;100, "OKAY")</f>
        <v>OKAY</v>
      </c>
    </row>
    <row r="986" spans="1:14">
      <c r="A986" s="2">
        <v>41885</v>
      </c>
      <c r="B986" s="2" t="str">
        <f>TEXT(A986,"mmmm")</f>
        <v>September</v>
      </c>
      <c r="C986" t="s">
        <v>634</v>
      </c>
      <c r="D986" t="s">
        <v>24</v>
      </c>
      <c r="E986" t="s">
        <v>23</v>
      </c>
      <c r="F986" t="s">
        <v>45</v>
      </c>
      <c r="G986" t="s">
        <v>1015</v>
      </c>
      <c r="H986">
        <v>14.4</v>
      </c>
      <c r="I986">
        <v>5</v>
      </c>
      <c r="J986">
        <v>7.06</v>
      </c>
      <c r="K986" s="6">
        <f>J986/H986</f>
        <v>0.49027777777777776</v>
      </c>
      <c r="M986" t="str">
        <f>LEFT(C986, SEARCH(" ", C986) - 1)</f>
        <v>Allen</v>
      </c>
      <c r="N986" t="str" cm="1">
        <f t="array" ref="N986">_xlfn.IFS(H986&lt;0, "LOSS", H986&gt;1000, "GREAT", H986&gt;500, "GOOD", H986&gt;=100, "OKAY", H986&lt;100, "OKAY")</f>
        <v>OKAY</v>
      </c>
    </row>
    <row r="987" spans="1:14">
      <c r="A987" s="2">
        <v>41885</v>
      </c>
      <c r="B987" s="2" t="str">
        <f>TEXT(A987,"mmmm")</f>
        <v>September</v>
      </c>
      <c r="C987" t="s">
        <v>1290</v>
      </c>
      <c r="D987" t="s">
        <v>26</v>
      </c>
      <c r="E987" t="s">
        <v>23</v>
      </c>
      <c r="F987" t="s">
        <v>38</v>
      </c>
      <c r="G987" t="s">
        <v>1291</v>
      </c>
      <c r="H987">
        <v>7.68</v>
      </c>
      <c r="I987">
        <v>5</v>
      </c>
      <c r="J987">
        <v>-11.52</v>
      </c>
      <c r="K987" s="6">
        <f>J987/H987</f>
        <v>-1.5</v>
      </c>
      <c r="M987" t="str">
        <f>LEFT(C987, SEARCH(" ", C987) - 1)</f>
        <v>Mathew</v>
      </c>
      <c r="N987" t="str" cm="1">
        <f t="array" ref="N987">_xlfn.IFS(H987&lt;0, "LOSS", H987&gt;1000, "GREAT", H987&gt;500, "GOOD", H987&gt;=100, "OKAY", H987&lt;100, "OKAY")</f>
        <v>OKAY</v>
      </c>
    </row>
    <row r="988" spans="1:14">
      <c r="A988" s="2">
        <v>41887</v>
      </c>
      <c r="B988" s="2" t="str">
        <f>TEXT(A988,"mmmm")</f>
        <v>September</v>
      </c>
      <c r="C988" t="s">
        <v>1292</v>
      </c>
      <c r="D988" t="s">
        <v>30</v>
      </c>
      <c r="E988" t="s">
        <v>23</v>
      </c>
      <c r="F988" t="s">
        <v>49</v>
      </c>
      <c r="G988" t="s">
        <v>468</v>
      </c>
      <c r="H988">
        <v>264.32</v>
      </c>
      <c r="I988">
        <v>2</v>
      </c>
      <c r="J988">
        <v>19.82</v>
      </c>
      <c r="K988" s="6">
        <f>J988/H988</f>
        <v>7.4984866828087166E-2</v>
      </c>
      <c r="M988" t="str">
        <f>LEFT(C988, SEARCH(" ", C988) - 1)</f>
        <v>Nora</v>
      </c>
      <c r="N988" t="str" cm="1">
        <f t="array" ref="N988">_xlfn.IFS(H988&lt;0, "LOSS", H988&gt;1000, "GREAT", H988&gt;500, "GOOD", H988&gt;=100, "OKAY", H988&lt;100, "OKAY")</f>
        <v>OKAY</v>
      </c>
    </row>
    <row r="989" spans="1:14">
      <c r="A989" s="2">
        <v>41887</v>
      </c>
      <c r="B989" s="2" t="str">
        <f>TEXT(A989,"mmmm")</f>
        <v>September</v>
      </c>
      <c r="C989" t="s">
        <v>1293</v>
      </c>
      <c r="D989" t="s">
        <v>31</v>
      </c>
      <c r="E989" t="s">
        <v>21</v>
      </c>
      <c r="F989" t="s">
        <v>44</v>
      </c>
      <c r="G989" t="s">
        <v>1294</v>
      </c>
      <c r="H989">
        <v>31.98</v>
      </c>
      <c r="I989">
        <v>2</v>
      </c>
      <c r="J989">
        <v>2</v>
      </c>
      <c r="K989" s="6">
        <f>J989/H989</f>
        <v>6.2539086929330828E-2</v>
      </c>
      <c r="M989" t="str">
        <f>LEFT(C989, SEARCH(" ", C989) - 1)</f>
        <v>Patrick</v>
      </c>
      <c r="N989" t="str" cm="1">
        <f t="array" ref="N989">_xlfn.IFS(H989&lt;0, "LOSS", H989&gt;1000, "GREAT", H989&gt;500, "GOOD", H989&gt;=100, "OKAY", H989&lt;100, "OKAY")</f>
        <v>OKAY</v>
      </c>
    </row>
    <row r="990" spans="1:14">
      <c r="A990" s="2">
        <v>41888</v>
      </c>
      <c r="B990" s="2" t="str">
        <f>TEXT(A990,"mmmm")</f>
        <v>September</v>
      </c>
      <c r="C990" t="s">
        <v>1295</v>
      </c>
      <c r="D990" t="s">
        <v>22</v>
      </c>
      <c r="E990" t="s">
        <v>21</v>
      </c>
      <c r="F990" t="s">
        <v>44</v>
      </c>
      <c r="G990" t="s">
        <v>881</v>
      </c>
      <c r="H990">
        <v>41.88</v>
      </c>
      <c r="I990">
        <v>6</v>
      </c>
      <c r="J990">
        <v>12.15</v>
      </c>
      <c r="K990" s="6">
        <f>J990/H990</f>
        <v>0.29011461318051573</v>
      </c>
      <c r="M990" t="str">
        <f>LEFT(C990, SEARCH(" ", C990) - 1)</f>
        <v>Victoria</v>
      </c>
      <c r="N990" t="str" cm="1">
        <f t="array" ref="N990">_xlfn.IFS(H990&lt;0, "LOSS", H990&gt;1000, "GREAT", H990&gt;500, "GOOD", H990&gt;=100, "OKAY", H990&lt;100, "OKAY")</f>
        <v>OKAY</v>
      </c>
    </row>
    <row r="991" spans="1:14">
      <c r="A991" s="2">
        <v>41888</v>
      </c>
      <c r="B991" s="2" t="str">
        <f>TEXT(A991,"mmmm")</f>
        <v>September</v>
      </c>
      <c r="C991" t="s">
        <v>1295</v>
      </c>
      <c r="D991" t="s">
        <v>22</v>
      </c>
      <c r="E991" t="s">
        <v>23</v>
      </c>
      <c r="F991" t="s">
        <v>45</v>
      </c>
      <c r="G991" t="s">
        <v>989</v>
      </c>
      <c r="H991">
        <v>58.48</v>
      </c>
      <c r="I991">
        <v>8</v>
      </c>
      <c r="J991">
        <v>27.49</v>
      </c>
      <c r="K991" s="6">
        <f>J991/H991</f>
        <v>0.47007523939808482</v>
      </c>
      <c r="M991" t="str">
        <f>LEFT(C991, SEARCH(" ", C991) - 1)</f>
        <v>Victoria</v>
      </c>
      <c r="N991" t="str" cm="1">
        <f t="array" ref="N991">_xlfn.IFS(H991&lt;0, "LOSS", H991&gt;1000, "GREAT", H991&gt;500, "GOOD", H991&gt;=100, "OKAY", H991&lt;100, "OKAY")</f>
        <v>OKAY</v>
      </c>
    </row>
    <row r="992" spans="1:14">
      <c r="A992" s="2">
        <v>41889</v>
      </c>
      <c r="B992" s="2" t="str">
        <f>TEXT(A992,"mmmm")</f>
        <v>September</v>
      </c>
      <c r="C992" t="s">
        <v>722</v>
      </c>
      <c r="D992" t="s">
        <v>27</v>
      </c>
      <c r="E992" t="s">
        <v>23</v>
      </c>
      <c r="F992" t="s">
        <v>49</v>
      </c>
      <c r="G992" t="s">
        <v>366</v>
      </c>
      <c r="H992">
        <v>64.78</v>
      </c>
      <c r="I992">
        <v>1</v>
      </c>
      <c r="J992">
        <v>-14.58</v>
      </c>
      <c r="K992" s="6">
        <f>J992/H992</f>
        <v>-0.22506946588453225</v>
      </c>
      <c r="M992" t="str">
        <f>LEFT(C992, SEARCH(" ", C992) - 1)</f>
        <v>Sean</v>
      </c>
      <c r="N992" t="str" cm="1">
        <f t="array" ref="N992">_xlfn.IFS(H992&lt;0, "LOSS", H992&gt;1000, "GREAT", H992&gt;500, "GOOD", H992&gt;=100, "OKAY", H992&lt;100, "OKAY")</f>
        <v>OKAY</v>
      </c>
    </row>
    <row r="993" spans="1:14">
      <c r="A993" s="2">
        <v>41889</v>
      </c>
      <c r="B993" s="2" t="str">
        <f>TEXT(A993,"mmmm")</f>
        <v>September</v>
      </c>
      <c r="C993" t="s">
        <v>722</v>
      </c>
      <c r="D993" t="s">
        <v>27</v>
      </c>
      <c r="E993" t="s">
        <v>25</v>
      </c>
      <c r="F993" t="s">
        <v>48</v>
      </c>
      <c r="G993" t="s">
        <v>1296</v>
      </c>
      <c r="H993">
        <v>32.380000000000003</v>
      </c>
      <c r="I993">
        <v>3</v>
      </c>
      <c r="J993">
        <v>4.32</v>
      </c>
      <c r="K993" s="6">
        <f>J993/H993</f>
        <v>0.13341568869672638</v>
      </c>
      <c r="M993" t="str">
        <f>LEFT(C993, SEARCH(" ", C993) - 1)</f>
        <v>Sean</v>
      </c>
      <c r="N993" t="str" cm="1">
        <f t="array" ref="N993">_xlfn.IFS(H993&lt;0, "LOSS", H993&gt;1000, "GREAT", H993&gt;500, "GOOD", H993&gt;=100, "OKAY", H993&lt;100, "OKAY")</f>
        <v>OKAY</v>
      </c>
    </row>
    <row r="994" spans="1:14">
      <c r="A994" s="2">
        <v>41889</v>
      </c>
      <c r="B994" s="2" t="str">
        <f>TEXT(A994,"mmmm")</f>
        <v>September</v>
      </c>
      <c r="C994" t="s">
        <v>722</v>
      </c>
      <c r="D994" t="s">
        <v>27</v>
      </c>
      <c r="E994" t="s">
        <v>21</v>
      </c>
      <c r="F994" t="s">
        <v>44</v>
      </c>
      <c r="G994" t="s">
        <v>1297</v>
      </c>
      <c r="H994">
        <v>42.37</v>
      </c>
      <c r="I994">
        <v>2</v>
      </c>
      <c r="J994">
        <v>8.4700000000000006</v>
      </c>
      <c r="K994" s="6">
        <f>J994/H994</f>
        <v>0.1999055935803635</v>
      </c>
      <c r="M994" t="str">
        <f>LEFT(C994, SEARCH(" ", C994) - 1)</f>
        <v>Sean</v>
      </c>
      <c r="N994" t="str" cm="1">
        <f t="array" ref="N994">_xlfn.IFS(H994&lt;0, "LOSS", H994&gt;1000, "GREAT", H994&gt;500, "GOOD", H994&gt;=100, "OKAY", H994&lt;100, "OKAY")</f>
        <v>OKAY</v>
      </c>
    </row>
    <row r="995" spans="1:14">
      <c r="A995" s="2">
        <v>41889</v>
      </c>
      <c r="B995" s="2" t="str">
        <f>TEXT(A995,"mmmm")</f>
        <v>September</v>
      </c>
      <c r="C995" t="s">
        <v>722</v>
      </c>
      <c r="D995" t="s">
        <v>27</v>
      </c>
      <c r="E995" t="s">
        <v>25</v>
      </c>
      <c r="F995" t="s">
        <v>46</v>
      </c>
      <c r="G995" t="s">
        <v>1298</v>
      </c>
      <c r="H995">
        <v>399.54</v>
      </c>
      <c r="I995">
        <v>4</v>
      </c>
      <c r="J995">
        <v>-559.36</v>
      </c>
      <c r="K995" s="6">
        <f>J995/H995</f>
        <v>-1.4000100115132401</v>
      </c>
      <c r="M995" t="str">
        <f>LEFT(C995, SEARCH(" ", C995) - 1)</f>
        <v>Sean</v>
      </c>
      <c r="N995" t="str" cm="1">
        <f t="array" ref="N995">_xlfn.IFS(H995&lt;0, "LOSS", H995&gt;1000, "GREAT", H995&gt;500, "GOOD", H995&gt;=100, "OKAY", H995&lt;100, "OKAY")</f>
        <v>OKAY</v>
      </c>
    </row>
    <row r="996" spans="1:14">
      <c r="A996" s="2">
        <v>41889</v>
      </c>
      <c r="B996" s="2" t="str">
        <f>TEXT(A996,"mmmm")</f>
        <v>September</v>
      </c>
      <c r="C996" t="s">
        <v>188</v>
      </c>
      <c r="D996" t="s">
        <v>269</v>
      </c>
      <c r="E996" t="s">
        <v>21</v>
      </c>
      <c r="F996" t="s">
        <v>44</v>
      </c>
      <c r="G996" t="s">
        <v>433</v>
      </c>
      <c r="H996">
        <v>57.69</v>
      </c>
      <c r="I996">
        <v>3</v>
      </c>
      <c r="J996">
        <v>23.65</v>
      </c>
      <c r="K996" s="6">
        <f>J996/H996</f>
        <v>0.40994973132258622</v>
      </c>
      <c r="M996" t="str">
        <f>LEFT(C996, SEARCH(" ", C996) - 1)</f>
        <v>Tom</v>
      </c>
      <c r="N996" t="str" cm="1">
        <f t="array" ref="N996">_xlfn.IFS(H996&lt;0, "LOSS", H996&gt;1000, "GREAT", H996&gt;500, "GOOD", H996&gt;=100, "OKAY", H996&lt;100, "OKAY")</f>
        <v>OKAY</v>
      </c>
    </row>
    <row r="997" spans="1:14">
      <c r="A997" s="2">
        <v>41889</v>
      </c>
      <c r="B997" s="2" t="str">
        <f>TEXT(A997,"mmmm")</f>
        <v>September</v>
      </c>
      <c r="C997" t="s">
        <v>188</v>
      </c>
      <c r="D997" t="s">
        <v>269</v>
      </c>
      <c r="E997" t="s">
        <v>23</v>
      </c>
      <c r="F997" t="s">
        <v>38</v>
      </c>
      <c r="G997" t="s">
        <v>1299</v>
      </c>
      <c r="H997">
        <v>42.81</v>
      </c>
      <c r="I997">
        <v>3</v>
      </c>
      <c r="J997">
        <v>20.12</v>
      </c>
      <c r="K997" s="6">
        <f>J997/H997</f>
        <v>0.46998364868021492</v>
      </c>
      <c r="M997" t="str">
        <f>LEFT(C997, SEARCH(" ", C997) - 1)</f>
        <v>Tom</v>
      </c>
      <c r="N997" t="str" cm="1">
        <f t="array" ref="N997">_xlfn.IFS(H997&lt;0, "LOSS", H997&gt;1000, "GREAT", H997&gt;500, "GOOD", H997&gt;=100, "OKAY", H997&lt;100, "OKAY")</f>
        <v>OKAY</v>
      </c>
    </row>
    <row r="998" spans="1:14">
      <c r="A998" s="2">
        <v>41889</v>
      </c>
      <c r="B998" s="2" t="str">
        <f>TEXT(A998,"mmmm")</f>
        <v>September</v>
      </c>
      <c r="C998" t="s">
        <v>188</v>
      </c>
      <c r="D998" t="s">
        <v>269</v>
      </c>
      <c r="E998" t="s">
        <v>23</v>
      </c>
      <c r="F998" t="s">
        <v>47</v>
      </c>
      <c r="G998" t="s">
        <v>1300</v>
      </c>
      <c r="H998">
        <v>12.96</v>
      </c>
      <c r="I998">
        <v>2</v>
      </c>
      <c r="J998">
        <v>6.22</v>
      </c>
      <c r="K998" s="6">
        <f>J998/H998</f>
        <v>0.47993827160493824</v>
      </c>
      <c r="M998" t="str">
        <f>LEFT(C998, SEARCH(" ", C998) - 1)</f>
        <v>Tom</v>
      </c>
      <c r="N998" t="str" cm="1">
        <f t="array" ref="N998">_xlfn.IFS(H998&lt;0, "LOSS", H998&gt;1000, "GREAT", H998&gt;500, "GOOD", H998&gt;=100, "OKAY", H998&lt;100, "OKAY")</f>
        <v>OKAY</v>
      </c>
    </row>
    <row r="999" spans="1:14">
      <c r="A999" s="2">
        <v>41889</v>
      </c>
      <c r="B999" s="2" t="str">
        <f>TEXT(A999,"mmmm")</f>
        <v>September</v>
      </c>
      <c r="C999" t="s">
        <v>188</v>
      </c>
      <c r="D999" t="s">
        <v>269</v>
      </c>
      <c r="E999" t="s">
        <v>21</v>
      </c>
      <c r="F999" t="s">
        <v>44</v>
      </c>
      <c r="G999" t="s">
        <v>1301</v>
      </c>
      <c r="H999">
        <v>821.88</v>
      </c>
      <c r="I999">
        <v>6</v>
      </c>
      <c r="J999">
        <v>213.69</v>
      </c>
      <c r="K999" s="6">
        <f>J999/H999</f>
        <v>0.26000146006716307</v>
      </c>
      <c r="M999" t="str">
        <f>LEFT(C999, SEARCH(" ", C999) - 1)</f>
        <v>Tom</v>
      </c>
      <c r="N999" t="str" cm="1">
        <f t="array" ref="N999">_xlfn.IFS(H999&lt;0, "LOSS", H999&gt;1000, "GREAT", H999&gt;500, "GOOD", H999&gt;=100, "OKAY", H999&lt;100, "OKAY")</f>
        <v>GOOD</v>
      </c>
    </row>
    <row r="1000" spans="1:14">
      <c r="A1000" s="2">
        <v>41889</v>
      </c>
      <c r="B1000" s="2" t="str">
        <f>TEXT(A1000,"mmmm")</f>
        <v>September</v>
      </c>
      <c r="C1000" t="s">
        <v>188</v>
      </c>
      <c r="D1000" t="s">
        <v>269</v>
      </c>
      <c r="E1000" t="s">
        <v>25</v>
      </c>
      <c r="F1000" t="s">
        <v>48</v>
      </c>
      <c r="G1000" t="s">
        <v>916</v>
      </c>
      <c r="H1000">
        <v>104.85</v>
      </c>
      <c r="I1000">
        <v>3</v>
      </c>
      <c r="J1000">
        <v>28.31</v>
      </c>
      <c r="K1000" s="6">
        <f>J1000/H1000</f>
        <v>0.27000476871721507</v>
      </c>
      <c r="M1000" t="str">
        <f>LEFT(C1000, SEARCH(" ", C1000) - 1)</f>
        <v>Tom</v>
      </c>
      <c r="N1000" t="str" cm="1">
        <f t="array" ref="N1000">_xlfn.IFS(H1000&lt;0, "LOSS", H1000&gt;1000, "GREAT", H1000&gt;500, "GOOD", H1000&gt;=100, "OKAY", H1000&lt;100, "OKAY")</f>
        <v>OKAY</v>
      </c>
    </row>
    <row r="1001" spans="1:14">
      <c r="A1001" s="2">
        <v>41889</v>
      </c>
      <c r="B1001" s="2" t="str">
        <f>TEXT(A1001,"mmmm")</f>
        <v>September</v>
      </c>
      <c r="C1001" t="s">
        <v>1302</v>
      </c>
      <c r="D1001" t="s">
        <v>24</v>
      </c>
      <c r="E1001" t="s">
        <v>25</v>
      </c>
      <c r="F1001" t="s">
        <v>48</v>
      </c>
      <c r="G1001" t="s">
        <v>1303</v>
      </c>
      <c r="H1001">
        <v>377.97</v>
      </c>
      <c r="I1001">
        <v>3</v>
      </c>
      <c r="J1001">
        <v>109.61</v>
      </c>
      <c r="K1001" s="6">
        <f>J1001/H1001</f>
        <v>0.28999656057359047</v>
      </c>
      <c r="M1001" t="str">
        <f>LEFT(C1001, SEARCH(" ", C1001) - 1)</f>
        <v>Dennis</v>
      </c>
      <c r="N1001" t="str" cm="1">
        <f t="array" ref="N1001">_xlfn.IFS(H1001&lt;0, "LOSS", H1001&gt;1000, "GREAT", H1001&gt;500, "GOOD", H1001&gt;=100, "OKAY", H1001&lt;100, "OKAY")</f>
        <v>OKAY</v>
      </c>
    </row>
    <row r="1002" spans="1:14">
      <c r="A1002" s="2">
        <v>41889</v>
      </c>
      <c r="B1002" s="2" t="str">
        <f>TEXT(A1002,"mmmm")</f>
        <v>September</v>
      </c>
      <c r="C1002" t="s">
        <v>1304</v>
      </c>
      <c r="D1002" t="s">
        <v>26</v>
      </c>
      <c r="E1002" t="s">
        <v>25</v>
      </c>
      <c r="F1002" t="s">
        <v>48</v>
      </c>
      <c r="G1002" t="s">
        <v>1305</v>
      </c>
      <c r="H1002">
        <v>196.78</v>
      </c>
      <c r="I1002">
        <v>3</v>
      </c>
      <c r="J1002">
        <v>14.76</v>
      </c>
      <c r="K1002" s="6">
        <f>J1002/H1002</f>
        <v>7.5007622725886777E-2</v>
      </c>
      <c r="M1002" t="str">
        <f>LEFT(C1002, SEARCH(" ", C1002) - 1)</f>
        <v>Sam</v>
      </c>
      <c r="N1002" t="str" cm="1">
        <f t="array" ref="N1002">_xlfn.IFS(H1002&lt;0, "LOSS", H1002&gt;1000, "GREAT", H1002&gt;500, "GOOD", H1002&gt;=100, "OKAY", H1002&lt;100, "OKAY")</f>
        <v>OKAY</v>
      </c>
    </row>
    <row r="1003" spans="1:14">
      <c r="A1003" s="2">
        <v>41889</v>
      </c>
      <c r="B1003" s="2" t="str">
        <f>TEXT(A1003,"mmmm")</f>
        <v>September</v>
      </c>
      <c r="C1003" t="s">
        <v>1304</v>
      </c>
      <c r="D1003" t="s">
        <v>26</v>
      </c>
      <c r="E1003" t="s">
        <v>23</v>
      </c>
      <c r="F1003" t="s">
        <v>38</v>
      </c>
      <c r="G1003" t="s">
        <v>1306</v>
      </c>
      <c r="H1003">
        <v>2.92</v>
      </c>
      <c r="I1003">
        <v>2</v>
      </c>
      <c r="J1003">
        <v>-4.82</v>
      </c>
      <c r="K1003" s="6">
        <f>J1003/H1003</f>
        <v>-1.6506849315068495</v>
      </c>
      <c r="M1003" t="str">
        <f>LEFT(C1003, SEARCH(" ", C1003) - 1)</f>
        <v>Sam</v>
      </c>
      <c r="N1003" t="str" cm="1">
        <f t="array" ref="N1003">_xlfn.IFS(H1003&lt;0, "LOSS", H1003&gt;1000, "GREAT", H1003&gt;500, "GOOD", H1003&gt;=100, "OKAY", H1003&lt;100, "OKAY")</f>
        <v>OKAY</v>
      </c>
    </row>
    <row r="1004" spans="1:14">
      <c r="A1004" s="2">
        <v>41889</v>
      </c>
      <c r="B1004" s="2" t="str">
        <f>TEXT(A1004,"mmmm")</f>
        <v>September</v>
      </c>
      <c r="C1004" t="s">
        <v>1304</v>
      </c>
      <c r="D1004" t="s">
        <v>26</v>
      </c>
      <c r="E1004" t="s">
        <v>21</v>
      </c>
      <c r="F1004" t="s">
        <v>51</v>
      </c>
      <c r="G1004" t="s">
        <v>1307</v>
      </c>
      <c r="H1004">
        <v>200.8</v>
      </c>
      <c r="I1004">
        <v>1</v>
      </c>
      <c r="J1004">
        <v>-22.95</v>
      </c>
      <c r="K1004" s="6">
        <f>J1004/H1004</f>
        <v>-0.11429282868525896</v>
      </c>
      <c r="M1004" t="str">
        <f>LEFT(C1004, SEARCH(" ", C1004) - 1)</f>
        <v>Sam</v>
      </c>
      <c r="N1004" t="str" cm="1">
        <f t="array" ref="N1004">_xlfn.IFS(H1004&lt;0, "LOSS", H1004&gt;1000, "GREAT", H1004&gt;500, "GOOD", H1004&gt;=100, "OKAY", H1004&lt;100, "OKAY")</f>
        <v>OKAY</v>
      </c>
    </row>
    <row r="1005" spans="1:14">
      <c r="A1005" s="2">
        <v>41889</v>
      </c>
      <c r="B1005" s="2" t="str">
        <f>TEXT(A1005,"mmmm")</f>
        <v>September</v>
      </c>
      <c r="C1005" t="s">
        <v>1304</v>
      </c>
      <c r="D1005" t="s">
        <v>26</v>
      </c>
      <c r="E1005" t="s">
        <v>25</v>
      </c>
      <c r="F1005" t="s">
        <v>35</v>
      </c>
      <c r="G1005" t="s">
        <v>1308</v>
      </c>
      <c r="H1005">
        <v>46.69</v>
      </c>
      <c r="I1005">
        <v>4</v>
      </c>
      <c r="J1005">
        <v>-2.92</v>
      </c>
      <c r="K1005" s="6">
        <f>J1005/H1005</f>
        <v>-6.2540158492182488E-2</v>
      </c>
      <c r="M1005" t="str">
        <f>LEFT(C1005, SEARCH(" ", C1005) - 1)</f>
        <v>Sam</v>
      </c>
      <c r="N1005" t="str" cm="1">
        <f t="array" ref="N1005">_xlfn.IFS(H1005&lt;0, "LOSS", H1005&gt;1000, "GREAT", H1005&gt;500, "GOOD", H1005&gt;=100, "OKAY", H1005&lt;100, "OKAY")</f>
        <v>OKAY</v>
      </c>
    </row>
    <row r="1006" spans="1:14">
      <c r="A1006" s="2">
        <v>41889</v>
      </c>
      <c r="B1006" s="2" t="str">
        <f>TEXT(A1006,"mmmm")</f>
        <v>September</v>
      </c>
      <c r="C1006" t="s">
        <v>1304</v>
      </c>
      <c r="D1006" t="s">
        <v>26</v>
      </c>
      <c r="E1006" t="s">
        <v>23</v>
      </c>
      <c r="F1006" t="s">
        <v>37</v>
      </c>
      <c r="G1006" t="s">
        <v>218</v>
      </c>
      <c r="H1006">
        <v>21.86</v>
      </c>
      <c r="I1006">
        <v>3</v>
      </c>
      <c r="J1006">
        <v>3.55</v>
      </c>
      <c r="K1006" s="6">
        <f>J1006/H1006</f>
        <v>0.16239707227813358</v>
      </c>
      <c r="M1006" t="str">
        <f>LEFT(C1006, SEARCH(" ", C1006) - 1)</f>
        <v>Sam</v>
      </c>
      <c r="N1006" t="str" cm="1">
        <f t="array" ref="N1006">_xlfn.IFS(H1006&lt;0, "LOSS", H1006&gt;1000, "GREAT", H1006&gt;500, "GOOD", H1006&gt;=100, "OKAY", H1006&lt;100, "OKAY")</f>
        <v>OKAY</v>
      </c>
    </row>
    <row r="1007" spans="1:14">
      <c r="A1007" s="2">
        <v>41889</v>
      </c>
      <c r="B1007" s="2" t="str">
        <f>TEXT(A1007,"mmmm")</f>
        <v>September</v>
      </c>
      <c r="C1007" t="s">
        <v>398</v>
      </c>
      <c r="D1007" t="s">
        <v>269</v>
      </c>
      <c r="E1007" t="s">
        <v>21</v>
      </c>
      <c r="F1007" t="s">
        <v>51</v>
      </c>
      <c r="G1007" t="s">
        <v>564</v>
      </c>
      <c r="H1007">
        <v>429.9</v>
      </c>
      <c r="I1007">
        <v>5</v>
      </c>
      <c r="J1007">
        <v>111.77</v>
      </c>
      <c r="K1007" s="6">
        <f>J1007/H1007</f>
        <v>0.25999069551058385</v>
      </c>
      <c r="M1007" t="str">
        <f>LEFT(C1007, SEARCH(" ", C1007) - 1)</f>
        <v>Rick</v>
      </c>
      <c r="N1007" t="str" cm="1">
        <f t="array" ref="N1007">_xlfn.IFS(H1007&lt;0, "LOSS", H1007&gt;1000, "GREAT", H1007&gt;500, "GOOD", H1007&gt;=100, "OKAY", H1007&lt;100, "OKAY")</f>
        <v>OKAY</v>
      </c>
    </row>
    <row r="1008" spans="1:14">
      <c r="A1008" s="2">
        <v>41889</v>
      </c>
      <c r="B1008" s="2" t="str">
        <f>TEXT(A1008,"mmmm")</f>
        <v>September</v>
      </c>
      <c r="C1008" t="s">
        <v>398</v>
      </c>
      <c r="D1008" t="s">
        <v>269</v>
      </c>
      <c r="E1008" t="s">
        <v>23</v>
      </c>
      <c r="F1008" t="s">
        <v>38</v>
      </c>
      <c r="G1008" t="s">
        <v>1309</v>
      </c>
      <c r="H1008">
        <v>32.06</v>
      </c>
      <c r="I1008">
        <v>2</v>
      </c>
      <c r="J1008">
        <v>15.39</v>
      </c>
      <c r="K1008" s="6">
        <f>J1008/H1008</f>
        <v>0.4800374298190892</v>
      </c>
      <c r="M1008" t="str">
        <f>LEFT(C1008, SEARCH(" ", C1008) - 1)</f>
        <v>Rick</v>
      </c>
      <c r="N1008" t="str" cm="1">
        <f t="array" ref="N1008">_xlfn.IFS(H1008&lt;0, "LOSS", H1008&gt;1000, "GREAT", H1008&gt;500, "GOOD", H1008&gt;=100, "OKAY", H1008&lt;100, "OKAY")</f>
        <v>OKAY</v>
      </c>
    </row>
    <row r="1009" spans="1:14">
      <c r="A1009" s="2">
        <v>41889</v>
      </c>
      <c r="B1009" s="2" t="str">
        <f>TEXT(A1009,"mmmm")</f>
        <v>September</v>
      </c>
      <c r="C1009" t="s">
        <v>398</v>
      </c>
      <c r="D1009" t="s">
        <v>269</v>
      </c>
      <c r="E1009" t="s">
        <v>21</v>
      </c>
      <c r="F1009" t="s">
        <v>40</v>
      </c>
      <c r="G1009" t="s">
        <v>945</v>
      </c>
      <c r="H1009">
        <v>161.96</v>
      </c>
      <c r="I1009">
        <v>2</v>
      </c>
      <c r="J1009">
        <v>45.35</v>
      </c>
      <c r="K1009" s="6">
        <f>J1009/H1009</f>
        <v>0.28000740923684858</v>
      </c>
      <c r="M1009" t="str">
        <f>LEFT(C1009, SEARCH(" ", C1009) - 1)</f>
        <v>Rick</v>
      </c>
      <c r="N1009" t="str" cm="1">
        <f t="array" ref="N1009">_xlfn.IFS(H1009&lt;0, "LOSS", H1009&gt;1000, "GREAT", H1009&gt;500, "GOOD", H1009&gt;=100, "OKAY", H1009&lt;100, "OKAY")</f>
        <v>OKAY</v>
      </c>
    </row>
    <row r="1010" spans="1:14">
      <c r="A1010" s="2">
        <v>41889</v>
      </c>
      <c r="B1010" s="2" t="str">
        <f>TEXT(A1010,"mmmm")</f>
        <v>September</v>
      </c>
      <c r="C1010" t="s">
        <v>398</v>
      </c>
      <c r="D1010" t="s">
        <v>269</v>
      </c>
      <c r="E1010" t="s">
        <v>23</v>
      </c>
      <c r="F1010" t="s">
        <v>49</v>
      </c>
      <c r="G1010" t="s">
        <v>1310</v>
      </c>
      <c r="H1010">
        <v>19.86</v>
      </c>
      <c r="I1010">
        <v>2</v>
      </c>
      <c r="J1010">
        <v>5.76</v>
      </c>
      <c r="K1010" s="6">
        <f>J1010/H1010</f>
        <v>0.29003021148036251</v>
      </c>
      <c r="M1010" t="str">
        <f>LEFT(C1010, SEARCH(" ", C1010) - 1)</f>
        <v>Rick</v>
      </c>
      <c r="N1010" t="str" cm="1">
        <f t="array" ref="N1010">_xlfn.IFS(H1010&lt;0, "LOSS", H1010&gt;1000, "GREAT", H1010&gt;500, "GOOD", H1010&gt;=100, "OKAY", H1010&lt;100, "OKAY")</f>
        <v>OKAY</v>
      </c>
    </row>
    <row r="1011" spans="1:14">
      <c r="A1011" s="2">
        <v>41889</v>
      </c>
      <c r="B1011" s="2" t="str">
        <f>TEXT(A1011,"mmmm")</f>
        <v>September</v>
      </c>
      <c r="C1011" t="s">
        <v>1311</v>
      </c>
      <c r="D1011" t="s">
        <v>22</v>
      </c>
      <c r="E1011" t="s">
        <v>23</v>
      </c>
      <c r="F1011" t="s">
        <v>50</v>
      </c>
      <c r="G1011" t="s">
        <v>1312</v>
      </c>
      <c r="H1011">
        <v>27.36</v>
      </c>
      <c r="I1011">
        <v>4</v>
      </c>
      <c r="J1011">
        <v>7.39</v>
      </c>
      <c r="K1011" s="6">
        <f>J1011/H1011</f>
        <v>0.27010233918128657</v>
      </c>
      <c r="M1011" t="str">
        <f>LEFT(C1011, SEARCH(" ", C1011) - 1)</f>
        <v>Lisa</v>
      </c>
      <c r="N1011" t="str" cm="1">
        <f t="array" ref="N1011">_xlfn.IFS(H1011&lt;0, "LOSS", H1011&gt;1000, "GREAT", H1011&gt;500, "GOOD", H1011&gt;=100, "OKAY", H1011&lt;100, "OKAY")</f>
        <v>OKAY</v>
      </c>
    </row>
    <row r="1012" spans="1:14">
      <c r="A1012" s="2">
        <v>41889</v>
      </c>
      <c r="B1012" s="2" t="str">
        <f>TEXT(A1012,"mmmm")</f>
        <v>September</v>
      </c>
      <c r="C1012" t="s">
        <v>1311</v>
      </c>
      <c r="D1012" t="s">
        <v>22</v>
      </c>
      <c r="E1012" t="s">
        <v>23</v>
      </c>
      <c r="F1012" t="s">
        <v>47</v>
      </c>
      <c r="G1012" t="s">
        <v>64</v>
      </c>
      <c r="H1012">
        <v>20.56</v>
      </c>
      <c r="I1012">
        <v>2</v>
      </c>
      <c r="J1012">
        <v>9.66</v>
      </c>
      <c r="K1012" s="6">
        <f>J1012/H1012</f>
        <v>0.46984435797665375</v>
      </c>
      <c r="M1012" t="str">
        <f>LEFT(C1012, SEARCH(" ", C1012) - 1)</f>
        <v>Lisa</v>
      </c>
      <c r="N1012" t="str" cm="1">
        <f t="array" ref="N1012">_xlfn.IFS(H1012&lt;0, "LOSS", H1012&gt;1000, "GREAT", H1012&gt;500, "GOOD", H1012&gt;=100, "OKAY", H1012&lt;100, "OKAY")</f>
        <v>OKAY</v>
      </c>
    </row>
    <row r="1013" spans="1:14">
      <c r="A1013" s="2">
        <v>41889</v>
      </c>
      <c r="B1013" s="2" t="str">
        <f>TEXT(A1013,"mmmm")</f>
        <v>September</v>
      </c>
      <c r="C1013" t="s">
        <v>1311</v>
      </c>
      <c r="D1013" t="s">
        <v>22</v>
      </c>
      <c r="E1013" t="s">
        <v>23</v>
      </c>
      <c r="F1013" t="s">
        <v>38</v>
      </c>
      <c r="G1013" t="s">
        <v>1313</v>
      </c>
      <c r="H1013">
        <v>83.92</v>
      </c>
      <c r="I1013">
        <v>5</v>
      </c>
      <c r="J1013">
        <v>31.47</v>
      </c>
      <c r="K1013" s="6">
        <f>J1013/H1013</f>
        <v>0.375</v>
      </c>
      <c r="M1013" t="str">
        <f>LEFT(C1013, SEARCH(" ", C1013) - 1)</f>
        <v>Lisa</v>
      </c>
      <c r="N1013" t="str" cm="1">
        <f t="array" ref="N1013">_xlfn.IFS(H1013&lt;0, "LOSS", H1013&gt;1000, "GREAT", H1013&gt;500, "GOOD", H1013&gt;=100, "OKAY", H1013&lt;100, "OKAY")</f>
        <v>OKAY</v>
      </c>
    </row>
    <row r="1014" spans="1:14">
      <c r="A1014" s="2">
        <v>41889</v>
      </c>
      <c r="B1014" s="2" t="str">
        <f>TEXT(A1014,"mmmm")</f>
        <v>September</v>
      </c>
      <c r="C1014" t="s">
        <v>824</v>
      </c>
      <c r="D1014" t="s">
        <v>29</v>
      </c>
      <c r="E1014" t="s">
        <v>23</v>
      </c>
      <c r="F1014" t="s">
        <v>43</v>
      </c>
      <c r="G1014" t="s">
        <v>1314</v>
      </c>
      <c r="H1014">
        <v>13.16</v>
      </c>
      <c r="I1014">
        <v>5</v>
      </c>
      <c r="J1014">
        <v>4.1100000000000003</v>
      </c>
      <c r="K1014" s="6">
        <f>J1014/H1014</f>
        <v>0.31231003039513677</v>
      </c>
      <c r="M1014" t="str">
        <f>LEFT(C1014, SEARCH(" ", C1014) - 1)</f>
        <v>Shahid</v>
      </c>
      <c r="N1014" t="str" cm="1">
        <f t="array" ref="N1014">_xlfn.IFS(H1014&lt;0, "LOSS", H1014&gt;1000, "GREAT", H1014&gt;500, "GOOD", H1014&gt;=100, "OKAY", H1014&lt;100, "OKAY")</f>
        <v>OKAY</v>
      </c>
    </row>
    <row r="1015" spans="1:14">
      <c r="A1015" s="2">
        <v>41889</v>
      </c>
      <c r="B1015" s="2" t="str">
        <f>TEXT(A1015,"mmmm")</f>
        <v>September</v>
      </c>
      <c r="C1015" t="s">
        <v>824</v>
      </c>
      <c r="D1015" t="s">
        <v>29</v>
      </c>
      <c r="E1015" t="s">
        <v>23</v>
      </c>
      <c r="F1015" t="s">
        <v>38</v>
      </c>
      <c r="G1015" t="s">
        <v>767</v>
      </c>
      <c r="H1015">
        <v>3.83</v>
      </c>
      <c r="I1015">
        <v>3</v>
      </c>
      <c r="J1015">
        <v>-6.51</v>
      </c>
      <c r="K1015" s="6">
        <f>J1015/H1015</f>
        <v>-1.6997389033942558</v>
      </c>
      <c r="M1015" t="str">
        <f>LEFT(C1015, SEARCH(" ", C1015) - 1)</f>
        <v>Shahid</v>
      </c>
      <c r="N1015" t="str" cm="1">
        <f t="array" ref="N1015">_xlfn.IFS(H1015&lt;0, "LOSS", H1015&gt;1000, "GREAT", H1015&gt;500, "GOOD", H1015&gt;=100, "OKAY", H1015&lt;100, "OKAY")</f>
        <v>OKAY</v>
      </c>
    </row>
    <row r="1016" spans="1:14">
      <c r="A1016" s="2">
        <v>41889</v>
      </c>
      <c r="B1016" s="2" t="str">
        <f>TEXT(A1016,"mmmm")</f>
        <v>September</v>
      </c>
      <c r="C1016" t="s">
        <v>824</v>
      </c>
      <c r="D1016" t="s">
        <v>29</v>
      </c>
      <c r="E1016" t="s">
        <v>23</v>
      </c>
      <c r="F1016" t="s">
        <v>38</v>
      </c>
      <c r="G1016" t="s">
        <v>86</v>
      </c>
      <c r="H1016">
        <v>304.99</v>
      </c>
      <c r="I1016">
        <v>5</v>
      </c>
      <c r="J1016">
        <v>-533.73</v>
      </c>
      <c r="K1016" s="6">
        <f>J1016/H1016</f>
        <v>-1.7499918030099348</v>
      </c>
      <c r="M1016" t="str">
        <f>LEFT(C1016, SEARCH(" ", C1016) - 1)</f>
        <v>Shahid</v>
      </c>
      <c r="N1016" t="str" cm="1">
        <f t="array" ref="N1016">_xlfn.IFS(H1016&lt;0, "LOSS", H1016&gt;1000, "GREAT", H1016&gt;500, "GOOD", H1016&gt;=100, "OKAY", H1016&lt;100, "OKAY")</f>
        <v>OKAY</v>
      </c>
    </row>
    <row r="1017" spans="1:14">
      <c r="A1017" s="2">
        <v>41890</v>
      </c>
      <c r="B1017" s="2" t="str">
        <f>TEXT(A1017,"mmmm")</f>
        <v>September</v>
      </c>
      <c r="C1017" t="s">
        <v>1315</v>
      </c>
      <c r="D1017" t="s">
        <v>26</v>
      </c>
      <c r="E1017" t="s">
        <v>23</v>
      </c>
      <c r="F1017" t="s">
        <v>37</v>
      </c>
      <c r="G1017" t="s">
        <v>1316</v>
      </c>
      <c r="H1017">
        <v>9.94</v>
      </c>
      <c r="I1017">
        <v>3</v>
      </c>
      <c r="J1017">
        <v>2.73</v>
      </c>
      <c r="K1017" s="6">
        <f>J1017/H1017</f>
        <v>0.27464788732394368</v>
      </c>
      <c r="M1017" t="str">
        <f>LEFT(C1017, SEARCH(" ", C1017) - 1)</f>
        <v>Becky</v>
      </c>
      <c r="N1017" t="str" cm="1">
        <f t="array" ref="N1017">_xlfn.IFS(H1017&lt;0, "LOSS", H1017&gt;1000, "GREAT", H1017&gt;500, "GOOD", H1017&gt;=100, "OKAY", H1017&lt;100, "OKAY")</f>
        <v>OKAY</v>
      </c>
    </row>
    <row r="1018" spans="1:14">
      <c r="A1018" s="2">
        <v>41890</v>
      </c>
      <c r="B1018" s="2" t="str">
        <f>TEXT(A1018,"mmmm")</f>
        <v>September</v>
      </c>
      <c r="C1018" t="s">
        <v>1315</v>
      </c>
      <c r="D1018" t="s">
        <v>26</v>
      </c>
      <c r="E1018" t="s">
        <v>25</v>
      </c>
      <c r="F1018" t="s">
        <v>46</v>
      </c>
      <c r="G1018" t="s">
        <v>1317</v>
      </c>
      <c r="H1018">
        <v>8159.95</v>
      </c>
      <c r="I1018">
        <v>8</v>
      </c>
      <c r="J1018">
        <v>-1359.99</v>
      </c>
      <c r="K1018" s="6">
        <f>J1018/H1018</f>
        <v>-0.16666646241704913</v>
      </c>
      <c r="M1018" t="str">
        <f>LEFT(C1018, SEARCH(" ", C1018) - 1)</f>
        <v>Becky</v>
      </c>
      <c r="N1018" t="str" cm="1">
        <f t="array" ref="N1018">_xlfn.IFS(H1018&lt;0, "LOSS", H1018&gt;1000, "GREAT", H1018&gt;500, "GOOD", H1018&gt;=100, "OKAY", H1018&lt;100, "OKAY")</f>
        <v>GREAT</v>
      </c>
    </row>
    <row r="1019" spans="1:14">
      <c r="A1019" s="2">
        <v>41890</v>
      </c>
      <c r="B1019" s="2" t="str">
        <f>TEXT(A1019,"mmmm")</f>
        <v>September</v>
      </c>
      <c r="C1019" t="s">
        <v>1315</v>
      </c>
      <c r="D1019" t="s">
        <v>26</v>
      </c>
      <c r="E1019" t="s">
        <v>23</v>
      </c>
      <c r="F1019" t="s">
        <v>49</v>
      </c>
      <c r="G1019" t="s">
        <v>225</v>
      </c>
      <c r="H1019">
        <v>275.93</v>
      </c>
      <c r="I1019">
        <v>3</v>
      </c>
      <c r="J1019">
        <v>-58.63</v>
      </c>
      <c r="K1019" s="6">
        <f>J1019/H1019</f>
        <v>-0.21248142644873699</v>
      </c>
      <c r="M1019" t="str">
        <f>LEFT(C1019, SEARCH(" ", C1019) - 1)</f>
        <v>Becky</v>
      </c>
      <c r="N1019" t="str" cm="1">
        <f t="array" ref="N1019">_xlfn.IFS(H1019&lt;0, "LOSS", H1019&gt;1000, "GREAT", H1019&gt;500, "GOOD", H1019&gt;=100, "OKAY", H1019&lt;100, "OKAY")</f>
        <v>OKAY</v>
      </c>
    </row>
    <row r="1020" spans="1:14">
      <c r="A1020" s="2">
        <v>41890</v>
      </c>
      <c r="B1020" s="2" t="str">
        <f>TEXT(A1020,"mmmm")</f>
        <v>September</v>
      </c>
      <c r="C1020" t="s">
        <v>1315</v>
      </c>
      <c r="D1020" t="s">
        <v>26</v>
      </c>
      <c r="E1020" t="s">
        <v>21</v>
      </c>
      <c r="F1020" t="s">
        <v>40</v>
      </c>
      <c r="G1020" t="s">
        <v>1318</v>
      </c>
      <c r="H1020">
        <v>1740.06</v>
      </c>
      <c r="I1020">
        <v>9</v>
      </c>
      <c r="J1020">
        <v>-24.86</v>
      </c>
      <c r="K1020" s="6">
        <f>J1020/H1020</f>
        <v>-1.4286863671367655E-2</v>
      </c>
      <c r="M1020" t="str">
        <f>LEFT(C1020, SEARCH(" ", C1020) - 1)</f>
        <v>Becky</v>
      </c>
      <c r="N1020" t="str" cm="1">
        <f t="array" ref="N1020">_xlfn.IFS(H1020&lt;0, "LOSS", H1020&gt;1000, "GREAT", H1020&gt;500, "GOOD", H1020&gt;=100, "OKAY", H1020&lt;100, "OKAY")</f>
        <v>GREAT</v>
      </c>
    </row>
    <row r="1021" spans="1:14">
      <c r="A1021" s="2">
        <v>41890</v>
      </c>
      <c r="B1021" s="2" t="str">
        <f>TEXT(A1021,"mmmm")</f>
        <v>September</v>
      </c>
      <c r="C1021" t="s">
        <v>1315</v>
      </c>
      <c r="D1021" t="s">
        <v>26</v>
      </c>
      <c r="E1021" t="s">
        <v>23</v>
      </c>
      <c r="F1021" t="s">
        <v>37</v>
      </c>
      <c r="G1021" t="s">
        <v>863</v>
      </c>
      <c r="H1021">
        <v>32.06</v>
      </c>
      <c r="I1021">
        <v>6</v>
      </c>
      <c r="J1021">
        <v>6.81</v>
      </c>
      <c r="K1021" s="6">
        <f>J1021/H1021</f>
        <v>0.21241422333125387</v>
      </c>
      <c r="M1021" t="str">
        <f>LEFT(C1021, SEARCH(" ", C1021) - 1)</f>
        <v>Becky</v>
      </c>
      <c r="N1021" t="str" cm="1">
        <f t="array" ref="N1021">_xlfn.IFS(H1021&lt;0, "LOSS", H1021&gt;1000, "GREAT", H1021&gt;500, "GOOD", H1021&gt;=100, "OKAY", H1021&lt;100, "OKAY")</f>
        <v>OKAY</v>
      </c>
    </row>
    <row r="1022" spans="1:14">
      <c r="A1022" s="2">
        <v>41890</v>
      </c>
      <c r="B1022" s="2" t="str">
        <f>TEXT(A1022,"mmmm")</f>
        <v>September</v>
      </c>
      <c r="C1022" t="s">
        <v>1315</v>
      </c>
      <c r="D1022" t="s">
        <v>26</v>
      </c>
      <c r="E1022" t="s">
        <v>23</v>
      </c>
      <c r="F1022" t="s">
        <v>36</v>
      </c>
      <c r="G1022" t="s">
        <v>1319</v>
      </c>
      <c r="H1022">
        <v>177.98</v>
      </c>
      <c r="I1022">
        <v>5</v>
      </c>
      <c r="J1022">
        <v>-453.85</v>
      </c>
      <c r="K1022" s="6">
        <f>J1022/H1022</f>
        <v>-2.5500056186088327</v>
      </c>
      <c r="M1022" t="str">
        <f>LEFT(C1022, SEARCH(" ", C1022) - 1)</f>
        <v>Becky</v>
      </c>
      <c r="N1022" t="str" cm="1">
        <f t="array" ref="N1022">_xlfn.IFS(H1022&lt;0, "LOSS", H1022&gt;1000, "GREAT", H1022&gt;500, "GOOD", H1022&gt;=100, "OKAY", H1022&lt;100, "OKAY")</f>
        <v>OKAY</v>
      </c>
    </row>
    <row r="1023" spans="1:14">
      <c r="A1023" s="2">
        <v>41890</v>
      </c>
      <c r="B1023" s="2" t="str">
        <f>TEXT(A1023,"mmmm")</f>
        <v>September</v>
      </c>
      <c r="C1023" t="s">
        <v>1315</v>
      </c>
      <c r="D1023" t="s">
        <v>26</v>
      </c>
      <c r="E1023" t="s">
        <v>25</v>
      </c>
      <c r="F1023" t="s">
        <v>48</v>
      </c>
      <c r="G1023" t="s">
        <v>1320</v>
      </c>
      <c r="H1023">
        <v>143.97999999999999</v>
      </c>
      <c r="I1023">
        <v>3</v>
      </c>
      <c r="J1023">
        <v>9</v>
      </c>
      <c r="K1023" s="6">
        <f>J1023/H1023</f>
        <v>6.2508681761355753E-2</v>
      </c>
      <c r="M1023" t="str">
        <f>LEFT(C1023, SEARCH(" ", C1023) - 1)</f>
        <v>Becky</v>
      </c>
      <c r="N1023" t="str" cm="1">
        <f t="array" ref="N1023">_xlfn.IFS(H1023&lt;0, "LOSS", H1023&gt;1000, "GREAT", H1023&gt;500, "GOOD", H1023&gt;=100, "OKAY", H1023&lt;100, "OKAY")</f>
        <v>OKAY</v>
      </c>
    </row>
    <row r="1024" spans="1:14">
      <c r="A1024" s="2">
        <v>41890</v>
      </c>
      <c r="B1024" s="2" t="str">
        <f>TEXT(A1024,"mmmm")</f>
        <v>September</v>
      </c>
      <c r="C1024" t="s">
        <v>1155</v>
      </c>
      <c r="D1024" t="s">
        <v>22</v>
      </c>
      <c r="E1024" t="s">
        <v>25</v>
      </c>
      <c r="F1024" t="s">
        <v>35</v>
      </c>
      <c r="G1024" t="s">
        <v>1321</v>
      </c>
      <c r="H1024">
        <v>49.98</v>
      </c>
      <c r="I1024">
        <v>2</v>
      </c>
      <c r="J1024">
        <v>8.5</v>
      </c>
      <c r="K1024" s="6">
        <f>J1024/H1024</f>
        <v>0.17006802721088438</v>
      </c>
      <c r="M1024" t="str">
        <f>LEFT(C1024, SEARCH(" ", C1024) - 1)</f>
        <v>Gary</v>
      </c>
      <c r="N1024" t="str" cm="1">
        <f t="array" ref="N1024">_xlfn.IFS(H1024&lt;0, "LOSS", H1024&gt;1000, "GREAT", H1024&gt;500, "GOOD", H1024&gt;=100, "OKAY", H1024&lt;100, "OKAY")</f>
        <v>OKAY</v>
      </c>
    </row>
    <row r="1025" spans="1:14">
      <c r="A1025" s="2">
        <v>41890</v>
      </c>
      <c r="B1025" s="2" t="str">
        <f>TEXT(A1025,"mmmm")</f>
        <v>September</v>
      </c>
      <c r="C1025" t="s">
        <v>1322</v>
      </c>
      <c r="D1025" t="s">
        <v>26</v>
      </c>
      <c r="E1025" t="s">
        <v>23</v>
      </c>
      <c r="F1025" t="s">
        <v>38</v>
      </c>
      <c r="G1025" t="s">
        <v>781</v>
      </c>
      <c r="H1025">
        <v>51.18</v>
      </c>
      <c r="I1025">
        <v>4</v>
      </c>
      <c r="J1025">
        <v>-79.34</v>
      </c>
      <c r="K1025" s="6">
        <f>J1025/H1025</f>
        <v>-1.5502149277061352</v>
      </c>
      <c r="M1025" t="str">
        <f>LEFT(C1025, SEARCH(" ", C1025) - 1)</f>
        <v>Lisa</v>
      </c>
      <c r="N1025" t="str" cm="1">
        <f t="array" ref="N1025">_xlfn.IFS(H1025&lt;0, "LOSS", H1025&gt;1000, "GREAT", H1025&gt;500, "GOOD", H1025&gt;=100, "OKAY", H1025&lt;100, "OKAY")</f>
        <v>OKAY</v>
      </c>
    </row>
    <row r="1026" spans="1:14">
      <c r="A1026" s="2">
        <v>41890</v>
      </c>
      <c r="B1026" s="2" t="str">
        <f>TEXT(A1026,"mmmm")</f>
        <v>September</v>
      </c>
      <c r="C1026" t="s">
        <v>1323</v>
      </c>
      <c r="D1026" t="s">
        <v>80</v>
      </c>
      <c r="E1026" t="s">
        <v>25</v>
      </c>
      <c r="F1026" t="s">
        <v>35</v>
      </c>
      <c r="G1026" t="s">
        <v>1324</v>
      </c>
      <c r="H1026">
        <v>32.97</v>
      </c>
      <c r="I1026">
        <v>3</v>
      </c>
      <c r="J1026">
        <v>12.86</v>
      </c>
      <c r="K1026" s="6">
        <f>J1026/H1026</f>
        <v>0.39005156202608432</v>
      </c>
      <c r="M1026" t="str">
        <f>LEFT(C1026, SEARCH(" ", C1026) - 1)</f>
        <v>Karen</v>
      </c>
      <c r="N1026" t="str" cm="1">
        <f t="array" ref="N1026">_xlfn.IFS(H1026&lt;0, "LOSS", H1026&gt;1000, "GREAT", H1026&gt;500, "GOOD", H1026&gt;=100, "OKAY", H1026&lt;100, "OKAY")</f>
        <v>OKAY</v>
      </c>
    </row>
    <row r="1027" spans="1:14">
      <c r="A1027" s="2">
        <v>41890</v>
      </c>
      <c r="B1027" s="2" t="str">
        <f>TEXT(A1027,"mmmm")</f>
        <v>September</v>
      </c>
      <c r="C1027" t="s">
        <v>1323</v>
      </c>
      <c r="D1027" t="s">
        <v>80</v>
      </c>
      <c r="E1027" t="s">
        <v>25</v>
      </c>
      <c r="F1027" t="s">
        <v>35</v>
      </c>
      <c r="G1027" t="s">
        <v>1069</v>
      </c>
      <c r="H1027">
        <v>83.88</v>
      </c>
      <c r="I1027">
        <v>4</v>
      </c>
      <c r="J1027">
        <v>30.2</v>
      </c>
      <c r="K1027" s="6">
        <f>J1027/H1027</f>
        <v>0.36003814973772058</v>
      </c>
      <c r="M1027" t="str">
        <f>LEFT(C1027, SEARCH(" ", C1027) - 1)</f>
        <v>Karen</v>
      </c>
      <c r="N1027" t="str" cm="1">
        <f t="array" ref="N1027">_xlfn.IFS(H1027&lt;0, "LOSS", H1027&gt;1000, "GREAT", H1027&gt;500, "GOOD", H1027&gt;=100, "OKAY", H1027&lt;100, "OKAY")</f>
        <v>OKAY</v>
      </c>
    </row>
    <row r="1028" spans="1:14">
      <c r="A1028" s="2">
        <v>41890</v>
      </c>
      <c r="B1028" s="2" t="str">
        <f>TEXT(A1028,"mmmm")</f>
        <v>September</v>
      </c>
      <c r="C1028" t="s">
        <v>993</v>
      </c>
      <c r="D1028" t="s">
        <v>22</v>
      </c>
      <c r="E1028" t="s">
        <v>23</v>
      </c>
      <c r="F1028" t="s">
        <v>36</v>
      </c>
      <c r="G1028" t="s">
        <v>1325</v>
      </c>
      <c r="H1028">
        <v>56.65</v>
      </c>
      <c r="I1028">
        <v>5</v>
      </c>
      <c r="J1028">
        <v>24.36</v>
      </c>
      <c r="K1028" s="6">
        <f>J1028/H1028</f>
        <v>0.43000882612533098</v>
      </c>
      <c r="M1028" t="str">
        <f>LEFT(C1028, SEARCH(" ", C1028) - 1)</f>
        <v>Dennis</v>
      </c>
      <c r="N1028" t="str" cm="1">
        <f t="array" ref="N1028">_xlfn.IFS(H1028&lt;0, "LOSS", H1028&gt;1000, "GREAT", H1028&gt;500, "GOOD", H1028&gt;=100, "OKAY", H1028&lt;100, "OKAY")</f>
        <v>OKAY</v>
      </c>
    </row>
    <row r="1029" spans="1:14">
      <c r="A1029" s="2">
        <v>41890</v>
      </c>
      <c r="B1029" s="2" t="str">
        <f>TEXT(A1029,"mmmm")</f>
        <v>September</v>
      </c>
      <c r="C1029" t="s">
        <v>993</v>
      </c>
      <c r="D1029" t="s">
        <v>22</v>
      </c>
      <c r="E1029" t="s">
        <v>23</v>
      </c>
      <c r="F1029" t="s">
        <v>49</v>
      </c>
      <c r="G1029" t="s">
        <v>1326</v>
      </c>
      <c r="H1029">
        <v>14.97</v>
      </c>
      <c r="I1029">
        <v>1</v>
      </c>
      <c r="J1029">
        <v>4.1900000000000004</v>
      </c>
      <c r="K1029" s="6">
        <f>J1029/H1029</f>
        <v>0.27989311957247831</v>
      </c>
      <c r="M1029" t="str">
        <f>LEFT(C1029, SEARCH(" ", C1029) - 1)</f>
        <v>Dennis</v>
      </c>
      <c r="N1029" t="str" cm="1">
        <f t="array" ref="N1029">_xlfn.IFS(H1029&lt;0, "LOSS", H1029&gt;1000, "GREAT", H1029&gt;500, "GOOD", H1029&gt;=100, "OKAY", H1029&lt;100, "OKAY")</f>
        <v>OKAY</v>
      </c>
    </row>
    <row r="1030" spans="1:14">
      <c r="A1030" s="2">
        <v>41890</v>
      </c>
      <c r="B1030" s="2" t="str">
        <f>TEXT(A1030,"mmmm")</f>
        <v>September</v>
      </c>
      <c r="C1030" t="s">
        <v>993</v>
      </c>
      <c r="D1030" t="s">
        <v>22</v>
      </c>
      <c r="E1030" t="s">
        <v>23</v>
      </c>
      <c r="F1030" t="s">
        <v>43</v>
      </c>
      <c r="G1030" t="s">
        <v>1327</v>
      </c>
      <c r="H1030">
        <v>4.0199999999999996</v>
      </c>
      <c r="I1030">
        <v>2</v>
      </c>
      <c r="J1030">
        <v>1.97</v>
      </c>
      <c r="K1030" s="6">
        <f>J1030/H1030</f>
        <v>0.49004975124378114</v>
      </c>
      <c r="M1030" t="str">
        <f>LEFT(C1030, SEARCH(" ", C1030) - 1)</f>
        <v>Dennis</v>
      </c>
      <c r="N1030" t="str" cm="1">
        <f t="array" ref="N1030">_xlfn.IFS(H1030&lt;0, "LOSS", H1030&gt;1000, "GREAT", H1030&gt;500, "GOOD", H1030&gt;=100, "OKAY", H1030&lt;100, "OKAY")</f>
        <v>OKAY</v>
      </c>
    </row>
    <row r="1031" spans="1:14">
      <c r="A1031" s="2">
        <v>41890</v>
      </c>
      <c r="B1031" s="2" t="str">
        <f>TEXT(A1031,"mmmm")</f>
        <v>September</v>
      </c>
      <c r="C1031" t="s">
        <v>762</v>
      </c>
      <c r="D1031" t="s">
        <v>106</v>
      </c>
      <c r="E1031" t="s">
        <v>23</v>
      </c>
      <c r="F1031" t="s">
        <v>43</v>
      </c>
      <c r="G1031" t="s">
        <v>1328</v>
      </c>
      <c r="H1031">
        <v>45</v>
      </c>
      <c r="I1031">
        <v>9</v>
      </c>
      <c r="J1031">
        <v>21.6</v>
      </c>
      <c r="K1031" s="6">
        <f>J1031/H1031</f>
        <v>0.48000000000000004</v>
      </c>
      <c r="M1031" t="str">
        <f>LEFT(C1031, SEARCH(" ", C1031) - 1)</f>
        <v>Ted</v>
      </c>
      <c r="N1031" t="str" cm="1">
        <f t="array" ref="N1031">_xlfn.IFS(H1031&lt;0, "LOSS", H1031&gt;1000, "GREAT", H1031&gt;500, "GOOD", H1031&gt;=100, "OKAY", H1031&lt;100, "OKAY")</f>
        <v>OKAY</v>
      </c>
    </row>
    <row r="1032" spans="1:14">
      <c r="A1032" s="2">
        <v>41890</v>
      </c>
      <c r="B1032" s="2" t="str">
        <f>TEXT(A1032,"mmmm")</f>
        <v>September</v>
      </c>
      <c r="C1032" t="s">
        <v>762</v>
      </c>
      <c r="D1032" t="s">
        <v>106</v>
      </c>
      <c r="E1032" t="s">
        <v>25</v>
      </c>
      <c r="F1032" t="s">
        <v>46</v>
      </c>
      <c r="G1032" t="s">
        <v>1329</v>
      </c>
      <c r="H1032">
        <v>209.97</v>
      </c>
      <c r="I1032">
        <v>3</v>
      </c>
      <c r="J1032">
        <v>90.29</v>
      </c>
      <c r="K1032" s="6">
        <f>J1032/H1032</f>
        <v>0.43001381149688056</v>
      </c>
      <c r="M1032" t="str">
        <f>LEFT(C1032, SEARCH(" ", C1032) - 1)</f>
        <v>Ted</v>
      </c>
      <c r="N1032" t="str" cm="1">
        <f t="array" ref="N1032">_xlfn.IFS(H1032&lt;0, "LOSS", H1032&gt;1000, "GREAT", H1032&gt;500, "GOOD", H1032&gt;=100, "OKAY", H1032&lt;100, "OKAY")</f>
        <v>OKAY</v>
      </c>
    </row>
    <row r="1033" spans="1:14">
      <c r="A1033" s="2">
        <v>41890</v>
      </c>
      <c r="B1033" s="2" t="str">
        <f>TEXT(A1033,"mmmm")</f>
        <v>September</v>
      </c>
      <c r="C1033" t="s">
        <v>1330</v>
      </c>
      <c r="D1033" t="s">
        <v>24</v>
      </c>
      <c r="E1033" t="s">
        <v>23</v>
      </c>
      <c r="F1033" t="s">
        <v>36</v>
      </c>
      <c r="G1033" t="s">
        <v>1331</v>
      </c>
      <c r="H1033">
        <v>16.78</v>
      </c>
      <c r="I1033">
        <v>2</v>
      </c>
      <c r="J1033">
        <v>4.2</v>
      </c>
      <c r="K1033" s="6">
        <f>J1033/H1033</f>
        <v>0.25029797377830748</v>
      </c>
      <c r="M1033" t="str">
        <f>LEFT(C1033, SEARCH(" ", C1033) - 1)</f>
        <v>Stefania</v>
      </c>
      <c r="N1033" t="str" cm="1">
        <f t="array" ref="N1033">_xlfn.IFS(H1033&lt;0, "LOSS", H1033&gt;1000, "GREAT", H1033&gt;500, "GOOD", H1033&gt;=100, "OKAY", H1033&lt;100, "OKAY")</f>
        <v>OKAY</v>
      </c>
    </row>
    <row r="1034" spans="1:14">
      <c r="A1034" s="2">
        <v>41890</v>
      </c>
      <c r="B1034" s="2" t="str">
        <f>TEXT(A1034,"mmmm")</f>
        <v>September</v>
      </c>
      <c r="C1034" t="s">
        <v>1332</v>
      </c>
      <c r="D1034" t="s">
        <v>28</v>
      </c>
      <c r="E1034" t="s">
        <v>23</v>
      </c>
      <c r="F1034" t="s">
        <v>37</v>
      </c>
      <c r="G1034" t="s">
        <v>1333</v>
      </c>
      <c r="H1034">
        <v>5.88</v>
      </c>
      <c r="I1034">
        <v>2</v>
      </c>
      <c r="J1034">
        <v>2.65</v>
      </c>
      <c r="K1034" s="6">
        <f>J1034/H1034</f>
        <v>0.45068027210884354</v>
      </c>
      <c r="M1034" t="str">
        <f>LEFT(C1034, SEARCH(" ", C1034) - 1)</f>
        <v>Marc</v>
      </c>
      <c r="N1034" t="str" cm="1">
        <f t="array" ref="N1034">_xlfn.IFS(H1034&lt;0, "LOSS", H1034&gt;1000, "GREAT", H1034&gt;500, "GOOD", H1034&gt;=100, "OKAY", H1034&lt;100, "OKAY")</f>
        <v>OKAY</v>
      </c>
    </row>
    <row r="1035" spans="1:14">
      <c r="A1035" s="2">
        <v>41890</v>
      </c>
      <c r="B1035" s="2" t="str">
        <f>TEXT(A1035,"mmmm")</f>
        <v>September</v>
      </c>
      <c r="C1035" t="s">
        <v>1332</v>
      </c>
      <c r="D1035" t="s">
        <v>28</v>
      </c>
      <c r="E1035" t="s">
        <v>21</v>
      </c>
      <c r="F1035" t="s">
        <v>40</v>
      </c>
      <c r="G1035" t="s">
        <v>947</v>
      </c>
      <c r="H1035">
        <v>975.92</v>
      </c>
      <c r="I1035">
        <v>5</v>
      </c>
      <c r="J1035">
        <v>121.99</v>
      </c>
      <c r="K1035" s="6">
        <f>J1035/H1035</f>
        <v>0.125</v>
      </c>
      <c r="M1035" t="str">
        <f>LEFT(C1035, SEARCH(" ", C1035) - 1)</f>
        <v>Marc</v>
      </c>
      <c r="N1035" t="str" cm="1">
        <f t="array" ref="N1035">_xlfn.IFS(H1035&lt;0, "LOSS", H1035&gt;1000, "GREAT", H1035&gt;500, "GOOD", H1035&gt;=100, "OKAY", H1035&lt;100, "OKAY")</f>
        <v>GOOD</v>
      </c>
    </row>
    <row r="1036" spans="1:14">
      <c r="A1036" s="2">
        <v>41890</v>
      </c>
      <c r="B1036" s="2" t="str">
        <f>TEXT(A1036,"mmmm")</f>
        <v>September</v>
      </c>
      <c r="C1036" t="s">
        <v>1332</v>
      </c>
      <c r="D1036" t="s">
        <v>28</v>
      </c>
      <c r="E1036" t="s">
        <v>23</v>
      </c>
      <c r="F1036" t="s">
        <v>37</v>
      </c>
      <c r="G1036" t="s">
        <v>1334</v>
      </c>
      <c r="H1036">
        <v>303.83999999999997</v>
      </c>
      <c r="I1036">
        <v>8</v>
      </c>
      <c r="J1036">
        <v>91.15</v>
      </c>
      <c r="K1036" s="6">
        <f>J1036/H1036</f>
        <v>0.29999341758820436</v>
      </c>
      <c r="M1036" t="str">
        <f>LEFT(C1036, SEARCH(" ", C1036) - 1)</f>
        <v>Marc</v>
      </c>
      <c r="N1036" t="str" cm="1">
        <f t="array" ref="N1036">_xlfn.IFS(H1036&lt;0, "LOSS", H1036&gt;1000, "GREAT", H1036&gt;500, "GOOD", H1036&gt;=100, "OKAY", H1036&lt;100, "OKAY")</f>
        <v>OKAY</v>
      </c>
    </row>
    <row r="1037" spans="1:14">
      <c r="A1037" s="2">
        <v>41890</v>
      </c>
      <c r="B1037" s="2" t="str">
        <f>TEXT(A1037,"mmmm")</f>
        <v>September</v>
      </c>
      <c r="C1037" t="s">
        <v>1332</v>
      </c>
      <c r="D1037" t="s">
        <v>28</v>
      </c>
      <c r="E1037" t="s">
        <v>23</v>
      </c>
      <c r="F1037" t="s">
        <v>49</v>
      </c>
      <c r="G1037" t="s">
        <v>394</v>
      </c>
      <c r="H1037">
        <v>485.88</v>
      </c>
      <c r="I1037">
        <v>6</v>
      </c>
      <c r="J1037">
        <v>19.440000000000001</v>
      </c>
      <c r="K1037" s="6">
        <f>J1037/H1037</f>
        <v>4.000987898246481E-2</v>
      </c>
      <c r="M1037" t="str">
        <f>LEFT(C1037, SEARCH(" ", C1037) - 1)</f>
        <v>Marc</v>
      </c>
      <c r="N1037" t="str" cm="1">
        <f t="array" ref="N1037">_xlfn.IFS(H1037&lt;0, "LOSS", H1037&gt;1000, "GREAT", H1037&gt;500, "GOOD", H1037&gt;=100, "OKAY", H1037&lt;100, "OKAY")</f>
        <v>OKAY</v>
      </c>
    </row>
    <row r="1038" spans="1:14">
      <c r="A1038" s="2">
        <v>41890</v>
      </c>
      <c r="B1038" s="2" t="str">
        <f>TEXT(A1038,"mmmm")</f>
        <v>September</v>
      </c>
      <c r="C1038" t="s">
        <v>1335</v>
      </c>
      <c r="D1038" t="s">
        <v>26</v>
      </c>
      <c r="E1038" t="s">
        <v>23</v>
      </c>
      <c r="F1038" t="s">
        <v>47</v>
      </c>
      <c r="G1038" t="s">
        <v>375</v>
      </c>
      <c r="H1038">
        <v>17.899999999999999</v>
      </c>
      <c r="I1038">
        <v>2</v>
      </c>
      <c r="J1038">
        <v>6.27</v>
      </c>
      <c r="K1038" s="6">
        <f>J1038/H1038</f>
        <v>0.35027932960893854</v>
      </c>
      <c r="M1038" t="str">
        <f>LEFT(C1038, SEARCH(" ", C1038) - 1)</f>
        <v>Kean</v>
      </c>
      <c r="N1038" t="str" cm="1">
        <f t="array" ref="N1038">_xlfn.IFS(H1038&lt;0, "LOSS", H1038&gt;1000, "GREAT", H1038&gt;500, "GOOD", H1038&gt;=100, "OKAY", H1038&lt;100, "OKAY")</f>
        <v>OKAY</v>
      </c>
    </row>
    <row r="1039" spans="1:14">
      <c r="A1039" s="2">
        <v>41890</v>
      </c>
      <c r="B1039" s="2" t="str">
        <f>TEXT(A1039,"mmmm")</f>
        <v>September</v>
      </c>
      <c r="C1039" t="s">
        <v>1335</v>
      </c>
      <c r="D1039" t="s">
        <v>26</v>
      </c>
      <c r="E1039" t="s">
        <v>21</v>
      </c>
      <c r="F1039" t="s">
        <v>40</v>
      </c>
      <c r="G1039" t="s">
        <v>1318</v>
      </c>
      <c r="H1039">
        <v>966.7</v>
      </c>
      <c r="I1039">
        <v>5</v>
      </c>
      <c r="J1039">
        <v>-13.81</v>
      </c>
      <c r="K1039" s="6">
        <f>J1039/H1039</f>
        <v>-1.4285714285714285E-2</v>
      </c>
      <c r="M1039" t="str">
        <f>LEFT(C1039, SEARCH(" ", C1039) - 1)</f>
        <v>Kean</v>
      </c>
      <c r="N1039" t="str" cm="1">
        <f t="array" ref="N1039">_xlfn.IFS(H1039&lt;0, "LOSS", H1039&gt;1000, "GREAT", H1039&gt;500, "GOOD", H1039&gt;=100, "OKAY", H1039&lt;100, "OKAY")</f>
        <v>GOOD</v>
      </c>
    </row>
    <row r="1040" spans="1:14">
      <c r="A1040" s="2">
        <v>41890</v>
      </c>
      <c r="B1040" s="2" t="str">
        <f>TEXT(A1040,"mmmm")</f>
        <v>September</v>
      </c>
      <c r="C1040" t="s">
        <v>1335</v>
      </c>
      <c r="D1040" t="s">
        <v>26</v>
      </c>
      <c r="E1040" t="s">
        <v>23</v>
      </c>
      <c r="F1040" t="s">
        <v>47</v>
      </c>
      <c r="G1040" t="s">
        <v>1336</v>
      </c>
      <c r="H1040">
        <v>182.11</v>
      </c>
      <c r="I1040">
        <v>6</v>
      </c>
      <c r="J1040">
        <v>61.46</v>
      </c>
      <c r="K1040" s="6">
        <f>J1040/H1040</f>
        <v>0.33748833122837846</v>
      </c>
      <c r="M1040" t="str">
        <f>LEFT(C1040, SEARCH(" ", C1040) - 1)</f>
        <v>Kean</v>
      </c>
      <c r="N1040" t="str" cm="1">
        <f t="array" ref="N1040">_xlfn.IFS(H1040&lt;0, "LOSS", H1040&gt;1000, "GREAT", H1040&gt;500, "GOOD", H1040&gt;=100, "OKAY", H1040&lt;100, "OKAY")</f>
        <v>OKAY</v>
      </c>
    </row>
    <row r="1041" spans="1:14">
      <c r="A1041" s="2">
        <v>41890</v>
      </c>
      <c r="B1041" s="2" t="str">
        <f>TEXT(A1041,"mmmm")</f>
        <v>September</v>
      </c>
      <c r="C1041" t="s">
        <v>1262</v>
      </c>
      <c r="D1041" t="s">
        <v>24</v>
      </c>
      <c r="E1041" t="s">
        <v>21</v>
      </c>
      <c r="F1041" t="s">
        <v>40</v>
      </c>
      <c r="G1041" t="s">
        <v>1337</v>
      </c>
      <c r="H1041">
        <v>172.76</v>
      </c>
      <c r="I1041">
        <v>2</v>
      </c>
      <c r="J1041">
        <v>13.44</v>
      </c>
      <c r="K1041" s="6">
        <f>J1041/H1041</f>
        <v>7.7795786061588337E-2</v>
      </c>
      <c r="M1041" t="str">
        <f>LEFT(C1041, SEARCH(" ", C1041) - 1)</f>
        <v>Paul</v>
      </c>
      <c r="N1041" t="str" cm="1">
        <f t="array" ref="N1041">_xlfn.IFS(H1041&lt;0, "LOSS", H1041&gt;1000, "GREAT", H1041&gt;500, "GOOD", H1041&gt;=100, "OKAY", H1041&lt;100, "OKAY")</f>
        <v>OKAY</v>
      </c>
    </row>
    <row r="1042" spans="1:14">
      <c r="A1042" s="2">
        <v>41890</v>
      </c>
      <c r="B1042" s="2" t="str">
        <f>TEXT(A1042,"mmmm")</f>
        <v>September</v>
      </c>
      <c r="C1042" t="s">
        <v>1262</v>
      </c>
      <c r="D1042" t="s">
        <v>24</v>
      </c>
      <c r="E1042" t="s">
        <v>23</v>
      </c>
      <c r="F1042" t="s">
        <v>37</v>
      </c>
      <c r="G1042" t="s">
        <v>924</v>
      </c>
      <c r="H1042">
        <v>3.52</v>
      </c>
      <c r="I1042">
        <v>2</v>
      </c>
      <c r="J1042">
        <v>1.69</v>
      </c>
      <c r="K1042" s="6">
        <f>J1042/H1042</f>
        <v>0.48011363636363635</v>
      </c>
      <c r="M1042" t="str">
        <f>LEFT(C1042, SEARCH(" ", C1042) - 1)</f>
        <v>Paul</v>
      </c>
      <c r="N1042" t="str" cm="1">
        <f t="array" ref="N1042">_xlfn.IFS(H1042&lt;0, "LOSS", H1042&gt;1000, "GREAT", H1042&gt;500, "GOOD", H1042&gt;=100, "OKAY", H1042&lt;100, "OKAY")</f>
        <v>OKAY</v>
      </c>
    </row>
    <row r="1043" spans="1:14">
      <c r="A1043" s="2">
        <v>41890</v>
      </c>
      <c r="B1043" s="2" t="str">
        <f>TEXT(A1043,"mmmm")</f>
        <v>September</v>
      </c>
      <c r="C1043" t="s">
        <v>151</v>
      </c>
      <c r="D1043" t="s">
        <v>22</v>
      </c>
      <c r="E1043" t="s">
        <v>23</v>
      </c>
      <c r="F1043" t="s">
        <v>38</v>
      </c>
      <c r="G1043" t="s">
        <v>1338</v>
      </c>
      <c r="H1043">
        <v>8.61</v>
      </c>
      <c r="I1043">
        <v>2</v>
      </c>
      <c r="J1043">
        <v>3.01</v>
      </c>
      <c r="K1043" s="6">
        <f>J1043/H1043</f>
        <v>0.34959349593495936</v>
      </c>
      <c r="M1043" t="str">
        <f>LEFT(C1043, SEARCH(" ", C1043) - 1)</f>
        <v>Toby</v>
      </c>
      <c r="N1043" t="str" cm="1">
        <f t="array" ref="N1043">_xlfn.IFS(H1043&lt;0, "LOSS", H1043&gt;1000, "GREAT", H1043&gt;500, "GOOD", H1043&gt;=100, "OKAY", H1043&lt;100, "OKAY")</f>
        <v>OKAY</v>
      </c>
    </row>
    <row r="1044" spans="1:14">
      <c r="A1044" s="2">
        <v>41891</v>
      </c>
      <c r="B1044" s="2" t="str">
        <f>TEXT(A1044,"mmmm")</f>
        <v>September</v>
      </c>
      <c r="C1044" t="s">
        <v>1339</v>
      </c>
      <c r="D1044" t="s">
        <v>32</v>
      </c>
      <c r="E1044" t="s">
        <v>23</v>
      </c>
      <c r="F1044" t="s">
        <v>45</v>
      </c>
      <c r="G1044" t="s">
        <v>1340</v>
      </c>
      <c r="H1044">
        <v>103.6</v>
      </c>
      <c r="I1044">
        <v>7</v>
      </c>
      <c r="J1044">
        <v>51.8</v>
      </c>
      <c r="K1044" s="6">
        <f>J1044/H1044</f>
        <v>0.5</v>
      </c>
      <c r="M1044" t="str">
        <f>LEFT(C1044, SEARCH(" ", C1044) - 1)</f>
        <v>Maribeth</v>
      </c>
      <c r="N1044" t="str" cm="1">
        <f t="array" ref="N1044">_xlfn.IFS(H1044&lt;0, "LOSS", H1044&gt;1000, "GREAT", H1044&gt;500, "GOOD", H1044&gt;=100, "OKAY", H1044&lt;100, "OKAY")</f>
        <v>OKAY</v>
      </c>
    </row>
    <row r="1045" spans="1:14">
      <c r="A1045" s="2">
        <v>41891</v>
      </c>
      <c r="B1045" s="2" t="str">
        <f>TEXT(A1045,"mmmm")</f>
        <v>September</v>
      </c>
      <c r="C1045" t="s">
        <v>1341</v>
      </c>
      <c r="D1045" t="s">
        <v>182</v>
      </c>
      <c r="E1045" t="s">
        <v>23</v>
      </c>
      <c r="F1045" t="s">
        <v>47</v>
      </c>
      <c r="G1045" t="s">
        <v>979</v>
      </c>
      <c r="H1045">
        <v>166.44</v>
      </c>
      <c r="I1045">
        <v>3</v>
      </c>
      <c r="J1045">
        <v>79.89</v>
      </c>
      <c r="K1045" s="6">
        <f>J1045/H1045</f>
        <v>0.47999279019466473</v>
      </c>
      <c r="M1045" t="str">
        <f>LEFT(C1045, SEARCH(" ", C1045) - 1)</f>
        <v>Rick</v>
      </c>
      <c r="N1045" t="str" cm="1">
        <f t="array" ref="N1045">_xlfn.IFS(H1045&lt;0, "LOSS", H1045&gt;1000, "GREAT", H1045&gt;500, "GOOD", H1045&gt;=100, "OKAY", H1045&lt;100, "OKAY")</f>
        <v>OKAY</v>
      </c>
    </row>
    <row r="1046" spans="1:14">
      <c r="A1046" s="2">
        <v>41891</v>
      </c>
      <c r="B1046" s="2" t="str">
        <f>TEXT(A1046,"mmmm")</f>
        <v>September</v>
      </c>
      <c r="C1046" t="s">
        <v>1341</v>
      </c>
      <c r="D1046" t="s">
        <v>182</v>
      </c>
      <c r="E1046" t="s">
        <v>21</v>
      </c>
      <c r="F1046" t="s">
        <v>40</v>
      </c>
      <c r="G1046" t="s">
        <v>1342</v>
      </c>
      <c r="H1046">
        <v>785.88</v>
      </c>
      <c r="I1046">
        <v>6</v>
      </c>
      <c r="J1046">
        <v>212.19</v>
      </c>
      <c r="K1046" s="6">
        <f>J1046/H1046</f>
        <v>0.27000305390135898</v>
      </c>
      <c r="M1046" t="str">
        <f>LEFT(C1046, SEARCH(" ", C1046) - 1)</f>
        <v>Rick</v>
      </c>
      <c r="N1046" t="str" cm="1">
        <f t="array" ref="N1046">_xlfn.IFS(H1046&lt;0, "LOSS", H1046&gt;1000, "GREAT", H1046&gt;500, "GOOD", H1046&gt;=100, "OKAY", H1046&lt;100, "OKAY")</f>
        <v>GOOD</v>
      </c>
    </row>
    <row r="1047" spans="1:14">
      <c r="A1047" s="2">
        <v>41891</v>
      </c>
      <c r="B1047" s="2" t="str">
        <f>TEXT(A1047,"mmmm")</f>
        <v>September</v>
      </c>
      <c r="C1047" t="s">
        <v>1341</v>
      </c>
      <c r="D1047" t="s">
        <v>182</v>
      </c>
      <c r="E1047" t="s">
        <v>23</v>
      </c>
      <c r="F1047" t="s">
        <v>47</v>
      </c>
      <c r="G1047" t="s">
        <v>1343</v>
      </c>
      <c r="H1047">
        <v>26.2</v>
      </c>
      <c r="I1047">
        <v>2</v>
      </c>
      <c r="J1047">
        <v>12.84</v>
      </c>
      <c r="K1047" s="6">
        <f>J1047/H1047</f>
        <v>0.49007633587786259</v>
      </c>
      <c r="M1047" t="str">
        <f>LEFT(C1047, SEARCH(" ", C1047) - 1)</f>
        <v>Rick</v>
      </c>
      <c r="N1047" t="str" cm="1">
        <f t="array" ref="N1047">_xlfn.IFS(H1047&lt;0, "LOSS", H1047&gt;1000, "GREAT", H1047&gt;500, "GOOD", H1047&gt;=100, "OKAY", H1047&lt;100, "OKAY")</f>
        <v>OKAY</v>
      </c>
    </row>
    <row r="1048" spans="1:14">
      <c r="A1048" s="2">
        <v>41891</v>
      </c>
      <c r="B1048" s="2" t="str">
        <f>TEXT(A1048,"mmmm")</f>
        <v>September</v>
      </c>
      <c r="C1048" t="s">
        <v>1341</v>
      </c>
      <c r="D1048" t="s">
        <v>182</v>
      </c>
      <c r="E1048" t="s">
        <v>23</v>
      </c>
      <c r="F1048" t="s">
        <v>49</v>
      </c>
      <c r="G1048" t="s">
        <v>127</v>
      </c>
      <c r="H1048">
        <v>1325.85</v>
      </c>
      <c r="I1048">
        <v>5</v>
      </c>
      <c r="J1048">
        <v>238.65</v>
      </c>
      <c r="K1048" s="6">
        <f>J1048/H1048</f>
        <v>0.17999773730059962</v>
      </c>
      <c r="M1048" t="str">
        <f>LEFT(C1048, SEARCH(" ", C1048) - 1)</f>
        <v>Rick</v>
      </c>
      <c r="N1048" t="str" cm="1">
        <f t="array" ref="N1048">_xlfn.IFS(H1048&lt;0, "LOSS", H1048&gt;1000, "GREAT", H1048&gt;500, "GOOD", H1048&gt;=100, "OKAY", H1048&lt;100, "OKAY")</f>
        <v>GREAT</v>
      </c>
    </row>
    <row r="1049" spans="1:14">
      <c r="A1049" s="2">
        <v>41891</v>
      </c>
      <c r="B1049" s="2" t="str">
        <f>TEXT(A1049,"mmmm")</f>
        <v>September</v>
      </c>
      <c r="C1049" t="s">
        <v>1344</v>
      </c>
      <c r="D1049" t="s">
        <v>27</v>
      </c>
      <c r="E1049" t="s">
        <v>23</v>
      </c>
      <c r="F1049" t="s">
        <v>47</v>
      </c>
      <c r="G1049" t="s">
        <v>1345</v>
      </c>
      <c r="H1049">
        <v>15.55</v>
      </c>
      <c r="I1049">
        <v>3</v>
      </c>
      <c r="J1049">
        <v>5.44</v>
      </c>
      <c r="K1049" s="6">
        <f>J1049/H1049</f>
        <v>0.34983922829581993</v>
      </c>
      <c r="M1049" t="str">
        <f>LEFT(C1049, SEARCH(" ", C1049) - 1)</f>
        <v>Logan</v>
      </c>
      <c r="N1049" t="str" cm="1">
        <f t="array" ref="N1049">_xlfn.IFS(H1049&lt;0, "LOSS", H1049&gt;1000, "GREAT", H1049&gt;500, "GOOD", H1049&gt;=100, "OKAY", H1049&lt;100, "OKAY")</f>
        <v>OKAY</v>
      </c>
    </row>
    <row r="1050" spans="1:14">
      <c r="A1050" s="2">
        <v>41891</v>
      </c>
      <c r="B1050" s="2" t="str">
        <f>TEXT(A1050,"mmmm")</f>
        <v>September</v>
      </c>
      <c r="C1050" t="s">
        <v>1344</v>
      </c>
      <c r="D1050" t="s">
        <v>27</v>
      </c>
      <c r="E1050" t="s">
        <v>25</v>
      </c>
      <c r="F1050" t="s">
        <v>35</v>
      </c>
      <c r="G1050" t="s">
        <v>1346</v>
      </c>
      <c r="H1050">
        <v>64.7</v>
      </c>
      <c r="I1050">
        <v>6</v>
      </c>
      <c r="J1050">
        <v>-4.8499999999999996</v>
      </c>
      <c r="K1050" s="6">
        <f>J1050/H1050</f>
        <v>-7.4961360123647597E-2</v>
      </c>
      <c r="M1050" t="str">
        <f>LEFT(C1050, SEARCH(" ", C1050) - 1)</f>
        <v>Logan</v>
      </c>
      <c r="N1050" t="str" cm="1">
        <f t="array" ref="N1050">_xlfn.IFS(H1050&lt;0, "LOSS", H1050&gt;1000, "GREAT", H1050&gt;500, "GOOD", H1050&gt;=100, "OKAY", H1050&lt;100, "OKAY")</f>
        <v>OKAY</v>
      </c>
    </row>
    <row r="1051" spans="1:14">
      <c r="A1051" s="2">
        <v>41891</v>
      </c>
      <c r="B1051" s="2" t="str">
        <f>TEXT(A1051,"mmmm")</f>
        <v>September</v>
      </c>
      <c r="C1051" t="s">
        <v>1344</v>
      </c>
      <c r="D1051" t="s">
        <v>27</v>
      </c>
      <c r="E1051" t="s">
        <v>21</v>
      </c>
      <c r="F1051" t="s">
        <v>44</v>
      </c>
      <c r="G1051" t="s">
        <v>1269</v>
      </c>
      <c r="H1051">
        <v>17.47</v>
      </c>
      <c r="I1051">
        <v>3</v>
      </c>
      <c r="J1051">
        <v>5.0199999999999996</v>
      </c>
      <c r="K1051" s="6">
        <f>J1051/H1051</f>
        <v>0.28734974241556954</v>
      </c>
      <c r="M1051" t="str">
        <f>LEFT(C1051, SEARCH(" ", C1051) - 1)</f>
        <v>Logan</v>
      </c>
      <c r="N1051" t="str" cm="1">
        <f t="array" ref="N1051">_xlfn.IFS(H1051&lt;0, "LOSS", H1051&gt;1000, "GREAT", H1051&gt;500, "GOOD", H1051&gt;=100, "OKAY", H1051&lt;100, "OKAY")</f>
        <v>OKAY</v>
      </c>
    </row>
    <row r="1052" spans="1:14">
      <c r="A1052" s="2">
        <v>41891</v>
      </c>
      <c r="B1052" s="2" t="str">
        <f>TEXT(A1052,"mmmm")</f>
        <v>September</v>
      </c>
      <c r="C1052" t="s">
        <v>1344</v>
      </c>
      <c r="D1052" t="s">
        <v>27</v>
      </c>
      <c r="E1052" t="s">
        <v>25</v>
      </c>
      <c r="F1052" t="s">
        <v>48</v>
      </c>
      <c r="G1052" t="s">
        <v>1347</v>
      </c>
      <c r="H1052">
        <v>135.52000000000001</v>
      </c>
      <c r="I1052">
        <v>1</v>
      </c>
      <c r="J1052">
        <v>-31.62</v>
      </c>
      <c r="K1052" s="6">
        <f>J1052/H1052</f>
        <v>-0.23332349468713104</v>
      </c>
      <c r="M1052" t="str">
        <f>LEFT(C1052, SEARCH(" ", C1052) - 1)</f>
        <v>Logan</v>
      </c>
      <c r="N1052" t="str" cm="1">
        <f t="array" ref="N1052">_xlfn.IFS(H1052&lt;0, "LOSS", H1052&gt;1000, "GREAT", H1052&gt;500, "GOOD", H1052&gt;=100, "OKAY", H1052&lt;100, "OKAY")</f>
        <v>OKAY</v>
      </c>
    </row>
    <row r="1053" spans="1:14">
      <c r="A1053" s="2">
        <v>41891</v>
      </c>
      <c r="B1053" s="2" t="str">
        <f>TEXT(A1053,"mmmm")</f>
        <v>September</v>
      </c>
      <c r="C1053" t="s">
        <v>1348</v>
      </c>
      <c r="D1053" t="s">
        <v>33</v>
      </c>
      <c r="E1053" t="s">
        <v>25</v>
      </c>
      <c r="F1053" t="s">
        <v>46</v>
      </c>
      <c r="G1053" t="s">
        <v>1349</v>
      </c>
      <c r="H1053">
        <v>1299.99</v>
      </c>
      <c r="I1053">
        <v>2</v>
      </c>
      <c r="J1053">
        <v>-572</v>
      </c>
      <c r="K1053" s="6">
        <f>J1053/H1053</f>
        <v>-0.4400033846414203</v>
      </c>
      <c r="M1053" t="str">
        <f>LEFT(C1053, SEARCH(" ", C1053) - 1)</f>
        <v>Daniel</v>
      </c>
      <c r="N1053" t="str" cm="1">
        <f t="array" ref="N1053">_xlfn.IFS(H1053&lt;0, "LOSS", H1053&gt;1000, "GREAT", H1053&gt;500, "GOOD", H1053&gt;=100, "OKAY", H1053&lt;100, "OKAY")</f>
        <v>GREAT</v>
      </c>
    </row>
    <row r="1054" spans="1:14">
      <c r="A1054" s="2">
        <v>41891</v>
      </c>
      <c r="B1054" s="2" t="str">
        <f>TEXT(A1054,"mmmm")</f>
        <v>September</v>
      </c>
      <c r="C1054" t="s">
        <v>632</v>
      </c>
      <c r="D1054" t="s">
        <v>30</v>
      </c>
      <c r="E1054" t="s">
        <v>21</v>
      </c>
      <c r="F1054" t="s">
        <v>44</v>
      </c>
      <c r="G1054" t="s">
        <v>1350</v>
      </c>
      <c r="H1054">
        <v>60.67</v>
      </c>
      <c r="I1054">
        <v>6</v>
      </c>
      <c r="J1054">
        <v>12.89</v>
      </c>
      <c r="K1054" s="6">
        <f>J1054/H1054</f>
        <v>0.21246085379924182</v>
      </c>
      <c r="M1054" t="str">
        <f>LEFT(C1054, SEARCH(" ", C1054) - 1)</f>
        <v>Nicole</v>
      </c>
      <c r="N1054" t="str" cm="1">
        <f t="array" ref="N1054">_xlfn.IFS(H1054&lt;0, "LOSS", H1054&gt;1000, "GREAT", H1054&gt;500, "GOOD", H1054&gt;=100, "OKAY", H1054&lt;100, "OKAY")</f>
        <v>OKAY</v>
      </c>
    </row>
    <row r="1055" spans="1:14">
      <c r="A1055" s="2">
        <v>41891</v>
      </c>
      <c r="B1055" s="2" t="str">
        <f>TEXT(A1055,"mmmm")</f>
        <v>September</v>
      </c>
      <c r="C1055" t="s">
        <v>632</v>
      </c>
      <c r="D1055" t="s">
        <v>30</v>
      </c>
      <c r="E1055" t="s">
        <v>23</v>
      </c>
      <c r="F1055" t="s">
        <v>37</v>
      </c>
      <c r="G1055" t="s">
        <v>1351</v>
      </c>
      <c r="H1055">
        <v>30.82</v>
      </c>
      <c r="I1055">
        <v>9</v>
      </c>
      <c r="J1055">
        <v>2.7</v>
      </c>
      <c r="K1055" s="6">
        <f>J1055/H1055</f>
        <v>8.7605451005840371E-2</v>
      </c>
      <c r="M1055" t="str">
        <f>LEFT(C1055, SEARCH(" ", C1055) - 1)</f>
        <v>Nicole</v>
      </c>
      <c r="N1055" t="str" cm="1">
        <f t="array" ref="N1055">_xlfn.IFS(H1055&lt;0, "LOSS", H1055&gt;1000, "GREAT", H1055&gt;500, "GOOD", H1055&gt;=100, "OKAY", H1055&lt;100, "OKAY")</f>
        <v>OKAY</v>
      </c>
    </row>
    <row r="1056" spans="1:14">
      <c r="A1056" s="2">
        <v>41891</v>
      </c>
      <c r="B1056" s="2" t="str">
        <f>TEXT(A1056,"mmmm")</f>
        <v>September</v>
      </c>
      <c r="C1056" t="s">
        <v>1352</v>
      </c>
      <c r="D1056" t="s">
        <v>29</v>
      </c>
      <c r="E1056" t="s">
        <v>23</v>
      </c>
      <c r="F1056" t="s">
        <v>47</v>
      </c>
      <c r="G1056" t="s">
        <v>823</v>
      </c>
      <c r="H1056">
        <v>10.9</v>
      </c>
      <c r="I1056">
        <v>3</v>
      </c>
      <c r="J1056">
        <v>3.41</v>
      </c>
      <c r="K1056" s="6">
        <f>J1056/H1056</f>
        <v>0.3128440366972477</v>
      </c>
      <c r="M1056" t="str">
        <f>LEFT(C1056, SEARCH(" ", C1056) - 1)</f>
        <v>Chris</v>
      </c>
      <c r="N1056" t="str" cm="1">
        <f t="array" ref="N1056">_xlfn.IFS(H1056&lt;0, "LOSS", H1056&gt;1000, "GREAT", H1056&gt;500, "GOOD", H1056&gt;=100, "OKAY", H1056&lt;100, "OKAY")</f>
        <v>OKAY</v>
      </c>
    </row>
    <row r="1057" spans="1:14">
      <c r="A1057" s="2">
        <v>41892</v>
      </c>
      <c r="B1057" s="2" t="str">
        <f>TEXT(A1057,"mmmm")</f>
        <v>September</v>
      </c>
      <c r="C1057" t="s">
        <v>651</v>
      </c>
      <c r="D1057" t="s">
        <v>106</v>
      </c>
      <c r="E1057" t="s">
        <v>23</v>
      </c>
      <c r="F1057" t="s">
        <v>38</v>
      </c>
      <c r="G1057" t="s">
        <v>1024</v>
      </c>
      <c r="H1057">
        <v>9.64</v>
      </c>
      <c r="I1057">
        <v>2</v>
      </c>
      <c r="J1057">
        <v>4.72</v>
      </c>
      <c r="K1057" s="6">
        <f>J1057/H1057</f>
        <v>0.48962655601659744</v>
      </c>
      <c r="M1057" t="str">
        <f>LEFT(C1057, SEARCH(" ", C1057) - 1)</f>
        <v>Dianna</v>
      </c>
      <c r="N1057" t="str" cm="1">
        <f t="array" ref="N1057">_xlfn.IFS(H1057&lt;0, "LOSS", H1057&gt;1000, "GREAT", H1057&gt;500, "GOOD", H1057&gt;=100, "OKAY", H1057&lt;100, "OKAY")</f>
        <v>OKAY</v>
      </c>
    </row>
    <row r="1058" spans="1:14">
      <c r="A1058" s="2">
        <v>41892</v>
      </c>
      <c r="B1058" s="2" t="str">
        <f>TEXT(A1058,"mmmm")</f>
        <v>September</v>
      </c>
      <c r="C1058" t="s">
        <v>355</v>
      </c>
      <c r="D1058" t="s">
        <v>148</v>
      </c>
      <c r="E1058" t="s">
        <v>23</v>
      </c>
      <c r="F1058" t="s">
        <v>42</v>
      </c>
      <c r="G1058" t="s">
        <v>1353</v>
      </c>
      <c r="H1058">
        <v>21.73</v>
      </c>
      <c r="I1058">
        <v>7</v>
      </c>
      <c r="J1058">
        <v>7.6</v>
      </c>
      <c r="K1058" s="6">
        <f>J1058/H1058</f>
        <v>0.349746893695352</v>
      </c>
      <c r="M1058" t="str">
        <f>LEFT(C1058, SEARCH(" ", C1058) - 1)</f>
        <v>Clay</v>
      </c>
      <c r="N1058" t="str" cm="1">
        <f t="array" ref="N1058">_xlfn.IFS(H1058&lt;0, "LOSS", H1058&gt;1000, "GREAT", H1058&gt;500, "GOOD", H1058&gt;=100, "OKAY", H1058&lt;100, "OKAY")</f>
        <v>OKAY</v>
      </c>
    </row>
    <row r="1059" spans="1:14">
      <c r="A1059" s="2">
        <v>41892</v>
      </c>
      <c r="B1059" s="2" t="str">
        <f>TEXT(A1059,"mmmm")</f>
        <v>September</v>
      </c>
      <c r="C1059" t="s">
        <v>355</v>
      </c>
      <c r="D1059" t="s">
        <v>148</v>
      </c>
      <c r="E1059" t="s">
        <v>21</v>
      </c>
      <c r="F1059" t="s">
        <v>40</v>
      </c>
      <c r="G1059" t="s">
        <v>659</v>
      </c>
      <c r="H1059">
        <v>1487.04</v>
      </c>
      <c r="I1059">
        <v>5</v>
      </c>
      <c r="J1059">
        <v>148.69999999999999</v>
      </c>
      <c r="K1059" s="6">
        <f>J1059/H1059</f>
        <v>9.9997310092532807E-2</v>
      </c>
      <c r="M1059" t="str">
        <f>LEFT(C1059, SEARCH(" ", C1059) - 1)</f>
        <v>Clay</v>
      </c>
      <c r="N1059" t="str" cm="1">
        <f t="array" ref="N1059">_xlfn.IFS(H1059&lt;0, "LOSS", H1059&gt;1000, "GREAT", H1059&gt;500, "GOOD", H1059&gt;=100, "OKAY", H1059&lt;100, "OKAY")</f>
        <v>GREAT</v>
      </c>
    </row>
    <row r="1060" spans="1:14">
      <c r="A1060" s="2">
        <v>41892</v>
      </c>
      <c r="B1060" s="2" t="str">
        <f>TEXT(A1060,"mmmm")</f>
        <v>September</v>
      </c>
      <c r="C1060" t="s">
        <v>1354</v>
      </c>
      <c r="D1060" t="s">
        <v>242</v>
      </c>
      <c r="E1060" t="s">
        <v>23</v>
      </c>
      <c r="F1060" t="s">
        <v>36</v>
      </c>
      <c r="G1060" t="s">
        <v>1355</v>
      </c>
      <c r="H1060">
        <v>81.92</v>
      </c>
      <c r="I1060">
        <v>4</v>
      </c>
      <c r="J1060">
        <v>22.12</v>
      </c>
      <c r="K1060" s="6">
        <f>J1060/H1060</f>
        <v>0.27001953125</v>
      </c>
      <c r="M1060" t="str">
        <f>LEFT(C1060, SEARCH(" ", C1060) - 1)</f>
        <v>Sandra</v>
      </c>
      <c r="N1060" t="str" cm="1">
        <f t="array" ref="N1060">_xlfn.IFS(H1060&lt;0, "LOSS", H1060&gt;1000, "GREAT", H1060&gt;500, "GOOD", H1060&gt;=100, "OKAY", H1060&lt;100, "OKAY")</f>
        <v>OKAY</v>
      </c>
    </row>
    <row r="1061" spans="1:14">
      <c r="A1061" s="2">
        <v>41892</v>
      </c>
      <c r="B1061" s="2" t="str">
        <f>TEXT(A1061,"mmmm")</f>
        <v>September</v>
      </c>
      <c r="C1061" t="s">
        <v>1354</v>
      </c>
      <c r="D1061" t="s">
        <v>242</v>
      </c>
      <c r="E1061" t="s">
        <v>21</v>
      </c>
      <c r="F1061" t="s">
        <v>44</v>
      </c>
      <c r="G1061" t="s">
        <v>434</v>
      </c>
      <c r="H1061">
        <v>254.9</v>
      </c>
      <c r="I1061">
        <v>5</v>
      </c>
      <c r="J1061">
        <v>76.47</v>
      </c>
      <c r="K1061" s="6">
        <f>J1061/H1061</f>
        <v>0.3</v>
      </c>
      <c r="M1061" t="str">
        <f>LEFT(C1061, SEARCH(" ", C1061) - 1)</f>
        <v>Sandra</v>
      </c>
      <c r="N1061" t="str" cm="1">
        <f t="array" ref="N1061">_xlfn.IFS(H1061&lt;0, "LOSS", H1061&gt;1000, "GREAT", H1061&gt;500, "GOOD", H1061&gt;=100, "OKAY", H1061&lt;100, "OKAY")</f>
        <v>OKAY</v>
      </c>
    </row>
    <row r="1062" spans="1:14">
      <c r="A1062" s="2">
        <v>41893</v>
      </c>
      <c r="B1062" s="2" t="str">
        <f>TEXT(A1062,"mmmm")</f>
        <v>September</v>
      </c>
      <c r="C1062" t="s">
        <v>1356</v>
      </c>
      <c r="D1062" t="s">
        <v>22</v>
      </c>
      <c r="E1062" t="s">
        <v>21</v>
      </c>
      <c r="F1062" t="s">
        <v>44</v>
      </c>
      <c r="G1062" t="s">
        <v>1357</v>
      </c>
      <c r="H1062">
        <v>127.95</v>
      </c>
      <c r="I1062">
        <v>3</v>
      </c>
      <c r="J1062">
        <v>21.75</v>
      </c>
      <c r="K1062" s="6">
        <f>J1062/H1062</f>
        <v>0.16998827667057445</v>
      </c>
      <c r="M1062" t="str">
        <f>LEFT(C1062, SEARCH(" ", C1062) - 1)</f>
        <v>Liz</v>
      </c>
      <c r="N1062" t="str" cm="1">
        <f t="array" ref="N1062">_xlfn.IFS(H1062&lt;0, "LOSS", H1062&gt;1000, "GREAT", H1062&gt;500, "GOOD", H1062&gt;=100, "OKAY", H1062&lt;100, "OKAY")</f>
        <v>OKAY</v>
      </c>
    </row>
    <row r="1063" spans="1:14">
      <c r="A1063" s="2">
        <v>41894</v>
      </c>
      <c r="B1063" s="2" t="str">
        <f>TEXT(A1063,"mmmm")</f>
        <v>September</v>
      </c>
      <c r="C1063" t="s">
        <v>196</v>
      </c>
      <c r="D1063" t="s">
        <v>24</v>
      </c>
      <c r="E1063" t="s">
        <v>25</v>
      </c>
      <c r="F1063" t="s">
        <v>46</v>
      </c>
      <c r="G1063" t="s">
        <v>1329</v>
      </c>
      <c r="H1063">
        <v>69.989999999999995</v>
      </c>
      <c r="I1063">
        <v>1</v>
      </c>
      <c r="J1063">
        <v>30.1</v>
      </c>
      <c r="K1063" s="6">
        <f>J1063/H1063</f>
        <v>0.43006143734819263</v>
      </c>
      <c r="M1063" t="str">
        <f>LEFT(C1063, SEARCH(" ", C1063) - 1)</f>
        <v>Shirley</v>
      </c>
      <c r="N1063" t="str" cm="1">
        <f t="array" ref="N1063">_xlfn.IFS(H1063&lt;0, "LOSS", H1063&gt;1000, "GREAT", H1063&gt;500, "GOOD", H1063&gt;=100, "OKAY", H1063&lt;100, "OKAY")</f>
        <v>OKAY</v>
      </c>
    </row>
    <row r="1064" spans="1:14">
      <c r="A1064" s="2">
        <v>41894</v>
      </c>
      <c r="B1064" s="2" t="str">
        <f>TEXT(A1064,"mmmm")</f>
        <v>September</v>
      </c>
      <c r="C1064" t="s">
        <v>1358</v>
      </c>
      <c r="D1064" t="s">
        <v>33</v>
      </c>
      <c r="E1064" t="s">
        <v>23</v>
      </c>
      <c r="F1064" t="s">
        <v>47</v>
      </c>
      <c r="G1064" t="s">
        <v>306</v>
      </c>
      <c r="H1064">
        <v>10.37</v>
      </c>
      <c r="I1064">
        <v>2</v>
      </c>
      <c r="J1064">
        <v>3.63</v>
      </c>
      <c r="K1064" s="6">
        <f>J1064/H1064</f>
        <v>0.35004821600771457</v>
      </c>
      <c r="M1064" t="str">
        <f>LEFT(C1064, SEARCH(" ", C1064) - 1)</f>
        <v>Brad</v>
      </c>
      <c r="N1064" t="str" cm="1">
        <f t="array" ref="N1064">_xlfn.IFS(H1064&lt;0, "LOSS", H1064&gt;1000, "GREAT", H1064&gt;500, "GOOD", H1064&gt;=100, "OKAY", H1064&lt;100, "OKAY")</f>
        <v>OKAY</v>
      </c>
    </row>
    <row r="1065" spans="1:14">
      <c r="A1065" s="2">
        <v>41894</v>
      </c>
      <c r="B1065" s="2" t="str">
        <f>TEXT(A1065,"mmmm")</f>
        <v>September</v>
      </c>
      <c r="C1065" t="s">
        <v>1358</v>
      </c>
      <c r="D1065" t="s">
        <v>33</v>
      </c>
      <c r="E1065" t="s">
        <v>23</v>
      </c>
      <c r="F1065" t="s">
        <v>36</v>
      </c>
      <c r="G1065" t="s">
        <v>1359</v>
      </c>
      <c r="H1065">
        <v>166.84</v>
      </c>
      <c r="I1065">
        <v>5</v>
      </c>
      <c r="J1065">
        <v>18.77</v>
      </c>
      <c r="K1065" s="6">
        <f>J1065/H1065</f>
        <v>0.11250299688324142</v>
      </c>
      <c r="M1065" t="str">
        <f>LEFT(C1065, SEARCH(" ", C1065) - 1)</f>
        <v>Brad</v>
      </c>
      <c r="N1065" t="str" cm="1">
        <f t="array" ref="N1065">_xlfn.IFS(H1065&lt;0, "LOSS", H1065&gt;1000, "GREAT", H1065&gt;500, "GOOD", H1065&gt;=100, "OKAY", H1065&lt;100, "OKAY")</f>
        <v>OKAY</v>
      </c>
    </row>
    <row r="1066" spans="1:14">
      <c r="A1066" s="2">
        <v>41894</v>
      </c>
      <c r="B1066" s="2" t="str">
        <f>TEXT(A1066,"mmmm")</f>
        <v>September</v>
      </c>
      <c r="C1066" t="s">
        <v>1358</v>
      </c>
      <c r="D1066" t="s">
        <v>33</v>
      </c>
      <c r="E1066" t="s">
        <v>25</v>
      </c>
      <c r="F1066" t="s">
        <v>35</v>
      </c>
      <c r="G1066" t="s">
        <v>1250</v>
      </c>
      <c r="H1066">
        <v>15.22</v>
      </c>
      <c r="I1066">
        <v>1</v>
      </c>
      <c r="J1066">
        <v>2.2799999999999998</v>
      </c>
      <c r="K1066" s="6">
        <f>J1066/H1066</f>
        <v>0.14980289093298291</v>
      </c>
      <c r="M1066" t="str">
        <f>LEFT(C1066, SEARCH(" ", C1066) - 1)</f>
        <v>Brad</v>
      </c>
      <c r="N1066" t="str" cm="1">
        <f t="array" ref="N1066">_xlfn.IFS(H1066&lt;0, "LOSS", H1066&gt;1000, "GREAT", H1066&gt;500, "GOOD", H1066&gt;=100, "OKAY", H1066&lt;100, "OKAY")</f>
        <v>OKAY</v>
      </c>
    </row>
    <row r="1067" spans="1:14">
      <c r="A1067" s="2">
        <v>41894</v>
      </c>
      <c r="B1067" s="2" t="str">
        <f>TEXT(A1067,"mmmm")</f>
        <v>September</v>
      </c>
      <c r="C1067" t="s">
        <v>1360</v>
      </c>
      <c r="D1067" t="s">
        <v>26</v>
      </c>
      <c r="E1067" t="s">
        <v>23</v>
      </c>
      <c r="F1067" t="s">
        <v>38</v>
      </c>
      <c r="G1067" t="s">
        <v>1361</v>
      </c>
      <c r="H1067">
        <v>5.18</v>
      </c>
      <c r="I1067">
        <v>5</v>
      </c>
      <c r="J1067">
        <v>-8.0299999999999994</v>
      </c>
      <c r="K1067" s="6">
        <f>J1067/H1067</f>
        <v>-1.5501930501930501</v>
      </c>
      <c r="M1067" t="str">
        <f>LEFT(C1067, SEARCH(" ", C1067) - 1)</f>
        <v>Pete</v>
      </c>
      <c r="N1067" t="str" cm="1">
        <f t="array" ref="N1067">_xlfn.IFS(H1067&lt;0, "LOSS", H1067&gt;1000, "GREAT", H1067&gt;500, "GOOD", H1067&gt;=100, "OKAY", H1067&lt;100, "OKAY")</f>
        <v>OKAY</v>
      </c>
    </row>
    <row r="1068" spans="1:14">
      <c r="A1068" s="2">
        <v>41894</v>
      </c>
      <c r="B1068" s="2" t="str">
        <f>TEXT(A1068,"mmmm")</f>
        <v>September</v>
      </c>
      <c r="C1068" t="s">
        <v>728</v>
      </c>
      <c r="D1068" t="s">
        <v>30</v>
      </c>
      <c r="E1068" t="s">
        <v>23</v>
      </c>
      <c r="F1068" t="s">
        <v>38</v>
      </c>
      <c r="G1068" t="s">
        <v>1362</v>
      </c>
      <c r="H1068">
        <v>63.92</v>
      </c>
      <c r="I1068">
        <v>7</v>
      </c>
      <c r="J1068">
        <v>-46.88</v>
      </c>
      <c r="K1068" s="6">
        <f>J1068/H1068</f>
        <v>-0.73341677096370461</v>
      </c>
      <c r="M1068" t="str">
        <f>LEFT(C1068, SEARCH(" ", C1068) - 1)</f>
        <v>Art</v>
      </c>
      <c r="N1068" t="str" cm="1">
        <f t="array" ref="N1068">_xlfn.IFS(H1068&lt;0, "LOSS", H1068&gt;1000, "GREAT", H1068&gt;500, "GOOD", H1068&gt;=100, "OKAY", H1068&lt;100, "OKAY")</f>
        <v>OKAY</v>
      </c>
    </row>
    <row r="1069" spans="1:14">
      <c r="A1069" s="2">
        <v>41894</v>
      </c>
      <c r="B1069" s="2" t="str">
        <f>TEXT(A1069,"mmmm")</f>
        <v>September</v>
      </c>
      <c r="C1069" t="s">
        <v>1363</v>
      </c>
      <c r="D1069" t="s">
        <v>158</v>
      </c>
      <c r="E1069" t="s">
        <v>23</v>
      </c>
      <c r="F1069" t="s">
        <v>50</v>
      </c>
      <c r="G1069" t="s">
        <v>284</v>
      </c>
      <c r="H1069">
        <v>357.93</v>
      </c>
      <c r="I1069">
        <v>3</v>
      </c>
      <c r="J1069">
        <v>7.16</v>
      </c>
      <c r="K1069" s="6">
        <f>J1069/H1069</f>
        <v>2.0003911379319977E-2</v>
      </c>
      <c r="M1069" t="str">
        <f>LEFT(C1069, SEARCH(" ", C1069) - 1)</f>
        <v>Tom</v>
      </c>
      <c r="N1069" t="str" cm="1">
        <f t="array" ref="N1069">_xlfn.IFS(H1069&lt;0, "LOSS", H1069&gt;1000, "GREAT", H1069&gt;500, "GOOD", H1069&gt;=100, "OKAY", H1069&lt;100, "OKAY")</f>
        <v>OKAY</v>
      </c>
    </row>
    <row r="1070" spans="1:14">
      <c r="A1070" s="2">
        <v>41894</v>
      </c>
      <c r="B1070" s="2" t="str">
        <f>TEXT(A1070,"mmmm")</f>
        <v>September</v>
      </c>
      <c r="C1070" t="s">
        <v>1363</v>
      </c>
      <c r="D1070" t="s">
        <v>158</v>
      </c>
      <c r="E1070" t="s">
        <v>25</v>
      </c>
      <c r="F1070" t="s">
        <v>35</v>
      </c>
      <c r="G1070" t="s">
        <v>1364</v>
      </c>
      <c r="H1070">
        <v>57.4</v>
      </c>
      <c r="I1070">
        <v>5</v>
      </c>
      <c r="J1070">
        <v>10.91</v>
      </c>
      <c r="K1070" s="6">
        <f>J1070/H1070</f>
        <v>0.19006968641114982</v>
      </c>
      <c r="M1070" t="str">
        <f>LEFT(C1070, SEARCH(" ", C1070) - 1)</f>
        <v>Tom</v>
      </c>
      <c r="N1070" t="str" cm="1">
        <f t="array" ref="N1070">_xlfn.IFS(H1070&lt;0, "LOSS", H1070&gt;1000, "GREAT", H1070&gt;500, "GOOD", H1070&gt;=100, "OKAY", H1070&lt;100, "OKAY")</f>
        <v>OKAY</v>
      </c>
    </row>
    <row r="1071" spans="1:14">
      <c r="A1071" s="2">
        <v>41894</v>
      </c>
      <c r="B1071" s="2" t="str">
        <f>TEXT(A1071,"mmmm")</f>
        <v>September</v>
      </c>
      <c r="C1071" t="s">
        <v>1363</v>
      </c>
      <c r="D1071" t="s">
        <v>158</v>
      </c>
      <c r="E1071" t="s">
        <v>23</v>
      </c>
      <c r="F1071" t="s">
        <v>38</v>
      </c>
      <c r="G1071" t="s">
        <v>751</v>
      </c>
      <c r="H1071">
        <v>331.96</v>
      </c>
      <c r="I1071">
        <v>2</v>
      </c>
      <c r="J1071">
        <v>149.38</v>
      </c>
      <c r="K1071" s="6">
        <f>J1071/H1071</f>
        <v>0.44999397517773226</v>
      </c>
      <c r="M1071" t="str">
        <f>LEFT(C1071, SEARCH(" ", C1071) - 1)</f>
        <v>Tom</v>
      </c>
      <c r="N1071" t="str" cm="1">
        <f t="array" ref="N1071">_xlfn.IFS(H1071&lt;0, "LOSS", H1071&gt;1000, "GREAT", H1071&gt;500, "GOOD", H1071&gt;=100, "OKAY", H1071&lt;100, "OKAY")</f>
        <v>OKAY</v>
      </c>
    </row>
    <row r="1072" spans="1:14">
      <c r="A1072" s="2">
        <v>41894</v>
      </c>
      <c r="B1072" s="2" t="str">
        <f>TEXT(A1072,"mmmm")</f>
        <v>September</v>
      </c>
      <c r="C1072" t="s">
        <v>1363</v>
      </c>
      <c r="D1072" t="s">
        <v>158</v>
      </c>
      <c r="E1072" t="s">
        <v>21</v>
      </c>
      <c r="F1072" t="s">
        <v>44</v>
      </c>
      <c r="G1072" t="s">
        <v>1365</v>
      </c>
      <c r="H1072">
        <v>40.56</v>
      </c>
      <c r="I1072">
        <v>2</v>
      </c>
      <c r="J1072">
        <v>12.98</v>
      </c>
      <c r="K1072" s="6">
        <f>J1072/H1072</f>
        <v>0.32001972386587768</v>
      </c>
      <c r="M1072" t="str">
        <f>LEFT(C1072, SEARCH(" ", C1072) - 1)</f>
        <v>Tom</v>
      </c>
      <c r="N1072" t="str" cm="1">
        <f t="array" ref="N1072">_xlfn.IFS(H1072&lt;0, "LOSS", H1072&gt;1000, "GREAT", H1072&gt;500, "GOOD", H1072&gt;=100, "OKAY", H1072&lt;100, "OKAY")</f>
        <v>OKAY</v>
      </c>
    </row>
    <row r="1073" spans="1:14">
      <c r="A1073" s="2">
        <v>41894</v>
      </c>
      <c r="B1073" s="2" t="str">
        <f>TEXT(A1073,"mmmm")</f>
        <v>September</v>
      </c>
      <c r="C1073" t="s">
        <v>1366</v>
      </c>
      <c r="D1073" t="s">
        <v>24</v>
      </c>
      <c r="E1073" t="s">
        <v>21</v>
      </c>
      <c r="F1073" t="s">
        <v>40</v>
      </c>
      <c r="G1073" t="s">
        <v>1059</v>
      </c>
      <c r="H1073">
        <v>3785.29</v>
      </c>
      <c r="I1073">
        <v>6</v>
      </c>
      <c r="J1073">
        <v>420.59</v>
      </c>
      <c r="K1073" s="6">
        <f>J1073/H1073</f>
        <v>0.11111169817900345</v>
      </c>
      <c r="M1073" t="str">
        <f>LEFT(C1073, SEARCH(" ", C1073) - 1)</f>
        <v>Luke</v>
      </c>
      <c r="N1073" t="str" cm="1">
        <f t="array" ref="N1073">_xlfn.IFS(H1073&lt;0, "LOSS", H1073&gt;1000, "GREAT", H1073&gt;500, "GOOD", H1073&gt;=100, "OKAY", H1073&lt;100, "OKAY")</f>
        <v>GREAT</v>
      </c>
    </row>
    <row r="1074" spans="1:14">
      <c r="A1074" s="2">
        <v>41895</v>
      </c>
      <c r="B1074" s="2" t="str">
        <f>TEXT(A1074,"mmmm")</f>
        <v>September</v>
      </c>
      <c r="C1074" t="s">
        <v>1367</v>
      </c>
      <c r="D1074" t="s">
        <v>33</v>
      </c>
      <c r="E1074" t="s">
        <v>23</v>
      </c>
      <c r="F1074" t="s">
        <v>38</v>
      </c>
      <c r="G1074" t="s">
        <v>1112</v>
      </c>
      <c r="H1074">
        <v>18.649999999999999</v>
      </c>
      <c r="I1074">
        <v>7</v>
      </c>
      <c r="J1074">
        <v>-12.43</v>
      </c>
      <c r="K1074" s="6">
        <f>J1074/H1074</f>
        <v>-0.66648793565683651</v>
      </c>
      <c r="M1074" t="str">
        <f>LEFT(C1074, SEARCH(" ", C1074) - 1)</f>
        <v>Erin</v>
      </c>
      <c r="N1074" t="str" cm="1">
        <f t="array" ref="N1074">_xlfn.IFS(H1074&lt;0, "LOSS", H1074&gt;1000, "GREAT", H1074&gt;500, "GOOD", H1074&gt;=100, "OKAY", H1074&lt;100, "OKAY")</f>
        <v>OKAY</v>
      </c>
    </row>
    <row r="1075" spans="1:14">
      <c r="A1075" s="2">
        <v>41895</v>
      </c>
      <c r="B1075" s="2" t="str">
        <f>TEXT(A1075,"mmmm")</f>
        <v>September</v>
      </c>
      <c r="C1075" t="s">
        <v>1368</v>
      </c>
      <c r="D1075" t="s">
        <v>27</v>
      </c>
      <c r="E1075" t="s">
        <v>23</v>
      </c>
      <c r="F1075" t="s">
        <v>47</v>
      </c>
      <c r="G1075" t="s">
        <v>652</v>
      </c>
      <c r="H1075">
        <v>15.55</v>
      </c>
      <c r="I1075">
        <v>3</v>
      </c>
      <c r="J1075">
        <v>5.44</v>
      </c>
      <c r="K1075" s="6">
        <f>J1075/H1075</f>
        <v>0.34983922829581993</v>
      </c>
      <c r="M1075" t="str">
        <f>LEFT(C1075, SEARCH(" ", C1075) - 1)</f>
        <v>Jessica</v>
      </c>
      <c r="N1075" t="str" cm="1">
        <f t="array" ref="N1075">_xlfn.IFS(H1075&lt;0, "LOSS", H1075&gt;1000, "GREAT", H1075&gt;500, "GOOD", H1075&gt;=100, "OKAY", H1075&lt;100, "OKAY")</f>
        <v>OKAY</v>
      </c>
    </row>
    <row r="1076" spans="1:14">
      <c r="A1076" s="2">
        <v>41895</v>
      </c>
      <c r="B1076" s="2" t="str">
        <f>TEXT(A1076,"mmmm")</f>
        <v>September</v>
      </c>
      <c r="C1076" t="s">
        <v>1368</v>
      </c>
      <c r="D1076" t="s">
        <v>27</v>
      </c>
      <c r="E1076" t="s">
        <v>25</v>
      </c>
      <c r="F1076" t="s">
        <v>35</v>
      </c>
      <c r="G1076" t="s">
        <v>340</v>
      </c>
      <c r="H1076">
        <v>252</v>
      </c>
      <c r="I1076">
        <v>5</v>
      </c>
      <c r="J1076">
        <v>53.55</v>
      </c>
      <c r="K1076" s="6">
        <f>J1076/H1076</f>
        <v>0.21249999999999999</v>
      </c>
      <c r="M1076" t="str">
        <f>LEFT(C1076, SEARCH(" ", C1076) - 1)</f>
        <v>Jessica</v>
      </c>
      <c r="N1076" t="str" cm="1">
        <f t="array" ref="N1076">_xlfn.IFS(H1076&lt;0, "LOSS", H1076&gt;1000, "GREAT", H1076&gt;500, "GOOD", H1076&gt;=100, "OKAY", H1076&lt;100, "OKAY")</f>
        <v>OKAY</v>
      </c>
    </row>
    <row r="1077" spans="1:14">
      <c r="A1077" s="2">
        <v>41895</v>
      </c>
      <c r="B1077" s="2" t="str">
        <f>TEXT(A1077,"mmmm")</f>
        <v>September</v>
      </c>
      <c r="C1077" t="s">
        <v>990</v>
      </c>
      <c r="D1077" t="s">
        <v>24</v>
      </c>
      <c r="E1077" t="s">
        <v>23</v>
      </c>
      <c r="F1077" t="s">
        <v>37</v>
      </c>
      <c r="G1077" t="s">
        <v>882</v>
      </c>
      <c r="H1077">
        <v>5.46</v>
      </c>
      <c r="I1077">
        <v>3</v>
      </c>
      <c r="J1077">
        <v>1.47</v>
      </c>
      <c r="K1077" s="6">
        <f>J1077/H1077</f>
        <v>0.26923076923076922</v>
      </c>
      <c r="M1077" t="str">
        <f>LEFT(C1077, SEARCH(" ", C1077) - 1)</f>
        <v>Dan</v>
      </c>
      <c r="N1077" t="str" cm="1">
        <f t="array" ref="N1077">_xlfn.IFS(H1077&lt;0, "LOSS", H1077&gt;1000, "GREAT", H1077&gt;500, "GOOD", H1077&gt;=100, "OKAY", H1077&lt;100, "OKAY")</f>
        <v>OKAY</v>
      </c>
    </row>
    <row r="1078" spans="1:14">
      <c r="A1078" s="2">
        <v>41895</v>
      </c>
      <c r="B1078" s="2" t="str">
        <f>TEXT(A1078,"mmmm")</f>
        <v>September</v>
      </c>
      <c r="C1078" t="s">
        <v>1369</v>
      </c>
      <c r="D1078" t="s">
        <v>73</v>
      </c>
      <c r="E1078" t="s">
        <v>23</v>
      </c>
      <c r="F1078" t="s">
        <v>49</v>
      </c>
      <c r="G1078" t="s">
        <v>1370</v>
      </c>
      <c r="H1078">
        <v>79.400000000000006</v>
      </c>
      <c r="I1078">
        <v>5</v>
      </c>
      <c r="J1078">
        <v>5.96</v>
      </c>
      <c r="K1078" s="6">
        <f>J1078/H1078</f>
        <v>7.5062972292191429E-2</v>
      </c>
      <c r="M1078" t="str">
        <f>LEFT(C1078, SEARCH(" ", C1078) - 1)</f>
        <v>Odella</v>
      </c>
      <c r="N1078" t="str" cm="1">
        <f t="array" ref="N1078">_xlfn.IFS(H1078&lt;0, "LOSS", H1078&gt;1000, "GREAT", H1078&gt;500, "GOOD", H1078&gt;=100, "OKAY", H1078&lt;100, "OKAY")</f>
        <v>OKAY</v>
      </c>
    </row>
    <row r="1079" spans="1:14">
      <c r="A1079" s="2">
        <v>41895</v>
      </c>
      <c r="B1079" s="2" t="str">
        <f>TEXT(A1079,"mmmm")</f>
        <v>September</v>
      </c>
      <c r="C1079" t="s">
        <v>1000</v>
      </c>
      <c r="D1079" t="s">
        <v>26</v>
      </c>
      <c r="E1079" t="s">
        <v>21</v>
      </c>
      <c r="F1079" t="s">
        <v>40</v>
      </c>
      <c r="G1079" t="s">
        <v>945</v>
      </c>
      <c r="H1079">
        <v>340.12</v>
      </c>
      <c r="I1079">
        <v>6</v>
      </c>
      <c r="J1079">
        <v>-9.7200000000000006</v>
      </c>
      <c r="K1079" s="6">
        <f>J1079/H1079</f>
        <v>-2.8578148888627544E-2</v>
      </c>
      <c r="M1079" t="str">
        <f>LEFT(C1079, SEARCH(" ", C1079) - 1)</f>
        <v>Becky</v>
      </c>
      <c r="N1079" t="str" cm="1">
        <f t="array" ref="N1079">_xlfn.IFS(H1079&lt;0, "LOSS", H1079&gt;1000, "GREAT", H1079&gt;500, "GOOD", H1079&gt;=100, "OKAY", H1079&lt;100, "OKAY")</f>
        <v>OKAY</v>
      </c>
    </row>
    <row r="1080" spans="1:14">
      <c r="A1080" s="2">
        <v>41895</v>
      </c>
      <c r="B1080" s="2" t="str">
        <f>TEXT(A1080,"mmmm")</f>
        <v>September</v>
      </c>
      <c r="C1080" t="s">
        <v>1219</v>
      </c>
      <c r="D1080" t="s">
        <v>30</v>
      </c>
      <c r="E1080" t="s">
        <v>23</v>
      </c>
      <c r="F1080" t="s">
        <v>38</v>
      </c>
      <c r="G1080" t="s">
        <v>1371</v>
      </c>
      <c r="H1080">
        <v>2.5</v>
      </c>
      <c r="I1080">
        <v>3</v>
      </c>
      <c r="J1080">
        <v>-2</v>
      </c>
      <c r="K1080" s="6">
        <f>J1080/H1080</f>
        <v>-0.8</v>
      </c>
      <c r="M1080" t="str">
        <f>LEFT(C1080, SEARCH(" ", C1080) - 1)</f>
        <v>Lena</v>
      </c>
      <c r="N1080" t="str" cm="1">
        <f t="array" ref="N1080">_xlfn.IFS(H1080&lt;0, "LOSS", H1080&gt;1000, "GREAT", H1080&gt;500, "GOOD", H1080&gt;=100, "OKAY", H1080&lt;100, "OKAY")</f>
        <v>OKAY</v>
      </c>
    </row>
    <row r="1081" spans="1:14">
      <c r="A1081" s="2">
        <v>41895</v>
      </c>
      <c r="B1081" s="2" t="str">
        <f>TEXT(A1081,"mmmm")</f>
        <v>September</v>
      </c>
      <c r="C1081" t="s">
        <v>796</v>
      </c>
      <c r="D1081" t="s">
        <v>28</v>
      </c>
      <c r="E1081" t="s">
        <v>23</v>
      </c>
      <c r="F1081" t="s">
        <v>43</v>
      </c>
      <c r="G1081" t="s">
        <v>699</v>
      </c>
      <c r="H1081">
        <v>5.7</v>
      </c>
      <c r="I1081">
        <v>5</v>
      </c>
      <c r="J1081">
        <v>2.68</v>
      </c>
      <c r="K1081" s="6">
        <f>J1081/H1081</f>
        <v>0.47017543859649125</v>
      </c>
      <c r="M1081" t="str">
        <f>LEFT(C1081, SEARCH(" ", C1081) - 1)</f>
        <v>Resi</v>
      </c>
      <c r="N1081" t="str" cm="1">
        <f t="array" ref="N1081">_xlfn.IFS(H1081&lt;0, "LOSS", H1081&gt;1000, "GREAT", H1081&gt;500, "GOOD", H1081&gt;=100, "OKAY", H1081&lt;100, "OKAY")</f>
        <v>OKAY</v>
      </c>
    </row>
    <row r="1082" spans="1:14">
      <c r="A1082" s="2">
        <v>41895</v>
      </c>
      <c r="B1082" s="2" t="str">
        <f>TEXT(A1082,"mmmm")</f>
        <v>September</v>
      </c>
      <c r="C1082" t="s">
        <v>796</v>
      </c>
      <c r="D1082" t="s">
        <v>28</v>
      </c>
      <c r="E1082" t="s">
        <v>21</v>
      </c>
      <c r="F1082" t="s">
        <v>44</v>
      </c>
      <c r="G1082" t="s">
        <v>571</v>
      </c>
      <c r="H1082">
        <v>14.19</v>
      </c>
      <c r="I1082">
        <v>3</v>
      </c>
      <c r="J1082">
        <v>5.53</v>
      </c>
      <c r="K1082" s="6">
        <f>J1082/H1082</f>
        <v>0.38971106412966883</v>
      </c>
      <c r="M1082" t="str">
        <f>LEFT(C1082, SEARCH(" ", C1082) - 1)</f>
        <v>Resi</v>
      </c>
      <c r="N1082" t="str" cm="1">
        <f t="array" ref="N1082">_xlfn.IFS(H1082&lt;0, "LOSS", H1082&gt;1000, "GREAT", H1082&gt;500, "GOOD", H1082&gt;=100, "OKAY", H1082&lt;100, "OKAY")</f>
        <v>OKAY</v>
      </c>
    </row>
    <row r="1083" spans="1:14">
      <c r="A1083" s="2">
        <v>41895</v>
      </c>
      <c r="B1083" s="2" t="str">
        <f>TEXT(A1083,"mmmm")</f>
        <v>September</v>
      </c>
      <c r="C1083" t="s">
        <v>796</v>
      </c>
      <c r="D1083" t="s">
        <v>28</v>
      </c>
      <c r="E1083" t="s">
        <v>23</v>
      </c>
      <c r="F1083" t="s">
        <v>50</v>
      </c>
      <c r="G1083" t="s">
        <v>1372</v>
      </c>
      <c r="H1083">
        <v>7.3</v>
      </c>
      <c r="I1083">
        <v>2</v>
      </c>
      <c r="J1083">
        <v>2.19</v>
      </c>
      <c r="K1083" s="6">
        <f>J1083/H1083</f>
        <v>0.3</v>
      </c>
      <c r="M1083" t="str">
        <f>LEFT(C1083, SEARCH(" ", C1083) - 1)</f>
        <v>Resi</v>
      </c>
      <c r="N1083" t="str" cm="1">
        <f t="array" ref="N1083">_xlfn.IFS(H1083&lt;0, "LOSS", H1083&gt;1000, "GREAT", H1083&gt;500, "GOOD", H1083&gt;=100, "OKAY", H1083&lt;100, "OKAY")</f>
        <v>OKAY</v>
      </c>
    </row>
    <row r="1084" spans="1:14">
      <c r="A1084" s="2">
        <v>41895</v>
      </c>
      <c r="B1084" s="2" t="str">
        <f>TEXT(A1084,"mmmm")</f>
        <v>September</v>
      </c>
      <c r="C1084" t="s">
        <v>796</v>
      </c>
      <c r="D1084" t="s">
        <v>28</v>
      </c>
      <c r="E1084" t="s">
        <v>25</v>
      </c>
      <c r="F1084" t="s">
        <v>35</v>
      </c>
      <c r="G1084" t="s">
        <v>815</v>
      </c>
      <c r="H1084">
        <v>199.98</v>
      </c>
      <c r="I1084">
        <v>2</v>
      </c>
      <c r="J1084">
        <v>75.989999999999995</v>
      </c>
      <c r="K1084" s="6">
        <f>J1084/H1084</f>
        <v>0.37998799879987999</v>
      </c>
      <c r="M1084" t="str">
        <f>LEFT(C1084, SEARCH(" ", C1084) - 1)</f>
        <v>Resi</v>
      </c>
      <c r="N1084" t="str" cm="1">
        <f t="array" ref="N1084">_xlfn.IFS(H1084&lt;0, "LOSS", H1084&gt;1000, "GREAT", H1084&gt;500, "GOOD", H1084&gt;=100, "OKAY", H1084&lt;100, "OKAY")</f>
        <v>OKAY</v>
      </c>
    </row>
    <row r="1085" spans="1:14">
      <c r="A1085" s="2">
        <v>41895</v>
      </c>
      <c r="B1085" s="2" t="str">
        <f>TEXT(A1085,"mmmm")</f>
        <v>September</v>
      </c>
      <c r="C1085" t="s">
        <v>796</v>
      </c>
      <c r="D1085" t="s">
        <v>28</v>
      </c>
      <c r="E1085" t="s">
        <v>25</v>
      </c>
      <c r="F1085" t="s">
        <v>35</v>
      </c>
      <c r="G1085" t="s">
        <v>606</v>
      </c>
      <c r="H1085">
        <v>144.96</v>
      </c>
      <c r="I1085">
        <v>4</v>
      </c>
      <c r="J1085">
        <v>60.88</v>
      </c>
      <c r="K1085" s="6">
        <f>J1085/H1085</f>
        <v>0.41997792494481234</v>
      </c>
      <c r="M1085" t="str">
        <f>LEFT(C1085, SEARCH(" ", C1085) - 1)</f>
        <v>Resi</v>
      </c>
      <c r="N1085" t="str" cm="1">
        <f t="array" ref="N1085">_xlfn.IFS(H1085&lt;0, "LOSS", H1085&gt;1000, "GREAT", H1085&gt;500, "GOOD", H1085&gt;=100, "OKAY", H1085&lt;100, "OKAY")</f>
        <v>OKAY</v>
      </c>
    </row>
    <row r="1086" spans="1:14">
      <c r="A1086" s="2">
        <v>41895</v>
      </c>
      <c r="B1086" s="2" t="str">
        <f>TEXT(A1086,"mmmm")</f>
        <v>September</v>
      </c>
      <c r="C1086" t="s">
        <v>796</v>
      </c>
      <c r="D1086" t="s">
        <v>28</v>
      </c>
      <c r="E1086" t="s">
        <v>25</v>
      </c>
      <c r="F1086" t="s">
        <v>35</v>
      </c>
      <c r="G1086" t="s">
        <v>1373</v>
      </c>
      <c r="H1086">
        <v>118</v>
      </c>
      <c r="I1086">
        <v>2</v>
      </c>
      <c r="J1086">
        <v>20.059999999999999</v>
      </c>
      <c r="K1086" s="6">
        <f>J1086/H1086</f>
        <v>0.16999999999999998</v>
      </c>
      <c r="M1086" t="str">
        <f>LEFT(C1086, SEARCH(" ", C1086) - 1)</f>
        <v>Resi</v>
      </c>
      <c r="N1086" t="str" cm="1">
        <f t="array" ref="N1086">_xlfn.IFS(H1086&lt;0, "LOSS", H1086&gt;1000, "GREAT", H1086&gt;500, "GOOD", H1086&gt;=100, "OKAY", H1086&lt;100, "OKAY")</f>
        <v>OKAY</v>
      </c>
    </row>
    <row r="1087" spans="1:14">
      <c r="A1087" s="2">
        <v>41895</v>
      </c>
      <c r="B1087" s="2" t="str">
        <f>TEXT(A1087,"mmmm")</f>
        <v>September</v>
      </c>
      <c r="C1087" t="s">
        <v>796</v>
      </c>
      <c r="D1087" t="s">
        <v>28</v>
      </c>
      <c r="E1087" t="s">
        <v>23</v>
      </c>
      <c r="F1087" t="s">
        <v>47</v>
      </c>
      <c r="G1087" t="s">
        <v>1374</v>
      </c>
      <c r="H1087">
        <v>48.94</v>
      </c>
      <c r="I1087">
        <v>1</v>
      </c>
      <c r="J1087">
        <v>24.47</v>
      </c>
      <c r="K1087" s="6">
        <f>J1087/H1087</f>
        <v>0.5</v>
      </c>
      <c r="M1087" t="str">
        <f>LEFT(C1087, SEARCH(" ", C1087) - 1)</f>
        <v>Resi</v>
      </c>
      <c r="N1087" t="str" cm="1">
        <f t="array" ref="N1087">_xlfn.IFS(H1087&lt;0, "LOSS", H1087&gt;1000, "GREAT", H1087&gt;500, "GOOD", H1087&gt;=100, "OKAY", H1087&lt;100, "OKAY")</f>
        <v>OKAY</v>
      </c>
    </row>
    <row r="1088" spans="1:14">
      <c r="A1088" s="2">
        <v>41895</v>
      </c>
      <c r="B1088" s="2" t="str">
        <f>TEXT(A1088,"mmmm")</f>
        <v>September</v>
      </c>
      <c r="C1088" t="s">
        <v>796</v>
      </c>
      <c r="D1088" t="s">
        <v>28</v>
      </c>
      <c r="E1088" t="s">
        <v>23</v>
      </c>
      <c r="F1088" t="s">
        <v>36</v>
      </c>
      <c r="G1088" t="s">
        <v>1325</v>
      </c>
      <c r="H1088">
        <v>22.66</v>
      </c>
      <c r="I1088">
        <v>2</v>
      </c>
      <c r="J1088">
        <v>9.74</v>
      </c>
      <c r="K1088" s="6">
        <f>J1088/H1088</f>
        <v>0.42983230361871139</v>
      </c>
      <c r="M1088" t="str">
        <f>LEFT(C1088, SEARCH(" ", C1088) - 1)</f>
        <v>Resi</v>
      </c>
      <c r="N1088" t="str" cm="1">
        <f t="array" ref="N1088">_xlfn.IFS(H1088&lt;0, "LOSS", H1088&gt;1000, "GREAT", H1088&gt;500, "GOOD", H1088&gt;=100, "OKAY", H1088&lt;100, "OKAY")</f>
        <v>OKAY</v>
      </c>
    </row>
    <row r="1089" spans="1:14">
      <c r="A1089" s="2">
        <v>41896</v>
      </c>
      <c r="B1089" s="2" t="str">
        <f>TEXT(A1089,"mmmm")</f>
        <v>September</v>
      </c>
      <c r="C1089" t="s">
        <v>1375</v>
      </c>
      <c r="D1089" t="s">
        <v>29</v>
      </c>
      <c r="E1089" t="s">
        <v>23</v>
      </c>
      <c r="F1089" t="s">
        <v>36</v>
      </c>
      <c r="G1089" t="s">
        <v>1376</v>
      </c>
      <c r="H1089">
        <v>52.45</v>
      </c>
      <c r="I1089">
        <v>2</v>
      </c>
      <c r="J1089">
        <v>-131.12</v>
      </c>
      <c r="K1089" s="6">
        <f>J1089/H1089</f>
        <v>-2.4999046711153481</v>
      </c>
      <c r="M1089" t="str">
        <f>LEFT(C1089, SEARCH(" ", C1089) - 1)</f>
        <v>Jennifer</v>
      </c>
      <c r="N1089" t="str" cm="1">
        <f t="array" ref="N1089">_xlfn.IFS(H1089&lt;0, "LOSS", H1089&gt;1000, "GREAT", H1089&gt;500, "GOOD", H1089&gt;=100, "OKAY", H1089&lt;100, "OKAY")</f>
        <v>OKAY</v>
      </c>
    </row>
    <row r="1090" spans="1:14">
      <c r="A1090" s="2">
        <v>41896</v>
      </c>
      <c r="B1090" s="2" t="str">
        <f>TEXT(A1090,"mmmm")</f>
        <v>September</v>
      </c>
      <c r="C1090" t="s">
        <v>1375</v>
      </c>
      <c r="D1090" t="s">
        <v>29</v>
      </c>
      <c r="E1090" t="s">
        <v>23</v>
      </c>
      <c r="F1090" t="s">
        <v>45</v>
      </c>
      <c r="G1090" t="s">
        <v>1377</v>
      </c>
      <c r="H1090">
        <v>20.16</v>
      </c>
      <c r="I1090">
        <v>4</v>
      </c>
      <c r="J1090">
        <v>6.55</v>
      </c>
      <c r="K1090" s="6">
        <f>J1090/H1090</f>
        <v>0.32490079365079366</v>
      </c>
      <c r="M1090" t="str">
        <f>LEFT(C1090, SEARCH(" ", C1090) - 1)</f>
        <v>Jennifer</v>
      </c>
      <c r="N1090" t="str" cm="1">
        <f t="array" ref="N1090">_xlfn.IFS(H1090&lt;0, "LOSS", H1090&gt;1000, "GREAT", H1090&gt;500, "GOOD", H1090&gt;=100, "OKAY", H1090&lt;100, "OKAY")</f>
        <v>OKAY</v>
      </c>
    </row>
    <row r="1091" spans="1:14">
      <c r="A1091" s="2">
        <v>41896</v>
      </c>
      <c r="B1091" s="2" t="str">
        <f>TEXT(A1091,"mmmm")</f>
        <v>September</v>
      </c>
      <c r="C1091" t="s">
        <v>1378</v>
      </c>
      <c r="D1091" t="s">
        <v>24</v>
      </c>
      <c r="E1091" t="s">
        <v>23</v>
      </c>
      <c r="F1091" t="s">
        <v>49</v>
      </c>
      <c r="G1091" t="s">
        <v>813</v>
      </c>
      <c r="H1091">
        <v>449.15</v>
      </c>
      <c r="I1091">
        <v>5</v>
      </c>
      <c r="J1091">
        <v>8.98</v>
      </c>
      <c r="K1091" s="6">
        <f>J1091/H1091</f>
        <v>1.9993320716909721E-2</v>
      </c>
      <c r="M1091" t="str">
        <f>LEFT(C1091, SEARCH(" ", C1091) - 1)</f>
        <v>Astrea</v>
      </c>
      <c r="N1091" t="str" cm="1">
        <f t="array" ref="N1091">_xlfn.IFS(H1091&lt;0, "LOSS", H1091&gt;1000, "GREAT", H1091&gt;500, "GOOD", H1091&gt;=100, "OKAY", H1091&lt;100, "OKAY")</f>
        <v>OKAY</v>
      </c>
    </row>
    <row r="1092" spans="1:14">
      <c r="A1092" s="2">
        <v>41896</v>
      </c>
      <c r="B1092" s="2" t="str">
        <f>TEXT(A1092,"mmmm")</f>
        <v>September</v>
      </c>
      <c r="C1092" t="s">
        <v>1378</v>
      </c>
      <c r="D1092" t="s">
        <v>24</v>
      </c>
      <c r="E1092" t="s">
        <v>23</v>
      </c>
      <c r="F1092" t="s">
        <v>42</v>
      </c>
      <c r="G1092" t="s">
        <v>1379</v>
      </c>
      <c r="H1092">
        <v>11.07</v>
      </c>
      <c r="I1092">
        <v>3</v>
      </c>
      <c r="J1092">
        <v>5.09</v>
      </c>
      <c r="K1092" s="6">
        <f>J1092/H1092</f>
        <v>0.45980126467931343</v>
      </c>
      <c r="M1092" t="str">
        <f>LEFT(C1092, SEARCH(" ", C1092) - 1)</f>
        <v>Astrea</v>
      </c>
      <c r="N1092" t="str" cm="1">
        <f t="array" ref="N1092">_xlfn.IFS(H1092&lt;0, "LOSS", H1092&gt;1000, "GREAT", H1092&gt;500, "GOOD", H1092&gt;=100, "OKAY", H1092&lt;100, "OKAY")</f>
        <v>OKAY</v>
      </c>
    </row>
    <row r="1093" spans="1:14">
      <c r="A1093" s="2">
        <v>41896</v>
      </c>
      <c r="B1093" s="2" t="str">
        <f>TEXT(A1093,"mmmm")</f>
        <v>September</v>
      </c>
      <c r="C1093" t="s">
        <v>962</v>
      </c>
      <c r="D1093" t="s">
        <v>31</v>
      </c>
      <c r="E1093" t="s">
        <v>23</v>
      </c>
      <c r="F1093" t="s">
        <v>36</v>
      </c>
      <c r="G1093" t="s">
        <v>1380</v>
      </c>
      <c r="H1093">
        <v>13</v>
      </c>
      <c r="I1093">
        <v>5</v>
      </c>
      <c r="J1093">
        <v>1.3</v>
      </c>
      <c r="K1093" s="6">
        <f>J1093/H1093</f>
        <v>0.1</v>
      </c>
      <c r="M1093" t="str">
        <f>LEFT(C1093, SEARCH(" ", C1093) - 1)</f>
        <v>Cynthia</v>
      </c>
      <c r="N1093" t="str" cm="1">
        <f t="array" ref="N1093">_xlfn.IFS(H1093&lt;0, "LOSS", H1093&gt;1000, "GREAT", H1093&gt;500, "GOOD", H1093&gt;=100, "OKAY", H1093&lt;100, "OKAY")</f>
        <v>OKAY</v>
      </c>
    </row>
    <row r="1094" spans="1:14">
      <c r="A1094" s="2">
        <v>41896</v>
      </c>
      <c r="B1094" s="2" t="str">
        <f>TEXT(A1094,"mmmm")</f>
        <v>September</v>
      </c>
      <c r="C1094" t="s">
        <v>962</v>
      </c>
      <c r="D1094" t="s">
        <v>31</v>
      </c>
      <c r="E1094" t="s">
        <v>21</v>
      </c>
      <c r="F1094" t="s">
        <v>44</v>
      </c>
      <c r="G1094" t="s">
        <v>539</v>
      </c>
      <c r="H1094">
        <v>13.13</v>
      </c>
      <c r="I1094">
        <v>3</v>
      </c>
      <c r="J1094">
        <v>3.77</v>
      </c>
      <c r="K1094" s="6">
        <f>J1094/H1094</f>
        <v>0.28712871287128711</v>
      </c>
      <c r="M1094" t="str">
        <f>LEFT(C1094, SEARCH(" ", C1094) - 1)</f>
        <v>Cynthia</v>
      </c>
      <c r="N1094" t="str" cm="1">
        <f t="array" ref="N1094">_xlfn.IFS(H1094&lt;0, "LOSS", H1094&gt;1000, "GREAT", H1094&gt;500, "GOOD", H1094&gt;=100, "OKAY", H1094&lt;100, "OKAY")</f>
        <v>OKAY</v>
      </c>
    </row>
    <row r="1095" spans="1:14">
      <c r="A1095" s="2">
        <v>41896</v>
      </c>
      <c r="B1095" s="2" t="str">
        <f>TEXT(A1095,"mmmm")</f>
        <v>September</v>
      </c>
      <c r="C1095" t="s">
        <v>1381</v>
      </c>
      <c r="D1095" t="s">
        <v>80</v>
      </c>
      <c r="E1095" t="s">
        <v>21</v>
      </c>
      <c r="F1095" t="s">
        <v>44</v>
      </c>
      <c r="G1095" t="s">
        <v>859</v>
      </c>
      <c r="H1095">
        <v>142.4</v>
      </c>
      <c r="I1095">
        <v>5</v>
      </c>
      <c r="J1095">
        <v>52.69</v>
      </c>
      <c r="K1095" s="6">
        <f>J1095/H1095</f>
        <v>0.37001404494382018</v>
      </c>
      <c r="M1095" t="str">
        <f>LEFT(C1095, SEARCH(" ", C1095) - 1)</f>
        <v>John</v>
      </c>
      <c r="N1095" t="str" cm="1">
        <f t="array" ref="N1095">_xlfn.IFS(H1095&lt;0, "LOSS", H1095&gt;1000, "GREAT", H1095&gt;500, "GOOD", H1095&gt;=100, "OKAY", H1095&lt;100, "OKAY")</f>
        <v>OKAY</v>
      </c>
    </row>
    <row r="1096" spans="1:14">
      <c r="A1096" s="2">
        <v>41896</v>
      </c>
      <c r="B1096" s="2" t="str">
        <f>TEXT(A1096,"mmmm")</f>
        <v>September</v>
      </c>
      <c r="C1096" t="s">
        <v>1381</v>
      </c>
      <c r="D1096" t="s">
        <v>80</v>
      </c>
      <c r="E1096" t="s">
        <v>23</v>
      </c>
      <c r="F1096" t="s">
        <v>38</v>
      </c>
      <c r="G1096" t="s">
        <v>1382</v>
      </c>
      <c r="H1096">
        <v>7.16</v>
      </c>
      <c r="I1096">
        <v>2</v>
      </c>
      <c r="J1096">
        <v>3.44</v>
      </c>
      <c r="K1096" s="6">
        <f>J1096/H1096</f>
        <v>0.48044692737430167</v>
      </c>
      <c r="M1096" t="str">
        <f>LEFT(C1096, SEARCH(" ", C1096) - 1)</f>
        <v>John</v>
      </c>
      <c r="N1096" t="str" cm="1">
        <f t="array" ref="N1096">_xlfn.IFS(H1096&lt;0, "LOSS", H1096&gt;1000, "GREAT", H1096&gt;500, "GOOD", H1096&gt;=100, "OKAY", H1096&lt;100, "OKAY")</f>
        <v>OKAY</v>
      </c>
    </row>
    <row r="1097" spans="1:14">
      <c r="A1097" s="2">
        <v>41896</v>
      </c>
      <c r="B1097" s="2" t="str">
        <f>TEXT(A1097,"mmmm")</f>
        <v>September</v>
      </c>
      <c r="C1097" t="s">
        <v>1383</v>
      </c>
      <c r="D1097" t="s">
        <v>24</v>
      </c>
      <c r="E1097" t="s">
        <v>21</v>
      </c>
      <c r="F1097" t="s">
        <v>51</v>
      </c>
      <c r="G1097" t="s">
        <v>564</v>
      </c>
      <c r="H1097">
        <v>464.29</v>
      </c>
      <c r="I1097">
        <v>9</v>
      </c>
      <c r="J1097">
        <v>-108.33</v>
      </c>
      <c r="K1097" s="6">
        <f>J1097/H1097</f>
        <v>-0.23332400008615303</v>
      </c>
      <c r="M1097" t="str">
        <f>LEFT(C1097, SEARCH(" ", C1097) - 1)</f>
        <v>Darrin</v>
      </c>
      <c r="N1097" t="str" cm="1">
        <f t="array" ref="N1097">_xlfn.IFS(H1097&lt;0, "LOSS", H1097&gt;1000, "GREAT", H1097&gt;500, "GOOD", H1097&gt;=100, "OKAY", H1097&lt;100, "OKAY")</f>
        <v>OKAY</v>
      </c>
    </row>
    <row r="1098" spans="1:14">
      <c r="A1098" s="2">
        <v>41896</v>
      </c>
      <c r="B1098" s="2" t="str">
        <f>TEXT(A1098,"mmmm")</f>
        <v>September</v>
      </c>
      <c r="C1098" t="s">
        <v>1383</v>
      </c>
      <c r="D1098" t="s">
        <v>24</v>
      </c>
      <c r="E1098" t="s">
        <v>23</v>
      </c>
      <c r="F1098" t="s">
        <v>42</v>
      </c>
      <c r="G1098" t="s">
        <v>115</v>
      </c>
      <c r="H1098">
        <v>68.459999999999994</v>
      </c>
      <c r="I1098">
        <v>7</v>
      </c>
      <c r="J1098">
        <v>31.49</v>
      </c>
      <c r="K1098" s="6">
        <f>J1098/H1098</f>
        <v>0.45997662868828515</v>
      </c>
      <c r="M1098" t="str">
        <f>LEFT(C1098, SEARCH(" ", C1098) - 1)</f>
        <v>Darrin</v>
      </c>
      <c r="N1098" t="str" cm="1">
        <f t="array" ref="N1098">_xlfn.IFS(H1098&lt;0, "LOSS", H1098&gt;1000, "GREAT", H1098&gt;500, "GOOD", H1098&gt;=100, "OKAY", H1098&lt;100, "OKAY")</f>
        <v>OKAY</v>
      </c>
    </row>
    <row r="1099" spans="1:14">
      <c r="A1099" s="2">
        <v>41896</v>
      </c>
      <c r="B1099" s="2" t="str">
        <f>TEXT(A1099,"mmmm")</f>
        <v>September</v>
      </c>
      <c r="C1099" t="s">
        <v>1383</v>
      </c>
      <c r="D1099" t="s">
        <v>24</v>
      </c>
      <c r="E1099" t="s">
        <v>25</v>
      </c>
      <c r="F1099" t="s">
        <v>46</v>
      </c>
      <c r="G1099" t="s">
        <v>1384</v>
      </c>
      <c r="H1099">
        <v>2799.96</v>
      </c>
      <c r="I1099">
        <v>4</v>
      </c>
      <c r="J1099">
        <v>1371.98</v>
      </c>
      <c r="K1099" s="6">
        <f>J1099/H1099</f>
        <v>0.48999985714081629</v>
      </c>
      <c r="M1099" t="str">
        <f>LEFT(C1099, SEARCH(" ", C1099) - 1)</f>
        <v>Darrin</v>
      </c>
      <c r="N1099" t="str" cm="1">
        <f t="array" ref="N1099">_xlfn.IFS(H1099&lt;0, "LOSS", H1099&gt;1000, "GREAT", H1099&gt;500, "GOOD", H1099&gt;=100, "OKAY", H1099&lt;100, "OKAY")</f>
        <v>GREAT</v>
      </c>
    </row>
    <row r="1100" spans="1:14">
      <c r="A1100" s="2">
        <v>41896</v>
      </c>
      <c r="B1100" s="2" t="str">
        <f>TEXT(A1100,"mmmm")</f>
        <v>September</v>
      </c>
      <c r="C1100" t="s">
        <v>1383</v>
      </c>
      <c r="D1100" t="s">
        <v>24</v>
      </c>
      <c r="E1100" t="s">
        <v>23</v>
      </c>
      <c r="F1100" t="s">
        <v>36</v>
      </c>
      <c r="G1100" t="s">
        <v>839</v>
      </c>
      <c r="H1100">
        <v>601.29999999999995</v>
      </c>
      <c r="I1100">
        <v>2</v>
      </c>
      <c r="J1100">
        <v>198.43</v>
      </c>
      <c r="K1100" s="6">
        <f>J1100/H1100</f>
        <v>0.33000166306336276</v>
      </c>
      <c r="M1100" t="str">
        <f>LEFT(C1100, SEARCH(" ", C1100) - 1)</f>
        <v>Darrin</v>
      </c>
      <c r="N1100" t="str" cm="1">
        <f t="array" ref="N1100">_xlfn.IFS(H1100&lt;0, "LOSS", H1100&gt;1000, "GREAT", H1100&gt;500, "GOOD", H1100&gt;=100, "OKAY", H1100&lt;100, "OKAY")</f>
        <v>GOOD</v>
      </c>
    </row>
    <row r="1101" spans="1:14">
      <c r="A1101" s="2">
        <v>41896</v>
      </c>
      <c r="B1101" s="2" t="str">
        <f>TEXT(A1101,"mmmm")</f>
        <v>September</v>
      </c>
      <c r="C1101" t="s">
        <v>1383</v>
      </c>
      <c r="D1101" t="s">
        <v>24</v>
      </c>
      <c r="E1101" t="s">
        <v>25</v>
      </c>
      <c r="F1101" t="s">
        <v>48</v>
      </c>
      <c r="G1101" t="s">
        <v>1385</v>
      </c>
      <c r="H1101">
        <v>16.989999999999998</v>
      </c>
      <c r="I1101">
        <v>1</v>
      </c>
      <c r="J1101">
        <v>4.42</v>
      </c>
      <c r="K1101" s="6">
        <f>J1101/H1101</f>
        <v>0.26015303119482053</v>
      </c>
      <c r="M1101" t="str">
        <f>LEFT(C1101, SEARCH(" ", C1101) - 1)</f>
        <v>Darrin</v>
      </c>
      <c r="N1101" t="str" cm="1">
        <f t="array" ref="N1101">_xlfn.IFS(H1101&lt;0, "LOSS", H1101&gt;1000, "GREAT", H1101&gt;500, "GOOD", H1101&gt;=100, "OKAY", H1101&lt;100, "OKAY")</f>
        <v>OKAY</v>
      </c>
    </row>
    <row r="1102" spans="1:14">
      <c r="A1102" s="2">
        <v>41896</v>
      </c>
      <c r="B1102" s="2" t="str">
        <f>TEXT(A1102,"mmmm")</f>
        <v>September</v>
      </c>
      <c r="C1102" t="s">
        <v>1383</v>
      </c>
      <c r="D1102" t="s">
        <v>24</v>
      </c>
      <c r="E1102" t="s">
        <v>25</v>
      </c>
      <c r="F1102" t="s">
        <v>48</v>
      </c>
      <c r="G1102" t="s">
        <v>1386</v>
      </c>
      <c r="H1102">
        <v>287.97000000000003</v>
      </c>
      <c r="I1102">
        <v>3</v>
      </c>
      <c r="J1102">
        <v>80.63</v>
      </c>
      <c r="K1102" s="6">
        <f>J1102/H1102</f>
        <v>0.2799944438656804</v>
      </c>
      <c r="M1102" t="str">
        <f>LEFT(C1102, SEARCH(" ", C1102) - 1)</f>
        <v>Darrin</v>
      </c>
      <c r="N1102" t="str" cm="1">
        <f t="array" ref="N1102">_xlfn.IFS(H1102&lt;0, "LOSS", H1102&gt;1000, "GREAT", H1102&gt;500, "GOOD", H1102&gt;=100, "OKAY", H1102&lt;100, "OKAY")</f>
        <v>OKAY</v>
      </c>
    </row>
    <row r="1103" spans="1:14">
      <c r="A1103" s="2">
        <v>41896</v>
      </c>
      <c r="B1103" s="2" t="str">
        <f>TEXT(A1103,"mmmm")</f>
        <v>September</v>
      </c>
      <c r="C1103" t="s">
        <v>1383</v>
      </c>
      <c r="D1103" t="s">
        <v>24</v>
      </c>
      <c r="E1103" t="s">
        <v>23</v>
      </c>
      <c r="F1103" t="s">
        <v>47</v>
      </c>
      <c r="G1103" t="s">
        <v>386</v>
      </c>
      <c r="H1103">
        <v>44.82</v>
      </c>
      <c r="I1103">
        <v>9</v>
      </c>
      <c r="J1103">
        <v>21.07</v>
      </c>
      <c r="K1103" s="6">
        <f>J1103/H1103</f>
        <v>0.47010263275323516</v>
      </c>
      <c r="M1103" t="str">
        <f>LEFT(C1103, SEARCH(" ", C1103) - 1)</f>
        <v>Darrin</v>
      </c>
      <c r="N1103" t="str" cm="1">
        <f t="array" ref="N1103">_xlfn.IFS(H1103&lt;0, "LOSS", H1103&gt;1000, "GREAT", H1103&gt;500, "GOOD", H1103&gt;=100, "OKAY", H1103&lt;100, "OKAY")</f>
        <v>OKAY</v>
      </c>
    </row>
    <row r="1104" spans="1:14">
      <c r="A1104" s="2">
        <v>41896</v>
      </c>
      <c r="B1104" s="2" t="str">
        <f>TEXT(A1104,"mmmm")</f>
        <v>September</v>
      </c>
      <c r="C1104" t="s">
        <v>566</v>
      </c>
      <c r="D1104" t="s">
        <v>26</v>
      </c>
      <c r="E1104" t="s">
        <v>23</v>
      </c>
      <c r="F1104" t="s">
        <v>43</v>
      </c>
      <c r="G1104" t="s">
        <v>1387</v>
      </c>
      <c r="H1104">
        <v>6.05</v>
      </c>
      <c r="I1104">
        <v>4</v>
      </c>
      <c r="J1104">
        <v>-1.36</v>
      </c>
      <c r="K1104" s="6">
        <f>J1104/H1104</f>
        <v>-0.22479338842975208</v>
      </c>
      <c r="M1104" t="str">
        <f>LEFT(C1104, SEARCH(" ", C1104) - 1)</f>
        <v>Scott</v>
      </c>
      <c r="N1104" t="str" cm="1">
        <f t="array" ref="N1104">_xlfn.IFS(H1104&lt;0, "LOSS", H1104&gt;1000, "GREAT", H1104&gt;500, "GOOD", H1104&gt;=100, "OKAY", H1104&lt;100, "OKAY")</f>
        <v>OKAY</v>
      </c>
    </row>
    <row r="1105" spans="1:14">
      <c r="A1105" s="2">
        <v>41896</v>
      </c>
      <c r="B1105" s="2" t="str">
        <f>TEXT(A1105,"mmmm")</f>
        <v>September</v>
      </c>
      <c r="C1105" t="s">
        <v>566</v>
      </c>
      <c r="D1105" t="s">
        <v>26</v>
      </c>
      <c r="E1105" t="s">
        <v>23</v>
      </c>
      <c r="F1105" t="s">
        <v>47</v>
      </c>
      <c r="G1105" t="s">
        <v>1388</v>
      </c>
      <c r="H1105">
        <v>6.85</v>
      </c>
      <c r="I1105">
        <v>2</v>
      </c>
      <c r="J1105">
        <v>2.14</v>
      </c>
      <c r="K1105" s="6">
        <f>J1105/H1105</f>
        <v>0.31240875912408761</v>
      </c>
      <c r="M1105" t="str">
        <f>LEFT(C1105, SEARCH(" ", C1105) - 1)</f>
        <v>Scott</v>
      </c>
      <c r="N1105" t="str" cm="1">
        <f t="array" ref="N1105">_xlfn.IFS(H1105&lt;0, "LOSS", H1105&gt;1000, "GREAT", H1105&gt;500, "GOOD", H1105&gt;=100, "OKAY", H1105&lt;100, "OKAY")</f>
        <v>OKAY</v>
      </c>
    </row>
    <row r="1106" spans="1:14">
      <c r="A1106" s="2">
        <v>41896</v>
      </c>
      <c r="B1106" s="2" t="str">
        <f>TEXT(A1106,"mmmm")</f>
        <v>September</v>
      </c>
      <c r="C1106" t="s">
        <v>566</v>
      </c>
      <c r="D1106" t="s">
        <v>26</v>
      </c>
      <c r="E1106" t="s">
        <v>21</v>
      </c>
      <c r="F1106" t="s">
        <v>44</v>
      </c>
      <c r="G1106" t="s">
        <v>932</v>
      </c>
      <c r="H1106">
        <v>9.9600000000000009</v>
      </c>
      <c r="I1106">
        <v>5</v>
      </c>
      <c r="J1106">
        <v>-6.72</v>
      </c>
      <c r="K1106" s="6">
        <f>J1106/H1106</f>
        <v>-0.67469879518072284</v>
      </c>
      <c r="M1106" t="str">
        <f>LEFT(C1106, SEARCH(" ", C1106) - 1)</f>
        <v>Scott</v>
      </c>
      <c r="N1106" t="str" cm="1">
        <f t="array" ref="N1106">_xlfn.IFS(H1106&lt;0, "LOSS", H1106&gt;1000, "GREAT", H1106&gt;500, "GOOD", H1106&gt;=100, "OKAY", H1106&lt;100, "OKAY")</f>
        <v>OKAY</v>
      </c>
    </row>
    <row r="1107" spans="1:14">
      <c r="A1107" s="2">
        <v>41896</v>
      </c>
      <c r="B1107" s="2" t="str">
        <f>TEXT(A1107,"mmmm")</f>
        <v>September</v>
      </c>
      <c r="C1107" t="s">
        <v>566</v>
      </c>
      <c r="D1107" t="s">
        <v>26</v>
      </c>
      <c r="E1107" t="s">
        <v>23</v>
      </c>
      <c r="F1107" t="s">
        <v>38</v>
      </c>
      <c r="G1107" t="s">
        <v>1389</v>
      </c>
      <c r="H1107">
        <v>8.5500000000000007</v>
      </c>
      <c r="I1107">
        <v>2</v>
      </c>
      <c r="J1107">
        <v>-13.68</v>
      </c>
      <c r="K1107" s="6">
        <f>J1107/H1107</f>
        <v>-1.5999999999999999</v>
      </c>
      <c r="M1107" t="str">
        <f>LEFT(C1107, SEARCH(" ", C1107) - 1)</f>
        <v>Scott</v>
      </c>
      <c r="N1107" t="str" cm="1">
        <f t="array" ref="N1107">_xlfn.IFS(H1107&lt;0, "LOSS", H1107&gt;1000, "GREAT", H1107&gt;500, "GOOD", H1107&gt;=100, "OKAY", H1107&lt;100, "OKAY")</f>
        <v>OKAY</v>
      </c>
    </row>
    <row r="1108" spans="1:14">
      <c r="A1108" s="2">
        <v>41897</v>
      </c>
      <c r="B1108" s="2" t="str">
        <f>TEXT(A1108,"mmmm")</f>
        <v>September</v>
      </c>
      <c r="C1108" t="s">
        <v>1390</v>
      </c>
      <c r="D1108" t="s">
        <v>27</v>
      </c>
      <c r="E1108" t="s">
        <v>21</v>
      </c>
      <c r="F1108" t="s">
        <v>44</v>
      </c>
      <c r="G1108" t="s">
        <v>1391</v>
      </c>
      <c r="H1108">
        <v>103.94</v>
      </c>
      <c r="I1108">
        <v>4</v>
      </c>
      <c r="J1108">
        <v>16.89</v>
      </c>
      <c r="K1108" s="6">
        <f>J1108/H1108</f>
        <v>0.16249759476621128</v>
      </c>
      <c r="M1108" t="str">
        <f>LEFT(C1108, SEARCH(" ", C1108) - 1)</f>
        <v>Monica</v>
      </c>
      <c r="N1108" t="str" cm="1">
        <f t="array" ref="N1108">_xlfn.IFS(H1108&lt;0, "LOSS", H1108&gt;1000, "GREAT", H1108&gt;500, "GOOD", H1108&gt;=100, "OKAY", H1108&lt;100, "OKAY")</f>
        <v>OKAY</v>
      </c>
    </row>
    <row r="1109" spans="1:14">
      <c r="A1109" s="2">
        <v>41897</v>
      </c>
      <c r="B1109" s="2" t="str">
        <f>TEXT(A1109,"mmmm")</f>
        <v>September</v>
      </c>
      <c r="C1109" t="s">
        <v>511</v>
      </c>
      <c r="D1109" t="s">
        <v>24</v>
      </c>
      <c r="E1109" t="s">
        <v>23</v>
      </c>
      <c r="F1109" t="s">
        <v>47</v>
      </c>
      <c r="G1109" t="s">
        <v>710</v>
      </c>
      <c r="H1109">
        <v>14.94</v>
      </c>
      <c r="I1109">
        <v>3</v>
      </c>
      <c r="J1109">
        <v>7.02</v>
      </c>
      <c r="K1109" s="6">
        <f>J1109/H1109</f>
        <v>0.46987951807228917</v>
      </c>
      <c r="M1109" t="str">
        <f>LEFT(C1109, SEARCH(" ", C1109) - 1)</f>
        <v>Alex</v>
      </c>
      <c r="N1109" t="str" cm="1">
        <f t="array" ref="N1109">_xlfn.IFS(H1109&lt;0, "LOSS", H1109&gt;1000, "GREAT", H1109&gt;500, "GOOD", H1109&gt;=100, "OKAY", H1109&lt;100, "OKAY")</f>
        <v>OKAY</v>
      </c>
    </row>
    <row r="1110" spans="1:14">
      <c r="A1110" s="2">
        <v>41897</v>
      </c>
      <c r="B1110" s="2" t="str">
        <f>TEXT(A1110,"mmmm")</f>
        <v>September</v>
      </c>
      <c r="C1110" t="s">
        <v>511</v>
      </c>
      <c r="D1110" t="s">
        <v>24</v>
      </c>
      <c r="E1110" t="s">
        <v>21</v>
      </c>
      <c r="F1110" t="s">
        <v>44</v>
      </c>
      <c r="G1110" t="s">
        <v>1269</v>
      </c>
      <c r="H1110">
        <v>14.56</v>
      </c>
      <c r="I1110">
        <v>2</v>
      </c>
      <c r="J1110">
        <v>6.26</v>
      </c>
      <c r="K1110" s="6">
        <f>J1110/H1110</f>
        <v>0.42994505494505492</v>
      </c>
      <c r="M1110" t="str">
        <f>LEFT(C1110, SEARCH(" ", C1110) - 1)</f>
        <v>Alex</v>
      </c>
      <c r="N1110" t="str" cm="1">
        <f t="array" ref="N1110">_xlfn.IFS(H1110&lt;0, "LOSS", H1110&gt;1000, "GREAT", H1110&gt;500, "GOOD", H1110&gt;=100, "OKAY", H1110&lt;100, "OKAY")</f>
        <v>OKAY</v>
      </c>
    </row>
    <row r="1111" spans="1:14">
      <c r="A1111" s="2">
        <v>41898</v>
      </c>
      <c r="B1111" s="2" t="str">
        <f>TEXT(A1111,"mmmm")</f>
        <v>September</v>
      </c>
      <c r="C1111" t="s">
        <v>769</v>
      </c>
      <c r="D1111" t="s">
        <v>24</v>
      </c>
      <c r="E1111" t="s">
        <v>23</v>
      </c>
      <c r="F1111" t="s">
        <v>38</v>
      </c>
      <c r="G1111" t="s">
        <v>930</v>
      </c>
      <c r="H1111">
        <v>33.549999999999997</v>
      </c>
      <c r="I1111">
        <v>1</v>
      </c>
      <c r="J1111">
        <v>12.58</v>
      </c>
      <c r="K1111" s="6">
        <f>J1111/H1111</f>
        <v>0.37496274217585696</v>
      </c>
      <c r="M1111" t="str">
        <f>LEFT(C1111, SEARCH(" ", C1111) - 1)</f>
        <v>Randy</v>
      </c>
      <c r="N1111" t="str" cm="1">
        <f t="array" ref="N1111">_xlfn.IFS(H1111&lt;0, "LOSS", H1111&gt;1000, "GREAT", H1111&gt;500, "GOOD", H1111&gt;=100, "OKAY", H1111&lt;100, "OKAY")</f>
        <v>OKAY</v>
      </c>
    </row>
    <row r="1112" spans="1:14">
      <c r="A1112" s="2">
        <v>41899</v>
      </c>
      <c r="B1112" s="2" t="str">
        <f>TEXT(A1112,"mmmm")</f>
        <v>September</v>
      </c>
      <c r="C1112" t="s">
        <v>1392</v>
      </c>
      <c r="D1112" t="s">
        <v>27</v>
      </c>
      <c r="E1112" t="s">
        <v>23</v>
      </c>
      <c r="F1112" t="s">
        <v>38</v>
      </c>
      <c r="G1112" t="s">
        <v>1393</v>
      </c>
      <c r="H1112">
        <v>5.89</v>
      </c>
      <c r="I1112">
        <v>4</v>
      </c>
      <c r="J1112">
        <v>-4.12</v>
      </c>
      <c r="K1112" s="6">
        <f>J1112/H1112</f>
        <v>-0.69949066213921907</v>
      </c>
      <c r="M1112" t="str">
        <f>LEFT(C1112, SEARCH(" ", C1112) - 1)</f>
        <v>Anthony</v>
      </c>
      <c r="N1112" t="str" cm="1">
        <f t="array" ref="N1112">_xlfn.IFS(H1112&lt;0, "LOSS", H1112&gt;1000, "GREAT", H1112&gt;500, "GOOD", H1112&gt;=100, "OKAY", H1112&lt;100, "OKAY")</f>
        <v>OKAY</v>
      </c>
    </row>
    <row r="1113" spans="1:14">
      <c r="A1113" s="2">
        <v>41899</v>
      </c>
      <c r="B1113" s="2" t="str">
        <f>TEXT(A1113,"mmmm")</f>
        <v>September</v>
      </c>
      <c r="C1113" t="s">
        <v>1335</v>
      </c>
      <c r="D1113" t="s">
        <v>33</v>
      </c>
      <c r="E1113" t="s">
        <v>25</v>
      </c>
      <c r="F1113" t="s">
        <v>35</v>
      </c>
      <c r="G1113" t="s">
        <v>1394</v>
      </c>
      <c r="H1113">
        <v>47.98</v>
      </c>
      <c r="I1113">
        <v>2</v>
      </c>
      <c r="J1113">
        <v>13.2</v>
      </c>
      <c r="K1113" s="6">
        <f>J1113/H1113</f>
        <v>0.27511463109629014</v>
      </c>
      <c r="M1113" t="str">
        <f>LEFT(C1113, SEARCH(" ", C1113) - 1)</f>
        <v>Kean</v>
      </c>
      <c r="N1113" t="str" cm="1">
        <f t="array" ref="N1113">_xlfn.IFS(H1113&lt;0, "LOSS", H1113&gt;1000, "GREAT", H1113&gt;500, "GOOD", H1113&gt;=100, "OKAY", H1113&lt;100, "OKAY")</f>
        <v>OKAY</v>
      </c>
    </row>
    <row r="1114" spans="1:14">
      <c r="A1114" s="2">
        <v>41899</v>
      </c>
      <c r="B1114" s="2" t="str">
        <f>TEXT(A1114,"mmmm")</f>
        <v>September</v>
      </c>
      <c r="C1114" t="s">
        <v>1335</v>
      </c>
      <c r="D1114" t="s">
        <v>33</v>
      </c>
      <c r="E1114" t="s">
        <v>23</v>
      </c>
      <c r="F1114" t="s">
        <v>47</v>
      </c>
      <c r="G1114" t="s">
        <v>1395</v>
      </c>
      <c r="H1114">
        <v>4.62</v>
      </c>
      <c r="I1114">
        <v>1</v>
      </c>
      <c r="J1114">
        <v>1.68</v>
      </c>
      <c r="K1114" s="6">
        <f>J1114/H1114</f>
        <v>0.36363636363636359</v>
      </c>
      <c r="M1114" t="str">
        <f>LEFT(C1114, SEARCH(" ", C1114) - 1)</f>
        <v>Kean</v>
      </c>
      <c r="N1114" t="str" cm="1">
        <f t="array" ref="N1114">_xlfn.IFS(H1114&lt;0, "LOSS", H1114&gt;1000, "GREAT", H1114&gt;500, "GOOD", H1114&gt;=100, "OKAY", H1114&lt;100, "OKAY")</f>
        <v>OKAY</v>
      </c>
    </row>
    <row r="1115" spans="1:14">
      <c r="A1115" s="2">
        <v>41899</v>
      </c>
      <c r="B1115" s="2" t="str">
        <f>TEXT(A1115,"mmmm")</f>
        <v>September</v>
      </c>
      <c r="C1115" t="s">
        <v>410</v>
      </c>
      <c r="D1115" t="s">
        <v>28</v>
      </c>
      <c r="E1115" t="s">
        <v>23</v>
      </c>
      <c r="F1115" t="s">
        <v>49</v>
      </c>
      <c r="G1115" t="s">
        <v>1396</v>
      </c>
      <c r="H1115">
        <v>30.28</v>
      </c>
      <c r="I1115">
        <v>2</v>
      </c>
      <c r="J1115">
        <v>1.21</v>
      </c>
      <c r="K1115" s="6">
        <f>J1115/H1115</f>
        <v>3.9960369881109639E-2</v>
      </c>
      <c r="M1115" t="str">
        <f>LEFT(C1115, SEARCH(" ", C1115) - 1)</f>
        <v>Bradley</v>
      </c>
      <c r="N1115" t="str" cm="1">
        <f t="array" ref="N1115">_xlfn.IFS(H1115&lt;0, "LOSS", H1115&gt;1000, "GREAT", H1115&gt;500, "GOOD", H1115&gt;=100, "OKAY", H1115&lt;100, "OKAY")</f>
        <v>OKAY</v>
      </c>
    </row>
    <row r="1116" spans="1:14">
      <c r="A1116" s="2">
        <v>41899</v>
      </c>
      <c r="B1116" s="2" t="str">
        <f>TEXT(A1116,"mmmm")</f>
        <v>September</v>
      </c>
      <c r="C1116" t="s">
        <v>410</v>
      </c>
      <c r="D1116" t="s">
        <v>28</v>
      </c>
      <c r="E1116" t="s">
        <v>23</v>
      </c>
      <c r="F1116" t="s">
        <v>49</v>
      </c>
      <c r="G1116" t="s">
        <v>1397</v>
      </c>
      <c r="H1116">
        <v>57.93</v>
      </c>
      <c r="I1116">
        <v>3</v>
      </c>
      <c r="J1116">
        <v>16.22</v>
      </c>
      <c r="K1116" s="6">
        <f>J1116/H1116</f>
        <v>0.2799930951147937</v>
      </c>
      <c r="M1116" t="str">
        <f>LEFT(C1116, SEARCH(" ", C1116) - 1)</f>
        <v>Bradley</v>
      </c>
      <c r="N1116" t="str" cm="1">
        <f t="array" ref="N1116">_xlfn.IFS(H1116&lt;0, "LOSS", H1116&gt;1000, "GREAT", H1116&gt;500, "GOOD", H1116&gt;=100, "OKAY", H1116&lt;100, "OKAY")</f>
        <v>OKAY</v>
      </c>
    </row>
    <row r="1117" spans="1:14">
      <c r="A1117" s="2">
        <v>41899</v>
      </c>
      <c r="B1117" s="2" t="str">
        <f>TEXT(A1117,"mmmm")</f>
        <v>September</v>
      </c>
      <c r="C1117" t="s">
        <v>410</v>
      </c>
      <c r="D1117" t="s">
        <v>28</v>
      </c>
      <c r="E1117" t="s">
        <v>21</v>
      </c>
      <c r="F1117" t="s">
        <v>44</v>
      </c>
      <c r="G1117" t="s">
        <v>1398</v>
      </c>
      <c r="H1117">
        <v>35.340000000000003</v>
      </c>
      <c r="I1117">
        <v>2</v>
      </c>
      <c r="J1117">
        <v>13.43</v>
      </c>
      <c r="K1117" s="6">
        <f>J1117/H1117</f>
        <v>0.38002263723825691</v>
      </c>
      <c r="M1117" t="str">
        <f>LEFT(C1117, SEARCH(" ", C1117) - 1)</f>
        <v>Bradley</v>
      </c>
      <c r="N1117" t="str" cm="1">
        <f t="array" ref="N1117">_xlfn.IFS(H1117&lt;0, "LOSS", H1117&gt;1000, "GREAT", H1117&gt;500, "GOOD", H1117&gt;=100, "OKAY", H1117&lt;100, "OKAY")</f>
        <v>OKAY</v>
      </c>
    </row>
    <row r="1118" spans="1:14">
      <c r="A1118" s="2">
        <v>41899</v>
      </c>
      <c r="B1118" s="2" t="str">
        <f>TEXT(A1118,"mmmm")</f>
        <v>September</v>
      </c>
      <c r="C1118" t="s">
        <v>410</v>
      </c>
      <c r="D1118" t="s">
        <v>28</v>
      </c>
      <c r="E1118" t="s">
        <v>23</v>
      </c>
      <c r="F1118" t="s">
        <v>38</v>
      </c>
      <c r="G1118" t="s">
        <v>462</v>
      </c>
      <c r="H1118">
        <v>137.24</v>
      </c>
      <c r="I1118">
        <v>5</v>
      </c>
      <c r="J1118">
        <v>46.32</v>
      </c>
      <c r="K1118" s="6">
        <f>J1118/H1118</f>
        <v>0.337510929758088</v>
      </c>
      <c r="M1118" t="str">
        <f>LEFT(C1118, SEARCH(" ", C1118) - 1)</f>
        <v>Bradley</v>
      </c>
      <c r="N1118" t="str" cm="1">
        <f t="array" ref="N1118">_xlfn.IFS(H1118&lt;0, "LOSS", H1118&gt;1000, "GREAT", H1118&gt;500, "GOOD", H1118&gt;=100, "OKAY", H1118&lt;100, "OKAY")</f>
        <v>OKAY</v>
      </c>
    </row>
    <row r="1119" spans="1:14">
      <c r="A1119" s="2">
        <v>41899</v>
      </c>
      <c r="B1119" s="2" t="str">
        <f>TEXT(A1119,"mmmm")</f>
        <v>September</v>
      </c>
      <c r="C1119" t="s">
        <v>873</v>
      </c>
      <c r="D1119" t="s">
        <v>22</v>
      </c>
      <c r="E1119" t="s">
        <v>23</v>
      </c>
      <c r="F1119" t="s">
        <v>42</v>
      </c>
      <c r="G1119" t="s">
        <v>1399</v>
      </c>
      <c r="H1119">
        <v>182.94</v>
      </c>
      <c r="I1119">
        <v>3</v>
      </c>
      <c r="J1119">
        <v>85.98</v>
      </c>
      <c r="K1119" s="6">
        <f>J1119/H1119</f>
        <v>0.46999016070842903</v>
      </c>
      <c r="M1119" t="str">
        <f>LEFT(C1119, SEARCH(" ", C1119) - 1)</f>
        <v>Nick</v>
      </c>
      <c r="N1119" t="str" cm="1">
        <f t="array" ref="N1119">_xlfn.IFS(H1119&lt;0, "LOSS", H1119&gt;1000, "GREAT", H1119&gt;500, "GOOD", H1119&gt;=100, "OKAY", H1119&lt;100, "OKAY")</f>
        <v>OKAY</v>
      </c>
    </row>
    <row r="1120" spans="1:14">
      <c r="A1120" s="2">
        <v>41899</v>
      </c>
      <c r="B1120" s="2" t="str">
        <f>TEXT(A1120,"mmmm")</f>
        <v>September</v>
      </c>
      <c r="C1120" t="s">
        <v>1400</v>
      </c>
      <c r="D1120" t="s">
        <v>148</v>
      </c>
      <c r="E1120" t="s">
        <v>23</v>
      </c>
      <c r="F1120" t="s">
        <v>37</v>
      </c>
      <c r="G1120" t="s">
        <v>1401</v>
      </c>
      <c r="H1120">
        <v>5.25</v>
      </c>
      <c r="I1120">
        <v>2</v>
      </c>
      <c r="J1120">
        <v>0.46</v>
      </c>
      <c r="K1120" s="6">
        <f>J1120/H1120</f>
        <v>8.7619047619047624E-2</v>
      </c>
      <c r="M1120" t="str">
        <f>LEFT(C1120, SEARCH(" ", C1120) - 1)</f>
        <v>Joseph</v>
      </c>
      <c r="N1120" t="str" cm="1">
        <f t="array" ref="N1120">_xlfn.IFS(H1120&lt;0, "LOSS", H1120&gt;1000, "GREAT", H1120&gt;500, "GOOD", H1120&gt;=100, "OKAY", H1120&lt;100, "OKAY")</f>
        <v>OKAY</v>
      </c>
    </row>
    <row r="1121" spans="1:14">
      <c r="A1121" s="2">
        <v>41899</v>
      </c>
      <c r="B1121" s="2" t="str">
        <f>TEXT(A1121,"mmmm")</f>
        <v>September</v>
      </c>
      <c r="C1121" t="s">
        <v>1400</v>
      </c>
      <c r="D1121" t="s">
        <v>148</v>
      </c>
      <c r="E1121" t="s">
        <v>23</v>
      </c>
      <c r="F1121" t="s">
        <v>37</v>
      </c>
      <c r="G1121" t="s">
        <v>1402</v>
      </c>
      <c r="H1121">
        <v>38.26</v>
      </c>
      <c r="I1121">
        <v>3</v>
      </c>
      <c r="J1121">
        <v>4.78</v>
      </c>
      <c r="K1121" s="6">
        <f>J1121/H1121</f>
        <v>0.12493465760585469</v>
      </c>
      <c r="M1121" t="str">
        <f>LEFT(C1121, SEARCH(" ", C1121) - 1)</f>
        <v>Joseph</v>
      </c>
      <c r="N1121" t="str" cm="1">
        <f t="array" ref="N1121">_xlfn.IFS(H1121&lt;0, "LOSS", H1121&gt;1000, "GREAT", H1121&gt;500, "GOOD", H1121&gt;=100, "OKAY", H1121&lt;100, "OKAY")</f>
        <v>OKAY</v>
      </c>
    </row>
    <row r="1122" spans="1:14">
      <c r="A1122" s="2">
        <v>41899</v>
      </c>
      <c r="B1122" s="2" t="str">
        <f>TEXT(A1122,"mmmm")</f>
        <v>September</v>
      </c>
      <c r="C1122" t="s">
        <v>1400</v>
      </c>
      <c r="D1122" t="s">
        <v>148</v>
      </c>
      <c r="E1122" t="s">
        <v>23</v>
      </c>
      <c r="F1122" t="s">
        <v>47</v>
      </c>
      <c r="G1122" t="s">
        <v>1222</v>
      </c>
      <c r="H1122">
        <v>40.24</v>
      </c>
      <c r="I1122">
        <v>5</v>
      </c>
      <c r="J1122">
        <v>13.08</v>
      </c>
      <c r="K1122" s="6">
        <f>J1122/H1122</f>
        <v>0.3250497017892644</v>
      </c>
      <c r="M1122" t="str">
        <f>LEFT(C1122, SEARCH(" ", C1122) - 1)</f>
        <v>Joseph</v>
      </c>
      <c r="N1122" t="str" cm="1">
        <f t="array" ref="N1122">_xlfn.IFS(H1122&lt;0, "LOSS", H1122&gt;1000, "GREAT", H1122&gt;500, "GOOD", H1122&gt;=100, "OKAY", H1122&lt;100, "OKAY")</f>
        <v>OKAY</v>
      </c>
    </row>
    <row r="1123" spans="1:14">
      <c r="A1123" s="2">
        <v>41899</v>
      </c>
      <c r="B1123" s="2" t="str">
        <f>TEXT(A1123,"mmmm")</f>
        <v>September</v>
      </c>
      <c r="C1123" t="s">
        <v>1400</v>
      </c>
      <c r="D1123" t="s">
        <v>148</v>
      </c>
      <c r="E1123" t="s">
        <v>25</v>
      </c>
      <c r="F1123" t="s">
        <v>46</v>
      </c>
      <c r="G1123" t="s">
        <v>1403</v>
      </c>
      <c r="H1123">
        <v>29.93</v>
      </c>
      <c r="I1123">
        <v>5</v>
      </c>
      <c r="J1123">
        <v>-21.95</v>
      </c>
      <c r="K1123" s="6">
        <f>J1123/H1123</f>
        <v>-0.73337788172402274</v>
      </c>
      <c r="M1123" t="str">
        <f>LEFT(C1123, SEARCH(" ", C1123) - 1)</f>
        <v>Joseph</v>
      </c>
      <c r="N1123" t="str" cm="1">
        <f t="array" ref="N1123">_xlfn.IFS(H1123&lt;0, "LOSS", H1123&gt;1000, "GREAT", H1123&gt;500, "GOOD", H1123&gt;=100, "OKAY", H1123&lt;100, "OKAY")</f>
        <v>OKAY</v>
      </c>
    </row>
    <row r="1124" spans="1:14">
      <c r="A1124" s="2">
        <v>41899</v>
      </c>
      <c r="B1124" s="2" t="str">
        <f>TEXT(A1124,"mmmm")</f>
        <v>September</v>
      </c>
      <c r="C1124" t="s">
        <v>1400</v>
      </c>
      <c r="D1124" t="s">
        <v>148</v>
      </c>
      <c r="E1124" t="s">
        <v>23</v>
      </c>
      <c r="F1124" t="s">
        <v>47</v>
      </c>
      <c r="G1124" t="s">
        <v>1404</v>
      </c>
      <c r="H1124">
        <v>148.69999999999999</v>
      </c>
      <c r="I1124">
        <v>6</v>
      </c>
      <c r="J1124">
        <v>46.47</v>
      </c>
      <c r="K1124" s="6">
        <f>J1124/H1124</f>
        <v>0.31250840618695364</v>
      </c>
      <c r="M1124" t="str">
        <f>LEFT(C1124, SEARCH(" ", C1124) - 1)</f>
        <v>Joseph</v>
      </c>
      <c r="N1124" t="str" cm="1">
        <f t="array" ref="N1124">_xlfn.IFS(H1124&lt;0, "LOSS", H1124&gt;1000, "GREAT", H1124&gt;500, "GOOD", H1124&gt;=100, "OKAY", H1124&lt;100, "OKAY")</f>
        <v>OKAY</v>
      </c>
    </row>
    <row r="1125" spans="1:14">
      <c r="A1125" s="2">
        <v>41899</v>
      </c>
      <c r="B1125" s="2" t="str">
        <f>TEXT(A1125,"mmmm")</f>
        <v>September</v>
      </c>
      <c r="C1125" t="s">
        <v>1400</v>
      </c>
      <c r="D1125" t="s">
        <v>148</v>
      </c>
      <c r="E1125" t="s">
        <v>25</v>
      </c>
      <c r="F1125" t="s">
        <v>35</v>
      </c>
      <c r="G1125" t="s">
        <v>1405</v>
      </c>
      <c r="H1125">
        <v>55.92</v>
      </c>
      <c r="I1125">
        <v>10</v>
      </c>
      <c r="J1125">
        <v>16.78</v>
      </c>
      <c r="K1125" s="6">
        <f>J1125/H1125</f>
        <v>0.30007153075822607</v>
      </c>
      <c r="M1125" t="str">
        <f>LEFT(C1125, SEARCH(" ", C1125) - 1)</f>
        <v>Joseph</v>
      </c>
      <c r="N1125" t="str" cm="1">
        <f t="array" ref="N1125">_xlfn.IFS(H1125&lt;0, "LOSS", H1125&gt;1000, "GREAT", H1125&gt;500, "GOOD", H1125&gt;=100, "OKAY", H1125&lt;100, "OKAY")</f>
        <v>OKAY</v>
      </c>
    </row>
    <row r="1126" spans="1:14">
      <c r="A1126" s="2">
        <v>41901</v>
      </c>
      <c r="B1126" s="2" t="str">
        <f>TEXT(A1126,"mmmm")</f>
        <v>September</v>
      </c>
      <c r="C1126" t="s">
        <v>722</v>
      </c>
      <c r="D1126" t="s">
        <v>26</v>
      </c>
      <c r="E1126" t="s">
        <v>25</v>
      </c>
      <c r="F1126" t="s">
        <v>46</v>
      </c>
      <c r="G1126" t="s">
        <v>1317</v>
      </c>
      <c r="H1126">
        <v>3059.98</v>
      </c>
      <c r="I1126">
        <v>3</v>
      </c>
      <c r="J1126">
        <v>-510</v>
      </c>
      <c r="K1126" s="6">
        <f>J1126/H1126</f>
        <v>-0.16666775599840522</v>
      </c>
      <c r="M1126" t="str">
        <f>LEFT(C1126, SEARCH(" ", C1126) - 1)</f>
        <v>Sean</v>
      </c>
      <c r="N1126" t="str" cm="1">
        <f t="array" ref="N1126">_xlfn.IFS(H1126&lt;0, "LOSS", H1126&gt;1000, "GREAT", H1126&gt;500, "GOOD", H1126&gt;=100, "OKAY", H1126&lt;100, "OKAY")</f>
        <v>GREAT</v>
      </c>
    </row>
    <row r="1127" spans="1:14">
      <c r="A1127" s="2">
        <v>41901</v>
      </c>
      <c r="B1127" s="2" t="str">
        <f>TEXT(A1127,"mmmm")</f>
        <v>September</v>
      </c>
      <c r="C1127" t="s">
        <v>722</v>
      </c>
      <c r="D1127" t="s">
        <v>26</v>
      </c>
      <c r="E1127" t="s">
        <v>25</v>
      </c>
      <c r="F1127" t="s">
        <v>46</v>
      </c>
      <c r="G1127" t="s">
        <v>1406</v>
      </c>
      <c r="H1127">
        <v>2519.96</v>
      </c>
      <c r="I1127">
        <v>7</v>
      </c>
      <c r="J1127">
        <v>-252</v>
      </c>
      <c r="K1127" s="6">
        <f>J1127/H1127</f>
        <v>-0.10000158732678296</v>
      </c>
      <c r="M1127" t="str">
        <f>LEFT(C1127, SEARCH(" ", C1127) - 1)</f>
        <v>Sean</v>
      </c>
      <c r="N1127" t="str" cm="1">
        <f t="array" ref="N1127">_xlfn.IFS(H1127&lt;0, "LOSS", H1127&gt;1000, "GREAT", H1127&gt;500, "GOOD", H1127&gt;=100, "OKAY", H1127&lt;100, "OKAY")</f>
        <v>GREAT</v>
      </c>
    </row>
    <row r="1128" spans="1:14">
      <c r="A1128" s="2">
        <v>41901</v>
      </c>
      <c r="B1128" s="2" t="str">
        <f>TEXT(A1128,"mmmm")</f>
        <v>September</v>
      </c>
      <c r="C1128" t="s">
        <v>1407</v>
      </c>
      <c r="D1128" t="s">
        <v>22</v>
      </c>
      <c r="E1128" t="s">
        <v>23</v>
      </c>
      <c r="F1128" t="s">
        <v>43</v>
      </c>
      <c r="G1128" t="s">
        <v>911</v>
      </c>
      <c r="H1128">
        <v>7.16</v>
      </c>
      <c r="I1128">
        <v>2</v>
      </c>
      <c r="J1128">
        <v>3.58</v>
      </c>
      <c r="K1128" s="6">
        <f>J1128/H1128</f>
        <v>0.5</v>
      </c>
      <c r="M1128" t="str">
        <f>LEFT(C1128, SEARCH(" ", C1128) - 1)</f>
        <v>Frank</v>
      </c>
      <c r="N1128" t="str" cm="1">
        <f t="array" ref="N1128">_xlfn.IFS(H1128&lt;0, "LOSS", H1128&gt;1000, "GREAT", H1128&gt;500, "GOOD", H1128&gt;=100, "OKAY", H1128&lt;100, "OKAY")</f>
        <v>OKAY</v>
      </c>
    </row>
    <row r="1129" spans="1:14">
      <c r="A1129" s="2">
        <v>41901</v>
      </c>
      <c r="B1129" s="2" t="str">
        <f>TEXT(A1129,"mmmm")</f>
        <v>September</v>
      </c>
      <c r="C1129" t="s">
        <v>624</v>
      </c>
      <c r="D1129" t="s">
        <v>33</v>
      </c>
      <c r="E1129" t="s">
        <v>23</v>
      </c>
      <c r="F1129" t="s">
        <v>49</v>
      </c>
      <c r="G1129" t="s">
        <v>1408</v>
      </c>
      <c r="H1129">
        <v>67.34</v>
      </c>
      <c r="I1129">
        <v>6</v>
      </c>
      <c r="J1129">
        <v>7.58</v>
      </c>
      <c r="K1129" s="6">
        <f>J1129/H1129</f>
        <v>0.11256311256311256</v>
      </c>
      <c r="M1129" t="str">
        <f>LEFT(C1129, SEARCH(" ", C1129) - 1)</f>
        <v>John</v>
      </c>
      <c r="N1129" t="str" cm="1">
        <f t="array" ref="N1129">_xlfn.IFS(H1129&lt;0, "LOSS", H1129&gt;1000, "GREAT", H1129&gt;500, "GOOD", H1129&gt;=100, "OKAY", H1129&lt;100, "OKAY")</f>
        <v>OKAY</v>
      </c>
    </row>
    <row r="1130" spans="1:14">
      <c r="A1130" s="2">
        <v>41901</v>
      </c>
      <c r="B1130" s="2" t="str">
        <f>TEXT(A1130,"mmmm")</f>
        <v>September</v>
      </c>
      <c r="C1130" t="s">
        <v>624</v>
      </c>
      <c r="D1130" t="s">
        <v>33</v>
      </c>
      <c r="E1130" t="s">
        <v>25</v>
      </c>
      <c r="F1130" t="s">
        <v>46</v>
      </c>
      <c r="G1130" t="s">
        <v>1409</v>
      </c>
      <c r="H1130">
        <v>2624.99</v>
      </c>
      <c r="I1130">
        <v>3</v>
      </c>
      <c r="J1130">
        <v>-944.99</v>
      </c>
      <c r="K1130" s="6">
        <f>J1130/H1130</f>
        <v>-0.35999756189547394</v>
      </c>
      <c r="M1130" t="str">
        <f>LEFT(C1130, SEARCH(" ", C1130) - 1)</f>
        <v>John</v>
      </c>
      <c r="N1130" t="str" cm="1">
        <f t="array" ref="N1130">_xlfn.IFS(H1130&lt;0, "LOSS", H1130&gt;1000, "GREAT", H1130&gt;500, "GOOD", H1130&gt;=100, "OKAY", H1130&lt;100, "OKAY")</f>
        <v>GREAT</v>
      </c>
    </row>
    <row r="1131" spans="1:14">
      <c r="A1131" s="2">
        <v>41901</v>
      </c>
      <c r="B1131" s="2" t="str">
        <f>TEXT(A1131,"mmmm")</f>
        <v>September</v>
      </c>
      <c r="C1131" t="s">
        <v>700</v>
      </c>
      <c r="D1131" t="s">
        <v>24</v>
      </c>
      <c r="E1131" t="s">
        <v>21</v>
      </c>
      <c r="F1131" t="s">
        <v>40</v>
      </c>
      <c r="G1131" t="s">
        <v>807</v>
      </c>
      <c r="H1131">
        <v>887.1</v>
      </c>
      <c r="I1131">
        <v>7</v>
      </c>
      <c r="J1131">
        <v>177.42</v>
      </c>
      <c r="K1131" s="6">
        <f>J1131/H1131</f>
        <v>0.19999999999999998</v>
      </c>
      <c r="M1131" t="str">
        <f>LEFT(C1131, SEARCH(" ", C1131) - 1)</f>
        <v>Bill</v>
      </c>
      <c r="N1131" t="str" cm="1">
        <f t="array" ref="N1131">_xlfn.IFS(H1131&lt;0, "LOSS", H1131&gt;1000, "GREAT", H1131&gt;500, "GOOD", H1131&gt;=100, "OKAY", H1131&lt;100, "OKAY")</f>
        <v>GOOD</v>
      </c>
    </row>
    <row r="1132" spans="1:14">
      <c r="A1132" s="2">
        <v>41901</v>
      </c>
      <c r="B1132" s="2" t="str">
        <f>TEXT(A1132,"mmmm")</f>
        <v>September</v>
      </c>
      <c r="C1132" t="s">
        <v>1410</v>
      </c>
      <c r="D1132" t="s">
        <v>28</v>
      </c>
      <c r="E1132" t="s">
        <v>23</v>
      </c>
      <c r="F1132" t="s">
        <v>49</v>
      </c>
      <c r="G1132" t="s">
        <v>1411</v>
      </c>
      <c r="H1132">
        <v>92.52</v>
      </c>
      <c r="I1132">
        <v>6</v>
      </c>
      <c r="J1132">
        <v>24.98</v>
      </c>
      <c r="K1132" s="6">
        <f>J1132/H1132</f>
        <v>0.26999567661046264</v>
      </c>
      <c r="M1132" t="str">
        <f>LEFT(C1132, SEARCH(" ", C1132) - 1)</f>
        <v>Mike</v>
      </c>
      <c r="N1132" t="str" cm="1">
        <f t="array" ref="N1132">_xlfn.IFS(H1132&lt;0, "LOSS", H1132&gt;1000, "GREAT", H1132&gt;500, "GOOD", H1132&gt;=100, "OKAY", H1132&lt;100, "OKAY")</f>
        <v>OKAY</v>
      </c>
    </row>
    <row r="1133" spans="1:14">
      <c r="A1133" s="2">
        <v>41901</v>
      </c>
      <c r="B1133" s="2" t="str">
        <f>TEXT(A1133,"mmmm")</f>
        <v>September</v>
      </c>
      <c r="C1133" t="s">
        <v>1412</v>
      </c>
      <c r="D1133" t="s">
        <v>22</v>
      </c>
      <c r="E1133" t="s">
        <v>23</v>
      </c>
      <c r="F1133" t="s">
        <v>43</v>
      </c>
      <c r="G1133" t="s">
        <v>1387</v>
      </c>
      <c r="H1133">
        <v>5.67</v>
      </c>
      <c r="I1133">
        <v>3</v>
      </c>
      <c r="J1133">
        <v>0.11</v>
      </c>
      <c r="K1133" s="6">
        <f>J1133/H1133</f>
        <v>1.9400352733686066E-2</v>
      </c>
      <c r="M1133" t="str">
        <f>LEFT(C1133, SEARCH(" ", C1133) - 1)</f>
        <v>Jim</v>
      </c>
      <c r="N1133" t="str" cm="1">
        <f t="array" ref="N1133">_xlfn.IFS(H1133&lt;0, "LOSS", H1133&gt;1000, "GREAT", H1133&gt;500, "GOOD", H1133&gt;=100, "OKAY", H1133&lt;100, "OKAY")</f>
        <v>OKAY</v>
      </c>
    </row>
    <row r="1134" spans="1:14">
      <c r="A1134" s="2">
        <v>41901</v>
      </c>
      <c r="B1134" s="2" t="str">
        <f>TEXT(A1134,"mmmm")</f>
        <v>September</v>
      </c>
      <c r="C1134" t="s">
        <v>249</v>
      </c>
      <c r="D1134" t="s">
        <v>73</v>
      </c>
      <c r="E1134" t="s">
        <v>21</v>
      </c>
      <c r="F1134" t="s">
        <v>51</v>
      </c>
      <c r="G1134" t="s">
        <v>1413</v>
      </c>
      <c r="H1134">
        <v>73.92</v>
      </c>
      <c r="I1134">
        <v>1</v>
      </c>
      <c r="J1134">
        <v>-45.83</v>
      </c>
      <c r="K1134" s="6">
        <f>J1134/H1134</f>
        <v>-0.61999458874458868</v>
      </c>
      <c r="M1134" t="str">
        <f>LEFT(C1134, SEARCH(" ", C1134) - 1)</f>
        <v>Neil</v>
      </c>
      <c r="N1134" t="str" cm="1">
        <f t="array" ref="N1134">_xlfn.IFS(H1134&lt;0, "LOSS", H1134&gt;1000, "GREAT", H1134&gt;500, "GOOD", H1134&gt;=100, "OKAY", H1134&lt;100, "OKAY")</f>
        <v>OKAY</v>
      </c>
    </row>
    <row r="1135" spans="1:14">
      <c r="A1135" s="2">
        <v>41902</v>
      </c>
      <c r="B1135" s="2" t="str">
        <f>TEXT(A1135,"mmmm")</f>
        <v>September</v>
      </c>
      <c r="C1135" t="s">
        <v>1414</v>
      </c>
      <c r="D1135" t="s">
        <v>29</v>
      </c>
      <c r="E1135" t="s">
        <v>21</v>
      </c>
      <c r="F1135" t="s">
        <v>51</v>
      </c>
      <c r="G1135" t="s">
        <v>894</v>
      </c>
      <c r="H1135">
        <v>617.70000000000005</v>
      </c>
      <c r="I1135">
        <v>6</v>
      </c>
      <c r="J1135">
        <v>-407.68</v>
      </c>
      <c r="K1135" s="6">
        <f>J1135/H1135</f>
        <v>-0.65999676218228909</v>
      </c>
      <c r="M1135" t="str">
        <f>LEFT(C1135, SEARCH(" ", C1135) - 1)</f>
        <v>Philip</v>
      </c>
      <c r="N1135" t="str" cm="1">
        <f t="array" ref="N1135">_xlfn.IFS(H1135&lt;0, "LOSS", H1135&gt;1000, "GREAT", H1135&gt;500, "GOOD", H1135&gt;=100, "OKAY", H1135&lt;100, "OKAY")</f>
        <v>GOOD</v>
      </c>
    </row>
    <row r="1136" spans="1:14">
      <c r="A1136" s="2">
        <v>41902</v>
      </c>
      <c r="B1136" s="2" t="str">
        <f>TEXT(A1136,"mmmm")</f>
        <v>September</v>
      </c>
      <c r="C1136" t="s">
        <v>1415</v>
      </c>
      <c r="D1136" t="s">
        <v>22</v>
      </c>
      <c r="E1136" t="s">
        <v>23</v>
      </c>
      <c r="F1136" t="s">
        <v>45</v>
      </c>
      <c r="G1136" t="s">
        <v>1416</v>
      </c>
      <c r="H1136">
        <v>9.9600000000000009</v>
      </c>
      <c r="I1136">
        <v>2</v>
      </c>
      <c r="J1136">
        <v>4.58</v>
      </c>
      <c r="K1136" s="6">
        <f>J1136/H1136</f>
        <v>0.45983935742971882</v>
      </c>
      <c r="M1136" t="str">
        <f>LEFT(C1136, SEARCH(" ", C1136) - 1)</f>
        <v>Erica</v>
      </c>
      <c r="N1136" t="str" cm="1">
        <f t="array" ref="N1136">_xlfn.IFS(H1136&lt;0, "LOSS", H1136&gt;1000, "GREAT", H1136&gt;500, "GOOD", H1136&gt;=100, "OKAY", H1136&lt;100, "OKAY")</f>
        <v>OKAY</v>
      </c>
    </row>
    <row r="1137" spans="1:14">
      <c r="A1137" s="2">
        <v>41902</v>
      </c>
      <c r="B1137" s="2" t="str">
        <f>TEXT(A1137,"mmmm")</f>
        <v>September</v>
      </c>
      <c r="C1137" t="s">
        <v>1415</v>
      </c>
      <c r="D1137" t="s">
        <v>22</v>
      </c>
      <c r="E1137" t="s">
        <v>23</v>
      </c>
      <c r="F1137" t="s">
        <v>47</v>
      </c>
      <c r="G1137" t="s">
        <v>1417</v>
      </c>
      <c r="H1137">
        <v>21.72</v>
      </c>
      <c r="I1137">
        <v>4</v>
      </c>
      <c r="J1137">
        <v>10.64</v>
      </c>
      <c r="K1137" s="6">
        <f>J1137/H1137</f>
        <v>0.48987108655616945</v>
      </c>
      <c r="M1137" t="str">
        <f>LEFT(C1137, SEARCH(" ", C1137) - 1)</f>
        <v>Erica</v>
      </c>
      <c r="N1137" t="str" cm="1">
        <f t="array" ref="N1137">_xlfn.IFS(H1137&lt;0, "LOSS", H1137&gt;1000, "GREAT", H1137&gt;500, "GOOD", H1137&gt;=100, "OKAY", H1137&lt;100, "OKAY")</f>
        <v>OKAY</v>
      </c>
    </row>
    <row r="1138" spans="1:14">
      <c r="A1138" s="2">
        <v>41902</v>
      </c>
      <c r="B1138" s="2" t="str">
        <f>TEXT(A1138,"mmmm")</f>
        <v>September</v>
      </c>
      <c r="C1138" t="s">
        <v>643</v>
      </c>
      <c r="D1138" t="s">
        <v>31</v>
      </c>
      <c r="E1138" t="s">
        <v>23</v>
      </c>
      <c r="F1138" t="s">
        <v>37</v>
      </c>
      <c r="G1138" t="s">
        <v>924</v>
      </c>
      <c r="H1138">
        <v>2.82</v>
      </c>
      <c r="I1138">
        <v>2</v>
      </c>
      <c r="J1138">
        <v>0.99</v>
      </c>
      <c r="K1138" s="6">
        <f>J1138/H1138</f>
        <v>0.35106382978723405</v>
      </c>
      <c r="M1138" t="str">
        <f>LEFT(C1138, SEARCH(" ", C1138) - 1)</f>
        <v>Dorothy</v>
      </c>
      <c r="N1138" t="str" cm="1">
        <f t="array" ref="N1138">_xlfn.IFS(H1138&lt;0, "LOSS", H1138&gt;1000, "GREAT", H1138&gt;500, "GOOD", H1138&gt;=100, "OKAY", H1138&lt;100, "OKAY")</f>
        <v>OKAY</v>
      </c>
    </row>
    <row r="1139" spans="1:14">
      <c r="A1139" s="2">
        <v>41902</v>
      </c>
      <c r="B1139" s="2" t="str">
        <f>TEXT(A1139,"mmmm")</f>
        <v>September</v>
      </c>
      <c r="C1139" t="s">
        <v>1418</v>
      </c>
      <c r="D1139" t="s">
        <v>22</v>
      </c>
      <c r="E1139" t="s">
        <v>23</v>
      </c>
      <c r="F1139" t="s">
        <v>36</v>
      </c>
      <c r="G1139" t="s">
        <v>743</v>
      </c>
      <c r="H1139">
        <v>43.92</v>
      </c>
      <c r="I1139">
        <v>4</v>
      </c>
      <c r="J1139">
        <v>11.86</v>
      </c>
      <c r="K1139" s="6">
        <f>J1139/H1139</f>
        <v>0.27003642987249543</v>
      </c>
      <c r="M1139" t="str">
        <f>LEFT(C1139, SEARCH(" ", C1139) - 1)</f>
        <v>Michelle</v>
      </c>
      <c r="N1139" t="str" cm="1">
        <f t="array" ref="N1139">_xlfn.IFS(H1139&lt;0, "LOSS", H1139&gt;1000, "GREAT", H1139&gt;500, "GOOD", H1139&gt;=100, "OKAY", H1139&lt;100, "OKAY")</f>
        <v>OKAY</v>
      </c>
    </row>
    <row r="1140" spans="1:14">
      <c r="A1140" s="2">
        <v>41902</v>
      </c>
      <c r="B1140" s="2" t="str">
        <f>TEXT(A1140,"mmmm")</f>
        <v>September</v>
      </c>
      <c r="C1140" t="s">
        <v>1418</v>
      </c>
      <c r="D1140" t="s">
        <v>22</v>
      </c>
      <c r="E1140" t="s">
        <v>23</v>
      </c>
      <c r="F1140" t="s">
        <v>38</v>
      </c>
      <c r="G1140" t="s">
        <v>523</v>
      </c>
      <c r="H1140">
        <v>20.23</v>
      </c>
      <c r="I1140">
        <v>3</v>
      </c>
      <c r="J1140">
        <v>6.58</v>
      </c>
      <c r="K1140" s="6">
        <f>J1140/H1140</f>
        <v>0.32525951557093424</v>
      </c>
      <c r="M1140" t="str">
        <f>LEFT(C1140, SEARCH(" ", C1140) - 1)</f>
        <v>Michelle</v>
      </c>
      <c r="N1140" t="str" cm="1">
        <f t="array" ref="N1140">_xlfn.IFS(H1140&lt;0, "LOSS", H1140&gt;1000, "GREAT", H1140&gt;500, "GOOD", H1140&gt;=100, "OKAY", H1140&lt;100, "OKAY")</f>
        <v>OKAY</v>
      </c>
    </row>
    <row r="1141" spans="1:14">
      <c r="A1141" s="2">
        <v>41902</v>
      </c>
      <c r="B1141" s="2" t="str">
        <f>TEXT(A1141,"mmmm")</f>
        <v>September</v>
      </c>
      <c r="C1141" t="s">
        <v>1419</v>
      </c>
      <c r="D1141" t="s">
        <v>177</v>
      </c>
      <c r="E1141" t="s">
        <v>21</v>
      </c>
      <c r="F1141" t="s">
        <v>44</v>
      </c>
      <c r="G1141" t="s">
        <v>1420</v>
      </c>
      <c r="H1141">
        <v>164.22</v>
      </c>
      <c r="I1141">
        <v>3</v>
      </c>
      <c r="J1141">
        <v>50.91</v>
      </c>
      <c r="K1141" s="6">
        <f>J1141/H1141</f>
        <v>0.31001096090610153</v>
      </c>
      <c r="M1141" t="str">
        <f>LEFT(C1141, SEARCH(" ", C1141) - 1)</f>
        <v>Duane</v>
      </c>
      <c r="N1141" t="str" cm="1">
        <f t="array" ref="N1141">_xlfn.IFS(H1141&lt;0, "LOSS", H1141&gt;1000, "GREAT", H1141&gt;500, "GOOD", H1141&gt;=100, "OKAY", H1141&lt;100, "OKAY")</f>
        <v>OKAY</v>
      </c>
    </row>
    <row r="1142" spans="1:14">
      <c r="A1142" s="2">
        <v>41902</v>
      </c>
      <c r="B1142" s="2" t="str">
        <f>TEXT(A1142,"mmmm")</f>
        <v>September</v>
      </c>
      <c r="C1142" t="s">
        <v>1419</v>
      </c>
      <c r="D1142" t="s">
        <v>177</v>
      </c>
      <c r="E1142" t="s">
        <v>21</v>
      </c>
      <c r="F1142" t="s">
        <v>39</v>
      </c>
      <c r="G1142" t="s">
        <v>504</v>
      </c>
      <c r="H1142">
        <v>362.94</v>
      </c>
      <c r="I1142">
        <v>3</v>
      </c>
      <c r="J1142">
        <v>36.29</v>
      </c>
      <c r="K1142" s="6">
        <f>J1142/H1142</f>
        <v>9.9988978894583122E-2</v>
      </c>
      <c r="M1142" t="str">
        <f>LEFT(C1142, SEARCH(" ", C1142) - 1)</f>
        <v>Duane</v>
      </c>
      <c r="N1142" t="str" cm="1">
        <f t="array" ref="N1142">_xlfn.IFS(H1142&lt;0, "LOSS", H1142&gt;1000, "GREAT", H1142&gt;500, "GOOD", H1142&gt;=100, "OKAY", H1142&lt;100, "OKAY")</f>
        <v>OKAY</v>
      </c>
    </row>
    <row r="1143" spans="1:14">
      <c r="A1143" s="2">
        <v>41902</v>
      </c>
      <c r="B1143" s="2" t="str">
        <f>TEXT(A1143,"mmmm")</f>
        <v>September</v>
      </c>
      <c r="C1143" t="s">
        <v>1419</v>
      </c>
      <c r="D1143" t="s">
        <v>177</v>
      </c>
      <c r="E1143" t="s">
        <v>25</v>
      </c>
      <c r="F1143" t="s">
        <v>35</v>
      </c>
      <c r="G1143" t="s">
        <v>139</v>
      </c>
      <c r="H1143">
        <v>59.98</v>
      </c>
      <c r="I1143">
        <v>2</v>
      </c>
      <c r="J1143">
        <v>26.39</v>
      </c>
      <c r="K1143" s="6">
        <f>J1143/H1143</f>
        <v>0.43997999333111038</v>
      </c>
      <c r="M1143" t="str">
        <f>LEFT(C1143, SEARCH(" ", C1143) - 1)</f>
        <v>Duane</v>
      </c>
      <c r="N1143" t="str" cm="1">
        <f t="array" ref="N1143">_xlfn.IFS(H1143&lt;0, "LOSS", H1143&gt;1000, "GREAT", H1143&gt;500, "GOOD", H1143&gt;=100, "OKAY", H1143&lt;100, "OKAY")</f>
        <v>OKAY</v>
      </c>
    </row>
    <row r="1144" spans="1:14">
      <c r="A1144" s="2">
        <v>41902</v>
      </c>
      <c r="B1144" s="2" t="str">
        <f>TEXT(A1144,"mmmm")</f>
        <v>September</v>
      </c>
      <c r="C1144" t="s">
        <v>1421</v>
      </c>
      <c r="D1144" t="s">
        <v>29</v>
      </c>
      <c r="E1144" t="s">
        <v>21</v>
      </c>
      <c r="F1144" t="s">
        <v>39</v>
      </c>
      <c r="G1144" t="s">
        <v>436</v>
      </c>
      <c r="H1144">
        <v>493.43</v>
      </c>
      <c r="I1144">
        <v>5</v>
      </c>
      <c r="J1144">
        <v>-70.489999999999995</v>
      </c>
      <c r="K1144" s="6">
        <f>J1144/H1144</f>
        <v>-0.14285714285714285</v>
      </c>
      <c r="M1144" t="str">
        <f>LEFT(C1144, SEARCH(" ", C1144) - 1)</f>
        <v>Sarah</v>
      </c>
      <c r="N1144" t="str" cm="1">
        <f t="array" ref="N1144">_xlfn.IFS(H1144&lt;0, "LOSS", H1144&gt;1000, "GREAT", H1144&gt;500, "GOOD", H1144&gt;=100, "OKAY", H1144&lt;100, "OKAY")</f>
        <v>OKAY</v>
      </c>
    </row>
    <row r="1145" spans="1:14">
      <c r="A1145" s="2">
        <v>41902</v>
      </c>
      <c r="B1145" s="2" t="str">
        <f>TEXT(A1145,"mmmm")</f>
        <v>September</v>
      </c>
      <c r="C1145" t="s">
        <v>1421</v>
      </c>
      <c r="D1145" t="s">
        <v>29</v>
      </c>
      <c r="E1145" t="s">
        <v>25</v>
      </c>
      <c r="F1145" t="s">
        <v>48</v>
      </c>
      <c r="G1145" t="s">
        <v>1422</v>
      </c>
      <c r="H1145">
        <v>11.12</v>
      </c>
      <c r="I1145">
        <v>2</v>
      </c>
      <c r="J1145">
        <v>3.48</v>
      </c>
      <c r="K1145" s="6">
        <f>J1145/H1145</f>
        <v>0.31294964028776978</v>
      </c>
      <c r="M1145" t="str">
        <f>LEFT(C1145, SEARCH(" ", C1145) - 1)</f>
        <v>Sarah</v>
      </c>
      <c r="N1145" t="str" cm="1">
        <f t="array" ref="N1145">_xlfn.IFS(H1145&lt;0, "LOSS", H1145&gt;1000, "GREAT", H1145&gt;500, "GOOD", H1145&gt;=100, "OKAY", H1145&lt;100, "OKAY")</f>
        <v>OKAY</v>
      </c>
    </row>
    <row r="1146" spans="1:14">
      <c r="A1146" s="2">
        <v>41902</v>
      </c>
      <c r="B1146" s="2" t="str">
        <f>TEXT(A1146,"mmmm")</f>
        <v>September</v>
      </c>
      <c r="C1146" t="s">
        <v>1423</v>
      </c>
      <c r="D1146" t="s">
        <v>22</v>
      </c>
      <c r="E1146" t="s">
        <v>23</v>
      </c>
      <c r="F1146" t="s">
        <v>47</v>
      </c>
      <c r="G1146" t="s">
        <v>1388</v>
      </c>
      <c r="H1146">
        <v>8.56</v>
      </c>
      <c r="I1146">
        <v>2</v>
      </c>
      <c r="J1146">
        <v>3.85</v>
      </c>
      <c r="K1146" s="6">
        <f>J1146/H1146</f>
        <v>0.44976635514018692</v>
      </c>
      <c r="M1146" t="str">
        <f>LEFT(C1146, SEARCH(" ", C1146) - 1)</f>
        <v>Henry</v>
      </c>
      <c r="N1146" t="str" cm="1">
        <f t="array" ref="N1146">_xlfn.IFS(H1146&lt;0, "LOSS", H1146&gt;1000, "GREAT", H1146&gt;500, "GOOD", H1146&gt;=100, "OKAY", H1146&lt;100, "OKAY")</f>
        <v>OKAY</v>
      </c>
    </row>
    <row r="1147" spans="1:14">
      <c r="A1147" s="2">
        <v>41902</v>
      </c>
      <c r="B1147" s="2" t="str">
        <f>TEXT(A1147,"mmmm")</f>
        <v>September</v>
      </c>
      <c r="C1147" t="s">
        <v>1253</v>
      </c>
      <c r="D1147" t="s">
        <v>24</v>
      </c>
      <c r="E1147" t="s">
        <v>25</v>
      </c>
      <c r="F1147" t="s">
        <v>48</v>
      </c>
      <c r="G1147" t="s">
        <v>469</v>
      </c>
      <c r="H1147">
        <v>629.95000000000005</v>
      </c>
      <c r="I1147">
        <v>5</v>
      </c>
      <c r="J1147">
        <v>157.49</v>
      </c>
      <c r="K1147" s="6">
        <f>J1147/H1147</f>
        <v>0.25000396856893403</v>
      </c>
      <c r="M1147" t="str">
        <f>LEFT(C1147, SEARCH(" ", C1147) - 1)</f>
        <v>Mitch</v>
      </c>
      <c r="N1147" t="str" cm="1">
        <f t="array" ref="N1147">_xlfn.IFS(H1147&lt;0, "LOSS", H1147&gt;1000, "GREAT", H1147&gt;500, "GOOD", H1147&gt;=100, "OKAY", H1147&lt;100, "OKAY")</f>
        <v>GOOD</v>
      </c>
    </row>
    <row r="1148" spans="1:14">
      <c r="A1148" s="2">
        <v>41902</v>
      </c>
      <c r="B1148" s="2" t="str">
        <f>TEXT(A1148,"mmmm")</f>
        <v>September</v>
      </c>
      <c r="C1148" t="s">
        <v>1253</v>
      </c>
      <c r="D1148" t="s">
        <v>24</v>
      </c>
      <c r="E1148" t="s">
        <v>21</v>
      </c>
      <c r="F1148" t="s">
        <v>40</v>
      </c>
      <c r="G1148" t="s">
        <v>681</v>
      </c>
      <c r="H1148">
        <v>631.78</v>
      </c>
      <c r="I1148">
        <v>2</v>
      </c>
      <c r="J1148">
        <v>140.4</v>
      </c>
      <c r="K1148" s="6">
        <f>J1148/H1148</f>
        <v>0.22222925701984869</v>
      </c>
      <c r="M1148" t="str">
        <f>LEFT(C1148, SEARCH(" ", C1148) - 1)</f>
        <v>Mitch</v>
      </c>
      <c r="N1148" t="str" cm="1">
        <f t="array" ref="N1148">_xlfn.IFS(H1148&lt;0, "LOSS", H1148&gt;1000, "GREAT", H1148&gt;500, "GOOD", H1148&gt;=100, "OKAY", H1148&lt;100, "OKAY")</f>
        <v>GOOD</v>
      </c>
    </row>
    <row r="1149" spans="1:14">
      <c r="A1149" s="2">
        <v>41902</v>
      </c>
      <c r="B1149" s="2" t="str">
        <f>TEXT(A1149,"mmmm")</f>
        <v>September</v>
      </c>
      <c r="C1149" t="s">
        <v>1253</v>
      </c>
      <c r="D1149" t="s">
        <v>24</v>
      </c>
      <c r="E1149" t="s">
        <v>21</v>
      </c>
      <c r="F1149" t="s">
        <v>39</v>
      </c>
      <c r="G1149" t="s">
        <v>1424</v>
      </c>
      <c r="H1149">
        <v>801.57</v>
      </c>
      <c r="I1149">
        <v>2</v>
      </c>
      <c r="J1149">
        <v>-10.02</v>
      </c>
      <c r="K1149" s="6">
        <f>J1149/H1149</f>
        <v>-1.2500467831879934E-2</v>
      </c>
      <c r="M1149" t="str">
        <f>LEFT(C1149, SEARCH(" ", C1149) - 1)</f>
        <v>Mitch</v>
      </c>
      <c r="N1149" t="str" cm="1">
        <f t="array" ref="N1149">_xlfn.IFS(H1149&lt;0, "LOSS", H1149&gt;1000, "GREAT", H1149&gt;500, "GOOD", H1149&gt;=100, "OKAY", H1149&lt;100, "OKAY")</f>
        <v>GOOD</v>
      </c>
    </row>
    <row r="1150" spans="1:14">
      <c r="A1150" s="2">
        <v>41902</v>
      </c>
      <c r="B1150" s="2" t="str">
        <f>TEXT(A1150,"mmmm")</f>
        <v>September</v>
      </c>
      <c r="C1150" t="s">
        <v>1253</v>
      </c>
      <c r="D1150" t="s">
        <v>24</v>
      </c>
      <c r="E1150" t="s">
        <v>23</v>
      </c>
      <c r="F1150" t="s">
        <v>45</v>
      </c>
      <c r="G1150" t="s">
        <v>1107</v>
      </c>
      <c r="H1150">
        <v>75.180000000000007</v>
      </c>
      <c r="I1150">
        <v>6</v>
      </c>
      <c r="J1150">
        <v>35.33</v>
      </c>
      <c r="K1150" s="6">
        <f>J1150/H1150</f>
        <v>0.46993881351423245</v>
      </c>
      <c r="M1150" t="str">
        <f>LEFT(C1150, SEARCH(" ", C1150) - 1)</f>
        <v>Mitch</v>
      </c>
      <c r="N1150" t="str" cm="1">
        <f t="array" ref="N1150">_xlfn.IFS(H1150&lt;0, "LOSS", H1150&gt;1000, "GREAT", H1150&gt;500, "GOOD", H1150&gt;=100, "OKAY", H1150&lt;100, "OKAY")</f>
        <v>OKAY</v>
      </c>
    </row>
    <row r="1151" spans="1:14">
      <c r="A1151" s="2">
        <v>41902</v>
      </c>
      <c r="B1151" s="2" t="str">
        <f>TEXT(A1151,"mmmm")</f>
        <v>September</v>
      </c>
      <c r="C1151" t="s">
        <v>1253</v>
      </c>
      <c r="D1151" t="s">
        <v>24</v>
      </c>
      <c r="E1151" t="s">
        <v>23</v>
      </c>
      <c r="F1151" t="s">
        <v>36</v>
      </c>
      <c r="G1151" t="s">
        <v>531</v>
      </c>
      <c r="H1151">
        <v>30.98</v>
      </c>
      <c r="I1151">
        <v>1</v>
      </c>
      <c r="J1151">
        <v>8.0500000000000007</v>
      </c>
      <c r="K1151" s="6">
        <f>J1151/H1151</f>
        <v>0.25984506132989027</v>
      </c>
      <c r="M1151" t="str">
        <f>LEFT(C1151, SEARCH(" ", C1151) - 1)</f>
        <v>Mitch</v>
      </c>
      <c r="N1151" t="str" cm="1">
        <f t="array" ref="N1151">_xlfn.IFS(H1151&lt;0, "LOSS", H1151&gt;1000, "GREAT", H1151&gt;500, "GOOD", H1151&gt;=100, "OKAY", H1151&lt;100, "OKAY")</f>
        <v>OKAY</v>
      </c>
    </row>
    <row r="1152" spans="1:14">
      <c r="A1152" s="2">
        <v>41902</v>
      </c>
      <c r="B1152" s="2" t="str">
        <f>TEXT(A1152,"mmmm")</f>
        <v>September</v>
      </c>
      <c r="C1152" t="s">
        <v>1253</v>
      </c>
      <c r="D1152" t="s">
        <v>24</v>
      </c>
      <c r="E1152" t="s">
        <v>25</v>
      </c>
      <c r="F1152" t="s">
        <v>48</v>
      </c>
      <c r="G1152" t="s">
        <v>1425</v>
      </c>
      <c r="H1152">
        <v>1349.91</v>
      </c>
      <c r="I1152">
        <v>9</v>
      </c>
      <c r="J1152">
        <v>661.46</v>
      </c>
      <c r="K1152" s="6">
        <f>J1152/H1152</f>
        <v>0.49000303723951966</v>
      </c>
      <c r="M1152" t="str">
        <f>LEFT(C1152, SEARCH(" ", C1152) - 1)</f>
        <v>Mitch</v>
      </c>
      <c r="N1152" t="str" cm="1">
        <f t="array" ref="N1152">_xlfn.IFS(H1152&lt;0, "LOSS", H1152&gt;1000, "GREAT", H1152&gt;500, "GOOD", H1152&gt;=100, "OKAY", H1152&lt;100, "OKAY")</f>
        <v>GREAT</v>
      </c>
    </row>
    <row r="1153" spans="1:14">
      <c r="A1153" s="2">
        <v>41903</v>
      </c>
      <c r="B1153" s="2" t="str">
        <f>TEXT(A1153,"mmmm")</f>
        <v>September</v>
      </c>
      <c r="C1153" t="s">
        <v>1426</v>
      </c>
      <c r="D1153" t="s">
        <v>28</v>
      </c>
      <c r="E1153" t="s">
        <v>25</v>
      </c>
      <c r="F1153" t="s">
        <v>48</v>
      </c>
      <c r="G1153" t="s">
        <v>1427</v>
      </c>
      <c r="H1153">
        <v>246.38</v>
      </c>
      <c r="I1153">
        <v>2</v>
      </c>
      <c r="J1153">
        <v>27.72</v>
      </c>
      <c r="K1153" s="6">
        <f>J1153/H1153</f>
        <v>0.11250913223475931</v>
      </c>
      <c r="M1153" t="str">
        <f>LEFT(C1153, SEARCH(" ", C1153) - 1)</f>
        <v>Jack</v>
      </c>
      <c r="N1153" t="str" cm="1">
        <f t="array" ref="N1153">_xlfn.IFS(H1153&lt;0, "LOSS", H1153&gt;1000, "GREAT", H1153&gt;500, "GOOD", H1153&gt;=100, "OKAY", H1153&lt;100, "OKAY")</f>
        <v>OKAY</v>
      </c>
    </row>
    <row r="1154" spans="1:14">
      <c r="A1154" s="2">
        <v>41903</v>
      </c>
      <c r="B1154" s="2" t="str">
        <f>TEXT(A1154,"mmmm")</f>
        <v>September</v>
      </c>
      <c r="C1154" t="s">
        <v>1426</v>
      </c>
      <c r="D1154" t="s">
        <v>28</v>
      </c>
      <c r="E1154" t="s">
        <v>25</v>
      </c>
      <c r="F1154" t="s">
        <v>41</v>
      </c>
      <c r="G1154" t="s">
        <v>1428</v>
      </c>
      <c r="H1154">
        <v>1799.97</v>
      </c>
      <c r="I1154">
        <v>3</v>
      </c>
      <c r="J1154">
        <v>701.99</v>
      </c>
      <c r="K1154" s="6">
        <f>J1154/H1154</f>
        <v>0.39000094446018546</v>
      </c>
      <c r="M1154" t="str">
        <f>LEFT(C1154, SEARCH(" ", C1154) - 1)</f>
        <v>Jack</v>
      </c>
      <c r="N1154" t="str" cm="1">
        <f t="array" ref="N1154">_xlfn.IFS(H1154&lt;0, "LOSS", H1154&gt;1000, "GREAT", H1154&gt;500, "GOOD", H1154&gt;=100, "OKAY", H1154&lt;100, "OKAY")</f>
        <v>GREAT</v>
      </c>
    </row>
    <row r="1155" spans="1:14">
      <c r="A1155" s="2">
        <v>41903</v>
      </c>
      <c r="B1155" s="2" t="str">
        <f>TEXT(A1155,"mmmm")</f>
        <v>September</v>
      </c>
      <c r="C1155" t="s">
        <v>1006</v>
      </c>
      <c r="D1155" t="s">
        <v>222</v>
      </c>
      <c r="E1155" t="s">
        <v>23</v>
      </c>
      <c r="F1155" t="s">
        <v>36</v>
      </c>
      <c r="G1155" t="s">
        <v>1429</v>
      </c>
      <c r="H1155">
        <v>25.96</v>
      </c>
      <c r="I1155">
        <v>2</v>
      </c>
      <c r="J1155">
        <v>7.53</v>
      </c>
      <c r="K1155" s="6">
        <f>J1155/H1155</f>
        <v>0.29006163328197226</v>
      </c>
      <c r="M1155" t="str">
        <f>LEFT(C1155, SEARCH(" ", C1155) - 1)</f>
        <v>Brian</v>
      </c>
      <c r="N1155" t="str" cm="1">
        <f t="array" ref="N1155">_xlfn.IFS(H1155&lt;0, "LOSS", H1155&gt;1000, "GREAT", H1155&gt;500, "GOOD", H1155&gt;=100, "OKAY", H1155&lt;100, "OKAY")</f>
        <v>OKAY</v>
      </c>
    </row>
    <row r="1156" spans="1:14">
      <c r="A1156" s="2">
        <v>41903</v>
      </c>
      <c r="B1156" s="2" t="str">
        <f>TEXT(A1156,"mmmm")</f>
        <v>September</v>
      </c>
      <c r="C1156" t="s">
        <v>1006</v>
      </c>
      <c r="D1156" t="s">
        <v>222</v>
      </c>
      <c r="E1156" t="s">
        <v>23</v>
      </c>
      <c r="F1156" t="s">
        <v>36</v>
      </c>
      <c r="G1156" t="s">
        <v>1113</v>
      </c>
      <c r="H1156">
        <v>36.270000000000003</v>
      </c>
      <c r="I1156">
        <v>3</v>
      </c>
      <c r="J1156">
        <v>10.88</v>
      </c>
      <c r="K1156" s="6">
        <f>J1156/H1156</f>
        <v>0.29997242900468707</v>
      </c>
      <c r="M1156" t="str">
        <f>LEFT(C1156, SEARCH(" ", C1156) - 1)</f>
        <v>Brian</v>
      </c>
      <c r="N1156" t="str" cm="1">
        <f t="array" ref="N1156">_xlfn.IFS(H1156&lt;0, "LOSS", H1156&gt;1000, "GREAT", H1156&gt;500, "GOOD", H1156&gt;=100, "OKAY", H1156&lt;100, "OKAY")</f>
        <v>OKAY</v>
      </c>
    </row>
    <row r="1157" spans="1:14">
      <c r="A1157" s="2">
        <v>41903</v>
      </c>
      <c r="B1157" s="2" t="str">
        <f>TEXT(A1157,"mmmm")</f>
        <v>September</v>
      </c>
      <c r="C1157" t="s">
        <v>1006</v>
      </c>
      <c r="D1157" t="s">
        <v>222</v>
      </c>
      <c r="E1157" t="s">
        <v>23</v>
      </c>
      <c r="F1157" t="s">
        <v>47</v>
      </c>
      <c r="G1157" t="s">
        <v>597</v>
      </c>
      <c r="H1157">
        <v>6.48</v>
      </c>
      <c r="I1157">
        <v>1</v>
      </c>
      <c r="J1157">
        <v>3.11</v>
      </c>
      <c r="K1157" s="6">
        <f>J1157/H1157</f>
        <v>0.47993827160493824</v>
      </c>
      <c r="M1157" t="str">
        <f>LEFT(C1157, SEARCH(" ", C1157) - 1)</f>
        <v>Brian</v>
      </c>
      <c r="N1157" t="str" cm="1">
        <f t="array" ref="N1157">_xlfn.IFS(H1157&lt;0, "LOSS", H1157&gt;1000, "GREAT", H1157&gt;500, "GOOD", H1157&gt;=100, "OKAY", H1157&lt;100, "OKAY")</f>
        <v>OKAY</v>
      </c>
    </row>
    <row r="1158" spans="1:14">
      <c r="A1158" s="2">
        <v>41903</v>
      </c>
      <c r="B1158" s="2" t="str">
        <f>TEXT(A1158,"mmmm")</f>
        <v>September</v>
      </c>
      <c r="C1158" t="s">
        <v>806</v>
      </c>
      <c r="D1158" t="s">
        <v>22</v>
      </c>
      <c r="E1158" t="s">
        <v>23</v>
      </c>
      <c r="F1158" t="s">
        <v>42</v>
      </c>
      <c r="G1158" t="s">
        <v>115</v>
      </c>
      <c r="H1158">
        <v>15.56</v>
      </c>
      <c r="I1158">
        <v>2</v>
      </c>
      <c r="J1158">
        <v>7.31</v>
      </c>
      <c r="K1158" s="6">
        <f>J1158/H1158</f>
        <v>0.46979434447300766</v>
      </c>
      <c r="M1158" t="str">
        <f>LEFT(C1158, SEARCH(" ", C1158) - 1)</f>
        <v>Herbert</v>
      </c>
      <c r="N1158" t="str" cm="1">
        <f t="array" ref="N1158">_xlfn.IFS(H1158&lt;0, "LOSS", H1158&gt;1000, "GREAT", H1158&gt;500, "GOOD", H1158&gt;=100, "OKAY", H1158&lt;100, "OKAY")</f>
        <v>OKAY</v>
      </c>
    </row>
    <row r="1159" spans="1:14">
      <c r="A1159" s="2">
        <v>41903</v>
      </c>
      <c r="B1159" s="2" t="str">
        <f>TEXT(A1159,"mmmm")</f>
        <v>September</v>
      </c>
      <c r="C1159" t="s">
        <v>806</v>
      </c>
      <c r="D1159" t="s">
        <v>22</v>
      </c>
      <c r="E1159" t="s">
        <v>23</v>
      </c>
      <c r="F1159" t="s">
        <v>42</v>
      </c>
      <c r="G1159" t="s">
        <v>1430</v>
      </c>
      <c r="H1159">
        <v>78.349999999999994</v>
      </c>
      <c r="I1159">
        <v>5</v>
      </c>
      <c r="J1159">
        <v>36.82</v>
      </c>
      <c r="K1159" s="6">
        <f>J1159/H1159</f>
        <v>0.46994256541161461</v>
      </c>
      <c r="M1159" t="str">
        <f>LEFT(C1159, SEARCH(" ", C1159) - 1)</f>
        <v>Herbert</v>
      </c>
      <c r="N1159" t="str" cm="1">
        <f t="array" ref="N1159">_xlfn.IFS(H1159&lt;0, "LOSS", H1159&gt;1000, "GREAT", H1159&gt;500, "GOOD", H1159&gt;=100, "OKAY", H1159&lt;100, "OKAY")</f>
        <v>OKAY</v>
      </c>
    </row>
    <row r="1160" spans="1:14">
      <c r="A1160" s="2">
        <v>41903</v>
      </c>
      <c r="B1160" s="2" t="str">
        <f>TEXT(A1160,"mmmm")</f>
        <v>September</v>
      </c>
      <c r="C1160" t="s">
        <v>806</v>
      </c>
      <c r="D1160" t="s">
        <v>22</v>
      </c>
      <c r="E1160" t="s">
        <v>23</v>
      </c>
      <c r="F1160" t="s">
        <v>37</v>
      </c>
      <c r="G1160" t="s">
        <v>1431</v>
      </c>
      <c r="H1160">
        <v>59.52</v>
      </c>
      <c r="I1160">
        <v>3</v>
      </c>
      <c r="J1160">
        <v>15.48</v>
      </c>
      <c r="K1160" s="6">
        <f>J1160/H1160</f>
        <v>0.26008064516129031</v>
      </c>
      <c r="M1160" t="str">
        <f>LEFT(C1160, SEARCH(" ", C1160) - 1)</f>
        <v>Herbert</v>
      </c>
      <c r="N1160" t="str" cm="1">
        <f t="array" ref="N1160">_xlfn.IFS(H1160&lt;0, "LOSS", H1160&gt;1000, "GREAT", H1160&gt;500, "GOOD", H1160&gt;=100, "OKAY", H1160&lt;100, "OKAY")</f>
        <v>OKAY</v>
      </c>
    </row>
    <row r="1161" spans="1:14">
      <c r="A1161" s="2">
        <v>41903</v>
      </c>
      <c r="B1161" s="2" t="str">
        <f>TEXT(A1161,"mmmm")</f>
        <v>September</v>
      </c>
      <c r="C1161" t="s">
        <v>806</v>
      </c>
      <c r="D1161" t="s">
        <v>22</v>
      </c>
      <c r="E1161" t="s">
        <v>23</v>
      </c>
      <c r="F1161" t="s">
        <v>47</v>
      </c>
      <c r="G1161" t="s">
        <v>339</v>
      </c>
      <c r="H1161">
        <v>38.520000000000003</v>
      </c>
      <c r="I1161">
        <v>9</v>
      </c>
      <c r="J1161">
        <v>17.329999999999998</v>
      </c>
      <c r="K1161" s="6">
        <f>J1161/H1161</f>
        <v>0.44989615784008297</v>
      </c>
      <c r="M1161" t="str">
        <f>LEFT(C1161, SEARCH(" ", C1161) - 1)</f>
        <v>Herbert</v>
      </c>
      <c r="N1161" t="str" cm="1">
        <f t="array" ref="N1161">_xlfn.IFS(H1161&lt;0, "LOSS", H1161&gt;1000, "GREAT", H1161&gt;500, "GOOD", H1161&gt;=100, "OKAY", H1161&lt;100, "OKAY")</f>
        <v>OKAY</v>
      </c>
    </row>
    <row r="1162" spans="1:14">
      <c r="A1162" s="2">
        <v>41903</v>
      </c>
      <c r="B1162" s="2" t="str">
        <f>TEXT(A1162,"mmmm")</f>
        <v>September</v>
      </c>
      <c r="C1162" t="s">
        <v>806</v>
      </c>
      <c r="D1162" t="s">
        <v>22</v>
      </c>
      <c r="E1162" t="s">
        <v>25</v>
      </c>
      <c r="F1162" t="s">
        <v>48</v>
      </c>
      <c r="G1162" t="s">
        <v>1432</v>
      </c>
      <c r="H1162">
        <v>239.98</v>
      </c>
      <c r="I1162">
        <v>2</v>
      </c>
      <c r="J1162">
        <v>24</v>
      </c>
      <c r="K1162" s="6">
        <f>J1162/H1162</f>
        <v>0.10000833402783565</v>
      </c>
      <c r="M1162" t="str">
        <f>LEFT(C1162, SEARCH(" ", C1162) - 1)</f>
        <v>Herbert</v>
      </c>
      <c r="N1162" t="str" cm="1">
        <f t="array" ref="N1162">_xlfn.IFS(H1162&lt;0, "LOSS", H1162&gt;1000, "GREAT", H1162&gt;500, "GOOD", H1162&gt;=100, "OKAY", H1162&lt;100, "OKAY")</f>
        <v>OKAY</v>
      </c>
    </row>
    <row r="1163" spans="1:14">
      <c r="A1163" s="2">
        <v>41903</v>
      </c>
      <c r="B1163" s="2" t="str">
        <f>TEXT(A1163,"mmmm")</f>
        <v>September</v>
      </c>
      <c r="C1163" t="s">
        <v>806</v>
      </c>
      <c r="D1163" t="s">
        <v>22</v>
      </c>
      <c r="E1163" t="s">
        <v>23</v>
      </c>
      <c r="F1163" t="s">
        <v>47</v>
      </c>
      <c r="G1163" t="s">
        <v>1433</v>
      </c>
      <c r="H1163">
        <v>19.350000000000001</v>
      </c>
      <c r="I1163">
        <v>3</v>
      </c>
      <c r="J1163">
        <v>9.48</v>
      </c>
      <c r="K1163" s="6">
        <f>J1163/H1163</f>
        <v>0.48992248062015503</v>
      </c>
      <c r="M1163" t="str">
        <f>LEFT(C1163, SEARCH(" ", C1163) - 1)</f>
        <v>Herbert</v>
      </c>
      <c r="N1163" t="str" cm="1">
        <f t="array" ref="N1163">_xlfn.IFS(H1163&lt;0, "LOSS", H1163&gt;1000, "GREAT", H1163&gt;500, "GOOD", H1163&gt;=100, "OKAY", H1163&lt;100, "OKAY")</f>
        <v>OKAY</v>
      </c>
    </row>
    <row r="1164" spans="1:14">
      <c r="A1164" s="2">
        <v>41903</v>
      </c>
      <c r="B1164" s="2" t="str">
        <f>TEXT(A1164,"mmmm")</f>
        <v>September</v>
      </c>
      <c r="C1164" t="s">
        <v>1169</v>
      </c>
      <c r="D1164" t="s">
        <v>27</v>
      </c>
      <c r="E1164" t="s">
        <v>23</v>
      </c>
      <c r="F1164" t="s">
        <v>47</v>
      </c>
      <c r="G1164" t="s">
        <v>1434</v>
      </c>
      <c r="H1164">
        <v>11.35</v>
      </c>
      <c r="I1164">
        <v>3</v>
      </c>
      <c r="J1164">
        <v>4.12</v>
      </c>
      <c r="K1164" s="6">
        <f>J1164/H1164</f>
        <v>0.36299559471365639</v>
      </c>
      <c r="M1164" t="str">
        <f>LEFT(C1164, SEARCH(" ", C1164) - 1)</f>
        <v>Matt</v>
      </c>
      <c r="N1164" t="str" cm="1">
        <f t="array" ref="N1164">_xlfn.IFS(H1164&lt;0, "LOSS", H1164&gt;1000, "GREAT", H1164&gt;500, "GOOD", H1164&gt;=100, "OKAY", H1164&lt;100, "OKAY")</f>
        <v>OKAY</v>
      </c>
    </row>
    <row r="1165" spans="1:14">
      <c r="A1165" s="2">
        <v>41903</v>
      </c>
      <c r="B1165" s="2" t="str">
        <f>TEXT(A1165,"mmmm")</f>
        <v>September</v>
      </c>
      <c r="C1165" t="s">
        <v>1169</v>
      </c>
      <c r="D1165" t="s">
        <v>27</v>
      </c>
      <c r="E1165" t="s">
        <v>23</v>
      </c>
      <c r="F1165" t="s">
        <v>45</v>
      </c>
      <c r="G1165" t="s">
        <v>309</v>
      </c>
      <c r="H1165">
        <v>20.81</v>
      </c>
      <c r="I1165">
        <v>9</v>
      </c>
      <c r="J1165">
        <v>7.02</v>
      </c>
      <c r="K1165" s="6">
        <f>J1165/H1165</f>
        <v>0.33733781835655935</v>
      </c>
      <c r="M1165" t="str">
        <f>LEFT(C1165, SEARCH(" ", C1165) - 1)</f>
        <v>Matt</v>
      </c>
      <c r="N1165" t="str" cm="1">
        <f t="array" ref="N1165">_xlfn.IFS(H1165&lt;0, "LOSS", H1165&gt;1000, "GREAT", H1165&gt;500, "GOOD", H1165&gt;=100, "OKAY", H1165&lt;100, "OKAY")</f>
        <v>OKAY</v>
      </c>
    </row>
    <row r="1166" spans="1:14">
      <c r="A1166" s="2">
        <v>41903</v>
      </c>
      <c r="B1166" s="2" t="str">
        <f>TEXT(A1166,"mmmm")</f>
        <v>September</v>
      </c>
      <c r="C1166" t="s">
        <v>691</v>
      </c>
      <c r="D1166" t="s">
        <v>26</v>
      </c>
      <c r="E1166" t="s">
        <v>21</v>
      </c>
      <c r="F1166" t="s">
        <v>44</v>
      </c>
      <c r="G1166" t="s">
        <v>1435</v>
      </c>
      <c r="H1166">
        <v>8.5399999999999991</v>
      </c>
      <c r="I1166">
        <v>2</v>
      </c>
      <c r="J1166">
        <v>-7.48</v>
      </c>
      <c r="K1166" s="6">
        <f>J1166/H1166</f>
        <v>-0.87587822014051531</v>
      </c>
      <c r="M1166" t="str">
        <f>LEFT(C1166, SEARCH(" ", C1166) - 1)</f>
        <v>Joni</v>
      </c>
      <c r="N1166" t="str" cm="1">
        <f t="array" ref="N1166">_xlfn.IFS(H1166&lt;0, "LOSS", H1166&gt;1000, "GREAT", H1166&gt;500, "GOOD", H1166&gt;=100, "OKAY", H1166&lt;100, "OKAY")</f>
        <v>OKAY</v>
      </c>
    </row>
    <row r="1167" spans="1:14">
      <c r="A1167" s="2">
        <v>41903</v>
      </c>
      <c r="B1167" s="2" t="str">
        <f>TEXT(A1167,"mmmm")</f>
        <v>September</v>
      </c>
      <c r="C1167" t="s">
        <v>1436</v>
      </c>
      <c r="D1167" t="s">
        <v>27</v>
      </c>
      <c r="E1167" t="s">
        <v>23</v>
      </c>
      <c r="F1167" t="s">
        <v>38</v>
      </c>
      <c r="G1167" t="s">
        <v>1306</v>
      </c>
      <c r="H1167">
        <v>6.57</v>
      </c>
      <c r="I1167">
        <v>3</v>
      </c>
      <c r="J1167">
        <v>-5.04</v>
      </c>
      <c r="K1167" s="6">
        <f>J1167/H1167</f>
        <v>-0.76712328767123283</v>
      </c>
      <c r="M1167" t="str">
        <f>LEFT(C1167, SEARCH(" ", C1167) - 1)</f>
        <v>Larry</v>
      </c>
      <c r="N1167" t="str" cm="1">
        <f t="array" ref="N1167">_xlfn.IFS(H1167&lt;0, "LOSS", H1167&gt;1000, "GREAT", H1167&gt;500, "GOOD", H1167&gt;=100, "OKAY", H1167&lt;100, "OKAY")</f>
        <v>OKAY</v>
      </c>
    </row>
    <row r="1168" spans="1:14">
      <c r="A1168" s="2">
        <v>41903</v>
      </c>
      <c r="B1168" s="2" t="str">
        <f>TEXT(A1168,"mmmm")</f>
        <v>September</v>
      </c>
      <c r="C1168" t="s">
        <v>1437</v>
      </c>
      <c r="D1168" t="s">
        <v>24</v>
      </c>
      <c r="E1168" t="s">
        <v>23</v>
      </c>
      <c r="F1168" t="s">
        <v>37</v>
      </c>
      <c r="G1168" t="s">
        <v>1438</v>
      </c>
      <c r="H1168">
        <v>66.03</v>
      </c>
      <c r="I1168">
        <v>3</v>
      </c>
      <c r="J1168">
        <v>17.170000000000002</v>
      </c>
      <c r="K1168" s="6">
        <f>J1168/H1168</f>
        <v>0.26003331818870212</v>
      </c>
      <c r="M1168" t="str">
        <f>LEFT(C1168, SEARCH(" ", C1168) - 1)</f>
        <v>Sara</v>
      </c>
      <c r="N1168" t="str" cm="1">
        <f t="array" ref="N1168">_xlfn.IFS(H1168&lt;0, "LOSS", H1168&gt;1000, "GREAT", H1168&gt;500, "GOOD", H1168&gt;=100, "OKAY", H1168&lt;100, "OKAY")</f>
        <v>OKAY</v>
      </c>
    </row>
    <row r="1169" spans="1:14">
      <c r="A1169" s="2">
        <v>41904</v>
      </c>
      <c r="B1169" s="2" t="str">
        <f>TEXT(A1169,"mmmm")</f>
        <v>September</v>
      </c>
      <c r="C1169" t="s">
        <v>1339</v>
      </c>
      <c r="D1169" t="s">
        <v>31</v>
      </c>
      <c r="E1169" t="s">
        <v>23</v>
      </c>
      <c r="F1169" t="s">
        <v>45</v>
      </c>
      <c r="G1169" t="s">
        <v>671</v>
      </c>
      <c r="H1169">
        <v>4.6100000000000003</v>
      </c>
      <c r="I1169">
        <v>2</v>
      </c>
      <c r="J1169">
        <v>1.67</v>
      </c>
      <c r="K1169" s="6">
        <f>J1169/H1169</f>
        <v>0.3622559652928416</v>
      </c>
      <c r="M1169" t="str">
        <f>LEFT(C1169, SEARCH(" ", C1169) - 1)</f>
        <v>Maribeth</v>
      </c>
      <c r="N1169" t="str" cm="1">
        <f t="array" ref="N1169">_xlfn.IFS(H1169&lt;0, "LOSS", H1169&gt;1000, "GREAT", H1169&gt;500, "GOOD", H1169&gt;=100, "OKAY", H1169&lt;100, "OKAY")</f>
        <v>OKAY</v>
      </c>
    </row>
    <row r="1170" spans="1:14">
      <c r="A1170" s="2">
        <v>41904</v>
      </c>
      <c r="B1170" s="2" t="str">
        <f>TEXT(A1170,"mmmm")</f>
        <v>September</v>
      </c>
      <c r="C1170" t="s">
        <v>1439</v>
      </c>
      <c r="D1170" t="s">
        <v>29</v>
      </c>
      <c r="E1170" t="s">
        <v>23</v>
      </c>
      <c r="F1170" t="s">
        <v>49</v>
      </c>
      <c r="G1170" t="s">
        <v>644</v>
      </c>
      <c r="H1170">
        <v>331.54</v>
      </c>
      <c r="I1170">
        <v>3</v>
      </c>
      <c r="J1170">
        <v>-82.88</v>
      </c>
      <c r="K1170" s="6">
        <f>J1170/H1170</f>
        <v>-0.24998491886348553</v>
      </c>
      <c r="M1170" t="str">
        <f>LEFT(C1170, SEARCH(" ", C1170) - 1)</f>
        <v>Vivek</v>
      </c>
      <c r="N1170" t="str" cm="1">
        <f t="array" ref="N1170">_xlfn.IFS(H1170&lt;0, "LOSS", H1170&gt;1000, "GREAT", H1170&gt;500, "GOOD", H1170&gt;=100, "OKAY", H1170&lt;100, "OKAY")</f>
        <v>OKAY</v>
      </c>
    </row>
    <row r="1171" spans="1:14">
      <c r="A1171" s="2">
        <v>41904</v>
      </c>
      <c r="B1171" s="2" t="str">
        <f>TEXT(A1171,"mmmm")</f>
        <v>September</v>
      </c>
      <c r="C1171" t="s">
        <v>599</v>
      </c>
      <c r="D1171" t="s">
        <v>22</v>
      </c>
      <c r="E1171" t="s">
        <v>23</v>
      </c>
      <c r="F1171" t="s">
        <v>49</v>
      </c>
      <c r="G1171" t="s">
        <v>1440</v>
      </c>
      <c r="H1171">
        <v>169.45</v>
      </c>
      <c r="I1171">
        <v>5</v>
      </c>
      <c r="J1171">
        <v>42.36</v>
      </c>
      <c r="K1171" s="6">
        <f>J1171/H1171</f>
        <v>0.24998524638536443</v>
      </c>
      <c r="M1171" t="str">
        <f>LEFT(C1171, SEARCH(" ", C1171) - 1)</f>
        <v>Sanjit</v>
      </c>
      <c r="N1171" t="str" cm="1">
        <f t="array" ref="N1171">_xlfn.IFS(H1171&lt;0, "LOSS", H1171&gt;1000, "GREAT", H1171&gt;500, "GOOD", H1171&gt;=100, "OKAY", H1171&lt;100, "OKAY")</f>
        <v>OKAY</v>
      </c>
    </row>
    <row r="1172" spans="1:14">
      <c r="A1172" s="2">
        <v>41904</v>
      </c>
      <c r="B1172" s="2" t="str">
        <f>TEXT(A1172,"mmmm")</f>
        <v>September</v>
      </c>
      <c r="C1172" t="s">
        <v>599</v>
      </c>
      <c r="D1172" t="s">
        <v>22</v>
      </c>
      <c r="E1172" t="s">
        <v>23</v>
      </c>
      <c r="F1172" t="s">
        <v>49</v>
      </c>
      <c r="G1172" t="s">
        <v>450</v>
      </c>
      <c r="H1172">
        <v>40.68</v>
      </c>
      <c r="I1172">
        <v>2</v>
      </c>
      <c r="J1172">
        <v>0.41</v>
      </c>
      <c r="K1172" s="6">
        <f>J1172/H1172</f>
        <v>1.0078662733529989E-2</v>
      </c>
      <c r="M1172" t="str">
        <f>LEFT(C1172, SEARCH(" ", C1172) - 1)</f>
        <v>Sanjit</v>
      </c>
      <c r="N1172" t="str" cm="1">
        <f t="array" ref="N1172">_xlfn.IFS(H1172&lt;0, "LOSS", H1172&gt;1000, "GREAT", H1172&gt;500, "GOOD", H1172&gt;=100, "OKAY", H1172&lt;100, "OKAY")</f>
        <v>OKAY</v>
      </c>
    </row>
    <row r="1173" spans="1:14">
      <c r="A1173" s="2">
        <v>41904</v>
      </c>
      <c r="B1173" s="2" t="str">
        <f>TEXT(A1173,"mmmm")</f>
        <v>September</v>
      </c>
      <c r="C1173" t="s">
        <v>1441</v>
      </c>
      <c r="D1173" t="s">
        <v>24</v>
      </c>
      <c r="E1173" t="s">
        <v>21</v>
      </c>
      <c r="F1173" t="s">
        <v>44</v>
      </c>
      <c r="G1173" t="s">
        <v>1442</v>
      </c>
      <c r="H1173">
        <v>97.44</v>
      </c>
      <c r="I1173">
        <v>3</v>
      </c>
      <c r="J1173">
        <v>35.08</v>
      </c>
      <c r="K1173" s="6">
        <f>J1173/H1173</f>
        <v>0.36001642036124792</v>
      </c>
      <c r="M1173" t="str">
        <f>LEFT(C1173, SEARCH(" ", C1173) - 1)</f>
        <v>Adam</v>
      </c>
      <c r="N1173" t="str" cm="1">
        <f t="array" ref="N1173">_xlfn.IFS(H1173&lt;0, "LOSS", H1173&gt;1000, "GREAT", H1173&gt;500, "GOOD", H1173&gt;=100, "OKAY", H1173&lt;100, "OKAY")</f>
        <v>OKAY</v>
      </c>
    </row>
    <row r="1174" spans="1:14">
      <c r="A1174" s="2">
        <v>41904</v>
      </c>
      <c r="B1174" s="2" t="str">
        <f>TEXT(A1174,"mmmm")</f>
        <v>September</v>
      </c>
      <c r="C1174" t="s">
        <v>1441</v>
      </c>
      <c r="D1174" t="s">
        <v>24</v>
      </c>
      <c r="E1174" t="s">
        <v>23</v>
      </c>
      <c r="F1174" t="s">
        <v>38</v>
      </c>
      <c r="G1174" t="s">
        <v>980</v>
      </c>
      <c r="H1174">
        <v>3.98</v>
      </c>
      <c r="I1174">
        <v>1</v>
      </c>
      <c r="J1174">
        <v>1.39</v>
      </c>
      <c r="K1174" s="6">
        <f>J1174/H1174</f>
        <v>0.34924623115577885</v>
      </c>
      <c r="M1174" t="str">
        <f>LEFT(C1174, SEARCH(" ", C1174) - 1)</f>
        <v>Adam</v>
      </c>
      <c r="N1174" t="str" cm="1">
        <f t="array" ref="N1174">_xlfn.IFS(H1174&lt;0, "LOSS", H1174&gt;1000, "GREAT", H1174&gt;500, "GOOD", H1174&gt;=100, "OKAY", H1174&lt;100, "OKAY")</f>
        <v>OKAY</v>
      </c>
    </row>
    <row r="1175" spans="1:14">
      <c r="A1175" s="2">
        <v>41904</v>
      </c>
      <c r="B1175" s="2" t="str">
        <f>TEXT(A1175,"mmmm")</f>
        <v>September</v>
      </c>
      <c r="C1175" t="s">
        <v>1441</v>
      </c>
      <c r="D1175" t="s">
        <v>24</v>
      </c>
      <c r="E1175" t="s">
        <v>23</v>
      </c>
      <c r="F1175" t="s">
        <v>37</v>
      </c>
      <c r="G1175" t="s">
        <v>1443</v>
      </c>
      <c r="H1175">
        <v>13.04</v>
      </c>
      <c r="I1175">
        <v>4</v>
      </c>
      <c r="J1175">
        <v>5.74</v>
      </c>
      <c r="K1175" s="6">
        <f>J1175/H1175</f>
        <v>0.44018404907975467</v>
      </c>
      <c r="M1175" t="str">
        <f>LEFT(C1175, SEARCH(" ", C1175) - 1)</f>
        <v>Adam</v>
      </c>
      <c r="N1175" t="str" cm="1">
        <f t="array" ref="N1175">_xlfn.IFS(H1175&lt;0, "LOSS", H1175&gt;1000, "GREAT", H1175&gt;500, "GOOD", H1175&gt;=100, "OKAY", H1175&lt;100, "OKAY")</f>
        <v>OKAY</v>
      </c>
    </row>
    <row r="1176" spans="1:14">
      <c r="A1176" s="2">
        <v>41904</v>
      </c>
      <c r="B1176" s="2" t="str">
        <f>TEXT(A1176,"mmmm")</f>
        <v>September</v>
      </c>
      <c r="C1176" t="s">
        <v>1441</v>
      </c>
      <c r="D1176" t="s">
        <v>24</v>
      </c>
      <c r="E1176" t="s">
        <v>21</v>
      </c>
      <c r="F1176" t="s">
        <v>40</v>
      </c>
      <c r="G1176" t="s">
        <v>1444</v>
      </c>
      <c r="H1176">
        <v>579.53</v>
      </c>
      <c r="I1176">
        <v>4</v>
      </c>
      <c r="J1176">
        <v>83.71</v>
      </c>
      <c r="K1176" s="6">
        <f>J1176/H1176</f>
        <v>0.14444463617069003</v>
      </c>
      <c r="M1176" t="str">
        <f>LEFT(C1176, SEARCH(" ", C1176) - 1)</f>
        <v>Adam</v>
      </c>
      <c r="N1176" t="str" cm="1">
        <f t="array" ref="N1176">_xlfn.IFS(H1176&lt;0, "LOSS", H1176&gt;1000, "GREAT", H1176&gt;500, "GOOD", H1176&gt;=100, "OKAY", H1176&lt;100, "OKAY")</f>
        <v>GOOD</v>
      </c>
    </row>
    <row r="1177" spans="1:14">
      <c r="A1177" s="2">
        <v>41905</v>
      </c>
      <c r="B1177" s="2" t="str">
        <f>TEXT(A1177,"mmmm")</f>
        <v>September</v>
      </c>
      <c r="C1177" t="s">
        <v>1006</v>
      </c>
      <c r="D1177" t="s">
        <v>22</v>
      </c>
      <c r="E1177" t="s">
        <v>21</v>
      </c>
      <c r="F1177" t="s">
        <v>39</v>
      </c>
      <c r="G1177" t="s">
        <v>1121</v>
      </c>
      <c r="H1177">
        <v>436</v>
      </c>
      <c r="I1177">
        <v>3</v>
      </c>
      <c r="J1177">
        <v>20.52</v>
      </c>
      <c r="K1177" s="6">
        <f>J1177/H1177</f>
        <v>4.7064220183486237E-2</v>
      </c>
      <c r="M1177" t="str">
        <f>LEFT(C1177, SEARCH(" ", C1177) - 1)</f>
        <v>Brian</v>
      </c>
      <c r="N1177" t="str" cm="1">
        <f t="array" ref="N1177">_xlfn.IFS(H1177&lt;0, "LOSS", H1177&gt;1000, "GREAT", H1177&gt;500, "GOOD", H1177&gt;=100, "OKAY", H1177&lt;100, "OKAY")</f>
        <v>OKAY</v>
      </c>
    </row>
    <row r="1178" spans="1:14">
      <c r="A1178" s="2">
        <v>41905</v>
      </c>
      <c r="B1178" s="2" t="str">
        <f>TEXT(A1178,"mmmm")</f>
        <v>September</v>
      </c>
      <c r="C1178" t="s">
        <v>1006</v>
      </c>
      <c r="D1178" t="s">
        <v>22</v>
      </c>
      <c r="E1178" t="s">
        <v>25</v>
      </c>
      <c r="F1178" t="s">
        <v>48</v>
      </c>
      <c r="G1178" t="s">
        <v>805</v>
      </c>
      <c r="H1178">
        <v>83.98</v>
      </c>
      <c r="I1178">
        <v>2</v>
      </c>
      <c r="J1178">
        <v>31.49</v>
      </c>
      <c r="K1178" s="6">
        <f>J1178/H1178</f>
        <v>0.37497023100738269</v>
      </c>
      <c r="M1178" t="str">
        <f>LEFT(C1178, SEARCH(" ", C1178) - 1)</f>
        <v>Brian</v>
      </c>
      <c r="N1178" t="str" cm="1">
        <f t="array" ref="N1178">_xlfn.IFS(H1178&lt;0, "LOSS", H1178&gt;1000, "GREAT", H1178&gt;500, "GOOD", H1178&gt;=100, "OKAY", H1178&lt;100, "OKAY")</f>
        <v>OKAY</v>
      </c>
    </row>
    <row r="1179" spans="1:14">
      <c r="A1179" s="2">
        <v>41905</v>
      </c>
      <c r="B1179" s="2" t="str">
        <f>TEXT(A1179,"mmmm")</f>
        <v>September</v>
      </c>
      <c r="C1179" t="s">
        <v>278</v>
      </c>
      <c r="D1179" t="s">
        <v>24</v>
      </c>
      <c r="E1179" t="s">
        <v>23</v>
      </c>
      <c r="F1179" t="s">
        <v>38</v>
      </c>
      <c r="G1179" t="s">
        <v>747</v>
      </c>
      <c r="H1179">
        <v>139.44</v>
      </c>
      <c r="I1179">
        <v>3</v>
      </c>
      <c r="J1179">
        <v>47.06</v>
      </c>
      <c r="K1179" s="6">
        <f>J1179/H1179</f>
        <v>0.33749282845668388</v>
      </c>
      <c r="M1179" t="str">
        <f>LEFT(C1179, SEARCH(" ", C1179) - 1)</f>
        <v>Shui</v>
      </c>
      <c r="N1179" t="str" cm="1">
        <f t="array" ref="N1179">_xlfn.IFS(H1179&lt;0, "LOSS", H1179&gt;1000, "GREAT", H1179&gt;500, "GOOD", H1179&gt;=100, "OKAY", H1179&lt;100, "OKAY")</f>
        <v>OKAY</v>
      </c>
    </row>
    <row r="1180" spans="1:14">
      <c r="A1180" s="2">
        <v>41905</v>
      </c>
      <c r="B1180" s="2" t="str">
        <f>TEXT(A1180,"mmmm")</f>
        <v>September</v>
      </c>
      <c r="C1180" t="s">
        <v>275</v>
      </c>
      <c r="D1180" t="s">
        <v>198</v>
      </c>
      <c r="E1180" t="s">
        <v>23</v>
      </c>
      <c r="F1180" t="s">
        <v>47</v>
      </c>
      <c r="G1180" t="s">
        <v>1445</v>
      </c>
      <c r="H1180">
        <v>32.4</v>
      </c>
      <c r="I1180">
        <v>5</v>
      </c>
      <c r="J1180">
        <v>15.55</v>
      </c>
      <c r="K1180" s="6">
        <f>J1180/H1180</f>
        <v>0.47993827160493829</v>
      </c>
      <c r="M1180" t="str">
        <f>LEFT(C1180, SEARCH(" ", C1180) - 1)</f>
        <v>Sanjit</v>
      </c>
      <c r="N1180" t="str" cm="1">
        <f t="array" ref="N1180">_xlfn.IFS(H1180&lt;0, "LOSS", H1180&gt;1000, "GREAT", H1180&gt;500, "GOOD", H1180&gt;=100, "OKAY", H1180&lt;100, "OKAY")</f>
        <v>OKAY</v>
      </c>
    </row>
    <row r="1181" spans="1:14">
      <c r="A1181" s="2">
        <v>41905</v>
      </c>
      <c r="B1181" s="2" t="str">
        <f>TEXT(A1181,"mmmm")</f>
        <v>September</v>
      </c>
      <c r="C1181" t="s">
        <v>275</v>
      </c>
      <c r="D1181" t="s">
        <v>198</v>
      </c>
      <c r="E1181" t="s">
        <v>23</v>
      </c>
      <c r="F1181" t="s">
        <v>49</v>
      </c>
      <c r="G1181" t="s">
        <v>394</v>
      </c>
      <c r="H1181">
        <v>404.9</v>
      </c>
      <c r="I1181">
        <v>5</v>
      </c>
      <c r="J1181">
        <v>16.2</v>
      </c>
      <c r="K1181" s="6">
        <f>J1181/H1181</f>
        <v>4.000987898246481E-2</v>
      </c>
      <c r="M1181" t="str">
        <f>LEFT(C1181, SEARCH(" ", C1181) - 1)</f>
        <v>Sanjit</v>
      </c>
      <c r="N1181" t="str" cm="1">
        <f t="array" ref="N1181">_xlfn.IFS(H1181&lt;0, "LOSS", H1181&gt;1000, "GREAT", H1181&gt;500, "GOOD", H1181&gt;=100, "OKAY", H1181&lt;100, "OKAY")</f>
        <v>OKAY</v>
      </c>
    </row>
    <row r="1182" spans="1:14">
      <c r="A1182" s="2">
        <v>41905</v>
      </c>
      <c r="B1182" s="2" t="str">
        <f>TEXT(A1182,"mmmm")</f>
        <v>September</v>
      </c>
      <c r="C1182" t="s">
        <v>275</v>
      </c>
      <c r="D1182" t="s">
        <v>198</v>
      </c>
      <c r="E1182" t="s">
        <v>23</v>
      </c>
      <c r="F1182" t="s">
        <v>38</v>
      </c>
      <c r="G1182" t="s">
        <v>1446</v>
      </c>
      <c r="H1182">
        <v>9449.9500000000007</v>
      </c>
      <c r="I1182">
        <v>5</v>
      </c>
      <c r="J1182">
        <v>4630.4799999999996</v>
      </c>
      <c r="K1182" s="6">
        <f>J1182/H1182</f>
        <v>0.49000047619299564</v>
      </c>
      <c r="M1182" t="str">
        <f>LEFT(C1182, SEARCH(" ", C1182) - 1)</f>
        <v>Sanjit</v>
      </c>
      <c r="N1182" t="str" cm="1">
        <f t="array" ref="N1182">_xlfn.IFS(H1182&lt;0, "LOSS", H1182&gt;1000, "GREAT", H1182&gt;500, "GOOD", H1182&gt;=100, "OKAY", H1182&lt;100, "OKAY")</f>
        <v>GREAT</v>
      </c>
    </row>
    <row r="1183" spans="1:14">
      <c r="A1183" s="2">
        <v>41905</v>
      </c>
      <c r="B1183" s="2" t="str">
        <f>TEXT(A1183,"mmmm")</f>
        <v>September</v>
      </c>
      <c r="C1183" t="s">
        <v>275</v>
      </c>
      <c r="D1183" t="s">
        <v>198</v>
      </c>
      <c r="E1183" t="s">
        <v>23</v>
      </c>
      <c r="F1183" t="s">
        <v>38</v>
      </c>
      <c r="G1183" t="s">
        <v>1447</v>
      </c>
      <c r="H1183">
        <v>12.94</v>
      </c>
      <c r="I1183">
        <v>2</v>
      </c>
      <c r="J1183">
        <v>6.47</v>
      </c>
      <c r="K1183" s="6">
        <f>J1183/H1183</f>
        <v>0.5</v>
      </c>
      <c r="M1183" t="str">
        <f>LEFT(C1183, SEARCH(" ", C1183) - 1)</f>
        <v>Sanjit</v>
      </c>
      <c r="N1183" t="str" cm="1">
        <f t="array" ref="N1183">_xlfn.IFS(H1183&lt;0, "LOSS", H1183&gt;1000, "GREAT", H1183&gt;500, "GOOD", H1183&gt;=100, "OKAY", H1183&lt;100, "OKAY")</f>
        <v>OKAY</v>
      </c>
    </row>
    <row r="1184" spans="1:14">
      <c r="A1184" s="2">
        <v>41905</v>
      </c>
      <c r="B1184" s="2" t="str">
        <f>TEXT(A1184,"mmmm")</f>
        <v>September</v>
      </c>
      <c r="C1184" t="s">
        <v>1412</v>
      </c>
      <c r="D1184" t="s">
        <v>30</v>
      </c>
      <c r="E1184" t="s">
        <v>23</v>
      </c>
      <c r="F1184" t="s">
        <v>47</v>
      </c>
      <c r="G1184" t="s">
        <v>426</v>
      </c>
      <c r="H1184">
        <v>28.8</v>
      </c>
      <c r="I1184">
        <v>9</v>
      </c>
      <c r="J1184">
        <v>10.08</v>
      </c>
      <c r="K1184" s="6">
        <f>J1184/H1184</f>
        <v>0.35</v>
      </c>
      <c r="M1184" t="str">
        <f>LEFT(C1184, SEARCH(" ", C1184) - 1)</f>
        <v>Jim</v>
      </c>
      <c r="N1184" t="str" cm="1">
        <f t="array" ref="N1184">_xlfn.IFS(H1184&lt;0, "LOSS", H1184&gt;1000, "GREAT", H1184&gt;500, "GOOD", H1184&gt;=100, "OKAY", H1184&lt;100, "OKAY")</f>
        <v>OKAY</v>
      </c>
    </row>
    <row r="1185" spans="1:14">
      <c r="A1185" s="2">
        <v>41905</v>
      </c>
      <c r="B1185" s="2" t="str">
        <f>TEXT(A1185,"mmmm")</f>
        <v>September</v>
      </c>
      <c r="C1185" t="s">
        <v>1448</v>
      </c>
      <c r="D1185" t="s">
        <v>108</v>
      </c>
      <c r="E1185" t="s">
        <v>23</v>
      </c>
      <c r="F1185" t="s">
        <v>38</v>
      </c>
      <c r="G1185" t="s">
        <v>648</v>
      </c>
      <c r="H1185">
        <v>11.12</v>
      </c>
      <c r="I1185">
        <v>4</v>
      </c>
      <c r="J1185">
        <v>5.45</v>
      </c>
      <c r="K1185" s="6">
        <f>J1185/H1185</f>
        <v>0.49010791366906481</v>
      </c>
      <c r="M1185" t="str">
        <f>LEFT(C1185, SEARCH(" ", C1185) - 1)</f>
        <v>Thea</v>
      </c>
      <c r="N1185" t="str" cm="1">
        <f t="array" ref="N1185">_xlfn.IFS(H1185&lt;0, "LOSS", H1185&gt;1000, "GREAT", H1185&gt;500, "GOOD", H1185&gt;=100, "OKAY", H1185&lt;100, "OKAY")</f>
        <v>OKAY</v>
      </c>
    </row>
    <row r="1186" spans="1:14">
      <c r="A1186" s="2">
        <v>41905</v>
      </c>
      <c r="B1186" s="2" t="str">
        <f>TEXT(A1186,"mmmm")</f>
        <v>September</v>
      </c>
      <c r="C1186" t="s">
        <v>1449</v>
      </c>
      <c r="D1186" t="s">
        <v>24</v>
      </c>
      <c r="E1186" t="s">
        <v>23</v>
      </c>
      <c r="F1186" t="s">
        <v>38</v>
      </c>
      <c r="G1186" t="s">
        <v>1450</v>
      </c>
      <c r="H1186">
        <v>18.46</v>
      </c>
      <c r="I1186">
        <v>4</v>
      </c>
      <c r="J1186">
        <v>6.92</v>
      </c>
      <c r="K1186" s="6">
        <f>J1186/H1186</f>
        <v>0.3748645720476706</v>
      </c>
      <c r="M1186" t="str">
        <f>LEFT(C1186, SEARCH(" ", C1186) - 1)</f>
        <v>Julie</v>
      </c>
      <c r="N1186" t="str" cm="1">
        <f t="array" ref="N1186">_xlfn.IFS(H1186&lt;0, "LOSS", H1186&gt;1000, "GREAT", H1186&gt;500, "GOOD", H1186&gt;=100, "OKAY", H1186&lt;100, "OKAY")</f>
        <v>OKAY</v>
      </c>
    </row>
    <row r="1187" spans="1:14">
      <c r="A1187" s="2">
        <v>41905</v>
      </c>
      <c r="B1187" s="2" t="str">
        <f>TEXT(A1187,"mmmm")</f>
        <v>September</v>
      </c>
      <c r="C1187" t="s">
        <v>1451</v>
      </c>
      <c r="D1187" t="s">
        <v>108</v>
      </c>
      <c r="E1187" t="s">
        <v>23</v>
      </c>
      <c r="F1187" t="s">
        <v>37</v>
      </c>
      <c r="G1187" t="s">
        <v>161</v>
      </c>
      <c r="H1187">
        <v>9.84</v>
      </c>
      <c r="I1187">
        <v>3</v>
      </c>
      <c r="J1187">
        <v>2.85</v>
      </c>
      <c r="K1187" s="6">
        <f>J1187/H1187</f>
        <v>0.28963414634146345</v>
      </c>
      <c r="M1187" t="str">
        <f>LEFT(C1187, SEARCH(" ", C1187) - 1)</f>
        <v>Thomas</v>
      </c>
      <c r="N1187" t="str" cm="1">
        <f t="array" ref="N1187">_xlfn.IFS(H1187&lt;0, "LOSS", H1187&gt;1000, "GREAT", H1187&gt;500, "GOOD", H1187&gt;=100, "OKAY", H1187&lt;100, "OKAY")</f>
        <v>OKAY</v>
      </c>
    </row>
    <row r="1188" spans="1:14">
      <c r="A1188" s="2">
        <v>41905</v>
      </c>
      <c r="B1188" s="2" t="str">
        <f>TEXT(A1188,"mmmm")</f>
        <v>September</v>
      </c>
      <c r="C1188" t="s">
        <v>1451</v>
      </c>
      <c r="D1188" t="s">
        <v>108</v>
      </c>
      <c r="E1188" t="s">
        <v>23</v>
      </c>
      <c r="F1188" t="s">
        <v>38</v>
      </c>
      <c r="G1188" t="s">
        <v>1452</v>
      </c>
      <c r="H1188">
        <v>34.5</v>
      </c>
      <c r="I1188">
        <v>3</v>
      </c>
      <c r="J1188">
        <v>15.53</v>
      </c>
      <c r="K1188" s="6">
        <f>J1188/H1188</f>
        <v>0.45014492753623186</v>
      </c>
      <c r="M1188" t="str">
        <f>LEFT(C1188, SEARCH(" ", C1188) - 1)</f>
        <v>Thomas</v>
      </c>
      <c r="N1188" t="str" cm="1">
        <f t="array" ref="N1188">_xlfn.IFS(H1188&lt;0, "LOSS", H1188&gt;1000, "GREAT", H1188&gt;500, "GOOD", H1188&gt;=100, "OKAY", H1188&lt;100, "OKAY")</f>
        <v>OKAY</v>
      </c>
    </row>
    <row r="1189" spans="1:14">
      <c r="A1189" s="2">
        <v>41906</v>
      </c>
      <c r="B1189" s="2" t="str">
        <f>TEXT(A1189,"mmmm")</f>
        <v>September</v>
      </c>
      <c r="C1189" t="s">
        <v>1453</v>
      </c>
      <c r="D1189" t="s">
        <v>22</v>
      </c>
      <c r="E1189" t="s">
        <v>23</v>
      </c>
      <c r="F1189" t="s">
        <v>49</v>
      </c>
      <c r="G1189" t="s">
        <v>1454</v>
      </c>
      <c r="H1189">
        <v>211.96</v>
      </c>
      <c r="I1189">
        <v>4</v>
      </c>
      <c r="J1189">
        <v>8.48</v>
      </c>
      <c r="K1189" s="6">
        <f>J1189/H1189</f>
        <v>4.0007548594074356E-2</v>
      </c>
      <c r="M1189" t="str">
        <f>LEFT(C1189, SEARCH(" ", C1189) - 1)</f>
        <v>Julia</v>
      </c>
      <c r="N1189" t="str" cm="1">
        <f t="array" ref="N1189">_xlfn.IFS(H1189&lt;0, "LOSS", H1189&gt;1000, "GREAT", H1189&gt;500, "GOOD", H1189&gt;=100, "OKAY", H1189&lt;100, "OKAY")</f>
        <v>OKAY</v>
      </c>
    </row>
    <row r="1190" spans="1:14">
      <c r="A1190" s="2">
        <v>41907</v>
      </c>
      <c r="B1190" s="2" t="str">
        <f>TEXT(A1190,"mmmm")</f>
        <v>September</v>
      </c>
      <c r="C1190" t="s">
        <v>1455</v>
      </c>
      <c r="D1190" t="s">
        <v>26</v>
      </c>
      <c r="E1190" t="s">
        <v>23</v>
      </c>
      <c r="F1190" t="s">
        <v>47</v>
      </c>
      <c r="G1190" t="s">
        <v>1456</v>
      </c>
      <c r="H1190">
        <v>33.79</v>
      </c>
      <c r="I1190">
        <v>8</v>
      </c>
      <c r="J1190">
        <v>10.56</v>
      </c>
      <c r="K1190" s="6">
        <f>J1190/H1190</f>
        <v>0.31251849659662623</v>
      </c>
      <c r="M1190" t="str">
        <f>LEFT(C1190, SEARCH(" ", C1190) - 1)</f>
        <v>Michelle</v>
      </c>
      <c r="N1190" t="str" cm="1">
        <f t="array" ref="N1190">_xlfn.IFS(H1190&lt;0, "LOSS", H1190&gt;1000, "GREAT", H1190&gt;500, "GOOD", H1190&gt;=100, "OKAY", H1190&lt;100, "OKAY")</f>
        <v>OKAY</v>
      </c>
    </row>
    <row r="1191" spans="1:14">
      <c r="A1191" s="2">
        <v>41907</v>
      </c>
      <c r="B1191" s="2" t="str">
        <f>TEXT(A1191,"mmmm")</f>
        <v>September</v>
      </c>
      <c r="C1191" t="s">
        <v>1455</v>
      </c>
      <c r="D1191" t="s">
        <v>26</v>
      </c>
      <c r="E1191" t="s">
        <v>21</v>
      </c>
      <c r="F1191" t="s">
        <v>39</v>
      </c>
      <c r="G1191" t="s">
        <v>861</v>
      </c>
      <c r="H1191">
        <v>300.52999999999997</v>
      </c>
      <c r="I1191">
        <v>2</v>
      </c>
      <c r="J1191">
        <v>-97.23</v>
      </c>
      <c r="K1191" s="6">
        <f>J1191/H1191</f>
        <v>-0.32352843310152068</v>
      </c>
      <c r="M1191" t="str">
        <f>LEFT(C1191, SEARCH(" ", C1191) - 1)</f>
        <v>Michelle</v>
      </c>
      <c r="N1191" t="str" cm="1">
        <f t="array" ref="N1191">_xlfn.IFS(H1191&lt;0, "LOSS", H1191&gt;1000, "GREAT", H1191&gt;500, "GOOD", H1191&gt;=100, "OKAY", H1191&lt;100, "OKAY")</f>
        <v>OKAY</v>
      </c>
    </row>
    <row r="1192" spans="1:14">
      <c r="A1192" s="2">
        <v>41907</v>
      </c>
      <c r="B1192" s="2" t="str">
        <f>TEXT(A1192,"mmmm")</f>
        <v>September</v>
      </c>
      <c r="C1192" t="s">
        <v>1455</v>
      </c>
      <c r="D1192" t="s">
        <v>26</v>
      </c>
      <c r="E1192" t="s">
        <v>23</v>
      </c>
      <c r="F1192" t="s">
        <v>38</v>
      </c>
      <c r="G1192" t="s">
        <v>1457</v>
      </c>
      <c r="H1192">
        <v>2.72</v>
      </c>
      <c r="I1192">
        <v>2</v>
      </c>
      <c r="J1192">
        <v>-4.3600000000000003</v>
      </c>
      <c r="K1192" s="6">
        <f>J1192/H1192</f>
        <v>-1.6029411764705883</v>
      </c>
      <c r="M1192" t="str">
        <f>LEFT(C1192, SEARCH(" ", C1192) - 1)</f>
        <v>Michelle</v>
      </c>
      <c r="N1192" t="str" cm="1">
        <f t="array" ref="N1192">_xlfn.IFS(H1192&lt;0, "LOSS", H1192&gt;1000, "GREAT", H1192&gt;500, "GOOD", H1192&gt;=100, "OKAY", H1192&lt;100, "OKAY")</f>
        <v>OKAY</v>
      </c>
    </row>
    <row r="1193" spans="1:14">
      <c r="A1193" s="2">
        <v>41907</v>
      </c>
      <c r="B1193" s="2" t="str">
        <f>TEXT(A1193,"mmmm")</f>
        <v>September</v>
      </c>
      <c r="C1193" t="s">
        <v>1455</v>
      </c>
      <c r="D1193" t="s">
        <v>26</v>
      </c>
      <c r="E1193" t="s">
        <v>23</v>
      </c>
      <c r="F1193" t="s">
        <v>42</v>
      </c>
      <c r="G1193" t="s">
        <v>489</v>
      </c>
      <c r="H1193">
        <v>3.26</v>
      </c>
      <c r="I1193">
        <v>2</v>
      </c>
      <c r="J1193">
        <v>1.1000000000000001</v>
      </c>
      <c r="K1193" s="6">
        <f>J1193/H1193</f>
        <v>0.33742331288343563</v>
      </c>
      <c r="M1193" t="str">
        <f>LEFT(C1193, SEARCH(" ", C1193) - 1)</f>
        <v>Michelle</v>
      </c>
      <c r="N1193" t="str" cm="1">
        <f t="array" ref="N1193">_xlfn.IFS(H1193&lt;0, "LOSS", H1193&gt;1000, "GREAT", H1193&gt;500, "GOOD", H1193&gt;=100, "OKAY", H1193&lt;100, "OKAY")</f>
        <v>OKAY</v>
      </c>
    </row>
    <row r="1194" spans="1:14">
      <c r="A1194" s="2">
        <v>41907</v>
      </c>
      <c r="B1194" s="2" t="str">
        <f>TEXT(A1194,"mmmm")</f>
        <v>September</v>
      </c>
      <c r="C1194" t="s">
        <v>1458</v>
      </c>
      <c r="D1194" t="s">
        <v>94</v>
      </c>
      <c r="E1194" t="s">
        <v>23</v>
      </c>
      <c r="F1194" t="s">
        <v>37</v>
      </c>
      <c r="G1194" t="s">
        <v>218</v>
      </c>
      <c r="H1194">
        <v>14.58</v>
      </c>
      <c r="I1194">
        <v>2</v>
      </c>
      <c r="J1194">
        <v>2.37</v>
      </c>
      <c r="K1194" s="6">
        <f>J1194/H1194</f>
        <v>0.16255144032921812</v>
      </c>
      <c r="M1194" t="str">
        <f>LEFT(C1194, SEARCH(" ", C1194) - 1)</f>
        <v>Barry</v>
      </c>
      <c r="N1194" t="str" cm="1">
        <f t="array" ref="N1194">_xlfn.IFS(H1194&lt;0, "LOSS", H1194&gt;1000, "GREAT", H1194&gt;500, "GOOD", H1194&gt;=100, "OKAY", H1194&lt;100, "OKAY")</f>
        <v>OKAY</v>
      </c>
    </row>
    <row r="1195" spans="1:14">
      <c r="A1195" s="2">
        <v>41908</v>
      </c>
      <c r="B1195" s="2" t="str">
        <f>TEXT(A1195,"mmmm")</f>
        <v>September</v>
      </c>
      <c r="C1195" t="s">
        <v>1335</v>
      </c>
      <c r="D1195" t="s">
        <v>22</v>
      </c>
      <c r="E1195" t="s">
        <v>21</v>
      </c>
      <c r="F1195" t="s">
        <v>40</v>
      </c>
      <c r="G1195" t="s">
        <v>1459</v>
      </c>
      <c r="H1195">
        <v>145.57</v>
      </c>
      <c r="I1195">
        <v>2</v>
      </c>
      <c r="J1195">
        <v>0</v>
      </c>
      <c r="K1195" s="6">
        <f>J1195/H1195</f>
        <v>0</v>
      </c>
      <c r="M1195" t="str">
        <f>LEFT(C1195, SEARCH(" ", C1195) - 1)</f>
        <v>Kean</v>
      </c>
      <c r="N1195" t="str" cm="1">
        <f t="array" ref="N1195">_xlfn.IFS(H1195&lt;0, "LOSS", H1195&gt;1000, "GREAT", H1195&gt;500, "GOOD", H1195&gt;=100, "OKAY", H1195&lt;100, "OKAY")</f>
        <v>OKAY</v>
      </c>
    </row>
    <row r="1196" spans="1:14">
      <c r="A1196" s="2">
        <v>41908</v>
      </c>
      <c r="B1196" s="2" t="str">
        <f>TEXT(A1196,"mmmm")</f>
        <v>September</v>
      </c>
      <c r="C1196" t="s">
        <v>1423</v>
      </c>
      <c r="D1196" t="s">
        <v>26</v>
      </c>
      <c r="E1196" t="s">
        <v>23</v>
      </c>
      <c r="F1196" t="s">
        <v>38</v>
      </c>
      <c r="G1196" t="s">
        <v>1460</v>
      </c>
      <c r="H1196">
        <v>0.88</v>
      </c>
      <c r="I1196">
        <v>1</v>
      </c>
      <c r="J1196">
        <v>-1.4</v>
      </c>
      <c r="K1196" s="6">
        <f>J1196/H1196</f>
        <v>-1.5909090909090908</v>
      </c>
      <c r="M1196" t="str">
        <f>LEFT(C1196, SEARCH(" ", C1196) - 1)</f>
        <v>Henry</v>
      </c>
      <c r="N1196" t="str" cm="1">
        <f t="array" ref="N1196">_xlfn.IFS(H1196&lt;0, "LOSS", H1196&gt;1000, "GREAT", H1196&gt;500, "GOOD", H1196&gt;=100, "OKAY", H1196&lt;100, "OKAY")</f>
        <v>OKAY</v>
      </c>
    </row>
    <row r="1197" spans="1:14">
      <c r="A1197" s="2">
        <v>41908</v>
      </c>
      <c r="B1197" s="2" t="str">
        <f>TEXT(A1197,"mmmm")</f>
        <v>September</v>
      </c>
      <c r="C1197" t="s">
        <v>1461</v>
      </c>
      <c r="D1197" t="s">
        <v>27</v>
      </c>
      <c r="E1197" t="s">
        <v>23</v>
      </c>
      <c r="F1197" t="s">
        <v>36</v>
      </c>
      <c r="G1197" t="s">
        <v>1462</v>
      </c>
      <c r="H1197">
        <v>143.94999999999999</v>
      </c>
      <c r="I1197">
        <v>3</v>
      </c>
      <c r="J1197">
        <v>14.4</v>
      </c>
      <c r="K1197" s="6">
        <f>J1197/H1197</f>
        <v>0.10003473428273707</v>
      </c>
      <c r="M1197" t="str">
        <f>LEFT(C1197, SEARCH(" ", C1197) - 1)</f>
        <v>Nicole</v>
      </c>
      <c r="N1197" t="str" cm="1">
        <f t="array" ref="N1197">_xlfn.IFS(H1197&lt;0, "LOSS", H1197&gt;1000, "GREAT", H1197&gt;500, "GOOD", H1197&gt;=100, "OKAY", H1197&lt;100, "OKAY")</f>
        <v>OKAY</v>
      </c>
    </row>
    <row r="1198" spans="1:14">
      <c r="A1198" s="2">
        <v>41908</v>
      </c>
      <c r="B1198" s="2" t="str">
        <f>TEXT(A1198,"mmmm")</f>
        <v>September</v>
      </c>
      <c r="C1198" t="s">
        <v>1463</v>
      </c>
      <c r="D1198" t="s">
        <v>28</v>
      </c>
      <c r="E1198" t="s">
        <v>23</v>
      </c>
      <c r="F1198" t="s">
        <v>49</v>
      </c>
      <c r="G1198" t="s">
        <v>1464</v>
      </c>
      <c r="H1198">
        <v>310.12</v>
      </c>
      <c r="I1198">
        <v>2</v>
      </c>
      <c r="J1198">
        <v>80.63</v>
      </c>
      <c r="K1198" s="6">
        <f>J1198/H1198</f>
        <v>0.25999613053011733</v>
      </c>
      <c r="M1198" t="str">
        <f>LEFT(C1198, SEARCH(" ", C1198) - 1)</f>
        <v>Christopher</v>
      </c>
      <c r="N1198" t="str" cm="1">
        <f t="array" ref="N1198">_xlfn.IFS(H1198&lt;0, "LOSS", H1198&gt;1000, "GREAT", H1198&gt;500, "GOOD", H1198&gt;=100, "OKAY", H1198&lt;100, "OKAY")</f>
        <v>OKAY</v>
      </c>
    </row>
    <row r="1199" spans="1:14">
      <c r="A1199" s="2">
        <v>41908</v>
      </c>
      <c r="B1199" s="2" t="str">
        <f>TEXT(A1199,"mmmm")</f>
        <v>September</v>
      </c>
      <c r="C1199" t="s">
        <v>1465</v>
      </c>
      <c r="D1199" t="s">
        <v>22</v>
      </c>
      <c r="E1199" t="s">
        <v>21</v>
      </c>
      <c r="F1199" t="s">
        <v>40</v>
      </c>
      <c r="G1199" t="s">
        <v>947</v>
      </c>
      <c r="H1199">
        <v>585.54999999999995</v>
      </c>
      <c r="I1199">
        <v>3</v>
      </c>
      <c r="J1199">
        <v>73.19</v>
      </c>
      <c r="K1199" s="6">
        <f>J1199/H1199</f>
        <v>0.1249935957646657</v>
      </c>
      <c r="M1199" t="str">
        <f>LEFT(C1199, SEARCH(" ", C1199) - 1)</f>
        <v>Karen</v>
      </c>
      <c r="N1199" t="str" cm="1">
        <f t="array" ref="N1199">_xlfn.IFS(H1199&lt;0, "LOSS", H1199&gt;1000, "GREAT", H1199&gt;500, "GOOD", H1199&gt;=100, "OKAY", H1199&lt;100, "OKAY")</f>
        <v>GOOD</v>
      </c>
    </row>
    <row r="1200" spans="1:14">
      <c r="A1200" s="2">
        <v>41908</v>
      </c>
      <c r="B1200" s="2" t="str">
        <f>TEXT(A1200,"mmmm")</f>
        <v>September</v>
      </c>
      <c r="C1200" t="s">
        <v>1465</v>
      </c>
      <c r="D1200" t="s">
        <v>22</v>
      </c>
      <c r="E1200" t="s">
        <v>23</v>
      </c>
      <c r="F1200" t="s">
        <v>47</v>
      </c>
      <c r="G1200" t="s">
        <v>1445</v>
      </c>
      <c r="H1200">
        <v>19.440000000000001</v>
      </c>
      <c r="I1200">
        <v>3</v>
      </c>
      <c r="J1200">
        <v>9.33</v>
      </c>
      <c r="K1200" s="6">
        <f>J1200/H1200</f>
        <v>0.47993827160493824</v>
      </c>
      <c r="M1200" t="str">
        <f>LEFT(C1200, SEARCH(" ", C1200) - 1)</f>
        <v>Karen</v>
      </c>
      <c r="N1200" t="str" cm="1">
        <f t="array" ref="N1200">_xlfn.IFS(H1200&lt;0, "LOSS", H1200&gt;1000, "GREAT", H1200&gt;500, "GOOD", H1200&gt;=100, "OKAY", H1200&lt;100, "OKAY")</f>
        <v>OKAY</v>
      </c>
    </row>
    <row r="1201" spans="1:14">
      <c r="A1201" s="2">
        <v>41908</v>
      </c>
      <c r="B1201" s="2" t="str">
        <f>TEXT(A1201,"mmmm")</f>
        <v>September</v>
      </c>
      <c r="C1201" t="s">
        <v>369</v>
      </c>
      <c r="D1201" t="s">
        <v>27</v>
      </c>
      <c r="E1201" t="s">
        <v>23</v>
      </c>
      <c r="F1201" t="s">
        <v>38</v>
      </c>
      <c r="G1201" t="s">
        <v>1466</v>
      </c>
      <c r="H1201">
        <v>5.97</v>
      </c>
      <c r="I1201">
        <v>5</v>
      </c>
      <c r="J1201">
        <v>-4.58</v>
      </c>
      <c r="K1201" s="6">
        <f>J1201/H1201</f>
        <v>-0.7671691792294808</v>
      </c>
      <c r="M1201" t="str">
        <f>LEFT(C1201, SEARCH(" ", C1201) - 1)</f>
        <v>Craig</v>
      </c>
      <c r="N1201" t="str" cm="1">
        <f t="array" ref="N1201">_xlfn.IFS(H1201&lt;0, "LOSS", H1201&gt;1000, "GREAT", H1201&gt;500, "GOOD", H1201&gt;=100, "OKAY", H1201&lt;100, "OKAY")</f>
        <v>OKAY</v>
      </c>
    </row>
    <row r="1202" spans="1:14">
      <c r="A1202" s="2">
        <v>41908</v>
      </c>
      <c r="B1202" s="2" t="str">
        <f>TEXT(A1202,"mmmm")</f>
        <v>September</v>
      </c>
      <c r="C1202" t="s">
        <v>369</v>
      </c>
      <c r="D1202" t="s">
        <v>27</v>
      </c>
      <c r="E1202" t="s">
        <v>21</v>
      </c>
      <c r="F1202" t="s">
        <v>44</v>
      </c>
      <c r="G1202" t="s">
        <v>141</v>
      </c>
      <c r="H1202">
        <v>21.18</v>
      </c>
      <c r="I1202">
        <v>1</v>
      </c>
      <c r="J1202">
        <v>4.7699999999999996</v>
      </c>
      <c r="K1202" s="6">
        <f>J1202/H1202</f>
        <v>0.22521246458923511</v>
      </c>
      <c r="M1202" t="str">
        <f>LEFT(C1202, SEARCH(" ", C1202) - 1)</f>
        <v>Craig</v>
      </c>
      <c r="N1202" t="str" cm="1">
        <f t="array" ref="N1202">_xlfn.IFS(H1202&lt;0, "LOSS", H1202&gt;1000, "GREAT", H1202&gt;500, "GOOD", H1202&gt;=100, "OKAY", H1202&lt;100, "OKAY")</f>
        <v>OKAY</v>
      </c>
    </row>
    <row r="1203" spans="1:14">
      <c r="A1203" s="2">
        <v>41908</v>
      </c>
      <c r="B1203" s="2" t="str">
        <f>TEXT(A1203,"mmmm")</f>
        <v>September</v>
      </c>
      <c r="C1203" t="s">
        <v>369</v>
      </c>
      <c r="D1203" t="s">
        <v>27</v>
      </c>
      <c r="E1203" t="s">
        <v>23</v>
      </c>
      <c r="F1203" t="s">
        <v>36</v>
      </c>
      <c r="G1203" t="s">
        <v>1467</v>
      </c>
      <c r="H1203">
        <v>41.38</v>
      </c>
      <c r="I1203">
        <v>6</v>
      </c>
      <c r="J1203">
        <v>3.1</v>
      </c>
      <c r="K1203" s="6">
        <f>J1203/H1203</f>
        <v>7.4915418076365398E-2</v>
      </c>
      <c r="M1203" t="str">
        <f>LEFT(C1203, SEARCH(" ", C1203) - 1)</f>
        <v>Craig</v>
      </c>
      <c r="N1203" t="str" cm="1">
        <f t="array" ref="N1203">_xlfn.IFS(H1203&lt;0, "LOSS", H1203&gt;1000, "GREAT", H1203&gt;500, "GOOD", H1203&gt;=100, "OKAY", H1203&lt;100, "OKAY")</f>
        <v>OKAY</v>
      </c>
    </row>
    <row r="1204" spans="1:14">
      <c r="A1204" s="2">
        <v>41908</v>
      </c>
      <c r="B1204" s="2" t="str">
        <f>TEXT(A1204,"mmmm")</f>
        <v>September</v>
      </c>
      <c r="C1204" t="s">
        <v>651</v>
      </c>
      <c r="D1204" t="s">
        <v>30</v>
      </c>
      <c r="E1204" t="s">
        <v>23</v>
      </c>
      <c r="F1204" t="s">
        <v>36</v>
      </c>
      <c r="G1204" t="s">
        <v>1468</v>
      </c>
      <c r="H1204">
        <v>16.7</v>
      </c>
      <c r="I1204">
        <v>6</v>
      </c>
      <c r="J1204">
        <v>1.25</v>
      </c>
      <c r="K1204" s="6">
        <f>J1204/H1204</f>
        <v>7.4850299401197612E-2</v>
      </c>
      <c r="M1204" t="str">
        <f>LEFT(C1204, SEARCH(" ", C1204) - 1)</f>
        <v>Dianna</v>
      </c>
      <c r="N1204" t="str" cm="1">
        <f t="array" ref="N1204">_xlfn.IFS(H1204&lt;0, "LOSS", H1204&gt;1000, "GREAT", H1204&gt;500, "GOOD", H1204&gt;=100, "OKAY", H1204&lt;100, "OKAY")</f>
        <v>OKAY</v>
      </c>
    </row>
    <row r="1205" spans="1:14">
      <c r="A1205" s="2">
        <v>41908</v>
      </c>
      <c r="B1205" s="2" t="str">
        <f>TEXT(A1205,"mmmm")</f>
        <v>September</v>
      </c>
      <c r="C1205" t="s">
        <v>651</v>
      </c>
      <c r="D1205" t="s">
        <v>30</v>
      </c>
      <c r="E1205" t="s">
        <v>25</v>
      </c>
      <c r="F1205" t="s">
        <v>35</v>
      </c>
      <c r="G1205" t="s">
        <v>1469</v>
      </c>
      <c r="H1205">
        <v>3.15</v>
      </c>
      <c r="I1205">
        <v>2</v>
      </c>
      <c r="J1205">
        <v>0.47</v>
      </c>
      <c r="K1205" s="6">
        <f>J1205/H1205</f>
        <v>0.1492063492063492</v>
      </c>
      <c r="M1205" t="str">
        <f>LEFT(C1205, SEARCH(" ", C1205) - 1)</f>
        <v>Dianna</v>
      </c>
      <c r="N1205" t="str" cm="1">
        <f t="array" ref="N1205">_xlfn.IFS(H1205&lt;0, "LOSS", H1205&gt;1000, "GREAT", H1205&gt;500, "GOOD", H1205&gt;=100, "OKAY", H1205&lt;100, "OKAY")</f>
        <v>OKAY</v>
      </c>
    </row>
    <row r="1206" spans="1:14">
      <c r="A1206" s="2">
        <v>41908</v>
      </c>
      <c r="B1206" s="2" t="str">
        <f>TEXT(A1206,"mmmm")</f>
        <v>September</v>
      </c>
      <c r="C1206" t="s">
        <v>651</v>
      </c>
      <c r="D1206" t="s">
        <v>30</v>
      </c>
      <c r="E1206" t="s">
        <v>23</v>
      </c>
      <c r="F1206" t="s">
        <v>47</v>
      </c>
      <c r="G1206" t="s">
        <v>64</v>
      </c>
      <c r="H1206">
        <v>32.9</v>
      </c>
      <c r="I1206">
        <v>4</v>
      </c>
      <c r="J1206">
        <v>11.1</v>
      </c>
      <c r="K1206" s="6">
        <f>J1206/H1206</f>
        <v>0.33738601823708209</v>
      </c>
      <c r="M1206" t="str">
        <f>LEFT(C1206, SEARCH(" ", C1206) - 1)</f>
        <v>Dianna</v>
      </c>
      <c r="N1206" t="str" cm="1">
        <f t="array" ref="N1206">_xlfn.IFS(H1206&lt;0, "LOSS", H1206&gt;1000, "GREAT", H1206&gt;500, "GOOD", H1206&gt;=100, "OKAY", H1206&lt;100, "OKAY")</f>
        <v>OKAY</v>
      </c>
    </row>
    <row r="1207" spans="1:14">
      <c r="A1207" s="2">
        <v>41908</v>
      </c>
      <c r="B1207" s="2" t="str">
        <f>TEXT(A1207,"mmmm")</f>
        <v>September</v>
      </c>
      <c r="C1207" t="s">
        <v>131</v>
      </c>
      <c r="D1207" t="s">
        <v>29</v>
      </c>
      <c r="E1207" t="s">
        <v>25</v>
      </c>
      <c r="F1207" t="s">
        <v>35</v>
      </c>
      <c r="G1207" t="s">
        <v>1470</v>
      </c>
      <c r="H1207">
        <v>153.82</v>
      </c>
      <c r="I1207">
        <v>11</v>
      </c>
      <c r="J1207">
        <v>38.46</v>
      </c>
      <c r="K1207" s="6">
        <f>J1207/H1207</f>
        <v>0.25003250552593942</v>
      </c>
      <c r="M1207" t="str">
        <f>LEFT(C1207, SEARCH(" ", C1207) - 1)</f>
        <v>Michael</v>
      </c>
      <c r="N1207" t="str" cm="1">
        <f t="array" ref="N1207">_xlfn.IFS(H1207&lt;0, "LOSS", H1207&gt;1000, "GREAT", H1207&gt;500, "GOOD", H1207&gt;=100, "OKAY", H1207&lt;100, "OKAY")</f>
        <v>OKAY</v>
      </c>
    </row>
    <row r="1208" spans="1:14">
      <c r="A1208" s="2">
        <v>41909</v>
      </c>
      <c r="B1208" s="2" t="str">
        <f>TEXT(A1208,"mmmm")</f>
        <v>September</v>
      </c>
      <c r="C1208" t="s">
        <v>449</v>
      </c>
      <c r="D1208" t="s">
        <v>242</v>
      </c>
      <c r="E1208" t="s">
        <v>21</v>
      </c>
      <c r="F1208" t="s">
        <v>44</v>
      </c>
      <c r="G1208" t="s">
        <v>1471</v>
      </c>
      <c r="H1208">
        <v>87.54</v>
      </c>
      <c r="I1208">
        <v>3</v>
      </c>
      <c r="J1208">
        <v>37.64</v>
      </c>
      <c r="K1208" s="6">
        <f>J1208/H1208</f>
        <v>0.42997486863148271</v>
      </c>
      <c r="M1208" t="str">
        <f>LEFT(C1208, SEARCH(" ", C1208) - 1)</f>
        <v>Thomas</v>
      </c>
      <c r="N1208" t="str" cm="1">
        <f t="array" ref="N1208">_xlfn.IFS(H1208&lt;0, "LOSS", H1208&gt;1000, "GREAT", H1208&gt;500, "GOOD", H1208&gt;=100, "OKAY", H1208&lt;100, "OKAY")</f>
        <v>OKAY</v>
      </c>
    </row>
    <row r="1209" spans="1:14">
      <c r="A1209" s="2">
        <v>41909</v>
      </c>
      <c r="B1209" s="2" t="str">
        <f>TEXT(A1209,"mmmm")</f>
        <v>September</v>
      </c>
      <c r="C1209" t="s">
        <v>1472</v>
      </c>
      <c r="D1209" t="s">
        <v>22</v>
      </c>
      <c r="E1209" t="s">
        <v>21</v>
      </c>
      <c r="F1209" t="s">
        <v>40</v>
      </c>
      <c r="G1209" t="s">
        <v>629</v>
      </c>
      <c r="H1209">
        <v>603.91999999999996</v>
      </c>
      <c r="I1209">
        <v>5</v>
      </c>
      <c r="J1209">
        <v>45.29</v>
      </c>
      <c r="K1209" s="6">
        <f>J1209/H1209</f>
        <v>7.4993376606173001E-2</v>
      </c>
      <c r="M1209" t="str">
        <f>LEFT(C1209, SEARCH(" ", C1209) - 1)</f>
        <v>Thea</v>
      </c>
      <c r="N1209" t="str" cm="1">
        <f t="array" ref="N1209">_xlfn.IFS(H1209&lt;0, "LOSS", H1209&gt;1000, "GREAT", H1209&gt;500, "GOOD", H1209&gt;=100, "OKAY", H1209&lt;100, "OKAY")</f>
        <v>GOOD</v>
      </c>
    </row>
    <row r="1210" spans="1:14">
      <c r="A1210" s="2">
        <v>41909</v>
      </c>
      <c r="B1210" s="2" t="str">
        <f>TEXT(A1210,"mmmm")</f>
        <v>September</v>
      </c>
      <c r="C1210" t="s">
        <v>1472</v>
      </c>
      <c r="D1210" t="s">
        <v>22</v>
      </c>
      <c r="E1210" t="s">
        <v>23</v>
      </c>
      <c r="F1210" t="s">
        <v>47</v>
      </c>
      <c r="G1210" t="s">
        <v>454</v>
      </c>
      <c r="H1210">
        <v>81.98</v>
      </c>
      <c r="I1210">
        <v>2</v>
      </c>
      <c r="J1210">
        <v>40.17</v>
      </c>
      <c r="K1210" s="6">
        <f>J1210/H1210</f>
        <v>0.48999756038058062</v>
      </c>
      <c r="M1210" t="str">
        <f>LEFT(C1210, SEARCH(" ", C1210) - 1)</f>
        <v>Thea</v>
      </c>
      <c r="N1210" t="str" cm="1">
        <f t="array" ref="N1210">_xlfn.IFS(H1210&lt;0, "LOSS", H1210&gt;1000, "GREAT", H1210&gt;500, "GOOD", H1210&gt;=100, "OKAY", H1210&lt;100, "OKAY")</f>
        <v>OKAY</v>
      </c>
    </row>
    <row r="1211" spans="1:14">
      <c r="A1211" s="2">
        <v>41910</v>
      </c>
      <c r="B1211" s="2" t="str">
        <f>TEXT(A1211,"mmmm")</f>
        <v>September</v>
      </c>
      <c r="C1211" t="s">
        <v>1473</v>
      </c>
      <c r="D1211" t="s">
        <v>182</v>
      </c>
      <c r="E1211" t="s">
        <v>23</v>
      </c>
      <c r="F1211" t="s">
        <v>49</v>
      </c>
      <c r="G1211" t="s">
        <v>1411</v>
      </c>
      <c r="H1211">
        <v>46.26</v>
      </c>
      <c r="I1211">
        <v>3</v>
      </c>
      <c r="J1211">
        <v>12.49</v>
      </c>
      <c r="K1211" s="6">
        <f>J1211/H1211</f>
        <v>0.26999567661046264</v>
      </c>
      <c r="M1211" t="str">
        <f>LEFT(C1211, SEARCH(" ", C1211) - 1)</f>
        <v>George</v>
      </c>
      <c r="N1211" t="str" cm="1">
        <f t="array" ref="N1211">_xlfn.IFS(H1211&lt;0, "LOSS", H1211&gt;1000, "GREAT", H1211&gt;500, "GOOD", H1211&gt;=100, "OKAY", H1211&lt;100, "OKAY")</f>
        <v>OKAY</v>
      </c>
    </row>
    <row r="1212" spans="1:14">
      <c r="A1212" s="2">
        <v>41910</v>
      </c>
      <c r="B1212" s="2" t="str">
        <f>TEXT(A1212,"mmmm")</f>
        <v>September</v>
      </c>
      <c r="C1212" t="s">
        <v>1474</v>
      </c>
      <c r="D1212" t="s">
        <v>33</v>
      </c>
      <c r="E1212" t="s">
        <v>23</v>
      </c>
      <c r="F1212" t="s">
        <v>47</v>
      </c>
      <c r="G1212" t="s">
        <v>1475</v>
      </c>
      <c r="H1212">
        <v>96.26</v>
      </c>
      <c r="I1212">
        <v>8</v>
      </c>
      <c r="J1212">
        <v>31.28</v>
      </c>
      <c r="K1212" s="6">
        <f>J1212/H1212</f>
        <v>0.32495325161022232</v>
      </c>
      <c r="M1212" t="str">
        <f>LEFT(C1212, SEARCH(" ", C1212) - 1)</f>
        <v>Keith</v>
      </c>
      <c r="N1212" t="str" cm="1">
        <f t="array" ref="N1212">_xlfn.IFS(H1212&lt;0, "LOSS", H1212&gt;1000, "GREAT", H1212&gt;500, "GOOD", H1212&gt;=100, "OKAY", H1212&lt;100, "OKAY")</f>
        <v>OKAY</v>
      </c>
    </row>
    <row r="1213" spans="1:14">
      <c r="A1213" s="2">
        <v>41910</v>
      </c>
      <c r="B1213" s="2" t="str">
        <f>TEXT(A1213,"mmmm")</f>
        <v>September</v>
      </c>
      <c r="C1213" t="s">
        <v>1474</v>
      </c>
      <c r="D1213" t="s">
        <v>33</v>
      </c>
      <c r="E1213" t="s">
        <v>23</v>
      </c>
      <c r="F1213" t="s">
        <v>47</v>
      </c>
      <c r="G1213" t="s">
        <v>192</v>
      </c>
      <c r="H1213">
        <v>10.69</v>
      </c>
      <c r="I1213">
        <v>2</v>
      </c>
      <c r="J1213">
        <v>3.74</v>
      </c>
      <c r="K1213" s="6">
        <f>J1213/H1213</f>
        <v>0.34985968194574374</v>
      </c>
      <c r="M1213" t="str">
        <f>LEFT(C1213, SEARCH(" ", C1213) - 1)</f>
        <v>Keith</v>
      </c>
      <c r="N1213" t="str" cm="1">
        <f t="array" ref="N1213">_xlfn.IFS(H1213&lt;0, "LOSS", H1213&gt;1000, "GREAT", H1213&gt;500, "GOOD", H1213&gt;=100, "OKAY", H1213&lt;100, "OKAY")</f>
        <v>OKAY</v>
      </c>
    </row>
    <row r="1214" spans="1:14">
      <c r="A1214" s="2">
        <v>41910</v>
      </c>
      <c r="B1214" s="2" t="str">
        <f>TEXT(A1214,"mmmm")</f>
        <v>September</v>
      </c>
      <c r="C1214" t="s">
        <v>170</v>
      </c>
      <c r="D1214" t="s">
        <v>31</v>
      </c>
      <c r="E1214" t="s">
        <v>21</v>
      </c>
      <c r="F1214" t="s">
        <v>44</v>
      </c>
      <c r="G1214" t="s">
        <v>1476</v>
      </c>
      <c r="H1214">
        <v>337.09</v>
      </c>
      <c r="I1214">
        <v>4</v>
      </c>
      <c r="J1214">
        <v>16.850000000000001</v>
      </c>
      <c r="K1214" s="6">
        <f>J1214/H1214</f>
        <v>4.9986650449434879E-2</v>
      </c>
      <c r="M1214" t="str">
        <f>LEFT(C1214, SEARCH(" ", C1214) - 1)</f>
        <v>Xylona</v>
      </c>
      <c r="N1214" t="str" cm="1">
        <f t="array" ref="N1214">_xlfn.IFS(H1214&lt;0, "LOSS", H1214&gt;1000, "GREAT", H1214&gt;500, "GOOD", H1214&gt;=100, "OKAY", H1214&lt;100, "OKAY")</f>
        <v>OKAY</v>
      </c>
    </row>
    <row r="1215" spans="1:14">
      <c r="A1215" s="2">
        <v>41911</v>
      </c>
      <c r="B1215" s="2" t="str">
        <f>TEXT(A1215,"mmmm")</f>
        <v>September</v>
      </c>
      <c r="C1215" t="s">
        <v>1233</v>
      </c>
      <c r="D1215" t="s">
        <v>22</v>
      </c>
      <c r="E1215" t="s">
        <v>21</v>
      </c>
      <c r="F1215" t="s">
        <v>44</v>
      </c>
      <c r="G1215" t="s">
        <v>1477</v>
      </c>
      <c r="H1215">
        <v>204.6</v>
      </c>
      <c r="I1215">
        <v>2</v>
      </c>
      <c r="J1215">
        <v>53.2</v>
      </c>
      <c r="K1215" s="6">
        <f>J1215/H1215</f>
        <v>0.26001955034213103</v>
      </c>
      <c r="M1215" t="str">
        <f>LEFT(C1215, SEARCH(" ", C1215) - 1)</f>
        <v>Arthur</v>
      </c>
      <c r="N1215" t="str" cm="1">
        <f t="array" ref="N1215">_xlfn.IFS(H1215&lt;0, "LOSS", H1215&gt;1000, "GREAT", H1215&gt;500, "GOOD", H1215&gt;=100, "OKAY", H1215&lt;100, "OKAY")</f>
        <v>OKAY</v>
      </c>
    </row>
    <row r="1216" spans="1:14">
      <c r="A1216" s="2">
        <v>41911</v>
      </c>
      <c r="B1216" s="2" t="str">
        <f>TEXT(A1216,"mmmm")</f>
        <v>September</v>
      </c>
      <c r="C1216" t="s">
        <v>1233</v>
      </c>
      <c r="D1216" t="s">
        <v>22</v>
      </c>
      <c r="E1216" t="s">
        <v>23</v>
      </c>
      <c r="F1216" t="s">
        <v>43</v>
      </c>
      <c r="G1216" t="s">
        <v>380</v>
      </c>
      <c r="H1216">
        <v>8.7200000000000006</v>
      </c>
      <c r="I1216">
        <v>4</v>
      </c>
      <c r="J1216">
        <v>2.88</v>
      </c>
      <c r="K1216" s="6">
        <f>J1216/H1216</f>
        <v>0.33027522935779813</v>
      </c>
      <c r="M1216" t="str">
        <f>LEFT(C1216, SEARCH(" ", C1216) - 1)</f>
        <v>Arthur</v>
      </c>
      <c r="N1216" t="str" cm="1">
        <f t="array" ref="N1216">_xlfn.IFS(H1216&lt;0, "LOSS", H1216&gt;1000, "GREAT", H1216&gt;500, "GOOD", H1216&gt;=100, "OKAY", H1216&lt;100, "OKAY")</f>
        <v>OKAY</v>
      </c>
    </row>
    <row r="1217" spans="1:14">
      <c r="A1217" s="2">
        <v>41911</v>
      </c>
      <c r="B1217" s="2" t="str">
        <f>TEXT(A1217,"mmmm")</f>
        <v>September</v>
      </c>
      <c r="C1217" t="s">
        <v>1233</v>
      </c>
      <c r="D1217" t="s">
        <v>22</v>
      </c>
      <c r="E1217" t="s">
        <v>23</v>
      </c>
      <c r="F1217" t="s">
        <v>47</v>
      </c>
      <c r="G1217" t="s">
        <v>1478</v>
      </c>
      <c r="H1217">
        <v>6.48</v>
      </c>
      <c r="I1217">
        <v>1</v>
      </c>
      <c r="J1217">
        <v>3.11</v>
      </c>
      <c r="K1217" s="6">
        <f>J1217/H1217</f>
        <v>0.47993827160493824</v>
      </c>
      <c r="M1217" t="str">
        <f>LEFT(C1217, SEARCH(" ", C1217) - 1)</f>
        <v>Arthur</v>
      </c>
      <c r="N1217" t="str" cm="1">
        <f t="array" ref="N1217">_xlfn.IFS(H1217&lt;0, "LOSS", H1217&gt;1000, "GREAT", H1217&gt;500, "GOOD", H1217&gt;=100, "OKAY", H1217&lt;100, "OKAY")</f>
        <v>OKAY</v>
      </c>
    </row>
    <row r="1218" spans="1:14">
      <c r="A1218" s="2">
        <v>41911</v>
      </c>
      <c r="B1218" s="2" t="str">
        <f>TEXT(A1218,"mmmm")</f>
        <v>September</v>
      </c>
      <c r="C1218" t="s">
        <v>1233</v>
      </c>
      <c r="D1218" t="s">
        <v>22</v>
      </c>
      <c r="E1218" t="s">
        <v>25</v>
      </c>
      <c r="F1218" t="s">
        <v>46</v>
      </c>
      <c r="G1218" t="s">
        <v>1479</v>
      </c>
      <c r="H1218">
        <v>686.32</v>
      </c>
      <c r="I1218">
        <v>2</v>
      </c>
      <c r="J1218">
        <v>223.05</v>
      </c>
      <c r="K1218" s="6">
        <f>J1218/H1218</f>
        <v>0.32499417181489682</v>
      </c>
      <c r="M1218" t="str">
        <f>LEFT(C1218, SEARCH(" ", C1218) - 1)</f>
        <v>Arthur</v>
      </c>
      <c r="N1218" t="str" cm="1">
        <f t="array" ref="N1218">_xlfn.IFS(H1218&lt;0, "LOSS", H1218&gt;1000, "GREAT", H1218&gt;500, "GOOD", H1218&gt;=100, "OKAY", H1218&lt;100, "OKAY")</f>
        <v>GOOD</v>
      </c>
    </row>
    <row r="1219" spans="1:14">
      <c r="A1219" s="2">
        <v>41911</v>
      </c>
      <c r="B1219" s="2" t="str">
        <f>TEXT(A1219,"mmmm")</f>
        <v>September</v>
      </c>
      <c r="C1219" t="s">
        <v>1233</v>
      </c>
      <c r="D1219" t="s">
        <v>22</v>
      </c>
      <c r="E1219" t="s">
        <v>23</v>
      </c>
      <c r="F1219" t="s">
        <v>49</v>
      </c>
      <c r="G1219" t="s">
        <v>1480</v>
      </c>
      <c r="H1219">
        <v>62.18</v>
      </c>
      <c r="I1219">
        <v>1</v>
      </c>
      <c r="J1219">
        <v>16.79</v>
      </c>
      <c r="K1219" s="6">
        <f>J1219/H1219</f>
        <v>0.27002251527822452</v>
      </c>
      <c r="M1219" t="str">
        <f>LEFT(C1219, SEARCH(" ", C1219) - 1)</f>
        <v>Arthur</v>
      </c>
      <c r="N1219" t="str" cm="1">
        <f t="array" ref="N1219">_xlfn.IFS(H1219&lt;0, "LOSS", H1219&gt;1000, "GREAT", H1219&gt;500, "GOOD", H1219&gt;=100, "OKAY", H1219&lt;100, "OKAY")</f>
        <v>OKAY</v>
      </c>
    </row>
    <row r="1220" spans="1:14">
      <c r="A1220" s="2">
        <v>41911</v>
      </c>
      <c r="B1220" s="2" t="str">
        <f>TEXT(A1220,"mmmm")</f>
        <v>September</v>
      </c>
      <c r="C1220" t="s">
        <v>1481</v>
      </c>
      <c r="D1220" t="s">
        <v>27</v>
      </c>
      <c r="E1220" t="s">
        <v>23</v>
      </c>
      <c r="F1220" t="s">
        <v>37</v>
      </c>
      <c r="G1220" t="s">
        <v>924</v>
      </c>
      <c r="H1220">
        <v>4.22</v>
      </c>
      <c r="I1220">
        <v>3</v>
      </c>
      <c r="J1220">
        <v>1.48</v>
      </c>
      <c r="K1220" s="6">
        <f>J1220/H1220</f>
        <v>0.35071090047393366</v>
      </c>
      <c r="M1220" t="str">
        <f>LEFT(C1220, SEARCH(" ", C1220) - 1)</f>
        <v>Suzanne</v>
      </c>
      <c r="N1220" t="str" cm="1">
        <f t="array" ref="N1220">_xlfn.IFS(H1220&lt;0, "LOSS", H1220&gt;1000, "GREAT", H1220&gt;500, "GOOD", H1220&gt;=100, "OKAY", H1220&lt;100, "OKAY")</f>
        <v>OKAY</v>
      </c>
    </row>
    <row r="1221" spans="1:14">
      <c r="A1221" s="2">
        <v>41911</v>
      </c>
      <c r="B1221" s="2" t="str">
        <f>TEXT(A1221,"mmmm")</f>
        <v>September</v>
      </c>
      <c r="C1221" t="s">
        <v>1481</v>
      </c>
      <c r="D1221" t="s">
        <v>27</v>
      </c>
      <c r="E1221" t="s">
        <v>21</v>
      </c>
      <c r="F1221" t="s">
        <v>51</v>
      </c>
      <c r="G1221" t="s">
        <v>417</v>
      </c>
      <c r="H1221">
        <v>409.27</v>
      </c>
      <c r="I1221">
        <v>2</v>
      </c>
      <c r="J1221">
        <v>-81.849999999999994</v>
      </c>
      <c r="K1221" s="6">
        <f>J1221/H1221</f>
        <v>-0.19999022650084297</v>
      </c>
      <c r="M1221" t="str">
        <f>LEFT(C1221, SEARCH(" ", C1221) - 1)</f>
        <v>Suzanne</v>
      </c>
      <c r="N1221" t="str" cm="1">
        <f t="array" ref="N1221">_xlfn.IFS(H1221&lt;0, "LOSS", H1221&gt;1000, "GREAT", H1221&gt;500, "GOOD", H1221&gt;=100, "OKAY", H1221&lt;100, "OKAY")</f>
        <v>OKAY</v>
      </c>
    </row>
    <row r="1222" spans="1:14">
      <c r="A1222" s="2">
        <v>41911</v>
      </c>
      <c r="B1222" s="2" t="str">
        <f>TEXT(A1222,"mmmm")</f>
        <v>September</v>
      </c>
      <c r="C1222" t="s">
        <v>1481</v>
      </c>
      <c r="D1222" t="s">
        <v>27</v>
      </c>
      <c r="E1222" t="s">
        <v>23</v>
      </c>
      <c r="F1222" t="s">
        <v>45</v>
      </c>
      <c r="G1222" t="s">
        <v>1482</v>
      </c>
      <c r="H1222">
        <v>55.44</v>
      </c>
      <c r="I1222">
        <v>11</v>
      </c>
      <c r="J1222">
        <v>18.02</v>
      </c>
      <c r="K1222" s="6">
        <f>J1222/H1222</f>
        <v>0.32503607503607507</v>
      </c>
      <c r="M1222" t="str">
        <f>LEFT(C1222, SEARCH(" ", C1222) - 1)</f>
        <v>Suzanne</v>
      </c>
      <c r="N1222" t="str" cm="1">
        <f t="array" ref="N1222">_xlfn.IFS(H1222&lt;0, "LOSS", H1222&gt;1000, "GREAT", H1222&gt;500, "GOOD", H1222&gt;=100, "OKAY", H1222&lt;100, "OKAY")</f>
        <v>OKAY</v>
      </c>
    </row>
    <row r="1223" spans="1:14">
      <c r="A1223" s="2">
        <v>41911</v>
      </c>
      <c r="B1223" s="2" t="str">
        <f>TEXT(A1223,"mmmm")</f>
        <v>September</v>
      </c>
      <c r="C1223" t="s">
        <v>1481</v>
      </c>
      <c r="D1223" t="s">
        <v>27</v>
      </c>
      <c r="E1223" t="s">
        <v>23</v>
      </c>
      <c r="F1223" t="s">
        <v>47</v>
      </c>
      <c r="G1223" t="s">
        <v>1483</v>
      </c>
      <c r="H1223">
        <v>20.93</v>
      </c>
      <c r="I1223">
        <v>4</v>
      </c>
      <c r="J1223">
        <v>6.8</v>
      </c>
      <c r="K1223" s="6">
        <f>J1223/H1223</f>
        <v>0.32489249880554227</v>
      </c>
      <c r="M1223" t="str">
        <f>LEFT(C1223, SEARCH(" ", C1223) - 1)</f>
        <v>Suzanne</v>
      </c>
      <c r="N1223" t="str" cm="1">
        <f t="array" ref="N1223">_xlfn.IFS(H1223&lt;0, "LOSS", H1223&gt;1000, "GREAT", H1223&gt;500, "GOOD", H1223&gt;=100, "OKAY", H1223&lt;100, "OKAY")</f>
        <v>OKAY</v>
      </c>
    </row>
    <row r="1224" spans="1:14">
      <c r="A1224" s="2">
        <v>41911</v>
      </c>
      <c r="B1224" s="2" t="str">
        <f>TEXT(A1224,"mmmm")</f>
        <v>September</v>
      </c>
      <c r="C1224" t="s">
        <v>1481</v>
      </c>
      <c r="D1224" t="s">
        <v>27</v>
      </c>
      <c r="E1224" t="s">
        <v>23</v>
      </c>
      <c r="F1224" t="s">
        <v>49</v>
      </c>
      <c r="G1224" t="s">
        <v>1191</v>
      </c>
      <c r="H1224">
        <v>1801.63</v>
      </c>
      <c r="I1224">
        <v>6</v>
      </c>
      <c r="J1224">
        <v>-337.81</v>
      </c>
      <c r="K1224" s="6">
        <f>J1224/H1224</f>
        <v>-0.18750242835654379</v>
      </c>
      <c r="M1224" t="str">
        <f>LEFT(C1224, SEARCH(" ", C1224) - 1)</f>
        <v>Suzanne</v>
      </c>
      <c r="N1224" t="str" cm="1">
        <f t="array" ref="N1224">_xlfn.IFS(H1224&lt;0, "LOSS", H1224&gt;1000, "GREAT", H1224&gt;500, "GOOD", H1224&gt;=100, "OKAY", H1224&lt;100, "OKAY")</f>
        <v>GREAT</v>
      </c>
    </row>
    <row r="1225" spans="1:14">
      <c r="A1225" s="2">
        <v>41911</v>
      </c>
      <c r="B1225" s="2" t="str">
        <f>TEXT(A1225,"mmmm")</f>
        <v>September</v>
      </c>
      <c r="C1225" t="s">
        <v>1481</v>
      </c>
      <c r="D1225" t="s">
        <v>27</v>
      </c>
      <c r="E1225" t="s">
        <v>21</v>
      </c>
      <c r="F1225" t="s">
        <v>51</v>
      </c>
      <c r="G1225" t="s">
        <v>957</v>
      </c>
      <c r="H1225">
        <v>67.180000000000007</v>
      </c>
      <c r="I1225">
        <v>1</v>
      </c>
      <c r="J1225">
        <v>-20.149999999999999</v>
      </c>
      <c r="K1225" s="6">
        <f>J1225/H1225</f>
        <v>-0.29994045846978262</v>
      </c>
      <c r="M1225" t="str">
        <f>LEFT(C1225, SEARCH(" ", C1225) - 1)</f>
        <v>Suzanne</v>
      </c>
      <c r="N1225" t="str" cm="1">
        <f t="array" ref="N1225">_xlfn.IFS(H1225&lt;0, "LOSS", H1225&gt;1000, "GREAT", H1225&gt;500, "GOOD", H1225&gt;=100, "OKAY", H1225&lt;100, "OKAY")</f>
        <v>OKAY</v>
      </c>
    </row>
    <row r="1226" spans="1:14">
      <c r="A1226" s="2">
        <v>41911</v>
      </c>
      <c r="B1226" s="2" t="str">
        <f>TEXT(A1226,"mmmm")</f>
        <v>September</v>
      </c>
      <c r="C1226" t="s">
        <v>1262</v>
      </c>
      <c r="D1226" t="s">
        <v>28</v>
      </c>
      <c r="E1226" t="s">
        <v>21</v>
      </c>
      <c r="F1226" t="s">
        <v>44</v>
      </c>
      <c r="G1226" t="s">
        <v>1484</v>
      </c>
      <c r="H1226">
        <v>6.16</v>
      </c>
      <c r="I1226">
        <v>2</v>
      </c>
      <c r="J1226">
        <v>2.96</v>
      </c>
      <c r="K1226" s="6">
        <f>J1226/H1226</f>
        <v>0.48051948051948051</v>
      </c>
      <c r="M1226" t="str">
        <f>LEFT(C1226, SEARCH(" ", C1226) - 1)</f>
        <v>Paul</v>
      </c>
      <c r="N1226" t="str" cm="1">
        <f t="array" ref="N1226">_xlfn.IFS(H1226&lt;0, "LOSS", H1226&gt;1000, "GREAT", H1226&gt;500, "GOOD", H1226&gt;=100, "OKAY", H1226&lt;100, "OKAY")</f>
        <v>OKAY</v>
      </c>
    </row>
    <row r="1227" spans="1:14">
      <c r="A1227" s="2">
        <v>41911</v>
      </c>
      <c r="B1227" s="2" t="str">
        <f>TEXT(A1227,"mmmm")</f>
        <v>September</v>
      </c>
      <c r="C1227" t="s">
        <v>1262</v>
      </c>
      <c r="D1227" t="s">
        <v>28</v>
      </c>
      <c r="E1227" t="s">
        <v>21</v>
      </c>
      <c r="F1227" t="s">
        <v>51</v>
      </c>
      <c r="G1227" t="s">
        <v>354</v>
      </c>
      <c r="H1227">
        <v>2348.8200000000002</v>
      </c>
      <c r="I1227">
        <v>9</v>
      </c>
      <c r="J1227">
        <v>399.3</v>
      </c>
      <c r="K1227" s="6">
        <f>J1227/H1227</f>
        <v>0.17000025544741615</v>
      </c>
      <c r="M1227" t="str">
        <f>LEFT(C1227, SEARCH(" ", C1227) - 1)</f>
        <v>Paul</v>
      </c>
      <c r="N1227" t="str" cm="1">
        <f t="array" ref="N1227">_xlfn.IFS(H1227&lt;0, "LOSS", H1227&gt;1000, "GREAT", H1227&gt;500, "GOOD", H1227&gt;=100, "OKAY", H1227&lt;100, "OKAY")</f>
        <v>GREAT</v>
      </c>
    </row>
    <row r="1228" spans="1:14">
      <c r="A1228" s="2">
        <v>41911</v>
      </c>
      <c r="B1228" s="2" t="str">
        <f>TEXT(A1228,"mmmm")</f>
        <v>September</v>
      </c>
      <c r="C1228" t="s">
        <v>1485</v>
      </c>
      <c r="D1228" t="s">
        <v>24</v>
      </c>
      <c r="E1228" t="s">
        <v>23</v>
      </c>
      <c r="F1228" t="s">
        <v>49</v>
      </c>
      <c r="G1228" t="s">
        <v>1464</v>
      </c>
      <c r="H1228">
        <v>1395.54</v>
      </c>
      <c r="I1228">
        <v>9</v>
      </c>
      <c r="J1228">
        <v>362.84</v>
      </c>
      <c r="K1228" s="6">
        <f>J1228/H1228</f>
        <v>0.25999971337260125</v>
      </c>
      <c r="M1228" t="str">
        <f>LEFT(C1228, SEARCH(" ", C1228) - 1)</f>
        <v>Lisa</v>
      </c>
      <c r="N1228" t="str" cm="1">
        <f t="array" ref="N1228">_xlfn.IFS(H1228&lt;0, "LOSS", H1228&gt;1000, "GREAT", H1228&gt;500, "GOOD", H1228&gt;=100, "OKAY", H1228&lt;100, "OKAY")</f>
        <v>GREAT</v>
      </c>
    </row>
    <row r="1229" spans="1:14">
      <c r="A1229" s="2">
        <v>41911</v>
      </c>
      <c r="B1229" s="2" t="str">
        <f>TEXT(A1229,"mmmm")</f>
        <v>September</v>
      </c>
      <c r="C1229" t="s">
        <v>1485</v>
      </c>
      <c r="D1229" t="s">
        <v>24</v>
      </c>
      <c r="E1229" t="s">
        <v>21</v>
      </c>
      <c r="F1229" t="s">
        <v>44</v>
      </c>
      <c r="G1229" t="s">
        <v>1486</v>
      </c>
      <c r="H1229">
        <v>117.36</v>
      </c>
      <c r="I1229">
        <v>4</v>
      </c>
      <c r="J1229">
        <v>36.380000000000003</v>
      </c>
      <c r="K1229" s="6">
        <f>J1229/H1229</f>
        <v>0.30998636673483304</v>
      </c>
      <c r="M1229" t="str">
        <f>LEFT(C1229, SEARCH(" ", C1229) - 1)</f>
        <v>Lisa</v>
      </c>
      <c r="N1229" t="str" cm="1">
        <f t="array" ref="N1229">_xlfn.IFS(H1229&lt;0, "LOSS", H1229&gt;1000, "GREAT", H1229&gt;500, "GOOD", H1229&gt;=100, "OKAY", H1229&lt;100, "OKAY")</f>
        <v>OKAY</v>
      </c>
    </row>
    <row r="1230" spans="1:14">
      <c r="A1230" s="2">
        <v>41911</v>
      </c>
      <c r="B1230" s="2" t="str">
        <f>TEXT(A1230,"mmmm")</f>
        <v>September</v>
      </c>
      <c r="C1230" t="s">
        <v>1485</v>
      </c>
      <c r="D1230" t="s">
        <v>24</v>
      </c>
      <c r="E1230" t="s">
        <v>23</v>
      </c>
      <c r="F1230" t="s">
        <v>45</v>
      </c>
      <c r="G1230" t="s">
        <v>1487</v>
      </c>
      <c r="H1230">
        <v>18.899999999999999</v>
      </c>
      <c r="I1230">
        <v>3</v>
      </c>
      <c r="J1230">
        <v>8.69</v>
      </c>
      <c r="K1230" s="6">
        <f>J1230/H1230</f>
        <v>0.4597883597883598</v>
      </c>
      <c r="M1230" t="str">
        <f>LEFT(C1230, SEARCH(" ", C1230) - 1)</f>
        <v>Lisa</v>
      </c>
      <c r="N1230" t="str" cm="1">
        <f t="array" ref="N1230">_xlfn.IFS(H1230&lt;0, "LOSS", H1230&gt;1000, "GREAT", H1230&gt;500, "GOOD", H1230&gt;=100, "OKAY", H1230&lt;100, "OKAY")</f>
        <v>OKAY</v>
      </c>
    </row>
    <row r="1231" spans="1:14">
      <c r="A1231" s="2">
        <v>41911</v>
      </c>
      <c r="B1231" s="2" t="str">
        <f>TEXT(A1231,"mmmm")</f>
        <v>September</v>
      </c>
      <c r="C1231" t="s">
        <v>1485</v>
      </c>
      <c r="D1231" t="s">
        <v>24</v>
      </c>
      <c r="E1231" t="s">
        <v>23</v>
      </c>
      <c r="F1231" t="s">
        <v>47</v>
      </c>
      <c r="G1231" t="s">
        <v>1136</v>
      </c>
      <c r="H1231">
        <v>77.52</v>
      </c>
      <c r="I1231">
        <v>2</v>
      </c>
      <c r="J1231">
        <v>37.979999999999997</v>
      </c>
      <c r="K1231" s="6">
        <f>J1231/H1231</f>
        <v>0.48993808049535603</v>
      </c>
      <c r="M1231" t="str">
        <f>LEFT(C1231, SEARCH(" ", C1231) - 1)</f>
        <v>Lisa</v>
      </c>
      <c r="N1231" t="str" cm="1">
        <f t="array" ref="N1231">_xlfn.IFS(H1231&lt;0, "LOSS", H1231&gt;1000, "GREAT", H1231&gt;500, "GOOD", H1231&gt;=100, "OKAY", H1231&lt;100, "OKAY")</f>
        <v>OKAY</v>
      </c>
    </row>
    <row r="1232" spans="1:14">
      <c r="A1232" s="2">
        <v>41911</v>
      </c>
      <c r="B1232" s="2" t="str">
        <f>TEXT(A1232,"mmmm")</f>
        <v>September</v>
      </c>
      <c r="C1232" t="s">
        <v>1488</v>
      </c>
      <c r="D1232" t="s">
        <v>28</v>
      </c>
      <c r="E1232" t="s">
        <v>23</v>
      </c>
      <c r="F1232" t="s">
        <v>38</v>
      </c>
      <c r="G1232" t="s">
        <v>1489</v>
      </c>
      <c r="H1232">
        <v>10.050000000000001</v>
      </c>
      <c r="I1232">
        <v>2</v>
      </c>
      <c r="J1232">
        <v>3.14</v>
      </c>
      <c r="K1232" s="6">
        <f>J1232/H1232</f>
        <v>0.31243781094527362</v>
      </c>
      <c r="M1232" t="str">
        <f>LEFT(C1232, SEARCH(" ", C1232) - 1)</f>
        <v>Evan</v>
      </c>
      <c r="N1232" t="str" cm="1">
        <f t="array" ref="N1232">_xlfn.IFS(H1232&lt;0, "LOSS", H1232&gt;1000, "GREAT", H1232&gt;500, "GOOD", H1232&gt;=100, "OKAY", H1232&lt;100, "OKAY")</f>
        <v>OKAY</v>
      </c>
    </row>
    <row r="1233" spans="1:14">
      <c r="A1233" s="2">
        <v>41911</v>
      </c>
      <c r="B1233" s="2" t="str">
        <f>TEXT(A1233,"mmmm")</f>
        <v>September</v>
      </c>
      <c r="C1233" t="s">
        <v>1488</v>
      </c>
      <c r="D1233" t="s">
        <v>28</v>
      </c>
      <c r="E1233" t="s">
        <v>23</v>
      </c>
      <c r="F1233" t="s">
        <v>49</v>
      </c>
      <c r="G1233" t="s">
        <v>1490</v>
      </c>
      <c r="H1233">
        <v>807.75</v>
      </c>
      <c r="I1233">
        <v>5</v>
      </c>
      <c r="J1233">
        <v>153.47</v>
      </c>
      <c r="K1233" s="6">
        <f>J1233/H1233</f>
        <v>0.18999690498297742</v>
      </c>
      <c r="M1233" t="str">
        <f>LEFT(C1233, SEARCH(" ", C1233) - 1)</f>
        <v>Evan</v>
      </c>
      <c r="N1233" t="str" cm="1">
        <f t="array" ref="N1233">_xlfn.IFS(H1233&lt;0, "LOSS", H1233&gt;1000, "GREAT", H1233&gt;500, "GOOD", H1233&gt;=100, "OKAY", H1233&lt;100, "OKAY")</f>
        <v>GOOD</v>
      </c>
    </row>
    <row r="1234" spans="1:14">
      <c r="A1234" s="2">
        <v>41912</v>
      </c>
      <c r="B1234" s="2" t="str">
        <f>TEXT(A1234,"mmmm")</f>
        <v>September</v>
      </c>
      <c r="C1234" t="s">
        <v>972</v>
      </c>
      <c r="D1234" t="s">
        <v>24</v>
      </c>
      <c r="E1234" t="s">
        <v>23</v>
      </c>
      <c r="F1234" t="s">
        <v>47</v>
      </c>
      <c r="G1234" t="s">
        <v>1491</v>
      </c>
      <c r="H1234">
        <v>48.94</v>
      </c>
      <c r="I1234">
        <v>1</v>
      </c>
      <c r="J1234">
        <v>24.47</v>
      </c>
      <c r="K1234" s="6">
        <f>J1234/H1234</f>
        <v>0.5</v>
      </c>
      <c r="M1234" t="str">
        <f>LEFT(C1234, SEARCH(" ", C1234) - 1)</f>
        <v>Russell</v>
      </c>
      <c r="N1234" t="str" cm="1">
        <f t="array" ref="N1234">_xlfn.IFS(H1234&lt;0, "LOSS", H1234&gt;1000, "GREAT", H1234&gt;500, "GOOD", H1234&gt;=100, "OKAY", H1234&lt;100, "OKAY")</f>
        <v>OKAY</v>
      </c>
    </row>
    <row r="1235" spans="1:14">
      <c r="A1235" s="2">
        <v>41912</v>
      </c>
      <c r="B1235" s="2" t="str">
        <f>TEXT(A1235,"mmmm")</f>
        <v>September</v>
      </c>
      <c r="C1235" t="s">
        <v>1194</v>
      </c>
      <c r="D1235" t="s">
        <v>31</v>
      </c>
      <c r="E1235" t="s">
        <v>23</v>
      </c>
      <c r="F1235" t="s">
        <v>47</v>
      </c>
      <c r="G1235" t="s">
        <v>1445</v>
      </c>
      <c r="H1235">
        <v>15.55</v>
      </c>
      <c r="I1235">
        <v>3</v>
      </c>
      <c r="J1235">
        <v>5.44</v>
      </c>
      <c r="K1235" s="6">
        <f>J1235/H1235</f>
        <v>0.34983922829581993</v>
      </c>
      <c r="M1235" t="str">
        <f>LEFT(C1235, SEARCH(" ", C1235) - 1)</f>
        <v>Ben</v>
      </c>
      <c r="N1235" t="str" cm="1">
        <f t="array" ref="N1235">_xlfn.IFS(H1235&lt;0, "LOSS", H1235&gt;1000, "GREAT", H1235&gt;500, "GOOD", H1235&gt;=100, "OKAY", H1235&lt;100, "OKAY")</f>
        <v>OKAY</v>
      </c>
    </row>
    <row r="1236" spans="1:14">
      <c r="A1236" s="2">
        <v>41912</v>
      </c>
      <c r="B1236" s="2" t="str">
        <f>TEXT(A1236,"mmmm")</f>
        <v>September</v>
      </c>
      <c r="C1236" t="s">
        <v>1492</v>
      </c>
      <c r="D1236" t="s">
        <v>185</v>
      </c>
      <c r="E1236" t="s">
        <v>23</v>
      </c>
      <c r="F1236" t="s">
        <v>36</v>
      </c>
      <c r="G1236" t="s">
        <v>702</v>
      </c>
      <c r="H1236">
        <v>69.22</v>
      </c>
      <c r="I1236">
        <v>6</v>
      </c>
      <c r="J1236">
        <v>11.25</v>
      </c>
      <c r="K1236" s="6">
        <f>J1236/H1236</f>
        <v>0.1625252817104883</v>
      </c>
      <c r="M1236" t="str">
        <f>LEFT(C1236, SEARCH(" ", C1236) - 1)</f>
        <v>Kelly</v>
      </c>
      <c r="N1236" t="str" cm="1">
        <f t="array" ref="N1236">_xlfn.IFS(H1236&lt;0, "LOSS", H1236&gt;1000, "GREAT", H1236&gt;500, "GOOD", H1236&gt;=100, "OKAY", H1236&lt;100, "OKAY")</f>
        <v>OKAY</v>
      </c>
    </row>
    <row r="1237" spans="1:14">
      <c r="A1237" s="2">
        <v>41912</v>
      </c>
      <c r="B1237" s="2" t="str">
        <f>TEXT(A1237,"mmmm")</f>
        <v>September</v>
      </c>
      <c r="C1237" t="s">
        <v>1493</v>
      </c>
      <c r="D1237" t="s">
        <v>28</v>
      </c>
      <c r="E1237" t="s">
        <v>23</v>
      </c>
      <c r="F1237" t="s">
        <v>38</v>
      </c>
      <c r="G1237" t="s">
        <v>884</v>
      </c>
      <c r="H1237">
        <v>43.18</v>
      </c>
      <c r="I1237">
        <v>7</v>
      </c>
      <c r="J1237">
        <v>13.49</v>
      </c>
      <c r="K1237" s="6">
        <f>J1237/H1237</f>
        <v>0.3124131542380732</v>
      </c>
      <c r="M1237" t="str">
        <f>LEFT(C1237, SEARCH(" ", C1237) - 1)</f>
        <v>Doug</v>
      </c>
      <c r="N1237" t="str" cm="1">
        <f t="array" ref="N1237">_xlfn.IFS(H1237&lt;0, "LOSS", H1237&gt;1000, "GREAT", H1237&gt;500, "GOOD", H1237&gt;=100, "OKAY", H1237&lt;100, "OKAY")</f>
        <v>OKAY</v>
      </c>
    </row>
    <row r="1238" spans="1:14">
      <c r="A1238" s="2">
        <v>41912</v>
      </c>
      <c r="B1238" s="2" t="str">
        <f>TEXT(A1238,"mmmm")</f>
        <v>September</v>
      </c>
      <c r="C1238" t="s">
        <v>811</v>
      </c>
      <c r="D1238" t="s">
        <v>24</v>
      </c>
      <c r="E1238" t="s">
        <v>21</v>
      </c>
      <c r="F1238" t="s">
        <v>44</v>
      </c>
      <c r="G1238" t="s">
        <v>300</v>
      </c>
      <c r="H1238">
        <v>15.24</v>
      </c>
      <c r="I1238">
        <v>3</v>
      </c>
      <c r="J1238">
        <v>5.18</v>
      </c>
      <c r="K1238" s="6">
        <f>J1238/H1238</f>
        <v>0.33989501312335957</v>
      </c>
      <c r="M1238" t="str">
        <f>LEFT(C1238, SEARCH(" ", C1238) - 1)</f>
        <v>Maya</v>
      </c>
      <c r="N1238" t="str" cm="1">
        <f t="array" ref="N1238">_xlfn.IFS(H1238&lt;0, "LOSS", H1238&gt;1000, "GREAT", H1238&gt;500, "GOOD", H1238&gt;=100, "OKAY", H1238&lt;100, "OKAY")</f>
        <v>OKAY</v>
      </c>
    </row>
    <row r="1239" spans="1:14">
      <c r="A1239" s="2">
        <v>41912</v>
      </c>
      <c r="B1239" s="2" t="str">
        <f>TEXT(A1239,"mmmm")</f>
        <v>September</v>
      </c>
      <c r="C1239" t="s">
        <v>1494</v>
      </c>
      <c r="D1239" t="s">
        <v>30</v>
      </c>
      <c r="E1239" t="s">
        <v>23</v>
      </c>
      <c r="F1239" t="s">
        <v>36</v>
      </c>
      <c r="G1239" t="s">
        <v>1495</v>
      </c>
      <c r="H1239">
        <v>795.41</v>
      </c>
      <c r="I1239">
        <v>6</v>
      </c>
      <c r="J1239">
        <v>59.66</v>
      </c>
      <c r="K1239" s="6">
        <f>J1239/H1239</f>
        <v>7.5005343156359608E-2</v>
      </c>
      <c r="M1239" t="str">
        <f>LEFT(C1239, SEARCH(" ", C1239) - 1)</f>
        <v>Dario</v>
      </c>
      <c r="N1239" t="str" cm="1">
        <f t="array" ref="N1239">_xlfn.IFS(H1239&lt;0, "LOSS", H1239&gt;1000, "GREAT", H1239&gt;500, "GOOD", H1239&gt;=100, "OKAY", H1239&lt;100, "OKAY")</f>
        <v>GOOD</v>
      </c>
    </row>
    <row r="1240" spans="1:14">
      <c r="A1240" s="2">
        <v>41913</v>
      </c>
      <c r="B1240" s="2" t="str">
        <f>TEXT(A1240,"mmmm")</f>
        <v>October</v>
      </c>
      <c r="C1240" t="s">
        <v>401</v>
      </c>
      <c r="D1240" t="s">
        <v>191</v>
      </c>
      <c r="E1240" t="s">
        <v>23</v>
      </c>
      <c r="F1240" t="s">
        <v>43</v>
      </c>
      <c r="G1240" t="s">
        <v>1496</v>
      </c>
      <c r="H1240">
        <v>4.71</v>
      </c>
      <c r="I1240">
        <v>1</v>
      </c>
      <c r="J1240">
        <v>0</v>
      </c>
      <c r="K1240" s="6">
        <f>J1240/H1240</f>
        <v>0</v>
      </c>
      <c r="M1240" t="str">
        <f>LEFT(C1240, SEARCH(" ", C1240) - 1)</f>
        <v>Neil</v>
      </c>
      <c r="N1240" t="str" cm="1">
        <f t="array" ref="N1240">_xlfn.IFS(H1240&lt;0, "LOSS", H1240&gt;1000, "GREAT", H1240&gt;500, "GOOD", H1240&gt;=100, "OKAY", H1240&lt;100, "OKAY")</f>
        <v>OKAY</v>
      </c>
    </row>
    <row r="1241" spans="1:14">
      <c r="A1241" s="2">
        <v>41914</v>
      </c>
      <c r="B1241" s="2" t="str">
        <f>TEXT(A1241,"mmmm")</f>
        <v>October</v>
      </c>
      <c r="C1241" t="s">
        <v>1497</v>
      </c>
      <c r="D1241" t="s">
        <v>73</v>
      </c>
      <c r="E1241" t="s">
        <v>23</v>
      </c>
      <c r="F1241" t="s">
        <v>47</v>
      </c>
      <c r="G1241" t="s">
        <v>1498</v>
      </c>
      <c r="H1241">
        <v>9.41</v>
      </c>
      <c r="I1241">
        <v>2</v>
      </c>
      <c r="J1241">
        <v>3.41</v>
      </c>
      <c r="K1241" s="6">
        <f>J1241/H1241</f>
        <v>0.3623804463336876</v>
      </c>
      <c r="M1241" t="str">
        <f>LEFT(C1241, SEARCH(" ", C1241) - 1)</f>
        <v>Erin</v>
      </c>
      <c r="N1241" t="str" cm="1">
        <f t="array" ref="N1241">_xlfn.IFS(H1241&lt;0, "LOSS", H1241&gt;1000, "GREAT", H1241&gt;500, "GOOD", H1241&gt;=100, "OKAY", H1241&lt;100, "OKAY")</f>
        <v>OKAY</v>
      </c>
    </row>
    <row r="1242" spans="1:14">
      <c r="A1242" s="2">
        <v>41914</v>
      </c>
      <c r="B1242" s="2" t="str">
        <f>TEXT(A1242,"mmmm")</f>
        <v>October</v>
      </c>
      <c r="C1242" t="s">
        <v>1497</v>
      </c>
      <c r="D1242" t="s">
        <v>73</v>
      </c>
      <c r="E1242" t="s">
        <v>23</v>
      </c>
      <c r="F1242" t="s">
        <v>43</v>
      </c>
      <c r="G1242" t="s">
        <v>233</v>
      </c>
      <c r="H1242">
        <v>4.67</v>
      </c>
      <c r="I1242">
        <v>2</v>
      </c>
      <c r="J1242">
        <v>1.46</v>
      </c>
      <c r="K1242" s="6">
        <f>J1242/H1242</f>
        <v>0.31263383297644537</v>
      </c>
      <c r="M1242" t="str">
        <f>LEFT(C1242, SEARCH(" ", C1242) - 1)</f>
        <v>Erin</v>
      </c>
      <c r="N1242" t="str" cm="1">
        <f t="array" ref="N1242">_xlfn.IFS(H1242&lt;0, "LOSS", H1242&gt;1000, "GREAT", H1242&gt;500, "GOOD", H1242&gt;=100, "OKAY", H1242&lt;100, "OKAY")</f>
        <v>OKAY</v>
      </c>
    </row>
    <row r="1243" spans="1:14">
      <c r="A1243" s="2">
        <v>41914</v>
      </c>
      <c r="B1243" s="2" t="str">
        <f>TEXT(A1243,"mmmm")</f>
        <v>October</v>
      </c>
      <c r="C1243" t="s">
        <v>1497</v>
      </c>
      <c r="D1243" t="s">
        <v>73</v>
      </c>
      <c r="E1243" t="s">
        <v>25</v>
      </c>
      <c r="F1243" t="s">
        <v>48</v>
      </c>
      <c r="G1243" t="s">
        <v>1499</v>
      </c>
      <c r="H1243">
        <v>318.39999999999998</v>
      </c>
      <c r="I1243">
        <v>2</v>
      </c>
      <c r="J1243">
        <v>107.46</v>
      </c>
      <c r="K1243" s="6">
        <f>J1243/H1243</f>
        <v>0.33750000000000002</v>
      </c>
      <c r="M1243" t="str">
        <f>LEFT(C1243, SEARCH(" ", C1243) - 1)</f>
        <v>Erin</v>
      </c>
      <c r="N1243" t="str" cm="1">
        <f t="array" ref="N1243">_xlfn.IFS(H1243&lt;0, "LOSS", H1243&gt;1000, "GREAT", H1243&gt;500, "GOOD", H1243&gt;=100, "OKAY", H1243&lt;100, "OKAY")</f>
        <v>OKAY</v>
      </c>
    </row>
    <row r="1244" spans="1:14">
      <c r="A1244" s="2">
        <v>41914</v>
      </c>
      <c r="B1244" s="2" t="str">
        <f>TEXT(A1244,"mmmm")</f>
        <v>October</v>
      </c>
      <c r="C1244" t="s">
        <v>1497</v>
      </c>
      <c r="D1244" t="s">
        <v>73</v>
      </c>
      <c r="E1244" t="s">
        <v>23</v>
      </c>
      <c r="F1244" t="s">
        <v>42</v>
      </c>
      <c r="G1244" t="s">
        <v>1500</v>
      </c>
      <c r="H1244">
        <v>12.77</v>
      </c>
      <c r="I1244">
        <v>6</v>
      </c>
      <c r="J1244">
        <v>4.63</v>
      </c>
      <c r="K1244" s="6">
        <f>J1244/H1244</f>
        <v>0.36256851996867662</v>
      </c>
      <c r="M1244" t="str">
        <f>LEFT(C1244, SEARCH(" ", C1244) - 1)</f>
        <v>Erin</v>
      </c>
      <c r="N1244" t="str" cm="1">
        <f t="array" ref="N1244">_xlfn.IFS(H1244&lt;0, "LOSS", H1244&gt;1000, "GREAT", H1244&gt;500, "GOOD", H1244&gt;=100, "OKAY", H1244&lt;100, "OKAY")</f>
        <v>OKAY</v>
      </c>
    </row>
    <row r="1245" spans="1:14">
      <c r="A1245" s="2">
        <v>41914</v>
      </c>
      <c r="B1245" s="2" t="str">
        <f>TEXT(A1245,"mmmm")</f>
        <v>October</v>
      </c>
      <c r="C1245" t="s">
        <v>1497</v>
      </c>
      <c r="D1245" t="s">
        <v>73</v>
      </c>
      <c r="E1245" t="s">
        <v>23</v>
      </c>
      <c r="F1245" t="s">
        <v>50</v>
      </c>
      <c r="G1245" t="s">
        <v>1501</v>
      </c>
      <c r="H1245">
        <v>15.36</v>
      </c>
      <c r="I1245">
        <v>2</v>
      </c>
      <c r="J1245">
        <v>-3.26</v>
      </c>
      <c r="K1245" s="6">
        <f>J1245/H1245</f>
        <v>-0.21223958333333331</v>
      </c>
      <c r="M1245" t="str">
        <f>LEFT(C1245, SEARCH(" ", C1245) - 1)</f>
        <v>Erin</v>
      </c>
      <c r="N1245" t="str" cm="1">
        <f t="array" ref="N1245">_xlfn.IFS(H1245&lt;0, "LOSS", H1245&gt;1000, "GREAT", H1245&gt;500, "GOOD", H1245&gt;=100, "OKAY", H1245&lt;100, "OKAY")</f>
        <v>OKAY</v>
      </c>
    </row>
    <row r="1246" spans="1:14">
      <c r="A1246" s="2">
        <v>41914</v>
      </c>
      <c r="B1246" s="2" t="str">
        <f>TEXT(A1246,"mmmm")</f>
        <v>October</v>
      </c>
      <c r="C1246" t="s">
        <v>1497</v>
      </c>
      <c r="D1246" t="s">
        <v>73</v>
      </c>
      <c r="E1246" t="s">
        <v>25</v>
      </c>
      <c r="F1246" t="s">
        <v>48</v>
      </c>
      <c r="G1246" t="s">
        <v>608</v>
      </c>
      <c r="H1246">
        <v>230.38</v>
      </c>
      <c r="I1246">
        <v>3</v>
      </c>
      <c r="J1246">
        <v>20.16</v>
      </c>
      <c r="K1246" s="6">
        <f>J1246/H1246</f>
        <v>8.7507596145498745E-2</v>
      </c>
      <c r="M1246" t="str">
        <f>LEFT(C1246, SEARCH(" ", C1246) - 1)</f>
        <v>Erin</v>
      </c>
      <c r="N1246" t="str" cm="1">
        <f t="array" ref="N1246">_xlfn.IFS(H1246&lt;0, "LOSS", H1246&gt;1000, "GREAT", H1246&gt;500, "GOOD", H1246&gt;=100, "OKAY", H1246&lt;100, "OKAY")</f>
        <v>OKAY</v>
      </c>
    </row>
    <row r="1247" spans="1:14">
      <c r="A1247" s="2">
        <v>41914</v>
      </c>
      <c r="B1247" s="2" t="str">
        <f>TEXT(A1247,"mmmm")</f>
        <v>October</v>
      </c>
      <c r="C1247" t="s">
        <v>1497</v>
      </c>
      <c r="D1247" t="s">
        <v>73</v>
      </c>
      <c r="E1247" t="s">
        <v>25</v>
      </c>
      <c r="F1247" t="s">
        <v>35</v>
      </c>
      <c r="G1247" t="s">
        <v>1502</v>
      </c>
      <c r="H1247">
        <v>7.16</v>
      </c>
      <c r="I1247">
        <v>1</v>
      </c>
      <c r="J1247">
        <v>-0.09</v>
      </c>
      <c r="K1247" s="6">
        <f>J1247/H1247</f>
        <v>-1.2569832402234636E-2</v>
      </c>
      <c r="M1247" t="str">
        <f>LEFT(C1247, SEARCH(" ", C1247) - 1)</f>
        <v>Erin</v>
      </c>
      <c r="N1247" t="str" cm="1">
        <f t="array" ref="N1247">_xlfn.IFS(H1247&lt;0, "LOSS", H1247&gt;1000, "GREAT", H1247&gt;500, "GOOD", H1247&gt;=100, "OKAY", H1247&lt;100, "OKAY")</f>
        <v>OKAY</v>
      </c>
    </row>
    <row r="1248" spans="1:14">
      <c r="A1248" s="2">
        <v>41915</v>
      </c>
      <c r="B1248" s="2" t="str">
        <f>TEXT(A1248,"mmmm")</f>
        <v>October</v>
      </c>
      <c r="C1248" t="s">
        <v>1503</v>
      </c>
      <c r="D1248" t="s">
        <v>29</v>
      </c>
      <c r="E1248" t="s">
        <v>21</v>
      </c>
      <c r="F1248" t="s">
        <v>40</v>
      </c>
      <c r="G1248" t="s">
        <v>1002</v>
      </c>
      <c r="H1248">
        <v>258.27999999999997</v>
      </c>
      <c r="I1248">
        <v>3</v>
      </c>
      <c r="J1248">
        <v>-70.099999999999994</v>
      </c>
      <c r="K1248" s="6">
        <f>J1248/H1248</f>
        <v>-0.27141087192194518</v>
      </c>
      <c r="M1248" t="str">
        <f>LEFT(C1248, SEARCH(" ", C1248) - 1)</f>
        <v>Beth</v>
      </c>
      <c r="N1248" t="str" cm="1">
        <f t="array" ref="N1248">_xlfn.IFS(H1248&lt;0, "LOSS", H1248&gt;1000, "GREAT", H1248&gt;500, "GOOD", H1248&gt;=100, "OKAY", H1248&lt;100, "OKAY")</f>
        <v>OKAY</v>
      </c>
    </row>
    <row r="1249" spans="1:14">
      <c r="A1249" s="2">
        <v>41915</v>
      </c>
      <c r="B1249" s="2" t="str">
        <f>TEXT(A1249,"mmmm")</f>
        <v>October</v>
      </c>
      <c r="C1249" t="s">
        <v>1504</v>
      </c>
      <c r="D1249" t="s">
        <v>22</v>
      </c>
      <c r="E1249" t="s">
        <v>21</v>
      </c>
      <c r="F1249" t="s">
        <v>51</v>
      </c>
      <c r="G1249" t="s">
        <v>332</v>
      </c>
      <c r="H1249">
        <v>143.43</v>
      </c>
      <c r="I1249">
        <v>1</v>
      </c>
      <c r="J1249">
        <v>3.59</v>
      </c>
      <c r="K1249" s="6">
        <f>J1249/H1249</f>
        <v>2.502963117897232E-2</v>
      </c>
      <c r="M1249" t="str">
        <f>LEFT(C1249, SEARCH(" ", C1249) - 1)</f>
        <v>Allen</v>
      </c>
      <c r="N1249" t="str" cm="1">
        <f t="array" ref="N1249">_xlfn.IFS(H1249&lt;0, "LOSS", H1249&gt;1000, "GREAT", H1249&gt;500, "GOOD", H1249&gt;=100, "OKAY", H1249&lt;100, "OKAY")</f>
        <v>OKAY</v>
      </c>
    </row>
    <row r="1250" spans="1:14">
      <c r="A1250" s="2">
        <v>41915</v>
      </c>
      <c r="B1250" s="2" t="str">
        <f>TEXT(A1250,"mmmm")</f>
        <v>October</v>
      </c>
      <c r="C1250" t="s">
        <v>1504</v>
      </c>
      <c r="D1250" t="s">
        <v>22</v>
      </c>
      <c r="E1250" t="s">
        <v>21</v>
      </c>
      <c r="F1250" t="s">
        <v>40</v>
      </c>
      <c r="G1250" t="s">
        <v>1505</v>
      </c>
      <c r="H1250">
        <v>122.35</v>
      </c>
      <c r="I1250">
        <v>3</v>
      </c>
      <c r="J1250">
        <v>13.76</v>
      </c>
      <c r="K1250" s="6">
        <f>J1250/H1250</f>
        <v>0.11246424192889252</v>
      </c>
      <c r="M1250" t="str">
        <f>LEFT(C1250, SEARCH(" ", C1250) - 1)</f>
        <v>Allen</v>
      </c>
      <c r="N1250" t="str" cm="1">
        <f t="array" ref="N1250">_xlfn.IFS(H1250&lt;0, "LOSS", H1250&gt;1000, "GREAT", H1250&gt;500, "GOOD", H1250&gt;=100, "OKAY", H1250&lt;100, "OKAY")</f>
        <v>OKAY</v>
      </c>
    </row>
    <row r="1251" spans="1:14">
      <c r="A1251" s="2">
        <v>41915</v>
      </c>
      <c r="B1251" s="2" t="str">
        <f>TEXT(A1251,"mmmm")</f>
        <v>October</v>
      </c>
      <c r="C1251" t="s">
        <v>1437</v>
      </c>
      <c r="D1251" t="s">
        <v>33</v>
      </c>
      <c r="E1251" t="s">
        <v>23</v>
      </c>
      <c r="F1251" t="s">
        <v>49</v>
      </c>
      <c r="G1251" t="s">
        <v>1168</v>
      </c>
      <c r="H1251">
        <v>61.57</v>
      </c>
      <c r="I1251">
        <v>2</v>
      </c>
      <c r="J1251">
        <v>4.62</v>
      </c>
      <c r="K1251" s="6">
        <f>J1251/H1251</f>
        <v>7.5036543771317202E-2</v>
      </c>
      <c r="M1251" t="str">
        <f>LEFT(C1251, SEARCH(" ", C1251) - 1)</f>
        <v>Sara</v>
      </c>
      <c r="N1251" t="str" cm="1">
        <f t="array" ref="N1251">_xlfn.IFS(H1251&lt;0, "LOSS", H1251&gt;1000, "GREAT", H1251&gt;500, "GOOD", H1251&gt;=100, "OKAY", H1251&lt;100, "OKAY")</f>
        <v>OKAY</v>
      </c>
    </row>
    <row r="1252" spans="1:14">
      <c r="A1252" s="2">
        <v>41915</v>
      </c>
      <c r="B1252" s="2" t="str">
        <f>TEXT(A1252,"mmmm")</f>
        <v>October</v>
      </c>
      <c r="C1252" t="s">
        <v>1437</v>
      </c>
      <c r="D1252" t="s">
        <v>33</v>
      </c>
      <c r="E1252" t="s">
        <v>23</v>
      </c>
      <c r="F1252" t="s">
        <v>37</v>
      </c>
      <c r="G1252" t="s">
        <v>895</v>
      </c>
      <c r="H1252">
        <v>6.19</v>
      </c>
      <c r="I1252">
        <v>3</v>
      </c>
      <c r="J1252">
        <v>0.46</v>
      </c>
      <c r="K1252" s="6">
        <f>J1252/H1252</f>
        <v>7.4313408723747976E-2</v>
      </c>
      <c r="M1252" t="str">
        <f>LEFT(C1252, SEARCH(" ", C1252) - 1)</f>
        <v>Sara</v>
      </c>
      <c r="N1252" t="str" cm="1">
        <f t="array" ref="N1252">_xlfn.IFS(H1252&lt;0, "LOSS", H1252&gt;1000, "GREAT", H1252&gt;500, "GOOD", H1252&gt;=100, "OKAY", H1252&lt;100, "OKAY")</f>
        <v>OKAY</v>
      </c>
    </row>
    <row r="1253" spans="1:14">
      <c r="A1253" s="2">
        <v>41915</v>
      </c>
      <c r="B1253" s="2" t="str">
        <f>TEXT(A1253,"mmmm")</f>
        <v>October</v>
      </c>
      <c r="C1253" t="s">
        <v>1506</v>
      </c>
      <c r="D1253" t="s">
        <v>30</v>
      </c>
      <c r="E1253" t="s">
        <v>23</v>
      </c>
      <c r="F1253" t="s">
        <v>37</v>
      </c>
      <c r="G1253" t="s">
        <v>687</v>
      </c>
      <c r="H1253">
        <v>55.98</v>
      </c>
      <c r="I1253">
        <v>2</v>
      </c>
      <c r="J1253">
        <v>4.2</v>
      </c>
      <c r="K1253" s="6">
        <f>J1253/H1253</f>
        <v>7.5026795284030015E-2</v>
      </c>
      <c r="M1253" t="str">
        <f>LEFT(C1253, SEARCH(" ", C1253) - 1)</f>
        <v>Denny</v>
      </c>
      <c r="N1253" t="str" cm="1">
        <f t="array" ref="N1253">_xlfn.IFS(H1253&lt;0, "LOSS", H1253&gt;1000, "GREAT", H1253&gt;500, "GOOD", H1253&gt;=100, "OKAY", H1253&lt;100, "OKAY")</f>
        <v>OKAY</v>
      </c>
    </row>
    <row r="1254" spans="1:14">
      <c r="A1254" s="2">
        <v>41915</v>
      </c>
      <c r="B1254" s="2" t="str">
        <f>TEXT(A1254,"mmmm")</f>
        <v>October</v>
      </c>
      <c r="C1254" t="s">
        <v>1506</v>
      </c>
      <c r="D1254" t="s">
        <v>30</v>
      </c>
      <c r="E1254" t="s">
        <v>23</v>
      </c>
      <c r="F1254" t="s">
        <v>42</v>
      </c>
      <c r="G1254" t="s">
        <v>1507</v>
      </c>
      <c r="H1254">
        <v>14.48</v>
      </c>
      <c r="I1254">
        <v>5</v>
      </c>
      <c r="J1254">
        <v>4.8899999999999997</v>
      </c>
      <c r="K1254" s="6">
        <f>J1254/H1254</f>
        <v>0.33770718232044195</v>
      </c>
      <c r="M1254" t="str">
        <f>LEFT(C1254, SEARCH(" ", C1254) - 1)</f>
        <v>Denny</v>
      </c>
      <c r="N1254" t="str" cm="1">
        <f t="array" ref="N1254">_xlfn.IFS(H1254&lt;0, "LOSS", H1254&gt;1000, "GREAT", H1254&gt;500, "GOOD", H1254&gt;=100, "OKAY", H1254&lt;100, "OKAY")</f>
        <v>OKAY</v>
      </c>
    </row>
    <row r="1255" spans="1:14">
      <c r="A1255" s="2">
        <v>41915</v>
      </c>
      <c r="B1255" s="2" t="str">
        <f>TEXT(A1255,"mmmm")</f>
        <v>October</v>
      </c>
      <c r="C1255" t="s">
        <v>1506</v>
      </c>
      <c r="D1255" t="s">
        <v>30</v>
      </c>
      <c r="E1255" t="s">
        <v>25</v>
      </c>
      <c r="F1255" t="s">
        <v>35</v>
      </c>
      <c r="G1255" t="s">
        <v>1508</v>
      </c>
      <c r="H1255">
        <v>142.49</v>
      </c>
      <c r="I1255">
        <v>3</v>
      </c>
      <c r="J1255">
        <v>-3.56</v>
      </c>
      <c r="K1255" s="6">
        <f>J1255/H1255</f>
        <v>-2.4984209418204784E-2</v>
      </c>
      <c r="M1255" t="str">
        <f>LEFT(C1255, SEARCH(" ", C1255) - 1)</f>
        <v>Denny</v>
      </c>
      <c r="N1255" t="str" cm="1">
        <f t="array" ref="N1255">_xlfn.IFS(H1255&lt;0, "LOSS", H1255&gt;1000, "GREAT", H1255&gt;500, "GOOD", H1255&gt;=100, "OKAY", H1255&lt;100, "OKAY")</f>
        <v>OKAY</v>
      </c>
    </row>
    <row r="1256" spans="1:14">
      <c r="A1256" s="2">
        <v>41915</v>
      </c>
      <c r="B1256" s="2" t="str">
        <f>TEXT(A1256,"mmmm")</f>
        <v>October</v>
      </c>
      <c r="C1256" t="s">
        <v>1509</v>
      </c>
      <c r="D1256" t="s">
        <v>26</v>
      </c>
      <c r="E1256" t="s">
        <v>23</v>
      </c>
      <c r="F1256" t="s">
        <v>43</v>
      </c>
      <c r="G1256" t="s">
        <v>1214</v>
      </c>
      <c r="H1256">
        <v>4.34</v>
      </c>
      <c r="I1256">
        <v>3</v>
      </c>
      <c r="J1256">
        <v>0.87</v>
      </c>
      <c r="K1256" s="6">
        <f>J1256/H1256</f>
        <v>0.20046082949308755</v>
      </c>
      <c r="M1256" t="str">
        <f>LEFT(C1256, SEARCH(" ", C1256) - 1)</f>
        <v>Russell</v>
      </c>
      <c r="N1256" t="str" cm="1">
        <f t="array" ref="N1256">_xlfn.IFS(H1256&lt;0, "LOSS", H1256&gt;1000, "GREAT", H1256&gt;500, "GOOD", H1256&gt;=100, "OKAY", H1256&lt;100, "OKAY")</f>
        <v>OKAY</v>
      </c>
    </row>
    <row r="1257" spans="1:14">
      <c r="A1257" s="2">
        <v>41915</v>
      </c>
      <c r="B1257" s="2" t="str">
        <f>TEXT(A1257,"mmmm")</f>
        <v>October</v>
      </c>
      <c r="C1257" t="s">
        <v>1509</v>
      </c>
      <c r="D1257" t="s">
        <v>26</v>
      </c>
      <c r="E1257" t="s">
        <v>21</v>
      </c>
      <c r="F1257" t="s">
        <v>44</v>
      </c>
      <c r="G1257" t="s">
        <v>1297</v>
      </c>
      <c r="H1257">
        <v>31.78</v>
      </c>
      <c r="I1257">
        <v>3</v>
      </c>
      <c r="J1257">
        <v>-19.07</v>
      </c>
      <c r="K1257" s="6">
        <f>J1257/H1257</f>
        <v>-0.60006293266205157</v>
      </c>
      <c r="M1257" t="str">
        <f>LEFT(C1257, SEARCH(" ", C1257) - 1)</f>
        <v>Russell</v>
      </c>
      <c r="N1257" t="str" cm="1">
        <f t="array" ref="N1257">_xlfn.IFS(H1257&lt;0, "LOSS", H1257&gt;1000, "GREAT", H1257&gt;500, "GOOD", H1257&gt;=100, "OKAY", H1257&lt;100, "OKAY")</f>
        <v>OKAY</v>
      </c>
    </row>
    <row r="1258" spans="1:14">
      <c r="A1258" s="2">
        <v>41915</v>
      </c>
      <c r="B1258" s="2" t="str">
        <f>TEXT(A1258,"mmmm")</f>
        <v>October</v>
      </c>
      <c r="C1258" t="s">
        <v>1509</v>
      </c>
      <c r="D1258" t="s">
        <v>26</v>
      </c>
      <c r="E1258" t="s">
        <v>23</v>
      </c>
      <c r="F1258" t="s">
        <v>45</v>
      </c>
      <c r="G1258" t="s">
        <v>1510</v>
      </c>
      <c r="H1258">
        <v>4.93</v>
      </c>
      <c r="I1258">
        <v>2</v>
      </c>
      <c r="J1258">
        <v>1.72</v>
      </c>
      <c r="K1258" s="6">
        <f>J1258/H1258</f>
        <v>0.34888438133874239</v>
      </c>
      <c r="M1258" t="str">
        <f>LEFT(C1258, SEARCH(" ", C1258) - 1)</f>
        <v>Russell</v>
      </c>
      <c r="N1258" t="str" cm="1">
        <f t="array" ref="N1258">_xlfn.IFS(H1258&lt;0, "LOSS", H1258&gt;1000, "GREAT", H1258&gt;500, "GOOD", H1258&gt;=100, "OKAY", H1258&lt;100, "OKAY")</f>
        <v>OKAY</v>
      </c>
    </row>
    <row r="1259" spans="1:14">
      <c r="A1259" s="2">
        <v>41915</v>
      </c>
      <c r="B1259" s="2" t="str">
        <f>TEXT(A1259,"mmmm")</f>
        <v>October</v>
      </c>
      <c r="C1259" t="s">
        <v>1509</v>
      </c>
      <c r="D1259" t="s">
        <v>26</v>
      </c>
      <c r="E1259" t="s">
        <v>23</v>
      </c>
      <c r="F1259" t="s">
        <v>38</v>
      </c>
      <c r="G1259" t="s">
        <v>1012</v>
      </c>
      <c r="H1259">
        <v>1.79</v>
      </c>
      <c r="I1259">
        <v>3</v>
      </c>
      <c r="J1259">
        <v>-3.04</v>
      </c>
      <c r="K1259" s="6">
        <f>J1259/H1259</f>
        <v>-1.6983240223463687</v>
      </c>
      <c r="M1259" t="str">
        <f>LEFT(C1259, SEARCH(" ", C1259) - 1)</f>
        <v>Russell</v>
      </c>
      <c r="N1259" t="str" cm="1">
        <f t="array" ref="N1259">_xlfn.IFS(H1259&lt;0, "LOSS", H1259&gt;1000, "GREAT", H1259&gt;500, "GOOD", H1259&gt;=100, "OKAY", H1259&lt;100, "OKAY")</f>
        <v>OKAY</v>
      </c>
    </row>
    <row r="1260" spans="1:14">
      <c r="A1260" s="2">
        <v>41915</v>
      </c>
      <c r="B1260" s="2" t="str">
        <f>TEXT(A1260,"mmmm")</f>
        <v>October</v>
      </c>
      <c r="C1260" t="s">
        <v>1509</v>
      </c>
      <c r="D1260" t="s">
        <v>26</v>
      </c>
      <c r="E1260" t="s">
        <v>23</v>
      </c>
      <c r="F1260" t="s">
        <v>43</v>
      </c>
      <c r="G1260" t="s">
        <v>1496</v>
      </c>
      <c r="H1260">
        <v>15.07</v>
      </c>
      <c r="I1260">
        <v>4</v>
      </c>
      <c r="J1260">
        <v>-3.77</v>
      </c>
      <c r="K1260" s="6">
        <f>J1260/H1260</f>
        <v>-0.25016589250165894</v>
      </c>
      <c r="M1260" t="str">
        <f>LEFT(C1260, SEARCH(" ", C1260) - 1)</f>
        <v>Russell</v>
      </c>
      <c r="N1260" t="str" cm="1">
        <f t="array" ref="N1260">_xlfn.IFS(H1260&lt;0, "LOSS", H1260&gt;1000, "GREAT", H1260&gt;500, "GOOD", H1260&gt;=100, "OKAY", H1260&lt;100, "OKAY")</f>
        <v>OKAY</v>
      </c>
    </row>
    <row r="1261" spans="1:14">
      <c r="A1261" s="2">
        <v>41916</v>
      </c>
      <c r="B1261" s="2" t="str">
        <f>TEXT(A1261,"mmmm")</f>
        <v>October</v>
      </c>
      <c r="C1261" t="s">
        <v>1511</v>
      </c>
      <c r="D1261" t="s">
        <v>22</v>
      </c>
      <c r="E1261" t="s">
        <v>23</v>
      </c>
      <c r="F1261" t="s">
        <v>45</v>
      </c>
      <c r="G1261" t="s">
        <v>1512</v>
      </c>
      <c r="H1261">
        <v>14.45</v>
      </c>
      <c r="I1261">
        <v>5</v>
      </c>
      <c r="J1261">
        <v>6.79</v>
      </c>
      <c r="K1261" s="6">
        <f>J1261/H1261</f>
        <v>0.46989619377162634</v>
      </c>
      <c r="M1261" t="str">
        <f>LEFT(C1261, SEARCH(" ", C1261) - 1)</f>
        <v>David</v>
      </c>
      <c r="N1261" t="str" cm="1">
        <f t="array" ref="N1261">_xlfn.IFS(H1261&lt;0, "LOSS", H1261&gt;1000, "GREAT", H1261&gt;500, "GOOD", H1261&gt;=100, "OKAY", H1261&lt;100, "OKAY")</f>
        <v>OKAY</v>
      </c>
    </row>
    <row r="1262" spans="1:14">
      <c r="A1262" s="2">
        <v>41916</v>
      </c>
      <c r="B1262" s="2" t="str">
        <f>TEXT(A1262,"mmmm")</f>
        <v>October</v>
      </c>
      <c r="C1262" t="s">
        <v>1511</v>
      </c>
      <c r="D1262" t="s">
        <v>22</v>
      </c>
      <c r="E1262" t="s">
        <v>23</v>
      </c>
      <c r="F1262" t="s">
        <v>38</v>
      </c>
      <c r="G1262" t="s">
        <v>971</v>
      </c>
      <c r="H1262">
        <v>95.65</v>
      </c>
      <c r="I1262">
        <v>2</v>
      </c>
      <c r="J1262">
        <v>31.09</v>
      </c>
      <c r="K1262" s="6">
        <f>J1262/H1262</f>
        <v>0.32503920543648718</v>
      </c>
      <c r="M1262" t="str">
        <f>LEFT(C1262, SEARCH(" ", C1262) - 1)</f>
        <v>David</v>
      </c>
      <c r="N1262" t="str" cm="1">
        <f t="array" ref="N1262">_xlfn.IFS(H1262&lt;0, "LOSS", H1262&gt;1000, "GREAT", H1262&gt;500, "GOOD", H1262&gt;=100, "OKAY", H1262&lt;100, "OKAY")</f>
        <v>OKAY</v>
      </c>
    </row>
    <row r="1263" spans="1:14">
      <c r="A1263" s="2">
        <v>41916</v>
      </c>
      <c r="B1263" s="2" t="str">
        <f>TEXT(A1263,"mmmm")</f>
        <v>October</v>
      </c>
      <c r="C1263" t="s">
        <v>1513</v>
      </c>
      <c r="D1263" t="s">
        <v>28</v>
      </c>
      <c r="E1263" t="s">
        <v>23</v>
      </c>
      <c r="F1263" t="s">
        <v>45</v>
      </c>
      <c r="G1263" t="s">
        <v>1514</v>
      </c>
      <c r="H1263">
        <v>29.24</v>
      </c>
      <c r="I1263">
        <v>4</v>
      </c>
      <c r="J1263">
        <v>13.74</v>
      </c>
      <c r="K1263" s="6">
        <f>J1263/H1263</f>
        <v>0.4699042407660739</v>
      </c>
      <c r="M1263" t="str">
        <f>LEFT(C1263, SEARCH(" ", C1263) - 1)</f>
        <v>Joy</v>
      </c>
      <c r="N1263" t="str" cm="1">
        <f t="array" ref="N1263">_xlfn.IFS(H1263&lt;0, "LOSS", H1263&gt;1000, "GREAT", H1263&gt;500, "GOOD", H1263&gt;=100, "OKAY", H1263&lt;100, "OKAY")</f>
        <v>OKAY</v>
      </c>
    </row>
    <row r="1264" spans="1:14">
      <c r="A1264" s="2">
        <v>41916</v>
      </c>
      <c r="B1264" s="2" t="str">
        <f>TEXT(A1264,"mmmm")</f>
        <v>October</v>
      </c>
      <c r="C1264" t="s">
        <v>1352</v>
      </c>
      <c r="D1264" t="s">
        <v>24</v>
      </c>
      <c r="E1264" t="s">
        <v>21</v>
      </c>
      <c r="F1264" t="s">
        <v>40</v>
      </c>
      <c r="G1264" t="s">
        <v>1515</v>
      </c>
      <c r="H1264">
        <v>589.41</v>
      </c>
      <c r="I1264">
        <v>5</v>
      </c>
      <c r="J1264">
        <v>-6.55</v>
      </c>
      <c r="K1264" s="6">
        <f>J1264/H1264</f>
        <v>-1.1112807722977215E-2</v>
      </c>
      <c r="M1264" t="str">
        <f>LEFT(C1264, SEARCH(" ", C1264) - 1)</f>
        <v>Chris</v>
      </c>
      <c r="N1264" t="str" cm="1">
        <f t="array" ref="N1264">_xlfn.IFS(H1264&lt;0, "LOSS", H1264&gt;1000, "GREAT", H1264&gt;500, "GOOD", H1264&gt;=100, "OKAY", H1264&lt;100, "OKAY")</f>
        <v>GOOD</v>
      </c>
    </row>
    <row r="1265" spans="1:14">
      <c r="A1265" s="2">
        <v>41917</v>
      </c>
      <c r="B1265" s="2" t="str">
        <f>TEXT(A1265,"mmmm")</f>
        <v>October</v>
      </c>
      <c r="C1265" t="s">
        <v>1516</v>
      </c>
      <c r="D1265" t="s">
        <v>30</v>
      </c>
      <c r="E1265" t="s">
        <v>23</v>
      </c>
      <c r="F1265" t="s">
        <v>36</v>
      </c>
      <c r="G1265" t="s">
        <v>885</v>
      </c>
      <c r="H1265">
        <v>91.92</v>
      </c>
      <c r="I1265">
        <v>5</v>
      </c>
      <c r="J1265">
        <v>11.49</v>
      </c>
      <c r="K1265" s="6">
        <f>J1265/H1265</f>
        <v>0.125</v>
      </c>
      <c r="M1265" t="str">
        <f>LEFT(C1265, SEARCH(" ", C1265) - 1)</f>
        <v>Brian</v>
      </c>
      <c r="N1265" t="str" cm="1">
        <f t="array" ref="N1265">_xlfn.IFS(H1265&lt;0, "LOSS", H1265&gt;1000, "GREAT", H1265&gt;500, "GOOD", H1265&gt;=100, "OKAY", H1265&lt;100, "OKAY")</f>
        <v>OKAY</v>
      </c>
    </row>
    <row r="1266" spans="1:14">
      <c r="A1266" s="2">
        <v>41917</v>
      </c>
      <c r="B1266" s="2" t="str">
        <f>TEXT(A1266,"mmmm")</f>
        <v>October</v>
      </c>
      <c r="C1266" t="s">
        <v>1202</v>
      </c>
      <c r="D1266" t="s">
        <v>22</v>
      </c>
      <c r="E1266" t="s">
        <v>25</v>
      </c>
      <c r="F1266" t="s">
        <v>35</v>
      </c>
      <c r="G1266" t="s">
        <v>753</v>
      </c>
      <c r="H1266">
        <v>99.98</v>
      </c>
      <c r="I1266">
        <v>2</v>
      </c>
      <c r="J1266">
        <v>34.99</v>
      </c>
      <c r="K1266" s="6">
        <f>J1266/H1266</f>
        <v>0.34996999399879974</v>
      </c>
      <c r="M1266" t="str">
        <f>LEFT(C1266, SEARCH(" ", C1266) - 1)</f>
        <v>Keith</v>
      </c>
      <c r="N1266" t="str" cm="1">
        <f t="array" ref="N1266">_xlfn.IFS(H1266&lt;0, "LOSS", H1266&gt;1000, "GREAT", H1266&gt;500, "GOOD", H1266&gt;=100, "OKAY", H1266&lt;100, "OKAY")</f>
        <v>OKAY</v>
      </c>
    </row>
    <row r="1267" spans="1:14">
      <c r="A1267" s="2">
        <v>41918</v>
      </c>
      <c r="B1267" s="2" t="str">
        <f>TEXT(A1267,"mmmm")</f>
        <v>October</v>
      </c>
      <c r="C1267" t="s">
        <v>170</v>
      </c>
      <c r="D1267" t="s">
        <v>22</v>
      </c>
      <c r="E1267" t="s">
        <v>25</v>
      </c>
      <c r="F1267" t="s">
        <v>35</v>
      </c>
      <c r="G1267" t="s">
        <v>1517</v>
      </c>
      <c r="H1267">
        <v>9.09</v>
      </c>
      <c r="I1267">
        <v>3</v>
      </c>
      <c r="J1267">
        <v>1.91</v>
      </c>
      <c r="K1267" s="6">
        <f>J1267/H1267</f>
        <v>0.21012101210121012</v>
      </c>
      <c r="M1267" t="str">
        <f>LEFT(C1267, SEARCH(" ", C1267) - 1)</f>
        <v>Xylona</v>
      </c>
      <c r="N1267" t="str" cm="1">
        <f t="array" ref="N1267">_xlfn.IFS(H1267&lt;0, "LOSS", H1267&gt;1000, "GREAT", H1267&gt;500, "GOOD", H1267&gt;=100, "OKAY", H1267&lt;100, "OKAY")</f>
        <v>OKAY</v>
      </c>
    </row>
    <row r="1268" spans="1:14">
      <c r="A1268" s="2">
        <v>41918</v>
      </c>
      <c r="B1268" s="2" t="str">
        <f>TEXT(A1268,"mmmm")</f>
        <v>October</v>
      </c>
      <c r="C1268" t="s">
        <v>1518</v>
      </c>
      <c r="D1268" t="s">
        <v>222</v>
      </c>
      <c r="E1268" t="s">
        <v>23</v>
      </c>
      <c r="F1268" t="s">
        <v>38</v>
      </c>
      <c r="G1268" t="s">
        <v>1291</v>
      </c>
      <c r="H1268">
        <v>15.36</v>
      </c>
      <c r="I1268">
        <v>2</v>
      </c>
      <c r="J1268">
        <v>7.68</v>
      </c>
      <c r="K1268" s="6">
        <f>J1268/H1268</f>
        <v>0.5</v>
      </c>
      <c r="M1268" t="str">
        <f>LEFT(C1268, SEARCH(" ", C1268) - 1)</f>
        <v>Alice</v>
      </c>
      <c r="N1268" t="str" cm="1">
        <f t="array" ref="N1268">_xlfn.IFS(H1268&lt;0, "LOSS", H1268&gt;1000, "GREAT", H1268&gt;500, "GOOD", H1268&gt;=100, "OKAY", H1268&lt;100, "OKAY")</f>
        <v>OKAY</v>
      </c>
    </row>
    <row r="1269" spans="1:14">
      <c r="A1269" s="2">
        <v>41918</v>
      </c>
      <c r="B1269" s="2" t="str">
        <f>TEXT(A1269,"mmmm")</f>
        <v>October</v>
      </c>
      <c r="C1269" t="s">
        <v>1513</v>
      </c>
      <c r="D1269" t="s">
        <v>27</v>
      </c>
      <c r="E1269" t="s">
        <v>23</v>
      </c>
      <c r="F1269" t="s">
        <v>49</v>
      </c>
      <c r="G1269" t="s">
        <v>1519</v>
      </c>
      <c r="H1269">
        <v>83.92</v>
      </c>
      <c r="I1269">
        <v>5</v>
      </c>
      <c r="J1269">
        <v>-13.64</v>
      </c>
      <c r="K1269" s="6">
        <f>J1269/H1269</f>
        <v>-0.16253574833174453</v>
      </c>
      <c r="M1269" t="str">
        <f>LEFT(C1269, SEARCH(" ", C1269) - 1)</f>
        <v>Joy</v>
      </c>
      <c r="N1269" t="str" cm="1">
        <f t="array" ref="N1269">_xlfn.IFS(H1269&lt;0, "LOSS", H1269&gt;1000, "GREAT", H1269&gt;500, "GOOD", H1269&gt;=100, "OKAY", H1269&lt;100, "OKAY")</f>
        <v>OKAY</v>
      </c>
    </row>
    <row r="1270" spans="1:14">
      <c r="A1270" s="2">
        <v>41918</v>
      </c>
      <c r="B1270" s="2" t="str">
        <f>TEXT(A1270,"mmmm")</f>
        <v>October</v>
      </c>
      <c r="C1270" t="s">
        <v>1295</v>
      </c>
      <c r="D1270" t="s">
        <v>145</v>
      </c>
      <c r="E1270" t="s">
        <v>23</v>
      </c>
      <c r="F1270" t="s">
        <v>49</v>
      </c>
      <c r="G1270" t="s">
        <v>1520</v>
      </c>
      <c r="H1270">
        <v>386.34</v>
      </c>
      <c r="I1270">
        <v>2</v>
      </c>
      <c r="J1270">
        <v>54.09</v>
      </c>
      <c r="K1270" s="6">
        <f>J1270/H1270</f>
        <v>0.14000621214474299</v>
      </c>
      <c r="M1270" t="str">
        <f>LEFT(C1270, SEARCH(" ", C1270) - 1)</f>
        <v>Victoria</v>
      </c>
      <c r="N1270" t="str" cm="1">
        <f t="array" ref="N1270">_xlfn.IFS(H1270&lt;0, "LOSS", H1270&gt;1000, "GREAT", H1270&gt;500, "GOOD", H1270&gt;=100, "OKAY", H1270&lt;100, "OKAY")</f>
        <v>OKAY</v>
      </c>
    </row>
    <row r="1271" spans="1:14">
      <c r="A1271" s="2">
        <v>41919</v>
      </c>
      <c r="B1271" s="2" t="str">
        <f>TEXT(A1271,"mmmm")</f>
        <v>October</v>
      </c>
      <c r="C1271" t="s">
        <v>1290</v>
      </c>
      <c r="D1271" t="s">
        <v>27</v>
      </c>
      <c r="E1271" t="s">
        <v>21</v>
      </c>
      <c r="F1271" t="s">
        <v>44</v>
      </c>
      <c r="G1271" t="s">
        <v>1391</v>
      </c>
      <c r="H1271">
        <v>129.91999999999999</v>
      </c>
      <c r="I1271">
        <v>5</v>
      </c>
      <c r="J1271">
        <v>21.11</v>
      </c>
      <c r="K1271" s="6">
        <f>J1271/H1271</f>
        <v>0.16248460591133007</v>
      </c>
      <c r="M1271" t="str">
        <f>LEFT(C1271, SEARCH(" ", C1271) - 1)</f>
        <v>Mathew</v>
      </c>
      <c r="N1271" t="str" cm="1">
        <f t="array" ref="N1271">_xlfn.IFS(H1271&lt;0, "LOSS", H1271&gt;1000, "GREAT", H1271&gt;500, "GOOD", H1271&gt;=100, "OKAY", H1271&lt;100, "OKAY")</f>
        <v>OKAY</v>
      </c>
    </row>
    <row r="1272" spans="1:14">
      <c r="A1272" s="2">
        <v>41919</v>
      </c>
      <c r="B1272" s="2" t="str">
        <f>TEXT(A1272,"mmmm")</f>
        <v>October</v>
      </c>
      <c r="C1272" t="s">
        <v>553</v>
      </c>
      <c r="D1272" t="s">
        <v>26</v>
      </c>
      <c r="E1272" t="s">
        <v>23</v>
      </c>
      <c r="F1272" t="s">
        <v>49</v>
      </c>
      <c r="G1272" t="s">
        <v>1095</v>
      </c>
      <c r="H1272">
        <v>107.44</v>
      </c>
      <c r="I1272">
        <v>10</v>
      </c>
      <c r="J1272">
        <v>10.74</v>
      </c>
      <c r="K1272" s="6">
        <f>J1272/H1272</f>
        <v>9.996276991809383E-2</v>
      </c>
      <c r="M1272" t="str">
        <f>LEFT(C1272, SEARCH(" ", C1272) - 1)</f>
        <v>John</v>
      </c>
      <c r="N1272" t="str" cm="1">
        <f t="array" ref="N1272">_xlfn.IFS(H1272&lt;0, "LOSS", H1272&gt;1000, "GREAT", H1272&gt;500, "GOOD", H1272&gt;=100, "OKAY", H1272&lt;100, "OKAY")</f>
        <v>OKAY</v>
      </c>
    </row>
    <row r="1273" spans="1:14">
      <c r="A1273" s="2">
        <v>41920</v>
      </c>
      <c r="B1273" s="2" t="str">
        <f>TEXT(A1273,"mmmm")</f>
        <v>October</v>
      </c>
      <c r="C1273" t="s">
        <v>1426</v>
      </c>
      <c r="D1273" t="s">
        <v>33</v>
      </c>
      <c r="E1273" t="s">
        <v>25</v>
      </c>
      <c r="F1273" t="s">
        <v>35</v>
      </c>
      <c r="G1273" t="s">
        <v>1521</v>
      </c>
      <c r="H1273">
        <v>23.47</v>
      </c>
      <c r="I1273">
        <v>3</v>
      </c>
      <c r="J1273">
        <v>4.99</v>
      </c>
      <c r="K1273" s="6">
        <f>J1273/H1273</f>
        <v>0.21261184490839372</v>
      </c>
      <c r="M1273" t="str">
        <f>LEFT(C1273, SEARCH(" ", C1273) - 1)</f>
        <v>Jack</v>
      </c>
      <c r="N1273" t="str" cm="1">
        <f t="array" ref="N1273">_xlfn.IFS(H1273&lt;0, "LOSS", H1273&gt;1000, "GREAT", H1273&gt;500, "GOOD", H1273&gt;=100, "OKAY", H1273&lt;100, "OKAY")</f>
        <v>OKAY</v>
      </c>
    </row>
    <row r="1274" spans="1:14">
      <c r="A1274" s="2">
        <v>41920</v>
      </c>
      <c r="B1274" s="2" t="str">
        <f>TEXT(A1274,"mmmm")</f>
        <v>October</v>
      </c>
      <c r="C1274" t="s">
        <v>1419</v>
      </c>
      <c r="D1274" t="s">
        <v>24</v>
      </c>
      <c r="E1274" t="s">
        <v>23</v>
      </c>
      <c r="F1274" t="s">
        <v>47</v>
      </c>
      <c r="G1274" t="s">
        <v>1522</v>
      </c>
      <c r="H1274">
        <v>123.92</v>
      </c>
      <c r="I1274">
        <v>4</v>
      </c>
      <c r="J1274">
        <v>55.76</v>
      </c>
      <c r="K1274" s="6">
        <f>J1274/H1274</f>
        <v>0.44996772111039379</v>
      </c>
      <c r="M1274" t="str">
        <f>LEFT(C1274, SEARCH(" ", C1274) - 1)</f>
        <v>Duane</v>
      </c>
      <c r="N1274" t="str" cm="1">
        <f t="array" ref="N1274">_xlfn.IFS(H1274&lt;0, "LOSS", H1274&gt;1000, "GREAT", H1274&gt;500, "GOOD", H1274&gt;=100, "OKAY", H1274&lt;100, "OKAY")</f>
        <v>OKAY</v>
      </c>
    </row>
    <row r="1275" spans="1:14">
      <c r="A1275" s="2">
        <v>41921</v>
      </c>
      <c r="B1275" s="2" t="str">
        <f>TEXT(A1275,"mmmm")</f>
        <v>October</v>
      </c>
      <c r="C1275" t="s">
        <v>872</v>
      </c>
      <c r="D1275" t="s">
        <v>33</v>
      </c>
      <c r="E1275" t="s">
        <v>23</v>
      </c>
      <c r="F1275" t="s">
        <v>47</v>
      </c>
      <c r="G1275" t="s">
        <v>548</v>
      </c>
      <c r="H1275">
        <v>88.77</v>
      </c>
      <c r="I1275">
        <v>2</v>
      </c>
      <c r="J1275">
        <v>31.07</v>
      </c>
      <c r="K1275" s="6">
        <f>J1275/H1275</f>
        <v>0.35000563253351358</v>
      </c>
      <c r="M1275" t="str">
        <f>LEFT(C1275, SEARCH(" ", C1275) - 1)</f>
        <v>Bart</v>
      </c>
      <c r="N1275" t="str" cm="1">
        <f t="array" ref="N1275">_xlfn.IFS(H1275&lt;0, "LOSS", H1275&gt;1000, "GREAT", H1275&gt;500, "GOOD", H1275&gt;=100, "OKAY", H1275&lt;100, "OKAY")</f>
        <v>OKAY</v>
      </c>
    </row>
    <row r="1276" spans="1:14">
      <c r="A1276" s="2">
        <v>41921</v>
      </c>
      <c r="B1276" s="2" t="str">
        <f>TEXT(A1276,"mmmm")</f>
        <v>October</v>
      </c>
      <c r="C1276" t="s">
        <v>1279</v>
      </c>
      <c r="D1276" t="s">
        <v>22</v>
      </c>
      <c r="E1276" t="s">
        <v>23</v>
      </c>
      <c r="F1276" t="s">
        <v>37</v>
      </c>
      <c r="G1276" t="s">
        <v>843</v>
      </c>
      <c r="H1276">
        <v>144.6</v>
      </c>
      <c r="I1276">
        <v>3</v>
      </c>
      <c r="J1276">
        <v>41.93</v>
      </c>
      <c r="K1276" s="6">
        <f>J1276/H1276</f>
        <v>0.28997233748271095</v>
      </c>
      <c r="M1276" t="str">
        <f>LEFT(C1276, SEARCH(" ", C1276) - 1)</f>
        <v>Shirley</v>
      </c>
      <c r="N1276" t="str" cm="1">
        <f t="array" ref="N1276">_xlfn.IFS(H1276&lt;0, "LOSS", H1276&gt;1000, "GREAT", H1276&gt;500, "GOOD", H1276&gt;=100, "OKAY", H1276&lt;100, "OKAY")</f>
        <v>OKAY</v>
      </c>
    </row>
    <row r="1277" spans="1:14">
      <c r="A1277" s="2">
        <v>41921</v>
      </c>
      <c r="B1277" s="2" t="str">
        <f>TEXT(A1277,"mmmm")</f>
        <v>October</v>
      </c>
      <c r="C1277" t="s">
        <v>1279</v>
      </c>
      <c r="D1277" t="s">
        <v>22</v>
      </c>
      <c r="E1277" t="s">
        <v>25</v>
      </c>
      <c r="F1277" t="s">
        <v>48</v>
      </c>
      <c r="G1277" t="s">
        <v>1038</v>
      </c>
      <c r="H1277">
        <v>15.99</v>
      </c>
      <c r="I1277">
        <v>1</v>
      </c>
      <c r="J1277">
        <v>-3</v>
      </c>
      <c r="K1277" s="6">
        <f>J1277/H1277</f>
        <v>-0.18761726078799248</v>
      </c>
      <c r="M1277" t="str">
        <f>LEFT(C1277, SEARCH(" ", C1277) - 1)</f>
        <v>Shirley</v>
      </c>
      <c r="N1277" t="str" cm="1">
        <f t="array" ref="N1277">_xlfn.IFS(H1277&lt;0, "LOSS", H1277&gt;1000, "GREAT", H1277&gt;500, "GOOD", H1277&gt;=100, "OKAY", H1277&lt;100, "OKAY")</f>
        <v>OKAY</v>
      </c>
    </row>
    <row r="1278" spans="1:14">
      <c r="A1278" s="2">
        <v>41922</v>
      </c>
      <c r="B1278" s="2" t="str">
        <f>TEXT(A1278,"mmmm")</f>
        <v>October</v>
      </c>
      <c r="C1278" t="s">
        <v>1523</v>
      </c>
      <c r="D1278" t="s">
        <v>22</v>
      </c>
      <c r="E1278" t="s">
        <v>21</v>
      </c>
      <c r="F1278" t="s">
        <v>40</v>
      </c>
      <c r="G1278" t="s">
        <v>1505</v>
      </c>
      <c r="H1278">
        <v>122.35</v>
      </c>
      <c r="I1278">
        <v>3</v>
      </c>
      <c r="J1278">
        <v>13.76</v>
      </c>
      <c r="K1278" s="6">
        <f>J1278/H1278</f>
        <v>0.11246424192889252</v>
      </c>
      <c r="M1278" t="str">
        <f>LEFT(C1278, SEARCH(" ", C1278) - 1)</f>
        <v>Tanja</v>
      </c>
      <c r="N1278" t="str" cm="1">
        <f t="array" ref="N1278">_xlfn.IFS(H1278&lt;0, "LOSS", H1278&gt;1000, "GREAT", H1278&gt;500, "GOOD", H1278&gt;=100, "OKAY", H1278&lt;100, "OKAY")</f>
        <v>OKAY</v>
      </c>
    </row>
    <row r="1279" spans="1:14">
      <c r="A1279" s="2">
        <v>41922</v>
      </c>
      <c r="B1279" s="2" t="str">
        <f>TEXT(A1279,"mmmm")</f>
        <v>October</v>
      </c>
      <c r="C1279" t="s">
        <v>1523</v>
      </c>
      <c r="D1279" t="s">
        <v>22</v>
      </c>
      <c r="E1279" t="s">
        <v>23</v>
      </c>
      <c r="F1279" t="s">
        <v>42</v>
      </c>
      <c r="G1279" t="s">
        <v>1524</v>
      </c>
      <c r="H1279">
        <v>15.28</v>
      </c>
      <c r="I1279">
        <v>2</v>
      </c>
      <c r="J1279">
        <v>7.49</v>
      </c>
      <c r="K1279" s="6">
        <f>J1279/H1279</f>
        <v>0.49018324607329844</v>
      </c>
      <c r="M1279" t="str">
        <f>LEFT(C1279, SEARCH(" ", C1279) - 1)</f>
        <v>Tanja</v>
      </c>
      <c r="N1279" t="str" cm="1">
        <f t="array" ref="N1279">_xlfn.IFS(H1279&lt;0, "LOSS", H1279&gt;1000, "GREAT", H1279&gt;500, "GOOD", H1279&gt;=100, "OKAY", H1279&lt;100, "OKAY")</f>
        <v>OKAY</v>
      </c>
    </row>
    <row r="1280" spans="1:14">
      <c r="A1280" s="2">
        <v>41922</v>
      </c>
      <c r="B1280" s="2" t="str">
        <f>TEXT(A1280,"mmmm")</f>
        <v>October</v>
      </c>
      <c r="C1280" t="s">
        <v>196</v>
      </c>
      <c r="D1280" t="s">
        <v>73</v>
      </c>
      <c r="E1280" t="s">
        <v>21</v>
      </c>
      <c r="F1280" t="s">
        <v>44</v>
      </c>
      <c r="G1280" t="s">
        <v>1058</v>
      </c>
      <c r="H1280">
        <v>46.87</v>
      </c>
      <c r="I1280">
        <v>7</v>
      </c>
      <c r="J1280">
        <v>3.52</v>
      </c>
      <c r="K1280" s="6">
        <f>J1280/H1280</f>
        <v>7.5101344143375298E-2</v>
      </c>
      <c r="M1280" t="str">
        <f>LEFT(C1280, SEARCH(" ", C1280) - 1)</f>
        <v>Shirley</v>
      </c>
      <c r="N1280" t="str" cm="1">
        <f t="array" ref="N1280">_xlfn.IFS(H1280&lt;0, "LOSS", H1280&gt;1000, "GREAT", H1280&gt;500, "GOOD", H1280&gt;=100, "OKAY", H1280&lt;100, "OKAY")</f>
        <v>OKAY</v>
      </c>
    </row>
    <row r="1281" spans="1:14">
      <c r="A1281" s="2">
        <v>41922</v>
      </c>
      <c r="B1281" s="2" t="str">
        <f>TEXT(A1281,"mmmm")</f>
        <v>October</v>
      </c>
      <c r="C1281" t="s">
        <v>369</v>
      </c>
      <c r="D1281" t="s">
        <v>26</v>
      </c>
      <c r="E1281" t="s">
        <v>25</v>
      </c>
      <c r="F1281" t="s">
        <v>48</v>
      </c>
      <c r="G1281" t="s">
        <v>530</v>
      </c>
      <c r="H1281">
        <v>719.95</v>
      </c>
      <c r="I1281">
        <v>6</v>
      </c>
      <c r="J1281">
        <v>72</v>
      </c>
      <c r="K1281" s="6">
        <f>J1281/H1281</f>
        <v>0.10000694492673101</v>
      </c>
      <c r="M1281" t="str">
        <f>LEFT(C1281, SEARCH(" ", C1281) - 1)</f>
        <v>Craig</v>
      </c>
      <c r="N1281" t="str" cm="1">
        <f t="array" ref="N1281">_xlfn.IFS(H1281&lt;0, "LOSS", H1281&gt;1000, "GREAT", H1281&gt;500, "GOOD", H1281&gt;=100, "OKAY", H1281&lt;100, "OKAY")</f>
        <v>GOOD</v>
      </c>
    </row>
    <row r="1282" spans="1:14">
      <c r="A1282" s="2">
        <v>41922</v>
      </c>
      <c r="B1282" s="2" t="str">
        <f>TEXT(A1282,"mmmm")</f>
        <v>October</v>
      </c>
      <c r="C1282" t="s">
        <v>369</v>
      </c>
      <c r="D1282" t="s">
        <v>26</v>
      </c>
      <c r="E1282" t="s">
        <v>25</v>
      </c>
      <c r="F1282" t="s">
        <v>48</v>
      </c>
      <c r="G1282" t="s">
        <v>441</v>
      </c>
      <c r="H1282">
        <v>755.94</v>
      </c>
      <c r="I1282">
        <v>7</v>
      </c>
      <c r="J1282">
        <v>66.150000000000006</v>
      </c>
      <c r="K1282" s="6">
        <f>J1282/H1282</f>
        <v>8.7506944995634578E-2</v>
      </c>
      <c r="M1282" t="str">
        <f>LEFT(C1282, SEARCH(" ", C1282) - 1)</f>
        <v>Craig</v>
      </c>
      <c r="N1282" t="str" cm="1">
        <f t="array" ref="N1282">_xlfn.IFS(H1282&lt;0, "LOSS", H1282&gt;1000, "GREAT", H1282&gt;500, "GOOD", H1282&gt;=100, "OKAY", H1282&lt;100, "OKAY")</f>
        <v>GOOD</v>
      </c>
    </row>
    <row r="1283" spans="1:14">
      <c r="A1283" s="2">
        <v>41922</v>
      </c>
      <c r="B1283" s="2" t="str">
        <f>TEXT(A1283,"mmmm")</f>
        <v>October</v>
      </c>
      <c r="C1283" t="s">
        <v>369</v>
      </c>
      <c r="D1283" t="s">
        <v>26</v>
      </c>
      <c r="E1283" t="s">
        <v>23</v>
      </c>
      <c r="F1283" t="s">
        <v>38</v>
      </c>
      <c r="G1283" t="s">
        <v>600</v>
      </c>
      <c r="H1283">
        <v>11.98</v>
      </c>
      <c r="I1283">
        <v>5</v>
      </c>
      <c r="J1283">
        <v>-19.170000000000002</v>
      </c>
      <c r="K1283" s="6">
        <f>J1283/H1283</f>
        <v>-1.6001669449081803</v>
      </c>
      <c r="M1283" t="str">
        <f>LEFT(C1283, SEARCH(" ", C1283) - 1)</f>
        <v>Craig</v>
      </c>
      <c r="N1283" t="str" cm="1">
        <f t="array" ref="N1283">_xlfn.IFS(H1283&lt;0, "LOSS", H1283&gt;1000, "GREAT", H1283&gt;500, "GOOD", H1283&gt;=100, "OKAY", H1283&lt;100, "OKAY")</f>
        <v>OKAY</v>
      </c>
    </row>
    <row r="1284" spans="1:14">
      <c r="A1284" s="2">
        <v>41922</v>
      </c>
      <c r="B1284" s="2" t="str">
        <f>TEXT(A1284,"mmmm")</f>
        <v>October</v>
      </c>
      <c r="C1284" t="s">
        <v>369</v>
      </c>
      <c r="D1284" t="s">
        <v>26</v>
      </c>
      <c r="E1284" t="s">
        <v>23</v>
      </c>
      <c r="F1284" t="s">
        <v>38</v>
      </c>
      <c r="G1284" t="s">
        <v>542</v>
      </c>
      <c r="H1284">
        <v>0.9</v>
      </c>
      <c r="I1284">
        <v>1</v>
      </c>
      <c r="J1284">
        <v>-1.57</v>
      </c>
      <c r="K1284" s="6">
        <f>J1284/H1284</f>
        <v>-1.7444444444444445</v>
      </c>
      <c r="M1284" t="str">
        <f>LEFT(C1284, SEARCH(" ", C1284) - 1)</f>
        <v>Craig</v>
      </c>
      <c r="N1284" t="str" cm="1">
        <f t="array" ref="N1284">_xlfn.IFS(H1284&lt;0, "LOSS", H1284&gt;1000, "GREAT", H1284&gt;500, "GOOD", H1284&gt;=100, "OKAY", H1284&lt;100, "OKAY")</f>
        <v>OKAY</v>
      </c>
    </row>
    <row r="1285" spans="1:14">
      <c r="A1285" s="2">
        <v>41922</v>
      </c>
      <c r="B1285" s="2" t="str">
        <f>TEXT(A1285,"mmmm")</f>
        <v>October</v>
      </c>
      <c r="C1285" t="s">
        <v>387</v>
      </c>
      <c r="D1285" t="s">
        <v>30</v>
      </c>
      <c r="E1285" t="s">
        <v>25</v>
      </c>
      <c r="F1285" t="s">
        <v>46</v>
      </c>
      <c r="G1285" t="s">
        <v>1525</v>
      </c>
      <c r="H1285">
        <v>101.99</v>
      </c>
      <c r="I1285">
        <v>2</v>
      </c>
      <c r="J1285">
        <v>-71.400000000000006</v>
      </c>
      <c r="K1285" s="6">
        <f>J1285/H1285</f>
        <v>-0.70006863417982168</v>
      </c>
      <c r="M1285" t="str">
        <f>LEFT(C1285, SEARCH(" ", C1285) - 1)</f>
        <v>Richard</v>
      </c>
      <c r="N1285" t="str" cm="1">
        <f t="array" ref="N1285">_xlfn.IFS(H1285&lt;0, "LOSS", H1285&gt;1000, "GREAT", H1285&gt;500, "GOOD", H1285&gt;=100, "OKAY", H1285&lt;100, "OKAY")</f>
        <v>OKAY</v>
      </c>
    </row>
    <row r="1286" spans="1:14">
      <c r="A1286" s="2">
        <v>41922</v>
      </c>
      <c r="B1286" s="2" t="str">
        <f>TEXT(A1286,"mmmm")</f>
        <v>October</v>
      </c>
      <c r="C1286" t="s">
        <v>387</v>
      </c>
      <c r="D1286" t="s">
        <v>30</v>
      </c>
      <c r="E1286" t="s">
        <v>23</v>
      </c>
      <c r="F1286" t="s">
        <v>38</v>
      </c>
      <c r="G1286" t="s">
        <v>1362</v>
      </c>
      <c r="H1286">
        <v>18.260000000000002</v>
      </c>
      <c r="I1286">
        <v>2</v>
      </c>
      <c r="J1286">
        <v>-13.39</v>
      </c>
      <c r="K1286" s="6">
        <f>J1286/H1286</f>
        <v>-0.73329682365826943</v>
      </c>
      <c r="M1286" t="str">
        <f>LEFT(C1286, SEARCH(" ", C1286) - 1)</f>
        <v>Richard</v>
      </c>
      <c r="N1286" t="str" cm="1">
        <f t="array" ref="N1286">_xlfn.IFS(H1286&lt;0, "LOSS", H1286&gt;1000, "GREAT", H1286&gt;500, "GOOD", H1286&gt;=100, "OKAY", H1286&lt;100, "OKAY")</f>
        <v>OKAY</v>
      </c>
    </row>
    <row r="1287" spans="1:14">
      <c r="A1287" s="2">
        <v>41922</v>
      </c>
      <c r="B1287" s="2" t="str">
        <f>TEXT(A1287,"mmmm")</f>
        <v>October</v>
      </c>
      <c r="C1287" t="s">
        <v>1526</v>
      </c>
      <c r="D1287" t="s">
        <v>248</v>
      </c>
      <c r="E1287" t="s">
        <v>23</v>
      </c>
      <c r="F1287" t="s">
        <v>37</v>
      </c>
      <c r="G1287" t="s">
        <v>1527</v>
      </c>
      <c r="H1287">
        <v>255.85</v>
      </c>
      <c r="I1287">
        <v>7</v>
      </c>
      <c r="J1287">
        <v>112.57</v>
      </c>
      <c r="K1287" s="6">
        <f>J1287/H1287</f>
        <v>0.43998436583935896</v>
      </c>
      <c r="M1287" t="str">
        <f>LEFT(C1287, SEARCH(" ", C1287) - 1)</f>
        <v>Fred</v>
      </c>
      <c r="N1287" t="str" cm="1">
        <f t="array" ref="N1287">_xlfn.IFS(H1287&lt;0, "LOSS", H1287&gt;1000, "GREAT", H1287&gt;500, "GOOD", H1287&gt;=100, "OKAY", H1287&lt;100, "OKAY")</f>
        <v>OKAY</v>
      </c>
    </row>
    <row r="1288" spans="1:14">
      <c r="A1288" s="2">
        <v>41923</v>
      </c>
      <c r="B1288" s="2" t="str">
        <f>TEXT(A1288,"mmmm")</f>
        <v>October</v>
      </c>
      <c r="C1288" t="s">
        <v>1528</v>
      </c>
      <c r="D1288" t="s">
        <v>27</v>
      </c>
      <c r="E1288" t="s">
        <v>23</v>
      </c>
      <c r="F1288" t="s">
        <v>49</v>
      </c>
      <c r="G1288" t="s">
        <v>1529</v>
      </c>
      <c r="H1288">
        <v>281.89999999999998</v>
      </c>
      <c r="I1288">
        <v>2</v>
      </c>
      <c r="J1288">
        <v>10.57</v>
      </c>
      <c r="K1288" s="6">
        <f>J1288/H1288</f>
        <v>3.7495565803476412E-2</v>
      </c>
      <c r="M1288" t="str">
        <f>LEFT(C1288, SEARCH(" ", C1288) - 1)</f>
        <v>Jill</v>
      </c>
      <c r="N1288" t="str" cm="1">
        <f t="array" ref="N1288">_xlfn.IFS(H1288&lt;0, "LOSS", H1288&gt;1000, "GREAT", H1288&gt;500, "GOOD", H1288&gt;=100, "OKAY", H1288&lt;100, "OKAY")</f>
        <v>OKAY</v>
      </c>
    </row>
    <row r="1289" spans="1:14">
      <c r="A1289" s="2">
        <v>41923</v>
      </c>
      <c r="B1289" s="2" t="str">
        <f>TEXT(A1289,"mmmm")</f>
        <v>October</v>
      </c>
      <c r="C1289" t="s">
        <v>1528</v>
      </c>
      <c r="D1289" t="s">
        <v>27</v>
      </c>
      <c r="E1289" t="s">
        <v>23</v>
      </c>
      <c r="F1289" t="s">
        <v>42</v>
      </c>
      <c r="G1289" t="s">
        <v>506</v>
      </c>
      <c r="H1289">
        <v>201.43</v>
      </c>
      <c r="I1289">
        <v>3</v>
      </c>
      <c r="J1289">
        <v>67.98</v>
      </c>
      <c r="K1289" s="6">
        <f>J1289/H1289</f>
        <v>0.33748696817753066</v>
      </c>
      <c r="M1289" t="str">
        <f>LEFT(C1289, SEARCH(" ", C1289) - 1)</f>
        <v>Jill</v>
      </c>
      <c r="N1289" t="str" cm="1">
        <f t="array" ref="N1289">_xlfn.IFS(H1289&lt;0, "LOSS", H1289&gt;1000, "GREAT", H1289&gt;500, "GOOD", H1289&gt;=100, "OKAY", H1289&lt;100, "OKAY")</f>
        <v>OKAY</v>
      </c>
    </row>
    <row r="1290" spans="1:14">
      <c r="A1290" s="2">
        <v>41923</v>
      </c>
      <c r="B1290" s="2" t="str">
        <f>TEXT(A1290,"mmmm")</f>
        <v>October</v>
      </c>
      <c r="C1290" t="s">
        <v>808</v>
      </c>
      <c r="D1290" t="s">
        <v>28</v>
      </c>
      <c r="E1290" t="s">
        <v>21</v>
      </c>
      <c r="F1290" t="s">
        <v>44</v>
      </c>
      <c r="G1290" t="s">
        <v>1530</v>
      </c>
      <c r="H1290">
        <v>63.47</v>
      </c>
      <c r="I1290">
        <v>11</v>
      </c>
      <c r="J1290">
        <v>19.04</v>
      </c>
      <c r="K1290" s="6">
        <f>J1290/H1290</f>
        <v>0.29998424452497241</v>
      </c>
      <c r="M1290" t="str">
        <f>LEFT(C1290, SEARCH(" ", C1290) - 1)</f>
        <v>Dean</v>
      </c>
      <c r="N1290" t="str" cm="1">
        <f t="array" ref="N1290">_xlfn.IFS(H1290&lt;0, "LOSS", H1290&gt;1000, "GREAT", H1290&gt;500, "GOOD", H1290&gt;=100, "OKAY", H1290&lt;100, "OKAY")</f>
        <v>OKAY</v>
      </c>
    </row>
    <row r="1291" spans="1:14">
      <c r="A1291" s="2">
        <v>41923</v>
      </c>
      <c r="B1291" s="2" t="str">
        <f>TEXT(A1291,"mmmm")</f>
        <v>October</v>
      </c>
      <c r="C1291" t="s">
        <v>808</v>
      </c>
      <c r="D1291" t="s">
        <v>28</v>
      </c>
      <c r="E1291" t="s">
        <v>25</v>
      </c>
      <c r="F1291" t="s">
        <v>35</v>
      </c>
      <c r="G1291" t="s">
        <v>1531</v>
      </c>
      <c r="H1291">
        <v>345</v>
      </c>
      <c r="I1291">
        <v>5</v>
      </c>
      <c r="J1291">
        <v>58.65</v>
      </c>
      <c r="K1291" s="6">
        <f>J1291/H1291</f>
        <v>0.16999999999999998</v>
      </c>
      <c r="M1291" t="str">
        <f>LEFT(C1291, SEARCH(" ", C1291) - 1)</f>
        <v>Dean</v>
      </c>
      <c r="N1291" t="str" cm="1">
        <f t="array" ref="N1291">_xlfn.IFS(H1291&lt;0, "LOSS", H1291&gt;1000, "GREAT", H1291&gt;500, "GOOD", H1291&gt;=100, "OKAY", H1291&lt;100, "OKAY")</f>
        <v>OKAY</v>
      </c>
    </row>
    <row r="1292" spans="1:14">
      <c r="A1292" s="2">
        <v>41923</v>
      </c>
      <c r="B1292" s="2" t="str">
        <f>TEXT(A1292,"mmmm")</f>
        <v>October</v>
      </c>
      <c r="C1292" t="s">
        <v>1532</v>
      </c>
      <c r="D1292" t="s">
        <v>22</v>
      </c>
      <c r="E1292" t="s">
        <v>23</v>
      </c>
      <c r="F1292" t="s">
        <v>49</v>
      </c>
      <c r="G1292" t="s">
        <v>1533</v>
      </c>
      <c r="H1292">
        <v>31.92</v>
      </c>
      <c r="I1292">
        <v>4</v>
      </c>
      <c r="J1292">
        <v>8.3000000000000007</v>
      </c>
      <c r="K1292" s="6">
        <f>J1292/H1292</f>
        <v>0.2600250626566416</v>
      </c>
      <c r="M1292" t="str">
        <f>LEFT(C1292, SEARCH(" ", C1292) - 1)</f>
        <v>Helen</v>
      </c>
      <c r="N1292" t="str" cm="1">
        <f t="array" ref="N1292">_xlfn.IFS(H1292&lt;0, "LOSS", H1292&gt;1000, "GREAT", H1292&gt;500, "GOOD", H1292&gt;=100, "OKAY", H1292&lt;100, "OKAY")</f>
        <v>OKAY</v>
      </c>
    </row>
    <row r="1293" spans="1:14">
      <c r="A1293" s="2">
        <v>41923</v>
      </c>
      <c r="B1293" s="2" t="str">
        <f>TEXT(A1293,"mmmm")</f>
        <v>October</v>
      </c>
      <c r="C1293" t="s">
        <v>1532</v>
      </c>
      <c r="D1293" t="s">
        <v>22</v>
      </c>
      <c r="E1293" t="s">
        <v>21</v>
      </c>
      <c r="F1293" t="s">
        <v>40</v>
      </c>
      <c r="G1293" t="s">
        <v>1534</v>
      </c>
      <c r="H1293">
        <v>433.57</v>
      </c>
      <c r="I1293">
        <v>2</v>
      </c>
      <c r="J1293">
        <v>-65.040000000000006</v>
      </c>
      <c r="K1293" s="6">
        <f>J1293/H1293</f>
        <v>-0.15001037894688288</v>
      </c>
      <c r="M1293" t="str">
        <f>LEFT(C1293, SEARCH(" ", C1293) - 1)</f>
        <v>Helen</v>
      </c>
      <c r="N1293" t="str" cm="1">
        <f t="array" ref="N1293">_xlfn.IFS(H1293&lt;0, "LOSS", H1293&gt;1000, "GREAT", H1293&gt;500, "GOOD", H1293&gt;=100, "OKAY", H1293&lt;100, "OKAY")</f>
        <v>OKAY</v>
      </c>
    </row>
    <row r="1294" spans="1:14">
      <c r="A1294" s="2">
        <v>41923</v>
      </c>
      <c r="B1294" s="2" t="str">
        <f>TEXT(A1294,"mmmm")</f>
        <v>October</v>
      </c>
      <c r="C1294" t="s">
        <v>643</v>
      </c>
      <c r="D1294" t="s">
        <v>82</v>
      </c>
      <c r="E1294" t="s">
        <v>23</v>
      </c>
      <c r="F1294" t="s">
        <v>45</v>
      </c>
      <c r="G1294" t="s">
        <v>1122</v>
      </c>
      <c r="H1294">
        <v>7.31</v>
      </c>
      <c r="I1294">
        <v>1</v>
      </c>
      <c r="J1294">
        <v>3.44</v>
      </c>
      <c r="K1294" s="6">
        <f>J1294/H1294</f>
        <v>0.47058823529411764</v>
      </c>
      <c r="M1294" t="str">
        <f>LEFT(C1294, SEARCH(" ", C1294) - 1)</f>
        <v>Dorothy</v>
      </c>
      <c r="N1294" t="str" cm="1">
        <f t="array" ref="N1294">_xlfn.IFS(H1294&lt;0, "LOSS", H1294&gt;1000, "GREAT", H1294&gt;500, "GOOD", H1294&gt;=100, "OKAY", H1294&lt;100, "OKAY")</f>
        <v>OKAY</v>
      </c>
    </row>
    <row r="1295" spans="1:14">
      <c r="A1295" s="2">
        <v>41923</v>
      </c>
      <c r="B1295" s="2" t="str">
        <f>TEXT(A1295,"mmmm")</f>
        <v>October</v>
      </c>
      <c r="C1295" t="s">
        <v>643</v>
      </c>
      <c r="D1295" t="s">
        <v>82</v>
      </c>
      <c r="E1295" t="s">
        <v>21</v>
      </c>
      <c r="F1295" t="s">
        <v>44</v>
      </c>
      <c r="G1295" t="s">
        <v>1535</v>
      </c>
      <c r="H1295">
        <v>8.92</v>
      </c>
      <c r="I1295">
        <v>4</v>
      </c>
      <c r="J1295">
        <v>3.92</v>
      </c>
      <c r="K1295" s="6">
        <f>J1295/H1295</f>
        <v>0.43946188340807174</v>
      </c>
      <c r="M1295" t="str">
        <f>LEFT(C1295, SEARCH(" ", C1295) - 1)</f>
        <v>Dorothy</v>
      </c>
      <c r="N1295" t="str" cm="1">
        <f t="array" ref="N1295">_xlfn.IFS(H1295&lt;0, "LOSS", H1295&gt;1000, "GREAT", H1295&gt;500, "GOOD", H1295&gt;=100, "OKAY", H1295&lt;100, "OKAY")</f>
        <v>OKAY</v>
      </c>
    </row>
    <row r="1296" spans="1:14">
      <c r="A1296" s="2">
        <v>41923</v>
      </c>
      <c r="B1296" s="2" t="str">
        <f>TEXT(A1296,"mmmm")</f>
        <v>October</v>
      </c>
      <c r="C1296" t="s">
        <v>403</v>
      </c>
      <c r="D1296" t="s">
        <v>22</v>
      </c>
      <c r="E1296" t="s">
        <v>23</v>
      </c>
      <c r="F1296" t="s">
        <v>42</v>
      </c>
      <c r="G1296" t="s">
        <v>1524</v>
      </c>
      <c r="H1296">
        <v>7.64</v>
      </c>
      <c r="I1296">
        <v>1</v>
      </c>
      <c r="J1296">
        <v>3.74</v>
      </c>
      <c r="K1296" s="6">
        <f>J1296/H1296</f>
        <v>0.48952879581151837</v>
      </c>
      <c r="M1296" t="str">
        <f>LEFT(C1296, SEARCH(" ", C1296) - 1)</f>
        <v>Alan</v>
      </c>
      <c r="N1296" t="str" cm="1">
        <f t="array" ref="N1296">_xlfn.IFS(H1296&lt;0, "LOSS", H1296&gt;1000, "GREAT", H1296&gt;500, "GOOD", H1296&gt;=100, "OKAY", H1296&lt;100, "OKAY")</f>
        <v>OKAY</v>
      </c>
    </row>
    <row r="1297" spans="1:14">
      <c r="A1297" s="2">
        <v>41924</v>
      </c>
      <c r="B1297" s="2" t="str">
        <f>TEXT(A1297,"mmmm")</f>
        <v>October</v>
      </c>
      <c r="C1297" t="s">
        <v>1419</v>
      </c>
      <c r="D1297" t="s">
        <v>22</v>
      </c>
      <c r="E1297" t="s">
        <v>23</v>
      </c>
      <c r="F1297" t="s">
        <v>37</v>
      </c>
      <c r="G1297" t="s">
        <v>1080</v>
      </c>
      <c r="H1297">
        <v>14.9</v>
      </c>
      <c r="I1297">
        <v>5</v>
      </c>
      <c r="J1297">
        <v>4.17</v>
      </c>
      <c r="K1297" s="6">
        <f>J1297/H1297</f>
        <v>0.2798657718120805</v>
      </c>
      <c r="M1297" t="str">
        <f>LEFT(C1297, SEARCH(" ", C1297) - 1)</f>
        <v>Duane</v>
      </c>
      <c r="N1297" t="str" cm="1">
        <f t="array" ref="N1297">_xlfn.IFS(H1297&lt;0, "LOSS", H1297&gt;1000, "GREAT", H1297&gt;500, "GOOD", H1297&gt;=100, "OKAY", H1297&lt;100, "OKAY")</f>
        <v>OKAY</v>
      </c>
    </row>
    <row r="1298" spans="1:14">
      <c r="A1298" s="2">
        <v>41924</v>
      </c>
      <c r="B1298" s="2" t="str">
        <f>TEXT(A1298,"mmmm")</f>
        <v>October</v>
      </c>
      <c r="C1298" t="s">
        <v>1419</v>
      </c>
      <c r="D1298" t="s">
        <v>22</v>
      </c>
      <c r="E1298" t="s">
        <v>23</v>
      </c>
      <c r="F1298" t="s">
        <v>49</v>
      </c>
      <c r="G1298" t="s">
        <v>1536</v>
      </c>
      <c r="H1298">
        <v>21.39</v>
      </c>
      <c r="I1298">
        <v>1</v>
      </c>
      <c r="J1298">
        <v>6.2</v>
      </c>
      <c r="K1298" s="6">
        <f>J1298/H1298</f>
        <v>0.28985507246376813</v>
      </c>
      <c r="M1298" t="str">
        <f>LEFT(C1298, SEARCH(" ", C1298) - 1)</f>
        <v>Duane</v>
      </c>
      <c r="N1298" t="str" cm="1">
        <f t="array" ref="N1298">_xlfn.IFS(H1298&lt;0, "LOSS", H1298&gt;1000, "GREAT", H1298&gt;500, "GOOD", H1298&gt;=100, "OKAY", H1298&lt;100, "OKAY")</f>
        <v>OKAY</v>
      </c>
    </row>
    <row r="1299" spans="1:14">
      <c r="A1299" s="2">
        <v>41924</v>
      </c>
      <c r="B1299" s="2" t="str">
        <f>TEXT(A1299,"mmmm")</f>
        <v>October</v>
      </c>
      <c r="C1299" t="s">
        <v>1537</v>
      </c>
      <c r="D1299" t="s">
        <v>29</v>
      </c>
      <c r="E1299" t="s">
        <v>23</v>
      </c>
      <c r="F1299" t="s">
        <v>50</v>
      </c>
      <c r="G1299" t="s">
        <v>1538</v>
      </c>
      <c r="H1299">
        <v>22.24</v>
      </c>
      <c r="I1299">
        <v>2</v>
      </c>
      <c r="J1299">
        <v>2.5</v>
      </c>
      <c r="K1299" s="6">
        <f>J1299/H1299</f>
        <v>0.11241007194244605</v>
      </c>
      <c r="M1299" t="str">
        <f>LEFT(C1299, SEARCH(" ", C1299) - 1)</f>
        <v>Barry</v>
      </c>
      <c r="N1299" t="str" cm="1">
        <f t="array" ref="N1299">_xlfn.IFS(H1299&lt;0, "LOSS", H1299&gt;1000, "GREAT", H1299&gt;500, "GOOD", H1299&gt;=100, "OKAY", H1299&lt;100, "OKAY")</f>
        <v>OKAY</v>
      </c>
    </row>
    <row r="1300" spans="1:14">
      <c r="A1300" s="2">
        <v>41925</v>
      </c>
      <c r="B1300" s="2" t="str">
        <f>TEXT(A1300,"mmmm")</f>
        <v>October</v>
      </c>
      <c r="C1300" t="s">
        <v>1539</v>
      </c>
      <c r="D1300" t="s">
        <v>28</v>
      </c>
      <c r="E1300" t="s">
        <v>23</v>
      </c>
      <c r="F1300" t="s">
        <v>37</v>
      </c>
      <c r="G1300" t="s">
        <v>1082</v>
      </c>
      <c r="H1300">
        <v>11.52</v>
      </c>
      <c r="I1300">
        <v>4</v>
      </c>
      <c r="J1300">
        <v>3.23</v>
      </c>
      <c r="K1300" s="6">
        <f>J1300/H1300</f>
        <v>0.28038194444444448</v>
      </c>
      <c r="M1300" t="str">
        <f>LEFT(C1300, SEARCH(" ", C1300) - 1)</f>
        <v>Zuschuss</v>
      </c>
      <c r="N1300" t="str" cm="1">
        <f t="array" ref="N1300">_xlfn.IFS(H1300&lt;0, "LOSS", H1300&gt;1000, "GREAT", H1300&gt;500, "GOOD", H1300&gt;=100, "OKAY", H1300&lt;100, "OKAY")</f>
        <v>OKAY</v>
      </c>
    </row>
    <row r="1301" spans="1:14">
      <c r="A1301" s="2">
        <v>41925</v>
      </c>
      <c r="B1301" s="2" t="str">
        <f>TEXT(A1301,"mmmm")</f>
        <v>October</v>
      </c>
      <c r="C1301" t="s">
        <v>1539</v>
      </c>
      <c r="D1301" t="s">
        <v>28</v>
      </c>
      <c r="E1301" t="s">
        <v>21</v>
      </c>
      <c r="F1301" t="s">
        <v>51</v>
      </c>
      <c r="G1301" t="s">
        <v>1540</v>
      </c>
      <c r="H1301">
        <v>1298.55</v>
      </c>
      <c r="I1301">
        <v>5</v>
      </c>
      <c r="J1301">
        <v>311.64999999999998</v>
      </c>
      <c r="K1301" s="6">
        <f>J1301/H1301</f>
        <v>0.23999845982056908</v>
      </c>
      <c r="M1301" t="str">
        <f>LEFT(C1301, SEARCH(" ", C1301) - 1)</f>
        <v>Zuschuss</v>
      </c>
      <c r="N1301" t="str" cm="1">
        <f t="array" ref="N1301">_xlfn.IFS(H1301&lt;0, "LOSS", H1301&gt;1000, "GREAT", H1301&gt;500, "GOOD", H1301&gt;=100, "OKAY", H1301&lt;100, "OKAY")</f>
        <v>GREAT</v>
      </c>
    </row>
    <row r="1302" spans="1:14">
      <c r="A1302" s="2">
        <v>41925</v>
      </c>
      <c r="B1302" s="2" t="str">
        <f>TEXT(A1302,"mmmm")</f>
        <v>October</v>
      </c>
      <c r="C1302" t="s">
        <v>1539</v>
      </c>
      <c r="D1302" t="s">
        <v>28</v>
      </c>
      <c r="E1302" t="s">
        <v>23</v>
      </c>
      <c r="F1302" t="s">
        <v>36</v>
      </c>
      <c r="G1302" t="s">
        <v>621</v>
      </c>
      <c r="H1302">
        <v>213.92</v>
      </c>
      <c r="I1302">
        <v>4</v>
      </c>
      <c r="J1302">
        <v>62.04</v>
      </c>
      <c r="K1302" s="6">
        <f>J1302/H1302</f>
        <v>0.29001495886312639</v>
      </c>
      <c r="M1302" t="str">
        <f>LEFT(C1302, SEARCH(" ", C1302) - 1)</f>
        <v>Zuschuss</v>
      </c>
      <c r="N1302" t="str" cm="1">
        <f t="array" ref="N1302">_xlfn.IFS(H1302&lt;0, "LOSS", H1302&gt;1000, "GREAT", H1302&gt;500, "GOOD", H1302&gt;=100, "OKAY", H1302&lt;100, "OKAY")</f>
        <v>OKAY</v>
      </c>
    </row>
    <row r="1303" spans="1:14">
      <c r="A1303" s="2">
        <v>41925</v>
      </c>
      <c r="B1303" s="2" t="str">
        <f>TEXT(A1303,"mmmm")</f>
        <v>October</v>
      </c>
      <c r="C1303" t="s">
        <v>1539</v>
      </c>
      <c r="D1303" t="s">
        <v>28</v>
      </c>
      <c r="E1303" t="s">
        <v>25</v>
      </c>
      <c r="F1303" t="s">
        <v>35</v>
      </c>
      <c r="G1303" t="s">
        <v>1541</v>
      </c>
      <c r="H1303">
        <v>25.78</v>
      </c>
      <c r="I1303">
        <v>2</v>
      </c>
      <c r="J1303">
        <v>2.58</v>
      </c>
      <c r="K1303" s="6">
        <f>J1303/H1303</f>
        <v>0.10007757951900698</v>
      </c>
      <c r="M1303" t="str">
        <f>LEFT(C1303, SEARCH(" ", C1303) - 1)</f>
        <v>Zuschuss</v>
      </c>
      <c r="N1303" t="str" cm="1">
        <f t="array" ref="N1303">_xlfn.IFS(H1303&lt;0, "LOSS", H1303&gt;1000, "GREAT", H1303&gt;500, "GOOD", H1303&gt;=100, "OKAY", H1303&lt;100, "OKAY")</f>
        <v>OKAY</v>
      </c>
    </row>
    <row r="1304" spans="1:14">
      <c r="A1304" s="2">
        <v>41925</v>
      </c>
      <c r="B1304" s="2" t="str">
        <f>TEXT(A1304,"mmmm")</f>
        <v>October</v>
      </c>
      <c r="C1304" t="s">
        <v>280</v>
      </c>
      <c r="D1304" t="s">
        <v>242</v>
      </c>
      <c r="E1304" t="s">
        <v>21</v>
      </c>
      <c r="F1304" t="s">
        <v>40</v>
      </c>
      <c r="G1304" t="s">
        <v>1002</v>
      </c>
      <c r="H1304">
        <v>245.98</v>
      </c>
      <c r="I1304">
        <v>2</v>
      </c>
      <c r="J1304">
        <v>27.06</v>
      </c>
      <c r="K1304" s="6">
        <f>J1304/H1304</f>
        <v>0.11000894381657045</v>
      </c>
      <c r="M1304" t="str">
        <f>LEFT(C1304, SEARCH(" ", C1304) - 1)</f>
        <v>Marina</v>
      </c>
      <c r="N1304" t="str" cm="1">
        <f t="array" ref="N1304">_xlfn.IFS(H1304&lt;0, "LOSS", H1304&gt;1000, "GREAT", H1304&gt;500, "GOOD", H1304&gt;=100, "OKAY", H1304&lt;100, "OKAY")</f>
        <v>OKAY</v>
      </c>
    </row>
    <row r="1305" spans="1:14">
      <c r="A1305" s="2">
        <v>41925</v>
      </c>
      <c r="B1305" s="2" t="str">
        <f>TEXT(A1305,"mmmm")</f>
        <v>October</v>
      </c>
      <c r="C1305" t="s">
        <v>280</v>
      </c>
      <c r="D1305" t="s">
        <v>242</v>
      </c>
      <c r="E1305" t="s">
        <v>23</v>
      </c>
      <c r="F1305" t="s">
        <v>38</v>
      </c>
      <c r="G1305" t="s">
        <v>1542</v>
      </c>
      <c r="H1305">
        <v>18.940000000000001</v>
      </c>
      <c r="I1305">
        <v>1</v>
      </c>
      <c r="J1305">
        <v>9.4700000000000006</v>
      </c>
      <c r="K1305" s="6">
        <f>J1305/H1305</f>
        <v>0.5</v>
      </c>
      <c r="M1305" t="str">
        <f>LEFT(C1305, SEARCH(" ", C1305) - 1)</f>
        <v>Marina</v>
      </c>
      <c r="N1305" t="str" cm="1">
        <f t="array" ref="N1305">_xlfn.IFS(H1305&lt;0, "LOSS", H1305&gt;1000, "GREAT", H1305&gt;500, "GOOD", H1305&gt;=100, "OKAY", H1305&lt;100, "OKAY")</f>
        <v>OKAY</v>
      </c>
    </row>
    <row r="1306" spans="1:14">
      <c r="A1306" s="2">
        <v>41925</v>
      </c>
      <c r="B1306" s="2" t="str">
        <f>TEXT(A1306,"mmmm")</f>
        <v>October</v>
      </c>
      <c r="C1306" t="s">
        <v>1543</v>
      </c>
      <c r="D1306" t="s">
        <v>24</v>
      </c>
      <c r="E1306" t="s">
        <v>23</v>
      </c>
      <c r="F1306" t="s">
        <v>38</v>
      </c>
      <c r="G1306" t="s">
        <v>610</v>
      </c>
      <c r="H1306">
        <v>7.75</v>
      </c>
      <c r="I1306">
        <v>3</v>
      </c>
      <c r="J1306">
        <v>2.81</v>
      </c>
      <c r="K1306" s="6">
        <f>J1306/H1306</f>
        <v>0.36258064516129035</v>
      </c>
      <c r="M1306" t="str">
        <f>LEFT(C1306, SEARCH(" ", C1306) - 1)</f>
        <v>Sibella</v>
      </c>
      <c r="N1306" t="str" cm="1">
        <f t="array" ref="N1306">_xlfn.IFS(H1306&lt;0, "LOSS", H1306&gt;1000, "GREAT", H1306&gt;500, "GOOD", H1306&gt;=100, "OKAY", H1306&lt;100, "OKAY")</f>
        <v>OKAY</v>
      </c>
    </row>
    <row r="1307" spans="1:14">
      <c r="A1307" s="2">
        <v>41925</v>
      </c>
      <c r="B1307" s="2" t="str">
        <f>TEXT(A1307,"mmmm")</f>
        <v>October</v>
      </c>
      <c r="C1307" t="s">
        <v>1418</v>
      </c>
      <c r="D1307" t="s">
        <v>106</v>
      </c>
      <c r="E1307" t="s">
        <v>23</v>
      </c>
      <c r="F1307" t="s">
        <v>42</v>
      </c>
      <c r="G1307" t="s">
        <v>1544</v>
      </c>
      <c r="H1307">
        <v>36.4</v>
      </c>
      <c r="I1307">
        <v>5</v>
      </c>
      <c r="J1307">
        <v>17.47</v>
      </c>
      <c r="K1307" s="6">
        <f>J1307/H1307</f>
        <v>0.47994505494505491</v>
      </c>
      <c r="M1307" t="str">
        <f>LEFT(C1307, SEARCH(" ", C1307) - 1)</f>
        <v>Michelle</v>
      </c>
      <c r="N1307" t="str" cm="1">
        <f t="array" ref="N1307">_xlfn.IFS(H1307&lt;0, "LOSS", H1307&gt;1000, "GREAT", H1307&gt;500, "GOOD", H1307&gt;=100, "OKAY", H1307&lt;100, "OKAY")</f>
        <v>OKAY</v>
      </c>
    </row>
    <row r="1308" spans="1:14">
      <c r="A1308" s="2">
        <v>41925</v>
      </c>
      <c r="B1308" s="2" t="str">
        <f>TEXT(A1308,"mmmm")</f>
        <v>October</v>
      </c>
      <c r="C1308" t="s">
        <v>1418</v>
      </c>
      <c r="D1308" t="s">
        <v>106</v>
      </c>
      <c r="E1308" t="s">
        <v>25</v>
      </c>
      <c r="F1308" t="s">
        <v>35</v>
      </c>
      <c r="G1308" t="s">
        <v>1364</v>
      </c>
      <c r="H1308">
        <v>22.96</v>
      </c>
      <c r="I1308">
        <v>2</v>
      </c>
      <c r="J1308">
        <v>4.3600000000000003</v>
      </c>
      <c r="K1308" s="6">
        <f>J1308/H1308</f>
        <v>0.18989547038327526</v>
      </c>
      <c r="M1308" t="str">
        <f>LEFT(C1308, SEARCH(" ", C1308) - 1)</f>
        <v>Michelle</v>
      </c>
      <c r="N1308" t="str" cm="1">
        <f t="array" ref="N1308">_xlfn.IFS(H1308&lt;0, "LOSS", H1308&gt;1000, "GREAT", H1308&gt;500, "GOOD", H1308&gt;=100, "OKAY", H1308&lt;100, "OKAY")</f>
        <v>OKAY</v>
      </c>
    </row>
    <row r="1309" spans="1:14">
      <c r="A1309" s="2">
        <v>41925</v>
      </c>
      <c r="B1309" s="2" t="str">
        <f>TEXT(A1309,"mmmm")</f>
        <v>October</v>
      </c>
      <c r="C1309" t="s">
        <v>1418</v>
      </c>
      <c r="D1309" t="s">
        <v>106</v>
      </c>
      <c r="E1309" t="s">
        <v>23</v>
      </c>
      <c r="F1309" t="s">
        <v>49</v>
      </c>
      <c r="G1309" t="s">
        <v>1545</v>
      </c>
      <c r="H1309">
        <v>315.2</v>
      </c>
      <c r="I1309">
        <v>4</v>
      </c>
      <c r="J1309">
        <v>6.3</v>
      </c>
      <c r="K1309" s="6">
        <f>J1309/H1309</f>
        <v>1.9987309644670052E-2</v>
      </c>
      <c r="M1309" t="str">
        <f>LEFT(C1309, SEARCH(" ", C1309) - 1)</f>
        <v>Michelle</v>
      </c>
      <c r="N1309" t="str" cm="1">
        <f t="array" ref="N1309">_xlfn.IFS(H1309&lt;0, "LOSS", H1309&gt;1000, "GREAT", H1309&gt;500, "GOOD", H1309&gt;=100, "OKAY", H1309&lt;100, "OKAY")</f>
        <v>OKAY</v>
      </c>
    </row>
    <row r="1310" spans="1:14">
      <c r="A1310" s="2">
        <v>41925</v>
      </c>
      <c r="B1310" s="2" t="str">
        <f>TEXT(A1310,"mmmm")</f>
        <v>October</v>
      </c>
      <c r="C1310" t="s">
        <v>1418</v>
      </c>
      <c r="D1310" t="s">
        <v>106</v>
      </c>
      <c r="E1310" t="s">
        <v>23</v>
      </c>
      <c r="F1310" t="s">
        <v>38</v>
      </c>
      <c r="G1310" t="s">
        <v>1278</v>
      </c>
      <c r="H1310">
        <v>15.18</v>
      </c>
      <c r="I1310">
        <v>3</v>
      </c>
      <c r="J1310">
        <v>7.13</v>
      </c>
      <c r="K1310" s="6">
        <f>J1310/H1310</f>
        <v>0.46969696969696972</v>
      </c>
      <c r="M1310" t="str">
        <f>LEFT(C1310, SEARCH(" ", C1310) - 1)</f>
        <v>Michelle</v>
      </c>
      <c r="N1310" t="str" cm="1">
        <f t="array" ref="N1310">_xlfn.IFS(H1310&lt;0, "LOSS", H1310&gt;1000, "GREAT", H1310&gt;500, "GOOD", H1310&gt;=100, "OKAY", H1310&lt;100, "OKAY")</f>
        <v>OKAY</v>
      </c>
    </row>
    <row r="1311" spans="1:14">
      <c r="A1311" s="2">
        <v>41926</v>
      </c>
      <c r="B1311" s="2" t="str">
        <f>TEXT(A1311,"mmmm")</f>
        <v>October</v>
      </c>
      <c r="C1311" t="s">
        <v>1546</v>
      </c>
      <c r="D1311" t="s">
        <v>237</v>
      </c>
      <c r="E1311" t="s">
        <v>23</v>
      </c>
      <c r="F1311" t="s">
        <v>38</v>
      </c>
      <c r="G1311" t="s">
        <v>134</v>
      </c>
      <c r="H1311">
        <v>22.92</v>
      </c>
      <c r="I1311">
        <v>4</v>
      </c>
      <c r="J1311">
        <v>11</v>
      </c>
      <c r="K1311" s="6">
        <f>J1311/H1311</f>
        <v>0.47993019197207676</v>
      </c>
      <c r="M1311" t="str">
        <f>LEFT(C1311, SEARCH(" ", C1311) - 1)</f>
        <v>Jim</v>
      </c>
      <c r="N1311" t="str" cm="1">
        <f t="array" ref="N1311">_xlfn.IFS(H1311&lt;0, "LOSS", H1311&gt;1000, "GREAT", H1311&gt;500, "GOOD", H1311&gt;=100, "OKAY", H1311&lt;100, "OKAY")</f>
        <v>OKAY</v>
      </c>
    </row>
    <row r="1312" spans="1:14">
      <c r="A1312" s="2">
        <v>41926</v>
      </c>
      <c r="B1312" s="2" t="str">
        <f>TEXT(A1312,"mmmm")</f>
        <v>October</v>
      </c>
      <c r="C1312" t="s">
        <v>1546</v>
      </c>
      <c r="D1312" t="s">
        <v>237</v>
      </c>
      <c r="E1312" t="s">
        <v>23</v>
      </c>
      <c r="F1312" t="s">
        <v>49</v>
      </c>
      <c r="G1312" t="s">
        <v>330</v>
      </c>
      <c r="H1312">
        <v>269.89999999999998</v>
      </c>
      <c r="I1312">
        <v>5</v>
      </c>
      <c r="J1312">
        <v>16.190000000000001</v>
      </c>
      <c r="K1312" s="6">
        <f>J1312/H1312</f>
        <v>5.9985179696183784E-2</v>
      </c>
      <c r="M1312" t="str">
        <f>LEFT(C1312, SEARCH(" ", C1312) - 1)</f>
        <v>Jim</v>
      </c>
      <c r="N1312" t="str" cm="1">
        <f t="array" ref="N1312">_xlfn.IFS(H1312&lt;0, "LOSS", H1312&gt;1000, "GREAT", H1312&gt;500, "GOOD", H1312&gt;=100, "OKAY", H1312&lt;100, "OKAY")</f>
        <v>OKAY</v>
      </c>
    </row>
    <row r="1313" spans="1:14">
      <c r="A1313" s="2">
        <v>41926</v>
      </c>
      <c r="B1313" s="2" t="str">
        <f>TEXT(A1313,"mmmm")</f>
        <v>October</v>
      </c>
      <c r="C1313" t="s">
        <v>1547</v>
      </c>
      <c r="D1313" t="s">
        <v>26</v>
      </c>
      <c r="E1313" t="s">
        <v>23</v>
      </c>
      <c r="F1313" t="s">
        <v>36</v>
      </c>
      <c r="G1313" t="s">
        <v>1548</v>
      </c>
      <c r="H1313">
        <v>3.16</v>
      </c>
      <c r="I1313">
        <v>4</v>
      </c>
      <c r="J1313">
        <v>-8.5299999999999994</v>
      </c>
      <c r="K1313" s="6">
        <f>J1313/H1313</f>
        <v>-2.6993670886075947</v>
      </c>
      <c r="M1313" t="str">
        <f>LEFT(C1313, SEARCH(" ", C1313) - 1)</f>
        <v>Hunter</v>
      </c>
      <c r="N1313" t="str" cm="1">
        <f t="array" ref="N1313">_xlfn.IFS(H1313&lt;0, "LOSS", H1313&gt;1000, "GREAT", H1313&gt;500, "GOOD", H1313&gt;=100, "OKAY", H1313&lt;100, "OKAY")</f>
        <v>OKAY</v>
      </c>
    </row>
    <row r="1314" spans="1:14">
      <c r="A1314" s="2">
        <v>41926</v>
      </c>
      <c r="B1314" s="2" t="str">
        <f>TEXT(A1314,"mmmm")</f>
        <v>October</v>
      </c>
      <c r="C1314" t="s">
        <v>1547</v>
      </c>
      <c r="D1314" t="s">
        <v>26</v>
      </c>
      <c r="E1314" t="s">
        <v>25</v>
      </c>
      <c r="F1314" t="s">
        <v>41</v>
      </c>
      <c r="G1314" t="s">
        <v>1549</v>
      </c>
      <c r="H1314">
        <v>1999.96</v>
      </c>
      <c r="I1314">
        <v>5</v>
      </c>
      <c r="J1314">
        <v>624.99</v>
      </c>
      <c r="K1314" s="6">
        <f>J1314/H1314</f>
        <v>0.31250125002500051</v>
      </c>
      <c r="M1314" t="str">
        <f>LEFT(C1314, SEARCH(" ", C1314) - 1)</f>
        <v>Hunter</v>
      </c>
      <c r="N1314" t="str" cm="1">
        <f t="array" ref="N1314">_xlfn.IFS(H1314&lt;0, "LOSS", H1314&gt;1000, "GREAT", H1314&gt;500, "GOOD", H1314&gt;=100, "OKAY", H1314&lt;100, "OKAY")</f>
        <v>GREAT</v>
      </c>
    </row>
    <row r="1315" spans="1:14">
      <c r="A1315" s="2">
        <v>41926</v>
      </c>
      <c r="B1315" s="2" t="str">
        <f>TEXT(A1315,"mmmm")</f>
        <v>October</v>
      </c>
      <c r="C1315" t="s">
        <v>229</v>
      </c>
      <c r="D1315" t="s">
        <v>29</v>
      </c>
      <c r="E1315" t="s">
        <v>23</v>
      </c>
      <c r="F1315" t="s">
        <v>47</v>
      </c>
      <c r="G1315" t="s">
        <v>464</v>
      </c>
      <c r="H1315">
        <v>322.19</v>
      </c>
      <c r="I1315">
        <v>13</v>
      </c>
      <c r="J1315">
        <v>100.69</v>
      </c>
      <c r="K1315" s="6">
        <f>J1315/H1315</f>
        <v>0.31251745864241598</v>
      </c>
      <c r="M1315" t="str">
        <f>LEFT(C1315, SEARCH(" ", C1315) - 1)</f>
        <v>Bradley</v>
      </c>
      <c r="N1315" t="str" cm="1">
        <f t="array" ref="N1315">_xlfn.IFS(H1315&lt;0, "LOSS", H1315&gt;1000, "GREAT", H1315&gt;500, "GOOD", H1315&gt;=100, "OKAY", H1315&lt;100, "OKAY")</f>
        <v>OKAY</v>
      </c>
    </row>
    <row r="1316" spans="1:14">
      <c r="A1316" s="2">
        <v>41926</v>
      </c>
      <c r="B1316" s="2" t="str">
        <f>TEXT(A1316,"mmmm")</f>
        <v>October</v>
      </c>
      <c r="C1316" t="s">
        <v>229</v>
      </c>
      <c r="D1316" t="s">
        <v>29</v>
      </c>
      <c r="E1316" t="s">
        <v>23</v>
      </c>
      <c r="F1316" t="s">
        <v>38</v>
      </c>
      <c r="G1316" t="s">
        <v>221</v>
      </c>
      <c r="H1316">
        <v>2.95</v>
      </c>
      <c r="I1316">
        <v>3</v>
      </c>
      <c r="J1316">
        <v>-4.8600000000000003</v>
      </c>
      <c r="K1316" s="6">
        <f>J1316/H1316</f>
        <v>-1.6474576271186441</v>
      </c>
      <c r="M1316" t="str">
        <f>LEFT(C1316, SEARCH(" ", C1316) - 1)</f>
        <v>Bradley</v>
      </c>
      <c r="N1316" t="str" cm="1">
        <f t="array" ref="N1316">_xlfn.IFS(H1316&lt;0, "LOSS", H1316&gt;1000, "GREAT", H1316&gt;500, "GOOD", H1316&gt;=100, "OKAY", H1316&lt;100, "OKAY")</f>
        <v>OKAY</v>
      </c>
    </row>
    <row r="1317" spans="1:14">
      <c r="A1317" s="2">
        <v>41926</v>
      </c>
      <c r="B1317" s="2" t="str">
        <f>TEXT(A1317,"mmmm")</f>
        <v>October</v>
      </c>
      <c r="C1317" t="s">
        <v>229</v>
      </c>
      <c r="D1317" t="s">
        <v>29</v>
      </c>
      <c r="E1317" t="s">
        <v>23</v>
      </c>
      <c r="F1317" t="s">
        <v>47</v>
      </c>
      <c r="G1317" t="s">
        <v>1550</v>
      </c>
      <c r="H1317">
        <v>19.14</v>
      </c>
      <c r="I1317">
        <v>4</v>
      </c>
      <c r="J1317">
        <v>6.94</v>
      </c>
      <c r="K1317" s="6">
        <f>J1317/H1317</f>
        <v>0.36259143155694878</v>
      </c>
      <c r="M1317" t="str">
        <f>LEFT(C1317, SEARCH(" ", C1317) - 1)</f>
        <v>Bradley</v>
      </c>
      <c r="N1317" t="str" cm="1">
        <f t="array" ref="N1317">_xlfn.IFS(H1317&lt;0, "LOSS", H1317&gt;1000, "GREAT", H1317&gt;500, "GOOD", H1317&gt;=100, "OKAY", H1317&lt;100, "OKAY")</f>
        <v>OKAY</v>
      </c>
    </row>
    <row r="1318" spans="1:14">
      <c r="A1318" s="2">
        <v>41926</v>
      </c>
      <c r="B1318" s="2" t="str">
        <f>TEXT(A1318,"mmmm")</f>
        <v>October</v>
      </c>
      <c r="C1318" t="s">
        <v>1551</v>
      </c>
      <c r="D1318" t="s">
        <v>182</v>
      </c>
      <c r="E1318" t="s">
        <v>25</v>
      </c>
      <c r="F1318" t="s">
        <v>35</v>
      </c>
      <c r="G1318" t="s">
        <v>1373</v>
      </c>
      <c r="H1318">
        <v>177</v>
      </c>
      <c r="I1318">
        <v>3</v>
      </c>
      <c r="J1318">
        <v>30.09</v>
      </c>
      <c r="K1318" s="6">
        <f>J1318/H1318</f>
        <v>0.17</v>
      </c>
      <c r="M1318" t="str">
        <f>LEFT(C1318, SEARCH(" ", C1318) - 1)</f>
        <v>Toby</v>
      </c>
      <c r="N1318" t="str" cm="1">
        <f t="array" ref="N1318">_xlfn.IFS(H1318&lt;0, "LOSS", H1318&gt;1000, "GREAT", H1318&gt;500, "GOOD", H1318&gt;=100, "OKAY", H1318&lt;100, "OKAY")</f>
        <v>OKAY</v>
      </c>
    </row>
    <row r="1319" spans="1:14">
      <c r="A1319" s="2">
        <v>41926</v>
      </c>
      <c r="B1319" s="2" t="str">
        <f>TEXT(A1319,"mmmm")</f>
        <v>October</v>
      </c>
      <c r="C1319" t="s">
        <v>1551</v>
      </c>
      <c r="D1319" t="s">
        <v>182</v>
      </c>
      <c r="E1319" t="s">
        <v>23</v>
      </c>
      <c r="F1319" t="s">
        <v>49</v>
      </c>
      <c r="G1319" t="s">
        <v>1552</v>
      </c>
      <c r="H1319">
        <v>79.45</v>
      </c>
      <c r="I1319">
        <v>7</v>
      </c>
      <c r="J1319">
        <v>22.25</v>
      </c>
      <c r="K1319" s="6">
        <f>J1319/H1319</f>
        <v>0.28005034612964125</v>
      </c>
      <c r="M1319" t="str">
        <f>LEFT(C1319, SEARCH(" ", C1319) - 1)</f>
        <v>Toby</v>
      </c>
      <c r="N1319" t="str" cm="1">
        <f t="array" ref="N1319">_xlfn.IFS(H1319&lt;0, "LOSS", H1319&gt;1000, "GREAT", H1319&gt;500, "GOOD", H1319&gt;=100, "OKAY", H1319&lt;100, "OKAY")</f>
        <v>OKAY</v>
      </c>
    </row>
    <row r="1320" spans="1:14">
      <c r="A1320" s="2">
        <v>41926</v>
      </c>
      <c r="B1320" s="2" t="str">
        <f>TEXT(A1320,"mmmm")</f>
        <v>October</v>
      </c>
      <c r="C1320" t="s">
        <v>1551</v>
      </c>
      <c r="D1320" t="s">
        <v>182</v>
      </c>
      <c r="E1320" t="s">
        <v>21</v>
      </c>
      <c r="F1320" t="s">
        <v>40</v>
      </c>
      <c r="G1320" t="s">
        <v>1553</v>
      </c>
      <c r="H1320">
        <v>1628.82</v>
      </c>
      <c r="I1320">
        <v>9</v>
      </c>
      <c r="J1320">
        <v>260.61</v>
      </c>
      <c r="K1320" s="6">
        <f>J1320/H1320</f>
        <v>0.15999926327034297</v>
      </c>
      <c r="M1320" t="str">
        <f>LEFT(C1320, SEARCH(" ", C1320) - 1)</f>
        <v>Toby</v>
      </c>
      <c r="N1320" t="str" cm="1">
        <f t="array" ref="N1320">_xlfn.IFS(H1320&lt;0, "LOSS", H1320&gt;1000, "GREAT", H1320&gt;500, "GOOD", H1320&gt;=100, "OKAY", H1320&lt;100, "OKAY")</f>
        <v>GREAT</v>
      </c>
    </row>
    <row r="1321" spans="1:14">
      <c r="A1321" s="2">
        <v>41927</v>
      </c>
      <c r="B1321" s="2" t="str">
        <f>TEXT(A1321,"mmmm")</f>
        <v>October</v>
      </c>
      <c r="C1321" t="s">
        <v>967</v>
      </c>
      <c r="D1321" t="s">
        <v>31</v>
      </c>
      <c r="E1321" t="s">
        <v>21</v>
      </c>
      <c r="F1321" t="s">
        <v>44</v>
      </c>
      <c r="G1321" t="s">
        <v>433</v>
      </c>
      <c r="H1321">
        <v>15.38</v>
      </c>
      <c r="I1321">
        <v>1</v>
      </c>
      <c r="J1321">
        <v>4.04</v>
      </c>
      <c r="K1321" s="6">
        <f>J1321/H1321</f>
        <v>0.26267880364109231</v>
      </c>
      <c r="M1321" t="str">
        <f>LEFT(C1321, SEARCH(" ", C1321) - 1)</f>
        <v>Dan</v>
      </c>
      <c r="N1321" t="str" cm="1">
        <f t="array" ref="N1321">_xlfn.IFS(H1321&lt;0, "LOSS", H1321&gt;1000, "GREAT", H1321&gt;500, "GOOD", H1321&gt;=100, "OKAY", H1321&lt;100, "OKAY")</f>
        <v>OKAY</v>
      </c>
    </row>
    <row r="1322" spans="1:14">
      <c r="A1322" s="2">
        <v>41927</v>
      </c>
      <c r="B1322" s="2" t="str">
        <f>TEXT(A1322,"mmmm")</f>
        <v>October</v>
      </c>
      <c r="C1322" t="s">
        <v>1554</v>
      </c>
      <c r="D1322" t="s">
        <v>30</v>
      </c>
      <c r="E1322" t="s">
        <v>21</v>
      </c>
      <c r="F1322" t="s">
        <v>40</v>
      </c>
      <c r="G1322" t="s">
        <v>1342</v>
      </c>
      <c r="H1322">
        <v>183.37</v>
      </c>
      <c r="I1322">
        <v>2</v>
      </c>
      <c r="J1322">
        <v>-7.86</v>
      </c>
      <c r="K1322" s="6">
        <f>J1322/H1322</f>
        <v>-4.2864154441838907E-2</v>
      </c>
      <c r="M1322" t="str">
        <f>LEFT(C1322, SEARCH(" ", C1322) - 1)</f>
        <v>Anna</v>
      </c>
      <c r="N1322" t="str" cm="1">
        <f t="array" ref="N1322">_xlfn.IFS(H1322&lt;0, "LOSS", H1322&gt;1000, "GREAT", H1322&gt;500, "GOOD", H1322&gt;=100, "OKAY", H1322&lt;100, "OKAY")</f>
        <v>OKAY</v>
      </c>
    </row>
    <row r="1323" spans="1:14">
      <c r="A1323" s="2">
        <v>41927</v>
      </c>
      <c r="B1323" s="2" t="str">
        <f>TEXT(A1323,"mmmm")</f>
        <v>October</v>
      </c>
      <c r="C1323" t="s">
        <v>1554</v>
      </c>
      <c r="D1323" t="s">
        <v>30</v>
      </c>
      <c r="E1323" t="s">
        <v>23</v>
      </c>
      <c r="F1323" t="s">
        <v>47</v>
      </c>
      <c r="G1323" t="s">
        <v>1064</v>
      </c>
      <c r="H1323">
        <v>7.97</v>
      </c>
      <c r="I1323">
        <v>2</v>
      </c>
      <c r="J1323">
        <v>2.89</v>
      </c>
      <c r="K1323" s="6">
        <f>J1323/H1323</f>
        <v>0.3626097867001255</v>
      </c>
      <c r="M1323" t="str">
        <f>LEFT(C1323, SEARCH(" ", C1323) - 1)</f>
        <v>Anna</v>
      </c>
      <c r="N1323" t="str" cm="1">
        <f t="array" ref="N1323">_xlfn.IFS(H1323&lt;0, "LOSS", H1323&gt;1000, "GREAT", H1323&gt;500, "GOOD", H1323&gt;=100, "OKAY", H1323&lt;100, "OKAY")</f>
        <v>OKAY</v>
      </c>
    </row>
    <row r="1324" spans="1:14">
      <c r="A1324" s="2">
        <v>41928</v>
      </c>
      <c r="B1324" s="2" t="str">
        <f>TEXT(A1324,"mmmm")</f>
        <v>October</v>
      </c>
      <c r="C1324" t="s">
        <v>1555</v>
      </c>
      <c r="D1324" t="s">
        <v>22</v>
      </c>
      <c r="E1324" t="s">
        <v>23</v>
      </c>
      <c r="F1324" t="s">
        <v>38</v>
      </c>
      <c r="G1324" t="s">
        <v>413</v>
      </c>
      <c r="H1324">
        <v>14.35</v>
      </c>
      <c r="I1324">
        <v>3</v>
      </c>
      <c r="J1324">
        <v>5.0199999999999996</v>
      </c>
      <c r="K1324" s="6">
        <f>J1324/H1324</f>
        <v>0.34982578397212544</v>
      </c>
      <c r="M1324" t="str">
        <f>LEFT(C1324, SEARCH(" ", C1324) - 1)</f>
        <v>Lynn</v>
      </c>
      <c r="N1324" t="str" cm="1">
        <f t="array" ref="N1324">_xlfn.IFS(H1324&lt;0, "LOSS", H1324&gt;1000, "GREAT", H1324&gt;500, "GOOD", H1324&gt;=100, "OKAY", H1324&lt;100, "OKAY")</f>
        <v>OKAY</v>
      </c>
    </row>
    <row r="1325" spans="1:14">
      <c r="A1325" s="2">
        <v>41928</v>
      </c>
      <c r="B1325" s="2" t="str">
        <f>TEXT(A1325,"mmmm")</f>
        <v>October</v>
      </c>
      <c r="C1325" t="s">
        <v>1555</v>
      </c>
      <c r="D1325" t="s">
        <v>22</v>
      </c>
      <c r="E1325" t="s">
        <v>25</v>
      </c>
      <c r="F1325" t="s">
        <v>35</v>
      </c>
      <c r="G1325" t="s">
        <v>1556</v>
      </c>
      <c r="H1325">
        <v>179.97</v>
      </c>
      <c r="I1325">
        <v>3</v>
      </c>
      <c r="J1325">
        <v>86.39</v>
      </c>
      <c r="K1325" s="6">
        <f>J1325/H1325</f>
        <v>0.48002444851919768</v>
      </c>
      <c r="M1325" t="str">
        <f>LEFT(C1325, SEARCH(" ", C1325) - 1)</f>
        <v>Lynn</v>
      </c>
      <c r="N1325" t="str" cm="1">
        <f t="array" ref="N1325">_xlfn.IFS(H1325&lt;0, "LOSS", H1325&gt;1000, "GREAT", H1325&gt;500, "GOOD", H1325&gt;=100, "OKAY", H1325&lt;100, "OKAY")</f>
        <v>OKAY</v>
      </c>
    </row>
    <row r="1326" spans="1:14">
      <c r="A1326" s="2">
        <v>41929</v>
      </c>
      <c r="B1326" s="2" t="str">
        <f>TEXT(A1326,"mmmm")</f>
        <v>October</v>
      </c>
      <c r="C1326" t="s">
        <v>1557</v>
      </c>
      <c r="D1326" t="s">
        <v>26</v>
      </c>
      <c r="E1326" t="s">
        <v>23</v>
      </c>
      <c r="F1326" t="s">
        <v>38</v>
      </c>
      <c r="G1326" t="s">
        <v>152</v>
      </c>
      <c r="H1326">
        <v>10.78</v>
      </c>
      <c r="I1326">
        <v>5</v>
      </c>
      <c r="J1326">
        <v>-17.25</v>
      </c>
      <c r="K1326" s="6">
        <f>J1326/H1326</f>
        <v>-1.6001855287569575</v>
      </c>
      <c r="M1326" t="str">
        <f>LEFT(C1326, SEARCH(" ", C1326) - 1)</f>
        <v>Tracy</v>
      </c>
      <c r="N1326" t="str" cm="1">
        <f t="array" ref="N1326">_xlfn.IFS(H1326&lt;0, "LOSS", H1326&gt;1000, "GREAT", H1326&gt;500, "GOOD", H1326&gt;=100, "OKAY", H1326&lt;100, "OKAY")</f>
        <v>OKAY</v>
      </c>
    </row>
    <row r="1327" spans="1:14">
      <c r="A1327" s="2">
        <v>41929</v>
      </c>
      <c r="B1327" s="2" t="str">
        <f>TEXT(A1327,"mmmm")</f>
        <v>October</v>
      </c>
      <c r="C1327" t="s">
        <v>1557</v>
      </c>
      <c r="D1327" t="s">
        <v>26</v>
      </c>
      <c r="E1327" t="s">
        <v>25</v>
      </c>
      <c r="F1327" t="s">
        <v>35</v>
      </c>
      <c r="G1327" t="s">
        <v>1090</v>
      </c>
      <c r="H1327">
        <v>119.98</v>
      </c>
      <c r="I1327">
        <v>3</v>
      </c>
      <c r="J1327">
        <v>-18</v>
      </c>
      <c r="K1327" s="6">
        <f>J1327/H1327</f>
        <v>-0.15002500416736123</v>
      </c>
      <c r="M1327" t="str">
        <f>LEFT(C1327, SEARCH(" ", C1327) - 1)</f>
        <v>Tracy</v>
      </c>
      <c r="N1327" t="str" cm="1">
        <f t="array" ref="N1327">_xlfn.IFS(H1327&lt;0, "LOSS", H1327&gt;1000, "GREAT", H1327&gt;500, "GOOD", H1327&gt;=100, "OKAY", H1327&lt;100, "OKAY")</f>
        <v>OKAY</v>
      </c>
    </row>
    <row r="1328" spans="1:14">
      <c r="A1328" s="2">
        <v>41929</v>
      </c>
      <c r="B1328" s="2" t="str">
        <f>TEXT(A1328,"mmmm")</f>
        <v>October</v>
      </c>
      <c r="C1328" t="s">
        <v>1488</v>
      </c>
      <c r="D1328" t="s">
        <v>26</v>
      </c>
      <c r="E1328" t="s">
        <v>21</v>
      </c>
      <c r="F1328" t="s">
        <v>44</v>
      </c>
      <c r="G1328" t="s">
        <v>1243</v>
      </c>
      <c r="H1328">
        <v>5.31</v>
      </c>
      <c r="I1328">
        <v>2</v>
      </c>
      <c r="J1328">
        <v>-1.59</v>
      </c>
      <c r="K1328" s="6">
        <f>J1328/H1328</f>
        <v>-0.29943502824858759</v>
      </c>
      <c r="M1328" t="str">
        <f>LEFT(C1328, SEARCH(" ", C1328) - 1)</f>
        <v>Evan</v>
      </c>
      <c r="N1328" t="str" cm="1">
        <f t="array" ref="N1328">_xlfn.IFS(H1328&lt;0, "LOSS", H1328&gt;1000, "GREAT", H1328&gt;500, "GOOD", H1328&gt;=100, "OKAY", H1328&lt;100, "OKAY")</f>
        <v>OKAY</v>
      </c>
    </row>
    <row r="1329" spans="1:14">
      <c r="A1329" s="2">
        <v>41930</v>
      </c>
      <c r="B1329" s="2" t="str">
        <f>TEXT(A1329,"mmmm")</f>
        <v>October</v>
      </c>
      <c r="C1329" t="s">
        <v>1558</v>
      </c>
      <c r="D1329" t="s">
        <v>65</v>
      </c>
      <c r="E1329" t="s">
        <v>23</v>
      </c>
      <c r="F1329" t="s">
        <v>49</v>
      </c>
      <c r="G1329" t="s">
        <v>991</v>
      </c>
      <c r="H1329">
        <v>275.97000000000003</v>
      </c>
      <c r="I1329">
        <v>3</v>
      </c>
      <c r="J1329">
        <v>11.04</v>
      </c>
      <c r="K1329" s="6">
        <f>J1329/H1329</f>
        <v>4.0004348298728114E-2</v>
      </c>
      <c r="M1329" t="str">
        <f>LEFT(C1329, SEARCH(" ", C1329) - 1)</f>
        <v>Alan</v>
      </c>
      <c r="N1329" t="str" cm="1">
        <f t="array" ref="N1329">_xlfn.IFS(H1329&lt;0, "LOSS", H1329&gt;1000, "GREAT", H1329&gt;500, "GOOD", H1329&gt;=100, "OKAY", H1329&lt;100, "OKAY")</f>
        <v>OKAY</v>
      </c>
    </row>
    <row r="1330" spans="1:14">
      <c r="A1330" s="2">
        <v>41930</v>
      </c>
      <c r="B1330" s="2" t="str">
        <f>TEXT(A1330,"mmmm")</f>
        <v>October</v>
      </c>
      <c r="C1330" t="s">
        <v>1558</v>
      </c>
      <c r="D1330" t="s">
        <v>65</v>
      </c>
      <c r="E1330" t="s">
        <v>25</v>
      </c>
      <c r="F1330" t="s">
        <v>48</v>
      </c>
      <c r="G1330" t="s">
        <v>1559</v>
      </c>
      <c r="H1330">
        <v>1394.95</v>
      </c>
      <c r="I1330">
        <v>5</v>
      </c>
      <c r="J1330">
        <v>362.69</v>
      </c>
      <c r="K1330" s="6">
        <f>J1330/H1330</f>
        <v>0.26000215061471738</v>
      </c>
      <c r="M1330" t="str">
        <f>LEFT(C1330, SEARCH(" ", C1330) - 1)</f>
        <v>Alan</v>
      </c>
      <c r="N1330" t="str" cm="1">
        <f t="array" ref="N1330">_xlfn.IFS(H1330&lt;0, "LOSS", H1330&gt;1000, "GREAT", H1330&gt;500, "GOOD", H1330&gt;=100, "OKAY", H1330&lt;100, "OKAY")</f>
        <v>GREAT</v>
      </c>
    </row>
    <row r="1331" spans="1:14">
      <c r="A1331" s="2">
        <v>41930</v>
      </c>
      <c r="B1331" s="2" t="str">
        <f>TEXT(A1331,"mmmm")</f>
        <v>October</v>
      </c>
      <c r="C1331" t="s">
        <v>1558</v>
      </c>
      <c r="D1331" t="s">
        <v>65</v>
      </c>
      <c r="E1331" t="s">
        <v>21</v>
      </c>
      <c r="F1331" t="s">
        <v>40</v>
      </c>
      <c r="G1331" t="s">
        <v>1560</v>
      </c>
      <c r="H1331">
        <v>545.88</v>
      </c>
      <c r="I1331">
        <v>6</v>
      </c>
      <c r="J1331">
        <v>70.959999999999994</v>
      </c>
      <c r="K1331" s="6">
        <f>J1331/H1331</f>
        <v>0.12999193962042938</v>
      </c>
      <c r="M1331" t="str">
        <f>LEFT(C1331, SEARCH(" ", C1331) - 1)</f>
        <v>Alan</v>
      </c>
      <c r="N1331" t="str" cm="1">
        <f t="array" ref="N1331">_xlfn.IFS(H1331&lt;0, "LOSS", H1331&gt;1000, "GREAT", H1331&gt;500, "GOOD", H1331&gt;=100, "OKAY", H1331&lt;100, "OKAY")</f>
        <v>GOOD</v>
      </c>
    </row>
    <row r="1332" spans="1:14">
      <c r="A1332" s="2">
        <v>41930</v>
      </c>
      <c r="B1332" s="2" t="str">
        <f>TEXT(A1332,"mmmm")</f>
        <v>October</v>
      </c>
      <c r="C1332" t="s">
        <v>613</v>
      </c>
      <c r="D1332" t="s">
        <v>27</v>
      </c>
      <c r="E1332" t="s">
        <v>23</v>
      </c>
      <c r="F1332" t="s">
        <v>42</v>
      </c>
      <c r="G1332" t="s">
        <v>1561</v>
      </c>
      <c r="H1332">
        <v>52.51</v>
      </c>
      <c r="I1332">
        <v>6</v>
      </c>
      <c r="J1332">
        <v>19.690000000000001</v>
      </c>
      <c r="K1332" s="6">
        <f>J1332/H1332</f>
        <v>0.37497619501047424</v>
      </c>
      <c r="M1332" t="str">
        <f>LEFT(C1332, SEARCH(" ", C1332) - 1)</f>
        <v>Edward</v>
      </c>
      <c r="N1332" t="str" cm="1">
        <f t="array" ref="N1332">_xlfn.IFS(H1332&lt;0, "LOSS", H1332&gt;1000, "GREAT", H1332&gt;500, "GOOD", H1332&gt;=100, "OKAY", H1332&lt;100, "OKAY")</f>
        <v>OKAY</v>
      </c>
    </row>
    <row r="1333" spans="1:14">
      <c r="A1333" s="2">
        <v>41930</v>
      </c>
      <c r="B1333" s="2" t="str">
        <f>TEXT(A1333,"mmmm")</f>
        <v>October</v>
      </c>
      <c r="C1333" t="s">
        <v>613</v>
      </c>
      <c r="D1333" t="s">
        <v>27</v>
      </c>
      <c r="E1333" t="s">
        <v>23</v>
      </c>
      <c r="F1333" t="s">
        <v>49</v>
      </c>
      <c r="G1333" t="s">
        <v>1562</v>
      </c>
      <c r="H1333">
        <v>186.91</v>
      </c>
      <c r="I1333">
        <v>6</v>
      </c>
      <c r="J1333">
        <v>-35.049999999999997</v>
      </c>
      <c r="K1333" s="6">
        <f>J1333/H1333</f>
        <v>-0.18752340698732009</v>
      </c>
      <c r="M1333" t="str">
        <f>LEFT(C1333, SEARCH(" ", C1333) - 1)</f>
        <v>Edward</v>
      </c>
      <c r="N1333" t="str" cm="1">
        <f t="array" ref="N1333">_xlfn.IFS(H1333&lt;0, "LOSS", H1333&gt;1000, "GREAT", H1333&gt;500, "GOOD", H1333&gt;=100, "OKAY", H1333&lt;100, "OKAY")</f>
        <v>OKAY</v>
      </c>
    </row>
    <row r="1334" spans="1:14">
      <c r="A1334" s="2">
        <v>41930</v>
      </c>
      <c r="B1334" s="2" t="str">
        <f>TEXT(A1334,"mmmm")</f>
        <v>October</v>
      </c>
      <c r="C1334" t="s">
        <v>613</v>
      </c>
      <c r="D1334" t="s">
        <v>27</v>
      </c>
      <c r="E1334" t="s">
        <v>23</v>
      </c>
      <c r="F1334" t="s">
        <v>47</v>
      </c>
      <c r="G1334" t="s">
        <v>704</v>
      </c>
      <c r="H1334">
        <v>10.050000000000001</v>
      </c>
      <c r="I1334">
        <v>4</v>
      </c>
      <c r="J1334">
        <v>3.14</v>
      </c>
      <c r="K1334" s="6">
        <f>J1334/H1334</f>
        <v>0.31243781094527362</v>
      </c>
      <c r="M1334" t="str">
        <f>LEFT(C1334, SEARCH(" ", C1334) - 1)</f>
        <v>Edward</v>
      </c>
      <c r="N1334" t="str" cm="1">
        <f t="array" ref="N1334">_xlfn.IFS(H1334&lt;0, "LOSS", H1334&gt;1000, "GREAT", H1334&gt;500, "GOOD", H1334&gt;=100, "OKAY", H1334&lt;100, "OKAY")</f>
        <v>OKAY</v>
      </c>
    </row>
    <row r="1335" spans="1:14">
      <c r="A1335" s="2">
        <v>41930</v>
      </c>
      <c r="B1335" s="2" t="str">
        <f>TEXT(A1335,"mmmm")</f>
        <v>October</v>
      </c>
      <c r="C1335" t="s">
        <v>1563</v>
      </c>
      <c r="D1335" t="s">
        <v>82</v>
      </c>
      <c r="E1335" t="s">
        <v>21</v>
      </c>
      <c r="F1335" t="s">
        <v>40</v>
      </c>
      <c r="G1335" t="s">
        <v>1564</v>
      </c>
      <c r="H1335">
        <v>605.34</v>
      </c>
      <c r="I1335">
        <v>6</v>
      </c>
      <c r="J1335">
        <v>145.28</v>
      </c>
      <c r="K1335" s="6">
        <f>J1335/H1335</f>
        <v>0.23999735685730333</v>
      </c>
      <c r="M1335" t="str">
        <f>LEFT(C1335, SEARCH(" ", C1335) - 1)</f>
        <v>Luke</v>
      </c>
      <c r="N1335" t="str" cm="1">
        <f t="array" ref="N1335">_xlfn.IFS(H1335&lt;0, "LOSS", H1335&gt;1000, "GREAT", H1335&gt;500, "GOOD", H1335&gt;=100, "OKAY", H1335&lt;100, "OKAY")</f>
        <v>GOOD</v>
      </c>
    </row>
    <row r="1336" spans="1:14">
      <c r="A1336" s="2">
        <v>41930</v>
      </c>
      <c r="B1336" s="2" t="str">
        <f>TEXT(A1336,"mmmm")</f>
        <v>October</v>
      </c>
      <c r="C1336" t="s">
        <v>1565</v>
      </c>
      <c r="D1336" t="s">
        <v>28</v>
      </c>
      <c r="E1336" t="s">
        <v>23</v>
      </c>
      <c r="F1336" t="s">
        <v>47</v>
      </c>
      <c r="G1336" t="s">
        <v>1207</v>
      </c>
      <c r="H1336">
        <v>61.96</v>
      </c>
      <c r="I1336">
        <v>2</v>
      </c>
      <c r="J1336">
        <v>27.88</v>
      </c>
      <c r="K1336" s="6">
        <f>J1336/H1336</f>
        <v>0.44996772111039379</v>
      </c>
      <c r="M1336" t="str">
        <f>LEFT(C1336, SEARCH(" ", C1336) - 1)</f>
        <v>Ivan</v>
      </c>
      <c r="N1336" t="str" cm="1">
        <f t="array" ref="N1336">_xlfn.IFS(H1336&lt;0, "LOSS", H1336&gt;1000, "GREAT", H1336&gt;500, "GOOD", H1336&gt;=100, "OKAY", H1336&lt;100, "OKAY")</f>
        <v>OKAY</v>
      </c>
    </row>
    <row r="1337" spans="1:14">
      <c r="A1337" s="2">
        <v>41930</v>
      </c>
      <c r="B1337" s="2" t="str">
        <f>TEXT(A1337,"mmmm")</f>
        <v>October</v>
      </c>
      <c r="C1337" t="s">
        <v>1565</v>
      </c>
      <c r="D1337" t="s">
        <v>28</v>
      </c>
      <c r="E1337" t="s">
        <v>23</v>
      </c>
      <c r="F1337" t="s">
        <v>38</v>
      </c>
      <c r="G1337" t="s">
        <v>1566</v>
      </c>
      <c r="H1337">
        <v>1.34</v>
      </c>
      <c r="I1337">
        <v>1</v>
      </c>
      <c r="J1337">
        <v>0.47</v>
      </c>
      <c r="K1337" s="6">
        <f>J1337/H1337</f>
        <v>0.35074626865671638</v>
      </c>
      <c r="M1337" t="str">
        <f>LEFT(C1337, SEARCH(" ", C1337) - 1)</f>
        <v>Ivan</v>
      </c>
      <c r="N1337" t="str" cm="1">
        <f t="array" ref="N1337">_xlfn.IFS(H1337&lt;0, "LOSS", H1337&gt;1000, "GREAT", H1337&gt;500, "GOOD", H1337&gt;=100, "OKAY", H1337&lt;100, "OKAY")</f>
        <v>OKAY</v>
      </c>
    </row>
    <row r="1338" spans="1:14">
      <c r="A1338" s="2">
        <v>41931</v>
      </c>
      <c r="B1338" s="2" t="str">
        <f>TEXT(A1338,"mmmm")</f>
        <v>October</v>
      </c>
      <c r="C1338" t="s">
        <v>1567</v>
      </c>
      <c r="D1338" t="s">
        <v>22</v>
      </c>
      <c r="E1338" t="s">
        <v>23</v>
      </c>
      <c r="F1338" t="s">
        <v>47</v>
      </c>
      <c r="G1338" t="s">
        <v>1568</v>
      </c>
      <c r="H1338">
        <v>13.44</v>
      </c>
      <c r="I1338">
        <v>3</v>
      </c>
      <c r="J1338">
        <v>6.59</v>
      </c>
      <c r="K1338" s="6">
        <f>J1338/H1338</f>
        <v>0.49032738095238099</v>
      </c>
      <c r="M1338" t="str">
        <f>LEFT(C1338, SEARCH(" ", C1338) - 1)</f>
        <v>Jeremy</v>
      </c>
      <c r="N1338" t="str" cm="1">
        <f t="array" ref="N1338">_xlfn.IFS(H1338&lt;0, "LOSS", H1338&gt;1000, "GREAT", H1338&gt;500, "GOOD", H1338&gt;=100, "OKAY", H1338&lt;100, "OKAY")</f>
        <v>OKAY</v>
      </c>
    </row>
    <row r="1339" spans="1:14">
      <c r="A1339" s="2">
        <v>41931</v>
      </c>
      <c r="B1339" s="2" t="str">
        <f>TEXT(A1339,"mmmm")</f>
        <v>October</v>
      </c>
      <c r="C1339" t="s">
        <v>1569</v>
      </c>
      <c r="D1339" t="s">
        <v>22</v>
      </c>
      <c r="E1339" t="s">
        <v>23</v>
      </c>
      <c r="F1339" t="s">
        <v>38</v>
      </c>
      <c r="G1339" t="s">
        <v>1570</v>
      </c>
      <c r="H1339">
        <v>2.99</v>
      </c>
      <c r="I1339">
        <v>1</v>
      </c>
      <c r="J1339">
        <v>1.1200000000000001</v>
      </c>
      <c r="K1339" s="6">
        <f>J1339/H1339</f>
        <v>0.37458193979933113</v>
      </c>
      <c r="M1339" t="str">
        <f>LEFT(C1339, SEARCH(" ", C1339) - 1)</f>
        <v>Rachel</v>
      </c>
      <c r="N1339" t="str" cm="1">
        <f t="array" ref="N1339">_xlfn.IFS(H1339&lt;0, "LOSS", H1339&gt;1000, "GREAT", H1339&gt;500, "GOOD", H1339&gt;=100, "OKAY", H1339&lt;100, "OKAY")</f>
        <v>OKAY</v>
      </c>
    </row>
    <row r="1340" spans="1:14">
      <c r="A1340" s="2">
        <v>41931</v>
      </c>
      <c r="B1340" s="2" t="str">
        <f>TEXT(A1340,"mmmm")</f>
        <v>October</v>
      </c>
      <c r="C1340" t="s">
        <v>1569</v>
      </c>
      <c r="D1340" t="s">
        <v>22</v>
      </c>
      <c r="E1340" t="s">
        <v>23</v>
      </c>
      <c r="F1340" t="s">
        <v>38</v>
      </c>
      <c r="G1340" t="s">
        <v>1571</v>
      </c>
      <c r="H1340">
        <v>20.059999999999999</v>
      </c>
      <c r="I1340">
        <v>6</v>
      </c>
      <c r="J1340">
        <v>7.02</v>
      </c>
      <c r="K1340" s="6">
        <f>J1340/H1340</f>
        <v>0.34995014955134596</v>
      </c>
      <c r="M1340" t="str">
        <f>LEFT(C1340, SEARCH(" ", C1340) - 1)</f>
        <v>Rachel</v>
      </c>
      <c r="N1340" t="str" cm="1">
        <f t="array" ref="N1340">_xlfn.IFS(H1340&lt;0, "LOSS", H1340&gt;1000, "GREAT", H1340&gt;500, "GOOD", H1340&gt;=100, "OKAY", H1340&lt;100, "OKAY")</f>
        <v>OKAY</v>
      </c>
    </row>
    <row r="1341" spans="1:14">
      <c r="A1341" s="2">
        <v>41931</v>
      </c>
      <c r="B1341" s="2" t="str">
        <f>TEXT(A1341,"mmmm")</f>
        <v>October</v>
      </c>
      <c r="C1341" t="s">
        <v>1569</v>
      </c>
      <c r="D1341" t="s">
        <v>22</v>
      </c>
      <c r="E1341" t="s">
        <v>23</v>
      </c>
      <c r="F1341" t="s">
        <v>47</v>
      </c>
      <c r="G1341" t="s">
        <v>1572</v>
      </c>
      <c r="H1341">
        <v>146.72999999999999</v>
      </c>
      <c r="I1341">
        <v>3</v>
      </c>
      <c r="J1341">
        <v>68.959999999999994</v>
      </c>
      <c r="K1341" s="6">
        <f>J1341/H1341</f>
        <v>0.46997887275949018</v>
      </c>
      <c r="M1341" t="str">
        <f>LEFT(C1341, SEARCH(" ", C1341) - 1)</f>
        <v>Rachel</v>
      </c>
      <c r="N1341" t="str" cm="1">
        <f t="array" ref="N1341">_xlfn.IFS(H1341&lt;0, "LOSS", H1341&gt;1000, "GREAT", H1341&gt;500, "GOOD", H1341&gt;=100, "OKAY", H1341&lt;100, "OKAY")</f>
        <v>OKAY</v>
      </c>
    </row>
    <row r="1342" spans="1:14">
      <c r="A1342" s="2">
        <v>41931</v>
      </c>
      <c r="B1342" s="2" t="str">
        <f>TEXT(A1342,"mmmm")</f>
        <v>October</v>
      </c>
      <c r="C1342" t="s">
        <v>1569</v>
      </c>
      <c r="D1342" t="s">
        <v>22</v>
      </c>
      <c r="E1342" t="s">
        <v>23</v>
      </c>
      <c r="F1342" t="s">
        <v>45</v>
      </c>
      <c r="G1342" t="s">
        <v>250</v>
      </c>
      <c r="H1342">
        <v>18.75</v>
      </c>
      <c r="I1342">
        <v>5</v>
      </c>
      <c r="J1342">
        <v>9</v>
      </c>
      <c r="K1342" s="6">
        <f>J1342/H1342</f>
        <v>0.48</v>
      </c>
      <c r="M1342" t="str">
        <f>LEFT(C1342, SEARCH(" ", C1342) - 1)</f>
        <v>Rachel</v>
      </c>
      <c r="N1342" t="str" cm="1">
        <f t="array" ref="N1342">_xlfn.IFS(H1342&lt;0, "LOSS", H1342&gt;1000, "GREAT", H1342&gt;500, "GOOD", H1342&gt;=100, "OKAY", H1342&lt;100, "OKAY")</f>
        <v>OKAY</v>
      </c>
    </row>
    <row r="1343" spans="1:14">
      <c r="A1343" s="2">
        <v>41931</v>
      </c>
      <c r="B1343" s="2" t="str">
        <f>TEXT(A1343,"mmmm")</f>
        <v>October</v>
      </c>
      <c r="C1343" t="s">
        <v>1569</v>
      </c>
      <c r="D1343" t="s">
        <v>22</v>
      </c>
      <c r="E1343" t="s">
        <v>25</v>
      </c>
      <c r="F1343" t="s">
        <v>48</v>
      </c>
      <c r="G1343" t="s">
        <v>1573</v>
      </c>
      <c r="H1343">
        <v>117.58</v>
      </c>
      <c r="I1343">
        <v>3</v>
      </c>
      <c r="J1343">
        <v>11.76</v>
      </c>
      <c r="K1343" s="6">
        <f>J1343/H1343</f>
        <v>0.10001700969552645</v>
      </c>
      <c r="M1343" t="str">
        <f>LEFT(C1343, SEARCH(" ", C1343) - 1)</f>
        <v>Rachel</v>
      </c>
      <c r="N1343" t="str" cm="1">
        <f t="array" ref="N1343">_xlfn.IFS(H1343&lt;0, "LOSS", H1343&gt;1000, "GREAT", H1343&gt;500, "GOOD", H1343&gt;=100, "OKAY", H1343&lt;100, "OKAY")</f>
        <v>OKAY</v>
      </c>
    </row>
    <row r="1344" spans="1:14">
      <c r="A1344" s="2">
        <v>41931</v>
      </c>
      <c r="B1344" s="2" t="str">
        <f>TEXT(A1344,"mmmm")</f>
        <v>October</v>
      </c>
      <c r="C1344" t="s">
        <v>1574</v>
      </c>
      <c r="D1344" t="s">
        <v>22</v>
      </c>
      <c r="E1344" t="s">
        <v>25</v>
      </c>
      <c r="F1344" t="s">
        <v>48</v>
      </c>
      <c r="G1344" t="s">
        <v>584</v>
      </c>
      <c r="H1344">
        <v>321.55</v>
      </c>
      <c r="I1344">
        <v>6</v>
      </c>
      <c r="J1344">
        <v>20.100000000000001</v>
      </c>
      <c r="K1344" s="6">
        <f>J1344/H1344</f>
        <v>6.2509718550769713E-2</v>
      </c>
      <c r="M1344" t="str">
        <f>LEFT(C1344, SEARCH(" ", C1344) - 1)</f>
        <v>Eugene</v>
      </c>
      <c r="N1344" t="str" cm="1">
        <f t="array" ref="N1344">_xlfn.IFS(H1344&lt;0, "LOSS", H1344&gt;1000, "GREAT", H1344&gt;500, "GOOD", H1344&gt;=100, "OKAY", H1344&lt;100, "OKAY")</f>
        <v>OKAY</v>
      </c>
    </row>
    <row r="1345" spans="1:14">
      <c r="A1345" s="2">
        <v>41932</v>
      </c>
      <c r="B1345" s="2" t="str">
        <f>TEXT(A1345,"mmmm")</f>
        <v>October</v>
      </c>
      <c r="C1345" t="s">
        <v>467</v>
      </c>
      <c r="D1345" t="s">
        <v>32</v>
      </c>
      <c r="E1345" t="s">
        <v>23</v>
      </c>
      <c r="F1345" t="s">
        <v>49</v>
      </c>
      <c r="G1345" t="s">
        <v>1454</v>
      </c>
      <c r="H1345">
        <v>211.96</v>
      </c>
      <c r="I1345">
        <v>4</v>
      </c>
      <c r="J1345">
        <v>8.48</v>
      </c>
      <c r="K1345" s="6">
        <f>J1345/H1345</f>
        <v>4.0007548594074356E-2</v>
      </c>
      <c r="M1345" t="str">
        <f>LEFT(C1345, SEARCH(" ", C1345) - 1)</f>
        <v>Patrick</v>
      </c>
      <c r="N1345" t="str" cm="1">
        <f t="array" ref="N1345">_xlfn.IFS(H1345&lt;0, "LOSS", H1345&gt;1000, "GREAT", H1345&gt;500, "GOOD", H1345&gt;=100, "OKAY", H1345&lt;100, "OKAY")</f>
        <v>OKAY</v>
      </c>
    </row>
    <row r="1346" spans="1:14">
      <c r="A1346" s="2">
        <v>41932</v>
      </c>
      <c r="B1346" s="2" t="str">
        <f>TEXT(A1346,"mmmm")</f>
        <v>October</v>
      </c>
      <c r="C1346" t="s">
        <v>1575</v>
      </c>
      <c r="D1346" t="s">
        <v>185</v>
      </c>
      <c r="E1346" t="s">
        <v>21</v>
      </c>
      <c r="F1346" t="s">
        <v>51</v>
      </c>
      <c r="G1346" t="s">
        <v>1576</v>
      </c>
      <c r="H1346">
        <v>328.59</v>
      </c>
      <c r="I1346">
        <v>3</v>
      </c>
      <c r="J1346">
        <v>-147.87</v>
      </c>
      <c r="K1346" s="6">
        <f>J1346/H1346</f>
        <v>-0.45001369487811566</v>
      </c>
      <c r="M1346" t="str">
        <f>LEFT(C1346, SEARCH(" ", C1346) - 1)</f>
        <v>Fred</v>
      </c>
      <c r="N1346" t="str" cm="1">
        <f t="array" ref="N1346">_xlfn.IFS(H1346&lt;0, "LOSS", H1346&gt;1000, "GREAT", H1346&gt;500, "GOOD", H1346&gt;=100, "OKAY", H1346&lt;100, "OKAY")</f>
        <v>OKAY</v>
      </c>
    </row>
    <row r="1347" spans="1:14">
      <c r="A1347" s="2">
        <v>41932</v>
      </c>
      <c r="B1347" s="2" t="str">
        <f>TEXT(A1347,"mmmm")</f>
        <v>October</v>
      </c>
      <c r="C1347" t="s">
        <v>1575</v>
      </c>
      <c r="D1347" t="s">
        <v>185</v>
      </c>
      <c r="E1347" t="s">
        <v>23</v>
      </c>
      <c r="F1347" t="s">
        <v>49</v>
      </c>
      <c r="G1347" t="s">
        <v>371</v>
      </c>
      <c r="H1347">
        <v>98.35</v>
      </c>
      <c r="I1347">
        <v>3</v>
      </c>
      <c r="J1347">
        <v>-24.59</v>
      </c>
      <c r="K1347" s="6">
        <f>J1347/H1347</f>
        <v>-0.25002541942043721</v>
      </c>
      <c r="M1347" t="str">
        <f>LEFT(C1347, SEARCH(" ", C1347) - 1)</f>
        <v>Fred</v>
      </c>
      <c r="N1347" t="str" cm="1">
        <f t="array" ref="N1347">_xlfn.IFS(H1347&lt;0, "LOSS", H1347&gt;1000, "GREAT", H1347&gt;500, "GOOD", H1347&gt;=100, "OKAY", H1347&lt;100, "OKAY")</f>
        <v>OKAY</v>
      </c>
    </row>
    <row r="1348" spans="1:14">
      <c r="A1348" s="2">
        <v>41932</v>
      </c>
      <c r="B1348" s="2" t="str">
        <f>TEXT(A1348,"mmmm")</f>
        <v>October</v>
      </c>
      <c r="C1348" t="s">
        <v>1577</v>
      </c>
      <c r="D1348" t="s">
        <v>29</v>
      </c>
      <c r="E1348" t="s">
        <v>25</v>
      </c>
      <c r="F1348" t="s">
        <v>35</v>
      </c>
      <c r="G1348" t="s">
        <v>815</v>
      </c>
      <c r="H1348">
        <v>319.97000000000003</v>
      </c>
      <c r="I1348">
        <v>4</v>
      </c>
      <c r="J1348">
        <v>71.989999999999995</v>
      </c>
      <c r="K1348" s="6">
        <f>J1348/H1348</f>
        <v>0.22498984279776227</v>
      </c>
      <c r="M1348" t="str">
        <f>LEFT(C1348, SEARCH(" ", C1348) - 1)</f>
        <v>Lindsay</v>
      </c>
      <c r="N1348" t="str" cm="1">
        <f t="array" ref="N1348">_xlfn.IFS(H1348&lt;0, "LOSS", H1348&gt;1000, "GREAT", H1348&gt;500, "GOOD", H1348&gt;=100, "OKAY", H1348&lt;100, "OKAY")</f>
        <v>OKAY</v>
      </c>
    </row>
    <row r="1349" spans="1:14">
      <c r="A1349" s="2">
        <v>41932</v>
      </c>
      <c r="B1349" s="2" t="str">
        <f>TEXT(A1349,"mmmm")</f>
        <v>October</v>
      </c>
      <c r="C1349" t="s">
        <v>1577</v>
      </c>
      <c r="D1349" t="s">
        <v>29</v>
      </c>
      <c r="E1349" t="s">
        <v>23</v>
      </c>
      <c r="F1349" t="s">
        <v>49</v>
      </c>
      <c r="G1349" t="s">
        <v>1578</v>
      </c>
      <c r="H1349">
        <v>505.32</v>
      </c>
      <c r="I1349">
        <v>3</v>
      </c>
      <c r="J1349">
        <v>31.58</v>
      </c>
      <c r="K1349" s="6">
        <f>J1349/H1349</f>
        <v>6.2495052639911342E-2</v>
      </c>
      <c r="M1349" t="str">
        <f>LEFT(C1349, SEARCH(" ", C1349) - 1)</f>
        <v>Lindsay</v>
      </c>
      <c r="N1349" t="str" cm="1">
        <f t="array" ref="N1349">_xlfn.IFS(H1349&lt;0, "LOSS", H1349&gt;1000, "GREAT", H1349&gt;500, "GOOD", H1349&gt;=100, "OKAY", H1349&lt;100, "OKAY")</f>
        <v>GOOD</v>
      </c>
    </row>
    <row r="1350" spans="1:14">
      <c r="A1350" s="2">
        <v>41932</v>
      </c>
      <c r="B1350" s="2" t="str">
        <f>TEXT(A1350,"mmmm")</f>
        <v>October</v>
      </c>
      <c r="C1350" t="s">
        <v>1577</v>
      </c>
      <c r="D1350" t="s">
        <v>29</v>
      </c>
      <c r="E1350" t="s">
        <v>23</v>
      </c>
      <c r="F1350" t="s">
        <v>47</v>
      </c>
      <c r="G1350" t="s">
        <v>1579</v>
      </c>
      <c r="H1350">
        <v>3.81</v>
      </c>
      <c r="I1350">
        <v>1</v>
      </c>
      <c r="J1350">
        <v>1.24</v>
      </c>
      <c r="K1350" s="6">
        <f>J1350/H1350</f>
        <v>0.32545931758530183</v>
      </c>
      <c r="M1350" t="str">
        <f>LEFT(C1350, SEARCH(" ", C1350) - 1)</f>
        <v>Lindsay</v>
      </c>
      <c r="N1350" t="str" cm="1">
        <f t="array" ref="N1350">_xlfn.IFS(H1350&lt;0, "LOSS", H1350&gt;1000, "GREAT", H1350&gt;500, "GOOD", H1350&gt;=100, "OKAY", H1350&lt;100, "OKAY")</f>
        <v>OKAY</v>
      </c>
    </row>
    <row r="1351" spans="1:14">
      <c r="A1351" s="2">
        <v>41932</v>
      </c>
      <c r="B1351" s="2" t="str">
        <f>TEXT(A1351,"mmmm")</f>
        <v>October</v>
      </c>
      <c r="C1351" t="s">
        <v>1577</v>
      </c>
      <c r="D1351" t="s">
        <v>29</v>
      </c>
      <c r="E1351" t="s">
        <v>23</v>
      </c>
      <c r="F1351" t="s">
        <v>38</v>
      </c>
      <c r="G1351" t="s">
        <v>1220</v>
      </c>
      <c r="H1351">
        <v>8.68</v>
      </c>
      <c r="I1351">
        <v>1</v>
      </c>
      <c r="J1351">
        <v>-14.76</v>
      </c>
      <c r="K1351" s="6">
        <f>J1351/H1351</f>
        <v>-1.7004608294930876</v>
      </c>
      <c r="M1351" t="str">
        <f>LEFT(C1351, SEARCH(" ", C1351) - 1)</f>
        <v>Lindsay</v>
      </c>
      <c r="N1351" t="str" cm="1">
        <f t="array" ref="N1351">_xlfn.IFS(H1351&lt;0, "LOSS", H1351&gt;1000, "GREAT", H1351&gt;500, "GOOD", H1351&gt;=100, "OKAY", H1351&lt;100, "OKAY")</f>
        <v>OKAY</v>
      </c>
    </row>
    <row r="1352" spans="1:14">
      <c r="A1352" s="2">
        <v>41932</v>
      </c>
      <c r="B1352" s="2" t="str">
        <f>TEXT(A1352,"mmmm")</f>
        <v>October</v>
      </c>
      <c r="C1352" t="s">
        <v>1577</v>
      </c>
      <c r="D1352" t="s">
        <v>29</v>
      </c>
      <c r="E1352" t="s">
        <v>23</v>
      </c>
      <c r="F1352" t="s">
        <v>45</v>
      </c>
      <c r="G1352" t="s">
        <v>1580</v>
      </c>
      <c r="H1352">
        <v>24.42</v>
      </c>
      <c r="I1352">
        <v>1</v>
      </c>
      <c r="J1352">
        <v>7.94</v>
      </c>
      <c r="K1352" s="6">
        <f>J1352/H1352</f>
        <v>0.32514332514332511</v>
      </c>
      <c r="M1352" t="str">
        <f>LEFT(C1352, SEARCH(" ", C1352) - 1)</f>
        <v>Lindsay</v>
      </c>
      <c r="N1352" t="str" cm="1">
        <f t="array" ref="N1352">_xlfn.IFS(H1352&lt;0, "LOSS", H1352&gt;1000, "GREAT", H1352&gt;500, "GOOD", H1352&gt;=100, "OKAY", H1352&lt;100, "OKAY")</f>
        <v>OKAY</v>
      </c>
    </row>
    <row r="1353" spans="1:14">
      <c r="A1353" s="2">
        <v>41933</v>
      </c>
      <c r="B1353" s="2" t="str">
        <f>TEXT(A1353,"mmmm")</f>
        <v>October</v>
      </c>
      <c r="C1353" t="s">
        <v>1557</v>
      </c>
      <c r="D1353" t="s">
        <v>30</v>
      </c>
      <c r="E1353" t="s">
        <v>23</v>
      </c>
      <c r="F1353" t="s">
        <v>36</v>
      </c>
      <c r="G1353" t="s">
        <v>1161</v>
      </c>
      <c r="H1353">
        <v>121.79</v>
      </c>
      <c r="I1353">
        <v>4</v>
      </c>
      <c r="J1353">
        <v>13.7</v>
      </c>
      <c r="K1353" s="6">
        <f>J1353/H1353</f>
        <v>0.11248871007471876</v>
      </c>
      <c r="M1353" t="str">
        <f>LEFT(C1353, SEARCH(" ", C1353) - 1)</f>
        <v>Tracy</v>
      </c>
      <c r="N1353" t="str" cm="1">
        <f t="array" ref="N1353">_xlfn.IFS(H1353&lt;0, "LOSS", H1353&gt;1000, "GREAT", H1353&gt;500, "GOOD", H1353&gt;=100, "OKAY", H1353&lt;100, "OKAY")</f>
        <v>OKAY</v>
      </c>
    </row>
    <row r="1354" spans="1:14">
      <c r="A1354" s="2">
        <v>41933</v>
      </c>
      <c r="B1354" s="2" t="str">
        <f>TEXT(A1354,"mmmm")</f>
        <v>October</v>
      </c>
      <c r="C1354" t="s">
        <v>1557</v>
      </c>
      <c r="D1354" t="s">
        <v>30</v>
      </c>
      <c r="E1354" t="s">
        <v>21</v>
      </c>
      <c r="F1354" t="s">
        <v>51</v>
      </c>
      <c r="G1354" t="s">
        <v>1581</v>
      </c>
      <c r="H1354">
        <v>409.59</v>
      </c>
      <c r="I1354">
        <v>3</v>
      </c>
      <c r="J1354">
        <v>-122.88</v>
      </c>
      <c r="K1354" s="6">
        <f>J1354/H1354</f>
        <v>-0.30000732439756833</v>
      </c>
      <c r="M1354" t="str">
        <f>LEFT(C1354, SEARCH(" ", C1354) - 1)</f>
        <v>Tracy</v>
      </c>
      <c r="N1354" t="str" cm="1">
        <f t="array" ref="N1354">_xlfn.IFS(H1354&lt;0, "LOSS", H1354&gt;1000, "GREAT", H1354&gt;500, "GOOD", H1354&gt;=100, "OKAY", H1354&lt;100, "OKAY")</f>
        <v>OKAY</v>
      </c>
    </row>
    <row r="1355" spans="1:14">
      <c r="A1355" s="2">
        <v>41933</v>
      </c>
      <c r="B1355" s="2" t="str">
        <f>TEXT(A1355,"mmmm")</f>
        <v>October</v>
      </c>
      <c r="C1355" t="s">
        <v>1582</v>
      </c>
      <c r="D1355" t="s">
        <v>22</v>
      </c>
      <c r="E1355" t="s">
        <v>23</v>
      </c>
      <c r="F1355" t="s">
        <v>38</v>
      </c>
      <c r="G1355" t="s">
        <v>1583</v>
      </c>
      <c r="H1355">
        <v>36.36</v>
      </c>
      <c r="I1355">
        <v>3</v>
      </c>
      <c r="J1355">
        <v>12.27</v>
      </c>
      <c r="K1355" s="6">
        <f>J1355/H1355</f>
        <v>0.33745874587458746</v>
      </c>
      <c r="M1355" t="str">
        <f>LEFT(C1355, SEARCH(" ", C1355) - 1)</f>
        <v>Sylvia</v>
      </c>
      <c r="N1355" t="str" cm="1">
        <f t="array" ref="N1355">_xlfn.IFS(H1355&lt;0, "LOSS", H1355&gt;1000, "GREAT", H1355&gt;500, "GOOD", H1355&gt;=100, "OKAY", H1355&lt;100, "OKAY")</f>
        <v>OKAY</v>
      </c>
    </row>
    <row r="1356" spans="1:14">
      <c r="A1356" s="2">
        <v>41933</v>
      </c>
      <c r="B1356" s="2" t="str">
        <f>TEXT(A1356,"mmmm")</f>
        <v>October</v>
      </c>
      <c r="C1356" t="s">
        <v>574</v>
      </c>
      <c r="D1356" t="s">
        <v>106</v>
      </c>
      <c r="E1356" t="s">
        <v>23</v>
      </c>
      <c r="F1356" t="s">
        <v>49</v>
      </c>
      <c r="G1356" t="s">
        <v>1562</v>
      </c>
      <c r="H1356">
        <v>194.7</v>
      </c>
      <c r="I1356">
        <v>5</v>
      </c>
      <c r="J1356">
        <v>9.74</v>
      </c>
      <c r="K1356" s="6">
        <f>J1356/H1356</f>
        <v>5.0025680534155112E-2</v>
      </c>
      <c r="M1356" t="str">
        <f>LEFT(C1356, SEARCH(" ", C1356) - 1)</f>
        <v>Frank</v>
      </c>
      <c r="N1356" t="str" cm="1">
        <f t="array" ref="N1356">_xlfn.IFS(H1356&lt;0, "LOSS", H1356&gt;1000, "GREAT", H1356&gt;500, "GOOD", H1356&gt;=100, "OKAY", H1356&lt;100, "OKAY")</f>
        <v>OKAY</v>
      </c>
    </row>
    <row r="1357" spans="1:14">
      <c r="A1357" s="2">
        <v>41933</v>
      </c>
      <c r="B1357" s="2" t="str">
        <f>TEXT(A1357,"mmmm")</f>
        <v>October</v>
      </c>
      <c r="C1357" t="s">
        <v>574</v>
      </c>
      <c r="D1357" t="s">
        <v>106</v>
      </c>
      <c r="E1357" t="s">
        <v>21</v>
      </c>
      <c r="F1357" t="s">
        <v>51</v>
      </c>
      <c r="G1357" t="s">
        <v>1413</v>
      </c>
      <c r="H1357">
        <v>591.32000000000005</v>
      </c>
      <c r="I1357">
        <v>4</v>
      </c>
      <c r="J1357">
        <v>112.35</v>
      </c>
      <c r="K1357" s="6">
        <f>J1357/H1357</f>
        <v>0.18999864709463571</v>
      </c>
      <c r="M1357" t="str">
        <f>LEFT(C1357, SEARCH(" ", C1357) - 1)</f>
        <v>Frank</v>
      </c>
      <c r="N1357" t="str" cm="1">
        <f t="array" ref="N1357">_xlfn.IFS(H1357&lt;0, "LOSS", H1357&gt;1000, "GREAT", H1357&gt;500, "GOOD", H1357&gt;=100, "OKAY", H1357&lt;100, "OKAY")</f>
        <v>GOOD</v>
      </c>
    </row>
    <row r="1358" spans="1:14">
      <c r="A1358" s="2">
        <v>41933</v>
      </c>
      <c r="B1358" s="2" t="str">
        <f>TEXT(A1358,"mmmm")</f>
        <v>October</v>
      </c>
      <c r="C1358" t="s">
        <v>574</v>
      </c>
      <c r="D1358" t="s">
        <v>106</v>
      </c>
      <c r="E1358" t="s">
        <v>23</v>
      </c>
      <c r="F1358" t="s">
        <v>37</v>
      </c>
      <c r="G1358" t="s">
        <v>1584</v>
      </c>
      <c r="H1358">
        <v>2.84</v>
      </c>
      <c r="I1358">
        <v>1</v>
      </c>
      <c r="J1358">
        <v>0.88</v>
      </c>
      <c r="K1358" s="6">
        <f>J1358/H1358</f>
        <v>0.3098591549295775</v>
      </c>
      <c r="M1358" t="str">
        <f>LEFT(C1358, SEARCH(" ", C1358) - 1)</f>
        <v>Frank</v>
      </c>
      <c r="N1358" t="str" cm="1">
        <f t="array" ref="N1358">_xlfn.IFS(H1358&lt;0, "LOSS", H1358&gt;1000, "GREAT", H1358&gt;500, "GOOD", H1358&gt;=100, "OKAY", H1358&lt;100, "OKAY")</f>
        <v>OKAY</v>
      </c>
    </row>
    <row r="1359" spans="1:14">
      <c r="A1359" s="2">
        <v>41934</v>
      </c>
      <c r="B1359" s="2" t="str">
        <f>TEXT(A1359,"mmmm")</f>
        <v>October</v>
      </c>
      <c r="C1359" t="s">
        <v>1585</v>
      </c>
      <c r="D1359" t="s">
        <v>30</v>
      </c>
      <c r="E1359" t="s">
        <v>21</v>
      </c>
      <c r="F1359" t="s">
        <v>44</v>
      </c>
      <c r="G1359" t="s">
        <v>1486</v>
      </c>
      <c r="H1359">
        <v>93.89</v>
      </c>
      <c r="I1359">
        <v>4</v>
      </c>
      <c r="J1359">
        <v>12.91</v>
      </c>
      <c r="K1359" s="6">
        <f>J1359/H1359</f>
        <v>0.13750133134519119</v>
      </c>
      <c r="M1359" t="str">
        <f>LEFT(C1359, SEARCH(" ", C1359) - 1)</f>
        <v>Maureen</v>
      </c>
      <c r="N1359" t="str" cm="1">
        <f t="array" ref="N1359">_xlfn.IFS(H1359&lt;0, "LOSS", H1359&gt;1000, "GREAT", H1359&gt;500, "GOOD", H1359&gt;=100, "OKAY", H1359&lt;100, "OKAY")</f>
        <v>OKAY</v>
      </c>
    </row>
    <row r="1360" spans="1:14">
      <c r="A1360" s="2">
        <v>41934</v>
      </c>
      <c r="B1360" s="2" t="str">
        <f>TEXT(A1360,"mmmm")</f>
        <v>October</v>
      </c>
      <c r="C1360" t="s">
        <v>1461</v>
      </c>
      <c r="D1360" t="s">
        <v>114</v>
      </c>
      <c r="E1360" t="s">
        <v>21</v>
      </c>
      <c r="F1360" t="s">
        <v>44</v>
      </c>
      <c r="G1360" t="s">
        <v>1586</v>
      </c>
      <c r="H1360">
        <v>129.91999999999999</v>
      </c>
      <c r="I1360">
        <v>4</v>
      </c>
      <c r="J1360">
        <v>10.39</v>
      </c>
      <c r="K1360" s="6">
        <f>J1360/H1360</f>
        <v>7.99722906403941E-2</v>
      </c>
      <c r="M1360" t="str">
        <f>LEFT(C1360, SEARCH(" ", C1360) - 1)</f>
        <v>Nicole</v>
      </c>
      <c r="N1360" t="str" cm="1">
        <f t="array" ref="N1360">_xlfn.IFS(H1360&lt;0, "LOSS", H1360&gt;1000, "GREAT", H1360&gt;500, "GOOD", H1360&gt;=100, "OKAY", H1360&lt;100, "OKAY")</f>
        <v>OKAY</v>
      </c>
    </row>
    <row r="1361" spans="1:14">
      <c r="A1361" s="2">
        <v>41936</v>
      </c>
      <c r="B1361" s="2" t="str">
        <f>TEXT(A1361,"mmmm")</f>
        <v>October</v>
      </c>
      <c r="C1361" t="s">
        <v>1587</v>
      </c>
      <c r="D1361" t="s">
        <v>31</v>
      </c>
      <c r="E1361" t="s">
        <v>23</v>
      </c>
      <c r="F1361" t="s">
        <v>47</v>
      </c>
      <c r="G1361" t="s">
        <v>1345</v>
      </c>
      <c r="H1361">
        <v>10.37</v>
      </c>
      <c r="I1361">
        <v>2</v>
      </c>
      <c r="J1361">
        <v>3.63</v>
      </c>
      <c r="K1361" s="6">
        <f>J1361/H1361</f>
        <v>0.35004821600771457</v>
      </c>
      <c r="M1361" t="str">
        <f>LEFT(C1361, SEARCH(" ", C1361) - 1)</f>
        <v>Daniel</v>
      </c>
      <c r="N1361" t="str" cm="1">
        <f t="array" ref="N1361">_xlfn.IFS(H1361&lt;0, "LOSS", H1361&gt;1000, "GREAT", H1361&gt;500, "GOOD", H1361&gt;=100, "OKAY", H1361&lt;100, "OKAY")</f>
        <v>OKAY</v>
      </c>
    </row>
    <row r="1362" spans="1:14">
      <c r="A1362" s="2">
        <v>41936</v>
      </c>
      <c r="B1362" s="2" t="str">
        <f>TEXT(A1362,"mmmm")</f>
        <v>October</v>
      </c>
      <c r="C1362" t="s">
        <v>641</v>
      </c>
      <c r="D1362" t="s">
        <v>22</v>
      </c>
      <c r="E1362" t="s">
        <v>23</v>
      </c>
      <c r="F1362" t="s">
        <v>38</v>
      </c>
      <c r="G1362" t="s">
        <v>903</v>
      </c>
      <c r="H1362">
        <v>34.270000000000003</v>
      </c>
      <c r="I1362">
        <v>3</v>
      </c>
      <c r="J1362">
        <v>11.14</v>
      </c>
      <c r="K1362" s="6">
        <f>J1362/H1362</f>
        <v>0.32506565509191709</v>
      </c>
      <c r="M1362" t="str">
        <f>LEFT(C1362, SEARCH(" ", C1362) - 1)</f>
        <v>Allen</v>
      </c>
      <c r="N1362" t="str" cm="1">
        <f t="array" ref="N1362">_xlfn.IFS(H1362&lt;0, "LOSS", H1362&gt;1000, "GREAT", H1362&gt;500, "GOOD", H1362&gt;=100, "OKAY", H1362&lt;100, "OKAY")</f>
        <v>OKAY</v>
      </c>
    </row>
    <row r="1363" spans="1:14">
      <c r="A1363" s="2">
        <v>41936</v>
      </c>
      <c r="B1363" s="2" t="str">
        <f>TEXT(A1363,"mmmm")</f>
        <v>October</v>
      </c>
      <c r="C1363" t="s">
        <v>1233</v>
      </c>
      <c r="D1363" t="s">
        <v>123</v>
      </c>
      <c r="E1363" t="s">
        <v>23</v>
      </c>
      <c r="F1363" t="s">
        <v>43</v>
      </c>
      <c r="G1363" t="s">
        <v>1588</v>
      </c>
      <c r="H1363">
        <v>11.85</v>
      </c>
      <c r="I1363">
        <v>3</v>
      </c>
      <c r="J1363">
        <v>3.79</v>
      </c>
      <c r="K1363" s="6">
        <f>J1363/H1363</f>
        <v>0.31983122362869199</v>
      </c>
      <c r="M1363" t="str">
        <f>LEFT(C1363, SEARCH(" ", C1363) - 1)</f>
        <v>Arthur</v>
      </c>
      <c r="N1363" t="str" cm="1">
        <f t="array" ref="N1363">_xlfn.IFS(H1363&lt;0, "LOSS", H1363&gt;1000, "GREAT", H1363&gt;500, "GOOD", H1363&gt;=100, "OKAY", H1363&lt;100, "OKAY")</f>
        <v>OKAY</v>
      </c>
    </row>
    <row r="1364" spans="1:14">
      <c r="A1364" s="2">
        <v>41937</v>
      </c>
      <c r="B1364" s="2" t="str">
        <f>TEXT(A1364,"mmmm")</f>
        <v>October</v>
      </c>
      <c r="C1364" t="s">
        <v>645</v>
      </c>
      <c r="D1364" t="s">
        <v>22</v>
      </c>
      <c r="E1364" t="s">
        <v>23</v>
      </c>
      <c r="F1364" t="s">
        <v>38</v>
      </c>
      <c r="G1364" t="s">
        <v>1589</v>
      </c>
      <c r="H1364">
        <v>49.41</v>
      </c>
      <c r="I1364">
        <v>4</v>
      </c>
      <c r="J1364">
        <v>18.53</v>
      </c>
      <c r="K1364" s="6">
        <f>J1364/H1364</f>
        <v>0.37502529852256633</v>
      </c>
      <c r="M1364" t="str">
        <f>LEFT(C1364, SEARCH(" ", C1364) - 1)</f>
        <v>Aaron</v>
      </c>
      <c r="N1364" t="str" cm="1">
        <f t="array" ref="N1364">_xlfn.IFS(H1364&lt;0, "LOSS", H1364&gt;1000, "GREAT", H1364&gt;500, "GOOD", H1364&gt;=100, "OKAY", H1364&lt;100, "OKAY")</f>
        <v>OKAY</v>
      </c>
    </row>
    <row r="1365" spans="1:14">
      <c r="A1365" s="2">
        <v>41937</v>
      </c>
      <c r="B1365" s="2" t="str">
        <f>TEXT(A1365,"mmmm")</f>
        <v>October</v>
      </c>
      <c r="C1365" t="s">
        <v>786</v>
      </c>
      <c r="D1365" t="s">
        <v>27</v>
      </c>
      <c r="E1365" t="s">
        <v>25</v>
      </c>
      <c r="F1365" t="s">
        <v>35</v>
      </c>
      <c r="G1365" t="s">
        <v>1590</v>
      </c>
      <c r="H1365">
        <v>40.78</v>
      </c>
      <c r="I1365">
        <v>3</v>
      </c>
      <c r="J1365">
        <v>0.51</v>
      </c>
      <c r="K1365" s="6">
        <f>J1365/H1365</f>
        <v>1.2506130456105935E-2</v>
      </c>
      <c r="M1365" t="str">
        <f>LEFT(C1365, SEARCH(" ", C1365) - 1)</f>
        <v>Evan</v>
      </c>
      <c r="N1365" t="str" cm="1">
        <f t="array" ref="N1365">_xlfn.IFS(H1365&lt;0, "LOSS", H1365&gt;1000, "GREAT", H1365&gt;500, "GOOD", H1365&gt;=100, "OKAY", H1365&lt;100, "OKAY")</f>
        <v>OKAY</v>
      </c>
    </row>
    <row r="1366" spans="1:14">
      <c r="A1366" s="2">
        <v>41937</v>
      </c>
      <c r="B1366" s="2" t="str">
        <f>TEXT(A1366,"mmmm")</f>
        <v>October</v>
      </c>
      <c r="C1366" t="s">
        <v>786</v>
      </c>
      <c r="D1366" t="s">
        <v>27</v>
      </c>
      <c r="E1366" t="s">
        <v>23</v>
      </c>
      <c r="F1366" t="s">
        <v>38</v>
      </c>
      <c r="G1366" t="s">
        <v>424</v>
      </c>
      <c r="H1366">
        <v>13.7</v>
      </c>
      <c r="I1366">
        <v>3</v>
      </c>
      <c r="J1366">
        <v>-9.59</v>
      </c>
      <c r="K1366" s="6">
        <f>J1366/H1366</f>
        <v>-0.70000000000000007</v>
      </c>
      <c r="M1366" t="str">
        <f>LEFT(C1366, SEARCH(" ", C1366) - 1)</f>
        <v>Evan</v>
      </c>
      <c r="N1366" t="str" cm="1">
        <f t="array" ref="N1366">_xlfn.IFS(H1366&lt;0, "LOSS", H1366&gt;1000, "GREAT", H1366&gt;500, "GOOD", H1366&gt;=100, "OKAY", H1366&lt;100, "OKAY")</f>
        <v>OKAY</v>
      </c>
    </row>
    <row r="1367" spans="1:14">
      <c r="A1367" s="2">
        <v>41938</v>
      </c>
      <c r="B1367" s="2" t="str">
        <f>TEXT(A1367,"mmmm")</f>
        <v>October</v>
      </c>
      <c r="C1367" t="s">
        <v>1591</v>
      </c>
      <c r="D1367" t="s">
        <v>28</v>
      </c>
      <c r="E1367" t="s">
        <v>21</v>
      </c>
      <c r="F1367" t="s">
        <v>44</v>
      </c>
      <c r="G1367" t="s">
        <v>1592</v>
      </c>
      <c r="H1367">
        <v>63.92</v>
      </c>
      <c r="I1367">
        <v>4</v>
      </c>
      <c r="J1367">
        <v>3.2</v>
      </c>
      <c r="K1367" s="6">
        <f>J1367/H1367</f>
        <v>5.0062578222778473E-2</v>
      </c>
      <c r="M1367" t="str">
        <f>LEFT(C1367, SEARCH(" ", C1367) - 1)</f>
        <v>Angele</v>
      </c>
      <c r="N1367" t="str" cm="1">
        <f t="array" ref="N1367">_xlfn.IFS(H1367&lt;0, "LOSS", H1367&gt;1000, "GREAT", H1367&gt;500, "GOOD", H1367&gt;=100, "OKAY", H1367&lt;100, "OKAY")</f>
        <v>OKAY</v>
      </c>
    </row>
    <row r="1368" spans="1:14">
      <c r="A1368" s="2">
        <v>41938</v>
      </c>
      <c r="B1368" s="2" t="str">
        <f>TEXT(A1368,"mmmm")</f>
        <v>October</v>
      </c>
      <c r="C1368" t="s">
        <v>1591</v>
      </c>
      <c r="D1368" t="s">
        <v>28</v>
      </c>
      <c r="E1368" t="s">
        <v>25</v>
      </c>
      <c r="F1368" t="s">
        <v>48</v>
      </c>
      <c r="G1368" t="s">
        <v>1386</v>
      </c>
      <c r="H1368">
        <v>383.96</v>
      </c>
      <c r="I1368">
        <v>5</v>
      </c>
      <c r="J1368">
        <v>38.4</v>
      </c>
      <c r="K1368" s="6">
        <f>J1368/H1368</f>
        <v>0.10001041775184916</v>
      </c>
      <c r="M1368" t="str">
        <f>LEFT(C1368, SEARCH(" ", C1368) - 1)</f>
        <v>Angele</v>
      </c>
      <c r="N1368" t="str" cm="1">
        <f t="array" ref="N1368">_xlfn.IFS(H1368&lt;0, "LOSS", H1368&gt;1000, "GREAT", H1368&gt;500, "GOOD", H1368&gt;=100, "OKAY", H1368&lt;100, "OKAY")</f>
        <v>OKAY</v>
      </c>
    </row>
    <row r="1369" spans="1:14">
      <c r="A1369" s="2">
        <v>41939</v>
      </c>
      <c r="B1369" s="2" t="str">
        <f>TEXT(A1369,"mmmm")</f>
        <v>October</v>
      </c>
      <c r="C1369" t="s">
        <v>1593</v>
      </c>
      <c r="D1369" t="s">
        <v>33</v>
      </c>
      <c r="E1369" t="s">
        <v>23</v>
      </c>
      <c r="F1369" t="s">
        <v>47</v>
      </c>
      <c r="G1369" t="s">
        <v>920</v>
      </c>
      <c r="H1369">
        <v>10.37</v>
      </c>
      <c r="I1369">
        <v>2</v>
      </c>
      <c r="J1369">
        <v>3.63</v>
      </c>
      <c r="K1369" s="6">
        <f>J1369/H1369</f>
        <v>0.35004821600771457</v>
      </c>
      <c r="M1369" t="str">
        <f>LEFT(C1369, SEARCH(" ", C1369) - 1)</f>
        <v>Ross</v>
      </c>
      <c r="N1369" t="str" cm="1">
        <f t="array" ref="N1369">_xlfn.IFS(H1369&lt;0, "LOSS", H1369&gt;1000, "GREAT", H1369&gt;500, "GOOD", H1369&gt;=100, "OKAY", H1369&lt;100, "OKAY")</f>
        <v>OKAY</v>
      </c>
    </row>
    <row r="1370" spans="1:14">
      <c r="A1370" s="2">
        <v>41939</v>
      </c>
      <c r="B1370" s="2" t="str">
        <f>TEXT(A1370,"mmmm")</f>
        <v>October</v>
      </c>
      <c r="C1370" t="s">
        <v>1593</v>
      </c>
      <c r="D1370" t="s">
        <v>33</v>
      </c>
      <c r="E1370" t="s">
        <v>23</v>
      </c>
      <c r="F1370" t="s">
        <v>47</v>
      </c>
      <c r="G1370" t="s">
        <v>710</v>
      </c>
      <c r="H1370">
        <v>11.95</v>
      </c>
      <c r="I1370">
        <v>3</v>
      </c>
      <c r="J1370">
        <v>4.03</v>
      </c>
      <c r="K1370" s="6">
        <f>J1370/H1370</f>
        <v>0.3372384937238494</v>
      </c>
      <c r="M1370" t="str">
        <f>LEFT(C1370, SEARCH(" ", C1370) - 1)</f>
        <v>Ross</v>
      </c>
      <c r="N1370" t="str" cm="1">
        <f t="array" ref="N1370">_xlfn.IFS(H1370&lt;0, "LOSS", H1370&gt;1000, "GREAT", H1370&gt;500, "GOOD", H1370&gt;=100, "OKAY", H1370&lt;100, "OKAY")</f>
        <v>OKAY</v>
      </c>
    </row>
    <row r="1371" spans="1:14">
      <c r="A1371" s="2">
        <v>41940</v>
      </c>
      <c r="B1371" s="2" t="str">
        <f>TEXT(A1371,"mmmm")</f>
        <v>October</v>
      </c>
      <c r="C1371" t="s">
        <v>1594</v>
      </c>
      <c r="D1371" t="s">
        <v>22</v>
      </c>
      <c r="E1371" t="s">
        <v>23</v>
      </c>
      <c r="F1371" t="s">
        <v>38</v>
      </c>
      <c r="G1371" t="s">
        <v>542</v>
      </c>
      <c r="H1371">
        <v>7.18</v>
      </c>
      <c r="I1371">
        <v>2</v>
      </c>
      <c r="J1371">
        <v>2.25</v>
      </c>
      <c r="K1371" s="6">
        <f>J1371/H1371</f>
        <v>0.31337047353760444</v>
      </c>
      <c r="M1371" t="str">
        <f>LEFT(C1371, SEARCH(" ", C1371) - 1)</f>
        <v>Todd</v>
      </c>
      <c r="N1371" t="str" cm="1">
        <f t="array" ref="N1371">_xlfn.IFS(H1371&lt;0, "LOSS", H1371&gt;1000, "GREAT", H1371&gt;500, "GOOD", H1371&gt;=100, "OKAY", H1371&lt;100, "OKAY")</f>
        <v>OKAY</v>
      </c>
    </row>
    <row r="1372" spans="1:14">
      <c r="A1372" s="2">
        <v>41940</v>
      </c>
      <c r="B1372" s="2" t="str">
        <f>TEXT(A1372,"mmmm")</f>
        <v>October</v>
      </c>
      <c r="C1372" t="s">
        <v>1594</v>
      </c>
      <c r="D1372" t="s">
        <v>22</v>
      </c>
      <c r="E1372" t="s">
        <v>23</v>
      </c>
      <c r="F1372" t="s">
        <v>50</v>
      </c>
      <c r="G1372" t="s">
        <v>1595</v>
      </c>
      <c r="H1372">
        <v>6.28</v>
      </c>
      <c r="I1372">
        <v>2</v>
      </c>
      <c r="J1372">
        <v>0.06</v>
      </c>
      <c r="K1372" s="6">
        <f>J1372/H1372</f>
        <v>9.5541401273885346E-3</v>
      </c>
      <c r="M1372" t="str">
        <f>LEFT(C1372, SEARCH(" ", C1372) - 1)</f>
        <v>Todd</v>
      </c>
      <c r="N1372" t="str" cm="1">
        <f t="array" ref="N1372">_xlfn.IFS(H1372&lt;0, "LOSS", H1372&gt;1000, "GREAT", H1372&gt;500, "GOOD", H1372&gt;=100, "OKAY", H1372&lt;100, "OKAY")</f>
        <v>OKAY</v>
      </c>
    </row>
    <row r="1373" spans="1:14">
      <c r="A1373" s="2">
        <v>41940</v>
      </c>
      <c r="B1373" s="2" t="str">
        <f>TEXT(A1373,"mmmm")</f>
        <v>October</v>
      </c>
      <c r="C1373" t="s">
        <v>1594</v>
      </c>
      <c r="D1373" t="s">
        <v>22</v>
      </c>
      <c r="E1373" t="s">
        <v>23</v>
      </c>
      <c r="F1373" t="s">
        <v>50</v>
      </c>
      <c r="G1373" t="s">
        <v>1596</v>
      </c>
      <c r="H1373">
        <v>480.74</v>
      </c>
      <c r="I1373">
        <v>2</v>
      </c>
      <c r="J1373">
        <v>14.42</v>
      </c>
      <c r="K1373" s="6">
        <f>J1373/H1373</f>
        <v>2.9995423721762282E-2</v>
      </c>
      <c r="M1373" t="str">
        <f>LEFT(C1373, SEARCH(" ", C1373) - 1)</f>
        <v>Todd</v>
      </c>
      <c r="N1373" t="str" cm="1">
        <f t="array" ref="N1373">_xlfn.IFS(H1373&lt;0, "LOSS", H1373&gt;1000, "GREAT", H1373&gt;500, "GOOD", H1373&gt;=100, "OKAY", H1373&lt;100, "OKAY")</f>
        <v>OKAY</v>
      </c>
    </row>
    <row r="1374" spans="1:14">
      <c r="A1374" s="2">
        <v>41940</v>
      </c>
      <c r="B1374" s="2" t="str">
        <f>TEXT(A1374,"mmmm")</f>
        <v>October</v>
      </c>
      <c r="C1374" t="s">
        <v>1594</v>
      </c>
      <c r="D1374" t="s">
        <v>22</v>
      </c>
      <c r="E1374" t="s">
        <v>21</v>
      </c>
      <c r="F1374" t="s">
        <v>39</v>
      </c>
      <c r="G1374" t="s">
        <v>504</v>
      </c>
      <c r="H1374">
        <v>617</v>
      </c>
      <c r="I1374">
        <v>6</v>
      </c>
      <c r="J1374">
        <v>-36.29</v>
      </c>
      <c r="K1374" s="6">
        <f>J1374/H1374</f>
        <v>-5.8816855753646674E-2</v>
      </c>
      <c r="M1374" t="str">
        <f>LEFT(C1374, SEARCH(" ", C1374) - 1)</f>
        <v>Todd</v>
      </c>
      <c r="N1374" t="str" cm="1">
        <f t="array" ref="N1374">_xlfn.IFS(H1374&lt;0, "LOSS", H1374&gt;1000, "GREAT", H1374&gt;500, "GOOD", H1374&gt;=100, "OKAY", H1374&lt;100, "OKAY")</f>
        <v>GOOD</v>
      </c>
    </row>
    <row r="1375" spans="1:14">
      <c r="A1375" s="2">
        <v>41940</v>
      </c>
      <c r="B1375" s="2" t="str">
        <f>TEXT(A1375,"mmmm")</f>
        <v>October</v>
      </c>
      <c r="C1375" t="s">
        <v>1594</v>
      </c>
      <c r="D1375" t="s">
        <v>22</v>
      </c>
      <c r="E1375" t="s">
        <v>23</v>
      </c>
      <c r="F1375" t="s">
        <v>49</v>
      </c>
      <c r="G1375" t="s">
        <v>708</v>
      </c>
      <c r="H1375">
        <v>141.4</v>
      </c>
      <c r="I1375">
        <v>5</v>
      </c>
      <c r="J1375">
        <v>38.18</v>
      </c>
      <c r="K1375" s="6">
        <f>J1375/H1375</f>
        <v>0.27001414427157</v>
      </c>
      <c r="M1375" t="str">
        <f>LEFT(C1375, SEARCH(" ", C1375) - 1)</f>
        <v>Todd</v>
      </c>
      <c r="N1375" t="str" cm="1">
        <f t="array" ref="N1375">_xlfn.IFS(H1375&lt;0, "LOSS", H1375&gt;1000, "GREAT", H1375&gt;500, "GOOD", H1375&gt;=100, "OKAY", H1375&lt;100, "OKAY")</f>
        <v>OKAY</v>
      </c>
    </row>
    <row r="1376" spans="1:14">
      <c r="A1376" s="2">
        <v>41940</v>
      </c>
      <c r="B1376" s="2" t="str">
        <f>TEXT(A1376,"mmmm")</f>
        <v>October</v>
      </c>
      <c r="C1376" t="s">
        <v>1597</v>
      </c>
      <c r="D1376" t="s">
        <v>158</v>
      </c>
      <c r="E1376" t="s">
        <v>25</v>
      </c>
      <c r="F1376" t="s">
        <v>48</v>
      </c>
      <c r="G1376" t="s">
        <v>1598</v>
      </c>
      <c r="H1376">
        <v>257.98</v>
      </c>
      <c r="I1376">
        <v>2</v>
      </c>
      <c r="J1376">
        <v>74.81</v>
      </c>
      <c r="K1376" s="6">
        <f>J1376/H1376</f>
        <v>0.28998371966819131</v>
      </c>
      <c r="M1376" t="str">
        <f>LEFT(C1376, SEARCH(" ", C1376) - 1)</f>
        <v>Bill</v>
      </c>
      <c r="N1376" t="str" cm="1">
        <f t="array" ref="N1376">_xlfn.IFS(H1376&lt;0, "LOSS", H1376&gt;1000, "GREAT", H1376&gt;500, "GOOD", H1376&gt;=100, "OKAY", H1376&lt;100, "OKAY")</f>
        <v>OKAY</v>
      </c>
    </row>
    <row r="1377" spans="1:14">
      <c r="A1377" s="2">
        <v>41941</v>
      </c>
      <c r="B1377" s="2" t="str">
        <f>TEXT(A1377,"mmmm")</f>
        <v>October</v>
      </c>
      <c r="C1377" t="s">
        <v>305</v>
      </c>
      <c r="D1377" t="s">
        <v>29</v>
      </c>
      <c r="E1377" t="s">
        <v>25</v>
      </c>
      <c r="F1377" t="s">
        <v>48</v>
      </c>
      <c r="G1377" t="s">
        <v>1100</v>
      </c>
      <c r="H1377">
        <v>2735.95</v>
      </c>
      <c r="I1377">
        <v>6</v>
      </c>
      <c r="J1377">
        <v>341.99</v>
      </c>
      <c r="K1377" s="6">
        <f>J1377/H1377</f>
        <v>0.1249986293609167</v>
      </c>
      <c r="M1377" t="str">
        <f>LEFT(C1377, SEARCH(" ", C1377) - 1)</f>
        <v>Sue</v>
      </c>
      <c r="N1377" t="str" cm="1">
        <f t="array" ref="N1377">_xlfn.IFS(H1377&lt;0, "LOSS", H1377&gt;1000, "GREAT", H1377&gt;500, "GOOD", H1377&gt;=100, "OKAY", H1377&lt;100, "OKAY")</f>
        <v>GREAT</v>
      </c>
    </row>
    <row r="1378" spans="1:14">
      <c r="A1378" s="2">
        <v>41941</v>
      </c>
      <c r="B1378" s="2" t="str">
        <f>TEXT(A1378,"mmmm")</f>
        <v>October</v>
      </c>
      <c r="C1378" t="s">
        <v>1599</v>
      </c>
      <c r="D1378" t="s">
        <v>145</v>
      </c>
      <c r="E1378" t="s">
        <v>25</v>
      </c>
      <c r="F1378" t="s">
        <v>35</v>
      </c>
      <c r="G1378" t="s">
        <v>1600</v>
      </c>
      <c r="H1378">
        <v>1.98</v>
      </c>
      <c r="I1378">
        <v>2</v>
      </c>
      <c r="J1378">
        <v>0.89</v>
      </c>
      <c r="K1378" s="6">
        <f>J1378/H1378</f>
        <v>0.4494949494949495</v>
      </c>
      <c r="M1378" t="str">
        <f>LEFT(C1378, SEARCH(" ", C1378) - 1)</f>
        <v>Noah</v>
      </c>
      <c r="N1378" t="str" cm="1">
        <f t="array" ref="N1378">_xlfn.IFS(H1378&lt;0, "LOSS", H1378&gt;1000, "GREAT", H1378&gt;500, "GOOD", H1378&gt;=100, "OKAY", H1378&lt;100, "OKAY")</f>
        <v>OKAY</v>
      </c>
    </row>
    <row r="1379" spans="1:14">
      <c r="A1379" s="2">
        <v>41941</v>
      </c>
      <c r="B1379" s="2" t="str">
        <f>TEXT(A1379,"mmmm")</f>
        <v>October</v>
      </c>
      <c r="C1379" t="s">
        <v>1599</v>
      </c>
      <c r="D1379" t="s">
        <v>145</v>
      </c>
      <c r="E1379" t="s">
        <v>23</v>
      </c>
      <c r="F1379" t="s">
        <v>47</v>
      </c>
      <c r="G1379" t="s">
        <v>1336</v>
      </c>
      <c r="H1379">
        <v>75.88</v>
      </c>
      <c r="I1379">
        <v>2</v>
      </c>
      <c r="J1379">
        <v>35.659999999999997</v>
      </c>
      <c r="K1379" s="6">
        <f>J1379/H1379</f>
        <v>0.46995255666842384</v>
      </c>
      <c r="M1379" t="str">
        <f>LEFT(C1379, SEARCH(" ", C1379) - 1)</f>
        <v>Noah</v>
      </c>
      <c r="N1379" t="str" cm="1">
        <f t="array" ref="N1379">_xlfn.IFS(H1379&lt;0, "LOSS", H1379&gt;1000, "GREAT", H1379&gt;500, "GOOD", H1379&gt;=100, "OKAY", H1379&lt;100, "OKAY")</f>
        <v>OKAY</v>
      </c>
    </row>
    <row r="1380" spans="1:14">
      <c r="A1380" s="2">
        <v>41943</v>
      </c>
      <c r="B1380" s="2" t="str">
        <f>TEXT(A1380,"mmmm")</f>
        <v>October</v>
      </c>
      <c r="C1380" t="s">
        <v>1601</v>
      </c>
      <c r="D1380" t="s">
        <v>22</v>
      </c>
      <c r="E1380" t="s">
        <v>23</v>
      </c>
      <c r="F1380" t="s">
        <v>43</v>
      </c>
      <c r="G1380" t="s">
        <v>233</v>
      </c>
      <c r="H1380">
        <v>11.34</v>
      </c>
      <c r="I1380">
        <v>3</v>
      </c>
      <c r="J1380">
        <v>5.22</v>
      </c>
      <c r="K1380" s="6">
        <f>J1380/H1380</f>
        <v>0.46031746031746029</v>
      </c>
      <c r="M1380" t="str">
        <f>LEFT(C1380, SEARCH(" ", C1380) - 1)</f>
        <v>Greg</v>
      </c>
      <c r="N1380" t="str" cm="1">
        <f t="array" ref="N1380">_xlfn.IFS(H1380&lt;0, "LOSS", H1380&gt;1000, "GREAT", H1380&gt;500, "GOOD", H1380&gt;=100, "OKAY", H1380&lt;100, "OKAY")</f>
        <v>OKAY</v>
      </c>
    </row>
    <row r="1381" spans="1:14">
      <c r="A1381" s="2">
        <v>41943</v>
      </c>
      <c r="B1381" s="2" t="str">
        <f>TEXT(A1381,"mmmm")</f>
        <v>October</v>
      </c>
      <c r="C1381" t="s">
        <v>1601</v>
      </c>
      <c r="D1381" t="s">
        <v>22</v>
      </c>
      <c r="E1381" t="s">
        <v>23</v>
      </c>
      <c r="F1381" t="s">
        <v>49</v>
      </c>
      <c r="G1381" t="s">
        <v>1602</v>
      </c>
      <c r="H1381">
        <v>80.3</v>
      </c>
      <c r="I1381">
        <v>5</v>
      </c>
      <c r="J1381">
        <v>20.88</v>
      </c>
      <c r="K1381" s="6">
        <f>J1381/H1381</f>
        <v>0.26002490660024907</v>
      </c>
      <c r="M1381" t="str">
        <f>LEFT(C1381, SEARCH(" ", C1381) - 1)</f>
        <v>Greg</v>
      </c>
      <c r="N1381" t="str" cm="1">
        <f t="array" ref="N1381">_xlfn.IFS(H1381&lt;0, "LOSS", H1381&gt;1000, "GREAT", H1381&gt;500, "GOOD", H1381&gt;=100, "OKAY", H1381&lt;100, "OKAY")</f>
        <v>OKAY</v>
      </c>
    </row>
    <row r="1382" spans="1:14">
      <c r="A1382" s="2">
        <v>41943</v>
      </c>
      <c r="B1382" s="2" t="str">
        <f>TEXT(A1382,"mmmm")</f>
        <v>October</v>
      </c>
      <c r="C1382" t="s">
        <v>1601</v>
      </c>
      <c r="D1382" t="s">
        <v>22</v>
      </c>
      <c r="E1382" t="s">
        <v>23</v>
      </c>
      <c r="F1382" t="s">
        <v>38</v>
      </c>
      <c r="G1382" t="s">
        <v>1603</v>
      </c>
      <c r="H1382">
        <v>15.97</v>
      </c>
      <c r="I1382">
        <v>2</v>
      </c>
      <c r="J1382">
        <v>5.39</v>
      </c>
      <c r="K1382" s="6">
        <f>J1382/H1382</f>
        <v>0.3375078271759549</v>
      </c>
      <c r="M1382" t="str">
        <f>LEFT(C1382, SEARCH(" ", C1382) - 1)</f>
        <v>Greg</v>
      </c>
      <c r="N1382" t="str" cm="1">
        <f t="array" ref="N1382">_xlfn.IFS(H1382&lt;0, "LOSS", H1382&gt;1000, "GREAT", H1382&gt;500, "GOOD", H1382&gt;=100, "OKAY", H1382&lt;100, "OKAY")</f>
        <v>OKAY</v>
      </c>
    </row>
    <row r="1383" spans="1:14">
      <c r="A1383" s="2">
        <v>41943</v>
      </c>
      <c r="B1383" s="2" t="str">
        <f>TEXT(A1383,"mmmm")</f>
        <v>October</v>
      </c>
      <c r="C1383" t="s">
        <v>1601</v>
      </c>
      <c r="D1383" t="s">
        <v>22</v>
      </c>
      <c r="E1383" t="s">
        <v>23</v>
      </c>
      <c r="F1383" t="s">
        <v>47</v>
      </c>
      <c r="G1383" t="s">
        <v>1604</v>
      </c>
      <c r="H1383">
        <v>64.739999999999995</v>
      </c>
      <c r="I1383">
        <v>13</v>
      </c>
      <c r="J1383">
        <v>30.43</v>
      </c>
      <c r="K1383" s="6">
        <f>J1383/H1383</f>
        <v>0.47003398208217489</v>
      </c>
      <c r="M1383" t="str">
        <f>LEFT(C1383, SEARCH(" ", C1383) - 1)</f>
        <v>Greg</v>
      </c>
      <c r="N1383" t="str" cm="1">
        <f t="array" ref="N1383">_xlfn.IFS(H1383&lt;0, "LOSS", H1383&gt;1000, "GREAT", H1383&gt;500, "GOOD", H1383&gt;=100, "OKAY", H1383&lt;100, "OKAY")</f>
        <v>OKAY</v>
      </c>
    </row>
    <row r="1384" spans="1:14">
      <c r="A1384" s="2">
        <v>41943</v>
      </c>
      <c r="B1384" s="2" t="str">
        <f>TEXT(A1384,"mmmm")</f>
        <v>October</v>
      </c>
      <c r="C1384" t="s">
        <v>1601</v>
      </c>
      <c r="D1384" t="s">
        <v>22</v>
      </c>
      <c r="E1384" t="s">
        <v>23</v>
      </c>
      <c r="F1384" t="s">
        <v>38</v>
      </c>
      <c r="G1384" t="s">
        <v>558</v>
      </c>
      <c r="H1384">
        <v>19.3</v>
      </c>
      <c r="I1384">
        <v>3</v>
      </c>
      <c r="J1384">
        <v>6.03</v>
      </c>
      <c r="K1384" s="6">
        <f>J1384/H1384</f>
        <v>0.31243523316062177</v>
      </c>
      <c r="M1384" t="str">
        <f>LEFT(C1384, SEARCH(" ", C1384) - 1)</f>
        <v>Greg</v>
      </c>
      <c r="N1384" t="str" cm="1">
        <f t="array" ref="N1384">_xlfn.IFS(H1384&lt;0, "LOSS", H1384&gt;1000, "GREAT", H1384&gt;500, "GOOD", H1384&gt;=100, "OKAY", H1384&lt;100, "OKAY")</f>
        <v>OKAY</v>
      </c>
    </row>
    <row r="1385" spans="1:14">
      <c r="A1385" s="2">
        <v>41943</v>
      </c>
      <c r="B1385" s="2" t="str">
        <f>TEXT(A1385,"mmmm")</f>
        <v>October</v>
      </c>
      <c r="C1385" t="s">
        <v>1601</v>
      </c>
      <c r="D1385" t="s">
        <v>22</v>
      </c>
      <c r="E1385" t="s">
        <v>23</v>
      </c>
      <c r="F1385" t="s">
        <v>49</v>
      </c>
      <c r="G1385" t="s">
        <v>1605</v>
      </c>
      <c r="H1385">
        <v>405.64</v>
      </c>
      <c r="I1385">
        <v>4</v>
      </c>
      <c r="J1385">
        <v>12.17</v>
      </c>
      <c r="K1385" s="6">
        <f>J1385/H1385</f>
        <v>3.0001972192091511E-2</v>
      </c>
      <c r="M1385" t="str">
        <f>LEFT(C1385, SEARCH(" ", C1385) - 1)</f>
        <v>Greg</v>
      </c>
      <c r="N1385" t="str" cm="1">
        <f t="array" ref="N1385">_xlfn.IFS(H1385&lt;0, "LOSS", H1385&gt;1000, "GREAT", H1385&gt;500, "GOOD", H1385&gt;=100, "OKAY", H1385&lt;100, "OKAY")</f>
        <v>OKAY</v>
      </c>
    </row>
    <row r="1386" spans="1:14">
      <c r="A1386" s="2">
        <v>41943</v>
      </c>
      <c r="B1386" s="2" t="str">
        <f>TEXT(A1386,"mmmm")</f>
        <v>October</v>
      </c>
      <c r="C1386" t="s">
        <v>1601</v>
      </c>
      <c r="D1386" t="s">
        <v>22</v>
      </c>
      <c r="E1386" t="s">
        <v>21</v>
      </c>
      <c r="F1386" t="s">
        <v>40</v>
      </c>
      <c r="G1386" t="s">
        <v>1209</v>
      </c>
      <c r="H1386">
        <v>146.35</v>
      </c>
      <c r="I1386">
        <v>3</v>
      </c>
      <c r="J1386">
        <v>-9.15</v>
      </c>
      <c r="K1386" s="6">
        <f>J1386/H1386</f>
        <v>-6.2521352921079604E-2</v>
      </c>
      <c r="M1386" t="str">
        <f>LEFT(C1386, SEARCH(" ", C1386) - 1)</f>
        <v>Greg</v>
      </c>
      <c r="N1386" t="str" cm="1">
        <f t="array" ref="N1386">_xlfn.IFS(H1386&lt;0, "LOSS", H1386&gt;1000, "GREAT", H1386&gt;500, "GOOD", H1386&gt;=100, "OKAY", H1386&lt;100, "OKAY")</f>
        <v>OKAY</v>
      </c>
    </row>
    <row r="1387" spans="1:14">
      <c r="A1387" s="2">
        <v>41943</v>
      </c>
      <c r="B1387" s="2" t="str">
        <f>TEXT(A1387,"mmmm")</f>
        <v>October</v>
      </c>
      <c r="C1387" t="s">
        <v>1601</v>
      </c>
      <c r="D1387" t="s">
        <v>22</v>
      </c>
      <c r="E1387" t="s">
        <v>25</v>
      </c>
      <c r="F1387" t="s">
        <v>35</v>
      </c>
      <c r="G1387" t="s">
        <v>1606</v>
      </c>
      <c r="H1387">
        <v>251.91</v>
      </c>
      <c r="I1387">
        <v>9</v>
      </c>
      <c r="J1387">
        <v>47.86</v>
      </c>
      <c r="K1387" s="6">
        <f>J1387/H1387</f>
        <v>0.18998848795204637</v>
      </c>
      <c r="M1387" t="str">
        <f>LEFT(C1387, SEARCH(" ", C1387) - 1)</f>
        <v>Greg</v>
      </c>
      <c r="N1387" t="str" cm="1">
        <f t="array" ref="N1387">_xlfn.IFS(H1387&lt;0, "LOSS", H1387&gt;1000, "GREAT", H1387&gt;500, "GOOD", H1387&gt;=100, "OKAY", H1387&lt;100, "OKAY")</f>
        <v>OKAY</v>
      </c>
    </row>
    <row r="1388" spans="1:14">
      <c r="A1388" s="2">
        <v>41943</v>
      </c>
      <c r="B1388" s="2" t="str">
        <f>TEXT(A1388,"mmmm")</f>
        <v>October</v>
      </c>
      <c r="C1388" t="s">
        <v>1601</v>
      </c>
      <c r="D1388" t="s">
        <v>22</v>
      </c>
      <c r="E1388" t="s">
        <v>23</v>
      </c>
      <c r="F1388" t="s">
        <v>37</v>
      </c>
      <c r="G1388" t="s">
        <v>1607</v>
      </c>
      <c r="H1388">
        <v>12.39</v>
      </c>
      <c r="I1388">
        <v>3</v>
      </c>
      <c r="J1388">
        <v>3.72</v>
      </c>
      <c r="K1388" s="6">
        <f>J1388/H1388</f>
        <v>0.30024213075060535</v>
      </c>
      <c r="M1388" t="str">
        <f>LEFT(C1388, SEARCH(" ", C1388) - 1)</f>
        <v>Greg</v>
      </c>
      <c r="N1388" t="str" cm="1">
        <f t="array" ref="N1388">_xlfn.IFS(H1388&lt;0, "LOSS", H1388&gt;1000, "GREAT", H1388&gt;500, "GOOD", H1388&gt;=100, "OKAY", H1388&lt;100, "OKAY")</f>
        <v>OKAY</v>
      </c>
    </row>
    <row r="1389" spans="1:14">
      <c r="A1389" s="2">
        <v>41943</v>
      </c>
      <c r="B1389" s="2" t="str">
        <f>TEXT(A1389,"mmmm")</f>
        <v>October</v>
      </c>
      <c r="C1389" t="s">
        <v>1608</v>
      </c>
      <c r="D1389" t="s">
        <v>285</v>
      </c>
      <c r="E1389" t="s">
        <v>23</v>
      </c>
      <c r="F1389" t="s">
        <v>37</v>
      </c>
      <c r="G1389" t="s">
        <v>1609</v>
      </c>
      <c r="H1389">
        <v>49.25</v>
      </c>
      <c r="I1389">
        <v>5</v>
      </c>
      <c r="J1389">
        <v>18.72</v>
      </c>
      <c r="K1389" s="6">
        <f>J1389/H1389</f>
        <v>0.38010152284263959</v>
      </c>
      <c r="M1389" t="str">
        <f>LEFT(C1389, SEARCH(" ", C1389) - 1)</f>
        <v>Anne</v>
      </c>
      <c r="N1389" t="str" cm="1">
        <f t="array" ref="N1389">_xlfn.IFS(H1389&lt;0, "LOSS", H1389&gt;1000, "GREAT", H1389&gt;500, "GOOD", H1389&gt;=100, "OKAY", H1389&lt;100, "OKAY")</f>
        <v>OKAY</v>
      </c>
    </row>
    <row r="1390" spans="1:14">
      <c r="A1390" s="2">
        <v>41943</v>
      </c>
      <c r="B1390" s="2" t="str">
        <f>TEXT(A1390,"mmmm")</f>
        <v>October</v>
      </c>
      <c r="C1390" t="s">
        <v>1608</v>
      </c>
      <c r="D1390" t="s">
        <v>285</v>
      </c>
      <c r="E1390" t="s">
        <v>23</v>
      </c>
      <c r="F1390" t="s">
        <v>47</v>
      </c>
      <c r="G1390" t="s">
        <v>1610</v>
      </c>
      <c r="H1390">
        <v>10.16</v>
      </c>
      <c r="I1390">
        <v>2</v>
      </c>
      <c r="J1390">
        <v>4.78</v>
      </c>
      <c r="K1390" s="6">
        <f>J1390/H1390</f>
        <v>0.47047244094488189</v>
      </c>
      <c r="M1390" t="str">
        <f>LEFT(C1390, SEARCH(" ", C1390) - 1)</f>
        <v>Anne</v>
      </c>
      <c r="N1390" t="str" cm="1">
        <f t="array" ref="N1390">_xlfn.IFS(H1390&lt;0, "LOSS", H1390&gt;1000, "GREAT", H1390&gt;500, "GOOD", H1390&gt;=100, "OKAY", H1390&lt;100, "OKAY")</f>
        <v>OKAY</v>
      </c>
    </row>
    <row r="1391" spans="1:14">
      <c r="A1391" s="2">
        <v>41943</v>
      </c>
      <c r="B1391" s="2" t="str">
        <f>TEXT(A1391,"mmmm")</f>
        <v>October</v>
      </c>
      <c r="C1391" t="s">
        <v>1608</v>
      </c>
      <c r="D1391" t="s">
        <v>285</v>
      </c>
      <c r="E1391" t="s">
        <v>21</v>
      </c>
      <c r="F1391" t="s">
        <v>44</v>
      </c>
      <c r="G1391" t="s">
        <v>1611</v>
      </c>
      <c r="H1391">
        <v>14.76</v>
      </c>
      <c r="I1391">
        <v>2</v>
      </c>
      <c r="J1391">
        <v>4.28</v>
      </c>
      <c r="K1391" s="6">
        <f>J1391/H1391</f>
        <v>0.28997289972899731</v>
      </c>
      <c r="M1391" t="str">
        <f>LEFT(C1391, SEARCH(" ", C1391) - 1)</f>
        <v>Anne</v>
      </c>
      <c r="N1391" t="str" cm="1">
        <f t="array" ref="N1391">_xlfn.IFS(H1391&lt;0, "LOSS", H1391&gt;1000, "GREAT", H1391&gt;500, "GOOD", H1391&gt;=100, "OKAY", H1391&lt;100, "OKAY")</f>
        <v>OKAY</v>
      </c>
    </row>
    <row r="1392" spans="1:14">
      <c r="A1392" s="2">
        <v>41943</v>
      </c>
      <c r="B1392" s="2" t="str">
        <f>TEXT(A1392,"mmmm")</f>
        <v>October</v>
      </c>
      <c r="C1392" t="s">
        <v>1608</v>
      </c>
      <c r="D1392" t="s">
        <v>285</v>
      </c>
      <c r="E1392" t="s">
        <v>23</v>
      </c>
      <c r="F1392" t="s">
        <v>38</v>
      </c>
      <c r="G1392" t="s">
        <v>1612</v>
      </c>
      <c r="H1392">
        <v>34.08</v>
      </c>
      <c r="I1392">
        <v>2</v>
      </c>
      <c r="J1392">
        <v>15.68</v>
      </c>
      <c r="K1392" s="6">
        <f>J1392/H1392</f>
        <v>0.46009389671361506</v>
      </c>
      <c r="M1392" t="str">
        <f>LEFT(C1392, SEARCH(" ", C1392) - 1)</f>
        <v>Anne</v>
      </c>
      <c r="N1392" t="str" cm="1">
        <f t="array" ref="N1392">_xlfn.IFS(H1392&lt;0, "LOSS", H1392&gt;1000, "GREAT", H1392&gt;500, "GOOD", H1392&gt;=100, "OKAY", H1392&lt;100, "OKAY")</f>
        <v>OKAY</v>
      </c>
    </row>
    <row r="1393" spans="1:14">
      <c r="A1393" s="2">
        <v>41943</v>
      </c>
      <c r="B1393" s="2" t="str">
        <f>TEXT(A1393,"mmmm")</f>
        <v>October</v>
      </c>
      <c r="C1393" t="s">
        <v>1608</v>
      </c>
      <c r="D1393" t="s">
        <v>285</v>
      </c>
      <c r="E1393" t="s">
        <v>21</v>
      </c>
      <c r="F1393" t="s">
        <v>44</v>
      </c>
      <c r="G1393" t="s">
        <v>379</v>
      </c>
      <c r="H1393">
        <v>17.670000000000002</v>
      </c>
      <c r="I1393">
        <v>3</v>
      </c>
      <c r="J1393">
        <v>7.77</v>
      </c>
      <c r="K1393" s="6">
        <f>J1393/H1393</f>
        <v>0.43972835314091674</v>
      </c>
      <c r="M1393" t="str">
        <f>LEFT(C1393, SEARCH(" ", C1393) - 1)</f>
        <v>Anne</v>
      </c>
      <c r="N1393" t="str" cm="1">
        <f t="array" ref="N1393">_xlfn.IFS(H1393&lt;0, "LOSS", H1393&gt;1000, "GREAT", H1393&gt;500, "GOOD", H1393&gt;=100, "OKAY", H1393&lt;100, "OKAY")</f>
        <v>OKAY</v>
      </c>
    </row>
    <row r="1394" spans="1:14">
      <c r="A1394" s="2">
        <v>41943</v>
      </c>
      <c r="B1394" s="2" t="str">
        <f>TEXT(A1394,"mmmm")</f>
        <v>October</v>
      </c>
      <c r="C1394" t="s">
        <v>1608</v>
      </c>
      <c r="D1394" t="s">
        <v>285</v>
      </c>
      <c r="E1394" t="s">
        <v>21</v>
      </c>
      <c r="F1394" t="s">
        <v>40</v>
      </c>
      <c r="G1394" t="s">
        <v>735</v>
      </c>
      <c r="H1394">
        <v>1604.9</v>
      </c>
      <c r="I1394">
        <v>5</v>
      </c>
      <c r="J1394">
        <v>481.47</v>
      </c>
      <c r="K1394" s="6">
        <f>J1394/H1394</f>
        <v>0.3</v>
      </c>
      <c r="M1394" t="str">
        <f>LEFT(C1394, SEARCH(" ", C1394) - 1)</f>
        <v>Anne</v>
      </c>
      <c r="N1394" t="str" cm="1">
        <f t="array" ref="N1394">_xlfn.IFS(H1394&lt;0, "LOSS", H1394&gt;1000, "GREAT", H1394&gt;500, "GOOD", H1394&gt;=100, "OKAY", H1394&lt;100, "OKAY")</f>
        <v>GREAT</v>
      </c>
    </row>
    <row r="1395" spans="1:14">
      <c r="A1395" s="2">
        <v>41943</v>
      </c>
      <c r="B1395" s="2" t="str">
        <f>TEXT(A1395,"mmmm")</f>
        <v>October</v>
      </c>
      <c r="C1395" t="s">
        <v>1608</v>
      </c>
      <c r="D1395" t="s">
        <v>285</v>
      </c>
      <c r="E1395" t="s">
        <v>21</v>
      </c>
      <c r="F1395" t="s">
        <v>51</v>
      </c>
      <c r="G1395" t="s">
        <v>867</v>
      </c>
      <c r="H1395">
        <v>385.69</v>
      </c>
      <c r="I1395">
        <v>1</v>
      </c>
      <c r="J1395">
        <v>-60.61</v>
      </c>
      <c r="K1395" s="6">
        <f>J1395/H1395</f>
        <v>-0.15714693147346315</v>
      </c>
      <c r="M1395" t="str">
        <f>LEFT(C1395, SEARCH(" ", C1395) - 1)</f>
        <v>Anne</v>
      </c>
      <c r="N1395" t="str" cm="1">
        <f t="array" ref="N1395">_xlfn.IFS(H1395&lt;0, "LOSS", H1395&gt;1000, "GREAT", H1395&gt;500, "GOOD", H1395&gt;=100, "OKAY", H1395&lt;100, "OKAY")</f>
        <v>OKAY</v>
      </c>
    </row>
    <row r="1396" spans="1:14">
      <c r="A1396" s="2">
        <v>41943</v>
      </c>
      <c r="B1396" s="2" t="str">
        <f>TEXT(A1396,"mmmm")</f>
        <v>October</v>
      </c>
      <c r="C1396" t="s">
        <v>1613</v>
      </c>
      <c r="D1396" t="s">
        <v>73</v>
      </c>
      <c r="E1396" t="s">
        <v>25</v>
      </c>
      <c r="F1396" t="s">
        <v>48</v>
      </c>
      <c r="G1396" t="s">
        <v>814</v>
      </c>
      <c r="H1396">
        <v>742.34</v>
      </c>
      <c r="I1396">
        <v>8</v>
      </c>
      <c r="J1396">
        <v>83.51</v>
      </c>
      <c r="K1396" s="6">
        <f>J1396/H1396</f>
        <v>0.11249562195220519</v>
      </c>
      <c r="M1396" t="str">
        <f>LEFT(C1396, SEARCH(" ", C1396) - 1)</f>
        <v>Amy</v>
      </c>
      <c r="N1396" t="str" cm="1">
        <f t="array" ref="N1396">_xlfn.IFS(H1396&lt;0, "LOSS", H1396&gt;1000, "GREAT", H1396&gt;500, "GOOD", H1396&gt;=100, "OKAY", H1396&lt;100, "OKAY")</f>
        <v>GOOD</v>
      </c>
    </row>
    <row r="1397" spans="1:14">
      <c r="A1397" s="2">
        <v>41943</v>
      </c>
      <c r="B1397" s="2" t="str">
        <f>TEXT(A1397,"mmmm")</f>
        <v>October</v>
      </c>
      <c r="C1397" t="s">
        <v>105</v>
      </c>
      <c r="D1397" t="s">
        <v>30</v>
      </c>
      <c r="E1397" t="s">
        <v>21</v>
      </c>
      <c r="F1397" t="s">
        <v>51</v>
      </c>
      <c r="G1397" t="s">
        <v>490</v>
      </c>
      <c r="H1397">
        <v>1421.66</v>
      </c>
      <c r="I1397">
        <v>8</v>
      </c>
      <c r="J1397">
        <v>-734.53</v>
      </c>
      <c r="K1397" s="6">
        <f>J1397/H1397</f>
        <v>-0.51667065261736278</v>
      </c>
      <c r="M1397" t="str">
        <f>LEFT(C1397, SEARCH(" ", C1397) - 1)</f>
        <v>Anthony</v>
      </c>
      <c r="N1397" t="str" cm="1">
        <f t="array" ref="N1397">_xlfn.IFS(H1397&lt;0, "LOSS", H1397&gt;1000, "GREAT", H1397&gt;500, "GOOD", H1397&gt;=100, "OKAY", H1397&lt;100, "OKAY")</f>
        <v>GREAT</v>
      </c>
    </row>
    <row r="1398" spans="1:14">
      <c r="A1398" s="2">
        <v>41943</v>
      </c>
      <c r="B1398" s="2" t="str">
        <f>TEXT(A1398,"mmmm")</f>
        <v>October</v>
      </c>
      <c r="C1398" t="s">
        <v>1614</v>
      </c>
      <c r="D1398" t="s">
        <v>22</v>
      </c>
      <c r="E1398" t="s">
        <v>25</v>
      </c>
      <c r="F1398" t="s">
        <v>48</v>
      </c>
      <c r="G1398" t="s">
        <v>791</v>
      </c>
      <c r="H1398">
        <v>73.58</v>
      </c>
      <c r="I1398">
        <v>2</v>
      </c>
      <c r="J1398">
        <v>8.2799999999999994</v>
      </c>
      <c r="K1398" s="6">
        <f>J1398/H1398</f>
        <v>0.11253057896167436</v>
      </c>
      <c r="M1398" t="str">
        <f>LEFT(C1398, SEARCH(" ", C1398) - 1)</f>
        <v>Nancy</v>
      </c>
      <c r="N1398" t="str" cm="1">
        <f t="array" ref="N1398">_xlfn.IFS(H1398&lt;0, "LOSS", H1398&gt;1000, "GREAT", H1398&gt;500, "GOOD", H1398&gt;=100, "OKAY", H1398&lt;100, "OKAY")</f>
        <v>OKAY</v>
      </c>
    </row>
    <row r="1399" spans="1:14">
      <c r="A1399" s="2">
        <v>41944</v>
      </c>
      <c r="B1399" s="2" t="str">
        <f>TEXT(A1399,"mmmm")</f>
        <v>November</v>
      </c>
      <c r="C1399" t="s">
        <v>972</v>
      </c>
      <c r="D1399" t="s">
        <v>94</v>
      </c>
      <c r="E1399" t="s">
        <v>23</v>
      </c>
      <c r="F1399" t="s">
        <v>37</v>
      </c>
      <c r="G1399" t="s">
        <v>714</v>
      </c>
      <c r="H1399">
        <v>43.18</v>
      </c>
      <c r="I1399">
        <v>3</v>
      </c>
      <c r="J1399">
        <v>4.32</v>
      </c>
      <c r="K1399" s="6">
        <f>J1399/H1399</f>
        <v>0.10004631773969432</v>
      </c>
      <c r="M1399" t="str">
        <f>LEFT(C1399, SEARCH(" ", C1399) - 1)</f>
        <v>Russell</v>
      </c>
      <c r="N1399" t="str" cm="1">
        <f t="array" ref="N1399">_xlfn.IFS(H1399&lt;0, "LOSS", H1399&gt;1000, "GREAT", H1399&gt;500, "GOOD", H1399&gt;=100, "OKAY", H1399&lt;100, "OKAY")</f>
        <v>OKAY</v>
      </c>
    </row>
    <row r="1400" spans="1:14">
      <c r="A1400" s="2">
        <v>41944</v>
      </c>
      <c r="B1400" s="2" t="str">
        <f>TEXT(A1400,"mmmm")</f>
        <v>November</v>
      </c>
      <c r="C1400" t="s">
        <v>972</v>
      </c>
      <c r="D1400" t="s">
        <v>94</v>
      </c>
      <c r="E1400" t="s">
        <v>25</v>
      </c>
      <c r="F1400" t="s">
        <v>48</v>
      </c>
      <c r="G1400" t="s">
        <v>1615</v>
      </c>
      <c r="H1400">
        <v>1983.97</v>
      </c>
      <c r="I1400">
        <v>4</v>
      </c>
      <c r="J1400">
        <v>248</v>
      </c>
      <c r="K1400" s="6">
        <f>J1400/H1400</f>
        <v>0.12500189014954863</v>
      </c>
      <c r="M1400" t="str">
        <f>LEFT(C1400, SEARCH(" ", C1400) - 1)</f>
        <v>Russell</v>
      </c>
      <c r="N1400" t="str" cm="1">
        <f t="array" ref="N1400">_xlfn.IFS(H1400&lt;0, "LOSS", H1400&gt;1000, "GREAT", H1400&gt;500, "GOOD", H1400&gt;=100, "OKAY", H1400&lt;100, "OKAY")</f>
        <v>GREAT</v>
      </c>
    </row>
    <row r="1401" spans="1:14">
      <c r="A1401" s="2">
        <v>41944</v>
      </c>
      <c r="B1401" s="2" t="str">
        <f>TEXT(A1401,"mmmm")</f>
        <v>November</v>
      </c>
      <c r="C1401" t="s">
        <v>122</v>
      </c>
      <c r="D1401" t="s">
        <v>148</v>
      </c>
      <c r="E1401" t="s">
        <v>23</v>
      </c>
      <c r="F1401" t="s">
        <v>49</v>
      </c>
      <c r="G1401" t="s">
        <v>673</v>
      </c>
      <c r="H1401">
        <v>443.92</v>
      </c>
      <c r="I1401">
        <v>5</v>
      </c>
      <c r="J1401">
        <v>-94.33</v>
      </c>
      <c r="K1401" s="6">
        <f>J1401/H1401</f>
        <v>-0.2124932420255902</v>
      </c>
      <c r="M1401" t="str">
        <f>LEFT(C1401, SEARCH(" ", C1401) - 1)</f>
        <v>Natalie</v>
      </c>
      <c r="N1401" t="str" cm="1">
        <f t="array" ref="N1401">_xlfn.IFS(H1401&lt;0, "LOSS", H1401&gt;1000, "GREAT", H1401&gt;500, "GOOD", H1401&gt;=100, "OKAY", H1401&lt;100, "OKAY")</f>
        <v>OKAY</v>
      </c>
    </row>
    <row r="1402" spans="1:14">
      <c r="A1402" s="2">
        <v>41944</v>
      </c>
      <c r="B1402" s="2" t="str">
        <f>TEXT(A1402,"mmmm")</f>
        <v>November</v>
      </c>
      <c r="C1402" t="s">
        <v>122</v>
      </c>
      <c r="D1402" t="s">
        <v>148</v>
      </c>
      <c r="E1402" t="s">
        <v>25</v>
      </c>
      <c r="F1402" t="s">
        <v>48</v>
      </c>
      <c r="G1402" t="s">
        <v>1616</v>
      </c>
      <c r="H1402">
        <v>155.97999999999999</v>
      </c>
      <c r="I1402">
        <v>3</v>
      </c>
      <c r="J1402">
        <v>54.59</v>
      </c>
      <c r="K1402" s="6">
        <f>J1402/H1402</f>
        <v>0.34998076676496992</v>
      </c>
      <c r="M1402" t="str">
        <f>LEFT(C1402, SEARCH(" ", C1402) - 1)</f>
        <v>Natalie</v>
      </c>
      <c r="N1402" t="str" cm="1">
        <f t="array" ref="N1402">_xlfn.IFS(H1402&lt;0, "LOSS", H1402&gt;1000, "GREAT", H1402&gt;500, "GOOD", H1402&gt;=100, "OKAY", H1402&lt;100, "OKAY")</f>
        <v>OKAY</v>
      </c>
    </row>
    <row r="1403" spans="1:14">
      <c r="A1403" s="2">
        <v>41944</v>
      </c>
      <c r="B1403" s="2" t="str">
        <f>TEXT(A1403,"mmmm")</f>
        <v>November</v>
      </c>
      <c r="C1403" t="s">
        <v>1617</v>
      </c>
      <c r="D1403" t="s">
        <v>33</v>
      </c>
      <c r="E1403" t="s">
        <v>23</v>
      </c>
      <c r="F1403" t="s">
        <v>43</v>
      </c>
      <c r="G1403" t="s">
        <v>233</v>
      </c>
      <c r="H1403">
        <v>7.52</v>
      </c>
      <c r="I1403">
        <v>5</v>
      </c>
      <c r="J1403">
        <v>1.41</v>
      </c>
      <c r="K1403" s="6">
        <f>J1403/H1403</f>
        <v>0.1875</v>
      </c>
      <c r="M1403" t="str">
        <f>LEFT(C1403, SEARCH(" ", C1403) - 1)</f>
        <v>Ken</v>
      </c>
      <c r="N1403" t="str" cm="1">
        <f t="array" ref="N1403">_xlfn.IFS(H1403&lt;0, "LOSS", H1403&gt;1000, "GREAT", H1403&gt;500, "GOOD", H1403&gt;=100, "OKAY", H1403&lt;100, "OKAY")</f>
        <v>OKAY</v>
      </c>
    </row>
    <row r="1404" spans="1:14">
      <c r="A1404" s="2">
        <v>41944</v>
      </c>
      <c r="B1404" s="2" t="str">
        <f>TEXT(A1404,"mmmm")</f>
        <v>November</v>
      </c>
      <c r="C1404" t="s">
        <v>1617</v>
      </c>
      <c r="D1404" t="s">
        <v>33</v>
      </c>
      <c r="E1404" t="s">
        <v>23</v>
      </c>
      <c r="F1404" t="s">
        <v>37</v>
      </c>
      <c r="G1404" t="s">
        <v>1351</v>
      </c>
      <c r="H1404">
        <v>10.27</v>
      </c>
      <c r="I1404">
        <v>3</v>
      </c>
      <c r="J1404">
        <v>0.9</v>
      </c>
      <c r="K1404" s="6">
        <f>J1404/H1404</f>
        <v>8.7633885102239545E-2</v>
      </c>
      <c r="M1404" t="str">
        <f>LEFT(C1404, SEARCH(" ", C1404) - 1)</f>
        <v>Ken</v>
      </c>
      <c r="N1404" t="str" cm="1">
        <f t="array" ref="N1404">_xlfn.IFS(H1404&lt;0, "LOSS", H1404&gt;1000, "GREAT", H1404&gt;500, "GOOD", H1404&gt;=100, "OKAY", H1404&lt;100, "OKAY")</f>
        <v>OKAY</v>
      </c>
    </row>
    <row r="1405" spans="1:14">
      <c r="A1405" s="2">
        <v>41944</v>
      </c>
      <c r="B1405" s="2" t="str">
        <f>TEXT(A1405,"mmmm")</f>
        <v>November</v>
      </c>
      <c r="C1405" t="s">
        <v>1617</v>
      </c>
      <c r="D1405" t="s">
        <v>33</v>
      </c>
      <c r="E1405" t="s">
        <v>23</v>
      </c>
      <c r="F1405" t="s">
        <v>45</v>
      </c>
      <c r="G1405" t="s">
        <v>856</v>
      </c>
      <c r="H1405">
        <v>47.81</v>
      </c>
      <c r="I1405">
        <v>12</v>
      </c>
      <c r="J1405">
        <v>15.54</v>
      </c>
      <c r="K1405" s="6">
        <f>J1405/H1405</f>
        <v>0.32503660322108341</v>
      </c>
      <c r="M1405" t="str">
        <f>LEFT(C1405, SEARCH(" ", C1405) - 1)</f>
        <v>Ken</v>
      </c>
      <c r="N1405" t="str" cm="1">
        <f t="array" ref="N1405">_xlfn.IFS(H1405&lt;0, "LOSS", H1405&gt;1000, "GREAT", H1405&gt;500, "GOOD", H1405&gt;=100, "OKAY", H1405&lt;100, "OKAY")</f>
        <v>OKAY</v>
      </c>
    </row>
    <row r="1406" spans="1:14">
      <c r="A1406" s="2">
        <v>41944</v>
      </c>
      <c r="B1406" s="2" t="str">
        <f>TEXT(A1406,"mmmm")</f>
        <v>November</v>
      </c>
      <c r="C1406" t="s">
        <v>1617</v>
      </c>
      <c r="D1406" t="s">
        <v>33</v>
      </c>
      <c r="E1406" t="s">
        <v>25</v>
      </c>
      <c r="F1406" t="s">
        <v>48</v>
      </c>
      <c r="G1406" t="s">
        <v>1618</v>
      </c>
      <c r="H1406">
        <v>978.84</v>
      </c>
      <c r="I1406">
        <v>9</v>
      </c>
      <c r="J1406">
        <v>110.12</v>
      </c>
      <c r="K1406" s="6">
        <f>J1406/H1406</f>
        <v>0.11250051080871236</v>
      </c>
      <c r="M1406" t="str">
        <f>LEFT(C1406, SEARCH(" ", C1406) - 1)</f>
        <v>Ken</v>
      </c>
      <c r="N1406" t="str" cm="1">
        <f t="array" ref="N1406">_xlfn.IFS(H1406&lt;0, "LOSS", H1406&gt;1000, "GREAT", H1406&gt;500, "GOOD", H1406&gt;=100, "OKAY", H1406&lt;100, "OKAY")</f>
        <v>GOOD</v>
      </c>
    </row>
    <row r="1407" spans="1:14">
      <c r="A1407" s="2">
        <v>41944</v>
      </c>
      <c r="B1407" s="2" t="str">
        <f>TEXT(A1407,"mmmm")</f>
        <v>November</v>
      </c>
      <c r="C1407" t="s">
        <v>1481</v>
      </c>
      <c r="D1407" t="s">
        <v>29</v>
      </c>
      <c r="E1407" t="s">
        <v>23</v>
      </c>
      <c r="F1407" t="s">
        <v>47</v>
      </c>
      <c r="G1407" t="s">
        <v>1483</v>
      </c>
      <c r="H1407">
        <v>15.7</v>
      </c>
      <c r="I1407">
        <v>3</v>
      </c>
      <c r="J1407">
        <v>5.0999999999999996</v>
      </c>
      <c r="K1407" s="6">
        <f>J1407/H1407</f>
        <v>0.32484076433121017</v>
      </c>
      <c r="M1407" t="str">
        <f>LEFT(C1407, SEARCH(" ", C1407) - 1)</f>
        <v>Suzanne</v>
      </c>
      <c r="N1407" t="str" cm="1">
        <f t="array" ref="N1407">_xlfn.IFS(H1407&lt;0, "LOSS", H1407&gt;1000, "GREAT", H1407&gt;500, "GOOD", H1407&gt;=100, "OKAY", H1407&lt;100, "OKAY")</f>
        <v>OKAY</v>
      </c>
    </row>
    <row r="1408" spans="1:14">
      <c r="A1408" s="2">
        <v>41944</v>
      </c>
      <c r="B1408" s="2" t="str">
        <f>TEXT(A1408,"mmmm")</f>
        <v>November</v>
      </c>
      <c r="C1408" t="s">
        <v>79</v>
      </c>
      <c r="D1408" t="s">
        <v>84</v>
      </c>
      <c r="E1408" t="s">
        <v>23</v>
      </c>
      <c r="F1408" t="s">
        <v>49</v>
      </c>
      <c r="G1408" t="s">
        <v>1619</v>
      </c>
      <c r="H1408">
        <v>69.52</v>
      </c>
      <c r="I1408">
        <v>2</v>
      </c>
      <c r="J1408">
        <v>19.47</v>
      </c>
      <c r="K1408" s="6">
        <f>J1408/H1408</f>
        <v>0.2800632911392405</v>
      </c>
      <c r="M1408" t="str">
        <f>LEFT(C1408, SEARCH(" ", C1408) - 1)</f>
        <v>Jack</v>
      </c>
      <c r="N1408" t="str" cm="1">
        <f t="array" ref="N1408">_xlfn.IFS(H1408&lt;0, "LOSS", H1408&gt;1000, "GREAT", H1408&gt;500, "GOOD", H1408&gt;=100, "OKAY", H1408&lt;100, "OKAY")</f>
        <v>OKAY</v>
      </c>
    </row>
    <row r="1409" spans="1:14">
      <c r="A1409" s="2">
        <v>41944</v>
      </c>
      <c r="B1409" s="2" t="str">
        <f>TEXT(A1409,"mmmm")</f>
        <v>November</v>
      </c>
      <c r="C1409" t="s">
        <v>79</v>
      </c>
      <c r="D1409" t="s">
        <v>84</v>
      </c>
      <c r="E1409" t="s">
        <v>23</v>
      </c>
      <c r="F1409" t="s">
        <v>37</v>
      </c>
      <c r="G1409" t="s">
        <v>927</v>
      </c>
      <c r="H1409">
        <v>5.64</v>
      </c>
      <c r="I1409">
        <v>3</v>
      </c>
      <c r="J1409">
        <v>1.64</v>
      </c>
      <c r="K1409" s="6">
        <f>J1409/H1409</f>
        <v>0.29078014184397161</v>
      </c>
      <c r="M1409" t="str">
        <f>LEFT(C1409, SEARCH(" ", C1409) - 1)</f>
        <v>Jack</v>
      </c>
      <c r="N1409" t="str" cm="1">
        <f t="array" ref="N1409">_xlfn.IFS(H1409&lt;0, "LOSS", H1409&gt;1000, "GREAT", H1409&gt;500, "GOOD", H1409&gt;=100, "OKAY", H1409&lt;100, "OKAY")</f>
        <v>OKAY</v>
      </c>
    </row>
    <row r="1410" spans="1:14">
      <c r="A1410" s="2">
        <v>41944</v>
      </c>
      <c r="B1410" s="2" t="str">
        <f>TEXT(A1410,"mmmm")</f>
        <v>November</v>
      </c>
      <c r="C1410" t="s">
        <v>1620</v>
      </c>
      <c r="D1410" t="s">
        <v>22</v>
      </c>
      <c r="E1410" t="s">
        <v>23</v>
      </c>
      <c r="F1410" t="s">
        <v>45</v>
      </c>
      <c r="G1410" t="s">
        <v>1621</v>
      </c>
      <c r="H1410">
        <v>44.4</v>
      </c>
      <c r="I1410">
        <v>3</v>
      </c>
      <c r="J1410">
        <v>22.2</v>
      </c>
      <c r="K1410" s="6">
        <f>J1410/H1410</f>
        <v>0.5</v>
      </c>
      <c r="M1410" t="str">
        <f>LEFT(C1410, SEARCH(" ", C1410) - 1)</f>
        <v>Paul</v>
      </c>
      <c r="N1410" t="str" cm="1">
        <f t="array" ref="N1410">_xlfn.IFS(H1410&lt;0, "LOSS", H1410&gt;1000, "GREAT", H1410&gt;500, "GOOD", H1410&gt;=100, "OKAY", H1410&lt;100, "OKAY")</f>
        <v>OKAY</v>
      </c>
    </row>
    <row r="1411" spans="1:14">
      <c r="A1411" s="2">
        <v>41944</v>
      </c>
      <c r="B1411" s="2" t="str">
        <f>TEXT(A1411,"mmmm")</f>
        <v>November</v>
      </c>
      <c r="C1411" t="s">
        <v>1620</v>
      </c>
      <c r="D1411" t="s">
        <v>22</v>
      </c>
      <c r="E1411" t="s">
        <v>23</v>
      </c>
      <c r="F1411" t="s">
        <v>47</v>
      </c>
      <c r="G1411" t="s">
        <v>710</v>
      </c>
      <c r="H1411">
        <v>21.4</v>
      </c>
      <c r="I1411">
        <v>5</v>
      </c>
      <c r="J1411">
        <v>9.6300000000000008</v>
      </c>
      <c r="K1411" s="6">
        <f>J1411/H1411</f>
        <v>0.45000000000000007</v>
      </c>
      <c r="M1411" t="str">
        <f>LEFT(C1411, SEARCH(" ", C1411) - 1)</f>
        <v>Paul</v>
      </c>
      <c r="N1411" t="str" cm="1">
        <f t="array" ref="N1411">_xlfn.IFS(H1411&lt;0, "LOSS", H1411&gt;1000, "GREAT", H1411&gt;500, "GOOD", H1411&gt;=100, "OKAY", H1411&lt;100, "OKAY")</f>
        <v>OKAY</v>
      </c>
    </row>
    <row r="1412" spans="1:14">
      <c r="A1412" s="2">
        <v>41944</v>
      </c>
      <c r="B1412" s="2" t="str">
        <f>TEXT(A1412,"mmmm")</f>
        <v>November</v>
      </c>
      <c r="C1412" t="s">
        <v>1348</v>
      </c>
      <c r="D1412" t="s">
        <v>24</v>
      </c>
      <c r="E1412" t="s">
        <v>23</v>
      </c>
      <c r="F1412" t="s">
        <v>36</v>
      </c>
      <c r="G1412" t="s">
        <v>1319</v>
      </c>
      <c r="H1412">
        <v>533.94000000000005</v>
      </c>
      <c r="I1412">
        <v>3</v>
      </c>
      <c r="J1412">
        <v>154.84</v>
      </c>
      <c r="K1412" s="6">
        <f>J1412/H1412</f>
        <v>0.28999513053901183</v>
      </c>
      <c r="M1412" t="str">
        <f>LEFT(C1412, SEARCH(" ", C1412) - 1)</f>
        <v>Daniel</v>
      </c>
      <c r="N1412" t="str" cm="1">
        <f t="array" ref="N1412">_xlfn.IFS(H1412&lt;0, "LOSS", H1412&gt;1000, "GREAT", H1412&gt;500, "GOOD", H1412&gt;=100, "OKAY", H1412&lt;100, "OKAY")</f>
        <v>GOOD</v>
      </c>
    </row>
    <row r="1413" spans="1:14">
      <c r="A1413" s="2">
        <v>41944</v>
      </c>
      <c r="B1413" s="2" t="str">
        <f>TEXT(A1413,"mmmm")</f>
        <v>November</v>
      </c>
      <c r="C1413" t="s">
        <v>1348</v>
      </c>
      <c r="D1413" t="s">
        <v>24</v>
      </c>
      <c r="E1413" t="s">
        <v>23</v>
      </c>
      <c r="F1413" t="s">
        <v>47</v>
      </c>
      <c r="G1413" t="s">
        <v>1139</v>
      </c>
      <c r="H1413">
        <v>167.94</v>
      </c>
      <c r="I1413">
        <v>3</v>
      </c>
      <c r="J1413">
        <v>82.29</v>
      </c>
      <c r="K1413" s="6">
        <f>J1413/H1413</f>
        <v>0.48999642729546272</v>
      </c>
      <c r="M1413" t="str">
        <f>LEFT(C1413, SEARCH(" ", C1413) - 1)</f>
        <v>Daniel</v>
      </c>
      <c r="N1413" t="str" cm="1">
        <f t="array" ref="N1413">_xlfn.IFS(H1413&lt;0, "LOSS", H1413&gt;1000, "GREAT", H1413&gt;500, "GOOD", H1413&gt;=100, "OKAY", H1413&lt;100, "OKAY")</f>
        <v>OKAY</v>
      </c>
    </row>
    <row r="1414" spans="1:14">
      <c r="A1414" s="2">
        <v>41944</v>
      </c>
      <c r="B1414" s="2" t="str">
        <f>TEXT(A1414,"mmmm")</f>
        <v>November</v>
      </c>
      <c r="C1414" t="s">
        <v>1348</v>
      </c>
      <c r="D1414" t="s">
        <v>24</v>
      </c>
      <c r="E1414" t="s">
        <v>21</v>
      </c>
      <c r="F1414" t="s">
        <v>44</v>
      </c>
      <c r="G1414" t="s">
        <v>1622</v>
      </c>
      <c r="H1414">
        <v>31.68</v>
      </c>
      <c r="I1414">
        <v>6</v>
      </c>
      <c r="J1414">
        <v>9.82</v>
      </c>
      <c r="K1414" s="6">
        <f>J1414/H1414</f>
        <v>0.30997474747474751</v>
      </c>
      <c r="M1414" t="str">
        <f>LEFT(C1414, SEARCH(" ", C1414) - 1)</f>
        <v>Daniel</v>
      </c>
      <c r="N1414" t="str" cm="1">
        <f t="array" ref="N1414">_xlfn.IFS(H1414&lt;0, "LOSS", H1414&gt;1000, "GREAT", H1414&gt;500, "GOOD", H1414&gt;=100, "OKAY", H1414&lt;100, "OKAY")</f>
        <v>OKAY</v>
      </c>
    </row>
    <row r="1415" spans="1:14">
      <c r="A1415" s="2">
        <v>41944</v>
      </c>
      <c r="B1415" s="2" t="str">
        <f>TEXT(A1415,"mmmm")</f>
        <v>November</v>
      </c>
      <c r="C1415" t="s">
        <v>1623</v>
      </c>
      <c r="D1415" t="s">
        <v>242</v>
      </c>
      <c r="E1415" t="s">
        <v>23</v>
      </c>
      <c r="F1415" t="s">
        <v>36</v>
      </c>
      <c r="G1415" t="s">
        <v>1161</v>
      </c>
      <c r="H1415">
        <v>76.12</v>
      </c>
      <c r="I1415">
        <v>2</v>
      </c>
      <c r="J1415">
        <v>22.07</v>
      </c>
      <c r="K1415" s="6">
        <f>J1415/H1415</f>
        <v>0.28993694167104572</v>
      </c>
      <c r="M1415" t="str">
        <f>LEFT(C1415, SEARCH(" ", C1415) - 1)</f>
        <v>Deirdre</v>
      </c>
      <c r="N1415" t="str" cm="1">
        <f t="array" ref="N1415">_xlfn.IFS(H1415&lt;0, "LOSS", H1415&gt;1000, "GREAT", H1415&gt;500, "GOOD", H1415&gt;=100, "OKAY", H1415&lt;100, "OKAY")</f>
        <v>OKAY</v>
      </c>
    </row>
    <row r="1416" spans="1:14">
      <c r="A1416" s="2">
        <v>41944</v>
      </c>
      <c r="B1416" s="2" t="str">
        <f>TEXT(A1416,"mmmm")</f>
        <v>November</v>
      </c>
      <c r="C1416" t="s">
        <v>1367</v>
      </c>
      <c r="D1416" t="s">
        <v>30</v>
      </c>
      <c r="E1416" t="s">
        <v>21</v>
      </c>
      <c r="F1416" t="s">
        <v>44</v>
      </c>
      <c r="G1416" t="s">
        <v>1624</v>
      </c>
      <c r="H1416">
        <v>68.7</v>
      </c>
      <c r="I1416">
        <v>2</v>
      </c>
      <c r="J1416">
        <v>16.32</v>
      </c>
      <c r="K1416" s="6">
        <f>J1416/H1416</f>
        <v>0.23755458515283842</v>
      </c>
      <c r="M1416" t="str">
        <f>LEFT(C1416, SEARCH(" ", C1416) - 1)</f>
        <v>Erin</v>
      </c>
      <c r="N1416" t="str" cm="1">
        <f t="array" ref="N1416">_xlfn.IFS(H1416&lt;0, "LOSS", H1416&gt;1000, "GREAT", H1416&gt;500, "GOOD", H1416&gt;=100, "OKAY", H1416&lt;100, "OKAY")</f>
        <v>OKAY</v>
      </c>
    </row>
    <row r="1417" spans="1:14">
      <c r="A1417" s="2">
        <v>41944</v>
      </c>
      <c r="B1417" s="2" t="str">
        <f>TEXT(A1417,"mmmm")</f>
        <v>November</v>
      </c>
      <c r="C1417" t="s">
        <v>1367</v>
      </c>
      <c r="D1417" t="s">
        <v>30</v>
      </c>
      <c r="E1417" t="s">
        <v>23</v>
      </c>
      <c r="F1417" t="s">
        <v>38</v>
      </c>
      <c r="G1417" t="s">
        <v>1078</v>
      </c>
      <c r="H1417">
        <v>3.13</v>
      </c>
      <c r="I1417">
        <v>2</v>
      </c>
      <c r="J1417">
        <v>-2.61</v>
      </c>
      <c r="K1417" s="6">
        <f>J1417/H1417</f>
        <v>-0.83386581469648557</v>
      </c>
      <c r="M1417" t="str">
        <f>LEFT(C1417, SEARCH(" ", C1417) - 1)</f>
        <v>Erin</v>
      </c>
      <c r="N1417" t="str" cm="1">
        <f t="array" ref="N1417">_xlfn.IFS(H1417&lt;0, "LOSS", H1417&gt;1000, "GREAT", H1417&gt;500, "GOOD", H1417&gt;=100, "OKAY", H1417&lt;100, "OKAY")</f>
        <v>OKAY</v>
      </c>
    </row>
    <row r="1418" spans="1:14">
      <c r="A1418" s="2">
        <v>41944</v>
      </c>
      <c r="B1418" s="2" t="str">
        <f>TEXT(A1418,"mmmm")</f>
        <v>November</v>
      </c>
      <c r="C1418" t="s">
        <v>1367</v>
      </c>
      <c r="D1418" t="s">
        <v>30</v>
      </c>
      <c r="E1418" t="s">
        <v>23</v>
      </c>
      <c r="F1418" t="s">
        <v>38</v>
      </c>
      <c r="G1418" t="s">
        <v>849</v>
      </c>
      <c r="H1418">
        <v>22.43</v>
      </c>
      <c r="I1418">
        <v>3</v>
      </c>
      <c r="J1418">
        <v>-17.940000000000001</v>
      </c>
      <c r="K1418" s="6">
        <f>J1418/H1418</f>
        <v>-0.79982166740971916</v>
      </c>
      <c r="M1418" t="str">
        <f>LEFT(C1418, SEARCH(" ", C1418) - 1)</f>
        <v>Erin</v>
      </c>
      <c r="N1418" t="str" cm="1">
        <f t="array" ref="N1418">_xlfn.IFS(H1418&lt;0, "LOSS", H1418&gt;1000, "GREAT", H1418&gt;500, "GOOD", H1418&gt;=100, "OKAY", H1418&lt;100, "OKAY")</f>
        <v>OKAY</v>
      </c>
    </row>
    <row r="1419" spans="1:14">
      <c r="A1419" s="2">
        <v>41945</v>
      </c>
      <c r="B1419" s="2" t="str">
        <f>TEXT(A1419,"mmmm")</f>
        <v>November</v>
      </c>
      <c r="C1419" t="s">
        <v>1066</v>
      </c>
      <c r="D1419" t="s">
        <v>24</v>
      </c>
      <c r="E1419" t="s">
        <v>23</v>
      </c>
      <c r="F1419" t="s">
        <v>45</v>
      </c>
      <c r="G1419" t="s">
        <v>1416</v>
      </c>
      <c r="H1419">
        <v>34.86</v>
      </c>
      <c r="I1419">
        <v>7</v>
      </c>
      <c r="J1419">
        <v>16.04</v>
      </c>
      <c r="K1419" s="6">
        <f>J1419/H1419</f>
        <v>0.46012621916236374</v>
      </c>
      <c r="M1419" t="str">
        <f>LEFT(C1419, SEARCH(" ", C1419) - 1)</f>
        <v>Roger</v>
      </c>
      <c r="N1419" t="str" cm="1">
        <f t="array" ref="N1419">_xlfn.IFS(H1419&lt;0, "LOSS", H1419&gt;1000, "GREAT", H1419&gt;500, "GOOD", H1419&gt;=100, "OKAY", H1419&lt;100, "OKAY")</f>
        <v>OKAY</v>
      </c>
    </row>
    <row r="1420" spans="1:14">
      <c r="A1420" s="2">
        <v>41945</v>
      </c>
      <c r="B1420" s="2" t="str">
        <f>TEXT(A1420,"mmmm")</f>
        <v>November</v>
      </c>
      <c r="C1420" t="s">
        <v>1066</v>
      </c>
      <c r="D1420" t="s">
        <v>24</v>
      </c>
      <c r="E1420" t="s">
        <v>21</v>
      </c>
      <c r="F1420" t="s">
        <v>44</v>
      </c>
      <c r="G1420" t="s">
        <v>1102</v>
      </c>
      <c r="H1420">
        <v>89.34</v>
      </c>
      <c r="I1420">
        <v>6</v>
      </c>
      <c r="J1420">
        <v>24.12</v>
      </c>
      <c r="K1420" s="6">
        <f>J1420/H1420</f>
        <v>0.26997985224983212</v>
      </c>
      <c r="M1420" t="str">
        <f>LEFT(C1420, SEARCH(" ", C1420) - 1)</f>
        <v>Roger</v>
      </c>
      <c r="N1420" t="str" cm="1">
        <f t="array" ref="N1420">_xlfn.IFS(H1420&lt;0, "LOSS", H1420&gt;1000, "GREAT", H1420&gt;500, "GOOD", H1420&gt;=100, "OKAY", H1420&lt;100, "OKAY")</f>
        <v>OKAY</v>
      </c>
    </row>
    <row r="1421" spans="1:14">
      <c r="A1421" s="2">
        <v>41945</v>
      </c>
      <c r="B1421" s="2" t="str">
        <f>TEXT(A1421,"mmmm")</f>
        <v>November</v>
      </c>
      <c r="C1421" t="s">
        <v>1625</v>
      </c>
      <c r="D1421" t="s">
        <v>26</v>
      </c>
      <c r="E1421" t="s">
        <v>25</v>
      </c>
      <c r="F1421" t="s">
        <v>48</v>
      </c>
      <c r="G1421" t="s">
        <v>984</v>
      </c>
      <c r="H1421">
        <v>88.78</v>
      </c>
      <c r="I1421">
        <v>3</v>
      </c>
      <c r="J1421">
        <v>7.77</v>
      </c>
      <c r="K1421" s="6">
        <f>J1421/H1421</f>
        <v>8.7519711646767279E-2</v>
      </c>
      <c r="M1421" t="str">
        <f>LEFT(C1421, SEARCH(" ", C1421) - 1)</f>
        <v>Patrick</v>
      </c>
      <c r="N1421" t="str" cm="1">
        <f t="array" ref="N1421">_xlfn.IFS(H1421&lt;0, "LOSS", H1421&gt;1000, "GREAT", H1421&gt;500, "GOOD", H1421&gt;=100, "OKAY", H1421&lt;100, "OKAY")</f>
        <v>OKAY</v>
      </c>
    </row>
    <row r="1422" spans="1:14">
      <c r="A1422" s="2">
        <v>41945</v>
      </c>
      <c r="B1422" s="2" t="str">
        <f>TEXT(A1422,"mmmm")</f>
        <v>November</v>
      </c>
      <c r="C1422" t="s">
        <v>227</v>
      </c>
      <c r="D1422" t="s">
        <v>30</v>
      </c>
      <c r="E1422" t="s">
        <v>25</v>
      </c>
      <c r="F1422" t="s">
        <v>48</v>
      </c>
      <c r="G1422" t="s">
        <v>1432</v>
      </c>
      <c r="H1422">
        <v>539.96</v>
      </c>
      <c r="I1422">
        <v>6</v>
      </c>
      <c r="J1422">
        <v>-107.99</v>
      </c>
      <c r="K1422" s="6">
        <f>J1422/H1422</f>
        <v>-0.19999629602192753</v>
      </c>
      <c r="M1422" t="str">
        <f>LEFT(C1422, SEARCH(" ", C1422) - 1)</f>
        <v>Liz</v>
      </c>
      <c r="N1422" t="str" cm="1">
        <f t="array" ref="N1422">_xlfn.IFS(H1422&lt;0, "LOSS", H1422&gt;1000, "GREAT", H1422&gt;500, "GOOD", H1422&gt;=100, "OKAY", H1422&lt;100, "OKAY")</f>
        <v>GOOD</v>
      </c>
    </row>
    <row r="1423" spans="1:14">
      <c r="A1423" s="2">
        <v>41945</v>
      </c>
      <c r="B1423" s="2" t="str">
        <f>TEXT(A1423,"mmmm")</f>
        <v>November</v>
      </c>
      <c r="C1423" t="s">
        <v>227</v>
      </c>
      <c r="D1423" t="s">
        <v>30</v>
      </c>
      <c r="E1423" t="s">
        <v>25</v>
      </c>
      <c r="F1423" t="s">
        <v>48</v>
      </c>
      <c r="G1423" t="s">
        <v>819</v>
      </c>
      <c r="H1423">
        <v>50.23</v>
      </c>
      <c r="I1423">
        <v>7</v>
      </c>
      <c r="J1423">
        <v>-10.050000000000001</v>
      </c>
      <c r="K1423" s="6">
        <f>J1423/H1423</f>
        <v>-0.2000796336850488</v>
      </c>
      <c r="M1423" t="str">
        <f>LEFT(C1423, SEARCH(" ", C1423) - 1)</f>
        <v>Liz</v>
      </c>
      <c r="N1423" t="str" cm="1">
        <f t="array" ref="N1423">_xlfn.IFS(H1423&lt;0, "LOSS", H1423&gt;1000, "GREAT", H1423&gt;500, "GOOD", H1423&gt;=100, "OKAY", H1423&lt;100, "OKAY")</f>
        <v>OKAY</v>
      </c>
    </row>
    <row r="1424" spans="1:14">
      <c r="A1424" s="2">
        <v>41945</v>
      </c>
      <c r="B1424" s="2" t="str">
        <f>TEXT(A1424,"mmmm")</f>
        <v>November</v>
      </c>
      <c r="C1424" t="s">
        <v>227</v>
      </c>
      <c r="D1424" t="s">
        <v>30</v>
      </c>
      <c r="E1424" t="s">
        <v>23</v>
      </c>
      <c r="F1424" t="s">
        <v>38</v>
      </c>
      <c r="G1424" t="s">
        <v>1035</v>
      </c>
      <c r="H1424">
        <v>19.239999999999998</v>
      </c>
      <c r="I1424">
        <v>3</v>
      </c>
      <c r="J1424">
        <v>-13.47</v>
      </c>
      <c r="K1424" s="6">
        <f>J1424/H1424</f>
        <v>-0.70010395010395021</v>
      </c>
      <c r="M1424" t="str">
        <f>LEFT(C1424, SEARCH(" ", C1424) - 1)</f>
        <v>Liz</v>
      </c>
      <c r="N1424" t="str" cm="1">
        <f t="array" ref="N1424">_xlfn.IFS(H1424&lt;0, "LOSS", H1424&gt;1000, "GREAT", H1424&gt;500, "GOOD", H1424&gt;=100, "OKAY", H1424&lt;100, "OKAY")</f>
        <v>OKAY</v>
      </c>
    </row>
    <row r="1425" spans="1:14">
      <c r="A1425" s="2">
        <v>41945</v>
      </c>
      <c r="B1425" s="2" t="str">
        <f>TEXT(A1425,"mmmm")</f>
        <v>November</v>
      </c>
      <c r="C1425" t="s">
        <v>1626</v>
      </c>
      <c r="D1425" t="s">
        <v>31</v>
      </c>
      <c r="E1425" t="s">
        <v>25</v>
      </c>
      <c r="F1425" t="s">
        <v>35</v>
      </c>
      <c r="G1425" t="s">
        <v>577</v>
      </c>
      <c r="H1425">
        <v>799.92</v>
      </c>
      <c r="I1425">
        <v>10</v>
      </c>
      <c r="J1425">
        <v>239.98</v>
      </c>
      <c r="K1425" s="6">
        <f>J1425/H1425</f>
        <v>0.30000500050005002</v>
      </c>
      <c r="M1425" t="str">
        <f>LEFT(C1425, SEARCH(" ", C1425) - 1)</f>
        <v>Julie</v>
      </c>
      <c r="N1425" t="str" cm="1">
        <f t="array" ref="N1425">_xlfn.IFS(H1425&lt;0, "LOSS", H1425&gt;1000, "GREAT", H1425&gt;500, "GOOD", H1425&gt;=100, "OKAY", H1425&lt;100, "OKAY")</f>
        <v>GOOD</v>
      </c>
    </row>
    <row r="1426" spans="1:14">
      <c r="A1426" s="2">
        <v>41945</v>
      </c>
      <c r="B1426" s="2" t="str">
        <f>TEXT(A1426,"mmmm")</f>
        <v>November</v>
      </c>
      <c r="C1426" t="s">
        <v>1627</v>
      </c>
      <c r="D1426" t="s">
        <v>22</v>
      </c>
      <c r="E1426" t="s">
        <v>25</v>
      </c>
      <c r="F1426" t="s">
        <v>48</v>
      </c>
      <c r="G1426" t="s">
        <v>253</v>
      </c>
      <c r="H1426">
        <v>46.38</v>
      </c>
      <c r="I1426">
        <v>2</v>
      </c>
      <c r="J1426">
        <v>5.22</v>
      </c>
      <c r="K1426" s="6">
        <f>J1426/H1426</f>
        <v>0.11254851228978006</v>
      </c>
      <c r="M1426" t="str">
        <f>LEFT(C1426, SEARCH(" ", C1426) - 1)</f>
        <v>Shahid</v>
      </c>
      <c r="N1426" t="str" cm="1">
        <f t="array" ref="N1426">_xlfn.IFS(H1426&lt;0, "LOSS", H1426&gt;1000, "GREAT", H1426&gt;500, "GOOD", H1426&gt;=100, "OKAY", H1426&lt;100, "OKAY")</f>
        <v>OKAY</v>
      </c>
    </row>
    <row r="1427" spans="1:14">
      <c r="A1427" s="2">
        <v>41945</v>
      </c>
      <c r="B1427" s="2" t="str">
        <f>TEXT(A1427,"mmmm")</f>
        <v>November</v>
      </c>
      <c r="C1427" t="s">
        <v>1627</v>
      </c>
      <c r="D1427" t="s">
        <v>22</v>
      </c>
      <c r="E1427" t="s">
        <v>23</v>
      </c>
      <c r="F1427" t="s">
        <v>49</v>
      </c>
      <c r="G1427" t="s">
        <v>1628</v>
      </c>
      <c r="H1427">
        <v>362.92</v>
      </c>
      <c r="I1427">
        <v>2</v>
      </c>
      <c r="J1427">
        <v>105.25</v>
      </c>
      <c r="K1427" s="6">
        <f>J1427/H1427</f>
        <v>0.29000881737021933</v>
      </c>
      <c r="M1427" t="str">
        <f>LEFT(C1427, SEARCH(" ", C1427) - 1)</f>
        <v>Shahid</v>
      </c>
      <c r="N1427" t="str" cm="1">
        <f t="array" ref="N1427">_xlfn.IFS(H1427&lt;0, "LOSS", H1427&gt;1000, "GREAT", H1427&gt;500, "GOOD", H1427&gt;=100, "OKAY", H1427&lt;100, "OKAY")</f>
        <v>OKAY</v>
      </c>
    </row>
    <row r="1428" spans="1:14">
      <c r="A1428" s="2">
        <v>41945</v>
      </c>
      <c r="B1428" s="2" t="str">
        <f>TEXT(A1428,"mmmm")</f>
        <v>November</v>
      </c>
      <c r="C1428" t="s">
        <v>1629</v>
      </c>
      <c r="D1428" t="s">
        <v>28</v>
      </c>
      <c r="E1428" t="s">
        <v>25</v>
      </c>
      <c r="F1428" t="s">
        <v>35</v>
      </c>
      <c r="G1428" t="s">
        <v>1069</v>
      </c>
      <c r="H1428">
        <v>41.94</v>
      </c>
      <c r="I1428">
        <v>2</v>
      </c>
      <c r="J1428">
        <v>15.1</v>
      </c>
      <c r="K1428" s="6">
        <f>J1428/H1428</f>
        <v>0.36003814973772058</v>
      </c>
      <c r="M1428" t="str">
        <f>LEFT(C1428, SEARCH(" ", C1428) - 1)</f>
        <v>Steven</v>
      </c>
      <c r="N1428" t="str" cm="1">
        <f t="array" ref="N1428">_xlfn.IFS(H1428&lt;0, "LOSS", H1428&gt;1000, "GREAT", H1428&gt;500, "GOOD", H1428&gt;=100, "OKAY", H1428&lt;100, "OKAY")</f>
        <v>OKAY</v>
      </c>
    </row>
    <row r="1429" spans="1:14">
      <c r="A1429" s="2">
        <v>41945</v>
      </c>
      <c r="B1429" s="2" t="str">
        <f>TEXT(A1429,"mmmm")</f>
        <v>November</v>
      </c>
      <c r="C1429" t="s">
        <v>1629</v>
      </c>
      <c r="D1429" t="s">
        <v>28</v>
      </c>
      <c r="E1429" t="s">
        <v>25</v>
      </c>
      <c r="F1429" t="s">
        <v>48</v>
      </c>
      <c r="G1429" t="s">
        <v>1630</v>
      </c>
      <c r="H1429">
        <v>52.79</v>
      </c>
      <c r="I1429">
        <v>1</v>
      </c>
      <c r="J1429">
        <v>4.62</v>
      </c>
      <c r="K1429" s="6">
        <f>J1429/H1429</f>
        <v>8.7516575108922148E-2</v>
      </c>
      <c r="M1429" t="str">
        <f>LEFT(C1429, SEARCH(" ", C1429) - 1)</f>
        <v>Steven</v>
      </c>
      <c r="N1429" t="str" cm="1">
        <f t="array" ref="N1429">_xlfn.IFS(H1429&lt;0, "LOSS", H1429&gt;1000, "GREAT", H1429&gt;500, "GOOD", H1429&gt;=100, "OKAY", H1429&lt;100, "OKAY")</f>
        <v>OKAY</v>
      </c>
    </row>
    <row r="1430" spans="1:14">
      <c r="A1430" s="2">
        <v>41946</v>
      </c>
      <c r="B1430" s="2" t="str">
        <f>TEXT(A1430,"mmmm")</f>
        <v>November</v>
      </c>
      <c r="C1430" t="s">
        <v>985</v>
      </c>
      <c r="D1430" t="s">
        <v>27</v>
      </c>
      <c r="E1430" t="s">
        <v>23</v>
      </c>
      <c r="F1430" t="s">
        <v>50</v>
      </c>
      <c r="G1430" t="s">
        <v>284</v>
      </c>
      <c r="H1430">
        <v>286.33999999999997</v>
      </c>
      <c r="I1430">
        <v>3</v>
      </c>
      <c r="J1430">
        <v>-64.430000000000007</v>
      </c>
      <c r="K1430" s="6">
        <f>J1430/H1430</f>
        <v>-0.22501222323112388</v>
      </c>
      <c r="M1430" t="str">
        <f>LEFT(C1430, SEARCH(" ", C1430) - 1)</f>
        <v>Maxwell</v>
      </c>
      <c r="N1430" t="str" cm="1">
        <f t="array" ref="N1430">_xlfn.IFS(H1430&lt;0, "LOSS", H1430&gt;1000, "GREAT", H1430&gt;500, "GOOD", H1430&gt;=100, "OKAY", H1430&lt;100, "OKAY")</f>
        <v>OKAY</v>
      </c>
    </row>
    <row r="1431" spans="1:14">
      <c r="A1431" s="2">
        <v>41946</v>
      </c>
      <c r="B1431" s="2" t="str">
        <f>TEXT(A1431,"mmmm")</f>
        <v>November</v>
      </c>
      <c r="C1431" t="s">
        <v>193</v>
      </c>
      <c r="D1431" t="s">
        <v>24</v>
      </c>
      <c r="E1431" t="s">
        <v>25</v>
      </c>
      <c r="F1431" t="s">
        <v>48</v>
      </c>
      <c r="G1431" t="s">
        <v>385</v>
      </c>
      <c r="H1431">
        <v>783.96</v>
      </c>
      <c r="I1431">
        <v>4</v>
      </c>
      <c r="J1431">
        <v>219.51</v>
      </c>
      <c r="K1431" s="6">
        <f>J1431/H1431</f>
        <v>0.28000153069034134</v>
      </c>
      <c r="M1431" t="str">
        <f>LEFT(C1431, SEARCH(" ", C1431) - 1)</f>
        <v>Speros</v>
      </c>
      <c r="N1431" t="str" cm="1">
        <f t="array" ref="N1431">_xlfn.IFS(H1431&lt;0, "LOSS", H1431&gt;1000, "GREAT", H1431&gt;500, "GOOD", H1431&gt;=100, "OKAY", H1431&lt;100, "OKAY")</f>
        <v>GOOD</v>
      </c>
    </row>
    <row r="1432" spans="1:14">
      <c r="A1432" s="2">
        <v>41946</v>
      </c>
      <c r="B1432" s="2" t="str">
        <f>TEXT(A1432,"mmmm")</f>
        <v>November</v>
      </c>
      <c r="C1432" t="s">
        <v>193</v>
      </c>
      <c r="D1432" t="s">
        <v>24</v>
      </c>
      <c r="E1432" t="s">
        <v>23</v>
      </c>
      <c r="F1432" t="s">
        <v>38</v>
      </c>
      <c r="G1432" t="s">
        <v>236</v>
      </c>
      <c r="H1432">
        <v>48.9</v>
      </c>
      <c r="I1432">
        <v>2</v>
      </c>
      <c r="J1432">
        <v>18.34</v>
      </c>
      <c r="K1432" s="6">
        <f>J1432/H1432</f>
        <v>0.3750511247443763</v>
      </c>
      <c r="M1432" t="str">
        <f>LEFT(C1432, SEARCH(" ", C1432) - 1)</f>
        <v>Speros</v>
      </c>
      <c r="N1432" t="str" cm="1">
        <f t="array" ref="N1432">_xlfn.IFS(H1432&lt;0, "LOSS", H1432&gt;1000, "GREAT", H1432&gt;500, "GOOD", H1432&gt;=100, "OKAY", H1432&lt;100, "OKAY")</f>
        <v>OKAY</v>
      </c>
    </row>
    <row r="1433" spans="1:14">
      <c r="A1433" s="2">
        <v>41946</v>
      </c>
      <c r="B1433" s="2" t="str">
        <f>TEXT(A1433,"mmmm")</f>
        <v>November</v>
      </c>
      <c r="C1433" t="s">
        <v>193</v>
      </c>
      <c r="D1433" t="s">
        <v>24</v>
      </c>
      <c r="E1433" t="s">
        <v>23</v>
      </c>
      <c r="F1433" t="s">
        <v>38</v>
      </c>
      <c r="G1433" t="s">
        <v>1393</v>
      </c>
      <c r="H1433">
        <v>7.86</v>
      </c>
      <c r="I1433">
        <v>2</v>
      </c>
      <c r="J1433">
        <v>2.85</v>
      </c>
      <c r="K1433" s="6">
        <f>J1433/H1433</f>
        <v>0.36259541984732824</v>
      </c>
      <c r="M1433" t="str">
        <f>LEFT(C1433, SEARCH(" ", C1433) - 1)</f>
        <v>Speros</v>
      </c>
      <c r="N1433" t="str" cm="1">
        <f t="array" ref="N1433">_xlfn.IFS(H1433&lt;0, "LOSS", H1433&gt;1000, "GREAT", H1433&gt;500, "GOOD", H1433&gt;=100, "OKAY", H1433&lt;100, "OKAY")</f>
        <v>OKAY</v>
      </c>
    </row>
    <row r="1434" spans="1:14">
      <c r="A1434" s="2">
        <v>41946</v>
      </c>
      <c r="B1434" s="2" t="str">
        <f>TEXT(A1434,"mmmm")</f>
        <v>November</v>
      </c>
      <c r="C1434" t="s">
        <v>796</v>
      </c>
      <c r="D1434" t="s">
        <v>100</v>
      </c>
      <c r="E1434" t="s">
        <v>23</v>
      </c>
      <c r="F1434" t="s">
        <v>50</v>
      </c>
      <c r="G1434" t="s">
        <v>953</v>
      </c>
      <c r="H1434">
        <v>11.64</v>
      </c>
      <c r="I1434">
        <v>3</v>
      </c>
      <c r="J1434">
        <v>3.38</v>
      </c>
      <c r="K1434" s="6">
        <f>J1434/H1434</f>
        <v>0.2903780068728522</v>
      </c>
      <c r="M1434" t="str">
        <f>LEFT(C1434, SEARCH(" ", C1434) - 1)</f>
        <v>Resi</v>
      </c>
      <c r="N1434" t="str" cm="1">
        <f t="array" ref="N1434">_xlfn.IFS(H1434&lt;0, "LOSS", H1434&gt;1000, "GREAT", H1434&gt;500, "GOOD", H1434&gt;=100, "OKAY", H1434&lt;100, "OKAY")</f>
        <v>OKAY</v>
      </c>
    </row>
    <row r="1435" spans="1:14">
      <c r="A1435" s="2">
        <v>41946</v>
      </c>
      <c r="B1435" s="2" t="str">
        <f>TEXT(A1435,"mmmm")</f>
        <v>November</v>
      </c>
      <c r="C1435" t="s">
        <v>1277</v>
      </c>
      <c r="D1435" t="s">
        <v>185</v>
      </c>
      <c r="E1435" t="s">
        <v>23</v>
      </c>
      <c r="F1435" t="s">
        <v>47</v>
      </c>
      <c r="G1435" t="s">
        <v>1631</v>
      </c>
      <c r="H1435">
        <v>3.49</v>
      </c>
      <c r="I1435">
        <v>2</v>
      </c>
      <c r="J1435">
        <v>1.18</v>
      </c>
      <c r="K1435" s="6">
        <f>J1435/H1435</f>
        <v>0.33810888252148991</v>
      </c>
      <c r="M1435" t="str">
        <f>LEFT(C1435, SEARCH(" ", C1435) - 1)</f>
        <v>Annie</v>
      </c>
      <c r="N1435" t="str" cm="1">
        <f t="array" ref="N1435">_xlfn.IFS(H1435&lt;0, "LOSS", H1435&gt;1000, "GREAT", H1435&gt;500, "GOOD", H1435&gt;=100, "OKAY", H1435&lt;100, "OKAY")</f>
        <v>OKAY</v>
      </c>
    </row>
    <row r="1436" spans="1:14">
      <c r="A1436" s="2">
        <v>41946</v>
      </c>
      <c r="B1436" s="2" t="str">
        <f>TEXT(A1436,"mmmm")</f>
        <v>November</v>
      </c>
      <c r="C1436" t="s">
        <v>1277</v>
      </c>
      <c r="D1436" t="s">
        <v>185</v>
      </c>
      <c r="E1436" t="s">
        <v>23</v>
      </c>
      <c r="F1436" t="s">
        <v>47</v>
      </c>
      <c r="G1436" t="s">
        <v>1134</v>
      </c>
      <c r="H1436">
        <v>143.86000000000001</v>
      </c>
      <c r="I1436">
        <v>9</v>
      </c>
      <c r="J1436">
        <v>48.55</v>
      </c>
      <c r="K1436" s="6">
        <f>J1436/H1436</f>
        <v>0.33748088419296535</v>
      </c>
      <c r="M1436" t="str">
        <f>LEFT(C1436, SEARCH(" ", C1436) - 1)</f>
        <v>Annie</v>
      </c>
      <c r="N1436" t="str" cm="1">
        <f t="array" ref="N1436">_xlfn.IFS(H1436&lt;0, "LOSS", H1436&gt;1000, "GREAT", H1436&gt;500, "GOOD", H1436&gt;=100, "OKAY", H1436&lt;100, "OKAY")</f>
        <v>OKAY</v>
      </c>
    </row>
    <row r="1437" spans="1:14">
      <c r="A1437" s="2">
        <v>41946</v>
      </c>
      <c r="B1437" s="2" t="str">
        <f>TEXT(A1437,"mmmm")</f>
        <v>November</v>
      </c>
      <c r="C1437" t="s">
        <v>1627</v>
      </c>
      <c r="D1437" t="s">
        <v>33</v>
      </c>
      <c r="E1437" t="s">
        <v>23</v>
      </c>
      <c r="F1437" t="s">
        <v>49</v>
      </c>
      <c r="G1437" t="s">
        <v>258</v>
      </c>
      <c r="H1437">
        <v>25.98</v>
      </c>
      <c r="I1437">
        <v>2</v>
      </c>
      <c r="J1437">
        <v>-1.62</v>
      </c>
      <c r="K1437" s="6">
        <f>J1437/H1437</f>
        <v>-6.2355658198614321E-2</v>
      </c>
      <c r="M1437" t="str">
        <f>LEFT(C1437, SEARCH(" ", C1437) - 1)</f>
        <v>Shahid</v>
      </c>
      <c r="N1437" t="str" cm="1">
        <f t="array" ref="N1437">_xlfn.IFS(H1437&lt;0, "LOSS", H1437&gt;1000, "GREAT", H1437&gt;500, "GOOD", H1437&gt;=100, "OKAY", H1437&lt;100, "OKAY")</f>
        <v>OKAY</v>
      </c>
    </row>
    <row r="1438" spans="1:14">
      <c r="A1438" s="2">
        <v>41946</v>
      </c>
      <c r="B1438" s="2" t="str">
        <f>TEXT(A1438,"mmmm")</f>
        <v>November</v>
      </c>
      <c r="C1438" t="s">
        <v>1627</v>
      </c>
      <c r="D1438" t="s">
        <v>33</v>
      </c>
      <c r="E1438" t="s">
        <v>21</v>
      </c>
      <c r="F1438" t="s">
        <v>51</v>
      </c>
      <c r="G1438" t="s">
        <v>1632</v>
      </c>
      <c r="H1438">
        <v>945.04</v>
      </c>
      <c r="I1438">
        <v>6</v>
      </c>
      <c r="J1438">
        <v>-299.26</v>
      </c>
      <c r="K1438" s="6">
        <f>J1438/H1438</f>
        <v>-0.31666384491661731</v>
      </c>
      <c r="M1438" t="str">
        <f>LEFT(C1438, SEARCH(" ", C1438) - 1)</f>
        <v>Shahid</v>
      </c>
      <c r="N1438" t="str" cm="1">
        <f t="array" ref="N1438">_xlfn.IFS(H1438&lt;0, "LOSS", H1438&gt;1000, "GREAT", H1438&gt;500, "GOOD", H1438&gt;=100, "OKAY", H1438&lt;100, "OKAY")</f>
        <v>GOOD</v>
      </c>
    </row>
    <row r="1439" spans="1:14">
      <c r="A1439" s="2">
        <v>41946</v>
      </c>
      <c r="B1439" s="2" t="str">
        <f>TEXT(A1439,"mmmm")</f>
        <v>November</v>
      </c>
      <c r="C1439" t="s">
        <v>1627</v>
      </c>
      <c r="D1439" t="s">
        <v>33</v>
      </c>
      <c r="E1439" t="s">
        <v>23</v>
      </c>
      <c r="F1439" t="s">
        <v>38</v>
      </c>
      <c r="G1439" t="s">
        <v>1457</v>
      </c>
      <c r="H1439">
        <v>14.3</v>
      </c>
      <c r="I1439">
        <v>7</v>
      </c>
      <c r="J1439">
        <v>-10.49</v>
      </c>
      <c r="K1439" s="6">
        <f>J1439/H1439</f>
        <v>-0.73356643356643358</v>
      </c>
      <c r="M1439" t="str">
        <f>LEFT(C1439, SEARCH(" ", C1439) - 1)</f>
        <v>Shahid</v>
      </c>
      <c r="N1439" t="str" cm="1">
        <f t="array" ref="N1439">_xlfn.IFS(H1439&lt;0, "LOSS", H1439&gt;1000, "GREAT", H1439&gt;500, "GOOD", H1439&gt;=100, "OKAY", H1439&lt;100, "OKAY")</f>
        <v>OKAY</v>
      </c>
    </row>
    <row r="1440" spans="1:14">
      <c r="A1440" s="2">
        <v>41946</v>
      </c>
      <c r="B1440" s="2" t="str">
        <f>TEXT(A1440,"mmmm")</f>
        <v>November</v>
      </c>
      <c r="C1440" t="s">
        <v>1627</v>
      </c>
      <c r="D1440" t="s">
        <v>33</v>
      </c>
      <c r="E1440" t="s">
        <v>21</v>
      </c>
      <c r="F1440" t="s">
        <v>44</v>
      </c>
      <c r="G1440" t="s">
        <v>1633</v>
      </c>
      <c r="H1440">
        <v>410.35</v>
      </c>
      <c r="I1440">
        <v>3</v>
      </c>
      <c r="J1440">
        <v>-51.29</v>
      </c>
      <c r="K1440" s="6">
        <f>J1440/H1440</f>
        <v>-0.12499086145972949</v>
      </c>
      <c r="M1440" t="str">
        <f>LEFT(C1440, SEARCH(" ", C1440) - 1)</f>
        <v>Shahid</v>
      </c>
      <c r="N1440" t="str" cm="1">
        <f t="array" ref="N1440">_xlfn.IFS(H1440&lt;0, "LOSS", H1440&gt;1000, "GREAT", H1440&gt;500, "GOOD", H1440&gt;=100, "OKAY", H1440&lt;100, "OKAY")</f>
        <v>OKAY</v>
      </c>
    </row>
    <row r="1441" spans="1:14">
      <c r="A1441" s="2">
        <v>41946</v>
      </c>
      <c r="B1441" s="2" t="str">
        <f>TEXT(A1441,"mmmm")</f>
        <v>November</v>
      </c>
      <c r="C1441" t="s">
        <v>1634</v>
      </c>
      <c r="D1441" t="s">
        <v>242</v>
      </c>
      <c r="E1441" t="s">
        <v>23</v>
      </c>
      <c r="F1441" t="s">
        <v>38</v>
      </c>
      <c r="G1441" t="s">
        <v>982</v>
      </c>
      <c r="H1441">
        <v>5.76</v>
      </c>
      <c r="I1441">
        <v>2</v>
      </c>
      <c r="J1441">
        <v>2.82</v>
      </c>
      <c r="K1441" s="6">
        <f>J1441/H1441</f>
        <v>0.48958333333333331</v>
      </c>
      <c r="M1441" t="str">
        <f>LEFT(C1441, SEARCH(" ", C1441) - 1)</f>
        <v>Denise</v>
      </c>
      <c r="N1441" t="str" cm="1">
        <f t="array" ref="N1441">_xlfn.IFS(H1441&lt;0, "LOSS", H1441&gt;1000, "GREAT", H1441&gt;500, "GOOD", H1441&gt;=100, "OKAY", H1441&lt;100, "OKAY")</f>
        <v>OKAY</v>
      </c>
    </row>
    <row r="1442" spans="1:14">
      <c r="A1442" s="2">
        <v>41946</v>
      </c>
      <c r="B1442" s="2" t="str">
        <f>TEXT(A1442,"mmmm")</f>
        <v>November</v>
      </c>
      <c r="C1442" t="s">
        <v>623</v>
      </c>
      <c r="D1442" t="s">
        <v>222</v>
      </c>
      <c r="E1442" t="s">
        <v>25</v>
      </c>
      <c r="F1442" t="s">
        <v>35</v>
      </c>
      <c r="G1442" t="s">
        <v>1635</v>
      </c>
      <c r="H1442">
        <v>89.97</v>
      </c>
      <c r="I1442">
        <v>3</v>
      </c>
      <c r="J1442">
        <v>18.89</v>
      </c>
      <c r="K1442" s="6">
        <f>J1442/H1442</f>
        <v>0.20995887518061576</v>
      </c>
      <c r="M1442" t="str">
        <f>LEFT(C1442, SEARCH(" ", C1442) - 1)</f>
        <v>Stephanie</v>
      </c>
      <c r="N1442" t="str" cm="1">
        <f t="array" ref="N1442">_xlfn.IFS(H1442&lt;0, "LOSS", H1442&gt;1000, "GREAT", H1442&gt;500, "GOOD", H1442&gt;=100, "OKAY", H1442&lt;100, "OKAY")</f>
        <v>OKAY</v>
      </c>
    </row>
    <row r="1443" spans="1:14">
      <c r="A1443" s="2">
        <v>41946</v>
      </c>
      <c r="B1443" s="2" t="str">
        <f>TEXT(A1443,"mmmm")</f>
        <v>November</v>
      </c>
      <c r="C1443" t="s">
        <v>1636</v>
      </c>
      <c r="D1443" t="s">
        <v>22</v>
      </c>
      <c r="E1443" t="s">
        <v>23</v>
      </c>
      <c r="F1443" t="s">
        <v>37</v>
      </c>
      <c r="G1443" t="s">
        <v>628</v>
      </c>
      <c r="H1443">
        <v>6.72</v>
      </c>
      <c r="I1443">
        <v>4</v>
      </c>
      <c r="J1443">
        <v>3.36</v>
      </c>
      <c r="K1443" s="6">
        <f>J1443/H1443</f>
        <v>0.5</v>
      </c>
      <c r="M1443" t="str">
        <f>LEFT(C1443, SEARCH(" ", C1443) - 1)</f>
        <v>Tracy</v>
      </c>
      <c r="N1443" t="str" cm="1">
        <f t="array" ref="N1443">_xlfn.IFS(H1443&lt;0, "LOSS", H1443&gt;1000, "GREAT", H1443&gt;500, "GOOD", H1443&gt;=100, "OKAY", H1443&lt;100, "OKAY")</f>
        <v>OKAY</v>
      </c>
    </row>
    <row r="1444" spans="1:14">
      <c r="A1444" s="2">
        <v>41947</v>
      </c>
      <c r="B1444" s="2" t="str">
        <f>TEXT(A1444,"mmmm")</f>
        <v>November</v>
      </c>
      <c r="C1444" t="s">
        <v>259</v>
      </c>
      <c r="D1444" t="s">
        <v>24</v>
      </c>
      <c r="E1444" t="s">
        <v>21</v>
      </c>
      <c r="F1444" t="s">
        <v>40</v>
      </c>
      <c r="G1444" t="s">
        <v>629</v>
      </c>
      <c r="H1444">
        <v>135.88</v>
      </c>
      <c r="I1444">
        <v>1</v>
      </c>
      <c r="J1444">
        <v>24.16</v>
      </c>
      <c r="K1444" s="6">
        <f>J1444/H1444</f>
        <v>0.17780394465705035</v>
      </c>
      <c r="M1444" t="str">
        <f>LEFT(C1444, SEARCH(" ", C1444) - 1)</f>
        <v>Nathan</v>
      </c>
      <c r="N1444" t="str" cm="1">
        <f t="array" ref="N1444">_xlfn.IFS(H1444&lt;0, "LOSS", H1444&gt;1000, "GREAT", H1444&gt;500, "GOOD", H1444&gt;=100, "OKAY", H1444&lt;100, "OKAY")</f>
        <v>OKAY</v>
      </c>
    </row>
    <row r="1445" spans="1:14">
      <c r="A1445" s="2">
        <v>41947</v>
      </c>
      <c r="B1445" s="2" t="str">
        <f>TEXT(A1445,"mmmm")</f>
        <v>November</v>
      </c>
      <c r="C1445" t="s">
        <v>259</v>
      </c>
      <c r="D1445" t="s">
        <v>24</v>
      </c>
      <c r="E1445" t="s">
        <v>25</v>
      </c>
      <c r="F1445" t="s">
        <v>46</v>
      </c>
      <c r="G1445" t="s">
        <v>1637</v>
      </c>
      <c r="H1445">
        <v>3991.98</v>
      </c>
      <c r="I1445">
        <v>2</v>
      </c>
      <c r="J1445">
        <v>1995.99</v>
      </c>
      <c r="K1445" s="6">
        <f>J1445/H1445</f>
        <v>0.5</v>
      </c>
      <c r="M1445" t="str">
        <f>LEFT(C1445, SEARCH(" ", C1445) - 1)</f>
        <v>Nathan</v>
      </c>
      <c r="N1445" t="str" cm="1">
        <f t="array" ref="N1445">_xlfn.IFS(H1445&lt;0, "LOSS", H1445&gt;1000, "GREAT", H1445&gt;500, "GOOD", H1445&gt;=100, "OKAY", H1445&lt;100, "OKAY")</f>
        <v>GREAT</v>
      </c>
    </row>
    <row r="1446" spans="1:14">
      <c r="A1446" s="2">
        <v>41947</v>
      </c>
      <c r="B1446" s="2" t="str">
        <f>TEXT(A1446,"mmmm")</f>
        <v>November</v>
      </c>
      <c r="C1446" t="s">
        <v>259</v>
      </c>
      <c r="D1446" t="s">
        <v>24</v>
      </c>
      <c r="E1446" t="s">
        <v>25</v>
      </c>
      <c r="F1446" t="s">
        <v>48</v>
      </c>
      <c r="G1446" t="s">
        <v>946</v>
      </c>
      <c r="H1446">
        <v>275.94</v>
      </c>
      <c r="I1446">
        <v>6</v>
      </c>
      <c r="J1446">
        <v>80.02</v>
      </c>
      <c r="K1446" s="6">
        <f>J1446/H1446</f>
        <v>0.28999057766181052</v>
      </c>
      <c r="M1446" t="str">
        <f>LEFT(C1446, SEARCH(" ", C1446) - 1)</f>
        <v>Nathan</v>
      </c>
      <c r="N1446" t="str" cm="1">
        <f t="array" ref="N1446">_xlfn.IFS(H1446&lt;0, "LOSS", H1446&gt;1000, "GREAT", H1446&gt;500, "GOOD", H1446&gt;=100, "OKAY", H1446&lt;100, "OKAY")</f>
        <v>OKAY</v>
      </c>
    </row>
    <row r="1447" spans="1:14">
      <c r="A1447" s="2">
        <v>41947</v>
      </c>
      <c r="B1447" s="2" t="str">
        <f>TEXT(A1447,"mmmm")</f>
        <v>November</v>
      </c>
      <c r="C1447" t="s">
        <v>259</v>
      </c>
      <c r="D1447" t="s">
        <v>24</v>
      </c>
      <c r="E1447" t="s">
        <v>25</v>
      </c>
      <c r="F1447" t="s">
        <v>35</v>
      </c>
      <c r="G1447" t="s">
        <v>1638</v>
      </c>
      <c r="H1447">
        <v>360</v>
      </c>
      <c r="I1447">
        <v>4</v>
      </c>
      <c r="J1447">
        <v>129.6</v>
      </c>
      <c r="K1447" s="6">
        <f>J1447/H1447</f>
        <v>0.36</v>
      </c>
      <c r="M1447" t="str">
        <f>LEFT(C1447, SEARCH(" ", C1447) - 1)</f>
        <v>Nathan</v>
      </c>
      <c r="N1447" t="str" cm="1">
        <f t="array" ref="N1447">_xlfn.IFS(H1447&lt;0, "LOSS", H1447&gt;1000, "GREAT", H1447&gt;500, "GOOD", H1447&gt;=100, "OKAY", H1447&lt;100, "OKAY")</f>
        <v>OKAY</v>
      </c>
    </row>
    <row r="1448" spans="1:14">
      <c r="A1448" s="2">
        <v>41947</v>
      </c>
      <c r="B1448" s="2" t="str">
        <f>TEXT(A1448,"mmmm")</f>
        <v>November</v>
      </c>
      <c r="C1448" t="s">
        <v>259</v>
      </c>
      <c r="D1448" t="s">
        <v>24</v>
      </c>
      <c r="E1448" t="s">
        <v>23</v>
      </c>
      <c r="F1448" t="s">
        <v>49</v>
      </c>
      <c r="G1448" t="s">
        <v>1639</v>
      </c>
      <c r="H1448">
        <v>43.57</v>
      </c>
      <c r="I1448">
        <v>1</v>
      </c>
      <c r="J1448">
        <v>13.07</v>
      </c>
      <c r="K1448" s="6">
        <f>J1448/H1448</f>
        <v>0.29997704842781731</v>
      </c>
      <c r="M1448" t="str">
        <f>LEFT(C1448, SEARCH(" ", C1448) - 1)</f>
        <v>Nathan</v>
      </c>
      <c r="N1448" t="str" cm="1">
        <f t="array" ref="N1448">_xlfn.IFS(H1448&lt;0, "LOSS", H1448&gt;1000, "GREAT", H1448&gt;500, "GOOD", H1448&gt;=100, "OKAY", H1448&lt;100, "OKAY")</f>
        <v>OKAY</v>
      </c>
    </row>
    <row r="1449" spans="1:14">
      <c r="A1449" s="2">
        <v>41947</v>
      </c>
      <c r="B1449" s="2" t="str">
        <f>TEXT(A1449,"mmmm")</f>
        <v>November</v>
      </c>
      <c r="C1449" t="s">
        <v>1369</v>
      </c>
      <c r="D1449" t="s">
        <v>33</v>
      </c>
      <c r="E1449" t="s">
        <v>23</v>
      </c>
      <c r="F1449" t="s">
        <v>43</v>
      </c>
      <c r="G1449" t="s">
        <v>1640</v>
      </c>
      <c r="H1449">
        <v>8.3800000000000008</v>
      </c>
      <c r="I1449">
        <v>3</v>
      </c>
      <c r="J1449">
        <v>2.72</v>
      </c>
      <c r="K1449" s="6">
        <f>J1449/H1449</f>
        <v>0.32458233890214794</v>
      </c>
      <c r="M1449" t="str">
        <f>LEFT(C1449, SEARCH(" ", C1449) - 1)</f>
        <v>Odella</v>
      </c>
      <c r="N1449" t="str" cm="1">
        <f t="array" ref="N1449">_xlfn.IFS(H1449&lt;0, "LOSS", H1449&gt;1000, "GREAT", H1449&gt;500, "GOOD", H1449&gt;=100, "OKAY", H1449&lt;100, "OKAY")</f>
        <v>OKAY</v>
      </c>
    </row>
    <row r="1450" spans="1:14">
      <c r="A1450" s="2">
        <v>41947</v>
      </c>
      <c r="B1450" s="2" t="str">
        <f>TEXT(A1450,"mmmm")</f>
        <v>November</v>
      </c>
      <c r="C1450" t="s">
        <v>1369</v>
      </c>
      <c r="D1450" t="s">
        <v>33</v>
      </c>
      <c r="E1450" t="s">
        <v>23</v>
      </c>
      <c r="F1450" t="s">
        <v>36</v>
      </c>
      <c r="G1450" t="s">
        <v>848</v>
      </c>
      <c r="H1450">
        <v>58.24</v>
      </c>
      <c r="I1450">
        <v>5</v>
      </c>
      <c r="J1450">
        <v>5.0999999999999996</v>
      </c>
      <c r="K1450" s="6">
        <f>J1450/H1450</f>
        <v>8.7568681318681313E-2</v>
      </c>
      <c r="M1450" t="str">
        <f>LEFT(C1450, SEARCH(" ", C1450) - 1)</f>
        <v>Odella</v>
      </c>
      <c r="N1450" t="str" cm="1">
        <f t="array" ref="N1450">_xlfn.IFS(H1450&lt;0, "LOSS", H1450&gt;1000, "GREAT", H1450&gt;500, "GOOD", H1450&gt;=100, "OKAY", H1450&lt;100, "OKAY")</f>
        <v>OKAY</v>
      </c>
    </row>
    <row r="1451" spans="1:14">
      <c r="A1451" s="2">
        <v>41947</v>
      </c>
      <c r="B1451" s="2" t="str">
        <f>TEXT(A1451,"mmmm")</f>
        <v>November</v>
      </c>
      <c r="C1451" t="s">
        <v>1641</v>
      </c>
      <c r="D1451" t="s">
        <v>22</v>
      </c>
      <c r="E1451" t="s">
        <v>21</v>
      </c>
      <c r="F1451" t="s">
        <v>44</v>
      </c>
      <c r="G1451" t="s">
        <v>1398</v>
      </c>
      <c r="H1451">
        <v>35.340000000000003</v>
      </c>
      <c r="I1451">
        <v>2</v>
      </c>
      <c r="J1451">
        <v>13.43</v>
      </c>
      <c r="K1451" s="6">
        <f>J1451/H1451</f>
        <v>0.38002263723825691</v>
      </c>
      <c r="M1451" t="str">
        <f>LEFT(C1451, SEARCH(" ", C1451) - 1)</f>
        <v>MaryBeth</v>
      </c>
      <c r="N1451" t="str" cm="1">
        <f t="array" ref="N1451">_xlfn.IFS(H1451&lt;0, "LOSS", H1451&gt;1000, "GREAT", H1451&gt;500, "GOOD", H1451&gt;=100, "OKAY", H1451&lt;100, "OKAY")</f>
        <v>OKAY</v>
      </c>
    </row>
    <row r="1452" spans="1:14">
      <c r="A1452" s="2">
        <v>41947</v>
      </c>
      <c r="B1452" s="2" t="str">
        <f>TEXT(A1452,"mmmm")</f>
        <v>November</v>
      </c>
      <c r="C1452" t="s">
        <v>1642</v>
      </c>
      <c r="D1452" t="s">
        <v>22</v>
      </c>
      <c r="E1452" t="s">
        <v>25</v>
      </c>
      <c r="F1452" t="s">
        <v>48</v>
      </c>
      <c r="G1452" t="s">
        <v>1643</v>
      </c>
      <c r="H1452">
        <v>666.34</v>
      </c>
      <c r="I1452">
        <v>7</v>
      </c>
      <c r="J1452">
        <v>66.63</v>
      </c>
      <c r="K1452" s="6">
        <f>J1452/H1452</f>
        <v>9.9993997058558687E-2</v>
      </c>
      <c r="M1452" t="str">
        <f>LEFT(C1452, SEARCH(" ", C1452) - 1)</f>
        <v>William</v>
      </c>
      <c r="N1452" t="str" cm="1">
        <f t="array" ref="N1452">_xlfn.IFS(H1452&lt;0, "LOSS", H1452&gt;1000, "GREAT", H1452&gt;500, "GOOD", H1452&gt;=100, "OKAY", H1452&lt;100, "OKAY")</f>
        <v>GOOD</v>
      </c>
    </row>
    <row r="1453" spans="1:14">
      <c r="A1453" s="2">
        <v>41947</v>
      </c>
      <c r="B1453" s="2" t="str">
        <f>TEXT(A1453,"mmmm")</f>
        <v>November</v>
      </c>
      <c r="C1453" t="s">
        <v>1642</v>
      </c>
      <c r="D1453" t="s">
        <v>22</v>
      </c>
      <c r="E1453" t="s">
        <v>21</v>
      </c>
      <c r="F1453" t="s">
        <v>51</v>
      </c>
      <c r="G1453" t="s">
        <v>874</v>
      </c>
      <c r="H1453">
        <v>573.73</v>
      </c>
      <c r="I1453">
        <v>4</v>
      </c>
      <c r="J1453">
        <v>-64.540000000000006</v>
      </c>
      <c r="K1453" s="6">
        <f>J1453/H1453</f>
        <v>-0.11249193871681802</v>
      </c>
      <c r="M1453" t="str">
        <f>LEFT(C1453, SEARCH(" ", C1453) - 1)</f>
        <v>William</v>
      </c>
      <c r="N1453" t="str" cm="1">
        <f t="array" ref="N1453">_xlfn.IFS(H1453&lt;0, "LOSS", H1453&gt;1000, "GREAT", H1453&gt;500, "GOOD", H1453&gt;=100, "OKAY", H1453&lt;100, "OKAY")</f>
        <v>GOOD</v>
      </c>
    </row>
    <row r="1454" spans="1:14">
      <c r="A1454" s="2">
        <v>41947</v>
      </c>
      <c r="B1454" s="2" t="str">
        <f>TEXT(A1454,"mmmm")</f>
        <v>November</v>
      </c>
      <c r="C1454" t="s">
        <v>1642</v>
      </c>
      <c r="D1454" t="s">
        <v>22</v>
      </c>
      <c r="E1454" t="s">
        <v>23</v>
      </c>
      <c r="F1454" t="s">
        <v>38</v>
      </c>
      <c r="G1454" t="s">
        <v>1644</v>
      </c>
      <c r="H1454">
        <v>21.94</v>
      </c>
      <c r="I1454">
        <v>3</v>
      </c>
      <c r="J1454">
        <v>8.23</v>
      </c>
      <c r="K1454" s="6">
        <f>J1454/H1454</f>
        <v>0.37511394712853235</v>
      </c>
      <c r="M1454" t="str">
        <f>LEFT(C1454, SEARCH(" ", C1454) - 1)</f>
        <v>William</v>
      </c>
      <c r="N1454" t="str" cm="1">
        <f t="array" ref="N1454">_xlfn.IFS(H1454&lt;0, "LOSS", H1454&gt;1000, "GREAT", H1454&gt;500, "GOOD", H1454&gt;=100, "OKAY", H1454&lt;100, "OKAY")</f>
        <v>OKAY</v>
      </c>
    </row>
    <row r="1455" spans="1:14">
      <c r="A1455" s="2">
        <v>41947</v>
      </c>
      <c r="B1455" s="2" t="str">
        <f>TEXT(A1455,"mmmm")</f>
        <v>November</v>
      </c>
      <c r="C1455" t="s">
        <v>1642</v>
      </c>
      <c r="D1455" t="s">
        <v>22</v>
      </c>
      <c r="E1455" t="s">
        <v>23</v>
      </c>
      <c r="F1455" t="s">
        <v>47</v>
      </c>
      <c r="G1455" t="s">
        <v>1300</v>
      </c>
      <c r="H1455">
        <v>19.440000000000001</v>
      </c>
      <c r="I1455">
        <v>3</v>
      </c>
      <c r="J1455">
        <v>9.33</v>
      </c>
      <c r="K1455" s="6">
        <f>J1455/H1455</f>
        <v>0.47993827160493824</v>
      </c>
      <c r="M1455" t="str">
        <f>LEFT(C1455, SEARCH(" ", C1455) - 1)</f>
        <v>William</v>
      </c>
      <c r="N1455" t="str" cm="1">
        <f t="array" ref="N1455">_xlfn.IFS(H1455&lt;0, "LOSS", H1455&gt;1000, "GREAT", H1455&gt;500, "GOOD", H1455&gt;=100, "OKAY", H1455&lt;100, "OKAY")</f>
        <v>OKAY</v>
      </c>
    </row>
    <row r="1456" spans="1:14">
      <c r="A1456" s="2">
        <v>41947</v>
      </c>
      <c r="B1456" s="2" t="str">
        <f>TEXT(A1456,"mmmm")</f>
        <v>November</v>
      </c>
      <c r="C1456" t="s">
        <v>1642</v>
      </c>
      <c r="D1456" t="s">
        <v>22</v>
      </c>
      <c r="E1456" t="s">
        <v>25</v>
      </c>
      <c r="F1456" t="s">
        <v>46</v>
      </c>
      <c r="G1456" t="s">
        <v>1645</v>
      </c>
      <c r="H1456">
        <v>447.97</v>
      </c>
      <c r="I1456">
        <v>4</v>
      </c>
      <c r="J1456">
        <v>139.99</v>
      </c>
      <c r="K1456" s="6">
        <f>J1456/H1456</f>
        <v>0.31249860481728686</v>
      </c>
      <c r="M1456" t="str">
        <f>LEFT(C1456, SEARCH(" ", C1456) - 1)</f>
        <v>William</v>
      </c>
      <c r="N1456" t="str" cm="1">
        <f t="array" ref="N1456">_xlfn.IFS(H1456&lt;0, "LOSS", H1456&gt;1000, "GREAT", H1456&gt;500, "GOOD", H1456&gt;=100, "OKAY", H1456&lt;100, "OKAY")</f>
        <v>OKAY</v>
      </c>
    </row>
    <row r="1457" spans="1:14">
      <c r="A1457" s="2">
        <v>41947</v>
      </c>
      <c r="B1457" s="2" t="str">
        <f>TEXT(A1457,"mmmm")</f>
        <v>November</v>
      </c>
      <c r="C1457" t="s">
        <v>1304</v>
      </c>
      <c r="D1457" t="s">
        <v>24</v>
      </c>
      <c r="E1457" t="s">
        <v>23</v>
      </c>
      <c r="F1457" t="s">
        <v>38</v>
      </c>
      <c r="G1457" t="s">
        <v>1646</v>
      </c>
      <c r="H1457">
        <v>52.06</v>
      </c>
      <c r="I1457">
        <v>4</v>
      </c>
      <c r="J1457">
        <v>18.87</v>
      </c>
      <c r="K1457" s="6">
        <f>J1457/H1457</f>
        <v>0.3624663849404533</v>
      </c>
      <c r="M1457" t="str">
        <f>LEFT(C1457, SEARCH(" ", C1457) - 1)</f>
        <v>Sam</v>
      </c>
      <c r="N1457" t="str" cm="1">
        <f t="array" ref="N1457">_xlfn.IFS(H1457&lt;0, "LOSS", H1457&gt;1000, "GREAT", H1457&gt;500, "GOOD", H1457&gt;=100, "OKAY", H1457&lt;100, "OKAY")</f>
        <v>OKAY</v>
      </c>
    </row>
    <row r="1458" spans="1:14">
      <c r="A1458" s="2">
        <v>41947</v>
      </c>
      <c r="B1458" s="2" t="str">
        <f>TEXT(A1458,"mmmm")</f>
        <v>November</v>
      </c>
      <c r="C1458" t="s">
        <v>1647</v>
      </c>
      <c r="D1458" t="s">
        <v>22</v>
      </c>
      <c r="E1458" t="s">
        <v>23</v>
      </c>
      <c r="F1458" t="s">
        <v>37</v>
      </c>
      <c r="G1458" t="s">
        <v>1648</v>
      </c>
      <c r="H1458">
        <v>2.94</v>
      </c>
      <c r="I1458">
        <v>1</v>
      </c>
      <c r="J1458">
        <v>0.79</v>
      </c>
      <c r="K1458" s="6">
        <f>J1458/H1458</f>
        <v>0.2687074829931973</v>
      </c>
      <c r="M1458" t="str">
        <f>LEFT(C1458, SEARCH(" ", C1458) - 1)</f>
        <v>Tiffany</v>
      </c>
      <c r="N1458" t="str" cm="1">
        <f t="array" ref="N1458">_xlfn.IFS(H1458&lt;0, "LOSS", H1458&gt;1000, "GREAT", H1458&gt;500, "GOOD", H1458&gt;=100, "OKAY", H1458&lt;100, "OKAY")</f>
        <v>OKAY</v>
      </c>
    </row>
    <row r="1459" spans="1:14">
      <c r="A1459" s="2">
        <v>41948</v>
      </c>
      <c r="B1459" s="2" t="str">
        <f>TEXT(A1459,"mmmm")</f>
        <v>November</v>
      </c>
      <c r="C1459" t="s">
        <v>1224</v>
      </c>
      <c r="D1459" t="s">
        <v>22</v>
      </c>
      <c r="E1459" t="s">
        <v>21</v>
      </c>
      <c r="F1459" t="s">
        <v>44</v>
      </c>
      <c r="G1459" t="s">
        <v>1649</v>
      </c>
      <c r="H1459">
        <v>20.04</v>
      </c>
      <c r="I1459">
        <v>6</v>
      </c>
      <c r="J1459">
        <v>8.82</v>
      </c>
      <c r="K1459" s="6">
        <f>J1459/H1459</f>
        <v>0.44011976047904194</v>
      </c>
      <c r="M1459" t="str">
        <f>LEFT(C1459, SEARCH(" ", C1459) - 1)</f>
        <v>Deanra</v>
      </c>
      <c r="N1459" t="str" cm="1">
        <f t="array" ref="N1459">_xlfn.IFS(H1459&lt;0, "LOSS", H1459&gt;1000, "GREAT", H1459&gt;500, "GOOD", H1459&gt;=100, "OKAY", H1459&lt;100, "OKAY")</f>
        <v>OKAY</v>
      </c>
    </row>
    <row r="1460" spans="1:14">
      <c r="A1460" s="2">
        <v>41948</v>
      </c>
      <c r="B1460" s="2" t="str">
        <f>TEXT(A1460,"mmmm")</f>
        <v>November</v>
      </c>
      <c r="C1460" t="s">
        <v>302</v>
      </c>
      <c r="D1460" t="s">
        <v>106</v>
      </c>
      <c r="E1460" t="s">
        <v>25</v>
      </c>
      <c r="F1460" t="s">
        <v>35</v>
      </c>
      <c r="G1460" t="s">
        <v>685</v>
      </c>
      <c r="H1460">
        <v>47.79</v>
      </c>
      <c r="I1460">
        <v>3</v>
      </c>
      <c r="J1460">
        <v>16.25</v>
      </c>
      <c r="K1460" s="6">
        <f>J1460/H1460</f>
        <v>0.34002929483155475</v>
      </c>
      <c r="M1460" t="str">
        <f>LEFT(C1460, SEARCH(" ", C1460) - 1)</f>
        <v>Steven</v>
      </c>
      <c r="N1460" t="str" cm="1">
        <f t="array" ref="N1460">_xlfn.IFS(H1460&lt;0, "LOSS", H1460&gt;1000, "GREAT", H1460&gt;500, "GOOD", H1460&gt;=100, "OKAY", H1460&lt;100, "OKAY")</f>
        <v>OKAY</v>
      </c>
    </row>
    <row r="1461" spans="1:14">
      <c r="A1461" s="2">
        <v>41948</v>
      </c>
      <c r="B1461" s="2" t="str">
        <f>TEXT(A1461,"mmmm")</f>
        <v>November</v>
      </c>
      <c r="C1461" t="s">
        <v>1650</v>
      </c>
      <c r="D1461" t="s">
        <v>27</v>
      </c>
      <c r="E1461" t="s">
        <v>21</v>
      </c>
      <c r="F1461" t="s">
        <v>44</v>
      </c>
      <c r="G1461" t="s">
        <v>1633</v>
      </c>
      <c r="H1461">
        <v>273.57</v>
      </c>
      <c r="I1461">
        <v>2</v>
      </c>
      <c r="J1461">
        <v>-34.200000000000003</v>
      </c>
      <c r="K1461" s="6">
        <f>J1461/H1461</f>
        <v>-0.12501370764338196</v>
      </c>
      <c r="M1461" t="str">
        <f>LEFT(C1461, SEARCH(" ", C1461) - 1)</f>
        <v>Maribeth</v>
      </c>
      <c r="N1461" t="str" cm="1">
        <f t="array" ref="N1461">_xlfn.IFS(H1461&lt;0, "LOSS", H1461&gt;1000, "GREAT", H1461&gt;500, "GOOD", H1461&gt;=100, "OKAY", H1461&lt;100, "OKAY")</f>
        <v>OKAY</v>
      </c>
    </row>
    <row r="1462" spans="1:14">
      <c r="A1462" s="2">
        <v>41948</v>
      </c>
      <c r="B1462" s="2" t="str">
        <f>TEXT(A1462,"mmmm")</f>
        <v>November</v>
      </c>
      <c r="C1462" t="s">
        <v>1650</v>
      </c>
      <c r="D1462" t="s">
        <v>27</v>
      </c>
      <c r="E1462" t="s">
        <v>23</v>
      </c>
      <c r="F1462" t="s">
        <v>38</v>
      </c>
      <c r="G1462" t="s">
        <v>712</v>
      </c>
      <c r="H1462">
        <v>13.19</v>
      </c>
      <c r="I1462">
        <v>2</v>
      </c>
      <c r="J1462">
        <v>-8.8000000000000007</v>
      </c>
      <c r="K1462" s="6">
        <f>J1462/H1462</f>
        <v>-0.66717210007581507</v>
      </c>
      <c r="M1462" t="str">
        <f>LEFT(C1462, SEARCH(" ", C1462) - 1)</f>
        <v>Maribeth</v>
      </c>
      <c r="N1462" t="str" cm="1">
        <f t="array" ref="N1462">_xlfn.IFS(H1462&lt;0, "LOSS", H1462&gt;1000, "GREAT", H1462&gt;500, "GOOD", H1462&gt;=100, "OKAY", H1462&lt;100, "OKAY")</f>
        <v>OKAY</v>
      </c>
    </row>
    <row r="1463" spans="1:14">
      <c r="A1463" s="2">
        <v>41948</v>
      </c>
      <c r="B1463" s="2" t="str">
        <f>TEXT(A1463,"mmmm")</f>
        <v>November</v>
      </c>
      <c r="C1463" t="s">
        <v>1650</v>
      </c>
      <c r="D1463" t="s">
        <v>27</v>
      </c>
      <c r="E1463" t="s">
        <v>23</v>
      </c>
      <c r="F1463" t="s">
        <v>49</v>
      </c>
      <c r="G1463" t="s">
        <v>1651</v>
      </c>
      <c r="H1463">
        <v>1080.0999999999999</v>
      </c>
      <c r="I1463">
        <v>6</v>
      </c>
      <c r="J1463">
        <v>-94.51</v>
      </c>
      <c r="K1463" s="6">
        <f>J1463/H1463</f>
        <v>-8.7501157300249988E-2</v>
      </c>
      <c r="M1463" t="str">
        <f>LEFT(C1463, SEARCH(" ", C1463) - 1)</f>
        <v>Maribeth</v>
      </c>
      <c r="N1463" t="str" cm="1">
        <f t="array" ref="N1463">_xlfn.IFS(H1463&lt;0, "LOSS", H1463&gt;1000, "GREAT", H1463&gt;500, "GOOD", H1463&gt;=100, "OKAY", H1463&lt;100, "OKAY")</f>
        <v>GREAT</v>
      </c>
    </row>
    <row r="1464" spans="1:14">
      <c r="A1464" s="2">
        <v>41948</v>
      </c>
      <c r="B1464" s="2" t="str">
        <f>TEXT(A1464,"mmmm")</f>
        <v>November</v>
      </c>
      <c r="C1464" t="s">
        <v>1650</v>
      </c>
      <c r="D1464" t="s">
        <v>27</v>
      </c>
      <c r="E1464" t="s">
        <v>25</v>
      </c>
      <c r="F1464" t="s">
        <v>35</v>
      </c>
      <c r="G1464" t="s">
        <v>1541</v>
      </c>
      <c r="H1464">
        <v>51.56</v>
      </c>
      <c r="I1464">
        <v>5</v>
      </c>
      <c r="J1464">
        <v>-6.45</v>
      </c>
      <c r="K1464" s="6">
        <f>J1464/H1464</f>
        <v>-0.12509697439875872</v>
      </c>
      <c r="M1464" t="str">
        <f>LEFT(C1464, SEARCH(" ", C1464) - 1)</f>
        <v>Maribeth</v>
      </c>
      <c r="N1464" t="str" cm="1">
        <f t="array" ref="N1464">_xlfn.IFS(H1464&lt;0, "LOSS", H1464&gt;1000, "GREAT", H1464&gt;500, "GOOD", H1464&gt;=100, "OKAY", H1464&lt;100, "OKAY")</f>
        <v>OKAY</v>
      </c>
    </row>
    <row r="1465" spans="1:14">
      <c r="A1465" s="2">
        <v>41948</v>
      </c>
      <c r="B1465" s="2" t="str">
        <f>TEXT(A1465,"mmmm")</f>
        <v>November</v>
      </c>
      <c r="C1465" t="s">
        <v>1650</v>
      </c>
      <c r="D1465" t="s">
        <v>27</v>
      </c>
      <c r="E1465" t="s">
        <v>25</v>
      </c>
      <c r="F1465" t="s">
        <v>35</v>
      </c>
      <c r="G1465" t="s">
        <v>1652</v>
      </c>
      <c r="H1465">
        <v>58.42</v>
      </c>
      <c r="I1465">
        <v>2</v>
      </c>
      <c r="J1465">
        <v>16.79</v>
      </c>
      <c r="K1465" s="6">
        <f>J1465/H1465</f>
        <v>0.2874015748031496</v>
      </c>
      <c r="M1465" t="str">
        <f>LEFT(C1465, SEARCH(" ", C1465) - 1)</f>
        <v>Maribeth</v>
      </c>
      <c r="N1465" t="str" cm="1">
        <f t="array" ref="N1465">_xlfn.IFS(H1465&lt;0, "LOSS", H1465&gt;1000, "GREAT", H1465&gt;500, "GOOD", H1465&gt;=100, "OKAY", H1465&lt;100, "OKAY")</f>
        <v>OKAY</v>
      </c>
    </row>
    <row r="1466" spans="1:14">
      <c r="A1466" s="2">
        <v>41948</v>
      </c>
      <c r="B1466" s="2" t="str">
        <f>TEXT(A1466,"mmmm")</f>
        <v>November</v>
      </c>
      <c r="C1466" t="s">
        <v>1653</v>
      </c>
      <c r="D1466" t="s">
        <v>106</v>
      </c>
      <c r="E1466" t="s">
        <v>21</v>
      </c>
      <c r="F1466" t="s">
        <v>40</v>
      </c>
      <c r="G1466" t="s">
        <v>1654</v>
      </c>
      <c r="H1466">
        <v>149.9</v>
      </c>
      <c r="I1466">
        <v>5</v>
      </c>
      <c r="J1466">
        <v>40.47</v>
      </c>
      <c r="K1466" s="6">
        <f>J1466/H1466</f>
        <v>0.26997998665777184</v>
      </c>
      <c r="M1466" t="str">
        <f>LEFT(C1466, SEARCH(" ", C1466) - 1)</f>
        <v>Barry</v>
      </c>
      <c r="N1466" t="str" cm="1">
        <f t="array" ref="N1466">_xlfn.IFS(H1466&lt;0, "LOSS", H1466&gt;1000, "GREAT", H1466&gt;500, "GOOD", H1466&gt;=100, "OKAY", H1466&lt;100, "OKAY")</f>
        <v>OKAY</v>
      </c>
    </row>
    <row r="1467" spans="1:14">
      <c r="A1467" s="2">
        <v>41949</v>
      </c>
      <c r="B1467" s="2" t="str">
        <f>TEXT(A1467,"mmmm")</f>
        <v>November</v>
      </c>
      <c r="C1467" t="s">
        <v>765</v>
      </c>
      <c r="D1467" t="s">
        <v>80</v>
      </c>
      <c r="E1467" t="s">
        <v>23</v>
      </c>
      <c r="F1467" t="s">
        <v>47</v>
      </c>
      <c r="G1467" t="s">
        <v>336</v>
      </c>
      <c r="H1467">
        <v>43.68</v>
      </c>
      <c r="I1467">
        <v>6</v>
      </c>
      <c r="J1467">
        <v>20.97</v>
      </c>
      <c r="K1467" s="6">
        <f>J1467/H1467</f>
        <v>0.48008241758241754</v>
      </c>
      <c r="M1467" t="str">
        <f>LEFT(C1467, SEARCH(" ", C1467) - 1)</f>
        <v>George</v>
      </c>
      <c r="N1467" t="str" cm="1">
        <f t="array" ref="N1467">_xlfn.IFS(H1467&lt;0, "LOSS", H1467&gt;1000, "GREAT", H1467&gt;500, "GOOD", H1467&gt;=100, "OKAY", H1467&lt;100, "OKAY")</f>
        <v>OKAY</v>
      </c>
    </row>
    <row r="1468" spans="1:14">
      <c r="A1468" s="2">
        <v>41950</v>
      </c>
      <c r="B1468" s="2" t="str">
        <f>TEXT(A1468,"mmmm")</f>
        <v>November</v>
      </c>
      <c r="C1468" t="s">
        <v>1655</v>
      </c>
      <c r="D1468" t="s">
        <v>26</v>
      </c>
      <c r="E1468" t="s">
        <v>23</v>
      </c>
      <c r="F1468" t="s">
        <v>38</v>
      </c>
      <c r="G1468" t="s">
        <v>1220</v>
      </c>
      <c r="H1468">
        <v>26.05</v>
      </c>
      <c r="I1468">
        <v>3</v>
      </c>
      <c r="J1468">
        <v>-44.28</v>
      </c>
      <c r="K1468" s="6">
        <f>J1468/H1468</f>
        <v>-1.6998080614203455</v>
      </c>
      <c r="M1468" t="str">
        <f>LEFT(C1468, SEARCH(" ", C1468) - 1)</f>
        <v>Tamara</v>
      </c>
      <c r="N1468" t="str" cm="1">
        <f t="array" ref="N1468">_xlfn.IFS(H1468&lt;0, "LOSS", H1468&gt;1000, "GREAT", H1468&gt;500, "GOOD", H1468&gt;=100, "OKAY", H1468&lt;100, "OKAY")</f>
        <v>OKAY</v>
      </c>
    </row>
    <row r="1469" spans="1:14">
      <c r="A1469" s="2">
        <v>41950</v>
      </c>
      <c r="B1469" s="2" t="str">
        <f>TEXT(A1469,"mmmm")</f>
        <v>November</v>
      </c>
      <c r="C1469" t="s">
        <v>1655</v>
      </c>
      <c r="D1469" t="s">
        <v>26</v>
      </c>
      <c r="E1469" t="s">
        <v>23</v>
      </c>
      <c r="F1469" t="s">
        <v>42</v>
      </c>
      <c r="G1469" t="s">
        <v>115</v>
      </c>
      <c r="H1469">
        <v>74.349999999999994</v>
      </c>
      <c r="I1469">
        <v>3</v>
      </c>
      <c r="J1469">
        <v>26.95</v>
      </c>
      <c r="K1469" s="6">
        <f>J1469/H1469</f>
        <v>0.36247478143913925</v>
      </c>
      <c r="M1469" t="str">
        <f>LEFT(C1469, SEARCH(" ", C1469) - 1)</f>
        <v>Tamara</v>
      </c>
      <c r="N1469" t="str" cm="1">
        <f t="array" ref="N1469">_xlfn.IFS(H1469&lt;0, "LOSS", H1469&gt;1000, "GREAT", H1469&gt;500, "GOOD", H1469&gt;=100, "OKAY", H1469&lt;100, "OKAY")</f>
        <v>OKAY</v>
      </c>
    </row>
    <row r="1470" spans="1:14">
      <c r="A1470" s="2">
        <v>41950</v>
      </c>
      <c r="B1470" s="2" t="str">
        <f>TEXT(A1470,"mmmm")</f>
        <v>November</v>
      </c>
      <c r="C1470" t="s">
        <v>1219</v>
      </c>
      <c r="D1470" t="s">
        <v>22</v>
      </c>
      <c r="E1470" t="s">
        <v>23</v>
      </c>
      <c r="F1470" t="s">
        <v>38</v>
      </c>
      <c r="G1470" t="s">
        <v>712</v>
      </c>
      <c r="H1470">
        <v>123.14</v>
      </c>
      <c r="I1470">
        <v>7</v>
      </c>
      <c r="J1470">
        <v>46.18</v>
      </c>
      <c r="K1470" s="6">
        <f>J1470/H1470</f>
        <v>0.37502030209517623</v>
      </c>
      <c r="M1470" t="str">
        <f>LEFT(C1470, SEARCH(" ", C1470) - 1)</f>
        <v>Lena</v>
      </c>
      <c r="N1470" t="str" cm="1">
        <f t="array" ref="N1470">_xlfn.IFS(H1470&lt;0, "LOSS", H1470&gt;1000, "GREAT", H1470&gt;500, "GOOD", H1470&gt;=100, "OKAY", H1470&lt;100, "OKAY")</f>
        <v>OKAY</v>
      </c>
    </row>
    <row r="1471" spans="1:14">
      <c r="A1471" s="2">
        <v>41950</v>
      </c>
      <c r="B1471" s="2" t="str">
        <f>TEXT(A1471,"mmmm")</f>
        <v>November</v>
      </c>
      <c r="C1471" t="s">
        <v>852</v>
      </c>
      <c r="D1471" t="s">
        <v>26</v>
      </c>
      <c r="E1471" t="s">
        <v>21</v>
      </c>
      <c r="F1471" t="s">
        <v>40</v>
      </c>
      <c r="G1471" t="s">
        <v>876</v>
      </c>
      <c r="H1471">
        <v>683.14</v>
      </c>
      <c r="I1471">
        <v>4</v>
      </c>
      <c r="J1471">
        <v>0</v>
      </c>
      <c r="K1471" s="6">
        <f>J1471/H1471</f>
        <v>0</v>
      </c>
      <c r="M1471" t="str">
        <f>LEFT(C1471, SEARCH(" ", C1471) - 1)</f>
        <v>Steven</v>
      </c>
      <c r="N1471" t="str" cm="1">
        <f t="array" ref="N1471">_xlfn.IFS(H1471&lt;0, "LOSS", H1471&gt;1000, "GREAT", H1471&gt;500, "GOOD", H1471&gt;=100, "OKAY", H1471&lt;100, "OKAY")</f>
        <v>GOOD</v>
      </c>
    </row>
    <row r="1472" spans="1:14">
      <c r="A1472" s="2">
        <v>41950</v>
      </c>
      <c r="B1472" s="2" t="str">
        <f>TEXT(A1472,"mmmm")</f>
        <v>November</v>
      </c>
      <c r="C1472" t="s">
        <v>852</v>
      </c>
      <c r="D1472" t="s">
        <v>26</v>
      </c>
      <c r="E1472" t="s">
        <v>23</v>
      </c>
      <c r="F1472" t="s">
        <v>38</v>
      </c>
      <c r="G1472" t="s">
        <v>1656</v>
      </c>
      <c r="H1472">
        <v>1.48</v>
      </c>
      <c r="I1472">
        <v>3</v>
      </c>
      <c r="J1472">
        <v>-2.21</v>
      </c>
      <c r="K1472" s="6">
        <f>J1472/H1472</f>
        <v>-1.4932432432432432</v>
      </c>
      <c r="M1472" t="str">
        <f>LEFT(C1472, SEARCH(" ", C1472) - 1)</f>
        <v>Steven</v>
      </c>
      <c r="N1472" t="str" cm="1">
        <f t="array" ref="N1472">_xlfn.IFS(H1472&lt;0, "LOSS", H1472&gt;1000, "GREAT", H1472&gt;500, "GOOD", H1472&gt;=100, "OKAY", H1472&lt;100, "OKAY")</f>
        <v>OKAY</v>
      </c>
    </row>
    <row r="1473" spans="1:14">
      <c r="A1473" s="2">
        <v>41950</v>
      </c>
      <c r="B1473" s="2" t="str">
        <f>TEXT(A1473,"mmmm")</f>
        <v>November</v>
      </c>
      <c r="C1473" t="s">
        <v>852</v>
      </c>
      <c r="D1473" t="s">
        <v>26</v>
      </c>
      <c r="E1473" t="s">
        <v>23</v>
      </c>
      <c r="F1473" t="s">
        <v>50</v>
      </c>
      <c r="G1473" t="s">
        <v>1657</v>
      </c>
      <c r="H1473">
        <v>40.71</v>
      </c>
      <c r="I1473">
        <v>7</v>
      </c>
      <c r="J1473">
        <v>3.56</v>
      </c>
      <c r="K1473" s="6">
        <f>J1473/H1473</f>
        <v>8.7447801522967328E-2</v>
      </c>
      <c r="M1473" t="str">
        <f>LEFT(C1473, SEARCH(" ", C1473) - 1)</f>
        <v>Steven</v>
      </c>
      <c r="N1473" t="str" cm="1">
        <f t="array" ref="N1473">_xlfn.IFS(H1473&lt;0, "LOSS", H1473&gt;1000, "GREAT", H1473&gt;500, "GOOD", H1473&gt;=100, "OKAY", H1473&lt;100, "OKAY")</f>
        <v>OKAY</v>
      </c>
    </row>
    <row r="1474" spans="1:14">
      <c r="A1474" s="2">
        <v>41950</v>
      </c>
      <c r="B1474" s="2" t="str">
        <f>TEXT(A1474,"mmmm")</f>
        <v>November</v>
      </c>
      <c r="C1474" t="s">
        <v>1339</v>
      </c>
      <c r="D1474" t="s">
        <v>230</v>
      </c>
      <c r="E1474" t="s">
        <v>23</v>
      </c>
      <c r="F1474" t="s">
        <v>36</v>
      </c>
      <c r="G1474" t="s">
        <v>282</v>
      </c>
      <c r="H1474">
        <v>245.88</v>
      </c>
      <c r="I1474">
        <v>6</v>
      </c>
      <c r="J1474">
        <v>68.849999999999994</v>
      </c>
      <c r="K1474" s="6">
        <f>J1474/H1474</f>
        <v>0.28001464128843334</v>
      </c>
      <c r="M1474" t="str">
        <f>LEFT(C1474, SEARCH(" ", C1474) - 1)</f>
        <v>Maribeth</v>
      </c>
      <c r="N1474" t="str" cm="1">
        <f t="array" ref="N1474">_xlfn.IFS(H1474&lt;0, "LOSS", H1474&gt;1000, "GREAT", H1474&gt;500, "GOOD", H1474&gt;=100, "OKAY", H1474&lt;100, "OKAY")</f>
        <v>OKAY</v>
      </c>
    </row>
    <row r="1475" spans="1:14">
      <c r="A1475" s="2">
        <v>41950</v>
      </c>
      <c r="B1475" s="2" t="str">
        <f>TEXT(A1475,"mmmm")</f>
        <v>November</v>
      </c>
      <c r="C1475" t="s">
        <v>1339</v>
      </c>
      <c r="D1475" t="s">
        <v>230</v>
      </c>
      <c r="E1475" t="s">
        <v>23</v>
      </c>
      <c r="F1475" t="s">
        <v>49</v>
      </c>
      <c r="G1475" t="s">
        <v>1252</v>
      </c>
      <c r="H1475">
        <v>36.630000000000003</v>
      </c>
      <c r="I1475">
        <v>3</v>
      </c>
      <c r="J1475">
        <v>9.89</v>
      </c>
      <c r="K1475" s="6">
        <f>J1475/H1475</f>
        <v>0.26999726999726997</v>
      </c>
      <c r="M1475" t="str">
        <f>LEFT(C1475, SEARCH(" ", C1475) - 1)</f>
        <v>Maribeth</v>
      </c>
      <c r="N1475" t="str" cm="1">
        <f t="array" ref="N1475">_xlfn.IFS(H1475&lt;0, "LOSS", H1475&gt;1000, "GREAT", H1475&gt;500, "GOOD", H1475&gt;=100, "OKAY", H1475&lt;100, "OKAY")</f>
        <v>OKAY</v>
      </c>
    </row>
    <row r="1476" spans="1:14">
      <c r="A1476" s="2">
        <v>41950</v>
      </c>
      <c r="B1476" s="2" t="str">
        <f>TEXT(A1476,"mmmm")</f>
        <v>November</v>
      </c>
      <c r="C1476" t="s">
        <v>1339</v>
      </c>
      <c r="D1476" t="s">
        <v>230</v>
      </c>
      <c r="E1476" t="s">
        <v>23</v>
      </c>
      <c r="F1476" t="s">
        <v>49</v>
      </c>
      <c r="G1476" t="s">
        <v>672</v>
      </c>
      <c r="H1476">
        <v>22.58</v>
      </c>
      <c r="I1476">
        <v>2</v>
      </c>
      <c r="J1476">
        <v>5.87</v>
      </c>
      <c r="K1476" s="6">
        <f>J1476/H1476</f>
        <v>0.25996457041629761</v>
      </c>
      <c r="M1476" t="str">
        <f>LEFT(C1476, SEARCH(" ", C1476) - 1)</f>
        <v>Maribeth</v>
      </c>
      <c r="N1476" t="str" cm="1">
        <f t="array" ref="N1476">_xlfn.IFS(H1476&lt;0, "LOSS", H1476&gt;1000, "GREAT", H1476&gt;500, "GOOD", H1476&gt;=100, "OKAY", H1476&lt;100, "OKAY")</f>
        <v>OKAY</v>
      </c>
    </row>
    <row r="1477" spans="1:14">
      <c r="A1477" s="2">
        <v>41950</v>
      </c>
      <c r="B1477" s="2" t="str">
        <f>TEXT(A1477,"mmmm")</f>
        <v>November</v>
      </c>
      <c r="C1477" t="s">
        <v>1339</v>
      </c>
      <c r="D1477" t="s">
        <v>230</v>
      </c>
      <c r="E1477" t="s">
        <v>23</v>
      </c>
      <c r="F1477" t="s">
        <v>38</v>
      </c>
      <c r="G1477" t="s">
        <v>646</v>
      </c>
      <c r="H1477">
        <v>12.39</v>
      </c>
      <c r="I1477">
        <v>3</v>
      </c>
      <c r="J1477">
        <v>5.82</v>
      </c>
      <c r="K1477" s="6">
        <f>J1477/H1477</f>
        <v>0.46973365617433416</v>
      </c>
      <c r="M1477" t="str">
        <f>LEFT(C1477, SEARCH(" ", C1477) - 1)</f>
        <v>Maribeth</v>
      </c>
      <c r="N1477" t="str" cm="1">
        <f t="array" ref="N1477">_xlfn.IFS(H1477&lt;0, "LOSS", H1477&gt;1000, "GREAT", H1477&gt;500, "GOOD", H1477&gt;=100, "OKAY", H1477&lt;100, "OKAY")</f>
        <v>OKAY</v>
      </c>
    </row>
    <row r="1478" spans="1:14">
      <c r="A1478" s="2">
        <v>41950</v>
      </c>
      <c r="B1478" s="2" t="str">
        <f>TEXT(A1478,"mmmm")</f>
        <v>November</v>
      </c>
      <c r="C1478" t="s">
        <v>872</v>
      </c>
      <c r="D1478" t="s">
        <v>24</v>
      </c>
      <c r="E1478" t="s">
        <v>23</v>
      </c>
      <c r="F1478" t="s">
        <v>43</v>
      </c>
      <c r="G1478" t="s">
        <v>586</v>
      </c>
      <c r="H1478">
        <v>5.92</v>
      </c>
      <c r="I1478">
        <v>4</v>
      </c>
      <c r="J1478">
        <v>2.84</v>
      </c>
      <c r="K1478" s="6">
        <f>J1478/H1478</f>
        <v>0.47972972972972971</v>
      </c>
      <c r="M1478" t="str">
        <f>LEFT(C1478, SEARCH(" ", C1478) - 1)</f>
        <v>Bart</v>
      </c>
      <c r="N1478" t="str" cm="1">
        <f t="array" ref="N1478">_xlfn.IFS(H1478&lt;0, "LOSS", H1478&gt;1000, "GREAT", H1478&gt;500, "GOOD", H1478&gt;=100, "OKAY", H1478&lt;100, "OKAY")</f>
        <v>OKAY</v>
      </c>
    </row>
    <row r="1479" spans="1:14">
      <c r="A1479" s="2">
        <v>41950</v>
      </c>
      <c r="B1479" s="2" t="str">
        <f>TEXT(A1479,"mmmm")</f>
        <v>November</v>
      </c>
      <c r="C1479" t="s">
        <v>872</v>
      </c>
      <c r="D1479" t="s">
        <v>24</v>
      </c>
      <c r="E1479" t="s">
        <v>23</v>
      </c>
      <c r="F1479" t="s">
        <v>47</v>
      </c>
      <c r="G1479" t="s">
        <v>1222</v>
      </c>
      <c r="H1479">
        <v>30.18</v>
      </c>
      <c r="I1479">
        <v>3</v>
      </c>
      <c r="J1479">
        <v>13.88</v>
      </c>
      <c r="K1479" s="6">
        <f>J1479/H1479</f>
        <v>0.45990722332670647</v>
      </c>
      <c r="M1479" t="str">
        <f>LEFT(C1479, SEARCH(" ", C1479) - 1)</f>
        <v>Bart</v>
      </c>
      <c r="N1479" t="str" cm="1">
        <f t="array" ref="N1479">_xlfn.IFS(H1479&lt;0, "LOSS", H1479&gt;1000, "GREAT", H1479&gt;500, "GOOD", H1479&gt;=100, "OKAY", H1479&lt;100, "OKAY")</f>
        <v>OKAY</v>
      </c>
    </row>
    <row r="1480" spans="1:14">
      <c r="A1480" s="2">
        <v>41950</v>
      </c>
      <c r="B1480" s="2" t="str">
        <f>TEXT(A1480,"mmmm")</f>
        <v>November</v>
      </c>
      <c r="C1480" t="s">
        <v>293</v>
      </c>
      <c r="D1480" t="s">
        <v>148</v>
      </c>
      <c r="E1480" t="s">
        <v>23</v>
      </c>
      <c r="F1480" t="s">
        <v>47</v>
      </c>
      <c r="G1480" t="s">
        <v>963</v>
      </c>
      <c r="H1480">
        <v>25.92</v>
      </c>
      <c r="I1480">
        <v>5</v>
      </c>
      <c r="J1480">
        <v>9.07</v>
      </c>
      <c r="K1480" s="6">
        <f>J1480/H1480</f>
        <v>0.34992283950617281</v>
      </c>
      <c r="M1480" t="str">
        <f>LEFT(C1480, SEARCH(" ", C1480) - 1)</f>
        <v>Troy</v>
      </c>
      <c r="N1480" t="str" cm="1">
        <f t="array" ref="N1480">_xlfn.IFS(H1480&lt;0, "LOSS", H1480&gt;1000, "GREAT", H1480&gt;500, "GOOD", H1480&gt;=100, "OKAY", H1480&lt;100, "OKAY")</f>
        <v>OKAY</v>
      </c>
    </row>
    <row r="1481" spans="1:14">
      <c r="A1481" s="2">
        <v>41950</v>
      </c>
      <c r="B1481" s="2" t="str">
        <f>TEXT(A1481,"mmmm")</f>
        <v>November</v>
      </c>
      <c r="C1481" t="s">
        <v>293</v>
      </c>
      <c r="D1481" t="s">
        <v>148</v>
      </c>
      <c r="E1481" t="s">
        <v>23</v>
      </c>
      <c r="F1481" t="s">
        <v>37</v>
      </c>
      <c r="G1481" t="s">
        <v>1658</v>
      </c>
      <c r="H1481">
        <v>120.77</v>
      </c>
      <c r="I1481">
        <v>4</v>
      </c>
      <c r="J1481">
        <v>9.06</v>
      </c>
      <c r="K1481" s="6">
        <f>J1481/H1481</f>
        <v>7.5018630454583096E-2</v>
      </c>
      <c r="M1481" t="str">
        <f>LEFT(C1481, SEARCH(" ", C1481) - 1)</f>
        <v>Troy</v>
      </c>
      <c r="N1481" t="str" cm="1">
        <f t="array" ref="N1481">_xlfn.IFS(H1481&lt;0, "LOSS", H1481&gt;1000, "GREAT", H1481&gt;500, "GOOD", H1481&gt;=100, "OKAY", H1481&lt;100, "OKAY")</f>
        <v>OKAY</v>
      </c>
    </row>
    <row r="1482" spans="1:14">
      <c r="A1482" s="2">
        <v>41951</v>
      </c>
      <c r="B1482" s="2" t="str">
        <f>TEXT(A1482,"mmmm")</f>
        <v>November</v>
      </c>
      <c r="C1482" t="s">
        <v>707</v>
      </c>
      <c r="D1482" t="s">
        <v>22</v>
      </c>
      <c r="E1482" t="s">
        <v>25</v>
      </c>
      <c r="F1482" t="s">
        <v>48</v>
      </c>
      <c r="G1482" t="s">
        <v>1659</v>
      </c>
      <c r="H1482">
        <v>333.58</v>
      </c>
      <c r="I1482">
        <v>3</v>
      </c>
      <c r="J1482">
        <v>25.02</v>
      </c>
      <c r="K1482" s="6">
        <f>J1482/H1482</f>
        <v>7.5004496672462381E-2</v>
      </c>
      <c r="M1482" t="str">
        <f>LEFT(C1482, SEARCH(" ", C1482) - 1)</f>
        <v>Emily</v>
      </c>
      <c r="N1482" t="str" cm="1">
        <f t="array" ref="N1482">_xlfn.IFS(H1482&lt;0, "LOSS", H1482&gt;1000, "GREAT", H1482&gt;500, "GOOD", H1482&gt;=100, "OKAY", H1482&lt;100, "OKAY")</f>
        <v>OKAY</v>
      </c>
    </row>
    <row r="1483" spans="1:14">
      <c r="A1483" s="2">
        <v>41952</v>
      </c>
      <c r="B1483" s="2" t="str">
        <f>TEXT(A1483,"mmmm")</f>
        <v>November</v>
      </c>
      <c r="C1483" t="s">
        <v>1226</v>
      </c>
      <c r="D1483" t="s">
        <v>22</v>
      </c>
      <c r="E1483" t="s">
        <v>23</v>
      </c>
      <c r="F1483" t="s">
        <v>49</v>
      </c>
      <c r="G1483" t="s">
        <v>69</v>
      </c>
      <c r="H1483">
        <v>340.92</v>
      </c>
      <c r="I1483">
        <v>3</v>
      </c>
      <c r="J1483">
        <v>3.41</v>
      </c>
      <c r="K1483" s="6">
        <f>J1483/H1483</f>
        <v>1.0002346591575737E-2</v>
      </c>
      <c r="M1483" t="str">
        <f>LEFT(C1483, SEARCH(" ", C1483) - 1)</f>
        <v>Jeremy</v>
      </c>
      <c r="N1483" t="str" cm="1">
        <f t="array" ref="N1483">_xlfn.IFS(H1483&lt;0, "LOSS", H1483&gt;1000, "GREAT", H1483&gt;500, "GOOD", H1483&gt;=100, "OKAY", H1483&lt;100, "OKAY")</f>
        <v>OKAY</v>
      </c>
    </row>
    <row r="1484" spans="1:14">
      <c r="A1484" s="2">
        <v>41952</v>
      </c>
      <c r="B1484" s="2" t="str">
        <f>TEXT(A1484,"mmmm")</f>
        <v>November</v>
      </c>
      <c r="C1484" t="s">
        <v>1226</v>
      </c>
      <c r="D1484" t="s">
        <v>22</v>
      </c>
      <c r="E1484" t="s">
        <v>21</v>
      </c>
      <c r="F1484" t="s">
        <v>39</v>
      </c>
      <c r="G1484" t="s">
        <v>1660</v>
      </c>
      <c r="H1484">
        <v>222.67</v>
      </c>
      <c r="I1484">
        <v>2</v>
      </c>
      <c r="J1484">
        <v>10.48</v>
      </c>
      <c r="K1484" s="6">
        <f>J1484/H1484</f>
        <v>4.7065163695154268E-2</v>
      </c>
      <c r="M1484" t="str">
        <f>LEFT(C1484, SEARCH(" ", C1484) - 1)</f>
        <v>Jeremy</v>
      </c>
      <c r="N1484" t="str" cm="1">
        <f t="array" ref="N1484">_xlfn.IFS(H1484&lt;0, "LOSS", H1484&gt;1000, "GREAT", H1484&gt;500, "GOOD", H1484&gt;=100, "OKAY", H1484&lt;100, "OKAY")</f>
        <v>OKAY</v>
      </c>
    </row>
    <row r="1485" spans="1:14">
      <c r="A1485" s="2">
        <v>41952</v>
      </c>
      <c r="B1485" s="2" t="str">
        <f>TEXT(A1485,"mmmm")</f>
        <v>November</v>
      </c>
      <c r="C1485" t="s">
        <v>1226</v>
      </c>
      <c r="D1485" t="s">
        <v>22</v>
      </c>
      <c r="E1485" t="s">
        <v>25</v>
      </c>
      <c r="F1485" t="s">
        <v>48</v>
      </c>
      <c r="G1485" t="s">
        <v>834</v>
      </c>
      <c r="H1485">
        <v>703.97</v>
      </c>
      <c r="I1485">
        <v>4</v>
      </c>
      <c r="J1485">
        <v>88</v>
      </c>
      <c r="K1485" s="6">
        <f>J1485/H1485</f>
        <v>0.12500532693154537</v>
      </c>
      <c r="M1485" t="str">
        <f>LEFT(C1485, SEARCH(" ", C1485) - 1)</f>
        <v>Jeremy</v>
      </c>
      <c r="N1485" t="str" cm="1">
        <f t="array" ref="N1485">_xlfn.IFS(H1485&lt;0, "LOSS", H1485&gt;1000, "GREAT", H1485&gt;500, "GOOD", H1485&gt;=100, "OKAY", H1485&lt;100, "OKAY")</f>
        <v>GOOD</v>
      </c>
    </row>
    <row r="1486" spans="1:14">
      <c r="A1486" s="2">
        <v>41952</v>
      </c>
      <c r="B1486" s="2" t="str">
        <f>TEXT(A1486,"mmmm")</f>
        <v>November</v>
      </c>
      <c r="C1486" t="s">
        <v>1226</v>
      </c>
      <c r="D1486" t="s">
        <v>22</v>
      </c>
      <c r="E1486" t="s">
        <v>23</v>
      </c>
      <c r="F1486" t="s">
        <v>49</v>
      </c>
      <c r="G1486" t="s">
        <v>1411</v>
      </c>
      <c r="H1486">
        <v>92.52</v>
      </c>
      <c r="I1486">
        <v>6</v>
      </c>
      <c r="J1486">
        <v>24.98</v>
      </c>
      <c r="K1486" s="6">
        <f>J1486/H1486</f>
        <v>0.26999567661046264</v>
      </c>
      <c r="M1486" t="str">
        <f>LEFT(C1486, SEARCH(" ", C1486) - 1)</f>
        <v>Jeremy</v>
      </c>
      <c r="N1486" t="str" cm="1">
        <f t="array" ref="N1486">_xlfn.IFS(H1486&lt;0, "LOSS", H1486&gt;1000, "GREAT", H1486&gt;500, "GOOD", H1486&gt;=100, "OKAY", H1486&lt;100, "OKAY")</f>
        <v>OKAY</v>
      </c>
    </row>
    <row r="1487" spans="1:14">
      <c r="A1487" s="2">
        <v>41952</v>
      </c>
      <c r="B1487" s="2" t="str">
        <f>TEXT(A1487,"mmmm")</f>
        <v>November</v>
      </c>
      <c r="C1487" t="s">
        <v>1226</v>
      </c>
      <c r="D1487" t="s">
        <v>22</v>
      </c>
      <c r="E1487" t="s">
        <v>23</v>
      </c>
      <c r="F1487" t="s">
        <v>47</v>
      </c>
      <c r="G1487" t="s">
        <v>1661</v>
      </c>
      <c r="H1487">
        <v>62.65</v>
      </c>
      <c r="I1487">
        <v>7</v>
      </c>
      <c r="J1487">
        <v>28.82</v>
      </c>
      <c r="K1487" s="6">
        <f>J1487/H1487</f>
        <v>0.46001596169193937</v>
      </c>
      <c r="M1487" t="str">
        <f>LEFT(C1487, SEARCH(" ", C1487) - 1)</f>
        <v>Jeremy</v>
      </c>
      <c r="N1487" t="str" cm="1">
        <f t="array" ref="N1487">_xlfn.IFS(H1487&lt;0, "LOSS", H1487&gt;1000, "GREAT", H1487&gt;500, "GOOD", H1487&gt;=100, "OKAY", H1487&lt;100, "OKAY")</f>
        <v>OKAY</v>
      </c>
    </row>
    <row r="1488" spans="1:14">
      <c r="A1488" s="2">
        <v>41952</v>
      </c>
      <c r="B1488" s="2" t="str">
        <f>TEXT(A1488,"mmmm")</f>
        <v>November</v>
      </c>
      <c r="C1488" t="s">
        <v>1226</v>
      </c>
      <c r="D1488" t="s">
        <v>22</v>
      </c>
      <c r="E1488" t="s">
        <v>23</v>
      </c>
      <c r="F1488" t="s">
        <v>47</v>
      </c>
      <c r="G1488" t="s">
        <v>1662</v>
      </c>
      <c r="H1488">
        <v>94.85</v>
      </c>
      <c r="I1488">
        <v>5</v>
      </c>
      <c r="J1488">
        <v>45.53</v>
      </c>
      <c r="K1488" s="6">
        <f>J1488/H1488</f>
        <v>0.48002108592514503</v>
      </c>
      <c r="M1488" t="str">
        <f>LEFT(C1488, SEARCH(" ", C1488) - 1)</f>
        <v>Jeremy</v>
      </c>
      <c r="N1488" t="str" cm="1">
        <f t="array" ref="N1488">_xlfn.IFS(H1488&lt;0, "LOSS", H1488&gt;1000, "GREAT", H1488&gt;500, "GOOD", H1488&gt;=100, "OKAY", H1488&lt;100, "OKAY")</f>
        <v>OKAY</v>
      </c>
    </row>
    <row r="1489" spans="1:14">
      <c r="A1489" s="2">
        <v>41952</v>
      </c>
      <c r="B1489" s="2" t="str">
        <f>TEXT(A1489,"mmmm")</f>
        <v>November</v>
      </c>
      <c r="C1489" t="s">
        <v>1663</v>
      </c>
      <c r="D1489" t="s">
        <v>24</v>
      </c>
      <c r="E1489" t="s">
        <v>21</v>
      </c>
      <c r="F1489" t="s">
        <v>44</v>
      </c>
      <c r="G1489" t="s">
        <v>1664</v>
      </c>
      <c r="H1489">
        <v>56.52</v>
      </c>
      <c r="I1489">
        <v>9</v>
      </c>
      <c r="J1489">
        <v>21.48</v>
      </c>
      <c r="K1489" s="6">
        <f>J1489/H1489</f>
        <v>0.38004246284501059</v>
      </c>
      <c r="M1489" t="str">
        <f>LEFT(C1489, SEARCH(" ", C1489) - 1)</f>
        <v>Benjamin</v>
      </c>
      <c r="N1489" t="str" cm="1">
        <f t="array" ref="N1489">_xlfn.IFS(H1489&lt;0, "LOSS", H1489&gt;1000, "GREAT", H1489&gt;500, "GOOD", H1489&gt;=100, "OKAY", H1489&lt;100, "OKAY")</f>
        <v>OKAY</v>
      </c>
    </row>
    <row r="1490" spans="1:14">
      <c r="A1490" s="2">
        <v>41953</v>
      </c>
      <c r="B1490" s="2" t="str">
        <f>TEXT(A1490,"mmmm")</f>
        <v>November</v>
      </c>
      <c r="C1490" t="s">
        <v>556</v>
      </c>
      <c r="D1490" t="s">
        <v>22</v>
      </c>
      <c r="E1490" t="s">
        <v>25</v>
      </c>
      <c r="F1490" t="s">
        <v>48</v>
      </c>
      <c r="G1490" t="s">
        <v>207</v>
      </c>
      <c r="H1490">
        <v>601.54</v>
      </c>
      <c r="I1490">
        <v>8</v>
      </c>
      <c r="J1490">
        <v>60.15</v>
      </c>
      <c r="K1490" s="6">
        <f>J1490/H1490</f>
        <v>9.9993350400638364E-2</v>
      </c>
      <c r="M1490" t="str">
        <f>LEFT(C1490, SEARCH(" ", C1490) - 1)</f>
        <v>Ruben</v>
      </c>
      <c r="N1490" t="str" cm="1">
        <f t="array" ref="N1490">_xlfn.IFS(H1490&lt;0, "LOSS", H1490&gt;1000, "GREAT", H1490&gt;500, "GOOD", H1490&gt;=100, "OKAY", H1490&lt;100, "OKAY")</f>
        <v>GOOD</v>
      </c>
    </row>
    <row r="1491" spans="1:14">
      <c r="A1491" s="2">
        <v>41953</v>
      </c>
      <c r="B1491" s="2" t="str">
        <f>TEXT(A1491,"mmmm")</f>
        <v>November</v>
      </c>
      <c r="C1491" t="s">
        <v>556</v>
      </c>
      <c r="D1491" t="s">
        <v>22</v>
      </c>
      <c r="E1491" t="s">
        <v>25</v>
      </c>
      <c r="F1491" t="s">
        <v>35</v>
      </c>
      <c r="G1491" t="s">
        <v>1324</v>
      </c>
      <c r="H1491">
        <v>10.99</v>
      </c>
      <c r="I1491">
        <v>1</v>
      </c>
      <c r="J1491">
        <v>4.29</v>
      </c>
      <c r="K1491" s="6">
        <f>J1491/H1491</f>
        <v>0.39035486806187442</v>
      </c>
      <c r="M1491" t="str">
        <f>LEFT(C1491, SEARCH(" ", C1491) - 1)</f>
        <v>Ruben</v>
      </c>
      <c r="N1491" t="str" cm="1">
        <f t="array" ref="N1491">_xlfn.IFS(H1491&lt;0, "LOSS", H1491&gt;1000, "GREAT", H1491&gt;500, "GOOD", H1491&gt;=100, "OKAY", H1491&lt;100, "OKAY")</f>
        <v>OKAY</v>
      </c>
    </row>
    <row r="1492" spans="1:14">
      <c r="A1492" s="2">
        <v>41953</v>
      </c>
      <c r="B1492" s="2" t="str">
        <f>TEXT(A1492,"mmmm")</f>
        <v>November</v>
      </c>
      <c r="C1492" t="s">
        <v>556</v>
      </c>
      <c r="D1492" t="s">
        <v>22</v>
      </c>
      <c r="E1492" t="s">
        <v>21</v>
      </c>
      <c r="F1492" t="s">
        <v>44</v>
      </c>
      <c r="G1492" t="s">
        <v>1665</v>
      </c>
      <c r="H1492">
        <v>39.880000000000003</v>
      </c>
      <c r="I1492">
        <v>2</v>
      </c>
      <c r="J1492">
        <v>11.17</v>
      </c>
      <c r="K1492" s="6">
        <f>J1492/H1492</f>
        <v>0.28009027081243731</v>
      </c>
      <c r="M1492" t="str">
        <f>LEFT(C1492, SEARCH(" ", C1492) - 1)</f>
        <v>Ruben</v>
      </c>
      <c r="N1492" t="str" cm="1">
        <f t="array" ref="N1492">_xlfn.IFS(H1492&lt;0, "LOSS", H1492&gt;1000, "GREAT", H1492&gt;500, "GOOD", H1492&gt;=100, "OKAY", H1492&lt;100, "OKAY")</f>
        <v>OKAY</v>
      </c>
    </row>
    <row r="1493" spans="1:14">
      <c r="A1493" s="2">
        <v>41953</v>
      </c>
      <c r="B1493" s="2" t="str">
        <f>TEXT(A1493,"mmmm")</f>
        <v>November</v>
      </c>
      <c r="C1493" t="s">
        <v>556</v>
      </c>
      <c r="D1493" t="s">
        <v>22</v>
      </c>
      <c r="E1493" t="s">
        <v>23</v>
      </c>
      <c r="F1493" t="s">
        <v>47</v>
      </c>
      <c r="G1493" t="s">
        <v>382</v>
      </c>
      <c r="H1493">
        <v>62.24</v>
      </c>
      <c r="I1493">
        <v>8</v>
      </c>
      <c r="J1493">
        <v>28.01</v>
      </c>
      <c r="K1493" s="6">
        <f>J1493/H1493</f>
        <v>0.45003213367609257</v>
      </c>
      <c r="M1493" t="str">
        <f>LEFT(C1493, SEARCH(" ", C1493) - 1)</f>
        <v>Ruben</v>
      </c>
      <c r="N1493" t="str" cm="1">
        <f t="array" ref="N1493">_xlfn.IFS(H1493&lt;0, "LOSS", H1493&gt;1000, "GREAT", H1493&gt;500, "GOOD", H1493&gt;=100, "OKAY", H1493&lt;100, "OKAY")</f>
        <v>OKAY</v>
      </c>
    </row>
    <row r="1494" spans="1:14">
      <c r="A1494" s="2">
        <v>41953</v>
      </c>
      <c r="B1494" s="2" t="str">
        <f>TEXT(A1494,"mmmm")</f>
        <v>November</v>
      </c>
      <c r="C1494" t="s">
        <v>556</v>
      </c>
      <c r="D1494" t="s">
        <v>22</v>
      </c>
      <c r="E1494" t="s">
        <v>21</v>
      </c>
      <c r="F1494" t="s">
        <v>44</v>
      </c>
      <c r="G1494" t="s">
        <v>1666</v>
      </c>
      <c r="H1494">
        <v>53.2</v>
      </c>
      <c r="I1494">
        <v>5</v>
      </c>
      <c r="J1494">
        <v>14.9</v>
      </c>
      <c r="K1494" s="6">
        <f>J1494/H1494</f>
        <v>0.28007518796992481</v>
      </c>
      <c r="M1494" t="str">
        <f>LEFT(C1494, SEARCH(" ", C1494) - 1)</f>
        <v>Ruben</v>
      </c>
      <c r="N1494" t="str" cm="1">
        <f t="array" ref="N1494">_xlfn.IFS(H1494&lt;0, "LOSS", H1494&gt;1000, "GREAT", H1494&gt;500, "GOOD", H1494&gt;=100, "OKAY", H1494&lt;100, "OKAY")</f>
        <v>OKAY</v>
      </c>
    </row>
    <row r="1495" spans="1:14">
      <c r="A1495" s="2">
        <v>41953</v>
      </c>
      <c r="B1495" s="2" t="str">
        <f>TEXT(A1495,"mmmm")</f>
        <v>November</v>
      </c>
      <c r="C1495" t="s">
        <v>556</v>
      </c>
      <c r="D1495" t="s">
        <v>22</v>
      </c>
      <c r="E1495" t="s">
        <v>23</v>
      </c>
      <c r="F1495" t="s">
        <v>45</v>
      </c>
      <c r="G1495" t="s">
        <v>1667</v>
      </c>
      <c r="H1495">
        <v>39.840000000000003</v>
      </c>
      <c r="I1495">
        <v>8</v>
      </c>
      <c r="J1495">
        <v>18.329999999999998</v>
      </c>
      <c r="K1495" s="6">
        <f>J1495/H1495</f>
        <v>0.46009036144578302</v>
      </c>
      <c r="M1495" t="str">
        <f>LEFT(C1495, SEARCH(" ", C1495) - 1)</f>
        <v>Ruben</v>
      </c>
      <c r="N1495" t="str" cm="1">
        <f t="array" ref="N1495">_xlfn.IFS(H1495&lt;0, "LOSS", H1495&gt;1000, "GREAT", H1495&gt;500, "GOOD", H1495&gt;=100, "OKAY", H1495&lt;100, "OKAY")</f>
        <v>OKAY</v>
      </c>
    </row>
    <row r="1496" spans="1:14">
      <c r="A1496" s="2">
        <v>41953</v>
      </c>
      <c r="B1496" s="2" t="str">
        <f>TEXT(A1496,"mmmm")</f>
        <v>November</v>
      </c>
      <c r="C1496" t="s">
        <v>351</v>
      </c>
      <c r="D1496" t="s">
        <v>32</v>
      </c>
      <c r="E1496" t="s">
        <v>23</v>
      </c>
      <c r="F1496" t="s">
        <v>37</v>
      </c>
      <c r="G1496" t="s">
        <v>1668</v>
      </c>
      <c r="H1496">
        <v>3.9</v>
      </c>
      <c r="I1496">
        <v>2</v>
      </c>
      <c r="J1496">
        <v>1.52</v>
      </c>
      <c r="K1496" s="6">
        <f>J1496/H1496</f>
        <v>0.38974358974358975</v>
      </c>
      <c r="M1496" t="str">
        <f>LEFT(C1496, SEARCH(" ", C1496) - 1)</f>
        <v>Sam</v>
      </c>
      <c r="N1496" t="str" cm="1">
        <f t="array" ref="N1496">_xlfn.IFS(H1496&lt;0, "LOSS", H1496&gt;1000, "GREAT", H1496&gt;500, "GOOD", H1496&gt;=100, "OKAY", H1496&lt;100, "OKAY")</f>
        <v>OKAY</v>
      </c>
    </row>
    <row r="1497" spans="1:14">
      <c r="A1497" s="2">
        <v>41953</v>
      </c>
      <c r="B1497" s="2" t="str">
        <f>TEXT(A1497,"mmmm")</f>
        <v>November</v>
      </c>
      <c r="C1497" t="s">
        <v>351</v>
      </c>
      <c r="D1497" t="s">
        <v>32</v>
      </c>
      <c r="E1497" t="s">
        <v>23</v>
      </c>
      <c r="F1497" t="s">
        <v>47</v>
      </c>
      <c r="G1497" t="s">
        <v>1669</v>
      </c>
      <c r="H1497">
        <v>12.84</v>
      </c>
      <c r="I1497">
        <v>3</v>
      </c>
      <c r="J1497">
        <v>5.78</v>
      </c>
      <c r="K1497" s="6">
        <f>J1497/H1497</f>
        <v>0.45015576323987544</v>
      </c>
      <c r="M1497" t="str">
        <f>LEFT(C1497, SEARCH(" ", C1497) - 1)</f>
        <v>Sam</v>
      </c>
      <c r="N1497" t="str" cm="1">
        <f t="array" ref="N1497">_xlfn.IFS(H1497&lt;0, "LOSS", H1497&gt;1000, "GREAT", H1497&gt;500, "GOOD", H1497&gt;=100, "OKAY", H1497&lt;100, "OKAY")</f>
        <v>OKAY</v>
      </c>
    </row>
    <row r="1498" spans="1:14">
      <c r="A1498" s="2">
        <v>41953</v>
      </c>
      <c r="B1498" s="2" t="str">
        <f>TEXT(A1498,"mmmm")</f>
        <v>November</v>
      </c>
      <c r="C1498" t="s">
        <v>351</v>
      </c>
      <c r="D1498" t="s">
        <v>32</v>
      </c>
      <c r="E1498" t="s">
        <v>23</v>
      </c>
      <c r="F1498" t="s">
        <v>47</v>
      </c>
      <c r="G1498" t="s">
        <v>1670</v>
      </c>
      <c r="H1498">
        <v>15.84</v>
      </c>
      <c r="I1498">
        <v>3</v>
      </c>
      <c r="J1498">
        <v>7.13</v>
      </c>
      <c r="K1498" s="6">
        <f>J1498/H1498</f>
        <v>0.4501262626262626</v>
      </c>
      <c r="M1498" t="str">
        <f>LEFT(C1498, SEARCH(" ", C1498) - 1)</f>
        <v>Sam</v>
      </c>
      <c r="N1498" t="str" cm="1">
        <f t="array" ref="N1498">_xlfn.IFS(H1498&lt;0, "LOSS", H1498&gt;1000, "GREAT", H1498&gt;500, "GOOD", H1498&gt;=100, "OKAY", H1498&lt;100, "OKAY")</f>
        <v>OKAY</v>
      </c>
    </row>
    <row r="1499" spans="1:14">
      <c r="A1499" s="2">
        <v>41953</v>
      </c>
      <c r="B1499" s="2" t="str">
        <f>TEXT(A1499,"mmmm")</f>
        <v>November</v>
      </c>
      <c r="C1499" t="s">
        <v>351</v>
      </c>
      <c r="D1499" t="s">
        <v>32</v>
      </c>
      <c r="E1499" t="s">
        <v>21</v>
      </c>
      <c r="F1499" t="s">
        <v>40</v>
      </c>
      <c r="G1499" t="s">
        <v>1077</v>
      </c>
      <c r="H1499">
        <v>563.94000000000005</v>
      </c>
      <c r="I1499">
        <v>3</v>
      </c>
      <c r="J1499">
        <v>112.79</v>
      </c>
      <c r="K1499" s="6">
        <f>J1499/H1499</f>
        <v>0.20000354647657551</v>
      </c>
      <c r="M1499" t="str">
        <f>LEFT(C1499, SEARCH(" ", C1499) - 1)</f>
        <v>Sam</v>
      </c>
      <c r="N1499" t="str" cm="1">
        <f t="array" ref="N1499">_xlfn.IFS(H1499&lt;0, "LOSS", H1499&gt;1000, "GREAT", H1499&gt;500, "GOOD", H1499&gt;=100, "OKAY", H1499&lt;100, "OKAY")</f>
        <v>GOOD</v>
      </c>
    </row>
    <row r="1500" spans="1:14">
      <c r="A1500" s="2">
        <v>41953</v>
      </c>
      <c r="B1500" s="2" t="str">
        <f>TEXT(A1500,"mmmm")</f>
        <v>November</v>
      </c>
      <c r="C1500" t="s">
        <v>351</v>
      </c>
      <c r="D1500" t="s">
        <v>32</v>
      </c>
      <c r="E1500" t="s">
        <v>23</v>
      </c>
      <c r="F1500" t="s">
        <v>49</v>
      </c>
      <c r="G1500" t="s">
        <v>1671</v>
      </c>
      <c r="H1500">
        <v>62.94</v>
      </c>
      <c r="I1500">
        <v>3</v>
      </c>
      <c r="J1500">
        <v>11.96</v>
      </c>
      <c r="K1500" s="6">
        <f>J1500/H1500</f>
        <v>0.19002224340641882</v>
      </c>
      <c r="M1500" t="str">
        <f>LEFT(C1500, SEARCH(" ", C1500) - 1)</f>
        <v>Sam</v>
      </c>
      <c r="N1500" t="str" cm="1">
        <f t="array" ref="N1500">_xlfn.IFS(H1500&lt;0, "LOSS", H1500&gt;1000, "GREAT", H1500&gt;500, "GOOD", H1500&gt;=100, "OKAY", H1500&lt;100, "OKAY")</f>
        <v>OKAY</v>
      </c>
    </row>
    <row r="1501" spans="1:14">
      <c r="A1501" s="2">
        <v>41953</v>
      </c>
      <c r="B1501" s="2" t="str">
        <f>TEXT(A1501,"mmmm")</f>
        <v>November</v>
      </c>
      <c r="C1501" t="s">
        <v>351</v>
      </c>
      <c r="D1501" t="s">
        <v>32</v>
      </c>
      <c r="E1501" t="s">
        <v>23</v>
      </c>
      <c r="F1501" t="s">
        <v>49</v>
      </c>
      <c r="G1501" t="s">
        <v>404</v>
      </c>
      <c r="H1501">
        <v>535.41</v>
      </c>
      <c r="I1501">
        <v>3</v>
      </c>
      <c r="J1501">
        <v>160.62</v>
      </c>
      <c r="K1501" s="6">
        <f>J1501/H1501</f>
        <v>0.29999439681739232</v>
      </c>
      <c r="M1501" t="str">
        <f>LEFT(C1501, SEARCH(" ", C1501) - 1)</f>
        <v>Sam</v>
      </c>
      <c r="N1501" t="str" cm="1">
        <f t="array" ref="N1501">_xlfn.IFS(H1501&lt;0, "LOSS", H1501&gt;1000, "GREAT", H1501&gt;500, "GOOD", H1501&gt;=100, "OKAY", H1501&lt;100, "OKAY")</f>
        <v>GOOD</v>
      </c>
    </row>
    <row r="1502" spans="1:14">
      <c r="A1502" s="2">
        <v>41954</v>
      </c>
      <c r="B1502" s="2" t="str">
        <f>TEXT(A1502,"mmmm")</f>
        <v>November</v>
      </c>
      <c r="C1502" t="s">
        <v>1672</v>
      </c>
      <c r="D1502" t="s">
        <v>230</v>
      </c>
      <c r="E1502" t="s">
        <v>23</v>
      </c>
      <c r="F1502" t="s">
        <v>49</v>
      </c>
      <c r="G1502" t="s">
        <v>1673</v>
      </c>
      <c r="H1502">
        <v>665.88</v>
      </c>
      <c r="I1502">
        <v>6</v>
      </c>
      <c r="J1502">
        <v>13.32</v>
      </c>
      <c r="K1502" s="6">
        <f>J1502/H1502</f>
        <v>2.0003604253018562E-2</v>
      </c>
      <c r="M1502" t="str">
        <f>LEFT(C1502, SEARCH(" ", C1502) - 1)</f>
        <v>Pete</v>
      </c>
      <c r="N1502" t="str" cm="1">
        <f t="array" ref="N1502">_xlfn.IFS(H1502&lt;0, "LOSS", H1502&gt;1000, "GREAT", H1502&gt;500, "GOOD", H1502&gt;=100, "OKAY", H1502&lt;100, "OKAY")</f>
        <v>GOOD</v>
      </c>
    </row>
    <row r="1503" spans="1:14">
      <c r="A1503" s="2">
        <v>41954</v>
      </c>
      <c r="B1503" s="2" t="str">
        <f>TEXT(A1503,"mmmm")</f>
        <v>November</v>
      </c>
      <c r="C1503" t="s">
        <v>1674</v>
      </c>
      <c r="D1503" t="s">
        <v>94</v>
      </c>
      <c r="E1503" t="s">
        <v>23</v>
      </c>
      <c r="F1503" t="s">
        <v>37</v>
      </c>
      <c r="G1503" t="s">
        <v>480</v>
      </c>
      <c r="H1503">
        <v>3.39</v>
      </c>
      <c r="I1503">
        <v>1</v>
      </c>
      <c r="J1503">
        <v>0.81</v>
      </c>
      <c r="K1503" s="6">
        <f>J1503/H1503</f>
        <v>0.23893805309734514</v>
      </c>
      <c r="M1503" t="str">
        <f>LEFT(C1503, SEARCH(" ", C1503) - 1)</f>
        <v>Tracy</v>
      </c>
      <c r="N1503" t="str" cm="1">
        <f t="array" ref="N1503">_xlfn.IFS(H1503&lt;0, "LOSS", H1503&gt;1000, "GREAT", H1503&gt;500, "GOOD", H1503&gt;=100, "OKAY", H1503&lt;100, "OKAY")</f>
        <v>OKAY</v>
      </c>
    </row>
    <row r="1504" spans="1:14">
      <c r="A1504" s="2">
        <v>41954</v>
      </c>
      <c r="B1504" s="2" t="str">
        <f>TEXT(A1504,"mmmm")</f>
        <v>November</v>
      </c>
      <c r="C1504" t="s">
        <v>1674</v>
      </c>
      <c r="D1504" t="s">
        <v>94</v>
      </c>
      <c r="E1504" t="s">
        <v>25</v>
      </c>
      <c r="F1504" t="s">
        <v>48</v>
      </c>
      <c r="G1504" t="s">
        <v>1675</v>
      </c>
      <c r="H1504">
        <v>559.98</v>
      </c>
      <c r="I1504">
        <v>2</v>
      </c>
      <c r="J1504">
        <v>56</v>
      </c>
      <c r="K1504" s="6">
        <f>J1504/H1504</f>
        <v>0.100003571556127</v>
      </c>
      <c r="M1504" t="str">
        <f>LEFT(C1504, SEARCH(" ", C1504) - 1)</f>
        <v>Tracy</v>
      </c>
      <c r="N1504" t="str" cm="1">
        <f t="array" ref="N1504">_xlfn.IFS(H1504&lt;0, "LOSS", H1504&gt;1000, "GREAT", H1504&gt;500, "GOOD", H1504&gt;=100, "OKAY", H1504&lt;100, "OKAY")</f>
        <v>GOOD</v>
      </c>
    </row>
    <row r="1505" spans="1:14">
      <c r="A1505" s="2">
        <v>41954</v>
      </c>
      <c r="B1505" s="2" t="str">
        <f>TEXT(A1505,"mmmm")</f>
        <v>November</v>
      </c>
      <c r="C1505" t="s">
        <v>1674</v>
      </c>
      <c r="D1505" t="s">
        <v>94</v>
      </c>
      <c r="E1505" t="s">
        <v>21</v>
      </c>
      <c r="F1505" t="s">
        <v>40</v>
      </c>
      <c r="G1505" t="s">
        <v>1676</v>
      </c>
      <c r="H1505">
        <v>603.91999999999996</v>
      </c>
      <c r="I1505">
        <v>5</v>
      </c>
      <c r="J1505">
        <v>75.489999999999995</v>
      </c>
      <c r="K1505" s="6">
        <f>J1505/H1505</f>
        <v>0.125</v>
      </c>
      <c r="M1505" t="str">
        <f>LEFT(C1505, SEARCH(" ", C1505) - 1)</f>
        <v>Tracy</v>
      </c>
      <c r="N1505" t="str" cm="1">
        <f t="array" ref="N1505">_xlfn.IFS(H1505&lt;0, "LOSS", H1505&gt;1000, "GREAT", H1505&gt;500, "GOOD", H1505&gt;=100, "OKAY", H1505&lt;100, "OKAY")</f>
        <v>GOOD</v>
      </c>
    </row>
    <row r="1506" spans="1:14">
      <c r="A1506" s="2">
        <v>41954</v>
      </c>
      <c r="B1506" s="2" t="str">
        <f>TEXT(A1506,"mmmm")</f>
        <v>November</v>
      </c>
      <c r="C1506" t="s">
        <v>1677</v>
      </c>
      <c r="D1506" t="s">
        <v>26</v>
      </c>
      <c r="E1506" t="s">
        <v>23</v>
      </c>
      <c r="F1506" t="s">
        <v>38</v>
      </c>
      <c r="G1506" t="s">
        <v>1223</v>
      </c>
      <c r="H1506">
        <v>896.99</v>
      </c>
      <c r="I1506">
        <v>5</v>
      </c>
      <c r="J1506">
        <v>-1480.03</v>
      </c>
      <c r="K1506" s="6">
        <f>J1506/H1506</f>
        <v>-1.6499960980612938</v>
      </c>
      <c r="M1506" t="str">
        <f>LEFT(C1506, SEARCH(" ", C1506) - 1)</f>
        <v>Karen</v>
      </c>
      <c r="N1506" t="str" cm="1">
        <f t="array" ref="N1506">_xlfn.IFS(H1506&lt;0, "LOSS", H1506&gt;1000, "GREAT", H1506&gt;500, "GOOD", H1506&gt;=100, "OKAY", H1506&lt;100, "OKAY")</f>
        <v>GOOD</v>
      </c>
    </row>
    <row r="1507" spans="1:14">
      <c r="A1507" s="2">
        <v>41954</v>
      </c>
      <c r="B1507" s="2" t="str">
        <f>TEXT(A1507,"mmmm")</f>
        <v>November</v>
      </c>
      <c r="C1507" t="s">
        <v>1677</v>
      </c>
      <c r="D1507" t="s">
        <v>26</v>
      </c>
      <c r="E1507" t="s">
        <v>23</v>
      </c>
      <c r="F1507" t="s">
        <v>38</v>
      </c>
      <c r="G1507" t="s">
        <v>1678</v>
      </c>
      <c r="H1507">
        <v>1.23</v>
      </c>
      <c r="I1507">
        <v>1</v>
      </c>
      <c r="J1507">
        <v>-1.97</v>
      </c>
      <c r="K1507" s="6">
        <f>J1507/H1507</f>
        <v>-1.6016260162601625</v>
      </c>
      <c r="M1507" t="str">
        <f>LEFT(C1507, SEARCH(" ", C1507) - 1)</f>
        <v>Karen</v>
      </c>
      <c r="N1507" t="str" cm="1">
        <f t="array" ref="N1507">_xlfn.IFS(H1507&lt;0, "LOSS", H1507&gt;1000, "GREAT", H1507&gt;500, "GOOD", H1507&gt;=100, "OKAY", H1507&lt;100, "OKAY")</f>
        <v>OKAY</v>
      </c>
    </row>
    <row r="1508" spans="1:14">
      <c r="A1508" s="2">
        <v>41954</v>
      </c>
      <c r="B1508" s="2" t="str">
        <f>TEXT(A1508,"mmmm")</f>
        <v>November</v>
      </c>
      <c r="C1508" t="s">
        <v>1677</v>
      </c>
      <c r="D1508" t="s">
        <v>26</v>
      </c>
      <c r="E1508" t="s">
        <v>23</v>
      </c>
      <c r="F1508" t="s">
        <v>37</v>
      </c>
      <c r="G1508" t="s">
        <v>1679</v>
      </c>
      <c r="H1508">
        <v>67.56</v>
      </c>
      <c r="I1508">
        <v>3</v>
      </c>
      <c r="J1508">
        <v>6.76</v>
      </c>
      <c r="K1508" s="6">
        <f>J1508/H1508</f>
        <v>0.10005920663114268</v>
      </c>
      <c r="M1508" t="str">
        <f>LEFT(C1508, SEARCH(" ", C1508) - 1)</f>
        <v>Karen</v>
      </c>
      <c r="N1508" t="str" cm="1">
        <f t="array" ref="N1508">_xlfn.IFS(H1508&lt;0, "LOSS", H1508&gt;1000, "GREAT", H1508&gt;500, "GOOD", H1508&gt;=100, "OKAY", H1508&lt;100, "OKAY")</f>
        <v>OKAY</v>
      </c>
    </row>
    <row r="1509" spans="1:14">
      <c r="A1509" s="2">
        <v>41954</v>
      </c>
      <c r="B1509" s="2" t="str">
        <f>TEXT(A1509,"mmmm")</f>
        <v>November</v>
      </c>
      <c r="C1509" t="s">
        <v>1677</v>
      </c>
      <c r="D1509" t="s">
        <v>26</v>
      </c>
      <c r="E1509" t="s">
        <v>23</v>
      </c>
      <c r="F1509" t="s">
        <v>47</v>
      </c>
      <c r="G1509" t="s">
        <v>1417</v>
      </c>
      <c r="H1509">
        <v>21.72</v>
      </c>
      <c r="I1509">
        <v>5</v>
      </c>
      <c r="J1509">
        <v>7.87</v>
      </c>
      <c r="K1509" s="6">
        <f>J1509/H1509</f>
        <v>0.36233885819521183</v>
      </c>
      <c r="M1509" t="str">
        <f>LEFT(C1509, SEARCH(" ", C1509) - 1)</f>
        <v>Karen</v>
      </c>
      <c r="N1509" t="str" cm="1">
        <f t="array" ref="N1509">_xlfn.IFS(H1509&lt;0, "LOSS", H1509&gt;1000, "GREAT", H1509&gt;500, "GOOD", H1509&gt;=100, "OKAY", H1509&lt;100, "OKAY")</f>
        <v>OKAY</v>
      </c>
    </row>
    <row r="1510" spans="1:14">
      <c r="A1510" s="2">
        <v>41954</v>
      </c>
      <c r="B1510" s="2" t="str">
        <f>TEXT(A1510,"mmmm")</f>
        <v>November</v>
      </c>
      <c r="C1510" t="s">
        <v>1677</v>
      </c>
      <c r="D1510" t="s">
        <v>26</v>
      </c>
      <c r="E1510" t="s">
        <v>23</v>
      </c>
      <c r="F1510" t="s">
        <v>47</v>
      </c>
      <c r="G1510" t="s">
        <v>1680</v>
      </c>
      <c r="H1510">
        <v>262.33999999999997</v>
      </c>
      <c r="I1510">
        <v>8</v>
      </c>
      <c r="J1510">
        <v>95.1</v>
      </c>
      <c r="K1510" s="6">
        <f>J1510/H1510</f>
        <v>0.36250667073263704</v>
      </c>
      <c r="M1510" t="str">
        <f>LEFT(C1510, SEARCH(" ", C1510) - 1)</f>
        <v>Karen</v>
      </c>
      <c r="N1510" t="str" cm="1">
        <f t="array" ref="N1510">_xlfn.IFS(H1510&lt;0, "LOSS", H1510&gt;1000, "GREAT", H1510&gt;500, "GOOD", H1510&gt;=100, "OKAY", H1510&lt;100, "OKAY")</f>
        <v>OKAY</v>
      </c>
    </row>
    <row r="1511" spans="1:14">
      <c r="A1511" s="2">
        <v>41954</v>
      </c>
      <c r="B1511" s="2" t="str">
        <f>TEXT(A1511,"mmmm")</f>
        <v>November</v>
      </c>
      <c r="C1511" t="s">
        <v>1677</v>
      </c>
      <c r="D1511" t="s">
        <v>26</v>
      </c>
      <c r="E1511" t="s">
        <v>25</v>
      </c>
      <c r="F1511" t="s">
        <v>48</v>
      </c>
      <c r="G1511" t="s">
        <v>829</v>
      </c>
      <c r="H1511">
        <v>148.47999999999999</v>
      </c>
      <c r="I1511">
        <v>2</v>
      </c>
      <c r="J1511">
        <v>16.7</v>
      </c>
      <c r="K1511" s="6">
        <f>J1511/H1511</f>
        <v>0.11247306034482758</v>
      </c>
      <c r="M1511" t="str">
        <f>LEFT(C1511, SEARCH(" ", C1511) - 1)</f>
        <v>Karen</v>
      </c>
      <c r="N1511" t="str" cm="1">
        <f t="array" ref="N1511">_xlfn.IFS(H1511&lt;0, "LOSS", H1511&gt;1000, "GREAT", H1511&gt;500, "GOOD", H1511&gt;=100, "OKAY", H1511&lt;100, "OKAY")</f>
        <v>OKAY</v>
      </c>
    </row>
    <row r="1512" spans="1:14">
      <c r="A1512" s="2">
        <v>41954</v>
      </c>
      <c r="B1512" s="2" t="str">
        <f>TEXT(A1512,"mmmm")</f>
        <v>November</v>
      </c>
      <c r="C1512" t="s">
        <v>1677</v>
      </c>
      <c r="D1512" t="s">
        <v>26</v>
      </c>
      <c r="E1512" t="s">
        <v>25</v>
      </c>
      <c r="F1512" t="s">
        <v>48</v>
      </c>
      <c r="G1512" t="s">
        <v>1681</v>
      </c>
      <c r="H1512">
        <v>241.18</v>
      </c>
      <c r="I1512">
        <v>3</v>
      </c>
      <c r="J1512">
        <v>15.07</v>
      </c>
      <c r="K1512" s="6">
        <f>J1512/H1512</f>
        <v>6.2484451447051996E-2</v>
      </c>
      <c r="M1512" t="str">
        <f>LEFT(C1512, SEARCH(" ", C1512) - 1)</f>
        <v>Karen</v>
      </c>
      <c r="N1512" t="str" cm="1">
        <f t="array" ref="N1512">_xlfn.IFS(H1512&lt;0, "LOSS", H1512&gt;1000, "GREAT", H1512&gt;500, "GOOD", H1512&gt;=100, "OKAY", H1512&lt;100, "OKAY")</f>
        <v>OKAY</v>
      </c>
    </row>
    <row r="1513" spans="1:14">
      <c r="A1513" s="2">
        <v>41954</v>
      </c>
      <c r="B1513" s="2" t="str">
        <f>TEXT(A1513,"mmmm")</f>
        <v>November</v>
      </c>
      <c r="C1513" t="s">
        <v>1233</v>
      </c>
      <c r="D1513" t="s">
        <v>22</v>
      </c>
      <c r="E1513" t="s">
        <v>23</v>
      </c>
      <c r="F1513" t="s">
        <v>37</v>
      </c>
      <c r="G1513" t="s">
        <v>1682</v>
      </c>
      <c r="H1513">
        <v>30.48</v>
      </c>
      <c r="I1513">
        <v>3</v>
      </c>
      <c r="J1513">
        <v>7.92</v>
      </c>
      <c r="K1513" s="6">
        <f>J1513/H1513</f>
        <v>0.25984251968503935</v>
      </c>
      <c r="M1513" t="str">
        <f>LEFT(C1513, SEARCH(" ", C1513) - 1)</f>
        <v>Arthur</v>
      </c>
      <c r="N1513" t="str" cm="1">
        <f t="array" ref="N1513">_xlfn.IFS(H1513&lt;0, "LOSS", H1513&gt;1000, "GREAT", H1513&gt;500, "GOOD", H1513&gt;=100, "OKAY", H1513&lt;100, "OKAY")</f>
        <v>OKAY</v>
      </c>
    </row>
    <row r="1514" spans="1:14">
      <c r="A1514" s="2">
        <v>41954</v>
      </c>
      <c r="B1514" s="2" t="str">
        <f>TEXT(A1514,"mmmm")</f>
        <v>November</v>
      </c>
      <c r="C1514" t="s">
        <v>1233</v>
      </c>
      <c r="D1514" t="s">
        <v>22</v>
      </c>
      <c r="E1514" t="s">
        <v>21</v>
      </c>
      <c r="F1514" t="s">
        <v>40</v>
      </c>
      <c r="G1514" t="s">
        <v>807</v>
      </c>
      <c r="H1514">
        <v>112.65</v>
      </c>
      <c r="I1514">
        <v>1</v>
      </c>
      <c r="J1514">
        <v>11.26</v>
      </c>
      <c r="K1514" s="6">
        <f>J1514/H1514</f>
        <v>9.9955614735907666E-2</v>
      </c>
      <c r="M1514" t="str">
        <f>LEFT(C1514, SEARCH(" ", C1514) - 1)</f>
        <v>Arthur</v>
      </c>
      <c r="N1514" t="str" cm="1">
        <f t="array" ref="N1514">_xlfn.IFS(H1514&lt;0, "LOSS", H1514&gt;1000, "GREAT", H1514&gt;500, "GOOD", H1514&gt;=100, "OKAY", H1514&lt;100, "OKAY")</f>
        <v>OKAY</v>
      </c>
    </row>
    <row r="1515" spans="1:14">
      <c r="A1515" s="2">
        <v>41954</v>
      </c>
      <c r="B1515" s="2" t="str">
        <f>TEXT(A1515,"mmmm")</f>
        <v>November</v>
      </c>
      <c r="C1515" t="s">
        <v>1120</v>
      </c>
      <c r="D1515" t="s">
        <v>27</v>
      </c>
      <c r="E1515" t="s">
        <v>21</v>
      </c>
      <c r="F1515" t="s">
        <v>44</v>
      </c>
      <c r="G1515" t="s">
        <v>640</v>
      </c>
      <c r="H1515">
        <v>23.97</v>
      </c>
      <c r="I1515">
        <v>2</v>
      </c>
      <c r="J1515">
        <v>7.79</v>
      </c>
      <c r="K1515" s="6">
        <f>J1515/H1515</f>
        <v>0.32498957029620362</v>
      </c>
      <c r="M1515" t="str">
        <f>LEFT(C1515, SEARCH(" ", C1515) - 1)</f>
        <v>Tom</v>
      </c>
      <c r="N1515" t="str" cm="1">
        <f t="array" ref="N1515">_xlfn.IFS(H1515&lt;0, "LOSS", H1515&gt;1000, "GREAT", H1515&gt;500, "GOOD", H1515&gt;=100, "OKAY", H1515&lt;100, "OKAY")</f>
        <v>OKAY</v>
      </c>
    </row>
    <row r="1516" spans="1:14">
      <c r="A1516" s="2">
        <v>41954</v>
      </c>
      <c r="B1516" s="2" t="str">
        <f>TEXT(A1516,"mmmm")</f>
        <v>November</v>
      </c>
      <c r="C1516" t="s">
        <v>1120</v>
      </c>
      <c r="D1516" t="s">
        <v>27</v>
      </c>
      <c r="E1516" t="s">
        <v>21</v>
      </c>
      <c r="F1516" t="s">
        <v>39</v>
      </c>
      <c r="G1516" t="s">
        <v>1683</v>
      </c>
      <c r="H1516">
        <v>521.96</v>
      </c>
      <c r="I1516">
        <v>4</v>
      </c>
      <c r="J1516">
        <v>-250.54</v>
      </c>
      <c r="K1516" s="6">
        <f>J1516/H1516</f>
        <v>-0.47999846731550305</v>
      </c>
      <c r="M1516" t="str">
        <f>LEFT(C1516, SEARCH(" ", C1516) - 1)</f>
        <v>Tom</v>
      </c>
      <c r="N1516" t="str" cm="1">
        <f t="array" ref="N1516">_xlfn.IFS(H1516&lt;0, "LOSS", H1516&gt;1000, "GREAT", H1516&gt;500, "GOOD", H1516&gt;=100, "OKAY", H1516&lt;100, "OKAY")</f>
        <v>GOOD</v>
      </c>
    </row>
    <row r="1517" spans="1:14">
      <c r="A1517" s="2">
        <v>41954</v>
      </c>
      <c r="B1517" s="2" t="str">
        <f>TEXT(A1517,"mmmm")</f>
        <v>November</v>
      </c>
      <c r="C1517" t="s">
        <v>1169</v>
      </c>
      <c r="D1517" t="s">
        <v>22</v>
      </c>
      <c r="E1517" t="s">
        <v>25</v>
      </c>
      <c r="F1517" t="s">
        <v>48</v>
      </c>
      <c r="G1517" t="s">
        <v>851</v>
      </c>
      <c r="H1517">
        <v>575.92999999999995</v>
      </c>
      <c r="I1517">
        <v>9</v>
      </c>
      <c r="J1517">
        <v>57.59</v>
      </c>
      <c r="K1517" s="6">
        <f>J1517/H1517</f>
        <v>9.9994791033632568E-2</v>
      </c>
      <c r="M1517" t="str">
        <f>LEFT(C1517, SEARCH(" ", C1517) - 1)</f>
        <v>Matt</v>
      </c>
      <c r="N1517" t="str" cm="1">
        <f t="array" ref="N1517">_xlfn.IFS(H1517&lt;0, "LOSS", H1517&gt;1000, "GREAT", H1517&gt;500, "GOOD", H1517&gt;=100, "OKAY", H1517&lt;100, "OKAY")</f>
        <v>GOOD</v>
      </c>
    </row>
    <row r="1518" spans="1:14">
      <c r="A1518" s="2">
        <v>41954</v>
      </c>
      <c r="B1518" s="2" t="str">
        <f>TEXT(A1518,"mmmm")</f>
        <v>November</v>
      </c>
      <c r="C1518" t="s">
        <v>1169</v>
      </c>
      <c r="D1518" t="s">
        <v>22</v>
      </c>
      <c r="E1518" t="s">
        <v>23</v>
      </c>
      <c r="F1518" t="s">
        <v>36</v>
      </c>
      <c r="G1518" t="s">
        <v>860</v>
      </c>
      <c r="H1518">
        <v>7.78</v>
      </c>
      <c r="I1518">
        <v>2</v>
      </c>
      <c r="J1518">
        <v>2.02</v>
      </c>
      <c r="K1518" s="6">
        <f>J1518/H1518</f>
        <v>0.25964010282776351</v>
      </c>
      <c r="M1518" t="str">
        <f>LEFT(C1518, SEARCH(" ", C1518) - 1)</f>
        <v>Matt</v>
      </c>
      <c r="N1518" t="str" cm="1">
        <f t="array" ref="N1518">_xlfn.IFS(H1518&lt;0, "LOSS", H1518&gt;1000, "GREAT", H1518&gt;500, "GOOD", H1518&gt;=100, "OKAY", H1518&lt;100, "OKAY")</f>
        <v>OKAY</v>
      </c>
    </row>
    <row r="1519" spans="1:14">
      <c r="A1519" s="2">
        <v>41954</v>
      </c>
      <c r="B1519" s="2" t="str">
        <f>TEXT(A1519,"mmmm")</f>
        <v>November</v>
      </c>
      <c r="C1519" t="s">
        <v>1169</v>
      </c>
      <c r="D1519" t="s">
        <v>22</v>
      </c>
      <c r="E1519" t="s">
        <v>23</v>
      </c>
      <c r="F1519" t="s">
        <v>47</v>
      </c>
      <c r="G1519" t="s">
        <v>1684</v>
      </c>
      <c r="H1519">
        <v>123.92</v>
      </c>
      <c r="I1519">
        <v>4</v>
      </c>
      <c r="J1519">
        <v>55.76</v>
      </c>
      <c r="K1519" s="6">
        <f>J1519/H1519</f>
        <v>0.44996772111039379</v>
      </c>
      <c r="M1519" t="str">
        <f>LEFT(C1519, SEARCH(" ", C1519) - 1)</f>
        <v>Matt</v>
      </c>
      <c r="N1519" t="str" cm="1">
        <f t="array" ref="N1519">_xlfn.IFS(H1519&lt;0, "LOSS", H1519&gt;1000, "GREAT", H1519&gt;500, "GOOD", H1519&gt;=100, "OKAY", H1519&lt;100, "OKAY")</f>
        <v>OKAY</v>
      </c>
    </row>
    <row r="1520" spans="1:14">
      <c r="A1520" s="2">
        <v>41954</v>
      </c>
      <c r="B1520" s="2" t="str">
        <f>TEXT(A1520,"mmmm")</f>
        <v>November</v>
      </c>
      <c r="C1520" t="s">
        <v>541</v>
      </c>
      <c r="D1520" t="s">
        <v>28</v>
      </c>
      <c r="E1520" t="s">
        <v>23</v>
      </c>
      <c r="F1520" t="s">
        <v>36</v>
      </c>
      <c r="G1520" t="s">
        <v>885</v>
      </c>
      <c r="H1520">
        <v>22.98</v>
      </c>
      <c r="I1520">
        <v>1</v>
      </c>
      <c r="J1520">
        <v>6.89</v>
      </c>
      <c r="K1520" s="6">
        <f>J1520/H1520</f>
        <v>0.29982593559617055</v>
      </c>
      <c r="M1520" t="str">
        <f>LEFT(C1520, SEARCH(" ", C1520) - 1)</f>
        <v>Mary</v>
      </c>
      <c r="N1520" t="str" cm="1">
        <f t="array" ref="N1520">_xlfn.IFS(H1520&lt;0, "LOSS", H1520&gt;1000, "GREAT", H1520&gt;500, "GOOD", H1520&gt;=100, "OKAY", H1520&lt;100, "OKAY")</f>
        <v>OKAY</v>
      </c>
    </row>
    <row r="1521" spans="1:14">
      <c r="A1521" s="2">
        <v>41954</v>
      </c>
      <c r="B1521" s="2" t="str">
        <f>TEXT(A1521,"mmmm")</f>
        <v>November</v>
      </c>
      <c r="C1521" t="s">
        <v>541</v>
      </c>
      <c r="D1521" t="s">
        <v>28</v>
      </c>
      <c r="E1521" t="s">
        <v>25</v>
      </c>
      <c r="F1521" t="s">
        <v>35</v>
      </c>
      <c r="G1521" t="s">
        <v>1308</v>
      </c>
      <c r="H1521">
        <v>102.13</v>
      </c>
      <c r="I1521">
        <v>7</v>
      </c>
      <c r="J1521">
        <v>15.32</v>
      </c>
      <c r="K1521" s="6">
        <f>J1521/H1521</f>
        <v>0.15000489572113973</v>
      </c>
      <c r="M1521" t="str">
        <f>LEFT(C1521, SEARCH(" ", C1521) - 1)</f>
        <v>Mary</v>
      </c>
      <c r="N1521" t="str" cm="1">
        <f t="array" ref="N1521">_xlfn.IFS(H1521&lt;0, "LOSS", H1521&gt;1000, "GREAT", H1521&gt;500, "GOOD", H1521&gt;=100, "OKAY", H1521&lt;100, "OKAY")</f>
        <v>OKAY</v>
      </c>
    </row>
    <row r="1522" spans="1:14">
      <c r="A1522" s="2">
        <v>41954</v>
      </c>
      <c r="B1522" s="2" t="str">
        <f>TEXT(A1522,"mmmm")</f>
        <v>November</v>
      </c>
      <c r="C1522" t="s">
        <v>541</v>
      </c>
      <c r="D1522" t="s">
        <v>28</v>
      </c>
      <c r="E1522" t="s">
        <v>23</v>
      </c>
      <c r="F1522" t="s">
        <v>38</v>
      </c>
      <c r="G1522" t="s">
        <v>1685</v>
      </c>
      <c r="H1522">
        <v>2033.58</v>
      </c>
      <c r="I1522">
        <v>2</v>
      </c>
      <c r="J1522">
        <v>762.59</v>
      </c>
      <c r="K1522" s="6">
        <f>J1522/H1522</f>
        <v>0.37499877064093867</v>
      </c>
      <c r="M1522" t="str">
        <f>LEFT(C1522, SEARCH(" ", C1522) - 1)</f>
        <v>Mary</v>
      </c>
      <c r="N1522" t="str" cm="1">
        <f t="array" ref="N1522">_xlfn.IFS(H1522&lt;0, "LOSS", H1522&gt;1000, "GREAT", H1522&gt;500, "GOOD", H1522&gt;=100, "OKAY", H1522&lt;100, "OKAY")</f>
        <v>GREAT</v>
      </c>
    </row>
    <row r="1523" spans="1:14">
      <c r="A1523" s="2">
        <v>41954</v>
      </c>
      <c r="B1523" s="2" t="str">
        <f>TEXT(A1523,"mmmm")</f>
        <v>November</v>
      </c>
      <c r="C1523" t="s">
        <v>880</v>
      </c>
      <c r="D1523" t="s">
        <v>29</v>
      </c>
      <c r="E1523" t="s">
        <v>21</v>
      </c>
      <c r="F1523" t="s">
        <v>44</v>
      </c>
      <c r="G1523" t="s">
        <v>1686</v>
      </c>
      <c r="H1523">
        <v>10.98</v>
      </c>
      <c r="I1523">
        <v>2</v>
      </c>
      <c r="J1523">
        <v>-7.96</v>
      </c>
      <c r="K1523" s="6">
        <f>J1523/H1523</f>
        <v>-0.72495446265938068</v>
      </c>
      <c r="M1523" t="str">
        <f>LEFT(C1523, SEARCH(" ", C1523) - 1)</f>
        <v>Brosina</v>
      </c>
      <c r="N1523" t="str" cm="1">
        <f t="array" ref="N1523">_xlfn.IFS(H1523&lt;0, "LOSS", H1523&gt;1000, "GREAT", H1523&gt;500, "GOOD", H1523&gt;=100, "OKAY", H1523&lt;100, "OKAY")</f>
        <v>OKAY</v>
      </c>
    </row>
    <row r="1524" spans="1:14">
      <c r="A1524" s="2">
        <v>41954</v>
      </c>
      <c r="B1524" s="2" t="str">
        <f>TEXT(A1524,"mmmm")</f>
        <v>November</v>
      </c>
      <c r="C1524" t="s">
        <v>880</v>
      </c>
      <c r="D1524" t="s">
        <v>29</v>
      </c>
      <c r="E1524" t="s">
        <v>21</v>
      </c>
      <c r="F1524" t="s">
        <v>40</v>
      </c>
      <c r="G1524" t="s">
        <v>392</v>
      </c>
      <c r="H1524">
        <v>797.94</v>
      </c>
      <c r="I1524">
        <v>4</v>
      </c>
      <c r="J1524">
        <v>-57</v>
      </c>
      <c r="K1524" s="6">
        <f>J1524/H1524</f>
        <v>-7.1433942401684339E-2</v>
      </c>
      <c r="M1524" t="str">
        <f>LEFT(C1524, SEARCH(" ", C1524) - 1)</f>
        <v>Brosina</v>
      </c>
      <c r="N1524" t="str" cm="1">
        <f t="array" ref="N1524">_xlfn.IFS(H1524&lt;0, "LOSS", H1524&gt;1000, "GREAT", H1524&gt;500, "GOOD", H1524&gt;=100, "OKAY", H1524&lt;100, "OKAY")</f>
        <v>GOOD</v>
      </c>
    </row>
    <row r="1525" spans="1:14">
      <c r="A1525" s="2">
        <v>41954</v>
      </c>
      <c r="B1525" s="2" t="str">
        <f>TEXT(A1525,"mmmm")</f>
        <v>November</v>
      </c>
      <c r="C1525" t="s">
        <v>334</v>
      </c>
      <c r="D1525" t="s">
        <v>24</v>
      </c>
      <c r="E1525" t="s">
        <v>23</v>
      </c>
      <c r="F1525" t="s">
        <v>47</v>
      </c>
      <c r="G1525" t="s">
        <v>1687</v>
      </c>
      <c r="H1525">
        <v>46.35</v>
      </c>
      <c r="I1525">
        <v>5</v>
      </c>
      <c r="J1525">
        <v>21.78</v>
      </c>
      <c r="K1525" s="6">
        <f>J1525/H1525</f>
        <v>0.46990291262135925</v>
      </c>
      <c r="M1525" t="str">
        <f>LEFT(C1525, SEARCH(" ", C1525) - 1)</f>
        <v>Kristina</v>
      </c>
      <c r="N1525" t="str" cm="1">
        <f t="array" ref="N1525">_xlfn.IFS(H1525&lt;0, "LOSS", H1525&gt;1000, "GREAT", H1525&gt;500, "GOOD", H1525&gt;=100, "OKAY", H1525&lt;100, "OKAY")</f>
        <v>OKAY</v>
      </c>
    </row>
    <row r="1526" spans="1:14">
      <c r="A1526" s="2">
        <v>41954</v>
      </c>
      <c r="B1526" s="2" t="str">
        <f>TEXT(A1526,"mmmm")</f>
        <v>November</v>
      </c>
      <c r="C1526" t="s">
        <v>334</v>
      </c>
      <c r="D1526" t="s">
        <v>24</v>
      </c>
      <c r="E1526" t="s">
        <v>23</v>
      </c>
      <c r="F1526" t="s">
        <v>47</v>
      </c>
      <c r="G1526" t="s">
        <v>1688</v>
      </c>
      <c r="H1526">
        <v>223.92</v>
      </c>
      <c r="I1526">
        <v>4</v>
      </c>
      <c r="J1526">
        <v>109.72</v>
      </c>
      <c r="K1526" s="6">
        <f>J1526/H1526</f>
        <v>0.48999642729546267</v>
      </c>
      <c r="M1526" t="str">
        <f>LEFT(C1526, SEARCH(" ", C1526) - 1)</f>
        <v>Kristina</v>
      </c>
      <c r="N1526" t="str" cm="1">
        <f t="array" ref="N1526">_xlfn.IFS(H1526&lt;0, "LOSS", H1526&gt;1000, "GREAT", H1526&gt;500, "GOOD", H1526&gt;=100, "OKAY", H1526&lt;100, "OKAY")</f>
        <v>OKAY</v>
      </c>
    </row>
    <row r="1527" spans="1:14">
      <c r="A1527" s="2">
        <v>41954</v>
      </c>
      <c r="B1527" s="2" t="str">
        <f>TEXT(A1527,"mmmm")</f>
        <v>November</v>
      </c>
      <c r="C1527" t="s">
        <v>334</v>
      </c>
      <c r="D1527" t="s">
        <v>24</v>
      </c>
      <c r="E1527" t="s">
        <v>23</v>
      </c>
      <c r="F1527" t="s">
        <v>50</v>
      </c>
      <c r="G1527" t="s">
        <v>1372</v>
      </c>
      <c r="H1527">
        <v>7.3</v>
      </c>
      <c r="I1527">
        <v>2</v>
      </c>
      <c r="J1527">
        <v>2.19</v>
      </c>
      <c r="K1527" s="6">
        <f>J1527/H1527</f>
        <v>0.3</v>
      </c>
      <c r="M1527" t="str">
        <f>LEFT(C1527, SEARCH(" ", C1527) - 1)</f>
        <v>Kristina</v>
      </c>
      <c r="N1527" t="str" cm="1">
        <f t="array" ref="N1527">_xlfn.IFS(H1527&lt;0, "LOSS", H1527&gt;1000, "GREAT", H1527&gt;500, "GOOD", H1527&gt;=100, "OKAY", H1527&lt;100, "OKAY")</f>
        <v>OKAY</v>
      </c>
    </row>
    <row r="1528" spans="1:14">
      <c r="A1528" s="2">
        <v>41955</v>
      </c>
      <c r="B1528" s="2" t="str">
        <f>TEXT(A1528,"mmmm")</f>
        <v>November</v>
      </c>
      <c r="C1528" t="s">
        <v>1689</v>
      </c>
      <c r="D1528" t="s">
        <v>26</v>
      </c>
      <c r="E1528" t="s">
        <v>23</v>
      </c>
      <c r="F1528" t="s">
        <v>49</v>
      </c>
      <c r="G1528" t="s">
        <v>1690</v>
      </c>
      <c r="H1528">
        <v>49.63</v>
      </c>
      <c r="I1528">
        <v>4</v>
      </c>
      <c r="J1528">
        <v>4.96</v>
      </c>
      <c r="K1528" s="6">
        <f>J1528/H1528</f>
        <v>9.9939552689905287E-2</v>
      </c>
      <c r="M1528" t="str">
        <f>LEFT(C1528, SEARCH(" ", C1528) - 1)</f>
        <v>Roy</v>
      </c>
      <c r="N1528" t="str" cm="1">
        <f t="array" ref="N1528">_xlfn.IFS(H1528&lt;0, "LOSS", H1528&gt;1000, "GREAT", H1528&gt;500, "GOOD", H1528&gt;=100, "OKAY", H1528&lt;100, "OKAY")</f>
        <v>OKAY</v>
      </c>
    </row>
    <row r="1529" spans="1:14">
      <c r="A1529" s="2">
        <v>41955</v>
      </c>
      <c r="B1529" s="2" t="str">
        <f>TEXT(A1529,"mmmm")</f>
        <v>November</v>
      </c>
      <c r="C1529" t="s">
        <v>1400</v>
      </c>
      <c r="D1529" t="s">
        <v>22</v>
      </c>
      <c r="E1529" t="s">
        <v>23</v>
      </c>
      <c r="F1529" t="s">
        <v>47</v>
      </c>
      <c r="G1529" t="s">
        <v>1691</v>
      </c>
      <c r="H1529">
        <v>11.96</v>
      </c>
      <c r="I1529">
        <v>2</v>
      </c>
      <c r="J1529">
        <v>5.86</v>
      </c>
      <c r="K1529" s="6">
        <f>J1529/H1529</f>
        <v>0.48996655518394649</v>
      </c>
      <c r="M1529" t="str">
        <f>LEFT(C1529, SEARCH(" ", C1529) - 1)</f>
        <v>Joseph</v>
      </c>
      <c r="N1529" t="str" cm="1">
        <f t="array" ref="N1529">_xlfn.IFS(H1529&lt;0, "LOSS", H1529&gt;1000, "GREAT", H1529&gt;500, "GOOD", H1529&gt;=100, "OKAY", H1529&lt;100, "OKAY")</f>
        <v>OKAY</v>
      </c>
    </row>
    <row r="1530" spans="1:14">
      <c r="A1530" s="2">
        <v>41955</v>
      </c>
      <c r="B1530" s="2" t="str">
        <f>TEXT(A1530,"mmmm")</f>
        <v>November</v>
      </c>
      <c r="C1530" t="s">
        <v>1400</v>
      </c>
      <c r="D1530" t="s">
        <v>22</v>
      </c>
      <c r="E1530" t="s">
        <v>21</v>
      </c>
      <c r="F1530" t="s">
        <v>51</v>
      </c>
      <c r="G1530" t="s">
        <v>1692</v>
      </c>
      <c r="H1530">
        <v>629.05999999999995</v>
      </c>
      <c r="I1530">
        <v>3</v>
      </c>
      <c r="J1530">
        <v>31.45</v>
      </c>
      <c r="K1530" s="6">
        <f>J1530/H1530</f>
        <v>4.9995230979556805E-2</v>
      </c>
      <c r="M1530" t="str">
        <f>LEFT(C1530, SEARCH(" ", C1530) - 1)</f>
        <v>Joseph</v>
      </c>
      <c r="N1530" t="str" cm="1">
        <f t="array" ref="N1530">_xlfn.IFS(H1530&lt;0, "LOSS", H1530&gt;1000, "GREAT", H1530&gt;500, "GOOD", H1530&gt;=100, "OKAY", H1530&lt;100, "OKAY")</f>
        <v>GOOD</v>
      </c>
    </row>
    <row r="1531" spans="1:14">
      <c r="A1531" s="2">
        <v>41955</v>
      </c>
      <c r="B1531" s="2" t="str">
        <f>TEXT(A1531,"mmmm")</f>
        <v>November</v>
      </c>
      <c r="C1531" t="s">
        <v>1634</v>
      </c>
      <c r="D1531" t="s">
        <v>33</v>
      </c>
      <c r="E1531" t="s">
        <v>23</v>
      </c>
      <c r="F1531" t="s">
        <v>37</v>
      </c>
      <c r="G1531" t="s">
        <v>705</v>
      </c>
      <c r="H1531">
        <v>7.87</v>
      </c>
      <c r="I1531">
        <v>3</v>
      </c>
      <c r="J1531">
        <v>0.89</v>
      </c>
      <c r="K1531" s="6">
        <f>J1531/H1531</f>
        <v>0.11308767471410419</v>
      </c>
      <c r="M1531" t="str">
        <f>LEFT(C1531, SEARCH(" ", C1531) - 1)</f>
        <v>Denise</v>
      </c>
      <c r="N1531" t="str" cm="1">
        <f t="array" ref="N1531">_xlfn.IFS(H1531&lt;0, "LOSS", H1531&gt;1000, "GREAT", H1531&gt;500, "GOOD", H1531&gt;=100, "OKAY", H1531&lt;100, "OKAY")</f>
        <v>OKAY</v>
      </c>
    </row>
    <row r="1532" spans="1:14">
      <c r="A1532" s="2">
        <v>41955</v>
      </c>
      <c r="B1532" s="2" t="str">
        <f>TEXT(A1532,"mmmm")</f>
        <v>November</v>
      </c>
      <c r="C1532" t="s">
        <v>1693</v>
      </c>
      <c r="D1532" t="s">
        <v>26</v>
      </c>
      <c r="E1532" t="s">
        <v>23</v>
      </c>
      <c r="F1532" t="s">
        <v>37</v>
      </c>
      <c r="G1532" t="s">
        <v>432</v>
      </c>
      <c r="H1532">
        <v>2.67</v>
      </c>
      <c r="I1532">
        <v>1</v>
      </c>
      <c r="J1532">
        <v>0.33</v>
      </c>
      <c r="K1532" s="6">
        <f>J1532/H1532</f>
        <v>0.12359550561797754</v>
      </c>
      <c r="M1532" t="str">
        <f>LEFT(C1532, SEARCH(" ", C1532) - 1)</f>
        <v>Darren</v>
      </c>
      <c r="N1532" t="str" cm="1">
        <f t="array" ref="N1532">_xlfn.IFS(H1532&lt;0, "LOSS", H1532&gt;1000, "GREAT", H1532&gt;500, "GOOD", H1532&gt;=100, "OKAY", H1532&lt;100, "OKAY")</f>
        <v>OKAY</v>
      </c>
    </row>
    <row r="1533" spans="1:14">
      <c r="A1533" s="2">
        <v>41955</v>
      </c>
      <c r="B1533" s="2" t="str">
        <f>TEXT(A1533,"mmmm")</f>
        <v>November</v>
      </c>
      <c r="C1533" t="s">
        <v>1693</v>
      </c>
      <c r="D1533" t="s">
        <v>26</v>
      </c>
      <c r="E1533" t="s">
        <v>23</v>
      </c>
      <c r="F1533" t="s">
        <v>50</v>
      </c>
      <c r="G1533" t="s">
        <v>1200</v>
      </c>
      <c r="H1533">
        <v>16.66</v>
      </c>
      <c r="I1533">
        <v>6</v>
      </c>
      <c r="J1533">
        <v>-3.12</v>
      </c>
      <c r="K1533" s="6">
        <f>J1533/H1533</f>
        <v>-0.1872749099639856</v>
      </c>
      <c r="M1533" t="str">
        <f>LEFT(C1533, SEARCH(" ", C1533) - 1)</f>
        <v>Darren</v>
      </c>
      <c r="N1533" t="str" cm="1">
        <f t="array" ref="N1533">_xlfn.IFS(H1533&lt;0, "LOSS", H1533&gt;1000, "GREAT", H1533&gt;500, "GOOD", H1533&gt;=100, "OKAY", H1533&lt;100, "OKAY")</f>
        <v>OKAY</v>
      </c>
    </row>
    <row r="1534" spans="1:14">
      <c r="A1534" s="2">
        <v>41955</v>
      </c>
      <c r="B1534" s="2" t="str">
        <f>TEXT(A1534,"mmmm")</f>
        <v>November</v>
      </c>
      <c r="C1534" t="s">
        <v>1693</v>
      </c>
      <c r="D1534" t="s">
        <v>26</v>
      </c>
      <c r="E1534" t="s">
        <v>25</v>
      </c>
      <c r="F1534" t="s">
        <v>35</v>
      </c>
      <c r="G1534" t="s">
        <v>1694</v>
      </c>
      <c r="H1534">
        <v>79.510000000000005</v>
      </c>
      <c r="I1534">
        <v>3</v>
      </c>
      <c r="J1534">
        <v>20.87</v>
      </c>
      <c r="K1534" s="6">
        <f>J1534/H1534</f>
        <v>0.26248270657778894</v>
      </c>
      <c r="M1534" t="str">
        <f>LEFT(C1534, SEARCH(" ", C1534) - 1)</f>
        <v>Darren</v>
      </c>
      <c r="N1534" t="str" cm="1">
        <f t="array" ref="N1534">_xlfn.IFS(H1534&lt;0, "LOSS", H1534&gt;1000, "GREAT", H1534&gt;500, "GOOD", H1534&gt;=100, "OKAY", H1534&lt;100, "OKAY")</f>
        <v>OKAY</v>
      </c>
    </row>
    <row r="1535" spans="1:14">
      <c r="A1535" s="2">
        <v>41955</v>
      </c>
      <c r="B1535" s="2" t="str">
        <f>TEXT(A1535,"mmmm")</f>
        <v>November</v>
      </c>
      <c r="C1535" t="s">
        <v>1693</v>
      </c>
      <c r="D1535" t="s">
        <v>26</v>
      </c>
      <c r="E1535" t="s">
        <v>23</v>
      </c>
      <c r="F1535" t="s">
        <v>47</v>
      </c>
      <c r="G1535" t="s">
        <v>1284</v>
      </c>
      <c r="H1535">
        <v>36.29</v>
      </c>
      <c r="I1535">
        <v>7</v>
      </c>
      <c r="J1535">
        <v>12.7</v>
      </c>
      <c r="K1535" s="6">
        <f>J1535/H1535</f>
        <v>0.34995866629925598</v>
      </c>
      <c r="M1535" t="str">
        <f>LEFT(C1535, SEARCH(" ", C1535) - 1)</f>
        <v>Darren</v>
      </c>
      <c r="N1535" t="str" cm="1">
        <f t="array" ref="N1535">_xlfn.IFS(H1535&lt;0, "LOSS", H1535&gt;1000, "GREAT", H1535&gt;500, "GOOD", H1535&gt;=100, "OKAY", H1535&lt;100, "OKAY")</f>
        <v>OKAY</v>
      </c>
    </row>
    <row r="1536" spans="1:14">
      <c r="A1536" s="2">
        <v>41955</v>
      </c>
      <c r="B1536" s="2" t="str">
        <f>TEXT(A1536,"mmmm")</f>
        <v>November</v>
      </c>
      <c r="C1536" t="s">
        <v>1693</v>
      </c>
      <c r="D1536" t="s">
        <v>26</v>
      </c>
      <c r="E1536" t="s">
        <v>21</v>
      </c>
      <c r="F1536" t="s">
        <v>39</v>
      </c>
      <c r="G1536" t="s">
        <v>729</v>
      </c>
      <c r="H1536">
        <v>67.989999999999995</v>
      </c>
      <c r="I1536">
        <v>1</v>
      </c>
      <c r="J1536">
        <v>-13</v>
      </c>
      <c r="K1536" s="6">
        <f>J1536/H1536</f>
        <v>-0.19120458891013387</v>
      </c>
      <c r="M1536" t="str">
        <f>LEFT(C1536, SEARCH(" ", C1536) - 1)</f>
        <v>Darren</v>
      </c>
      <c r="N1536" t="str" cm="1">
        <f t="array" ref="N1536">_xlfn.IFS(H1536&lt;0, "LOSS", H1536&gt;1000, "GREAT", H1536&gt;500, "GOOD", H1536&gt;=100, "OKAY", H1536&lt;100, "OKAY")</f>
        <v>OKAY</v>
      </c>
    </row>
    <row r="1537" spans="1:14">
      <c r="A1537" s="2">
        <v>41955</v>
      </c>
      <c r="B1537" s="2" t="str">
        <f>TEXT(A1537,"mmmm")</f>
        <v>November</v>
      </c>
      <c r="C1537" t="s">
        <v>63</v>
      </c>
      <c r="D1537" t="s">
        <v>26</v>
      </c>
      <c r="E1537" t="s">
        <v>21</v>
      </c>
      <c r="F1537" t="s">
        <v>44</v>
      </c>
      <c r="G1537" t="s">
        <v>197</v>
      </c>
      <c r="H1537">
        <v>25.13</v>
      </c>
      <c r="I1537">
        <v>3</v>
      </c>
      <c r="J1537">
        <v>-6.91</v>
      </c>
      <c r="K1537" s="6">
        <f>J1537/H1537</f>
        <v>-0.27497015519299645</v>
      </c>
      <c r="M1537" t="str">
        <f>LEFT(C1537, SEARCH(" ", C1537) - 1)</f>
        <v>Darren</v>
      </c>
      <c r="N1537" t="str" cm="1">
        <f t="array" ref="N1537">_xlfn.IFS(H1537&lt;0, "LOSS", H1537&gt;1000, "GREAT", H1537&gt;500, "GOOD", H1537&gt;=100, "OKAY", H1537&lt;100, "OKAY")</f>
        <v>OKAY</v>
      </c>
    </row>
    <row r="1538" spans="1:14">
      <c r="A1538" s="2">
        <v>41955</v>
      </c>
      <c r="B1538" s="2" t="str">
        <f>TEXT(A1538,"mmmm")</f>
        <v>November</v>
      </c>
      <c r="C1538" t="s">
        <v>63</v>
      </c>
      <c r="D1538" t="s">
        <v>26</v>
      </c>
      <c r="E1538" t="s">
        <v>25</v>
      </c>
      <c r="F1538" t="s">
        <v>35</v>
      </c>
      <c r="G1538" t="s">
        <v>1081</v>
      </c>
      <c r="H1538">
        <v>127.98</v>
      </c>
      <c r="I1538">
        <v>2</v>
      </c>
      <c r="J1538">
        <v>25.6</v>
      </c>
      <c r="K1538" s="6">
        <f>J1538/H1538</f>
        <v>0.20003125488357557</v>
      </c>
      <c r="M1538" t="str">
        <f>LEFT(C1538, SEARCH(" ", C1538) - 1)</f>
        <v>Darren</v>
      </c>
      <c r="N1538" t="str" cm="1">
        <f t="array" ref="N1538">_xlfn.IFS(H1538&lt;0, "LOSS", H1538&gt;1000, "GREAT", H1538&gt;500, "GOOD", H1538&gt;=100, "OKAY", H1538&lt;100, "OKAY")</f>
        <v>OKAY</v>
      </c>
    </row>
    <row r="1539" spans="1:14">
      <c r="A1539" s="2">
        <v>41957</v>
      </c>
      <c r="B1539" s="2" t="str">
        <f>TEXT(A1539,"mmmm")</f>
        <v>November</v>
      </c>
      <c r="C1539" t="s">
        <v>1695</v>
      </c>
      <c r="D1539" t="s">
        <v>100</v>
      </c>
      <c r="E1539" t="s">
        <v>25</v>
      </c>
      <c r="F1539" t="s">
        <v>48</v>
      </c>
      <c r="G1539" t="s">
        <v>1643</v>
      </c>
      <c r="H1539">
        <v>832.93</v>
      </c>
      <c r="I1539">
        <v>7</v>
      </c>
      <c r="J1539">
        <v>233.22</v>
      </c>
      <c r="K1539" s="6">
        <f>J1539/H1539</f>
        <v>0.27999951976756754</v>
      </c>
      <c r="M1539" t="str">
        <f>LEFT(C1539, SEARCH(" ", C1539) - 1)</f>
        <v>Maris</v>
      </c>
      <c r="N1539" t="str" cm="1">
        <f t="array" ref="N1539">_xlfn.IFS(H1539&lt;0, "LOSS", H1539&gt;1000, "GREAT", H1539&gt;500, "GOOD", H1539&gt;=100, "OKAY", H1539&lt;100, "OKAY")</f>
        <v>GOOD</v>
      </c>
    </row>
    <row r="1540" spans="1:14">
      <c r="A1540" s="2">
        <v>41957</v>
      </c>
      <c r="B1540" s="2" t="str">
        <f>TEXT(A1540,"mmmm")</f>
        <v>November</v>
      </c>
      <c r="C1540" t="s">
        <v>1695</v>
      </c>
      <c r="D1540" t="s">
        <v>100</v>
      </c>
      <c r="E1540" t="s">
        <v>23</v>
      </c>
      <c r="F1540" t="s">
        <v>38</v>
      </c>
      <c r="G1540" t="s">
        <v>1460</v>
      </c>
      <c r="H1540">
        <v>43.8</v>
      </c>
      <c r="I1540">
        <v>10</v>
      </c>
      <c r="J1540">
        <v>21.02</v>
      </c>
      <c r="K1540" s="6">
        <f>J1540/H1540</f>
        <v>0.4799086757990868</v>
      </c>
      <c r="M1540" t="str">
        <f>LEFT(C1540, SEARCH(" ", C1540) - 1)</f>
        <v>Maris</v>
      </c>
      <c r="N1540" t="str" cm="1">
        <f t="array" ref="N1540">_xlfn.IFS(H1540&lt;0, "LOSS", H1540&gt;1000, "GREAT", H1540&gt;500, "GOOD", H1540&gt;=100, "OKAY", H1540&lt;100, "OKAY")</f>
        <v>OKAY</v>
      </c>
    </row>
    <row r="1541" spans="1:14">
      <c r="A1541" s="2">
        <v>41957</v>
      </c>
      <c r="B1541" s="2" t="str">
        <f>TEXT(A1541,"mmmm")</f>
        <v>November</v>
      </c>
      <c r="C1541" t="s">
        <v>1696</v>
      </c>
      <c r="D1541" t="s">
        <v>32</v>
      </c>
      <c r="E1541" t="s">
        <v>23</v>
      </c>
      <c r="F1541" t="s">
        <v>38</v>
      </c>
      <c r="G1541" t="s">
        <v>918</v>
      </c>
      <c r="H1541">
        <v>12.72</v>
      </c>
      <c r="I1541">
        <v>3</v>
      </c>
      <c r="J1541">
        <v>6.36</v>
      </c>
      <c r="K1541" s="6">
        <f>J1541/H1541</f>
        <v>0.5</v>
      </c>
      <c r="M1541" t="str">
        <f>LEFT(C1541, SEARCH(" ", C1541) - 1)</f>
        <v>Jeremy</v>
      </c>
      <c r="N1541" t="str" cm="1">
        <f t="array" ref="N1541">_xlfn.IFS(H1541&lt;0, "LOSS", H1541&gt;1000, "GREAT", H1541&gt;500, "GOOD", H1541&gt;=100, "OKAY", H1541&lt;100, "OKAY")</f>
        <v>OKAY</v>
      </c>
    </row>
    <row r="1542" spans="1:14">
      <c r="A1542" s="2">
        <v>41957</v>
      </c>
      <c r="B1542" s="2" t="str">
        <f>TEXT(A1542,"mmmm")</f>
        <v>November</v>
      </c>
      <c r="C1542" t="s">
        <v>1696</v>
      </c>
      <c r="D1542" t="s">
        <v>32</v>
      </c>
      <c r="E1542" t="s">
        <v>23</v>
      </c>
      <c r="F1542" t="s">
        <v>38</v>
      </c>
      <c r="G1542" t="s">
        <v>982</v>
      </c>
      <c r="H1542">
        <v>11.52</v>
      </c>
      <c r="I1542">
        <v>4</v>
      </c>
      <c r="J1542">
        <v>5.64</v>
      </c>
      <c r="K1542" s="6">
        <f>J1542/H1542</f>
        <v>0.48958333333333331</v>
      </c>
      <c r="M1542" t="str">
        <f>LEFT(C1542, SEARCH(" ", C1542) - 1)</f>
        <v>Jeremy</v>
      </c>
      <c r="N1542" t="str" cm="1">
        <f t="array" ref="N1542">_xlfn.IFS(H1542&lt;0, "LOSS", H1542&gt;1000, "GREAT", H1542&gt;500, "GOOD", H1542&gt;=100, "OKAY", H1542&lt;100, "OKAY")</f>
        <v>OKAY</v>
      </c>
    </row>
    <row r="1543" spans="1:14">
      <c r="A1543" s="2">
        <v>41957</v>
      </c>
      <c r="B1543" s="2" t="str">
        <f>TEXT(A1543,"mmmm")</f>
        <v>November</v>
      </c>
      <c r="C1543" t="s">
        <v>1697</v>
      </c>
      <c r="D1543" t="s">
        <v>26</v>
      </c>
      <c r="E1543" t="s">
        <v>23</v>
      </c>
      <c r="F1543" t="s">
        <v>47</v>
      </c>
      <c r="G1543" t="s">
        <v>1698</v>
      </c>
      <c r="H1543">
        <v>20.74</v>
      </c>
      <c r="I1543">
        <v>4</v>
      </c>
      <c r="J1543">
        <v>7.26</v>
      </c>
      <c r="K1543" s="6">
        <f>J1543/H1543</f>
        <v>0.35004821600771457</v>
      </c>
      <c r="M1543" t="str">
        <f>LEFT(C1543, SEARCH(" ", C1543) - 1)</f>
        <v>Candace</v>
      </c>
      <c r="N1543" t="str" cm="1">
        <f t="array" ref="N1543">_xlfn.IFS(H1543&lt;0, "LOSS", H1543&gt;1000, "GREAT", H1543&gt;500, "GOOD", H1543&gt;=100, "OKAY", H1543&lt;100, "OKAY")</f>
        <v>OKAY</v>
      </c>
    </row>
    <row r="1544" spans="1:14">
      <c r="A1544" s="2">
        <v>41957</v>
      </c>
      <c r="B1544" s="2" t="str">
        <f>TEXT(A1544,"mmmm")</f>
        <v>November</v>
      </c>
      <c r="C1544" t="s">
        <v>1699</v>
      </c>
      <c r="D1544" t="s">
        <v>24</v>
      </c>
      <c r="E1544" t="s">
        <v>23</v>
      </c>
      <c r="F1544" t="s">
        <v>47</v>
      </c>
      <c r="G1544" t="s">
        <v>1700</v>
      </c>
      <c r="H1544">
        <v>11.36</v>
      </c>
      <c r="I1544">
        <v>2</v>
      </c>
      <c r="J1544">
        <v>5.23</v>
      </c>
      <c r="K1544" s="6">
        <f>J1544/H1544</f>
        <v>0.46038732394366205</v>
      </c>
      <c r="M1544" t="str">
        <f>LEFT(C1544, SEARCH(" ", C1544) - 1)</f>
        <v>Robert</v>
      </c>
      <c r="N1544" t="str" cm="1">
        <f t="array" ref="N1544">_xlfn.IFS(H1544&lt;0, "LOSS", H1544&gt;1000, "GREAT", H1544&gt;500, "GOOD", H1544&gt;=100, "OKAY", H1544&lt;100, "OKAY")</f>
        <v>OKAY</v>
      </c>
    </row>
    <row r="1545" spans="1:14">
      <c r="A1545" s="2">
        <v>41957</v>
      </c>
      <c r="B1545" s="2" t="str">
        <f>TEXT(A1545,"mmmm")</f>
        <v>November</v>
      </c>
      <c r="C1545" t="s">
        <v>1699</v>
      </c>
      <c r="D1545" t="s">
        <v>24</v>
      </c>
      <c r="E1545" t="s">
        <v>21</v>
      </c>
      <c r="F1545" t="s">
        <v>40</v>
      </c>
      <c r="G1545" t="s">
        <v>1027</v>
      </c>
      <c r="H1545">
        <v>69.260000000000005</v>
      </c>
      <c r="I1545">
        <v>2</v>
      </c>
      <c r="J1545">
        <v>14.62</v>
      </c>
      <c r="K1545" s="6">
        <f>J1545/H1545</f>
        <v>0.21108865145827316</v>
      </c>
      <c r="M1545" t="str">
        <f>LEFT(C1545, SEARCH(" ", C1545) - 1)</f>
        <v>Robert</v>
      </c>
      <c r="N1545" t="str" cm="1">
        <f t="array" ref="N1545">_xlfn.IFS(H1545&lt;0, "LOSS", H1545&gt;1000, "GREAT", H1545&gt;500, "GOOD", H1545&gt;=100, "OKAY", H1545&lt;100, "OKAY")</f>
        <v>OKAY</v>
      </c>
    </row>
    <row r="1546" spans="1:14">
      <c r="A1546" s="2">
        <v>41957</v>
      </c>
      <c r="B1546" s="2" t="str">
        <f>TEXT(A1546,"mmmm")</f>
        <v>November</v>
      </c>
      <c r="C1546" t="s">
        <v>1352</v>
      </c>
      <c r="D1546" t="s">
        <v>106</v>
      </c>
      <c r="E1546" t="s">
        <v>23</v>
      </c>
      <c r="F1546" t="s">
        <v>47</v>
      </c>
      <c r="G1546" t="s">
        <v>1701</v>
      </c>
      <c r="H1546">
        <v>32.4</v>
      </c>
      <c r="I1546">
        <v>5</v>
      </c>
      <c r="J1546">
        <v>15.55</v>
      </c>
      <c r="K1546" s="6">
        <f>J1546/H1546</f>
        <v>0.47993827160493829</v>
      </c>
      <c r="M1546" t="str">
        <f>LEFT(C1546, SEARCH(" ", C1546) - 1)</f>
        <v>Chris</v>
      </c>
      <c r="N1546" t="str" cm="1">
        <f t="array" ref="N1546">_xlfn.IFS(H1546&lt;0, "LOSS", H1546&gt;1000, "GREAT", H1546&gt;500, "GOOD", H1546&gt;=100, "OKAY", H1546&lt;100, "OKAY")</f>
        <v>OKAY</v>
      </c>
    </row>
    <row r="1547" spans="1:14">
      <c r="A1547" s="2">
        <v>41958</v>
      </c>
      <c r="B1547" s="2" t="str">
        <f>TEXT(A1547,"mmmm")</f>
        <v>November</v>
      </c>
      <c r="C1547" t="s">
        <v>1702</v>
      </c>
      <c r="D1547" t="s">
        <v>185</v>
      </c>
      <c r="E1547" t="s">
        <v>23</v>
      </c>
      <c r="F1547" t="s">
        <v>37</v>
      </c>
      <c r="G1547" t="s">
        <v>1703</v>
      </c>
      <c r="H1547">
        <v>4.22</v>
      </c>
      <c r="I1547">
        <v>3</v>
      </c>
      <c r="J1547">
        <v>0.48</v>
      </c>
      <c r="K1547" s="6">
        <f>J1547/H1547</f>
        <v>0.11374407582938389</v>
      </c>
      <c r="M1547" t="str">
        <f>LEFT(C1547, SEARCH(" ", C1547) - 1)</f>
        <v>Jamie</v>
      </c>
      <c r="N1547" t="str" cm="1">
        <f t="array" ref="N1547">_xlfn.IFS(H1547&lt;0, "LOSS", H1547&gt;1000, "GREAT", H1547&gt;500, "GOOD", H1547&gt;=100, "OKAY", H1547&lt;100, "OKAY")</f>
        <v>OKAY</v>
      </c>
    </row>
    <row r="1548" spans="1:14">
      <c r="A1548" s="2">
        <v>41958</v>
      </c>
      <c r="B1548" s="2" t="str">
        <f>TEXT(A1548,"mmmm")</f>
        <v>November</v>
      </c>
      <c r="C1548" t="s">
        <v>1702</v>
      </c>
      <c r="D1548" t="s">
        <v>185</v>
      </c>
      <c r="E1548" t="s">
        <v>23</v>
      </c>
      <c r="F1548" t="s">
        <v>36</v>
      </c>
      <c r="G1548" t="s">
        <v>795</v>
      </c>
      <c r="H1548">
        <v>333.06</v>
      </c>
      <c r="I1548">
        <v>2</v>
      </c>
      <c r="J1548">
        <v>29.14</v>
      </c>
      <c r="K1548" s="6">
        <f>J1548/H1548</f>
        <v>8.7491743229448152E-2</v>
      </c>
      <c r="M1548" t="str">
        <f>LEFT(C1548, SEARCH(" ", C1548) - 1)</f>
        <v>Jamie</v>
      </c>
      <c r="N1548" t="str" cm="1">
        <f t="array" ref="N1548">_xlfn.IFS(H1548&lt;0, "LOSS", H1548&gt;1000, "GREAT", H1548&gt;500, "GOOD", H1548&gt;=100, "OKAY", H1548&lt;100, "OKAY")</f>
        <v>OKAY</v>
      </c>
    </row>
    <row r="1549" spans="1:14">
      <c r="A1549" s="2">
        <v>41958</v>
      </c>
      <c r="B1549" s="2" t="str">
        <f>TEXT(A1549,"mmmm")</f>
        <v>November</v>
      </c>
      <c r="C1549" t="s">
        <v>1702</v>
      </c>
      <c r="D1549" t="s">
        <v>185</v>
      </c>
      <c r="E1549" t="s">
        <v>23</v>
      </c>
      <c r="F1549" t="s">
        <v>47</v>
      </c>
      <c r="G1549" t="s">
        <v>382</v>
      </c>
      <c r="H1549">
        <v>24.9</v>
      </c>
      <c r="I1549">
        <v>4</v>
      </c>
      <c r="J1549">
        <v>7.78</v>
      </c>
      <c r="K1549" s="6">
        <f>J1549/H1549</f>
        <v>0.31244979919678717</v>
      </c>
      <c r="M1549" t="str">
        <f>LEFT(C1549, SEARCH(" ", C1549) - 1)</f>
        <v>Jamie</v>
      </c>
      <c r="N1549" t="str" cm="1">
        <f t="array" ref="N1549">_xlfn.IFS(H1549&lt;0, "LOSS", H1549&gt;1000, "GREAT", H1549&gt;500, "GOOD", H1549&gt;=100, "OKAY", H1549&lt;100, "OKAY")</f>
        <v>OKAY</v>
      </c>
    </row>
    <row r="1550" spans="1:14">
      <c r="A1550" s="2">
        <v>41958</v>
      </c>
      <c r="B1550" s="2" t="str">
        <f>TEXT(A1550,"mmmm")</f>
        <v>November</v>
      </c>
      <c r="C1550" t="s">
        <v>1704</v>
      </c>
      <c r="D1550" t="s">
        <v>26</v>
      </c>
      <c r="E1550" t="s">
        <v>23</v>
      </c>
      <c r="F1550" t="s">
        <v>42</v>
      </c>
      <c r="G1550" t="s">
        <v>1705</v>
      </c>
      <c r="H1550">
        <v>604.66</v>
      </c>
      <c r="I1550">
        <v>9</v>
      </c>
      <c r="J1550">
        <v>204.07</v>
      </c>
      <c r="K1550" s="6">
        <f>J1550/H1550</f>
        <v>0.33749545198954783</v>
      </c>
      <c r="M1550" t="str">
        <f>LEFT(C1550, SEARCH(" ", C1550) - 1)</f>
        <v>Peter</v>
      </c>
      <c r="N1550" t="str" cm="1">
        <f t="array" ref="N1550">_xlfn.IFS(H1550&lt;0, "LOSS", H1550&gt;1000, "GREAT", H1550&gt;500, "GOOD", H1550&gt;=100, "OKAY", H1550&lt;100, "OKAY")</f>
        <v>GOOD</v>
      </c>
    </row>
    <row r="1551" spans="1:14">
      <c r="A1551" s="2">
        <v>41958</v>
      </c>
      <c r="B1551" s="2" t="str">
        <f>TEXT(A1551,"mmmm")</f>
        <v>November</v>
      </c>
      <c r="C1551" t="s">
        <v>824</v>
      </c>
      <c r="D1551" t="s">
        <v>22</v>
      </c>
      <c r="E1551" t="s">
        <v>21</v>
      </c>
      <c r="F1551" t="s">
        <v>44</v>
      </c>
      <c r="G1551" t="s">
        <v>1706</v>
      </c>
      <c r="H1551">
        <v>10.11</v>
      </c>
      <c r="I1551">
        <v>3</v>
      </c>
      <c r="J1551">
        <v>3.24</v>
      </c>
      <c r="K1551" s="6">
        <f>J1551/H1551</f>
        <v>0.32047477744807124</v>
      </c>
      <c r="M1551" t="str">
        <f>LEFT(C1551, SEARCH(" ", C1551) - 1)</f>
        <v>Shahid</v>
      </c>
      <c r="N1551" t="str" cm="1">
        <f t="array" ref="N1551">_xlfn.IFS(H1551&lt;0, "LOSS", H1551&gt;1000, "GREAT", H1551&gt;500, "GOOD", H1551&gt;=100, "OKAY", H1551&lt;100, "OKAY")</f>
        <v>OKAY</v>
      </c>
    </row>
    <row r="1552" spans="1:14">
      <c r="A1552" s="2">
        <v>41958</v>
      </c>
      <c r="B1552" s="2" t="str">
        <f>TEXT(A1552,"mmmm")</f>
        <v>November</v>
      </c>
      <c r="C1552" t="s">
        <v>824</v>
      </c>
      <c r="D1552" t="s">
        <v>22</v>
      </c>
      <c r="E1552" t="s">
        <v>25</v>
      </c>
      <c r="F1552" t="s">
        <v>35</v>
      </c>
      <c r="G1552" t="s">
        <v>1707</v>
      </c>
      <c r="H1552">
        <v>772.47</v>
      </c>
      <c r="I1552">
        <v>3</v>
      </c>
      <c r="J1552">
        <v>146.77000000000001</v>
      </c>
      <c r="K1552" s="6">
        <f>J1552/H1552</f>
        <v>0.19000090618405893</v>
      </c>
      <c r="M1552" t="str">
        <f>LEFT(C1552, SEARCH(" ", C1552) - 1)</f>
        <v>Shahid</v>
      </c>
      <c r="N1552" t="str" cm="1">
        <f t="array" ref="N1552">_xlfn.IFS(H1552&lt;0, "LOSS", H1552&gt;1000, "GREAT", H1552&gt;500, "GOOD", H1552&gt;=100, "OKAY", H1552&lt;100, "OKAY")</f>
        <v>GOOD</v>
      </c>
    </row>
    <row r="1553" spans="1:14">
      <c r="A1553" s="2">
        <v>41958</v>
      </c>
      <c r="B1553" s="2" t="str">
        <f>TEXT(A1553,"mmmm")</f>
        <v>November</v>
      </c>
      <c r="C1553" t="s">
        <v>824</v>
      </c>
      <c r="D1553" t="s">
        <v>22</v>
      </c>
      <c r="E1553" t="s">
        <v>23</v>
      </c>
      <c r="F1553" t="s">
        <v>50</v>
      </c>
      <c r="G1553" t="s">
        <v>1135</v>
      </c>
      <c r="H1553">
        <v>20.46</v>
      </c>
      <c r="I1553">
        <v>2</v>
      </c>
      <c r="J1553">
        <v>5.32</v>
      </c>
      <c r="K1553" s="6">
        <f>J1553/H1553</f>
        <v>0.26001955034213098</v>
      </c>
      <c r="M1553" t="str">
        <f>LEFT(C1553, SEARCH(" ", C1553) - 1)</f>
        <v>Shahid</v>
      </c>
      <c r="N1553" t="str" cm="1">
        <f t="array" ref="N1553">_xlfn.IFS(H1553&lt;0, "LOSS", H1553&gt;1000, "GREAT", H1553&gt;500, "GOOD", H1553&gt;=100, "OKAY", H1553&lt;100, "OKAY")</f>
        <v>OKAY</v>
      </c>
    </row>
    <row r="1554" spans="1:14">
      <c r="A1554" s="2">
        <v>41958</v>
      </c>
      <c r="B1554" s="2" t="str">
        <f>TEXT(A1554,"mmmm")</f>
        <v>November</v>
      </c>
      <c r="C1554" t="s">
        <v>566</v>
      </c>
      <c r="D1554" t="s">
        <v>22</v>
      </c>
      <c r="E1554" t="s">
        <v>23</v>
      </c>
      <c r="F1554" t="s">
        <v>50</v>
      </c>
      <c r="G1554" t="s">
        <v>1372</v>
      </c>
      <c r="H1554">
        <v>10.95</v>
      </c>
      <c r="I1554">
        <v>3</v>
      </c>
      <c r="J1554">
        <v>3.29</v>
      </c>
      <c r="K1554" s="6">
        <f>J1554/H1554</f>
        <v>0.30045662100456622</v>
      </c>
      <c r="M1554" t="str">
        <f>LEFT(C1554, SEARCH(" ", C1554) - 1)</f>
        <v>Scott</v>
      </c>
      <c r="N1554" t="str" cm="1">
        <f t="array" ref="N1554">_xlfn.IFS(H1554&lt;0, "LOSS", H1554&gt;1000, "GREAT", H1554&gt;500, "GOOD", H1554&gt;=100, "OKAY", H1554&lt;100, "OKAY")</f>
        <v>OKAY</v>
      </c>
    </row>
    <row r="1555" spans="1:14">
      <c r="A1555" s="2">
        <v>41959</v>
      </c>
      <c r="B1555" s="2" t="str">
        <f>TEXT(A1555,"mmmm")</f>
        <v>November</v>
      </c>
      <c r="C1555" t="s">
        <v>1708</v>
      </c>
      <c r="D1555" t="s">
        <v>158</v>
      </c>
      <c r="E1555" t="s">
        <v>25</v>
      </c>
      <c r="F1555" t="s">
        <v>48</v>
      </c>
      <c r="G1555" t="s">
        <v>1182</v>
      </c>
      <c r="H1555">
        <v>273.95999999999998</v>
      </c>
      <c r="I1555">
        <v>2</v>
      </c>
      <c r="J1555">
        <v>10.96</v>
      </c>
      <c r="K1555" s="6">
        <f>J1555/H1555</f>
        <v>4.0005840268652365E-2</v>
      </c>
      <c r="M1555" t="str">
        <f>LEFT(C1555, SEARCH(" ", C1555) - 1)</f>
        <v>Rick</v>
      </c>
      <c r="N1555" t="str" cm="1">
        <f t="array" ref="N1555">_xlfn.IFS(H1555&lt;0, "LOSS", H1555&gt;1000, "GREAT", H1555&gt;500, "GOOD", H1555&gt;=100, "OKAY", H1555&lt;100, "OKAY")</f>
        <v>OKAY</v>
      </c>
    </row>
    <row r="1556" spans="1:14">
      <c r="A1556" s="2">
        <v>41959</v>
      </c>
      <c r="B1556" s="2" t="str">
        <f>TEXT(A1556,"mmmm")</f>
        <v>November</v>
      </c>
      <c r="C1556" t="s">
        <v>302</v>
      </c>
      <c r="D1556" t="s">
        <v>145</v>
      </c>
      <c r="E1556" t="s">
        <v>23</v>
      </c>
      <c r="F1556" t="s">
        <v>42</v>
      </c>
      <c r="G1556" t="s">
        <v>1430</v>
      </c>
      <c r="H1556">
        <v>78.349999999999994</v>
      </c>
      <c r="I1556">
        <v>5</v>
      </c>
      <c r="J1556">
        <v>36.82</v>
      </c>
      <c r="K1556" s="6">
        <f>J1556/H1556</f>
        <v>0.46994256541161461</v>
      </c>
      <c r="M1556" t="str">
        <f>LEFT(C1556, SEARCH(" ", C1556) - 1)</f>
        <v>Steven</v>
      </c>
      <c r="N1556" t="str" cm="1">
        <f t="array" ref="N1556">_xlfn.IFS(H1556&lt;0, "LOSS", H1556&gt;1000, "GREAT", H1556&gt;500, "GOOD", H1556&gt;=100, "OKAY", H1556&lt;100, "OKAY")</f>
        <v>OKAY</v>
      </c>
    </row>
    <row r="1557" spans="1:14">
      <c r="A1557" s="2">
        <v>41959</v>
      </c>
      <c r="B1557" s="2" t="str">
        <f>TEXT(A1557,"mmmm")</f>
        <v>November</v>
      </c>
      <c r="C1557" t="s">
        <v>302</v>
      </c>
      <c r="D1557" t="s">
        <v>145</v>
      </c>
      <c r="E1557" t="s">
        <v>23</v>
      </c>
      <c r="F1557" t="s">
        <v>47</v>
      </c>
      <c r="G1557" t="s">
        <v>1456</v>
      </c>
      <c r="H1557">
        <v>31.68</v>
      </c>
      <c r="I1557">
        <v>6</v>
      </c>
      <c r="J1557">
        <v>14.26</v>
      </c>
      <c r="K1557" s="6">
        <f>J1557/H1557</f>
        <v>0.4501262626262626</v>
      </c>
      <c r="M1557" t="str">
        <f>LEFT(C1557, SEARCH(" ", C1557) - 1)</f>
        <v>Steven</v>
      </c>
      <c r="N1557" t="str" cm="1">
        <f t="array" ref="N1557">_xlfn.IFS(H1557&lt;0, "LOSS", H1557&gt;1000, "GREAT", H1557&gt;500, "GOOD", H1557&gt;=100, "OKAY", H1557&lt;100, "OKAY")</f>
        <v>OKAY</v>
      </c>
    </row>
    <row r="1558" spans="1:14">
      <c r="A1558" s="2">
        <v>41959</v>
      </c>
      <c r="B1558" s="2" t="str">
        <f>TEXT(A1558,"mmmm")</f>
        <v>November</v>
      </c>
      <c r="C1558" t="s">
        <v>302</v>
      </c>
      <c r="D1558" t="s">
        <v>145</v>
      </c>
      <c r="E1558" t="s">
        <v>23</v>
      </c>
      <c r="F1558" t="s">
        <v>38</v>
      </c>
      <c r="G1558" t="s">
        <v>1709</v>
      </c>
      <c r="H1558">
        <v>29.12</v>
      </c>
      <c r="I1558">
        <v>4</v>
      </c>
      <c r="J1558">
        <v>14.27</v>
      </c>
      <c r="K1558" s="6">
        <f>J1558/H1558</f>
        <v>0.49004120879120877</v>
      </c>
      <c r="M1558" t="str">
        <f>LEFT(C1558, SEARCH(" ", C1558) - 1)</f>
        <v>Steven</v>
      </c>
      <c r="N1558" t="str" cm="1">
        <f t="array" ref="N1558">_xlfn.IFS(H1558&lt;0, "LOSS", H1558&gt;1000, "GREAT", H1558&gt;500, "GOOD", H1558&gt;=100, "OKAY", H1558&lt;100, "OKAY")</f>
        <v>OKAY</v>
      </c>
    </row>
    <row r="1559" spans="1:14">
      <c r="A1559" s="2">
        <v>41959</v>
      </c>
      <c r="B1559" s="2" t="str">
        <f>TEXT(A1559,"mmmm")</f>
        <v>November</v>
      </c>
      <c r="C1559" t="s">
        <v>302</v>
      </c>
      <c r="D1559" t="s">
        <v>145</v>
      </c>
      <c r="E1559" t="s">
        <v>23</v>
      </c>
      <c r="F1559" t="s">
        <v>49</v>
      </c>
      <c r="G1559" t="s">
        <v>1440</v>
      </c>
      <c r="H1559">
        <v>169.45</v>
      </c>
      <c r="I1559">
        <v>5</v>
      </c>
      <c r="J1559">
        <v>42.36</v>
      </c>
      <c r="K1559" s="6">
        <f>J1559/H1559</f>
        <v>0.24998524638536443</v>
      </c>
      <c r="M1559" t="str">
        <f>LEFT(C1559, SEARCH(" ", C1559) - 1)</f>
        <v>Steven</v>
      </c>
      <c r="N1559" t="str" cm="1">
        <f t="array" ref="N1559">_xlfn.IFS(H1559&lt;0, "LOSS", H1559&gt;1000, "GREAT", H1559&gt;500, "GOOD", H1559&gt;=100, "OKAY", H1559&lt;100, "OKAY")</f>
        <v>OKAY</v>
      </c>
    </row>
    <row r="1560" spans="1:14">
      <c r="A1560" s="2">
        <v>41959</v>
      </c>
      <c r="B1560" s="2" t="str">
        <f>TEXT(A1560,"mmmm")</f>
        <v>November</v>
      </c>
      <c r="C1560" t="s">
        <v>1710</v>
      </c>
      <c r="D1560" t="s">
        <v>22</v>
      </c>
      <c r="E1560" t="s">
        <v>23</v>
      </c>
      <c r="F1560" t="s">
        <v>45</v>
      </c>
      <c r="G1560" t="s">
        <v>1711</v>
      </c>
      <c r="H1560">
        <v>5.22</v>
      </c>
      <c r="I1560">
        <v>2</v>
      </c>
      <c r="J1560">
        <v>2.4</v>
      </c>
      <c r="K1560" s="6">
        <f>J1560/H1560</f>
        <v>0.45977011494252873</v>
      </c>
      <c r="M1560" t="str">
        <f>LEFT(C1560, SEARCH(" ", C1560) - 1)</f>
        <v>Adam</v>
      </c>
      <c r="N1560" t="str" cm="1">
        <f t="array" ref="N1560">_xlfn.IFS(H1560&lt;0, "LOSS", H1560&gt;1000, "GREAT", H1560&gt;500, "GOOD", H1560&gt;=100, "OKAY", H1560&lt;100, "OKAY")</f>
        <v>OKAY</v>
      </c>
    </row>
    <row r="1561" spans="1:14">
      <c r="A1561" s="2">
        <v>41959</v>
      </c>
      <c r="B1561" s="2" t="str">
        <f>TEXT(A1561,"mmmm")</f>
        <v>November</v>
      </c>
      <c r="C1561" t="s">
        <v>1712</v>
      </c>
      <c r="D1561" t="s">
        <v>29</v>
      </c>
      <c r="E1561" t="s">
        <v>21</v>
      </c>
      <c r="F1561" t="s">
        <v>40</v>
      </c>
      <c r="G1561" t="s">
        <v>1713</v>
      </c>
      <c r="H1561">
        <v>37.299999999999997</v>
      </c>
      <c r="I1561">
        <v>2</v>
      </c>
      <c r="J1561">
        <v>-1.07</v>
      </c>
      <c r="K1561" s="6">
        <f>J1561/H1561</f>
        <v>-2.8686327077747993E-2</v>
      </c>
      <c r="M1561" t="str">
        <f>LEFT(C1561, SEARCH(" ", C1561) - 1)</f>
        <v>Alan</v>
      </c>
      <c r="N1561" t="str" cm="1">
        <f t="array" ref="N1561">_xlfn.IFS(H1561&lt;0, "LOSS", H1561&gt;1000, "GREAT", H1561&gt;500, "GOOD", H1561&gt;=100, "OKAY", H1561&lt;100, "OKAY")</f>
        <v>OKAY</v>
      </c>
    </row>
    <row r="1562" spans="1:14">
      <c r="A1562" s="2">
        <v>41959</v>
      </c>
      <c r="B1562" s="2" t="str">
        <f>TEXT(A1562,"mmmm")</f>
        <v>November</v>
      </c>
      <c r="C1562" t="s">
        <v>1714</v>
      </c>
      <c r="D1562" t="s">
        <v>22</v>
      </c>
      <c r="E1562" t="s">
        <v>25</v>
      </c>
      <c r="F1562" t="s">
        <v>48</v>
      </c>
      <c r="G1562" t="s">
        <v>1715</v>
      </c>
      <c r="H1562">
        <v>79.97</v>
      </c>
      <c r="I1562">
        <v>4</v>
      </c>
      <c r="J1562">
        <v>-17.989999999999998</v>
      </c>
      <c r="K1562" s="6">
        <f>J1562/H1562</f>
        <v>-0.22495935975990994</v>
      </c>
      <c r="M1562" t="str">
        <f>LEFT(C1562, SEARCH(" ", C1562) - 1)</f>
        <v>Justin</v>
      </c>
      <c r="N1562" t="str" cm="1">
        <f t="array" ref="N1562">_xlfn.IFS(H1562&lt;0, "LOSS", H1562&gt;1000, "GREAT", H1562&gt;500, "GOOD", H1562&gt;=100, "OKAY", H1562&lt;100, "OKAY")</f>
        <v>OKAY</v>
      </c>
    </row>
    <row r="1563" spans="1:14">
      <c r="A1563" s="2">
        <v>41959</v>
      </c>
      <c r="B1563" s="2" t="str">
        <f>TEXT(A1563,"mmmm")</f>
        <v>November</v>
      </c>
      <c r="C1563" t="s">
        <v>1714</v>
      </c>
      <c r="D1563" t="s">
        <v>22</v>
      </c>
      <c r="E1563" t="s">
        <v>21</v>
      </c>
      <c r="F1563" t="s">
        <v>39</v>
      </c>
      <c r="G1563" t="s">
        <v>1716</v>
      </c>
      <c r="H1563">
        <v>305.97000000000003</v>
      </c>
      <c r="I1563">
        <v>3</v>
      </c>
      <c r="J1563">
        <v>25.2</v>
      </c>
      <c r="K1563" s="6">
        <f>J1563/H1563</f>
        <v>8.2361015785861344E-2</v>
      </c>
      <c r="M1563" t="str">
        <f>LEFT(C1563, SEARCH(" ", C1563) - 1)</f>
        <v>Justin</v>
      </c>
      <c r="N1563" t="str" cm="1">
        <f t="array" ref="N1563">_xlfn.IFS(H1563&lt;0, "LOSS", H1563&gt;1000, "GREAT", H1563&gt;500, "GOOD", H1563&gt;=100, "OKAY", H1563&lt;100, "OKAY")</f>
        <v>OKAY</v>
      </c>
    </row>
    <row r="1564" spans="1:14">
      <c r="A1564" s="2">
        <v>41959</v>
      </c>
      <c r="B1564" s="2" t="str">
        <f>TEXT(A1564,"mmmm")</f>
        <v>November</v>
      </c>
      <c r="C1564" t="s">
        <v>1714</v>
      </c>
      <c r="D1564" t="s">
        <v>22</v>
      </c>
      <c r="E1564" t="s">
        <v>23</v>
      </c>
      <c r="F1564" t="s">
        <v>49</v>
      </c>
      <c r="G1564" t="s">
        <v>225</v>
      </c>
      <c r="H1564">
        <v>344.91</v>
      </c>
      <c r="I1564">
        <v>3</v>
      </c>
      <c r="J1564">
        <v>10.35</v>
      </c>
      <c r="K1564" s="6">
        <f>J1564/H1564</f>
        <v>3.0007828129077149E-2</v>
      </c>
      <c r="M1564" t="str">
        <f>LEFT(C1564, SEARCH(" ", C1564) - 1)</f>
        <v>Justin</v>
      </c>
      <c r="N1564" t="str" cm="1">
        <f t="array" ref="N1564">_xlfn.IFS(H1564&lt;0, "LOSS", H1564&gt;1000, "GREAT", H1564&gt;500, "GOOD", H1564&gt;=100, "OKAY", H1564&lt;100, "OKAY")</f>
        <v>OKAY</v>
      </c>
    </row>
    <row r="1565" spans="1:14">
      <c r="A1565" s="2">
        <v>41960</v>
      </c>
      <c r="B1565" s="2" t="str">
        <f>TEXT(A1565,"mmmm")</f>
        <v>November</v>
      </c>
      <c r="C1565" t="s">
        <v>505</v>
      </c>
      <c r="D1565" t="s">
        <v>198</v>
      </c>
      <c r="E1565" t="s">
        <v>21</v>
      </c>
      <c r="F1565" t="s">
        <v>40</v>
      </c>
      <c r="G1565" t="s">
        <v>1337</v>
      </c>
      <c r="H1565">
        <v>479.9</v>
      </c>
      <c r="I1565">
        <v>5</v>
      </c>
      <c r="J1565">
        <v>81.58</v>
      </c>
      <c r="K1565" s="6">
        <f>J1565/H1565</f>
        <v>0.16999374869764536</v>
      </c>
      <c r="M1565" t="str">
        <f>LEFT(C1565, SEARCH(" ", C1565) - 1)</f>
        <v>Mark</v>
      </c>
      <c r="N1565" t="str" cm="1">
        <f t="array" ref="N1565">_xlfn.IFS(H1565&lt;0, "LOSS", H1565&gt;1000, "GREAT", H1565&gt;500, "GOOD", H1565&gt;=100, "OKAY", H1565&lt;100, "OKAY")</f>
        <v>OKAY</v>
      </c>
    </row>
    <row r="1566" spans="1:14">
      <c r="A1566" s="2">
        <v>41960</v>
      </c>
      <c r="B1566" s="2" t="str">
        <f>TEXT(A1566,"mmmm")</f>
        <v>November</v>
      </c>
      <c r="C1566" t="s">
        <v>1717</v>
      </c>
      <c r="D1566" t="s">
        <v>108</v>
      </c>
      <c r="E1566" t="s">
        <v>23</v>
      </c>
      <c r="F1566" t="s">
        <v>49</v>
      </c>
      <c r="G1566" t="s">
        <v>1130</v>
      </c>
      <c r="H1566">
        <v>2934.33</v>
      </c>
      <c r="I1566">
        <v>7</v>
      </c>
      <c r="J1566">
        <v>792.27</v>
      </c>
      <c r="K1566" s="6">
        <f>J1566/H1566</f>
        <v>0.2700003067139688</v>
      </c>
      <c r="M1566" t="str">
        <f>LEFT(C1566, SEARCH(" ", C1566) - 1)</f>
        <v>Yoseph</v>
      </c>
      <c r="N1566" t="str" cm="1">
        <f t="array" ref="N1566">_xlfn.IFS(H1566&lt;0, "LOSS", H1566&gt;1000, "GREAT", H1566&gt;500, "GOOD", H1566&gt;=100, "OKAY", H1566&lt;100, "OKAY")</f>
        <v>GREAT</v>
      </c>
    </row>
    <row r="1567" spans="1:14">
      <c r="A1567" s="2">
        <v>41960</v>
      </c>
      <c r="B1567" s="2" t="str">
        <f>TEXT(A1567,"mmmm")</f>
        <v>November</v>
      </c>
      <c r="C1567" t="s">
        <v>1717</v>
      </c>
      <c r="D1567" t="s">
        <v>108</v>
      </c>
      <c r="E1567" t="s">
        <v>21</v>
      </c>
      <c r="F1567" t="s">
        <v>44</v>
      </c>
      <c r="G1567" t="s">
        <v>1718</v>
      </c>
      <c r="H1567">
        <v>124.41</v>
      </c>
      <c r="I1567">
        <v>3</v>
      </c>
      <c r="J1567">
        <v>14.93</v>
      </c>
      <c r="K1567" s="6">
        <f>J1567/H1567</f>
        <v>0.12000643035125794</v>
      </c>
      <c r="M1567" t="str">
        <f>LEFT(C1567, SEARCH(" ", C1567) - 1)</f>
        <v>Yoseph</v>
      </c>
      <c r="N1567" t="str" cm="1">
        <f t="array" ref="N1567">_xlfn.IFS(H1567&lt;0, "LOSS", H1567&gt;1000, "GREAT", H1567&gt;500, "GOOD", H1567&gt;=100, "OKAY", H1567&lt;100, "OKAY")</f>
        <v>OKAY</v>
      </c>
    </row>
    <row r="1568" spans="1:14">
      <c r="A1568" s="2">
        <v>41960</v>
      </c>
      <c r="B1568" s="2" t="str">
        <f>TEXT(A1568,"mmmm")</f>
        <v>November</v>
      </c>
      <c r="C1568" t="s">
        <v>1717</v>
      </c>
      <c r="D1568" t="s">
        <v>108</v>
      </c>
      <c r="E1568" t="s">
        <v>23</v>
      </c>
      <c r="F1568" t="s">
        <v>37</v>
      </c>
      <c r="G1568" t="s">
        <v>892</v>
      </c>
      <c r="H1568">
        <v>57.75</v>
      </c>
      <c r="I1568">
        <v>5</v>
      </c>
      <c r="J1568">
        <v>26.57</v>
      </c>
      <c r="K1568" s="6">
        <f>J1568/H1568</f>
        <v>0.4600865800865801</v>
      </c>
      <c r="M1568" t="str">
        <f>LEFT(C1568, SEARCH(" ", C1568) - 1)</f>
        <v>Yoseph</v>
      </c>
      <c r="N1568" t="str" cm="1">
        <f t="array" ref="N1568">_xlfn.IFS(H1568&lt;0, "LOSS", H1568&gt;1000, "GREAT", H1568&gt;500, "GOOD", H1568&gt;=100, "OKAY", H1568&lt;100, "OKAY")</f>
        <v>OKAY</v>
      </c>
    </row>
    <row r="1569" spans="1:14">
      <c r="A1569" s="2">
        <v>41960</v>
      </c>
      <c r="B1569" s="2" t="str">
        <f>TEXT(A1569,"mmmm")</f>
        <v>November</v>
      </c>
      <c r="C1569" t="s">
        <v>449</v>
      </c>
      <c r="D1569" t="s">
        <v>22</v>
      </c>
      <c r="E1569" t="s">
        <v>25</v>
      </c>
      <c r="F1569" t="s">
        <v>35</v>
      </c>
      <c r="G1569" t="s">
        <v>1090</v>
      </c>
      <c r="H1569">
        <v>99.98</v>
      </c>
      <c r="I1569">
        <v>2</v>
      </c>
      <c r="J1569">
        <v>8</v>
      </c>
      <c r="K1569" s="6">
        <f>J1569/H1569</f>
        <v>8.0016003200640132E-2</v>
      </c>
      <c r="M1569" t="str">
        <f>LEFT(C1569, SEARCH(" ", C1569) - 1)</f>
        <v>Thomas</v>
      </c>
      <c r="N1569" t="str" cm="1">
        <f t="array" ref="N1569">_xlfn.IFS(H1569&lt;0, "LOSS", H1569&gt;1000, "GREAT", H1569&gt;500, "GOOD", H1569&gt;=100, "OKAY", H1569&lt;100, "OKAY")</f>
        <v>OKAY</v>
      </c>
    </row>
    <row r="1570" spans="1:14">
      <c r="A1570" s="2">
        <v>41960</v>
      </c>
      <c r="B1570" s="2" t="str">
        <f>TEXT(A1570,"mmmm")</f>
        <v>November</v>
      </c>
      <c r="C1570" t="s">
        <v>449</v>
      </c>
      <c r="D1570" t="s">
        <v>22</v>
      </c>
      <c r="E1570" t="s">
        <v>23</v>
      </c>
      <c r="F1570" t="s">
        <v>47</v>
      </c>
      <c r="G1570" t="s">
        <v>965</v>
      </c>
      <c r="H1570">
        <v>733.95</v>
      </c>
      <c r="I1570">
        <v>7</v>
      </c>
      <c r="J1570">
        <v>352.3</v>
      </c>
      <c r="K1570" s="6">
        <f>J1570/H1570</f>
        <v>0.48000544996253147</v>
      </c>
      <c r="M1570" t="str">
        <f>LEFT(C1570, SEARCH(" ", C1570) - 1)</f>
        <v>Thomas</v>
      </c>
      <c r="N1570" t="str" cm="1">
        <f t="array" ref="N1570">_xlfn.IFS(H1570&lt;0, "LOSS", H1570&gt;1000, "GREAT", H1570&gt;500, "GOOD", H1570&gt;=100, "OKAY", H1570&lt;100, "OKAY")</f>
        <v>GOOD</v>
      </c>
    </row>
    <row r="1571" spans="1:14">
      <c r="A1571" s="2">
        <v>41960</v>
      </c>
      <c r="B1571" s="2" t="str">
        <f>TEXT(A1571,"mmmm")</f>
        <v>November</v>
      </c>
      <c r="C1571" t="s">
        <v>449</v>
      </c>
      <c r="D1571" t="s">
        <v>22</v>
      </c>
      <c r="E1571" t="s">
        <v>23</v>
      </c>
      <c r="F1571" t="s">
        <v>36</v>
      </c>
      <c r="G1571" t="s">
        <v>1719</v>
      </c>
      <c r="H1571">
        <v>241.44</v>
      </c>
      <c r="I1571">
        <v>3</v>
      </c>
      <c r="J1571">
        <v>72.430000000000007</v>
      </c>
      <c r="K1571" s="6">
        <f>J1571/H1571</f>
        <v>0.29999171636845595</v>
      </c>
      <c r="M1571" t="str">
        <f>LEFT(C1571, SEARCH(" ", C1571) - 1)</f>
        <v>Thomas</v>
      </c>
      <c r="N1571" t="str" cm="1">
        <f t="array" ref="N1571">_xlfn.IFS(H1571&lt;0, "LOSS", H1571&gt;1000, "GREAT", H1571&gt;500, "GOOD", H1571&gt;=100, "OKAY", H1571&lt;100, "OKAY")</f>
        <v>OKAY</v>
      </c>
    </row>
    <row r="1572" spans="1:14">
      <c r="A1572" s="2">
        <v>41960</v>
      </c>
      <c r="B1572" s="2" t="str">
        <f>TEXT(A1572,"mmmm")</f>
        <v>November</v>
      </c>
      <c r="C1572" t="s">
        <v>1720</v>
      </c>
      <c r="D1572" t="s">
        <v>27</v>
      </c>
      <c r="E1572" t="s">
        <v>23</v>
      </c>
      <c r="F1572" t="s">
        <v>47</v>
      </c>
      <c r="G1572" t="s">
        <v>382</v>
      </c>
      <c r="H1572">
        <v>12.45</v>
      </c>
      <c r="I1572">
        <v>2</v>
      </c>
      <c r="J1572">
        <v>3.89</v>
      </c>
      <c r="K1572" s="6">
        <f>J1572/H1572</f>
        <v>0.31244979919678717</v>
      </c>
      <c r="M1572" t="str">
        <f>LEFT(C1572, SEARCH(" ", C1572) - 1)</f>
        <v>Randy</v>
      </c>
      <c r="N1572" t="str" cm="1">
        <f t="array" ref="N1572">_xlfn.IFS(H1572&lt;0, "LOSS", H1572&gt;1000, "GREAT", H1572&gt;500, "GOOD", H1572&gt;=100, "OKAY", H1572&lt;100, "OKAY")</f>
        <v>OKAY</v>
      </c>
    </row>
    <row r="1573" spans="1:14">
      <c r="A1573" s="2">
        <v>41960</v>
      </c>
      <c r="B1573" s="2" t="str">
        <f>TEXT(A1573,"mmmm")</f>
        <v>November</v>
      </c>
      <c r="C1573" t="s">
        <v>1720</v>
      </c>
      <c r="D1573" t="s">
        <v>27</v>
      </c>
      <c r="E1573" t="s">
        <v>21</v>
      </c>
      <c r="F1573" t="s">
        <v>40</v>
      </c>
      <c r="G1573" t="s">
        <v>1077</v>
      </c>
      <c r="H1573">
        <v>657.93</v>
      </c>
      <c r="I1573">
        <v>5</v>
      </c>
      <c r="J1573">
        <v>-93.99</v>
      </c>
      <c r="K1573" s="6">
        <f>J1573/H1573</f>
        <v>-0.14285714285714285</v>
      </c>
      <c r="M1573" t="str">
        <f>LEFT(C1573, SEARCH(" ", C1573) - 1)</f>
        <v>Randy</v>
      </c>
      <c r="N1573" t="str" cm="1">
        <f t="array" ref="N1573">_xlfn.IFS(H1573&lt;0, "LOSS", H1573&gt;1000, "GREAT", H1573&gt;500, "GOOD", H1573&gt;=100, "OKAY", H1573&lt;100, "OKAY")</f>
        <v>GOOD</v>
      </c>
    </row>
    <row r="1574" spans="1:14">
      <c r="A1574" s="2">
        <v>41960</v>
      </c>
      <c r="B1574" s="2" t="str">
        <f>TEXT(A1574,"mmmm")</f>
        <v>November</v>
      </c>
      <c r="C1574" t="s">
        <v>446</v>
      </c>
      <c r="D1574" t="s">
        <v>26</v>
      </c>
      <c r="E1574" t="s">
        <v>23</v>
      </c>
      <c r="F1574" t="s">
        <v>42</v>
      </c>
      <c r="G1574" t="s">
        <v>1246</v>
      </c>
      <c r="H1574">
        <v>7.08</v>
      </c>
      <c r="I1574">
        <v>3</v>
      </c>
      <c r="J1574">
        <v>2.48</v>
      </c>
      <c r="K1574" s="6">
        <f>J1574/H1574</f>
        <v>0.35028248587570621</v>
      </c>
      <c r="M1574" t="str">
        <f>LEFT(C1574, SEARCH(" ", C1574) - 1)</f>
        <v>Cassandra</v>
      </c>
      <c r="N1574" t="str" cm="1">
        <f t="array" ref="N1574">_xlfn.IFS(H1574&lt;0, "LOSS", H1574&gt;1000, "GREAT", H1574&gt;500, "GOOD", H1574&gt;=100, "OKAY", H1574&lt;100, "OKAY")</f>
        <v>OKAY</v>
      </c>
    </row>
    <row r="1575" spans="1:14">
      <c r="A1575" s="2">
        <v>41960</v>
      </c>
      <c r="B1575" s="2" t="str">
        <f>TEXT(A1575,"mmmm")</f>
        <v>November</v>
      </c>
      <c r="C1575" t="s">
        <v>793</v>
      </c>
      <c r="D1575" t="s">
        <v>24</v>
      </c>
      <c r="E1575" t="s">
        <v>23</v>
      </c>
      <c r="F1575" t="s">
        <v>38</v>
      </c>
      <c r="G1575" t="s">
        <v>1223</v>
      </c>
      <c r="H1575">
        <v>2152.7800000000002</v>
      </c>
      <c r="I1575">
        <v>3</v>
      </c>
      <c r="J1575">
        <v>726.56</v>
      </c>
      <c r="K1575" s="6">
        <f>J1575/H1575</f>
        <v>0.33749849032413898</v>
      </c>
      <c r="M1575" t="str">
        <f>LEFT(C1575, SEARCH(" ", C1575) - 1)</f>
        <v>Greg</v>
      </c>
      <c r="N1575" t="str" cm="1">
        <f t="array" ref="N1575">_xlfn.IFS(H1575&lt;0, "LOSS", H1575&gt;1000, "GREAT", H1575&gt;500, "GOOD", H1575&gt;=100, "OKAY", H1575&lt;100, "OKAY")</f>
        <v>GREAT</v>
      </c>
    </row>
    <row r="1576" spans="1:14">
      <c r="A1576" s="2">
        <v>41960</v>
      </c>
      <c r="B1576" s="2" t="str">
        <f>TEXT(A1576,"mmmm")</f>
        <v>November</v>
      </c>
      <c r="C1576" t="s">
        <v>793</v>
      </c>
      <c r="D1576" t="s">
        <v>24</v>
      </c>
      <c r="E1576" t="s">
        <v>21</v>
      </c>
      <c r="F1576" t="s">
        <v>39</v>
      </c>
      <c r="G1576" t="s">
        <v>1424</v>
      </c>
      <c r="H1576">
        <v>4007.84</v>
      </c>
      <c r="I1576">
        <v>10</v>
      </c>
      <c r="J1576">
        <v>-50.1</v>
      </c>
      <c r="K1576" s="6">
        <f>J1576/H1576</f>
        <v>-1.2500499021917043E-2</v>
      </c>
      <c r="M1576" t="str">
        <f>LEFT(C1576, SEARCH(" ", C1576) - 1)</f>
        <v>Greg</v>
      </c>
      <c r="N1576" t="str" cm="1">
        <f t="array" ref="N1576">_xlfn.IFS(H1576&lt;0, "LOSS", H1576&gt;1000, "GREAT", H1576&gt;500, "GOOD", H1576&gt;=100, "OKAY", H1576&lt;100, "OKAY")</f>
        <v>GREAT</v>
      </c>
    </row>
    <row r="1577" spans="1:14">
      <c r="A1577" s="2">
        <v>41960</v>
      </c>
      <c r="B1577" s="2" t="str">
        <f>TEXT(A1577,"mmmm")</f>
        <v>November</v>
      </c>
      <c r="C1577" t="s">
        <v>780</v>
      </c>
      <c r="D1577" t="s">
        <v>24</v>
      </c>
      <c r="E1577" t="s">
        <v>23</v>
      </c>
      <c r="F1577" t="s">
        <v>47</v>
      </c>
      <c r="G1577" t="s">
        <v>1721</v>
      </c>
      <c r="H1577">
        <v>34.44</v>
      </c>
      <c r="I1577">
        <v>3</v>
      </c>
      <c r="J1577">
        <v>17.22</v>
      </c>
      <c r="K1577" s="6">
        <f>J1577/H1577</f>
        <v>0.5</v>
      </c>
      <c r="M1577" t="str">
        <f>LEFT(C1577, SEARCH(" ", C1577) - 1)</f>
        <v>Frank</v>
      </c>
      <c r="N1577" t="str" cm="1">
        <f t="array" ref="N1577">_xlfn.IFS(H1577&lt;0, "LOSS", H1577&gt;1000, "GREAT", H1577&gt;500, "GOOD", H1577&gt;=100, "OKAY", H1577&lt;100, "OKAY")</f>
        <v>OKAY</v>
      </c>
    </row>
    <row r="1578" spans="1:14">
      <c r="A1578" s="2">
        <v>41961</v>
      </c>
      <c r="B1578" s="2" t="str">
        <f>TEXT(A1578,"mmmm")</f>
        <v>November</v>
      </c>
      <c r="C1578" t="s">
        <v>1722</v>
      </c>
      <c r="D1578" t="s">
        <v>94</v>
      </c>
      <c r="E1578" t="s">
        <v>21</v>
      </c>
      <c r="F1578" t="s">
        <v>51</v>
      </c>
      <c r="G1578" t="s">
        <v>1723</v>
      </c>
      <c r="H1578">
        <v>145.97999999999999</v>
      </c>
      <c r="I1578">
        <v>2</v>
      </c>
      <c r="J1578">
        <v>-99.27</v>
      </c>
      <c r="K1578" s="6">
        <f>J1578/H1578</f>
        <v>-0.68002466091245373</v>
      </c>
      <c r="M1578" t="str">
        <f>LEFT(C1578, SEARCH(" ", C1578) - 1)</f>
        <v>Pierre</v>
      </c>
      <c r="N1578" t="str" cm="1">
        <f t="array" ref="N1578">_xlfn.IFS(H1578&lt;0, "LOSS", H1578&gt;1000, "GREAT", H1578&gt;500, "GOOD", H1578&gt;=100, "OKAY", H1578&lt;100, "OKAY")</f>
        <v>OKAY</v>
      </c>
    </row>
    <row r="1579" spans="1:14">
      <c r="A1579" s="2">
        <v>41961</v>
      </c>
      <c r="B1579" s="2" t="str">
        <f>TEXT(A1579,"mmmm")</f>
        <v>November</v>
      </c>
      <c r="C1579" t="s">
        <v>1722</v>
      </c>
      <c r="D1579" t="s">
        <v>94</v>
      </c>
      <c r="E1579" t="s">
        <v>23</v>
      </c>
      <c r="F1579" t="s">
        <v>47</v>
      </c>
      <c r="G1579" t="s">
        <v>375</v>
      </c>
      <c r="H1579">
        <v>35.81</v>
      </c>
      <c r="I1579">
        <v>4</v>
      </c>
      <c r="J1579">
        <v>12.53</v>
      </c>
      <c r="K1579" s="6">
        <f>J1579/H1579</f>
        <v>0.34990226193800611</v>
      </c>
      <c r="M1579" t="str">
        <f>LEFT(C1579, SEARCH(" ", C1579) - 1)</f>
        <v>Pierre</v>
      </c>
      <c r="N1579" t="str" cm="1">
        <f t="array" ref="N1579">_xlfn.IFS(H1579&lt;0, "LOSS", H1579&gt;1000, "GREAT", H1579&gt;500, "GOOD", H1579&gt;=100, "OKAY", H1579&lt;100, "OKAY")</f>
        <v>OKAY</v>
      </c>
    </row>
    <row r="1580" spans="1:14">
      <c r="A1580" s="2">
        <v>41961</v>
      </c>
      <c r="B1580" s="2" t="str">
        <f>TEXT(A1580,"mmmm")</f>
        <v>November</v>
      </c>
      <c r="C1580" t="s">
        <v>875</v>
      </c>
      <c r="D1580" t="s">
        <v>27</v>
      </c>
      <c r="E1580" t="s">
        <v>23</v>
      </c>
      <c r="F1580" t="s">
        <v>38</v>
      </c>
      <c r="G1580" t="s">
        <v>616</v>
      </c>
      <c r="H1580">
        <v>51</v>
      </c>
      <c r="I1580">
        <v>1</v>
      </c>
      <c r="J1580">
        <v>-40.799999999999997</v>
      </c>
      <c r="K1580" s="6">
        <f>J1580/H1580</f>
        <v>-0.79999999999999993</v>
      </c>
      <c r="M1580" t="str">
        <f>LEFT(C1580, SEARCH(" ", C1580) - 1)</f>
        <v>Carlos</v>
      </c>
      <c r="N1580" t="str" cm="1">
        <f t="array" ref="N1580">_xlfn.IFS(H1580&lt;0, "LOSS", H1580&gt;1000, "GREAT", H1580&gt;500, "GOOD", H1580&gt;=100, "OKAY", H1580&lt;100, "OKAY")</f>
        <v>OKAY</v>
      </c>
    </row>
    <row r="1581" spans="1:14">
      <c r="A1581" s="2">
        <v>41961</v>
      </c>
      <c r="B1581" s="2" t="str">
        <f>TEXT(A1581,"mmmm")</f>
        <v>November</v>
      </c>
      <c r="C1581" t="s">
        <v>875</v>
      </c>
      <c r="D1581" t="s">
        <v>27</v>
      </c>
      <c r="E1581" t="s">
        <v>23</v>
      </c>
      <c r="F1581" t="s">
        <v>49</v>
      </c>
      <c r="G1581" t="s">
        <v>1724</v>
      </c>
      <c r="H1581">
        <v>76.790000000000006</v>
      </c>
      <c r="I1581">
        <v>1</v>
      </c>
      <c r="J1581">
        <v>-16.32</v>
      </c>
      <c r="K1581" s="6">
        <f>J1581/H1581</f>
        <v>-0.21252767287407212</v>
      </c>
      <c r="M1581" t="str">
        <f>LEFT(C1581, SEARCH(" ", C1581) - 1)</f>
        <v>Carlos</v>
      </c>
      <c r="N1581" t="str" cm="1">
        <f t="array" ref="N1581">_xlfn.IFS(H1581&lt;0, "LOSS", H1581&gt;1000, "GREAT", H1581&gt;500, "GOOD", H1581&gt;=100, "OKAY", H1581&lt;100, "OKAY")</f>
        <v>OKAY</v>
      </c>
    </row>
    <row r="1582" spans="1:14">
      <c r="A1582" s="2">
        <v>41961</v>
      </c>
      <c r="B1582" s="2" t="str">
        <f>TEXT(A1582,"mmmm")</f>
        <v>November</v>
      </c>
      <c r="C1582" t="s">
        <v>875</v>
      </c>
      <c r="D1582" t="s">
        <v>27</v>
      </c>
      <c r="E1582" t="s">
        <v>25</v>
      </c>
      <c r="F1582" t="s">
        <v>48</v>
      </c>
      <c r="G1582" t="s">
        <v>530</v>
      </c>
      <c r="H1582">
        <v>539.96</v>
      </c>
      <c r="I1582">
        <v>6</v>
      </c>
      <c r="J1582">
        <v>-107.99</v>
      </c>
      <c r="K1582" s="6">
        <f>J1582/H1582</f>
        <v>-0.19999629602192753</v>
      </c>
      <c r="M1582" t="str">
        <f>LEFT(C1582, SEARCH(" ", C1582) - 1)</f>
        <v>Carlos</v>
      </c>
      <c r="N1582" t="str" cm="1">
        <f t="array" ref="N1582">_xlfn.IFS(H1582&lt;0, "LOSS", H1582&gt;1000, "GREAT", H1582&gt;500, "GOOD", H1582&gt;=100, "OKAY", H1582&lt;100, "OKAY")</f>
        <v>GOOD</v>
      </c>
    </row>
    <row r="1583" spans="1:14">
      <c r="A1583" s="2">
        <v>41961</v>
      </c>
      <c r="B1583" s="2" t="str">
        <f>TEXT(A1583,"mmmm")</f>
        <v>November</v>
      </c>
      <c r="C1583" t="s">
        <v>875</v>
      </c>
      <c r="D1583" t="s">
        <v>27</v>
      </c>
      <c r="E1583" t="s">
        <v>21</v>
      </c>
      <c r="F1583" t="s">
        <v>44</v>
      </c>
      <c r="G1583" t="s">
        <v>1725</v>
      </c>
      <c r="H1583">
        <v>60.31</v>
      </c>
      <c r="I1583">
        <v>3</v>
      </c>
      <c r="J1583">
        <v>5.28</v>
      </c>
      <c r="K1583" s="6">
        <f>J1583/H1583</f>
        <v>8.7547670369756261E-2</v>
      </c>
      <c r="M1583" t="str">
        <f>LEFT(C1583, SEARCH(" ", C1583) - 1)</f>
        <v>Carlos</v>
      </c>
      <c r="N1583" t="str" cm="1">
        <f t="array" ref="N1583">_xlfn.IFS(H1583&lt;0, "LOSS", H1583&gt;1000, "GREAT", H1583&gt;500, "GOOD", H1583&gt;=100, "OKAY", H1583&lt;100, "OKAY")</f>
        <v>OKAY</v>
      </c>
    </row>
    <row r="1584" spans="1:14">
      <c r="A1584" s="2">
        <v>41961</v>
      </c>
      <c r="B1584" s="2" t="str">
        <f>TEXT(A1584,"mmmm")</f>
        <v>November</v>
      </c>
      <c r="C1584" t="s">
        <v>875</v>
      </c>
      <c r="D1584" t="s">
        <v>27</v>
      </c>
      <c r="E1584" t="s">
        <v>23</v>
      </c>
      <c r="F1584" t="s">
        <v>38</v>
      </c>
      <c r="G1584" t="s">
        <v>1726</v>
      </c>
      <c r="H1584">
        <v>1.94</v>
      </c>
      <c r="I1584">
        <v>3</v>
      </c>
      <c r="J1584">
        <v>-1.43</v>
      </c>
      <c r="K1584" s="6">
        <f>J1584/H1584</f>
        <v>-0.7371134020618556</v>
      </c>
      <c r="M1584" t="str">
        <f>LEFT(C1584, SEARCH(" ", C1584) - 1)</f>
        <v>Carlos</v>
      </c>
      <c r="N1584" t="str" cm="1">
        <f t="array" ref="N1584">_xlfn.IFS(H1584&lt;0, "LOSS", H1584&gt;1000, "GREAT", H1584&gt;500, "GOOD", H1584&gt;=100, "OKAY", H1584&lt;100, "OKAY")</f>
        <v>OKAY</v>
      </c>
    </row>
    <row r="1585" spans="1:14">
      <c r="A1585" s="2">
        <v>41961</v>
      </c>
      <c r="B1585" s="2" t="str">
        <f>TEXT(A1585,"mmmm")</f>
        <v>November</v>
      </c>
      <c r="C1585" t="s">
        <v>1727</v>
      </c>
      <c r="D1585" t="s">
        <v>29</v>
      </c>
      <c r="E1585" t="s">
        <v>23</v>
      </c>
      <c r="F1585" t="s">
        <v>38</v>
      </c>
      <c r="G1585" t="s">
        <v>1728</v>
      </c>
      <c r="H1585">
        <v>14.48</v>
      </c>
      <c r="I1585">
        <v>5</v>
      </c>
      <c r="J1585">
        <v>-23.89</v>
      </c>
      <c r="K1585" s="6">
        <f>J1585/H1585</f>
        <v>-1.6498618784530386</v>
      </c>
      <c r="M1585" t="str">
        <f>LEFT(C1585, SEARCH(" ", C1585) - 1)</f>
        <v>Ann</v>
      </c>
      <c r="N1585" t="str" cm="1">
        <f t="array" ref="N1585">_xlfn.IFS(H1585&lt;0, "LOSS", H1585&gt;1000, "GREAT", H1585&gt;500, "GOOD", H1585&gt;=100, "OKAY", H1585&lt;100, "OKAY")</f>
        <v>OKAY</v>
      </c>
    </row>
    <row r="1586" spans="1:14">
      <c r="A1586" s="2">
        <v>41961</v>
      </c>
      <c r="B1586" s="2" t="str">
        <f>TEXT(A1586,"mmmm")</f>
        <v>November</v>
      </c>
      <c r="C1586" t="s">
        <v>1641</v>
      </c>
      <c r="D1586" t="s">
        <v>30</v>
      </c>
      <c r="E1586" t="s">
        <v>23</v>
      </c>
      <c r="F1586" t="s">
        <v>38</v>
      </c>
      <c r="G1586" t="s">
        <v>1729</v>
      </c>
      <c r="H1586">
        <v>11.81</v>
      </c>
      <c r="I1586">
        <v>8</v>
      </c>
      <c r="J1586">
        <v>-8.66</v>
      </c>
      <c r="K1586" s="6">
        <f>J1586/H1586</f>
        <v>-0.73327688399661306</v>
      </c>
      <c r="M1586" t="str">
        <f>LEFT(C1586, SEARCH(" ", C1586) - 1)</f>
        <v>MaryBeth</v>
      </c>
      <c r="N1586" t="str" cm="1">
        <f t="array" ref="N1586">_xlfn.IFS(H1586&lt;0, "LOSS", H1586&gt;1000, "GREAT", H1586&gt;500, "GOOD", H1586&gt;=100, "OKAY", H1586&lt;100, "OKAY")</f>
        <v>OKAY</v>
      </c>
    </row>
    <row r="1587" spans="1:14">
      <c r="A1587" s="2">
        <v>41961</v>
      </c>
      <c r="B1587" s="2" t="str">
        <f>TEXT(A1587,"mmmm")</f>
        <v>November</v>
      </c>
      <c r="C1587" t="s">
        <v>1641</v>
      </c>
      <c r="D1587" t="s">
        <v>30</v>
      </c>
      <c r="E1587" t="s">
        <v>25</v>
      </c>
      <c r="F1587" t="s">
        <v>48</v>
      </c>
      <c r="G1587" t="s">
        <v>1730</v>
      </c>
      <c r="H1587">
        <v>9.59</v>
      </c>
      <c r="I1587">
        <v>2</v>
      </c>
      <c r="J1587">
        <v>-2.08</v>
      </c>
      <c r="K1587" s="6">
        <f>J1587/H1587</f>
        <v>-0.21689259645464026</v>
      </c>
      <c r="M1587" t="str">
        <f>LEFT(C1587, SEARCH(" ", C1587) - 1)</f>
        <v>MaryBeth</v>
      </c>
      <c r="N1587" t="str" cm="1">
        <f t="array" ref="N1587">_xlfn.IFS(H1587&lt;0, "LOSS", H1587&gt;1000, "GREAT", H1587&gt;500, "GOOD", H1587&gt;=100, "OKAY", H1587&lt;100, "OKAY")</f>
        <v>OKAY</v>
      </c>
    </row>
    <row r="1588" spans="1:14">
      <c r="A1588" s="2">
        <v>41961</v>
      </c>
      <c r="B1588" s="2" t="str">
        <f>TEXT(A1588,"mmmm")</f>
        <v>November</v>
      </c>
      <c r="C1588" t="s">
        <v>553</v>
      </c>
      <c r="D1588" t="s">
        <v>314</v>
      </c>
      <c r="E1588" t="s">
        <v>23</v>
      </c>
      <c r="F1588" t="s">
        <v>47</v>
      </c>
      <c r="G1588" t="s">
        <v>704</v>
      </c>
      <c r="H1588">
        <v>21.98</v>
      </c>
      <c r="I1588">
        <v>7</v>
      </c>
      <c r="J1588">
        <v>9.89</v>
      </c>
      <c r="K1588" s="6">
        <f>J1588/H1588</f>
        <v>0.4499545040946315</v>
      </c>
      <c r="M1588" t="str">
        <f>LEFT(C1588, SEARCH(" ", C1588) - 1)</f>
        <v>John</v>
      </c>
      <c r="N1588" t="str" cm="1">
        <f t="array" ref="N1588">_xlfn.IFS(H1588&lt;0, "LOSS", H1588&gt;1000, "GREAT", H1588&gt;500, "GOOD", H1588&gt;=100, "OKAY", H1588&lt;100, "OKAY")</f>
        <v>OKAY</v>
      </c>
    </row>
    <row r="1589" spans="1:14">
      <c r="A1589" s="2">
        <v>41961</v>
      </c>
      <c r="B1589" s="2" t="str">
        <f>TEXT(A1589,"mmmm")</f>
        <v>November</v>
      </c>
      <c r="C1589" t="s">
        <v>1731</v>
      </c>
      <c r="D1589" t="s">
        <v>29</v>
      </c>
      <c r="E1589" t="s">
        <v>21</v>
      </c>
      <c r="F1589" t="s">
        <v>51</v>
      </c>
      <c r="G1589" t="s">
        <v>1732</v>
      </c>
      <c r="H1589">
        <v>292.10000000000002</v>
      </c>
      <c r="I1589">
        <v>4</v>
      </c>
      <c r="J1589">
        <v>-175.26</v>
      </c>
      <c r="K1589" s="6">
        <f>J1589/H1589</f>
        <v>-0.59999999999999987</v>
      </c>
      <c r="M1589" t="str">
        <f>LEFT(C1589, SEARCH(" ", C1589) - 1)</f>
        <v>Joe</v>
      </c>
      <c r="N1589" t="str" cm="1">
        <f t="array" ref="N1589">_xlfn.IFS(H1589&lt;0, "LOSS", H1589&gt;1000, "GREAT", H1589&gt;500, "GOOD", H1589&gt;=100, "OKAY", H1589&lt;100, "OKAY")</f>
        <v>OKAY</v>
      </c>
    </row>
    <row r="1590" spans="1:14">
      <c r="A1590" s="2">
        <v>41961</v>
      </c>
      <c r="B1590" s="2" t="str">
        <f>TEXT(A1590,"mmmm")</f>
        <v>November</v>
      </c>
      <c r="C1590" t="s">
        <v>1731</v>
      </c>
      <c r="D1590" t="s">
        <v>29</v>
      </c>
      <c r="E1590" t="s">
        <v>21</v>
      </c>
      <c r="F1590" t="s">
        <v>44</v>
      </c>
      <c r="G1590" t="s">
        <v>1435</v>
      </c>
      <c r="H1590">
        <v>8.5399999999999991</v>
      </c>
      <c r="I1590">
        <v>2</v>
      </c>
      <c r="J1590">
        <v>-7.48</v>
      </c>
      <c r="K1590" s="6">
        <f>J1590/H1590</f>
        <v>-0.87587822014051531</v>
      </c>
      <c r="M1590" t="str">
        <f>LEFT(C1590, SEARCH(" ", C1590) - 1)</f>
        <v>Joe</v>
      </c>
      <c r="N1590" t="str" cm="1">
        <f t="array" ref="N1590">_xlfn.IFS(H1590&lt;0, "LOSS", H1590&gt;1000, "GREAT", H1590&gt;500, "GOOD", H1590&gt;=100, "OKAY", H1590&lt;100, "OKAY")</f>
        <v>OKAY</v>
      </c>
    </row>
    <row r="1591" spans="1:14">
      <c r="A1591" s="2">
        <v>41961</v>
      </c>
      <c r="B1591" s="2" t="str">
        <f>TEXT(A1591,"mmmm")</f>
        <v>November</v>
      </c>
      <c r="C1591" t="s">
        <v>1731</v>
      </c>
      <c r="D1591" t="s">
        <v>29</v>
      </c>
      <c r="E1591" t="s">
        <v>21</v>
      </c>
      <c r="F1591" t="s">
        <v>39</v>
      </c>
      <c r="G1591" t="s">
        <v>1733</v>
      </c>
      <c r="H1591">
        <v>424.12</v>
      </c>
      <c r="I1591">
        <v>6</v>
      </c>
      <c r="J1591">
        <v>-30.29</v>
      </c>
      <c r="K1591" s="6">
        <f>J1591/H1591</f>
        <v>-7.1418466471753275E-2</v>
      </c>
      <c r="M1591" t="str">
        <f>LEFT(C1591, SEARCH(" ", C1591) - 1)</f>
        <v>Joe</v>
      </c>
      <c r="N1591" t="str" cm="1">
        <f t="array" ref="N1591">_xlfn.IFS(H1591&lt;0, "LOSS", H1591&gt;1000, "GREAT", H1591&gt;500, "GOOD", H1591&gt;=100, "OKAY", H1591&lt;100, "OKAY")</f>
        <v>OKAY</v>
      </c>
    </row>
    <row r="1592" spans="1:14">
      <c r="A1592" s="2">
        <v>41961</v>
      </c>
      <c r="B1592" s="2" t="str">
        <f>TEXT(A1592,"mmmm")</f>
        <v>November</v>
      </c>
      <c r="C1592" t="s">
        <v>1731</v>
      </c>
      <c r="D1592" t="s">
        <v>29</v>
      </c>
      <c r="E1592" t="s">
        <v>23</v>
      </c>
      <c r="F1592" t="s">
        <v>38</v>
      </c>
      <c r="G1592" t="s">
        <v>270</v>
      </c>
      <c r="H1592">
        <v>2.89</v>
      </c>
      <c r="I1592">
        <v>3</v>
      </c>
      <c r="J1592">
        <v>-4.92</v>
      </c>
      <c r="K1592" s="6">
        <f>J1592/H1592</f>
        <v>-1.7024221453287196</v>
      </c>
      <c r="M1592" t="str">
        <f>LEFT(C1592, SEARCH(" ", C1592) - 1)</f>
        <v>Joe</v>
      </c>
      <c r="N1592" t="str" cm="1">
        <f t="array" ref="N1592">_xlfn.IFS(H1592&lt;0, "LOSS", H1592&gt;1000, "GREAT", H1592&gt;500, "GOOD", H1592&gt;=100, "OKAY", H1592&lt;100, "OKAY")</f>
        <v>OKAY</v>
      </c>
    </row>
    <row r="1593" spans="1:14">
      <c r="A1593" s="2">
        <v>41961</v>
      </c>
      <c r="B1593" s="2" t="str">
        <f>TEXT(A1593,"mmmm")</f>
        <v>November</v>
      </c>
      <c r="C1593" t="s">
        <v>1731</v>
      </c>
      <c r="D1593" t="s">
        <v>29</v>
      </c>
      <c r="E1593" t="s">
        <v>23</v>
      </c>
      <c r="F1593" t="s">
        <v>49</v>
      </c>
      <c r="G1593" t="s">
        <v>121</v>
      </c>
      <c r="H1593">
        <v>381.72</v>
      </c>
      <c r="I1593">
        <v>5</v>
      </c>
      <c r="J1593">
        <v>-66.8</v>
      </c>
      <c r="K1593" s="6">
        <f>J1593/H1593</f>
        <v>-0.17499738027873832</v>
      </c>
      <c r="M1593" t="str">
        <f>LEFT(C1593, SEARCH(" ", C1593) - 1)</f>
        <v>Joe</v>
      </c>
      <c r="N1593" t="str" cm="1">
        <f t="array" ref="N1593">_xlfn.IFS(H1593&lt;0, "LOSS", H1593&gt;1000, "GREAT", H1593&gt;500, "GOOD", H1593&gt;=100, "OKAY", H1593&lt;100, "OKAY")</f>
        <v>OKAY</v>
      </c>
    </row>
    <row r="1594" spans="1:14">
      <c r="A1594" s="2">
        <v>41961</v>
      </c>
      <c r="B1594" s="2" t="str">
        <f>TEXT(A1594,"mmmm")</f>
        <v>November</v>
      </c>
      <c r="C1594" t="s">
        <v>1734</v>
      </c>
      <c r="D1594" t="s">
        <v>198</v>
      </c>
      <c r="E1594" t="s">
        <v>23</v>
      </c>
      <c r="F1594" t="s">
        <v>49</v>
      </c>
      <c r="G1594" t="s">
        <v>1735</v>
      </c>
      <c r="H1594">
        <v>67.150000000000006</v>
      </c>
      <c r="I1594">
        <v>5</v>
      </c>
      <c r="J1594">
        <v>16.79</v>
      </c>
      <c r="K1594" s="6">
        <f>J1594/H1594</f>
        <v>0.25003723008190615</v>
      </c>
      <c r="M1594" t="str">
        <f>LEFT(C1594, SEARCH(" ", C1594) - 1)</f>
        <v>Julie</v>
      </c>
      <c r="N1594" t="str" cm="1">
        <f t="array" ref="N1594">_xlfn.IFS(H1594&lt;0, "LOSS", H1594&gt;1000, "GREAT", H1594&gt;500, "GOOD", H1594&gt;=100, "OKAY", H1594&lt;100, "OKAY")</f>
        <v>OKAY</v>
      </c>
    </row>
    <row r="1595" spans="1:14">
      <c r="A1595" s="2">
        <v>41961</v>
      </c>
      <c r="B1595" s="2" t="str">
        <f>TEXT(A1595,"mmmm")</f>
        <v>November</v>
      </c>
      <c r="C1595" t="s">
        <v>1736</v>
      </c>
      <c r="D1595" t="s">
        <v>230</v>
      </c>
      <c r="E1595" t="s">
        <v>21</v>
      </c>
      <c r="F1595" t="s">
        <v>40</v>
      </c>
      <c r="G1595" t="s">
        <v>465</v>
      </c>
      <c r="H1595">
        <v>392.94</v>
      </c>
      <c r="I1595">
        <v>3</v>
      </c>
      <c r="J1595">
        <v>43.22</v>
      </c>
      <c r="K1595" s="6">
        <f>J1595/H1595</f>
        <v>0.10999134727948287</v>
      </c>
      <c r="M1595" t="str">
        <f>LEFT(C1595, SEARCH(" ", C1595) - 1)</f>
        <v>Michael</v>
      </c>
      <c r="N1595" t="str" cm="1">
        <f t="array" ref="N1595">_xlfn.IFS(H1595&lt;0, "LOSS", H1595&gt;1000, "GREAT", H1595&gt;500, "GOOD", H1595&gt;=100, "OKAY", H1595&lt;100, "OKAY")</f>
        <v>OKAY</v>
      </c>
    </row>
    <row r="1596" spans="1:14">
      <c r="A1596" s="2">
        <v>41961</v>
      </c>
      <c r="B1596" s="2" t="str">
        <f>TEXT(A1596,"mmmm")</f>
        <v>November</v>
      </c>
      <c r="C1596" t="s">
        <v>811</v>
      </c>
      <c r="D1596" t="s">
        <v>28</v>
      </c>
      <c r="E1596" t="s">
        <v>21</v>
      </c>
      <c r="F1596" t="s">
        <v>44</v>
      </c>
      <c r="G1596" t="s">
        <v>1737</v>
      </c>
      <c r="H1596">
        <v>137.54</v>
      </c>
      <c r="I1596">
        <v>2</v>
      </c>
      <c r="J1596">
        <v>55.02</v>
      </c>
      <c r="K1596" s="6">
        <f>J1596/H1596</f>
        <v>0.40002908244874225</v>
      </c>
      <c r="M1596" t="str">
        <f>LEFT(C1596, SEARCH(" ", C1596) - 1)</f>
        <v>Maya</v>
      </c>
      <c r="N1596" t="str" cm="1">
        <f t="array" ref="N1596">_xlfn.IFS(H1596&lt;0, "LOSS", H1596&gt;1000, "GREAT", H1596&gt;500, "GOOD", H1596&gt;=100, "OKAY", H1596&lt;100, "OKAY")</f>
        <v>OKAY</v>
      </c>
    </row>
    <row r="1597" spans="1:14">
      <c r="A1597" s="2">
        <v>41961</v>
      </c>
      <c r="B1597" s="2" t="str">
        <f>TEXT(A1597,"mmmm")</f>
        <v>November</v>
      </c>
      <c r="C1597" t="s">
        <v>811</v>
      </c>
      <c r="D1597" t="s">
        <v>28</v>
      </c>
      <c r="E1597" t="s">
        <v>21</v>
      </c>
      <c r="F1597" t="s">
        <v>51</v>
      </c>
      <c r="G1597" t="s">
        <v>1576</v>
      </c>
      <c r="H1597">
        <v>730.2</v>
      </c>
      <c r="I1597">
        <v>4</v>
      </c>
      <c r="J1597">
        <v>94.93</v>
      </c>
      <c r="K1597" s="6">
        <f>J1597/H1597</f>
        <v>0.13000547795124623</v>
      </c>
      <c r="M1597" t="str">
        <f>LEFT(C1597, SEARCH(" ", C1597) - 1)</f>
        <v>Maya</v>
      </c>
      <c r="N1597" t="str" cm="1">
        <f t="array" ref="N1597">_xlfn.IFS(H1597&lt;0, "LOSS", H1597&gt;1000, "GREAT", H1597&gt;500, "GOOD", H1597&gt;=100, "OKAY", H1597&lt;100, "OKAY")</f>
        <v>GOOD</v>
      </c>
    </row>
    <row r="1598" spans="1:14">
      <c r="A1598" s="2">
        <v>41962</v>
      </c>
      <c r="B1598" s="2" t="str">
        <f>TEXT(A1598,"mmmm")</f>
        <v>November</v>
      </c>
      <c r="C1598" t="s">
        <v>1699</v>
      </c>
      <c r="D1598" t="s">
        <v>114</v>
      </c>
      <c r="E1598" t="s">
        <v>25</v>
      </c>
      <c r="F1598" t="s">
        <v>48</v>
      </c>
      <c r="G1598" t="s">
        <v>492</v>
      </c>
      <c r="H1598">
        <v>503.96</v>
      </c>
      <c r="I1598">
        <v>4</v>
      </c>
      <c r="J1598">
        <v>131.03</v>
      </c>
      <c r="K1598" s="6">
        <f>J1598/H1598</f>
        <v>0.26000079371378682</v>
      </c>
      <c r="M1598" t="str">
        <f>LEFT(C1598, SEARCH(" ", C1598) - 1)</f>
        <v>Robert</v>
      </c>
      <c r="N1598" t="str" cm="1">
        <f t="array" ref="N1598">_xlfn.IFS(H1598&lt;0, "LOSS", H1598&gt;1000, "GREAT", H1598&gt;500, "GOOD", H1598&gt;=100, "OKAY", H1598&lt;100, "OKAY")</f>
        <v>GOOD</v>
      </c>
    </row>
    <row r="1599" spans="1:14">
      <c r="A1599" s="2">
        <v>41962</v>
      </c>
      <c r="B1599" s="2" t="str">
        <f>TEXT(A1599,"mmmm")</f>
        <v>November</v>
      </c>
      <c r="C1599" t="s">
        <v>1699</v>
      </c>
      <c r="D1599" t="s">
        <v>114</v>
      </c>
      <c r="E1599" t="s">
        <v>25</v>
      </c>
      <c r="F1599" t="s">
        <v>48</v>
      </c>
      <c r="G1599" t="s">
        <v>1738</v>
      </c>
      <c r="H1599">
        <v>149.94999999999999</v>
      </c>
      <c r="I1599">
        <v>5</v>
      </c>
      <c r="J1599">
        <v>41.99</v>
      </c>
      <c r="K1599" s="6">
        <f>J1599/H1599</f>
        <v>0.28002667555851957</v>
      </c>
      <c r="M1599" t="str">
        <f>LEFT(C1599, SEARCH(" ", C1599) - 1)</f>
        <v>Robert</v>
      </c>
      <c r="N1599" t="str" cm="1">
        <f t="array" ref="N1599">_xlfn.IFS(H1599&lt;0, "LOSS", H1599&gt;1000, "GREAT", H1599&gt;500, "GOOD", H1599&gt;=100, "OKAY", H1599&lt;100, "OKAY")</f>
        <v>OKAY</v>
      </c>
    </row>
    <row r="1600" spans="1:14">
      <c r="A1600" s="2">
        <v>41962</v>
      </c>
      <c r="B1600" s="2" t="str">
        <f>TEXT(A1600,"mmmm")</f>
        <v>November</v>
      </c>
      <c r="C1600" t="s">
        <v>1699</v>
      </c>
      <c r="D1600" t="s">
        <v>114</v>
      </c>
      <c r="E1600" t="s">
        <v>25</v>
      </c>
      <c r="F1600" t="s">
        <v>35</v>
      </c>
      <c r="G1600" t="s">
        <v>1739</v>
      </c>
      <c r="H1600">
        <v>29</v>
      </c>
      <c r="I1600">
        <v>2</v>
      </c>
      <c r="J1600">
        <v>7.25</v>
      </c>
      <c r="K1600" s="6">
        <f>J1600/H1600</f>
        <v>0.25</v>
      </c>
      <c r="M1600" t="str">
        <f>LEFT(C1600, SEARCH(" ", C1600) - 1)</f>
        <v>Robert</v>
      </c>
      <c r="N1600" t="str" cm="1">
        <f t="array" ref="N1600">_xlfn.IFS(H1600&lt;0, "LOSS", H1600&gt;1000, "GREAT", H1600&gt;500, "GOOD", H1600&gt;=100, "OKAY", H1600&lt;100, "OKAY")</f>
        <v>OKAY</v>
      </c>
    </row>
    <row r="1601" spans="1:14">
      <c r="A1601" s="2">
        <v>41962</v>
      </c>
      <c r="B1601" s="2" t="str">
        <f>TEXT(A1601,"mmmm")</f>
        <v>November</v>
      </c>
      <c r="C1601" t="s">
        <v>1740</v>
      </c>
      <c r="D1601" t="s">
        <v>24</v>
      </c>
      <c r="E1601" t="s">
        <v>25</v>
      </c>
      <c r="F1601" t="s">
        <v>48</v>
      </c>
      <c r="G1601" t="s">
        <v>761</v>
      </c>
      <c r="H1601">
        <v>4548.8100000000004</v>
      </c>
      <c r="I1601">
        <v>7</v>
      </c>
      <c r="J1601">
        <v>1228.18</v>
      </c>
      <c r="K1601" s="6">
        <f>J1601/H1601</f>
        <v>0.27000028578903051</v>
      </c>
      <c r="M1601" t="str">
        <f>LEFT(C1601, SEARCH(" ", C1601) - 1)</f>
        <v>John</v>
      </c>
      <c r="N1601" t="str" cm="1">
        <f t="array" ref="N1601">_xlfn.IFS(H1601&lt;0, "LOSS", H1601&gt;1000, "GREAT", H1601&gt;500, "GOOD", H1601&gt;=100, "OKAY", H1601&lt;100, "OKAY")</f>
        <v>GREAT</v>
      </c>
    </row>
    <row r="1602" spans="1:14">
      <c r="A1602" s="2">
        <v>41962</v>
      </c>
      <c r="B1602" s="2" t="str">
        <f>TEXT(A1602,"mmmm")</f>
        <v>November</v>
      </c>
      <c r="C1602" t="s">
        <v>1741</v>
      </c>
      <c r="D1602" t="s">
        <v>108</v>
      </c>
      <c r="E1602" t="s">
        <v>23</v>
      </c>
      <c r="F1602" t="s">
        <v>45</v>
      </c>
      <c r="G1602" t="s">
        <v>250</v>
      </c>
      <c r="H1602">
        <v>22.5</v>
      </c>
      <c r="I1602">
        <v>6</v>
      </c>
      <c r="J1602">
        <v>10.8</v>
      </c>
      <c r="K1602" s="6">
        <f>J1602/H1602</f>
        <v>0.48000000000000004</v>
      </c>
      <c r="M1602" t="str">
        <f>LEFT(C1602, SEARCH(" ", C1602) - 1)</f>
        <v>Georgia</v>
      </c>
      <c r="N1602" t="str" cm="1">
        <f t="array" ref="N1602">_xlfn.IFS(H1602&lt;0, "LOSS", H1602&gt;1000, "GREAT", H1602&gt;500, "GOOD", H1602&gt;=100, "OKAY", H1602&lt;100, "OKAY")</f>
        <v>OKAY</v>
      </c>
    </row>
    <row r="1603" spans="1:14">
      <c r="A1603" s="2">
        <v>41962</v>
      </c>
      <c r="B1603" s="2" t="str">
        <f>TEXT(A1603,"mmmm")</f>
        <v>November</v>
      </c>
      <c r="C1603" t="s">
        <v>1741</v>
      </c>
      <c r="D1603" t="s">
        <v>108</v>
      </c>
      <c r="E1603" t="s">
        <v>23</v>
      </c>
      <c r="F1603" t="s">
        <v>45</v>
      </c>
      <c r="G1603" t="s">
        <v>1416</v>
      </c>
      <c r="H1603">
        <v>9.9600000000000009</v>
      </c>
      <c r="I1603">
        <v>2</v>
      </c>
      <c r="J1603">
        <v>4.58</v>
      </c>
      <c r="K1603" s="6">
        <f>J1603/H1603</f>
        <v>0.45983935742971882</v>
      </c>
      <c r="M1603" t="str">
        <f>LEFT(C1603, SEARCH(" ", C1603) - 1)</f>
        <v>Georgia</v>
      </c>
      <c r="N1603" t="str" cm="1">
        <f t="array" ref="N1603">_xlfn.IFS(H1603&lt;0, "LOSS", H1603&gt;1000, "GREAT", H1603&gt;500, "GOOD", H1603&gt;=100, "OKAY", H1603&lt;100, "OKAY")</f>
        <v>OKAY</v>
      </c>
    </row>
    <row r="1604" spans="1:14">
      <c r="A1604" s="2">
        <v>41962</v>
      </c>
      <c r="B1604" s="2" t="str">
        <f>TEXT(A1604,"mmmm")</f>
        <v>November</v>
      </c>
      <c r="C1604" t="s">
        <v>1741</v>
      </c>
      <c r="D1604" t="s">
        <v>108</v>
      </c>
      <c r="E1604" t="s">
        <v>23</v>
      </c>
      <c r="F1604" t="s">
        <v>38</v>
      </c>
      <c r="G1604" t="s">
        <v>1362</v>
      </c>
      <c r="H1604">
        <v>213.08</v>
      </c>
      <c r="I1604">
        <v>7</v>
      </c>
      <c r="J1604">
        <v>102.28</v>
      </c>
      <c r="K1604" s="6">
        <f>J1604/H1604</f>
        <v>0.48000750891683874</v>
      </c>
      <c r="M1604" t="str">
        <f>LEFT(C1604, SEARCH(" ", C1604) - 1)</f>
        <v>Georgia</v>
      </c>
      <c r="N1604" t="str" cm="1">
        <f t="array" ref="N1604">_xlfn.IFS(H1604&lt;0, "LOSS", H1604&gt;1000, "GREAT", H1604&gt;500, "GOOD", H1604&gt;=100, "OKAY", H1604&lt;100, "OKAY")</f>
        <v>OKAY</v>
      </c>
    </row>
    <row r="1605" spans="1:14">
      <c r="A1605" s="2">
        <v>41962</v>
      </c>
      <c r="B1605" s="2" t="str">
        <f>TEXT(A1605,"mmmm")</f>
        <v>November</v>
      </c>
      <c r="C1605" t="s">
        <v>1741</v>
      </c>
      <c r="D1605" t="s">
        <v>108</v>
      </c>
      <c r="E1605" t="s">
        <v>21</v>
      </c>
      <c r="F1605" t="s">
        <v>39</v>
      </c>
      <c r="G1605" t="s">
        <v>803</v>
      </c>
      <c r="H1605">
        <v>1025.8800000000001</v>
      </c>
      <c r="I1605">
        <v>6</v>
      </c>
      <c r="J1605">
        <v>235.95</v>
      </c>
      <c r="K1605" s="6">
        <f>J1605/H1605</f>
        <v>0.22999766054509296</v>
      </c>
      <c r="M1605" t="str">
        <f>LEFT(C1605, SEARCH(" ", C1605) - 1)</f>
        <v>Georgia</v>
      </c>
      <c r="N1605" t="str" cm="1">
        <f t="array" ref="N1605">_xlfn.IFS(H1605&lt;0, "LOSS", H1605&gt;1000, "GREAT", H1605&gt;500, "GOOD", H1605&gt;=100, "OKAY", H1605&lt;100, "OKAY")</f>
        <v>GREAT</v>
      </c>
    </row>
    <row r="1606" spans="1:14">
      <c r="A1606" s="2">
        <v>41962</v>
      </c>
      <c r="B1606" s="2" t="str">
        <f>TEXT(A1606,"mmmm")</f>
        <v>November</v>
      </c>
      <c r="C1606" t="s">
        <v>1742</v>
      </c>
      <c r="D1606" t="s">
        <v>314</v>
      </c>
      <c r="E1606" t="s">
        <v>23</v>
      </c>
      <c r="F1606" t="s">
        <v>47</v>
      </c>
      <c r="G1606" t="s">
        <v>1743</v>
      </c>
      <c r="H1606">
        <v>166.44</v>
      </c>
      <c r="I1606">
        <v>3</v>
      </c>
      <c r="J1606">
        <v>79.89</v>
      </c>
      <c r="K1606" s="6">
        <f>J1606/H1606</f>
        <v>0.47999279019466473</v>
      </c>
      <c r="M1606" t="str">
        <f>LEFT(C1606, SEARCH(" ", C1606) - 1)</f>
        <v>Dennis</v>
      </c>
      <c r="N1606" t="str" cm="1">
        <f t="array" ref="N1606">_xlfn.IFS(H1606&lt;0, "LOSS", H1606&gt;1000, "GREAT", H1606&gt;500, "GOOD", H1606&gt;=100, "OKAY", H1606&lt;100, "OKAY")</f>
        <v>OKAY</v>
      </c>
    </row>
    <row r="1607" spans="1:14">
      <c r="A1607" s="2">
        <v>41962</v>
      </c>
      <c r="B1607" s="2" t="str">
        <f>TEXT(A1607,"mmmm")</f>
        <v>November</v>
      </c>
      <c r="C1607" t="s">
        <v>556</v>
      </c>
      <c r="D1607" t="s">
        <v>27</v>
      </c>
      <c r="E1607" t="s">
        <v>25</v>
      </c>
      <c r="F1607" t="s">
        <v>35</v>
      </c>
      <c r="G1607" t="s">
        <v>1508</v>
      </c>
      <c r="H1607">
        <v>47.5</v>
      </c>
      <c r="I1607">
        <v>1</v>
      </c>
      <c r="J1607">
        <v>-1.19</v>
      </c>
      <c r="K1607" s="6">
        <f>J1607/H1607</f>
        <v>-2.5052631578947368E-2</v>
      </c>
      <c r="M1607" t="str">
        <f>LEFT(C1607, SEARCH(" ", C1607) - 1)</f>
        <v>Ruben</v>
      </c>
      <c r="N1607" t="str" cm="1">
        <f t="array" ref="N1607">_xlfn.IFS(H1607&lt;0, "LOSS", H1607&gt;1000, "GREAT", H1607&gt;500, "GOOD", H1607&gt;=100, "OKAY", H1607&lt;100, "OKAY")</f>
        <v>OKAY</v>
      </c>
    </row>
    <row r="1608" spans="1:14">
      <c r="A1608" s="2">
        <v>41962</v>
      </c>
      <c r="B1608" s="2" t="str">
        <f>TEXT(A1608,"mmmm")</f>
        <v>November</v>
      </c>
      <c r="C1608" t="s">
        <v>1253</v>
      </c>
      <c r="D1608" t="s">
        <v>198</v>
      </c>
      <c r="E1608" t="s">
        <v>23</v>
      </c>
      <c r="F1608" t="s">
        <v>49</v>
      </c>
      <c r="G1608" t="s">
        <v>667</v>
      </c>
      <c r="H1608">
        <v>221.16</v>
      </c>
      <c r="I1608">
        <v>4</v>
      </c>
      <c r="J1608">
        <v>57.5</v>
      </c>
      <c r="K1608" s="6">
        <f>J1608/H1608</f>
        <v>0.25999276541870142</v>
      </c>
      <c r="M1608" t="str">
        <f>LEFT(C1608, SEARCH(" ", C1608) - 1)</f>
        <v>Mitch</v>
      </c>
      <c r="N1608" t="str" cm="1">
        <f t="array" ref="N1608">_xlfn.IFS(H1608&lt;0, "LOSS", H1608&gt;1000, "GREAT", H1608&gt;500, "GOOD", H1608&gt;=100, "OKAY", H1608&lt;100, "OKAY")</f>
        <v>OKAY</v>
      </c>
    </row>
    <row r="1609" spans="1:14">
      <c r="A1609" s="2">
        <v>41962</v>
      </c>
      <c r="B1609" s="2" t="str">
        <f>TEXT(A1609,"mmmm")</f>
        <v>November</v>
      </c>
      <c r="C1609" t="s">
        <v>1253</v>
      </c>
      <c r="D1609" t="s">
        <v>198</v>
      </c>
      <c r="E1609" t="s">
        <v>25</v>
      </c>
      <c r="F1609" t="s">
        <v>48</v>
      </c>
      <c r="G1609" t="s">
        <v>207</v>
      </c>
      <c r="H1609">
        <v>281.97000000000003</v>
      </c>
      <c r="I1609">
        <v>3</v>
      </c>
      <c r="J1609">
        <v>78.95</v>
      </c>
      <c r="K1609" s="6">
        <f>J1609/H1609</f>
        <v>0.27999432563747917</v>
      </c>
      <c r="M1609" t="str">
        <f>LEFT(C1609, SEARCH(" ", C1609) - 1)</f>
        <v>Mitch</v>
      </c>
      <c r="N1609" t="str" cm="1">
        <f t="array" ref="N1609">_xlfn.IFS(H1609&lt;0, "LOSS", H1609&gt;1000, "GREAT", H1609&gt;500, "GOOD", H1609&gt;=100, "OKAY", H1609&lt;100, "OKAY")</f>
        <v>OKAY</v>
      </c>
    </row>
    <row r="1610" spans="1:14">
      <c r="A1610" s="2">
        <v>41962</v>
      </c>
      <c r="B1610" s="2" t="str">
        <f>TEXT(A1610,"mmmm")</f>
        <v>November</v>
      </c>
      <c r="C1610" t="s">
        <v>1744</v>
      </c>
      <c r="D1610" t="s">
        <v>27</v>
      </c>
      <c r="E1610" t="s">
        <v>23</v>
      </c>
      <c r="F1610" t="s">
        <v>47</v>
      </c>
      <c r="G1610" t="s">
        <v>1745</v>
      </c>
      <c r="H1610">
        <v>5.88</v>
      </c>
      <c r="I1610">
        <v>1</v>
      </c>
      <c r="J1610">
        <v>1.98</v>
      </c>
      <c r="K1610" s="6">
        <f>J1610/H1610</f>
        <v>0.33673469387755101</v>
      </c>
      <c r="M1610" t="str">
        <f>LEFT(C1610, SEARCH(" ", C1610) - 1)</f>
        <v>Alan</v>
      </c>
      <c r="N1610" t="str" cm="1">
        <f t="array" ref="N1610">_xlfn.IFS(H1610&lt;0, "LOSS", H1610&gt;1000, "GREAT", H1610&gt;500, "GOOD", H1610&gt;=100, "OKAY", H1610&lt;100, "OKAY")</f>
        <v>OKAY</v>
      </c>
    </row>
    <row r="1611" spans="1:14">
      <c r="A1611" s="2">
        <v>41963</v>
      </c>
      <c r="B1611" s="2" t="str">
        <f>TEXT(A1611,"mmmm")</f>
        <v>November</v>
      </c>
      <c r="C1611" t="s">
        <v>525</v>
      </c>
      <c r="D1611" t="s">
        <v>24</v>
      </c>
      <c r="E1611" t="s">
        <v>23</v>
      </c>
      <c r="F1611" t="s">
        <v>42</v>
      </c>
      <c r="G1611" t="s">
        <v>1746</v>
      </c>
      <c r="H1611">
        <v>34.74</v>
      </c>
      <c r="I1611">
        <v>3</v>
      </c>
      <c r="J1611">
        <v>17.37</v>
      </c>
      <c r="K1611" s="6">
        <f>J1611/H1611</f>
        <v>0.5</v>
      </c>
      <c r="M1611" t="str">
        <f>LEFT(C1611, SEARCH(" ", C1611) - 1)</f>
        <v>Katharine</v>
      </c>
      <c r="N1611" t="str" cm="1">
        <f t="array" ref="N1611">_xlfn.IFS(H1611&lt;0, "LOSS", H1611&gt;1000, "GREAT", H1611&gt;500, "GOOD", H1611&gt;=100, "OKAY", H1611&lt;100, "OKAY")</f>
        <v>OKAY</v>
      </c>
    </row>
    <row r="1612" spans="1:14">
      <c r="A1612" s="2">
        <v>41963</v>
      </c>
      <c r="B1612" s="2" t="str">
        <f>TEXT(A1612,"mmmm")</f>
        <v>November</v>
      </c>
      <c r="C1612" t="s">
        <v>525</v>
      </c>
      <c r="D1612" t="s">
        <v>24</v>
      </c>
      <c r="E1612" t="s">
        <v>25</v>
      </c>
      <c r="F1612" t="s">
        <v>48</v>
      </c>
      <c r="G1612" t="s">
        <v>1659</v>
      </c>
      <c r="H1612">
        <v>833.94</v>
      </c>
      <c r="I1612">
        <v>6</v>
      </c>
      <c r="J1612">
        <v>216.82</v>
      </c>
      <c r="K1612" s="6">
        <f>J1612/H1612</f>
        <v>0.25999472384104372</v>
      </c>
      <c r="M1612" t="str">
        <f>LEFT(C1612, SEARCH(" ", C1612) - 1)</f>
        <v>Katharine</v>
      </c>
      <c r="N1612" t="str" cm="1">
        <f t="array" ref="N1612">_xlfn.IFS(H1612&lt;0, "LOSS", H1612&gt;1000, "GREAT", H1612&gt;500, "GOOD", H1612&gt;=100, "OKAY", H1612&lt;100, "OKAY")</f>
        <v>GOOD</v>
      </c>
    </row>
    <row r="1613" spans="1:14">
      <c r="A1613" s="2">
        <v>41963</v>
      </c>
      <c r="B1613" s="2" t="str">
        <f>TEXT(A1613,"mmmm")</f>
        <v>November</v>
      </c>
      <c r="C1613" t="s">
        <v>525</v>
      </c>
      <c r="D1613" t="s">
        <v>24</v>
      </c>
      <c r="E1613" t="s">
        <v>23</v>
      </c>
      <c r="F1613" t="s">
        <v>38</v>
      </c>
      <c r="G1613" t="s">
        <v>1747</v>
      </c>
      <c r="H1613">
        <v>12.96</v>
      </c>
      <c r="I1613">
        <v>3</v>
      </c>
      <c r="J1613">
        <v>4.54</v>
      </c>
      <c r="K1613" s="6">
        <f>J1613/H1613</f>
        <v>0.35030864197530864</v>
      </c>
      <c r="M1613" t="str">
        <f>LEFT(C1613, SEARCH(" ", C1613) - 1)</f>
        <v>Katharine</v>
      </c>
      <c r="N1613" t="str" cm="1">
        <f t="array" ref="N1613">_xlfn.IFS(H1613&lt;0, "LOSS", H1613&gt;1000, "GREAT", H1613&gt;500, "GOOD", H1613&gt;=100, "OKAY", H1613&lt;100, "OKAY")</f>
        <v>OKAY</v>
      </c>
    </row>
    <row r="1614" spans="1:14">
      <c r="A1614" s="2">
        <v>41963</v>
      </c>
      <c r="B1614" s="2" t="str">
        <f>TEXT(A1614,"mmmm")</f>
        <v>November</v>
      </c>
      <c r="C1614" t="s">
        <v>525</v>
      </c>
      <c r="D1614" t="s">
        <v>24</v>
      </c>
      <c r="E1614" t="s">
        <v>23</v>
      </c>
      <c r="F1614" t="s">
        <v>47</v>
      </c>
      <c r="G1614" t="s">
        <v>1300</v>
      </c>
      <c r="H1614">
        <v>25.92</v>
      </c>
      <c r="I1614">
        <v>4</v>
      </c>
      <c r="J1614">
        <v>12.44</v>
      </c>
      <c r="K1614" s="6">
        <f>J1614/H1614</f>
        <v>0.47993827160493824</v>
      </c>
      <c r="M1614" t="str">
        <f>LEFT(C1614, SEARCH(" ", C1614) - 1)</f>
        <v>Katharine</v>
      </c>
      <c r="N1614" t="str" cm="1">
        <f t="array" ref="N1614">_xlfn.IFS(H1614&lt;0, "LOSS", H1614&gt;1000, "GREAT", H1614&gt;500, "GOOD", H1614&gt;=100, "OKAY", H1614&lt;100, "OKAY")</f>
        <v>OKAY</v>
      </c>
    </row>
    <row r="1615" spans="1:14">
      <c r="A1615" s="2">
        <v>41964</v>
      </c>
      <c r="B1615" s="2" t="str">
        <f>TEXT(A1615,"mmmm")</f>
        <v>November</v>
      </c>
      <c r="C1615" t="s">
        <v>1748</v>
      </c>
      <c r="D1615" t="s">
        <v>84</v>
      </c>
      <c r="E1615" t="s">
        <v>25</v>
      </c>
      <c r="F1615" t="s">
        <v>48</v>
      </c>
      <c r="G1615" t="s">
        <v>984</v>
      </c>
      <c r="H1615">
        <v>36.99</v>
      </c>
      <c r="I1615">
        <v>1</v>
      </c>
      <c r="J1615">
        <v>9.99</v>
      </c>
      <c r="K1615" s="6">
        <f>J1615/H1615</f>
        <v>0.27007299270072993</v>
      </c>
      <c r="M1615" t="str">
        <f>LEFT(C1615, SEARCH(" ", C1615) - 1)</f>
        <v>Dave</v>
      </c>
      <c r="N1615" t="str" cm="1">
        <f t="array" ref="N1615">_xlfn.IFS(H1615&lt;0, "LOSS", H1615&gt;1000, "GREAT", H1615&gt;500, "GOOD", H1615&gt;=100, "OKAY", H1615&lt;100, "OKAY")</f>
        <v>OKAY</v>
      </c>
    </row>
    <row r="1616" spans="1:14">
      <c r="A1616" s="2">
        <v>41964</v>
      </c>
      <c r="B1616" s="2" t="str">
        <f>TEXT(A1616,"mmmm")</f>
        <v>November</v>
      </c>
      <c r="C1616" t="s">
        <v>1748</v>
      </c>
      <c r="D1616" t="s">
        <v>84</v>
      </c>
      <c r="E1616" t="s">
        <v>23</v>
      </c>
      <c r="F1616" t="s">
        <v>47</v>
      </c>
      <c r="G1616" t="s">
        <v>1749</v>
      </c>
      <c r="H1616">
        <v>629.1</v>
      </c>
      <c r="I1616">
        <v>6</v>
      </c>
      <c r="J1616">
        <v>301.97000000000003</v>
      </c>
      <c r="K1616" s="6">
        <f>J1616/H1616</f>
        <v>0.48000317914481005</v>
      </c>
      <c r="M1616" t="str">
        <f>LEFT(C1616, SEARCH(" ", C1616) - 1)</f>
        <v>Dave</v>
      </c>
      <c r="N1616" t="str" cm="1">
        <f t="array" ref="N1616">_xlfn.IFS(H1616&lt;0, "LOSS", H1616&gt;1000, "GREAT", H1616&gt;500, "GOOD", H1616&gt;=100, "OKAY", H1616&lt;100, "OKAY")</f>
        <v>GOOD</v>
      </c>
    </row>
    <row r="1617" spans="1:14">
      <c r="A1617" s="2">
        <v>41964</v>
      </c>
      <c r="B1617" s="2" t="str">
        <f>TEXT(A1617,"mmmm")</f>
        <v>November</v>
      </c>
      <c r="C1617" t="s">
        <v>1748</v>
      </c>
      <c r="D1617" t="s">
        <v>84</v>
      </c>
      <c r="E1617" t="s">
        <v>23</v>
      </c>
      <c r="F1617" t="s">
        <v>49</v>
      </c>
      <c r="G1617" t="s">
        <v>510</v>
      </c>
      <c r="H1617">
        <v>193.95</v>
      </c>
      <c r="I1617">
        <v>3</v>
      </c>
      <c r="J1617">
        <v>9.6999999999999993</v>
      </c>
      <c r="K1617" s="6">
        <f>J1617/H1617</f>
        <v>5.0012889920082494E-2</v>
      </c>
      <c r="M1617" t="str">
        <f>LEFT(C1617, SEARCH(" ", C1617) - 1)</f>
        <v>Dave</v>
      </c>
      <c r="N1617" t="str" cm="1">
        <f t="array" ref="N1617">_xlfn.IFS(H1617&lt;0, "LOSS", H1617&gt;1000, "GREAT", H1617&gt;500, "GOOD", H1617&gt;=100, "OKAY", H1617&lt;100, "OKAY")</f>
        <v>OKAY</v>
      </c>
    </row>
    <row r="1618" spans="1:14">
      <c r="A1618" s="2">
        <v>41964</v>
      </c>
      <c r="B1618" s="2" t="str">
        <f>TEXT(A1618,"mmmm")</f>
        <v>November</v>
      </c>
      <c r="C1618" t="s">
        <v>1748</v>
      </c>
      <c r="D1618" t="s">
        <v>84</v>
      </c>
      <c r="E1618" t="s">
        <v>23</v>
      </c>
      <c r="F1618" t="s">
        <v>37</v>
      </c>
      <c r="G1618" t="s">
        <v>882</v>
      </c>
      <c r="H1618">
        <v>5.46</v>
      </c>
      <c r="I1618">
        <v>3</v>
      </c>
      <c r="J1618">
        <v>1.47</v>
      </c>
      <c r="K1618" s="6">
        <f>J1618/H1618</f>
        <v>0.26923076923076922</v>
      </c>
      <c r="M1618" t="str">
        <f>LEFT(C1618, SEARCH(" ", C1618) - 1)</f>
        <v>Dave</v>
      </c>
      <c r="N1618" t="str" cm="1">
        <f t="array" ref="N1618">_xlfn.IFS(H1618&lt;0, "LOSS", H1618&gt;1000, "GREAT", H1618&gt;500, "GOOD", H1618&gt;=100, "OKAY", H1618&lt;100, "OKAY")</f>
        <v>OKAY</v>
      </c>
    </row>
    <row r="1619" spans="1:14">
      <c r="A1619" s="2">
        <v>41964</v>
      </c>
      <c r="B1619" s="2" t="str">
        <f>TEXT(A1619,"mmmm")</f>
        <v>November</v>
      </c>
      <c r="C1619" t="s">
        <v>1741</v>
      </c>
      <c r="D1619" t="s">
        <v>22</v>
      </c>
      <c r="E1619" t="s">
        <v>23</v>
      </c>
      <c r="F1619" t="s">
        <v>47</v>
      </c>
      <c r="G1619" t="s">
        <v>572</v>
      </c>
      <c r="H1619">
        <v>12.96</v>
      </c>
      <c r="I1619">
        <v>2</v>
      </c>
      <c r="J1619">
        <v>6.22</v>
      </c>
      <c r="K1619" s="6">
        <f>J1619/H1619</f>
        <v>0.47993827160493824</v>
      </c>
      <c r="M1619" t="str">
        <f>LEFT(C1619, SEARCH(" ", C1619) - 1)</f>
        <v>Georgia</v>
      </c>
      <c r="N1619" t="str" cm="1">
        <f t="array" ref="N1619">_xlfn.IFS(H1619&lt;0, "LOSS", H1619&gt;1000, "GREAT", H1619&gt;500, "GOOD", H1619&gt;=100, "OKAY", H1619&lt;100, "OKAY")</f>
        <v>OKAY</v>
      </c>
    </row>
    <row r="1620" spans="1:14">
      <c r="A1620" s="2">
        <v>41964</v>
      </c>
      <c r="B1620" s="2" t="str">
        <f>TEXT(A1620,"mmmm")</f>
        <v>November</v>
      </c>
      <c r="C1620" t="s">
        <v>1750</v>
      </c>
      <c r="D1620" t="s">
        <v>26</v>
      </c>
      <c r="E1620" t="s">
        <v>23</v>
      </c>
      <c r="F1620" t="s">
        <v>42</v>
      </c>
      <c r="G1620" t="s">
        <v>489</v>
      </c>
      <c r="H1620">
        <v>1.63</v>
      </c>
      <c r="I1620">
        <v>1</v>
      </c>
      <c r="J1620">
        <v>0.55000000000000004</v>
      </c>
      <c r="K1620" s="6">
        <f>J1620/H1620</f>
        <v>0.33742331288343563</v>
      </c>
      <c r="M1620" t="str">
        <f>LEFT(C1620, SEARCH(" ", C1620) - 1)</f>
        <v>Jason</v>
      </c>
      <c r="N1620" t="str" cm="1">
        <f t="array" ref="N1620">_xlfn.IFS(H1620&lt;0, "LOSS", H1620&gt;1000, "GREAT", H1620&gt;500, "GOOD", H1620&gt;=100, "OKAY", H1620&lt;100, "OKAY")</f>
        <v>OKAY</v>
      </c>
    </row>
    <row r="1621" spans="1:14">
      <c r="A1621" s="2">
        <v>41964</v>
      </c>
      <c r="B1621" s="2" t="str">
        <f>TEXT(A1621,"mmmm")</f>
        <v>November</v>
      </c>
      <c r="C1621" t="s">
        <v>1750</v>
      </c>
      <c r="D1621" t="s">
        <v>26</v>
      </c>
      <c r="E1621" t="s">
        <v>25</v>
      </c>
      <c r="F1621" t="s">
        <v>48</v>
      </c>
      <c r="G1621" t="s">
        <v>584</v>
      </c>
      <c r="H1621">
        <v>267.95999999999998</v>
      </c>
      <c r="I1621">
        <v>5</v>
      </c>
      <c r="J1621">
        <v>16.75</v>
      </c>
      <c r="K1621" s="6">
        <f>J1621/H1621</f>
        <v>6.2509329750709067E-2</v>
      </c>
      <c r="M1621" t="str">
        <f>LEFT(C1621, SEARCH(" ", C1621) - 1)</f>
        <v>Jason</v>
      </c>
      <c r="N1621" t="str" cm="1">
        <f t="array" ref="N1621">_xlfn.IFS(H1621&lt;0, "LOSS", H1621&gt;1000, "GREAT", H1621&gt;500, "GOOD", H1621&gt;=100, "OKAY", H1621&lt;100, "OKAY")</f>
        <v>OKAY</v>
      </c>
    </row>
    <row r="1622" spans="1:14">
      <c r="A1622" s="2">
        <v>41964</v>
      </c>
      <c r="B1622" s="2" t="str">
        <f>TEXT(A1622,"mmmm")</f>
        <v>November</v>
      </c>
      <c r="C1622" t="s">
        <v>1751</v>
      </c>
      <c r="D1622" t="s">
        <v>22</v>
      </c>
      <c r="E1622" t="s">
        <v>23</v>
      </c>
      <c r="F1622" t="s">
        <v>47</v>
      </c>
      <c r="G1622" t="s">
        <v>1752</v>
      </c>
      <c r="H1622">
        <v>6.58</v>
      </c>
      <c r="I1622">
        <v>2</v>
      </c>
      <c r="J1622">
        <v>3.03</v>
      </c>
      <c r="K1622" s="6">
        <f>J1622/H1622</f>
        <v>0.46048632218844981</v>
      </c>
      <c r="M1622" t="str">
        <f>LEFT(C1622, SEARCH(" ", C1622) - 1)</f>
        <v>Steve</v>
      </c>
      <c r="N1622" t="str" cm="1">
        <f t="array" ref="N1622">_xlfn.IFS(H1622&lt;0, "LOSS", H1622&gt;1000, "GREAT", H1622&gt;500, "GOOD", H1622&gt;=100, "OKAY", H1622&lt;100, "OKAY")</f>
        <v>OKAY</v>
      </c>
    </row>
    <row r="1623" spans="1:14">
      <c r="A1623" s="2">
        <v>41964</v>
      </c>
      <c r="B1623" s="2" t="str">
        <f>TEXT(A1623,"mmmm")</f>
        <v>November</v>
      </c>
      <c r="C1623" t="s">
        <v>1751</v>
      </c>
      <c r="D1623" t="s">
        <v>22</v>
      </c>
      <c r="E1623" t="s">
        <v>25</v>
      </c>
      <c r="F1623" t="s">
        <v>35</v>
      </c>
      <c r="G1623" t="s">
        <v>631</v>
      </c>
      <c r="H1623">
        <v>94.99</v>
      </c>
      <c r="I1623">
        <v>1</v>
      </c>
      <c r="J1623">
        <v>28.5</v>
      </c>
      <c r="K1623" s="6">
        <f>J1623/H1623</f>
        <v>0.30003158227181809</v>
      </c>
      <c r="M1623" t="str">
        <f>LEFT(C1623, SEARCH(" ", C1623) - 1)</f>
        <v>Steve</v>
      </c>
      <c r="N1623" t="str" cm="1">
        <f t="array" ref="N1623">_xlfn.IFS(H1623&lt;0, "LOSS", H1623&gt;1000, "GREAT", H1623&gt;500, "GOOD", H1623&gt;=100, "OKAY", H1623&lt;100, "OKAY")</f>
        <v>OKAY</v>
      </c>
    </row>
    <row r="1624" spans="1:14">
      <c r="A1624" s="2">
        <v>41965</v>
      </c>
      <c r="B1624" s="2" t="str">
        <f>TEXT(A1624,"mmmm")</f>
        <v>November</v>
      </c>
      <c r="C1624" t="s">
        <v>588</v>
      </c>
      <c r="D1624" t="s">
        <v>80</v>
      </c>
      <c r="E1624" t="s">
        <v>23</v>
      </c>
      <c r="F1624" t="s">
        <v>42</v>
      </c>
      <c r="G1624" t="s">
        <v>1753</v>
      </c>
      <c r="H1624">
        <v>16.23</v>
      </c>
      <c r="I1624">
        <v>3</v>
      </c>
      <c r="J1624">
        <v>7.95</v>
      </c>
      <c r="K1624" s="6">
        <f>J1624/H1624</f>
        <v>0.4898336414048059</v>
      </c>
      <c r="M1624" t="str">
        <f>LEFT(C1624, SEARCH(" ", C1624) - 1)</f>
        <v>Ruben</v>
      </c>
      <c r="N1624" t="str" cm="1">
        <f t="array" ref="N1624">_xlfn.IFS(H1624&lt;0, "LOSS", H1624&gt;1000, "GREAT", H1624&gt;500, "GOOD", H1624&gt;=100, "OKAY", H1624&lt;100, "OKAY")</f>
        <v>OKAY</v>
      </c>
    </row>
    <row r="1625" spans="1:14">
      <c r="A1625" s="2">
        <v>41965</v>
      </c>
      <c r="B1625" s="2" t="str">
        <f>TEXT(A1625,"mmmm")</f>
        <v>November</v>
      </c>
      <c r="C1625" t="s">
        <v>588</v>
      </c>
      <c r="D1625" t="s">
        <v>80</v>
      </c>
      <c r="E1625" t="s">
        <v>23</v>
      </c>
      <c r="F1625" t="s">
        <v>38</v>
      </c>
      <c r="G1625" t="s">
        <v>781</v>
      </c>
      <c r="H1625">
        <v>319.89999999999998</v>
      </c>
      <c r="I1625">
        <v>5</v>
      </c>
      <c r="J1625">
        <v>156.75</v>
      </c>
      <c r="K1625" s="6">
        <f>J1625/H1625</f>
        <v>0.48999687402313225</v>
      </c>
      <c r="M1625" t="str">
        <f>LEFT(C1625, SEARCH(" ", C1625) - 1)</f>
        <v>Ruben</v>
      </c>
      <c r="N1625" t="str" cm="1">
        <f t="array" ref="N1625">_xlfn.IFS(H1625&lt;0, "LOSS", H1625&gt;1000, "GREAT", H1625&gt;500, "GOOD", H1625&gt;=100, "OKAY", H1625&lt;100, "OKAY")</f>
        <v>OKAY</v>
      </c>
    </row>
    <row r="1626" spans="1:14">
      <c r="A1626" s="2">
        <v>41965</v>
      </c>
      <c r="B1626" s="2" t="str">
        <f>TEXT(A1626,"mmmm")</f>
        <v>November</v>
      </c>
      <c r="C1626" t="s">
        <v>588</v>
      </c>
      <c r="D1626" t="s">
        <v>80</v>
      </c>
      <c r="E1626" t="s">
        <v>23</v>
      </c>
      <c r="F1626" t="s">
        <v>42</v>
      </c>
      <c r="G1626" t="s">
        <v>115</v>
      </c>
      <c r="H1626">
        <v>11.36</v>
      </c>
      <c r="I1626">
        <v>2</v>
      </c>
      <c r="J1626">
        <v>5.34</v>
      </c>
      <c r="K1626" s="6">
        <f>J1626/H1626</f>
        <v>0.47007042253521125</v>
      </c>
      <c r="M1626" t="str">
        <f>LEFT(C1626, SEARCH(" ", C1626) - 1)</f>
        <v>Ruben</v>
      </c>
      <c r="N1626" t="str" cm="1">
        <f t="array" ref="N1626">_xlfn.IFS(H1626&lt;0, "LOSS", H1626&gt;1000, "GREAT", H1626&gt;500, "GOOD", H1626&gt;=100, "OKAY", H1626&lt;100, "OKAY")</f>
        <v>OKAY</v>
      </c>
    </row>
    <row r="1627" spans="1:14">
      <c r="A1627" s="2">
        <v>41965</v>
      </c>
      <c r="B1627" s="2" t="str">
        <f>TEXT(A1627,"mmmm")</f>
        <v>November</v>
      </c>
      <c r="C1627" t="s">
        <v>588</v>
      </c>
      <c r="D1627" t="s">
        <v>80</v>
      </c>
      <c r="E1627" t="s">
        <v>23</v>
      </c>
      <c r="F1627" t="s">
        <v>36</v>
      </c>
      <c r="G1627" t="s">
        <v>1754</v>
      </c>
      <c r="H1627">
        <v>675.12</v>
      </c>
      <c r="I1627">
        <v>3</v>
      </c>
      <c r="J1627">
        <v>290.3</v>
      </c>
      <c r="K1627" s="6">
        <f>J1627/H1627</f>
        <v>0.42999763005095393</v>
      </c>
      <c r="M1627" t="str">
        <f>LEFT(C1627, SEARCH(" ", C1627) - 1)</f>
        <v>Ruben</v>
      </c>
      <c r="N1627" t="str" cm="1">
        <f t="array" ref="N1627">_xlfn.IFS(H1627&lt;0, "LOSS", H1627&gt;1000, "GREAT", H1627&gt;500, "GOOD", H1627&gt;=100, "OKAY", H1627&lt;100, "OKAY")</f>
        <v>GOOD</v>
      </c>
    </row>
    <row r="1628" spans="1:14">
      <c r="A1628" s="2">
        <v>41965</v>
      </c>
      <c r="B1628" s="2" t="str">
        <f>TEXT(A1628,"mmmm")</f>
        <v>November</v>
      </c>
      <c r="C1628" t="s">
        <v>786</v>
      </c>
      <c r="D1628" t="s">
        <v>26</v>
      </c>
      <c r="E1628" t="s">
        <v>23</v>
      </c>
      <c r="F1628" t="s">
        <v>38</v>
      </c>
      <c r="G1628" t="s">
        <v>847</v>
      </c>
      <c r="H1628">
        <v>6.93</v>
      </c>
      <c r="I1628">
        <v>1</v>
      </c>
      <c r="J1628">
        <v>-11.08</v>
      </c>
      <c r="K1628" s="6">
        <f>J1628/H1628</f>
        <v>-1.598845598845599</v>
      </c>
      <c r="M1628" t="str">
        <f>LEFT(C1628, SEARCH(" ", C1628) - 1)</f>
        <v>Evan</v>
      </c>
      <c r="N1628" t="str" cm="1">
        <f t="array" ref="N1628">_xlfn.IFS(H1628&lt;0, "LOSS", H1628&gt;1000, "GREAT", H1628&gt;500, "GOOD", H1628&gt;=100, "OKAY", H1628&lt;100, "OKAY")</f>
        <v>OKAY</v>
      </c>
    </row>
    <row r="1629" spans="1:14">
      <c r="A1629" s="2">
        <v>41965</v>
      </c>
      <c r="B1629" s="2" t="str">
        <f>TEXT(A1629,"mmmm")</f>
        <v>November</v>
      </c>
      <c r="C1629" t="s">
        <v>1755</v>
      </c>
      <c r="D1629" t="s">
        <v>29</v>
      </c>
      <c r="E1629" t="s">
        <v>23</v>
      </c>
      <c r="F1629" t="s">
        <v>38</v>
      </c>
      <c r="G1629" t="s">
        <v>1603</v>
      </c>
      <c r="H1629">
        <v>9.98</v>
      </c>
      <c r="I1629">
        <v>5</v>
      </c>
      <c r="J1629">
        <v>-16.47</v>
      </c>
      <c r="K1629" s="6">
        <f>J1629/H1629</f>
        <v>-1.6503006012024046</v>
      </c>
      <c r="M1629" t="str">
        <f>LEFT(C1629, SEARCH(" ", C1629) - 1)</f>
        <v>Tony</v>
      </c>
      <c r="N1629" t="str" cm="1">
        <f t="array" ref="N1629">_xlfn.IFS(H1629&lt;0, "LOSS", H1629&gt;1000, "GREAT", H1629&gt;500, "GOOD", H1629&gt;=100, "OKAY", H1629&lt;100, "OKAY")</f>
        <v>OKAY</v>
      </c>
    </row>
    <row r="1630" spans="1:14">
      <c r="A1630" s="2">
        <v>41965</v>
      </c>
      <c r="B1630" s="2" t="str">
        <f>TEXT(A1630,"mmmm")</f>
        <v>November</v>
      </c>
      <c r="C1630" t="s">
        <v>1756</v>
      </c>
      <c r="D1630" t="s">
        <v>22</v>
      </c>
      <c r="E1630" t="s">
        <v>23</v>
      </c>
      <c r="F1630" t="s">
        <v>47</v>
      </c>
      <c r="G1630" t="s">
        <v>1007</v>
      </c>
      <c r="H1630">
        <v>53.82</v>
      </c>
      <c r="I1630">
        <v>9</v>
      </c>
      <c r="J1630">
        <v>24.22</v>
      </c>
      <c r="K1630" s="6">
        <f>J1630/H1630</f>
        <v>0.45001858045336302</v>
      </c>
      <c r="M1630" t="str">
        <f>LEFT(C1630, SEARCH(" ", C1630) - 1)</f>
        <v>Susan</v>
      </c>
      <c r="N1630" t="str" cm="1">
        <f t="array" ref="N1630">_xlfn.IFS(H1630&lt;0, "LOSS", H1630&gt;1000, "GREAT", H1630&gt;500, "GOOD", H1630&gt;=100, "OKAY", H1630&lt;100, "OKAY")</f>
        <v>OKAY</v>
      </c>
    </row>
    <row r="1631" spans="1:14">
      <c r="A1631" s="2">
        <v>41965</v>
      </c>
      <c r="B1631" s="2" t="str">
        <f>TEXT(A1631,"mmmm")</f>
        <v>November</v>
      </c>
      <c r="C1631" t="s">
        <v>1232</v>
      </c>
      <c r="D1631" t="s">
        <v>80</v>
      </c>
      <c r="E1631" t="s">
        <v>23</v>
      </c>
      <c r="F1631" t="s">
        <v>47</v>
      </c>
      <c r="G1631" t="s">
        <v>1757</v>
      </c>
      <c r="H1631">
        <v>9.9600000000000009</v>
      </c>
      <c r="I1631">
        <v>2</v>
      </c>
      <c r="J1631">
        <v>4.88</v>
      </c>
      <c r="K1631" s="6">
        <f>J1631/H1631</f>
        <v>0.48995983935742965</v>
      </c>
      <c r="M1631" t="str">
        <f>LEFT(C1631, SEARCH(" ", C1631) - 1)</f>
        <v>Robert</v>
      </c>
      <c r="N1631" t="str" cm="1">
        <f t="array" ref="N1631">_xlfn.IFS(H1631&lt;0, "LOSS", H1631&gt;1000, "GREAT", H1631&gt;500, "GOOD", H1631&gt;=100, "OKAY", H1631&lt;100, "OKAY")</f>
        <v>OKAY</v>
      </c>
    </row>
    <row r="1632" spans="1:14">
      <c r="A1632" s="2">
        <v>41966</v>
      </c>
      <c r="B1632" s="2" t="str">
        <f>TEXT(A1632,"mmmm")</f>
        <v>November</v>
      </c>
      <c r="C1632" t="s">
        <v>275</v>
      </c>
      <c r="D1632" t="s">
        <v>22</v>
      </c>
      <c r="E1632" t="s">
        <v>21</v>
      </c>
      <c r="F1632" t="s">
        <v>40</v>
      </c>
      <c r="G1632" t="s">
        <v>323</v>
      </c>
      <c r="H1632">
        <v>603.91999999999996</v>
      </c>
      <c r="I1632">
        <v>5</v>
      </c>
      <c r="J1632">
        <v>-67.94</v>
      </c>
      <c r="K1632" s="6">
        <f>J1632/H1632</f>
        <v>-0.11249834415154325</v>
      </c>
      <c r="M1632" t="str">
        <f>LEFT(C1632, SEARCH(" ", C1632) - 1)</f>
        <v>Sanjit</v>
      </c>
      <c r="N1632" t="str" cm="1">
        <f t="array" ref="N1632">_xlfn.IFS(H1632&lt;0, "LOSS", H1632&gt;1000, "GREAT", H1632&gt;500, "GOOD", H1632&gt;=100, "OKAY", H1632&lt;100, "OKAY")</f>
        <v>GOOD</v>
      </c>
    </row>
    <row r="1633" spans="1:14">
      <c r="A1633" s="2">
        <v>41966</v>
      </c>
      <c r="B1633" s="2" t="str">
        <f>TEXT(A1633,"mmmm")</f>
        <v>November</v>
      </c>
      <c r="C1633" t="s">
        <v>275</v>
      </c>
      <c r="D1633" t="s">
        <v>22</v>
      </c>
      <c r="E1633" t="s">
        <v>23</v>
      </c>
      <c r="F1633" t="s">
        <v>42</v>
      </c>
      <c r="G1633" t="s">
        <v>1544</v>
      </c>
      <c r="H1633">
        <v>21.84</v>
      </c>
      <c r="I1633">
        <v>3</v>
      </c>
      <c r="J1633">
        <v>10.48</v>
      </c>
      <c r="K1633" s="6">
        <f>J1633/H1633</f>
        <v>0.47985347985347987</v>
      </c>
      <c r="M1633" t="str">
        <f>LEFT(C1633, SEARCH(" ", C1633) - 1)</f>
        <v>Sanjit</v>
      </c>
      <c r="N1633" t="str" cm="1">
        <f t="array" ref="N1633">_xlfn.IFS(H1633&lt;0, "LOSS", H1633&gt;1000, "GREAT", H1633&gt;500, "GOOD", H1633&gt;=100, "OKAY", H1633&lt;100, "OKAY")</f>
        <v>OKAY</v>
      </c>
    </row>
    <row r="1634" spans="1:14">
      <c r="A1634" s="2">
        <v>41966</v>
      </c>
      <c r="B1634" s="2" t="str">
        <f>TEXT(A1634,"mmmm")</f>
        <v>November</v>
      </c>
      <c r="C1634" t="s">
        <v>275</v>
      </c>
      <c r="D1634" t="s">
        <v>22</v>
      </c>
      <c r="E1634" t="s">
        <v>25</v>
      </c>
      <c r="F1634" t="s">
        <v>35</v>
      </c>
      <c r="G1634" t="s">
        <v>1635</v>
      </c>
      <c r="H1634">
        <v>29.99</v>
      </c>
      <c r="I1634">
        <v>1</v>
      </c>
      <c r="J1634">
        <v>6.3</v>
      </c>
      <c r="K1634" s="6">
        <f>J1634/H1634</f>
        <v>0.21007002334111372</v>
      </c>
      <c r="M1634" t="str">
        <f>LEFT(C1634, SEARCH(" ", C1634) - 1)</f>
        <v>Sanjit</v>
      </c>
      <c r="N1634" t="str" cm="1">
        <f t="array" ref="N1634">_xlfn.IFS(H1634&lt;0, "LOSS", H1634&gt;1000, "GREAT", H1634&gt;500, "GOOD", H1634&gt;=100, "OKAY", H1634&lt;100, "OKAY")</f>
        <v>OKAY</v>
      </c>
    </row>
    <row r="1635" spans="1:14">
      <c r="A1635" s="2">
        <v>41966</v>
      </c>
      <c r="B1635" s="2" t="str">
        <f>TEXT(A1635,"mmmm")</f>
        <v>November</v>
      </c>
      <c r="C1635" t="s">
        <v>275</v>
      </c>
      <c r="D1635" t="s">
        <v>22</v>
      </c>
      <c r="E1635" t="s">
        <v>21</v>
      </c>
      <c r="F1635" t="s">
        <v>40</v>
      </c>
      <c r="G1635" t="s">
        <v>1758</v>
      </c>
      <c r="H1635">
        <v>381.44</v>
      </c>
      <c r="I1635">
        <v>2</v>
      </c>
      <c r="J1635">
        <v>23.84</v>
      </c>
      <c r="K1635" s="6">
        <f>J1635/H1635</f>
        <v>6.25E-2</v>
      </c>
      <c r="M1635" t="str">
        <f>LEFT(C1635, SEARCH(" ", C1635) - 1)</f>
        <v>Sanjit</v>
      </c>
      <c r="N1635" t="str" cm="1">
        <f t="array" ref="N1635">_xlfn.IFS(H1635&lt;0, "LOSS", H1635&gt;1000, "GREAT", H1635&gt;500, "GOOD", H1635&gt;=100, "OKAY", H1635&lt;100, "OKAY")</f>
        <v>OKAY</v>
      </c>
    </row>
    <row r="1636" spans="1:14">
      <c r="A1636" s="2">
        <v>41966</v>
      </c>
      <c r="B1636" s="2" t="str">
        <f>TEXT(A1636,"mmmm")</f>
        <v>November</v>
      </c>
      <c r="C1636" t="s">
        <v>1178</v>
      </c>
      <c r="D1636" t="s">
        <v>26</v>
      </c>
      <c r="E1636" t="s">
        <v>23</v>
      </c>
      <c r="F1636" t="s">
        <v>45</v>
      </c>
      <c r="G1636" t="s">
        <v>1340</v>
      </c>
      <c r="H1636">
        <v>23.68</v>
      </c>
      <c r="I1636">
        <v>2</v>
      </c>
      <c r="J1636">
        <v>8.8800000000000008</v>
      </c>
      <c r="K1636" s="6">
        <f>J1636/H1636</f>
        <v>0.37500000000000006</v>
      </c>
      <c r="M1636" t="str">
        <f>LEFT(C1636, SEARCH(" ", C1636) - 1)</f>
        <v>Emily</v>
      </c>
      <c r="N1636" t="str" cm="1">
        <f t="array" ref="N1636">_xlfn.IFS(H1636&lt;0, "LOSS", H1636&gt;1000, "GREAT", H1636&gt;500, "GOOD", H1636&gt;=100, "OKAY", H1636&lt;100, "OKAY")</f>
        <v>OKAY</v>
      </c>
    </row>
    <row r="1637" spans="1:14">
      <c r="A1637" s="2">
        <v>41966</v>
      </c>
      <c r="B1637" s="2" t="str">
        <f>TEXT(A1637,"mmmm")</f>
        <v>November</v>
      </c>
      <c r="C1637" t="s">
        <v>1759</v>
      </c>
      <c r="D1637" t="s">
        <v>26</v>
      </c>
      <c r="E1637" t="s">
        <v>21</v>
      </c>
      <c r="F1637" t="s">
        <v>44</v>
      </c>
      <c r="G1637" t="s">
        <v>1097</v>
      </c>
      <c r="H1637">
        <v>6.37</v>
      </c>
      <c r="I1637">
        <v>2</v>
      </c>
      <c r="J1637">
        <v>-2.5499999999999998</v>
      </c>
      <c r="K1637" s="6">
        <f>J1637/H1637</f>
        <v>-0.40031397174254313</v>
      </c>
      <c r="M1637" t="str">
        <f>LEFT(C1637, SEARCH(" ", C1637) - 1)</f>
        <v>Saphhira</v>
      </c>
      <c r="N1637" t="str" cm="1">
        <f t="array" ref="N1637">_xlfn.IFS(H1637&lt;0, "LOSS", H1637&gt;1000, "GREAT", H1637&gt;500, "GOOD", H1637&gt;=100, "OKAY", H1637&lt;100, "OKAY")</f>
        <v>OKAY</v>
      </c>
    </row>
    <row r="1638" spans="1:14">
      <c r="A1638" s="2">
        <v>41966</v>
      </c>
      <c r="B1638" s="2" t="str">
        <f>TEXT(A1638,"mmmm")</f>
        <v>November</v>
      </c>
      <c r="C1638" t="s">
        <v>1759</v>
      </c>
      <c r="D1638" t="s">
        <v>26</v>
      </c>
      <c r="E1638" t="s">
        <v>23</v>
      </c>
      <c r="F1638" t="s">
        <v>36</v>
      </c>
      <c r="G1638" t="s">
        <v>1760</v>
      </c>
      <c r="H1638">
        <v>34.18</v>
      </c>
      <c r="I1638">
        <v>3</v>
      </c>
      <c r="J1638">
        <v>-87.15</v>
      </c>
      <c r="K1638" s="6">
        <f>J1638/H1638</f>
        <v>-2.5497366881217087</v>
      </c>
      <c r="M1638" t="str">
        <f>LEFT(C1638, SEARCH(" ", C1638) - 1)</f>
        <v>Saphhira</v>
      </c>
      <c r="N1638" t="str" cm="1">
        <f t="array" ref="N1638">_xlfn.IFS(H1638&lt;0, "LOSS", H1638&gt;1000, "GREAT", H1638&gt;500, "GOOD", H1638&gt;=100, "OKAY", H1638&lt;100, "OKAY")</f>
        <v>OKAY</v>
      </c>
    </row>
    <row r="1639" spans="1:14">
      <c r="A1639" s="2">
        <v>41966</v>
      </c>
      <c r="B1639" s="2" t="str">
        <f>TEXT(A1639,"mmmm")</f>
        <v>November</v>
      </c>
      <c r="C1639" t="s">
        <v>1759</v>
      </c>
      <c r="D1639" t="s">
        <v>26</v>
      </c>
      <c r="E1639" t="s">
        <v>25</v>
      </c>
      <c r="F1639" t="s">
        <v>35</v>
      </c>
      <c r="G1639" t="s">
        <v>1044</v>
      </c>
      <c r="H1639">
        <v>5.54</v>
      </c>
      <c r="I1639">
        <v>7</v>
      </c>
      <c r="J1639">
        <v>1.66</v>
      </c>
      <c r="K1639" s="6">
        <f>J1639/H1639</f>
        <v>0.29963898916967507</v>
      </c>
      <c r="M1639" t="str">
        <f>LEFT(C1639, SEARCH(" ", C1639) - 1)</f>
        <v>Saphhira</v>
      </c>
      <c r="N1639" t="str" cm="1">
        <f t="array" ref="N1639">_xlfn.IFS(H1639&lt;0, "LOSS", H1639&gt;1000, "GREAT", H1639&gt;500, "GOOD", H1639&gt;=100, "OKAY", H1639&lt;100, "OKAY")</f>
        <v>OKAY</v>
      </c>
    </row>
    <row r="1640" spans="1:14">
      <c r="A1640" s="2">
        <v>41966</v>
      </c>
      <c r="B1640" s="2" t="str">
        <f>TEXT(A1640,"mmmm")</f>
        <v>November</v>
      </c>
      <c r="C1640" t="s">
        <v>1761</v>
      </c>
      <c r="D1640" t="s">
        <v>27</v>
      </c>
      <c r="E1640" t="s">
        <v>23</v>
      </c>
      <c r="F1640" t="s">
        <v>42</v>
      </c>
      <c r="G1640" t="s">
        <v>1762</v>
      </c>
      <c r="H1640">
        <v>62.81</v>
      </c>
      <c r="I1640">
        <v>3</v>
      </c>
      <c r="J1640">
        <v>21.2</v>
      </c>
      <c r="K1640" s="6">
        <f>J1640/H1640</f>
        <v>0.33752587167648462</v>
      </c>
      <c r="M1640" t="str">
        <f>LEFT(C1640, SEARCH(" ", C1640) - 1)</f>
        <v>Phillip</v>
      </c>
      <c r="N1640" t="str" cm="1">
        <f t="array" ref="N1640">_xlfn.IFS(H1640&lt;0, "LOSS", H1640&gt;1000, "GREAT", H1640&gt;500, "GOOD", H1640&gt;=100, "OKAY", H1640&lt;100, "OKAY")</f>
        <v>OKAY</v>
      </c>
    </row>
    <row r="1641" spans="1:14">
      <c r="A1641" s="2">
        <v>41966</v>
      </c>
      <c r="B1641" s="2" t="str">
        <f>TEXT(A1641,"mmmm")</f>
        <v>November</v>
      </c>
      <c r="C1641" t="s">
        <v>1763</v>
      </c>
      <c r="D1641" t="s">
        <v>73</v>
      </c>
      <c r="E1641" t="s">
        <v>23</v>
      </c>
      <c r="F1641" t="s">
        <v>42</v>
      </c>
      <c r="G1641" t="s">
        <v>115</v>
      </c>
      <c r="H1641">
        <v>23.47</v>
      </c>
      <c r="I1641">
        <v>3</v>
      </c>
      <c r="J1641">
        <v>8.8000000000000007</v>
      </c>
      <c r="K1641" s="6">
        <f>J1641/H1641</f>
        <v>0.37494674051981258</v>
      </c>
      <c r="M1641" t="str">
        <f>LEFT(C1641, SEARCH(" ", C1641) - 1)</f>
        <v>Sally</v>
      </c>
      <c r="N1641" t="str" cm="1">
        <f t="array" ref="N1641">_xlfn.IFS(H1641&lt;0, "LOSS", H1641&gt;1000, "GREAT", H1641&gt;500, "GOOD", H1641&gt;=100, "OKAY", H1641&lt;100, "OKAY")</f>
        <v>OKAY</v>
      </c>
    </row>
    <row r="1642" spans="1:14">
      <c r="A1642" s="2">
        <v>41966</v>
      </c>
      <c r="B1642" s="2" t="str">
        <f>TEXT(A1642,"mmmm")</f>
        <v>November</v>
      </c>
      <c r="C1642" t="s">
        <v>483</v>
      </c>
      <c r="D1642" t="s">
        <v>26</v>
      </c>
      <c r="E1642" t="s">
        <v>21</v>
      </c>
      <c r="F1642" t="s">
        <v>40</v>
      </c>
      <c r="G1642" t="s">
        <v>1764</v>
      </c>
      <c r="H1642">
        <v>155.37</v>
      </c>
      <c r="I1642">
        <v>2</v>
      </c>
      <c r="J1642">
        <v>-35.51</v>
      </c>
      <c r="K1642" s="6">
        <f>J1642/H1642</f>
        <v>-0.22855120036042992</v>
      </c>
      <c r="M1642" t="str">
        <f>LEFT(C1642, SEARCH(" ", C1642) - 1)</f>
        <v>Damala</v>
      </c>
      <c r="N1642" t="str" cm="1">
        <f t="array" ref="N1642">_xlfn.IFS(H1642&lt;0, "LOSS", H1642&gt;1000, "GREAT", H1642&gt;500, "GOOD", H1642&gt;=100, "OKAY", H1642&lt;100, "OKAY")</f>
        <v>OKAY</v>
      </c>
    </row>
    <row r="1643" spans="1:14">
      <c r="A1643" s="2">
        <v>41966</v>
      </c>
      <c r="B1643" s="2" t="str">
        <f>TEXT(A1643,"mmmm")</f>
        <v>November</v>
      </c>
      <c r="C1643" t="s">
        <v>858</v>
      </c>
      <c r="D1643" t="s">
        <v>32</v>
      </c>
      <c r="E1643" t="s">
        <v>23</v>
      </c>
      <c r="F1643" t="s">
        <v>38</v>
      </c>
      <c r="G1643" t="s">
        <v>1765</v>
      </c>
      <c r="H1643">
        <v>14.67</v>
      </c>
      <c r="I1643">
        <v>3</v>
      </c>
      <c r="J1643">
        <v>6.75</v>
      </c>
      <c r="K1643" s="6">
        <f>J1643/H1643</f>
        <v>0.46012269938650308</v>
      </c>
      <c r="M1643" t="str">
        <f>LEFT(C1643, SEARCH(" ", C1643) - 1)</f>
        <v>Bobby</v>
      </c>
      <c r="N1643" t="str" cm="1">
        <f t="array" ref="N1643">_xlfn.IFS(H1643&lt;0, "LOSS", H1643&gt;1000, "GREAT", H1643&gt;500, "GOOD", H1643&gt;=100, "OKAY", H1643&lt;100, "OKAY")</f>
        <v>OKAY</v>
      </c>
    </row>
    <row r="1644" spans="1:14">
      <c r="A1644" s="2">
        <v>41967</v>
      </c>
      <c r="B1644" s="2" t="str">
        <f>TEXT(A1644,"mmmm")</f>
        <v>November</v>
      </c>
      <c r="C1644" t="s">
        <v>1766</v>
      </c>
      <c r="D1644" t="s">
        <v>30</v>
      </c>
      <c r="E1644" t="s">
        <v>23</v>
      </c>
      <c r="F1644" t="s">
        <v>37</v>
      </c>
      <c r="G1644" t="s">
        <v>550</v>
      </c>
      <c r="H1644">
        <v>2.62</v>
      </c>
      <c r="I1644">
        <v>1</v>
      </c>
      <c r="J1644">
        <v>0.43</v>
      </c>
      <c r="K1644" s="6">
        <f>J1644/H1644</f>
        <v>0.16412213740458015</v>
      </c>
      <c r="M1644" t="str">
        <f>LEFT(C1644, SEARCH(" ", C1644) - 1)</f>
        <v>Nathan</v>
      </c>
      <c r="N1644" t="str" cm="1">
        <f t="array" ref="N1644">_xlfn.IFS(H1644&lt;0, "LOSS", H1644&gt;1000, "GREAT", H1644&gt;500, "GOOD", H1644&gt;=100, "OKAY", H1644&lt;100, "OKAY")</f>
        <v>OKAY</v>
      </c>
    </row>
    <row r="1645" spans="1:14">
      <c r="A1645" s="2">
        <v>41967</v>
      </c>
      <c r="B1645" s="2" t="str">
        <f>TEXT(A1645,"mmmm")</f>
        <v>November</v>
      </c>
      <c r="C1645" t="s">
        <v>1174</v>
      </c>
      <c r="D1645" t="s">
        <v>22</v>
      </c>
      <c r="E1645" t="s">
        <v>21</v>
      </c>
      <c r="F1645" t="s">
        <v>44</v>
      </c>
      <c r="G1645" t="s">
        <v>1166</v>
      </c>
      <c r="H1645">
        <v>151.72</v>
      </c>
      <c r="I1645">
        <v>4</v>
      </c>
      <c r="J1645">
        <v>27.31</v>
      </c>
      <c r="K1645" s="6">
        <f>J1645/H1645</f>
        <v>0.18000263643553915</v>
      </c>
      <c r="M1645" t="str">
        <f>LEFT(C1645, SEARCH(" ", C1645) - 1)</f>
        <v>Vivek</v>
      </c>
      <c r="N1645" t="str" cm="1">
        <f t="array" ref="N1645">_xlfn.IFS(H1645&lt;0, "LOSS", H1645&gt;1000, "GREAT", H1645&gt;500, "GOOD", H1645&gt;=100, "OKAY", H1645&lt;100, "OKAY")</f>
        <v>OKAY</v>
      </c>
    </row>
    <row r="1646" spans="1:14">
      <c r="A1646" s="2">
        <v>41967</v>
      </c>
      <c r="B1646" s="2" t="str">
        <f>TEXT(A1646,"mmmm")</f>
        <v>November</v>
      </c>
      <c r="C1646" t="s">
        <v>1767</v>
      </c>
      <c r="D1646" t="s">
        <v>28</v>
      </c>
      <c r="E1646" t="s">
        <v>23</v>
      </c>
      <c r="F1646" t="s">
        <v>38</v>
      </c>
      <c r="G1646" t="s">
        <v>1726</v>
      </c>
      <c r="H1646">
        <v>12.1</v>
      </c>
      <c r="I1646">
        <v>7</v>
      </c>
      <c r="J1646">
        <v>4.2300000000000004</v>
      </c>
      <c r="K1646" s="6">
        <f>J1646/H1646</f>
        <v>0.34958677685950418</v>
      </c>
      <c r="M1646" t="str">
        <f>LEFT(C1646, SEARCH(" ", C1646) - 1)</f>
        <v>Harold</v>
      </c>
      <c r="N1646" t="str" cm="1">
        <f t="array" ref="N1646">_xlfn.IFS(H1646&lt;0, "LOSS", H1646&gt;1000, "GREAT", H1646&gt;500, "GOOD", H1646&gt;=100, "OKAY", H1646&lt;100, "OKAY")</f>
        <v>OKAY</v>
      </c>
    </row>
    <row r="1647" spans="1:14">
      <c r="A1647" s="2">
        <v>41967</v>
      </c>
      <c r="B1647" s="2" t="str">
        <f>TEXT(A1647,"mmmm")</f>
        <v>November</v>
      </c>
      <c r="C1647" t="s">
        <v>1767</v>
      </c>
      <c r="D1647" t="s">
        <v>28</v>
      </c>
      <c r="E1647" t="s">
        <v>23</v>
      </c>
      <c r="F1647" t="s">
        <v>49</v>
      </c>
      <c r="G1647" t="s">
        <v>366</v>
      </c>
      <c r="H1647">
        <v>485.88</v>
      </c>
      <c r="I1647">
        <v>6</v>
      </c>
      <c r="J1647">
        <v>9.7200000000000006</v>
      </c>
      <c r="K1647" s="6">
        <f>J1647/H1647</f>
        <v>2.0004939491232405E-2</v>
      </c>
      <c r="M1647" t="str">
        <f>LEFT(C1647, SEARCH(" ", C1647) - 1)</f>
        <v>Harold</v>
      </c>
      <c r="N1647" t="str" cm="1">
        <f t="array" ref="N1647">_xlfn.IFS(H1647&lt;0, "LOSS", H1647&gt;1000, "GREAT", H1647&gt;500, "GOOD", H1647&gt;=100, "OKAY", H1647&lt;100, "OKAY")</f>
        <v>OKAY</v>
      </c>
    </row>
    <row r="1648" spans="1:14">
      <c r="A1648" s="2">
        <v>41967</v>
      </c>
      <c r="B1648" s="2" t="str">
        <f>TEXT(A1648,"mmmm")</f>
        <v>November</v>
      </c>
      <c r="C1648" t="s">
        <v>1767</v>
      </c>
      <c r="D1648" t="s">
        <v>28</v>
      </c>
      <c r="E1648" t="s">
        <v>23</v>
      </c>
      <c r="F1648" t="s">
        <v>47</v>
      </c>
      <c r="G1648" t="s">
        <v>306</v>
      </c>
      <c r="H1648">
        <v>25.92</v>
      </c>
      <c r="I1648">
        <v>4</v>
      </c>
      <c r="J1648">
        <v>12.44</v>
      </c>
      <c r="K1648" s="6">
        <f>J1648/H1648</f>
        <v>0.47993827160493824</v>
      </c>
      <c r="M1648" t="str">
        <f>LEFT(C1648, SEARCH(" ", C1648) - 1)</f>
        <v>Harold</v>
      </c>
      <c r="N1648" t="str" cm="1">
        <f t="array" ref="N1648">_xlfn.IFS(H1648&lt;0, "LOSS", H1648&gt;1000, "GREAT", H1648&gt;500, "GOOD", H1648&gt;=100, "OKAY", H1648&lt;100, "OKAY")</f>
        <v>OKAY</v>
      </c>
    </row>
    <row r="1649" spans="1:14">
      <c r="A1649" s="2">
        <v>41967</v>
      </c>
      <c r="B1649" s="2" t="str">
        <f>TEXT(A1649,"mmmm")</f>
        <v>November</v>
      </c>
      <c r="C1649" t="s">
        <v>1767</v>
      </c>
      <c r="D1649" t="s">
        <v>28</v>
      </c>
      <c r="E1649" t="s">
        <v>23</v>
      </c>
      <c r="F1649" t="s">
        <v>49</v>
      </c>
      <c r="G1649" t="s">
        <v>1768</v>
      </c>
      <c r="H1649">
        <v>197.58</v>
      </c>
      <c r="I1649">
        <v>2</v>
      </c>
      <c r="J1649">
        <v>53.35</v>
      </c>
      <c r="K1649" s="6">
        <f>J1649/H1649</f>
        <v>0.27001720821945541</v>
      </c>
      <c r="M1649" t="str">
        <f>LEFT(C1649, SEARCH(" ", C1649) - 1)</f>
        <v>Harold</v>
      </c>
      <c r="N1649" t="str" cm="1">
        <f t="array" ref="N1649">_xlfn.IFS(H1649&lt;0, "LOSS", H1649&gt;1000, "GREAT", H1649&gt;500, "GOOD", H1649&gt;=100, "OKAY", H1649&lt;100, "OKAY")</f>
        <v>OKAY</v>
      </c>
    </row>
    <row r="1650" spans="1:14">
      <c r="A1650" s="2">
        <v>41967</v>
      </c>
      <c r="B1650" s="2" t="str">
        <f>TEXT(A1650,"mmmm")</f>
        <v>November</v>
      </c>
      <c r="C1650" t="s">
        <v>387</v>
      </c>
      <c r="D1650" t="s">
        <v>208</v>
      </c>
      <c r="E1650" t="s">
        <v>25</v>
      </c>
      <c r="F1650" t="s">
        <v>35</v>
      </c>
      <c r="G1650" t="s">
        <v>1769</v>
      </c>
      <c r="H1650">
        <v>111.79</v>
      </c>
      <c r="I1650">
        <v>7</v>
      </c>
      <c r="J1650">
        <v>43.6</v>
      </c>
      <c r="K1650" s="6">
        <f>J1650/H1650</f>
        <v>0.3900169961535021</v>
      </c>
      <c r="M1650" t="str">
        <f>LEFT(C1650, SEARCH(" ", C1650) - 1)</f>
        <v>Richard</v>
      </c>
      <c r="N1650" t="str" cm="1">
        <f t="array" ref="N1650">_xlfn.IFS(H1650&lt;0, "LOSS", H1650&gt;1000, "GREAT", H1650&gt;500, "GOOD", H1650&gt;=100, "OKAY", H1650&lt;100, "OKAY")</f>
        <v>OKAY</v>
      </c>
    </row>
    <row r="1651" spans="1:14">
      <c r="A1651" s="2">
        <v>41967</v>
      </c>
      <c r="B1651" s="2" t="str">
        <f>TEXT(A1651,"mmmm")</f>
        <v>November</v>
      </c>
      <c r="C1651" t="s">
        <v>138</v>
      </c>
      <c r="D1651" t="s">
        <v>22</v>
      </c>
      <c r="E1651" t="s">
        <v>21</v>
      </c>
      <c r="F1651" t="s">
        <v>40</v>
      </c>
      <c r="G1651" t="s">
        <v>1770</v>
      </c>
      <c r="H1651">
        <v>120.71</v>
      </c>
      <c r="I1651">
        <v>1</v>
      </c>
      <c r="J1651">
        <v>-18.11</v>
      </c>
      <c r="K1651" s="6">
        <f>J1651/H1651</f>
        <v>-0.15002899511225251</v>
      </c>
      <c r="M1651" t="str">
        <f>LEFT(C1651, SEARCH(" ", C1651) - 1)</f>
        <v>Erica</v>
      </c>
      <c r="N1651" t="str" cm="1">
        <f t="array" ref="N1651">_xlfn.IFS(H1651&lt;0, "LOSS", H1651&gt;1000, "GREAT", H1651&gt;500, "GOOD", H1651&gt;=100, "OKAY", H1651&lt;100, "OKAY")</f>
        <v>OKAY</v>
      </c>
    </row>
    <row r="1652" spans="1:14">
      <c r="A1652" s="2">
        <v>41967</v>
      </c>
      <c r="B1652" s="2" t="str">
        <f>TEXT(A1652,"mmmm")</f>
        <v>November</v>
      </c>
      <c r="C1652" t="s">
        <v>665</v>
      </c>
      <c r="D1652" t="s">
        <v>30</v>
      </c>
      <c r="E1652" t="s">
        <v>25</v>
      </c>
      <c r="F1652" t="s">
        <v>48</v>
      </c>
      <c r="G1652" t="s">
        <v>1675</v>
      </c>
      <c r="H1652">
        <v>1049.97</v>
      </c>
      <c r="I1652">
        <v>5</v>
      </c>
      <c r="J1652">
        <v>-209.99</v>
      </c>
      <c r="K1652" s="6">
        <f>J1652/H1652</f>
        <v>-0.19999619036734384</v>
      </c>
      <c r="M1652" t="str">
        <f>LEFT(C1652, SEARCH(" ", C1652) - 1)</f>
        <v>Muhammed</v>
      </c>
      <c r="N1652" t="str" cm="1">
        <f t="array" ref="N1652">_xlfn.IFS(H1652&lt;0, "LOSS", H1652&gt;1000, "GREAT", H1652&gt;500, "GOOD", H1652&gt;=100, "OKAY", H1652&lt;100, "OKAY")</f>
        <v>GREAT</v>
      </c>
    </row>
    <row r="1653" spans="1:14">
      <c r="A1653" s="2">
        <v>41967</v>
      </c>
      <c r="B1653" s="2" t="str">
        <f>TEXT(A1653,"mmmm")</f>
        <v>November</v>
      </c>
      <c r="C1653" t="s">
        <v>665</v>
      </c>
      <c r="D1653" t="s">
        <v>30</v>
      </c>
      <c r="E1653" t="s">
        <v>21</v>
      </c>
      <c r="F1653" t="s">
        <v>40</v>
      </c>
      <c r="G1653" t="s">
        <v>1771</v>
      </c>
      <c r="H1653">
        <v>611.05999999999995</v>
      </c>
      <c r="I1653">
        <v>3</v>
      </c>
      <c r="J1653">
        <v>-34.92</v>
      </c>
      <c r="K1653" s="6">
        <f>J1653/H1653</f>
        <v>-5.7146597715445301E-2</v>
      </c>
      <c r="M1653" t="str">
        <f>LEFT(C1653, SEARCH(" ", C1653) - 1)</f>
        <v>Muhammed</v>
      </c>
      <c r="N1653" t="str" cm="1">
        <f t="array" ref="N1653">_xlfn.IFS(H1653&lt;0, "LOSS", H1653&gt;1000, "GREAT", H1653&gt;500, "GOOD", H1653&gt;=100, "OKAY", H1653&lt;100, "OKAY")</f>
        <v>GOOD</v>
      </c>
    </row>
    <row r="1654" spans="1:14">
      <c r="A1654" s="2">
        <v>41967</v>
      </c>
      <c r="B1654" s="2" t="str">
        <f>TEXT(A1654,"mmmm")</f>
        <v>November</v>
      </c>
      <c r="C1654" t="s">
        <v>1772</v>
      </c>
      <c r="D1654" t="s">
        <v>29</v>
      </c>
      <c r="E1654" t="s">
        <v>23</v>
      </c>
      <c r="F1654" t="s">
        <v>49</v>
      </c>
      <c r="G1654" t="s">
        <v>1490</v>
      </c>
      <c r="H1654">
        <v>646.20000000000005</v>
      </c>
      <c r="I1654">
        <v>5</v>
      </c>
      <c r="J1654">
        <v>-8.08</v>
      </c>
      <c r="K1654" s="6">
        <f>J1654/H1654</f>
        <v>-1.2503868771278241E-2</v>
      </c>
      <c r="M1654" t="str">
        <f>LEFT(C1654, SEARCH(" ", C1654) - 1)</f>
        <v>Darren</v>
      </c>
      <c r="N1654" t="str" cm="1">
        <f t="array" ref="N1654">_xlfn.IFS(H1654&lt;0, "LOSS", H1654&gt;1000, "GREAT", H1654&gt;500, "GOOD", H1654&gt;=100, "OKAY", H1654&lt;100, "OKAY")</f>
        <v>GOOD</v>
      </c>
    </row>
    <row r="1655" spans="1:14">
      <c r="A1655" s="2">
        <v>41967</v>
      </c>
      <c r="B1655" s="2" t="str">
        <f>TEXT(A1655,"mmmm")</f>
        <v>November</v>
      </c>
      <c r="C1655" t="s">
        <v>1472</v>
      </c>
      <c r="D1655" t="s">
        <v>30</v>
      </c>
      <c r="E1655" t="s">
        <v>21</v>
      </c>
      <c r="F1655" t="s">
        <v>44</v>
      </c>
      <c r="G1655" t="s">
        <v>1773</v>
      </c>
      <c r="H1655">
        <v>35.17</v>
      </c>
      <c r="I1655">
        <v>7</v>
      </c>
      <c r="J1655">
        <v>9.67</v>
      </c>
      <c r="K1655" s="6">
        <f>J1655/H1655</f>
        <v>0.27495024168325277</v>
      </c>
      <c r="M1655" t="str">
        <f>LEFT(C1655, SEARCH(" ", C1655) - 1)</f>
        <v>Thea</v>
      </c>
      <c r="N1655" t="str" cm="1">
        <f t="array" ref="N1655">_xlfn.IFS(H1655&lt;0, "LOSS", H1655&gt;1000, "GREAT", H1655&gt;500, "GOOD", H1655&gt;=100, "OKAY", H1655&lt;100, "OKAY")</f>
        <v>OKAY</v>
      </c>
    </row>
    <row r="1656" spans="1:14">
      <c r="A1656" s="2">
        <v>41967</v>
      </c>
      <c r="B1656" s="2" t="str">
        <f>TEXT(A1656,"mmmm")</f>
        <v>November</v>
      </c>
      <c r="C1656" t="s">
        <v>1472</v>
      </c>
      <c r="D1656" t="s">
        <v>30</v>
      </c>
      <c r="E1656" t="s">
        <v>25</v>
      </c>
      <c r="F1656" t="s">
        <v>48</v>
      </c>
      <c r="G1656" t="s">
        <v>1774</v>
      </c>
      <c r="H1656">
        <v>1502.38</v>
      </c>
      <c r="I1656">
        <v>4</v>
      </c>
      <c r="J1656">
        <v>-250.4</v>
      </c>
      <c r="K1656" s="6">
        <f>J1656/H1656</f>
        <v>-0.16666888536854857</v>
      </c>
      <c r="M1656" t="str">
        <f>LEFT(C1656, SEARCH(" ", C1656) - 1)</f>
        <v>Thea</v>
      </c>
      <c r="N1656" t="str" cm="1">
        <f t="array" ref="N1656">_xlfn.IFS(H1656&lt;0, "LOSS", H1656&gt;1000, "GREAT", H1656&gt;500, "GOOD", H1656&gt;=100, "OKAY", H1656&lt;100, "OKAY")</f>
        <v>GREAT</v>
      </c>
    </row>
    <row r="1657" spans="1:14">
      <c r="A1657" s="2">
        <v>41967</v>
      </c>
      <c r="B1657" s="2" t="str">
        <f>TEXT(A1657,"mmmm")</f>
        <v>November</v>
      </c>
      <c r="C1657" t="s">
        <v>1775</v>
      </c>
      <c r="D1657" t="s">
        <v>32</v>
      </c>
      <c r="E1657" t="s">
        <v>23</v>
      </c>
      <c r="F1657" t="s">
        <v>37</v>
      </c>
      <c r="G1657" t="s">
        <v>1334</v>
      </c>
      <c r="H1657">
        <v>151.91999999999999</v>
      </c>
      <c r="I1657">
        <v>4</v>
      </c>
      <c r="J1657">
        <v>45.58</v>
      </c>
      <c r="K1657" s="6">
        <f>J1657/H1657</f>
        <v>0.30002632964718273</v>
      </c>
      <c r="M1657" t="str">
        <f>LEFT(C1657, SEARCH(" ", C1657) - 1)</f>
        <v>Nat</v>
      </c>
      <c r="N1657" t="str" cm="1">
        <f t="array" ref="N1657">_xlfn.IFS(H1657&lt;0, "LOSS", H1657&gt;1000, "GREAT", H1657&gt;500, "GOOD", H1657&gt;=100, "OKAY", H1657&lt;100, "OKAY")</f>
        <v>OKAY</v>
      </c>
    </row>
    <row r="1658" spans="1:14">
      <c r="A1658" s="2">
        <v>41967</v>
      </c>
      <c r="B1658" s="2" t="str">
        <f>TEXT(A1658,"mmmm")</f>
        <v>November</v>
      </c>
      <c r="C1658" t="s">
        <v>1775</v>
      </c>
      <c r="D1658" t="s">
        <v>32</v>
      </c>
      <c r="E1658" t="s">
        <v>23</v>
      </c>
      <c r="F1658" t="s">
        <v>45</v>
      </c>
      <c r="G1658" t="s">
        <v>898</v>
      </c>
      <c r="H1658">
        <v>196.62</v>
      </c>
      <c r="I1658">
        <v>2</v>
      </c>
      <c r="J1658">
        <v>96.34</v>
      </c>
      <c r="K1658" s="6">
        <f>J1658/H1658</f>
        <v>0.48998067338012408</v>
      </c>
      <c r="M1658" t="str">
        <f>LEFT(C1658, SEARCH(" ", C1658) - 1)</f>
        <v>Nat</v>
      </c>
      <c r="N1658" t="str" cm="1">
        <f t="array" ref="N1658">_xlfn.IFS(H1658&lt;0, "LOSS", H1658&gt;1000, "GREAT", H1658&gt;500, "GOOD", H1658&gt;=100, "OKAY", H1658&lt;100, "OKAY")</f>
        <v>OKAY</v>
      </c>
    </row>
    <row r="1659" spans="1:14">
      <c r="A1659" s="2">
        <v>41967</v>
      </c>
      <c r="B1659" s="2" t="str">
        <f>TEXT(A1659,"mmmm")</f>
        <v>November</v>
      </c>
      <c r="C1659" t="s">
        <v>1775</v>
      </c>
      <c r="D1659" t="s">
        <v>32</v>
      </c>
      <c r="E1659" t="s">
        <v>23</v>
      </c>
      <c r="F1659" t="s">
        <v>47</v>
      </c>
      <c r="G1659" t="s">
        <v>1776</v>
      </c>
      <c r="H1659">
        <v>144.12</v>
      </c>
      <c r="I1659">
        <v>3</v>
      </c>
      <c r="J1659">
        <v>69.180000000000007</v>
      </c>
      <c r="K1659" s="6">
        <f>J1659/H1659</f>
        <v>0.48001665278934225</v>
      </c>
      <c r="M1659" t="str">
        <f>LEFT(C1659, SEARCH(" ", C1659) - 1)</f>
        <v>Nat</v>
      </c>
      <c r="N1659" t="str" cm="1">
        <f t="array" ref="N1659">_xlfn.IFS(H1659&lt;0, "LOSS", H1659&gt;1000, "GREAT", H1659&gt;500, "GOOD", H1659&gt;=100, "OKAY", H1659&lt;100, "OKAY")</f>
        <v>OKAY</v>
      </c>
    </row>
    <row r="1660" spans="1:14">
      <c r="A1660" s="2">
        <v>41967</v>
      </c>
      <c r="B1660" s="2" t="str">
        <f>TEXT(A1660,"mmmm")</f>
        <v>November</v>
      </c>
      <c r="C1660" t="s">
        <v>1775</v>
      </c>
      <c r="D1660" t="s">
        <v>32</v>
      </c>
      <c r="E1660" t="s">
        <v>23</v>
      </c>
      <c r="F1660" t="s">
        <v>47</v>
      </c>
      <c r="G1660" t="s">
        <v>838</v>
      </c>
      <c r="H1660">
        <v>15.96</v>
      </c>
      <c r="I1660">
        <v>2</v>
      </c>
      <c r="J1660">
        <v>7.98</v>
      </c>
      <c r="K1660" s="6">
        <f>J1660/H1660</f>
        <v>0.5</v>
      </c>
      <c r="M1660" t="str">
        <f>LEFT(C1660, SEARCH(" ", C1660) - 1)</f>
        <v>Nat</v>
      </c>
      <c r="N1660" t="str" cm="1">
        <f t="array" ref="N1660">_xlfn.IFS(H1660&lt;0, "LOSS", H1660&gt;1000, "GREAT", H1660&gt;500, "GOOD", H1660&gt;=100, "OKAY", H1660&lt;100, "OKAY")</f>
        <v>OKAY</v>
      </c>
    </row>
    <row r="1661" spans="1:14">
      <c r="A1661" s="2">
        <v>41967</v>
      </c>
      <c r="B1661" s="2" t="str">
        <f>TEXT(A1661,"mmmm")</f>
        <v>November</v>
      </c>
      <c r="C1661" t="s">
        <v>711</v>
      </c>
      <c r="D1661" t="s">
        <v>106</v>
      </c>
      <c r="E1661" t="s">
        <v>21</v>
      </c>
      <c r="F1661" t="s">
        <v>44</v>
      </c>
      <c r="G1661" t="s">
        <v>1777</v>
      </c>
      <c r="H1661">
        <v>111.15</v>
      </c>
      <c r="I1661">
        <v>5</v>
      </c>
      <c r="J1661">
        <v>48.91</v>
      </c>
      <c r="K1661" s="6">
        <f>J1661/H1661</f>
        <v>0.44003598740440841</v>
      </c>
      <c r="M1661" t="str">
        <f>LEFT(C1661, SEARCH(" ", C1661) - 1)</f>
        <v>Harold</v>
      </c>
      <c r="N1661" t="str" cm="1">
        <f t="array" ref="N1661">_xlfn.IFS(H1661&lt;0, "LOSS", H1661&gt;1000, "GREAT", H1661&gt;500, "GOOD", H1661&gt;=100, "OKAY", H1661&lt;100, "OKAY")</f>
        <v>OKAY</v>
      </c>
    </row>
    <row r="1662" spans="1:14">
      <c r="A1662" s="2">
        <v>41967</v>
      </c>
      <c r="B1662" s="2" t="str">
        <f>TEXT(A1662,"mmmm")</f>
        <v>November</v>
      </c>
      <c r="C1662" t="s">
        <v>1778</v>
      </c>
      <c r="D1662" t="s">
        <v>30</v>
      </c>
      <c r="E1662" t="s">
        <v>23</v>
      </c>
      <c r="F1662" t="s">
        <v>38</v>
      </c>
      <c r="G1662" t="s">
        <v>1779</v>
      </c>
      <c r="H1662">
        <v>5.74</v>
      </c>
      <c r="I1662">
        <v>3</v>
      </c>
      <c r="J1662">
        <v>-4.59</v>
      </c>
      <c r="K1662" s="6">
        <f>J1662/H1662</f>
        <v>-0.79965156794425085</v>
      </c>
      <c r="M1662" t="str">
        <f>LEFT(C1662, SEARCH(" ", C1662) - 1)</f>
        <v>Alyssa</v>
      </c>
      <c r="N1662" t="str" cm="1">
        <f t="array" ref="N1662">_xlfn.IFS(H1662&lt;0, "LOSS", H1662&gt;1000, "GREAT", H1662&gt;500, "GOOD", H1662&gt;=100, "OKAY", H1662&lt;100, "OKAY")</f>
        <v>OKAY</v>
      </c>
    </row>
    <row r="1663" spans="1:14">
      <c r="A1663" s="2">
        <v>41968</v>
      </c>
      <c r="B1663" s="2" t="str">
        <f>TEXT(A1663,"mmmm")</f>
        <v>November</v>
      </c>
      <c r="C1663" t="s">
        <v>827</v>
      </c>
      <c r="D1663" t="s">
        <v>22</v>
      </c>
      <c r="E1663" t="s">
        <v>23</v>
      </c>
      <c r="F1663" t="s">
        <v>36</v>
      </c>
      <c r="G1663" t="s">
        <v>621</v>
      </c>
      <c r="H1663">
        <v>320.88</v>
      </c>
      <c r="I1663">
        <v>6</v>
      </c>
      <c r="J1663">
        <v>93.06</v>
      </c>
      <c r="K1663" s="6">
        <f>J1663/H1663</f>
        <v>0.29001495886312639</v>
      </c>
      <c r="M1663" t="str">
        <f>LEFT(C1663, SEARCH(" ", C1663) - 1)</f>
        <v>Laurel</v>
      </c>
      <c r="N1663" t="str" cm="1">
        <f t="array" ref="N1663">_xlfn.IFS(H1663&lt;0, "LOSS", H1663&gt;1000, "GREAT", H1663&gt;500, "GOOD", H1663&gt;=100, "OKAY", H1663&lt;100, "OKAY")</f>
        <v>OKAY</v>
      </c>
    </row>
    <row r="1664" spans="1:14">
      <c r="A1664" s="2">
        <v>41968</v>
      </c>
      <c r="B1664" s="2" t="str">
        <f>TEXT(A1664,"mmmm")</f>
        <v>November</v>
      </c>
      <c r="C1664" t="s">
        <v>827</v>
      </c>
      <c r="D1664" t="s">
        <v>22</v>
      </c>
      <c r="E1664" t="s">
        <v>21</v>
      </c>
      <c r="F1664" t="s">
        <v>44</v>
      </c>
      <c r="G1664" t="s">
        <v>1097</v>
      </c>
      <c r="H1664">
        <v>23.88</v>
      </c>
      <c r="I1664">
        <v>3</v>
      </c>
      <c r="J1664">
        <v>10.51</v>
      </c>
      <c r="K1664" s="6">
        <f>J1664/H1664</f>
        <v>0.44011725293132331</v>
      </c>
      <c r="M1664" t="str">
        <f>LEFT(C1664, SEARCH(" ", C1664) - 1)</f>
        <v>Laurel</v>
      </c>
      <c r="N1664" t="str" cm="1">
        <f t="array" ref="N1664">_xlfn.IFS(H1664&lt;0, "LOSS", H1664&gt;1000, "GREAT", H1664&gt;500, "GOOD", H1664&gt;=100, "OKAY", H1664&lt;100, "OKAY")</f>
        <v>OKAY</v>
      </c>
    </row>
    <row r="1665" spans="1:14">
      <c r="A1665" s="2">
        <v>41968</v>
      </c>
      <c r="B1665" s="2" t="str">
        <f>TEXT(A1665,"mmmm")</f>
        <v>November</v>
      </c>
      <c r="C1665" t="s">
        <v>827</v>
      </c>
      <c r="D1665" t="s">
        <v>22</v>
      </c>
      <c r="E1665" t="s">
        <v>23</v>
      </c>
      <c r="F1665" t="s">
        <v>47</v>
      </c>
      <c r="G1665" t="s">
        <v>1780</v>
      </c>
      <c r="H1665">
        <v>26.76</v>
      </c>
      <c r="I1665">
        <v>4</v>
      </c>
      <c r="J1665">
        <v>12.31</v>
      </c>
      <c r="K1665" s="6">
        <f>J1665/H1665</f>
        <v>0.46001494768310913</v>
      </c>
      <c r="M1665" t="str">
        <f>LEFT(C1665, SEARCH(" ", C1665) - 1)</f>
        <v>Laurel</v>
      </c>
      <c r="N1665" t="str" cm="1">
        <f t="array" ref="N1665">_xlfn.IFS(H1665&lt;0, "LOSS", H1665&gt;1000, "GREAT", H1665&gt;500, "GOOD", H1665&gt;=100, "OKAY", H1665&lt;100, "OKAY")</f>
        <v>OKAY</v>
      </c>
    </row>
    <row r="1666" spans="1:14">
      <c r="A1666" s="2">
        <v>41968</v>
      </c>
      <c r="B1666" s="2" t="str">
        <f>TEXT(A1666,"mmmm")</f>
        <v>November</v>
      </c>
      <c r="C1666" t="s">
        <v>773</v>
      </c>
      <c r="D1666" t="s">
        <v>26</v>
      </c>
      <c r="E1666" t="s">
        <v>25</v>
      </c>
      <c r="F1666" t="s">
        <v>35</v>
      </c>
      <c r="G1666" t="s">
        <v>1280</v>
      </c>
      <c r="H1666">
        <v>24.67</v>
      </c>
      <c r="I1666">
        <v>3</v>
      </c>
      <c r="J1666">
        <v>0</v>
      </c>
      <c r="K1666" s="6">
        <f>J1666/H1666</f>
        <v>0</v>
      </c>
      <c r="M1666" t="str">
        <f>LEFT(C1666, SEARCH(" ", C1666) - 1)</f>
        <v>Matt</v>
      </c>
      <c r="N1666" t="str" cm="1">
        <f t="array" ref="N1666">_xlfn.IFS(H1666&lt;0, "LOSS", H1666&gt;1000, "GREAT", H1666&gt;500, "GOOD", H1666&gt;=100, "OKAY", H1666&lt;100, "OKAY")</f>
        <v>OKAY</v>
      </c>
    </row>
    <row r="1667" spans="1:14">
      <c r="A1667" s="2">
        <v>41968</v>
      </c>
      <c r="B1667" s="2" t="str">
        <f>TEXT(A1667,"mmmm")</f>
        <v>November</v>
      </c>
      <c r="C1667" t="s">
        <v>773</v>
      </c>
      <c r="D1667" t="s">
        <v>26</v>
      </c>
      <c r="E1667" t="s">
        <v>23</v>
      </c>
      <c r="F1667" t="s">
        <v>45</v>
      </c>
      <c r="G1667" t="s">
        <v>1781</v>
      </c>
      <c r="H1667">
        <v>2.52</v>
      </c>
      <c r="I1667">
        <v>1</v>
      </c>
      <c r="J1667">
        <v>0.88</v>
      </c>
      <c r="K1667" s="6">
        <f>J1667/H1667</f>
        <v>0.34920634920634919</v>
      </c>
      <c r="M1667" t="str">
        <f>LEFT(C1667, SEARCH(" ", C1667) - 1)</f>
        <v>Matt</v>
      </c>
      <c r="N1667" t="str" cm="1">
        <f t="array" ref="N1667">_xlfn.IFS(H1667&lt;0, "LOSS", H1667&gt;1000, "GREAT", H1667&gt;500, "GOOD", H1667&gt;=100, "OKAY", H1667&lt;100, "OKAY")</f>
        <v>OKAY</v>
      </c>
    </row>
    <row r="1668" spans="1:14">
      <c r="A1668" s="2">
        <v>41968</v>
      </c>
      <c r="B1668" s="2" t="str">
        <f>TEXT(A1668,"mmmm")</f>
        <v>November</v>
      </c>
      <c r="C1668" t="s">
        <v>773</v>
      </c>
      <c r="D1668" t="s">
        <v>26</v>
      </c>
      <c r="E1668" t="s">
        <v>21</v>
      </c>
      <c r="F1668" t="s">
        <v>51</v>
      </c>
      <c r="G1668" t="s">
        <v>1782</v>
      </c>
      <c r="H1668">
        <v>1218.74</v>
      </c>
      <c r="I1668">
        <v>5</v>
      </c>
      <c r="J1668">
        <v>-121.87</v>
      </c>
      <c r="K1668" s="6">
        <f>J1668/H1668</f>
        <v>-9.9996717921788075E-2</v>
      </c>
      <c r="M1668" t="str">
        <f>LEFT(C1668, SEARCH(" ", C1668) - 1)</f>
        <v>Matt</v>
      </c>
      <c r="N1668" t="str" cm="1">
        <f t="array" ref="N1668">_xlfn.IFS(H1668&lt;0, "LOSS", H1668&gt;1000, "GREAT", H1668&gt;500, "GOOD", H1668&gt;=100, "OKAY", H1668&lt;100, "OKAY")</f>
        <v>GREAT</v>
      </c>
    </row>
    <row r="1669" spans="1:14">
      <c r="A1669" s="2">
        <v>41968</v>
      </c>
      <c r="B1669" s="2" t="str">
        <f>TEXT(A1669,"mmmm")</f>
        <v>November</v>
      </c>
      <c r="C1669" t="s">
        <v>773</v>
      </c>
      <c r="D1669" t="s">
        <v>26</v>
      </c>
      <c r="E1669" t="s">
        <v>23</v>
      </c>
      <c r="F1669" t="s">
        <v>45</v>
      </c>
      <c r="G1669" t="s">
        <v>1783</v>
      </c>
      <c r="H1669">
        <v>5.9</v>
      </c>
      <c r="I1669">
        <v>2</v>
      </c>
      <c r="J1669">
        <v>1.99</v>
      </c>
      <c r="K1669" s="6">
        <f>J1669/H1669</f>
        <v>0.3372881355932203</v>
      </c>
      <c r="M1669" t="str">
        <f>LEFT(C1669, SEARCH(" ", C1669) - 1)</f>
        <v>Matt</v>
      </c>
      <c r="N1669" t="str" cm="1">
        <f t="array" ref="N1669">_xlfn.IFS(H1669&lt;0, "LOSS", H1669&gt;1000, "GREAT", H1669&gt;500, "GOOD", H1669&gt;=100, "OKAY", H1669&lt;100, "OKAY")</f>
        <v>OKAY</v>
      </c>
    </row>
    <row r="1670" spans="1:14">
      <c r="A1670" s="2">
        <v>41968</v>
      </c>
      <c r="B1670" s="2" t="str">
        <f>TEXT(A1670,"mmmm")</f>
        <v>November</v>
      </c>
      <c r="C1670" t="s">
        <v>773</v>
      </c>
      <c r="D1670" t="s">
        <v>26</v>
      </c>
      <c r="E1670" t="s">
        <v>23</v>
      </c>
      <c r="F1670" t="s">
        <v>47</v>
      </c>
      <c r="G1670" t="s">
        <v>95</v>
      </c>
      <c r="H1670">
        <v>15.7</v>
      </c>
      <c r="I1670">
        <v>3</v>
      </c>
      <c r="J1670">
        <v>5.0999999999999996</v>
      </c>
      <c r="K1670" s="6">
        <f>J1670/H1670</f>
        <v>0.32484076433121017</v>
      </c>
      <c r="M1670" t="str">
        <f>LEFT(C1670, SEARCH(" ", C1670) - 1)</f>
        <v>Matt</v>
      </c>
      <c r="N1670" t="str" cm="1">
        <f t="array" ref="N1670">_xlfn.IFS(H1670&lt;0, "LOSS", H1670&gt;1000, "GREAT", H1670&gt;500, "GOOD", H1670&gt;=100, "OKAY", H1670&lt;100, "OKAY")</f>
        <v>OKAY</v>
      </c>
    </row>
    <row r="1671" spans="1:14">
      <c r="A1671" s="2">
        <v>41968</v>
      </c>
      <c r="B1671" s="2" t="str">
        <f>TEXT(A1671,"mmmm")</f>
        <v>November</v>
      </c>
      <c r="C1671" t="s">
        <v>773</v>
      </c>
      <c r="D1671" t="s">
        <v>26</v>
      </c>
      <c r="E1671" t="s">
        <v>21</v>
      </c>
      <c r="F1671" t="s">
        <v>44</v>
      </c>
      <c r="G1671" t="s">
        <v>300</v>
      </c>
      <c r="H1671">
        <v>6.1</v>
      </c>
      <c r="I1671">
        <v>3</v>
      </c>
      <c r="J1671">
        <v>-3.96</v>
      </c>
      <c r="K1671" s="6">
        <f>J1671/H1671</f>
        <v>-0.64918032786885249</v>
      </c>
      <c r="M1671" t="str">
        <f>LEFT(C1671, SEARCH(" ", C1671) - 1)</f>
        <v>Matt</v>
      </c>
      <c r="N1671" t="str" cm="1">
        <f t="array" ref="N1671">_xlfn.IFS(H1671&lt;0, "LOSS", H1671&gt;1000, "GREAT", H1671&gt;500, "GOOD", H1671&gt;=100, "OKAY", H1671&lt;100, "OKAY")</f>
        <v>OKAY</v>
      </c>
    </row>
    <row r="1672" spans="1:14">
      <c r="A1672" s="2">
        <v>41968</v>
      </c>
      <c r="B1672" s="2" t="str">
        <f>TEXT(A1672,"mmmm")</f>
        <v>November</v>
      </c>
      <c r="C1672" t="s">
        <v>1784</v>
      </c>
      <c r="D1672" t="s">
        <v>285</v>
      </c>
      <c r="E1672" t="s">
        <v>21</v>
      </c>
      <c r="F1672" t="s">
        <v>44</v>
      </c>
      <c r="G1672" t="s">
        <v>141</v>
      </c>
      <c r="H1672">
        <v>52.96</v>
      </c>
      <c r="I1672">
        <v>2</v>
      </c>
      <c r="J1672">
        <v>20.12</v>
      </c>
      <c r="K1672" s="6">
        <f>J1672/H1672</f>
        <v>0.37990936555891242</v>
      </c>
      <c r="M1672" t="str">
        <f>LEFT(C1672, SEARCH(" ", C1672) - 1)</f>
        <v>Andy</v>
      </c>
      <c r="N1672" t="str" cm="1">
        <f t="array" ref="N1672">_xlfn.IFS(H1672&lt;0, "LOSS", H1672&gt;1000, "GREAT", H1672&gt;500, "GOOD", H1672&gt;=100, "OKAY", H1672&lt;100, "OKAY")</f>
        <v>OKAY</v>
      </c>
    </row>
    <row r="1673" spans="1:14">
      <c r="A1673" s="2">
        <v>41968</v>
      </c>
      <c r="B1673" s="2" t="str">
        <f>TEXT(A1673,"mmmm")</f>
        <v>November</v>
      </c>
      <c r="C1673" t="s">
        <v>493</v>
      </c>
      <c r="D1673" t="s">
        <v>24</v>
      </c>
      <c r="E1673" t="s">
        <v>23</v>
      </c>
      <c r="F1673" t="s">
        <v>49</v>
      </c>
      <c r="G1673" t="s">
        <v>879</v>
      </c>
      <c r="H1673">
        <v>1117.92</v>
      </c>
      <c r="I1673">
        <v>4</v>
      </c>
      <c r="J1673">
        <v>55.9</v>
      </c>
      <c r="K1673" s="6">
        <f>J1673/H1673</f>
        <v>5.0003578073565189E-2</v>
      </c>
      <c r="M1673" t="str">
        <f>LEFT(C1673, SEARCH(" ", C1673) - 1)</f>
        <v>Mike</v>
      </c>
      <c r="N1673" t="str" cm="1">
        <f t="array" ref="N1673">_xlfn.IFS(H1673&lt;0, "LOSS", H1673&gt;1000, "GREAT", H1673&gt;500, "GOOD", H1673&gt;=100, "OKAY", H1673&lt;100, "OKAY")</f>
        <v>GREAT</v>
      </c>
    </row>
    <row r="1674" spans="1:14">
      <c r="A1674" s="2">
        <v>41968</v>
      </c>
      <c r="B1674" s="2" t="str">
        <f>TEXT(A1674,"mmmm")</f>
        <v>November</v>
      </c>
      <c r="C1674" t="s">
        <v>493</v>
      </c>
      <c r="D1674" t="s">
        <v>24</v>
      </c>
      <c r="E1674" t="s">
        <v>21</v>
      </c>
      <c r="F1674" t="s">
        <v>39</v>
      </c>
      <c r="G1674" t="s">
        <v>1785</v>
      </c>
      <c r="H1674">
        <v>275.95</v>
      </c>
      <c r="I1674">
        <v>3</v>
      </c>
      <c r="J1674">
        <v>-37.94</v>
      </c>
      <c r="K1674" s="6">
        <f>J1674/H1674</f>
        <v>-0.13748867548468927</v>
      </c>
      <c r="M1674" t="str">
        <f>LEFT(C1674, SEARCH(" ", C1674) - 1)</f>
        <v>Mike</v>
      </c>
      <c r="N1674" t="str" cm="1">
        <f t="array" ref="N1674">_xlfn.IFS(H1674&lt;0, "LOSS", H1674&gt;1000, "GREAT", H1674&gt;500, "GOOD", H1674&gt;=100, "OKAY", H1674&lt;100, "OKAY")</f>
        <v>OKAY</v>
      </c>
    </row>
    <row r="1675" spans="1:14">
      <c r="A1675" s="2">
        <v>41968</v>
      </c>
      <c r="B1675" s="2" t="str">
        <f>TEXT(A1675,"mmmm")</f>
        <v>November</v>
      </c>
      <c r="C1675" t="s">
        <v>599</v>
      </c>
      <c r="D1675" t="s">
        <v>148</v>
      </c>
      <c r="E1675" t="s">
        <v>23</v>
      </c>
      <c r="F1675" t="s">
        <v>37</v>
      </c>
      <c r="G1675" t="s">
        <v>218</v>
      </c>
      <c r="H1675">
        <v>51.02</v>
      </c>
      <c r="I1675">
        <v>7</v>
      </c>
      <c r="J1675">
        <v>8.2899999999999991</v>
      </c>
      <c r="K1675" s="6">
        <f>J1675/H1675</f>
        <v>0.16248529988239904</v>
      </c>
      <c r="M1675" t="str">
        <f>LEFT(C1675, SEARCH(" ", C1675) - 1)</f>
        <v>Sanjit</v>
      </c>
      <c r="N1675" t="str" cm="1">
        <f t="array" ref="N1675">_xlfn.IFS(H1675&lt;0, "LOSS", H1675&gt;1000, "GREAT", H1675&gt;500, "GOOD", H1675&gt;=100, "OKAY", H1675&lt;100, "OKAY")</f>
        <v>OKAY</v>
      </c>
    </row>
    <row r="1676" spans="1:14">
      <c r="A1676" s="2">
        <v>41968</v>
      </c>
      <c r="B1676" s="2" t="str">
        <f>TEXT(A1676,"mmmm")</f>
        <v>November</v>
      </c>
      <c r="C1676" t="s">
        <v>387</v>
      </c>
      <c r="D1676" t="s">
        <v>22</v>
      </c>
      <c r="E1676" t="s">
        <v>25</v>
      </c>
      <c r="F1676" t="s">
        <v>48</v>
      </c>
      <c r="G1676" t="s">
        <v>1786</v>
      </c>
      <c r="H1676">
        <v>539.91999999999996</v>
      </c>
      <c r="I1676">
        <v>5</v>
      </c>
      <c r="J1676">
        <v>47.24</v>
      </c>
      <c r="K1676" s="6">
        <f>J1676/H1676</f>
        <v>8.7494443621277243E-2</v>
      </c>
      <c r="M1676" t="str">
        <f>LEFT(C1676, SEARCH(" ", C1676) - 1)</f>
        <v>Richard</v>
      </c>
      <c r="N1676" t="str" cm="1">
        <f t="array" ref="N1676">_xlfn.IFS(H1676&lt;0, "LOSS", H1676&gt;1000, "GREAT", H1676&gt;500, "GOOD", H1676&gt;=100, "OKAY", H1676&lt;100, "OKAY")</f>
        <v>GOOD</v>
      </c>
    </row>
    <row r="1677" spans="1:14">
      <c r="A1677" s="2">
        <v>41968</v>
      </c>
      <c r="B1677" s="2" t="str">
        <f>TEXT(A1677,"mmmm")</f>
        <v>November</v>
      </c>
      <c r="C1677" t="s">
        <v>387</v>
      </c>
      <c r="D1677" t="s">
        <v>22</v>
      </c>
      <c r="E1677" t="s">
        <v>21</v>
      </c>
      <c r="F1677" t="s">
        <v>40</v>
      </c>
      <c r="G1677" t="s">
        <v>1153</v>
      </c>
      <c r="H1677">
        <v>725.34</v>
      </c>
      <c r="I1677">
        <v>4</v>
      </c>
      <c r="J1677">
        <v>54.4</v>
      </c>
      <c r="K1677" s="6">
        <f>J1677/H1677</f>
        <v>7.4999310668100477E-2</v>
      </c>
      <c r="M1677" t="str">
        <f>LEFT(C1677, SEARCH(" ", C1677) - 1)</f>
        <v>Richard</v>
      </c>
      <c r="N1677" t="str" cm="1">
        <f t="array" ref="N1677">_xlfn.IFS(H1677&lt;0, "LOSS", H1677&gt;1000, "GREAT", H1677&gt;500, "GOOD", H1677&gt;=100, "OKAY", H1677&lt;100, "OKAY")</f>
        <v>GOOD</v>
      </c>
    </row>
    <row r="1678" spans="1:14">
      <c r="A1678" s="2">
        <v>41968</v>
      </c>
      <c r="B1678" s="2" t="str">
        <f>TEXT(A1678,"mmmm")</f>
        <v>November</v>
      </c>
      <c r="C1678" t="s">
        <v>387</v>
      </c>
      <c r="D1678" t="s">
        <v>22</v>
      </c>
      <c r="E1678" t="s">
        <v>23</v>
      </c>
      <c r="F1678" t="s">
        <v>37</v>
      </c>
      <c r="G1678" t="s">
        <v>292</v>
      </c>
      <c r="H1678">
        <v>7.44</v>
      </c>
      <c r="I1678">
        <v>3</v>
      </c>
      <c r="J1678">
        <v>2.6</v>
      </c>
      <c r="K1678" s="6">
        <f>J1678/H1678</f>
        <v>0.34946236559139782</v>
      </c>
      <c r="M1678" t="str">
        <f>LEFT(C1678, SEARCH(" ", C1678) - 1)</f>
        <v>Richard</v>
      </c>
      <c r="N1678" t="str" cm="1">
        <f t="array" ref="N1678">_xlfn.IFS(H1678&lt;0, "LOSS", H1678&gt;1000, "GREAT", H1678&gt;500, "GOOD", H1678&gt;=100, "OKAY", H1678&lt;100, "OKAY")</f>
        <v>OKAY</v>
      </c>
    </row>
    <row r="1679" spans="1:14">
      <c r="A1679" s="2">
        <v>41969</v>
      </c>
      <c r="B1679" s="2" t="str">
        <f>TEXT(A1679,"mmmm")</f>
        <v>November</v>
      </c>
      <c r="C1679" t="s">
        <v>940</v>
      </c>
      <c r="D1679" t="s">
        <v>26</v>
      </c>
      <c r="E1679" t="s">
        <v>21</v>
      </c>
      <c r="F1679" t="s">
        <v>44</v>
      </c>
      <c r="G1679" t="s">
        <v>163</v>
      </c>
      <c r="H1679">
        <v>19.3</v>
      </c>
      <c r="I1679">
        <v>5</v>
      </c>
      <c r="J1679">
        <v>-14.48</v>
      </c>
      <c r="K1679" s="6">
        <f>J1679/H1679</f>
        <v>-0.75025906735751291</v>
      </c>
      <c r="M1679" t="str">
        <f>LEFT(C1679, SEARCH(" ", C1679) - 1)</f>
        <v>Joel</v>
      </c>
      <c r="N1679" t="str" cm="1">
        <f t="array" ref="N1679">_xlfn.IFS(H1679&lt;0, "LOSS", H1679&gt;1000, "GREAT", H1679&gt;500, "GOOD", H1679&gt;=100, "OKAY", H1679&lt;100, "OKAY")</f>
        <v>OKAY</v>
      </c>
    </row>
    <row r="1680" spans="1:14">
      <c r="A1680" s="2">
        <v>41969</v>
      </c>
      <c r="B1680" s="2" t="str">
        <f>TEXT(A1680,"mmmm")</f>
        <v>November</v>
      </c>
      <c r="C1680" t="s">
        <v>931</v>
      </c>
      <c r="D1680" t="s">
        <v>148</v>
      </c>
      <c r="E1680" t="s">
        <v>23</v>
      </c>
      <c r="F1680" t="s">
        <v>47</v>
      </c>
      <c r="G1680" t="s">
        <v>920</v>
      </c>
      <c r="H1680">
        <v>15.55</v>
      </c>
      <c r="I1680">
        <v>3</v>
      </c>
      <c r="J1680">
        <v>5.44</v>
      </c>
      <c r="K1680" s="6">
        <f>J1680/H1680</f>
        <v>0.34983922829581993</v>
      </c>
      <c r="M1680" t="str">
        <f>LEFT(C1680, SEARCH(" ", C1680) - 1)</f>
        <v>Natalie</v>
      </c>
      <c r="N1680" t="str" cm="1">
        <f t="array" ref="N1680">_xlfn.IFS(H1680&lt;0, "LOSS", H1680&gt;1000, "GREAT", H1680&gt;500, "GOOD", H1680&gt;=100, "OKAY", H1680&lt;100, "OKAY")</f>
        <v>OKAY</v>
      </c>
    </row>
    <row r="1681" spans="1:14">
      <c r="A1681" s="2">
        <v>41969</v>
      </c>
      <c r="B1681" s="2" t="str">
        <f>TEXT(A1681,"mmmm")</f>
        <v>November</v>
      </c>
      <c r="C1681" t="s">
        <v>931</v>
      </c>
      <c r="D1681" t="s">
        <v>148</v>
      </c>
      <c r="E1681" t="s">
        <v>23</v>
      </c>
      <c r="F1681" t="s">
        <v>49</v>
      </c>
      <c r="G1681" t="s">
        <v>943</v>
      </c>
      <c r="H1681">
        <v>669.08</v>
      </c>
      <c r="I1681">
        <v>5</v>
      </c>
      <c r="J1681">
        <v>-167.27</v>
      </c>
      <c r="K1681" s="6">
        <f>J1681/H1681</f>
        <v>-0.25</v>
      </c>
      <c r="M1681" t="str">
        <f>LEFT(C1681, SEARCH(" ", C1681) - 1)</f>
        <v>Natalie</v>
      </c>
      <c r="N1681" t="str" cm="1">
        <f t="array" ref="N1681">_xlfn.IFS(H1681&lt;0, "LOSS", H1681&gt;1000, "GREAT", H1681&gt;500, "GOOD", H1681&gt;=100, "OKAY", H1681&lt;100, "OKAY")</f>
        <v>GOOD</v>
      </c>
    </row>
    <row r="1682" spans="1:14">
      <c r="A1682" s="2">
        <v>41969</v>
      </c>
      <c r="B1682" s="2" t="str">
        <f>TEXT(A1682,"mmmm")</f>
        <v>November</v>
      </c>
      <c r="C1682" t="s">
        <v>931</v>
      </c>
      <c r="D1682" t="s">
        <v>148</v>
      </c>
      <c r="E1682" t="s">
        <v>25</v>
      </c>
      <c r="F1682" t="s">
        <v>48</v>
      </c>
      <c r="G1682" t="s">
        <v>1182</v>
      </c>
      <c r="H1682">
        <v>438.34</v>
      </c>
      <c r="I1682">
        <v>4</v>
      </c>
      <c r="J1682">
        <v>-87.67</v>
      </c>
      <c r="K1682" s="6">
        <f>J1682/H1682</f>
        <v>-0.2000045626682484</v>
      </c>
      <c r="M1682" t="str">
        <f>LEFT(C1682, SEARCH(" ", C1682) - 1)</f>
        <v>Natalie</v>
      </c>
      <c r="N1682" t="str" cm="1">
        <f t="array" ref="N1682">_xlfn.IFS(H1682&lt;0, "LOSS", H1682&gt;1000, "GREAT", H1682&gt;500, "GOOD", H1682&gt;=100, "OKAY", H1682&lt;100, "OKAY")</f>
        <v>OKAY</v>
      </c>
    </row>
    <row r="1683" spans="1:14">
      <c r="A1683" s="2">
        <v>41969</v>
      </c>
      <c r="B1683" s="2" t="str">
        <f>TEXT(A1683,"mmmm")</f>
        <v>November</v>
      </c>
      <c r="C1683" t="s">
        <v>1577</v>
      </c>
      <c r="D1683" t="s">
        <v>22</v>
      </c>
      <c r="E1683" t="s">
        <v>23</v>
      </c>
      <c r="F1683" t="s">
        <v>47</v>
      </c>
      <c r="G1683" t="s">
        <v>1680</v>
      </c>
      <c r="H1683">
        <v>81.98</v>
      </c>
      <c r="I1683">
        <v>2</v>
      </c>
      <c r="J1683">
        <v>40.17</v>
      </c>
      <c r="K1683" s="6">
        <f>J1683/H1683</f>
        <v>0.48999756038058062</v>
      </c>
      <c r="M1683" t="str">
        <f>LEFT(C1683, SEARCH(" ", C1683) - 1)</f>
        <v>Lindsay</v>
      </c>
      <c r="N1683" t="str" cm="1">
        <f t="array" ref="N1683">_xlfn.IFS(H1683&lt;0, "LOSS", H1683&gt;1000, "GREAT", H1683&gt;500, "GOOD", H1683&gt;=100, "OKAY", H1683&lt;100, "OKAY")</f>
        <v>OKAY</v>
      </c>
    </row>
    <row r="1684" spans="1:14">
      <c r="A1684" s="2">
        <v>41969</v>
      </c>
      <c r="B1684" s="2" t="str">
        <f>TEXT(A1684,"mmmm")</f>
        <v>November</v>
      </c>
      <c r="C1684" t="s">
        <v>1555</v>
      </c>
      <c r="D1684" t="s">
        <v>24</v>
      </c>
      <c r="E1684" t="s">
        <v>25</v>
      </c>
      <c r="F1684" t="s">
        <v>48</v>
      </c>
      <c r="G1684" t="s">
        <v>1787</v>
      </c>
      <c r="H1684">
        <v>279.95999999999998</v>
      </c>
      <c r="I1684">
        <v>4</v>
      </c>
      <c r="J1684">
        <v>78.39</v>
      </c>
      <c r="K1684" s="6">
        <f>J1684/H1684</f>
        <v>0.28000428632661811</v>
      </c>
      <c r="M1684" t="str">
        <f>LEFT(C1684, SEARCH(" ", C1684) - 1)</f>
        <v>Lynn</v>
      </c>
      <c r="N1684" t="str" cm="1">
        <f t="array" ref="N1684">_xlfn.IFS(H1684&lt;0, "LOSS", H1684&gt;1000, "GREAT", H1684&gt;500, "GOOD", H1684&gt;=100, "OKAY", H1684&lt;100, "OKAY")</f>
        <v>OKAY</v>
      </c>
    </row>
    <row r="1685" spans="1:14">
      <c r="A1685" s="2">
        <v>41969</v>
      </c>
      <c r="B1685" s="2" t="str">
        <f>TEXT(A1685,"mmmm")</f>
        <v>November</v>
      </c>
      <c r="C1685" t="s">
        <v>1555</v>
      </c>
      <c r="D1685" t="s">
        <v>24</v>
      </c>
      <c r="E1685" t="s">
        <v>23</v>
      </c>
      <c r="F1685" t="s">
        <v>38</v>
      </c>
      <c r="G1685" t="s">
        <v>716</v>
      </c>
      <c r="H1685">
        <v>12.91</v>
      </c>
      <c r="I1685">
        <v>3</v>
      </c>
      <c r="J1685">
        <v>4.68</v>
      </c>
      <c r="K1685" s="6">
        <f>J1685/H1685</f>
        <v>0.3625096824167312</v>
      </c>
      <c r="M1685" t="str">
        <f>LEFT(C1685, SEARCH(" ", C1685) - 1)</f>
        <v>Lynn</v>
      </c>
      <c r="N1685" t="str" cm="1">
        <f t="array" ref="N1685">_xlfn.IFS(H1685&lt;0, "LOSS", H1685&gt;1000, "GREAT", H1685&gt;500, "GOOD", H1685&gt;=100, "OKAY", H1685&lt;100, "OKAY")</f>
        <v>OKAY</v>
      </c>
    </row>
    <row r="1686" spans="1:14">
      <c r="A1686" s="2">
        <v>41969</v>
      </c>
      <c r="B1686" s="2" t="str">
        <f>TEXT(A1686,"mmmm")</f>
        <v>November</v>
      </c>
      <c r="C1686" t="s">
        <v>1555</v>
      </c>
      <c r="D1686" t="s">
        <v>24</v>
      </c>
      <c r="E1686" t="s">
        <v>23</v>
      </c>
      <c r="F1686" t="s">
        <v>38</v>
      </c>
      <c r="G1686" t="s">
        <v>287</v>
      </c>
      <c r="H1686">
        <v>17.09</v>
      </c>
      <c r="I1686">
        <v>4</v>
      </c>
      <c r="J1686">
        <v>5.77</v>
      </c>
      <c r="K1686" s="6">
        <f>J1686/H1686</f>
        <v>0.33762434172030426</v>
      </c>
      <c r="M1686" t="str">
        <f>LEFT(C1686, SEARCH(" ", C1686) - 1)</f>
        <v>Lynn</v>
      </c>
      <c r="N1686" t="str" cm="1">
        <f t="array" ref="N1686">_xlfn.IFS(H1686&lt;0, "LOSS", H1686&gt;1000, "GREAT", H1686&gt;500, "GOOD", H1686&gt;=100, "OKAY", H1686&lt;100, "OKAY")</f>
        <v>OKAY</v>
      </c>
    </row>
    <row r="1687" spans="1:14">
      <c r="A1687" s="2">
        <v>41969</v>
      </c>
      <c r="B1687" s="2" t="str">
        <f>TEXT(A1687,"mmmm")</f>
        <v>November</v>
      </c>
      <c r="C1687" t="s">
        <v>1555</v>
      </c>
      <c r="D1687" t="s">
        <v>24</v>
      </c>
      <c r="E1687" t="s">
        <v>23</v>
      </c>
      <c r="F1687" t="s">
        <v>45</v>
      </c>
      <c r="G1687" t="s">
        <v>1788</v>
      </c>
      <c r="H1687">
        <v>93.15</v>
      </c>
      <c r="I1687">
        <v>9</v>
      </c>
      <c r="J1687">
        <v>44.71</v>
      </c>
      <c r="K1687" s="6">
        <f>J1687/H1687</f>
        <v>0.47997852925389156</v>
      </c>
      <c r="M1687" t="str">
        <f>LEFT(C1687, SEARCH(" ", C1687) - 1)</f>
        <v>Lynn</v>
      </c>
      <c r="N1687" t="str" cm="1">
        <f t="array" ref="N1687">_xlfn.IFS(H1687&lt;0, "LOSS", H1687&gt;1000, "GREAT", H1687&gt;500, "GOOD", H1687&gt;=100, "OKAY", H1687&lt;100, "OKAY")</f>
        <v>OKAY</v>
      </c>
    </row>
    <row r="1688" spans="1:14">
      <c r="A1688" s="2">
        <v>41969</v>
      </c>
      <c r="B1688" s="2" t="str">
        <f>TEXT(A1688,"mmmm")</f>
        <v>November</v>
      </c>
      <c r="C1688" t="s">
        <v>1555</v>
      </c>
      <c r="D1688" t="s">
        <v>24</v>
      </c>
      <c r="E1688" t="s">
        <v>23</v>
      </c>
      <c r="F1688" t="s">
        <v>45</v>
      </c>
      <c r="G1688" t="s">
        <v>671</v>
      </c>
      <c r="H1688">
        <v>11.52</v>
      </c>
      <c r="I1688">
        <v>4</v>
      </c>
      <c r="J1688">
        <v>5.64</v>
      </c>
      <c r="K1688" s="6">
        <f>J1688/H1688</f>
        <v>0.48958333333333331</v>
      </c>
      <c r="M1688" t="str">
        <f>LEFT(C1688, SEARCH(" ", C1688) - 1)</f>
        <v>Lynn</v>
      </c>
      <c r="N1688" t="str" cm="1">
        <f t="array" ref="N1688">_xlfn.IFS(H1688&lt;0, "LOSS", H1688&gt;1000, "GREAT", H1688&gt;500, "GOOD", H1688&gt;=100, "OKAY", H1688&lt;100, "OKAY")</f>
        <v>OKAY</v>
      </c>
    </row>
    <row r="1689" spans="1:14">
      <c r="A1689" s="2">
        <v>41969</v>
      </c>
      <c r="B1689" s="2" t="str">
        <f>TEXT(A1689,"mmmm")</f>
        <v>November</v>
      </c>
      <c r="C1689" t="s">
        <v>1563</v>
      </c>
      <c r="D1689" t="s">
        <v>22</v>
      </c>
      <c r="E1689" t="s">
        <v>23</v>
      </c>
      <c r="F1689" t="s">
        <v>38</v>
      </c>
      <c r="G1689" t="s">
        <v>289</v>
      </c>
      <c r="H1689">
        <v>4.32</v>
      </c>
      <c r="I1689">
        <v>3</v>
      </c>
      <c r="J1689">
        <v>1.51</v>
      </c>
      <c r="K1689" s="6">
        <f>J1689/H1689</f>
        <v>0.34953703703703703</v>
      </c>
      <c r="M1689" t="str">
        <f>LEFT(C1689, SEARCH(" ", C1689) - 1)</f>
        <v>Luke</v>
      </c>
      <c r="N1689" t="str" cm="1">
        <f t="array" ref="N1689">_xlfn.IFS(H1689&lt;0, "LOSS", H1689&gt;1000, "GREAT", H1689&gt;500, "GOOD", H1689&gt;=100, "OKAY", H1689&lt;100, "OKAY")</f>
        <v>OKAY</v>
      </c>
    </row>
    <row r="1690" spans="1:14">
      <c r="A1690" s="2">
        <v>41969</v>
      </c>
      <c r="B1690" s="2" t="str">
        <f>TEXT(A1690,"mmmm")</f>
        <v>November</v>
      </c>
      <c r="C1690" t="s">
        <v>1563</v>
      </c>
      <c r="D1690" t="s">
        <v>22</v>
      </c>
      <c r="E1690" t="s">
        <v>23</v>
      </c>
      <c r="F1690" t="s">
        <v>47</v>
      </c>
      <c r="G1690" t="s">
        <v>1789</v>
      </c>
      <c r="H1690">
        <v>14.94</v>
      </c>
      <c r="I1690">
        <v>3</v>
      </c>
      <c r="J1690">
        <v>7.02</v>
      </c>
      <c r="K1690" s="6">
        <f>J1690/H1690</f>
        <v>0.46987951807228917</v>
      </c>
      <c r="M1690" t="str">
        <f>LEFT(C1690, SEARCH(" ", C1690) - 1)</f>
        <v>Luke</v>
      </c>
      <c r="N1690" t="str" cm="1">
        <f t="array" ref="N1690">_xlfn.IFS(H1690&lt;0, "LOSS", H1690&gt;1000, "GREAT", H1690&gt;500, "GOOD", H1690&gt;=100, "OKAY", H1690&lt;100, "OKAY")</f>
        <v>OKAY</v>
      </c>
    </row>
    <row r="1691" spans="1:14">
      <c r="A1691" s="2">
        <v>41969</v>
      </c>
      <c r="B1691" s="2" t="str">
        <f>TEXT(A1691,"mmmm")</f>
        <v>November</v>
      </c>
      <c r="C1691" t="s">
        <v>1563</v>
      </c>
      <c r="D1691" t="s">
        <v>22</v>
      </c>
      <c r="E1691" t="s">
        <v>23</v>
      </c>
      <c r="F1691" t="s">
        <v>36</v>
      </c>
      <c r="G1691" t="s">
        <v>149</v>
      </c>
      <c r="H1691">
        <v>40.54</v>
      </c>
      <c r="I1691">
        <v>2</v>
      </c>
      <c r="J1691">
        <v>11.35</v>
      </c>
      <c r="K1691" s="6">
        <f>J1691/H1691</f>
        <v>0.27997039960532805</v>
      </c>
      <c r="M1691" t="str">
        <f>LEFT(C1691, SEARCH(" ", C1691) - 1)</f>
        <v>Luke</v>
      </c>
      <c r="N1691" t="str" cm="1">
        <f t="array" ref="N1691">_xlfn.IFS(H1691&lt;0, "LOSS", H1691&gt;1000, "GREAT", H1691&gt;500, "GOOD", H1691&gt;=100, "OKAY", H1691&lt;100, "OKAY")</f>
        <v>OKAY</v>
      </c>
    </row>
    <row r="1692" spans="1:14">
      <c r="A1692" s="2">
        <v>41969</v>
      </c>
      <c r="B1692" s="2" t="str">
        <f>TEXT(A1692,"mmmm")</f>
        <v>November</v>
      </c>
      <c r="C1692" t="s">
        <v>1563</v>
      </c>
      <c r="D1692" t="s">
        <v>22</v>
      </c>
      <c r="E1692" t="s">
        <v>23</v>
      </c>
      <c r="F1692" t="s">
        <v>38</v>
      </c>
      <c r="G1692" t="s">
        <v>948</v>
      </c>
      <c r="H1692">
        <v>7.31</v>
      </c>
      <c r="I1692">
        <v>1</v>
      </c>
      <c r="J1692">
        <v>2.56</v>
      </c>
      <c r="K1692" s="6">
        <f>J1692/H1692</f>
        <v>0.35020519835841318</v>
      </c>
      <c r="M1692" t="str">
        <f>LEFT(C1692, SEARCH(" ", C1692) - 1)</f>
        <v>Luke</v>
      </c>
      <c r="N1692" t="str" cm="1">
        <f t="array" ref="N1692">_xlfn.IFS(H1692&lt;0, "LOSS", H1692&gt;1000, "GREAT", H1692&gt;500, "GOOD", H1692&gt;=100, "OKAY", H1692&lt;100, "OKAY")</f>
        <v>OKAY</v>
      </c>
    </row>
    <row r="1693" spans="1:14">
      <c r="A1693" s="2">
        <v>41970</v>
      </c>
      <c r="B1693" s="2" t="str">
        <f>TEXT(A1693,"mmmm")</f>
        <v>November</v>
      </c>
      <c r="C1693" t="s">
        <v>985</v>
      </c>
      <c r="D1693" t="s">
        <v>24</v>
      </c>
      <c r="E1693" t="s">
        <v>23</v>
      </c>
      <c r="F1693" t="s">
        <v>43</v>
      </c>
      <c r="G1693" t="s">
        <v>233</v>
      </c>
      <c r="H1693">
        <v>3.76</v>
      </c>
      <c r="I1693">
        <v>2</v>
      </c>
      <c r="J1693">
        <v>1.32</v>
      </c>
      <c r="K1693" s="6">
        <f>J1693/H1693</f>
        <v>0.35106382978723411</v>
      </c>
      <c r="M1693" t="str">
        <f>LEFT(C1693, SEARCH(" ", C1693) - 1)</f>
        <v>Maxwell</v>
      </c>
      <c r="N1693" t="str" cm="1">
        <f t="array" ref="N1693">_xlfn.IFS(H1693&lt;0, "LOSS", H1693&gt;1000, "GREAT", H1693&gt;500, "GOOD", H1693&gt;=100, "OKAY", H1693&lt;100, "OKAY")</f>
        <v>OKAY</v>
      </c>
    </row>
    <row r="1694" spans="1:14">
      <c r="A1694" s="2">
        <v>41970</v>
      </c>
      <c r="B1694" s="2" t="str">
        <f>TEXT(A1694,"mmmm")</f>
        <v>November</v>
      </c>
      <c r="C1694" t="s">
        <v>79</v>
      </c>
      <c r="D1694" t="s">
        <v>24</v>
      </c>
      <c r="E1694" t="s">
        <v>21</v>
      </c>
      <c r="F1694" t="s">
        <v>44</v>
      </c>
      <c r="G1694" t="s">
        <v>1790</v>
      </c>
      <c r="H1694">
        <v>199.9</v>
      </c>
      <c r="I1694">
        <v>5</v>
      </c>
      <c r="J1694">
        <v>39.979999999999997</v>
      </c>
      <c r="K1694" s="6">
        <f>J1694/H1694</f>
        <v>0.19999999999999998</v>
      </c>
      <c r="M1694" t="str">
        <f>LEFT(C1694, SEARCH(" ", C1694) - 1)</f>
        <v>Jack</v>
      </c>
      <c r="N1694" t="str" cm="1">
        <f t="array" ref="N1694">_xlfn.IFS(H1694&lt;0, "LOSS", H1694&gt;1000, "GREAT", H1694&gt;500, "GOOD", H1694&gt;=100, "OKAY", H1694&lt;100, "OKAY")</f>
        <v>OKAY</v>
      </c>
    </row>
    <row r="1695" spans="1:14">
      <c r="A1695" s="2">
        <v>41971</v>
      </c>
      <c r="B1695" s="2" t="str">
        <f>TEXT(A1695,"mmmm")</f>
        <v>November</v>
      </c>
      <c r="C1695" t="s">
        <v>1791</v>
      </c>
      <c r="D1695" t="s">
        <v>65</v>
      </c>
      <c r="E1695" t="s">
        <v>23</v>
      </c>
      <c r="F1695" t="s">
        <v>37</v>
      </c>
      <c r="G1695" t="s">
        <v>1792</v>
      </c>
      <c r="H1695">
        <v>14.67</v>
      </c>
      <c r="I1695">
        <v>3</v>
      </c>
      <c r="J1695">
        <v>3.96</v>
      </c>
      <c r="K1695" s="6">
        <f>J1695/H1695</f>
        <v>0.26993865030674846</v>
      </c>
      <c r="M1695" t="str">
        <f>LEFT(C1695, SEARCH(" ", C1695) - 1)</f>
        <v>Bart</v>
      </c>
      <c r="N1695" t="str" cm="1">
        <f t="array" ref="N1695">_xlfn.IFS(H1695&lt;0, "LOSS", H1695&gt;1000, "GREAT", H1695&gt;500, "GOOD", H1695&gt;=100, "OKAY", H1695&lt;100, "OKAY")</f>
        <v>OKAY</v>
      </c>
    </row>
    <row r="1696" spans="1:14">
      <c r="A1696" s="2">
        <v>41971</v>
      </c>
      <c r="B1696" s="2" t="str">
        <f>TEXT(A1696,"mmmm")</f>
        <v>November</v>
      </c>
      <c r="C1696" t="s">
        <v>1793</v>
      </c>
      <c r="D1696" t="s">
        <v>24</v>
      </c>
      <c r="E1696" t="s">
        <v>23</v>
      </c>
      <c r="F1696" t="s">
        <v>38</v>
      </c>
      <c r="G1696" t="s">
        <v>152</v>
      </c>
      <c r="H1696">
        <v>17.25</v>
      </c>
      <c r="I1696">
        <v>2</v>
      </c>
      <c r="J1696">
        <v>6.04</v>
      </c>
      <c r="K1696" s="6">
        <f>J1696/H1696</f>
        <v>0.35014492753623189</v>
      </c>
      <c r="M1696" t="str">
        <f>LEFT(C1696, SEARCH(" ", C1696) - 1)</f>
        <v>Mary</v>
      </c>
      <c r="N1696" t="str" cm="1">
        <f t="array" ref="N1696">_xlfn.IFS(H1696&lt;0, "LOSS", H1696&gt;1000, "GREAT", H1696&gt;500, "GOOD", H1696&gt;=100, "OKAY", H1696&lt;100, "OKAY")</f>
        <v>OKAY</v>
      </c>
    </row>
    <row r="1697" spans="1:14">
      <c r="A1697" s="2">
        <v>41971</v>
      </c>
      <c r="B1697" s="2" t="str">
        <f>TEXT(A1697,"mmmm")</f>
        <v>November</v>
      </c>
      <c r="C1697" t="s">
        <v>113</v>
      </c>
      <c r="D1697" t="s">
        <v>123</v>
      </c>
      <c r="E1697" t="s">
        <v>21</v>
      </c>
      <c r="F1697" t="s">
        <v>44</v>
      </c>
      <c r="G1697" t="s">
        <v>1794</v>
      </c>
      <c r="H1697">
        <v>397.6</v>
      </c>
      <c r="I1697">
        <v>5</v>
      </c>
      <c r="J1697">
        <v>43.74</v>
      </c>
      <c r="K1697" s="6">
        <f>J1697/H1697</f>
        <v>0.11001006036217303</v>
      </c>
      <c r="M1697" t="str">
        <f>LEFT(C1697, SEARCH(" ", C1697) - 1)</f>
        <v>Chris</v>
      </c>
      <c r="N1697" t="str" cm="1">
        <f t="array" ref="N1697">_xlfn.IFS(H1697&lt;0, "LOSS", H1697&gt;1000, "GREAT", H1697&gt;500, "GOOD", H1697&gt;=100, "OKAY", H1697&lt;100, "OKAY")</f>
        <v>OKAY</v>
      </c>
    </row>
    <row r="1698" spans="1:14">
      <c r="A1698" s="2">
        <v>41971</v>
      </c>
      <c r="B1698" s="2" t="str">
        <f>TEXT(A1698,"mmmm")</f>
        <v>November</v>
      </c>
      <c r="C1698" t="s">
        <v>113</v>
      </c>
      <c r="D1698" t="s">
        <v>123</v>
      </c>
      <c r="E1698" t="s">
        <v>23</v>
      </c>
      <c r="F1698" t="s">
        <v>47</v>
      </c>
      <c r="G1698" t="s">
        <v>706</v>
      </c>
      <c r="H1698">
        <v>85.96</v>
      </c>
      <c r="I1698">
        <v>7</v>
      </c>
      <c r="J1698">
        <v>40.4</v>
      </c>
      <c r="K1698" s="6">
        <f>J1698/H1698</f>
        <v>0.46998604001861333</v>
      </c>
      <c r="M1698" t="str">
        <f>LEFT(C1698, SEARCH(" ", C1698) - 1)</f>
        <v>Chris</v>
      </c>
      <c r="N1698" t="str" cm="1">
        <f t="array" ref="N1698">_xlfn.IFS(H1698&lt;0, "LOSS", H1698&gt;1000, "GREAT", H1698&gt;500, "GOOD", H1698&gt;=100, "OKAY", H1698&lt;100, "OKAY")</f>
        <v>OKAY</v>
      </c>
    </row>
    <row r="1699" spans="1:14">
      <c r="A1699" s="2">
        <v>41971</v>
      </c>
      <c r="B1699" s="2" t="str">
        <f>TEXT(A1699,"mmmm")</f>
        <v>November</v>
      </c>
      <c r="C1699" t="s">
        <v>113</v>
      </c>
      <c r="D1699" t="s">
        <v>123</v>
      </c>
      <c r="E1699" t="s">
        <v>23</v>
      </c>
      <c r="F1699" t="s">
        <v>37</v>
      </c>
      <c r="G1699" t="s">
        <v>550</v>
      </c>
      <c r="H1699">
        <v>13.12</v>
      </c>
      <c r="I1699">
        <v>4</v>
      </c>
      <c r="J1699">
        <v>4.33</v>
      </c>
      <c r="K1699" s="6">
        <f>J1699/H1699</f>
        <v>0.33003048780487809</v>
      </c>
      <c r="M1699" t="str">
        <f>LEFT(C1699, SEARCH(" ", C1699) - 1)</f>
        <v>Chris</v>
      </c>
      <c r="N1699" t="str" cm="1">
        <f t="array" ref="N1699">_xlfn.IFS(H1699&lt;0, "LOSS", H1699&gt;1000, "GREAT", H1699&gt;500, "GOOD", H1699&gt;=100, "OKAY", H1699&lt;100, "OKAY")</f>
        <v>OKAY</v>
      </c>
    </row>
    <row r="1700" spans="1:14">
      <c r="A1700" s="2">
        <v>41971</v>
      </c>
      <c r="B1700" s="2" t="str">
        <f>TEXT(A1700,"mmmm")</f>
        <v>November</v>
      </c>
      <c r="C1700" t="s">
        <v>113</v>
      </c>
      <c r="D1700" t="s">
        <v>123</v>
      </c>
      <c r="E1700" t="s">
        <v>23</v>
      </c>
      <c r="F1700" t="s">
        <v>38</v>
      </c>
      <c r="G1700" t="s">
        <v>424</v>
      </c>
      <c r="H1700">
        <v>45.66</v>
      </c>
      <c r="I1700">
        <v>3</v>
      </c>
      <c r="J1700">
        <v>22.37</v>
      </c>
      <c r="K1700" s="6">
        <f>J1700/H1700</f>
        <v>0.48992553657468252</v>
      </c>
      <c r="M1700" t="str">
        <f>LEFT(C1700, SEARCH(" ", C1700) - 1)</f>
        <v>Chris</v>
      </c>
      <c r="N1700" t="str" cm="1">
        <f t="array" ref="N1700">_xlfn.IFS(H1700&lt;0, "LOSS", H1700&gt;1000, "GREAT", H1700&gt;500, "GOOD", H1700&gt;=100, "OKAY", H1700&lt;100, "OKAY")</f>
        <v>OKAY</v>
      </c>
    </row>
    <row r="1701" spans="1:14">
      <c r="A1701" s="2">
        <v>41971</v>
      </c>
      <c r="B1701" s="2" t="str">
        <f>TEXT(A1701,"mmmm")</f>
        <v>November</v>
      </c>
      <c r="C1701" t="s">
        <v>1196</v>
      </c>
      <c r="D1701" t="s">
        <v>22</v>
      </c>
      <c r="E1701" t="s">
        <v>23</v>
      </c>
      <c r="F1701" t="s">
        <v>50</v>
      </c>
      <c r="G1701" t="s">
        <v>891</v>
      </c>
      <c r="H1701">
        <v>7.36</v>
      </c>
      <c r="I1701">
        <v>2</v>
      </c>
      <c r="J1701">
        <v>0.15</v>
      </c>
      <c r="K1701" s="6">
        <f>J1701/H1701</f>
        <v>2.0380434782608692E-2</v>
      </c>
      <c r="M1701" t="str">
        <f>LEFT(C1701, SEARCH(" ", C1701) - 1)</f>
        <v>Duane</v>
      </c>
      <c r="N1701" t="str" cm="1">
        <f t="array" ref="N1701">_xlfn.IFS(H1701&lt;0, "LOSS", H1701&gt;1000, "GREAT", H1701&gt;500, "GOOD", H1701&gt;=100, "OKAY", H1701&lt;100, "OKAY")</f>
        <v>OKAY</v>
      </c>
    </row>
    <row r="1702" spans="1:14">
      <c r="A1702" s="2">
        <v>41971</v>
      </c>
      <c r="B1702" s="2" t="str">
        <f>TEXT(A1702,"mmmm")</f>
        <v>November</v>
      </c>
      <c r="C1702" t="s">
        <v>1196</v>
      </c>
      <c r="D1702" t="s">
        <v>22</v>
      </c>
      <c r="E1702" t="s">
        <v>23</v>
      </c>
      <c r="F1702" t="s">
        <v>45</v>
      </c>
      <c r="G1702" t="s">
        <v>1795</v>
      </c>
      <c r="H1702">
        <v>41.4</v>
      </c>
      <c r="I1702">
        <v>4</v>
      </c>
      <c r="J1702">
        <v>19.87</v>
      </c>
      <c r="K1702" s="6">
        <f>J1702/H1702</f>
        <v>0.47995169082125611</v>
      </c>
      <c r="M1702" t="str">
        <f>LEFT(C1702, SEARCH(" ", C1702) - 1)</f>
        <v>Duane</v>
      </c>
      <c r="N1702" t="str" cm="1">
        <f t="array" ref="N1702">_xlfn.IFS(H1702&lt;0, "LOSS", H1702&gt;1000, "GREAT", H1702&gt;500, "GOOD", H1702&gt;=100, "OKAY", H1702&lt;100, "OKAY")</f>
        <v>OKAY</v>
      </c>
    </row>
    <row r="1703" spans="1:14">
      <c r="A1703" s="2">
        <v>41971</v>
      </c>
      <c r="B1703" s="2" t="str">
        <f>TEXT(A1703,"mmmm")</f>
        <v>November</v>
      </c>
      <c r="C1703" t="s">
        <v>1196</v>
      </c>
      <c r="D1703" t="s">
        <v>22</v>
      </c>
      <c r="E1703" t="s">
        <v>21</v>
      </c>
      <c r="F1703" t="s">
        <v>39</v>
      </c>
      <c r="G1703" t="s">
        <v>1796</v>
      </c>
      <c r="H1703">
        <v>411.33</v>
      </c>
      <c r="I1703">
        <v>4</v>
      </c>
      <c r="J1703">
        <v>-4.84</v>
      </c>
      <c r="K1703" s="6">
        <f>J1703/H1703</f>
        <v>-1.1766707996012933E-2</v>
      </c>
      <c r="M1703" t="str">
        <f>LEFT(C1703, SEARCH(" ", C1703) - 1)</f>
        <v>Duane</v>
      </c>
      <c r="N1703" t="str" cm="1">
        <f t="array" ref="N1703">_xlfn.IFS(H1703&lt;0, "LOSS", H1703&gt;1000, "GREAT", H1703&gt;500, "GOOD", H1703&gt;=100, "OKAY", H1703&lt;100, "OKAY")</f>
        <v>OKAY</v>
      </c>
    </row>
    <row r="1704" spans="1:14">
      <c r="A1704" s="2">
        <v>41971</v>
      </c>
      <c r="B1704" s="2" t="str">
        <f>TEXT(A1704,"mmmm")</f>
        <v>November</v>
      </c>
      <c r="C1704" t="s">
        <v>1105</v>
      </c>
      <c r="D1704" t="s">
        <v>22</v>
      </c>
      <c r="E1704" t="s">
        <v>23</v>
      </c>
      <c r="F1704" t="s">
        <v>36</v>
      </c>
      <c r="G1704" t="s">
        <v>848</v>
      </c>
      <c r="H1704">
        <v>43.68</v>
      </c>
      <c r="I1704">
        <v>3</v>
      </c>
      <c r="J1704">
        <v>11.79</v>
      </c>
      <c r="K1704" s="6">
        <f>J1704/H1704</f>
        <v>0.2699175824175824</v>
      </c>
      <c r="M1704" t="str">
        <f>LEFT(C1704, SEARCH(" ", C1704) - 1)</f>
        <v>Sheri</v>
      </c>
      <c r="N1704" t="str" cm="1">
        <f t="array" ref="N1704">_xlfn.IFS(H1704&lt;0, "LOSS", H1704&gt;1000, "GREAT", H1704&gt;500, "GOOD", H1704&gt;=100, "OKAY", H1704&lt;100, "OKAY")</f>
        <v>OKAY</v>
      </c>
    </row>
    <row r="1705" spans="1:14">
      <c r="A1705" s="2">
        <v>41971</v>
      </c>
      <c r="B1705" s="2" t="str">
        <f>TEXT(A1705,"mmmm")</f>
        <v>November</v>
      </c>
      <c r="C1705" t="s">
        <v>1105</v>
      </c>
      <c r="D1705" t="s">
        <v>22</v>
      </c>
      <c r="E1705" t="s">
        <v>25</v>
      </c>
      <c r="F1705" t="s">
        <v>35</v>
      </c>
      <c r="G1705" t="s">
        <v>1797</v>
      </c>
      <c r="H1705">
        <v>139.93</v>
      </c>
      <c r="I1705">
        <v>7</v>
      </c>
      <c r="J1705">
        <v>34.979999999999997</v>
      </c>
      <c r="K1705" s="6">
        <f>J1705/H1705</f>
        <v>0.24998213392410487</v>
      </c>
      <c r="M1705" t="str">
        <f>LEFT(C1705, SEARCH(" ", C1705) - 1)</f>
        <v>Sheri</v>
      </c>
      <c r="N1705" t="str" cm="1">
        <f t="array" ref="N1705">_xlfn.IFS(H1705&lt;0, "LOSS", H1705&gt;1000, "GREAT", H1705&gt;500, "GOOD", H1705&gt;=100, "OKAY", H1705&lt;100, "OKAY")</f>
        <v>OKAY</v>
      </c>
    </row>
    <row r="1706" spans="1:14">
      <c r="A1706" s="2">
        <v>41971</v>
      </c>
      <c r="B1706" s="2" t="str">
        <f>TEXT(A1706,"mmmm")</f>
        <v>November</v>
      </c>
      <c r="C1706" t="s">
        <v>1798</v>
      </c>
      <c r="D1706" t="s">
        <v>26</v>
      </c>
      <c r="E1706" t="s">
        <v>25</v>
      </c>
      <c r="F1706" t="s">
        <v>46</v>
      </c>
      <c r="G1706" t="s">
        <v>1298</v>
      </c>
      <c r="H1706">
        <v>998.85</v>
      </c>
      <c r="I1706">
        <v>5</v>
      </c>
      <c r="J1706">
        <v>-199.77</v>
      </c>
      <c r="K1706" s="6">
        <f>J1706/H1706</f>
        <v>-0.2</v>
      </c>
      <c r="M1706" t="str">
        <f>LEFT(C1706, SEARCH(" ", C1706) - 1)</f>
        <v>Brian</v>
      </c>
      <c r="N1706" t="str" cm="1">
        <f t="array" ref="N1706">_xlfn.IFS(H1706&lt;0, "LOSS", H1706&gt;1000, "GREAT", H1706&gt;500, "GOOD", H1706&gt;=100, "OKAY", H1706&lt;100, "OKAY")</f>
        <v>GOOD</v>
      </c>
    </row>
    <row r="1707" spans="1:14">
      <c r="A1707" s="2">
        <v>41971</v>
      </c>
      <c r="B1707" s="2" t="str">
        <f>TEXT(A1707,"mmmm")</f>
        <v>November</v>
      </c>
      <c r="C1707" t="s">
        <v>1799</v>
      </c>
      <c r="D1707" t="s">
        <v>145</v>
      </c>
      <c r="E1707" t="s">
        <v>23</v>
      </c>
      <c r="F1707" t="s">
        <v>42</v>
      </c>
      <c r="G1707" t="s">
        <v>1800</v>
      </c>
      <c r="H1707">
        <v>64.02</v>
      </c>
      <c r="I1707">
        <v>6</v>
      </c>
      <c r="J1707">
        <v>29.45</v>
      </c>
      <c r="K1707" s="6">
        <f>J1707/H1707</f>
        <v>0.46001249609497036</v>
      </c>
      <c r="M1707" t="str">
        <f>LEFT(C1707, SEARCH(" ", C1707) - 1)</f>
        <v>Matthew</v>
      </c>
      <c r="N1707" t="str" cm="1">
        <f t="array" ref="N1707">_xlfn.IFS(H1707&lt;0, "LOSS", H1707&gt;1000, "GREAT", H1707&gt;500, "GOOD", H1707&gt;=100, "OKAY", H1707&lt;100, "OKAY")</f>
        <v>OKAY</v>
      </c>
    </row>
    <row r="1708" spans="1:14">
      <c r="A1708" s="2">
        <v>41972</v>
      </c>
      <c r="B1708" s="2" t="str">
        <f>TEXT(A1708,"mmmm")</f>
        <v>November</v>
      </c>
      <c r="C1708" t="s">
        <v>923</v>
      </c>
      <c r="D1708" t="s">
        <v>27</v>
      </c>
      <c r="E1708" t="s">
        <v>23</v>
      </c>
      <c r="F1708" t="s">
        <v>45</v>
      </c>
      <c r="G1708" t="s">
        <v>669</v>
      </c>
      <c r="H1708">
        <v>5.04</v>
      </c>
      <c r="I1708">
        <v>2</v>
      </c>
      <c r="J1708">
        <v>1.76</v>
      </c>
      <c r="K1708" s="6">
        <f>J1708/H1708</f>
        <v>0.34920634920634919</v>
      </c>
      <c r="M1708" t="e">
        <f>LEFT(C1708, SEARCH(" ", C1708) - 1)</f>
        <v>#VALUE!</v>
      </c>
      <c r="N1708" t="str" cm="1">
        <f t="array" ref="N1708">_xlfn.IFS(H1708&lt;0, "LOSS", H1708&gt;1000, "GREAT", H1708&gt;500, "GOOD", H1708&gt;=100, "OKAY", H1708&lt;100, "OKAY")</f>
        <v>OKAY</v>
      </c>
    </row>
    <row r="1709" spans="1:14">
      <c r="A1709" s="2">
        <v>41972</v>
      </c>
      <c r="B1709" s="2" t="str">
        <f>TEXT(A1709,"mmmm")</f>
        <v>November</v>
      </c>
      <c r="C1709" t="s">
        <v>1801</v>
      </c>
      <c r="D1709" t="s">
        <v>29</v>
      </c>
      <c r="E1709" t="s">
        <v>23</v>
      </c>
      <c r="F1709" t="s">
        <v>43</v>
      </c>
      <c r="G1709" t="s">
        <v>233</v>
      </c>
      <c r="H1709">
        <v>12.62</v>
      </c>
      <c r="I1709">
        <v>2</v>
      </c>
      <c r="J1709">
        <v>3.95</v>
      </c>
      <c r="K1709" s="6">
        <f>J1709/H1709</f>
        <v>0.31299524564183839</v>
      </c>
      <c r="M1709" t="str">
        <f>LEFT(C1709, SEARCH(" ", C1709) - 1)</f>
        <v>Bill</v>
      </c>
      <c r="N1709" t="str" cm="1">
        <f t="array" ref="N1709">_xlfn.IFS(H1709&lt;0, "LOSS", H1709&gt;1000, "GREAT", H1709&gt;500, "GOOD", H1709&gt;=100, "OKAY", H1709&lt;100, "OKAY")</f>
        <v>OKAY</v>
      </c>
    </row>
    <row r="1710" spans="1:14">
      <c r="A1710" s="2">
        <v>41972</v>
      </c>
      <c r="B1710" s="2" t="str">
        <f>TEXT(A1710,"mmmm")</f>
        <v>November</v>
      </c>
      <c r="C1710" t="s">
        <v>1802</v>
      </c>
      <c r="D1710" t="s">
        <v>22</v>
      </c>
      <c r="E1710" t="s">
        <v>25</v>
      </c>
      <c r="F1710" t="s">
        <v>48</v>
      </c>
      <c r="G1710" t="s">
        <v>981</v>
      </c>
      <c r="H1710">
        <v>575.91999999999996</v>
      </c>
      <c r="I1710">
        <v>2</v>
      </c>
      <c r="J1710">
        <v>71.989999999999995</v>
      </c>
      <c r="K1710" s="6">
        <f>J1710/H1710</f>
        <v>0.125</v>
      </c>
      <c r="M1710" t="str">
        <f>LEFT(C1710, SEARCH(" ", C1710) - 1)</f>
        <v>Alan</v>
      </c>
      <c r="N1710" t="str" cm="1">
        <f t="array" ref="N1710">_xlfn.IFS(H1710&lt;0, "LOSS", H1710&gt;1000, "GREAT", H1710&gt;500, "GOOD", H1710&gt;=100, "OKAY", H1710&lt;100, "OKAY")</f>
        <v>GOOD</v>
      </c>
    </row>
    <row r="1711" spans="1:14">
      <c r="A1711" s="2">
        <v>41972</v>
      </c>
      <c r="B1711" s="2" t="str">
        <f>TEXT(A1711,"mmmm")</f>
        <v>November</v>
      </c>
      <c r="C1711" t="s">
        <v>1802</v>
      </c>
      <c r="D1711" t="s">
        <v>22</v>
      </c>
      <c r="E1711" t="s">
        <v>23</v>
      </c>
      <c r="F1711" t="s">
        <v>43</v>
      </c>
      <c r="G1711" t="s">
        <v>233</v>
      </c>
      <c r="H1711">
        <v>30.4</v>
      </c>
      <c r="I1711">
        <v>5</v>
      </c>
      <c r="J1711">
        <v>15.2</v>
      </c>
      <c r="K1711" s="6">
        <f>J1711/H1711</f>
        <v>0.5</v>
      </c>
      <c r="M1711" t="str">
        <f>LEFT(C1711, SEARCH(" ", C1711) - 1)</f>
        <v>Alan</v>
      </c>
      <c r="N1711" t="str" cm="1">
        <f t="array" ref="N1711">_xlfn.IFS(H1711&lt;0, "LOSS", H1711&gt;1000, "GREAT", H1711&gt;500, "GOOD", H1711&gt;=100, "OKAY", H1711&lt;100, "OKAY")</f>
        <v>OKAY</v>
      </c>
    </row>
    <row r="1712" spans="1:14">
      <c r="A1712" s="2">
        <v>41972</v>
      </c>
      <c r="B1712" s="2" t="str">
        <f>TEXT(A1712,"mmmm")</f>
        <v>November</v>
      </c>
      <c r="C1712" t="s">
        <v>1036</v>
      </c>
      <c r="D1712" t="s">
        <v>24</v>
      </c>
      <c r="E1712" t="s">
        <v>23</v>
      </c>
      <c r="F1712" t="s">
        <v>45</v>
      </c>
      <c r="G1712" t="s">
        <v>1107</v>
      </c>
      <c r="H1712">
        <v>25.06</v>
      </c>
      <c r="I1712">
        <v>2</v>
      </c>
      <c r="J1712">
        <v>11.78</v>
      </c>
      <c r="K1712" s="6">
        <f>J1712/H1712</f>
        <v>0.47007182761372707</v>
      </c>
      <c r="M1712" t="str">
        <f>LEFT(C1712, SEARCH(" ", C1712) - 1)</f>
        <v>Philip</v>
      </c>
      <c r="N1712" t="str" cm="1">
        <f t="array" ref="N1712">_xlfn.IFS(H1712&lt;0, "LOSS", H1712&gt;1000, "GREAT", H1712&gt;500, "GOOD", H1712&gt;=100, "OKAY", H1712&lt;100, "OKAY")</f>
        <v>OKAY</v>
      </c>
    </row>
    <row r="1713" spans="1:14">
      <c r="A1713" s="2">
        <v>41973</v>
      </c>
      <c r="B1713" s="2" t="str">
        <f>TEXT(A1713,"mmmm")</f>
        <v>November</v>
      </c>
      <c r="C1713" t="s">
        <v>1696</v>
      </c>
      <c r="D1713" t="s">
        <v>24</v>
      </c>
      <c r="E1713" t="s">
        <v>23</v>
      </c>
      <c r="F1713" t="s">
        <v>42</v>
      </c>
      <c r="G1713" t="s">
        <v>1803</v>
      </c>
      <c r="H1713">
        <v>62.28</v>
      </c>
      <c r="I1713">
        <v>4</v>
      </c>
      <c r="J1713">
        <v>29.27</v>
      </c>
      <c r="K1713" s="6">
        <f>J1713/H1713</f>
        <v>0.46997430956968528</v>
      </c>
      <c r="M1713" t="str">
        <f>LEFT(C1713, SEARCH(" ", C1713) - 1)</f>
        <v>Jeremy</v>
      </c>
      <c r="N1713" t="str" cm="1">
        <f t="array" ref="N1713">_xlfn.IFS(H1713&lt;0, "LOSS", H1713&gt;1000, "GREAT", H1713&gt;500, "GOOD", H1713&gt;=100, "OKAY", H1713&lt;100, "OKAY")</f>
        <v>OKAY</v>
      </c>
    </row>
    <row r="1714" spans="1:14">
      <c r="A1714" s="2">
        <v>41973</v>
      </c>
      <c r="B1714" s="2" t="str">
        <f>TEXT(A1714,"mmmm")</f>
        <v>November</v>
      </c>
      <c r="C1714" t="s">
        <v>769</v>
      </c>
      <c r="D1714" t="s">
        <v>31</v>
      </c>
      <c r="E1714" t="s">
        <v>23</v>
      </c>
      <c r="F1714" t="s">
        <v>38</v>
      </c>
      <c r="G1714" t="s">
        <v>1656</v>
      </c>
      <c r="H1714">
        <v>6.64</v>
      </c>
      <c r="I1714">
        <v>9</v>
      </c>
      <c r="J1714">
        <v>-4.43</v>
      </c>
      <c r="K1714" s="6">
        <f>J1714/H1714</f>
        <v>-0.66716867469879515</v>
      </c>
      <c r="M1714" t="str">
        <f>LEFT(C1714, SEARCH(" ", C1714) - 1)</f>
        <v>Randy</v>
      </c>
      <c r="N1714" t="str" cm="1">
        <f t="array" ref="N1714">_xlfn.IFS(H1714&lt;0, "LOSS", H1714&gt;1000, "GREAT", H1714&gt;500, "GOOD", H1714&gt;=100, "OKAY", H1714&lt;100, "OKAY")</f>
        <v>OKAY</v>
      </c>
    </row>
    <row r="1715" spans="1:14">
      <c r="A1715" s="2">
        <v>41973</v>
      </c>
      <c r="B1715" s="2" t="str">
        <f>TEXT(A1715,"mmmm")</f>
        <v>November</v>
      </c>
      <c r="C1715" t="s">
        <v>1036</v>
      </c>
      <c r="D1715" t="s">
        <v>73</v>
      </c>
      <c r="E1715" t="s">
        <v>23</v>
      </c>
      <c r="F1715" t="s">
        <v>50</v>
      </c>
      <c r="G1715" t="s">
        <v>866</v>
      </c>
      <c r="H1715">
        <v>47.99</v>
      </c>
      <c r="I1715">
        <v>7</v>
      </c>
      <c r="J1715">
        <v>3.6</v>
      </c>
      <c r="K1715" s="6">
        <f>J1715/H1715</f>
        <v>7.5015628255886646E-2</v>
      </c>
      <c r="M1715" t="str">
        <f>LEFT(C1715, SEARCH(" ", C1715) - 1)</f>
        <v>Philip</v>
      </c>
      <c r="N1715" t="str" cm="1">
        <f t="array" ref="N1715">_xlfn.IFS(H1715&lt;0, "LOSS", H1715&gt;1000, "GREAT", H1715&gt;500, "GOOD", H1715&gt;=100, "OKAY", H1715&lt;100, "OKAY")</f>
        <v>OKAY</v>
      </c>
    </row>
    <row r="1716" spans="1:14">
      <c r="A1716" s="2">
        <v>41973</v>
      </c>
      <c r="B1716" s="2" t="str">
        <f>TEXT(A1716,"mmmm")</f>
        <v>November</v>
      </c>
      <c r="C1716" t="s">
        <v>1036</v>
      </c>
      <c r="D1716" t="s">
        <v>73</v>
      </c>
      <c r="E1716" t="s">
        <v>25</v>
      </c>
      <c r="F1716" t="s">
        <v>35</v>
      </c>
      <c r="G1716" t="s">
        <v>1804</v>
      </c>
      <c r="H1716">
        <v>102.24</v>
      </c>
      <c r="I1716">
        <v>4</v>
      </c>
      <c r="J1716">
        <v>-16.61</v>
      </c>
      <c r="K1716" s="6">
        <f>J1716/H1716</f>
        <v>-0.16246087636932707</v>
      </c>
      <c r="M1716" t="str">
        <f>LEFT(C1716, SEARCH(" ", C1716) - 1)</f>
        <v>Philip</v>
      </c>
      <c r="N1716" t="str" cm="1">
        <f t="array" ref="N1716">_xlfn.IFS(H1716&lt;0, "LOSS", H1716&gt;1000, "GREAT", H1716&gt;500, "GOOD", H1716&gt;=100, "OKAY", H1716&lt;100, "OKAY")</f>
        <v>OKAY</v>
      </c>
    </row>
    <row r="1717" spans="1:14">
      <c r="A1717" s="2">
        <v>41974</v>
      </c>
      <c r="B1717" s="2" t="str">
        <f>TEXT(A1717,"mmmm")</f>
        <v>December</v>
      </c>
      <c r="C1717" t="s">
        <v>796</v>
      </c>
      <c r="D1717" t="s">
        <v>230</v>
      </c>
      <c r="E1717" t="s">
        <v>21</v>
      </c>
      <c r="F1717" t="s">
        <v>40</v>
      </c>
      <c r="G1717" t="s">
        <v>1805</v>
      </c>
      <c r="H1717">
        <v>2807.84</v>
      </c>
      <c r="I1717">
        <v>8</v>
      </c>
      <c r="J1717">
        <v>673.88</v>
      </c>
      <c r="K1717" s="6">
        <f>J1717/H1717</f>
        <v>0.23999943016696107</v>
      </c>
      <c r="M1717" t="str">
        <f>LEFT(C1717, SEARCH(" ", C1717) - 1)</f>
        <v>Resi</v>
      </c>
      <c r="N1717" t="str" cm="1">
        <f t="array" ref="N1717">_xlfn.IFS(H1717&lt;0, "LOSS", H1717&gt;1000, "GREAT", H1717&gt;500, "GOOD", H1717&gt;=100, "OKAY", H1717&lt;100, "OKAY")</f>
        <v>GREAT</v>
      </c>
    </row>
    <row r="1718" spans="1:14">
      <c r="A1718" s="2">
        <v>41974</v>
      </c>
      <c r="B1718" s="2" t="str">
        <f>TEXT(A1718,"mmmm")</f>
        <v>December</v>
      </c>
      <c r="C1718" t="s">
        <v>796</v>
      </c>
      <c r="D1718" t="s">
        <v>230</v>
      </c>
      <c r="E1718" t="s">
        <v>23</v>
      </c>
      <c r="F1718" t="s">
        <v>37</v>
      </c>
      <c r="G1718" t="s">
        <v>960</v>
      </c>
      <c r="H1718">
        <v>46.64</v>
      </c>
      <c r="I1718">
        <v>4</v>
      </c>
      <c r="J1718">
        <v>12.59</v>
      </c>
      <c r="K1718" s="6">
        <f>J1718/H1718</f>
        <v>0.26993996569468265</v>
      </c>
      <c r="M1718" t="str">
        <f>LEFT(C1718, SEARCH(" ", C1718) - 1)</f>
        <v>Resi</v>
      </c>
      <c r="N1718" t="str" cm="1">
        <f t="array" ref="N1718">_xlfn.IFS(H1718&lt;0, "LOSS", H1718&gt;1000, "GREAT", H1718&gt;500, "GOOD", H1718&gt;=100, "OKAY", H1718&lt;100, "OKAY")</f>
        <v>OKAY</v>
      </c>
    </row>
    <row r="1719" spans="1:14">
      <c r="A1719" s="2">
        <v>41974</v>
      </c>
      <c r="B1719" s="2" t="str">
        <f>TEXT(A1719,"mmmm")</f>
        <v>December</v>
      </c>
      <c r="C1719" t="s">
        <v>1806</v>
      </c>
      <c r="D1719" t="s">
        <v>22</v>
      </c>
      <c r="E1719" t="s">
        <v>21</v>
      </c>
      <c r="F1719" t="s">
        <v>44</v>
      </c>
      <c r="G1719" t="s">
        <v>1807</v>
      </c>
      <c r="H1719">
        <v>58.2</v>
      </c>
      <c r="I1719">
        <v>3</v>
      </c>
      <c r="J1719">
        <v>28.52</v>
      </c>
      <c r="K1719" s="6">
        <f>J1719/H1719</f>
        <v>0.49003436426116836</v>
      </c>
      <c r="M1719" t="str">
        <f>LEFT(C1719, SEARCH(" ", C1719) - 1)</f>
        <v>Toby</v>
      </c>
      <c r="N1719" t="str" cm="1">
        <f t="array" ref="N1719">_xlfn.IFS(H1719&lt;0, "LOSS", H1719&gt;1000, "GREAT", H1719&gt;500, "GOOD", H1719&gt;=100, "OKAY", H1719&lt;100, "OKAY")</f>
        <v>OKAY</v>
      </c>
    </row>
    <row r="1720" spans="1:14">
      <c r="A1720" s="2">
        <v>41974</v>
      </c>
      <c r="B1720" s="2" t="str">
        <f>TEXT(A1720,"mmmm")</f>
        <v>December</v>
      </c>
      <c r="C1720" t="s">
        <v>936</v>
      </c>
      <c r="D1720" t="s">
        <v>33</v>
      </c>
      <c r="E1720" t="s">
        <v>25</v>
      </c>
      <c r="F1720" t="s">
        <v>48</v>
      </c>
      <c r="G1720" t="s">
        <v>1808</v>
      </c>
      <c r="H1720">
        <v>95.97</v>
      </c>
      <c r="I1720">
        <v>4</v>
      </c>
      <c r="J1720">
        <v>9.6</v>
      </c>
      <c r="K1720" s="6">
        <f>J1720/H1720</f>
        <v>0.10003125976867772</v>
      </c>
      <c r="M1720" t="str">
        <f>LEFT(C1720, SEARCH(" ", C1720) - 1)</f>
        <v>Toby</v>
      </c>
      <c r="N1720" t="str" cm="1">
        <f t="array" ref="N1720">_xlfn.IFS(H1720&lt;0, "LOSS", H1720&gt;1000, "GREAT", H1720&gt;500, "GOOD", H1720&gt;=100, "OKAY", H1720&lt;100, "OKAY")</f>
        <v>OKAY</v>
      </c>
    </row>
    <row r="1721" spans="1:14">
      <c r="A1721" s="2">
        <v>41974</v>
      </c>
      <c r="B1721" s="2" t="str">
        <f>TEXT(A1721,"mmmm")</f>
        <v>December</v>
      </c>
      <c r="C1721" t="s">
        <v>1731</v>
      </c>
      <c r="D1721" t="s">
        <v>30</v>
      </c>
      <c r="E1721" t="s">
        <v>25</v>
      </c>
      <c r="F1721" t="s">
        <v>41</v>
      </c>
      <c r="G1721" t="s">
        <v>1170</v>
      </c>
      <c r="H1721">
        <v>659.99</v>
      </c>
      <c r="I1721">
        <v>2</v>
      </c>
      <c r="J1721">
        <v>110</v>
      </c>
      <c r="K1721" s="6">
        <f>J1721/H1721</f>
        <v>0.16666919195745389</v>
      </c>
      <c r="M1721" t="str">
        <f>LEFT(C1721, SEARCH(" ", C1721) - 1)</f>
        <v>Joe</v>
      </c>
      <c r="N1721" t="str" cm="1">
        <f t="array" ref="N1721">_xlfn.IFS(H1721&lt;0, "LOSS", H1721&gt;1000, "GREAT", H1721&gt;500, "GOOD", H1721&gt;=100, "OKAY", H1721&lt;100, "OKAY")</f>
        <v>GOOD</v>
      </c>
    </row>
    <row r="1722" spans="1:14">
      <c r="A1722" s="2">
        <v>41974</v>
      </c>
      <c r="B1722" s="2" t="str">
        <f>TEXT(A1722,"mmmm")</f>
        <v>December</v>
      </c>
      <c r="C1722" t="s">
        <v>1731</v>
      </c>
      <c r="D1722" t="s">
        <v>30</v>
      </c>
      <c r="E1722" t="s">
        <v>21</v>
      </c>
      <c r="F1722" t="s">
        <v>44</v>
      </c>
      <c r="G1722" t="s">
        <v>300</v>
      </c>
      <c r="H1722">
        <v>8.1300000000000008</v>
      </c>
      <c r="I1722">
        <v>2</v>
      </c>
      <c r="J1722">
        <v>1.42</v>
      </c>
      <c r="K1722" s="6">
        <f>J1722/H1722</f>
        <v>0.17466174661746614</v>
      </c>
      <c r="M1722" t="str">
        <f>LEFT(C1722, SEARCH(" ", C1722) - 1)</f>
        <v>Joe</v>
      </c>
      <c r="N1722" t="str" cm="1">
        <f t="array" ref="N1722">_xlfn.IFS(H1722&lt;0, "LOSS", H1722&gt;1000, "GREAT", H1722&gt;500, "GOOD", H1722&gt;=100, "OKAY", H1722&lt;100, "OKAY")</f>
        <v>OKAY</v>
      </c>
    </row>
    <row r="1723" spans="1:14">
      <c r="A1723" s="2">
        <v>41974</v>
      </c>
      <c r="B1723" s="2" t="str">
        <f>TEXT(A1723,"mmmm")</f>
        <v>December</v>
      </c>
      <c r="C1723" t="s">
        <v>1731</v>
      </c>
      <c r="D1723" t="s">
        <v>30</v>
      </c>
      <c r="E1723" t="s">
        <v>23</v>
      </c>
      <c r="F1723" t="s">
        <v>47</v>
      </c>
      <c r="G1723" t="s">
        <v>1809</v>
      </c>
      <c r="H1723">
        <v>36.29</v>
      </c>
      <c r="I1723">
        <v>7</v>
      </c>
      <c r="J1723">
        <v>12.7</v>
      </c>
      <c r="K1723" s="6">
        <f>J1723/H1723</f>
        <v>0.34995866629925598</v>
      </c>
      <c r="M1723" t="str">
        <f>LEFT(C1723, SEARCH(" ", C1723) - 1)</f>
        <v>Joe</v>
      </c>
      <c r="N1723" t="str" cm="1">
        <f t="array" ref="N1723">_xlfn.IFS(H1723&lt;0, "LOSS", H1723&gt;1000, "GREAT", H1723&gt;500, "GOOD", H1723&gt;=100, "OKAY", H1723&lt;100, "OKAY")</f>
        <v>OKAY</v>
      </c>
    </row>
    <row r="1724" spans="1:14">
      <c r="A1724" s="2">
        <v>41974</v>
      </c>
      <c r="B1724" s="2" t="str">
        <f>TEXT(A1724,"mmmm")</f>
        <v>December</v>
      </c>
      <c r="C1724" t="s">
        <v>1731</v>
      </c>
      <c r="D1724" t="s">
        <v>30</v>
      </c>
      <c r="E1724" t="s">
        <v>21</v>
      </c>
      <c r="F1724" t="s">
        <v>40</v>
      </c>
      <c r="G1724" t="s">
        <v>745</v>
      </c>
      <c r="H1724">
        <v>909.72</v>
      </c>
      <c r="I1724">
        <v>6</v>
      </c>
      <c r="J1724">
        <v>-51.98</v>
      </c>
      <c r="K1724" s="6">
        <f>J1724/H1724</f>
        <v>-5.713846018555159E-2</v>
      </c>
      <c r="M1724" t="str">
        <f>LEFT(C1724, SEARCH(" ", C1724) - 1)</f>
        <v>Joe</v>
      </c>
      <c r="N1724" t="str" cm="1">
        <f t="array" ref="N1724">_xlfn.IFS(H1724&lt;0, "LOSS", H1724&gt;1000, "GREAT", H1724&gt;500, "GOOD", H1724&gt;=100, "OKAY", H1724&lt;100, "OKAY")</f>
        <v>GOOD</v>
      </c>
    </row>
    <row r="1725" spans="1:14">
      <c r="A1725" s="2">
        <v>41974</v>
      </c>
      <c r="B1725" s="2" t="str">
        <f>TEXT(A1725,"mmmm")</f>
        <v>December</v>
      </c>
      <c r="C1725" t="s">
        <v>440</v>
      </c>
      <c r="D1725" t="s">
        <v>26</v>
      </c>
      <c r="E1725" t="s">
        <v>21</v>
      </c>
      <c r="F1725" t="s">
        <v>40</v>
      </c>
      <c r="G1725" t="s">
        <v>1810</v>
      </c>
      <c r="H1725">
        <v>674.06</v>
      </c>
      <c r="I1725">
        <v>3</v>
      </c>
      <c r="J1725">
        <v>-19.260000000000002</v>
      </c>
      <c r="K1725" s="6">
        <f>J1725/H1725</f>
        <v>-2.8573124054238501E-2</v>
      </c>
      <c r="M1725" t="str">
        <f>LEFT(C1725, SEARCH(" ", C1725) - 1)</f>
        <v>Matt</v>
      </c>
      <c r="N1725" t="str" cm="1">
        <f t="array" ref="N1725">_xlfn.IFS(H1725&lt;0, "LOSS", H1725&gt;1000, "GREAT", H1725&gt;500, "GOOD", H1725&gt;=100, "OKAY", H1725&lt;100, "OKAY")</f>
        <v>GOOD</v>
      </c>
    </row>
    <row r="1726" spans="1:14">
      <c r="A1726" s="2">
        <v>41974</v>
      </c>
      <c r="B1726" s="2" t="str">
        <f>TEXT(A1726,"mmmm")</f>
        <v>December</v>
      </c>
      <c r="C1726" t="s">
        <v>944</v>
      </c>
      <c r="D1726" t="s">
        <v>182</v>
      </c>
      <c r="E1726" t="s">
        <v>25</v>
      </c>
      <c r="F1726" t="s">
        <v>48</v>
      </c>
      <c r="G1726" t="s">
        <v>1618</v>
      </c>
      <c r="H1726">
        <v>271.89999999999998</v>
      </c>
      <c r="I1726">
        <v>2</v>
      </c>
      <c r="J1726">
        <v>78.849999999999994</v>
      </c>
      <c r="K1726" s="6">
        <f>J1726/H1726</f>
        <v>0.28999632217727106</v>
      </c>
      <c r="M1726" t="str">
        <f>LEFT(C1726, SEARCH(" ", C1726) - 1)</f>
        <v>Anna</v>
      </c>
      <c r="N1726" t="str" cm="1">
        <f t="array" ref="N1726">_xlfn.IFS(H1726&lt;0, "LOSS", H1726&gt;1000, "GREAT", H1726&gt;500, "GOOD", H1726&gt;=100, "OKAY", H1726&lt;100, "OKAY")</f>
        <v>OKAY</v>
      </c>
    </row>
    <row r="1727" spans="1:14">
      <c r="A1727" s="2">
        <v>41974</v>
      </c>
      <c r="B1727" s="2" t="str">
        <f>TEXT(A1727,"mmmm")</f>
        <v>December</v>
      </c>
      <c r="C1727" t="s">
        <v>944</v>
      </c>
      <c r="D1727" t="s">
        <v>182</v>
      </c>
      <c r="E1727" t="s">
        <v>21</v>
      </c>
      <c r="F1727" t="s">
        <v>44</v>
      </c>
      <c r="G1727" t="s">
        <v>1811</v>
      </c>
      <c r="H1727">
        <v>45.84</v>
      </c>
      <c r="I1727">
        <v>3</v>
      </c>
      <c r="J1727">
        <v>15.59</v>
      </c>
      <c r="K1727" s="6">
        <f>J1727/H1727</f>
        <v>0.34009598603839436</v>
      </c>
      <c r="M1727" t="str">
        <f>LEFT(C1727, SEARCH(" ", C1727) - 1)</f>
        <v>Anna</v>
      </c>
      <c r="N1727" t="str" cm="1">
        <f t="array" ref="N1727">_xlfn.IFS(H1727&lt;0, "LOSS", H1727&gt;1000, "GREAT", H1727&gt;500, "GOOD", H1727&gt;=100, "OKAY", H1727&lt;100, "OKAY")</f>
        <v>OKAY</v>
      </c>
    </row>
    <row r="1728" spans="1:14">
      <c r="A1728" s="2">
        <v>41974</v>
      </c>
      <c r="B1728" s="2" t="str">
        <f>TEXT(A1728,"mmmm")</f>
        <v>December</v>
      </c>
      <c r="C1728" t="s">
        <v>944</v>
      </c>
      <c r="D1728" t="s">
        <v>182</v>
      </c>
      <c r="E1728" t="s">
        <v>21</v>
      </c>
      <c r="F1728" t="s">
        <v>44</v>
      </c>
      <c r="G1728" t="s">
        <v>181</v>
      </c>
      <c r="H1728">
        <v>9.82</v>
      </c>
      <c r="I1728">
        <v>2</v>
      </c>
      <c r="J1728">
        <v>3.24</v>
      </c>
      <c r="K1728" s="6">
        <f>J1728/H1728</f>
        <v>0.32993890020366601</v>
      </c>
      <c r="M1728" t="str">
        <f>LEFT(C1728, SEARCH(" ", C1728) - 1)</f>
        <v>Anna</v>
      </c>
      <c r="N1728" t="str" cm="1">
        <f t="array" ref="N1728">_xlfn.IFS(H1728&lt;0, "LOSS", H1728&gt;1000, "GREAT", H1728&gt;500, "GOOD", H1728&gt;=100, "OKAY", H1728&lt;100, "OKAY")</f>
        <v>OKAY</v>
      </c>
    </row>
    <row r="1729" spans="1:14">
      <c r="A1729" s="2">
        <v>41975</v>
      </c>
      <c r="B1729" s="2" t="str">
        <f>TEXT(A1729,"mmmm")</f>
        <v>December</v>
      </c>
      <c r="C1729" t="s">
        <v>1812</v>
      </c>
      <c r="D1729" t="s">
        <v>24</v>
      </c>
      <c r="E1729" t="s">
        <v>25</v>
      </c>
      <c r="F1729" t="s">
        <v>35</v>
      </c>
      <c r="G1729" t="s">
        <v>139</v>
      </c>
      <c r="H1729">
        <v>119.96</v>
      </c>
      <c r="I1729">
        <v>4</v>
      </c>
      <c r="J1729">
        <v>52.78</v>
      </c>
      <c r="K1729" s="6">
        <f>J1729/H1729</f>
        <v>0.43997999333111038</v>
      </c>
      <c r="M1729" t="str">
        <f>LEFT(C1729, SEARCH(" ", C1729) - 1)</f>
        <v>David</v>
      </c>
      <c r="N1729" t="str" cm="1">
        <f t="array" ref="N1729">_xlfn.IFS(H1729&lt;0, "LOSS", H1729&gt;1000, "GREAT", H1729&gt;500, "GOOD", H1729&gt;=100, "OKAY", H1729&lt;100, "OKAY")</f>
        <v>OKAY</v>
      </c>
    </row>
    <row r="1730" spans="1:14">
      <c r="A1730" s="2">
        <v>41975</v>
      </c>
      <c r="B1730" s="2" t="str">
        <f>TEXT(A1730,"mmmm")</f>
        <v>December</v>
      </c>
      <c r="C1730" t="s">
        <v>1812</v>
      </c>
      <c r="D1730" t="s">
        <v>24</v>
      </c>
      <c r="E1730" t="s">
        <v>21</v>
      </c>
      <c r="F1730" t="s">
        <v>39</v>
      </c>
      <c r="G1730" t="s">
        <v>861</v>
      </c>
      <c r="H1730">
        <v>883.92</v>
      </c>
      <c r="I1730">
        <v>5</v>
      </c>
      <c r="J1730">
        <v>-110.49</v>
      </c>
      <c r="K1730" s="6">
        <f>J1730/H1730</f>
        <v>-0.125</v>
      </c>
      <c r="M1730" t="str">
        <f>LEFT(C1730, SEARCH(" ", C1730) - 1)</f>
        <v>David</v>
      </c>
      <c r="N1730" t="str" cm="1">
        <f t="array" ref="N1730">_xlfn.IFS(H1730&lt;0, "LOSS", H1730&gt;1000, "GREAT", H1730&gt;500, "GOOD", H1730&gt;=100, "OKAY", H1730&lt;100, "OKAY")</f>
        <v>GOOD</v>
      </c>
    </row>
    <row r="1731" spans="1:14">
      <c r="A1731" s="2">
        <v>41975</v>
      </c>
      <c r="B1731" s="2" t="str">
        <f>TEXT(A1731,"mmmm")</f>
        <v>December</v>
      </c>
      <c r="C1731" t="s">
        <v>1812</v>
      </c>
      <c r="D1731" t="s">
        <v>24</v>
      </c>
      <c r="E1731" t="s">
        <v>23</v>
      </c>
      <c r="F1731" t="s">
        <v>38</v>
      </c>
      <c r="G1731" t="s">
        <v>1306</v>
      </c>
      <c r="H1731">
        <v>46.72</v>
      </c>
      <c r="I1731">
        <v>8</v>
      </c>
      <c r="J1731">
        <v>15.77</v>
      </c>
      <c r="K1731" s="6">
        <f>J1731/H1731</f>
        <v>0.33754280821917809</v>
      </c>
      <c r="M1731" t="str">
        <f>LEFT(C1731, SEARCH(" ", C1731) - 1)</f>
        <v>David</v>
      </c>
      <c r="N1731" t="str" cm="1">
        <f t="array" ref="N1731">_xlfn.IFS(H1731&lt;0, "LOSS", H1731&gt;1000, "GREAT", H1731&gt;500, "GOOD", H1731&gt;=100, "OKAY", H1731&lt;100, "OKAY")</f>
        <v>OKAY</v>
      </c>
    </row>
    <row r="1732" spans="1:14">
      <c r="A1732" s="2">
        <v>41975</v>
      </c>
      <c r="B1732" s="2" t="str">
        <f>TEXT(A1732,"mmmm")</f>
        <v>December</v>
      </c>
      <c r="C1732" t="s">
        <v>1813</v>
      </c>
      <c r="D1732" t="s">
        <v>26</v>
      </c>
      <c r="E1732" t="s">
        <v>21</v>
      </c>
      <c r="F1732" t="s">
        <v>44</v>
      </c>
      <c r="G1732" t="s">
        <v>1471</v>
      </c>
      <c r="H1732">
        <v>58.36</v>
      </c>
      <c r="I1732">
        <v>5</v>
      </c>
      <c r="J1732">
        <v>-24.8</v>
      </c>
      <c r="K1732" s="6">
        <f>J1732/H1732</f>
        <v>-0.42494859492803294</v>
      </c>
      <c r="M1732" t="str">
        <f>LEFT(C1732, SEARCH(" ", C1732) - 1)</f>
        <v>Michael</v>
      </c>
      <c r="N1732" t="str" cm="1">
        <f t="array" ref="N1732">_xlfn.IFS(H1732&lt;0, "LOSS", H1732&gt;1000, "GREAT", H1732&gt;500, "GOOD", H1732&gt;=100, "OKAY", H1732&lt;100, "OKAY")</f>
        <v>OKAY</v>
      </c>
    </row>
    <row r="1733" spans="1:14">
      <c r="A1733" s="2">
        <v>41975</v>
      </c>
      <c r="B1733" s="2" t="str">
        <f>TEXT(A1733,"mmmm")</f>
        <v>December</v>
      </c>
      <c r="C1733" t="s">
        <v>1813</v>
      </c>
      <c r="D1733" t="s">
        <v>26</v>
      </c>
      <c r="E1733" t="s">
        <v>23</v>
      </c>
      <c r="F1733" t="s">
        <v>37</v>
      </c>
      <c r="G1733" t="s">
        <v>1648</v>
      </c>
      <c r="H1733">
        <v>16.46</v>
      </c>
      <c r="I1733">
        <v>7</v>
      </c>
      <c r="J1733">
        <v>1.44</v>
      </c>
      <c r="K1733" s="6">
        <f>J1733/H1733</f>
        <v>8.7484811664641546E-2</v>
      </c>
      <c r="M1733" t="str">
        <f>LEFT(C1733, SEARCH(" ", C1733) - 1)</f>
        <v>Michael</v>
      </c>
      <c r="N1733" t="str" cm="1">
        <f t="array" ref="N1733">_xlfn.IFS(H1733&lt;0, "LOSS", H1733&gt;1000, "GREAT", H1733&gt;500, "GOOD", H1733&gt;=100, "OKAY", H1733&lt;100, "OKAY")</f>
        <v>OKAY</v>
      </c>
    </row>
    <row r="1734" spans="1:14">
      <c r="A1734" s="2">
        <v>41975</v>
      </c>
      <c r="B1734" s="2" t="str">
        <f>TEXT(A1734,"mmmm")</f>
        <v>December</v>
      </c>
      <c r="C1734" t="s">
        <v>1813</v>
      </c>
      <c r="D1734" t="s">
        <v>26</v>
      </c>
      <c r="E1734" t="s">
        <v>21</v>
      </c>
      <c r="F1734" t="s">
        <v>44</v>
      </c>
      <c r="G1734" t="s">
        <v>1814</v>
      </c>
      <c r="H1734">
        <v>39.96</v>
      </c>
      <c r="I1734">
        <v>5</v>
      </c>
      <c r="J1734">
        <v>-23.98</v>
      </c>
      <c r="K1734" s="6">
        <f>J1734/H1734</f>
        <v>-0.60010010010010006</v>
      </c>
      <c r="M1734" t="str">
        <f>LEFT(C1734, SEARCH(" ", C1734) - 1)</f>
        <v>Michael</v>
      </c>
      <c r="N1734" t="str" cm="1">
        <f t="array" ref="N1734">_xlfn.IFS(H1734&lt;0, "LOSS", H1734&gt;1000, "GREAT", H1734&gt;500, "GOOD", H1734&gt;=100, "OKAY", H1734&lt;100, "OKAY")</f>
        <v>OKAY</v>
      </c>
    </row>
    <row r="1735" spans="1:14">
      <c r="A1735" s="2">
        <v>41975</v>
      </c>
      <c r="B1735" s="2" t="str">
        <f>TEXT(A1735,"mmmm")</f>
        <v>December</v>
      </c>
      <c r="C1735" t="s">
        <v>1815</v>
      </c>
      <c r="D1735" t="s">
        <v>30</v>
      </c>
      <c r="E1735" t="s">
        <v>25</v>
      </c>
      <c r="F1735" t="s">
        <v>35</v>
      </c>
      <c r="G1735" t="s">
        <v>1816</v>
      </c>
      <c r="H1735">
        <v>119.8</v>
      </c>
      <c r="I1735">
        <v>5</v>
      </c>
      <c r="J1735">
        <v>29.95</v>
      </c>
      <c r="K1735" s="6">
        <f>J1735/H1735</f>
        <v>0.25</v>
      </c>
      <c r="M1735" t="str">
        <f>LEFT(C1735, SEARCH(" ", C1735) - 1)</f>
        <v>Katherine</v>
      </c>
      <c r="N1735" t="str" cm="1">
        <f t="array" ref="N1735">_xlfn.IFS(H1735&lt;0, "LOSS", H1735&gt;1000, "GREAT", H1735&gt;500, "GOOD", H1735&gt;=100, "OKAY", H1735&lt;100, "OKAY")</f>
        <v>OKAY</v>
      </c>
    </row>
    <row r="1736" spans="1:14">
      <c r="A1736" s="2">
        <v>41975</v>
      </c>
      <c r="B1736" s="2" t="str">
        <f>TEXT(A1736,"mmmm")</f>
        <v>December</v>
      </c>
      <c r="C1736" t="s">
        <v>1817</v>
      </c>
      <c r="D1736" t="s">
        <v>29</v>
      </c>
      <c r="E1736" t="s">
        <v>23</v>
      </c>
      <c r="F1736" t="s">
        <v>36</v>
      </c>
      <c r="G1736" t="s">
        <v>743</v>
      </c>
      <c r="H1736">
        <v>2.39</v>
      </c>
      <c r="I1736">
        <v>1</v>
      </c>
      <c r="J1736">
        <v>-6.34</v>
      </c>
      <c r="K1736" s="6">
        <f>J1736/H1736</f>
        <v>-2.6527196652719662</v>
      </c>
      <c r="M1736" t="str">
        <f>LEFT(C1736, SEARCH(" ", C1736) - 1)</f>
        <v>Matt</v>
      </c>
      <c r="N1736" t="str" cm="1">
        <f t="array" ref="N1736">_xlfn.IFS(H1736&lt;0, "LOSS", H1736&gt;1000, "GREAT", H1736&gt;500, "GOOD", H1736&gt;=100, "OKAY", H1736&lt;100, "OKAY")</f>
        <v>OKAY</v>
      </c>
    </row>
    <row r="1737" spans="1:14">
      <c r="A1737" s="2">
        <v>41975</v>
      </c>
      <c r="B1737" s="2" t="str">
        <f>TEXT(A1737,"mmmm")</f>
        <v>December</v>
      </c>
      <c r="C1737" t="s">
        <v>1369</v>
      </c>
      <c r="D1737" t="s">
        <v>177</v>
      </c>
      <c r="E1737" t="s">
        <v>21</v>
      </c>
      <c r="F1737" t="s">
        <v>44</v>
      </c>
      <c r="G1737" t="s">
        <v>1818</v>
      </c>
      <c r="H1737">
        <v>60.72</v>
      </c>
      <c r="I1737">
        <v>3</v>
      </c>
      <c r="J1737">
        <v>23.68</v>
      </c>
      <c r="K1737" s="6">
        <f>J1737/H1737</f>
        <v>0.38998682476943347</v>
      </c>
      <c r="M1737" t="str">
        <f>LEFT(C1737, SEARCH(" ", C1737) - 1)</f>
        <v>Odella</v>
      </c>
      <c r="N1737" t="str" cm="1">
        <f t="array" ref="N1737">_xlfn.IFS(H1737&lt;0, "LOSS", H1737&gt;1000, "GREAT", H1737&gt;500, "GOOD", H1737&gt;=100, "OKAY", H1737&lt;100, "OKAY")</f>
        <v>OKAY</v>
      </c>
    </row>
    <row r="1738" spans="1:14">
      <c r="A1738" s="2">
        <v>41975</v>
      </c>
      <c r="B1738" s="2" t="str">
        <f>TEXT(A1738,"mmmm")</f>
        <v>December</v>
      </c>
      <c r="C1738" t="s">
        <v>1369</v>
      </c>
      <c r="D1738" t="s">
        <v>177</v>
      </c>
      <c r="E1738" t="s">
        <v>23</v>
      </c>
      <c r="F1738" t="s">
        <v>47</v>
      </c>
      <c r="G1738" t="s">
        <v>1374</v>
      </c>
      <c r="H1738">
        <v>146.82</v>
      </c>
      <c r="I1738">
        <v>3</v>
      </c>
      <c r="J1738">
        <v>73.41</v>
      </c>
      <c r="K1738" s="6">
        <f>J1738/H1738</f>
        <v>0.5</v>
      </c>
      <c r="M1738" t="str">
        <f>LEFT(C1738, SEARCH(" ", C1738) - 1)</f>
        <v>Odella</v>
      </c>
      <c r="N1738" t="str" cm="1">
        <f t="array" ref="N1738">_xlfn.IFS(H1738&lt;0, "LOSS", H1738&gt;1000, "GREAT", H1738&gt;500, "GOOD", H1738&gt;=100, "OKAY", H1738&lt;100, "OKAY")</f>
        <v>OKAY</v>
      </c>
    </row>
    <row r="1739" spans="1:14">
      <c r="A1739" s="2">
        <v>41975</v>
      </c>
      <c r="B1739" s="2" t="str">
        <f>TEXT(A1739,"mmmm")</f>
        <v>December</v>
      </c>
      <c r="C1739" t="s">
        <v>1369</v>
      </c>
      <c r="D1739" t="s">
        <v>177</v>
      </c>
      <c r="E1739" t="s">
        <v>21</v>
      </c>
      <c r="F1739" t="s">
        <v>40</v>
      </c>
      <c r="G1739" t="s">
        <v>1654</v>
      </c>
      <c r="H1739">
        <v>239.84</v>
      </c>
      <c r="I1739">
        <v>8</v>
      </c>
      <c r="J1739">
        <v>64.760000000000005</v>
      </c>
      <c r="K1739" s="6">
        <f>J1739/H1739</f>
        <v>0.2700133422281521</v>
      </c>
      <c r="M1739" t="str">
        <f>LEFT(C1739, SEARCH(" ", C1739) - 1)</f>
        <v>Odella</v>
      </c>
      <c r="N1739" t="str" cm="1">
        <f t="array" ref="N1739">_xlfn.IFS(H1739&lt;0, "LOSS", H1739&gt;1000, "GREAT", H1739&gt;500, "GOOD", H1739&gt;=100, "OKAY", H1739&lt;100, "OKAY")</f>
        <v>OKAY</v>
      </c>
    </row>
    <row r="1740" spans="1:14">
      <c r="A1740" s="2">
        <v>41975</v>
      </c>
      <c r="B1740" s="2" t="str">
        <f>TEXT(A1740,"mmmm")</f>
        <v>December</v>
      </c>
      <c r="C1740" t="s">
        <v>1369</v>
      </c>
      <c r="D1740" t="s">
        <v>177</v>
      </c>
      <c r="E1740" t="s">
        <v>23</v>
      </c>
      <c r="F1740" t="s">
        <v>45</v>
      </c>
      <c r="G1740" t="s">
        <v>1819</v>
      </c>
      <c r="H1740">
        <v>15.66</v>
      </c>
      <c r="I1740">
        <v>6</v>
      </c>
      <c r="J1740">
        <v>7.2</v>
      </c>
      <c r="K1740" s="6">
        <f>J1740/H1740</f>
        <v>0.45977011494252873</v>
      </c>
      <c r="M1740" t="str">
        <f>LEFT(C1740, SEARCH(" ", C1740) - 1)</f>
        <v>Odella</v>
      </c>
      <c r="N1740" t="str" cm="1">
        <f t="array" ref="N1740">_xlfn.IFS(H1740&lt;0, "LOSS", H1740&gt;1000, "GREAT", H1740&gt;500, "GOOD", H1740&gt;=100, "OKAY", H1740&lt;100, "OKAY")</f>
        <v>OKAY</v>
      </c>
    </row>
    <row r="1741" spans="1:14">
      <c r="A1741" s="2">
        <v>41975</v>
      </c>
      <c r="B1741" s="2" t="str">
        <f>TEXT(A1741,"mmmm")</f>
        <v>December</v>
      </c>
      <c r="C1741" t="s">
        <v>1820</v>
      </c>
      <c r="D1741" t="s">
        <v>80</v>
      </c>
      <c r="E1741" t="s">
        <v>25</v>
      </c>
      <c r="F1741" t="s">
        <v>35</v>
      </c>
      <c r="G1741" t="s">
        <v>1821</v>
      </c>
      <c r="H1741">
        <v>5.95</v>
      </c>
      <c r="I1741">
        <v>1</v>
      </c>
      <c r="J1741">
        <v>0.83</v>
      </c>
      <c r="K1741" s="6">
        <f>J1741/H1741</f>
        <v>0.13949579831932771</v>
      </c>
      <c r="M1741" t="str">
        <f>LEFT(C1741, SEARCH(" ", C1741) - 1)</f>
        <v>Elizabeth</v>
      </c>
      <c r="N1741" t="str" cm="1">
        <f t="array" ref="N1741">_xlfn.IFS(H1741&lt;0, "LOSS", H1741&gt;1000, "GREAT", H1741&gt;500, "GOOD", H1741&gt;=100, "OKAY", H1741&lt;100, "OKAY")</f>
        <v>OKAY</v>
      </c>
    </row>
    <row r="1742" spans="1:14">
      <c r="A1742" s="2">
        <v>41975</v>
      </c>
      <c r="B1742" s="2" t="str">
        <f>TEXT(A1742,"mmmm")</f>
        <v>December</v>
      </c>
      <c r="C1742" t="s">
        <v>1820</v>
      </c>
      <c r="D1742" t="s">
        <v>80</v>
      </c>
      <c r="E1742" t="s">
        <v>23</v>
      </c>
      <c r="F1742" t="s">
        <v>47</v>
      </c>
      <c r="G1742" t="s">
        <v>1610</v>
      </c>
      <c r="H1742">
        <v>15.24</v>
      </c>
      <c r="I1742">
        <v>3</v>
      </c>
      <c r="J1742">
        <v>7.16</v>
      </c>
      <c r="K1742" s="6">
        <f>J1742/H1742</f>
        <v>0.46981627296587924</v>
      </c>
      <c r="M1742" t="str">
        <f>LEFT(C1742, SEARCH(" ", C1742) - 1)</f>
        <v>Elizabeth</v>
      </c>
      <c r="N1742" t="str" cm="1">
        <f t="array" ref="N1742">_xlfn.IFS(H1742&lt;0, "LOSS", H1742&gt;1000, "GREAT", H1742&gt;500, "GOOD", H1742&gt;=100, "OKAY", H1742&lt;100, "OKAY")</f>
        <v>OKAY</v>
      </c>
    </row>
    <row r="1743" spans="1:14">
      <c r="A1743" s="2">
        <v>41976</v>
      </c>
      <c r="B1743" s="2" t="str">
        <f>TEXT(A1743,"mmmm")</f>
        <v>December</v>
      </c>
      <c r="C1743" t="s">
        <v>1766</v>
      </c>
      <c r="D1743" t="s">
        <v>269</v>
      </c>
      <c r="E1743" t="s">
        <v>25</v>
      </c>
      <c r="F1743" t="s">
        <v>48</v>
      </c>
      <c r="G1743" t="s">
        <v>1822</v>
      </c>
      <c r="H1743">
        <v>479.96</v>
      </c>
      <c r="I1743">
        <v>4</v>
      </c>
      <c r="J1743">
        <v>134.38999999999999</v>
      </c>
      <c r="K1743" s="6">
        <f>J1743/H1743</f>
        <v>0.28000250020835066</v>
      </c>
      <c r="M1743" t="str">
        <f>LEFT(C1743, SEARCH(" ", C1743) - 1)</f>
        <v>Nathan</v>
      </c>
      <c r="N1743" t="str" cm="1">
        <f t="array" ref="N1743">_xlfn.IFS(H1743&lt;0, "LOSS", H1743&gt;1000, "GREAT", H1743&gt;500, "GOOD", H1743&gt;=100, "OKAY", H1743&lt;100, "OKAY")</f>
        <v>OKAY</v>
      </c>
    </row>
    <row r="1744" spans="1:14">
      <c r="A1744" s="2">
        <v>41976</v>
      </c>
      <c r="B1744" s="2" t="str">
        <f>TEXT(A1744,"mmmm")</f>
        <v>December</v>
      </c>
      <c r="C1744" t="s">
        <v>1799</v>
      </c>
      <c r="D1744" t="s">
        <v>208</v>
      </c>
      <c r="E1744" t="s">
        <v>23</v>
      </c>
      <c r="F1744" t="s">
        <v>47</v>
      </c>
      <c r="G1744" t="s">
        <v>1809</v>
      </c>
      <c r="H1744">
        <v>25.92</v>
      </c>
      <c r="I1744">
        <v>4</v>
      </c>
      <c r="J1744">
        <v>12.44</v>
      </c>
      <c r="K1744" s="6">
        <f>J1744/H1744</f>
        <v>0.47993827160493824</v>
      </c>
      <c r="M1744" t="str">
        <f>LEFT(C1744, SEARCH(" ", C1744) - 1)</f>
        <v>Matthew</v>
      </c>
      <c r="N1744" t="str" cm="1">
        <f t="array" ref="N1744">_xlfn.IFS(H1744&lt;0, "LOSS", H1744&gt;1000, "GREAT", H1744&gt;500, "GOOD", H1744&gt;=100, "OKAY", H1744&lt;100, "OKAY")</f>
        <v>OKAY</v>
      </c>
    </row>
    <row r="1745" spans="1:14">
      <c r="A1745" s="2">
        <v>41977</v>
      </c>
      <c r="B1745" s="2" t="str">
        <f>TEXT(A1745,"mmmm")</f>
        <v>December</v>
      </c>
      <c r="C1745" t="s">
        <v>1823</v>
      </c>
      <c r="D1745" t="s">
        <v>24</v>
      </c>
      <c r="E1745" t="s">
        <v>25</v>
      </c>
      <c r="F1745" t="s">
        <v>48</v>
      </c>
      <c r="G1745" t="s">
        <v>1616</v>
      </c>
      <c r="H1745">
        <v>129.97999999999999</v>
      </c>
      <c r="I1745">
        <v>2</v>
      </c>
      <c r="J1745">
        <v>62.39</v>
      </c>
      <c r="K1745" s="6">
        <f>J1745/H1745</f>
        <v>0.47999692260347748</v>
      </c>
      <c r="M1745" t="str">
        <f>LEFT(C1745, SEARCH(" ", C1745) - 1)</f>
        <v>Cathy</v>
      </c>
      <c r="N1745" t="str" cm="1">
        <f t="array" ref="N1745">_xlfn.IFS(H1745&lt;0, "LOSS", H1745&gt;1000, "GREAT", H1745&gt;500, "GOOD", H1745&gt;=100, "OKAY", H1745&lt;100, "OKAY")</f>
        <v>OKAY</v>
      </c>
    </row>
    <row r="1746" spans="1:14">
      <c r="A1746" s="2">
        <v>41978</v>
      </c>
      <c r="B1746" s="2" t="str">
        <f>TEXT(A1746,"mmmm")</f>
        <v>December</v>
      </c>
      <c r="C1746" t="s">
        <v>135</v>
      </c>
      <c r="D1746" t="s">
        <v>73</v>
      </c>
      <c r="E1746" t="s">
        <v>23</v>
      </c>
      <c r="F1746" t="s">
        <v>37</v>
      </c>
      <c r="G1746" t="s">
        <v>1824</v>
      </c>
      <c r="H1746">
        <v>1113.02</v>
      </c>
      <c r="I1746">
        <v>8</v>
      </c>
      <c r="J1746">
        <v>111.3</v>
      </c>
      <c r="K1746" s="6">
        <f>J1746/H1746</f>
        <v>9.9998203087096366E-2</v>
      </c>
      <c r="M1746" t="str">
        <f>LEFT(C1746, SEARCH(" ", C1746) - 1)</f>
        <v>Brendan</v>
      </c>
      <c r="N1746" t="str" cm="1">
        <f t="array" ref="N1746">_xlfn.IFS(H1746&lt;0, "LOSS", H1746&gt;1000, "GREAT", H1746&gt;500, "GOOD", H1746&gt;=100, "OKAY", H1746&lt;100, "OKAY")</f>
        <v>GREAT</v>
      </c>
    </row>
    <row r="1747" spans="1:14">
      <c r="A1747" s="2">
        <v>41978</v>
      </c>
      <c r="B1747" s="2" t="str">
        <f>TEXT(A1747,"mmmm")</f>
        <v>December</v>
      </c>
      <c r="C1747" t="s">
        <v>135</v>
      </c>
      <c r="D1747" t="s">
        <v>73</v>
      </c>
      <c r="E1747" t="s">
        <v>25</v>
      </c>
      <c r="F1747" t="s">
        <v>48</v>
      </c>
      <c r="G1747" t="s">
        <v>805</v>
      </c>
      <c r="H1747">
        <v>167.97</v>
      </c>
      <c r="I1747">
        <v>4</v>
      </c>
      <c r="J1747">
        <v>62.99</v>
      </c>
      <c r="K1747" s="6">
        <f>J1747/H1747</f>
        <v>0.37500744180508427</v>
      </c>
      <c r="M1747" t="str">
        <f>LEFT(C1747, SEARCH(" ", C1747) - 1)</f>
        <v>Brendan</v>
      </c>
      <c r="N1747" t="str" cm="1">
        <f t="array" ref="N1747">_xlfn.IFS(H1747&lt;0, "LOSS", H1747&gt;1000, "GREAT", H1747&gt;500, "GOOD", H1747&gt;=100, "OKAY", H1747&lt;100, "OKAY")</f>
        <v>OKAY</v>
      </c>
    </row>
    <row r="1748" spans="1:14">
      <c r="A1748" s="2">
        <v>41978</v>
      </c>
      <c r="B1748" s="2" t="str">
        <f>TEXT(A1748,"mmmm")</f>
        <v>December</v>
      </c>
      <c r="C1748" t="s">
        <v>1825</v>
      </c>
      <c r="D1748" t="s">
        <v>29</v>
      </c>
      <c r="E1748" t="s">
        <v>23</v>
      </c>
      <c r="F1748" t="s">
        <v>49</v>
      </c>
      <c r="G1748" t="s">
        <v>554</v>
      </c>
      <c r="H1748">
        <v>24.82</v>
      </c>
      <c r="I1748">
        <v>2</v>
      </c>
      <c r="J1748">
        <v>1.86</v>
      </c>
      <c r="K1748" s="6">
        <f>J1748/H1748</f>
        <v>7.4939564867042716E-2</v>
      </c>
      <c r="M1748" t="str">
        <f>LEFT(C1748, SEARCH(" ", C1748) - 1)</f>
        <v>David</v>
      </c>
      <c r="N1748" t="str" cm="1">
        <f t="array" ref="N1748">_xlfn.IFS(H1748&lt;0, "LOSS", H1748&gt;1000, "GREAT", H1748&gt;500, "GOOD", H1748&gt;=100, "OKAY", H1748&lt;100, "OKAY")</f>
        <v>OKAY</v>
      </c>
    </row>
    <row r="1749" spans="1:14">
      <c r="A1749" s="2">
        <v>41978</v>
      </c>
      <c r="B1749" s="2" t="str">
        <f>TEXT(A1749,"mmmm")</f>
        <v>December</v>
      </c>
      <c r="C1749" t="s">
        <v>1825</v>
      </c>
      <c r="D1749" t="s">
        <v>29</v>
      </c>
      <c r="E1749" t="s">
        <v>25</v>
      </c>
      <c r="F1749" t="s">
        <v>35</v>
      </c>
      <c r="G1749" t="s">
        <v>565</v>
      </c>
      <c r="H1749">
        <v>408.74</v>
      </c>
      <c r="I1749">
        <v>7</v>
      </c>
      <c r="J1749">
        <v>76.64</v>
      </c>
      <c r="K1749" s="6">
        <f>J1749/H1749</f>
        <v>0.18750305817879337</v>
      </c>
      <c r="M1749" t="str">
        <f>LEFT(C1749, SEARCH(" ", C1749) - 1)</f>
        <v>David</v>
      </c>
      <c r="N1749" t="str" cm="1">
        <f t="array" ref="N1749">_xlfn.IFS(H1749&lt;0, "LOSS", H1749&gt;1000, "GREAT", H1749&gt;500, "GOOD", H1749&gt;=100, "OKAY", H1749&lt;100, "OKAY")</f>
        <v>OKAY</v>
      </c>
    </row>
    <row r="1750" spans="1:14">
      <c r="A1750" s="2">
        <v>41978</v>
      </c>
      <c r="B1750" s="2" t="str">
        <f>TEXT(A1750,"mmmm")</f>
        <v>December</v>
      </c>
      <c r="C1750" t="s">
        <v>1826</v>
      </c>
      <c r="D1750" t="s">
        <v>106</v>
      </c>
      <c r="E1750" t="s">
        <v>23</v>
      </c>
      <c r="F1750" t="s">
        <v>49</v>
      </c>
      <c r="G1750" t="s">
        <v>926</v>
      </c>
      <c r="H1750">
        <v>24.56</v>
      </c>
      <c r="I1750">
        <v>2</v>
      </c>
      <c r="J1750">
        <v>6.88</v>
      </c>
      <c r="K1750" s="6">
        <f>J1750/H1750</f>
        <v>0.28013029315960913</v>
      </c>
      <c r="M1750" t="str">
        <f>LEFT(C1750, SEARCH(" ", C1750) - 1)</f>
        <v>Roy</v>
      </c>
      <c r="N1750" t="str" cm="1">
        <f t="array" ref="N1750">_xlfn.IFS(H1750&lt;0, "LOSS", H1750&gt;1000, "GREAT", H1750&gt;500, "GOOD", H1750&gt;=100, "OKAY", H1750&lt;100, "OKAY")</f>
        <v>OKAY</v>
      </c>
    </row>
    <row r="1751" spans="1:14">
      <c r="A1751" s="2">
        <v>41978</v>
      </c>
      <c r="B1751" s="2" t="str">
        <f>TEXT(A1751,"mmmm")</f>
        <v>December</v>
      </c>
      <c r="C1751" t="s">
        <v>1827</v>
      </c>
      <c r="D1751" t="s">
        <v>27</v>
      </c>
      <c r="E1751" t="s">
        <v>23</v>
      </c>
      <c r="F1751" t="s">
        <v>42</v>
      </c>
      <c r="G1751" t="s">
        <v>630</v>
      </c>
      <c r="H1751">
        <v>348.49</v>
      </c>
      <c r="I1751">
        <v>7</v>
      </c>
      <c r="J1751">
        <v>117.61</v>
      </c>
      <c r="K1751" s="6">
        <f>J1751/H1751</f>
        <v>0.33748457631495882</v>
      </c>
      <c r="M1751" t="str">
        <f>LEFT(C1751, SEARCH(" ", C1751) - 1)</f>
        <v>Nona</v>
      </c>
      <c r="N1751" t="str" cm="1">
        <f t="array" ref="N1751">_xlfn.IFS(H1751&lt;0, "LOSS", H1751&gt;1000, "GREAT", H1751&gt;500, "GOOD", H1751&gt;=100, "OKAY", H1751&lt;100, "OKAY")</f>
        <v>OKAY</v>
      </c>
    </row>
    <row r="1752" spans="1:14">
      <c r="A1752" s="2">
        <v>41978</v>
      </c>
      <c r="B1752" s="2" t="str">
        <f>TEXT(A1752,"mmmm")</f>
        <v>December</v>
      </c>
      <c r="C1752" t="s">
        <v>1827</v>
      </c>
      <c r="D1752" t="s">
        <v>27</v>
      </c>
      <c r="E1752" t="s">
        <v>23</v>
      </c>
      <c r="F1752" t="s">
        <v>49</v>
      </c>
      <c r="G1752" t="s">
        <v>330</v>
      </c>
      <c r="H1752">
        <v>172.74</v>
      </c>
      <c r="I1752">
        <v>4</v>
      </c>
      <c r="J1752">
        <v>-30.23</v>
      </c>
      <c r="K1752" s="6">
        <f>J1752/H1752</f>
        <v>-0.17500289452356141</v>
      </c>
      <c r="M1752" t="str">
        <f>LEFT(C1752, SEARCH(" ", C1752) - 1)</f>
        <v>Nona</v>
      </c>
      <c r="N1752" t="str" cm="1">
        <f t="array" ref="N1752">_xlfn.IFS(H1752&lt;0, "LOSS", H1752&gt;1000, "GREAT", H1752&gt;500, "GOOD", H1752&gt;=100, "OKAY", H1752&lt;100, "OKAY")</f>
        <v>OKAY</v>
      </c>
    </row>
    <row r="1753" spans="1:14">
      <c r="A1753" s="2">
        <v>41978</v>
      </c>
      <c r="B1753" s="2" t="str">
        <f>TEXT(A1753,"mmmm")</f>
        <v>December</v>
      </c>
      <c r="C1753" t="s">
        <v>1367</v>
      </c>
      <c r="D1753" t="s">
        <v>30</v>
      </c>
      <c r="E1753" t="s">
        <v>23</v>
      </c>
      <c r="F1753" t="s">
        <v>47</v>
      </c>
      <c r="G1753" t="s">
        <v>1680</v>
      </c>
      <c r="H1753">
        <v>98.38</v>
      </c>
      <c r="I1753">
        <v>3</v>
      </c>
      <c r="J1753">
        <v>35.659999999999997</v>
      </c>
      <c r="K1753" s="6">
        <f>J1753/H1753</f>
        <v>0.36247204716405773</v>
      </c>
      <c r="M1753" t="str">
        <f>LEFT(C1753, SEARCH(" ", C1753) - 1)</f>
        <v>Erin</v>
      </c>
      <c r="N1753" t="str" cm="1">
        <f t="array" ref="N1753">_xlfn.IFS(H1753&lt;0, "LOSS", H1753&gt;1000, "GREAT", H1753&gt;500, "GOOD", H1753&gt;=100, "OKAY", H1753&lt;100, "OKAY")</f>
        <v>OKAY</v>
      </c>
    </row>
    <row r="1754" spans="1:14">
      <c r="A1754" s="2">
        <v>41978</v>
      </c>
      <c r="B1754" s="2" t="str">
        <f>TEXT(A1754,"mmmm")</f>
        <v>December</v>
      </c>
      <c r="C1754" t="s">
        <v>1367</v>
      </c>
      <c r="D1754" t="s">
        <v>30</v>
      </c>
      <c r="E1754" t="s">
        <v>23</v>
      </c>
      <c r="F1754" t="s">
        <v>38</v>
      </c>
      <c r="G1754" t="s">
        <v>562</v>
      </c>
      <c r="H1754">
        <v>29.94</v>
      </c>
      <c r="I1754">
        <v>4</v>
      </c>
      <c r="J1754">
        <v>-23.95</v>
      </c>
      <c r="K1754" s="6">
        <f>J1754/H1754</f>
        <v>-0.79993319973279886</v>
      </c>
      <c r="M1754" t="str">
        <f>LEFT(C1754, SEARCH(" ", C1754) - 1)</f>
        <v>Erin</v>
      </c>
      <c r="N1754" t="str" cm="1">
        <f t="array" ref="N1754">_xlfn.IFS(H1754&lt;0, "LOSS", H1754&gt;1000, "GREAT", H1754&gt;500, "GOOD", H1754&gt;=100, "OKAY", H1754&lt;100, "OKAY")</f>
        <v>OKAY</v>
      </c>
    </row>
    <row r="1755" spans="1:14">
      <c r="A1755" s="2">
        <v>41978</v>
      </c>
      <c r="B1755" s="2" t="str">
        <f>TEXT(A1755,"mmmm")</f>
        <v>December</v>
      </c>
      <c r="C1755" t="s">
        <v>1367</v>
      </c>
      <c r="D1755" t="s">
        <v>30</v>
      </c>
      <c r="E1755" t="s">
        <v>23</v>
      </c>
      <c r="F1755" t="s">
        <v>47</v>
      </c>
      <c r="G1755" t="s">
        <v>324</v>
      </c>
      <c r="H1755">
        <v>17.47</v>
      </c>
      <c r="I1755">
        <v>3</v>
      </c>
      <c r="J1755">
        <v>5.68</v>
      </c>
      <c r="K1755" s="6">
        <f>J1755/H1755</f>
        <v>0.32512879221522611</v>
      </c>
      <c r="M1755" t="str">
        <f>LEFT(C1755, SEARCH(" ", C1755) - 1)</f>
        <v>Erin</v>
      </c>
      <c r="N1755" t="str" cm="1">
        <f t="array" ref="N1755">_xlfn.IFS(H1755&lt;0, "LOSS", H1755&gt;1000, "GREAT", H1755&gt;500, "GOOD", H1755&gt;=100, "OKAY", H1755&lt;100, "OKAY")</f>
        <v>OKAY</v>
      </c>
    </row>
    <row r="1756" spans="1:14">
      <c r="A1756" s="2">
        <v>41978</v>
      </c>
      <c r="B1756" s="2" t="str">
        <f>TEXT(A1756,"mmmm")</f>
        <v>December</v>
      </c>
      <c r="C1756" t="s">
        <v>1367</v>
      </c>
      <c r="D1756" t="s">
        <v>30</v>
      </c>
      <c r="E1756" t="s">
        <v>25</v>
      </c>
      <c r="F1756" t="s">
        <v>48</v>
      </c>
      <c r="G1756" t="s">
        <v>1828</v>
      </c>
      <c r="H1756">
        <v>36.74</v>
      </c>
      <c r="I1756">
        <v>1</v>
      </c>
      <c r="J1756">
        <v>-9.18</v>
      </c>
      <c r="K1756" s="6">
        <f>J1756/H1756</f>
        <v>-0.24986390854654325</v>
      </c>
      <c r="M1756" t="str">
        <f>LEFT(C1756, SEARCH(" ", C1756) - 1)</f>
        <v>Erin</v>
      </c>
      <c r="N1756" t="str" cm="1">
        <f t="array" ref="N1756">_xlfn.IFS(H1756&lt;0, "LOSS", H1756&gt;1000, "GREAT", H1756&gt;500, "GOOD", H1756&gt;=100, "OKAY", H1756&lt;100, "OKAY")</f>
        <v>OKAY</v>
      </c>
    </row>
    <row r="1757" spans="1:14">
      <c r="A1757" s="2">
        <v>41978</v>
      </c>
      <c r="B1757" s="2" t="str">
        <f>TEXT(A1757,"mmmm")</f>
        <v>December</v>
      </c>
      <c r="C1757" t="s">
        <v>1367</v>
      </c>
      <c r="D1757" t="s">
        <v>30</v>
      </c>
      <c r="E1757" t="s">
        <v>25</v>
      </c>
      <c r="F1757" t="s">
        <v>48</v>
      </c>
      <c r="G1757" t="s">
        <v>1829</v>
      </c>
      <c r="H1757">
        <v>179.94</v>
      </c>
      <c r="I1757">
        <v>2</v>
      </c>
      <c r="J1757">
        <v>-44.99</v>
      </c>
      <c r="K1757" s="6">
        <f>J1757/H1757</f>
        <v>-0.25002778704012452</v>
      </c>
      <c r="M1757" t="str">
        <f>LEFT(C1757, SEARCH(" ", C1757) - 1)</f>
        <v>Erin</v>
      </c>
      <c r="N1757" t="str" cm="1">
        <f t="array" ref="N1757">_xlfn.IFS(H1757&lt;0, "LOSS", H1757&gt;1000, "GREAT", H1757&gt;500, "GOOD", H1757&gt;=100, "OKAY", H1757&lt;100, "OKAY")</f>
        <v>OKAY</v>
      </c>
    </row>
    <row r="1758" spans="1:14">
      <c r="A1758" s="2">
        <v>41978</v>
      </c>
      <c r="B1758" s="2" t="str">
        <f>TEXT(A1758,"mmmm")</f>
        <v>December</v>
      </c>
      <c r="C1758" t="s">
        <v>1830</v>
      </c>
      <c r="D1758" t="s">
        <v>22</v>
      </c>
      <c r="E1758" t="s">
        <v>23</v>
      </c>
      <c r="F1758" t="s">
        <v>37</v>
      </c>
      <c r="G1758" t="s">
        <v>1333</v>
      </c>
      <c r="H1758">
        <v>26.46</v>
      </c>
      <c r="I1758">
        <v>9</v>
      </c>
      <c r="J1758">
        <v>11.91</v>
      </c>
      <c r="K1758" s="6">
        <f>J1758/H1758</f>
        <v>0.45011337868480727</v>
      </c>
      <c r="M1758" t="str">
        <f>LEFT(C1758, SEARCH(" ", C1758) - 1)</f>
        <v>Rob</v>
      </c>
      <c r="N1758" t="str" cm="1">
        <f t="array" ref="N1758">_xlfn.IFS(H1758&lt;0, "LOSS", H1758&gt;1000, "GREAT", H1758&gt;500, "GOOD", H1758&gt;=100, "OKAY", H1758&lt;100, "OKAY")</f>
        <v>OKAY</v>
      </c>
    </row>
    <row r="1759" spans="1:14">
      <c r="A1759" s="2">
        <v>41978</v>
      </c>
      <c r="B1759" s="2" t="str">
        <f>TEXT(A1759,"mmmm")</f>
        <v>December</v>
      </c>
      <c r="C1759" t="s">
        <v>1830</v>
      </c>
      <c r="D1759" t="s">
        <v>22</v>
      </c>
      <c r="E1759" t="s">
        <v>23</v>
      </c>
      <c r="F1759" t="s">
        <v>47</v>
      </c>
      <c r="G1759" t="s">
        <v>706</v>
      </c>
      <c r="H1759">
        <v>49.12</v>
      </c>
      <c r="I1759">
        <v>4</v>
      </c>
      <c r="J1759">
        <v>23.09</v>
      </c>
      <c r="K1759" s="6">
        <f>J1759/H1759</f>
        <v>0.47007328990228014</v>
      </c>
      <c r="M1759" t="str">
        <f>LEFT(C1759, SEARCH(" ", C1759) - 1)</f>
        <v>Rob</v>
      </c>
      <c r="N1759" t="str" cm="1">
        <f t="array" ref="N1759">_xlfn.IFS(H1759&lt;0, "LOSS", H1759&gt;1000, "GREAT", H1759&gt;500, "GOOD", H1759&gt;=100, "OKAY", H1759&lt;100, "OKAY")</f>
        <v>OKAY</v>
      </c>
    </row>
    <row r="1760" spans="1:14">
      <c r="A1760" s="2">
        <v>41978</v>
      </c>
      <c r="B1760" s="2" t="str">
        <f>TEXT(A1760,"mmmm")</f>
        <v>December</v>
      </c>
      <c r="C1760" t="s">
        <v>1830</v>
      </c>
      <c r="D1760" t="s">
        <v>22</v>
      </c>
      <c r="E1760" t="s">
        <v>23</v>
      </c>
      <c r="F1760" t="s">
        <v>43</v>
      </c>
      <c r="G1760" t="s">
        <v>1328</v>
      </c>
      <c r="H1760">
        <v>15</v>
      </c>
      <c r="I1760">
        <v>3</v>
      </c>
      <c r="J1760">
        <v>7.2</v>
      </c>
      <c r="K1760" s="6">
        <f>J1760/H1760</f>
        <v>0.48000000000000004</v>
      </c>
      <c r="M1760" t="str">
        <f>LEFT(C1760, SEARCH(" ", C1760) - 1)</f>
        <v>Rob</v>
      </c>
      <c r="N1760" t="str" cm="1">
        <f t="array" ref="N1760">_xlfn.IFS(H1760&lt;0, "LOSS", H1760&gt;1000, "GREAT", H1760&gt;500, "GOOD", H1760&gt;=100, "OKAY", H1760&lt;100, "OKAY")</f>
        <v>OKAY</v>
      </c>
    </row>
    <row r="1761" spans="1:14">
      <c r="A1761" s="2">
        <v>41978</v>
      </c>
      <c r="B1761" s="2" t="str">
        <f>TEXT(A1761,"mmmm")</f>
        <v>December</v>
      </c>
      <c r="C1761" t="s">
        <v>1831</v>
      </c>
      <c r="D1761" t="s">
        <v>22</v>
      </c>
      <c r="E1761" t="s">
        <v>23</v>
      </c>
      <c r="F1761" t="s">
        <v>36</v>
      </c>
      <c r="G1761" t="s">
        <v>1359</v>
      </c>
      <c r="H1761">
        <v>250.26</v>
      </c>
      <c r="I1761">
        <v>6</v>
      </c>
      <c r="J1761">
        <v>72.58</v>
      </c>
      <c r="K1761" s="6">
        <f>J1761/H1761</f>
        <v>0.29001838088388077</v>
      </c>
      <c r="M1761" t="str">
        <f>LEFT(C1761, SEARCH(" ", C1761) - 1)</f>
        <v>Joni</v>
      </c>
      <c r="N1761" t="str" cm="1">
        <f t="array" ref="N1761">_xlfn.IFS(H1761&lt;0, "LOSS", H1761&gt;1000, "GREAT", H1761&gt;500, "GOOD", H1761&gt;=100, "OKAY", H1761&lt;100, "OKAY")</f>
        <v>OKAY</v>
      </c>
    </row>
    <row r="1762" spans="1:14">
      <c r="A1762" s="2">
        <v>41979</v>
      </c>
      <c r="B1762" s="2" t="str">
        <f>TEXT(A1762,"mmmm")</f>
        <v>December</v>
      </c>
      <c r="C1762" t="s">
        <v>1109</v>
      </c>
      <c r="D1762" t="s">
        <v>26</v>
      </c>
      <c r="E1762" t="s">
        <v>21</v>
      </c>
      <c r="F1762" t="s">
        <v>44</v>
      </c>
      <c r="G1762" t="s">
        <v>1814</v>
      </c>
      <c r="H1762">
        <v>23.98</v>
      </c>
      <c r="I1762">
        <v>3</v>
      </c>
      <c r="J1762">
        <v>-14.39</v>
      </c>
      <c r="K1762" s="6">
        <f>J1762/H1762</f>
        <v>-0.60008340283569639</v>
      </c>
      <c r="M1762" t="str">
        <f>LEFT(C1762, SEARCH(" ", C1762) - 1)</f>
        <v>Luke</v>
      </c>
      <c r="N1762" t="str" cm="1">
        <f t="array" ref="N1762">_xlfn.IFS(H1762&lt;0, "LOSS", H1762&gt;1000, "GREAT", H1762&gt;500, "GOOD", H1762&gt;=100, "OKAY", H1762&lt;100, "OKAY")</f>
        <v>OKAY</v>
      </c>
    </row>
    <row r="1763" spans="1:14">
      <c r="A1763" s="2">
        <v>41979</v>
      </c>
      <c r="B1763" s="2" t="str">
        <f>TEXT(A1763,"mmmm")</f>
        <v>December</v>
      </c>
      <c r="C1763" t="s">
        <v>1245</v>
      </c>
      <c r="D1763" t="s">
        <v>148</v>
      </c>
      <c r="E1763" t="s">
        <v>23</v>
      </c>
      <c r="F1763" t="s">
        <v>49</v>
      </c>
      <c r="G1763" t="s">
        <v>1832</v>
      </c>
      <c r="H1763">
        <v>53.42</v>
      </c>
      <c r="I1763">
        <v>3</v>
      </c>
      <c r="J1763">
        <v>4.67</v>
      </c>
      <c r="K1763" s="6">
        <f>J1763/H1763</f>
        <v>8.7420441782104077E-2</v>
      </c>
      <c r="M1763" t="str">
        <f>LEFT(C1763, SEARCH(" ", C1763) - 1)</f>
        <v>Ryan</v>
      </c>
      <c r="N1763" t="str" cm="1">
        <f t="array" ref="N1763">_xlfn.IFS(H1763&lt;0, "LOSS", H1763&gt;1000, "GREAT", H1763&gt;500, "GOOD", H1763&gt;=100, "OKAY", H1763&lt;100, "OKAY")</f>
        <v>OKAY</v>
      </c>
    </row>
    <row r="1764" spans="1:14">
      <c r="A1764" s="2">
        <v>41979</v>
      </c>
      <c r="B1764" s="2" t="str">
        <f>TEXT(A1764,"mmmm")</f>
        <v>December</v>
      </c>
      <c r="C1764" t="s">
        <v>1245</v>
      </c>
      <c r="D1764" t="s">
        <v>148</v>
      </c>
      <c r="E1764" t="s">
        <v>21</v>
      </c>
      <c r="F1764" t="s">
        <v>51</v>
      </c>
      <c r="G1764" t="s">
        <v>867</v>
      </c>
      <c r="H1764">
        <v>275.49</v>
      </c>
      <c r="I1764">
        <v>1</v>
      </c>
      <c r="J1764">
        <v>-170.8</v>
      </c>
      <c r="K1764" s="6">
        <f>J1764/H1764</f>
        <v>-0.61998620639587643</v>
      </c>
      <c r="M1764" t="str">
        <f>LEFT(C1764, SEARCH(" ", C1764) - 1)</f>
        <v>Ryan</v>
      </c>
      <c r="N1764" t="str" cm="1">
        <f t="array" ref="N1764">_xlfn.IFS(H1764&lt;0, "LOSS", H1764&gt;1000, "GREAT", H1764&gt;500, "GOOD", H1764&gt;=100, "OKAY", H1764&lt;100, "OKAY")</f>
        <v>OKAY</v>
      </c>
    </row>
    <row r="1765" spans="1:14">
      <c r="A1765" s="2">
        <v>41979</v>
      </c>
      <c r="B1765" s="2" t="str">
        <f>TEXT(A1765,"mmmm")</f>
        <v>December</v>
      </c>
      <c r="C1765" t="s">
        <v>1133</v>
      </c>
      <c r="D1765" t="s">
        <v>29</v>
      </c>
      <c r="E1765" t="s">
        <v>23</v>
      </c>
      <c r="F1765" t="s">
        <v>36</v>
      </c>
      <c r="G1765" t="s">
        <v>1833</v>
      </c>
      <c r="H1765">
        <v>14.02</v>
      </c>
      <c r="I1765">
        <v>4</v>
      </c>
      <c r="J1765">
        <v>-31.54</v>
      </c>
      <c r="K1765" s="6">
        <f>J1765/H1765</f>
        <v>-2.2496433666191153</v>
      </c>
      <c r="M1765" t="str">
        <f>LEFT(C1765, SEARCH(" ", C1765) - 1)</f>
        <v>Berenike</v>
      </c>
      <c r="N1765" t="str" cm="1">
        <f t="array" ref="N1765">_xlfn.IFS(H1765&lt;0, "LOSS", H1765&gt;1000, "GREAT", H1765&gt;500, "GOOD", H1765&gt;=100, "OKAY", H1765&lt;100, "OKAY")</f>
        <v>OKAY</v>
      </c>
    </row>
    <row r="1766" spans="1:14">
      <c r="A1766" s="2">
        <v>41979</v>
      </c>
      <c r="B1766" s="2" t="str">
        <f>TEXT(A1766,"mmmm")</f>
        <v>December</v>
      </c>
      <c r="C1766" t="s">
        <v>1133</v>
      </c>
      <c r="D1766" t="s">
        <v>29</v>
      </c>
      <c r="E1766" t="s">
        <v>21</v>
      </c>
      <c r="F1766" t="s">
        <v>51</v>
      </c>
      <c r="G1766" t="s">
        <v>564</v>
      </c>
      <c r="H1766">
        <v>214.95</v>
      </c>
      <c r="I1766">
        <v>5</v>
      </c>
      <c r="J1766">
        <v>-120.37</v>
      </c>
      <c r="K1766" s="6">
        <f>J1766/H1766</f>
        <v>-0.55999069551058389</v>
      </c>
      <c r="M1766" t="str">
        <f>LEFT(C1766, SEARCH(" ", C1766) - 1)</f>
        <v>Berenike</v>
      </c>
      <c r="N1766" t="str" cm="1">
        <f t="array" ref="N1766">_xlfn.IFS(H1766&lt;0, "LOSS", H1766&gt;1000, "GREAT", H1766&gt;500, "GOOD", H1766&gt;=100, "OKAY", H1766&lt;100, "OKAY")</f>
        <v>OKAY</v>
      </c>
    </row>
    <row r="1767" spans="1:14">
      <c r="A1767" s="2">
        <v>41979</v>
      </c>
      <c r="B1767" s="2" t="str">
        <f>TEXT(A1767,"mmmm")</f>
        <v>December</v>
      </c>
      <c r="C1767" t="s">
        <v>1133</v>
      </c>
      <c r="D1767" t="s">
        <v>29</v>
      </c>
      <c r="E1767" t="s">
        <v>25</v>
      </c>
      <c r="F1767" t="s">
        <v>48</v>
      </c>
      <c r="G1767" t="s">
        <v>1834</v>
      </c>
      <c r="H1767">
        <v>35.04</v>
      </c>
      <c r="I1767">
        <v>4</v>
      </c>
      <c r="J1767">
        <v>-7.01</v>
      </c>
      <c r="K1767" s="6">
        <f>J1767/H1767</f>
        <v>-0.20005707762557076</v>
      </c>
      <c r="M1767" t="str">
        <f>LEFT(C1767, SEARCH(" ", C1767) - 1)</f>
        <v>Berenike</v>
      </c>
      <c r="N1767" t="str" cm="1">
        <f t="array" ref="N1767">_xlfn.IFS(H1767&lt;0, "LOSS", H1767&gt;1000, "GREAT", H1767&gt;500, "GOOD", H1767&gt;=100, "OKAY", H1767&lt;100, "OKAY")</f>
        <v>OKAY</v>
      </c>
    </row>
    <row r="1768" spans="1:14">
      <c r="A1768" s="2">
        <v>41979</v>
      </c>
      <c r="B1768" s="2" t="str">
        <f>TEXT(A1768,"mmmm")</f>
        <v>December</v>
      </c>
      <c r="C1768" t="s">
        <v>1133</v>
      </c>
      <c r="D1768" t="s">
        <v>29</v>
      </c>
      <c r="E1768" t="s">
        <v>21</v>
      </c>
      <c r="F1768" t="s">
        <v>44</v>
      </c>
      <c r="G1768" t="s">
        <v>1173</v>
      </c>
      <c r="H1768">
        <v>10.78</v>
      </c>
      <c r="I1768">
        <v>3</v>
      </c>
      <c r="J1768">
        <v>-4.8499999999999996</v>
      </c>
      <c r="K1768" s="6">
        <f>J1768/H1768</f>
        <v>-0.44990723562152135</v>
      </c>
      <c r="M1768" t="str">
        <f>LEFT(C1768, SEARCH(" ", C1768) - 1)</f>
        <v>Berenike</v>
      </c>
      <c r="N1768" t="str" cm="1">
        <f t="array" ref="N1768">_xlfn.IFS(H1768&lt;0, "LOSS", H1768&gt;1000, "GREAT", H1768&gt;500, "GOOD", H1768&gt;=100, "OKAY", H1768&lt;100, "OKAY")</f>
        <v>OKAY</v>
      </c>
    </row>
    <row r="1769" spans="1:14">
      <c r="A1769" s="2">
        <v>41979</v>
      </c>
      <c r="B1769" s="2" t="str">
        <f>TEXT(A1769,"mmmm")</f>
        <v>December</v>
      </c>
      <c r="C1769" t="s">
        <v>1133</v>
      </c>
      <c r="D1769" t="s">
        <v>29</v>
      </c>
      <c r="E1769" t="s">
        <v>23</v>
      </c>
      <c r="F1769" t="s">
        <v>38</v>
      </c>
      <c r="G1769" t="s">
        <v>1452</v>
      </c>
      <c r="H1769">
        <v>4.5999999999999996</v>
      </c>
      <c r="I1769">
        <v>2</v>
      </c>
      <c r="J1769">
        <v>-8.0500000000000007</v>
      </c>
      <c r="K1769" s="6">
        <f>J1769/H1769</f>
        <v>-1.7500000000000002</v>
      </c>
      <c r="M1769" t="str">
        <f>LEFT(C1769, SEARCH(" ", C1769) - 1)</f>
        <v>Berenike</v>
      </c>
      <c r="N1769" t="str" cm="1">
        <f t="array" ref="N1769">_xlfn.IFS(H1769&lt;0, "LOSS", H1769&gt;1000, "GREAT", H1769&gt;500, "GOOD", H1769&gt;=100, "OKAY", H1769&lt;100, "OKAY")</f>
        <v>OKAY</v>
      </c>
    </row>
    <row r="1770" spans="1:14">
      <c r="A1770" s="2">
        <v>41979</v>
      </c>
      <c r="B1770" s="2" t="str">
        <f>TEXT(A1770,"mmmm")</f>
        <v>December</v>
      </c>
      <c r="C1770" t="s">
        <v>1133</v>
      </c>
      <c r="D1770" t="s">
        <v>29</v>
      </c>
      <c r="E1770" t="s">
        <v>23</v>
      </c>
      <c r="F1770" t="s">
        <v>49</v>
      </c>
      <c r="G1770" t="s">
        <v>1835</v>
      </c>
      <c r="H1770">
        <v>35.17</v>
      </c>
      <c r="I1770">
        <v>2</v>
      </c>
      <c r="J1770">
        <v>-8.35</v>
      </c>
      <c r="K1770" s="6">
        <f>J1770/H1770</f>
        <v>-0.23741825419391524</v>
      </c>
      <c r="M1770" t="str">
        <f>LEFT(C1770, SEARCH(" ", C1770) - 1)</f>
        <v>Berenike</v>
      </c>
      <c r="N1770" t="str" cm="1">
        <f t="array" ref="N1770">_xlfn.IFS(H1770&lt;0, "LOSS", H1770&gt;1000, "GREAT", H1770&gt;500, "GOOD", H1770&gt;=100, "OKAY", H1770&lt;100, "OKAY")</f>
        <v>OKAY</v>
      </c>
    </row>
    <row r="1771" spans="1:14">
      <c r="A1771" s="2">
        <v>41979</v>
      </c>
      <c r="B1771" s="2" t="str">
        <f>TEXT(A1771,"mmmm")</f>
        <v>December</v>
      </c>
      <c r="C1771" t="s">
        <v>580</v>
      </c>
      <c r="D1771" t="s">
        <v>22</v>
      </c>
      <c r="E1771" t="s">
        <v>23</v>
      </c>
      <c r="F1771" t="s">
        <v>49</v>
      </c>
      <c r="G1771" t="s">
        <v>1836</v>
      </c>
      <c r="H1771">
        <v>1261.33</v>
      </c>
      <c r="I1771">
        <v>7</v>
      </c>
      <c r="J1771">
        <v>327.95</v>
      </c>
      <c r="K1771" s="6">
        <f>J1771/H1771</f>
        <v>0.26000332981852492</v>
      </c>
      <c r="M1771" t="str">
        <f>LEFT(C1771, SEARCH(" ", C1771) - 1)</f>
        <v>Roland</v>
      </c>
      <c r="N1771" t="str" cm="1">
        <f t="array" ref="N1771">_xlfn.IFS(H1771&lt;0, "LOSS", H1771&gt;1000, "GREAT", H1771&gt;500, "GOOD", H1771&gt;=100, "OKAY", H1771&lt;100, "OKAY")</f>
        <v>GREAT</v>
      </c>
    </row>
    <row r="1772" spans="1:14">
      <c r="A1772" s="2">
        <v>41979</v>
      </c>
      <c r="B1772" s="2" t="str">
        <f>TEXT(A1772,"mmmm")</f>
        <v>December</v>
      </c>
      <c r="C1772" t="s">
        <v>1653</v>
      </c>
      <c r="D1772" t="s">
        <v>185</v>
      </c>
      <c r="E1772" t="s">
        <v>23</v>
      </c>
      <c r="F1772" t="s">
        <v>47</v>
      </c>
      <c r="G1772" t="s">
        <v>429</v>
      </c>
      <c r="H1772">
        <v>42.21</v>
      </c>
      <c r="I1772">
        <v>2</v>
      </c>
      <c r="J1772">
        <v>13.72</v>
      </c>
      <c r="K1772" s="6">
        <f>J1772/H1772</f>
        <v>0.3250414593698176</v>
      </c>
      <c r="M1772" t="str">
        <f>LEFT(C1772, SEARCH(" ", C1772) - 1)</f>
        <v>Barry</v>
      </c>
      <c r="N1772" t="str" cm="1">
        <f t="array" ref="N1772">_xlfn.IFS(H1772&lt;0, "LOSS", H1772&gt;1000, "GREAT", H1772&gt;500, "GOOD", H1772&gt;=100, "OKAY", H1772&lt;100, "OKAY")</f>
        <v>OKAY</v>
      </c>
    </row>
    <row r="1773" spans="1:14">
      <c r="A1773" s="2">
        <v>41980</v>
      </c>
      <c r="B1773" s="2" t="str">
        <f>TEXT(A1773,"mmmm")</f>
        <v>December</v>
      </c>
      <c r="C1773" t="s">
        <v>1625</v>
      </c>
      <c r="D1773" t="s">
        <v>106</v>
      </c>
      <c r="E1773" t="s">
        <v>23</v>
      </c>
      <c r="F1773" t="s">
        <v>47</v>
      </c>
      <c r="G1773" t="s">
        <v>429</v>
      </c>
      <c r="H1773">
        <v>105.52</v>
      </c>
      <c r="I1773">
        <v>4</v>
      </c>
      <c r="J1773">
        <v>48.54</v>
      </c>
      <c r="K1773" s="6">
        <f>J1773/H1773</f>
        <v>0.46000758150113724</v>
      </c>
      <c r="M1773" t="str">
        <f>LEFT(C1773, SEARCH(" ", C1773) - 1)</f>
        <v>Patrick</v>
      </c>
      <c r="N1773" t="str" cm="1">
        <f t="array" ref="N1773">_xlfn.IFS(H1773&lt;0, "LOSS", H1773&gt;1000, "GREAT", H1773&gt;500, "GOOD", H1773&gt;=100, "OKAY", H1773&lt;100, "OKAY")</f>
        <v>OKAY</v>
      </c>
    </row>
    <row r="1774" spans="1:14">
      <c r="A1774" s="2">
        <v>41980</v>
      </c>
      <c r="B1774" s="2" t="str">
        <f>TEXT(A1774,"mmmm")</f>
        <v>December</v>
      </c>
      <c r="C1774" t="s">
        <v>1837</v>
      </c>
      <c r="D1774" t="s">
        <v>22</v>
      </c>
      <c r="E1774" t="s">
        <v>23</v>
      </c>
      <c r="F1774" t="s">
        <v>37</v>
      </c>
      <c r="G1774" t="s">
        <v>1082</v>
      </c>
      <c r="H1774">
        <v>8.64</v>
      </c>
      <c r="I1774">
        <v>3</v>
      </c>
      <c r="J1774">
        <v>2.42</v>
      </c>
      <c r="K1774" s="6">
        <f>J1774/H1774</f>
        <v>0.28009259259259256</v>
      </c>
      <c r="M1774" t="str">
        <f>LEFT(C1774, SEARCH(" ", C1774) - 1)</f>
        <v>Frank</v>
      </c>
      <c r="N1774" t="str" cm="1">
        <f t="array" ref="N1774">_xlfn.IFS(H1774&lt;0, "LOSS", H1774&gt;1000, "GREAT", H1774&gt;500, "GOOD", H1774&gt;=100, "OKAY", H1774&lt;100, "OKAY")</f>
        <v>OKAY</v>
      </c>
    </row>
    <row r="1775" spans="1:14">
      <c r="A1775" s="2">
        <v>41980</v>
      </c>
      <c r="B1775" s="2" t="str">
        <f>TEXT(A1775,"mmmm")</f>
        <v>December</v>
      </c>
      <c r="C1775" t="s">
        <v>1126</v>
      </c>
      <c r="D1775" t="s">
        <v>28</v>
      </c>
      <c r="E1775" t="s">
        <v>23</v>
      </c>
      <c r="F1775" t="s">
        <v>49</v>
      </c>
      <c r="G1775" t="s">
        <v>1168</v>
      </c>
      <c r="H1775">
        <v>269.36</v>
      </c>
      <c r="I1775">
        <v>7</v>
      </c>
      <c r="J1775">
        <v>70.03</v>
      </c>
      <c r="K1775" s="6">
        <f>J1775/H1775</f>
        <v>0.25998663498663499</v>
      </c>
      <c r="M1775" t="str">
        <f>LEFT(C1775, SEARCH(" ", C1775) - 1)</f>
        <v>Ann</v>
      </c>
      <c r="N1775" t="str" cm="1">
        <f t="array" ref="N1775">_xlfn.IFS(H1775&lt;0, "LOSS", H1775&gt;1000, "GREAT", H1775&gt;500, "GOOD", H1775&gt;=100, "OKAY", H1775&lt;100, "OKAY")</f>
        <v>OKAY</v>
      </c>
    </row>
    <row r="1776" spans="1:14">
      <c r="A1776" s="2">
        <v>41980</v>
      </c>
      <c r="B1776" s="2" t="str">
        <f>TEXT(A1776,"mmmm")</f>
        <v>December</v>
      </c>
      <c r="C1776" t="s">
        <v>750</v>
      </c>
      <c r="D1776" t="s">
        <v>22</v>
      </c>
      <c r="E1776" t="s">
        <v>23</v>
      </c>
      <c r="F1776" t="s">
        <v>47</v>
      </c>
      <c r="G1776" t="s">
        <v>1838</v>
      </c>
      <c r="H1776">
        <v>164.88</v>
      </c>
      <c r="I1776">
        <v>3</v>
      </c>
      <c r="J1776">
        <v>80.790000000000006</v>
      </c>
      <c r="K1776" s="6">
        <f>J1776/H1776</f>
        <v>0.48999272197962157</v>
      </c>
      <c r="M1776" t="str">
        <f>LEFT(C1776, SEARCH(" ", C1776) - 1)</f>
        <v>Erica</v>
      </c>
      <c r="N1776" t="str" cm="1">
        <f t="array" ref="N1776">_xlfn.IFS(H1776&lt;0, "LOSS", H1776&gt;1000, "GREAT", H1776&gt;500, "GOOD", H1776&gt;=100, "OKAY", H1776&lt;100, "OKAY")</f>
        <v>OKAY</v>
      </c>
    </row>
    <row r="1777" spans="1:14">
      <c r="A1777" s="2">
        <v>41981</v>
      </c>
      <c r="B1777" s="2" t="str">
        <f>TEXT(A1777,"mmmm")</f>
        <v>December</v>
      </c>
      <c r="C1777" t="s">
        <v>1839</v>
      </c>
      <c r="D1777" t="s">
        <v>26</v>
      </c>
      <c r="E1777" t="s">
        <v>23</v>
      </c>
      <c r="F1777" t="s">
        <v>49</v>
      </c>
      <c r="G1777" t="s">
        <v>1840</v>
      </c>
      <c r="H1777">
        <v>60.42</v>
      </c>
      <c r="I1777">
        <v>2</v>
      </c>
      <c r="J1777">
        <v>6.04</v>
      </c>
      <c r="K1777" s="6">
        <f>J1777/H1777</f>
        <v>9.9966898378020516E-2</v>
      </c>
      <c r="M1777" t="str">
        <f>LEFT(C1777, SEARCH(" ", C1777) - 1)</f>
        <v>Thomas</v>
      </c>
      <c r="N1777" t="str" cm="1">
        <f t="array" ref="N1777">_xlfn.IFS(H1777&lt;0, "LOSS", H1777&gt;1000, "GREAT", H1777&gt;500, "GOOD", H1777&gt;=100, "OKAY", H1777&lt;100, "OKAY")</f>
        <v>OKAY</v>
      </c>
    </row>
    <row r="1778" spans="1:14">
      <c r="A1778" s="2">
        <v>41981</v>
      </c>
      <c r="B1778" s="2" t="str">
        <f>TEXT(A1778,"mmmm")</f>
        <v>December</v>
      </c>
      <c r="C1778" t="s">
        <v>1841</v>
      </c>
      <c r="D1778" t="s">
        <v>148</v>
      </c>
      <c r="E1778" t="s">
        <v>23</v>
      </c>
      <c r="F1778" t="s">
        <v>45</v>
      </c>
      <c r="G1778" t="s">
        <v>1416</v>
      </c>
      <c r="H1778">
        <v>27.89</v>
      </c>
      <c r="I1778">
        <v>7</v>
      </c>
      <c r="J1778">
        <v>9.06</v>
      </c>
      <c r="K1778" s="6">
        <f>J1778/H1778</f>
        <v>0.32484761563284331</v>
      </c>
      <c r="M1778" t="str">
        <f>LEFT(C1778, SEARCH(" ", C1778) - 1)</f>
        <v>Tim</v>
      </c>
      <c r="N1778" t="str" cm="1">
        <f t="array" ref="N1778">_xlfn.IFS(H1778&lt;0, "LOSS", H1778&gt;1000, "GREAT", H1778&gt;500, "GOOD", H1778&gt;=100, "OKAY", H1778&lt;100, "OKAY")</f>
        <v>OKAY</v>
      </c>
    </row>
    <row r="1779" spans="1:14">
      <c r="A1779" s="2">
        <v>41981</v>
      </c>
      <c r="B1779" s="2" t="str">
        <f>TEXT(A1779,"mmmm")</f>
        <v>December</v>
      </c>
      <c r="C1779" t="s">
        <v>1841</v>
      </c>
      <c r="D1779" t="s">
        <v>148</v>
      </c>
      <c r="E1779" t="s">
        <v>23</v>
      </c>
      <c r="F1779" t="s">
        <v>38</v>
      </c>
      <c r="G1779" t="s">
        <v>1842</v>
      </c>
      <c r="H1779">
        <v>6.46</v>
      </c>
      <c r="I1779">
        <v>4</v>
      </c>
      <c r="J1779">
        <v>-4.5199999999999996</v>
      </c>
      <c r="K1779" s="6">
        <f>J1779/H1779</f>
        <v>-0.69969040247678016</v>
      </c>
      <c r="M1779" t="str">
        <f>LEFT(C1779, SEARCH(" ", C1779) - 1)</f>
        <v>Tim</v>
      </c>
      <c r="N1779" t="str" cm="1">
        <f t="array" ref="N1779">_xlfn.IFS(H1779&lt;0, "LOSS", H1779&gt;1000, "GREAT", H1779&gt;500, "GOOD", H1779&gt;=100, "OKAY", H1779&lt;100, "OKAY")</f>
        <v>OKAY</v>
      </c>
    </row>
    <row r="1780" spans="1:14">
      <c r="A1780" s="2">
        <v>41981</v>
      </c>
      <c r="B1780" s="2" t="str">
        <f>TEXT(A1780,"mmmm")</f>
        <v>December</v>
      </c>
      <c r="C1780" t="s">
        <v>1841</v>
      </c>
      <c r="D1780" t="s">
        <v>148</v>
      </c>
      <c r="E1780" t="s">
        <v>25</v>
      </c>
      <c r="F1780" t="s">
        <v>48</v>
      </c>
      <c r="G1780" t="s">
        <v>1843</v>
      </c>
      <c r="H1780">
        <v>52.68</v>
      </c>
      <c r="I1780">
        <v>3</v>
      </c>
      <c r="J1780">
        <v>19.760000000000002</v>
      </c>
      <c r="K1780" s="6">
        <f>J1780/H1780</f>
        <v>0.37509491268033412</v>
      </c>
      <c r="M1780" t="str">
        <f>LEFT(C1780, SEARCH(" ", C1780) - 1)</f>
        <v>Tim</v>
      </c>
      <c r="N1780" t="str" cm="1">
        <f t="array" ref="N1780">_xlfn.IFS(H1780&lt;0, "LOSS", H1780&gt;1000, "GREAT", H1780&gt;500, "GOOD", H1780&gt;=100, "OKAY", H1780&lt;100, "OKAY")</f>
        <v>OKAY</v>
      </c>
    </row>
    <row r="1781" spans="1:14">
      <c r="A1781" s="2">
        <v>41981</v>
      </c>
      <c r="B1781" s="2" t="str">
        <f>TEXT(A1781,"mmmm")</f>
        <v>December</v>
      </c>
      <c r="C1781" t="s">
        <v>1841</v>
      </c>
      <c r="D1781" t="s">
        <v>148</v>
      </c>
      <c r="E1781" t="s">
        <v>23</v>
      </c>
      <c r="F1781" t="s">
        <v>50</v>
      </c>
      <c r="G1781" t="s">
        <v>1200</v>
      </c>
      <c r="H1781">
        <v>13.88</v>
      </c>
      <c r="I1781">
        <v>5</v>
      </c>
      <c r="J1781">
        <v>-2.6</v>
      </c>
      <c r="K1781" s="6">
        <f>J1781/H1781</f>
        <v>-0.18731988472622477</v>
      </c>
      <c r="M1781" t="str">
        <f>LEFT(C1781, SEARCH(" ", C1781) - 1)</f>
        <v>Tim</v>
      </c>
      <c r="N1781" t="str" cm="1">
        <f t="array" ref="N1781">_xlfn.IFS(H1781&lt;0, "LOSS", H1781&gt;1000, "GREAT", H1781&gt;500, "GOOD", H1781&gt;=100, "OKAY", H1781&lt;100, "OKAY")</f>
        <v>OKAY</v>
      </c>
    </row>
    <row r="1782" spans="1:14">
      <c r="A1782" s="2">
        <v>41981</v>
      </c>
      <c r="B1782" s="2" t="str">
        <f>TEXT(A1782,"mmmm")</f>
        <v>December</v>
      </c>
      <c r="C1782" t="s">
        <v>1841</v>
      </c>
      <c r="D1782" t="s">
        <v>148</v>
      </c>
      <c r="E1782" t="s">
        <v>25</v>
      </c>
      <c r="F1782" t="s">
        <v>35</v>
      </c>
      <c r="G1782" t="s">
        <v>775</v>
      </c>
      <c r="H1782">
        <v>103.92</v>
      </c>
      <c r="I1782">
        <v>10</v>
      </c>
      <c r="J1782">
        <v>-18.190000000000001</v>
      </c>
      <c r="K1782" s="6">
        <f>J1782/H1782</f>
        <v>-0.17503849114703618</v>
      </c>
      <c r="M1782" t="str">
        <f>LEFT(C1782, SEARCH(" ", C1782) - 1)</f>
        <v>Tim</v>
      </c>
      <c r="N1782" t="str" cm="1">
        <f t="array" ref="N1782">_xlfn.IFS(H1782&lt;0, "LOSS", H1782&gt;1000, "GREAT", H1782&gt;500, "GOOD", H1782&gt;=100, "OKAY", H1782&lt;100, "OKAY")</f>
        <v>OKAY</v>
      </c>
    </row>
    <row r="1783" spans="1:14">
      <c r="A1783" s="2">
        <v>41981</v>
      </c>
      <c r="B1783" s="2" t="str">
        <f>TEXT(A1783,"mmmm")</f>
        <v>December</v>
      </c>
      <c r="C1783" t="s">
        <v>1841</v>
      </c>
      <c r="D1783" t="s">
        <v>148</v>
      </c>
      <c r="E1783" t="s">
        <v>23</v>
      </c>
      <c r="F1783" t="s">
        <v>45</v>
      </c>
      <c r="G1783" t="s">
        <v>453</v>
      </c>
      <c r="H1783">
        <v>11.52</v>
      </c>
      <c r="I1783">
        <v>5</v>
      </c>
      <c r="J1783">
        <v>3.74</v>
      </c>
      <c r="K1783" s="6">
        <f>J1783/H1783</f>
        <v>0.32465277777777779</v>
      </c>
      <c r="M1783" t="str">
        <f>LEFT(C1783, SEARCH(" ", C1783) - 1)</f>
        <v>Tim</v>
      </c>
      <c r="N1783" t="str" cm="1">
        <f t="array" ref="N1783">_xlfn.IFS(H1783&lt;0, "LOSS", H1783&gt;1000, "GREAT", H1783&gt;500, "GOOD", H1783&gt;=100, "OKAY", H1783&lt;100, "OKAY")</f>
        <v>OKAY</v>
      </c>
    </row>
    <row r="1784" spans="1:14">
      <c r="A1784" s="2">
        <v>41981</v>
      </c>
      <c r="B1784" s="2" t="str">
        <f>TEXT(A1784,"mmmm")</f>
        <v>December</v>
      </c>
      <c r="C1784" t="s">
        <v>1841</v>
      </c>
      <c r="D1784" t="s">
        <v>148</v>
      </c>
      <c r="E1784" t="s">
        <v>23</v>
      </c>
      <c r="F1784" t="s">
        <v>47</v>
      </c>
      <c r="G1784" t="s">
        <v>636</v>
      </c>
      <c r="H1784">
        <v>10.37</v>
      </c>
      <c r="I1784">
        <v>2</v>
      </c>
      <c r="J1784">
        <v>3.63</v>
      </c>
      <c r="K1784" s="6">
        <f>J1784/H1784</f>
        <v>0.35004821600771457</v>
      </c>
      <c r="M1784" t="str">
        <f>LEFT(C1784, SEARCH(" ", C1784) - 1)</f>
        <v>Tim</v>
      </c>
      <c r="N1784" t="str" cm="1">
        <f t="array" ref="N1784">_xlfn.IFS(H1784&lt;0, "LOSS", H1784&gt;1000, "GREAT", H1784&gt;500, "GOOD", H1784&gt;=100, "OKAY", H1784&lt;100, "OKAY")</f>
        <v>OKAY</v>
      </c>
    </row>
    <row r="1785" spans="1:14">
      <c r="A1785" s="2">
        <v>41981</v>
      </c>
      <c r="B1785" s="2" t="str">
        <f>TEXT(A1785,"mmmm")</f>
        <v>December</v>
      </c>
      <c r="C1785" t="s">
        <v>1841</v>
      </c>
      <c r="D1785" t="s">
        <v>148</v>
      </c>
      <c r="E1785" t="s">
        <v>23</v>
      </c>
      <c r="F1785" t="s">
        <v>49</v>
      </c>
      <c r="G1785" t="s">
        <v>555</v>
      </c>
      <c r="H1785">
        <v>39.07</v>
      </c>
      <c r="I1785">
        <v>3</v>
      </c>
      <c r="J1785">
        <v>2.93</v>
      </c>
      <c r="K1785" s="6">
        <f>J1785/H1785</f>
        <v>7.4993601228564119E-2</v>
      </c>
      <c r="M1785" t="str">
        <f>LEFT(C1785, SEARCH(" ", C1785) - 1)</f>
        <v>Tim</v>
      </c>
      <c r="N1785" t="str" cm="1">
        <f t="array" ref="N1785">_xlfn.IFS(H1785&lt;0, "LOSS", H1785&gt;1000, "GREAT", H1785&gt;500, "GOOD", H1785&gt;=100, "OKAY", H1785&lt;100, "OKAY")</f>
        <v>OKAY</v>
      </c>
    </row>
    <row r="1786" spans="1:14">
      <c r="A1786" s="2">
        <v>41981</v>
      </c>
      <c r="B1786" s="2" t="str">
        <f>TEXT(A1786,"mmmm")</f>
        <v>December</v>
      </c>
      <c r="C1786" t="s">
        <v>833</v>
      </c>
      <c r="D1786" t="s">
        <v>28</v>
      </c>
      <c r="E1786" t="s">
        <v>23</v>
      </c>
      <c r="F1786" t="s">
        <v>47</v>
      </c>
      <c r="G1786" t="s">
        <v>1844</v>
      </c>
      <c r="H1786">
        <v>45.68</v>
      </c>
      <c r="I1786">
        <v>2</v>
      </c>
      <c r="J1786">
        <v>21.01</v>
      </c>
      <c r="K1786" s="6">
        <f>J1786/H1786</f>
        <v>0.45993870402802106</v>
      </c>
      <c r="M1786" t="str">
        <f>LEFT(C1786, SEARCH(" ", C1786) - 1)</f>
        <v>Jim</v>
      </c>
      <c r="N1786" t="str" cm="1">
        <f t="array" ref="N1786">_xlfn.IFS(H1786&lt;0, "LOSS", H1786&gt;1000, "GREAT", H1786&gt;500, "GOOD", H1786&gt;=100, "OKAY", H1786&lt;100, "OKAY")</f>
        <v>OKAY</v>
      </c>
    </row>
    <row r="1787" spans="1:14">
      <c r="A1787" s="2">
        <v>41981</v>
      </c>
      <c r="B1787" s="2" t="str">
        <f>TEXT(A1787,"mmmm")</f>
        <v>December</v>
      </c>
      <c r="C1787" t="s">
        <v>833</v>
      </c>
      <c r="D1787" t="s">
        <v>28</v>
      </c>
      <c r="E1787" t="s">
        <v>21</v>
      </c>
      <c r="F1787" t="s">
        <v>40</v>
      </c>
      <c r="G1787" t="s">
        <v>629</v>
      </c>
      <c r="H1787">
        <v>603.91999999999996</v>
      </c>
      <c r="I1787">
        <v>5</v>
      </c>
      <c r="J1787">
        <v>45.29</v>
      </c>
      <c r="K1787" s="6">
        <f>J1787/H1787</f>
        <v>7.4993376606173001E-2</v>
      </c>
      <c r="M1787" t="str">
        <f>LEFT(C1787, SEARCH(" ", C1787) - 1)</f>
        <v>Jim</v>
      </c>
      <c r="N1787" t="str" cm="1">
        <f t="array" ref="N1787">_xlfn.IFS(H1787&lt;0, "LOSS", H1787&gt;1000, "GREAT", H1787&gt;500, "GOOD", H1787&gt;=100, "OKAY", H1787&lt;100, "OKAY")</f>
        <v>GOOD</v>
      </c>
    </row>
    <row r="1788" spans="1:14">
      <c r="A1788" s="2">
        <v>41981</v>
      </c>
      <c r="B1788" s="2" t="str">
        <f>TEXT(A1788,"mmmm")</f>
        <v>December</v>
      </c>
      <c r="C1788" t="s">
        <v>1845</v>
      </c>
      <c r="D1788" t="s">
        <v>22</v>
      </c>
      <c r="E1788" t="s">
        <v>21</v>
      </c>
      <c r="F1788" t="s">
        <v>44</v>
      </c>
      <c r="G1788" t="s">
        <v>1665</v>
      </c>
      <c r="H1788">
        <v>39.880000000000003</v>
      </c>
      <c r="I1788">
        <v>2</v>
      </c>
      <c r="J1788">
        <v>11.17</v>
      </c>
      <c r="K1788" s="6">
        <f>J1788/H1788</f>
        <v>0.28009027081243731</v>
      </c>
      <c r="M1788" t="str">
        <f>LEFT(C1788, SEARCH(" ", C1788) - 1)</f>
        <v>Denny</v>
      </c>
      <c r="N1788" t="str" cm="1">
        <f t="array" ref="N1788">_xlfn.IFS(H1788&lt;0, "LOSS", H1788&gt;1000, "GREAT", H1788&gt;500, "GOOD", H1788&gt;=100, "OKAY", H1788&lt;100, "OKAY")</f>
        <v>OKAY</v>
      </c>
    </row>
    <row r="1789" spans="1:14">
      <c r="A1789" s="2">
        <v>41981</v>
      </c>
      <c r="B1789" s="2" t="str">
        <f>TEXT(A1789,"mmmm")</f>
        <v>December</v>
      </c>
      <c r="C1789" t="s">
        <v>1845</v>
      </c>
      <c r="D1789" t="s">
        <v>22</v>
      </c>
      <c r="E1789" t="s">
        <v>21</v>
      </c>
      <c r="F1789" t="s">
        <v>44</v>
      </c>
      <c r="G1789" t="s">
        <v>1297</v>
      </c>
      <c r="H1789">
        <v>79.44</v>
      </c>
      <c r="I1789">
        <v>3</v>
      </c>
      <c r="J1789">
        <v>28.6</v>
      </c>
      <c r="K1789" s="6">
        <f>J1789/H1789</f>
        <v>0.36002014098690838</v>
      </c>
      <c r="M1789" t="str">
        <f>LEFT(C1789, SEARCH(" ", C1789) - 1)</f>
        <v>Denny</v>
      </c>
      <c r="N1789" t="str" cm="1">
        <f t="array" ref="N1789">_xlfn.IFS(H1789&lt;0, "LOSS", H1789&gt;1000, "GREAT", H1789&gt;500, "GOOD", H1789&gt;=100, "OKAY", H1789&lt;100, "OKAY")</f>
        <v>OKAY</v>
      </c>
    </row>
    <row r="1790" spans="1:14">
      <c r="A1790" s="2">
        <v>41982</v>
      </c>
      <c r="B1790" s="2" t="str">
        <f>TEXT(A1790,"mmmm")</f>
        <v>December</v>
      </c>
      <c r="C1790" t="s">
        <v>255</v>
      </c>
      <c r="D1790" t="s">
        <v>22</v>
      </c>
      <c r="E1790" t="s">
        <v>23</v>
      </c>
      <c r="F1790" t="s">
        <v>47</v>
      </c>
      <c r="G1790" t="s">
        <v>1846</v>
      </c>
      <c r="H1790">
        <v>34.68</v>
      </c>
      <c r="I1790">
        <v>6</v>
      </c>
      <c r="J1790">
        <v>16.989999999999998</v>
      </c>
      <c r="K1790" s="6">
        <f>J1790/H1790</f>
        <v>0.48990772779700109</v>
      </c>
      <c r="M1790" t="str">
        <f>LEFT(C1790, SEARCH(" ", C1790) - 1)</f>
        <v>Cyma</v>
      </c>
      <c r="N1790" t="str" cm="1">
        <f t="array" ref="N1790">_xlfn.IFS(H1790&lt;0, "LOSS", H1790&gt;1000, "GREAT", H1790&gt;500, "GOOD", H1790&gt;=100, "OKAY", H1790&lt;100, "OKAY")</f>
        <v>OKAY</v>
      </c>
    </row>
    <row r="1791" spans="1:14">
      <c r="A1791" s="2">
        <v>41982</v>
      </c>
      <c r="B1791" s="2" t="str">
        <f>TEXT(A1791,"mmmm")</f>
        <v>December</v>
      </c>
      <c r="C1791" t="s">
        <v>1494</v>
      </c>
      <c r="D1791" t="s">
        <v>73</v>
      </c>
      <c r="E1791" t="s">
        <v>23</v>
      </c>
      <c r="F1791" t="s">
        <v>49</v>
      </c>
      <c r="G1791" t="s">
        <v>1671</v>
      </c>
      <c r="H1791">
        <v>100.7</v>
      </c>
      <c r="I1791">
        <v>6</v>
      </c>
      <c r="J1791">
        <v>-1.26</v>
      </c>
      <c r="K1791" s="6">
        <f>J1791/H1791</f>
        <v>-1.2512413108242304E-2</v>
      </c>
      <c r="M1791" t="str">
        <f>LEFT(C1791, SEARCH(" ", C1791) - 1)</f>
        <v>Dario</v>
      </c>
      <c r="N1791" t="str" cm="1">
        <f t="array" ref="N1791">_xlfn.IFS(H1791&lt;0, "LOSS", H1791&gt;1000, "GREAT", H1791&gt;500, "GOOD", H1791&gt;=100, "OKAY", H1791&lt;100, "OKAY")</f>
        <v>OKAY</v>
      </c>
    </row>
    <row r="1792" spans="1:14">
      <c r="A1792" s="2">
        <v>41982</v>
      </c>
      <c r="B1792" s="2" t="str">
        <f>TEXT(A1792,"mmmm")</f>
        <v>December</v>
      </c>
      <c r="C1792" t="s">
        <v>1295</v>
      </c>
      <c r="D1792" t="s">
        <v>26</v>
      </c>
      <c r="E1792" t="s">
        <v>23</v>
      </c>
      <c r="F1792" t="s">
        <v>47</v>
      </c>
      <c r="G1792" t="s">
        <v>192</v>
      </c>
      <c r="H1792">
        <v>10.69</v>
      </c>
      <c r="I1792">
        <v>2</v>
      </c>
      <c r="J1792">
        <v>3.74</v>
      </c>
      <c r="K1792" s="6">
        <f>J1792/H1792</f>
        <v>0.34985968194574374</v>
      </c>
      <c r="M1792" t="str">
        <f>LEFT(C1792, SEARCH(" ", C1792) - 1)</f>
        <v>Victoria</v>
      </c>
      <c r="N1792" t="str" cm="1">
        <f t="array" ref="N1792">_xlfn.IFS(H1792&lt;0, "LOSS", H1792&gt;1000, "GREAT", H1792&gt;500, "GOOD", H1792&gt;=100, "OKAY", H1792&lt;100, "OKAY")</f>
        <v>OKAY</v>
      </c>
    </row>
    <row r="1793" spans="1:14">
      <c r="A1793" s="2">
        <v>41982</v>
      </c>
      <c r="B1793" s="2" t="str">
        <f>TEXT(A1793,"mmmm")</f>
        <v>December</v>
      </c>
      <c r="C1793" t="s">
        <v>1295</v>
      </c>
      <c r="D1793" t="s">
        <v>26</v>
      </c>
      <c r="E1793" t="s">
        <v>23</v>
      </c>
      <c r="F1793" t="s">
        <v>49</v>
      </c>
      <c r="G1793" t="s">
        <v>1768</v>
      </c>
      <c r="H1793">
        <v>237.1</v>
      </c>
      <c r="I1793">
        <v>3</v>
      </c>
      <c r="J1793">
        <v>20.75</v>
      </c>
      <c r="K1793" s="6">
        <f>J1793/H1793</f>
        <v>8.7515816111345429E-2</v>
      </c>
      <c r="M1793" t="str">
        <f>LEFT(C1793, SEARCH(" ", C1793) - 1)</f>
        <v>Victoria</v>
      </c>
      <c r="N1793" t="str" cm="1">
        <f t="array" ref="N1793">_xlfn.IFS(H1793&lt;0, "LOSS", H1793&gt;1000, "GREAT", H1793&gt;500, "GOOD", H1793&gt;=100, "OKAY", H1793&lt;100, "OKAY")</f>
        <v>OKAY</v>
      </c>
    </row>
    <row r="1794" spans="1:14">
      <c r="A1794" s="2">
        <v>41982</v>
      </c>
      <c r="B1794" s="2" t="str">
        <f>TEXT(A1794,"mmmm")</f>
        <v>December</v>
      </c>
      <c r="C1794" t="s">
        <v>449</v>
      </c>
      <c r="D1794" t="s">
        <v>29</v>
      </c>
      <c r="E1794" t="s">
        <v>23</v>
      </c>
      <c r="F1794" t="s">
        <v>47</v>
      </c>
      <c r="G1794" t="s">
        <v>1847</v>
      </c>
      <c r="H1794">
        <v>8.4499999999999993</v>
      </c>
      <c r="I1794">
        <v>2</v>
      </c>
      <c r="J1794">
        <v>2.96</v>
      </c>
      <c r="K1794" s="6">
        <f>J1794/H1794</f>
        <v>0.3502958579881657</v>
      </c>
      <c r="M1794" t="str">
        <f>LEFT(C1794, SEARCH(" ", C1794) - 1)</f>
        <v>Thomas</v>
      </c>
      <c r="N1794" t="str" cm="1">
        <f t="array" ref="N1794">_xlfn.IFS(H1794&lt;0, "LOSS", H1794&gt;1000, "GREAT", H1794&gt;500, "GOOD", H1794&gt;=100, "OKAY", H1794&lt;100, "OKAY")</f>
        <v>OKAY</v>
      </c>
    </row>
    <row r="1795" spans="1:14">
      <c r="A1795" s="2">
        <v>41982</v>
      </c>
      <c r="B1795" s="2" t="str">
        <f>TEXT(A1795,"mmmm")</f>
        <v>December</v>
      </c>
      <c r="C1795" t="s">
        <v>449</v>
      </c>
      <c r="D1795" t="s">
        <v>29</v>
      </c>
      <c r="E1795" t="s">
        <v>23</v>
      </c>
      <c r="F1795" t="s">
        <v>36</v>
      </c>
      <c r="G1795" t="s">
        <v>1206</v>
      </c>
      <c r="H1795">
        <v>20.39</v>
      </c>
      <c r="I1795">
        <v>2</v>
      </c>
      <c r="J1795">
        <v>-53.01</v>
      </c>
      <c r="K1795" s="6">
        <f>J1795/H1795</f>
        <v>-2.5998038254046101</v>
      </c>
      <c r="M1795" t="str">
        <f>LEFT(C1795, SEARCH(" ", C1795) - 1)</f>
        <v>Thomas</v>
      </c>
      <c r="N1795" t="str" cm="1">
        <f t="array" ref="N1795">_xlfn.IFS(H1795&lt;0, "LOSS", H1795&gt;1000, "GREAT", H1795&gt;500, "GOOD", H1795&gt;=100, "OKAY", H1795&lt;100, "OKAY")</f>
        <v>OKAY</v>
      </c>
    </row>
    <row r="1796" spans="1:14">
      <c r="A1796" s="2">
        <v>41982</v>
      </c>
      <c r="B1796" s="2" t="str">
        <f>TEXT(A1796,"mmmm")</f>
        <v>December</v>
      </c>
      <c r="C1796" t="s">
        <v>1837</v>
      </c>
      <c r="D1796" t="s">
        <v>27</v>
      </c>
      <c r="E1796" t="s">
        <v>23</v>
      </c>
      <c r="F1796" t="s">
        <v>42</v>
      </c>
      <c r="G1796" t="s">
        <v>1172</v>
      </c>
      <c r="H1796">
        <v>30.67</v>
      </c>
      <c r="I1796">
        <v>3</v>
      </c>
      <c r="J1796">
        <v>9.59</v>
      </c>
      <c r="K1796" s="6">
        <f>J1796/H1796</f>
        <v>0.31268340397782846</v>
      </c>
      <c r="M1796" t="str">
        <f>LEFT(C1796, SEARCH(" ", C1796) - 1)</f>
        <v>Frank</v>
      </c>
      <c r="N1796" t="str" cm="1">
        <f t="array" ref="N1796">_xlfn.IFS(H1796&lt;0, "LOSS", H1796&gt;1000, "GREAT", H1796&gt;500, "GOOD", H1796&gt;=100, "OKAY", H1796&lt;100, "OKAY")</f>
        <v>OKAY</v>
      </c>
    </row>
    <row r="1797" spans="1:14">
      <c r="A1797" s="2">
        <v>41982</v>
      </c>
      <c r="B1797" s="2" t="str">
        <f>TEXT(A1797,"mmmm")</f>
        <v>December</v>
      </c>
      <c r="C1797" t="s">
        <v>1837</v>
      </c>
      <c r="D1797" t="s">
        <v>27</v>
      </c>
      <c r="E1797" t="s">
        <v>25</v>
      </c>
      <c r="F1797" t="s">
        <v>41</v>
      </c>
      <c r="G1797" t="s">
        <v>1848</v>
      </c>
      <c r="H1797">
        <v>1079.98</v>
      </c>
      <c r="I1797">
        <v>4</v>
      </c>
      <c r="J1797">
        <v>126</v>
      </c>
      <c r="K1797" s="6">
        <f>J1797/H1797</f>
        <v>0.11666882720050371</v>
      </c>
      <c r="M1797" t="str">
        <f>LEFT(C1797, SEARCH(" ", C1797) - 1)</f>
        <v>Frank</v>
      </c>
      <c r="N1797" t="str" cm="1">
        <f t="array" ref="N1797">_xlfn.IFS(H1797&lt;0, "LOSS", H1797&gt;1000, "GREAT", H1797&gt;500, "GOOD", H1797&gt;=100, "OKAY", H1797&lt;100, "OKAY")</f>
        <v>GREAT</v>
      </c>
    </row>
    <row r="1798" spans="1:14">
      <c r="A1798" s="2">
        <v>41983</v>
      </c>
      <c r="B1798" s="2" t="str">
        <f>TEXT(A1798,"mmmm")</f>
        <v>December</v>
      </c>
      <c r="C1798" t="s">
        <v>1763</v>
      </c>
      <c r="D1798" t="s">
        <v>24</v>
      </c>
      <c r="E1798" t="s">
        <v>23</v>
      </c>
      <c r="F1798" t="s">
        <v>47</v>
      </c>
      <c r="G1798" t="s">
        <v>1700</v>
      </c>
      <c r="H1798">
        <v>11.36</v>
      </c>
      <c r="I1798">
        <v>2</v>
      </c>
      <c r="J1798">
        <v>5.23</v>
      </c>
      <c r="K1798" s="6">
        <f>J1798/H1798</f>
        <v>0.46038732394366205</v>
      </c>
      <c r="M1798" t="str">
        <f>LEFT(C1798, SEARCH(" ", C1798) - 1)</f>
        <v>Sally</v>
      </c>
      <c r="N1798" t="str" cm="1">
        <f t="array" ref="N1798">_xlfn.IFS(H1798&lt;0, "LOSS", H1798&gt;1000, "GREAT", H1798&gt;500, "GOOD", H1798&gt;=100, "OKAY", H1798&lt;100, "OKAY")</f>
        <v>OKAY</v>
      </c>
    </row>
    <row r="1799" spans="1:14">
      <c r="A1799" s="2">
        <v>41983</v>
      </c>
      <c r="B1799" s="2" t="str">
        <f>TEXT(A1799,"mmmm")</f>
        <v>December</v>
      </c>
      <c r="C1799" t="s">
        <v>1763</v>
      </c>
      <c r="D1799" t="s">
        <v>24</v>
      </c>
      <c r="E1799" t="s">
        <v>23</v>
      </c>
      <c r="F1799" t="s">
        <v>38</v>
      </c>
      <c r="G1799" t="s">
        <v>1849</v>
      </c>
      <c r="H1799">
        <v>106.34</v>
      </c>
      <c r="I1799">
        <v>7</v>
      </c>
      <c r="J1799">
        <v>37.22</v>
      </c>
      <c r="K1799" s="6">
        <f>J1799/H1799</f>
        <v>0.35000940379913481</v>
      </c>
      <c r="M1799" t="str">
        <f>LEFT(C1799, SEARCH(" ", C1799) - 1)</f>
        <v>Sally</v>
      </c>
      <c r="N1799" t="str" cm="1">
        <f t="array" ref="N1799">_xlfn.IFS(H1799&lt;0, "LOSS", H1799&gt;1000, "GREAT", H1799&gt;500, "GOOD", H1799&gt;=100, "OKAY", H1799&lt;100, "OKAY")</f>
        <v>OKAY</v>
      </c>
    </row>
    <row r="1800" spans="1:14">
      <c r="A1800" s="2">
        <v>41983</v>
      </c>
      <c r="B1800" s="2" t="str">
        <f>TEXT(A1800,"mmmm")</f>
        <v>December</v>
      </c>
      <c r="C1800" t="s">
        <v>1850</v>
      </c>
      <c r="D1800" t="s">
        <v>133</v>
      </c>
      <c r="E1800" t="s">
        <v>21</v>
      </c>
      <c r="F1800" t="s">
        <v>40</v>
      </c>
      <c r="G1800" t="s">
        <v>1851</v>
      </c>
      <c r="H1800">
        <v>338.35</v>
      </c>
      <c r="I1800">
        <v>3</v>
      </c>
      <c r="J1800">
        <v>4.2300000000000004</v>
      </c>
      <c r="K1800" s="6">
        <f>J1800/H1800</f>
        <v>1.2501847199645338E-2</v>
      </c>
      <c r="M1800" t="str">
        <f>LEFT(C1800, SEARCH(" ", C1800) - 1)</f>
        <v>Sally</v>
      </c>
      <c r="N1800" t="str" cm="1">
        <f t="array" ref="N1800">_xlfn.IFS(H1800&lt;0, "LOSS", H1800&gt;1000, "GREAT", H1800&gt;500, "GOOD", H1800&gt;=100, "OKAY", H1800&lt;100, "OKAY")</f>
        <v>OKAY</v>
      </c>
    </row>
    <row r="1801" spans="1:14">
      <c r="A1801" s="2">
        <v>41983</v>
      </c>
      <c r="B1801" s="2" t="str">
        <f>TEXT(A1801,"mmmm")</f>
        <v>December</v>
      </c>
      <c r="C1801" t="s">
        <v>1850</v>
      </c>
      <c r="D1801" t="s">
        <v>133</v>
      </c>
      <c r="E1801" t="s">
        <v>23</v>
      </c>
      <c r="F1801" t="s">
        <v>47</v>
      </c>
      <c r="G1801" t="s">
        <v>1238</v>
      </c>
      <c r="H1801">
        <v>25.92</v>
      </c>
      <c r="I1801">
        <v>4</v>
      </c>
      <c r="J1801">
        <v>12.44</v>
      </c>
      <c r="K1801" s="6">
        <f>J1801/H1801</f>
        <v>0.47993827160493824</v>
      </c>
      <c r="M1801" t="str">
        <f>LEFT(C1801, SEARCH(" ", C1801) - 1)</f>
        <v>Sally</v>
      </c>
      <c r="N1801" t="str" cm="1">
        <f t="array" ref="N1801">_xlfn.IFS(H1801&lt;0, "LOSS", H1801&gt;1000, "GREAT", H1801&gt;500, "GOOD", H1801&gt;=100, "OKAY", H1801&lt;100, "OKAY")</f>
        <v>OKAY</v>
      </c>
    </row>
    <row r="1802" spans="1:14">
      <c r="A1802" s="2">
        <v>41983</v>
      </c>
      <c r="B1802" s="2" t="str">
        <f>TEXT(A1802,"mmmm")</f>
        <v>December</v>
      </c>
      <c r="C1802" t="s">
        <v>1850</v>
      </c>
      <c r="D1802" t="s">
        <v>133</v>
      </c>
      <c r="E1802" t="s">
        <v>23</v>
      </c>
      <c r="F1802" t="s">
        <v>47</v>
      </c>
      <c r="G1802" t="s">
        <v>1852</v>
      </c>
      <c r="H1802">
        <v>91.36</v>
      </c>
      <c r="I1802">
        <v>4</v>
      </c>
      <c r="J1802">
        <v>42.03</v>
      </c>
      <c r="K1802" s="6">
        <f>J1802/H1802</f>
        <v>0.46004816112084063</v>
      </c>
      <c r="M1802" t="str">
        <f>LEFT(C1802, SEARCH(" ", C1802) - 1)</f>
        <v>Sally</v>
      </c>
      <c r="N1802" t="str" cm="1">
        <f t="array" ref="N1802">_xlfn.IFS(H1802&lt;0, "LOSS", H1802&gt;1000, "GREAT", H1802&gt;500, "GOOD", H1802&gt;=100, "OKAY", H1802&lt;100, "OKAY")</f>
        <v>OKAY</v>
      </c>
    </row>
    <row r="1803" spans="1:14">
      <c r="A1803" s="2">
        <v>41985</v>
      </c>
      <c r="B1803" s="2" t="str">
        <f>TEXT(A1803,"mmmm")</f>
        <v>December</v>
      </c>
      <c r="C1803" t="s">
        <v>1292</v>
      </c>
      <c r="D1803" t="s">
        <v>22</v>
      </c>
      <c r="E1803" t="s">
        <v>21</v>
      </c>
      <c r="F1803" t="s">
        <v>51</v>
      </c>
      <c r="G1803" t="s">
        <v>1853</v>
      </c>
      <c r="H1803">
        <v>764.69</v>
      </c>
      <c r="I1803">
        <v>6</v>
      </c>
      <c r="J1803">
        <v>95.59</v>
      </c>
      <c r="K1803" s="6">
        <f>J1803/H1803</f>
        <v>0.12500490394800506</v>
      </c>
      <c r="M1803" t="str">
        <f>LEFT(C1803, SEARCH(" ", C1803) - 1)</f>
        <v>Nora</v>
      </c>
      <c r="N1803" t="str" cm="1">
        <f t="array" ref="N1803">_xlfn.IFS(H1803&lt;0, "LOSS", H1803&gt;1000, "GREAT", H1803&gt;500, "GOOD", H1803&gt;=100, "OKAY", H1803&lt;100, "OKAY")</f>
        <v>GOOD</v>
      </c>
    </row>
    <row r="1804" spans="1:14">
      <c r="A1804" s="2">
        <v>41985</v>
      </c>
      <c r="B1804" s="2" t="str">
        <f>TEXT(A1804,"mmmm")</f>
        <v>December</v>
      </c>
      <c r="C1804" t="s">
        <v>1292</v>
      </c>
      <c r="D1804" t="s">
        <v>22</v>
      </c>
      <c r="E1804" t="s">
        <v>21</v>
      </c>
      <c r="F1804" t="s">
        <v>51</v>
      </c>
      <c r="G1804" t="s">
        <v>415</v>
      </c>
      <c r="H1804">
        <v>3610.85</v>
      </c>
      <c r="I1804">
        <v>12</v>
      </c>
      <c r="J1804">
        <v>135.41</v>
      </c>
      <c r="K1804" s="6">
        <f>J1804/H1804</f>
        <v>3.7500865447193873E-2</v>
      </c>
      <c r="M1804" t="str">
        <f>LEFT(C1804, SEARCH(" ", C1804) - 1)</f>
        <v>Nora</v>
      </c>
      <c r="N1804" t="str" cm="1">
        <f t="array" ref="N1804">_xlfn.IFS(H1804&lt;0, "LOSS", H1804&gt;1000, "GREAT", H1804&gt;500, "GOOD", H1804&gt;=100, "OKAY", H1804&lt;100, "OKAY")</f>
        <v>GREAT</v>
      </c>
    </row>
    <row r="1805" spans="1:14">
      <c r="A1805" s="2">
        <v>41985</v>
      </c>
      <c r="B1805" s="2" t="str">
        <f>TEXT(A1805,"mmmm")</f>
        <v>December</v>
      </c>
      <c r="C1805" t="s">
        <v>1292</v>
      </c>
      <c r="D1805" t="s">
        <v>22</v>
      </c>
      <c r="E1805" t="s">
        <v>21</v>
      </c>
      <c r="F1805" t="s">
        <v>39</v>
      </c>
      <c r="G1805" t="s">
        <v>729</v>
      </c>
      <c r="H1805">
        <v>254.97</v>
      </c>
      <c r="I1805">
        <v>3</v>
      </c>
      <c r="J1805">
        <v>12</v>
      </c>
      <c r="K1805" s="6">
        <f>J1805/H1805</f>
        <v>4.706436051300153E-2</v>
      </c>
      <c r="M1805" t="str">
        <f>LEFT(C1805, SEARCH(" ", C1805) - 1)</f>
        <v>Nora</v>
      </c>
      <c r="N1805" t="str" cm="1">
        <f t="array" ref="N1805">_xlfn.IFS(H1805&lt;0, "LOSS", H1805&gt;1000, "GREAT", H1805&gt;500, "GOOD", H1805&gt;=100, "OKAY", H1805&lt;100, "OKAY")</f>
        <v>OKAY</v>
      </c>
    </row>
    <row r="1806" spans="1:14">
      <c r="A1806" s="2">
        <v>41985</v>
      </c>
      <c r="B1806" s="2" t="str">
        <f>TEXT(A1806,"mmmm")</f>
        <v>December</v>
      </c>
      <c r="C1806" t="s">
        <v>1642</v>
      </c>
      <c r="D1806" t="s">
        <v>22</v>
      </c>
      <c r="E1806" t="s">
        <v>21</v>
      </c>
      <c r="F1806" t="s">
        <v>44</v>
      </c>
      <c r="G1806" t="s">
        <v>1854</v>
      </c>
      <c r="H1806">
        <v>43.31</v>
      </c>
      <c r="I1806">
        <v>1</v>
      </c>
      <c r="J1806">
        <v>4.33</v>
      </c>
      <c r="K1806" s="6">
        <f>J1806/H1806</f>
        <v>9.9976910644193021E-2</v>
      </c>
      <c r="M1806" t="str">
        <f>LEFT(C1806, SEARCH(" ", C1806) - 1)</f>
        <v>William</v>
      </c>
      <c r="N1806" t="str" cm="1">
        <f t="array" ref="N1806">_xlfn.IFS(H1806&lt;0, "LOSS", H1806&gt;1000, "GREAT", H1806&gt;500, "GOOD", H1806&gt;=100, "OKAY", H1806&lt;100, "OKAY")</f>
        <v>OKAY</v>
      </c>
    </row>
    <row r="1807" spans="1:14">
      <c r="A1807" s="2">
        <v>41985</v>
      </c>
      <c r="B1807" s="2" t="str">
        <f>TEXT(A1807,"mmmm")</f>
        <v>December</v>
      </c>
      <c r="C1807" t="s">
        <v>1855</v>
      </c>
      <c r="D1807" t="s">
        <v>26</v>
      </c>
      <c r="E1807" t="s">
        <v>23</v>
      </c>
      <c r="F1807" t="s">
        <v>38</v>
      </c>
      <c r="G1807" t="s">
        <v>1856</v>
      </c>
      <c r="H1807">
        <v>210.39</v>
      </c>
      <c r="I1807">
        <v>2</v>
      </c>
      <c r="J1807">
        <v>-336.63</v>
      </c>
      <c r="K1807" s="6">
        <f>J1807/H1807</f>
        <v>-1.6000285184657066</v>
      </c>
      <c r="M1807" t="str">
        <f>LEFT(C1807, SEARCH(" ", C1807) - 1)</f>
        <v>Craig</v>
      </c>
      <c r="N1807" t="str" cm="1">
        <f t="array" ref="N1807">_xlfn.IFS(H1807&lt;0, "LOSS", H1807&gt;1000, "GREAT", H1807&gt;500, "GOOD", H1807&gt;=100, "OKAY", H1807&lt;100, "OKAY")</f>
        <v>OKAY</v>
      </c>
    </row>
    <row r="1808" spans="1:14">
      <c r="A1808" s="2">
        <v>41985</v>
      </c>
      <c r="B1808" s="2" t="str">
        <f>TEXT(A1808,"mmmm")</f>
        <v>December</v>
      </c>
      <c r="C1808" t="s">
        <v>1857</v>
      </c>
      <c r="D1808" t="s">
        <v>22</v>
      </c>
      <c r="E1808" t="s">
        <v>21</v>
      </c>
      <c r="F1808" t="s">
        <v>44</v>
      </c>
      <c r="G1808" t="s">
        <v>1858</v>
      </c>
      <c r="H1808">
        <v>12.54</v>
      </c>
      <c r="I1808">
        <v>3</v>
      </c>
      <c r="J1808">
        <v>4.51</v>
      </c>
      <c r="K1808" s="6">
        <f>J1808/H1808</f>
        <v>0.35964912280701755</v>
      </c>
      <c r="M1808" t="str">
        <f>LEFT(C1808, SEARCH(" ", C1808) - 1)</f>
        <v>Logan</v>
      </c>
      <c r="N1808" t="str" cm="1">
        <f t="array" ref="N1808">_xlfn.IFS(H1808&lt;0, "LOSS", H1808&gt;1000, "GREAT", H1808&gt;500, "GOOD", H1808&gt;=100, "OKAY", H1808&lt;100, "OKAY")</f>
        <v>OKAY</v>
      </c>
    </row>
    <row r="1809" spans="1:14">
      <c r="A1809" s="2">
        <v>41985</v>
      </c>
      <c r="B1809" s="2" t="str">
        <f>TEXT(A1809,"mmmm")</f>
        <v>December</v>
      </c>
      <c r="C1809" t="s">
        <v>1857</v>
      </c>
      <c r="D1809" t="s">
        <v>22</v>
      </c>
      <c r="E1809" t="s">
        <v>23</v>
      </c>
      <c r="F1809" t="s">
        <v>49</v>
      </c>
      <c r="G1809" t="s">
        <v>1859</v>
      </c>
      <c r="H1809">
        <v>8.94</v>
      </c>
      <c r="I1809">
        <v>3</v>
      </c>
      <c r="J1809">
        <v>0.63</v>
      </c>
      <c r="K1809" s="6">
        <f>J1809/H1809</f>
        <v>7.046979865771813E-2</v>
      </c>
      <c r="M1809" t="str">
        <f>LEFT(C1809, SEARCH(" ", C1809) - 1)</f>
        <v>Logan</v>
      </c>
      <c r="N1809" t="str" cm="1">
        <f t="array" ref="N1809">_xlfn.IFS(H1809&lt;0, "LOSS", H1809&gt;1000, "GREAT", H1809&gt;500, "GOOD", H1809&gt;=100, "OKAY", H1809&lt;100, "OKAY")</f>
        <v>OKAY</v>
      </c>
    </row>
    <row r="1810" spans="1:14">
      <c r="A1810" s="2">
        <v>41985</v>
      </c>
      <c r="B1810" s="2" t="str">
        <f>TEXT(A1810,"mmmm")</f>
        <v>December</v>
      </c>
      <c r="C1810" t="s">
        <v>1857</v>
      </c>
      <c r="D1810" t="s">
        <v>22</v>
      </c>
      <c r="E1810" t="s">
        <v>21</v>
      </c>
      <c r="F1810" t="s">
        <v>44</v>
      </c>
      <c r="G1810" t="s">
        <v>1484</v>
      </c>
      <c r="H1810">
        <v>9.24</v>
      </c>
      <c r="I1810">
        <v>3</v>
      </c>
      <c r="J1810">
        <v>4.4400000000000004</v>
      </c>
      <c r="K1810" s="6">
        <f>J1810/H1810</f>
        <v>0.48051948051948057</v>
      </c>
      <c r="M1810" t="str">
        <f>LEFT(C1810, SEARCH(" ", C1810) - 1)</f>
        <v>Logan</v>
      </c>
      <c r="N1810" t="str" cm="1">
        <f t="array" ref="N1810">_xlfn.IFS(H1810&lt;0, "LOSS", H1810&gt;1000, "GREAT", H1810&gt;500, "GOOD", H1810&gt;=100, "OKAY", H1810&lt;100, "OKAY")</f>
        <v>OKAY</v>
      </c>
    </row>
    <row r="1811" spans="1:14">
      <c r="A1811" s="2">
        <v>41985</v>
      </c>
      <c r="B1811" s="2" t="str">
        <f>TEXT(A1811,"mmmm")</f>
        <v>December</v>
      </c>
      <c r="C1811" t="s">
        <v>1036</v>
      </c>
      <c r="D1811" t="s">
        <v>31</v>
      </c>
      <c r="E1811" t="s">
        <v>23</v>
      </c>
      <c r="F1811" t="s">
        <v>42</v>
      </c>
      <c r="G1811" t="s">
        <v>115</v>
      </c>
      <c r="H1811">
        <v>23.47</v>
      </c>
      <c r="I1811">
        <v>3</v>
      </c>
      <c r="J1811">
        <v>7.63</v>
      </c>
      <c r="K1811" s="6">
        <f>J1811/H1811</f>
        <v>0.32509586706433746</v>
      </c>
      <c r="M1811" t="str">
        <f>LEFT(C1811, SEARCH(" ", C1811) - 1)</f>
        <v>Philip</v>
      </c>
      <c r="N1811" t="str" cm="1">
        <f t="array" ref="N1811">_xlfn.IFS(H1811&lt;0, "LOSS", H1811&gt;1000, "GREAT", H1811&gt;500, "GOOD", H1811&gt;=100, "OKAY", H1811&lt;100, "OKAY")</f>
        <v>OKAY</v>
      </c>
    </row>
    <row r="1812" spans="1:14">
      <c r="A1812" s="2">
        <v>41986</v>
      </c>
      <c r="B1812" s="2" t="str">
        <f>TEXT(A1812,"mmmm")</f>
        <v>December</v>
      </c>
      <c r="C1812" t="s">
        <v>1288</v>
      </c>
      <c r="D1812" t="s">
        <v>22</v>
      </c>
      <c r="E1812" t="s">
        <v>23</v>
      </c>
      <c r="F1812" t="s">
        <v>47</v>
      </c>
      <c r="G1812" t="s">
        <v>1475</v>
      </c>
      <c r="H1812">
        <v>90.24</v>
      </c>
      <c r="I1812">
        <v>6</v>
      </c>
      <c r="J1812">
        <v>41.51</v>
      </c>
      <c r="K1812" s="6">
        <f>J1812/H1812</f>
        <v>0.45999556737588654</v>
      </c>
      <c r="M1812" t="str">
        <f>LEFT(C1812, SEARCH(" ", C1812) - 1)</f>
        <v>Katherine</v>
      </c>
      <c r="N1812" t="str" cm="1">
        <f t="array" ref="N1812">_xlfn.IFS(H1812&lt;0, "LOSS", H1812&gt;1000, "GREAT", H1812&gt;500, "GOOD", H1812&gt;=100, "OKAY", H1812&lt;100, "OKAY")</f>
        <v>OKAY</v>
      </c>
    </row>
    <row r="1813" spans="1:14">
      <c r="A1813" s="2">
        <v>41986</v>
      </c>
      <c r="B1813" s="2" t="str">
        <f>TEXT(A1813,"mmmm")</f>
        <v>December</v>
      </c>
      <c r="C1813" t="s">
        <v>1860</v>
      </c>
      <c r="D1813" t="s">
        <v>26</v>
      </c>
      <c r="E1813" t="s">
        <v>23</v>
      </c>
      <c r="F1813" t="s">
        <v>50</v>
      </c>
      <c r="G1813" t="s">
        <v>1372</v>
      </c>
      <c r="H1813">
        <v>2.92</v>
      </c>
      <c r="I1813">
        <v>1</v>
      </c>
      <c r="J1813">
        <v>0.37</v>
      </c>
      <c r="K1813" s="6">
        <f>J1813/H1813</f>
        <v>0.12671232876712329</v>
      </c>
      <c r="M1813" t="str">
        <f>LEFT(C1813, SEARCH(" ", C1813) - 1)</f>
        <v>Ralph</v>
      </c>
      <c r="N1813" t="str" cm="1">
        <f t="array" ref="N1813">_xlfn.IFS(H1813&lt;0, "LOSS", H1813&gt;1000, "GREAT", H1813&gt;500, "GOOD", H1813&gt;=100, "OKAY", H1813&lt;100, "OKAY")</f>
        <v>OKAY</v>
      </c>
    </row>
    <row r="1814" spans="1:14">
      <c r="A1814" s="2">
        <v>41986</v>
      </c>
      <c r="B1814" s="2" t="str">
        <f>TEXT(A1814,"mmmm")</f>
        <v>December</v>
      </c>
      <c r="C1814" t="s">
        <v>822</v>
      </c>
      <c r="D1814" t="s">
        <v>29</v>
      </c>
      <c r="E1814" t="s">
        <v>21</v>
      </c>
      <c r="F1814" t="s">
        <v>44</v>
      </c>
      <c r="G1814" t="s">
        <v>1861</v>
      </c>
      <c r="H1814">
        <v>94.43</v>
      </c>
      <c r="I1814">
        <v>3</v>
      </c>
      <c r="J1814">
        <v>-42.49</v>
      </c>
      <c r="K1814" s="6">
        <f>J1814/H1814</f>
        <v>-0.44996293550778355</v>
      </c>
      <c r="M1814" t="str">
        <f>LEFT(C1814, SEARCH(" ", C1814) - 1)</f>
        <v>Ellis</v>
      </c>
      <c r="N1814" t="str" cm="1">
        <f t="array" ref="N1814">_xlfn.IFS(H1814&lt;0, "LOSS", H1814&gt;1000, "GREAT", H1814&gt;500, "GOOD", H1814&gt;=100, "OKAY", H1814&lt;100, "OKAY")</f>
        <v>OKAY</v>
      </c>
    </row>
    <row r="1815" spans="1:14">
      <c r="A1815" s="2">
        <v>41986</v>
      </c>
      <c r="B1815" s="2" t="str">
        <f>TEXT(A1815,"mmmm")</f>
        <v>December</v>
      </c>
      <c r="C1815" t="s">
        <v>769</v>
      </c>
      <c r="D1815" t="s">
        <v>73</v>
      </c>
      <c r="E1815" t="s">
        <v>21</v>
      </c>
      <c r="F1815" t="s">
        <v>44</v>
      </c>
      <c r="G1815" t="s">
        <v>800</v>
      </c>
      <c r="H1815">
        <v>87.96</v>
      </c>
      <c r="I1815">
        <v>3</v>
      </c>
      <c r="J1815">
        <v>7.7</v>
      </c>
      <c r="K1815" s="6">
        <f>J1815/H1815</f>
        <v>8.7539790814006369E-2</v>
      </c>
      <c r="M1815" t="str">
        <f>LEFT(C1815, SEARCH(" ", C1815) - 1)</f>
        <v>Randy</v>
      </c>
      <c r="N1815" t="str" cm="1">
        <f t="array" ref="N1815">_xlfn.IFS(H1815&lt;0, "LOSS", H1815&gt;1000, "GREAT", H1815&gt;500, "GOOD", H1815&gt;=100, "OKAY", H1815&lt;100, "OKAY")</f>
        <v>OKAY</v>
      </c>
    </row>
    <row r="1816" spans="1:14">
      <c r="A1816" s="2">
        <v>41986</v>
      </c>
      <c r="B1816" s="2" t="str">
        <f>TEXT(A1816,"mmmm")</f>
        <v>December</v>
      </c>
      <c r="C1816" t="s">
        <v>769</v>
      </c>
      <c r="D1816" t="s">
        <v>73</v>
      </c>
      <c r="E1816" t="s">
        <v>23</v>
      </c>
      <c r="F1816" t="s">
        <v>38</v>
      </c>
      <c r="G1816" t="s">
        <v>1049</v>
      </c>
      <c r="H1816">
        <v>5.21</v>
      </c>
      <c r="I1816">
        <v>2</v>
      </c>
      <c r="J1816">
        <v>-4.17</v>
      </c>
      <c r="K1816" s="6">
        <f>J1816/H1816</f>
        <v>-0.80038387715930903</v>
      </c>
      <c r="M1816" t="str">
        <f>LEFT(C1816, SEARCH(" ", C1816) - 1)</f>
        <v>Randy</v>
      </c>
      <c r="N1816" t="str" cm="1">
        <f t="array" ref="N1816">_xlfn.IFS(H1816&lt;0, "LOSS", H1816&gt;1000, "GREAT", H1816&gt;500, "GOOD", H1816&gt;=100, "OKAY", H1816&lt;100, "OKAY")</f>
        <v>OKAY</v>
      </c>
    </row>
    <row r="1817" spans="1:14">
      <c r="A1817" s="2">
        <v>41986</v>
      </c>
      <c r="B1817" s="2" t="str">
        <f>TEXT(A1817,"mmmm")</f>
        <v>December</v>
      </c>
      <c r="C1817" t="s">
        <v>1862</v>
      </c>
      <c r="D1817" t="s">
        <v>84</v>
      </c>
      <c r="E1817" t="s">
        <v>23</v>
      </c>
      <c r="F1817" t="s">
        <v>38</v>
      </c>
      <c r="G1817" t="s">
        <v>646</v>
      </c>
      <c r="H1817">
        <v>12.39</v>
      </c>
      <c r="I1817">
        <v>3</v>
      </c>
      <c r="J1817">
        <v>5.82</v>
      </c>
      <c r="K1817" s="6">
        <f>J1817/H1817</f>
        <v>0.46973365617433416</v>
      </c>
      <c r="M1817" t="str">
        <f>LEFT(C1817, SEARCH(" ", C1817) - 1)</f>
        <v>Kimberly</v>
      </c>
      <c r="N1817" t="str" cm="1">
        <f t="array" ref="N1817">_xlfn.IFS(H1817&lt;0, "LOSS", H1817&gt;1000, "GREAT", H1817&gt;500, "GOOD", H1817&gt;=100, "OKAY", H1817&lt;100, "OKAY")</f>
        <v>OKAY</v>
      </c>
    </row>
    <row r="1818" spans="1:14">
      <c r="A1818" s="2">
        <v>41987</v>
      </c>
      <c r="B1818" s="2" t="str">
        <f>TEXT(A1818,"mmmm")</f>
        <v>December</v>
      </c>
      <c r="C1818" t="s">
        <v>1513</v>
      </c>
      <c r="D1818" t="s">
        <v>29</v>
      </c>
      <c r="E1818" t="s">
        <v>23</v>
      </c>
      <c r="F1818" t="s">
        <v>38</v>
      </c>
      <c r="G1818" t="s">
        <v>767</v>
      </c>
      <c r="H1818">
        <v>5.0999999999999996</v>
      </c>
      <c r="I1818">
        <v>4</v>
      </c>
      <c r="J1818">
        <v>-8.68</v>
      </c>
      <c r="K1818" s="6">
        <f>J1818/H1818</f>
        <v>-1.7019607843137257</v>
      </c>
      <c r="M1818" t="str">
        <f>LEFT(C1818, SEARCH(" ", C1818) - 1)</f>
        <v>Joy</v>
      </c>
      <c r="N1818" t="str" cm="1">
        <f t="array" ref="N1818">_xlfn.IFS(H1818&lt;0, "LOSS", H1818&gt;1000, "GREAT", H1818&gt;500, "GOOD", H1818&gt;=100, "OKAY", H1818&lt;100, "OKAY")</f>
        <v>OKAY</v>
      </c>
    </row>
    <row r="1819" spans="1:14">
      <c r="A1819" s="2">
        <v>41987</v>
      </c>
      <c r="B1819" s="2" t="str">
        <f>TEXT(A1819,"mmmm")</f>
        <v>December</v>
      </c>
      <c r="C1819" t="s">
        <v>1513</v>
      </c>
      <c r="D1819" t="s">
        <v>29</v>
      </c>
      <c r="E1819" t="s">
        <v>23</v>
      </c>
      <c r="F1819" t="s">
        <v>43</v>
      </c>
      <c r="G1819" t="s">
        <v>1863</v>
      </c>
      <c r="H1819">
        <v>2.9</v>
      </c>
      <c r="I1819">
        <v>2</v>
      </c>
      <c r="J1819">
        <v>0.47</v>
      </c>
      <c r="K1819" s="6">
        <f>J1819/H1819</f>
        <v>0.16206896551724137</v>
      </c>
      <c r="M1819" t="str">
        <f>LEFT(C1819, SEARCH(" ", C1819) - 1)</f>
        <v>Joy</v>
      </c>
      <c r="N1819" t="str" cm="1">
        <f t="array" ref="N1819">_xlfn.IFS(H1819&lt;0, "LOSS", H1819&gt;1000, "GREAT", H1819&gt;500, "GOOD", H1819&gt;=100, "OKAY", H1819&lt;100, "OKAY")</f>
        <v>OKAY</v>
      </c>
    </row>
    <row r="1820" spans="1:14">
      <c r="A1820" s="2">
        <v>41987</v>
      </c>
      <c r="B1820" s="2" t="str">
        <f>TEXT(A1820,"mmmm")</f>
        <v>December</v>
      </c>
      <c r="C1820" t="s">
        <v>1513</v>
      </c>
      <c r="D1820" t="s">
        <v>29</v>
      </c>
      <c r="E1820" t="s">
        <v>25</v>
      </c>
      <c r="F1820" t="s">
        <v>35</v>
      </c>
      <c r="G1820" t="s">
        <v>1308</v>
      </c>
      <c r="H1820">
        <v>35.020000000000003</v>
      </c>
      <c r="I1820">
        <v>3</v>
      </c>
      <c r="J1820">
        <v>-2.19</v>
      </c>
      <c r="K1820" s="6">
        <f>J1820/H1820</f>
        <v>-6.2535693889206156E-2</v>
      </c>
      <c r="M1820" t="str">
        <f>LEFT(C1820, SEARCH(" ", C1820) - 1)</f>
        <v>Joy</v>
      </c>
      <c r="N1820" t="str" cm="1">
        <f t="array" ref="N1820">_xlfn.IFS(H1820&lt;0, "LOSS", H1820&gt;1000, "GREAT", H1820&gt;500, "GOOD", H1820&gt;=100, "OKAY", H1820&lt;100, "OKAY")</f>
        <v>OKAY</v>
      </c>
    </row>
    <row r="1821" spans="1:14">
      <c r="A1821" s="2">
        <v>41987</v>
      </c>
      <c r="B1821" s="2" t="str">
        <f>TEXT(A1821,"mmmm")</f>
        <v>December</v>
      </c>
      <c r="C1821" t="s">
        <v>862</v>
      </c>
      <c r="D1821" t="s">
        <v>31</v>
      </c>
      <c r="E1821" t="s">
        <v>21</v>
      </c>
      <c r="F1821" t="s">
        <v>40</v>
      </c>
      <c r="G1821" t="s">
        <v>476</v>
      </c>
      <c r="H1821">
        <v>186.3</v>
      </c>
      <c r="I1821">
        <v>4</v>
      </c>
      <c r="J1821">
        <v>13.97</v>
      </c>
      <c r="K1821" s="6">
        <f>J1821/H1821</f>
        <v>7.4986580783682227E-2</v>
      </c>
      <c r="M1821" t="str">
        <f>LEFT(C1821, SEARCH(" ", C1821) - 1)</f>
        <v>Bryan</v>
      </c>
      <c r="N1821" t="str" cm="1">
        <f t="array" ref="N1821">_xlfn.IFS(H1821&lt;0, "LOSS", H1821&gt;1000, "GREAT", H1821&gt;500, "GOOD", H1821&gt;=100, "OKAY", H1821&lt;100, "OKAY")</f>
        <v>OKAY</v>
      </c>
    </row>
    <row r="1822" spans="1:14">
      <c r="A1822" s="2">
        <v>41987</v>
      </c>
      <c r="B1822" s="2" t="str">
        <f>TEXT(A1822,"mmmm")</f>
        <v>December</v>
      </c>
      <c r="C1822" t="s">
        <v>1864</v>
      </c>
      <c r="D1822" t="s">
        <v>30</v>
      </c>
      <c r="E1822" t="s">
        <v>23</v>
      </c>
      <c r="F1822" t="s">
        <v>37</v>
      </c>
      <c r="G1822" t="s">
        <v>412</v>
      </c>
      <c r="H1822">
        <v>2.62</v>
      </c>
      <c r="I1822">
        <v>1</v>
      </c>
      <c r="J1822">
        <v>0.3</v>
      </c>
      <c r="K1822" s="6">
        <f>J1822/H1822</f>
        <v>0.11450381679389313</v>
      </c>
      <c r="M1822" t="str">
        <f>LEFT(C1822, SEARCH(" ", C1822) - 1)</f>
        <v>Sung</v>
      </c>
      <c r="N1822" t="str" cm="1">
        <f t="array" ref="N1822">_xlfn.IFS(H1822&lt;0, "LOSS", H1822&gt;1000, "GREAT", H1822&gt;500, "GOOD", H1822&gt;=100, "OKAY", H1822&lt;100, "OKAY")</f>
        <v>OKAY</v>
      </c>
    </row>
    <row r="1823" spans="1:14">
      <c r="A1823" s="2">
        <v>41987</v>
      </c>
      <c r="B1823" s="2" t="str">
        <f>TEXT(A1823,"mmmm")</f>
        <v>December</v>
      </c>
      <c r="C1823" t="s">
        <v>1864</v>
      </c>
      <c r="D1823" t="s">
        <v>30</v>
      </c>
      <c r="E1823" t="s">
        <v>21</v>
      </c>
      <c r="F1823" t="s">
        <v>51</v>
      </c>
      <c r="G1823" t="s">
        <v>1865</v>
      </c>
      <c r="H1823">
        <v>136.53</v>
      </c>
      <c r="I1823">
        <v>1</v>
      </c>
      <c r="J1823">
        <v>-52.34</v>
      </c>
      <c r="K1823" s="6">
        <f>J1823/H1823</f>
        <v>-0.38335896872482239</v>
      </c>
      <c r="M1823" t="str">
        <f>LEFT(C1823, SEARCH(" ", C1823) - 1)</f>
        <v>Sung</v>
      </c>
      <c r="N1823" t="str" cm="1">
        <f t="array" ref="N1823">_xlfn.IFS(H1823&lt;0, "LOSS", H1823&gt;1000, "GREAT", H1823&gt;500, "GOOD", H1823&gt;=100, "OKAY", H1823&lt;100, "OKAY")</f>
        <v>OKAY</v>
      </c>
    </row>
    <row r="1824" spans="1:14">
      <c r="A1824" s="2">
        <v>41987</v>
      </c>
      <c r="B1824" s="2" t="str">
        <f>TEXT(A1824,"mmmm")</f>
        <v>December</v>
      </c>
      <c r="C1824" t="s">
        <v>1864</v>
      </c>
      <c r="D1824" t="s">
        <v>30</v>
      </c>
      <c r="E1824" t="s">
        <v>25</v>
      </c>
      <c r="F1824" t="s">
        <v>35</v>
      </c>
      <c r="G1824" t="s">
        <v>1866</v>
      </c>
      <c r="H1824">
        <v>263.95999999999998</v>
      </c>
      <c r="I1824">
        <v>1</v>
      </c>
      <c r="J1824">
        <v>42.89</v>
      </c>
      <c r="K1824" s="6">
        <f>J1824/H1824</f>
        <v>0.16248674041521444</v>
      </c>
      <c r="M1824" t="str">
        <f>LEFT(C1824, SEARCH(" ", C1824) - 1)</f>
        <v>Sung</v>
      </c>
      <c r="N1824" t="str" cm="1">
        <f t="array" ref="N1824">_xlfn.IFS(H1824&lt;0, "LOSS", H1824&gt;1000, "GREAT", H1824&gt;500, "GOOD", H1824&gt;=100, "OKAY", H1824&lt;100, "OKAY")</f>
        <v>OKAY</v>
      </c>
    </row>
    <row r="1825" spans="1:14">
      <c r="A1825" s="2">
        <v>41987</v>
      </c>
      <c r="B1825" s="2" t="str">
        <f>TEXT(A1825,"mmmm")</f>
        <v>December</v>
      </c>
      <c r="C1825" t="s">
        <v>188</v>
      </c>
      <c r="D1825" t="s">
        <v>24</v>
      </c>
      <c r="E1825" t="s">
        <v>25</v>
      </c>
      <c r="F1825" t="s">
        <v>46</v>
      </c>
      <c r="G1825" t="s">
        <v>1409</v>
      </c>
      <c r="H1825">
        <v>6999.96</v>
      </c>
      <c r="I1825">
        <v>4</v>
      </c>
      <c r="J1825">
        <v>2239.9899999999998</v>
      </c>
      <c r="K1825" s="6">
        <f>J1825/H1825</f>
        <v>0.32000040000228569</v>
      </c>
      <c r="M1825" t="str">
        <f>LEFT(C1825, SEARCH(" ", C1825) - 1)</f>
        <v>Tom</v>
      </c>
      <c r="N1825" t="str" cm="1">
        <f t="array" ref="N1825">_xlfn.IFS(H1825&lt;0, "LOSS", H1825&gt;1000, "GREAT", H1825&gt;500, "GOOD", H1825&gt;=100, "OKAY", H1825&lt;100, "OKAY")</f>
        <v>GREAT</v>
      </c>
    </row>
    <row r="1826" spans="1:14">
      <c r="A1826" s="2">
        <v>41987</v>
      </c>
      <c r="B1826" s="2" t="str">
        <f>TEXT(A1826,"mmmm")</f>
        <v>December</v>
      </c>
      <c r="C1826" t="s">
        <v>1867</v>
      </c>
      <c r="D1826" t="s">
        <v>29</v>
      </c>
      <c r="E1826" t="s">
        <v>23</v>
      </c>
      <c r="F1826" t="s">
        <v>38</v>
      </c>
      <c r="G1826" t="s">
        <v>1589</v>
      </c>
      <c r="H1826">
        <v>9.26</v>
      </c>
      <c r="I1826">
        <v>3</v>
      </c>
      <c r="J1826">
        <v>-13.9</v>
      </c>
      <c r="K1826" s="6">
        <f>J1826/H1826</f>
        <v>-1.5010799136069115</v>
      </c>
      <c r="M1826" t="str">
        <f>LEFT(C1826, SEARCH(" ", C1826) - 1)</f>
        <v>Cari</v>
      </c>
      <c r="N1826" t="str" cm="1">
        <f t="array" ref="N1826">_xlfn.IFS(H1826&lt;0, "LOSS", H1826&gt;1000, "GREAT", H1826&gt;500, "GOOD", H1826&gt;=100, "OKAY", H1826&lt;100, "OKAY")</f>
        <v>OKAY</v>
      </c>
    </row>
    <row r="1827" spans="1:14">
      <c r="A1827" s="2">
        <v>41988</v>
      </c>
      <c r="B1827" s="2" t="str">
        <f>TEXT(A1827,"mmmm")</f>
        <v>December</v>
      </c>
      <c r="C1827" t="s">
        <v>915</v>
      </c>
      <c r="D1827" t="s">
        <v>26</v>
      </c>
      <c r="E1827" t="s">
        <v>25</v>
      </c>
      <c r="F1827" t="s">
        <v>48</v>
      </c>
      <c r="G1827" t="s">
        <v>1868</v>
      </c>
      <c r="H1827">
        <v>40.68</v>
      </c>
      <c r="I1827">
        <v>3</v>
      </c>
      <c r="J1827">
        <v>-9.15</v>
      </c>
      <c r="K1827" s="6">
        <f>J1827/H1827</f>
        <v>-0.22492625368731564</v>
      </c>
      <c r="M1827" t="str">
        <f>LEFT(C1827, SEARCH(" ", C1827) - 1)</f>
        <v>Mick</v>
      </c>
      <c r="N1827" t="str" cm="1">
        <f t="array" ref="N1827">_xlfn.IFS(H1827&lt;0, "LOSS", H1827&gt;1000, "GREAT", H1827&gt;500, "GOOD", H1827&gt;=100, "OKAY", H1827&lt;100, "OKAY")</f>
        <v>OKAY</v>
      </c>
    </row>
    <row r="1828" spans="1:14">
      <c r="A1828" s="2">
        <v>41988</v>
      </c>
      <c r="B1828" s="2" t="str">
        <f>TEXT(A1828,"mmmm")</f>
        <v>December</v>
      </c>
      <c r="C1828" t="s">
        <v>915</v>
      </c>
      <c r="D1828" t="s">
        <v>26</v>
      </c>
      <c r="E1828" t="s">
        <v>21</v>
      </c>
      <c r="F1828" t="s">
        <v>40</v>
      </c>
      <c r="G1828" t="s">
        <v>718</v>
      </c>
      <c r="H1828">
        <v>763.28</v>
      </c>
      <c r="I1828">
        <v>5</v>
      </c>
      <c r="J1828">
        <v>-21.81</v>
      </c>
      <c r="K1828" s="6">
        <f>J1828/H1828</f>
        <v>-2.8574048841840477E-2</v>
      </c>
      <c r="M1828" t="str">
        <f>LEFT(C1828, SEARCH(" ", C1828) - 1)</f>
        <v>Mick</v>
      </c>
      <c r="N1828" t="str" cm="1">
        <f t="array" ref="N1828">_xlfn.IFS(H1828&lt;0, "LOSS", H1828&gt;1000, "GREAT", H1828&gt;500, "GOOD", H1828&gt;=100, "OKAY", H1828&lt;100, "OKAY")</f>
        <v>GOOD</v>
      </c>
    </row>
    <row r="1829" spans="1:14">
      <c r="A1829" s="2">
        <v>41988</v>
      </c>
      <c r="B1829" s="2" t="str">
        <f>TEXT(A1829,"mmmm")</f>
        <v>December</v>
      </c>
      <c r="C1829" t="s">
        <v>514</v>
      </c>
      <c r="D1829" t="s">
        <v>22</v>
      </c>
      <c r="E1829" t="s">
        <v>21</v>
      </c>
      <c r="F1829" t="s">
        <v>44</v>
      </c>
      <c r="G1829" t="s">
        <v>1869</v>
      </c>
      <c r="H1829">
        <v>6.16</v>
      </c>
      <c r="I1829">
        <v>2</v>
      </c>
      <c r="J1829">
        <v>1.97</v>
      </c>
      <c r="K1829" s="6">
        <f>J1829/H1829</f>
        <v>0.31980519480519481</v>
      </c>
      <c r="M1829" t="str">
        <f>LEFT(C1829, SEARCH(" ", C1829) - 1)</f>
        <v>Jas</v>
      </c>
      <c r="N1829" t="str" cm="1">
        <f t="array" ref="N1829">_xlfn.IFS(H1829&lt;0, "LOSS", H1829&gt;1000, "GREAT", H1829&gt;500, "GOOD", H1829&gt;=100, "OKAY", H1829&lt;100, "OKAY")</f>
        <v>OKAY</v>
      </c>
    </row>
    <row r="1830" spans="1:14">
      <c r="A1830" s="2">
        <v>41988</v>
      </c>
      <c r="B1830" s="2" t="str">
        <f>TEXT(A1830,"mmmm")</f>
        <v>December</v>
      </c>
      <c r="C1830" t="s">
        <v>1870</v>
      </c>
      <c r="D1830" t="s">
        <v>29</v>
      </c>
      <c r="E1830" t="s">
        <v>21</v>
      </c>
      <c r="F1830" t="s">
        <v>44</v>
      </c>
      <c r="G1830" t="s">
        <v>1435</v>
      </c>
      <c r="H1830">
        <v>8.5399999999999991</v>
      </c>
      <c r="I1830">
        <v>2</v>
      </c>
      <c r="J1830">
        <v>-7.48</v>
      </c>
      <c r="K1830" s="6">
        <f>J1830/H1830</f>
        <v>-0.87587822014051531</v>
      </c>
      <c r="M1830" t="str">
        <f>LEFT(C1830, SEARCH(" ", C1830) - 1)</f>
        <v>Sung</v>
      </c>
      <c r="N1830" t="str" cm="1">
        <f t="array" ref="N1830">_xlfn.IFS(H1830&lt;0, "LOSS", H1830&gt;1000, "GREAT", H1830&gt;500, "GOOD", H1830&gt;=100, "OKAY", H1830&lt;100, "OKAY")</f>
        <v>OKAY</v>
      </c>
    </row>
    <row r="1831" spans="1:14">
      <c r="A1831" s="2">
        <v>41988</v>
      </c>
      <c r="B1831" s="2" t="str">
        <f>TEXT(A1831,"mmmm")</f>
        <v>December</v>
      </c>
      <c r="C1831" t="s">
        <v>1005</v>
      </c>
      <c r="D1831" t="s">
        <v>27</v>
      </c>
      <c r="E1831" t="s">
        <v>21</v>
      </c>
      <c r="F1831" t="s">
        <v>40</v>
      </c>
      <c r="G1831" t="s">
        <v>1560</v>
      </c>
      <c r="H1831">
        <v>445.8</v>
      </c>
      <c r="I1831">
        <v>7</v>
      </c>
      <c r="J1831">
        <v>-108.27</v>
      </c>
      <c r="K1831" s="6">
        <f>J1831/H1831</f>
        <v>-0.24286675639300134</v>
      </c>
      <c r="M1831" t="str">
        <f>LEFT(C1831, SEARCH(" ", C1831) - 1)</f>
        <v>Ed</v>
      </c>
      <c r="N1831" t="str" cm="1">
        <f t="array" ref="N1831">_xlfn.IFS(H1831&lt;0, "LOSS", H1831&gt;1000, "GREAT", H1831&gt;500, "GOOD", H1831&gt;=100, "OKAY", H1831&lt;100, "OKAY")</f>
        <v>OKAY</v>
      </c>
    </row>
    <row r="1832" spans="1:14">
      <c r="A1832" s="2">
        <v>41989</v>
      </c>
      <c r="B1832" s="2" t="str">
        <f>TEXT(A1832,"mmmm")</f>
        <v>December</v>
      </c>
      <c r="C1832" t="s">
        <v>607</v>
      </c>
      <c r="D1832" t="s">
        <v>31</v>
      </c>
      <c r="E1832" t="s">
        <v>23</v>
      </c>
      <c r="F1832" t="s">
        <v>38</v>
      </c>
      <c r="G1832" t="s">
        <v>1871</v>
      </c>
      <c r="H1832">
        <v>1.17</v>
      </c>
      <c r="I1832">
        <v>1</v>
      </c>
      <c r="J1832">
        <v>-0.86</v>
      </c>
      <c r="K1832" s="6">
        <f>J1832/H1832</f>
        <v>-0.7350427350427351</v>
      </c>
      <c r="M1832" t="str">
        <f>LEFT(C1832, SEARCH(" ", C1832) - 1)</f>
        <v>Kean</v>
      </c>
      <c r="N1832" t="str" cm="1">
        <f t="array" ref="N1832">_xlfn.IFS(H1832&lt;0, "LOSS", H1832&gt;1000, "GREAT", H1832&gt;500, "GOOD", H1832&gt;=100, "OKAY", H1832&lt;100, "OKAY")</f>
        <v>OKAY</v>
      </c>
    </row>
    <row r="1833" spans="1:14">
      <c r="A1833" s="2">
        <v>41989</v>
      </c>
      <c r="B1833" s="2" t="str">
        <f>TEXT(A1833,"mmmm")</f>
        <v>December</v>
      </c>
      <c r="C1833" t="s">
        <v>1872</v>
      </c>
      <c r="D1833" t="s">
        <v>22</v>
      </c>
      <c r="E1833" t="s">
        <v>21</v>
      </c>
      <c r="F1833" t="s">
        <v>44</v>
      </c>
      <c r="G1833" t="s">
        <v>1873</v>
      </c>
      <c r="H1833">
        <v>44.46</v>
      </c>
      <c r="I1833">
        <v>2</v>
      </c>
      <c r="J1833">
        <v>14.67</v>
      </c>
      <c r="K1833" s="6">
        <f>J1833/H1833</f>
        <v>0.32995951417004049</v>
      </c>
      <c r="M1833" t="str">
        <f>LEFT(C1833, SEARCH(" ", C1833) - 1)</f>
        <v>Chad</v>
      </c>
      <c r="N1833" t="str" cm="1">
        <f t="array" ref="N1833">_xlfn.IFS(H1833&lt;0, "LOSS", H1833&gt;1000, "GREAT", H1833&gt;500, "GOOD", H1833&gt;=100, "OKAY", H1833&lt;100, "OKAY")</f>
        <v>OKAY</v>
      </c>
    </row>
    <row r="1834" spans="1:14">
      <c r="A1834" s="2">
        <v>41989</v>
      </c>
      <c r="B1834" s="2" t="str">
        <f>TEXT(A1834,"mmmm")</f>
        <v>December</v>
      </c>
      <c r="C1834" t="s">
        <v>1872</v>
      </c>
      <c r="D1834" t="s">
        <v>22</v>
      </c>
      <c r="E1834" t="s">
        <v>21</v>
      </c>
      <c r="F1834" t="s">
        <v>40</v>
      </c>
      <c r="G1834" t="s">
        <v>629</v>
      </c>
      <c r="H1834">
        <v>241.57</v>
      </c>
      <c r="I1834">
        <v>2</v>
      </c>
      <c r="J1834">
        <v>18.12</v>
      </c>
      <c r="K1834" s="6">
        <f>J1834/H1834</f>
        <v>7.5009314070455774E-2</v>
      </c>
      <c r="M1834" t="str">
        <f>LEFT(C1834, SEARCH(" ", C1834) - 1)</f>
        <v>Chad</v>
      </c>
      <c r="N1834" t="str" cm="1">
        <f t="array" ref="N1834">_xlfn.IFS(H1834&lt;0, "LOSS", H1834&gt;1000, "GREAT", H1834&gt;500, "GOOD", H1834&gt;=100, "OKAY", H1834&lt;100, "OKAY")</f>
        <v>OKAY</v>
      </c>
    </row>
    <row r="1835" spans="1:14">
      <c r="A1835" s="2">
        <v>41989</v>
      </c>
      <c r="B1835" s="2" t="str">
        <f>TEXT(A1835,"mmmm")</f>
        <v>December</v>
      </c>
      <c r="C1835" t="s">
        <v>1872</v>
      </c>
      <c r="D1835" t="s">
        <v>22</v>
      </c>
      <c r="E1835" t="s">
        <v>25</v>
      </c>
      <c r="F1835" t="s">
        <v>35</v>
      </c>
      <c r="G1835" t="s">
        <v>1874</v>
      </c>
      <c r="H1835">
        <v>395</v>
      </c>
      <c r="I1835">
        <v>5</v>
      </c>
      <c r="J1835">
        <v>39.5</v>
      </c>
      <c r="K1835" s="6">
        <f>J1835/H1835</f>
        <v>0.1</v>
      </c>
      <c r="M1835" t="str">
        <f>LEFT(C1835, SEARCH(" ", C1835) - 1)</f>
        <v>Chad</v>
      </c>
      <c r="N1835" t="str" cm="1">
        <f t="array" ref="N1835">_xlfn.IFS(H1835&lt;0, "LOSS", H1835&gt;1000, "GREAT", H1835&gt;500, "GOOD", H1835&gt;=100, "OKAY", H1835&lt;100, "OKAY")</f>
        <v>OKAY</v>
      </c>
    </row>
    <row r="1836" spans="1:14">
      <c r="A1836" s="2">
        <v>41989</v>
      </c>
      <c r="B1836" s="2" t="str">
        <f>TEXT(A1836,"mmmm")</f>
        <v>December</v>
      </c>
      <c r="C1836" t="s">
        <v>1872</v>
      </c>
      <c r="D1836" t="s">
        <v>22</v>
      </c>
      <c r="E1836" t="s">
        <v>25</v>
      </c>
      <c r="F1836" t="s">
        <v>48</v>
      </c>
      <c r="G1836" t="s">
        <v>90</v>
      </c>
      <c r="H1836">
        <v>627.16999999999996</v>
      </c>
      <c r="I1836">
        <v>4</v>
      </c>
      <c r="J1836">
        <v>70.56</v>
      </c>
      <c r="K1836" s="6">
        <f>J1836/H1836</f>
        <v>0.11250538131607062</v>
      </c>
      <c r="M1836" t="str">
        <f>LEFT(C1836, SEARCH(" ", C1836) - 1)</f>
        <v>Chad</v>
      </c>
      <c r="N1836" t="str" cm="1">
        <f t="array" ref="N1836">_xlfn.IFS(H1836&lt;0, "LOSS", H1836&gt;1000, "GREAT", H1836&gt;500, "GOOD", H1836&gt;=100, "OKAY", H1836&lt;100, "OKAY")</f>
        <v>GOOD</v>
      </c>
    </row>
    <row r="1837" spans="1:14">
      <c r="A1837" s="2">
        <v>41989</v>
      </c>
      <c r="B1837" s="2" t="str">
        <f>TEXT(A1837,"mmmm")</f>
        <v>December</v>
      </c>
      <c r="C1837" t="s">
        <v>543</v>
      </c>
      <c r="D1837" t="s">
        <v>31</v>
      </c>
      <c r="E1837" t="s">
        <v>21</v>
      </c>
      <c r="F1837" t="s">
        <v>40</v>
      </c>
      <c r="G1837" t="s">
        <v>807</v>
      </c>
      <c r="H1837">
        <v>1013.83</v>
      </c>
      <c r="I1837">
        <v>9</v>
      </c>
      <c r="J1837">
        <v>101.38</v>
      </c>
      <c r="K1837" s="6">
        <f>J1837/H1837</f>
        <v>9.9997040924020786E-2</v>
      </c>
      <c r="M1837" t="str">
        <f>LEFT(C1837, SEARCH(" ", C1837) - 1)</f>
        <v>Ken</v>
      </c>
      <c r="N1837" t="str" cm="1">
        <f t="array" ref="N1837">_xlfn.IFS(H1837&lt;0, "LOSS", H1837&gt;1000, "GREAT", H1837&gt;500, "GOOD", H1837&gt;=100, "OKAY", H1837&lt;100, "OKAY")</f>
        <v>GREAT</v>
      </c>
    </row>
    <row r="1838" spans="1:14">
      <c r="A1838" s="2">
        <v>41989</v>
      </c>
      <c r="B1838" s="2" t="str">
        <f>TEXT(A1838,"mmmm")</f>
        <v>December</v>
      </c>
      <c r="C1838" t="s">
        <v>543</v>
      </c>
      <c r="D1838" t="s">
        <v>31</v>
      </c>
      <c r="E1838" t="s">
        <v>23</v>
      </c>
      <c r="F1838" t="s">
        <v>43</v>
      </c>
      <c r="G1838" t="s">
        <v>1875</v>
      </c>
      <c r="H1838">
        <v>1.98</v>
      </c>
      <c r="I1838">
        <v>2</v>
      </c>
      <c r="J1838">
        <v>0.67</v>
      </c>
      <c r="K1838" s="6">
        <f>J1838/H1838</f>
        <v>0.3383838383838384</v>
      </c>
      <c r="M1838" t="str">
        <f>LEFT(C1838, SEARCH(" ", C1838) - 1)</f>
        <v>Ken</v>
      </c>
      <c r="N1838" t="str" cm="1">
        <f t="array" ref="N1838">_xlfn.IFS(H1838&lt;0, "LOSS", H1838&gt;1000, "GREAT", H1838&gt;500, "GOOD", H1838&gt;=100, "OKAY", H1838&lt;100, "OKAY")</f>
        <v>OKAY</v>
      </c>
    </row>
    <row r="1839" spans="1:14">
      <c r="A1839" s="2">
        <v>41989</v>
      </c>
      <c r="B1839" s="2" t="str">
        <f>TEXT(A1839,"mmmm")</f>
        <v>December</v>
      </c>
      <c r="C1839" t="s">
        <v>214</v>
      </c>
      <c r="D1839" t="s">
        <v>26</v>
      </c>
      <c r="E1839" t="s">
        <v>23</v>
      </c>
      <c r="F1839" t="s">
        <v>47</v>
      </c>
      <c r="G1839" t="s">
        <v>597</v>
      </c>
      <c r="H1839">
        <v>36.29</v>
      </c>
      <c r="I1839">
        <v>7</v>
      </c>
      <c r="J1839">
        <v>12.7</v>
      </c>
      <c r="K1839" s="6">
        <f>J1839/H1839</f>
        <v>0.34995866629925598</v>
      </c>
      <c r="M1839" t="str">
        <f>LEFT(C1839, SEARCH(" ", C1839) - 1)</f>
        <v>Ed</v>
      </c>
      <c r="N1839" t="str" cm="1">
        <f t="array" ref="N1839">_xlfn.IFS(H1839&lt;0, "LOSS", H1839&gt;1000, "GREAT", H1839&gt;500, "GOOD", H1839&gt;=100, "OKAY", H1839&lt;100, "OKAY")</f>
        <v>OKAY</v>
      </c>
    </row>
    <row r="1840" spans="1:14">
      <c r="A1840" s="2">
        <v>41989</v>
      </c>
      <c r="B1840" s="2" t="str">
        <f>TEXT(A1840,"mmmm")</f>
        <v>December</v>
      </c>
      <c r="C1840" t="s">
        <v>214</v>
      </c>
      <c r="D1840" t="s">
        <v>26</v>
      </c>
      <c r="E1840" t="s">
        <v>21</v>
      </c>
      <c r="F1840" t="s">
        <v>44</v>
      </c>
      <c r="G1840" t="s">
        <v>1286</v>
      </c>
      <c r="H1840">
        <v>56.57</v>
      </c>
      <c r="I1840">
        <v>2</v>
      </c>
      <c r="J1840">
        <v>-74.95</v>
      </c>
      <c r="K1840" s="6">
        <f>J1840/H1840</f>
        <v>-1.324907194626127</v>
      </c>
      <c r="M1840" t="str">
        <f>LEFT(C1840, SEARCH(" ", C1840) - 1)</f>
        <v>Ed</v>
      </c>
      <c r="N1840" t="str" cm="1">
        <f t="array" ref="N1840">_xlfn.IFS(H1840&lt;0, "LOSS", H1840&gt;1000, "GREAT", H1840&gt;500, "GOOD", H1840&gt;=100, "OKAY", H1840&lt;100, "OKAY")</f>
        <v>OKAY</v>
      </c>
    </row>
    <row r="1841" spans="1:14">
      <c r="A1841" s="2">
        <v>41989</v>
      </c>
      <c r="B1841" s="2" t="str">
        <f>TEXT(A1841,"mmmm")</f>
        <v>December</v>
      </c>
      <c r="C1841" t="s">
        <v>1876</v>
      </c>
      <c r="D1841" t="s">
        <v>32</v>
      </c>
      <c r="E1841" t="s">
        <v>23</v>
      </c>
      <c r="F1841" t="s">
        <v>47</v>
      </c>
      <c r="G1841" t="s">
        <v>1213</v>
      </c>
      <c r="H1841">
        <v>114.2</v>
      </c>
      <c r="I1841">
        <v>5</v>
      </c>
      <c r="J1841">
        <v>52.53</v>
      </c>
      <c r="K1841" s="6">
        <f>J1841/H1841</f>
        <v>0.45998248686514887</v>
      </c>
      <c r="M1841" t="str">
        <f>LEFT(C1841, SEARCH(" ", C1841) - 1)</f>
        <v>Steve</v>
      </c>
      <c r="N1841" t="str" cm="1">
        <f t="array" ref="N1841">_xlfn.IFS(H1841&lt;0, "LOSS", H1841&gt;1000, "GREAT", H1841&gt;500, "GOOD", H1841&gt;=100, "OKAY", H1841&lt;100, "OKAY")</f>
        <v>OKAY</v>
      </c>
    </row>
    <row r="1842" spans="1:14">
      <c r="A1842" s="2">
        <v>41989</v>
      </c>
      <c r="B1842" s="2" t="str">
        <f>TEXT(A1842,"mmmm")</f>
        <v>December</v>
      </c>
      <c r="C1842" t="s">
        <v>1877</v>
      </c>
      <c r="D1842" t="s">
        <v>22</v>
      </c>
      <c r="E1842" t="s">
        <v>21</v>
      </c>
      <c r="F1842" t="s">
        <v>40</v>
      </c>
      <c r="G1842" t="s">
        <v>1805</v>
      </c>
      <c r="H1842">
        <v>1403.92</v>
      </c>
      <c r="I1842">
        <v>5</v>
      </c>
      <c r="J1842">
        <v>70.2</v>
      </c>
      <c r="K1842" s="6">
        <f>J1842/H1842</f>
        <v>5.0002849165194596E-2</v>
      </c>
      <c r="M1842" t="str">
        <f>LEFT(C1842, SEARCH(" ", C1842) - 1)</f>
        <v>Stefanie</v>
      </c>
      <c r="N1842" t="str" cm="1">
        <f t="array" ref="N1842">_xlfn.IFS(H1842&lt;0, "LOSS", H1842&gt;1000, "GREAT", H1842&gt;500, "GOOD", H1842&gt;=100, "OKAY", H1842&lt;100, "OKAY")</f>
        <v>GREAT</v>
      </c>
    </row>
    <row r="1843" spans="1:14">
      <c r="A1843" s="2">
        <v>41989</v>
      </c>
      <c r="B1843" s="2" t="str">
        <f>TEXT(A1843,"mmmm")</f>
        <v>December</v>
      </c>
      <c r="C1843" t="s">
        <v>816</v>
      </c>
      <c r="D1843" t="s">
        <v>106</v>
      </c>
      <c r="E1843" t="s">
        <v>25</v>
      </c>
      <c r="F1843" t="s">
        <v>35</v>
      </c>
      <c r="G1843" t="s">
        <v>1090</v>
      </c>
      <c r="H1843">
        <v>99.98</v>
      </c>
      <c r="I1843">
        <v>2</v>
      </c>
      <c r="J1843">
        <v>8</v>
      </c>
      <c r="K1843" s="6">
        <f>J1843/H1843</f>
        <v>8.0016003200640132E-2</v>
      </c>
      <c r="M1843" t="str">
        <f>LEFT(C1843, SEARCH(" ", C1843) - 1)</f>
        <v>Laurel</v>
      </c>
      <c r="N1843" t="str" cm="1">
        <f t="array" ref="N1843">_xlfn.IFS(H1843&lt;0, "LOSS", H1843&gt;1000, "GREAT", H1843&gt;500, "GOOD", H1843&gt;=100, "OKAY", H1843&lt;100, "OKAY")</f>
        <v>OKAY</v>
      </c>
    </row>
    <row r="1844" spans="1:14">
      <c r="A1844" s="2">
        <v>41989</v>
      </c>
      <c r="B1844" s="2" t="str">
        <f>TEXT(A1844,"mmmm")</f>
        <v>December</v>
      </c>
      <c r="C1844" t="s">
        <v>816</v>
      </c>
      <c r="D1844" t="s">
        <v>106</v>
      </c>
      <c r="E1844" t="s">
        <v>21</v>
      </c>
      <c r="F1844" t="s">
        <v>44</v>
      </c>
      <c r="G1844" t="s">
        <v>181</v>
      </c>
      <c r="H1844">
        <v>29.46</v>
      </c>
      <c r="I1844">
        <v>6</v>
      </c>
      <c r="J1844">
        <v>9.7200000000000006</v>
      </c>
      <c r="K1844" s="6">
        <f>J1844/H1844</f>
        <v>0.32993890020366601</v>
      </c>
      <c r="M1844" t="str">
        <f>LEFT(C1844, SEARCH(" ", C1844) - 1)</f>
        <v>Laurel</v>
      </c>
      <c r="N1844" t="str" cm="1">
        <f t="array" ref="N1844">_xlfn.IFS(H1844&lt;0, "LOSS", H1844&gt;1000, "GREAT", H1844&gt;500, "GOOD", H1844&gt;=100, "OKAY", H1844&lt;100, "OKAY")</f>
        <v>OKAY</v>
      </c>
    </row>
    <row r="1845" spans="1:14">
      <c r="A1845" s="2">
        <v>41989</v>
      </c>
      <c r="B1845" s="2" t="str">
        <f>TEXT(A1845,"mmmm")</f>
        <v>December</v>
      </c>
      <c r="C1845" t="s">
        <v>1878</v>
      </c>
      <c r="D1845" t="s">
        <v>26</v>
      </c>
      <c r="E1845" t="s">
        <v>25</v>
      </c>
      <c r="F1845" t="s">
        <v>35</v>
      </c>
      <c r="G1845" t="s">
        <v>577</v>
      </c>
      <c r="H1845">
        <v>319.97000000000003</v>
      </c>
      <c r="I1845">
        <v>4</v>
      </c>
      <c r="J1845">
        <v>95.99</v>
      </c>
      <c r="K1845" s="6">
        <f>J1845/H1845</f>
        <v>0.29999687470700376</v>
      </c>
      <c r="M1845" t="str">
        <f>LEFT(C1845, SEARCH(" ", C1845) - 1)</f>
        <v>Sean</v>
      </c>
      <c r="N1845" t="str" cm="1">
        <f t="array" ref="N1845">_xlfn.IFS(H1845&lt;0, "LOSS", H1845&gt;1000, "GREAT", H1845&gt;500, "GOOD", H1845&gt;=100, "OKAY", H1845&lt;100, "OKAY")</f>
        <v>OKAY</v>
      </c>
    </row>
    <row r="1846" spans="1:14">
      <c r="A1846" s="2">
        <v>41989</v>
      </c>
      <c r="B1846" s="2" t="str">
        <f>TEXT(A1846,"mmmm")</f>
        <v>December</v>
      </c>
      <c r="C1846" t="s">
        <v>1878</v>
      </c>
      <c r="D1846" t="s">
        <v>26</v>
      </c>
      <c r="E1846" t="s">
        <v>21</v>
      </c>
      <c r="F1846" t="s">
        <v>44</v>
      </c>
      <c r="G1846" t="s">
        <v>1484</v>
      </c>
      <c r="H1846">
        <v>8.6199999999999992</v>
      </c>
      <c r="I1846">
        <v>7</v>
      </c>
      <c r="J1846">
        <v>-2.59</v>
      </c>
      <c r="K1846" s="6">
        <f>J1846/H1846</f>
        <v>-0.30046403712296987</v>
      </c>
      <c r="M1846" t="str">
        <f>LEFT(C1846, SEARCH(" ", C1846) - 1)</f>
        <v>Sean</v>
      </c>
      <c r="N1846" t="str" cm="1">
        <f t="array" ref="N1846">_xlfn.IFS(H1846&lt;0, "LOSS", H1846&gt;1000, "GREAT", H1846&gt;500, "GOOD", H1846&gt;=100, "OKAY", H1846&lt;100, "OKAY")</f>
        <v>OKAY</v>
      </c>
    </row>
    <row r="1847" spans="1:14">
      <c r="A1847" s="2">
        <v>41990</v>
      </c>
      <c r="B1847" s="2" t="str">
        <f>TEXT(A1847,"mmmm")</f>
        <v>December</v>
      </c>
      <c r="C1847" t="s">
        <v>1689</v>
      </c>
      <c r="D1847" t="s">
        <v>80</v>
      </c>
      <c r="E1847" t="s">
        <v>23</v>
      </c>
      <c r="F1847" t="s">
        <v>37</v>
      </c>
      <c r="G1847" t="s">
        <v>557</v>
      </c>
      <c r="H1847">
        <v>40.049999999999997</v>
      </c>
      <c r="I1847">
        <v>3</v>
      </c>
      <c r="J1847">
        <v>11.21</v>
      </c>
      <c r="K1847" s="6">
        <f>J1847/H1847</f>
        <v>0.27990012484394511</v>
      </c>
      <c r="M1847" t="str">
        <f>LEFT(C1847, SEARCH(" ", C1847) - 1)</f>
        <v>Roy</v>
      </c>
      <c r="N1847" t="str" cm="1">
        <f t="array" ref="N1847">_xlfn.IFS(H1847&lt;0, "LOSS", H1847&gt;1000, "GREAT", H1847&gt;500, "GOOD", H1847&gt;=100, "OKAY", H1847&lt;100, "OKAY")</f>
        <v>OKAY</v>
      </c>
    </row>
    <row r="1848" spans="1:14">
      <c r="A1848" s="2">
        <v>41990</v>
      </c>
      <c r="B1848" s="2" t="str">
        <f>TEXT(A1848,"mmmm")</f>
        <v>December</v>
      </c>
      <c r="C1848" t="s">
        <v>1879</v>
      </c>
      <c r="D1848" t="s">
        <v>30</v>
      </c>
      <c r="E1848" t="s">
        <v>23</v>
      </c>
      <c r="F1848" t="s">
        <v>38</v>
      </c>
      <c r="G1848" t="s">
        <v>1020</v>
      </c>
      <c r="H1848">
        <v>5.48</v>
      </c>
      <c r="I1848">
        <v>4</v>
      </c>
      <c r="J1848">
        <v>-4.0199999999999996</v>
      </c>
      <c r="K1848" s="6">
        <f>J1848/H1848</f>
        <v>-0.73357664233576625</v>
      </c>
      <c r="M1848" t="str">
        <f>LEFT(C1848, SEARCH(" ", C1848) - 1)</f>
        <v>Erin</v>
      </c>
      <c r="N1848" t="str" cm="1">
        <f t="array" ref="N1848">_xlfn.IFS(H1848&lt;0, "LOSS", H1848&gt;1000, "GREAT", H1848&gt;500, "GOOD", H1848&gt;=100, "OKAY", H1848&lt;100, "OKAY")</f>
        <v>OKAY</v>
      </c>
    </row>
    <row r="1849" spans="1:14">
      <c r="A1849" s="2">
        <v>41992</v>
      </c>
      <c r="B1849" s="2" t="str">
        <f>TEXT(A1849,"mmmm")</f>
        <v>December</v>
      </c>
      <c r="C1849" t="s">
        <v>1880</v>
      </c>
      <c r="D1849" t="s">
        <v>31</v>
      </c>
      <c r="E1849" t="s">
        <v>23</v>
      </c>
      <c r="F1849" t="s">
        <v>38</v>
      </c>
      <c r="G1849" t="s">
        <v>406</v>
      </c>
      <c r="H1849">
        <v>4.8099999999999996</v>
      </c>
      <c r="I1849">
        <v>2</v>
      </c>
      <c r="J1849">
        <v>-3.69</v>
      </c>
      <c r="K1849" s="6">
        <f>J1849/H1849</f>
        <v>-0.76715176715176725</v>
      </c>
      <c r="M1849" t="str">
        <f>LEFT(C1849, SEARCH(" ", C1849) - 1)</f>
        <v>Mike</v>
      </c>
      <c r="N1849" t="str" cm="1">
        <f t="array" ref="N1849">_xlfn.IFS(H1849&lt;0, "LOSS", H1849&gt;1000, "GREAT", H1849&gt;500, "GOOD", H1849&gt;=100, "OKAY", H1849&lt;100, "OKAY")</f>
        <v>OKAY</v>
      </c>
    </row>
    <row r="1850" spans="1:14">
      <c r="A1850" s="2">
        <v>41992</v>
      </c>
      <c r="B1850" s="2" t="str">
        <f>TEXT(A1850,"mmmm")</f>
        <v>December</v>
      </c>
      <c r="C1850" t="s">
        <v>1880</v>
      </c>
      <c r="D1850" t="s">
        <v>31</v>
      </c>
      <c r="E1850" t="s">
        <v>25</v>
      </c>
      <c r="F1850" t="s">
        <v>35</v>
      </c>
      <c r="G1850" t="s">
        <v>1881</v>
      </c>
      <c r="H1850">
        <v>247.8</v>
      </c>
      <c r="I1850">
        <v>5</v>
      </c>
      <c r="J1850">
        <v>-18.59</v>
      </c>
      <c r="K1850" s="6">
        <f>J1850/H1850</f>
        <v>-7.5020177562550444E-2</v>
      </c>
      <c r="M1850" t="str">
        <f>LEFT(C1850, SEARCH(" ", C1850) - 1)</f>
        <v>Mike</v>
      </c>
      <c r="N1850" t="str" cm="1">
        <f t="array" ref="N1850">_xlfn.IFS(H1850&lt;0, "LOSS", H1850&gt;1000, "GREAT", H1850&gt;500, "GOOD", H1850&gt;=100, "OKAY", H1850&lt;100, "OKAY")</f>
        <v>OKAY</v>
      </c>
    </row>
    <row r="1851" spans="1:14">
      <c r="A1851" s="2">
        <v>41992</v>
      </c>
      <c r="B1851" s="2" t="str">
        <f>TEXT(A1851,"mmmm")</f>
        <v>December</v>
      </c>
      <c r="C1851" t="s">
        <v>1882</v>
      </c>
      <c r="D1851" t="s">
        <v>65</v>
      </c>
      <c r="E1851" t="s">
        <v>23</v>
      </c>
      <c r="F1851" t="s">
        <v>38</v>
      </c>
      <c r="G1851" t="s">
        <v>1883</v>
      </c>
      <c r="H1851">
        <v>152.76</v>
      </c>
      <c r="I1851">
        <v>6</v>
      </c>
      <c r="J1851">
        <v>74.849999999999994</v>
      </c>
      <c r="K1851" s="6">
        <f>J1851/H1851</f>
        <v>0.48998428908091124</v>
      </c>
      <c r="M1851" t="str">
        <f>LEFT(C1851, SEARCH(" ", C1851) - 1)</f>
        <v>Irene</v>
      </c>
      <c r="N1851" t="str" cm="1">
        <f t="array" ref="N1851">_xlfn.IFS(H1851&lt;0, "LOSS", H1851&gt;1000, "GREAT", H1851&gt;500, "GOOD", H1851&gt;=100, "OKAY", H1851&lt;100, "OKAY")</f>
        <v>OKAY</v>
      </c>
    </row>
    <row r="1852" spans="1:14">
      <c r="A1852" s="2">
        <v>41992</v>
      </c>
      <c r="B1852" s="2" t="str">
        <f>TEXT(A1852,"mmmm")</f>
        <v>December</v>
      </c>
      <c r="C1852" t="s">
        <v>1882</v>
      </c>
      <c r="D1852" t="s">
        <v>65</v>
      </c>
      <c r="E1852" t="s">
        <v>23</v>
      </c>
      <c r="F1852" t="s">
        <v>50</v>
      </c>
      <c r="G1852" t="s">
        <v>1657</v>
      </c>
      <c r="H1852">
        <v>7.27</v>
      </c>
      <c r="I1852">
        <v>1</v>
      </c>
      <c r="J1852">
        <v>1.96</v>
      </c>
      <c r="K1852" s="6">
        <f>J1852/H1852</f>
        <v>0.26960110041265478</v>
      </c>
      <c r="M1852" t="str">
        <f>LEFT(C1852, SEARCH(" ", C1852) - 1)</f>
        <v>Irene</v>
      </c>
      <c r="N1852" t="str" cm="1">
        <f t="array" ref="N1852">_xlfn.IFS(H1852&lt;0, "LOSS", H1852&gt;1000, "GREAT", H1852&gt;500, "GOOD", H1852&gt;=100, "OKAY", H1852&lt;100, "OKAY")</f>
        <v>OKAY</v>
      </c>
    </row>
    <row r="1853" spans="1:14">
      <c r="A1853" s="2">
        <v>41992</v>
      </c>
      <c r="B1853" s="2" t="str">
        <f>TEXT(A1853,"mmmm")</f>
        <v>December</v>
      </c>
      <c r="C1853" t="s">
        <v>1882</v>
      </c>
      <c r="D1853" t="s">
        <v>65</v>
      </c>
      <c r="E1853" t="s">
        <v>21</v>
      </c>
      <c r="F1853" t="s">
        <v>40</v>
      </c>
      <c r="G1853" t="s">
        <v>1884</v>
      </c>
      <c r="H1853">
        <v>1819.86</v>
      </c>
      <c r="I1853">
        <v>14</v>
      </c>
      <c r="J1853">
        <v>163.79</v>
      </c>
      <c r="K1853" s="6">
        <f>J1853/H1853</f>
        <v>9.0001428681327142E-2</v>
      </c>
      <c r="M1853" t="str">
        <f>LEFT(C1853, SEARCH(" ", C1853) - 1)</f>
        <v>Irene</v>
      </c>
      <c r="N1853" t="str" cm="1">
        <f t="array" ref="N1853">_xlfn.IFS(H1853&lt;0, "LOSS", H1853&gt;1000, "GREAT", H1853&gt;500, "GOOD", H1853&gt;=100, "OKAY", H1853&lt;100, "OKAY")</f>
        <v>GREAT</v>
      </c>
    </row>
    <row r="1854" spans="1:14">
      <c r="A1854" s="2">
        <v>41992</v>
      </c>
      <c r="B1854" s="2" t="str">
        <f>TEXT(A1854,"mmmm")</f>
        <v>December</v>
      </c>
      <c r="C1854" t="s">
        <v>872</v>
      </c>
      <c r="D1854" t="s">
        <v>22</v>
      </c>
      <c r="E1854" t="s">
        <v>23</v>
      </c>
      <c r="F1854" t="s">
        <v>45</v>
      </c>
      <c r="G1854" t="s">
        <v>989</v>
      </c>
      <c r="H1854">
        <v>14.62</v>
      </c>
      <c r="I1854">
        <v>2</v>
      </c>
      <c r="J1854">
        <v>6.87</v>
      </c>
      <c r="K1854" s="6">
        <f>J1854/H1854</f>
        <v>0.4699042407660739</v>
      </c>
      <c r="M1854" t="str">
        <f>LEFT(C1854, SEARCH(" ", C1854) - 1)</f>
        <v>Bart</v>
      </c>
      <c r="N1854" t="str" cm="1">
        <f t="array" ref="N1854">_xlfn.IFS(H1854&lt;0, "LOSS", H1854&gt;1000, "GREAT", H1854&gt;500, "GOOD", H1854&gt;=100, "OKAY", H1854&lt;100, "OKAY")</f>
        <v>OKAY</v>
      </c>
    </row>
    <row r="1855" spans="1:14">
      <c r="A1855" s="2">
        <v>41992</v>
      </c>
      <c r="B1855" s="2" t="str">
        <f>TEXT(A1855,"mmmm")</f>
        <v>December</v>
      </c>
      <c r="C1855" t="s">
        <v>872</v>
      </c>
      <c r="D1855" t="s">
        <v>22</v>
      </c>
      <c r="E1855" t="s">
        <v>23</v>
      </c>
      <c r="F1855" t="s">
        <v>43</v>
      </c>
      <c r="G1855" t="s">
        <v>1885</v>
      </c>
      <c r="H1855">
        <v>22.55</v>
      </c>
      <c r="I1855">
        <v>5</v>
      </c>
      <c r="J1855">
        <v>8.7899999999999991</v>
      </c>
      <c r="K1855" s="6">
        <f>J1855/H1855</f>
        <v>0.38980044345898002</v>
      </c>
      <c r="M1855" t="str">
        <f>LEFT(C1855, SEARCH(" ", C1855) - 1)</f>
        <v>Bart</v>
      </c>
      <c r="N1855" t="str" cm="1">
        <f t="array" ref="N1855">_xlfn.IFS(H1855&lt;0, "LOSS", H1855&gt;1000, "GREAT", H1855&gt;500, "GOOD", H1855&gt;=100, "OKAY", H1855&lt;100, "OKAY")</f>
        <v>OKAY</v>
      </c>
    </row>
    <row r="1856" spans="1:14">
      <c r="A1856" s="2">
        <v>41992</v>
      </c>
      <c r="B1856" s="2" t="str">
        <f>TEXT(A1856,"mmmm")</f>
        <v>December</v>
      </c>
      <c r="C1856" t="s">
        <v>872</v>
      </c>
      <c r="D1856" t="s">
        <v>22</v>
      </c>
      <c r="E1856" t="s">
        <v>25</v>
      </c>
      <c r="F1856" t="s">
        <v>48</v>
      </c>
      <c r="G1856" t="s">
        <v>1886</v>
      </c>
      <c r="H1856">
        <v>583.79999999999995</v>
      </c>
      <c r="I1856">
        <v>5</v>
      </c>
      <c r="J1856">
        <v>72.98</v>
      </c>
      <c r="K1856" s="6">
        <f>J1856/H1856</f>
        <v>0.12500856457690993</v>
      </c>
      <c r="M1856" t="str">
        <f>LEFT(C1856, SEARCH(" ", C1856) - 1)</f>
        <v>Bart</v>
      </c>
      <c r="N1856" t="str" cm="1">
        <f t="array" ref="N1856">_xlfn.IFS(H1856&lt;0, "LOSS", H1856&gt;1000, "GREAT", H1856&gt;500, "GOOD", H1856&gt;=100, "OKAY", H1856&lt;100, "OKAY")</f>
        <v>GOOD</v>
      </c>
    </row>
    <row r="1857" spans="1:14">
      <c r="A1857" s="2">
        <v>41992</v>
      </c>
      <c r="B1857" s="2" t="str">
        <f>TEXT(A1857,"mmmm")</f>
        <v>December</v>
      </c>
      <c r="C1857" t="s">
        <v>872</v>
      </c>
      <c r="D1857" t="s">
        <v>22</v>
      </c>
      <c r="E1857" t="s">
        <v>25</v>
      </c>
      <c r="F1857" t="s">
        <v>48</v>
      </c>
      <c r="G1857" t="s">
        <v>1887</v>
      </c>
      <c r="H1857">
        <v>211.17</v>
      </c>
      <c r="I1857">
        <v>4</v>
      </c>
      <c r="J1857">
        <v>15.84</v>
      </c>
      <c r="K1857" s="6">
        <f>J1857/H1857</f>
        <v>7.5010654922574235E-2</v>
      </c>
      <c r="M1857" t="str">
        <f>LEFT(C1857, SEARCH(" ", C1857) - 1)</f>
        <v>Bart</v>
      </c>
      <c r="N1857" t="str" cm="1">
        <f t="array" ref="N1857">_xlfn.IFS(H1857&lt;0, "LOSS", H1857&gt;1000, "GREAT", H1857&gt;500, "GOOD", H1857&gt;=100, "OKAY", H1857&lt;100, "OKAY")</f>
        <v>OKAY</v>
      </c>
    </row>
    <row r="1858" spans="1:14">
      <c r="A1858" s="2">
        <v>41992</v>
      </c>
      <c r="B1858" s="2" t="str">
        <f>TEXT(A1858,"mmmm")</f>
        <v>December</v>
      </c>
      <c r="C1858" t="s">
        <v>193</v>
      </c>
      <c r="D1858" t="s">
        <v>29</v>
      </c>
      <c r="E1858" t="s">
        <v>25</v>
      </c>
      <c r="F1858" t="s">
        <v>48</v>
      </c>
      <c r="G1858" t="s">
        <v>1888</v>
      </c>
      <c r="H1858">
        <v>323.98</v>
      </c>
      <c r="I1858">
        <v>3</v>
      </c>
      <c r="J1858">
        <v>36.450000000000003</v>
      </c>
      <c r="K1858" s="6">
        <f>J1858/H1858</f>
        <v>0.11250694487314032</v>
      </c>
      <c r="M1858" t="str">
        <f>LEFT(C1858, SEARCH(" ", C1858) - 1)</f>
        <v>Speros</v>
      </c>
      <c r="N1858" t="str" cm="1">
        <f t="array" ref="N1858">_xlfn.IFS(H1858&lt;0, "LOSS", H1858&gt;1000, "GREAT", H1858&gt;500, "GOOD", H1858&gt;=100, "OKAY", H1858&lt;100, "OKAY")</f>
        <v>OKAY</v>
      </c>
    </row>
    <row r="1859" spans="1:14">
      <c r="A1859" s="2">
        <v>41992</v>
      </c>
      <c r="B1859" s="2" t="str">
        <f>TEXT(A1859,"mmmm")</f>
        <v>December</v>
      </c>
      <c r="C1859" t="s">
        <v>193</v>
      </c>
      <c r="D1859" t="s">
        <v>29</v>
      </c>
      <c r="E1859" t="s">
        <v>23</v>
      </c>
      <c r="F1859" t="s">
        <v>47</v>
      </c>
      <c r="G1859" t="s">
        <v>1197</v>
      </c>
      <c r="H1859">
        <v>15.55</v>
      </c>
      <c r="I1859">
        <v>3</v>
      </c>
      <c r="J1859">
        <v>5.44</v>
      </c>
      <c r="K1859" s="6">
        <f>J1859/H1859</f>
        <v>0.34983922829581993</v>
      </c>
      <c r="M1859" t="str">
        <f>LEFT(C1859, SEARCH(" ", C1859) - 1)</f>
        <v>Speros</v>
      </c>
      <c r="N1859" t="str" cm="1">
        <f t="array" ref="N1859">_xlfn.IFS(H1859&lt;0, "LOSS", H1859&gt;1000, "GREAT", H1859&gt;500, "GOOD", H1859&gt;=100, "OKAY", H1859&lt;100, "OKAY")</f>
        <v>OKAY</v>
      </c>
    </row>
    <row r="1860" spans="1:14">
      <c r="A1860" s="2">
        <v>41992</v>
      </c>
      <c r="B1860" s="2" t="str">
        <f>TEXT(A1860,"mmmm")</f>
        <v>December</v>
      </c>
      <c r="C1860" t="s">
        <v>193</v>
      </c>
      <c r="D1860" t="s">
        <v>29</v>
      </c>
      <c r="E1860" t="s">
        <v>23</v>
      </c>
      <c r="F1860" t="s">
        <v>49</v>
      </c>
      <c r="G1860" t="s">
        <v>1889</v>
      </c>
      <c r="H1860">
        <v>32.590000000000003</v>
      </c>
      <c r="I1860">
        <v>3</v>
      </c>
      <c r="J1860">
        <v>-7.74</v>
      </c>
      <c r="K1860" s="6">
        <f>J1860/H1860</f>
        <v>-0.23749616446762808</v>
      </c>
      <c r="M1860" t="str">
        <f>LEFT(C1860, SEARCH(" ", C1860) - 1)</f>
        <v>Speros</v>
      </c>
      <c r="N1860" t="str" cm="1">
        <f t="array" ref="N1860">_xlfn.IFS(H1860&lt;0, "LOSS", H1860&gt;1000, "GREAT", H1860&gt;500, "GOOD", H1860&gt;=100, "OKAY", H1860&lt;100, "OKAY")</f>
        <v>OKAY</v>
      </c>
    </row>
    <row r="1861" spans="1:14">
      <c r="A1861" s="2">
        <v>41993</v>
      </c>
      <c r="B1861" s="2" t="str">
        <f>TEXT(A1861,"mmmm")</f>
        <v>December</v>
      </c>
      <c r="C1861" t="s">
        <v>1890</v>
      </c>
      <c r="D1861" t="s">
        <v>106</v>
      </c>
      <c r="E1861" t="s">
        <v>23</v>
      </c>
      <c r="F1861" t="s">
        <v>49</v>
      </c>
      <c r="G1861" t="s">
        <v>199</v>
      </c>
      <c r="H1861">
        <v>122.48</v>
      </c>
      <c r="I1861">
        <v>2</v>
      </c>
      <c r="J1861">
        <v>0</v>
      </c>
      <c r="K1861" s="6">
        <f>J1861/H1861</f>
        <v>0</v>
      </c>
      <c r="M1861" t="str">
        <f>LEFT(C1861, SEARCH(" ", C1861) - 1)</f>
        <v>Penelope</v>
      </c>
      <c r="N1861" t="str" cm="1">
        <f t="array" ref="N1861">_xlfn.IFS(H1861&lt;0, "LOSS", H1861&gt;1000, "GREAT", H1861&gt;500, "GOOD", H1861&gt;=100, "OKAY", H1861&lt;100, "OKAY")</f>
        <v>OKAY</v>
      </c>
    </row>
    <row r="1862" spans="1:14">
      <c r="A1862" s="2">
        <v>41993</v>
      </c>
      <c r="B1862" s="2" t="str">
        <f>TEXT(A1862,"mmmm")</f>
        <v>December</v>
      </c>
      <c r="C1862" t="s">
        <v>1890</v>
      </c>
      <c r="D1862" t="s">
        <v>106</v>
      </c>
      <c r="E1862" t="s">
        <v>21</v>
      </c>
      <c r="F1862" t="s">
        <v>51</v>
      </c>
      <c r="G1862" t="s">
        <v>1891</v>
      </c>
      <c r="H1862">
        <v>2244.48</v>
      </c>
      <c r="I1862">
        <v>7</v>
      </c>
      <c r="J1862">
        <v>493.79</v>
      </c>
      <c r="K1862" s="6">
        <f>J1862/H1862</f>
        <v>0.22000196036498432</v>
      </c>
      <c r="M1862" t="str">
        <f>LEFT(C1862, SEARCH(" ", C1862) - 1)</f>
        <v>Penelope</v>
      </c>
      <c r="N1862" t="str" cm="1">
        <f t="array" ref="N1862">_xlfn.IFS(H1862&lt;0, "LOSS", H1862&gt;1000, "GREAT", H1862&gt;500, "GOOD", H1862&gt;=100, "OKAY", H1862&lt;100, "OKAY")</f>
        <v>GREAT</v>
      </c>
    </row>
    <row r="1863" spans="1:14">
      <c r="A1863" s="2">
        <v>41993</v>
      </c>
      <c r="B1863" s="2" t="str">
        <f>TEXT(A1863,"mmmm")</f>
        <v>December</v>
      </c>
      <c r="C1863" t="s">
        <v>1890</v>
      </c>
      <c r="D1863" t="s">
        <v>106</v>
      </c>
      <c r="E1863" t="s">
        <v>23</v>
      </c>
      <c r="F1863" t="s">
        <v>38</v>
      </c>
      <c r="G1863" t="s">
        <v>865</v>
      </c>
      <c r="H1863">
        <v>62.31</v>
      </c>
      <c r="I1863">
        <v>3</v>
      </c>
      <c r="J1863">
        <v>29.29</v>
      </c>
      <c r="K1863" s="6">
        <f>J1863/H1863</f>
        <v>0.47006900978976085</v>
      </c>
      <c r="M1863" t="str">
        <f>LEFT(C1863, SEARCH(" ", C1863) - 1)</f>
        <v>Penelope</v>
      </c>
      <c r="N1863" t="str" cm="1">
        <f t="array" ref="N1863">_xlfn.IFS(H1863&lt;0, "LOSS", H1863&gt;1000, "GREAT", H1863&gt;500, "GOOD", H1863&gt;=100, "OKAY", H1863&lt;100, "OKAY")</f>
        <v>OKAY</v>
      </c>
    </row>
    <row r="1864" spans="1:14">
      <c r="A1864" s="2">
        <v>41993</v>
      </c>
      <c r="B1864" s="2" t="str">
        <f>TEXT(A1864,"mmmm")</f>
        <v>December</v>
      </c>
      <c r="C1864" t="s">
        <v>1890</v>
      </c>
      <c r="D1864" t="s">
        <v>106</v>
      </c>
      <c r="E1864" t="s">
        <v>21</v>
      </c>
      <c r="F1864" t="s">
        <v>51</v>
      </c>
      <c r="G1864" t="s">
        <v>1581</v>
      </c>
      <c r="H1864">
        <v>455.1</v>
      </c>
      <c r="I1864">
        <v>2</v>
      </c>
      <c r="J1864">
        <v>100.12</v>
      </c>
      <c r="K1864" s="6">
        <f>J1864/H1864</f>
        <v>0.21999560536145901</v>
      </c>
      <c r="M1864" t="str">
        <f>LEFT(C1864, SEARCH(" ", C1864) - 1)</f>
        <v>Penelope</v>
      </c>
      <c r="N1864" t="str" cm="1">
        <f t="array" ref="N1864">_xlfn.IFS(H1864&lt;0, "LOSS", H1864&gt;1000, "GREAT", H1864&gt;500, "GOOD", H1864&gt;=100, "OKAY", H1864&lt;100, "OKAY")</f>
        <v>OKAY</v>
      </c>
    </row>
    <row r="1865" spans="1:14">
      <c r="A1865" s="2">
        <v>41993</v>
      </c>
      <c r="B1865" s="2" t="str">
        <f>TEXT(A1865,"mmmm")</f>
        <v>December</v>
      </c>
      <c r="C1865" t="s">
        <v>1202</v>
      </c>
      <c r="D1865" t="s">
        <v>28</v>
      </c>
      <c r="E1865" t="s">
        <v>23</v>
      </c>
      <c r="F1865" t="s">
        <v>45</v>
      </c>
      <c r="G1865" t="s">
        <v>1795</v>
      </c>
      <c r="H1865">
        <v>31.05</v>
      </c>
      <c r="I1865">
        <v>3</v>
      </c>
      <c r="J1865">
        <v>14.9</v>
      </c>
      <c r="K1865" s="6">
        <f>J1865/H1865</f>
        <v>0.47987117552334946</v>
      </c>
      <c r="M1865" t="str">
        <f>LEFT(C1865, SEARCH(" ", C1865) - 1)</f>
        <v>Keith</v>
      </c>
      <c r="N1865" t="str" cm="1">
        <f t="array" ref="N1865">_xlfn.IFS(H1865&lt;0, "LOSS", H1865&gt;1000, "GREAT", H1865&gt;500, "GOOD", H1865&gt;=100, "OKAY", H1865&lt;100, "OKAY")</f>
        <v>OKAY</v>
      </c>
    </row>
    <row r="1866" spans="1:14">
      <c r="A1866" s="2">
        <v>41993</v>
      </c>
      <c r="B1866" s="2" t="str">
        <f>TEXT(A1866,"mmmm")</f>
        <v>December</v>
      </c>
      <c r="C1866" t="s">
        <v>1892</v>
      </c>
      <c r="D1866" t="s">
        <v>185</v>
      </c>
      <c r="E1866" t="s">
        <v>23</v>
      </c>
      <c r="F1866" t="s">
        <v>36</v>
      </c>
      <c r="G1866" t="s">
        <v>1893</v>
      </c>
      <c r="H1866">
        <v>43.51</v>
      </c>
      <c r="I1866">
        <v>7</v>
      </c>
      <c r="J1866">
        <v>3.81</v>
      </c>
      <c r="K1866" s="6">
        <f>J1866/H1866</f>
        <v>8.7566076763962317E-2</v>
      </c>
      <c r="M1866" t="str">
        <f>LEFT(C1866, SEARCH(" ", C1866) - 1)</f>
        <v>Tony</v>
      </c>
      <c r="N1866" t="str" cm="1">
        <f t="array" ref="N1866">_xlfn.IFS(H1866&lt;0, "LOSS", H1866&gt;1000, "GREAT", H1866&gt;500, "GOOD", H1866&gt;=100, "OKAY", H1866&lt;100, "OKAY")</f>
        <v>OKAY</v>
      </c>
    </row>
    <row r="1867" spans="1:14">
      <c r="A1867" s="2">
        <v>41993</v>
      </c>
      <c r="B1867" s="2" t="str">
        <f>TEXT(A1867,"mmmm")</f>
        <v>December</v>
      </c>
      <c r="C1867" t="s">
        <v>1892</v>
      </c>
      <c r="D1867" t="s">
        <v>185</v>
      </c>
      <c r="E1867" t="s">
        <v>21</v>
      </c>
      <c r="F1867" t="s">
        <v>40</v>
      </c>
      <c r="G1867" t="s">
        <v>1318</v>
      </c>
      <c r="H1867">
        <v>662.88</v>
      </c>
      <c r="I1867">
        <v>3</v>
      </c>
      <c r="J1867">
        <v>74.569999999999993</v>
      </c>
      <c r="K1867" s="6">
        <f>J1867/H1867</f>
        <v>0.11249396572531981</v>
      </c>
      <c r="M1867" t="str">
        <f>LEFT(C1867, SEARCH(" ", C1867) - 1)</f>
        <v>Tony</v>
      </c>
      <c r="N1867" t="str" cm="1">
        <f t="array" ref="N1867">_xlfn.IFS(H1867&lt;0, "LOSS", H1867&gt;1000, "GREAT", H1867&gt;500, "GOOD", H1867&gt;=100, "OKAY", H1867&lt;100, "OKAY")</f>
        <v>GOOD</v>
      </c>
    </row>
    <row r="1868" spans="1:14">
      <c r="A1868" s="2">
        <v>41993</v>
      </c>
      <c r="B1868" s="2" t="str">
        <f>TEXT(A1868,"mmmm")</f>
        <v>December</v>
      </c>
      <c r="C1868" t="s">
        <v>1892</v>
      </c>
      <c r="D1868" t="s">
        <v>185</v>
      </c>
      <c r="E1868" t="s">
        <v>23</v>
      </c>
      <c r="F1868" t="s">
        <v>47</v>
      </c>
      <c r="G1868" t="s">
        <v>725</v>
      </c>
      <c r="H1868">
        <v>25.92</v>
      </c>
      <c r="I1868">
        <v>5</v>
      </c>
      <c r="J1868">
        <v>9.07</v>
      </c>
      <c r="K1868" s="6">
        <f>J1868/H1868</f>
        <v>0.34992283950617281</v>
      </c>
      <c r="M1868" t="str">
        <f>LEFT(C1868, SEARCH(" ", C1868) - 1)</f>
        <v>Tony</v>
      </c>
      <c r="N1868" t="str" cm="1">
        <f t="array" ref="N1868">_xlfn.IFS(H1868&lt;0, "LOSS", H1868&gt;1000, "GREAT", H1868&gt;500, "GOOD", H1868&gt;=100, "OKAY", H1868&lt;100, "OKAY")</f>
        <v>OKAY</v>
      </c>
    </row>
    <row r="1869" spans="1:14">
      <c r="A1869" s="2">
        <v>41993</v>
      </c>
      <c r="B1869" s="2" t="str">
        <f>TEXT(A1869,"mmmm")</f>
        <v>December</v>
      </c>
      <c r="C1869" t="s">
        <v>987</v>
      </c>
      <c r="D1869" t="s">
        <v>22</v>
      </c>
      <c r="E1869" t="s">
        <v>23</v>
      </c>
      <c r="F1869" t="s">
        <v>38</v>
      </c>
      <c r="G1869" t="s">
        <v>86</v>
      </c>
      <c r="H1869">
        <v>487.98</v>
      </c>
      <c r="I1869">
        <v>2</v>
      </c>
      <c r="J1869">
        <v>152.5</v>
      </c>
      <c r="K1869" s="6">
        <f>J1869/H1869</f>
        <v>0.31251280790196317</v>
      </c>
      <c r="M1869" t="str">
        <f>LEFT(C1869, SEARCH(" ", C1869) - 1)</f>
        <v>Michael</v>
      </c>
      <c r="N1869" t="str" cm="1">
        <f t="array" ref="N1869">_xlfn.IFS(H1869&lt;0, "LOSS", H1869&gt;1000, "GREAT", H1869&gt;500, "GOOD", H1869&gt;=100, "OKAY", H1869&lt;100, "OKAY")</f>
        <v>OKAY</v>
      </c>
    </row>
    <row r="1870" spans="1:14">
      <c r="A1870" s="2">
        <v>41993</v>
      </c>
      <c r="B1870" s="2" t="str">
        <f>TEXT(A1870,"mmmm")</f>
        <v>December</v>
      </c>
      <c r="C1870" t="s">
        <v>987</v>
      </c>
      <c r="D1870" t="s">
        <v>22</v>
      </c>
      <c r="E1870" t="s">
        <v>23</v>
      </c>
      <c r="F1870" t="s">
        <v>37</v>
      </c>
      <c r="G1870" t="s">
        <v>575</v>
      </c>
      <c r="H1870">
        <v>47.3</v>
      </c>
      <c r="I1870">
        <v>2</v>
      </c>
      <c r="J1870">
        <v>12.3</v>
      </c>
      <c r="K1870" s="6">
        <f>J1870/H1870</f>
        <v>0.26004228329809731</v>
      </c>
      <c r="M1870" t="str">
        <f>LEFT(C1870, SEARCH(" ", C1870) - 1)</f>
        <v>Michael</v>
      </c>
      <c r="N1870" t="str" cm="1">
        <f t="array" ref="N1870">_xlfn.IFS(H1870&lt;0, "LOSS", H1870&gt;1000, "GREAT", H1870&gt;500, "GOOD", H1870&gt;=100, "OKAY", H1870&lt;100, "OKAY")</f>
        <v>OKAY</v>
      </c>
    </row>
    <row r="1871" spans="1:14">
      <c r="A1871" s="2">
        <v>41993</v>
      </c>
      <c r="B1871" s="2" t="str">
        <f>TEXT(A1871,"mmmm")</f>
        <v>December</v>
      </c>
      <c r="C1871" t="s">
        <v>987</v>
      </c>
      <c r="D1871" t="s">
        <v>22</v>
      </c>
      <c r="E1871" t="s">
        <v>23</v>
      </c>
      <c r="F1871" t="s">
        <v>37</v>
      </c>
      <c r="G1871" t="s">
        <v>1894</v>
      </c>
      <c r="H1871">
        <v>4.13</v>
      </c>
      <c r="I1871">
        <v>1</v>
      </c>
      <c r="J1871">
        <v>1.1599999999999999</v>
      </c>
      <c r="K1871" s="6">
        <f>J1871/H1871</f>
        <v>0.28087167070217917</v>
      </c>
      <c r="M1871" t="str">
        <f>LEFT(C1871, SEARCH(" ", C1871) - 1)</f>
        <v>Michael</v>
      </c>
      <c r="N1871" t="str" cm="1">
        <f t="array" ref="N1871">_xlfn.IFS(H1871&lt;0, "LOSS", H1871&gt;1000, "GREAT", H1871&gt;500, "GOOD", H1871&gt;=100, "OKAY", H1871&lt;100, "OKAY")</f>
        <v>OKAY</v>
      </c>
    </row>
    <row r="1872" spans="1:14">
      <c r="A1872" s="2">
        <v>41993</v>
      </c>
      <c r="B1872" s="2" t="str">
        <f>TEXT(A1872,"mmmm")</f>
        <v>December</v>
      </c>
      <c r="C1872" t="s">
        <v>987</v>
      </c>
      <c r="D1872" t="s">
        <v>22</v>
      </c>
      <c r="E1872" t="s">
        <v>23</v>
      </c>
      <c r="F1872" t="s">
        <v>38</v>
      </c>
      <c r="G1872" t="s">
        <v>397</v>
      </c>
      <c r="H1872">
        <v>155.12</v>
      </c>
      <c r="I1872">
        <v>5</v>
      </c>
      <c r="J1872">
        <v>50.41</v>
      </c>
      <c r="K1872" s="6">
        <f>J1872/H1872</f>
        <v>0.32497421351211964</v>
      </c>
      <c r="M1872" t="str">
        <f>LEFT(C1872, SEARCH(" ", C1872) - 1)</f>
        <v>Michael</v>
      </c>
      <c r="N1872" t="str" cm="1">
        <f t="array" ref="N1872">_xlfn.IFS(H1872&lt;0, "LOSS", H1872&gt;1000, "GREAT", H1872&gt;500, "GOOD", H1872&gt;=100, "OKAY", H1872&lt;100, "OKAY")</f>
        <v>OKAY</v>
      </c>
    </row>
    <row r="1873" spans="1:14">
      <c r="A1873" s="2">
        <v>41993</v>
      </c>
      <c r="B1873" s="2" t="str">
        <f>TEXT(A1873,"mmmm")</f>
        <v>December</v>
      </c>
      <c r="C1873" t="s">
        <v>1551</v>
      </c>
      <c r="D1873" t="s">
        <v>94</v>
      </c>
      <c r="E1873" t="s">
        <v>25</v>
      </c>
      <c r="F1873" t="s">
        <v>35</v>
      </c>
      <c r="G1873" t="s">
        <v>1895</v>
      </c>
      <c r="H1873">
        <v>447.94</v>
      </c>
      <c r="I1873">
        <v>7</v>
      </c>
      <c r="J1873">
        <v>89.59</v>
      </c>
      <c r="K1873" s="6">
        <f>J1873/H1873</f>
        <v>0.20000446488368978</v>
      </c>
      <c r="M1873" t="str">
        <f>LEFT(C1873, SEARCH(" ", C1873) - 1)</f>
        <v>Toby</v>
      </c>
      <c r="N1873" t="str" cm="1">
        <f t="array" ref="N1873">_xlfn.IFS(H1873&lt;0, "LOSS", H1873&gt;1000, "GREAT", H1873&gt;500, "GOOD", H1873&gt;=100, "OKAY", H1873&lt;100, "OKAY")</f>
        <v>OKAY</v>
      </c>
    </row>
    <row r="1874" spans="1:14">
      <c r="A1874" s="2">
        <v>41993</v>
      </c>
      <c r="B1874" s="2" t="str">
        <f>TEXT(A1874,"mmmm")</f>
        <v>December</v>
      </c>
      <c r="C1874" t="s">
        <v>1896</v>
      </c>
      <c r="D1874" t="s">
        <v>145</v>
      </c>
      <c r="E1874" t="s">
        <v>23</v>
      </c>
      <c r="F1874" t="s">
        <v>45</v>
      </c>
      <c r="G1874" t="s">
        <v>1897</v>
      </c>
      <c r="H1874">
        <v>3.69</v>
      </c>
      <c r="I1874">
        <v>1</v>
      </c>
      <c r="J1874">
        <v>1.73</v>
      </c>
      <c r="K1874" s="6">
        <f>J1874/H1874</f>
        <v>0.46883468834688347</v>
      </c>
      <c r="M1874" t="str">
        <f>LEFT(C1874, SEARCH(" ", C1874) - 1)</f>
        <v>Adrian</v>
      </c>
      <c r="N1874" t="str" cm="1">
        <f t="array" ref="N1874">_xlfn.IFS(H1874&lt;0, "LOSS", H1874&gt;1000, "GREAT", H1874&gt;500, "GOOD", H1874&gt;=100, "OKAY", H1874&lt;100, "OKAY")</f>
        <v>OKAY</v>
      </c>
    </row>
    <row r="1875" spans="1:14">
      <c r="A1875" s="2">
        <v>41993</v>
      </c>
      <c r="B1875" s="2" t="str">
        <f>TEXT(A1875,"mmmm")</f>
        <v>December</v>
      </c>
      <c r="C1875" t="s">
        <v>1896</v>
      </c>
      <c r="D1875" t="s">
        <v>145</v>
      </c>
      <c r="E1875" t="s">
        <v>23</v>
      </c>
      <c r="F1875" t="s">
        <v>38</v>
      </c>
      <c r="G1875" t="s">
        <v>1184</v>
      </c>
      <c r="H1875">
        <v>1103.97</v>
      </c>
      <c r="I1875">
        <v>3</v>
      </c>
      <c r="J1875">
        <v>496.79</v>
      </c>
      <c r="K1875" s="6">
        <f>J1875/H1875</f>
        <v>0.45000317037600662</v>
      </c>
      <c r="M1875" t="str">
        <f>LEFT(C1875, SEARCH(" ", C1875) - 1)</f>
        <v>Adrian</v>
      </c>
      <c r="N1875" t="str" cm="1">
        <f t="array" ref="N1875">_xlfn.IFS(H1875&lt;0, "LOSS", H1875&gt;1000, "GREAT", H1875&gt;500, "GOOD", H1875&gt;=100, "OKAY", H1875&lt;100, "OKAY")</f>
        <v>GREAT</v>
      </c>
    </row>
    <row r="1876" spans="1:14">
      <c r="A1876" s="2">
        <v>41993</v>
      </c>
      <c r="B1876" s="2" t="str">
        <f>TEXT(A1876,"mmmm")</f>
        <v>December</v>
      </c>
      <c r="C1876" t="s">
        <v>1018</v>
      </c>
      <c r="D1876" t="s">
        <v>30</v>
      </c>
      <c r="E1876" t="s">
        <v>21</v>
      </c>
      <c r="F1876" t="s">
        <v>44</v>
      </c>
      <c r="G1876" t="s">
        <v>1794</v>
      </c>
      <c r="H1876">
        <v>190.85</v>
      </c>
      <c r="I1876">
        <v>3</v>
      </c>
      <c r="J1876">
        <v>-21.47</v>
      </c>
      <c r="K1876" s="6">
        <f>J1876/H1876</f>
        <v>-0.11249672517684045</v>
      </c>
      <c r="M1876" t="str">
        <f>LEFT(C1876, SEARCH(" ", C1876) - 1)</f>
        <v>Mark</v>
      </c>
      <c r="N1876" t="str" cm="1">
        <f t="array" ref="N1876">_xlfn.IFS(H1876&lt;0, "LOSS", H1876&gt;1000, "GREAT", H1876&gt;500, "GOOD", H1876&gt;=100, "OKAY", H1876&lt;100, "OKAY")</f>
        <v>OKAY</v>
      </c>
    </row>
    <row r="1877" spans="1:14">
      <c r="A1877" s="2">
        <v>41993</v>
      </c>
      <c r="B1877" s="2" t="str">
        <f>TEXT(A1877,"mmmm")</f>
        <v>December</v>
      </c>
      <c r="C1877" t="s">
        <v>715</v>
      </c>
      <c r="D1877" t="s">
        <v>73</v>
      </c>
      <c r="E1877" t="s">
        <v>21</v>
      </c>
      <c r="F1877" t="s">
        <v>44</v>
      </c>
      <c r="G1877" t="s">
        <v>1442</v>
      </c>
      <c r="H1877">
        <v>51.97</v>
      </c>
      <c r="I1877">
        <v>2</v>
      </c>
      <c r="J1877">
        <v>10.39</v>
      </c>
      <c r="K1877" s="6">
        <f>J1877/H1877</f>
        <v>0.19992303251876084</v>
      </c>
      <c r="M1877" t="str">
        <f>LEFT(C1877, SEARCH(" ", C1877) - 1)</f>
        <v>Carol</v>
      </c>
      <c r="N1877" t="str" cm="1">
        <f t="array" ref="N1877">_xlfn.IFS(H1877&lt;0, "LOSS", H1877&gt;1000, "GREAT", H1877&gt;500, "GOOD", H1877&gt;=100, "OKAY", H1877&lt;100, "OKAY")</f>
        <v>OKAY</v>
      </c>
    </row>
    <row r="1878" spans="1:14">
      <c r="A1878" s="2">
        <v>41993</v>
      </c>
      <c r="B1878" s="2" t="str">
        <f>TEXT(A1878,"mmmm")</f>
        <v>December</v>
      </c>
      <c r="C1878" t="s">
        <v>715</v>
      </c>
      <c r="D1878" t="s">
        <v>73</v>
      </c>
      <c r="E1878" t="s">
        <v>25</v>
      </c>
      <c r="F1878" t="s">
        <v>35</v>
      </c>
      <c r="G1878" t="s">
        <v>139</v>
      </c>
      <c r="H1878">
        <v>71.98</v>
      </c>
      <c r="I1878">
        <v>3</v>
      </c>
      <c r="J1878">
        <v>21.59</v>
      </c>
      <c r="K1878" s="6">
        <f>J1878/H1878</f>
        <v>0.29994442900805779</v>
      </c>
      <c r="M1878" t="str">
        <f>LEFT(C1878, SEARCH(" ", C1878) - 1)</f>
        <v>Carol</v>
      </c>
      <c r="N1878" t="str" cm="1">
        <f t="array" ref="N1878">_xlfn.IFS(H1878&lt;0, "LOSS", H1878&gt;1000, "GREAT", H1878&gt;500, "GOOD", H1878&gt;=100, "OKAY", H1878&lt;100, "OKAY")</f>
        <v>OKAY</v>
      </c>
    </row>
    <row r="1879" spans="1:14">
      <c r="A1879" s="2">
        <v>41993</v>
      </c>
      <c r="B1879" s="2" t="str">
        <f>TEXT(A1879,"mmmm")</f>
        <v>December</v>
      </c>
      <c r="C1879" t="s">
        <v>715</v>
      </c>
      <c r="D1879" t="s">
        <v>73</v>
      </c>
      <c r="E1879" t="s">
        <v>21</v>
      </c>
      <c r="F1879" t="s">
        <v>40</v>
      </c>
      <c r="G1879" t="s">
        <v>1898</v>
      </c>
      <c r="H1879">
        <v>242.35</v>
      </c>
      <c r="I1879">
        <v>3</v>
      </c>
      <c r="J1879">
        <v>-42.41</v>
      </c>
      <c r="K1879" s="6">
        <f>J1879/H1879</f>
        <v>-0.17499484217041467</v>
      </c>
      <c r="M1879" t="str">
        <f>LEFT(C1879, SEARCH(" ", C1879) - 1)</f>
        <v>Carol</v>
      </c>
      <c r="N1879" t="str" cm="1">
        <f t="array" ref="N1879">_xlfn.IFS(H1879&lt;0, "LOSS", H1879&gt;1000, "GREAT", H1879&gt;500, "GOOD", H1879&gt;=100, "OKAY", H1879&lt;100, "OKAY")</f>
        <v>OKAY</v>
      </c>
    </row>
    <row r="1880" spans="1:14">
      <c r="A1880" s="2">
        <v>41993</v>
      </c>
      <c r="B1880" s="2" t="str">
        <f>TEXT(A1880,"mmmm")</f>
        <v>December</v>
      </c>
      <c r="C1880" t="s">
        <v>715</v>
      </c>
      <c r="D1880" t="s">
        <v>73</v>
      </c>
      <c r="E1880" t="s">
        <v>23</v>
      </c>
      <c r="F1880" t="s">
        <v>47</v>
      </c>
      <c r="G1880" t="s">
        <v>1743</v>
      </c>
      <c r="H1880">
        <v>221.92</v>
      </c>
      <c r="I1880">
        <v>5</v>
      </c>
      <c r="J1880">
        <v>77.67</v>
      </c>
      <c r="K1880" s="6">
        <f>J1880/H1880</f>
        <v>0.34999098774333098</v>
      </c>
      <c r="M1880" t="str">
        <f>LEFT(C1880, SEARCH(" ", C1880) - 1)</f>
        <v>Carol</v>
      </c>
      <c r="N1880" t="str" cm="1">
        <f t="array" ref="N1880">_xlfn.IFS(H1880&lt;0, "LOSS", H1880&gt;1000, "GREAT", H1880&gt;500, "GOOD", H1880&gt;=100, "OKAY", H1880&lt;100, "OKAY")</f>
        <v>OKAY</v>
      </c>
    </row>
    <row r="1881" spans="1:14">
      <c r="A1881" s="2">
        <v>41993</v>
      </c>
      <c r="B1881" s="2" t="str">
        <f>TEXT(A1881,"mmmm")</f>
        <v>December</v>
      </c>
      <c r="C1881" t="s">
        <v>715</v>
      </c>
      <c r="D1881" t="s">
        <v>73</v>
      </c>
      <c r="E1881" t="s">
        <v>23</v>
      </c>
      <c r="F1881" t="s">
        <v>47</v>
      </c>
      <c r="G1881" t="s">
        <v>1456</v>
      </c>
      <c r="H1881">
        <v>8.4499999999999993</v>
      </c>
      <c r="I1881">
        <v>2</v>
      </c>
      <c r="J1881">
        <v>2.64</v>
      </c>
      <c r="K1881" s="6">
        <f>J1881/H1881</f>
        <v>0.31242603550295861</v>
      </c>
      <c r="M1881" t="str">
        <f>LEFT(C1881, SEARCH(" ", C1881) - 1)</f>
        <v>Carol</v>
      </c>
      <c r="N1881" t="str" cm="1">
        <f t="array" ref="N1881">_xlfn.IFS(H1881&lt;0, "LOSS", H1881&gt;1000, "GREAT", H1881&gt;500, "GOOD", H1881&gt;=100, "OKAY", H1881&lt;100, "OKAY")</f>
        <v>OKAY</v>
      </c>
    </row>
    <row r="1882" spans="1:14">
      <c r="A1882" s="2">
        <v>41993</v>
      </c>
      <c r="B1882" s="2" t="str">
        <f>TEXT(A1882,"mmmm")</f>
        <v>December</v>
      </c>
      <c r="C1882" t="s">
        <v>1642</v>
      </c>
      <c r="D1882" t="s">
        <v>26</v>
      </c>
      <c r="E1882" t="s">
        <v>23</v>
      </c>
      <c r="F1882" t="s">
        <v>36</v>
      </c>
      <c r="G1882" t="s">
        <v>1899</v>
      </c>
      <c r="H1882">
        <v>19.43</v>
      </c>
      <c r="I1882">
        <v>2</v>
      </c>
      <c r="J1882">
        <v>-49.55</v>
      </c>
      <c r="K1882" s="6">
        <f>J1882/H1882</f>
        <v>-2.55018013381369</v>
      </c>
      <c r="M1882" t="str">
        <f>LEFT(C1882, SEARCH(" ", C1882) - 1)</f>
        <v>William</v>
      </c>
      <c r="N1882" t="str" cm="1">
        <f t="array" ref="N1882">_xlfn.IFS(H1882&lt;0, "LOSS", H1882&gt;1000, "GREAT", H1882&gt;500, "GOOD", H1882&gt;=100, "OKAY", H1882&lt;100, "OKAY")</f>
        <v>OKAY</v>
      </c>
    </row>
    <row r="1883" spans="1:14">
      <c r="A1883" s="2">
        <v>41993</v>
      </c>
      <c r="B1883" s="2" t="str">
        <f>TEXT(A1883,"mmmm")</f>
        <v>December</v>
      </c>
      <c r="C1883" t="s">
        <v>1642</v>
      </c>
      <c r="D1883" t="s">
        <v>26</v>
      </c>
      <c r="E1883" t="s">
        <v>25</v>
      </c>
      <c r="F1883" t="s">
        <v>35</v>
      </c>
      <c r="G1883" t="s">
        <v>1149</v>
      </c>
      <c r="H1883">
        <v>65.44</v>
      </c>
      <c r="I1883">
        <v>5</v>
      </c>
      <c r="J1883">
        <v>-8.18</v>
      </c>
      <c r="K1883" s="6">
        <f>J1883/H1883</f>
        <v>-0.125</v>
      </c>
      <c r="M1883" t="str">
        <f>LEFT(C1883, SEARCH(" ", C1883) - 1)</f>
        <v>William</v>
      </c>
      <c r="N1883" t="str" cm="1">
        <f t="array" ref="N1883">_xlfn.IFS(H1883&lt;0, "LOSS", H1883&gt;1000, "GREAT", H1883&gt;500, "GOOD", H1883&gt;=100, "OKAY", H1883&lt;100, "OKAY")</f>
        <v>OKAY</v>
      </c>
    </row>
    <row r="1884" spans="1:14">
      <c r="A1884" s="2">
        <v>41993</v>
      </c>
      <c r="B1884" s="2" t="str">
        <f>TEXT(A1884,"mmmm")</f>
        <v>December</v>
      </c>
      <c r="C1884" t="s">
        <v>1481</v>
      </c>
      <c r="D1884" t="s">
        <v>24</v>
      </c>
      <c r="E1884" t="s">
        <v>21</v>
      </c>
      <c r="F1884" t="s">
        <v>40</v>
      </c>
      <c r="G1884" t="s">
        <v>1900</v>
      </c>
      <c r="H1884">
        <v>192.19</v>
      </c>
      <c r="I1884">
        <v>3</v>
      </c>
      <c r="J1884">
        <v>36.299999999999997</v>
      </c>
      <c r="K1884" s="6">
        <f>J1884/H1884</f>
        <v>0.18887559186221967</v>
      </c>
      <c r="M1884" t="str">
        <f>LEFT(C1884, SEARCH(" ", C1884) - 1)</f>
        <v>Suzanne</v>
      </c>
      <c r="N1884" t="str" cm="1">
        <f t="array" ref="N1884">_xlfn.IFS(H1884&lt;0, "LOSS", H1884&gt;1000, "GREAT", H1884&gt;500, "GOOD", H1884&gt;=100, "OKAY", H1884&lt;100, "OKAY")</f>
        <v>OKAY</v>
      </c>
    </row>
    <row r="1885" spans="1:14">
      <c r="A1885" s="2">
        <v>41994</v>
      </c>
      <c r="B1885" s="2" t="str">
        <f>TEXT(A1885,"mmmm")</f>
        <v>December</v>
      </c>
      <c r="C1885" t="s">
        <v>457</v>
      </c>
      <c r="D1885" t="s">
        <v>22</v>
      </c>
      <c r="E1885" t="s">
        <v>21</v>
      </c>
      <c r="F1885" t="s">
        <v>40</v>
      </c>
      <c r="G1885" t="s">
        <v>1318</v>
      </c>
      <c r="H1885">
        <v>1325.76</v>
      </c>
      <c r="I1885">
        <v>6</v>
      </c>
      <c r="J1885">
        <v>149.15</v>
      </c>
      <c r="K1885" s="6">
        <f>J1885/H1885</f>
        <v>0.11250150856867006</v>
      </c>
      <c r="M1885" t="str">
        <f>LEFT(C1885, SEARCH(" ", C1885) - 1)</f>
        <v>Gary</v>
      </c>
      <c r="N1885" t="str" cm="1">
        <f t="array" ref="N1885">_xlfn.IFS(H1885&lt;0, "LOSS", H1885&gt;1000, "GREAT", H1885&gt;500, "GOOD", H1885&gt;=100, "OKAY", H1885&lt;100, "OKAY")</f>
        <v>GREAT</v>
      </c>
    </row>
    <row r="1886" spans="1:14">
      <c r="A1886" s="2">
        <v>41994</v>
      </c>
      <c r="B1886" s="2" t="str">
        <f>TEXT(A1886,"mmmm")</f>
        <v>December</v>
      </c>
      <c r="C1886" t="s">
        <v>457</v>
      </c>
      <c r="D1886" t="s">
        <v>22</v>
      </c>
      <c r="E1886" t="s">
        <v>21</v>
      </c>
      <c r="F1886" t="s">
        <v>40</v>
      </c>
      <c r="G1886" t="s">
        <v>1758</v>
      </c>
      <c r="H1886">
        <v>572.16</v>
      </c>
      <c r="I1886">
        <v>3</v>
      </c>
      <c r="J1886">
        <v>35.76</v>
      </c>
      <c r="K1886" s="6">
        <f>J1886/H1886</f>
        <v>6.25E-2</v>
      </c>
      <c r="M1886" t="str">
        <f>LEFT(C1886, SEARCH(" ", C1886) - 1)</f>
        <v>Gary</v>
      </c>
      <c r="N1886" t="str" cm="1">
        <f t="array" ref="N1886">_xlfn.IFS(H1886&lt;0, "LOSS", H1886&gt;1000, "GREAT", H1886&gt;500, "GOOD", H1886&gt;=100, "OKAY", H1886&lt;100, "OKAY")</f>
        <v>GOOD</v>
      </c>
    </row>
    <row r="1887" spans="1:14">
      <c r="A1887" s="2">
        <v>41994</v>
      </c>
      <c r="B1887" s="2" t="str">
        <f>TEXT(A1887,"mmmm")</f>
        <v>December</v>
      </c>
      <c r="C1887" t="s">
        <v>993</v>
      </c>
      <c r="D1887" t="s">
        <v>185</v>
      </c>
      <c r="E1887" t="s">
        <v>23</v>
      </c>
      <c r="F1887" t="s">
        <v>38</v>
      </c>
      <c r="G1887" t="s">
        <v>785</v>
      </c>
      <c r="H1887">
        <v>18.239999999999998</v>
      </c>
      <c r="I1887">
        <v>2</v>
      </c>
      <c r="J1887">
        <v>-14.59</v>
      </c>
      <c r="K1887" s="6">
        <f>J1887/H1887</f>
        <v>-0.79989035087719307</v>
      </c>
      <c r="M1887" t="str">
        <f>LEFT(C1887, SEARCH(" ", C1887) - 1)</f>
        <v>Dennis</v>
      </c>
      <c r="N1887" t="str" cm="1">
        <f t="array" ref="N1887">_xlfn.IFS(H1887&lt;0, "LOSS", H1887&gt;1000, "GREAT", H1887&gt;500, "GOOD", H1887&gt;=100, "OKAY", H1887&lt;100, "OKAY")</f>
        <v>OKAY</v>
      </c>
    </row>
    <row r="1888" spans="1:14">
      <c r="A1888" s="2">
        <v>41994</v>
      </c>
      <c r="B1888" s="2" t="str">
        <f>TEXT(A1888,"mmmm")</f>
        <v>December</v>
      </c>
      <c r="C1888" t="s">
        <v>1381</v>
      </c>
      <c r="D1888" t="s">
        <v>108</v>
      </c>
      <c r="E1888" t="s">
        <v>23</v>
      </c>
      <c r="F1888" t="s">
        <v>45</v>
      </c>
      <c r="G1888" t="s">
        <v>453</v>
      </c>
      <c r="H1888">
        <v>17.28</v>
      </c>
      <c r="I1888">
        <v>6</v>
      </c>
      <c r="J1888">
        <v>7.95</v>
      </c>
      <c r="K1888" s="6">
        <f>J1888/H1888</f>
        <v>0.46006944444444442</v>
      </c>
      <c r="M1888" t="str">
        <f>LEFT(C1888, SEARCH(" ", C1888) - 1)</f>
        <v>John</v>
      </c>
      <c r="N1888" t="str" cm="1">
        <f t="array" ref="N1888">_xlfn.IFS(H1888&lt;0, "LOSS", H1888&gt;1000, "GREAT", H1888&gt;500, "GOOD", H1888&gt;=100, "OKAY", H1888&lt;100, "OKAY")</f>
        <v>OKAY</v>
      </c>
    </row>
    <row r="1889" spans="1:14">
      <c r="A1889" s="2">
        <v>41995</v>
      </c>
      <c r="B1889" s="2" t="str">
        <f>TEXT(A1889,"mmmm")</f>
        <v>December</v>
      </c>
      <c r="C1889" t="s">
        <v>1901</v>
      </c>
      <c r="D1889" t="s">
        <v>22</v>
      </c>
      <c r="E1889" t="s">
        <v>23</v>
      </c>
      <c r="F1889" t="s">
        <v>37</v>
      </c>
      <c r="G1889" t="s">
        <v>1902</v>
      </c>
      <c r="H1889">
        <v>11.76</v>
      </c>
      <c r="I1889">
        <v>4</v>
      </c>
      <c r="J1889">
        <v>3.18</v>
      </c>
      <c r="K1889" s="6">
        <f>J1889/H1889</f>
        <v>0.27040816326530615</v>
      </c>
      <c r="M1889" t="str">
        <f>LEFT(C1889, SEARCH(" ", C1889) - 1)</f>
        <v>Khloe</v>
      </c>
      <c r="N1889" t="str" cm="1">
        <f t="array" ref="N1889">_xlfn.IFS(H1889&lt;0, "LOSS", H1889&gt;1000, "GREAT", H1889&gt;500, "GOOD", H1889&gt;=100, "OKAY", H1889&lt;100, "OKAY")</f>
        <v>OKAY</v>
      </c>
    </row>
    <row r="1890" spans="1:14">
      <c r="A1890" s="2">
        <v>41995</v>
      </c>
      <c r="B1890" s="2" t="str">
        <f>TEXT(A1890,"mmmm")</f>
        <v>December</v>
      </c>
      <c r="C1890" t="s">
        <v>779</v>
      </c>
      <c r="D1890" t="s">
        <v>24</v>
      </c>
      <c r="E1890" t="s">
        <v>23</v>
      </c>
      <c r="F1890" t="s">
        <v>49</v>
      </c>
      <c r="G1890" t="s">
        <v>1903</v>
      </c>
      <c r="H1890">
        <v>216.4</v>
      </c>
      <c r="I1890">
        <v>4</v>
      </c>
      <c r="J1890">
        <v>56.26</v>
      </c>
      <c r="K1890" s="6">
        <f>J1890/H1890</f>
        <v>0.25998151571164507</v>
      </c>
      <c r="M1890" t="str">
        <f>LEFT(C1890, SEARCH(" ", C1890) - 1)</f>
        <v>Bradley</v>
      </c>
      <c r="N1890" t="str" cm="1">
        <f t="array" ref="N1890">_xlfn.IFS(H1890&lt;0, "LOSS", H1890&gt;1000, "GREAT", H1890&gt;500, "GOOD", H1890&gt;=100, "OKAY", H1890&lt;100, "OKAY")</f>
        <v>OKAY</v>
      </c>
    </row>
    <row r="1891" spans="1:14">
      <c r="A1891" s="2">
        <v>41995</v>
      </c>
      <c r="B1891" s="2" t="str">
        <f>TEXT(A1891,"mmmm")</f>
        <v>December</v>
      </c>
      <c r="C1891" t="s">
        <v>1292</v>
      </c>
      <c r="D1891" t="s">
        <v>29</v>
      </c>
      <c r="E1891" t="s">
        <v>23</v>
      </c>
      <c r="F1891" t="s">
        <v>49</v>
      </c>
      <c r="G1891" t="s">
        <v>468</v>
      </c>
      <c r="H1891">
        <v>132.16</v>
      </c>
      <c r="I1891">
        <v>1</v>
      </c>
      <c r="J1891">
        <v>9.91</v>
      </c>
      <c r="K1891" s="6">
        <f>J1891/H1891</f>
        <v>7.4984866828087166E-2</v>
      </c>
      <c r="M1891" t="str">
        <f>LEFT(C1891, SEARCH(" ", C1891) - 1)</f>
        <v>Nora</v>
      </c>
      <c r="N1891" t="str" cm="1">
        <f t="array" ref="N1891">_xlfn.IFS(H1891&lt;0, "LOSS", H1891&gt;1000, "GREAT", H1891&gt;500, "GOOD", H1891&gt;=100, "OKAY", H1891&lt;100, "OKAY")</f>
        <v>OKAY</v>
      </c>
    </row>
    <row r="1892" spans="1:14">
      <c r="A1892" s="2">
        <v>41995</v>
      </c>
      <c r="B1892" s="2" t="str">
        <f>TEXT(A1892,"mmmm")</f>
        <v>December</v>
      </c>
      <c r="C1892" t="s">
        <v>1292</v>
      </c>
      <c r="D1892" t="s">
        <v>29</v>
      </c>
      <c r="E1892" t="s">
        <v>23</v>
      </c>
      <c r="F1892" t="s">
        <v>38</v>
      </c>
      <c r="G1892" t="s">
        <v>1904</v>
      </c>
      <c r="H1892">
        <v>17.899999999999999</v>
      </c>
      <c r="I1892">
        <v>6</v>
      </c>
      <c r="J1892">
        <v>-31.33</v>
      </c>
      <c r="K1892" s="6">
        <f>J1892/H1892</f>
        <v>-1.7502793296089385</v>
      </c>
      <c r="M1892" t="str">
        <f>LEFT(C1892, SEARCH(" ", C1892) - 1)</f>
        <v>Nora</v>
      </c>
      <c r="N1892" t="str" cm="1">
        <f t="array" ref="N1892">_xlfn.IFS(H1892&lt;0, "LOSS", H1892&gt;1000, "GREAT", H1892&gt;500, "GOOD", H1892&gt;=100, "OKAY", H1892&lt;100, "OKAY")</f>
        <v>OKAY</v>
      </c>
    </row>
    <row r="1893" spans="1:14">
      <c r="A1893" s="2">
        <v>41995</v>
      </c>
      <c r="B1893" s="2" t="str">
        <f>TEXT(A1893,"mmmm")</f>
        <v>December</v>
      </c>
      <c r="C1893" t="s">
        <v>1292</v>
      </c>
      <c r="D1893" t="s">
        <v>29</v>
      </c>
      <c r="E1893" t="s">
        <v>23</v>
      </c>
      <c r="F1893" t="s">
        <v>47</v>
      </c>
      <c r="G1893" t="s">
        <v>1136</v>
      </c>
      <c r="H1893">
        <v>124.03</v>
      </c>
      <c r="I1893">
        <v>4</v>
      </c>
      <c r="J1893">
        <v>44.96</v>
      </c>
      <c r="K1893" s="6">
        <f>J1893/H1893</f>
        <v>0.36249294525518022</v>
      </c>
      <c r="M1893" t="str">
        <f>LEFT(C1893, SEARCH(" ", C1893) - 1)</f>
        <v>Nora</v>
      </c>
      <c r="N1893" t="str" cm="1">
        <f t="array" ref="N1893">_xlfn.IFS(H1893&lt;0, "LOSS", H1893&gt;1000, "GREAT", H1893&gt;500, "GOOD", H1893&gt;=100, "OKAY", H1893&lt;100, "OKAY")</f>
        <v>OKAY</v>
      </c>
    </row>
    <row r="1894" spans="1:14">
      <c r="A1894" s="2">
        <v>41995</v>
      </c>
      <c r="B1894" s="2" t="str">
        <f>TEXT(A1894,"mmmm")</f>
        <v>December</v>
      </c>
      <c r="C1894" t="s">
        <v>1905</v>
      </c>
      <c r="D1894" t="s">
        <v>24</v>
      </c>
      <c r="E1894" t="s">
        <v>23</v>
      </c>
      <c r="F1894" t="s">
        <v>38</v>
      </c>
      <c r="G1894" t="s">
        <v>1906</v>
      </c>
      <c r="H1894">
        <v>296.70999999999998</v>
      </c>
      <c r="I1894">
        <v>13</v>
      </c>
      <c r="J1894">
        <v>100.14</v>
      </c>
      <c r="K1894" s="6">
        <f>J1894/H1894</f>
        <v>0.33750126386033502</v>
      </c>
      <c r="M1894" t="str">
        <f>LEFT(C1894, SEARCH(" ", C1894) - 1)</f>
        <v>Tamara</v>
      </c>
      <c r="N1894" t="str" cm="1">
        <f t="array" ref="N1894">_xlfn.IFS(H1894&lt;0, "LOSS", H1894&gt;1000, "GREAT", H1894&gt;500, "GOOD", H1894&gt;=100, "OKAY", H1894&lt;100, "OKAY")</f>
        <v>OKAY</v>
      </c>
    </row>
    <row r="1895" spans="1:14">
      <c r="A1895" s="2">
        <v>41996</v>
      </c>
      <c r="B1895" s="2" t="str">
        <f>TEXT(A1895,"mmmm")</f>
        <v>December</v>
      </c>
      <c r="C1895" t="s">
        <v>1907</v>
      </c>
      <c r="D1895" t="s">
        <v>145</v>
      </c>
      <c r="E1895" t="s">
        <v>23</v>
      </c>
      <c r="F1895" t="s">
        <v>36</v>
      </c>
      <c r="G1895" t="s">
        <v>1908</v>
      </c>
      <c r="H1895">
        <v>207.24</v>
      </c>
      <c r="I1895">
        <v>11</v>
      </c>
      <c r="J1895">
        <v>58.03</v>
      </c>
      <c r="K1895" s="6">
        <f>J1895/H1895</f>
        <v>0.28001351090523063</v>
      </c>
      <c r="M1895" t="str">
        <f>LEFT(C1895, SEARCH(" ", C1895) - 1)</f>
        <v>Sarah</v>
      </c>
      <c r="N1895" t="str" cm="1">
        <f t="array" ref="N1895">_xlfn.IFS(H1895&lt;0, "LOSS", H1895&gt;1000, "GREAT", H1895&gt;500, "GOOD", H1895&gt;=100, "OKAY", H1895&lt;100, "OKAY")</f>
        <v>OKAY</v>
      </c>
    </row>
    <row r="1896" spans="1:14">
      <c r="A1896" s="2">
        <v>41996</v>
      </c>
      <c r="B1896" s="2" t="str">
        <f>TEXT(A1896,"mmmm")</f>
        <v>December</v>
      </c>
      <c r="C1896" t="s">
        <v>1647</v>
      </c>
      <c r="D1896" t="s">
        <v>24</v>
      </c>
      <c r="E1896" t="s">
        <v>21</v>
      </c>
      <c r="F1896" t="s">
        <v>51</v>
      </c>
      <c r="G1896" t="s">
        <v>1909</v>
      </c>
      <c r="H1896">
        <v>53.32</v>
      </c>
      <c r="I1896">
        <v>2</v>
      </c>
      <c r="J1896">
        <v>-19.55</v>
      </c>
      <c r="K1896" s="6">
        <f>J1896/H1896</f>
        <v>-0.36665416354088526</v>
      </c>
      <c r="M1896" t="str">
        <f>LEFT(C1896, SEARCH(" ", C1896) - 1)</f>
        <v>Tiffany</v>
      </c>
      <c r="N1896" t="str" cm="1">
        <f t="array" ref="N1896">_xlfn.IFS(H1896&lt;0, "LOSS", H1896&gt;1000, "GREAT", H1896&gt;500, "GOOD", H1896&gt;=100, "OKAY", H1896&lt;100, "OKAY")</f>
        <v>OKAY</v>
      </c>
    </row>
    <row r="1897" spans="1:14">
      <c r="A1897" s="2">
        <v>41996</v>
      </c>
      <c r="B1897" s="2" t="str">
        <f>TEXT(A1897,"mmmm")</f>
        <v>December</v>
      </c>
      <c r="C1897" t="s">
        <v>1647</v>
      </c>
      <c r="D1897" t="s">
        <v>24</v>
      </c>
      <c r="E1897" t="s">
        <v>23</v>
      </c>
      <c r="F1897" t="s">
        <v>36</v>
      </c>
      <c r="G1897" t="s">
        <v>1908</v>
      </c>
      <c r="H1897">
        <v>56.52</v>
      </c>
      <c r="I1897">
        <v>3</v>
      </c>
      <c r="J1897">
        <v>15.83</v>
      </c>
      <c r="K1897" s="6">
        <f>J1897/H1897</f>
        <v>0.2800778485491861</v>
      </c>
      <c r="M1897" t="str">
        <f>LEFT(C1897, SEARCH(" ", C1897) - 1)</f>
        <v>Tiffany</v>
      </c>
      <c r="N1897" t="str" cm="1">
        <f t="array" ref="N1897">_xlfn.IFS(H1897&lt;0, "LOSS", H1897&gt;1000, "GREAT", H1897&gt;500, "GOOD", H1897&gt;=100, "OKAY", H1897&lt;100, "OKAY")</f>
        <v>OKAY</v>
      </c>
    </row>
    <row r="1898" spans="1:14">
      <c r="A1898" s="2">
        <v>41996</v>
      </c>
      <c r="B1898" s="2" t="str">
        <f>TEXT(A1898,"mmmm")</f>
        <v>December</v>
      </c>
      <c r="C1898" t="s">
        <v>1072</v>
      </c>
      <c r="D1898" t="s">
        <v>26</v>
      </c>
      <c r="E1898" t="s">
        <v>23</v>
      </c>
      <c r="F1898" t="s">
        <v>47</v>
      </c>
      <c r="G1898" t="s">
        <v>1300</v>
      </c>
      <c r="H1898">
        <v>5.18</v>
      </c>
      <c r="I1898">
        <v>1</v>
      </c>
      <c r="J1898">
        <v>1.81</v>
      </c>
      <c r="K1898" s="6">
        <f>J1898/H1898</f>
        <v>0.34942084942084944</v>
      </c>
      <c r="M1898" t="str">
        <f>LEFT(C1898, SEARCH(" ", C1898) - 1)</f>
        <v>Michelle</v>
      </c>
      <c r="N1898" t="str" cm="1">
        <f t="array" ref="N1898">_xlfn.IFS(H1898&lt;0, "LOSS", H1898&gt;1000, "GREAT", H1898&gt;500, "GOOD", H1898&gt;=100, "OKAY", H1898&lt;100, "OKAY")</f>
        <v>OKAY</v>
      </c>
    </row>
    <row r="1899" spans="1:14">
      <c r="A1899" s="2">
        <v>41996</v>
      </c>
      <c r="B1899" s="2" t="str">
        <f>TEXT(A1899,"mmmm")</f>
        <v>December</v>
      </c>
      <c r="C1899" t="s">
        <v>1910</v>
      </c>
      <c r="D1899" t="s">
        <v>31</v>
      </c>
      <c r="E1899" t="s">
        <v>23</v>
      </c>
      <c r="F1899" t="s">
        <v>47</v>
      </c>
      <c r="G1899" t="s">
        <v>1911</v>
      </c>
      <c r="H1899">
        <v>45.53</v>
      </c>
      <c r="I1899">
        <v>3</v>
      </c>
      <c r="J1899">
        <v>15.93</v>
      </c>
      <c r="K1899" s="6">
        <f>J1899/H1899</f>
        <v>0.34987920052712496</v>
      </c>
      <c r="M1899" t="str">
        <f>LEFT(C1899, SEARCH(" ", C1899) - 1)</f>
        <v>Craig</v>
      </c>
      <c r="N1899" t="str" cm="1">
        <f t="array" ref="N1899">_xlfn.IFS(H1899&lt;0, "LOSS", H1899&gt;1000, "GREAT", H1899&gt;500, "GOOD", H1899&gt;=100, "OKAY", H1899&lt;100, "OKAY")</f>
        <v>OKAY</v>
      </c>
    </row>
    <row r="1900" spans="1:14">
      <c r="A1900" s="2">
        <v>41996</v>
      </c>
      <c r="B1900" s="2" t="str">
        <f>TEXT(A1900,"mmmm")</f>
        <v>December</v>
      </c>
      <c r="C1900" t="s">
        <v>1910</v>
      </c>
      <c r="D1900" t="s">
        <v>31</v>
      </c>
      <c r="E1900" t="s">
        <v>21</v>
      </c>
      <c r="F1900" t="s">
        <v>40</v>
      </c>
      <c r="G1900" t="s">
        <v>945</v>
      </c>
      <c r="H1900">
        <v>64.78</v>
      </c>
      <c r="I1900">
        <v>1</v>
      </c>
      <c r="J1900">
        <v>6.48</v>
      </c>
      <c r="K1900" s="6">
        <f>J1900/H1900</f>
        <v>0.10003087372645879</v>
      </c>
      <c r="M1900" t="str">
        <f>LEFT(C1900, SEARCH(" ", C1900) - 1)</f>
        <v>Craig</v>
      </c>
      <c r="N1900" t="str" cm="1">
        <f t="array" ref="N1900">_xlfn.IFS(H1900&lt;0, "LOSS", H1900&gt;1000, "GREAT", H1900&gt;500, "GOOD", H1900&gt;=100, "OKAY", H1900&lt;100, "OKAY")</f>
        <v>OKAY</v>
      </c>
    </row>
    <row r="1901" spans="1:14">
      <c r="A1901" s="2">
        <v>41996</v>
      </c>
      <c r="B1901" s="2" t="str">
        <f>TEXT(A1901,"mmmm")</f>
        <v>December</v>
      </c>
      <c r="C1901" t="s">
        <v>1910</v>
      </c>
      <c r="D1901" t="s">
        <v>31</v>
      </c>
      <c r="E1901" t="s">
        <v>23</v>
      </c>
      <c r="F1901" t="s">
        <v>49</v>
      </c>
      <c r="G1901" t="s">
        <v>127</v>
      </c>
      <c r="H1901">
        <v>424.27</v>
      </c>
      <c r="I1901">
        <v>2</v>
      </c>
      <c r="J1901">
        <v>-10.61</v>
      </c>
      <c r="K1901" s="6">
        <f>J1901/H1901</f>
        <v>-2.5007660216371651E-2</v>
      </c>
      <c r="M1901" t="str">
        <f>LEFT(C1901, SEARCH(" ", C1901) - 1)</f>
        <v>Craig</v>
      </c>
      <c r="N1901" t="str" cm="1">
        <f t="array" ref="N1901">_xlfn.IFS(H1901&lt;0, "LOSS", H1901&gt;1000, "GREAT", H1901&gt;500, "GOOD", H1901&gt;=100, "OKAY", H1901&lt;100, "OKAY")</f>
        <v>OKAY</v>
      </c>
    </row>
    <row r="1902" spans="1:14">
      <c r="A1902" s="2">
        <v>41996</v>
      </c>
      <c r="B1902" s="2" t="str">
        <f>TEXT(A1902,"mmmm")</f>
        <v>December</v>
      </c>
      <c r="C1902" t="s">
        <v>1910</v>
      </c>
      <c r="D1902" t="s">
        <v>31</v>
      </c>
      <c r="E1902" t="s">
        <v>23</v>
      </c>
      <c r="F1902" t="s">
        <v>37</v>
      </c>
      <c r="G1902" t="s">
        <v>628</v>
      </c>
      <c r="H1902">
        <v>1.34</v>
      </c>
      <c r="I1902">
        <v>1</v>
      </c>
      <c r="J1902">
        <v>0.5</v>
      </c>
      <c r="K1902" s="6">
        <f>J1902/H1902</f>
        <v>0.37313432835820892</v>
      </c>
      <c r="M1902" t="str">
        <f>LEFT(C1902, SEARCH(" ", C1902) - 1)</f>
        <v>Craig</v>
      </c>
      <c r="N1902" t="str" cm="1">
        <f t="array" ref="N1902">_xlfn.IFS(H1902&lt;0, "LOSS", H1902&gt;1000, "GREAT", H1902&gt;500, "GOOD", H1902&gt;=100, "OKAY", H1902&lt;100, "OKAY")</f>
        <v>OKAY</v>
      </c>
    </row>
    <row r="1903" spans="1:14">
      <c r="A1903" s="2">
        <v>41996</v>
      </c>
      <c r="B1903" s="2" t="str">
        <f>TEXT(A1903,"mmmm")</f>
        <v>December</v>
      </c>
      <c r="C1903" t="s">
        <v>1910</v>
      </c>
      <c r="D1903" t="s">
        <v>31</v>
      </c>
      <c r="E1903" t="s">
        <v>23</v>
      </c>
      <c r="F1903" t="s">
        <v>49</v>
      </c>
      <c r="G1903" t="s">
        <v>1671</v>
      </c>
      <c r="H1903">
        <v>83.92</v>
      </c>
      <c r="I1903">
        <v>5</v>
      </c>
      <c r="J1903">
        <v>-1.05</v>
      </c>
      <c r="K1903" s="6">
        <f>J1903/H1903</f>
        <v>-1.2511916110581507E-2</v>
      </c>
      <c r="M1903" t="str">
        <f>LEFT(C1903, SEARCH(" ", C1903) - 1)</f>
        <v>Craig</v>
      </c>
      <c r="N1903" t="str" cm="1">
        <f t="array" ref="N1903">_xlfn.IFS(H1903&lt;0, "LOSS", H1903&gt;1000, "GREAT", H1903&gt;500, "GOOD", H1903&gt;=100, "OKAY", H1903&lt;100, "OKAY")</f>
        <v>OKAY</v>
      </c>
    </row>
    <row r="1904" spans="1:14">
      <c r="A1904" s="2">
        <v>41997</v>
      </c>
      <c r="B1904" s="2" t="str">
        <f>TEXT(A1904,"mmmm")</f>
        <v>December</v>
      </c>
      <c r="C1904" t="s">
        <v>1109</v>
      </c>
      <c r="D1904" t="s">
        <v>31</v>
      </c>
      <c r="E1904" t="s">
        <v>23</v>
      </c>
      <c r="F1904" t="s">
        <v>47</v>
      </c>
      <c r="G1904" t="s">
        <v>1691</v>
      </c>
      <c r="H1904">
        <v>9.57</v>
      </c>
      <c r="I1904">
        <v>2</v>
      </c>
      <c r="J1904">
        <v>3.47</v>
      </c>
      <c r="K1904" s="6">
        <f>J1904/H1904</f>
        <v>0.36259143155694878</v>
      </c>
      <c r="M1904" t="str">
        <f>LEFT(C1904, SEARCH(" ", C1904) - 1)</f>
        <v>Luke</v>
      </c>
      <c r="N1904" t="str" cm="1">
        <f t="array" ref="N1904">_xlfn.IFS(H1904&lt;0, "LOSS", H1904&gt;1000, "GREAT", H1904&gt;500, "GOOD", H1904&gt;=100, "OKAY", H1904&lt;100, "OKAY")</f>
        <v>OKAY</v>
      </c>
    </row>
    <row r="1905" spans="1:14">
      <c r="A1905" s="2">
        <v>41997</v>
      </c>
      <c r="B1905" s="2" t="str">
        <f>TEXT(A1905,"mmmm")</f>
        <v>December</v>
      </c>
      <c r="C1905" t="s">
        <v>796</v>
      </c>
      <c r="D1905" t="s">
        <v>30</v>
      </c>
      <c r="E1905" t="s">
        <v>21</v>
      </c>
      <c r="F1905" t="s">
        <v>44</v>
      </c>
      <c r="G1905" t="s">
        <v>1912</v>
      </c>
      <c r="H1905">
        <v>30.36</v>
      </c>
      <c r="I1905">
        <v>5</v>
      </c>
      <c r="J1905">
        <v>8.73</v>
      </c>
      <c r="K1905" s="6">
        <f>J1905/H1905</f>
        <v>0.28754940711462451</v>
      </c>
      <c r="M1905" t="str">
        <f>LEFT(C1905, SEARCH(" ", C1905) - 1)</f>
        <v>Resi</v>
      </c>
      <c r="N1905" t="str" cm="1">
        <f t="array" ref="N1905">_xlfn.IFS(H1905&lt;0, "LOSS", H1905&gt;1000, "GREAT", H1905&gt;500, "GOOD", H1905&gt;=100, "OKAY", H1905&lt;100, "OKAY")</f>
        <v>OKAY</v>
      </c>
    </row>
    <row r="1906" spans="1:14">
      <c r="A1906" s="2">
        <v>41997</v>
      </c>
      <c r="B1906" s="2" t="str">
        <f>TEXT(A1906,"mmmm")</f>
        <v>December</v>
      </c>
      <c r="C1906" t="s">
        <v>1734</v>
      </c>
      <c r="D1906" t="s">
        <v>22</v>
      </c>
      <c r="E1906" t="s">
        <v>23</v>
      </c>
      <c r="F1906" t="s">
        <v>49</v>
      </c>
      <c r="G1906" t="s">
        <v>1057</v>
      </c>
      <c r="H1906">
        <v>142.86000000000001</v>
      </c>
      <c r="I1906">
        <v>1</v>
      </c>
      <c r="J1906">
        <v>41.43</v>
      </c>
      <c r="K1906" s="6">
        <f>J1906/H1906</f>
        <v>0.29000419991600163</v>
      </c>
      <c r="M1906" t="str">
        <f>LEFT(C1906, SEARCH(" ", C1906) - 1)</f>
        <v>Julie</v>
      </c>
      <c r="N1906" t="str" cm="1">
        <f t="array" ref="N1906">_xlfn.IFS(H1906&lt;0, "LOSS", H1906&gt;1000, "GREAT", H1906&gt;500, "GOOD", H1906&gt;=100, "OKAY", H1906&lt;100, "OKAY")</f>
        <v>OKAY</v>
      </c>
    </row>
    <row r="1907" spans="1:14">
      <c r="A1907" s="2">
        <v>41997</v>
      </c>
      <c r="B1907" s="2" t="str">
        <f>TEXT(A1907,"mmmm")</f>
        <v>December</v>
      </c>
      <c r="C1907" t="s">
        <v>1734</v>
      </c>
      <c r="D1907" t="s">
        <v>22</v>
      </c>
      <c r="E1907" t="s">
        <v>21</v>
      </c>
      <c r="F1907" t="s">
        <v>40</v>
      </c>
      <c r="G1907" t="s">
        <v>266</v>
      </c>
      <c r="H1907">
        <v>292.27</v>
      </c>
      <c r="I1907">
        <v>6</v>
      </c>
      <c r="J1907">
        <v>18.27</v>
      </c>
      <c r="K1907" s="6">
        <f>J1907/H1907</f>
        <v>6.2510692168200641E-2</v>
      </c>
      <c r="M1907" t="str">
        <f>LEFT(C1907, SEARCH(" ", C1907) - 1)</f>
        <v>Julie</v>
      </c>
      <c r="N1907" t="str" cm="1">
        <f t="array" ref="N1907">_xlfn.IFS(H1907&lt;0, "LOSS", H1907&gt;1000, "GREAT", H1907&gt;500, "GOOD", H1907&gt;=100, "OKAY", H1907&lt;100, "OKAY")</f>
        <v>OKAY</v>
      </c>
    </row>
    <row r="1908" spans="1:14">
      <c r="A1908" s="2">
        <v>41997</v>
      </c>
      <c r="B1908" s="2" t="str">
        <f>TEXT(A1908,"mmmm")</f>
        <v>December</v>
      </c>
      <c r="C1908" t="s">
        <v>618</v>
      </c>
      <c r="D1908" t="s">
        <v>22</v>
      </c>
      <c r="E1908" t="s">
        <v>25</v>
      </c>
      <c r="F1908" t="s">
        <v>48</v>
      </c>
      <c r="G1908" t="s">
        <v>1913</v>
      </c>
      <c r="H1908">
        <v>173.66</v>
      </c>
      <c r="I1908">
        <v>7</v>
      </c>
      <c r="J1908">
        <v>17.37</v>
      </c>
      <c r="K1908" s="6">
        <f>J1908/H1908</f>
        <v>0.10002303351376253</v>
      </c>
      <c r="M1908" t="str">
        <f>LEFT(C1908, SEARCH(" ", C1908) - 1)</f>
        <v>Ben</v>
      </c>
      <c r="N1908" t="str" cm="1">
        <f t="array" ref="N1908">_xlfn.IFS(H1908&lt;0, "LOSS", H1908&gt;1000, "GREAT", H1908&gt;500, "GOOD", H1908&gt;=100, "OKAY", H1908&lt;100, "OKAY")</f>
        <v>OKAY</v>
      </c>
    </row>
    <row r="1909" spans="1:14">
      <c r="A1909" s="2">
        <v>41997</v>
      </c>
      <c r="B1909" s="2" t="str">
        <f>TEXT(A1909,"mmmm")</f>
        <v>December</v>
      </c>
      <c r="C1909" t="s">
        <v>618</v>
      </c>
      <c r="D1909" t="s">
        <v>22</v>
      </c>
      <c r="E1909" t="s">
        <v>23</v>
      </c>
      <c r="F1909" t="s">
        <v>36</v>
      </c>
      <c r="G1909" t="s">
        <v>1914</v>
      </c>
      <c r="H1909">
        <v>361.96</v>
      </c>
      <c r="I1909">
        <v>2</v>
      </c>
      <c r="J1909">
        <v>101.35</v>
      </c>
      <c r="K1909" s="6">
        <f>J1909/H1909</f>
        <v>0.28000331528345673</v>
      </c>
      <c r="M1909" t="str">
        <f>LEFT(C1909, SEARCH(" ", C1909) - 1)</f>
        <v>Ben</v>
      </c>
      <c r="N1909" t="str" cm="1">
        <f t="array" ref="N1909">_xlfn.IFS(H1909&lt;0, "LOSS", H1909&gt;1000, "GREAT", H1909&gt;500, "GOOD", H1909&gt;=100, "OKAY", H1909&lt;100, "OKAY")</f>
        <v>OKAY</v>
      </c>
    </row>
    <row r="1910" spans="1:14">
      <c r="A1910" s="2">
        <v>41997</v>
      </c>
      <c r="B1910" s="2" t="str">
        <f>TEXT(A1910,"mmmm")</f>
        <v>December</v>
      </c>
      <c r="C1910" t="s">
        <v>618</v>
      </c>
      <c r="D1910" t="s">
        <v>22</v>
      </c>
      <c r="E1910" t="s">
        <v>25</v>
      </c>
      <c r="F1910" t="s">
        <v>35</v>
      </c>
      <c r="G1910" t="s">
        <v>1915</v>
      </c>
      <c r="H1910">
        <v>62.85</v>
      </c>
      <c r="I1910">
        <v>3</v>
      </c>
      <c r="J1910">
        <v>13.2</v>
      </c>
      <c r="K1910" s="6">
        <f>J1910/H1910</f>
        <v>0.21002386634844866</v>
      </c>
      <c r="M1910" t="str">
        <f>LEFT(C1910, SEARCH(" ", C1910) - 1)</f>
        <v>Ben</v>
      </c>
      <c r="N1910" t="str" cm="1">
        <f t="array" ref="N1910">_xlfn.IFS(H1910&lt;0, "LOSS", H1910&gt;1000, "GREAT", H1910&gt;500, "GOOD", H1910&gt;=100, "OKAY", H1910&lt;100, "OKAY")</f>
        <v>OKAY</v>
      </c>
    </row>
    <row r="1911" spans="1:14">
      <c r="A1911" s="2">
        <v>41997</v>
      </c>
      <c r="B1911" s="2" t="str">
        <f>TEXT(A1911,"mmmm")</f>
        <v>December</v>
      </c>
      <c r="C1911" t="s">
        <v>618</v>
      </c>
      <c r="D1911" t="s">
        <v>22</v>
      </c>
      <c r="E1911" t="s">
        <v>25</v>
      </c>
      <c r="F1911" t="s">
        <v>48</v>
      </c>
      <c r="G1911" t="s">
        <v>1181</v>
      </c>
      <c r="H1911">
        <v>818.38</v>
      </c>
      <c r="I1911">
        <v>3</v>
      </c>
      <c r="J1911">
        <v>51.15</v>
      </c>
      <c r="K1911" s="6">
        <f>J1911/H1911</f>
        <v>6.2501527407805665E-2</v>
      </c>
      <c r="M1911" t="str">
        <f>LEFT(C1911, SEARCH(" ", C1911) - 1)</f>
        <v>Ben</v>
      </c>
      <c r="N1911" t="str" cm="1">
        <f t="array" ref="N1911">_xlfn.IFS(H1911&lt;0, "LOSS", H1911&gt;1000, "GREAT", H1911&gt;500, "GOOD", H1911&gt;=100, "OKAY", H1911&lt;100, "OKAY")</f>
        <v>GOOD</v>
      </c>
    </row>
    <row r="1912" spans="1:14">
      <c r="A1912" s="2">
        <v>41997</v>
      </c>
      <c r="B1912" s="2" t="str">
        <f>TEXT(A1912,"mmmm")</f>
        <v>December</v>
      </c>
      <c r="C1912" t="s">
        <v>618</v>
      </c>
      <c r="D1912" t="s">
        <v>22</v>
      </c>
      <c r="E1912" t="s">
        <v>23</v>
      </c>
      <c r="F1912" t="s">
        <v>49</v>
      </c>
      <c r="G1912" t="s">
        <v>450</v>
      </c>
      <c r="H1912">
        <v>20.34</v>
      </c>
      <c r="I1912">
        <v>1</v>
      </c>
      <c r="J1912">
        <v>0.2</v>
      </c>
      <c r="K1912" s="6">
        <f>J1912/H1912</f>
        <v>9.8328416912487719E-3</v>
      </c>
      <c r="M1912" t="str">
        <f>LEFT(C1912, SEARCH(" ", C1912) - 1)</f>
        <v>Ben</v>
      </c>
      <c r="N1912" t="str" cm="1">
        <f t="array" ref="N1912">_xlfn.IFS(H1912&lt;0, "LOSS", H1912&gt;1000, "GREAT", H1912&gt;500, "GOOD", H1912&gt;=100, "OKAY", H1912&lt;100, "OKAY")</f>
        <v>OKAY</v>
      </c>
    </row>
    <row r="1913" spans="1:14">
      <c r="A1913" s="2">
        <v>41997</v>
      </c>
      <c r="B1913" s="2" t="str">
        <f>TEXT(A1913,"mmmm")</f>
        <v>December</v>
      </c>
      <c r="C1913" t="s">
        <v>618</v>
      </c>
      <c r="D1913" t="s">
        <v>22</v>
      </c>
      <c r="E1913" t="s">
        <v>21</v>
      </c>
      <c r="F1913" t="s">
        <v>44</v>
      </c>
      <c r="G1913" t="s">
        <v>1916</v>
      </c>
      <c r="H1913">
        <v>23.99</v>
      </c>
      <c r="I1913">
        <v>1</v>
      </c>
      <c r="J1913">
        <v>5.52</v>
      </c>
      <c r="K1913" s="6">
        <f>J1913/H1913</f>
        <v>0.23009587328053355</v>
      </c>
      <c r="M1913" t="str">
        <f>LEFT(C1913, SEARCH(" ", C1913) - 1)</f>
        <v>Ben</v>
      </c>
      <c r="N1913" t="str" cm="1">
        <f t="array" ref="N1913">_xlfn.IFS(H1913&lt;0, "LOSS", H1913&gt;1000, "GREAT", H1913&gt;500, "GOOD", H1913&gt;=100, "OKAY", H1913&lt;100, "OKAY")</f>
        <v>OKAY</v>
      </c>
    </row>
    <row r="1914" spans="1:14">
      <c r="A1914" s="2">
        <v>41997</v>
      </c>
      <c r="B1914" s="2" t="str">
        <f>TEXT(A1914,"mmmm")</f>
        <v>December</v>
      </c>
      <c r="C1914" t="s">
        <v>1441</v>
      </c>
      <c r="D1914" t="s">
        <v>22</v>
      </c>
      <c r="E1914" t="s">
        <v>23</v>
      </c>
      <c r="F1914" t="s">
        <v>36</v>
      </c>
      <c r="G1914" t="s">
        <v>1917</v>
      </c>
      <c r="H1914">
        <v>13.97</v>
      </c>
      <c r="I1914">
        <v>1</v>
      </c>
      <c r="J1914">
        <v>3.63</v>
      </c>
      <c r="K1914" s="6">
        <f>J1914/H1914</f>
        <v>0.25984251968503935</v>
      </c>
      <c r="M1914" t="str">
        <f>LEFT(C1914, SEARCH(" ", C1914) - 1)</f>
        <v>Adam</v>
      </c>
      <c r="N1914" t="str" cm="1">
        <f t="array" ref="N1914">_xlfn.IFS(H1914&lt;0, "LOSS", H1914&gt;1000, "GREAT", H1914&gt;500, "GOOD", H1914&gt;=100, "OKAY", H1914&lt;100, "OKAY")</f>
        <v>OKAY</v>
      </c>
    </row>
    <row r="1915" spans="1:14">
      <c r="A1915" s="2">
        <v>41999</v>
      </c>
      <c r="B1915" s="2" t="str">
        <f>TEXT(A1915,"mmmm")</f>
        <v>December</v>
      </c>
      <c r="C1915" t="s">
        <v>1744</v>
      </c>
      <c r="D1915" t="s">
        <v>26</v>
      </c>
      <c r="E1915" t="s">
        <v>21</v>
      </c>
      <c r="F1915" t="s">
        <v>40</v>
      </c>
      <c r="G1915" t="s">
        <v>85</v>
      </c>
      <c r="H1915">
        <v>600.55999999999995</v>
      </c>
      <c r="I1915">
        <v>3</v>
      </c>
      <c r="J1915">
        <v>-8.58</v>
      </c>
      <c r="K1915" s="6">
        <f>J1915/H1915</f>
        <v>-1.4286665778606635E-2</v>
      </c>
      <c r="M1915" t="str">
        <f>LEFT(C1915, SEARCH(" ", C1915) - 1)</f>
        <v>Alan</v>
      </c>
      <c r="N1915" t="str" cm="1">
        <f t="array" ref="N1915">_xlfn.IFS(H1915&lt;0, "LOSS", H1915&gt;1000, "GREAT", H1915&gt;500, "GOOD", H1915&gt;=100, "OKAY", H1915&lt;100, "OKAY")</f>
        <v>GOOD</v>
      </c>
    </row>
    <row r="1916" spans="1:14">
      <c r="A1916" s="2">
        <v>41999</v>
      </c>
      <c r="B1916" s="2" t="str">
        <f>TEXT(A1916,"mmmm")</f>
        <v>December</v>
      </c>
      <c r="C1916" t="s">
        <v>901</v>
      </c>
      <c r="D1916" t="s">
        <v>94</v>
      </c>
      <c r="E1916" t="s">
        <v>21</v>
      </c>
      <c r="F1916" t="s">
        <v>44</v>
      </c>
      <c r="G1916" t="s">
        <v>622</v>
      </c>
      <c r="H1916">
        <v>300.42</v>
      </c>
      <c r="I1916">
        <v>8</v>
      </c>
      <c r="J1916">
        <v>78.86</v>
      </c>
      <c r="K1916" s="6">
        <f>J1916/H1916</f>
        <v>0.26249916783170224</v>
      </c>
      <c r="M1916" t="str">
        <f>LEFT(C1916, SEARCH(" ", C1916) - 1)</f>
        <v>Kelly</v>
      </c>
      <c r="N1916" t="str" cm="1">
        <f t="array" ref="N1916">_xlfn.IFS(H1916&lt;0, "LOSS", H1916&gt;1000, "GREAT", H1916&gt;500, "GOOD", H1916&gt;=100, "OKAY", H1916&lt;100, "OKAY")</f>
        <v>OKAY</v>
      </c>
    </row>
    <row r="1917" spans="1:14">
      <c r="A1917" s="2">
        <v>41999</v>
      </c>
      <c r="B1917" s="2" t="str">
        <f>TEXT(A1917,"mmmm")</f>
        <v>December</v>
      </c>
      <c r="C1917" t="s">
        <v>901</v>
      </c>
      <c r="D1917" t="s">
        <v>94</v>
      </c>
      <c r="E1917" t="s">
        <v>21</v>
      </c>
      <c r="F1917" t="s">
        <v>40</v>
      </c>
      <c r="G1917" t="s">
        <v>1918</v>
      </c>
      <c r="H1917">
        <v>230.35</v>
      </c>
      <c r="I1917">
        <v>3</v>
      </c>
      <c r="J1917">
        <v>20.16</v>
      </c>
      <c r="K1917" s="6">
        <f>J1917/H1917</f>
        <v>8.7518992836987192E-2</v>
      </c>
      <c r="M1917" t="str">
        <f>LEFT(C1917, SEARCH(" ", C1917) - 1)</f>
        <v>Kelly</v>
      </c>
      <c r="N1917" t="str" cm="1">
        <f t="array" ref="N1917">_xlfn.IFS(H1917&lt;0, "LOSS", H1917&gt;1000, "GREAT", H1917&gt;500, "GOOD", H1917&gt;=100, "OKAY", H1917&lt;100, "OKAY")</f>
        <v>OKAY</v>
      </c>
    </row>
    <row r="1918" spans="1:14">
      <c r="A1918" s="2">
        <v>41999</v>
      </c>
      <c r="B1918" s="2" t="str">
        <f>TEXT(A1918,"mmmm")</f>
        <v>December</v>
      </c>
      <c r="C1918" t="s">
        <v>901</v>
      </c>
      <c r="D1918" t="s">
        <v>94</v>
      </c>
      <c r="E1918" t="s">
        <v>21</v>
      </c>
      <c r="F1918" t="s">
        <v>44</v>
      </c>
      <c r="G1918" t="s">
        <v>173</v>
      </c>
      <c r="H1918">
        <v>218.35</v>
      </c>
      <c r="I1918">
        <v>3</v>
      </c>
      <c r="J1918">
        <v>-24.56</v>
      </c>
      <c r="K1918" s="6">
        <f>J1918/H1918</f>
        <v>-0.11247996336157545</v>
      </c>
      <c r="M1918" t="str">
        <f>LEFT(C1918, SEARCH(" ", C1918) - 1)</f>
        <v>Kelly</v>
      </c>
      <c r="N1918" t="str" cm="1">
        <f t="array" ref="N1918">_xlfn.IFS(H1918&lt;0, "LOSS", H1918&gt;1000, "GREAT", H1918&gt;500, "GOOD", H1918&gt;=100, "OKAY", H1918&lt;100, "OKAY")</f>
        <v>OKAY</v>
      </c>
    </row>
    <row r="1919" spans="1:14">
      <c r="A1919" s="2">
        <v>41999</v>
      </c>
      <c r="B1919" s="2" t="str">
        <f>TEXT(A1919,"mmmm")</f>
        <v>December</v>
      </c>
      <c r="C1919" t="s">
        <v>901</v>
      </c>
      <c r="D1919" t="s">
        <v>94</v>
      </c>
      <c r="E1919" t="s">
        <v>23</v>
      </c>
      <c r="F1919" t="s">
        <v>38</v>
      </c>
      <c r="G1919" t="s">
        <v>239</v>
      </c>
      <c r="H1919">
        <v>78.599999999999994</v>
      </c>
      <c r="I1919">
        <v>5</v>
      </c>
      <c r="J1919">
        <v>-62.88</v>
      </c>
      <c r="K1919" s="6">
        <f>J1919/H1919</f>
        <v>-0.8</v>
      </c>
      <c r="M1919" t="str">
        <f>LEFT(C1919, SEARCH(" ", C1919) - 1)</f>
        <v>Kelly</v>
      </c>
      <c r="N1919" t="str" cm="1">
        <f t="array" ref="N1919">_xlfn.IFS(H1919&lt;0, "LOSS", H1919&gt;1000, "GREAT", H1919&gt;500, "GOOD", H1919&gt;=100, "OKAY", H1919&lt;100, "OKAY")</f>
        <v>OKAY</v>
      </c>
    </row>
    <row r="1920" spans="1:14">
      <c r="A1920" s="2">
        <v>41999</v>
      </c>
      <c r="B1920" s="2" t="str">
        <f>TEXT(A1920,"mmmm")</f>
        <v>December</v>
      </c>
      <c r="C1920" t="s">
        <v>901</v>
      </c>
      <c r="D1920" t="s">
        <v>94</v>
      </c>
      <c r="E1920" t="s">
        <v>23</v>
      </c>
      <c r="F1920" t="s">
        <v>43</v>
      </c>
      <c r="G1920" t="s">
        <v>1190</v>
      </c>
      <c r="H1920">
        <v>27.55</v>
      </c>
      <c r="I1920">
        <v>3</v>
      </c>
      <c r="J1920">
        <v>9.3000000000000007</v>
      </c>
      <c r="K1920" s="6">
        <f>J1920/H1920</f>
        <v>0.33756805807622509</v>
      </c>
      <c r="M1920" t="str">
        <f>LEFT(C1920, SEARCH(" ", C1920) - 1)</f>
        <v>Kelly</v>
      </c>
      <c r="N1920" t="str" cm="1">
        <f t="array" ref="N1920">_xlfn.IFS(H1920&lt;0, "LOSS", H1920&gt;1000, "GREAT", H1920&gt;500, "GOOD", H1920&gt;=100, "OKAY", H1920&lt;100, "OKAY")</f>
        <v>OKAY</v>
      </c>
    </row>
    <row r="1921" spans="1:14">
      <c r="A1921" s="2">
        <v>41999</v>
      </c>
      <c r="B1921" s="2" t="str">
        <f>TEXT(A1921,"mmmm")</f>
        <v>December</v>
      </c>
      <c r="C1921" t="s">
        <v>477</v>
      </c>
      <c r="D1921" t="s">
        <v>29</v>
      </c>
      <c r="E1921" t="s">
        <v>23</v>
      </c>
      <c r="F1921" t="s">
        <v>38</v>
      </c>
      <c r="G1921" t="s">
        <v>1049</v>
      </c>
      <c r="H1921">
        <v>8.69</v>
      </c>
      <c r="I1921">
        <v>5</v>
      </c>
      <c r="J1921">
        <v>-14.77</v>
      </c>
      <c r="K1921" s="6">
        <f>J1921/H1921</f>
        <v>-1.6996547756041427</v>
      </c>
      <c r="M1921" t="str">
        <f>LEFT(C1921, SEARCH(" ", C1921) - 1)</f>
        <v>Christina</v>
      </c>
      <c r="N1921" t="str" cm="1">
        <f t="array" ref="N1921">_xlfn.IFS(H1921&lt;0, "LOSS", H1921&gt;1000, "GREAT", H1921&gt;500, "GOOD", H1921&gt;=100, "OKAY", H1921&lt;100, "OKAY")</f>
        <v>OKAY</v>
      </c>
    </row>
    <row r="1922" spans="1:14">
      <c r="A1922" s="2">
        <v>41999</v>
      </c>
      <c r="B1922" s="2" t="str">
        <f>TEXT(A1922,"mmmm")</f>
        <v>December</v>
      </c>
      <c r="C1922" t="s">
        <v>1919</v>
      </c>
      <c r="D1922" t="s">
        <v>22</v>
      </c>
      <c r="E1922" t="s">
        <v>23</v>
      </c>
      <c r="F1922" t="s">
        <v>50</v>
      </c>
      <c r="G1922" t="s">
        <v>1920</v>
      </c>
      <c r="H1922">
        <v>11.91</v>
      </c>
      <c r="I1922">
        <v>3</v>
      </c>
      <c r="J1922">
        <v>0.12</v>
      </c>
      <c r="K1922" s="6">
        <f>J1922/H1922</f>
        <v>1.0075566750629723E-2</v>
      </c>
      <c r="M1922" t="str">
        <f>LEFT(C1922, SEARCH(" ", C1922) - 1)</f>
        <v>Clytie</v>
      </c>
      <c r="N1922" t="str" cm="1">
        <f t="array" ref="N1922">_xlfn.IFS(H1922&lt;0, "LOSS", H1922&gt;1000, "GREAT", H1922&gt;500, "GOOD", H1922&gt;=100, "OKAY", H1922&lt;100, "OKAY")</f>
        <v>OKAY</v>
      </c>
    </row>
    <row r="1923" spans="1:14">
      <c r="A1923" s="2">
        <v>41999</v>
      </c>
      <c r="B1923" s="2" t="str">
        <f>TEXT(A1923,"mmmm")</f>
        <v>December</v>
      </c>
      <c r="C1923" t="s">
        <v>1919</v>
      </c>
      <c r="D1923" t="s">
        <v>22</v>
      </c>
      <c r="E1923" t="s">
        <v>21</v>
      </c>
      <c r="F1923" t="s">
        <v>44</v>
      </c>
      <c r="G1923" t="s">
        <v>701</v>
      </c>
      <c r="H1923">
        <v>3.48</v>
      </c>
      <c r="I1923">
        <v>2</v>
      </c>
      <c r="J1923">
        <v>1.1100000000000001</v>
      </c>
      <c r="K1923" s="6">
        <f>J1923/H1923</f>
        <v>0.31896551724137934</v>
      </c>
      <c r="M1923" t="str">
        <f>LEFT(C1923, SEARCH(" ", C1923) - 1)</f>
        <v>Clytie</v>
      </c>
      <c r="N1923" t="str" cm="1">
        <f t="array" ref="N1923">_xlfn.IFS(H1923&lt;0, "LOSS", H1923&gt;1000, "GREAT", H1923&gt;500, "GOOD", H1923&gt;=100, "OKAY", H1923&lt;100, "OKAY")</f>
        <v>OKAY</v>
      </c>
    </row>
    <row r="1924" spans="1:14">
      <c r="A1924" s="2">
        <v>41999</v>
      </c>
      <c r="B1924" s="2" t="str">
        <f>TEXT(A1924,"mmmm")</f>
        <v>December</v>
      </c>
      <c r="C1924" t="s">
        <v>1921</v>
      </c>
      <c r="D1924" t="s">
        <v>27</v>
      </c>
      <c r="E1924" t="s">
        <v>23</v>
      </c>
      <c r="F1924" t="s">
        <v>47</v>
      </c>
      <c r="G1924" t="s">
        <v>1068</v>
      </c>
      <c r="H1924">
        <v>18.260000000000002</v>
      </c>
      <c r="I1924">
        <v>3</v>
      </c>
      <c r="J1924">
        <v>6.16</v>
      </c>
      <c r="K1924" s="6">
        <f>J1924/H1924</f>
        <v>0.33734939759036142</v>
      </c>
      <c r="M1924" t="str">
        <f>LEFT(C1924, SEARCH(" ", C1924) - 1)</f>
        <v>Maureen</v>
      </c>
      <c r="N1924" t="str" cm="1">
        <f t="array" ref="N1924">_xlfn.IFS(H1924&lt;0, "LOSS", H1924&gt;1000, "GREAT", H1924&gt;500, "GOOD", H1924&gt;=100, "OKAY", H1924&lt;100, "OKAY")</f>
        <v>OKAY</v>
      </c>
    </row>
    <row r="1925" spans="1:14">
      <c r="A1925" s="2">
        <v>41999</v>
      </c>
      <c r="B1925" s="2" t="str">
        <f>TEXT(A1925,"mmmm")</f>
        <v>December</v>
      </c>
      <c r="C1925" t="s">
        <v>1921</v>
      </c>
      <c r="D1925" t="s">
        <v>27</v>
      </c>
      <c r="E1925" t="s">
        <v>23</v>
      </c>
      <c r="F1925" t="s">
        <v>36</v>
      </c>
      <c r="G1925" t="s">
        <v>1922</v>
      </c>
      <c r="H1925">
        <v>34.659999999999997</v>
      </c>
      <c r="I1925">
        <v>2</v>
      </c>
      <c r="J1925">
        <v>5.63</v>
      </c>
      <c r="K1925" s="6">
        <f>J1925/H1925</f>
        <v>0.16243508366993653</v>
      </c>
      <c r="M1925" t="str">
        <f>LEFT(C1925, SEARCH(" ", C1925) - 1)</f>
        <v>Maureen</v>
      </c>
      <c r="N1925" t="str" cm="1">
        <f t="array" ref="N1925">_xlfn.IFS(H1925&lt;0, "LOSS", H1925&gt;1000, "GREAT", H1925&gt;500, "GOOD", H1925&gt;=100, "OKAY", H1925&lt;100, "OKAY")</f>
        <v>OKAY</v>
      </c>
    </row>
    <row r="1926" spans="1:14">
      <c r="A1926" s="2">
        <v>41999</v>
      </c>
      <c r="B1926" s="2" t="str">
        <f>TEXT(A1926,"mmmm")</f>
        <v>December</v>
      </c>
      <c r="C1926" t="s">
        <v>1921</v>
      </c>
      <c r="D1926" t="s">
        <v>27</v>
      </c>
      <c r="E1926" t="s">
        <v>23</v>
      </c>
      <c r="F1926" t="s">
        <v>36</v>
      </c>
      <c r="G1926" t="s">
        <v>1206</v>
      </c>
      <c r="H1926">
        <v>81.55</v>
      </c>
      <c r="I1926">
        <v>2</v>
      </c>
      <c r="J1926">
        <v>8.16</v>
      </c>
      <c r="K1926" s="6">
        <f>J1926/H1926</f>
        <v>0.10006131207847947</v>
      </c>
      <c r="M1926" t="str">
        <f>LEFT(C1926, SEARCH(" ", C1926) - 1)</f>
        <v>Maureen</v>
      </c>
      <c r="N1926" t="str" cm="1">
        <f t="array" ref="N1926">_xlfn.IFS(H1926&lt;0, "LOSS", H1926&gt;1000, "GREAT", H1926&gt;500, "GOOD", H1926&gt;=100, "OKAY", H1926&lt;100, "OKAY")</f>
        <v>OKAY</v>
      </c>
    </row>
    <row r="1927" spans="1:14">
      <c r="A1927" s="2">
        <v>41999</v>
      </c>
      <c r="B1927" s="2" t="str">
        <f>TEXT(A1927,"mmmm")</f>
        <v>December</v>
      </c>
      <c r="C1927" t="s">
        <v>1921</v>
      </c>
      <c r="D1927" t="s">
        <v>27</v>
      </c>
      <c r="E1927" t="s">
        <v>23</v>
      </c>
      <c r="F1927" t="s">
        <v>49</v>
      </c>
      <c r="G1927" t="s">
        <v>356</v>
      </c>
      <c r="H1927">
        <v>227.14</v>
      </c>
      <c r="I1927">
        <v>4</v>
      </c>
      <c r="J1927">
        <v>-42.59</v>
      </c>
      <c r="K1927" s="6">
        <f>J1927/H1927</f>
        <v>-0.18750550321387693</v>
      </c>
      <c r="M1927" t="str">
        <f>LEFT(C1927, SEARCH(" ", C1927) - 1)</f>
        <v>Maureen</v>
      </c>
      <c r="N1927" t="str" cm="1">
        <f t="array" ref="N1927">_xlfn.IFS(H1927&lt;0, "LOSS", H1927&gt;1000, "GREAT", H1927&gt;500, "GOOD", H1927&gt;=100, "OKAY", H1927&lt;100, "OKAY")</f>
        <v>OKAY</v>
      </c>
    </row>
    <row r="1928" spans="1:14">
      <c r="A1928" s="2">
        <v>41999</v>
      </c>
      <c r="B1928" s="2" t="str">
        <f>TEXT(A1928,"mmmm")</f>
        <v>December</v>
      </c>
      <c r="C1928" t="s">
        <v>1557</v>
      </c>
      <c r="D1928" t="s">
        <v>24</v>
      </c>
      <c r="E1928" t="s">
        <v>23</v>
      </c>
      <c r="F1928" t="s">
        <v>49</v>
      </c>
      <c r="G1928" t="s">
        <v>992</v>
      </c>
      <c r="H1928">
        <v>191.88</v>
      </c>
      <c r="I1928">
        <v>6</v>
      </c>
      <c r="J1928">
        <v>19.190000000000001</v>
      </c>
      <c r="K1928" s="6">
        <f>J1928/H1928</f>
        <v>0.1000104231811549</v>
      </c>
      <c r="M1928" t="str">
        <f>LEFT(C1928, SEARCH(" ", C1928) - 1)</f>
        <v>Tracy</v>
      </c>
      <c r="N1928" t="str" cm="1">
        <f t="array" ref="N1928">_xlfn.IFS(H1928&lt;0, "LOSS", H1928&gt;1000, "GREAT", H1928&gt;500, "GOOD", H1928&gt;=100, "OKAY", H1928&lt;100, "OKAY")</f>
        <v>OKAY</v>
      </c>
    </row>
    <row r="1929" spans="1:14">
      <c r="A1929" s="2">
        <v>41999</v>
      </c>
      <c r="B1929" s="2" t="str">
        <f>TEXT(A1929,"mmmm")</f>
        <v>December</v>
      </c>
      <c r="C1929" t="s">
        <v>569</v>
      </c>
      <c r="D1929" t="s">
        <v>27</v>
      </c>
      <c r="E1929" t="s">
        <v>23</v>
      </c>
      <c r="F1929" t="s">
        <v>37</v>
      </c>
      <c r="G1929" t="s">
        <v>1923</v>
      </c>
      <c r="H1929">
        <v>8.02</v>
      </c>
      <c r="I1929">
        <v>3</v>
      </c>
      <c r="J1929">
        <v>1.1000000000000001</v>
      </c>
      <c r="K1929" s="6">
        <f>J1929/H1929</f>
        <v>0.13715710723192021</v>
      </c>
      <c r="M1929" t="str">
        <f>LEFT(C1929, SEARCH(" ", C1929) - 1)</f>
        <v>Andy</v>
      </c>
      <c r="N1929" t="str" cm="1">
        <f t="array" ref="N1929">_xlfn.IFS(H1929&lt;0, "LOSS", H1929&gt;1000, "GREAT", H1929&gt;500, "GOOD", H1929&gt;=100, "OKAY", H1929&lt;100, "OKAY")</f>
        <v>OKAY</v>
      </c>
    </row>
    <row r="1930" spans="1:14">
      <c r="A1930" s="2">
        <v>42000</v>
      </c>
      <c r="B1930" s="2" t="str">
        <f>TEXT(A1930,"mmmm")</f>
        <v>December</v>
      </c>
      <c r="C1930" t="s">
        <v>1778</v>
      </c>
      <c r="D1930" t="s">
        <v>22</v>
      </c>
      <c r="E1930" t="s">
        <v>23</v>
      </c>
      <c r="F1930" t="s">
        <v>45</v>
      </c>
      <c r="G1930" t="s">
        <v>309</v>
      </c>
      <c r="H1930">
        <v>11.56</v>
      </c>
      <c r="I1930">
        <v>4</v>
      </c>
      <c r="J1930">
        <v>5.43</v>
      </c>
      <c r="K1930" s="6">
        <f>J1930/H1930</f>
        <v>0.46972318339100344</v>
      </c>
      <c r="M1930" t="str">
        <f>LEFT(C1930, SEARCH(" ", C1930) - 1)</f>
        <v>Alyssa</v>
      </c>
      <c r="N1930" t="str" cm="1">
        <f t="array" ref="N1930">_xlfn.IFS(H1930&lt;0, "LOSS", H1930&gt;1000, "GREAT", H1930&gt;500, "GOOD", H1930&gt;=100, "OKAY", H1930&lt;100, "OKAY")</f>
        <v>OKAY</v>
      </c>
    </row>
    <row r="1931" spans="1:14">
      <c r="A1931" s="2">
        <v>42000</v>
      </c>
      <c r="B1931" s="2" t="str">
        <f>TEXT(A1931,"mmmm")</f>
        <v>December</v>
      </c>
      <c r="C1931" t="s">
        <v>923</v>
      </c>
      <c r="D1931" t="s">
        <v>29</v>
      </c>
      <c r="E1931" t="s">
        <v>21</v>
      </c>
      <c r="F1931" t="s">
        <v>44</v>
      </c>
      <c r="G1931" t="s">
        <v>459</v>
      </c>
      <c r="H1931">
        <v>32.950000000000003</v>
      </c>
      <c r="I1931">
        <v>6</v>
      </c>
      <c r="J1931">
        <v>-19.77</v>
      </c>
      <c r="K1931" s="6">
        <f>J1931/H1931</f>
        <v>-0.6</v>
      </c>
      <c r="M1931" t="e">
        <f>LEFT(C1931, SEARCH(" ", C1931) - 1)</f>
        <v>#VALUE!</v>
      </c>
      <c r="N1931" t="str" cm="1">
        <f t="array" ref="N1931">_xlfn.IFS(H1931&lt;0, "LOSS", H1931&gt;1000, "GREAT", H1931&gt;500, "GOOD", H1931&gt;=100, "OKAY", H1931&lt;100, "OKAY")</f>
        <v>OKAY</v>
      </c>
    </row>
    <row r="1932" spans="1:14">
      <c r="A1932" s="2">
        <v>42000</v>
      </c>
      <c r="B1932" s="2" t="str">
        <f>TEXT(A1932,"mmmm")</f>
        <v>December</v>
      </c>
      <c r="C1932" t="s">
        <v>923</v>
      </c>
      <c r="D1932" t="s">
        <v>29</v>
      </c>
      <c r="E1932" t="s">
        <v>23</v>
      </c>
      <c r="F1932" t="s">
        <v>49</v>
      </c>
      <c r="G1932" t="s">
        <v>396</v>
      </c>
      <c r="H1932">
        <v>30.02</v>
      </c>
      <c r="I1932">
        <v>4</v>
      </c>
      <c r="J1932">
        <v>3</v>
      </c>
      <c r="K1932" s="6">
        <f>J1932/H1932</f>
        <v>9.9933377748167893E-2</v>
      </c>
      <c r="M1932" t="e">
        <f>LEFT(C1932, SEARCH(" ", C1932) - 1)</f>
        <v>#VALUE!</v>
      </c>
      <c r="N1932" t="str" cm="1">
        <f t="array" ref="N1932">_xlfn.IFS(H1932&lt;0, "LOSS", H1932&gt;1000, "GREAT", H1932&gt;500, "GOOD", H1932&gt;=100, "OKAY", H1932&lt;100, "OKAY")</f>
        <v>OKAY</v>
      </c>
    </row>
    <row r="1933" spans="1:14">
      <c r="A1933" s="2">
        <v>42000</v>
      </c>
      <c r="B1933" s="2" t="str">
        <f>TEXT(A1933,"mmmm")</f>
        <v>December</v>
      </c>
      <c r="C1933" t="s">
        <v>1567</v>
      </c>
      <c r="D1933" t="s">
        <v>22</v>
      </c>
      <c r="E1933" t="s">
        <v>21</v>
      </c>
      <c r="F1933" t="s">
        <v>40</v>
      </c>
      <c r="G1933" t="s">
        <v>661</v>
      </c>
      <c r="H1933">
        <v>230.28</v>
      </c>
      <c r="I1933">
        <v>3</v>
      </c>
      <c r="J1933">
        <v>23.03</v>
      </c>
      <c r="K1933" s="6">
        <f>J1933/H1933</f>
        <v>0.10000868507903422</v>
      </c>
      <c r="M1933" t="str">
        <f>LEFT(C1933, SEARCH(" ", C1933) - 1)</f>
        <v>Jeremy</v>
      </c>
      <c r="N1933" t="str" cm="1">
        <f t="array" ref="N1933">_xlfn.IFS(H1933&lt;0, "LOSS", H1933&gt;1000, "GREAT", H1933&gt;500, "GOOD", H1933&gt;=100, "OKAY", H1933&lt;100, "OKAY")</f>
        <v>OKAY</v>
      </c>
    </row>
    <row r="1934" spans="1:14">
      <c r="A1934" s="2">
        <v>42000</v>
      </c>
      <c r="B1934" s="2" t="str">
        <f>TEXT(A1934,"mmmm")</f>
        <v>December</v>
      </c>
      <c r="C1934" t="s">
        <v>1567</v>
      </c>
      <c r="D1934" t="s">
        <v>22</v>
      </c>
      <c r="E1934" t="s">
        <v>23</v>
      </c>
      <c r="F1934" t="s">
        <v>47</v>
      </c>
      <c r="G1934" t="s">
        <v>1924</v>
      </c>
      <c r="H1934">
        <v>12.84</v>
      </c>
      <c r="I1934">
        <v>3</v>
      </c>
      <c r="J1934">
        <v>5.78</v>
      </c>
      <c r="K1934" s="6">
        <f>J1934/H1934</f>
        <v>0.45015576323987544</v>
      </c>
      <c r="M1934" t="str">
        <f>LEFT(C1934, SEARCH(" ", C1934) - 1)</f>
        <v>Jeremy</v>
      </c>
      <c r="N1934" t="str" cm="1">
        <f t="array" ref="N1934">_xlfn.IFS(H1934&lt;0, "LOSS", H1934&gt;1000, "GREAT", H1934&gt;500, "GOOD", H1934&gt;=100, "OKAY", H1934&lt;100, "OKAY")</f>
        <v>OKAY</v>
      </c>
    </row>
    <row r="1935" spans="1:14">
      <c r="A1935" s="2">
        <v>42000</v>
      </c>
      <c r="B1935" s="2" t="str">
        <f>TEXT(A1935,"mmmm")</f>
        <v>December</v>
      </c>
      <c r="C1935" t="s">
        <v>1925</v>
      </c>
      <c r="D1935" t="s">
        <v>24</v>
      </c>
      <c r="E1935" t="s">
        <v>21</v>
      </c>
      <c r="F1935" t="s">
        <v>40</v>
      </c>
      <c r="G1935" t="s">
        <v>364</v>
      </c>
      <c r="H1935">
        <v>767.21</v>
      </c>
      <c r="I1935">
        <v>14</v>
      </c>
      <c r="J1935">
        <v>161.97</v>
      </c>
      <c r="K1935" s="6">
        <f>J1935/H1935</f>
        <v>0.2111156006829942</v>
      </c>
      <c r="M1935" t="str">
        <f>LEFT(C1935, SEARCH(" ", C1935) - 1)</f>
        <v>Thomas</v>
      </c>
      <c r="N1935" t="str" cm="1">
        <f t="array" ref="N1935">_xlfn.IFS(H1935&lt;0, "LOSS", H1935&gt;1000, "GREAT", H1935&gt;500, "GOOD", H1935&gt;=100, "OKAY", H1935&lt;100, "OKAY")</f>
        <v>GOOD</v>
      </c>
    </row>
    <row r="1936" spans="1:14">
      <c r="A1936" s="2">
        <v>42000</v>
      </c>
      <c r="B1936" s="2" t="str">
        <f>TEXT(A1936,"mmmm")</f>
        <v>December</v>
      </c>
      <c r="C1936" t="s">
        <v>232</v>
      </c>
      <c r="D1936" t="s">
        <v>22</v>
      </c>
      <c r="E1936" t="s">
        <v>23</v>
      </c>
      <c r="F1936" t="s">
        <v>36</v>
      </c>
      <c r="G1936" t="s">
        <v>743</v>
      </c>
      <c r="H1936">
        <v>10.98</v>
      </c>
      <c r="I1936">
        <v>1</v>
      </c>
      <c r="J1936">
        <v>2.96</v>
      </c>
      <c r="K1936" s="6">
        <f>J1936/H1936</f>
        <v>0.26958105646630237</v>
      </c>
      <c r="M1936" t="str">
        <f>LEFT(C1936, SEARCH(" ", C1936) - 1)</f>
        <v>Cynthia</v>
      </c>
      <c r="N1936" t="str" cm="1">
        <f t="array" ref="N1936">_xlfn.IFS(H1936&lt;0, "LOSS", H1936&gt;1000, "GREAT", H1936&gt;500, "GOOD", H1936&gt;=100, "OKAY", H1936&lt;100, "OKAY")</f>
        <v>OKAY</v>
      </c>
    </row>
    <row r="1937" spans="1:14">
      <c r="A1937" s="2">
        <v>42000</v>
      </c>
      <c r="B1937" s="2" t="str">
        <f>TEXT(A1937,"mmmm")</f>
        <v>December</v>
      </c>
      <c r="C1937" t="s">
        <v>232</v>
      </c>
      <c r="D1937" t="s">
        <v>22</v>
      </c>
      <c r="E1937" t="s">
        <v>23</v>
      </c>
      <c r="F1937" t="s">
        <v>43</v>
      </c>
      <c r="G1937" t="s">
        <v>233</v>
      </c>
      <c r="H1937">
        <v>7.86</v>
      </c>
      <c r="I1937">
        <v>3</v>
      </c>
      <c r="J1937">
        <v>3.62</v>
      </c>
      <c r="K1937" s="6">
        <f>J1937/H1937</f>
        <v>0.46055979643765904</v>
      </c>
      <c r="M1937" t="str">
        <f>LEFT(C1937, SEARCH(" ", C1937) - 1)</f>
        <v>Cynthia</v>
      </c>
      <c r="N1937" t="str" cm="1">
        <f t="array" ref="N1937">_xlfn.IFS(H1937&lt;0, "LOSS", H1937&gt;1000, "GREAT", H1937&gt;500, "GOOD", H1937&gt;=100, "OKAY", H1937&lt;100, "OKAY")</f>
        <v>OKAY</v>
      </c>
    </row>
    <row r="1938" spans="1:14">
      <c r="A1938" s="2">
        <v>42000</v>
      </c>
      <c r="B1938" s="2" t="str">
        <f>TEXT(A1938,"mmmm")</f>
        <v>December</v>
      </c>
      <c r="C1938" t="s">
        <v>232</v>
      </c>
      <c r="D1938" t="s">
        <v>22</v>
      </c>
      <c r="E1938" t="s">
        <v>23</v>
      </c>
      <c r="F1938" t="s">
        <v>49</v>
      </c>
      <c r="G1938" t="s">
        <v>1926</v>
      </c>
      <c r="H1938">
        <v>51.45</v>
      </c>
      <c r="I1938">
        <v>3</v>
      </c>
      <c r="J1938">
        <v>13.89</v>
      </c>
      <c r="K1938" s="6">
        <f>J1938/H1938</f>
        <v>0.26997084548104955</v>
      </c>
      <c r="M1938" t="str">
        <f>LEFT(C1938, SEARCH(" ", C1938) - 1)</f>
        <v>Cynthia</v>
      </c>
      <c r="N1938" t="str" cm="1">
        <f t="array" ref="N1938">_xlfn.IFS(H1938&lt;0, "LOSS", H1938&gt;1000, "GREAT", H1938&gt;500, "GOOD", H1938&gt;=100, "OKAY", H1938&lt;100, "OKAY")</f>
        <v>OKAY</v>
      </c>
    </row>
    <row r="1939" spans="1:14">
      <c r="A1939" s="2">
        <v>42000</v>
      </c>
      <c r="B1939" s="2" t="str">
        <f>TEXT(A1939,"mmmm")</f>
        <v>December</v>
      </c>
      <c r="C1939" t="s">
        <v>232</v>
      </c>
      <c r="D1939" t="s">
        <v>22</v>
      </c>
      <c r="E1939" t="s">
        <v>23</v>
      </c>
      <c r="F1939" t="s">
        <v>38</v>
      </c>
      <c r="G1939" t="s">
        <v>1589</v>
      </c>
      <c r="H1939">
        <v>37.06</v>
      </c>
      <c r="I1939">
        <v>3</v>
      </c>
      <c r="J1939">
        <v>13.9</v>
      </c>
      <c r="K1939" s="6">
        <f>J1939/H1939</f>
        <v>0.3750674581759309</v>
      </c>
      <c r="M1939" t="str">
        <f>LEFT(C1939, SEARCH(" ", C1939) - 1)</f>
        <v>Cynthia</v>
      </c>
      <c r="N1939" t="str" cm="1">
        <f t="array" ref="N1939">_xlfn.IFS(H1939&lt;0, "LOSS", H1939&gt;1000, "GREAT", H1939&gt;500, "GOOD", H1939&gt;=100, "OKAY", H1939&lt;100, "OKAY")</f>
        <v>OKAY</v>
      </c>
    </row>
    <row r="1940" spans="1:14">
      <c r="A1940" s="2">
        <v>42000</v>
      </c>
      <c r="B1940" s="2" t="str">
        <f>TEXT(A1940,"mmmm")</f>
        <v>December</v>
      </c>
      <c r="C1940" t="s">
        <v>1655</v>
      </c>
      <c r="D1940" t="s">
        <v>65</v>
      </c>
      <c r="E1940" t="s">
        <v>23</v>
      </c>
      <c r="F1940" t="s">
        <v>47</v>
      </c>
      <c r="G1940" t="s">
        <v>1927</v>
      </c>
      <c r="H1940">
        <v>23.92</v>
      </c>
      <c r="I1940">
        <v>4</v>
      </c>
      <c r="J1940">
        <v>11.72</v>
      </c>
      <c r="K1940" s="6">
        <f>J1940/H1940</f>
        <v>0.48996655518394649</v>
      </c>
      <c r="M1940" t="str">
        <f>LEFT(C1940, SEARCH(" ", C1940) - 1)</f>
        <v>Tamara</v>
      </c>
      <c r="N1940" t="str" cm="1">
        <f t="array" ref="N1940">_xlfn.IFS(H1940&lt;0, "LOSS", H1940&gt;1000, "GREAT", H1940&gt;500, "GOOD", H1940&gt;=100, "OKAY", H1940&lt;100, "OKAY")</f>
        <v>OKAY</v>
      </c>
    </row>
    <row r="1941" spans="1:14">
      <c r="A1941" s="2">
        <v>42000</v>
      </c>
      <c r="B1941" s="2" t="str">
        <f>TEXT(A1941,"mmmm")</f>
        <v>December</v>
      </c>
      <c r="C1941" t="s">
        <v>1655</v>
      </c>
      <c r="D1941" t="s">
        <v>65</v>
      </c>
      <c r="E1941" t="s">
        <v>25</v>
      </c>
      <c r="F1941" t="s">
        <v>35</v>
      </c>
      <c r="G1941" t="s">
        <v>1928</v>
      </c>
      <c r="H1941">
        <v>498</v>
      </c>
      <c r="I1941">
        <v>5</v>
      </c>
      <c r="J1941">
        <v>184.26</v>
      </c>
      <c r="K1941" s="6">
        <f>J1941/H1941</f>
        <v>0.37</v>
      </c>
      <c r="M1941" t="str">
        <f>LEFT(C1941, SEARCH(" ", C1941) - 1)</f>
        <v>Tamara</v>
      </c>
      <c r="N1941" t="str" cm="1">
        <f t="array" ref="N1941">_xlfn.IFS(H1941&lt;0, "LOSS", H1941&gt;1000, "GREAT", H1941&gt;500, "GOOD", H1941&gt;=100, "OKAY", H1941&lt;100, "OKAY")</f>
        <v>OKAY</v>
      </c>
    </row>
    <row r="1942" spans="1:14">
      <c r="A1942" s="2">
        <v>42000</v>
      </c>
      <c r="B1942" s="2" t="str">
        <f>TEXT(A1942,"mmmm")</f>
        <v>December</v>
      </c>
      <c r="C1942" t="s">
        <v>693</v>
      </c>
      <c r="D1942" t="s">
        <v>26</v>
      </c>
      <c r="E1942" t="s">
        <v>23</v>
      </c>
      <c r="F1942" t="s">
        <v>38</v>
      </c>
      <c r="G1942" t="s">
        <v>849</v>
      </c>
      <c r="H1942">
        <v>4.9800000000000004</v>
      </c>
      <c r="I1942">
        <v>1</v>
      </c>
      <c r="J1942">
        <v>-8.4700000000000006</v>
      </c>
      <c r="K1942" s="6">
        <f>J1942/H1942</f>
        <v>-1.7008032128514057</v>
      </c>
      <c r="M1942" t="str">
        <f>LEFT(C1942, SEARCH(" ", C1942) - 1)</f>
        <v>Nathan</v>
      </c>
      <c r="N1942" t="str" cm="1">
        <f t="array" ref="N1942">_xlfn.IFS(H1942&lt;0, "LOSS", H1942&gt;1000, "GREAT", H1942&gt;500, "GOOD", H1942&gt;=100, "OKAY", H1942&lt;100, "OKAY")</f>
        <v>OKAY</v>
      </c>
    </row>
    <row r="1943" spans="1:14">
      <c r="A1943" s="2">
        <v>42000</v>
      </c>
      <c r="B1943" s="2" t="str">
        <f>TEXT(A1943,"mmmm")</f>
        <v>December</v>
      </c>
      <c r="C1943" t="s">
        <v>1259</v>
      </c>
      <c r="D1943" t="s">
        <v>30</v>
      </c>
      <c r="E1943" t="s">
        <v>21</v>
      </c>
      <c r="F1943" t="s">
        <v>44</v>
      </c>
      <c r="G1943" t="s">
        <v>1929</v>
      </c>
      <c r="H1943">
        <v>182.35</v>
      </c>
      <c r="I1943">
        <v>3</v>
      </c>
      <c r="J1943">
        <v>-18.239999999999998</v>
      </c>
      <c r="K1943" s="6">
        <f>J1943/H1943</f>
        <v>-0.10002741979709349</v>
      </c>
      <c r="M1943" t="str">
        <f>LEFT(C1943, SEARCH(" ", C1943) - 1)</f>
        <v>Karl</v>
      </c>
      <c r="N1943" t="str" cm="1">
        <f t="array" ref="N1943">_xlfn.IFS(H1943&lt;0, "LOSS", H1943&gt;1000, "GREAT", H1943&gt;500, "GOOD", H1943&gt;=100, "OKAY", H1943&lt;100, "OKAY")</f>
        <v>OKAY</v>
      </c>
    </row>
    <row r="1944" spans="1:14">
      <c r="A1944" s="2">
        <v>42000</v>
      </c>
      <c r="B1944" s="2" t="str">
        <f>TEXT(A1944,"mmmm")</f>
        <v>December</v>
      </c>
      <c r="C1944" t="s">
        <v>1259</v>
      </c>
      <c r="D1944" t="s">
        <v>30</v>
      </c>
      <c r="E1944" t="s">
        <v>23</v>
      </c>
      <c r="F1944" t="s">
        <v>49</v>
      </c>
      <c r="G1944" t="s">
        <v>1930</v>
      </c>
      <c r="H1944">
        <v>118.16</v>
      </c>
      <c r="I1944">
        <v>2</v>
      </c>
      <c r="J1944">
        <v>-25.11</v>
      </c>
      <c r="K1944" s="6">
        <f>J1944/H1944</f>
        <v>-0.21250846310088017</v>
      </c>
      <c r="M1944" t="str">
        <f>LEFT(C1944, SEARCH(" ", C1944) - 1)</f>
        <v>Karl</v>
      </c>
      <c r="N1944" t="str" cm="1">
        <f t="array" ref="N1944">_xlfn.IFS(H1944&lt;0, "LOSS", H1944&gt;1000, "GREAT", H1944&gt;500, "GOOD", H1944&gt;=100, "OKAY", H1944&lt;100, "OKAY")</f>
        <v>OKAY</v>
      </c>
    </row>
    <row r="1945" spans="1:14">
      <c r="A1945" s="2">
        <v>42000</v>
      </c>
      <c r="B1945" s="2" t="str">
        <f>TEXT(A1945,"mmmm")</f>
        <v>December</v>
      </c>
      <c r="C1945" t="s">
        <v>796</v>
      </c>
      <c r="D1945" t="s">
        <v>73</v>
      </c>
      <c r="E1945" t="s">
        <v>23</v>
      </c>
      <c r="F1945" t="s">
        <v>38</v>
      </c>
      <c r="G1945" t="s">
        <v>1856</v>
      </c>
      <c r="H1945">
        <v>946.76</v>
      </c>
      <c r="I1945">
        <v>6</v>
      </c>
      <c r="J1945">
        <v>-694.29</v>
      </c>
      <c r="K1945" s="6">
        <f>J1945/H1945</f>
        <v>-0.73333262917740505</v>
      </c>
      <c r="M1945" t="str">
        <f>LEFT(C1945, SEARCH(" ", C1945) - 1)</f>
        <v>Resi</v>
      </c>
      <c r="N1945" t="str" cm="1">
        <f t="array" ref="N1945">_xlfn.IFS(H1945&lt;0, "LOSS", H1945&gt;1000, "GREAT", H1945&gt;500, "GOOD", H1945&gt;=100, "OKAY", H1945&lt;100, "OKAY")</f>
        <v>GOOD</v>
      </c>
    </row>
    <row r="1946" spans="1:14">
      <c r="A1946" s="2">
        <v>42001</v>
      </c>
      <c r="B1946" s="2" t="str">
        <f>TEXT(A1946,"mmmm")</f>
        <v>December</v>
      </c>
      <c r="C1946" t="s">
        <v>1870</v>
      </c>
      <c r="D1946" t="s">
        <v>27</v>
      </c>
      <c r="E1946" t="s">
        <v>23</v>
      </c>
      <c r="F1946" t="s">
        <v>37</v>
      </c>
      <c r="G1946" t="s">
        <v>1931</v>
      </c>
      <c r="H1946">
        <v>99.14</v>
      </c>
      <c r="I1946">
        <v>4</v>
      </c>
      <c r="J1946">
        <v>8.67</v>
      </c>
      <c r="K1946" s="6">
        <f>J1946/H1946</f>
        <v>8.7452087956425256E-2</v>
      </c>
      <c r="M1946" t="str">
        <f>LEFT(C1946, SEARCH(" ", C1946) - 1)</f>
        <v>Sung</v>
      </c>
      <c r="N1946" t="str" cm="1">
        <f t="array" ref="N1946">_xlfn.IFS(H1946&lt;0, "LOSS", H1946&gt;1000, "GREAT", H1946&gt;500, "GOOD", H1946&gt;=100, "OKAY", H1946&lt;100, "OKAY")</f>
        <v>OKAY</v>
      </c>
    </row>
    <row r="1947" spans="1:14">
      <c r="A1947" s="2">
        <v>42001</v>
      </c>
      <c r="B1947" s="2" t="str">
        <f>TEXT(A1947,"mmmm")</f>
        <v>December</v>
      </c>
      <c r="C1947" t="s">
        <v>105</v>
      </c>
      <c r="D1947" t="s">
        <v>182</v>
      </c>
      <c r="E1947" t="s">
        <v>23</v>
      </c>
      <c r="F1947" t="s">
        <v>36</v>
      </c>
      <c r="G1947" t="s">
        <v>1932</v>
      </c>
      <c r="H1947">
        <v>1737.18</v>
      </c>
      <c r="I1947">
        <v>6</v>
      </c>
      <c r="J1947">
        <v>503.78</v>
      </c>
      <c r="K1947" s="6">
        <f>J1947/H1947</f>
        <v>0.28999873357970962</v>
      </c>
      <c r="M1947" t="str">
        <f>LEFT(C1947, SEARCH(" ", C1947) - 1)</f>
        <v>Anthony</v>
      </c>
      <c r="N1947" t="str" cm="1">
        <f t="array" ref="N1947">_xlfn.IFS(H1947&lt;0, "LOSS", H1947&gt;1000, "GREAT", H1947&gt;500, "GOOD", H1947&gt;=100, "OKAY", H1947&lt;100, "OKAY")</f>
        <v>GREAT</v>
      </c>
    </row>
    <row r="1948" spans="1:14">
      <c r="A1948" s="2">
        <v>42001</v>
      </c>
      <c r="B1948" s="2" t="str">
        <f>TEXT(A1948,"mmmm")</f>
        <v>December</v>
      </c>
      <c r="C1948" t="s">
        <v>105</v>
      </c>
      <c r="D1948" t="s">
        <v>182</v>
      </c>
      <c r="E1948" t="s">
        <v>23</v>
      </c>
      <c r="F1948" t="s">
        <v>49</v>
      </c>
      <c r="G1948" t="s">
        <v>1933</v>
      </c>
      <c r="H1948">
        <v>704.25</v>
      </c>
      <c r="I1948">
        <v>5</v>
      </c>
      <c r="J1948">
        <v>84.51</v>
      </c>
      <c r="K1948" s="6">
        <f>J1948/H1948</f>
        <v>0.12000000000000001</v>
      </c>
      <c r="M1948" t="str">
        <f>LEFT(C1948, SEARCH(" ", C1948) - 1)</f>
        <v>Anthony</v>
      </c>
      <c r="N1948" t="str" cm="1">
        <f t="array" ref="N1948">_xlfn.IFS(H1948&lt;0, "LOSS", H1948&gt;1000, "GREAT", H1948&gt;500, "GOOD", H1948&gt;=100, "OKAY", H1948&lt;100, "OKAY")</f>
        <v>GOOD</v>
      </c>
    </row>
    <row r="1949" spans="1:14">
      <c r="A1949" s="2">
        <v>42001</v>
      </c>
      <c r="B1949" s="2" t="str">
        <f>TEXT(A1949,"mmmm")</f>
        <v>December</v>
      </c>
      <c r="C1949" t="s">
        <v>105</v>
      </c>
      <c r="D1949" t="s">
        <v>182</v>
      </c>
      <c r="E1949" t="s">
        <v>23</v>
      </c>
      <c r="F1949" t="s">
        <v>47</v>
      </c>
      <c r="G1949" t="s">
        <v>1934</v>
      </c>
      <c r="H1949">
        <v>141.76</v>
      </c>
      <c r="I1949">
        <v>4</v>
      </c>
      <c r="J1949">
        <v>66.63</v>
      </c>
      <c r="K1949" s="6">
        <f>J1949/H1949</f>
        <v>0.47001975169300225</v>
      </c>
      <c r="M1949" t="str">
        <f>LEFT(C1949, SEARCH(" ", C1949) - 1)</f>
        <v>Anthony</v>
      </c>
      <c r="N1949" t="str" cm="1">
        <f t="array" ref="N1949">_xlfn.IFS(H1949&lt;0, "LOSS", H1949&gt;1000, "GREAT", H1949&gt;500, "GOOD", H1949&gt;=100, "OKAY", H1949&lt;100, "OKAY")</f>
        <v>OKAY</v>
      </c>
    </row>
    <row r="1950" spans="1:14">
      <c r="A1950" s="2">
        <v>42001</v>
      </c>
      <c r="B1950" s="2" t="str">
        <f>TEXT(A1950,"mmmm")</f>
        <v>December</v>
      </c>
      <c r="C1950" t="s">
        <v>1650</v>
      </c>
      <c r="D1950" t="s">
        <v>22</v>
      </c>
      <c r="E1950" t="s">
        <v>23</v>
      </c>
      <c r="F1950" t="s">
        <v>49</v>
      </c>
      <c r="G1950" t="s">
        <v>673</v>
      </c>
      <c r="H1950">
        <v>998.82</v>
      </c>
      <c r="I1950">
        <v>9</v>
      </c>
      <c r="J1950">
        <v>29.96</v>
      </c>
      <c r="K1950" s="6">
        <f>J1950/H1950</f>
        <v>2.9995394565587391E-2</v>
      </c>
      <c r="M1950" t="str">
        <f>LEFT(C1950, SEARCH(" ", C1950) - 1)</f>
        <v>Maribeth</v>
      </c>
      <c r="N1950" t="str" cm="1">
        <f t="array" ref="N1950">_xlfn.IFS(H1950&lt;0, "LOSS", H1950&gt;1000, "GREAT", H1950&gt;500, "GOOD", H1950&gt;=100, "OKAY", H1950&lt;100, "OKAY")</f>
        <v>GOOD</v>
      </c>
    </row>
    <row r="1951" spans="1:14">
      <c r="A1951" s="2">
        <v>42001</v>
      </c>
      <c r="B1951" s="2" t="str">
        <f>TEXT(A1951,"mmmm")</f>
        <v>December</v>
      </c>
      <c r="C1951" t="s">
        <v>1650</v>
      </c>
      <c r="D1951" t="s">
        <v>22</v>
      </c>
      <c r="E1951" t="s">
        <v>23</v>
      </c>
      <c r="F1951" t="s">
        <v>50</v>
      </c>
      <c r="G1951" t="s">
        <v>1135</v>
      </c>
      <c r="H1951">
        <v>51.15</v>
      </c>
      <c r="I1951">
        <v>5</v>
      </c>
      <c r="J1951">
        <v>13.3</v>
      </c>
      <c r="K1951" s="6">
        <f>J1951/H1951</f>
        <v>0.26001955034213103</v>
      </c>
      <c r="M1951" t="str">
        <f>LEFT(C1951, SEARCH(" ", C1951) - 1)</f>
        <v>Maribeth</v>
      </c>
      <c r="N1951" t="str" cm="1">
        <f t="array" ref="N1951">_xlfn.IFS(H1951&lt;0, "LOSS", H1951&gt;1000, "GREAT", H1951&gt;500, "GOOD", H1951&gt;=100, "OKAY", H1951&lt;100, "OKAY")</f>
        <v>OKAY</v>
      </c>
    </row>
    <row r="1952" spans="1:14">
      <c r="A1952" s="2">
        <v>42002</v>
      </c>
      <c r="B1952" s="2" t="str">
        <f>TEXT(A1952,"mmmm")</f>
        <v>December</v>
      </c>
      <c r="C1952" t="s">
        <v>1935</v>
      </c>
      <c r="D1952" t="s">
        <v>198</v>
      </c>
      <c r="E1952" t="s">
        <v>23</v>
      </c>
      <c r="F1952" t="s">
        <v>49</v>
      </c>
      <c r="G1952" t="s">
        <v>926</v>
      </c>
      <c r="H1952">
        <v>24.56</v>
      </c>
      <c r="I1952">
        <v>2</v>
      </c>
      <c r="J1952">
        <v>6.88</v>
      </c>
      <c r="K1952" s="6">
        <f>J1952/H1952</f>
        <v>0.28013029315960913</v>
      </c>
      <c r="M1952" t="str">
        <f>LEFT(C1952, SEARCH(" ", C1952) - 1)</f>
        <v>Debra</v>
      </c>
      <c r="N1952" t="str" cm="1">
        <f t="array" ref="N1952">_xlfn.IFS(H1952&lt;0, "LOSS", H1952&gt;1000, "GREAT", H1952&gt;500, "GOOD", H1952&gt;=100, "OKAY", H1952&lt;100, "OKAY")</f>
        <v>OKAY</v>
      </c>
    </row>
    <row r="1953" spans="1:14">
      <c r="A1953" s="2">
        <v>42002</v>
      </c>
      <c r="B1953" s="2" t="str">
        <f>TEXT(A1953,"mmmm")</f>
        <v>December</v>
      </c>
      <c r="C1953" t="s">
        <v>1935</v>
      </c>
      <c r="D1953" t="s">
        <v>198</v>
      </c>
      <c r="E1953" t="s">
        <v>25</v>
      </c>
      <c r="F1953" t="s">
        <v>35</v>
      </c>
      <c r="G1953" t="s">
        <v>1816</v>
      </c>
      <c r="H1953">
        <v>119.8</v>
      </c>
      <c r="I1953">
        <v>4</v>
      </c>
      <c r="J1953">
        <v>47.92</v>
      </c>
      <c r="K1953" s="6">
        <f>J1953/H1953</f>
        <v>0.4</v>
      </c>
      <c r="M1953" t="str">
        <f>LEFT(C1953, SEARCH(" ", C1953) - 1)</f>
        <v>Debra</v>
      </c>
      <c r="N1953" t="str" cm="1">
        <f t="array" ref="N1953">_xlfn.IFS(H1953&lt;0, "LOSS", H1953&gt;1000, "GREAT", H1953&gt;500, "GOOD", H1953&gt;=100, "OKAY", H1953&lt;100, "OKAY")</f>
        <v>OKAY</v>
      </c>
    </row>
    <row r="1954" spans="1:14">
      <c r="A1954" s="2">
        <v>42002</v>
      </c>
      <c r="B1954" s="2" t="str">
        <f>TEXT(A1954,"mmmm")</f>
        <v>December</v>
      </c>
      <c r="C1954" t="s">
        <v>754</v>
      </c>
      <c r="D1954" t="s">
        <v>22</v>
      </c>
      <c r="E1954" t="s">
        <v>21</v>
      </c>
      <c r="F1954" t="s">
        <v>44</v>
      </c>
      <c r="G1954" t="s">
        <v>932</v>
      </c>
      <c r="H1954">
        <v>24.9</v>
      </c>
      <c r="I1954">
        <v>5</v>
      </c>
      <c r="J1954">
        <v>8.2200000000000006</v>
      </c>
      <c r="K1954" s="6">
        <f>J1954/H1954</f>
        <v>0.33012048192771087</v>
      </c>
      <c r="M1954" t="str">
        <f>LEFT(C1954, SEARCH(" ", C1954) - 1)</f>
        <v>Anthony</v>
      </c>
      <c r="N1954" t="str" cm="1">
        <f t="array" ref="N1954">_xlfn.IFS(H1954&lt;0, "LOSS", H1954&gt;1000, "GREAT", H1954&gt;500, "GOOD", H1954&gt;=100, "OKAY", H1954&lt;100, "OKAY")</f>
        <v>OKAY</v>
      </c>
    </row>
    <row r="1955" spans="1:14">
      <c r="A1955" s="2">
        <v>42002</v>
      </c>
      <c r="B1955" s="2" t="str">
        <f>TEXT(A1955,"mmmm")</f>
        <v>December</v>
      </c>
      <c r="C1955" t="s">
        <v>754</v>
      </c>
      <c r="D1955" t="s">
        <v>22</v>
      </c>
      <c r="E1955" t="s">
        <v>23</v>
      </c>
      <c r="F1955" t="s">
        <v>47</v>
      </c>
      <c r="G1955" t="s">
        <v>1936</v>
      </c>
      <c r="H1955">
        <v>21.12</v>
      </c>
      <c r="I1955">
        <v>4</v>
      </c>
      <c r="J1955">
        <v>9.5</v>
      </c>
      <c r="K1955" s="6">
        <f>J1955/H1955</f>
        <v>0.44981060606060602</v>
      </c>
      <c r="M1955" t="str">
        <f>LEFT(C1955, SEARCH(" ", C1955) - 1)</f>
        <v>Anthony</v>
      </c>
      <c r="N1955" t="str" cm="1">
        <f t="array" ref="N1955">_xlfn.IFS(H1955&lt;0, "LOSS", H1955&gt;1000, "GREAT", H1955&gt;500, "GOOD", H1955&gt;=100, "OKAY", H1955&lt;100, "OKAY")</f>
        <v>OKAY</v>
      </c>
    </row>
    <row r="1956" spans="1:14">
      <c r="A1956" s="2">
        <v>42002</v>
      </c>
      <c r="B1956" s="2" t="str">
        <f>TEXT(A1956,"mmmm")</f>
        <v>December</v>
      </c>
      <c r="C1956" t="s">
        <v>754</v>
      </c>
      <c r="D1956" t="s">
        <v>22</v>
      </c>
      <c r="E1956" t="s">
        <v>25</v>
      </c>
      <c r="F1956" t="s">
        <v>46</v>
      </c>
      <c r="G1956" t="s">
        <v>1937</v>
      </c>
      <c r="H1956">
        <v>767.95</v>
      </c>
      <c r="I1956">
        <v>6</v>
      </c>
      <c r="J1956">
        <v>287.98</v>
      </c>
      <c r="K1956" s="6">
        <f>J1956/H1956</f>
        <v>0.3749983722898626</v>
      </c>
      <c r="M1956" t="str">
        <f>LEFT(C1956, SEARCH(" ", C1956) - 1)</f>
        <v>Anthony</v>
      </c>
      <c r="N1956" t="str" cm="1">
        <f t="array" ref="N1956">_xlfn.IFS(H1956&lt;0, "LOSS", H1956&gt;1000, "GREAT", H1956&gt;500, "GOOD", H1956&gt;=100, "OKAY", H1956&lt;100, "OKAY")</f>
        <v>GOOD</v>
      </c>
    </row>
    <row r="1957" spans="1:14">
      <c r="A1957" s="2">
        <v>42002</v>
      </c>
      <c r="B1957" s="2" t="str">
        <f>TEXT(A1957,"mmmm")</f>
        <v>December</v>
      </c>
      <c r="C1957" t="s">
        <v>754</v>
      </c>
      <c r="D1957" t="s">
        <v>22</v>
      </c>
      <c r="E1957" t="s">
        <v>23</v>
      </c>
      <c r="F1957" t="s">
        <v>38</v>
      </c>
      <c r="G1957" t="s">
        <v>1938</v>
      </c>
      <c r="H1957">
        <v>14.35</v>
      </c>
      <c r="I1957">
        <v>3</v>
      </c>
      <c r="J1957">
        <v>4.66</v>
      </c>
      <c r="K1957" s="6">
        <f>J1957/H1957</f>
        <v>0.32473867595818817</v>
      </c>
      <c r="M1957" t="str">
        <f>LEFT(C1957, SEARCH(" ", C1957) - 1)</f>
        <v>Anthony</v>
      </c>
      <c r="N1957" t="str" cm="1">
        <f t="array" ref="N1957">_xlfn.IFS(H1957&lt;0, "LOSS", H1957&gt;1000, "GREAT", H1957&gt;500, "GOOD", H1957&gt;=100, "OKAY", H1957&lt;100, "OKAY")</f>
        <v>OKAY</v>
      </c>
    </row>
    <row r="1958" spans="1:14">
      <c r="A1958" s="2">
        <v>42002</v>
      </c>
      <c r="B1958" s="2" t="str">
        <f>TEXT(A1958,"mmmm")</f>
        <v>December</v>
      </c>
      <c r="C1958" t="s">
        <v>754</v>
      </c>
      <c r="D1958" t="s">
        <v>22</v>
      </c>
      <c r="E1958" t="s">
        <v>25</v>
      </c>
      <c r="F1958" t="s">
        <v>48</v>
      </c>
      <c r="G1958" t="s">
        <v>851</v>
      </c>
      <c r="H1958">
        <v>191.98</v>
      </c>
      <c r="I1958">
        <v>3</v>
      </c>
      <c r="J1958">
        <v>19.2</v>
      </c>
      <c r="K1958" s="6">
        <f>J1958/H1958</f>
        <v>0.10001041775184916</v>
      </c>
      <c r="M1958" t="str">
        <f>LEFT(C1958, SEARCH(" ", C1958) - 1)</f>
        <v>Anthony</v>
      </c>
      <c r="N1958" t="str" cm="1">
        <f t="array" ref="N1958">_xlfn.IFS(H1958&lt;0, "LOSS", H1958&gt;1000, "GREAT", H1958&gt;500, "GOOD", H1958&gt;=100, "OKAY", H1958&lt;100, "OKAY")</f>
        <v>OKAY</v>
      </c>
    </row>
    <row r="1959" spans="1:14">
      <c r="A1959" s="2">
        <v>42002</v>
      </c>
      <c r="B1959" s="2" t="str">
        <f>TEXT(A1959,"mmmm")</f>
        <v>December</v>
      </c>
      <c r="C1959" t="s">
        <v>754</v>
      </c>
      <c r="D1959" t="s">
        <v>22</v>
      </c>
      <c r="E1959" t="s">
        <v>23</v>
      </c>
      <c r="F1959" t="s">
        <v>45</v>
      </c>
      <c r="G1959" t="s">
        <v>1939</v>
      </c>
      <c r="H1959">
        <v>274.77</v>
      </c>
      <c r="I1959">
        <v>9</v>
      </c>
      <c r="J1959">
        <v>126.39</v>
      </c>
      <c r="K1959" s="6">
        <f>J1959/H1959</f>
        <v>0.45998471448848133</v>
      </c>
      <c r="M1959" t="str">
        <f>LEFT(C1959, SEARCH(" ", C1959) - 1)</f>
        <v>Anthony</v>
      </c>
      <c r="N1959" t="str" cm="1">
        <f t="array" ref="N1959">_xlfn.IFS(H1959&lt;0, "LOSS", H1959&gt;1000, "GREAT", H1959&gt;500, "GOOD", H1959&gt;=100, "OKAY", H1959&lt;100, "OKAY")</f>
        <v>OKAY</v>
      </c>
    </row>
    <row r="1960" spans="1:14">
      <c r="A1960" s="2">
        <v>42002</v>
      </c>
      <c r="B1960" s="2" t="str">
        <f>TEXT(A1960,"mmmm")</f>
        <v>December</v>
      </c>
      <c r="C1960" t="s">
        <v>754</v>
      </c>
      <c r="D1960" t="s">
        <v>22</v>
      </c>
      <c r="E1960" t="s">
        <v>21</v>
      </c>
      <c r="F1960" t="s">
        <v>44</v>
      </c>
      <c r="G1960" t="s">
        <v>1940</v>
      </c>
      <c r="H1960">
        <v>70.56</v>
      </c>
      <c r="I1960">
        <v>6</v>
      </c>
      <c r="J1960">
        <v>23.99</v>
      </c>
      <c r="K1960" s="6">
        <f>J1960/H1960</f>
        <v>0.3399943310657596</v>
      </c>
      <c r="M1960" t="str">
        <f>LEFT(C1960, SEARCH(" ", C1960) - 1)</f>
        <v>Anthony</v>
      </c>
      <c r="N1960" t="str" cm="1">
        <f t="array" ref="N1960">_xlfn.IFS(H1960&lt;0, "LOSS", H1960&gt;1000, "GREAT", H1960&gt;500, "GOOD", H1960&gt;=100, "OKAY", H1960&lt;100, "OKAY")</f>
        <v>OKAY</v>
      </c>
    </row>
    <row r="1961" spans="1:14">
      <c r="A1961" s="2">
        <v>42002</v>
      </c>
      <c r="B1961" s="2" t="str">
        <f>TEXT(A1961,"mmmm")</f>
        <v>December</v>
      </c>
      <c r="C1961" t="s">
        <v>278</v>
      </c>
      <c r="D1961" t="s">
        <v>248</v>
      </c>
      <c r="E1961" t="s">
        <v>25</v>
      </c>
      <c r="F1961" t="s">
        <v>48</v>
      </c>
      <c r="G1961" t="s">
        <v>1941</v>
      </c>
      <c r="H1961">
        <v>23.98</v>
      </c>
      <c r="I1961">
        <v>3</v>
      </c>
      <c r="J1961">
        <v>-5.69</v>
      </c>
      <c r="K1961" s="6">
        <f>J1961/H1961</f>
        <v>-0.23728106755629694</v>
      </c>
      <c r="M1961" t="str">
        <f>LEFT(C1961, SEARCH(" ", C1961) - 1)</f>
        <v>Shui</v>
      </c>
      <c r="N1961" t="str" cm="1">
        <f t="array" ref="N1961">_xlfn.IFS(H1961&lt;0, "LOSS", H1961&gt;1000, "GREAT", H1961&gt;500, "GOOD", H1961&gt;=100, "OKAY", H1961&lt;100, "OKAY")</f>
        <v>OKAY</v>
      </c>
    </row>
    <row r="1962" spans="1:14">
      <c r="A1962" s="2">
        <v>42002</v>
      </c>
      <c r="B1962" s="2" t="str">
        <f>TEXT(A1962,"mmmm")</f>
        <v>December</v>
      </c>
      <c r="C1962" t="s">
        <v>278</v>
      </c>
      <c r="D1962" t="s">
        <v>248</v>
      </c>
      <c r="E1962" t="s">
        <v>23</v>
      </c>
      <c r="F1962" t="s">
        <v>49</v>
      </c>
      <c r="G1962" t="s">
        <v>178</v>
      </c>
      <c r="H1962">
        <v>33.29</v>
      </c>
      <c r="I1962">
        <v>1</v>
      </c>
      <c r="J1962">
        <v>7.99</v>
      </c>
      <c r="K1962" s="6">
        <f>J1962/H1962</f>
        <v>0.24001201562030641</v>
      </c>
      <c r="M1962" t="str">
        <f>LEFT(C1962, SEARCH(" ", C1962) - 1)</f>
        <v>Shui</v>
      </c>
      <c r="N1962" t="str" cm="1">
        <f t="array" ref="N1962">_xlfn.IFS(H1962&lt;0, "LOSS", H1962&gt;1000, "GREAT", H1962&gt;500, "GOOD", H1962&gt;=100, "OKAY", H1962&lt;100, "OKAY")</f>
        <v>OKAY</v>
      </c>
    </row>
    <row r="1963" spans="1:14">
      <c r="A1963" s="2">
        <v>42002</v>
      </c>
      <c r="B1963" s="2" t="str">
        <f>TEXT(A1963,"mmmm")</f>
        <v>December</v>
      </c>
      <c r="C1963" t="s">
        <v>1539</v>
      </c>
      <c r="D1963" t="s">
        <v>29</v>
      </c>
      <c r="E1963" t="s">
        <v>21</v>
      </c>
      <c r="F1963" t="s">
        <v>44</v>
      </c>
      <c r="G1963" t="s">
        <v>1586</v>
      </c>
      <c r="H1963">
        <v>38.979999999999997</v>
      </c>
      <c r="I1963">
        <v>3</v>
      </c>
      <c r="J1963">
        <v>-50.67</v>
      </c>
      <c r="K1963" s="6">
        <f>J1963/H1963</f>
        <v>-1.2998973832734737</v>
      </c>
      <c r="M1963" t="str">
        <f>LEFT(C1963, SEARCH(" ", C1963) - 1)</f>
        <v>Zuschuss</v>
      </c>
      <c r="N1963" t="str" cm="1">
        <f t="array" ref="N1963">_xlfn.IFS(H1963&lt;0, "LOSS", H1963&gt;1000, "GREAT", H1963&gt;500, "GOOD", H1963&gt;=100, "OKAY", H1963&lt;100, "OKAY")</f>
        <v>OKAY</v>
      </c>
    </row>
    <row r="1964" spans="1:14">
      <c r="A1964" s="2">
        <v>42002</v>
      </c>
      <c r="B1964" s="2" t="str">
        <f>TEXT(A1964,"mmmm")</f>
        <v>December</v>
      </c>
      <c r="C1964" t="s">
        <v>1942</v>
      </c>
      <c r="D1964" t="s">
        <v>29</v>
      </c>
      <c r="E1964" t="s">
        <v>21</v>
      </c>
      <c r="F1964" t="s">
        <v>44</v>
      </c>
      <c r="G1964" t="s">
        <v>260</v>
      </c>
      <c r="H1964">
        <v>8.74</v>
      </c>
      <c r="I1964">
        <v>3</v>
      </c>
      <c r="J1964">
        <v>-4.8</v>
      </c>
      <c r="K1964" s="6">
        <f>J1964/H1964</f>
        <v>-0.54919908466819223</v>
      </c>
      <c r="M1964" t="str">
        <f>LEFT(C1964, SEARCH(" ", C1964) - 1)</f>
        <v>Michael</v>
      </c>
      <c r="N1964" t="str" cm="1">
        <f t="array" ref="N1964">_xlfn.IFS(H1964&lt;0, "LOSS", H1964&gt;1000, "GREAT", H1964&gt;500, "GOOD", H1964&gt;=100, "OKAY", H1964&lt;100, "OKAY")</f>
        <v>OKAY</v>
      </c>
    </row>
    <row r="1965" spans="1:14">
      <c r="A1965" s="2">
        <v>42002</v>
      </c>
      <c r="B1965" s="2" t="str">
        <f>TEXT(A1965,"mmmm")</f>
        <v>December</v>
      </c>
      <c r="C1965" t="s">
        <v>674</v>
      </c>
      <c r="D1965" t="s">
        <v>22</v>
      </c>
      <c r="E1965" t="s">
        <v>23</v>
      </c>
      <c r="F1965" t="s">
        <v>45</v>
      </c>
      <c r="G1965" t="s">
        <v>1340</v>
      </c>
      <c r="H1965">
        <v>88.8</v>
      </c>
      <c r="I1965">
        <v>6</v>
      </c>
      <c r="J1965">
        <v>44.4</v>
      </c>
      <c r="K1965" s="6">
        <f>J1965/H1965</f>
        <v>0.5</v>
      </c>
      <c r="M1965" t="str">
        <f>LEFT(C1965, SEARCH(" ", C1965) - 1)</f>
        <v>Arianne</v>
      </c>
      <c r="N1965" t="str" cm="1">
        <f t="array" ref="N1965">_xlfn.IFS(H1965&lt;0, "LOSS", H1965&gt;1000, "GREAT", H1965&gt;500, "GOOD", H1965&gt;=100, "OKAY", H1965&lt;100, "OKAY")</f>
        <v>OKAY</v>
      </c>
    </row>
    <row r="1966" spans="1:14">
      <c r="A1966" s="2">
        <v>42002</v>
      </c>
      <c r="B1966" s="2" t="str">
        <f>TEXT(A1966,"mmmm")</f>
        <v>December</v>
      </c>
      <c r="C1966" t="s">
        <v>674</v>
      </c>
      <c r="D1966" t="s">
        <v>22</v>
      </c>
      <c r="E1966" t="s">
        <v>25</v>
      </c>
      <c r="F1966" t="s">
        <v>48</v>
      </c>
      <c r="G1966" t="s">
        <v>1943</v>
      </c>
      <c r="H1966">
        <v>319.97000000000003</v>
      </c>
      <c r="I1966">
        <v>4</v>
      </c>
      <c r="J1966">
        <v>36</v>
      </c>
      <c r="K1966" s="6">
        <f>J1966/H1966</f>
        <v>0.11251054786386223</v>
      </c>
      <c r="M1966" t="str">
        <f>LEFT(C1966, SEARCH(" ", C1966) - 1)</f>
        <v>Arianne</v>
      </c>
      <c r="N1966" t="str" cm="1">
        <f t="array" ref="N1966">_xlfn.IFS(H1966&lt;0, "LOSS", H1966&gt;1000, "GREAT", H1966&gt;500, "GOOD", H1966&gt;=100, "OKAY", H1966&lt;100, "OKAY")</f>
        <v>OKAY</v>
      </c>
    </row>
    <row r="1967" spans="1:14">
      <c r="A1967" s="2">
        <v>42002</v>
      </c>
      <c r="B1967" s="2" t="str">
        <f>TEXT(A1967,"mmmm")</f>
        <v>December</v>
      </c>
      <c r="C1967" t="s">
        <v>1944</v>
      </c>
      <c r="D1967" t="s">
        <v>30</v>
      </c>
      <c r="E1967" t="s">
        <v>23</v>
      </c>
      <c r="F1967" t="s">
        <v>36</v>
      </c>
      <c r="G1967" t="s">
        <v>1113</v>
      </c>
      <c r="H1967">
        <v>48.36</v>
      </c>
      <c r="I1967">
        <v>5</v>
      </c>
      <c r="J1967">
        <v>6.05</v>
      </c>
      <c r="K1967" s="6">
        <f>J1967/H1967</f>
        <v>0.12510339123242348</v>
      </c>
      <c r="M1967" t="str">
        <f>LEFT(C1967, SEARCH(" ", C1967) - 1)</f>
        <v>Ricardo</v>
      </c>
      <c r="N1967" t="str" cm="1">
        <f t="array" ref="N1967">_xlfn.IFS(H1967&lt;0, "LOSS", H1967&gt;1000, "GREAT", H1967&gt;500, "GOOD", H1967&gt;=100, "OKAY", H1967&lt;100, "OKAY")</f>
        <v>OKAY</v>
      </c>
    </row>
    <row r="1968" spans="1:14">
      <c r="A1968" s="2">
        <v>42003</v>
      </c>
      <c r="B1968" s="2" t="str">
        <f>TEXT(A1968,"mmmm")</f>
        <v>December</v>
      </c>
      <c r="C1968" t="s">
        <v>1945</v>
      </c>
      <c r="D1968" t="s">
        <v>32</v>
      </c>
      <c r="E1968" t="s">
        <v>23</v>
      </c>
      <c r="F1968" t="s">
        <v>37</v>
      </c>
      <c r="G1968" t="s">
        <v>705</v>
      </c>
      <c r="H1968">
        <v>9.84</v>
      </c>
      <c r="I1968">
        <v>3</v>
      </c>
      <c r="J1968">
        <v>2.85</v>
      </c>
      <c r="K1968" s="6">
        <f>J1968/H1968</f>
        <v>0.28963414634146345</v>
      </c>
      <c r="M1968" t="str">
        <f>LEFT(C1968, SEARCH(" ", C1968) - 1)</f>
        <v>Ken</v>
      </c>
      <c r="N1968" t="str" cm="1">
        <f t="array" ref="N1968">_xlfn.IFS(H1968&lt;0, "LOSS", H1968&gt;1000, "GREAT", H1968&gt;500, "GOOD", H1968&gt;=100, "OKAY", H1968&lt;100, "OKAY")</f>
        <v>OKAY</v>
      </c>
    </row>
    <row r="1969" spans="1:14">
      <c r="A1969" s="2">
        <v>42003</v>
      </c>
      <c r="B1969" s="2" t="str">
        <f>TEXT(A1969,"mmmm")</f>
        <v>December</v>
      </c>
      <c r="C1969" t="s">
        <v>1330</v>
      </c>
      <c r="D1969" t="s">
        <v>26</v>
      </c>
      <c r="E1969" t="s">
        <v>23</v>
      </c>
      <c r="F1969" t="s">
        <v>42</v>
      </c>
      <c r="G1969" t="s">
        <v>1753</v>
      </c>
      <c r="H1969">
        <v>12.98</v>
      </c>
      <c r="I1969">
        <v>3</v>
      </c>
      <c r="J1969">
        <v>4.71</v>
      </c>
      <c r="K1969" s="6">
        <f>J1969/H1969</f>
        <v>0.36286594761171032</v>
      </c>
      <c r="M1969" t="str">
        <f>LEFT(C1969, SEARCH(" ", C1969) - 1)</f>
        <v>Stefania</v>
      </c>
      <c r="N1969" t="str" cm="1">
        <f t="array" ref="N1969">_xlfn.IFS(H1969&lt;0, "LOSS", H1969&gt;1000, "GREAT", H1969&gt;500, "GOOD", H1969&gt;=100, "OKAY", H1969&lt;100, "OKAY")</f>
        <v>OKAY</v>
      </c>
    </row>
    <row r="1970" spans="1:14">
      <c r="A1970" s="2">
        <v>42003</v>
      </c>
      <c r="B1970" s="2" t="str">
        <f>TEXT(A1970,"mmmm")</f>
        <v>December</v>
      </c>
      <c r="C1970" t="s">
        <v>1330</v>
      </c>
      <c r="D1970" t="s">
        <v>26</v>
      </c>
      <c r="E1970" t="s">
        <v>25</v>
      </c>
      <c r="F1970" t="s">
        <v>48</v>
      </c>
      <c r="G1970" t="s">
        <v>1154</v>
      </c>
      <c r="H1970">
        <v>217.58</v>
      </c>
      <c r="I1970">
        <v>2</v>
      </c>
      <c r="J1970">
        <v>19.04</v>
      </c>
      <c r="K1970" s="6">
        <f>J1970/H1970</f>
        <v>8.750804301865979E-2</v>
      </c>
      <c r="M1970" t="str">
        <f>LEFT(C1970, SEARCH(" ", C1970) - 1)</f>
        <v>Stefania</v>
      </c>
      <c r="N1970" t="str" cm="1">
        <f t="array" ref="N1970">_xlfn.IFS(H1970&lt;0, "LOSS", H1970&gt;1000, "GREAT", H1970&gt;500, "GOOD", H1970&gt;=100, "OKAY", H1970&lt;100, "OKAY")</f>
        <v>OKAY</v>
      </c>
    </row>
    <row r="1971" spans="1:14">
      <c r="A1971" s="2">
        <v>42003</v>
      </c>
      <c r="B1971" s="2" t="str">
        <f>TEXT(A1971,"mmmm")</f>
        <v>December</v>
      </c>
      <c r="C1971" t="s">
        <v>1330</v>
      </c>
      <c r="D1971" t="s">
        <v>26</v>
      </c>
      <c r="E1971" t="s">
        <v>25</v>
      </c>
      <c r="F1971" t="s">
        <v>48</v>
      </c>
      <c r="G1971" t="s">
        <v>609</v>
      </c>
      <c r="H1971">
        <v>328.78</v>
      </c>
      <c r="I1971">
        <v>3</v>
      </c>
      <c r="J1971">
        <v>28.77</v>
      </c>
      <c r="K1971" s="6">
        <f>J1971/H1971</f>
        <v>8.7505322708193931E-2</v>
      </c>
      <c r="M1971" t="str">
        <f>LEFT(C1971, SEARCH(" ", C1971) - 1)</f>
        <v>Stefania</v>
      </c>
      <c r="N1971" t="str" cm="1">
        <f t="array" ref="N1971">_xlfn.IFS(H1971&lt;0, "LOSS", H1971&gt;1000, "GREAT", H1971&gt;500, "GOOD", H1971&gt;=100, "OKAY", H1971&lt;100, "OKAY")</f>
        <v>OKAY</v>
      </c>
    </row>
    <row r="1972" spans="1:14">
      <c r="A1972" s="2">
        <v>42003</v>
      </c>
      <c r="B1972" s="2" t="str">
        <f>TEXT(A1972,"mmmm")</f>
        <v>December</v>
      </c>
      <c r="C1972" t="s">
        <v>1330</v>
      </c>
      <c r="D1972" t="s">
        <v>26</v>
      </c>
      <c r="E1972" t="s">
        <v>23</v>
      </c>
      <c r="F1972" t="s">
        <v>38</v>
      </c>
      <c r="G1972" t="s">
        <v>1053</v>
      </c>
      <c r="H1972">
        <v>2.29</v>
      </c>
      <c r="I1972">
        <v>3</v>
      </c>
      <c r="J1972">
        <v>-3.66</v>
      </c>
      <c r="K1972" s="6">
        <f>J1972/H1972</f>
        <v>-1.5982532751091703</v>
      </c>
      <c r="M1972" t="str">
        <f>LEFT(C1972, SEARCH(" ", C1972) - 1)</f>
        <v>Stefania</v>
      </c>
      <c r="N1972" t="str" cm="1">
        <f t="array" ref="N1972">_xlfn.IFS(H1972&lt;0, "LOSS", H1972&gt;1000, "GREAT", H1972&gt;500, "GOOD", H1972&gt;=100, "OKAY", H1972&lt;100, "OKAY")</f>
        <v>OKAY</v>
      </c>
    </row>
    <row r="1973" spans="1:14">
      <c r="A1973" s="2">
        <v>42003</v>
      </c>
      <c r="B1973" s="2" t="str">
        <f>TEXT(A1973,"mmmm")</f>
        <v>December</v>
      </c>
      <c r="C1973" t="s">
        <v>1330</v>
      </c>
      <c r="D1973" t="s">
        <v>26</v>
      </c>
      <c r="E1973" t="s">
        <v>25</v>
      </c>
      <c r="F1973" t="s">
        <v>35</v>
      </c>
      <c r="G1973" t="s">
        <v>139</v>
      </c>
      <c r="H1973">
        <v>47.98</v>
      </c>
      <c r="I1973">
        <v>2</v>
      </c>
      <c r="J1973">
        <v>14.4</v>
      </c>
      <c r="K1973" s="6">
        <f>J1973/H1973</f>
        <v>0.30012505210504381</v>
      </c>
      <c r="M1973" t="str">
        <f>LEFT(C1973, SEARCH(" ", C1973) - 1)</f>
        <v>Stefania</v>
      </c>
      <c r="N1973" t="str" cm="1">
        <f t="array" ref="N1973">_xlfn.IFS(H1973&lt;0, "LOSS", H1973&gt;1000, "GREAT", H1973&gt;500, "GOOD", H1973&gt;=100, "OKAY", H1973&lt;100, "OKAY")</f>
        <v>OKAY</v>
      </c>
    </row>
    <row r="1974" spans="1:14">
      <c r="A1974" s="2">
        <v>42003</v>
      </c>
      <c r="B1974" s="2" t="str">
        <f>TEXT(A1974,"mmmm")</f>
        <v>December</v>
      </c>
      <c r="C1974" t="s">
        <v>1946</v>
      </c>
      <c r="D1974" t="s">
        <v>73</v>
      </c>
      <c r="E1974" t="s">
        <v>23</v>
      </c>
      <c r="F1974" t="s">
        <v>38</v>
      </c>
      <c r="G1974" t="s">
        <v>1184</v>
      </c>
      <c r="H1974">
        <v>551.99</v>
      </c>
      <c r="I1974">
        <v>5</v>
      </c>
      <c r="J1974">
        <v>-459.99</v>
      </c>
      <c r="K1974" s="6">
        <f>J1974/H1974</f>
        <v>-0.83333031395496293</v>
      </c>
      <c r="M1974" t="str">
        <f>LEFT(C1974, SEARCH(" ", C1974) - 1)</f>
        <v>Maureen</v>
      </c>
      <c r="N1974" t="str" cm="1">
        <f t="array" ref="N1974">_xlfn.IFS(H1974&lt;0, "LOSS", H1974&gt;1000, "GREAT", H1974&gt;500, "GOOD", H1974&gt;=100, "OKAY", H1974&lt;100, "OKAY")</f>
        <v>GOOD</v>
      </c>
    </row>
    <row r="1975" spans="1:14">
      <c r="A1975" s="2">
        <v>42003</v>
      </c>
      <c r="B1975" s="2" t="str">
        <f>TEXT(A1975,"mmmm")</f>
        <v>December</v>
      </c>
      <c r="C1975" t="s">
        <v>265</v>
      </c>
      <c r="D1975" t="s">
        <v>27</v>
      </c>
      <c r="E1975" t="s">
        <v>25</v>
      </c>
      <c r="F1975" t="s">
        <v>35</v>
      </c>
      <c r="G1975" t="s">
        <v>1470</v>
      </c>
      <c r="H1975">
        <v>27.97</v>
      </c>
      <c r="I1975">
        <v>2</v>
      </c>
      <c r="J1975">
        <v>6.99</v>
      </c>
      <c r="K1975" s="6">
        <f>J1975/H1975</f>
        <v>0.2499106185198427</v>
      </c>
      <c r="M1975" t="str">
        <f>LEFT(C1975, SEARCH(" ", C1975) - 1)</f>
        <v>Guy</v>
      </c>
      <c r="N1975" t="str" cm="1">
        <f t="array" ref="N1975">_xlfn.IFS(H1975&lt;0, "LOSS", H1975&gt;1000, "GREAT", H1975&gt;500, "GOOD", H1975&gt;=100, "OKAY", H1975&lt;100, "OKAY")</f>
        <v>OKAY</v>
      </c>
    </row>
    <row r="1976" spans="1:14">
      <c r="A1976" s="2">
        <v>42003</v>
      </c>
      <c r="B1976" s="2" t="str">
        <f>TEXT(A1976,"mmmm")</f>
        <v>December</v>
      </c>
      <c r="C1976" t="s">
        <v>1947</v>
      </c>
      <c r="D1976" t="s">
        <v>27</v>
      </c>
      <c r="E1976" t="s">
        <v>25</v>
      </c>
      <c r="F1976" t="s">
        <v>48</v>
      </c>
      <c r="G1976" t="s">
        <v>1787</v>
      </c>
      <c r="H1976">
        <v>251.96</v>
      </c>
      <c r="I1976">
        <v>6</v>
      </c>
      <c r="J1976">
        <v>-50.39</v>
      </c>
      <c r="K1976" s="6">
        <f>J1976/H1976</f>
        <v>-0.19999206223210034</v>
      </c>
      <c r="M1976" t="str">
        <f>LEFT(C1976, SEARCH(" ", C1976) - 1)</f>
        <v>Alex</v>
      </c>
      <c r="N1976" t="str" cm="1">
        <f t="array" ref="N1976">_xlfn.IFS(H1976&lt;0, "LOSS", H1976&gt;1000, "GREAT", H1976&gt;500, "GOOD", H1976&gt;=100, "OKAY", H1976&lt;100, "OKAY")</f>
        <v>OKAY</v>
      </c>
    </row>
    <row r="1977" spans="1:14">
      <c r="A1977" s="2">
        <v>42003</v>
      </c>
      <c r="B1977" s="2" t="str">
        <f>TEXT(A1977,"mmmm")</f>
        <v>December</v>
      </c>
      <c r="C1977" t="s">
        <v>1947</v>
      </c>
      <c r="D1977" t="s">
        <v>27</v>
      </c>
      <c r="E1977" t="s">
        <v>21</v>
      </c>
      <c r="F1977" t="s">
        <v>51</v>
      </c>
      <c r="G1977" t="s">
        <v>1025</v>
      </c>
      <c r="H1977">
        <v>523.76</v>
      </c>
      <c r="I1977">
        <v>3</v>
      </c>
      <c r="J1977">
        <v>-192.05</v>
      </c>
      <c r="K1977" s="6">
        <f>J1977/H1977</f>
        <v>-0.36667557659996947</v>
      </c>
      <c r="M1977" t="str">
        <f>LEFT(C1977, SEARCH(" ", C1977) - 1)</f>
        <v>Alex</v>
      </c>
      <c r="N1977" t="str" cm="1">
        <f t="array" ref="N1977">_xlfn.IFS(H1977&lt;0, "LOSS", H1977&gt;1000, "GREAT", H1977&gt;500, "GOOD", H1977&gt;=100, "OKAY", H1977&lt;100, "OKAY")</f>
        <v>GOOD</v>
      </c>
    </row>
    <row r="1978" spans="1:14">
      <c r="A1978" s="2">
        <v>42003</v>
      </c>
      <c r="B1978" s="2" t="str">
        <f>TEXT(A1978,"mmmm")</f>
        <v>December</v>
      </c>
      <c r="C1978" t="s">
        <v>1378</v>
      </c>
      <c r="D1978" t="s">
        <v>24</v>
      </c>
      <c r="E1978" t="s">
        <v>23</v>
      </c>
      <c r="F1978" t="s">
        <v>36</v>
      </c>
      <c r="G1978" t="s">
        <v>1948</v>
      </c>
      <c r="H1978">
        <v>122.94</v>
      </c>
      <c r="I1978">
        <v>3</v>
      </c>
      <c r="J1978">
        <v>30.74</v>
      </c>
      <c r="K1978" s="6">
        <f>J1978/H1978</f>
        <v>0.2500406702456483</v>
      </c>
      <c r="M1978" t="str">
        <f>LEFT(C1978, SEARCH(" ", C1978) - 1)</f>
        <v>Astrea</v>
      </c>
      <c r="N1978" t="str" cm="1">
        <f t="array" ref="N1978">_xlfn.IFS(H1978&lt;0, "LOSS", H1978&gt;1000, "GREAT", H1978&gt;500, "GOOD", H1978&gt;=100, "OKAY", H1978&lt;100, "OKAY")</f>
        <v>OKAY</v>
      </c>
    </row>
    <row r="1979" spans="1:14">
      <c r="A1979" s="2">
        <v>42003</v>
      </c>
      <c r="B1979" s="2" t="str">
        <f>TEXT(A1979,"mmmm")</f>
        <v>December</v>
      </c>
      <c r="C1979" t="s">
        <v>1378</v>
      </c>
      <c r="D1979" t="s">
        <v>24</v>
      </c>
      <c r="E1979" t="s">
        <v>23</v>
      </c>
      <c r="F1979" t="s">
        <v>38</v>
      </c>
      <c r="G1979" t="s">
        <v>347</v>
      </c>
      <c r="H1979">
        <v>35.450000000000003</v>
      </c>
      <c r="I1979">
        <v>7</v>
      </c>
      <c r="J1979">
        <v>12.85</v>
      </c>
      <c r="K1979" s="6">
        <f>J1979/H1979</f>
        <v>0.36248236953455565</v>
      </c>
      <c r="M1979" t="str">
        <f>LEFT(C1979, SEARCH(" ", C1979) - 1)</f>
        <v>Astrea</v>
      </c>
      <c r="N1979" t="str" cm="1">
        <f t="array" ref="N1979">_xlfn.IFS(H1979&lt;0, "LOSS", H1979&gt;1000, "GREAT", H1979&gt;500, "GOOD", H1979&gt;=100, "OKAY", H1979&lt;100, "OKAY")</f>
        <v>OKAY</v>
      </c>
    </row>
    <row r="1980" spans="1:14">
      <c r="A1980" s="2">
        <v>42003</v>
      </c>
      <c r="B1980" s="2" t="str">
        <f>TEXT(A1980,"mmmm")</f>
        <v>December</v>
      </c>
      <c r="C1980" t="s">
        <v>516</v>
      </c>
      <c r="D1980" t="s">
        <v>185</v>
      </c>
      <c r="E1980" t="s">
        <v>23</v>
      </c>
      <c r="F1980" t="s">
        <v>49</v>
      </c>
      <c r="G1980" t="s">
        <v>1949</v>
      </c>
      <c r="H1980">
        <v>39.130000000000003</v>
      </c>
      <c r="I1980">
        <v>1</v>
      </c>
      <c r="J1980">
        <v>-8.8000000000000007</v>
      </c>
      <c r="K1980" s="6">
        <f>J1980/H1980</f>
        <v>-0.22489138768208536</v>
      </c>
      <c r="M1980" t="str">
        <f>LEFT(C1980, SEARCH(" ", C1980) - 1)</f>
        <v>Dorothy</v>
      </c>
      <c r="N1980" t="str" cm="1">
        <f t="array" ref="N1980">_xlfn.IFS(H1980&lt;0, "LOSS", H1980&gt;1000, "GREAT", H1980&gt;500, "GOOD", H1980&gt;=100, "OKAY", H1980&lt;100, "OKAY")</f>
        <v>OKAY</v>
      </c>
    </row>
    <row r="1981" spans="1:14">
      <c r="A1981" s="2">
        <v>42004</v>
      </c>
      <c r="B1981" s="2" t="str">
        <f>TEXT(A1981,"mmmm")</f>
        <v>December</v>
      </c>
      <c r="C1981" t="s">
        <v>1950</v>
      </c>
      <c r="D1981" t="s">
        <v>24</v>
      </c>
      <c r="E1981" t="s">
        <v>21</v>
      </c>
      <c r="F1981" t="s">
        <v>39</v>
      </c>
      <c r="G1981" t="s">
        <v>1951</v>
      </c>
      <c r="H1981">
        <v>1573.49</v>
      </c>
      <c r="I1981">
        <v>7</v>
      </c>
      <c r="J1981">
        <v>196.69</v>
      </c>
      <c r="K1981" s="6">
        <f>J1981/H1981</f>
        <v>0.1250023832372624</v>
      </c>
      <c r="M1981" t="str">
        <f>LEFT(C1981, SEARCH(" ", C1981) - 1)</f>
        <v>Pamela</v>
      </c>
      <c r="N1981" t="str" cm="1">
        <f t="array" ref="N1981">_xlfn.IFS(H1981&lt;0, "LOSS", H1981&gt;1000, "GREAT", H1981&gt;500, "GOOD", H1981&gt;=100, "OKAY", H1981&lt;100, "OKAY")</f>
        <v>GREAT</v>
      </c>
    </row>
    <row r="1982" spans="1:14">
      <c r="A1982" s="2">
        <v>42004</v>
      </c>
      <c r="B1982" s="2" t="str">
        <f>TEXT(A1982,"mmmm")</f>
        <v>December</v>
      </c>
      <c r="C1982" t="s">
        <v>966</v>
      </c>
      <c r="D1982" t="s">
        <v>208</v>
      </c>
      <c r="E1982" t="s">
        <v>23</v>
      </c>
      <c r="F1982" t="s">
        <v>37</v>
      </c>
      <c r="G1982" t="s">
        <v>480</v>
      </c>
      <c r="H1982">
        <v>29.68</v>
      </c>
      <c r="I1982">
        <v>7</v>
      </c>
      <c r="J1982">
        <v>11.58</v>
      </c>
      <c r="K1982" s="6">
        <f>J1982/H1982</f>
        <v>0.39016172506738545</v>
      </c>
      <c r="M1982" t="str">
        <f>LEFT(C1982, SEARCH(" ", C1982) - 1)</f>
        <v>Rob</v>
      </c>
      <c r="N1982" t="str" cm="1">
        <f t="array" ref="N1982">_xlfn.IFS(H1982&lt;0, "LOSS", H1982&gt;1000, "GREAT", H1982&gt;500, "GOOD", H1982&gt;=100, "OKAY", H1982&lt;100, "OKAY")</f>
        <v>OKAY</v>
      </c>
    </row>
    <row r="1983" spans="1:14">
      <c r="A1983" s="2">
        <v>42004</v>
      </c>
      <c r="B1983" s="2" t="str">
        <f>TEXT(A1983,"mmmm")</f>
        <v>December</v>
      </c>
      <c r="C1983" t="s">
        <v>966</v>
      </c>
      <c r="D1983" t="s">
        <v>208</v>
      </c>
      <c r="E1983" t="s">
        <v>25</v>
      </c>
      <c r="F1983" t="s">
        <v>35</v>
      </c>
      <c r="G1983" t="s">
        <v>1952</v>
      </c>
      <c r="H1983">
        <v>47.53</v>
      </c>
      <c r="I1983">
        <v>7</v>
      </c>
      <c r="J1983">
        <v>16.16</v>
      </c>
      <c r="K1983" s="6">
        <f>J1983/H1983</f>
        <v>0.3399957921312855</v>
      </c>
      <c r="M1983" t="str">
        <f>LEFT(C1983, SEARCH(" ", C1983) - 1)</f>
        <v>Rob</v>
      </c>
      <c r="N1983" t="str" cm="1">
        <f t="array" ref="N1983">_xlfn.IFS(H1983&lt;0, "LOSS", H1983&gt;1000, "GREAT", H1983&gt;500, "GOOD", H1983&gt;=100, "OKAY", H1983&lt;100, "OKAY")</f>
        <v>OKAY</v>
      </c>
    </row>
    <row r="1984" spans="1:14">
      <c r="A1984" s="2">
        <v>42004</v>
      </c>
      <c r="B1984" s="2" t="str">
        <f>TEXT(A1984,"mmmm")</f>
        <v>December</v>
      </c>
      <c r="C1984" t="s">
        <v>601</v>
      </c>
      <c r="D1984" t="s">
        <v>182</v>
      </c>
      <c r="E1984" t="s">
        <v>21</v>
      </c>
      <c r="F1984" t="s">
        <v>44</v>
      </c>
      <c r="G1984" t="s">
        <v>1350</v>
      </c>
      <c r="H1984">
        <v>63.2</v>
      </c>
      <c r="I1984">
        <v>5</v>
      </c>
      <c r="J1984">
        <v>23.38</v>
      </c>
      <c r="K1984" s="6">
        <f>J1984/H1984</f>
        <v>0.36993670886075947</v>
      </c>
      <c r="M1984" t="str">
        <f>LEFT(C1984, SEARCH(" ", C1984) - 1)</f>
        <v>Gary</v>
      </c>
      <c r="N1984" t="str" cm="1">
        <f t="array" ref="N1984">_xlfn.IFS(H1984&lt;0, "LOSS", H1984&gt;1000, "GREAT", H1984&gt;500, "GOOD", H1984&gt;=100, "OKAY", H1984&lt;100, "OKAY")</f>
        <v>OKAY</v>
      </c>
    </row>
    <row r="1985" spans="1:14">
      <c r="A1985" s="2">
        <v>42004</v>
      </c>
      <c r="B1985" s="2" t="str">
        <f>TEXT(A1985,"mmmm")</f>
        <v>December</v>
      </c>
      <c r="C1985" t="s">
        <v>601</v>
      </c>
      <c r="D1985" t="s">
        <v>182</v>
      </c>
      <c r="E1985" t="s">
        <v>25</v>
      </c>
      <c r="F1985" t="s">
        <v>35</v>
      </c>
      <c r="G1985" t="s">
        <v>1953</v>
      </c>
      <c r="H1985">
        <v>113.97</v>
      </c>
      <c r="I1985">
        <v>3</v>
      </c>
      <c r="J1985">
        <v>27.35</v>
      </c>
      <c r="K1985" s="6">
        <f>J1985/H1985</f>
        <v>0.23997543213126263</v>
      </c>
      <c r="M1985" t="str">
        <f>LEFT(C1985, SEARCH(" ", C1985) - 1)</f>
        <v>Gary</v>
      </c>
      <c r="N1985" t="str" cm="1">
        <f t="array" ref="N1985">_xlfn.IFS(H1985&lt;0, "LOSS", H1985&gt;1000, "GREAT", H1985&gt;500, "GOOD", H1985&gt;=100, "OKAY", H1985&lt;100, "OKAY")</f>
        <v>OKAY</v>
      </c>
    </row>
    <row r="1986" spans="1:14">
      <c r="A1986" s="2">
        <v>42004</v>
      </c>
      <c r="B1986" s="2" t="str">
        <f>TEXT(A1986,"mmmm")</f>
        <v>December</v>
      </c>
      <c r="C1986" t="s">
        <v>1697</v>
      </c>
      <c r="D1986" t="s">
        <v>26</v>
      </c>
      <c r="E1986" t="s">
        <v>23</v>
      </c>
      <c r="F1986" t="s">
        <v>42</v>
      </c>
      <c r="G1986" t="s">
        <v>115</v>
      </c>
      <c r="H1986">
        <v>49.57</v>
      </c>
      <c r="I1986">
        <v>2</v>
      </c>
      <c r="J1986">
        <v>17.97</v>
      </c>
      <c r="K1986" s="6">
        <f>J1986/H1986</f>
        <v>0.36251765180552753</v>
      </c>
      <c r="M1986" t="str">
        <f>LEFT(C1986, SEARCH(" ", C1986) - 1)</f>
        <v>Candace</v>
      </c>
      <c r="N1986" t="str" cm="1">
        <f t="array" ref="N1986">_xlfn.IFS(H1986&lt;0, "LOSS", H1986&gt;1000, "GREAT", H1986&gt;500, "GOOD", H1986&gt;=100, "OKAY", H1986&lt;100, "OKAY")</f>
        <v>OKAY</v>
      </c>
    </row>
    <row r="1987" spans="1:14">
      <c r="A1987" s="2">
        <v>42004</v>
      </c>
      <c r="B1987" s="2" t="str">
        <f>TEXT(A1987,"mmmm")</f>
        <v>December</v>
      </c>
      <c r="C1987" t="s">
        <v>1056</v>
      </c>
      <c r="D1987" t="s">
        <v>285</v>
      </c>
      <c r="E1987" t="s">
        <v>23</v>
      </c>
      <c r="F1987" t="s">
        <v>47</v>
      </c>
      <c r="G1987" t="s">
        <v>1572</v>
      </c>
      <c r="H1987">
        <v>195.64</v>
      </c>
      <c r="I1987">
        <v>4</v>
      </c>
      <c r="J1987">
        <v>91.95</v>
      </c>
      <c r="K1987" s="6">
        <f>J1987/H1987</f>
        <v>0.46999591085667558</v>
      </c>
      <c r="M1987" t="str">
        <f>LEFT(C1987, SEARCH(" ", C1987) - 1)</f>
        <v>Katherine</v>
      </c>
      <c r="N1987" t="str" cm="1">
        <f t="array" ref="N1987">_xlfn.IFS(H1987&lt;0, "LOSS", H1987&gt;1000, "GREAT", H1987&gt;500, "GOOD", H1987&gt;=100, "OKAY", H1987&lt;100, "OKAY")</f>
        <v>OKAY</v>
      </c>
    </row>
    <row r="1988" spans="1:14">
      <c r="A1988" s="2">
        <v>42004</v>
      </c>
      <c r="B1988" s="2" t="str">
        <f>TEXT(A1988,"mmmm")</f>
        <v>December</v>
      </c>
      <c r="C1988" t="s">
        <v>1056</v>
      </c>
      <c r="D1988" t="s">
        <v>285</v>
      </c>
      <c r="E1988" t="s">
        <v>23</v>
      </c>
      <c r="F1988" t="s">
        <v>47</v>
      </c>
      <c r="G1988" t="s">
        <v>1789</v>
      </c>
      <c r="H1988">
        <v>14.94</v>
      </c>
      <c r="I1988">
        <v>3</v>
      </c>
      <c r="J1988">
        <v>7.02</v>
      </c>
      <c r="K1988" s="6">
        <f>J1988/H1988</f>
        <v>0.46987951807228917</v>
      </c>
      <c r="M1988" t="str">
        <f>LEFT(C1988, SEARCH(" ", C1988) - 1)</f>
        <v>Katherine</v>
      </c>
      <c r="N1988" t="str" cm="1">
        <f t="array" ref="N1988">_xlfn.IFS(H1988&lt;0, "LOSS", H1988&gt;1000, "GREAT", H1988&gt;500, "GOOD", H1988&gt;=100, "OKAY", H1988&lt;100, "OKAY")</f>
        <v>OKAY</v>
      </c>
    </row>
    <row r="1989" spans="1:14">
      <c r="A1989" s="2">
        <v>42004</v>
      </c>
      <c r="B1989" s="2" t="str">
        <f>TEXT(A1989,"mmmm")</f>
        <v>December</v>
      </c>
      <c r="C1989" t="s">
        <v>1056</v>
      </c>
      <c r="D1989" t="s">
        <v>285</v>
      </c>
      <c r="E1989" t="s">
        <v>25</v>
      </c>
      <c r="F1989" t="s">
        <v>35</v>
      </c>
      <c r="G1989" t="s">
        <v>1954</v>
      </c>
      <c r="H1989">
        <v>1687.8</v>
      </c>
      <c r="I1989">
        <v>4</v>
      </c>
      <c r="J1989">
        <v>742.63</v>
      </c>
      <c r="K1989" s="6">
        <f>J1989/H1989</f>
        <v>0.43999881502547694</v>
      </c>
      <c r="M1989" t="str">
        <f>LEFT(C1989, SEARCH(" ", C1989) - 1)</f>
        <v>Katherine</v>
      </c>
      <c r="N1989" t="str" cm="1">
        <f t="array" ref="N1989">_xlfn.IFS(H1989&lt;0, "LOSS", H1989&gt;1000, "GREAT", H1989&gt;500, "GOOD", H1989&gt;=100, "OKAY", H1989&lt;100, "OKAY")</f>
        <v>GREAT</v>
      </c>
    </row>
    <row r="1990" spans="1:14">
      <c r="A1990" s="2">
        <v>42004</v>
      </c>
      <c r="B1990" s="2" t="str">
        <f>TEXT(A1990,"mmmm")</f>
        <v>December</v>
      </c>
      <c r="C1990" t="s">
        <v>1056</v>
      </c>
      <c r="D1990" t="s">
        <v>285</v>
      </c>
      <c r="E1990" t="s">
        <v>21</v>
      </c>
      <c r="F1990" t="s">
        <v>39</v>
      </c>
      <c r="G1990" t="s">
        <v>803</v>
      </c>
      <c r="H1990">
        <v>341.96</v>
      </c>
      <c r="I1990">
        <v>2</v>
      </c>
      <c r="J1990">
        <v>78.650000000000006</v>
      </c>
      <c r="K1990" s="6">
        <f>J1990/H1990</f>
        <v>0.22999766054509302</v>
      </c>
      <c r="M1990" t="str">
        <f>LEFT(C1990, SEARCH(" ", C1990) - 1)</f>
        <v>Katherine</v>
      </c>
      <c r="N1990" t="str" cm="1">
        <f t="array" ref="N1990">_xlfn.IFS(H1990&lt;0, "LOSS", H1990&gt;1000, "GREAT", H1990&gt;500, "GOOD", H1990&gt;=100, "OKAY", H1990&lt;100, "OKAY")</f>
        <v>OKAY</v>
      </c>
    </row>
    <row r="1991" spans="1:14">
      <c r="A1991" s="2">
        <v>42004</v>
      </c>
      <c r="B1991" s="2" t="str">
        <f>TEXT(A1991,"mmmm")</f>
        <v>December</v>
      </c>
      <c r="C1991" t="s">
        <v>1056</v>
      </c>
      <c r="D1991" t="s">
        <v>285</v>
      </c>
      <c r="E1991" t="s">
        <v>21</v>
      </c>
      <c r="F1991" t="s">
        <v>40</v>
      </c>
      <c r="G1991" t="s">
        <v>1955</v>
      </c>
      <c r="H1991">
        <v>605.88</v>
      </c>
      <c r="I1991">
        <v>6</v>
      </c>
      <c r="J1991">
        <v>151.47</v>
      </c>
      <c r="K1991" s="6">
        <f>J1991/H1991</f>
        <v>0.25</v>
      </c>
      <c r="M1991" t="str">
        <f>LEFT(C1991, SEARCH(" ", C1991) - 1)</f>
        <v>Katherine</v>
      </c>
      <c r="N1991" t="str" cm="1">
        <f t="array" ref="N1991">_xlfn.IFS(H1991&lt;0, "LOSS", H1991&gt;1000, "GREAT", H1991&gt;500, "GOOD", H1991&gt;=100, "OKAY", H1991&lt;100, "OKAY")</f>
        <v>GOOD</v>
      </c>
    </row>
    <row r="1992" spans="1:14">
      <c r="A1992" s="2">
        <v>42004</v>
      </c>
      <c r="B1992" s="2" t="str">
        <f>TEXT(A1992,"mmmm")</f>
        <v>December</v>
      </c>
      <c r="C1992" t="s">
        <v>1956</v>
      </c>
      <c r="D1992" t="s">
        <v>191</v>
      </c>
      <c r="E1992" t="s">
        <v>25</v>
      </c>
      <c r="F1992" t="s">
        <v>48</v>
      </c>
      <c r="G1992" t="s">
        <v>1957</v>
      </c>
      <c r="H1992">
        <v>475.94</v>
      </c>
      <c r="I1992">
        <v>7</v>
      </c>
      <c r="J1992">
        <v>59.49</v>
      </c>
      <c r="K1992" s="6">
        <f>J1992/H1992</f>
        <v>0.12499474723704669</v>
      </c>
      <c r="M1992" t="str">
        <f>LEFT(C1992, SEARCH(" ", C1992) - 1)</f>
        <v>James</v>
      </c>
      <c r="N1992" t="str" cm="1">
        <f t="array" ref="N1992">_xlfn.IFS(H1992&lt;0, "LOSS", H1992&gt;1000, "GREAT", H1992&gt;500, "GOOD", H1992&gt;=100, "OKAY", H1992&lt;100, "OKAY")</f>
        <v>OKAY</v>
      </c>
    </row>
    <row r="1993" spans="1:14">
      <c r="A1993" s="2">
        <v>42004</v>
      </c>
      <c r="B1993" s="2" t="str">
        <f>TEXT(A1993,"mmmm")</f>
        <v>December</v>
      </c>
      <c r="C1993" t="s">
        <v>645</v>
      </c>
      <c r="D1993" t="s">
        <v>24</v>
      </c>
      <c r="E1993" t="s">
        <v>25</v>
      </c>
      <c r="F1993" t="s">
        <v>35</v>
      </c>
      <c r="G1993" t="s">
        <v>1958</v>
      </c>
      <c r="H1993">
        <v>34.770000000000003</v>
      </c>
      <c r="I1993">
        <v>3</v>
      </c>
      <c r="J1993">
        <v>11.47</v>
      </c>
      <c r="K1993" s="6">
        <f>J1993/H1993</f>
        <v>0.32988208225481735</v>
      </c>
      <c r="M1993" t="str">
        <f>LEFT(C1993, SEARCH(" ", C1993) - 1)</f>
        <v>Aaron</v>
      </c>
      <c r="N1993" t="str" cm="1">
        <f t="array" ref="N1993">_xlfn.IFS(H1993&lt;0, "LOSS", H1993&gt;1000, "GREAT", H1993&gt;500, "GOOD", H1993&gt;=100, "OKAY", H1993&lt;100, "OKAY")</f>
        <v>OKAY</v>
      </c>
    </row>
    <row r="1994" spans="1:14">
      <c r="A1994" s="2">
        <v>42004</v>
      </c>
      <c r="B1994" s="2" t="str">
        <f>TEXT(A1994,"mmmm")</f>
        <v>December</v>
      </c>
      <c r="C1994" t="s">
        <v>645</v>
      </c>
      <c r="D1994" t="s">
        <v>24</v>
      </c>
      <c r="E1994" t="s">
        <v>23</v>
      </c>
      <c r="F1994" t="s">
        <v>45</v>
      </c>
      <c r="G1994" t="s">
        <v>1377</v>
      </c>
      <c r="H1994">
        <v>18.899999999999999</v>
      </c>
      <c r="I1994">
        <v>3</v>
      </c>
      <c r="J1994">
        <v>8.69</v>
      </c>
      <c r="K1994" s="6">
        <f>J1994/H1994</f>
        <v>0.4597883597883598</v>
      </c>
      <c r="M1994" t="str">
        <f>LEFT(C1994, SEARCH(" ", C1994) - 1)</f>
        <v>Aaron</v>
      </c>
      <c r="N1994" t="str" cm="1">
        <f t="array" ref="N1994">_xlfn.IFS(H1994&lt;0, "LOSS", H1994&gt;1000, "GREAT", H1994&gt;500, "GOOD", H1994&gt;=100, "OKAY", H1994&lt;100, "OKAY")</f>
        <v>OKAY</v>
      </c>
    </row>
    <row r="1995" spans="1:14">
      <c r="A1995" s="2">
        <v>42006</v>
      </c>
      <c r="B1995" s="2" t="str">
        <f>TEXT(A1995,"mmmm")</f>
        <v>January</v>
      </c>
      <c r="C1995" t="s">
        <v>744</v>
      </c>
      <c r="D1995" t="s">
        <v>30</v>
      </c>
      <c r="E1995" t="s">
        <v>23</v>
      </c>
      <c r="F1995" t="s">
        <v>45</v>
      </c>
      <c r="G1995" t="s">
        <v>458</v>
      </c>
      <c r="H1995">
        <v>23.68</v>
      </c>
      <c r="I1995">
        <v>2</v>
      </c>
      <c r="J1995">
        <v>8.8800000000000008</v>
      </c>
      <c r="K1995" s="6">
        <f>J1995/H1995</f>
        <v>0.37500000000000006</v>
      </c>
      <c r="M1995" t="str">
        <f>LEFT(C1995, SEARCH(" ", C1995) - 1)</f>
        <v>Victoria</v>
      </c>
      <c r="N1995" t="str" cm="1">
        <f t="array" ref="N1995">_xlfn.IFS(H1995&lt;0, "LOSS", H1995&gt;1000, "GREAT", H1995&gt;500, "GOOD", H1995&gt;=100, "OKAY", H1995&lt;100, "OKAY")</f>
        <v>OKAY</v>
      </c>
    </row>
    <row r="1996" spans="1:14">
      <c r="A1996" s="2">
        <v>42006</v>
      </c>
      <c r="B1996" s="2" t="str">
        <f>TEXT(A1996,"mmmm")</f>
        <v>January</v>
      </c>
      <c r="C1996" t="s">
        <v>744</v>
      </c>
      <c r="D1996" t="s">
        <v>30</v>
      </c>
      <c r="E1996" t="s">
        <v>21</v>
      </c>
      <c r="F1996" t="s">
        <v>39</v>
      </c>
      <c r="G1996" t="s">
        <v>1959</v>
      </c>
      <c r="H1996">
        <v>452.45</v>
      </c>
      <c r="I1996">
        <v>5</v>
      </c>
      <c r="J1996">
        <v>-244.32</v>
      </c>
      <c r="K1996" s="6">
        <f>J1996/H1996</f>
        <v>-0.53999336943308651</v>
      </c>
      <c r="M1996" t="str">
        <f>LEFT(C1996, SEARCH(" ", C1996) - 1)</f>
        <v>Victoria</v>
      </c>
      <c r="N1996" t="str" cm="1">
        <f t="array" ref="N1996">_xlfn.IFS(H1996&lt;0, "LOSS", H1996&gt;1000, "GREAT", H1996&gt;500, "GOOD", H1996&gt;=100, "OKAY", H1996&lt;100, "OKAY")</f>
        <v>OKAY</v>
      </c>
    </row>
    <row r="1997" spans="1:14">
      <c r="A1997" s="2">
        <v>42006</v>
      </c>
      <c r="B1997" s="2" t="str">
        <f>TEXT(A1997,"mmmm")</f>
        <v>January</v>
      </c>
      <c r="C1997" t="s">
        <v>744</v>
      </c>
      <c r="D1997" t="s">
        <v>30</v>
      </c>
      <c r="E1997" t="s">
        <v>25</v>
      </c>
      <c r="F1997" t="s">
        <v>48</v>
      </c>
      <c r="G1997" t="s">
        <v>1960</v>
      </c>
      <c r="H1997">
        <v>62.98</v>
      </c>
      <c r="I1997">
        <v>3</v>
      </c>
      <c r="J1997">
        <v>-14.7</v>
      </c>
      <c r="K1997" s="6">
        <f>J1997/H1997</f>
        <v>-0.2334074309304541</v>
      </c>
      <c r="M1997" t="str">
        <f>LEFT(C1997, SEARCH(" ", C1997) - 1)</f>
        <v>Victoria</v>
      </c>
      <c r="N1997" t="str" cm="1">
        <f t="array" ref="N1997">_xlfn.IFS(H1997&lt;0, "LOSS", H1997&gt;1000, "GREAT", H1997&gt;500, "GOOD", H1997&gt;=100, "OKAY", H1997&lt;100, "OKAY")</f>
        <v>OKAY</v>
      </c>
    </row>
    <row r="1998" spans="1:14">
      <c r="A1998" s="2">
        <v>42006</v>
      </c>
      <c r="B1998" s="2" t="str">
        <f>TEXT(A1998,"mmmm")</f>
        <v>January</v>
      </c>
      <c r="C1998" t="s">
        <v>744</v>
      </c>
      <c r="D1998" t="s">
        <v>30</v>
      </c>
      <c r="E1998" t="s">
        <v>25</v>
      </c>
      <c r="F1998" t="s">
        <v>46</v>
      </c>
      <c r="G1998" t="s">
        <v>1961</v>
      </c>
      <c r="H1998">
        <v>1188</v>
      </c>
      <c r="I1998">
        <v>9</v>
      </c>
      <c r="J1998">
        <v>-950.4</v>
      </c>
      <c r="K1998" s="6">
        <f>J1998/H1998</f>
        <v>-0.79999999999999993</v>
      </c>
      <c r="M1998" t="str">
        <f>LEFT(C1998, SEARCH(" ", C1998) - 1)</f>
        <v>Victoria</v>
      </c>
      <c r="N1998" t="str" cm="1">
        <f t="array" ref="N1998">_xlfn.IFS(H1998&lt;0, "LOSS", H1998&gt;1000, "GREAT", H1998&gt;500, "GOOD", H1998&gt;=100, "OKAY", H1998&lt;100, "OKAY")</f>
        <v>GREAT</v>
      </c>
    </row>
    <row r="1999" spans="1:14">
      <c r="A1999" s="2">
        <v>42006</v>
      </c>
      <c r="B1999" s="2" t="str">
        <f>TEXT(A1999,"mmmm")</f>
        <v>January</v>
      </c>
      <c r="C1999" t="s">
        <v>744</v>
      </c>
      <c r="D1999" t="s">
        <v>30</v>
      </c>
      <c r="E1999" t="s">
        <v>25</v>
      </c>
      <c r="F1999" t="s">
        <v>35</v>
      </c>
      <c r="G1999" t="s">
        <v>721</v>
      </c>
      <c r="H1999">
        <v>89.58</v>
      </c>
      <c r="I1999">
        <v>2</v>
      </c>
      <c r="J1999">
        <v>4.4800000000000004</v>
      </c>
      <c r="K1999" s="6">
        <f>J1999/H1999</f>
        <v>5.0011163206072788E-2</v>
      </c>
      <c r="M1999" t="str">
        <f>LEFT(C1999, SEARCH(" ", C1999) - 1)</f>
        <v>Victoria</v>
      </c>
      <c r="N1999" t="str" cm="1">
        <f t="array" ref="N1999">_xlfn.IFS(H1999&lt;0, "LOSS", H1999&gt;1000, "GREAT", H1999&gt;500, "GOOD", H1999&gt;=100, "OKAY", H1999&lt;100, "OKAY")</f>
        <v>OKAY</v>
      </c>
    </row>
    <row r="2000" spans="1:14">
      <c r="A2000" s="2">
        <v>42006</v>
      </c>
      <c r="B2000" s="2" t="str">
        <f>TEXT(A2000,"mmmm")</f>
        <v>January</v>
      </c>
      <c r="C2000" t="s">
        <v>1962</v>
      </c>
      <c r="D2000" t="s">
        <v>108</v>
      </c>
      <c r="E2000" t="s">
        <v>23</v>
      </c>
      <c r="F2000" t="s">
        <v>49</v>
      </c>
      <c r="G2000" t="s">
        <v>809</v>
      </c>
      <c r="H2000">
        <v>85.52</v>
      </c>
      <c r="I2000">
        <v>2</v>
      </c>
      <c r="J2000">
        <v>22.24</v>
      </c>
      <c r="K2000" s="6">
        <f>J2000/H2000</f>
        <v>0.26005612722170252</v>
      </c>
      <c r="M2000" t="str">
        <f>LEFT(C2000, SEARCH(" ", C2000) - 1)</f>
        <v>Claudia</v>
      </c>
      <c r="N2000" t="str" cm="1">
        <f t="array" ref="N2000">_xlfn.IFS(H2000&lt;0, "LOSS", H2000&gt;1000, "GREAT", H2000&gt;500, "GOOD", H2000&gt;=100, "OKAY", H2000&lt;100, "OKAY")</f>
        <v>OKAY</v>
      </c>
    </row>
    <row r="2001" spans="1:14">
      <c r="A2001" s="2">
        <v>42006</v>
      </c>
      <c r="B2001" s="2" t="str">
        <f>TEXT(A2001,"mmmm")</f>
        <v>January</v>
      </c>
      <c r="C2001" t="s">
        <v>1962</v>
      </c>
      <c r="D2001" t="s">
        <v>108</v>
      </c>
      <c r="E2001" t="s">
        <v>23</v>
      </c>
      <c r="F2001" t="s">
        <v>37</v>
      </c>
      <c r="G2001" t="s">
        <v>1401</v>
      </c>
      <c r="H2001">
        <v>9.84</v>
      </c>
      <c r="I2001">
        <v>3</v>
      </c>
      <c r="J2001">
        <v>2.66</v>
      </c>
      <c r="K2001" s="6">
        <f>J2001/H2001</f>
        <v>0.27032520325203252</v>
      </c>
      <c r="M2001" t="str">
        <f>LEFT(C2001, SEARCH(" ", C2001) - 1)</f>
        <v>Claudia</v>
      </c>
      <c r="N2001" t="str" cm="1">
        <f t="array" ref="N2001">_xlfn.IFS(H2001&lt;0, "LOSS", H2001&gt;1000, "GREAT", H2001&gt;500, "GOOD", H2001&gt;=100, "OKAY", H2001&lt;100, "OKAY")</f>
        <v>OKAY</v>
      </c>
    </row>
    <row r="2002" spans="1:14">
      <c r="A2002" s="2">
        <v>42006</v>
      </c>
      <c r="B2002" s="2" t="str">
        <f>TEXT(A2002,"mmmm")</f>
        <v>January</v>
      </c>
      <c r="C2002" t="s">
        <v>1962</v>
      </c>
      <c r="D2002" t="s">
        <v>108</v>
      </c>
      <c r="E2002" t="s">
        <v>23</v>
      </c>
      <c r="F2002" t="s">
        <v>47</v>
      </c>
      <c r="G2002" t="s">
        <v>1963</v>
      </c>
      <c r="H2002">
        <v>20.04</v>
      </c>
      <c r="I2002">
        <v>3</v>
      </c>
      <c r="J2002">
        <v>9.6199999999999992</v>
      </c>
      <c r="K2002" s="6">
        <f>J2002/H2002</f>
        <v>0.48003992015968061</v>
      </c>
      <c r="M2002" t="str">
        <f>LEFT(C2002, SEARCH(" ", C2002) - 1)</f>
        <v>Claudia</v>
      </c>
      <c r="N2002" t="str" cm="1">
        <f t="array" ref="N2002">_xlfn.IFS(H2002&lt;0, "LOSS", H2002&gt;1000, "GREAT", H2002&gt;500, "GOOD", H2002&gt;=100, "OKAY", H2002&lt;100, "OKAY")</f>
        <v>OKAY</v>
      </c>
    </row>
    <row r="2003" spans="1:14">
      <c r="A2003" s="2">
        <v>42007</v>
      </c>
      <c r="B2003" s="2" t="str">
        <f>TEXT(A2003,"mmmm")</f>
        <v>January</v>
      </c>
      <c r="C2003" t="s">
        <v>1582</v>
      </c>
      <c r="D2003" t="s">
        <v>26</v>
      </c>
      <c r="E2003" t="s">
        <v>23</v>
      </c>
      <c r="F2003" t="s">
        <v>47</v>
      </c>
      <c r="G2003" t="s">
        <v>1177</v>
      </c>
      <c r="H2003">
        <v>10.37</v>
      </c>
      <c r="I2003">
        <v>2</v>
      </c>
      <c r="J2003">
        <v>3.63</v>
      </c>
      <c r="K2003" s="6">
        <f>J2003/H2003</f>
        <v>0.35004821600771457</v>
      </c>
      <c r="M2003" t="str">
        <f>LEFT(C2003, SEARCH(" ", C2003) - 1)</f>
        <v>Sylvia</v>
      </c>
      <c r="N2003" t="str" cm="1">
        <f t="array" ref="N2003">_xlfn.IFS(H2003&lt;0, "LOSS", H2003&gt;1000, "GREAT", H2003&gt;500, "GOOD", H2003&gt;=100, "OKAY", H2003&lt;100, "OKAY")</f>
        <v>OKAY</v>
      </c>
    </row>
    <row r="2004" spans="1:14">
      <c r="A2004" s="2">
        <v>42007</v>
      </c>
      <c r="B2004" s="2" t="str">
        <f>TEXT(A2004,"mmmm")</f>
        <v>January</v>
      </c>
      <c r="C2004" t="s">
        <v>1964</v>
      </c>
      <c r="D2004" t="s">
        <v>26</v>
      </c>
      <c r="E2004" t="s">
        <v>25</v>
      </c>
      <c r="F2004" t="s">
        <v>35</v>
      </c>
      <c r="G2004" t="s">
        <v>1928</v>
      </c>
      <c r="H2004">
        <v>398.4</v>
      </c>
      <c r="I2004">
        <v>5</v>
      </c>
      <c r="J2004">
        <v>84.66</v>
      </c>
      <c r="K2004" s="6">
        <f>J2004/H2004</f>
        <v>0.21249999999999999</v>
      </c>
      <c r="M2004" t="str">
        <f>LEFT(C2004, SEARCH(" ", C2004) - 1)</f>
        <v>Amy</v>
      </c>
      <c r="N2004" t="str" cm="1">
        <f t="array" ref="N2004">_xlfn.IFS(H2004&lt;0, "LOSS", H2004&gt;1000, "GREAT", H2004&gt;500, "GOOD", H2004&gt;=100, "OKAY", H2004&lt;100, "OKAY")</f>
        <v>OKAY</v>
      </c>
    </row>
    <row r="2005" spans="1:14">
      <c r="A2005" s="2">
        <v>42007</v>
      </c>
      <c r="B2005" s="2" t="str">
        <f>TEXT(A2005,"mmmm")</f>
        <v>January</v>
      </c>
      <c r="C2005" t="s">
        <v>1964</v>
      </c>
      <c r="D2005" t="s">
        <v>26</v>
      </c>
      <c r="E2005" t="s">
        <v>23</v>
      </c>
      <c r="F2005" t="s">
        <v>37</v>
      </c>
      <c r="G2005" t="s">
        <v>790</v>
      </c>
      <c r="H2005">
        <v>7.06</v>
      </c>
      <c r="I2005">
        <v>3</v>
      </c>
      <c r="J2005">
        <v>0.79</v>
      </c>
      <c r="K2005" s="6">
        <f>J2005/H2005</f>
        <v>0.11189801699716714</v>
      </c>
      <c r="M2005" t="str">
        <f>LEFT(C2005, SEARCH(" ", C2005) - 1)</f>
        <v>Amy</v>
      </c>
      <c r="N2005" t="str" cm="1">
        <f t="array" ref="N2005">_xlfn.IFS(H2005&lt;0, "LOSS", H2005&gt;1000, "GREAT", H2005&gt;500, "GOOD", H2005&gt;=100, "OKAY", H2005&lt;100, "OKAY")</f>
        <v>OKAY</v>
      </c>
    </row>
    <row r="2006" spans="1:14">
      <c r="A2006" s="2">
        <v>42007</v>
      </c>
      <c r="B2006" s="2" t="str">
        <f>TEXT(A2006,"mmmm")</f>
        <v>January</v>
      </c>
      <c r="C2006" t="s">
        <v>1964</v>
      </c>
      <c r="D2006" t="s">
        <v>26</v>
      </c>
      <c r="E2006" t="s">
        <v>21</v>
      </c>
      <c r="F2006" t="s">
        <v>39</v>
      </c>
      <c r="G2006" t="s">
        <v>861</v>
      </c>
      <c r="H2006">
        <v>1352.4</v>
      </c>
      <c r="I2006">
        <v>9</v>
      </c>
      <c r="J2006">
        <v>-437.54</v>
      </c>
      <c r="K2006" s="6">
        <f>J2006/H2006</f>
        <v>-0.32352854185152319</v>
      </c>
      <c r="M2006" t="str">
        <f>LEFT(C2006, SEARCH(" ", C2006) - 1)</f>
        <v>Amy</v>
      </c>
      <c r="N2006" t="str" cm="1">
        <f t="array" ref="N2006">_xlfn.IFS(H2006&lt;0, "LOSS", H2006&gt;1000, "GREAT", H2006&gt;500, "GOOD", H2006&gt;=100, "OKAY", H2006&lt;100, "OKAY")</f>
        <v>GREAT</v>
      </c>
    </row>
    <row r="2007" spans="1:14">
      <c r="A2007" s="2">
        <v>42008</v>
      </c>
      <c r="B2007" s="2" t="str">
        <f>TEXT(A2007,"mmmm")</f>
        <v>January</v>
      </c>
      <c r="C2007" t="s">
        <v>113</v>
      </c>
      <c r="D2007" t="s">
        <v>198</v>
      </c>
      <c r="E2007" t="s">
        <v>23</v>
      </c>
      <c r="F2007" t="s">
        <v>38</v>
      </c>
      <c r="G2007" t="s">
        <v>152</v>
      </c>
      <c r="H2007">
        <v>32.340000000000003</v>
      </c>
      <c r="I2007">
        <v>3</v>
      </c>
      <c r="J2007">
        <v>15.52</v>
      </c>
      <c r="K2007" s="6">
        <f>J2007/H2007</f>
        <v>0.47990105132962269</v>
      </c>
      <c r="M2007" t="str">
        <f>LEFT(C2007, SEARCH(" ", C2007) - 1)</f>
        <v>Chris</v>
      </c>
      <c r="N2007" t="str" cm="1">
        <f t="array" ref="N2007">_xlfn.IFS(H2007&lt;0, "LOSS", H2007&gt;1000, "GREAT", H2007&gt;500, "GOOD", H2007&gt;=100, "OKAY", H2007&lt;100, "OKAY")</f>
        <v>OKAY</v>
      </c>
    </row>
    <row r="2008" spans="1:14">
      <c r="A2008" s="2">
        <v>42008</v>
      </c>
      <c r="B2008" s="2" t="str">
        <f>TEXT(A2008,"mmmm")</f>
        <v>January</v>
      </c>
      <c r="C2008" t="s">
        <v>113</v>
      </c>
      <c r="D2008" t="s">
        <v>198</v>
      </c>
      <c r="E2008" t="s">
        <v>23</v>
      </c>
      <c r="F2008" t="s">
        <v>47</v>
      </c>
      <c r="G2008" t="s">
        <v>838</v>
      </c>
      <c r="H2008">
        <v>39.9</v>
      </c>
      <c r="I2008">
        <v>5</v>
      </c>
      <c r="J2008">
        <v>19.95</v>
      </c>
      <c r="K2008" s="6">
        <f>J2008/H2008</f>
        <v>0.5</v>
      </c>
      <c r="M2008" t="str">
        <f>LEFT(C2008, SEARCH(" ", C2008) - 1)</f>
        <v>Chris</v>
      </c>
      <c r="N2008" t="str" cm="1">
        <f t="array" ref="N2008">_xlfn.IFS(H2008&lt;0, "LOSS", H2008&gt;1000, "GREAT", H2008&gt;500, "GOOD", H2008&gt;=100, "OKAY", H2008&lt;100, "OKAY")</f>
        <v>OKAY</v>
      </c>
    </row>
    <row r="2009" spans="1:14">
      <c r="A2009" s="2">
        <v>42008</v>
      </c>
      <c r="B2009" s="2" t="str">
        <f>TEXT(A2009,"mmmm")</f>
        <v>January</v>
      </c>
      <c r="C2009" t="s">
        <v>1965</v>
      </c>
      <c r="D2009" t="s">
        <v>106</v>
      </c>
      <c r="E2009" t="s">
        <v>21</v>
      </c>
      <c r="F2009" t="s">
        <v>44</v>
      </c>
      <c r="G2009" t="s">
        <v>459</v>
      </c>
      <c r="H2009">
        <v>192.22</v>
      </c>
      <c r="I2009">
        <v>14</v>
      </c>
      <c r="J2009">
        <v>69.2</v>
      </c>
      <c r="K2009" s="6">
        <f>J2009/H2009</f>
        <v>0.36000416189782541</v>
      </c>
      <c r="M2009" t="str">
        <f>LEFT(C2009, SEARCH(" ", C2009) - 1)</f>
        <v>Andrew</v>
      </c>
      <c r="N2009" t="str" cm="1">
        <f t="array" ref="N2009">_xlfn.IFS(H2009&lt;0, "LOSS", H2009&gt;1000, "GREAT", H2009&gt;500, "GOOD", H2009&gt;=100, "OKAY", H2009&lt;100, "OKAY")</f>
        <v>OKAY</v>
      </c>
    </row>
    <row r="2010" spans="1:14">
      <c r="A2010" s="2">
        <v>42009</v>
      </c>
      <c r="B2010" s="2" t="str">
        <f>TEXT(A2010,"mmmm")</f>
        <v>January</v>
      </c>
      <c r="C2010" t="s">
        <v>302</v>
      </c>
      <c r="D2010" t="s">
        <v>28</v>
      </c>
      <c r="E2010" t="s">
        <v>21</v>
      </c>
      <c r="F2010" t="s">
        <v>40</v>
      </c>
      <c r="G2010" t="s">
        <v>783</v>
      </c>
      <c r="H2010">
        <v>61.58</v>
      </c>
      <c r="I2010">
        <v>1</v>
      </c>
      <c r="J2010">
        <v>-6.93</v>
      </c>
      <c r="K2010" s="6">
        <f>J2010/H2010</f>
        <v>-0.11253653783696005</v>
      </c>
      <c r="M2010" t="str">
        <f>LEFT(C2010, SEARCH(" ", C2010) - 1)</f>
        <v>Steven</v>
      </c>
      <c r="N2010" t="str" cm="1">
        <f t="array" ref="N2010">_xlfn.IFS(H2010&lt;0, "LOSS", H2010&gt;1000, "GREAT", H2010&gt;500, "GOOD", H2010&gt;=100, "OKAY", H2010&lt;100, "OKAY")</f>
        <v>OKAY</v>
      </c>
    </row>
    <row r="2011" spans="1:14">
      <c r="A2011" s="2">
        <v>42009</v>
      </c>
      <c r="B2011" s="2" t="str">
        <f>TEXT(A2011,"mmmm")</f>
        <v>January</v>
      </c>
      <c r="C2011" t="s">
        <v>742</v>
      </c>
      <c r="D2011" t="s">
        <v>24</v>
      </c>
      <c r="E2011" t="s">
        <v>23</v>
      </c>
      <c r="F2011" t="s">
        <v>37</v>
      </c>
      <c r="G2011" t="s">
        <v>1431</v>
      </c>
      <c r="H2011">
        <v>59.52</v>
      </c>
      <c r="I2011">
        <v>3</v>
      </c>
      <c r="J2011">
        <v>15.48</v>
      </c>
      <c r="K2011" s="6">
        <f>J2011/H2011</f>
        <v>0.26008064516129031</v>
      </c>
      <c r="M2011" t="str">
        <f>LEFT(C2011, SEARCH(" ", C2011) - 1)</f>
        <v>Brooke</v>
      </c>
      <c r="N2011" t="str" cm="1">
        <f t="array" ref="N2011">_xlfn.IFS(H2011&lt;0, "LOSS", H2011&gt;1000, "GREAT", H2011&gt;500, "GOOD", H2011&gt;=100, "OKAY", H2011&lt;100, "OKAY")</f>
        <v>OKAY</v>
      </c>
    </row>
    <row r="2012" spans="1:14">
      <c r="A2012" s="2">
        <v>42009</v>
      </c>
      <c r="B2012" s="2" t="str">
        <f>TEXT(A2012,"mmmm")</f>
        <v>January</v>
      </c>
      <c r="C2012" t="s">
        <v>742</v>
      </c>
      <c r="D2012" t="s">
        <v>24</v>
      </c>
      <c r="E2012" t="s">
        <v>23</v>
      </c>
      <c r="F2012" t="s">
        <v>42</v>
      </c>
      <c r="G2012" t="s">
        <v>869</v>
      </c>
      <c r="H2012">
        <v>17.48</v>
      </c>
      <c r="I2012">
        <v>2</v>
      </c>
      <c r="J2012">
        <v>8.2200000000000006</v>
      </c>
      <c r="K2012" s="6">
        <f>J2012/H2012</f>
        <v>0.47025171624713963</v>
      </c>
      <c r="M2012" t="str">
        <f>LEFT(C2012, SEARCH(" ", C2012) - 1)</f>
        <v>Brooke</v>
      </c>
      <c r="N2012" t="str" cm="1">
        <f t="array" ref="N2012">_xlfn.IFS(H2012&lt;0, "LOSS", H2012&gt;1000, "GREAT", H2012&gt;500, "GOOD", H2012&gt;=100, "OKAY", H2012&lt;100, "OKAY")</f>
        <v>OKAY</v>
      </c>
    </row>
    <row r="2013" spans="1:14">
      <c r="A2013" s="2">
        <v>42009</v>
      </c>
      <c r="B2013" s="2" t="str">
        <f>TEXT(A2013,"mmmm")</f>
        <v>January</v>
      </c>
      <c r="C2013" t="s">
        <v>742</v>
      </c>
      <c r="D2013" t="s">
        <v>24</v>
      </c>
      <c r="E2013" t="s">
        <v>23</v>
      </c>
      <c r="F2013" t="s">
        <v>38</v>
      </c>
      <c r="G2013" t="s">
        <v>1125</v>
      </c>
      <c r="H2013">
        <v>13.17</v>
      </c>
      <c r="I2013">
        <v>2</v>
      </c>
      <c r="J2013">
        <v>4.6100000000000003</v>
      </c>
      <c r="K2013" s="6">
        <f>J2013/H2013</f>
        <v>0.35003796507213364</v>
      </c>
      <c r="M2013" t="str">
        <f>LEFT(C2013, SEARCH(" ", C2013) - 1)</f>
        <v>Brooke</v>
      </c>
      <c r="N2013" t="str" cm="1">
        <f t="array" ref="N2013">_xlfn.IFS(H2013&lt;0, "LOSS", H2013&gt;1000, "GREAT", H2013&gt;500, "GOOD", H2013&gt;=100, "OKAY", H2013&lt;100, "OKAY")</f>
        <v>OKAY</v>
      </c>
    </row>
    <row r="2014" spans="1:14">
      <c r="A2014" s="2">
        <v>42009</v>
      </c>
      <c r="B2014" s="2" t="str">
        <f>TEXT(A2014,"mmmm")</f>
        <v>January</v>
      </c>
      <c r="C2014" t="s">
        <v>1956</v>
      </c>
      <c r="D2014" t="s">
        <v>22</v>
      </c>
      <c r="E2014" t="s">
        <v>23</v>
      </c>
      <c r="F2014" t="s">
        <v>36</v>
      </c>
      <c r="G2014" t="s">
        <v>848</v>
      </c>
      <c r="H2014">
        <v>87.36</v>
      </c>
      <c r="I2014">
        <v>6</v>
      </c>
      <c r="J2014">
        <v>23.59</v>
      </c>
      <c r="K2014" s="6">
        <f>J2014/H2014</f>
        <v>0.27003205128205127</v>
      </c>
      <c r="M2014" t="str">
        <f>LEFT(C2014, SEARCH(" ", C2014) - 1)</f>
        <v>James</v>
      </c>
      <c r="N2014" t="str" cm="1">
        <f t="array" ref="N2014">_xlfn.IFS(H2014&lt;0, "LOSS", H2014&gt;1000, "GREAT", H2014&gt;500, "GOOD", H2014&gt;=100, "OKAY", H2014&lt;100, "OKAY")</f>
        <v>OKAY</v>
      </c>
    </row>
    <row r="2015" spans="1:14">
      <c r="A2015" s="2">
        <v>42009</v>
      </c>
      <c r="B2015" s="2" t="str">
        <f>TEXT(A2015,"mmmm")</f>
        <v>January</v>
      </c>
      <c r="C2015" t="s">
        <v>1956</v>
      </c>
      <c r="D2015" t="s">
        <v>22</v>
      </c>
      <c r="E2015" t="s">
        <v>23</v>
      </c>
      <c r="F2015" t="s">
        <v>38</v>
      </c>
      <c r="G2015" t="s">
        <v>697</v>
      </c>
      <c r="H2015">
        <v>56.16</v>
      </c>
      <c r="I2015">
        <v>6</v>
      </c>
      <c r="J2015">
        <v>17.55</v>
      </c>
      <c r="K2015" s="6">
        <f>J2015/H2015</f>
        <v>0.31250000000000006</v>
      </c>
      <c r="M2015" t="str">
        <f>LEFT(C2015, SEARCH(" ", C2015) - 1)</f>
        <v>James</v>
      </c>
      <c r="N2015" t="str" cm="1">
        <f t="array" ref="N2015">_xlfn.IFS(H2015&lt;0, "LOSS", H2015&gt;1000, "GREAT", H2015&gt;500, "GOOD", H2015&gt;=100, "OKAY", H2015&lt;100, "OKAY")</f>
        <v>OKAY</v>
      </c>
    </row>
    <row r="2016" spans="1:14">
      <c r="A2016" s="2">
        <v>42010</v>
      </c>
      <c r="B2016" s="2" t="str">
        <f>TEXT(A2016,"mmmm")</f>
        <v>January</v>
      </c>
      <c r="C2016" t="s">
        <v>1330</v>
      </c>
      <c r="D2016" t="s">
        <v>94</v>
      </c>
      <c r="E2016" t="s">
        <v>23</v>
      </c>
      <c r="F2016" t="s">
        <v>47</v>
      </c>
      <c r="G2016" t="s">
        <v>1966</v>
      </c>
      <c r="H2016">
        <v>29.6</v>
      </c>
      <c r="I2016">
        <v>5</v>
      </c>
      <c r="J2016">
        <v>9.25</v>
      </c>
      <c r="K2016" s="6">
        <f>J2016/H2016</f>
        <v>0.3125</v>
      </c>
      <c r="M2016" t="str">
        <f>LEFT(C2016, SEARCH(" ", C2016) - 1)</f>
        <v>Stefania</v>
      </c>
      <c r="N2016" t="str" cm="1">
        <f t="array" ref="N2016">_xlfn.IFS(H2016&lt;0, "LOSS", H2016&gt;1000, "GREAT", H2016&gt;500, "GOOD", H2016&gt;=100, "OKAY", H2016&lt;100, "OKAY")</f>
        <v>OKAY</v>
      </c>
    </row>
    <row r="2017" spans="1:14">
      <c r="A2017" s="2">
        <v>42010</v>
      </c>
      <c r="B2017" s="2" t="str">
        <f>TEXT(A2017,"mmmm")</f>
        <v>January</v>
      </c>
      <c r="C2017" t="s">
        <v>1330</v>
      </c>
      <c r="D2017" t="s">
        <v>94</v>
      </c>
      <c r="E2017" t="s">
        <v>23</v>
      </c>
      <c r="F2017" t="s">
        <v>38</v>
      </c>
      <c r="G2017" t="s">
        <v>610</v>
      </c>
      <c r="H2017">
        <v>1.94</v>
      </c>
      <c r="I2017">
        <v>2</v>
      </c>
      <c r="J2017">
        <v>-1.36</v>
      </c>
      <c r="K2017" s="6">
        <f>J2017/H2017</f>
        <v>-0.70103092783505161</v>
      </c>
      <c r="M2017" t="str">
        <f>LEFT(C2017, SEARCH(" ", C2017) - 1)</f>
        <v>Stefania</v>
      </c>
      <c r="N2017" t="str" cm="1">
        <f t="array" ref="N2017">_xlfn.IFS(H2017&lt;0, "LOSS", H2017&gt;1000, "GREAT", H2017&gt;500, "GOOD", H2017&gt;=100, "OKAY", H2017&lt;100, "OKAY")</f>
        <v>OKAY</v>
      </c>
    </row>
    <row r="2018" spans="1:14">
      <c r="A2018" s="2">
        <v>42013</v>
      </c>
      <c r="B2018" s="2" t="str">
        <f>TEXT(A2018,"mmmm")</f>
        <v>January</v>
      </c>
      <c r="C2018" t="s">
        <v>460</v>
      </c>
      <c r="D2018" t="s">
        <v>84</v>
      </c>
      <c r="E2018" t="s">
        <v>23</v>
      </c>
      <c r="F2018" t="s">
        <v>47</v>
      </c>
      <c r="G2018" t="s">
        <v>710</v>
      </c>
      <c r="H2018">
        <v>106.32</v>
      </c>
      <c r="I2018">
        <v>3</v>
      </c>
      <c r="J2018">
        <v>49.97</v>
      </c>
      <c r="K2018" s="6">
        <f>J2018/H2018</f>
        <v>0.4699962377727615</v>
      </c>
      <c r="M2018" t="str">
        <f>LEFT(C2018, SEARCH(" ", C2018) - 1)</f>
        <v>Craig</v>
      </c>
      <c r="N2018" t="str" cm="1">
        <f t="array" ref="N2018">_xlfn.IFS(H2018&lt;0, "LOSS", H2018&gt;1000, "GREAT", H2018&gt;500, "GOOD", H2018&gt;=100, "OKAY", H2018&lt;100, "OKAY")</f>
        <v>OKAY</v>
      </c>
    </row>
    <row r="2019" spans="1:14">
      <c r="A2019" s="2">
        <v>42013</v>
      </c>
      <c r="B2019" s="2" t="str">
        <f>TEXT(A2019,"mmmm")</f>
        <v>January</v>
      </c>
      <c r="C2019" t="s">
        <v>460</v>
      </c>
      <c r="D2019" t="s">
        <v>84</v>
      </c>
      <c r="E2019" t="s">
        <v>23</v>
      </c>
      <c r="F2019" t="s">
        <v>36</v>
      </c>
      <c r="G2019" t="s">
        <v>1967</v>
      </c>
      <c r="H2019">
        <v>163.44</v>
      </c>
      <c r="I2019">
        <v>3</v>
      </c>
      <c r="J2019">
        <v>45.76</v>
      </c>
      <c r="K2019" s="6">
        <f>J2019/H2019</f>
        <v>0.27998042094958392</v>
      </c>
      <c r="M2019" t="str">
        <f>LEFT(C2019, SEARCH(" ", C2019) - 1)</f>
        <v>Craig</v>
      </c>
      <c r="N2019" t="str" cm="1">
        <f t="array" ref="N2019">_xlfn.IFS(H2019&lt;0, "LOSS", H2019&gt;1000, "GREAT", H2019&gt;500, "GOOD", H2019&gt;=100, "OKAY", H2019&lt;100, "OKAY")</f>
        <v>OKAY</v>
      </c>
    </row>
    <row r="2020" spans="1:14">
      <c r="A2020" s="2">
        <v>42013</v>
      </c>
      <c r="B2020" s="2" t="str">
        <f>TEXT(A2020,"mmmm")</f>
        <v>January</v>
      </c>
      <c r="C2020" t="s">
        <v>460</v>
      </c>
      <c r="D2020" t="s">
        <v>84</v>
      </c>
      <c r="E2020" t="s">
        <v>23</v>
      </c>
      <c r="F2020" t="s">
        <v>37</v>
      </c>
      <c r="G2020" t="s">
        <v>1968</v>
      </c>
      <c r="H2020">
        <v>42.76</v>
      </c>
      <c r="I2020">
        <v>2</v>
      </c>
      <c r="J2020">
        <v>11.12</v>
      </c>
      <c r="K2020" s="6">
        <f>J2020/H2020</f>
        <v>0.26005612722170252</v>
      </c>
      <c r="M2020" t="str">
        <f>LEFT(C2020, SEARCH(" ", C2020) - 1)</f>
        <v>Craig</v>
      </c>
      <c r="N2020" t="str" cm="1">
        <f t="array" ref="N2020">_xlfn.IFS(H2020&lt;0, "LOSS", H2020&gt;1000, "GREAT", H2020&gt;500, "GOOD", H2020&gt;=100, "OKAY", H2020&lt;100, "OKAY")</f>
        <v>OKAY</v>
      </c>
    </row>
    <row r="2021" spans="1:14">
      <c r="A2021" s="2">
        <v>42013</v>
      </c>
      <c r="B2021" s="2" t="str">
        <f>TEXT(A2021,"mmmm")</f>
        <v>January</v>
      </c>
      <c r="C2021" t="s">
        <v>460</v>
      </c>
      <c r="D2021" t="s">
        <v>84</v>
      </c>
      <c r="E2021" t="s">
        <v>23</v>
      </c>
      <c r="F2021" t="s">
        <v>47</v>
      </c>
      <c r="G2021" t="s">
        <v>1969</v>
      </c>
      <c r="H2021">
        <v>51.55</v>
      </c>
      <c r="I2021">
        <v>5</v>
      </c>
      <c r="J2021">
        <v>24.23</v>
      </c>
      <c r="K2021" s="6">
        <f>J2021/H2021</f>
        <v>0.47002909796314263</v>
      </c>
      <c r="M2021" t="str">
        <f>LEFT(C2021, SEARCH(" ", C2021) - 1)</f>
        <v>Craig</v>
      </c>
      <c r="N2021" t="str" cm="1">
        <f t="array" ref="N2021">_xlfn.IFS(H2021&lt;0, "LOSS", H2021&gt;1000, "GREAT", H2021&gt;500, "GOOD", H2021&gt;=100, "OKAY", H2021&lt;100, "OKAY")</f>
        <v>OKAY</v>
      </c>
    </row>
    <row r="2022" spans="1:14">
      <c r="A2022" s="2">
        <v>42014</v>
      </c>
      <c r="B2022" s="2" t="str">
        <f>TEXT(A2022,"mmmm")</f>
        <v>January</v>
      </c>
      <c r="C2022" t="s">
        <v>131</v>
      </c>
      <c r="D2022" t="s">
        <v>24</v>
      </c>
      <c r="E2022" t="s">
        <v>21</v>
      </c>
      <c r="F2022" t="s">
        <v>51</v>
      </c>
      <c r="G2022" t="s">
        <v>496</v>
      </c>
      <c r="H2022">
        <v>1018.1</v>
      </c>
      <c r="I2022">
        <v>4</v>
      </c>
      <c r="J2022">
        <v>-373.3</v>
      </c>
      <c r="K2022" s="6">
        <f>J2022/H2022</f>
        <v>-0.36666339259404773</v>
      </c>
      <c r="M2022" t="str">
        <f>LEFT(C2022, SEARCH(" ", C2022) - 1)</f>
        <v>Michael</v>
      </c>
      <c r="N2022" t="str" cm="1">
        <f t="array" ref="N2022">_xlfn.IFS(H2022&lt;0, "LOSS", H2022&gt;1000, "GREAT", H2022&gt;500, "GOOD", H2022&gt;=100, "OKAY", H2022&lt;100, "OKAY")</f>
        <v>GREAT</v>
      </c>
    </row>
    <row r="2023" spans="1:14">
      <c r="A2023" s="2">
        <v>42016</v>
      </c>
      <c r="B2023" s="2" t="str">
        <f>TEXT(A2023,"mmmm")</f>
        <v>January</v>
      </c>
      <c r="C2023" t="s">
        <v>1970</v>
      </c>
      <c r="D2023" t="s">
        <v>108</v>
      </c>
      <c r="E2023" t="s">
        <v>23</v>
      </c>
      <c r="F2023" t="s">
        <v>49</v>
      </c>
      <c r="G2023" t="s">
        <v>1464</v>
      </c>
      <c r="H2023">
        <v>465.18</v>
      </c>
      <c r="I2023">
        <v>3</v>
      </c>
      <c r="J2023">
        <v>120.95</v>
      </c>
      <c r="K2023" s="6">
        <f>J2023/H2023</f>
        <v>0.26000687905756914</v>
      </c>
      <c r="M2023" t="str">
        <f>LEFT(C2023, SEARCH(" ", C2023) - 1)</f>
        <v>Yana</v>
      </c>
      <c r="N2023" t="str" cm="1">
        <f t="array" ref="N2023">_xlfn.IFS(H2023&lt;0, "LOSS", H2023&gt;1000, "GREAT", H2023&gt;500, "GOOD", H2023&gt;=100, "OKAY", H2023&lt;100, "OKAY")</f>
        <v>OKAY</v>
      </c>
    </row>
    <row r="2024" spans="1:14">
      <c r="A2024" s="2">
        <v>42016</v>
      </c>
      <c r="B2024" s="2" t="str">
        <f>TEXT(A2024,"mmmm")</f>
        <v>January</v>
      </c>
      <c r="C2024" t="s">
        <v>1971</v>
      </c>
      <c r="D2024" t="s">
        <v>30</v>
      </c>
      <c r="E2024" t="s">
        <v>23</v>
      </c>
      <c r="F2024" t="s">
        <v>37</v>
      </c>
      <c r="G2024" t="s">
        <v>357</v>
      </c>
      <c r="H2024">
        <v>10.37</v>
      </c>
      <c r="I2024">
        <v>2</v>
      </c>
      <c r="J2024">
        <v>1.56</v>
      </c>
      <c r="K2024" s="6">
        <f>J2024/H2024</f>
        <v>0.15043394406943106</v>
      </c>
      <c r="M2024" t="str">
        <f>LEFT(C2024, SEARCH(" ", C2024) - 1)</f>
        <v>Cindy</v>
      </c>
      <c r="N2024" t="str" cm="1">
        <f t="array" ref="N2024">_xlfn.IFS(H2024&lt;0, "LOSS", H2024&gt;1000, "GREAT", H2024&gt;500, "GOOD", H2024&gt;=100, "OKAY", H2024&lt;100, "OKAY")</f>
        <v>OKAY</v>
      </c>
    </row>
    <row r="2025" spans="1:14">
      <c r="A2025" s="2">
        <v>42016</v>
      </c>
      <c r="B2025" s="2" t="str">
        <f>TEXT(A2025,"mmmm")</f>
        <v>January</v>
      </c>
      <c r="C2025" t="s">
        <v>1971</v>
      </c>
      <c r="D2025" t="s">
        <v>30</v>
      </c>
      <c r="E2025" t="s">
        <v>25</v>
      </c>
      <c r="F2025" t="s">
        <v>48</v>
      </c>
      <c r="G2025" t="s">
        <v>90</v>
      </c>
      <c r="H2025">
        <v>235.19</v>
      </c>
      <c r="I2025">
        <v>2</v>
      </c>
      <c r="J2025">
        <v>-43.12</v>
      </c>
      <c r="K2025" s="6">
        <f>J2025/H2025</f>
        <v>-0.18334112844933884</v>
      </c>
      <c r="M2025" t="str">
        <f>LEFT(C2025, SEARCH(" ", C2025) - 1)</f>
        <v>Cindy</v>
      </c>
      <c r="N2025" t="str" cm="1">
        <f t="array" ref="N2025">_xlfn.IFS(H2025&lt;0, "LOSS", H2025&gt;1000, "GREAT", H2025&gt;500, "GOOD", H2025&gt;=100, "OKAY", H2025&lt;100, "OKAY")</f>
        <v>OKAY</v>
      </c>
    </row>
    <row r="2026" spans="1:14">
      <c r="A2026" s="2">
        <v>42016</v>
      </c>
      <c r="B2026" s="2" t="str">
        <f>TEXT(A2026,"mmmm")</f>
        <v>January</v>
      </c>
      <c r="C2026" t="s">
        <v>1971</v>
      </c>
      <c r="D2026" t="s">
        <v>30</v>
      </c>
      <c r="E2026" t="s">
        <v>25</v>
      </c>
      <c r="F2026" t="s">
        <v>48</v>
      </c>
      <c r="G2026" t="s">
        <v>1972</v>
      </c>
      <c r="H2026">
        <v>26.38</v>
      </c>
      <c r="I2026">
        <v>4</v>
      </c>
      <c r="J2026">
        <v>2.64</v>
      </c>
      <c r="K2026" s="6">
        <f>J2026/H2026</f>
        <v>0.10007581501137226</v>
      </c>
      <c r="M2026" t="str">
        <f>LEFT(C2026, SEARCH(" ", C2026) - 1)</f>
        <v>Cindy</v>
      </c>
      <c r="N2026" t="str" cm="1">
        <f t="array" ref="N2026">_xlfn.IFS(H2026&lt;0, "LOSS", H2026&gt;1000, "GREAT", H2026&gt;500, "GOOD", H2026&gt;=100, "OKAY", H2026&lt;100, "OKAY")</f>
        <v>OKAY</v>
      </c>
    </row>
    <row r="2027" spans="1:14">
      <c r="A2027" s="2">
        <v>42016</v>
      </c>
      <c r="B2027" s="2" t="str">
        <f>TEXT(A2027,"mmmm")</f>
        <v>January</v>
      </c>
      <c r="C2027" t="s">
        <v>1971</v>
      </c>
      <c r="D2027" t="s">
        <v>30</v>
      </c>
      <c r="E2027" t="s">
        <v>25</v>
      </c>
      <c r="F2027" t="s">
        <v>35</v>
      </c>
      <c r="G2027" t="s">
        <v>1973</v>
      </c>
      <c r="H2027">
        <v>10.38</v>
      </c>
      <c r="I2027">
        <v>2</v>
      </c>
      <c r="J2027">
        <v>2.21</v>
      </c>
      <c r="K2027" s="6">
        <f>J2027/H2027</f>
        <v>0.21290944123314062</v>
      </c>
      <c r="M2027" t="str">
        <f>LEFT(C2027, SEARCH(" ", C2027) - 1)</f>
        <v>Cindy</v>
      </c>
      <c r="N2027" t="str" cm="1">
        <f t="array" ref="N2027">_xlfn.IFS(H2027&lt;0, "LOSS", H2027&gt;1000, "GREAT", H2027&gt;500, "GOOD", H2027&gt;=100, "OKAY", H2027&lt;100, "OKAY")</f>
        <v>OKAY</v>
      </c>
    </row>
    <row r="2028" spans="1:14">
      <c r="A2028" s="2">
        <v>42016</v>
      </c>
      <c r="B2028" s="2" t="str">
        <f>TEXT(A2028,"mmmm")</f>
        <v>January</v>
      </c>
      <c r="C2028" t="s">
        <v>1971</v>
      </c>
      <c r="D2028" t="s">
        <v>30</v>
      </c>
      <c r="E2028" t="s">
        <v>25</v>
      </c>
      <c r="F2028" t="s">
        <v>48</v>
      </c>
      <c r="G2028" t="s">
        <v>1974</v>
      </c>
      <c r="H2028">
        <v>107.12</v>
      </c>
      <c r="I2028">
        <v>3</v>
      </c>
      <c r="J2028">
        <v>-21.42</v>
      </c>
      <c r="K2028" s="6">
        <f>J2028/H2028</f>
        <v>-0.19996265870052279</v>
      </c>
      <c r="M2028" t="str">
        <f>LEFT(C2028, SEARCH(" ", C2028) - 1)</f>
        <v>Cindy</v>
      </c>
      <c r="N2028" t="str" cm="1">
        <f t="array" ref="N2028">_xlfn.IFS(H2028&lt;0, "LOSS", H2028&gt;1000, "GREAT", H2028&gt;500, "GOOD", H2028&gt;=100, "OKAY", H2028&lt;100, "OKAY")</f>
        <v>OKAY</v>
      </c>
    </row>
    <row r="2029" spans="1:14">
      <c r="A2029" s="2">
        <v>42017</v>
      </c>
      <c r="B2029" s="2" t="str">
        <f>TEXT(A2029,"mmmm")</f>
        <v>January</v>
      </c>
      <c r="C2029" t="s">
        <v>1036</v>
      </c>
      <c r="D2029" t="s">
        <v>22</v>
      </c>
      <c r="E2029" t="s">
        <v>23</v>
      </c>
      <c r="F2029" t="s">
        <v>38</v>
      </c>
      <c r="G2029" t="s">
        <v>1975</v>
      </c>
      <c r="H2029">
        <v>70.010000000000005</v>
      </c>
      <c r="I2029">
        <v>3</v>
      </c>
      <c r="J2029">
        <v>24.5</v>
      </c>
      <c r="K2029" s="6">
        <f>J2029/H2029</f>
        <v>0.34995000714183683</v>
      </c>
      <c r="M2029" t="str">
        <f>LEFT(C2029, SEARCH(" ", C2029) - 1)</f>
        <v>Philip</v>
      </c>
      <c r="N2029" t="str" cm="1">
        <f t="array" ref="N2029">_xlfn.IFS(H2029&lt;0, "LOSS", H2029&gt;1000, "GREAT", H2029&gt;500, "GOOD", H2029&gt;=100, "OKAY", H2029&lt;100, "OKAY")</f>
        <v>OKAY</v>
      </c>
    </row>
    <row r="2030" spans="1:14">
      <c r="A2030" s="2">
        <v>42017</v>
      </c>
      <c r="B2030" s="2" t="str">
        <f>TEXT(A2030,"mmmm")</f>
        <v>January</v>
      </c>
      <c r="C2030" t="s">
        <v>1036</v>
      </c>
      <c r="D2030" t="s">
        <v>22</v>
      </c>
      <c r="E2030" t="s">
        <v>21</v>
      </c>
      <c r="F2030" t="s">
        <v>44</v>
      </c>
      <c r="G2030" t="s">
        <v>1807</v>
      </c>
      <c r="H2030">
        <v>77.599999999999994</v>
      </c>
      <c r="I2030">
        <v>4</v>
      </c>
      <c r="J2030">
        <v>38.020000000000003</v>
      </c>
      <c r="K2030" s="6">
        <f>J2030/H2030</f>
        <v>0.48994845360824751</v>
      </c>
      <c r="M2030" t="str">
        <f>LEFT(C2030, SEARCH(" ", C2030) - 1)</f>
        <v>Philip</v>
      </c>
      <c r="N2030" t="str" cm="1">
        <f t="array" ref="N2030">_xlfn.IFS(H2030&lt;0, "LOSS", H2030&gt;1000, "GREAT", H2030&gt;500, "GOOD", H2030&gt;=100, "OKAY", H2030&lt;100, "OKAY")</f>
        <v>OKAY</v>
      </c>
    </row>
    <row r="2031" spans="1:14">
      <c r="A2031" s="2">
        <v>42017</v>
      </c>
      <c r="B2031" s="2" t="str">
        <f>TEXT(A2031,"mmmm")</f>
        <v>January</v>
      </c>
      <c r="C2031" t="s">
        <v>1036</v>
      </c>
      <c r="D2031" t="s">
        <v>22</v>
      </c>
      <c r="E2031" t="s">
        <v>21</v>
      </c>
      <c r="F2031" t="s">
        <v>44</v>
      </c>
      <c r="G2031" t="s">
        <v>1976</v>
      </c>
      <c r="H2031">
        <v>464.85</v>
      </c>
      <c r="I2031">
        <v>9</v>
      </c>
      <c r="J2031">
        <v>92.97</v>
      </c>
      <c r="K2031" s="6">
        <f>J2031/H2031</f>
        <v>0.19999999999999998</v>
      </c>
      <c r="M2031" t="str">
        <f>LEFT(C2031, SEARCH(" ", C2031) - 1)</f>
        <v>Philip</v>
      </c>
      <c r="N2031" t="str" cm="1">
        <f t="array" ref="N2031">_xlfn.IFS(H2031&lt;0, "LOSS", H2031&gt;1000, "GREAT", H2031&gt;500, "GOOD", H2031&gt;=100, "OKAY", H2031&lt;100, "OKAY")</f>
        <v>OKAY</v>
      </c>
    </row>
    <row r="2032" spans="1:14">
      <c r="A2032" s="2">
        <v>42017</v>
      </c>
      <c r="B2032" s="2" t="str">
        <f>TEXT(A2032,"mmmm")</f>
        <v>January</v>
      </c>
      <c r="C2032" t="s">
        <v>1977</v>
      </c>
      <c r="D2032" t="s">
        <v>80</v>
      </c>
      <c r="E2032" t="s">
        <v>23</v>
      </c>
      <c r="F2032" t="s">
        <v>45</v>
      </c>
      <c r="G2032" t="s">
        <v>67</v>
      </c>
      <c r="H2032">
        <v>9.82</v>
      </c>
      <c r="I2032">
        <v>2</v>
      </c>
      <c r="J2032">
        <v>4.8099999999999996</v>
      </c>
      <c r="K2032" s="6">
        <f>J2032/H2032</f>
        <v>0.48981670061099791</v>
      </c>
      <c r="M2032" t="str">
        <f>LEFT(C2032, SEARCH(" ", C2032) - 1)</f>
        <v>Karen</v>
      </c>
      <c r="N2032" t="str" cm="1">
        <f t="array" ref="N2032">_xlfn.IFS(H2032&lt;0, "LOSS", H2032&gt;1000, "GREAT", H2032&gt;500, "GOOD", H2032&gt;=100, "OKAY", H2032&lt;100, "OKAY")</f>
        <v>OKAY</v>
      </c>
    </row>
    <row r="2033" spans="1:14">
      <c r="A2033" s="2">
        <v>42021</v>
      </c>
      <c r="B2033" s="2" t="str">
        <f>TEXT(A2033,"mmmm")</f>
        <v>January</v>
      </c>
      <c r="C2033" t="s">
        <v>691</v>
      </c>
      <c r="D2033" t="s">
        <v>29</v>
      </c>
      <c r="E2033" t="s">
        <v>21</v>
      </c>
      <c r="F2033" t="s">
        <v>44</v>
      </c>
      <c r="G2033" t="s">
        <v>173</v>
      </c>
      <c r="H2033">
        <v>254.74</v>
      </c>
      <c r="I2033">
        <v>7</v>
      </c>
      <c r="J2033">
        <v>-312.06</v>
      </c>
      <c r="K2033" s="6">
        <f>J2033/H2033</f>
        <v>-1.225013739499097</v>
      </c>
      <c r="M2033" t="str">
        <f>LEFT(C2033, SEARCH(" ", C2033) - 1)</f>
        <v>Joni</v>
      </c>
      <c r="N2033" t="str" cm="1">
        <f t="array" ref="N2033">_xlfn.IFS(H2033&lt;0, "LOSS", H2033&gt;1000, "GREAT", H2033&gt;500, "GOOD", H2033&gt;=100, "OKAY", H2033&lt;100, "OKAY")</f>
        <v>OKAY</v>
      </c>
    </row>
    <row r="2034" spans="1:14">
      <c r="A2034" s="2">
        <v>42021</v>
      </c>
      <c r="B2034" s="2" t="str">
        <f>TEXT(A2034,"mmmm")</f>
        <v>January</v>
      </c>
      <c r="C2034" t="s">
        <v>566</v>
      </c>
      <c r="D2034" t="s">
        <v>182</v>
      </c>
      <c r="E2034" t="s">
        <v>23</v>
      </c>
      <c r="F2034" t="s">
        <v>37</v>
      </c>
      <c r="G2034" t="s">
        <v>432</v>
      </c>
      <c r="H2034">
        <v>6.68</v>
      </c>
      <c r="I2034">
        <v>2</v>
      </c>
      <c r="J2034">
        <v>2</v>
      </c>
      <c r="K2034" s="6">
        <f>J2034/H2034</f>
        <v>0.29940119760479045</v>
      </c>
      <c r="M2034" t="str">
        <f>LEFT(C2034, SEARCH(" ", C2034) - 1)</f>
        <v>Scott</v>
      </c>
      <c r="N2034" t="str" cm="1">
        <f t="array" ref="N2034">_xlfn.IFS(H2034&lt;0, "LOSS", H2034&gt;1000, "GREAT", H2034&gt;500, "GOOD", H2034&gt;=100, "OKAY", H2034&lt;100, "OKAY")</f>
        <v>OKAY</v>
      </c>
    </row>
    <row r="2035" spans="1:14">
      <c r="A2035" s="2">
        <v>42021</v>
      </c>
      <c r="B2035" s="2" t="str">
        <f>TEXT(A2035,"mmmm")</f>
        <v>January</v>
      </c>
      <c r="C2035" t="s">
        <v>1964</v>
      </c>
      <c r="D2035" t="s">
        <v>185</v>
      </c>
      <c r="E2035" t="s">
        <v>23</v>
      </c>
      <c r="F2035" t="s">
        <v>50</v>
      </c>
      <c r="G2035" t="s">
        <v>1538</v>
      </c>
      <c r="H2035">
        <v>88.96</v>
      </c>
      <c r="I2035">
        <v>8</v>
      </c>
      <c r="J2035">
        <v>10.01</v>
      </c>
      <c r="K2035" s="6">
        <f>J2035/H2035</f>
        <v>0.1125224820143885</v>
      </c>
      <c r="M2035" t="str">
        <f>LEFT(C2035, SEARCH(" ", C2035) - 1)</f>
        <v>Amy</v>
      </c>
      <c r="N2035" t="str" cm="1">
        <f t="array" ref="N2035">_xlfn.IFS(H2035&lt;0, "LOSS", H2035&gt;1000, "GREAT", H2035&gt;500, "GOOD", H2035&gt;=100, "OKAY", H2035&lt;100, "OKAY")</f>
        <v>OKAY</v>
      </c>
    </row>
    <row r="2036" spans="1:14">
      <c r="A2036" s="2">
        <v>42023</v>
      </c>
      <c r="B2036" s="2" t="str">
        <f>TEXT(A2036,"mmmm")</f>
        <v>January</v>
      </c>
      <c r="C2036" t="s">
        <v>696</v>
      </c>
      <c r="D2036" t="s">
        <v>26</v>
      </c>
      <c r="E2036" t="s">
        <v>21</v>
      </c>
      <c r="F2036" t="s">
        <v>51</v>
      </c>
      <c r="G2036" t="s">
        <v>1033</v>
      </c>
      <c r="H2036">
        <v>102.44</v>
      </c>
      <c r="I2036">
        <v>1</v>
      </c>
      <c r="J2036">
        <v>-13.17</v>
      </c>
      <c r="K2036" s="6">
        <f>J2036/H2036</f>
        <v>-0.12856306130417805</v>
      </c>
      <c r="M2036" t="str">
        <f>LEFT(C2036, SEARCH(" ", C2036) - 1)</f>
        <v>Paul</v>
      </c>
      <c r="N2036" t="str" cm="1">
        <f t="array" ref="N2036">_xlfn.IFS(H2036&lt;0, "LOSS", H2036&gt;1000, "GREAT", H2036&gt;500, "GOOD", H2036&gt;=100, "OKAY", H2036&lt;100, "OKAY")</f>
        <v>OKAY</v>
      </c>
    </row>
    <row r="2037" spans="1:14">
      <c r="A2037" s="2">
        <v>42023</v>
      </c>
      <c r="B2037" s="2" t="str">
        <f>TEXT(A2037,"mmmm")</f>
        <v>January</v>
      </c>
      <c r="C2037" t="s">
        <v>696</v>
      </c>
      <c r="D2037" t="s">
        <v>26</v>
      </c>
      <c r="E2037" t="s">
        <v>21</v>
      </c>
      <c r="F2037" t="s">
        <v>40</v>
      </c>
      <c r="G2037" t="s">
        <v>1900</v>
      </c>
      <c r="H2037">
        <v>199.3</v>
      </c>
      <c r="I2037">
        <v>4</v>
      </c>
      <c r="J2037">
        <v>-8.5399999999999991</v>
      </c>
      <c r="K2037" s="6">
        <f>J2037/H2037</f>
        <v>-4.2849974912192668E-2</v>
      </c>
      <c r="M2037" t="str">
        <f>LEFT(C2037, SEARCH(" ", C2037) - 1)</f>
        <v>Paul</v>
      </c>
      <c r="N2037" t="str" cm="1">
        <f t="array" ref="N2037">_xlfn.IFS(H2037&lt;0, "LOSS", H2037&gt;1000, "GREAT", H2037&gt;500, "GOOD", H2037&gt;=100, "OKAY", H2037&lt;100, "OKAY")</f>
        <v>OKAY</v>
      </c>
    </row>
    <row r="2038" spans="1:14">
      <c r="A2038" s="2">
        <v>42027</v>
      </c>
      <c r="B2038" s="2" t="str">
        <f>TEXT(A2038,"mmmm")</f>
        <v>January</v>
      </c>
      <c r="C2038" t="s">
        <v>887</v>
      </c>
      <c r="D2038" t="s">
        <v>216</v>
      </c>
      <c r="E2038" t="s">
        <v>23</v>
      </c>
      <c r="F2038" t="s">
        <v>47</v>
      </c>
      <c r="G2038" t="s">
        <v>168</v>
      </c>
      <c r="H2038">
        <v>29.04</v>
      </c>
      <c r="I2038">
        <v>3</v>
      </c>
      <c r="J2038">
        <v>13.94</v>
      </c>
      <c r="K2038" s="6">
        <f>J2038/H2038</f>
        <v>0.48002754820936638</v>
      </c>
      <c r="M2038" t="str">
        <f>LEFT(C2038, SEARCH(" ", C2038) - 1)</f>
        <v>Carl</v>
      </c>
      <c r="N2038" t="str" cm="1">
        <f t="array" ref="N2038">_xlfn.IFS(H2038&lt;0, "LOSS", H2038&gt;1000, "GREAT", H2038&gt;500, "GOOD", H2038&gt;=100, "OKAY", H2038&lt;100, "OKAY")</f>
        <v>OKAY</v>
      </c>
    </row>
    <row r="2039" spans="1:14">
      <c r="A2039" s="2">
        <v>42027</v>
      </c>
      <c r="B2039" s="2" t="str">
        <f>TEXT(A2039,"mmmm")</f>
        <v>January</v>
      </c>
      <c r="C2039" t="s">
        <v>887</v>
      </c>
      <c r="D2039" t="s">
        <v>216</v>
      </c>
      <c r="E2039" t="s">
        <v>23</v>
      </c>
      <c r="F2039" t="s">
        <v>45</v>
      </c>
      <c r="G2039" t="s">
        <v>1978</v>
      </c>
      <c r="H2039">
        <v>14.62</v>
      </c>
      <c r="I2039">
        <v>2</v>
      </c>
      <c r="J2039">
        <v>6.87</v>
      </c>
      <c r="K2039" s="6">
        <f>J2039/H2039</f>
        <v>0.4699042407660739</v>
      </c>
      <c r="M2039" t="str">
        <f>LEFT(C2039, SEARCH(" ", C2039) - 1)</f>
        <v>Carl</v>
      </c>
      <c r="N2039" t="str" cm="1">
        <f t="array" ref="N2039">_xlfn.IFS(H2039&lt;0, "LOSS", H2039&gt;1000, "GREAT", H2039&gt;500, "GOOD", H2039&gt;=100, "OKAY", H2039&lt;100, "OKAY")</f>
        <v>OKAY</v>
      </c>
    </row>
    <row r="2040" spans="1:14">
      <c r="A2040" s="2">
        <v>42028</v>
      </c>
      <c r="B2040" s="2" t="str">
        <f>TEXT(A2040,"mmmm")</f>
        <v>January</v>
      </c>
      <c r="C2040" t="s">
        <v>1979</v>
      </c>
      <c r="D2040" t="s">
        <v>31</v>
      </c>
      <c r="E2040" t="s">
        <v>23</v>
      </c>
      <c r="F2040" t="s">
        <v>37</v>
      </c>
      <c r="G2040" t="s">
        <v>550</v>
      </c>
      <c r="H2040">
        <v>13.12</v>
      </c>
      <c r="I2040">
        <v>5</v>
      </c>
      <c r="J2040">
        <v>2.13</v>
      </c>
      <c r="K2040" s="6">
        <f>J2040/H2040</f>
        <v>0.16234756097560976</v>
      </c>
      <c r="M2040" t="str">
        <f>LEFT(C2040, SEARCH(" ", C2040) - 1)</f>
        <v>Cyra</v>
      </c>
      <c r="N2040" t="str" cm="1">
        <f t="array" ref="N2040">_xlfn.IFS(H2040&lt;0, "LOSS", H2040&gt;1000, "GREAT", H2040&gt;500, "GOOD", H2040&gt;=100, "OKAY", H2040&lt;100, "OKAY")</f>
        <v>OKAY</v>
      </c>
    </row>
    <row r="2041" spans="1:14">
      <c r="A2041" s="2">
        <v>42030</v>
      </c>
      <c r="B2041" s="2" t="str">
        <f>TEXT(A2041,"mmmm")</f>
        <v>January</v>
      </c>
      <c r="C2041" t="s">
        <v>1820</v>
      </c>
      <c r="D2041" t="s">
        <v>22</v>
      </c>
      <c r="E2041" t="s">
        <v>23</v>
      </c>
      <c r="F2041" t="s">
        <v>47</v>
      </c>
      <c r="G2041" t="s">
        <v>1980</v>
      </c>
      <c r="H2041">
        <v>182.72</v>
      </c>
      <c r="I2041">
        <v>8</v>
      </c>
      <c r="J2041">
        <v>84.05</v>
      </c>
      <c r="K2041" s="6">
        <f>J2041/H2041</f>
        <v>0.45999343257443082</v>
      </c>
      <c r="M2041" t="str">
        <f>LEFT(C2041, SEARCH(" ", C2041) - 1)</f>
        <v>Elizabeth</v>
      </c>
      <c r="N2041" t="str" cm="1">
        <f t="array" ref="N2041">_xlfn.IFS(H2041&lt;0, "LOSS", H2041&gt;1000, "GREAT", H2041&gt;500, "GOOD", H2041&gt;=100, "OKAY", H2041&lt;100, "OKAY")</f>
        <v>OKAY</v>
      </c>
    </row>
    <row r="2042" spans="1:14">
      <c r="A2042" s="2">
        <v>42031</v>
      </c>
      <c r="B2042" s="2" t="str">
        <f>TEXT(A2042,"mmmm")</f>
        <v>January</v>
      </c>
      <c r="C2042" t="s">
        <v>110</v>
      </c>
      <c r="D2042" t="s">
        <v>30</v>
      </c>
      <c r="E2042" t="s">
        <v>21</v>
      </c>
      <c r="F2042" t="s">
        <v>40</v>
      </c>
      <c r="G2042" t="s">
        <v>1884</v>
      </c>
      <c r="H2042">
        <v>181.99</v>
      </c>
      <c r="I2042">
        <v>2</v>
      </c>
      <c r="J2042">
        <v>-54.6</v>
      </c>
      <c r="K2042" s="6">
        <f>J2042/H2042</f>
        <v>-0.30001648442222101</v>
      </c>
      <c r="M2042" t="str">
        <f>LEFT(C2042, SEARCH(" ", C2042) - 1)</f>
        <v>Seth</v>
      </c>
      <c r="N2042" t="str" cm="1">
        <f t="array" ref="N2042">_xlfn.IFS(H2042&lt;0, "LOSS", H2042&gt;1000, "GREAT", H2042&gt;500, "GOOD", H2042&gt;=100, "OKAY", H2042&lt;100, "OKAY")</f>
        <v>OKAY</v>
      </c>
    </row>
    <row r="2043" spans="1:14">
      <c r="A2043" s="2">
        <v>42031</v>
      </c>
      <c r="B2043" s="2" t="str">
        <f>TEXT(A2043,"mmmm")</f>
        <v>January</v>
      </c>
      <c r="C2043" t="s">
        <v>110</v>
      </c>
      <c r="D2043" t="s">
        <v>30</v>
      </c>
      <c r="E2043" t="s">
        <v>25</v>
      </c>
      <c r="F2043" t="s">
        <v>48</v>
      </c>
      <c r="G2043" t="s">
        <v>1016</v>
      </c>
      <c r="H2043">
        <v>431.98</v>
      </c>
      <c r="I2043">
        <v>4</v>
      </c>
      <c r="J2043">
        <v>-100.79</v>
      </c>
      <c r="K2043" s="6">
        <f>J2043/H2043</f>
        <v>-0.23332098708273533</v>
      </c>
      <c r="M2043" t="str">
        <f>LEFT(C2043, SEARCH(" ", C2043) - 1)</f>
        <v>Seth</v>
      </c>
      <c r="N2043" t="str" cm="1">
        <f t="array" ref="N2043">_xlfn.IFS(H2043&lt;0, "LOSS", H2043&gt;1000, "GREAT", H2043&gt;500, "GOOD", H2043&gt;=100, "OKAY", H2043&lt;100, "OKAY")</f>
        <v>OKAY</v>
      </c>
    </row>
    <row r="2044" spans="1:14">
      <c r="A2044" s="2">
        <v>42031</v>
      </c>
      <c r="B2044" s="2" t="str">
        <f>TEXT(A2044,"mmmm")</f>
        <v>January</v>
      </c>
      <c r="C2044" t="s">
        <v>110</v>
      </c>
      <c r="D2044" t="s">
        <v>30</v>
      </c>
      <c r="E2044" t="s">
        <v>25</v>
      </c>
      <c r="F2044" t="s">
        <v>48</v>
      </c>
      <c r="G2044" t="s">
        <v>1981</v>
      </c>
      <c r="H2044">
        <v>155.37</v>
      </c>
      <c r="I2044">
        <v>1</v>
      </c>
      <c r="J2044">
        <v>-36.25</v>
      </c>
      <c r="K2044" s="6">
        <f>J2044/H2044</f>
        <v>-0.23331402458647099</v>
      </c>
      <c r="M2044" t="str">
        <f>LEFT(C2044, SEARCH(" ", C2044) - 1)</f>
        <v>Seth</v>
      </c>
      <c r="N2044" t="str" cm="1">
        <f t="array" ref="N2044">_xlfn.IFS(H2044&lt;0, "LOSS", H2044&gt;1000, "GREAT", H2044&gt;500, "GOOD", H2044&gt;=100, "OKAY", H2044&lt;100, "OKAY")</f>
        <v>OKAY</v>
      </c>
    </row>
    <row r="2045" spans="1:14">
      <c r="A2045" s="2">
        <v>42031</v>
      </c>
      <c r="B2045" s="2" t="str">
        <f>TEXT(A2045,"mmmm")</f>
        <v>January</v>
      </c>
      <c r="C2045" t="s">
        <v>1878</v>
      </c>
      <c r="D2045" t="s">
        <v>22</v>
      </c>
      <c r="E2045" t="s">
        <v>21</v>
      </c>
      <c r="F2045" t="s">
        <v>40</v>
      </c>
      <c r="G2045" t="s">
        <v>1059</v>
      </c>
      <c r="H2045">
        <v>2803.92</v>
      </c>
      <c r="I2045">
        <v>5</v>
      </c>
      <c r="J2045">
        <v>0</v>
      </c>
      <c r="K2045" s="6">
        <f>J2045/H2045</f>
        <v>0</v>
      </c>
      <c r="M2045" t="str">
        <f>LEFT(C2045, SEARCH(" ", C2045) - 1)</f>
        <v>Sean</v>
      </c>
      <c r="N2045" t="str" cm="1">
        <f t="array" ref="N2045">_xlfn.IFS(H2045&lt;0, "LOSS", H2045&gt;1000, "GREAT", H2045&gt;500, "GOOD", H2045&gt;=100, "OKAY", H2045&lt;100, "OKAY")</f>
        <v>GREAT</v>
      </c>
    </row>
    <row r="2046" spans="1:14">
      <c r="A2046" s="2">
        <v>42032</v>
      </c>
      <c r="B2046" s="2" t="str">
        <f>TEXT(A2046,"mmmm")</f>
        <v>January</v>
      </c>
      <c r="C2046" t="s">
        <v>1183</v>
      </c>
      <c r="D2046" t="s">
        <v>33</v>
      </c>
      <c r="E2046" t="s">
        <v>21</v>
      </c>
      <c r="F2046" t="s">
        <v>51</v>
      </c>
      <c r="G2046" t="s">
        <v>494</v>
      </c>
      <c r="H2046">
        <v>4297.6400000000003</v>
      </c>
      <c r="I2046">
        <v>13</v>
      </c>
      <c r="J2046">
        <v>-1862.31</v>
      </c>
      <c r="K2046" s="6">
        <f>J2046/H2046</f>
        <v>-0.43333317820943584</v>
      </c>
      <c r="M2046" t="str">
        <f>LEFT(C2046, SEARCH(" ", C2046) - 1)</f>
        <v>Joseph</v>
      </c>
      <c r="N2046" t="str" cm="1">
        <f t="array" ref="N2046">_xlfn.IFS(H2046&lt;0, "LOSS", H2046&gt;1000, "GREAT", H2046&gt;500, "GOOD", H2046&gt;=100, "OKAY", H2046&lt;100, "OKAY")</f>
        <v>GREAT</v>
      </c>
    </row>
    <row r="2047" spans="1:14">
      <c r="A2047" s="2">
        <v>42034</v>
      </c>
      <c r="B2047" s="2" t="str">
        <f>TEXT(A2047,"mmmm")</f>
        <v>January</v>
      </c>
      <c r="C2047" t="s">
        <v>1226</v>
      </c>
      <c r="D2047" t="s">
        <v>26</v>
      </c>
      <c r="E2047" t="s">
        <v>23</v>
      </c>
      <c r="F2047" t="s">
        <v>47</v>
      </c>
      <c r="G2047" t="s">
        <v>1982</v>
      </c>
      <c r="H2047">
        <v>14.3</v>
      </c>
      <c r="I2047">
        <v>6</v>
      </c>
      <c r="J2047">
        <v>5.01</v>
      </c>
      <c r="K2047" s="6">
        <f>J2047/H2047</f>
        <v>0.35034965034965032</v>
      </c>
      <c r="M2047" t="str">
        <f>LEFT(C2047, SEARCH(" ", C2047) - 1)</f>
        <v>Jeremy</v>
      </c>
      <c r="N2047" t="str" cm="1">
        <f t="array" ref="N2047">_xlfn.IFS(H2047&lt;0, "LOSS", H2047&gt;1000, "GREAT", H2047&gt;500, "GOOD", H2047&gt;=100, "OKAY", H2047&lt;100, "OKAY")</f>
        <v>OKAY</v>
      </c>
    </row>
    <row r="2048" spans="1:14">
      <c r="A2048" s="2">
        <v>42034</v>
      </c>
      <c r="B2048" s="2" t="str">
        <f>TEXT(A2048,"mmmm")</f>
        <v>January</v>
      </c>
      <c r="C2048" t="s">
        <v>1061</v>
      </c>
      <c r="D2048" t="s">
        <v>22</v>
      </c>
      <c r="E2048" t="s">
        <v>21</v>
      </c>
      <c r="F2048" t="s">
        <v>44</v>
      </c>
      <c r="G2048" t="s">
        <v>1442</v>
      </c>
      <c r="H2048">
        <v>227.36</v>
      </c>
      <c r="I2048">
        <v>7</v>
      </c>
      <c r="J2048">
        <v>81.849999999999994</v>
      </c>
      <c r="K2048" s="6">
        <f>J2048/H2048</f>
        <v>0.36000175932441936</v>
      </c>
      <c r="M2048" t="str">
        <f>LEFT(C2048, SEARCH(" ", C2048) - 1)</f>
        <v>Charles</v>
      </c>
      <c r="N2048" t="str" cm="1">
        <f t="array" ref="N2048">_xlfn.IFS(H2048&lt;0, "LOSS", H2048&gt;1000, "GREAT", H2048&gt;500, "GOOD", H2048&gt;=100, "OKAY", H2048&lt;100, "OKAY")</f>
        <v>OKAY</v>
      </c>
    </row>
    <row r="2049" spans="1:14">
      <c r="A2049" s="2">
        <v>42034</v>
      </c>
      <c r="B2049" s="2" t="str">
        <f>TEXT(A2049,"mmmm")</f>
        <v>January</v>
      </c>
      <c r="C2049" t="s">
        <v>1061</v>
      </c>
      <c r="D2049" t="s">
        <v>22</v>
      </c>
      <c r="E2049" t="s">
        <v>25</v>
      </c>
      <c r="F2049" t="s">
        <v>46</v>
      </c>
      <c r="G2049" t="s">
        <v>1983</v>
      </c>
      <c r="H2049">
        <v>1919.98</v>
      </c>
      <c r="I2049">
        <v>3</v>
      </c>
      <c r="J2049">
        <v>216</v>
      </c>
      <c r="K2049" s="6">
        <f>J2049/H2049</f>
        <v>0.11250117188720715</v>
      </c>
      <c r="M2049" t="str">
        <f>LEFT(C2049, SEARCH(" ", C2049) - 1)</f>
        <v>Charles</v>
      </c>
      <c r="N2049" t="str" cm="1">
        <f t="array" ref="N2049">_xlfn.IFS(H2049&lt;0, "LOSS", H2049&gt;1000, "GREAT", H2049&gt;500, "GOOD", H2049&gt;=100, "OKAY", H2049&lt;100, "OKAY")</f>
        <v>GREAT</v>
      </c>
    </row>
    <row r="2050" spans="1:14">
      <c r="A2050" s="2">
        <v>42035</v>
      </c>
      <c r="B2050" s="2" t="str">
        <f>TEXT(A2050,"mmmm")</f>
        <v>January</v>
      </c>
      <c r="C2050" t="s">
        <v>1259</v>
      </c>
      <c r="D2050" t="s">
        <v>198</v>
      </c>
      <c r="E2050" t="s">
        <v>23</v>
      </c>
      <c r="F2050" t="s">
        <v>47</v>
      </c>
      <c r="G2050" t="s">
        <v>792</v>
      </c>
      <c r="H2050">
        <v>12.96</v>
      </c>
      <c r="I2050">
        <v>2</v>
      </c>
      <c r="J2050">
        <v>6.22</v>
      </c>
      <c r="K2050" s="6">
        <f>J2050/H2050</f>
        <v>0.47993827160493824</v>
      </c>
      <c r="M2050" t="str">
        <f>LEFT(C2050, SEARCH(" ", C2050) - 1)</f>
        <v>Karl</v>
      </c>
      <c r="N2050" t="str" cm="1">
        <f t="array" ref="N2050">_xlfn.IFS(H2050&lt;0, "LOSS", H2050&gt;1000, "GREAT", H2050&gt;500, "GOOD", H2050&gt;=100, "OKAY", H2050&lt;100, "OKAY")</f>
        <v>OKAY</v>
      </c>
    </row>
    <row r="2051" spans="1:14">
      <c r="A2051" s="2">
        <v>42035</v>
      </c>
      <c r="B2051" s="2" t="str">
        <f>TEXT(A2051,"mmmm")</f>
        <v>January</v>
      </c>
      <c r="C2051" t="s">
        <v>1259</v>
      </c>
      <c r="D2051" t="s">
        <v>198</v>
      </c>
      <c r="E2051" t="s">
        <v>21</v>
      </c>
      <c r="F2051" t="s">
        <v>44</v>
      </c>
      <c r="G2051" t="s">
        <v>1984</v>
      </c>
      <c r="H2051">
        <v>53.34</v>
      </c>
      <c r="I2051">
        <v>3</v>
      </c>
      <c r="J2051">
        <v>16.54</v>
      </c>
      <c r="K2051" s="6">
        <f>J2051/H2051</f>
        <v>0.31008623922009743</v>
      </c>
      <c r="M2051" t="str">
        <f>LEFT(C2051, SEARCH(" ", C2051) - 1)</f>
        <v>Karl</v>
      </c>
      <c r="N2051" t="str" cm="1">
        <f t="array" ref="N2051">_xlfn.IFS(H2051&lt;0, "LOSS", H2051&gt;1000, "GREAT", H2051&gt;500, "GOOD", H2051&gt;=100, "OKAY", H2051&lt;100, "OKAY")</f>
        <v>OKAY</v>
      </c>
    </row>
    <row r="2052" spans="1:14">
      <c r="A2052" s="2">
        <v>42035</v>
      </c>
      <c r="B2052" s="2" t="str">
        <f>TEXT(A2052,"mmmm")</f>
        <v>January</v>
      </c>
      <c r="C2052" t="s">
        <v>1259</v>
      </c>
      <c r="D2052" t="s">
        <v>198</v>
      </c>
      <c r="E2052" t="s">
        <v>23</v>
      </c>
      <c r="F2052" t="s">
        <v>38</v>
      </c>
      <c r="G2052" t="s">
        <v>560</v>
      </c>
      <c r="H2052">
        <v>32.96</v>
      </c>
      <c r="I2052">
        <v>2</v>
      </c>
      <c r="J2052">
        <v>16.149999999999999</v>
      </c>
      <c r="K2052" s="6">
        <f>J2052/H2052</f>
        <v>0.48998786407766987</v>
      </c>
      <c r="M2052" t="str">
        <f>LEFT(C2052, SEARCH(" ", C2052) - 1)</f>
        <v>Karl</v>
      </c>
      <c r="N2052" t="str" cm="1">
        <f t="array" ref="N2052">_xlfn.IFS(H2052&lt;0, "LOSS", H2052&gt;1000, "GREAT", H2052&gt;500, "GOOD", H2052&gt;=100, "OKAY", H2052&lt;100, "OKAY")</f>
        <v>OKAY</v>
      </c>
    </row>
    <row r="2053" spans="1:14">
      <c r="A2053" s="2">
        <v>42038</v>
      </c>
      <c r="B2053" s="2" t="str">
        <f>TEXT(A2053,"mmmm")</f>
        <v>February</v>
      </c>
      <c r="C2053" t="s">
        <v>641</v>
      </c>
      <c r="D2053" t="s">
        <v>222</v>
      </c>
      <c r="E2053" t="s">
        <v>21</v>
      </c>
      <c r="F2053" t="s">
        <v>44</v>
      </c>
      <c r="G2053" t="s">
        <v>1985</v>
      </c>
      <c r="H2053">
        <v>28.4</v>
      </c>
      <c r="I2053">
        <v>2</v>
      </c>
      <c r="J2053">
        <v>11.08</v>
      </c>
      <c r="K2053" s="6">
        <f>J2053/H2053</f>
        <v>0.39014084507042257</v>
      </c>
      <c r="M2053" t="str">
        <f>LEFT(C2053, SEARCH(" ", C2053) - 1)</f>
        <v>Allen</v>
      </c>
      <c r="N2053" t="str" cm="1">
        <f t="array" ref="N2053">_xlfn.IFS(H2053&lt;0, "LOSS", H2053&gt;1000, "GREAT", H2053&gt;500, "GOOD", H2053&gt;=100, "OKAY", H2053&lt;100, "OKAY")</f>
        <v>OKAY</v>
      </c>
    </row>
    <row r="2054" spans="1:14">
      <c r="A2054" s="2">
        <v>42038</v>
      </c>
      <c r="B2054" s="2" t="str">
        <f>TEXT(A2054,"mmmm")</f>
        <v>February</v>
      </c>
      <c r="C2054" t="s">
        <v>641</v>
      </c>
      <c r="D2054" t="s">
        <v>222</v>
      </c>
      <c r="E2054" t="s">
        <v>25</v>
      </c>
      <c r="F2054" t="s">
        <v>35</v>
      </c>
      <c r="G2054" t="s">
        <v>518</v>
      </c>
      <c r="H2054">
        <v>149.97</v>
      </c>
      <c r="I2054">
        <v>3</v>
      </c>
      <c r="J2054">
        <v>50.99</v>
      </c>
      <c r="K2054" s="6">
        <f>J2054/H2054</f>
        <v>0.34000133360005336</v>
      </c>
      <c r="M2054" t="str">
        <f>LEFT(C2054, SEARCH(" ", C2054) - 1)</f>
        <v>Allen</v>
      </c>
      <c r="N2054" t="str" cm="1">
        <f t="array" ref="N2054">_xlfn.IFS(H2054&lt;0, "LOSS", H2054&gt;1000, "GREAT", H2054&gt;500, "GOOD", H2054&gt;=100, "OKAY", H2054&lt;100, "OKAY")</f>
        <v>OKAY</v>
      </c>
    </row>
    <row r="2055" spans="1:14">
      <c r="A2055" s="2">
        <v>42038</v>
      </c>
      <c r="B2055" s="2" t="str">
        <f>TEXT(A2055,"mmmm")</f>
        <v>February</v>
      </c>
      <c r="C2055" t="s">
        <v>1986</v>
      </c>
      <c r="D2055" t="s">
        <v>22</v>
      </c>
      <c r="E2055" t="s">
        <v>21</v>
      </c>
      <c r="F2055" t="s">
        <v>44</v>
      </c>
      <c r="G2055" t="s">
        <v>1987</v>
      </c>
      <c r="H2055">
        <v>136.91999999999999</v>
      </c>
      <c r="I2055">
        <v>4</v>
      </c>
      <c r="J2055">
        <v>41.08</v>
      </c>
      <c r="K2055" s="6">
        <f>J2055/H2055</f>
        <v>0.30002921413964362</v>
      </c>
      <c r="M2055" t="str">
        <f>LEFT(C2055, SEARCH(" ", C2055) - 1)</f>
        <v>Rick</v>
      </c>
      <c r="N2055" t="str" cm="1">
        <f t="array" ref="N2055">_xlfn.IFS(H2055&lt;0, "LOSS", H2055&gt;1000, "GREAT", H2055&gt;500, "GOOD", H2055&gt;=100, "OKAY", H2055&lt;100, "OKAY")</f>
        <v>OKAY</v>
      </c>
    </row>
    <row r="2056" spans="1:14">
      <c r="A2056" s="2">
        <v>42038</v>
      </c>
      <c r="B2056" s="2" t="str">
        <f>TEXT(A2056,"mmmm")</f>
        <v>February</v>
      </c>
      <c r="C2056" t="s">
        <v>1617</v>
      </c>
      <c r="D2056" t="s">
        <v>314</v>
      </c>
      <c r="E2056" t="s">
        <v>23</v>
      </c>
      <c r="F2056" t="s">
        <v>38</v>
      </c>
      <c r="G2056" t="s">
        <v>1278</v>
      </c>
      <c r="H2056">
        <v>12.14</v>
      </c>
      <c r="I2056">
        <v>3</v>
      </c>
      <c r="J2056">
        <v>4.0999999999999996</v>
      </c>
      <c r="K2056" s="6">
        <f>J2056/H2056</f>
        <v>0.33772652388797358</v>
      </c>
      <c r="M2056" t="str">
        <f>LEFT(C2056, SEARCH(" ", C2056) - 1)</f>
        <v>Ken</v>
      </c>
      <c r="N2056" t="str" cm="1">
        <f t="array" ref="N2056">_xlfn.IFS(H2056&lt;0, "LOSS", H2056&gt;1000, "GREAT", H2056&gt;500, "GOOD", H2056&gt;=100, "OKAY", H2056&lt;100, "OKAY")</f>
        <v>OKAY</v>
      </c>
    </row>
    <row r="2057" spans="1:14">
      <c r="A2057" s="2">
        <v>42038</v>
      </c>
      <c r="B2057" s="2" t="str">
        <f>TEXT(A2057,"mmmm")</f>
        <v>February</v>
      </c>
      <c r="C2057" t="s">
        <v>893</v>
      </c>
      <c r="D2057" t="s">
        <v>80</v>
      </c>
      <c r="E2057" t="s">
        <v>23</v>
      </c>
      <c r="F2057" t="s">
        <v>42</v>
      </c>
      <c r="G2057" t="s">
        <v>115</v>
      </c>
      <c r="H2057">
        <v>74.52</v>
      </c>
      <c r="I2057">
        <v>9</v>
      </c>
      <c r="J2057">
        <v>35.020000000000003</v>
      </c>
      <c r="K2057" s="6">
        <f>J2057/H2057</f>
        <v>0.46994095544820191</v>
      </c>
      <c r="M2057" t="str">
        <f>LEFT(C2057, SEARCH(" ", C2057) - 1)</f>
        <v>Frank</v>
      </c>
      <c r="N2057" t="str" cm="1">
        <f t="array" ref="N2057">_xlfn.IFS(H2057&lt;0, "LOSS", H2057&gt;1000, "GREAT", H2057&gt;500, "GOOD", H2057&gt;=100, "OKAY", H2057&lt;100, "OKAY")</f>
        <v>OKAY</v>
      </c>
    </row>
    <row r="2058" spans="1:14">
      <c r="A2058" s="2">
        <v>42038</v>
      </c>
      <c r="B2058" s="2" t="str">
        <f>TEXT(A2058,"mmmm")</f>
        <v>February</v>
      </c>
      <c r="C2058" t="s">
        <v>756</v>
      </c>
      <c r="D2058" t="s">
        <v>24</v>
      </c>
      <c r="E2058" t="s">
        <v>21</v>
      </c>
      <c r="F2058" t="s">
        <v>40</v>
      </c>
      <c r="G2058" t="s">
        <v>1955</v>
      </c>
      <c r="H2058">
        <v>90.88</v>
      </c>
      <c r="I2058">
        <v>1</v>
      </c>
      <c r="J2058">
        <v>15.15</v>
      </c>
      <c r="K2058" s="6">
        <f>J2058/H2058</f>
        <v>0.16670334507042256</v>
      </c>
      <c r="M2058" t="str">
        <f>LEFT(C2058, SEARCH(" ", C2058) - 1)</f>
        <v>Pauline</v>
      </c>
      <c r="N2058" t="str" cm="1">
        <f t="array" ref="N2058">_xlfn.IFS(H2058&lt;0, "LOSS", H2058&gt;1000, "GREAT", H2058&gt;500, "GOOD", H2058&gt;=100, "OKAY", H2058&lt;100, "OKAY")</f>
        <v>OKAY</v>
      </c>
    </row>
    <row r="2059" spans="1:14">
      <c r="A2059" s="2">
        <v>42041</v>
      </c>
      <c r="B2059" s="2" t="str">
        <f>TEXT(A2059,"mmmm")</f>
        <v>February</v>
      </c>
      <c r="C2059" t="s">
        <v>744</v>
      </c>
      <c r="D2059" t="s">
        <v>28</v>
      </c>
      <c r="E2059" t="s">
        <v>23</v>
      </c>
      <c r="F2059" t="s">
        <v>37</v>
      </c>
      <c r="G2059" t="s">
        <v>1703</v>
      </c>
      <c r="H2059">
        <v>5.28</v>
      </c>
      <c r="I2059">
        <v>3</v>
      </c>
      <c r="J2059">
        <v>1.53</v>
      </c>
      <c r="K2059" s="6">
        <f>J2059/H2059</f>
        <v>0.28977272727272724</v>
      </c>
      <c r="M2059" t="str">
        <f>LEFT(C2059, SEARCH(" ", C2059) - 1)</f>
        <v>Victoria</v>
      </c>
      <c r="N2059" t="str" cm="1">
        <f t="array" ref="N2059">_xlfn.IFS(H2059&lt;0, "LOSS", H2059&gt;1000, "GREAT", H2059&gt;500, "GOOD", H2059&gt;=100, "OKAY", H2059&lt;100, "OKAY")</f>
        <v>OKAY</v>
      </c>
    </row>
    <row r="2060" spans="1:14">
      <c r="A2060" s="2">
        <v>42041</v>
      </c>
      <c r="B2060" s="2" t="str">
        <f>TEXT(A2060,"mmmm")</f>
        <v>February</v>
      </c>
      <c r="C2060" t="s">
        <v>1124</v>
      </c>
      <c r="D2060" t="s">
        <v>108</v>
      </c>
      <c r="E2060" t="s">
        <v>21</v>
      </c>
      <c r="F2060" t="s">
        <v>40</v>
      </c>
      <c r="G2060" t="s">
        <v>1851</v>
      </c>
      <c r="H2060">
        <v>1268.82</v>
      </c>
      <c r="I2060">
        <v>9</v>
      </c>
      <c r="J2060">
        <v>266.45</v>
      </c>
      <c r="K2060" s="6">
        <f>J2060/H2060</f>
        <v>0.20999826610551536</v>
      </c>
      <c r="M2060" t="str">
        <f>LEFT(C2060, SEARCH(" ", C2060) - 1)</f>
        <v>Ivan</v>
      </c>
      <c r="N2060" t="str" cm="1">
        <f t="array" ref="N2060">_xlfn.IFS(H2060&lt;0, "LOSS", H2060&gt;1000, "GREAT", H2060&gt;500, "GOOD", H2060&gt;=100, "OKAY", H2060&lt;100, "OKAY")</f>
        <v>GREAT</v>
      </c>
    </row>
    <row r="2061" spans="1:14">
      <c r="A2061" s="2">
        <v>42041</v>
      </c>
      <c r="B2061" s="2" t="str">
        <f>TEXT(A2061,"mmmm")</f>
        <v>February</v>
      </c>
      <c r="C2061" t="s">
        <v>1124</v>
      </c>
      <c r="D2061" t="s">
        <v>108</v>
      </c>
      <c r="E2061" t="s">
        <v>21</v>
      </c>
      <c r="F2061" t="s">
        <v>39</v>
      </c>
      <c r="G2061" t="s">
        <v>1988</v>
      </c>
      <c r="H2061">
        <v>283.92</v>
      </c>
      <c r="I2061">
        <v>4</v>
      </c>
      <c r="J2061">
        <v>82.34</v>
      </c>
      <c r="K2061" s="6">
        <f>J2061/H2061</f>
        <v>0.29001127078050154</v>
      </c>
      <c r="M2061" t="str">
        <f>LEFT(C2061, SEARCH(" ", C2061) - 1)</f>
        <v>Ivan</v>
      </c>
      <c r="N2061" t="str" cm="1">
        <f t="array" ref="N2061">_xlfn.IFS(H2061&lt;0, "LOSS", H2061&gt;1000, "GREAT", H2061&gt;500, "GOOD", H2061&gt;=100, "OKAY", H2061&lt;100, "OKAY")</f>
        <v>OKAY</v>
      </c>
    </row>
    <row r="2062" spans="1:14">
      <c r="A2062" s="2">
        <v>42041</v>
      </c>
      <c r="B2062" s="2" t="str">
        <f>TEXT(A2062,"mmmm")</f>
        <v>February</v>
      </c>
      <c r="C2062" t="s">
        <v>1124</v>
      </c>
      <c r="D2062" t="s">
        <v>108</v>
      </c>
      <c r="E2062" t="s">
        <v>23</v>
      </c>
      <c r="F2062" t="s">
        <v>37</v>
      </c>
      <c r="G2062" t="s">
        <v>1584</v>
      </c>
      <c r="H2062">
        <v>5.68</v>
      </c>
      <c r="I2062">
        <v>2</v>
      </c>
      <c r="J2062">
        <v>1.76</v>
      </c>
      <c r="K2062" s="6">
        <f>J2062/H2062</f>
        <v>0.3098591549295775</v>
      </c>
      <c r="M2062" t="str">
        <f>LEFT(C2062, SEARCH(" ", C2062) - 1)</f>
        <v>Ivan</v>
      </c>
      <c r="N2062" t="str" cm="1">
        <f t="array" ref="N2062">_xlfn.IFS(H2062&lt;0, "LOSS", H2062&gt;1000, "GREAT", H2062&gt;500, "GOOD", H2062&gt;=100, "OKAY", H2062&lt;100, "OKAY")</f>
        <v>OKAY</v>
      </c>
    </row>
    <row r="2063" spans="1:14">
      <c r="A2063" s="2">
        <v>42041</v>
      </c>
      <c r="B2063" s="2" t="str">
        <f>TEXT(A2063,"mmmm")</f>
        <v>February</v>
      </c>
      <c r="C2063" t="s">
        <v>1989</v>
      </c>
      <c r="D2063" t="s">
        <v>26</v>
      </c>
      <c r="E2063" t="s">
        <v>23</v>
      </c>
      <c r="F2063" t="s">
        <v>38</v>
      </c>
      <c r="G2063" t="s">
        <v>1765</v>
      </c>
      <c r="H2063">
        <v>2.93</v>
      </c>
      <c r="I2063">
        <v>3</v>
      </c>
      <c r="J2063">
        <v>-4.99</v>
      </c>
      <c r="K2063" s="6">
        <f>J2063/H2063</f>
        <v>-1.7030716723549488</v>
      </c>
      <c r="M2063" t="str">
        <f>LEFT(C2063, SEARCH(" ", C2063) - 1)</f>
        <v>Trudy</v>
      </c>
      <c r="N2063" t="str" cm="1">
        <f t="array" ref="N2063">_xlfn.IFS(H2063&lt;0, "LOSS", H2063&gt;1000, "GREAT", H2063&gt;500, "GOOD", H2063&gt;=100, "OKAY", H2063&lt;100, "OKAY")</f>
        <v>OKAY</v>
      </c>
    </row>
    <row r="2064" spans="1:14">
      <c r="A2064" s="2">
        <v>42041</v>
      </c>
      <c r="B2064" s="2" t="str">
        <f>TEXT(A2064,"mmmm")</f>
        <v>February</v>
      </c>
      <c r="C2064" t="s">
        <v>1989</v>
      </c>
      <c r="D2064" t="s">
        <v>26</v>
      </c>
      <c r="E2064" t="s">
        <v>25</v>
      </c>
      <c r="F2064" t="s">
        <v>35</v>
      </c>
      <c r="G2064" t="s">
        <v>1990</v>
      </c>
      <c r="H2064">
        <v>18.53</v>
      </c>
      <c r="I2064">
        <v>2</v>
      </c>
      <c r="J2064">
        <v>4.4000000000000004</v>
      </c>
      <c r="K2064" s="6">
        <f>J2064/H2064</f>
        <v>0.23745277927684835</v>
      </c>
      <c r="M2064" t="str">
        <f>LEFT(C2064, SEARCH(" ", C2064) - 1)</f>
        <v>Trudy</v>
      </c>
      <c r="N2064" t="str" cm="1">
        <f t="array" ref="N2064">_xlfn.IFS(H2064&lt;0, "LOSS", H2064&gt;1000, "GREAT", H2064&gt;500, "GOOD", H2064&gt;=100, "OKAY", H2064&lt;100, "OKAY")</f>
        <v>OKAY</v>
      </c>
    </row>
    <row r="2065" spans="1:14">
      <c r="A2065" s="2">
        <v>42041</v>
      </c>
      <c r="B2065" s="2" t="str">
        <f>TEXT(A2065,"mmmm")</f>
        <v>February</v>
      </c>
      <c r="C2065" t="s">
        <v>1989</v>
      </c>
      <c r="D2065" t="s">
        <v>26</v>
      </c>
      <c r="E2065" t="s">
        <v>23</v>
      </c>
      <c r="F2065" t="s">
        <v>49</v>
      </c>
      <c r="G2065" t="s">
        <v>879</v>
      </c>
      <c r="H2065">
        <v>670.75</v>
      </c>
      <c r="I2065">
        <v>3</v>
      </c>
      <c r="J2065">
        <v>-125.77</v>
      </c>
      <c r="K2065" s="6">
        <f>J2065/H2065</f>
        <v>-0.18750652254938502</v>
      </c>
      <c r="M2065" t="str">
        <f>LEFT(C2065, SEARCH(" ", C2065) - 1)</f>
        <v>Trudy</v>
      </c>
      <c r="N2065" t="str" cm="1">
        <f t="array" ref="N2065">_xlfn.IFS(H2065&lt;0, "LOSS", H2065&gt;1000, "GREAT", H2065&gt;500, "GOOD", H2065&gt;=100, "OKAY", H2065&lt;100, "OKAY")</f>
        <v>GOOD</v>
      </c>
    </row>
    <row r="2066" spans="1:14">
      <c r="A2066" s="2">
        <v>42041</v>
      </c>
      <c r="B2066" s="2" t="str">
        <f>TEXT(A2066,"mmmm")</f>
        <v>February</v>
      </c>
      <c r="C2066" t="s">
        <v>1991</v>
      </c>
      <c r="D2066" t="s">
        <v>106</v>
      </c>
      <c r="E2066" t="s">
        <v>23</v>
      </c>
      <c r="F2066" t="s">
        <v>49</v>
      </c>
      <c r="G2066" t="s">
        <v>1949</v>
      </c>
      <c r="H2066">
        <v>146.72999999999999</v>
      </c>
      <c r="I2066">
        <v>3</v>
      </c>
      <c r="J2066">
        <v>2.93</v>
      </c>
      <c r="K2066" s="6">
        <f>J2066/H2066</f>
        <v>1.9968649901179039E-2</v>
      </c>
      <c r="M2066" t="str">
        <f>LEFT(C2066, SEARCH(" ", C2066) - 1)</f>
        <v>Lori</v>
      </c>
      <c r="N2066" t="str" cm="1">
        <f t="array" ref="N2066">_xlfn.IFS(H2066&lt;0, "LOSS", H2066&gt;1000, "GREAT", H2066&gt;500, "GOOD", H2066&gt;=100, "OKAY", H2066&lt;100, "OKAY")</f>
        <v>OKAY</v>
      </c>
    </row>
    <row r="2067" spans="1:14">
      <c r="A2067" s="2">
        <v>42041</v>
      </c>
      <c r="B2067" s="2" t="str">
        <f>TEXT(A2067,"mmmm")</f>
        <v>February</v>
      </c>
      <c r="C2067" t="s">
        <v>1991</v>
      </c>
      <c r="D2067" t="s">
        <v>106</v>
      </c>
      <c r="E2067" t="s">
        <v>23</v>
      </c>
      <c r="F2067" t="s">
        <v>47</v>
      </c>
      <c r="G2067" t="s">
        <v>1992</v>
      </c>
      <c r="H2067">
        <v>29.9</v>
      </c>
      <c r="I2067">
        <v>5</v>
      </c>
      <c r="J2067">
        <v>13.46</v>
      </c>
      <c r="K2067" s="6">
        <f>J2067/H2067</f>
        <v>0.4501672240802676</v>
      </c>
      <c r="M2067" t="str">
        <f>LEFT(C2067, SEARCH(" ", C2067) - 1)</f>
        <v>Lori</v>
      </c>
      <c r="N2067" t="str" cm="1">
        <f t="array" ref="N2067">_xlfn.IFS(H2067&lt;0, "LOSS", H2067&gt;1000, "GREAT", H2067&gt;500, "GOOD", H2067&gt;=100, "OKAY", H2067&lt;100, "OKAY")</f>
        <v>OKAY</v>
      </c>
    </row>
    <row r="2068" spans="1:14">
      <c r="A2068" s="2">
        <v>42042</v>
      </c>
      <c r="B2068" s="2" t="str">
        <f>TEXT(A2068,"mmmm")</f>
        <v>February</v>
      </c>
      <c r="C2068" t="s">
        <v>483</v>
      </c>
      <c r="D2068" t="s">
        <v>106</v>
      </c>
      <c r="E2068" t="s">
        <v>23</v>
      </c>
      <c r="F2068" t="s">
        <v>42</v>
      </c>
      <c r="G2068" t="s">
        <v>630</v>
      </c>
      <c r="H2068">
        <v>311.14999999999998</v>
      </c>
      <c r="I2068">
        <v>5</v>
      </c>
      <c r="J2068">
        <v>146.24</v>
      </c>
      <c r="K2068" s="6">
        <f>J2068/H2068</f>
        <v>0.46999839305801067</v>
      </c>
      <c r="M2068" t="str">
        <f>LEFT(C2068, SEARCH(" ", C2068) - 1)</f>
        <v>Damala</v>
      </c>
      <c r="N2068" t="str" cm="1">
        <f t="array" ref="N2068">_xlfn.IFS(H2068&lt;0, "LOSS", H2068&gt;1000, "GREAT", H2068&gt;500, "GOOD", H2068&gt;=100, "OKAY", H2068&lt;100, "OKAY")</f>
        <v>OKAY</v>
      </c>
    </row>
    <row r="2069" spans="1:14">
      <c r="A2069" s="2">
        <v>42042</v>
      </c>
      <c r="B2069" s="2" t="str">
        <f>TEXT(A2069,"mmmm")</f>
        <v>February</v>
      </c>
      <c r="C2069" t="s">
        <v>483</v>
      </c>
      <c r="D2069" t="s">
        <v>106</v>
      </c>
      <c r="E2069" t="s">
        <v>23</v>
      </c>
      <c r="F2069" t="s">
        <v>47</v>
      </c>
      <c r="G2069" t="s">
        <v>425</v>
      </c>
      <c r="H2069">
        <v>12.96</v>
      </c>
      <c r="I2069">
        <v>2</v>
      </c>
      <c r="J2069">
        <v>6.35</v>
      </c>
      <c r="K2069" s="6">
        <f>J2069/H2069</f>
        <v>0.48996913580246909</v>
      </c>
      <c r="M2069" t="str">
        <f>LEFT(C2069, SEARCH(" ", C2069) - 1)</f>
        <v>Damala</v>
      </c>
      <c r="N2069" t="str" cm="1">
        <f t="array" ref="N2069">_xlfn.IFS(H2069&lt;0, "LOSS", H2069&gt;1000, "GREAT", H2069&gt;500, "GOOD", H2069&gt;=100, "OKAY", H2069&lt;100, "OKAY")</f>
        <v>OKAY</v>
      </c>
    </row>
    <row r="2070" spans="1:14">
      <c r="A2070" s="2">
        <v>42043</v>
      </c>
      <c r="B2070" s="2" t="str">
        <f>TEXT(A2070,"mmmm")</f>
        <v>February</v>
      </c>
      <c r="C2070" t="s">
        <v>1322</v>
      </c>
      <c r="D2070" t="s">
        <v>30</v>
      </c>
      <c r="E2070" t="s">
        <v>25</v>
      </c>
      <c r="F2070" t="s">
        <v>48</v>
      </c>
      <c r="G2070" t="s">
        <v>1320</v>
      </c>
      <c r="H2070">
        <v>107.98</v>
      </c>
      <c r="I2070">
        <v>3</v>
      </c>
      <c r="J2070">
        <v>-27</v>
      </c>
      <c r="K2070" s="6">
        <f>J2070/H2070</f>
        <v>-0.25004630487127244</v>
      </c>
      <c r="M2070" t="str">
        <f>LEFT(C2070, SEARCH(" ", C2070) - 1)</f>
        <v>Lisa</v>
      </c>
      <c r="N2070" t="str" cm="1">
        <f t="array" ref="N2070">_xlfn.IFS(H2070&lt;0, "LOSS", H2070&gt;1000, "GREAT", H2070&gt;500, "GOOD", H2070&gt;=100, "OKAY", H2070&lt;100, "OKAY")</f>
        <v>OKAY</v>
      </c>
    </row>
    <row r="2071" spans="1:14">
      <c r="A2071" s="2">
        <v>42043</v>
      </c>
      <c r="B2071" s="2" t="str">
        <f>TEXT(A2071,"mmmm")</f>
        <v>February</v>
      </c>
      <c r="C2071" t="s">
        <v>880</v>
      </c>
      <c r="D2071" t="s">
        <v>158</v>
      </c>
      <c r="E2071" t="s">
        <v>23</v>
      </c>
      <c r="F2071" t="s">
        <v>47</v>
      </c>
      <c r="G2071" t="s">
        <v>1993</v>
      </c>
      <c r="H2071">
        <v>9.5399999999999991</v>
      </c>
      <c r="I2071">
        <v>2</v>
      </c>
      <c r="J2071">
        <v>4.29</v>
      </c>
      <c r="K2071" s="6">
        <f>J2071/H2071</f>
        <v>0.44968553459119504</v>
      </c>
      <c r="M2071" t="str">
        <f>LEFT(C2071, SEARCH(" ", C2071) - 1)</f>
        <v>Brosina</v>
      </c>
      <c r="N2071" t="str" cm="1">
        <f t="array" ref="N2071">_xlfn.IFS(H2071&lt;0, "LOSS", H2071&gt;1000, "GREAT", H2071&gt;500, "GOOD", H2071&gt;=100, "OKAY", H2071&lt;100, "OKAY")</f>
        <v>OKAY</v>
      </c>
    </row>
    <row r="2072" spans="1:14">
      <c r="A2072" s="2">
        <v>42043</v>
      </c>
      <c r="B2072" s="2" t="str">
        <f>TEXT(A2072,"mmmm")</f>
        <v>February</v>
      </c>
      <c r="C2072" t="s">
        <v>880</v>
      </c>
      <c r="D2072" t="s">
        <v>158</v>
      </c>
      <c r="E2072" t="s">
        <v>23</v>
      </c>
      <c r="F2072" t="s">
        <v>43</v>
      </c>
      <c r="G2072" t="s">
        <v>627</v>
      </c>
      <c r="H2072">
        <v>5.81</v>
      </c>
      <c r="I2072">
        <v>1</v>
      </c>
      <c r="J2072">
        <v>1.8</v>
      </c>
      <c r="K2072" s="6">
        <f>J2072/H2072</f>
        <v>0.3098106712564544</v>
      </c>
      <c r="M2072" t="str">
        <f>LEFT(C2072, SEARCH(" ", C2072) - 1)</f>
        <v>Brosina</v>
      </c>
      <c r="N2072" t="str" cm="1">
        <f t="array" ref="N2072">_xlfn.IFS(H2072&lt;0, "LOSS", H2072&gt;1000, "GREAT", H2072&gt;500, "GOOD", H2072&gt;=100, "OKAY", H2072&lt;100, "OKAY")</f>
        <v>OKAY</v>
      </c>
    </row>
    <row r="2073" spans="1:14">
      <c r="A2073" s="2">
        <v>42043</v>
      </c>
      <c r="B2073" s="2" t="str">
        <f>TEXT(A2073,"mmmm")</f>
        <v>February</v>
      </c>
      <c r="C2073" t="s">
        <v>880</v>
      </c>
      <c r="D2073" t="s">
        <v>158</v>
      </c>
      <c r="E2073" t="s">
        <v>23</v>
      </c>
      <c r="F2073" t="s">
        <v>37</v>
      </c>
      <c r="G2073" t="s">
        <v>1994</v>
      </c>
      <c r="H2073">
        <v>5.76</v>
      </c>
      <c r="I2073">
        <v>2</v>
      </c>
      <c r="J2073">
        <v>1.73</v>
      </c>
      <c r="K2073" s="6">
        <f>J2073/H2073</f>
        <v>0.30034722222222221</v>
      </c>
      <c r="M2073" t="str">
        <f>LEFT(C2073, SEARCH(" ", C2073) - 1)</f>
        <v>Brosina</v>
      </c>
      <c r="N2073" t="str" cm="1">
        <f t="array" ref="N2073">_xlfn.IFS(H2073&lt;0, "LOSS", H2073&gt;1000, "GREAT", H2073&gt;500, "GOOD", H2073&gt;=100, "OKAY", H2073&lt;100, "OKAY")</f>
        <v>OKAY</v>
      </c>
    </row>
    <row r="2074" spans="1:14">
      <c r="A2074" s="2">
        <v>42044</v>
      </c>
      <c r="B2074" s="2" t="str">
        <f>TEXT(A2074,"mmmm")</f>
        <v>February</v>
      </c>
      <c r="C2074" t="s">
        <v>975</v>
      </c>
      <c r="D2074" t="s">
        <v>26</v>
      </c>
      <c r="E2074" t="s">
        <v>25</v>
      </c>
      <c r="F2074" t="s">
        <v>35</v>
      </c>
      <c r="G2074" t="s">
        <v>103</v>
      </c>
      <c r="H2074">
        <v>20.8</v>
      </c>
      <c r="I2074">
        <v>2</v>
      </c>
      <c r="J2074">
        <v>6.5</v>
      </c>
      <c r="K2074" s="6">
        <f>J2074/H2074</f>
        <v>0.3125</v>
      </c>
      <c r="M2074" t="str">
        <f>LEFT(C2074, SEARCH(" ", C2074) - 1)</f>
        <v>Michael</v>
      </c>
      <c r="N2074" t="str" cm="1">
        <f t="array" ref="N2074">_xlfn.IFS(H2074&lt;0, "LOSS", H2074&gt;1000, "GREAT", H2074&gt;500, "GOOD", H2074&gt;=100, "OKAY", H2074&lt;100, "OKAY")</f>
        <v>OKAY</v>
      </c>
    </row>
    <row r="2075" spans="1:14">
      <c r="A2075" s="2">
        <v>42044</v>
      </c>
      <c r="B2075" s="2" t="str">
        <f>TEXT(A2075,"mmmm")</f>
        <v>February</v>
      </c>
      <c r="C2075" t="s">
        <v>1407</v>
      </c>
      <c r="D2075" t="s">
        <v>26</v>
      </c>
      <c r="E2075" t="s">
        <v>23</v>
      </c>
      <c r="F2075" t="s">
        <v>45</v>
      </c>
      <c r="G2075" t="s">
        <v>146</v>
      </c>
      <c r="H2075">
        <v>40.1</v>
      </c>
      <c r="I2075">
        <v>4</v>
      </c>
      <c r="J2075">
        <v>13.53</v>
      </c>
      <c r="K2075" s="6">
        <f>J2075/H2075</f>
        <v>0.33740648379052368</v>
      </c>
      <c r="M2075" t="str">
        <f>LEFT(C2075, SEARCH(" ", C2075) - 1)</f>
        <v>Frank</v>
      </c>
      <c r="N2075" t="str" cm="1">
        <f t="array" ref="N2075">_xlfn.IFS(H2075&lt;0, "LOSS", H2075&gt;1000, "GREAT", H2075&gt;500, "GOOD", H2075&gt;=100, "OKAY", H2075&lt;100, "OKAY")</f>
        <v>OKAY</v>
      </c>
    </row>
    <row r="2076" spans="1:14">
      <c r="A2076" s="2">
        <v>42044</v>
      </c>
      <c r="B2076" s="2" t="str">
        <f>TEXT(A2076,"mmmm")</f>
        <v>February</v>
      </c>
      <c r="C2076" t="s">
        <v>1407</v>
      </c>
      <c r="D2076" t="s">
        <v>26</v>
      </c>
      <c r="E2076" t="s">
        <v>21</v>
      </c>
      <c r="F2076" t="s">
        <v>44</v>
      </c>
      <c r="G2076" t="s">
        <v>434</v>
      </c>
      <c r="H2076">
        <v>40.78</v>
      </c>
      <c r="I2076">
        <v>2</v>
      </c>
      <c r="J2076">
        <v>-30.59</v>
      </c>
      <c r="K2076" s="6">
        <f>J2076/H2076</f>
        <v>-0.7501226091221187</v>
      </c>
      <c r="M2076" t="str">
        <f>LEFT(C2076, SEARCH(" ", C2076) - 1)</f>
        <v>Frank</v>
      </c>
      <c r="N2076" t="str" cm="1">
        <f t="array" ref="N2076">_xlfn.IFS(H2076&lt;0, "LOSS", H2076&gt;1000, "GREAT", H2076&gt;500, "GOOD", H2076&gt;=100, "OKAY", H2076&lt;100, "OKAY")</f>
        <v>OKAY</v>
      </c>
    </row>
    <row r="2077" spans="1:14">
      <c r="A2077" s="2">
        <v>42044</v>
      </c>
      <c r="B2077" s="2" t="str">
        <f>TEXT(A2077,"mmmm")</f>
        <v>February</v>
      </c>
      <c r="C2077" t="s">
        <v>1995</v>
      </c>
      <c r="D2077" t="s">
        <v>22</v>
      </c>
      <c r="E2077" t="s">
        <v>21</v>
      </c>
      <c r="F2077" t="s">
        <v>40</v>
      </c>
      <c r="G2077" t="s">
        <v>1505</v>
      </c>
      <c r="H2077">
        <v>203.92</v>
      </c>
      <c r="I2077">
        <v>5</v>
      </c>
      <c r="J2077">
        <v>22.94</v>
      </c>
      <c r="K2077" s="6">
        <f>J2077/H2077</f>
        <v>0.11249509611612399</v>
      </c>
      <c r="M2077" t="str">
        <f>LEFT(C2077, SEARCH(" ", C2077) - 1)</f>
        <v>Sarah</v>
      </c>
      <c r="N2077" t="str" cm="1">
        <f t="array" ref="N2077">_xlfn.IFS(H2077&lt;0, "LOSS", H2077&gt;1000, "GREAT", H2077&gt;500, "GOOD", H2077&gt;=100, "OKAY", H2077&lt;100, "OKAY")</f>
        <v>OKAY</v>
      </c>
    </row>
    <row r="2078" spans="1:14">
      <c r="A2078" s="2">
        <v>42044</v>
      </c>
      <c r="B2078" s="2" t="str">
        <f>TEXT(A2078,"mmmm")</f>
        <v>February</v>
      </c>
      <c r="C2078" t="s">
        <v>1528</v>
      </c>
      <c r="D2078" t="s">
        <v>29</v>
      </c>
      <c r="E2078" t="s">
        <v>25</v>
      </c>
      <c r="F2078" t="s">
        <v>35</v>
      </c>
      <c r="G2078" t="s">
        <v>592</v>
      </c>
      <c r="H2078">
        <v>479.95</v>
      </c>
      <c r="I2078">
        <v>6</v>
      </c>
      <c r="J2078">
        <v>89.99</v>
      </c>
      <c r="K2078" s="6">
        <f>J2078/H2078</f>
        <v>0.18749869778101885</v>
      </c>
      <c r="M2078" t="str">
        <f>LEFT(C2078, SEARCH(" ", C2078) - 1)</f>
        <v>Jill</v>
      </c>
      <c r="N2078" t="str" cm="1">
        <f t="array" ref="N2078">_xlfn.IFS(H2078&lt;0, "LOSS", H2078&gt;1000, "GREAT", H2078&gt;500, "GOOD", H2078&gt;=100, "OKAY", H2078&lt;100, "OKAY")</f>
        <v>OKAY</v>
      </c>
    </row>
    <row r="2079" spans="1:14">
      <c r="A2079" s="2">
        <v>42045</v>
      </c>
      <c r="B2079" s="2" t="str">
        <f>TEXT(A2079,"mmmm")</f>
        <v>February</v>
      </c>
      <c r="C2079" t="s">
        <v>1827</v>
      </c>
      <c r="D2079" t="s">
        <v>27</v>
      </c>
      <c r="E2079" t="s">
        <v>23</v>
      </c>
      <c r="F2079" t="s">
        <v>49</v>
      </c>
      <c r="G2079" t="s">
        <v>1397</v>
      </c>
      <c r="H2079">
        <v>77.239999999999995</v>
      </c>
      <c r="I2079">
        <v>5</v>
      </c>
      <c r="J2079">
        <v>7.72</v>
      </c>
      <c r="K2079" s="6">
        <f>J2079/H2079</f>
        <v>9.9948213360952873E-2</v>
      </c>
      <c r="M2079" t="str">
        <f>LEFT(C2079, SEARCH(" ", C2079) - 1)</f>
        <v>Nona</v>
      </c>
      <c r="N2079" t="str" cm="1">
        <f t="array" ref="N2079">_xlfn.IFS(H2079&lt;0, "LOSS", H2079&gt;1000, "GREAT", H2079&gt;500, "GOOD", H2079&gt;=100, "OKAY", H2079&lt;100, "OKAY")</f>
        <v>OKAY</v>
      </c>
    </row>
    <row r="2080" spans="1:14">
      <c r="A2080" s="2">
        <v>42049</v>
      </c>
      <c r="B2080" s="2" t="str">
        <f>TEXT(A2080,"mmmm")</f>
        <v>February</v>
      </c>
      <c r="C2080" t="s">
        <v>1259</v>
      </c>
      <c r="D2080" t="s">
        <v>30</v>
      </c>
      <c r="E2080" t="s">
        <v>23</v>
      </c>
      <c r="F2080" t="s">
        <v>38</v>
      </c>
      <c r="G2080" t="s">
        <v>849</v>
      </c>
      <c r="H2080">
        <v>14.95</v>
      </c>
      <c r="I2080">
        <v>2</v>
      </c>
      <c r="J2080">
        <v>-11.96</v>
      </c>
      <c r="K2080" s="6">
        <f>J2080/H2080</f>
        <v>-0.8</v>
      </c>
      <c r="M2080" t="str">
        <f>LEFT(C2080, SEARCH(" ", C2080) - 1)</f>
        <v>Karl</v>
      </c>
      <c r="N2080" t="str" cm="1">
        <f t="array" ref="N2080">_xlfn.IFS(H2080&lt;0, "LOSS", H2080&gt;1000, "GREAT", H2080&gt;500, "GOOD", H2080&gt;=100, "OKAY", H2080&lt;100, "OKAY")</f>
        <v>OKAY</v>
      </c>
    </row>
    <row r="2081" spans="1:14">
      <c r="A2081" s="2">
        <v>42049</v>
      </c>
      <c r="B2081" s="2" t="str">
        <f>TEXT(A2081,"mmmm")</f>
        <v>February</v>
      </c>
      <c r="C2081" t="s">
        <v>1259</v>
      </c>
      <c r="D2081" t="s">
        <v>30</v>
      </c>
      <c r="E2081" t="s">
        <v>25</v>
      </c>
      <c r="F2081" t="s">
        <v>48</v>
      </c>
      <c r="G2081" t="s">
        <v>1996</v>
      </c>
      <c r="H2081">
        <v>323.98</v>
      </c>
      <c r="I2081">
        <v>3</v>
      </c>
      <c r="J2081">
        <v>-81</v>
      </c>
      <c r="K2081" s="6">
        <f>J2081/H2081</f>
        <v>-0.25001543305142293</v>
      </c>
      <c r="M2081" t="str">
        <f>LEFT(C2081, SEARCH(" ", C2081) - 1)</f>
        <v>Karl</v>
      </c>
      <c r="N2081" t="str" cm="1">
        <f t="array" ref="N2081">_xlfn.IFS(H2081&lt;0, "LOSS", H2081&gt;1000, "GREAT", H2081&gt;500, "GOOD", H2081&gt;=100, "OKAY", H2081&lt;100, "OKAY")</f>
        <v>OKAY</v>
      </c>
    </row>
    <row r="2082" spans="1:14">
      <c r="A2082" s="2">
        <v>42049</v>
      </c>
      <c r="B2082" s="2" t="str">
        <f>TEXT(A2082,"mmmm")</f>
        <v>February</v>
      </c>
      <c r="C2082" t="s">
        <v>1259</v>
      </c>
      <c r="D2082" t="s">
        <v>30</v>
      </c>
      <c r="E2082" t="s">
        <v>23</v>
      </c>
      <c r="F2082" t="s">
        <v>38</v>
      </c>
      <c r="G2082" t="s">
        <v>1053</v>
      </c>
      <c r="H2082">
        <v>2.29</v>
      </c>
      <c r="I2082">
        <v>2</v>
      </c>
      <c r="J2082">
        <v>-1.68</v>
      </c>
      <c r="K2082" s="6">
        <f>J2082/H2082</f>
        <v>-0.73362445414847155</v>
      </c>
      <c r="M2082" t="str">
        <f>LEFT(C2082, SEARCH(" ", C2082) - 1)</f>
        <v>Karl</v>
      </c>
      <c r="N2082" t="str" cm="1">
        <f t="array" ref="N2082">_xlfn.IFS(H2082&lt;0, "LOSS", H2082&gt;1000, "GREAT", H2082&gt;500, "GOOD", H2082&gt;=100, "OKAY", H2082&lt;100, "OKAY")</f>
        <v>OKAY</v>
      </c>
    </row>
    <row r="2083" spans="1:14">
      <c r="A2083" s="2">
        <v>42049</v>
      </c>
      <c r="B2083" s="2" t="str">
        <f>TEXT(A2083,"mmmm")</f>
        <v>February</v>
      </c>
      <c r="C2083" t="s">
        <v>1259</v>
      </c>
      <c r="D2083" t="s">
        <v>30</v>
      </c>
      <c r="E2083" t="s">
        <v>23</v>
      </c>
      <c r="F2083" t="s">
        <v>37</v>
      </c>
      <c r="G2083" t="s">
        <v>1043</v>
      </c>
      <c r="H2083">
        <v>14.35</v>
      </c>
      <c r="I2083">
        <v>3</v>
      </c>
      <c r="J2083">
        <v>0.9</v>
      </c>
      <c r="K2083" s="6">
        <f>J2083/H2083</f>
        <v>6.2717770034843204E-2</v>
      </c>
      <c r="M2083" t="str">
        <f>LEFT(C2083, SEARCH(" ", C2083) - 1)</f>
        <v>Karl</v>
      </c>
      <c r="N2083" t="str" cm="1">
        <f t="array" ref="N2083">_xlfn.IFS(H2083&lt;0, "LOSS", H2083&gt;1000, "GREAT", H2083&gt;500, "GOOD", H2083&gt;=100, "OKAY", H2083&lt;100, "OKAY")</f>
        <v>OKAY</v>
      </c>
    </row>
    <row r="2084" spans="1:14">
      <c r="A2084" s="2">
        <v>42049</v>
      </c>
      <c r="B2084" s="2" t="str">
        <f>TEXT(A2084,"mmmm")</f>
        <v>February</v>
      </c>
      <c r="C2084" t="s">
        <v>1259</v>
      </c>
      <c r="D2084" t="s">
        <v>30</v>
      </c>
      <c r="E2084" t="s">
        <v>25</v>
      </c>
      <c r="F2084" t="s">
        <v>35</v>
      </c>
      <c r="G2084" t="s">
        <v>1635</v>
      </c>
      <c r="H2084">
        <v>71.98</v>
      </c>
      <c r="I2084">
        <v>3</v>
      </c>
      <c r="J2084">
        <v>0.9</v>
      </c>
      <c r="K2084" s="6">
        <f>J2084/H2084</f>
        <v>1.2503473186996388E-2</v>
      </c>
      <c r="M2084" t="str">
        <f>LEFT(C2084, SEARCH(" ", C2084) - 1)</f>
        <v>Karl</v>
      </c>
      <c r="N2084" t="str" cm="1">
        <f t="array" ref="N2084">_xlfn.IFS(H2084&lt;0, "LOSS", H2084&gt;1000, "GREAT", H2084&gt;500, "GOOD", H2084&gt;=100, "OKAY", H2084&lt;100, "OKAY")</f>
        <v>OKAY</v>
      </c>
    </row>
    <row r="2085" spans="1:14">
      <c r="A2085" s="2">
        <v>42049</v>
      </c>
      <c r="B2085" s="2" t="str">
        <f>TEXT(A2085,"mmmm")</f>
        <v>February</v>
      </c>
      <c r="C2085" t="s">
        <v>762</v>
      </c>
      <c r="D2085" t="s">
        <v>24</v>
      </c>
      <c r="E2085" t="s">
        <v>23</v>
      </c>
      <c r="F2085" t="s">
        <v>38</v>
      </c>
      <c r="G2085" t="s">
        <v>1997</v>
      </c>
      <c r="H2085">
        <v>26.42</v>
      </c>
      <c r="I2085">
        <v>9</v>
      </c>
      <c r="J2085">
        <v>9.58</v>
      </c>
      <c r="K2085" s="6">
        <f>J2085/H2085</f>
        <v>0.36260408781226344</v>
      </c>
      <c r="M2085" t="str">
        <f>LEFT(C2085, SEARCH(" ", C2085) - 1)</f>
        <v>Ted</v>
      </c>
      <c r="N2085" t="str" cm="1">
        <f t="array" ref="N2085">_xlfn.IFS(H2085&lt;0, "LOSS", H2085&gt;1000, "GREAT", H2085&gt;500, "GOOD", H2085&gt;=100, "OKAY", H2085&lt;100, "OKAY")</f>
        <v>OKAY</v>
      </c>
    </row>
    <row r="2086" spans="1:14">
      <c r="A2086" s="2">
        <v>42049</v>
      </c>
      <c r="B2086" s="2" t="str">
        <f>TEXT(A2086,"mmmm")</f>
        <v>February</v>
      </c>
      <c r="C2086" t="s">
        <v>762</v>
      </c>
      <c r="D2086" t="s">
        <v>24</v>
      </c>
      <c r="E2086" t="s">
        <v>25</v>
      </c>
      <c r="F2086" t="s">
        <v>48</v>
      </c>
      <c r="G2086" t="s">
        <v>1774</v>
      </c>
      <c r="H2086">
        <v>625.99</v>
      </c>
      <c r="I2086">
        <v>1</v>
      </c>
      <c r="J2086">
        <v>187.8</v>
      </c>
      <c r="K2086" s="6">
        <f>J2086/H2086</f>
        <v>0.30000479240882444</v>
      </c>
      <c r="M2086" t="str">
        <f>LEFT(C2086, SEARCH(" ", C2086) - 1)</f>
        <v>Ted</v>
      </c>
      <c r="N2086" t="str" cm="1">
        <f t="array" ref="N2086">_xlfn.IFS(H2086&lt;0, "LOSS", H2086&gt;1000, "GREAT", H2086&gt;500, "GOOD", H2086&gt;=100, "OKAY", H2086&lt;100, "OKAY")</f>
        <v>GOOD</v>
      </c>
    </row>
    <row r="2087" spans="1:14">
      <c r="A2087" s="2">
        <v>42050</v>
      </c>
      <c r="B2087" s="2" t="str">
        <f>TEXT(A2087,"mmmm")</f>
        <v>February</v>
      </c>
      <c r="C2087" t="s">
        <v>559</v>
      </c>
      <c r="D2087" t="s">
        <v>230</v>
      </c>
      <c r="E2087" t="s">
        <v>25</v>
      </c>
      <c r="F2087" t="s">
        <v>48</v>
      </c>
      <c r="G2087" t="s">
        <v>507</v>
      </c>
      <c r="H2087">
        <v>134.97</v>
      </c>
      <c r="I2087">
        <v>3</v>
      </c>
      <c r="J2087">
        <v>64.790000000000006</v>
      </c>
      <c r="K2087" s="6">
        <f>J2087/H2087</f>
        <v>0.48003259983700086</v>
      </c>
      <c r="M2087" t="str">
        <f>LEFT(C2087, SEARCH(" ", C2087) - 1)</f>
        <v>Roy</v>
      </c>
      <c r="N2087" t="str" cm="1">
        <f t="array" ref="N2087">_xlfn.IFS(H2087&lt;0, "LOSS", H2087&gt;1000, "GREAT", H2087&gt;500, "GOOD", H2087&gt;=100, "OKAY", H2087&lt;100, "OKAY")</f>
        <v>OKAY</v>
      </c>
    </row>
    <row r="2088" spans="1:14">
      <c r="A2088" s="2">
        <v>42050</v>
      </c>
      <c r="B2088" s="2" t="str">
        <f>TEXT(A2088,"mmmm")</f>
        <v>February</v>
      </c>
      <c r="C2088" t="s">
        <v>559</v>
      </c>
      <c r="D2088" t="s">
        <v>230</v>
      </c>
      <c r="E2088" t="s">
        <v>25</v>
      </c>
      <c r="F2088" t="s">
        <v>48</v>
      </c>
      <c r="G2088" t="s">
        <v>1675</v>
      </c>
      <c r="H2088">
        <v>699.98</v>
      </c>
      <c r="I2088">
        <v>2</v>
      </c>
      <c r="J2088">
        <v>195.99</v>
      </c>
      <c r="K2088" s="6">
        <f>J2088/H2088</f>
        <v>0.27999371410611734</v>
      </c>
      <c r="M2088" t="str">
        <f>LEFT(C2088, SEARCH(" ", C2088) - 1)</f>
        <v>Roy</v>
      </c>
      <c r="N2088" t="str" cm="1">
        <f t="array" ref="N2088">_xlfn.IFS(H2088&lt;0, "LOSS", H2088&gt;1000, "GREAT", H2088&gt;500, "GOOD", H2088&gt;=100, "OKAY", H2088&lt;100, "OKAY")</f>
        <v>GOOD</v>
      </c>
    </row>
    <row r="2089" spans="1:14">
      <c r="A2089" s="2">
        <v>42050</v>
      </c>
      <c r="B2089" s="2" t="str">
        <f>TEXT(A2089,"mmmm")</f>
        <v>February</v>
      </c>
      <c r="C2089" t="s">
        <v>559</v>
      </c>
      <c r="D2089" t="s">
        <v>230</v>
      </c>
      <c r="E2089" t="s">
        <v>25</v>
      </c>
      <c r="F2089" t="s">
        <v>35</v>
      </c>
      <c r="G2089" t="s">
        <v>1606</v>
      </c>
      <c r="H2089">
        <v>139.94999999999999</v>
      </c>
      <c r="I2089">
        <v>5</v>
      </c>
      <c r="J2089">
        <v>26.59</v>
      </c>
      <c r="K2089" s="6">
        <f>J2089/H2089</f>
        <v>0.18999642729546268</v>
      </c>
      <c r="M2089" t="str">
        <f>LEFT(C2089, SEARCH(" ", C2089) - 1)</f>
        <v>Roy</v>
      </c>
      <c r="N2089" t="str" cm="1">
        <f t="array" ref="N2089">_xlfn.IFS(H2089&lt;0, "LOSS", H2089&gt;1000, "GREAT", H2089&gt;500, "GOOD", H2089&gt;=100, "OKAY", H2089&lt;100, "OKAY")</f>
        <v>OKAY</v>
      </c>
    </row>
    <row r="2090" spans="1:14">
      <c r="A2090" s="2">
        <v>42050</v>
      </c>
      <c r="B2090" s="2" t="str">
        <f>TEXT(A2090,"mmmm")</f>
        <v>February</v>
      </c>
      <c r="C2090" t="s">
        <v>686</v>
      </c>
      <c r="D2090" t="s">
        <v>22</v>
      </c>
      <c r="E2090" t="s">
        <v>23</v>
      </c>
      <c r="F2090" t="s">
        <v>47</v>
      </c>
      <c r="G2090" t="s">
        <v>1963</v>
      </c>
      <c r="H2090">
        <v>13.36</v>
      </c>
      <c r="I2090">
        <v>2</v>
      </c>
      <c r="J2090">
        <v>6.41</v>
      </c>
      <c r="K2090" s="6">
        <f>J2090/H2090</f>
        <v>0.4797904191616767</v>
      </c>
      <c r="M2090" t="str">
        <f>LEFT(C2090, SEARCH(" ", C2090) - 1)</f>
        <v>Justin</v>
      </c>
      <c r="N2090" t="str" cm="1">
        <f t="array" ref="N2090">_xlfn.IFS(H2090&lt;0, "LOSS", H2090&gt;1000, "GREAT", H2090&gt;500, "GOOD", H2090&gt;=100, "OKAY", H2090&lt;100, "OKAY")</f>
        <v>OKAY</v>
      </c>
    </row>
    <row r="2091" spans="1:14">
      <c r="A2091" s="2">
        <v>42050</v>
      </c>
      <c r="B2091" s="2" t="str">
        <f>TEXT(A2091,"mmmm")</f>
        <v>February</v>
      </c>
      <c r="C2091" t="s">
        <v>686</v>
      </c>
      <c r="D2091" t="s">
        <v>22</v>
      </c>
      <c r="E2091" t="s">
        <v>23</v>
      </c>
      <c r="F2091" t="s">
        <v>38</v>
      </c>
      <c r="G2091" t="s">
        <v>666</v>
      </c>
      <c r="H2091">
        <v>41.72</v>
      </c>
      <c r="I2091">
        <v>5</v>
      </c>
      <c r="J2091">
        <v>13.04</v>
      </c>
      <c r="K2091" s="6">
        <f>J2091/H2091</f>
        <v>0.31255992329817833</v>
      </c>
      <c r="M2091" t="str">
        <f>LEFT(C2091, SEARCH(" ", C2091) - 1)</f>
        <v>Justin</v>
      </c>
      <c r="N2091" t="str" cm="1">
        <f t="array" ref="N2091">_xlfn.IFS(H2091&lt;0, "LOSS", H2091&gt;1000, "GREAT", H2091&gt;500, "GOOD", H2091&gt;=100, "OKAY", H2091&lt;100, "OKAY")</f>
        <v>OKAY</v>
      </c>
    </row>
    <row r="2092" spans="1:14">
      <c r="A2092" s="2">
        <v>42050</v>
      </c>
      <c r="B2092" s="2" t="str">
        <f>TEXT(A2092,"mmmm")</f>
        <v>February</v>
      </c>
      <c r="C2092" t="s">
        <v>686</v>
      </c>
      <c r="D2092" t="s">
        <v>22</v>
      </c>
      <c r="E2092" t="s">
        <v>23</v>
      </c>
      <c r="F2092" t="s">
        <v>38</v>
      </c>
      <c r="G2092" t="s">
        <v>982</v>
      </c>
      <c r="H2092">
        <v>11.52</v>
      </c>
      <c r="I2092">
        <v>5</v>
      </c>
      <c r="J2092">
        <v>4.18</v>
      </c>
      <c r="K2092" s="6">
        <f>J2092/H2092</f>
        <v>0.36284722222222221</v>
      </c>
      <c r="M2092" t="str">
        <f>LEFT(C2092, SEARCH(" ", C2092) - 1)</f>
        <v>Justin</v>
      </c>
      <c r="N2092" t="str" cm="1">
        <f t="array" ref="N2092">_xlfn.IFS(H2092&lt;0, "LOSS", H2092&gt;1000, "GREAT", H2092&gt;500, "GOOD", H2092&gt;=100, "OKAY", H2092&lt;100, "OKAY")</f>
        <v>OKAY</v>
      </c>
    </row>
    <row r="2093" spans="1:14">
      <c r="A2093" s="2">
        <v>42050</v>
      </c>
      <c r="B2093" s="2" t="str">
        <f>TEXT(A2093,"mmmm")</f>
        <v>February</v>
      </c>
      <c r="C2093" t="s">
        <v>686</v>
      </c>
      <c r="D2093" t="s">
        <v>22</v>
      </c>
      <c r="E2093" t="s">
        <v>23</v>
      </c>
      <c r="F2093" t="s">
        <v>36</v>
      </c>
      <c r="G2093" t="s">
        <v>658</v>
      </c>
      <c r="H2093">
        <v>541.44000000000005</v>
      </c>
      <c r="I2093">
        <v>6</v>
      </c>
      <c r="J2093">
        <v>157.02000000000001</v>
      </c>
      <c r="K2093" s="6">
        <f>J2093/H2093</f>
        <v>0.29000443262411346</v>
      </c>
      <c r="M2093" t="str">
        <f>LEFT(C2093, SEARCH(" ", C2093) - 1)</f>
        <v>Justin</v>
      </c>
      <c r="N2093" t="str" cm="1">
        <f t="array" ref="N2093">_xlfn.IFS(H2093&lt;0, "LOSS", H2093&gt;1000, "GREAT", H2093&gt;500, "GOOD", H2093&gt;=100, "OKAY", H2093&lt;100, "OKAY")</f>
        <v>GOOD</v>
      </c>
    </row>
    <row r="2094" spans="1:14">
      <c r="A2094" s="2">
        <v>42050</v>
      </c>
      <c r="B2094" s="2" t="str">
        <f>TEXT(A2094,"mmmm")</f>
        <v>February</v>
      </c>
      <c r="C2094" t="s">
        <v>686</v>
      </c>
      <c r="D2094" t="s">
        <v>22</v>
      </c>
      <c r="E2094" t="s">
        <v>23</v>
      </c>
      <c r="F2094" t="s">
        <v>47</v>
      </c>
      <c r="G2094" t="s">
        <v>1998</v>
      </c>
      <c r="H2094">
        <v>19.440000000000001</v>
      </c>
      <c r="I2094">
        <v>3</v>
      </c>
      <c r="J2094">
        <v>9.33</v>
      </c>
      <c r="K2094" s="6">
        <f>J2094/H2094</f>
        <v>0.47993827160493824</v>
      </c>
      <c r="M2094" t="str">
        <f>LEFT(C2094, SEARCH(" ", C2094) - 1)</f>
        <v>Justin</v>
      </c>
      <c r="N2094" t="str" cm="1">
        <f t="array" ref="N2094">_xlfn.IFS(H2094&lt;0, "LOSS", H2094&gt;1000, "GREAT", H2094&gt;500, "GOOD", H2094&gt;=100, "OKAY", H2094&lt;100, "OKAY")</f>
        <v>OKAY</v>
      </c>
    </row>
    <row r="2095" spans="1:14">
      <c r="A2095" s="2">
        <v>42051</v>
      </c>
      <c r="B2095" s="2" t="str">
        <f>TEXT(A2095,"mmmm")</f>
        <v>February</v>
      </c>
      <c r="C2095" t="s">
        <v>1870</v>
      </c>
      <c r="D2095" t="s">
        <v>237</v>
      </c>
      <c r="E2095" t="s">
        <v>23</v>
      </c>
      <c r="F2095" t="s">
        <v>47</v>
      </c>
      <c r="G2095" t="s">
        <v>1992</v>
      </c>
      <c r="H2095">
        <v>35.880000000000003</v>
      </c>
      <c r="I2095">
        <v>6</v>
      </c>
      <c r="J2095">
        <v>16.149999999999999</v>
      </c>
      <c r="K2095" s="6">
        <f>J2095/H2095</f>
        <v>0.45011148272017831</v>
      </c>
      <c r="M2095" t="str">
        <f>LEFT(C2095, SEARCH(" ", C2095) - 1)</f>
        <v>Sung</v>
      </c>
      <c r="N2095" t="str" cm="1">
        <f t="array" ref="N2095">_xlfn.IFS(H2095&lt;0, "LOSS", H2095&gt;1000, "GREAT", H2095&gt;500, "GOOD", H2095&gt;=100, "OKAY", H2095&lt;100, "OKAY")</f>
        <v>OKAY</v>
      </c>
    </row>
    <row r="2096" spans="1:14">
      <c r="A2096" s="2">
        <v>42051</v>
      </c>
      <c r="B2096" s="2" t="str">
        <f>TEXT(A2096,"mmmm")</f>
        <v>February</v>
      </c>
      <c r="C2096" t="s">
        <v>528</v>
      </c>
      <c r="D2096" t="s">
        <v>22</v>
      </c>
      <c r="E2096" t="s">
        <v>23</v>
      </c>
      <c r="F2096" t="s">
        <v>47</v>
      </c>
      <c r="G2096" t="s">
        <v>1019</v>
      </c>
      <c r="H2096">
        <v>36.840000000000003</v>
      </c>
      <c r="I2096">
        <v>3</v>
      </c>
      <c r="J2096">
        <v>17.309999999999999</v>
      </c>
      <c r="K2096" s="6">
        <f>J2096/H2096</f>
        <v>0.46986970684039081</v>
      </c>
      <c r="M2096" t="str">
        <f>LEFT(C2096, SEARCH(" ", C2096) - 1)</f>
        <v>Rob</v>
      </c>
      <c r="N2096" t="str" cm="1">
        <f t="array" ref="N2096">_xlfn.IFS(H2096&lt;0, "LOSS", H2096&gt;1000, "GREAT", H2096&gt;500, "GOOD", H2096&gt;=100, "OKAY", H2096&lt;100, "OKAY")</f>
        <v>OKAY</v>
      </c>
    </row>
    <row r="2097" spans="1:14">
      <c r="A2097" s="2">
        <v>42051</v>
      </c>
      <c r="B2097" s="2" t="str">
        <f>TEXT(A2097,"mmmm")</f>
        <v>February</v>
      </c>
      <c r="C2097" t="s">
        <v>528</v>
      </c>
      <c r="D2097" t="s">
        <v>22</v>
      </c>
      <c r="E2097" t="s">
        <v>23</v>
      </c>
      <c r="F2097" t="s">
        <v>45</v>
      </c>
      <c r="G2097" t="s">
        <v>1107</v>
      </c>
      <c r="H2097">
        <v>87.71</v>
      </c>
      <c r="I2097">
        <v>7</v>
      </c>
      <c r="J2097">
        <v>41.22</v>
      </c>
      <c r="K2097" s="6">
        <f>J2097/H2097</f>
        <v>0.46995781552844601</v>
      </c>
      <c r="M2097" t="str">
        <f>LEFT(C2097, SEARCH(" ", C2097) - 1)</f>
        <v>Rob</v>
      </c>
      <c r="N2097" t="str" cm="1">
        <f t="array" ref="N2097">_xlfn.IFS(H2097&lt;0, "LOSS", H2097&gt;1000, "GREAT", H2097&gt;500, "GOOD", H2097&gt;=100, "OKAY", H2097&lt;100, "OKAY")</f>
        <v>OKAY</v>
      </c>
    </row>
    <row r="2098" spans="1:14">
      <c r="A2098" s="2">
        <v>42053</v>
      </c>
      <c r="B2098" s="2" t="str">
        <f>TEXT(A2098,"mmmm")</f>
        <v>February</v>
      </c>
      <c r="C2098" t="s">
        <v>1727</v>
      </c>
      <c r="D2098" t="s">
        <v>22</v>
      </c>
      <c r="E2098" t="s">
        <v>23</v>
      </c>
      <c r="F2098" t="s">
        <v>45</v>
      </c>
      <c r="G2098" t="s">
        <v>1510</v>
      </c>
      <c r="H2098">
        <v>9.24</v>
      </c>
      <c r="I2098">
        <v>3</v>
      </c>
      <c r="J2098">
        <v>4.4400000000000004</v>
      </c>
      <c r="K2098" s="6">
        <f>J2098/H2098</f>
        <v>0.48051948051948057</v>
      </c>
      <c r="M2098" t="str">
        <f>LEFT(C2098, SEARCH(" ", C2098) - 1)</f>
        <v>Ann</v>
      </c>
      <c r="N2098" t="str" cm="1">
        <f t="array" ref="N2098">_xlfn.IFS(H2098&lt;0, "LOSS", H2098&gt;1000, "GREAT", H2098&gt;500, "GOOD", H2098&gt;=100, "OKAY", H2098&lt;100, "OKAY")</f>
        <v>OKAY</v>
      </c>
    </row>
    <row r="2099" spans="1:14">
      <c r="A2099" s="2">
        <v>42053</v>
      </c>
      <c r="B2099" s="2" t="str">
        <f>TEXT(A2099,"mmmm")</f>
        <v>February</v>
      </c>
      <c r="C2099" t="s">
        <v>1999</v>
      </c>
      <c r="D2099" t="s">
        <v>22</v>
      </c>
      <c r="E2099" t="s">
        <v>23</v>
      </c>
      <c r="F2099" t="s">
        <v>45</v>
      </c>
      <c r="G2099" t="s">
        <v>1580</v>
      </c>
      <c r="H2099">
        <v>61.06</v>
      </c>
      <c r="I2099">
        <v>2</v>
      </c>
      <c r="J2099">
        <v>28.09</v>
      </c>
      <c r="K2099" s="6">
        <f>J2099/H2099</f>
        <v>0.46003930560104811</v>
      </c>
      <c r="M2099" t="str">
        <f>LEFT(C2099, SEARCH(" ", C2099) - 1)</f>
        <v>Guy</v>
      </c>
      <c r="N2099" t="str" cm="1">
        <f t="array" ref="N2099">_xlfn.IFS(H2099&lt;0, "LOSS", H2099&gt;1000, "GREAT", H2099&gt;500, "GOOD", H2099&gt;=100, "OKAY", H2099&lt;100, "OKAY")</f>
        <v>OKAY</v>
      </c>
    </row>
    <row r="2100" spans="1:14">
      <c r="A2100" s="2">
        <v>42053</v>
      </c>
      <c r="B2100" s="2" t="str">
        <f>TEXT(A2100,"mmmm")</f>
        <v>February</v>
      </c>
      <c r="C2100" t="s">
        <v>1999</v>
      </c>
      <c r="D2100" t="s">
        <v>22</v>
      </c>
      <c r="E2100" t="s">
        <v>21</v>
      </c>
      <c r="F2100" t="s">
        <v>51</v>
      </c>
      <c r="G2100" t="s">
        <v>1909</v>
      </c>
      <c r="H2100">
        <v>35.54</v>
      </c>
      <c r="I2100">
        <v>1</v>
      </c>
      <c r="J2100">
        <v>-0.89</v>
      </c>
      <c r="K2100" s="6">
        <f>J2100/H2100</f>
        <v>-2.5042205965109737E-2</v>
      </c>
      <c r="M2100" t="str">
        <f>LEFT(C2100, SEARCH(" ", C2100) - 1)</f>
        <v>Guy</v>
      </c>
      <c r="N2100" t="str" cm="1">
        <f t="array" ref="N2100">_xlfn.IFS(H2100&lt;0, "LOSS", H2100&gt;1000, "GREAT", H2100&gt;500, "GOOD", H2100&gt;=100, "OKAY", H2100&lt;100, "OKAY")</f>
        <v>OKAY</v>
      </c>
    </row>
    <row r="2101" spans="1:14">
      <c r="A2101" s="2">
        <v>42055</v>
      </c>
      <c r="B2101" s="2" t="str">
        <f>TEXT(A2101,"mmmm")</f>
        <v>February</v>
      </c>
      <c r="C2101" t="s">
        <v>961</v>
      </c>
      <c r="D2101" t="s">
        <v>82</v>
      </c>
      <c r="E2101" t="s">
        <v>25</v>
      </c>
      <c r="F2101" t="s">
        <v>35</v>
      </c>
      <c r="G2101" t="s">
        <v>2000</v>
      </c>
      <c r="H2101">
        <v>29.99</v>
      </c>
      <c r="I2101">
        <v>1</v>
      </c>
      <c r="J2101">
        <v>3</v>
      </c>
      <c r="K2101" s="6">
        <f>J2101/H2101</f>
        <v>0.10003334444814939</v>
      </c>
      <c r="M2101" t="str">
        <f>LEFT(C2101, SEARCH(" ", C2101) - 1)</f>
        <v>Liz</v>
      </c>
      <c r="N2101" t="str" cm="1">
        <f t="array" ref="N2101">_xlfn.IFS(H2101&lt;0, "LOSS", H2101&gt;1000, "GREAT", H2101&gt;500, "GOOD", H2101&gt;=100, "OKAY", H2101&lt;100, "OKAY")</f>
        <v>OKAY</v>
      </c>
    </row>
    <row r="2102" spans="1:14">
      <c r="A2102" s="2">
        <v>42055</v>
      </c>
      <c r="B2102" s="2" t="str">
        <f>TEXT(A2102,"mmmm")</f>
        <v>February</v>
      </c>
      <c r="C2102" t="s">
        <v>381</v>
      </c>
      <c r="D2102" t="s">
        <v>242</v>
      </c>
      <c r="E2102" t="s">
        <v>23</v>
      </c>
      <c r="F2102" t="s">
        <v>37</v>
      </c>
      <c r="G2102" t="s">
        <v>1189</v>
      </c>
      <c r="H2102">
        <v>286.79000000000002</v>
      </c>
      <c r="I2102">
        <v>7</v>
      </c>
      <c r="J2102">
        <v>74.569999999999993</v>
      </c>
      <c r="K2102" s="6">
        <f>J2102/H2102</f>
        <v>0.26001603961086506</v>
      </c>
      <c r="M2102" t="str">
        <f>LEFT(C2102, SEARCH(" ", C2102) - 1)</f>
        <v>Kelly</v>
      </c>
      <c r="N2102" t="str" cm="1">
        <f t="array" ref="N2102">_xlfn.IFS(H2102&lt;0, "LOSS", H2102&gt;1000, "GREAT", H2102&gt;500, "GOOD", H2102&gt;=100, "OKAY", H2102&lt;100, "OKAY")</f>
        <v>OKAY</v>
      </c>
    </row>
    <row r="2103" spans="1:14">
      <c r="A2103" s="2">
        <v>42056</v>
      </c>
      <c r="B2103" s="2" t="str">
        <f>TEXT(A2103,"mmmm")</f>
        <v>February</v>
      </c>
      <c r="C2103" t="s">
        <v>1254</v>
      </c>
      <c r="D2103" t="s">
        <v>248</v>
      </c>
      <c r="E2103" t="s">
        <v>23</v>
      </c>
      <c r="F2103" t="s">
        <v>47</v>
      </c>
      <c r="G2103" t="s">
        <v>710</v>
      </c>
      <c r="H2103">
        <v>49.12</v>
      </c>
      <c r="I2103">
        <v>4</v>
      </c>
      <c r="J2103">
        <v>23.09</v>
      </c>
      <c r="K2103" s="6">
        <f>J2103/H2103</f>
        <v>0.47007328990228014</v>
      </c>
      <c r="M2103" t="str">
        <f>LEFT(C2103, SEARCH(" ", C2103) - 1)</f>
        <v>Joe</v>
      </c>
      <c r="N2103" t="str" cm="1">
        <f t="array" ref="N2103">_xlfn.IFS(H2103&lt;0, "LOSS", H2103&gt;1000, "GREAT", H2103&gt;500, "GOOD", H2103&gt;=100, "OKAY", H2103&lt;100, "OKAY")</f>
        <v>OKAY</v>
      </c>
    </row>
    <row r="2104" spans="1:14">
      <c r="A2104" s="2">
        <v>42056</v>
      </c>
      <c r="B2104" s="2" t="str">
        <f>TEXT(A2104,"mmmm")</f>
        <v>February</v>
      </c>
      <c r="C2104" t="s">
        <v>1722</v>
      </c>
      <c r="D2104" t="s">
        <v>177</v>
      </c>
      <c r="E2104" t="s">
        <v>23</v>
      </c>
      <c r="F2104" t="s">
        <v>38</v>
      </c>
      <c r="G2104" t="s">
        <v>1685</v>
      </c>
      <c r="H2104">
        <v>2541.98</v>
      </c>
      <c r="I2104">
        <v>2</v>
      </c>
      <c r="J2104">
        <v>1270.99</v>
      </c>
      <c r="K2104" s="6">
        <f>J2104/H2104</f>
        <v>0.5</v>
      </c>
      <c r="M2104" t="str">
        <f>LEFT(C2104, SEARCH(" ", C2104) - 1)</f>
        <v>Pierre</v>
      </c>
      <c r="N2104" t="str" cm="1">
        <f t="array" ref="N2104">_xlfn.IFS(H2104&lt;0, "LOSS", H2104&gt;1000, "GREAT", H2104&gt;500, "GOOD", H2104&gt;=100, "OKAY", H2104&lt;100, "OKAY")</f>
        <v>GREAT</v>
      </c>
    </row>
    <row r="2105" spans="1:14">
      <c r="A2105" s="2">
        <v>42057</v>
      </c>
      <c r="B2105" s="2" t="str">
        <f>TEXT(A2105,"mmmm")</f>
        <v>February</v>
      </c>
      <c r="C2105" t="s">
        <v>1890</v>
      </c>
      <c r="D2105" t="s">
        <v>32</v>
      </c>
      <c r="E2105" t="s">
        <v>23</v>
      </c>
      <c r="F2105" t="s">
        <v>37</v>
      </c>
      <c r="G2105" t="s">
        <v>1431</v>
      </c>
      <c r="H2105">
        <v>79.36</v>
      </c>
      <c r="I2105">
        <v>4</v>
      </c>
      <c r="J2105">
        <v>20.63</v>
      </c>
      <c r="K2105" s="6">
        <f>J2105/H2105</f>
        <v>0.25995463709677419</v>
      </c>
      <c r="M2105" t="str">
        <f>LEFT(C2105, SEARCH(" ", C2105) - 1)</f>
        <v>Penelope</v>
      </c>
      <c r="N2105" t="str" cm="1">
        <f t="array" ref="N2105">_xlfn.IFS(H2105&lt;0, "LOSS", H2105&gt;1000, "GREAT", H2105&gt;500, "GOOD", H2105&gt;=100, "OKAY", H2105&lt;100, "OKAY")</f>
        <v>OKAY</v>
      </c>
    </row>
    <row r="2106" spans="1:14">
      <c r="A2106" s="2">
        <v>42058</v>
      </c>
      <c r="B2106" s="2" t="str">
        <f>TEXT(A2106,"mmmm")</f>
        <v>February</v>
      </c>
      <c r="C2106" t="s">
        <v>2001</v>
      </c>
      <c r="D2106" t="s">
        <v>24</v>
      </c>
      <c r="E2106" t="s">
        <v>23</v>
      </c>
      <c r="F2106" t="s">
        <v>36</v>
      </c>
      <c r="G2106" t="s">
        <v>2002</v>
      </c>
      <c r="H2106">
        <v>26.88</v>
      </c>
      <c r="I2106">
        <v>6</v>
      </c>
      <c r="J2106">
        <v>6.72</v>
      </c>
      <c r="K2106" s="6">
        <f>J2106/H2106</f>
        <v>0.25</v>
      </c>
      <c r="M2106" t="str">
        <f>LEFT(C2106, SEARCH(" ", C2106) - 1)</f>
        <v>Lindsay</v>
      </c>
      <c r="N2106" t="str" cm="1">
        <f t="array" ref="N2106">_xlfn.IFS(H2106&lt;0, "LOSS", H2106&gt;1000, "GREAT", H2106&gt;500, "GOOD", H2106&gt;=100, "OKAY", H2106&lt;100, "OKAY")</f>
        <v>OKAY</v>
      </c>
    </row>
    <row r="2107" spans="1:14">
      <c r="A2107" s="2">
        <v>42058</v>
      </c>
      <c r="B2107" s="2" t="str">
        <f>TEXT(A2107,"mmmm")</f>
        <v>February</v>
      </c>
      <c r="C2107" t="s">
        <v>2001</v>
      </c>
      <c r="D2107" t="s">
        <v>24</v>
      </c>
      <c r="E2107" t="s">
        <v>23</v>
      </c>
      <c r="F2107" t="s">
        <v>38</v>
      </c>
      <c r="G2107" t="s">
        <v>1457</v>
      </c>
      <c r="H2107">
        <v>10.9</v>
      </c>
      <c r="I2107">
        <v>2</v>
      </c>
      <c r="J2107">
        <v>3.81</v>
      </c>
      <c r="K2107" s="6">
        <f>J2107/H2107</f>
        <v>0.34954128440366972</v>
      </c>
      <c r="M2107" t="str">
        <f>LEFT(C2107, SEARCH(" ", C2107) - 1)</f>
        <v>Lindsay</v>
      </c>
      <c r="N2107" t="str" cm="1">
        <f t="array" ref="N2107">_xlfn.IFS(H2107&lt;0, "LOSS", H2107&gt;1000, "GREAT", H2107&gt;500, "GOOD", H2107&gt;=100, "OKAY", H2107&lt;100, "OKAY")</f>
        <v>OKAY</v>
      </c>
    </row>
    <row r="2108" spans="1:14">
      <c r="A2108" s="2">
        <v>42060</v>
      </c>
      <c r="B2108" s="2" t="str">
        <f>TEXT(A2108,"mmmm")</f>
        <v>February</v>
      </c>
      <c r="C2108" t="s">
        <v>1864</v>
      </c>
      <c r="D2108" t="s">
        <v>182</v>
      </c>
      <c r="E2108" t="s">
        <v>23</v>
      </c>
      <c r="F2108" t="s">
        <v>45</v>
      </c>
      <c r="G2108" t="s">
        <v>538</v>
      </c>
      <c r="H2108">
        <v>3.15</v>
      </c>
      <c r="I2108">
        <v>1</v>
      </c>
      <c r="J2108">
        <v>1.51</v>
      </c>
      <c r="K2108" s="6">
        <f>J2108/H2108</f>
        <v>0.47936507936507938</v>
      </c>
      <c r="M2108" t="str">
        <f>LEFT(C2108, SEARCH(" ", C2108) - 1)</f>
        <v>Sung</v>
      </c>
      <c r="N2108" t="str" cm="1">
        <f t="array" ref="N2108">_xlfn.IFS(H2108&lt;0, "LOSS", H2108&gt;1000, "GREAT", H2108&gt;500, "GOOD", H2108&gt;=100, "OKAY", H2108&lt;100, "OKAY")</f>
        <v>OKAY</v>
      </c>
    </row>
    <row r="2109" spans="1:14">
      <c r="A2109" s="2">
        <v>42060</v>
      </c>
      <c r="B2109" s="2" t="str">
        <f>TEXT(A2109,"mmmm")</f>
        <v>February</v>
      </c>
      <c r="C2109" t="s">
        <v>1864</v>
      </c>
      <c r="D2109" t="s">
        <v>182</v>
      </c>
      <c r="E2109" t="s">
        <v>23</v>
      </c>
      <c r="F2109" t="s">
        <v>47</v>
      </c>
      <c r="G2109" t="s">
        <v>2003</v>
      </c>
      <c r="H2109">
        <v>22.72</v>
      </c>
      <c r="I2109">
        <v>4</v>
      </c>
      <c r="J2109">
        <v>10.220000000000001</v>
      </c>
      <c r="K2109" s="6">
        <f>J2109/H2109</f>
        <v>0.44982394366197187</v>
      </c>
      <c r="M2109" t="str">
        <f>LEFT(C2109, SEARCH(" ", C2109) - 1)</f>
        <v>Sung</v>
      </c>
      <c r="N2109" t="str" cm="1">
        <f t="array" ref="N2109">_xlfn.IFS(H2109&lt;0, "LOSS", H2109&gt;1000, "GREAT", H2109&gt;500, "GOOD", H2109&gt;=100, "OKAY", H2109&lt;100, "OKAY")</f>
        <v>OKAY</v>
      </c>
    </row>
    <row r="2110" spans="1:14">
      <c r="A2110" s="2">
        <v>42062</v>
      </c>
      <c r="B2110" s="2" t="str">
        <f>TEXT(A2110,"mmmm")</f>
        <v>February</v>
      </c>
      <c r="C2110" t="s">
        <v>1597</v>
      </c>
      <c r="D2110" t="s">
        <v>27</v>
      </c>
      <c r="E2110" t="s">
        <v>23</v>
      </c>
      <c r="F2110" t="s">
        <v>38</v>
      </c>
      <c r="G2110" t="s">
        <v>221</v>
      </c>
      <c r="H2110">
        <v>4.42</v>
      </c>
      <c r="I2110">
        <v>3</v>
      </c>
      <c r="J2110">
        <v>-3.39</v>
      </c>
      <c r="K2110" s="6">
        <f>J2110/H2110</f>
        <v>-0.76696832579185525</v>
      </c>
      <c r="M2110" t="str">
        <f>LEFT(C2110, SEARCH(" ", C2110) - 1)</f>
        <v>Bill</v>
      </c>
      <c r="N2110" t="str" cm="1">
        <f t="array" ref="N2110">_xlfn.IFS(H2110&lt;0, "LOSS", H2110&gt;1000, "GREAT", H2110&gt;500, "GOOD", H2110&gt;=100, "OKAY", H2110&lt;100, "OKAY")</f>
        <v>OKAY</v>
      </c>
    </row>
    <row r="2111" spans="1:14">
      <c r="A2111" s="2">
        <v>42062</v>
      </c>
      <c r="B2111" s="2" t="str">
        <f>TEXT(A2111,"mmmm")</f>
        <v>February</v>
      </c>
      <c r="C2111" t="s">
        <v>1597</v>
      </c>
      <c r="D2111" t="s">
        <v>27</v>
      </c>
      <c r="E2111" t="s">
        <v>23</v>
      </c>
      <c r="F2111" t="s">
        <v>37</v>
      </c>
      <c r="G2111" t="s">
        <v>1923</v>
      </c>
      <c r="H2111">
        <v>16.03</v>
      </c>
      <c r="I2111">
        <v>6</v>
      </c>
      <c r="J2111">
        <v>2.2000000000000002</v>
      </c>
      <c r="K2111" s="6">
        <f>J2111/H2111</f>
        <v>0.1372426699937617</v>
      </c>
      <c r="M2111" t="str">
        <f>LEFT(C2111, SEARCH(" ", C2111) - 1)</f>
        <v>Bill</v>
      </c>
      <c r="N2111" t="str" cm="1">
        <f t="array" ref="N2111">_xlfn.IFS(H2111&lt;0, "LOSS", H2111&gt;1000, "GREAT", H2111&gt;500, "GOOD", H2111&gt;=100, "OKAY", H2111&lt;100, "OKAY")</f>
        <v>OKAY</v>
      </c>
    </row>
    <row r="2112" spans="1:14">
      <c r="A2112" s="2">
        <v>42062</v>
      </c>
      <c r="B2112" s="2" t="str">
        <f>TEXT(A2112,"mmmm")</f>
        <v>February</v>
      </c>
      <c r="C2112" t="s">
        <v>1497</v>
      </c>
      <c r="D2112" t="s">
        <v>285</v>
      </c>
      <c r="E2112" t="s">
        <v>25</v>
      </c>
      <c r="F2112" t="s">
        <v>48</v>
      </c>
      <c r="G2112" t="s">
        <v>2004</v>
      </c>
      <c r="H2112">
        <v>105.98</v>
      </c>
      <c r="I2112">
        <v>2</v>
      </c>
      <c r="J2112">
        <v>1.06</v>
      </c>
      <c r="K2112" s="6">
        <f>J2112/H2112</f>
        <v>1.0001887148518589E-2</v>
      </c>
      <c r="M2112" t="str">
        <f>LEFT(C2112, SEARCH(" ", C2112) - 1)</f>
        <v>Erin</v>
      </c>
      <c r="N2112" t="str" cm="1">
        <f t="array" ref="N2112">_xlfn.IFS(H2112&lt;0, "LOSS", H2112&gt;1000, "GREAT", H2112&gt;500, "GOOD", H2112&gt;=100, "OKAY", H2112&lt;100, "OKAY")</f>
        <v>OKAY</v>
      </c>
    </row>
    <row r="2113" spans="1:14">
      <c r="A2113" s="2">
        <v>42062</v>
      </c>
      <c r="B2113" s="2" t="str">
        <f>TEXT(A2113,"mmmm")</f>
        <v>February</v>
      </c>
      <c r="C2113" t="s">
        <v>1497</v>
      </c>
      <c r="D2113" t="s">
        <v>285</v>
      </c>
      <c r="E2113" t="s">
        <v>21</v>
      </c>
      <c r="F2113" t="s">
        <v>51</v>
      </c>
      <c r="G2113" t="s">
        <v>1051</v>
      </c>
      <c r="H2113">
        <v>493.92</v>
      </c>
      <c r="I2113">
        <v>7</v>
      </c>
      <c r="J2113">
        <v>-28.22</v>
      </c>
      <c r="K2113" s="6">
        <f>J2113/H2113</f>
        <v>-5.7134758665370905E-2</v>
      </c>
      <c r="M2113" t="str">
        <f>LEFT(C2113, SEARCH(" ", C2113) - 1)</f>
        <v>Erin</v>
      </c>
      <c r="N2113" t="str" cm="1">
        <f t="array" ref="N2113">_xlfn.IFS(H2113&lt;0, "LOSS", H2113&gt;1000, "GREAT", H2113&gt;500, "GOOD", H2113&gt;=100, "OKAY", H2113&lt;100, "OKAY")</f>
        <v>OKAY</v>
      </c>
    </row>
    <row r="2114" spans="1:14">
      <c r="A2114" s="2">
        <v>42062</v>
      </c>
      <c r="B2114" s="2" t="str">
        <f>TEXT(A2114,"mmmm")</f>
        <v>February</v>
      </c>
      <c r="C2114" t="s">
        <v>2005</v>
      </c>
      <c r="D2114" t="s">
        <v>28</v>
      </c>
      <c r="E2114" t="s">
        <v>25</v>
      </c>
      <c r="F2114" t="s">
        <v>35</v>
      </c>
      <c r="G2114" t="s">
        <v>1089</v>
      </c>
      <c r="H2114">
        <v>538.91999999999996</v>
      </c>
      <c r="I2114">
        <v>9</v>
      </c>
      <c r="J2114">
        <v>80.84</v>
      </c>
      <c r="K2114" s="6">
        <f>J2114/H2114</f>
        <v>0.15000371112595562</v>
      </c>
      <c r="M2114" t="str">
        <f>LEFT(C2114, SEARCH(" ", C2114) - 1)</f>
        <v>Nora</v>
      </c>
      <c r="N2114" t="str" cm="1">
        <f t="array" ref="N2114">_xlfn.IFS(H2114&lt;0, "LOSS", H2114&gt;1000, "GREAT", H2114&gt;500, "GOOD", H2114&gt;=100, "OKAY", H2114&lt;100, "OKAY")</f>
        <v>GOOD</v>
      </c>
    </row>
    <row r="2115" spans="1:14">
      <c r="A2115" s="2">
        <v>42063</v>
      </c>
      <c r="B2115" s="2" t="str">
        <f>TEXT(A2115,"mmmm")</f>
        <v>February</v>
      </c>
      <c r="C2115" t="s">
        <v>1137</v>
      </c>
      <c r="D2115" t="s">
        <v>185</v>
      </c>
      <c r="E2115" t="s">
        <v>21</v>
      </c>
      <c r="F2115" t="s">
        <v>40</v>
      </c>
      <c r="G2115" t="s">
        <v>1898</v>
      </c>
      <c r="H2115">
        <v>161.57</v>
      </c>
      <c r="I2115">
        <v>2</v>
      </c>
      <c r="J2115">
        <v>-28.27</v>
      </c>
      <c r="K2115" s="6">
        <f>J2115/H2115</f>
        <v>-0.17497060097790432</v>
      </c>
      <c r="M2115" t="str">
        <f>LEFT(C2115, SEARCH(" ", C2115) - 1)</f>
        <v>Valerie</v>
      </c>
      <c r="N2115" t="str" cm="1">
        <f t="array" ref="N2115">_xlfn.IFS(H2115&lt;0, "LOSS", H2115&gt;1000, "GREAT", H2115&gt;500, "GOOD", H2115&gt;=100, "OKAY", H2115&lt;100, "OKAY")</f>
        <v>OKAY</v>
      </c>
    </row>
    <row r="2116" spans="1:14">
      <c r="A2116" s="2">
        <v>42063</v>
      </c>
      <c r="B2116" s="2" t="str">
        <f>TEXT(A2116,"mmmm")</f>
        <v>February</v>
      </c>
      <c r="C2116" t="s">
        <v>1137</v>
      </c>
      <c r="D2116" t="s">
        <v>185</v>
      </c>
      <c r="E2116" t="s">
        <v>21</v>
      </c>
      <c r="F2116" t="s">
        <v>40</v>
      </c>
      <c r="G2116" t="s">
        <v>364</v>
      </c>
      <c r="H2116">
        <v>389.7</v>
      </c>
      <c r="I2116">
        <v>8</v>
      </c>
      <c r="J2116">
        <v>43.84</v>
      </c>
      <c r="K2116" s="6">
        <f>J2116/H2116</f>
        <v>0.11249679240441367</v>
      </c>
      <c r="M2116" t="str">
        <f>LEFT(C2116, SEARCH(" ", C2116) - 1)</f>
        <v>Valerie</v>
      </c>
      <c r="N2116" t="str" cm="1">
        <f t="array" ref="N2116">_xlfn.IFS(H2116&lt;0, "LOSS", H2116&gt;1000, "GREAT", H2116&gt;500, "GOOD", H2116&gt;=100, "OKAY", H2116&lt;100, "OKAY")</f>
        <v>OKAY</v>
      </c>
    </row>
    <row r="2117" spans="1:14">
      <c r="A2117" s="2">
        <v>42064</v>
      </c>
      <c r="B2117" s="2" t="str">
        <f>TEXT(A2117,"mmmm")</f>
        <v>March</v>
      </c>
      <c r="C2117" t="s">
        <v>278</v>
      </c>
      <c r="D2117" t="s">
        <v>80</v>
      </c>
      <c r="E2117" t="s">
        <v>23</v>
      </c>
      <c r="F2117" t="s">
        <v>38</v>
      </c>
      <c r="G2117" t="s">
        <v>2006</v>
      </c>
      <c r="H2117">
        <v>58.72</v>
      </c>
      <c r="I2117">
        <v>4</v>
      </c>
      <c r="J2117">
        <v>27.01</v>
      </c>
      <c r="K2117" s="6">
        <f>J2117/H2117</f>
        <v>0.45997956403269757</v>
      </c>
      <c r="M2117" t="str">
        <f>LEFT(C2117, SEARCH(" ", C2117) - 1)</f>
        <v>Shui</v>
      </c>
      <c r="N2117" t="str" cm="1">
        <f t="array" ref="N2117">_xlfn.IFS(H2117&lt;0, "LOSS", H2117&gt;1000, "GREAT", H2117&gt;500, "GOOD", H2117&gt;=100, "OKAY", H2117&lt;100, "OKAY")</f>
        <v>OKAY</v>
      </c>
    </row>
    <row r="2118" spans="1:14">
      <c r="A2118" s="2">
        <v>42064</v>
      </c>
      <c r="B2118" s="2" t="str">
        <f>TEXT(A2118,"mmmm")</f>
        <v>March</v>
      </c>
      <c r="C2118" t="s">
        <v>1748</v>
      </c>
      <c r="D2118" t="s">
        <v>22</v>
      </c>
      <c r="E2118" t="s">
        <v>25</v>
      </c>
      <c r="F2118" t="s">
        <v>48</v>
      </c>
      <c r="G2118" t="s">
        <v>684</v>
      </c>
      <c r="H2118">
        <v>15.98</v>
      </c>
      <c r="I2118">
        <v>2</v>
      </c>
      <c r="J2118">
        <v>1.2</v>
      </c>
      <c r="K2118" s="6">
        <f>J2118/H2118</f>
        <v>7.5093867334167702E-2</v>
      </c>
      <c r="M2118" t="str">
        <f>LEFT(C2118, SEARCH(" ", C2118) - 1)</f>
        <v>Dave</v>
      </c>
      <c r="N2118" t="str" cm="1">
        <f t="array" ref="N2118">_xlfn.IFS(H2118&lt;0, "LOSS", H2118&gt;1000, "GREAT", H2118&gt;500, "GOOD", H2118&gt;=100, "OKAY", H2118&lt;100, "OKAY")</f>
        <v>OKAY</v>
      </c>
    </row>
    <row r="2119" spans="1:14">
      <c r="A2119" s="2">
        <v>42064</v>
      </c>
      <c r="B2119" s="2" t="str">
        <f>TEXT(A2119,"mmmm")</f>
        <v>March</v>
      </c>
      <c r="C2119" t="s">
        <v>1748</v>
      </c>
      <c r="D2119" t="s">
        <v>22</v>
      </c>
      <c r="E2119" t="s">
        <v>21</v>
      </c>
      <c r="F2119" t="s">
        <v>40</v>
      </c>
      <c r="G2119" t="s">
        <v>783</v>
      </c>
      <c r="H2119">
        <v>184.75</v>
      </c>
      <c r="I2119">
        <v>3</v>
      </c>
      <c r="J2119">
        <v>-20.78</v>
      </c>
      <c r="K2119" s="6">
        <f>J2119/H2119</f>
        <v>-0.11247631935047361</v>
      </c>
      <c r="M2119" t="str">
        <f>LEFT(C2119, SEARCH(" ", C2119) - 1)</f>
        <v>Dave</v>
      </c>
      <c r="N2119" t="str" cm="1">
        <f t="array" ref="N2119">_xlfn.IFS(H2119&lt;0, "LOSS", H2119&gt;1000, "GREAT", H2119&gt;500, "GOOD", H2119&gt;=100, "OKAY", H2119&lt;100, "OKAY")</f>
        <v>OKAY</v>
      </c>
    </row>
    <row r="2120" spans="1:14">
      <c r="A2120" s="2">
        <v>42064</v>
      </c>
      <c r="B2120" s="2" t="str">
        <f>TEXT(A2120,"mmmm")</f>
        <v>March</v>
      </c>
      <c r="C2120" t="s">
        <v>796</v>
      </c>
      <c r="D2120" t="s">
        <v>27</v>
      </c>
      <c r="E2120" t="s">
        <v>23</v>
      </c>
      <c r="F2120" t="s">
        <v>36</v>
      </c>
      <c r="G2120" t="s">
        <v>2007</v>
      </c>
      <c r="H2120">
        <v>3.55</v>
      </c>
      <c r="I2120">
        <v>2</v>
      </c>
      <c r="J2120">
        <v>0.44</v>
      </c>
      <c r="K2120" s="6">
        <f>J2120/H2120</f>
        <v>0.12394366197183099</v>
      </c>
      <c r="M2120" t="str">
        <f>LEFT(C2120, SEARCH(" ", C2120) - 1)</f>
        <v>Resi</v>
      </c>
      <c r="N2120" t="str" cm="1">
        <f t="array" ref="N2120">_xlfn.IFS(H2120&lt;0, "LOSS", H2120&gt;1000, "GREAT", H2120&gt;500, "GOOD", H2120&gt;=100, "OKAY", H2120&lt;100, "OKAY")</f>
        <v>OKAY</v>
      </c>
    </row>
    <row r="2121" spans="1:14">
      <c r="A2121" s="2">
        <v>42064</v>
      </c>
      <c r="B2121" s="2" t="str">
        <f>TEXT(A2121,"mmmm")</f>
        <v>March</v>
      </c>
      <c r="C2121" t="s">
        <v>369</v>
      </c>
      <c r="D2121" t="s">
        <v>26</v>
      </c>
      <c r="E2121" t="s">
        <v>23</v>
      </c>
      <c r="F2121" t="s">
        <v>37</v>
      </c>
      <c r="G2121" t="s">
        <v>2008</v>
      </c>
      <c r="H2121">
        <v>55.33</v>
      </c>
      <c r="I2121">
        <v>2</v>
      </c>
      <c r="J2121">
        <v>6.22</v>
      </c>
      <c r="K2121" s="6">
        <f>J2121/H2121</f>
        <v>0.11241641062714622</v>
      </c>
      <c r="M2121" t="str">
        <f>LEFT(C2121, SEARCH(" ", C2121) - 1)</f>
        <v>Craig</v>
      </c>
      <c r="N2121" t="str" cm="1">
        <f t="array" ref="N2121">_xlfn.IFS(H2121&lt;0, "LOSS", H2121&gt;1000, "GREAT", H2121&gt;500, "GOOD", H2121&gt;=100, "OKAY", H2121&lt;100, "OKAY")</f>
        <v>OKAY</v>
      </c>
    </row>
    <row r="2122" spans="1:14">
      <c r="A2122" s="2">
        <v>42064</v>
      </c>
      <c r="B2122" s="2" t="str">
        <f>TEXT(A2122,"mmmm")</f>
        <v>March</v>
      </c>
      <c r="C2122" t="s">
        <v>369</v>
      </c>
      <c r="D2122" t="s">
        <v>26</v>
      </c>
      <c r="E2122" t="s">
        <v>21</v>
      </c>
      <c r="F2122" t="s">
        <v>39</v>
      </c>
      <c r="G2122" t="s">
        <v>2009</v>
      </c>
      <c r="H2122">
        <v>1228</v>
      </c>
      <c r="I2122">
        <v>6</v>
      </c>
      <c r="J2122">
        <v>-36.119999999999997</v>
      </c>
      <c r="K2122" s="6">
        <f>J2122/H2122</f>
        <v>-2.9413680781758957E-2</v>
      </c>
      <c r="M2122" t="str">
        <f>LEFT(C2122, SEARCH(" ", C2122) - 1)</f>
        <v>Craig</v>
      </c>
      <c r="N2122" t="str" cm="1">
        <f t="array" ref="N2122">_xlfn.IFS(H2122&lt;0, "LOSS", H2122&gt;1000, "GREAT", H2122&gt;500, "GOOD", H2122&gt;=100, "OKAY", H2122&lt;100, "OKAY")</f>
        <v>GREAT</v>
      </c>
    </row>
    <row r="2123" spans="1:14">
      <c r="A2123" s="2">
        <v>42064</v>
      </c>
      <c r="B2123" s="2" t="str">
        <f>TEXT(A2123,"mmmm")</f>
        <v>March</v>
      </c>
      <c r="C2123" t="s">
        <v>2010</v>
      </c>
      <c r="D2123" t="s">
        <v>26</v>
      </c>
      <c r="E2123" t="s">
        <v>25</v>
      </c>
      <c r="F2123" t="s">
        <v>48</v>
      </c>
      <c r="G2123" t="s">
        <v>2011</v>
      </c>
      <c r="H2123">
        <v>95.84</v>
      </c>
      <c r="I2123">
        <v>4</v>
      </c>
      <c r="J2123">
        <v>34.74</v>
      </c>
      <c r="K2123" s="6">
        <f>J2123/H2123</f>
        <v>0.36247913188647746</v>
      </c>
      <c r="M2123" t="str">
        <f>LEFT(C2123, SEARCH(" ", C2123) - 1)</f>
        <v>Tracy</v>
      </c>
      <c r="N2123" t="str" cm="1">
        <f t="array" ref="N2123">_xlfn.IFS(H2123&lt;0, "LOSS", H2123&gt;1000, "GREAT", H2123&gt;500, "GOOD", H2123&gt;=100, "OKAY", H2123&lt;100, "OKAY")</f>
        <v>OKAY</v>
      </c>
    </row>
    <row r="2124" spans="1:14">
      <c r="A2124" s="2">
        <v>42065</v>
      </c>
      <c r="B2124" s="2" t="str">
        <f>TEXT(A2124,"mmmm")</f>
        <v>March</v>
      </c>
      <c r="C2124" t="s">
        <v>2012</v>
      </c>
      <c r="D2124" t="s">
        <v>28</v>
      </c>
      <c r="E2124" t="s">
        <v>21</v>
      </c>
      <c r="F2124" t="s">
        <v>51</v>
      </c>
      <c r="G2124" t="s">
        <v>1632</v>
      </c>
      <c r="H2124">
        <v>787.53</v>
      </c>
      <c r="I2124">
        <v>3</v>
      </c>
      <c r="J2124">
        <v>165.38</v>
      </c>
      <c r="K2124" s="6">
        <f>J2124/H2124</f>
        <v>0.20999834926923419</v>
      </c>
      <c r="M2124" t="str">
        <f>LEFT(C2124, SEARCH(" ", C2124) - 1)</f>
        <v>Dave</v>
      </c>
      <c r="N2124" t="str" cm="1">
        <f t="array" ref="N2124">_xlfn.IFS(H2124&lt;0, "LOSS", H2124&gt;1000, "GREAT", H2124&gt;500, "GOOD", H2124&gt;=100, "OKAY", H2124&lt;100, "OKAY")</f>
        <v>GOOD</v>
      </c>
    </row>
    <row r="2125" spans="1:14">
      <c r="A2125" s="2">
        <v>42065</v>
      </c>
      <c r="B2125" s="2" t="str">
        <f>TEXT(A2125,"mmmm")</f>
        <v>March</v>
      </c>
      <c r="C2125" t="s">
        <v>759</v>
      </c>
      <c r="D2125" t="s">
        <v>145</v>
      </c>
      <c r="E2125" t="s">
        <v>23</v>
      </c>
      <c r="F2125" t="s">
        <v>37</v>
      </c>
      <c r="G2125" t="s">
        <v>1682</v>
      </c>
      <c r="H2125">
        <v>10.16</v>
      </c>
      <c r="I2125">
        <v>1</v>
      </c>
      <c r="J2125">
        <v>2.64</v>
      </c>
      <c r="K2125" s="6">
        <f>J2125/H2125</f>
        <v>0.25984251968503935</v>
      </c>
      <c r="M2125" t="str">
        <f>LEFT(C2125, SEARCH(" ", C2125) - 1)</f>
        <v>Pete</v>
      </c>
      <c r="N2125" t="str" cm="1">
        <f t="array" ref="N2125">_xlfn.IFS(H2125&lt;0, "LOSS", H2125&gt;1000, "GREAT", H2125&gt;500, "GOOD", H2125&gt;=100, "OKAY", H2125&lt;100, "OKAY")</f>
        <v>OKAY</v>
      </c>
    </row>
    <row r="2126" spans="1:14">
      <c r="A2126" s="2">
        <v>42065</v>
      </c>
      <c r="B2126" s="2" t="str">
        <f>TEXT(A2126,"mmmm")</f>
        <v>March</v>
      </c>
      <c r="C2126" t="s">
        <v>759</v>
      </c>
      <c r="D2126" t="s">
        <v>145</v>
      </c>
      <c r="E2126" t="s">
        <v>23</v>
      </c>
      <c r="F2126" t="s">
        <v>42</v>
      </c>
      <c r="G2126" t="s">
        <v>117</v>
      </c>
      <c r="H2126">
        <v>101.88</v>
      </c>
      <c r="I2126">
        <v>6</v>
      </c>
      <c r="J2126">
        <v>50.94</v>
      </c>
      <c r="K2126" s="6">
        <f>J2126/H2126</f>
        <v>0.5</v>
      </c>
      <c r="M2126" t="str">
        <f>LEFT(C2126, SEARCH(" ", C2126) - 1)</f>
        <v>Pete</v>
      </c>
      <c r="N2126" t="str" cm="1">
        <f t="array" ref="N2126">_xlfn.IFS(H2126&lt;0, "LOSS", H2126&gt;1000, "GREAT", H2126&gt;500, "GOOD", H2126&gt;=100, "OKAY", H2126&lt;100, "OKAY")</f>
        <v>OKAY</v>
      </c>
    </row>
    <row r="2127" spans="1:14">
      <c r="A2127" s="2">
        <v>42068</v>
      </c>
      <c r="B2127" s="2" t="str">
        <f>TEXT(A2127,"mmmm")</f>
        <v>March</v>
      </c>
      <c r="C2127" t="s">
        <v>1109</v>
      </c>
      <c r="D2127" t="s">
        <v>24</v>
      </c>
      <c r="E2127" t="s">
        <v>23</v>
      </c>
      <c r="F2127" t="s">
        <v>42</v>
      </c>
      <c r="G2127" t="s">
        <v>115</v>
      </c>
      <c r="H2127">
        <v>29.34</v>
      </c>
      <c r="I2127">
        <v>3</v>
      </c>
      <c r="J2127">
        <v>14.67</v>
      </c>
      <c r="K2127" s="6">
        <f>J2127/H2127</f>
        <v>0.5</v>
      </c>
      <c r="M2127" t="str">
        <f>LEFT(C2127, SEARCH(" ", C2127) - 1)</f>
        <v>Luke</v>
      </c>
      <c r="N2127" t="str" cm="1">
        <f t="array" ref="N2127">_xlfn.IFS(H2127&lt;0, "LOSS", H2127&gt;1000, "GREAT", H2127&gt;500, "GOOD", H2127&gt;=100, "OKAY", H2127&lt;100, "OKAY")</f>
        <v>OKAY</v>
      </c>
    </row>
    <row r="2128" spans="1:14">
      <c r="A2128" s="2">
        <v>42068</v>
      </c>
      <c r="B2128" s="2" t="str">
        <f>TEXT(A2128,"mmmm")</f>
        <v>March</v>
      </c>
      <c r="C2128" t="s">
        <v>1109</v>
      </c>
      <c r="D2128" t="s">
        <v>24</v>
      </c>
      <c r="E2128" t="s">
        <v>21</v>
      </c>
      <c r="F2128" t="s">
        <v>40</v>
      </c>
      <c r="G2128" t="s">
        <v>266</v>
      </c>
      <c r="H2128">
        <v>383.61</v>
      </c>
      <c r="I2128">
        <v>7</v>
      </c>
      <c r="J2128">
        <v>63.93</v>
      </c>
      <c r="K2128" s="6">
        <f>J2128/H2128</f>
        <v>0.16665363259560489</v>
      </c>
      <c r="M2128" t="str">
        <f>LEFT(C2128, SEARCH(" ", C2128) - 1)</f>
        <v>Luke</v>
      </c>
      <c r="N2128" t="str" cm="1">
        <f t="array" ref="N2128">_xlfn.IFS(H2128&lt;0, "LOSS", H2128&gt;1000, "GREAT", H2128&gt;500, "GOOD", H2128&gt;=100, "OKAY", H2128&lt;100, "OKAY")</f>
        <v>OKAY</v>
      </c>
    </row>
    <row r="2129" spans="1:14">
      <c r="A2129" s="2">
        <v>42068</v>
      </c>
      <c r="B2129" s="2" t="str">
        <f>TEXT(A2129,"mmmm")</f>
        <v>March</v>
      </c>
      <c r="C2129" t="s">
        <v>1109</v>
      </c>
      <c r="D2129" t="s">
        <v>24</v>
      </c>
      <c r="E2129" t="s">
        <v>23</v>
      </c>
      <c r="F2129" t="s">
        <v>49</v>
      </c>
      <c r="G2129" t="s">
        <v>1933</v>
      </c>
      <c r="H2129">
        <v>563.4</v>
      </c>
      <c r="I2129">
        <v>4</v>
      </c>
      <c r="J2129">
        <v>67.61</v>
      </c>
      <c r="K2129" s="6">
        <f>J2129/H2129</f>
        <v>0.12000354987575436</v>
      </c>
      <c r="M2129" t="str">
        <f>LEFT(C2129, SEARCH(" ", C2129) - 1)</f>
        <v>Luke</v>
      </c>
      <c r="N2129" t="str" cm="1">
        <f t="array" ref="N2129">_xlfn.IFS(H2129&lt;0, "LOSS", H2129&gt;1000, "GREAT", H2129&gt;500, "GOOD", H2129&gt;=100, "OKAY", H2129&lt;100, "OKAY")</f>
        <v>GOOD</v>
      </c>
    </row>
    <row r="2130" spans="1:14">
      <c r="A2130" s="2">
        <v>42068</v>
      </c>
      <c r="B2130" s="2" t="str">
        <f>TEXT(A2130,"mmmm")</f>
        <v>March</v>
      </c>
      <c r="C2130" t="s">
        <v>1907</v>
      </c>
      <c r="D2130" t="s">
        <v>145</v>
      </c>
      <c r="E2130" t="s">
        <v>25</v>
      </c>
      <c r="F2130" t="s">
        <v>48</v>
      </c>
      <c r="G2130" t="s">
        <v>819</v>
      </c>
      <c r="H2130">
        <v>23.92</v>
      </c>
      <c r="I2130">
        <v>2</v>
      </c>
      <c r="J2130">
        <v>6.7</v>
      </c>
      <c r="K2130" s="6">
        <f>J2130/H2130</f>
        <v>0.28010033444816052</v>
      </c>
      <c r="M2130" t="str">
        <f>LEFT(C2130, SEARCH(" ", C2130) - 1)</f>
        <v>Sarah</v>
      </c>
      <c r="N2130" t="str" cm="1">
        <f t="array" ref="N2130">_xlfn.IFS(H2130&lt;0, "LOSS", H2130&gt;1000, "GREAT", H2130&gt;500, "GOOD", H2130&gt;=100, "OKAY", H2130&lt;100, "OKAY")</f>
        <v>OKAY</v>
      </c>
    </row>
    <row r="2131" spans="1:14">
      <c r="A2131" s="2">
        <v>42068</v>
      </c>
      <c r="B2131" s="2" t="str">
        <f>TEXT(A2131,"mmmm")</f>
        <v>March</v>
      </c>
      <c r="C2131" t="s">
        <v>1907</v>
      </c>
      <c r="D2131" t="s">
        <v>145</v>
      </c>
      <c r="E2131" t="s">
        <v>23</v>
      </c>
      <c r="F2131" t="s">
        <v>36</v>
      </c>
      <c r="G2131" t="s">
        <v>743</v>
      </c>
      <c r="H2131">
        <v>60.69</v>
      </c>
      <c r="I2131">
        <v>7</v>
      </c>
      <c r="J2131">
        <v>16.39</v>
      </c>
      <c r="K2131" s="6">
        <f>J2131/H2131</f>
        <v>0.27006096556269571</v>
      </c>
      <c r="M2131" t="str">
        <f>LEFT(C2131, SEARCH(" ", C2131) - 1)</f>
        <v>Sarah</v>
      </c>
      <c r="N2131" t="str" cm="1">
        <f t="array" ref="N2131">_xlfn.IFS(H2131&lt;0, "LOSS", H2131&gt;1000, "GREAT", H2131&gt;500, "GOOD", H2131&gt;=100, "OKAY", H2131&lt;100, "OKAY")</f>
        <v>OKAY</v>
      </c>
    </row>
    <row r="2132" spans="1:14">
      <c r="A2132" s="2">
        <v>42068</v>
      </c>
      <c r="B2132" s="2" t="str">
        <f>TEXT(A2132,"mmmm")</f>
        <v>March</v>
      </c>
      <c r="C2132" t="s">
        <v>1815</v>
      </c>
      <c r="D2132" t="s">
        <v>27</v>
      </c>
      <c r="E2132" t="s">
        <v>25</v>
      </c>
      <c r="F2132" t="s">
        <v>48</v>
      </c>
      <c r="G2132" t="s">
        <v>2013</v>
      </c>
      <c r="H2132">
        <v>466.16</v>
      </c>
      <c r="I2132">
        <v>7</v>
      </c>
      <c r="J2132">
        <v>-93.23</v>
      </c>
      <c r="K2132" s="6">
        <f>J2132/H2132</f>
        <v>-0.19999570962759566</v>
      </c>
      <c r="M2132" t="str">
        <f>LEFT(C2132, SEARCH(" ", C2132) - 1)</f>
        <v>Katherine</v>
      </c>
      <c r="N2132" t="str" cm="1">
        <f t="array" ref="N2132">_xlfn.IFS(H2132&lt;0, "LOSS", H2132&gt;1000, "GREAT", H2132&gt;500, "GOOD", H2132&gt;=100, "OKAY", H2132&lt;100, "OKAY")</f>
        <v>OKAY</v>
      </c>
    </row>
    <row r="2133" spans="1:14">
      <c r="A2133" s="2">
        <v>42068</v>
      </c>
      <c r="B2133" s="2" t="str">
        <f>TEXT(A2133,"mmmm")</f>
        <v>March</v>
      </c>
      <c r="C2133" t="s">
        <v>1815</v>
      </c>
      <c r="D2133" t="s">
        <v>27</v>
      </c>
      <c r="E2133" t="s">
        <v>25</v>
      </c>
      <c r="F2133" t="s">
        <v>35</v>
      </c>
      <c r="G2133" t="s">
        <v>1541</v>
      </c>
      <c r="H2133">
        <v>10.31</v>
      </c>
      <c r="I2133">
        <v>1</v>
      </c>
      <c r="J2133">
        <v>-1.29</v>
      </c>
      <c r="K2133" s="6">
        <f>J2133/H2133</f>
        <v>-0.12512124151309409</v>
      </c>
      <c r="M2133" t="str">
        <f>LEFT(C2133, SEARCH(" ", C2133) - 1)</f>
        <v>Katherine</v>
      </c>
      <c r="N2133" t="str" cm="1">
        <f t="array" ref="N2133">_xlfn.IFS(H2133&lt;0, "LOSS", H2133&gt;1000, "GREAT", H2133&gt;500, "GOOD", H2133&gt;=100, "OKAY", H2133&lt;100, "OKAY")</f>
        <v>OKAY</v>
      </c>
    </row>
    <row r="2134" spans="1:14">
      <c r="A2134" s="2">
        <v>42068</v>
      </c>
      <c r="B2134" s="2" t="str">
        <f>TEXT(A2134,"mmmm")</f>
        <v>March</v>
      </c>
      <c r="C2134" t="s">
        <v>1815</v>
      </c>
      <c r="D2134" t="s">
        <v>27</v>
      </c>
      <c r="E2134" t="s">
        <v>23</v>
      </c>
      <c r="F2134" t="s">
        <v>38</v>
      </c>
      <c r="G2134" t="s">
        <v>515</v>
      </c>
      <c r="H2134">
        <v>2.56</v>
      </c>
      <c r="I2134">
        <v>3</v>
      </c>
      <c r="J2134">
        <v>-1.79</v>
      </c>
      <c r="K2134" s="6">
        <f>J2134/H2134</f>
        <v>-0.69921875</v>
      </c>
      <c r="M2134" t="str">
        <f>LEFT(C2134, SEARCH(" ", C2134) - 1)</f>
        <v>Katherine</v>
      </c>
      <c r="N2134" t="str" cm="1">
        <f t="array" ref="N2134">_xlfn.IFS(H2134&lt;0, "LOSS", H2134&gt;1000, "GREAT", H2134&gt;500, "GOOD", H2134&gt;=100, "OKAY", H2134&lt;100, "OKAY")</f>
        <v>OKAY</v>
      </c>
    </row>
    <row r="2135" spans="1:14">
      <c r="A2135" s="2">
        <v>42068</v>
      </c>
      <c r="B2135" s="2" t="str">
        <f>TEXT(A2135,"mmmm")</f>
        <v>March</v>
      </c>
      <c r="C2135" t="s">
        <v>2014</v>
      </c>
      <c r="D2135" t="s">
        <v>27</v>
      </c>
      <c r="E2135" t="s">
        <v>21</v>
      </c>
      <c r="F2135" t="s">
        <v>40</v>
      </c>
      <c r="G2135" t="s">
        <v>877</v>
      </c>
      <c r="H2135">
        <v>99.37</v>
      </c>
      <c r="I2135">
        <v>2</v>
      </c>
      <c r="J2135">
        <v>-7.1</v>
      </c>
      <c r="K2135" s="6">
        <f>J2135/H2135</f>
        <v>-7.1450135855892119E-2</v>
      </c>
      <c r="M2135" t="str">
        <f>LEFT(C2135, SEARCH(" ", C2135) - 1)</f>
        <v>Alan</v>
      </c>
      <c r="N2135" t="str" cm="1">
        <f t="array" ref="N2135">_xlfn.IFS(H2135&lt;0, "LOSS", H2135&gt;1000, "GREAT", H2135&gt;500, "GOOD", H2135&gt;=100, "OKAY", H2135&lt;100, "OKAY")</f>
        <v>OKAY</v>
      </c>
    </row>
    <row r="2136" spans="1:14">
      <c r="A2136" s="2">
        <v>42068</v>
      </c>
      <c r="B2136" s="2" t="str">
        <f>TEXT(A2136,"mmmm")</f>
        <v>March</v>
      </c>
      <c r="C2136" t="s">
        <v>2014</v>
      </c>
      <c r="D2136" t="s">
        <v>27</v>
      </c>
      <c r="E2136" t="s">
        <v>21</v>
      </c>
      <c r="F2136" t="s">
        <v>44</v>
      </c>
      <c r="G2136" t="s">
        <v>2015</v>
      </c>
      <c r="H2136">
        <v>33.57</v>
      </c>
      <c r="I2136">
        <v>2</v>
      </c>
      <c r="J2136">
        <v>-5.45</v>
      </c>
      <c r="K2136" s="6">
        <f>J2136/H2136</f>
        <v>-0.16234733392910336</v>
      </c>
      <c r="M2136" t="str">
        <f>LEFT(C2136, SEARCH(" ", C2136) - 1)</f>
        <v>Alan</v>
      </c>
      <c r="N2136" t="str" cm="1">
        <f t="array" ref="N2136">_xlfn.IFS(H2136&lt;0, "LOSS", H2136&gt;1000, "GREAT", H2136&gt;500, "GOOD", H2136&gt;=100, "OKAY", H2136&lt;100, "OKAY")</f>
        <v>OKAY</v>
      </c>
    </row>
    <row r="2137" spans="1:14">
      <c r="A2137" s="2">
        <v>42068</v>
      </c>
      <c r="B2137" s="2" t="str">
        <f>TEXT(A2137,"mmmm")</f>
        <v>March</v>
      </c>
      <c r="C2137" t="s">
        <v>223</v>
      </c>
      <c r="D2137" t="s">
        <v>26</v>
      </c>
      <c r="E2137" t="s">
        <v>25</v>
      </c>
      <c r="F2137" t="s">
        <v>48</v>
      </c>
      <c r="G2137" t="s">
        <v>1237</v>
      </c>
      <c r="H2137">
        <v>31.92</v>
      </c>
      <c r="I2137">
        <v>2</v>
      </c>
      <c r="J2137">
        <v>2.39</v>
      </c>
      <c r="K2137" s="6">
        <f>J2137/H2137</f>
        <v>7.4874686716791983E-2</v>
      </c>
      <c r="M2137" t="str">
        <f>LEFT(C2137, SEARCH(" ", C2137) - 1)</f>
        <v>Mike</v>
      </c>
      <c r="N2137" t="str" cm="1">
        <f t="array" ref="N2137">_xlfn.IFS(H2137&lt;0, "LOSS", H2137&gt;1000, "GREAT", H2137&gt;500, "GOOD", H2137&gt;=100, "OKAY", H2137&lt;100, "OKAY")</f>
        <v>OKAY</v>
      </c>
    </row>
    <row r="2138" spans="1:14">
      <c r="A2138" s="2">
        <v>42068</v>
      </c>
      <c r="B2138" s="2" t="str">
        <f>TEXT(A2138,"mmmm")</f>
        <v>March</v>
      </c>
      <c r="C2138" t="s">
        <v>2016</v>
      </c>
      <c r="D2138" t="s">
        <v>29</v>
      </c>
      <c r="E2138" t="s">
        <v>23</v>
      </c>
      <c r="F2138" t="s">
        <v>43</v>
      </c>
      <c r="G2138" t="s">
        <v>586</v>
      </c>
      <c r="H2138">
        <v>7.1</v>
      </c>
      <c r="I2138">
        <v>6</v>
      </c>
      <c r="J2138">
        <v>2.4900000000000002</v>
      </c>
      <c r="K2138" s="6">
        <f>J2138/H2138</f>
        <v>0.35070422535211271</v>
      </c>
      <c r="M2138" t="str">
        <f>LEFT(C2138, SEARCH(" ", C2138) - 1)</f>
        <v>Jennifer</v>
      </c>
      <c r="N2138" t="str" cm="1">
        <f t="array" ref="N2138">_xlfn.IFS(H2138&lt;0, "LOSS", H2138&gt;1000, "GREAT", H2138&gt;500, "GOOD", H2138&gt;=100, "OKAY", H2138&lt;100, "OKAY")</f>
        <v>OKAY</v>
      </c>
    </row>
    <row r="2139" spans="1:14">
      <c r="A2139" s="2">
        <v>42068</v>
      </c>
      <c r="B2139" s="2" t="str">
        <f>TEXT(A2139,"mmmm")</f>
        <v>March</v>
      </c>
      <c r="C2139" t="s">
        <v>1339</v>
      </c>
      <c r="D2139" t="s">
        <v>29</v>
      </c>
      <c r="E2139" t="s">
        <v>23</v>
      </c>
      <c r="F2139" t="s">
        <v>38</v>
      </c>
      <c r="G2139" t="s">
        <v>1193</v>
      </c>
      <c r="H2139">
        <v>11.21</v>
      </c>
      <c r="I2139">
        <v>2</v>
      </c>
      <c r="J2139">
        <v>-16.82</v>
      </c>
      <c r="K2139" s="6">
        <f>J2139/H2139</f>
        <v>-1.5004460303300624</v>
      </c>
      <c r="M2139" t="str">
        <f>LEFT(C2139, SEARCH(" ", C2139) - 1)</f>
        <v>Maribeth</v>
      </c>
      <c r="N2139" t="str" cm="1">
        <f t="array" ref="N2139">_xlfn.IFS(H2139&lt;0, "LOSS", H2139&gt;1000, "GREAT", H2139&gt;500, "GOOD", H2139&gt;=100, "OKAY", H2139&lt;100, "OKAY")</f>
        <v>OKAY</v>
      </c>
    </row>
    <row r="2140" spans="1:14">
      <c r="A2140" s="2">
        <v>42068</v>
      </c>
      <c r="B2140" s="2" t="str">
        <f>TEXT(A2140,"mmmm")</f>
        <v>March</v>
      </c>
      <c r="C2140" t="s">
        <v>1339</v>
      </c>
      <c r="D2140" t="s">
        <v>29</v>
      </c>
      <c r="E2140" t="s">
        <v>21</v>
      </c>
      <c r="F2140" t="s">
        <v>44</v>
      </c>
      <c r="G2140" t="s">
        <v>379</v>
      </c>
      <c r="H2140">
        <v>4.71</v>
      </c>
      <c r="I2140">
        <v>2</v>
      </c>
      <c r="J2140">
        <v>-1.88</v>
      </c>
      <c r="K2140" s="6">
        <f>J2140/H2140</f>
        <v>-0.39915074309978765</v>
      </c>
      <c r="M2140" t="str">
        <f>LEFT(C2140, SEARCH(" ", C2140) - 1)</f>
        <v>Maribeth</v>
      </c>
      <c r="N2140" t="str" cm="1">
        <f t="array" ref="N2140">_xlfn.IFS(H2140&lt;0, "LOSS", H2140&gt;1000, "GREAT", H2140&gt;500, "GOOD", H2140&gt;=100, "OKAY", H2140&lt;100, "OKAY")</f>
        <v>OKAY</v>
      </c>
    </row>
    <row r="2141" spans="1:14">
      <c r="A2141" s="2">
        <v>42068</v>
      </c>
      <c r="B2141" s="2" t="str">
        <f>TEXT(A2141,"mmmm")</f>
        <v>March</v>
      </c>
      <c r="C2141" t="s">
        <v>1339</v>
      </c>
      <c r="D2141" t="s">
        <v>29</v>
      </c>
      <c r="E2141" t="s">
        <v>23</v>
      </c>
      <c r="F2141" t="s">
        <v>36</v>
      </c>
      <c r="G2141" t="s">
        <v>1914</v>
      </c>
      <c r="H2141">
        <v>180.98</v>
      </c>
      <c r="I2141">
        <v>5</v>
      </c>
      <c r="J2141">
        <v>-470.55</v>
      </c>
      <c r="K2141" s="6">
        <f>J2141/H2141</f>
        <v>-2.6000110509448562</v>
      </c>
      <c r="M2141" t="str">
        <f>LEFT(C2141, SEARCH(" ", C2141) - 1)</f>
        <v>Maribeth</v>
      </c>
      <c r="N2141" t="str" cm="1">
        <f t="array" ref="N2141">_xlfn.IFS(H2141&lt;0, "LOSS", H2141&gt;1000, "GREAT", H2141&gt;500, "GOOD", H2141&gt;=100, "OKAY", H2141&lt;100, "OKAY")</f>
        <v>OKAY</v>
      </c>
    </row>
    <row r="2142" spans="1:14">
      <c r="A2142" s="2">
        <v>42068</v>
      </c>
      <c r="B2142" s="2" t="str">
        <f>TEXT(A2142,"mmmm")</f>
        <v>March</v>
      </c>
      <c r="C2142" t="s">
        <v>1339</v>
      </c>
      <c r="D2142" t="s">
        <v>29</v>
      </c>
      <c r="E2142" t="s">
        <v>23</v>
      </c>
      <c r="F2142" t="s">
        <v>49</v>
      </c>
      <c r="G2142" t="s">
        <v>1840</v>
      </c>
      <c r="H2142">
        <v>60.42</v>
      </c>
      <c r="I2142">
        <v>2</v>
      </c>
      <c r="J2142">
        <v>6.04</v>
      </c>
      <c r="K2142" s="6">
        <f>J2142/H2142</f>
        <v>9.9966898378020516E-2</v>
      </c>
      <c r="M2142" t="str">
        <f>LEFT(C2142, SEARCH(" ", C2142) - 1)</f>
        <v>Maribeth</v>
      </c>
      <c r="N2142" t="str" cm="1">
        <f t="array" ref="N2142">_xlfn.IFS(H2142&lt;0, "LOSS", H2142&gt;1000, "GREAT", H2142&gt;500, "GOOD", H2142&gt;=100, "OKAY", H2142&lt;100, "OKAY")</f>
        <v>OKAY</v>
      </c>
    </row>
    <row r="2143" spans="1:14">
      <c r="A2143" s="2">
        <v>42069</v>
      </c>
      <c r="B2143" s="2" t="str">
        <f>TEXT(A2143,"mmmm")</f>
        <v>March</v>
      </c>
      <c r="C2143" t="s">
        <v>1086</v>
      </c>
      <c r="D2143" t="s">
        <v>22</v>
      </c>
      <c r="E2143" t="s">
        <v>21</v>
      </c>
      <c r="F2143" t="s">
        <v>44</v>
      </c>
      <c r="G2143" t="s">
        <v>763</v>
      </c>
      <c r="H2143">
        <v>435.26</v>
      </c>
      <c r="I2143">
        <v>7</v>
      </c>
      <c r="J2143">
        <v>95.76</v>
      </c>
      <c r="K2143" s="6">
        <f>J2143/H2143</f>
        <v>0.2200064329366356</v>
      </c>
      <c r="M2143" t="str">
        <f>LEFT(C2143, SEARCH(" ", C2143) - 1)</f>
        <v>John</v>
      </c>
      <c r="N2143" t="str" cm="1">
        <f t="array" ref="N2143">_xlfn.IFS(H2143&lt;0, "LOSS", H2143&gt;1000, "GREAT", H2143&gt;500, "GOOD", H2143&gt;=100, "OKAY", H2143&lt;100, "OKAY")</f>
        <v>OKAY</v>
      </c>
    </row>
    <row r="2144" spans="1:14">
      <c r="A2144" s="2">
        <v>42069</v>
      </c>
      <c r="B2144" s="2" t="str">
        <f>TEXT(A2144,"mmmm")</f>
        <v>March</v>
      </c>
      <c r="C2144" t="s">
        <v>1086</v>
      </c>
      <c r="D2144" t="s">
        <v>22</v>
      </c>
      <c r="E2144" t="s">
        <v>25</v>
      </c>
      <c r="F2144" t="s">
        <v>41</v>
      </c>
      <c r="G2144" t="s">
        <v>2017</v>
      </c>
      <c r="H2144">
        <v>1119.98</v>
      </c>
      <c r="I2144">
        <v>2</v>
      </c>
      <c r="J2144">
        <v>377.99</v>
      </c>
      <c r="K2144" s="6">
        <f>J2144/H2144</f>
        <v>0.3374970981624672</v>
      </c>
      <c r="M2144" t="str">
        <f>LEFT(C2144, SEARCH(" ", C2144) - 1)</f>
        <v>John</v>
      </c>
      <c r="N2144" t="str" cm="1">
        <f t="array" ref="N2144">_xlfn.IFS(H2144&lt;0, "LOSS", H2144&gt;1000, "GREAT", H2144&gt;500, "GOOD", H2144&gt;=100, "OKAY", H2144&lt;100, "OKAY")</f>
        <v>GREAT</v>
      </c>
    </row>
    <row r="2145" spans="1:14">
      <c r="A2145" s="2">
        <v>42070</v>
      </c>
      <c r="B2145" s="2" t="str">
        <f>TEXT(A2145,"mmmm")</f>
        <v>March</v>
      </c>
      <c r="C2145" t="s">
        <v>1054</v>
      </c>
      <c r="D2145" t="s">
        <v>108</v>
      </c>
      <c r="E2145" t="s">
        <v>25</v>
      </c>
      <c r="F2145" t="s">
        <v>35</v>
      </c>
      <c r="G2145" t="s">
        <v>2018</v>
      </c>
      <c r="H2145">
        <v>119.85</v>
      </c>
      <c r="I2145">
        <v>3</v>
      </c>
      <c r="J2145">
        <v>52.73</v>
      </c>
      <c r="K2145" s="6">
        <f>J2145/H2145</f>
        <v>0.43996662494785149</v>
      </c>
      <c r="M2145" t="str">
        <f>LEFT(C2145, SEARCH(" ", C2145) - 1)</f>
        <v>Eugene</v>
      </c>
      <c r="N2145" t="str" cm="1">
        <f t="array" ref="N2145">_xlfn.IFS(H2145&lt;0, "LOSS", H2145&gt;1000, "GREAT", H2145&gt;500, "GOOD", H2145&gt;=100, "OKAY", H2145&lt;100, "OKAY")</f>
        <v>OKAY</v>
      </c>
    </row>
    <row r="2146" spans="1:14">
      <c r="A2146" s="2">
        <v>42070</v>
      </c>
      <c r="B2146" s="2" t="str">
        <f>TEXT(A2146,"mmmm")</f>
        <v>March</v>
      </c>
      <c r="C2146" t="s">
        <v>1054</v>
      </c>
      <c r="D2146" t="s">
        <v>108</v>
      </c>
      <c r="E2146" t="s">
        <v>23</v>
      </c>
      <c r="F2146" t="s">
        <v>38</v>
      </c>
      <c r="G2146" t="s">
        <v>424</v>
      </c>
      <c r="H2146">
        <v>30.44</v>
      </c>
      <c r="I2146">
        <v>2</v>
      </c>
      <c r="J2146">
        <v>14.92</v>
      </c>
      <c r="K2146" s="6">
        <f>J2146/H2146</f>
        <v>0.49014454664914586</v>
      </c>
      <c r="M2146" t="str">
        <f>LEFT(C2146, SEARCH(" ", C2146) - 1)</f>
        <v>Eugene</v>
      </c>
      <c r="N2146" t="str" cm="1">
        <f t="array" ref="N2146">_xlfn.IFS(H2146&lt;0, "LOSS", H2146&gt;1000, "GREAT", H2146&gt;500, "GOOD", H2146&gt;=100, "OKAY", H2146&lt;100, "OKAY")</f>
        <v>OKAY</v>
      </c>
    </row>
    <row r="2147" spans="1:14">
      <c r="A2147" s="2">
        <v>42070</v>
      </c>
      <c r="B2147" s="2" t="str">
        <f>TEXT(A2147,"mmmm")</f>
        <v>March</v>
      </c>
      <c r="C2147" t="s">
        <v>1054</v>
      </c>
      <c r="D2147" t="s">
        <v>108</v>
      </c>
      <c r="E2147" t="s">
        <v>23</v>
      </c>
      <c r="F2147" t="s">
        <v>38</v>
      </c>
      <c r="G2147" t="s">
        <v>847</v>
      </c>
      <c r="H2147">
        <v>69.28</v>
      </c>
      <c r="I2147">
        <v>2</v>
      </c>
      <c r="J2147">
        <v>33.25</v>
      </c>
      <c r="K2147" s="6">
        <f>J2147/H2147</f>
        <v>0.47993648960739027</v>
      </c>
      <c r="M2147" t="str">
        <f>LEFT(C2147, SEARCH(" ", C2147) - 1)</f>
        <v>Eugene</v>
      </c>
      <c r="N2147" t="str" cm="1">
        <f t="array" ref="N2147">_xlfn.IFS(H2147&lt;0, "LOSS", H2147&gt;1000, "GREAT", H2147&gt;500, "GOOD", H2147&gt;=100, "OKAY", H2147&lt;100, "OKAY")</f>
        <v>OKAY</v>
      </c>
    </row>
    <row r="2148" spans="1:14">
      <c r="A2148" s="2">
        <v>42070</v>
      </c>
      <c r="B2148" s="2" t="str">
        <f>TEXT(A2148,"mmmm")</f>
        <v>March</v>
      </c>
      <c r="C2148" t="s">
        <v>1054</v>
      </c>
      <c r="D2148" t="s">
        <v>108</v>
      </c>
      <c r="E2148" t="s">
        <v>25</v>
      </c>
      <c r="F2148" t="s">
        <v>48</v>
      </c>
      <c r="G2148" t="s">
        <v>2019</v>
      </c>
      <c r="H2148">
        <v>587.97</v>
      </c>
      <c r="I2148">
        <v>3</v>
      </c>
      <c r="J2148">
        <v>170.51</v>
      </c>
      <c r="K2148" s="6">
        <f>J2148/H2148</f>
        <v>0.28999778900284023</v>
      </c>
      <c r="M2148" t="str">
        <f>LEFT(C2148, SEARCH(" ", C2148) - 1)</f>
        <v>Eugene</v>
      </c>
      <c r="N2148" t="str" cm="1">
        <f t="array" ref="N2148">_xlfn.IFS(H2148&lt;0, "LOSS", H2148&gt;1000, "GREAT", H2148&gt;500, "GOOD", H2148&gt;=100, "OKAY", H2148&lt;100, "OKAY")</f>
        <v>GOOD</v>
      </c>
    </row>
    <row r="2149" spans="1:14">
      <c r="A2149" s="2">
        <v>42071</v>
      </c>
      <c r="B2149" s="2" t="str">
        <f>TEXT(A2149,"mmmm")</f>
        <v>March</v>
      </c>
      <c r="C2149" t="s">
        <v>2020</v>
      </c>
      <c r="D2149" t="s">
        <v>230</v>
      </c>
      <c r="E2149" t="s">
        <v>21</v>
      </c>
      <c r="F2149" t="s">
        <v>39</v>
      </c>
      <c r="G2149" t="s">
        <v>1121</v>
      </c>
      <c r="H2149">
        <v>512.94000000000005</v>
      </c>
      <c r="I2149">
        <v>3</v>
      </c>
      <c r="J2149">
        <v>97.46</v>
      </c>
      <c r="K2149" s="6">
        <f>J2149/H2149</f>
        <v>0.19000272936405815</v>
      </c>
      <c r="M2149" t="str">
        <f>LEFT(C2149, SEARCH(" ", C2149) - 1)</f>
        <v>Dana</v>
      </c>
      <c r="N2149" t="str" cm="1">
        <f t="array" ref="N2149">_xlfn.IFS(H2149&lt;0, "LOSS", H2149&gt;1000, "GREAT", H2149&gt;500, "GOOD", H2149&gt;=100, "OKAY", H2149&lt;100, "OKAY")</f>
        <v>GOOD</v>
      </c>
    </row>
    <row r="2150" spans="1:14">
      <c r="A2150" s="2">
        <v>42071</v>
      </c>
      <c r="B2150" s="2" t="str">
        <f>TEXT(A2150,"mmmm")</f>
        <v>March</v>
      </c>
      <c r="C2150" t="s">
        <v>2020</v>
      </c>
      <c r="D2150" t="s">
        <v>230</v>
      </c>
      <c r="E2150" t="s">
        <v>21</v>
      </c>
      <c r="F2150" t="s">
        <v>40</v>
      </c>
      <c r="G2150" t="s">
        <v>2021</v>
      </c>
      <c r="H2150">
        <v>860.93</v>
      </c>
      <c r="I2150">
        <v>7</v>
      </c>
      <c r="J2150">
        <v>189.4</v>
      </c>
      <c r="K2150" s="6">
        <f>J2150/H2150</f>
        <v>0.21999465694075013</v>
      </c>
      <c r="M2150" t="str">
        <f>LEFT(C2150, SEARCH(" ", C2150) - 1)</f>
        <v>Dana</v>
      </c>
      <c r="N2150" t="str" cm="1">
        <f t="array" ref="N2150">_xlfn.IFS(H2150&lt;0, "LOSS", H2150&gt;1000, "GREAT", H2150&gt;500, "GOOD", H2150&gt;=100, "OKAY", H2150&lt;100, "OKAY")</f>
        <v>GOOD</v>
      </c>
    </row>
    <row r="2151" spans="1:14">
      <c r="A2151" s="2">
        <v>42071</v>
      </c>
      <c r="B2151" s="2" t="str">
        <f>TEXT(A2151,"mmmm")</f>
        <v>March</v>
      </c>
      <c r="C2151" t="s">
        <v>2020</v>
      </c>
      <c r="D2151" t="s">
        <v>230</v>
      </c>
      <c r="E2151" t="s">
        <v>25</v>
      </c>
      <c r="F2151" t="s">
        <v>48</v>
      </c>
      <c r="G2151" t="s">
        <v>1427</v>
      </c>
      <c r="H2151">
        <v>769.95</v>
      </c>
      <c r="I2151">
        <v>5</v>
      </c>
      <c r="J2151">
        <v>223.29</v>
      </c>
      <c r="K2151" s="6">
        <f>J2151/H2151</f>
        <v>0.29000584453535944</v>
      </c>
      <c r="M2151" t="str">
        <f>LEFT(C2151, SEARCH(" ", C2151) - 1)</f>
        <v>Dana</v>
      </c>
      <c r="N2151" t="str" cm="1">
        <f t="array" ref="N2151">_xlfn.IFS(H2151&lt;0, "LOSS", H2151&gt;1000, "GREAT", H2151&gt;500, "GOOD", H2151&gt;=100, "OKAY", H2151&lt;100, "OKAY")</f>
        <v>GOOD</v>
      </c>
    </row>
    <row r="2152" spans="1:14">
      <c r="A2152" s="2">
        <v>42071</v>
      </c>
      <c r="B2152" s="2" t="str">
        <f>TEXT(A2152,"mmmm")</f>
        <v>March</v>
      </c>
      <c r="C2152" t="s">
        <v>2020</v>
      </c>
      <c r="D2152" t="s">
        <v>230</v>
      </c>
      <c r="E2152" t="s">
        <v>23</v>
      </c>
      <c r="F2152" t="s">
        <v>37</v>
      </c>
      <c r="G2152" t="s">
        <v>2022</v>
      </c>
      <c r="H2152">
        <v>14.98</v>
      </c>
      <c r="I2152">
        <v>1</v>
      </c>
      <c r="J2152">
        <v>4.49</v>
      </c>
      <c r="K2152" s="6">
        <f>J2152/H2152</f>
        <v>0.29973297730307075</v>
      </c>
      <c r="M2152" t="str">
        <f>LEFT(C2152, SEARCH(" ", C2152) - 1)</f>
        <v>Dana</v>
      </c>
      <c r="N2152" t="str" cm="1">
        <f t="array" ref="N2152">_xlfn.IFS(H2152&lt;0, "LOSS", H2152&gt;1000, "GREAT", H2152&gt;500, "GOOD", H2152&gt;=100, "OKAY", H2152&lt;100, "OKAY")</f>
        <v>OKAY</v>
      </c>
    </row>
    <row r="2153" spans="1:14">
      <c r="A2153" s="2">
        <v>42071</v>
      </c>
      <c r="B2153" s="2" t="str">
        <f>TEXT(A2153,"mmmm")</f>
        <v>March</v>
      </c>
      <c r="C2153" t="s">
        <v>2020</v>
      </c>
      <c r="D2153" t="s">
        <v>230</v>
      </c>
      <c r="E2153" t="s">
        <v>21</v>
      </c>
      <c r="F2153" t="s">
        <v>44</v>
      </c>
      <c r="G2153" t="s">
        <v>763</v>
      </c>
      <c r="H2153">
        <v>373.08</v>
      </c>
      <c r="I2153">
        <v>6</v>
      </c>
      <c r="J2153">
        <v>82.08</v>
      </c>
      <c r="K2153" s="6">
        <f>J2153/H2153</f>
        <v>0.22000643293663558</v>
      </c>
      <c r="M2153" t="str">
        <f>LEFT(C2153, SEARCH(" ", C2153) - 1)</f>
        <v>Dana</v>
      </c>
      <c r="N2153" t="str" cm="1">
        <f t="array" ref="N2153">_xlfn.IFS(H2153&lt;0, "LOSS", H2153&gt;1000, "GREAT", H2153&gt;500, "GOOD", H2153&gt;=100, "OKAY", H2153&lt;100, "OKAY")</f>
        <v>OKAY</v>
      </c>
    </row>
    <row r="2154" spans="1:14">
      <c r="A2154" s="2">
        <v>42071</v>
      </c>
      <c r="B2154" s="2" t="str">
        <f>TEXT(A2154,"mmmm")</f>
        <v>March</v>
      </c>
      <c r="C2154" t="s">
        <v>974</v>
      </c>
      <c r="D2154" t="s">
        <v>24</v>
      </c>
      <c r="E2154" t="s">
        <v>23</v>
      </c>
      <c r="F2154" t="s">
        <v>47</v>
      </c>
      <c r="G2154" t="s">
        <v>2023</v>
      </c>
      <c r="H2154">
        <v>19.440000000000001</v>
      </c>
      <c r="I2154">
        <v>3</v>
      </c>
      <c r="J2154">
        <v>9.33</v>
      </c>
      <c r="K2154" s="6">
        <f>J2154/H2154</f>
        <v>0.47993827160493824</v>
      </c>
      <c r="M2154" t="str">
        <f>LEFT(C2154, SEARCH(" ", C2154) - 1)</f>
        <v>Anthony</v>
      </c>
      <c r="N2154" t="str" cm="1">
        <f t="array" ref="N2154">_xlfn.IFS(H2154&lt;0, "LOSS", H2154&gt;1000, "GREAT", H2154&gt;500, "GOOD", H2154&gt;=100, "OKAY", H2154&lt;100, "OKAY")</f>
        <v>OKAY</v>
      </c>
    </row>
    <row r="2155" spans="1:14">
      <c r="A2155" s="2">
        <v>42071</v>
      </c>
      <c r="B2155" s="2" t="str">
        <f>TEXT(A2155,"mmmm")</f>
        <v>March</v>
      </c>
      <c r="C2155" t="s">
        <v>1526</v>
      </c>
      <c r="D2155" t="s">
        <v>94</v>
      </c>
      <c r="E2155" t="s">
        <v>23</v>
      </c>
      <c r="F2155" t="s">
        <v>37</v>
      </c>
      <c r="G2155" t="s">
        <v>81</v>
      </c>
      <c r="H2155">
        <v>3.41</v>
      </c>
      <c r="I2155">
        <v>1</v>
      </c>
      <c r="J2155">
        <v>0.89</v>
      </c>
      <c r="K2155" s="6">
        <f>J2155/H2155</f>
        <v>0.26099706744868034</v>
      </c>
      <c r="M2155" t="str">
        <f>LEFT(C2155, SEARCH(" ", C2155) - 1)</f>
        <v>Fred</v>
      </c>
      <c r="N2155" t="str" cm="1">
        <f t="array" ref="N2155">_xlfn.IFS(H2155&lt;0, "LOSS", H2155&gt;1000, "GREAT", H2155&gt;500, "GOOD", H2155&gt;=100, "OKAY", H2155&lt;100, "OKAY")</f>
        <v>OKAY</v>
      </c>
    </row>
    <row r="2156" spans="1:14">
      <c r="A2156" s="2">
        <v>42071</v>
      </c>
      <c r="B2156" s="2" t="str">
        <f>TEXT(A2156,"mmmm")</f>
        <v>March</v>
      </c>
      <c r="C2156" t="s">
        <v>893</v>
      </c>
      <c r="D2156" t="s">
        <v>29</v>
      </c>
      <c r="E2156" t="s">
        <v>23</v>
      </c>
      <c r="F2156" t="s">
        <v>38</v>
      </c>
      <c r="G2156" t="s">
        <v>903</v>
      </c>
      <c r="H2156">
        <v>8.57</v>
      </c>
      <c r="I2156">
        <v>3</v>
      </c>
      <c r="J2156">
        <v>-14.57</v>
      </c>
      <c r="K2156" s="6">
        <f>J2156/H2156</f>
        <v>-1.7001166861143524</v>
      </c>
      <c r="M2156" t="str">
        <f>LEFT(C2156, SEARCH(" ", C2156) - 1)</f>
        <v>Frank</v>
      </c>
      <c r="N2156" t="str" cm="1">
        <f t="array" ref="N2156">_xlfn.IFS(H2156&lt;0, "LOSS", H2156&gt;1000, "GREAT", H2156&gt;500, "GOOD", H2156&gt;=100, "OKAY", H2156&lt;100, "OKAY")</f>
        <v>OKAY</v>
      </c>
    </row>
    <row r="2157" spans="1:14">
      <c r="A2157" s="2">
        <v>42072</v>
      </c>
      <c r="B2157" s="2" t="str">
        <f>TEXT(A2157,"mmmm")</f>
        <v>March</v>
      </c>
      <c r="C2157" t="s">
        <v>956</v>
      </c>
      <c r="D2157" t="s">
        <v>26</v>
      </c>
      <c r="E2157" t="s">
        <v>25</v>
      </c>
      <c r="F2157" t="s">
        <v>35</v>
      </c>
      <c r="G2157" t="s">
        <v>1144</v>
      </c>
      <c r="H2157">
        <v>113.52</v>
      </c>
      <c r="I2157">
        <v>5</v>
      </c>
      <c r="J2157">
        <v>29.8</v>
      </c>
      <c r="K2157" s="6">
        <f>J2157/H2157</f>
        <v>0.26250880902043694</v>
      </c>
      <c r="M2157" t="str">
        <f>LEFT(C2157, SEARCH(" ", C2157) - 1)</f>
        <v>Noel</v>
      </c>
      <c r="N2157" t="str" cm="1">
        <f t="array" ref="N2157">_xlfn.IFS(H2157&lt;0, "LOSS", H2157&gt;1000, "GREAT", H2157&gt;500, "GOOD", H2157&gt;=100, "OKAY", H2157&lt;100, "OKAY")</f>
        <v>OKAY</v>
      </c>
    </row>
    <row r="2158" spans="1:14">
      <c r="A2158" s="2">
        <v>42072</v>
      </c>
      <c r="B2158" s="2" t="str">
        <f>TEXT(A2158,"mmmm")</f>
        <v>March</v>
      </c>
      <c r="C2158" t="s">
        <v>956</v>
      </c>
      <c r="D2158" t="s">
        <v>26</v>
      </c>
      <c r="E2158" t="s">
        <v>25</v>
      </c>
      <c r="F2158" t="s">
        <v>48</v>
      </c>
      <c r="G2158" t="s">
        <v>1829</v>
      </c>
      <c r="H2158">
        <v>359.88</v>
      </c>
      <c r="I2158">
        <v>3</v>
      </c>
      <c r="J2158">
        <v>22.49</v>
      </c>
      <c r="K2158" s="6">
        <f>J2158/H2158</f>
        <v>6.2493053239968878E-2</v>
      </c>
      <c r="M2158" t="str">
        <f>LEFT(C2158, SEARCH(" ", C2158) - 1)</f>
        <v>Noel</v>
      </c>
      <c r="N2158" t="str" cm="1">
        <f t="array" ref="N2158">_xlfn.IFS(H2158&lt;0, "LOSS", H2158&gt;1000, "GREAT", H2158&gt;500, "GOOD", H2158&gt;=100, "OKAY", H2158&lt;100, "OKAY")</f>
        <v>OKAY</v>
      </c>
    </row>
    <row r="2159" spans="1:14">
      <c r="A2159" s="2">
        <v>42072</v>
      </c>
      <c r="B2159" s="2" t="str">
        <f>TEXT(A2159,"mmmm")</f>
        <v>March</v>
      </c>
      <c r="C2159" t="s">
        <v>2024</v>
      </c>
      <c r="D2159" t="s">
        <v>33</v>
      </c>
      <c r="E2159" t="s">
        <v>23</v>
      </c>
      <c r="F2159" t="s">
        <v>45</v>
      </c>
      <c r="G2159" t="s">
        <v>1015</v>
      </c>
      <c r="H2159">
        <v>4.6100000000000003</v>
      </c>
      <c r="I2159">
        <v>2</v>
      </c>
      <c r="J2159">
        <v>1.67</v>
      </c>
      <c r="K2159" s="6">
        <f>J2159/H2159</f>
        <v>0.3622559652928416</v>
      </c>
      <c r="M2159" t="str">
        <f>LEFT(C2159, SEARCH(" ", C2159) - 1)</f>
        <v>Toby</v>
      </c>
      <c r="N2159" t="str" cm="1">
        <f t="array" ref="N2159">_xlfn.IFS(H2159&lt;0, "LOSS", H2159&gt;1000, "GREAT", H2159&gt;500, "GOOD", H2159&gt;=100, "OKAY", H2159&lt;100, "OKAY")</f>
        <v>OKAY</v>
      </c>
    </row>
    <row r="2160" spans="1:14">
      <c r="A2160" s="2">
        <v>42073</v>
      </c>
      <c r="B2160" s="2" t="str">
        <f>TEXT(A2160,"mmmm")</f>
        <v>March</v>
      </c>
      <c r="C2160" t="s">
        <v>151</v>
      </c>
      <c r="D2160" t="s">
        <v>26</v>
      </c>
      <c r="E2160" t="s">
        <v>23</v>
      </c>
      <c r="F2160" t="s">
        <v>38</v>
      </c>
      <c r="G2160" t="s">
        <v>1371</v>
      </c>
      <c r="H2160">
        <v>1.1100000000000001</v>
      </c>
      <c r="I2160">
        <v>2</v>
      </c>
      <c r="J2160">
        <v>-1.89</v>
      </c>
      <c r="K2160" s="6">
        <f>J2160/H2160</f>
        <v>-1.7027027027027024</v>
      </c>
      <c r="M2160" t="str">
        <f>LEFT(C2160, SEARCH(" ", C2160) - 1)</f>
        <v>Toby</v>
      </c>
      <c r="N2160" t="str" cm="1">
        <f t="array" ref="N2160">_xlfn.IFS(H2160&lt;0, "LOSS", H2160&gt;1000, "GREAT", H2160&gt;500, "GOOD", H2160&gt;=100, "OKAY", H2160&lt;100, "OKAY")</f>
        <v>OKAY</v>
      </c>
    </row>
    <row r="2161" spans="1:14">
      <c r="A2161" s="2">
        <v>42073</v>
      </c>
      <c r="B2161" s="2" t="str">
        <f>TEXT(A2161,"mmmm")</f>
        <v>March</v>
      </c>
      <c r="C2161" t="s">
        <v>543</v>
      </c>
      <c r="D2161" t="s">
        <v>177</v>
      </c>
      <c r="E2161" t="s">
        <v>23</v>
      </c>
      <c r="F2161" t="s">
        <v>49</v>
      </c>
      <c r="G2161" t="s">
        <v>1326</v>
      </c>
      <c r="H2161">
        <v>89.82</v>
      </c>
      <c r="I2161">
        <v>6</v>
      </c>
      <c r="J2161">
        <v>25.15</v>
      </c>
      <c r="K2161" s="6">
        <f>J2161/H2161</f>
        <v>0.28000445335114676</v>
      </c>
      <c r="M2161" t="str">
        <f>LEFT(C2161, SEARCH(" ", C2161) - 1)</f>
        <v>Ken</v>
      </c>
      <c r="N2161" t="str" cm="1">
        <f t="array" ref="N2161">_xlfn.IFS(H2161&lt;0, "LOSS", H2161&gt;1000, "GREAT", H2161&gt;500, "GOOD", H2161&gt;=100, "OKAY", H2161&lt;100, "OKAY")</f>
        <v>OKAY</v>
      </c>
    </row>
    <row r="2162" spans="1:14">
      <c r="A2162" s="2">
        <v>42075</v>
      </c>
      <c r="B2162" s="2" t="str">
        <f>TEXT(A2162,"mmmm")</f>
        <v>March</v>
      </c>
      <c r="C2162" t="s">
        <v>2025</v>
      </c>
      <c r="D2162" t="s">
        <v>31</v>
      </c>
      <c r="E2162" t="s">
        <v>23</v>
      </c>
      <c r="F2162" t="s">
        <v>42</v>
      </c>
      <c r="G2162" t="s">
        <v>1507</v>
      </c>
      <c r="H2162">
        <v>8.69</v>
      </c>
      <c r="I2162">
        <v>3</v>
      </c>
      <c r="J2162">
        <v>2.93</v>
      </c>
      <c r="K2162" s="6">
        <f>J2162/H2162</f>
        <v>0.33716915995397012</v>
      </c>
      <c r="M2162" t="str">
        <f>LEFT(C2162, SEARCH(" ", C2162) - 1)</f>
        <v>Edward</v>
      </c>
      <c r="N2162" t="str" cm="1">
        <f t="array" ref="N2162">_xlfn.IFS(H2162&lt;0, "LOSS", H2162&gt;1000, "GREAT", H2162&gt;500, "GOOD", H2162&gt;=100, "OKAY", H2162&lt;100, "OKAY")</f>
        <v>OKAY</v>
      </c>
    </row>
    <row r="2163" spans="1:14">
      <c r="A2163" s="2">
        <v>42075</v>
      </c>
      <c r="B2163" s="2" t="str">
        <f>TEXT(A2163,"mmmm")</f>
        <v>March</v>
      </c>
      <c r="C2163" t="s">
        <v>2025</v>
      </c>
      <c r="D2163" t="s">
        <v>31</v>
      </c>
      <c r="E2163" t="s">
        <v>21</v>
      </c>
      <c r="F2163" t="s">
        <v>44</v>
      </c>
      <c r="G2163" t="s">
        <v>163</v>
      </c>
      <c r="H2163">
        <v>30.88</v>
      </c>
      <c r="I2163">
        <v>4</v>
      </c>
      <c r="J2163">
        <v>3.86</v>
      </c>
      <c r="K2163" s="6">
        <f>J2163/H2163</f>
        <v>0.125</v>
      </c>
      <c r="M2163" t="str">
        <f>LEFT(C2163, SEARCH(" ", C2163) - 1)</f>
        <v>Edward</v>
      </c>
      <c r="N2163" t="str" cm="1">
        <f t="array" ref="N2163">_xlfn.IFS(H2163&lt;0, "LOSS", H2163&gt;1000, "GREAT", H2163&gt;500, "GOOD", H2163&gt;=100, "OKAY", H2163&lt;100, "OKAY")</f>
        <v>OKAY</v>
      </c>
    </row>
    <row r="2164" spans="1:14">
      <c r="A2164" s="2">
        <v>42075</v>
      </c>
      <c r="B2164" s="2" t="str">
        <f>TEXT(A2164,"mmmm")</f>
        <v>March</v>
      </c>
      <c r="C2164" t="s">
        <v>2025</v>
      </c>
      <c r="D2164" t="s">
        <v>31</v>
      </c>
      <c r="E2164" t="s">
        <v>21</v>
      </c>
      <c r="F2164" t="s">
        <v>44</v>
      </c>
      <c r="G2164" t="s">
        <v>955</v>
      </c>
      <c r="H2164">
        <v>6.41</v>
      </c>
      <c r="I2164">
        <v>3</v>
      </c>
      <c r="J2164">
        <v>1.44</v>
      </c>
      <c r="K2164" s="6">
        <f>J2164/H2164</f>
        <v>0.22464898595943836</v>
      </c>
      <c r="M2164" t="str">
        <f>LEFT(C2164, SEARCH(" ", C2164) - 1)</f>
        <v>Edward</v>
      </c>
      <c r="N2164" t="str" cm="1">
        <f t="array" ref="N2164">_xlfn.IFS(H2164&lt;0, "LOSS", H2164&gt;1000, "GREAT", H2164&gt;500, "GOOD", H2164&gt;=100, "OKAY", H2164&lt;100, "OKAY")</f>
        <v>OKAY</v>
      </c>
    </row>
    <row r="2165" spans="1:14">
      <c r="A2165" s="2">
        <v>42075</v>
      </c>
      <c r="B2165" s="2" t="str">
        <f>TEXT(A2165,"mmmm")</f>
        <v>March</v>
      </c>
      <c r="C2165" t="s">
        <v>1488</v>
      </c>
      <c r="D2165" t="s">
        <v>33</v>
      </c>
      <c r="E2165" t="s">
        <v>23</v>
      </c>
      <c r="F2165" t="s">
        <v>45</v>
      </c>
      <c r="G2165" t="s">
        <v>538</v>
      </c>
      <c r="H2165">
        <v>5.04</v>
      </c>
      <c r="I2165">
        <v>2</v>
      </c>
      <c r="J2165">
        <v>1.76</v>
      </c>
      <c r="K2165" s="6">
        <f>J2165/H2165</f>
        <v>0.34920634920634919</v>
      </c>
      <c r="M2165" t="str">
        <f>LEFT(C2165, SEARCH(" ", C2165) - 1)</f>
        <v>Evan</v>
      </c>
      <c r="N2165" t="str" cm="1">
        <f t="array" ref="N2165">_xlfn.IFS(H2165&lt;0, "LOSS", H2165&gt;1000, "GREAT", H2165&gt;500, "GOOD", H2165&gt;=100, "OKAY", H2165&lt;100, "OKAY")</f>
        <v>OKAY</v>
      </c>
    </row>
    <row r="2166" spans="1:14">
      <c r="A2166" s="2">
        <v>42076</v>
      </c>
      <c r="B2166" s="2" t="str">
        <f>TEXT(A2166,"mmmm")</f>
        <v>March</v>
      </c>
      <c r="C2166" t="s">
        <v>1332</v>
      </c>
      <c r="D2166" t="s">
        <v>28</v>
      </c>
      <c r="E2166" t="s">
        <v>21</v>
      </c>
      <c r="F2166" t="s">
        <v>39</v>
      </c>
      <c r="G2166" t="s">
        <v>212</v>
      </c>
      <c r="H2166">
        <v>141.96</v>
      </c>
      <c r="I2166">
        <v>2</v>
      </c>
      <c r="J2166">
        <v>39.75</v>
      </c>
      <c r="K2166" s="6">
        <f>J2166/H2166</f>
        <v>0.28000845308537614</v>
      </c>
      <c r="M2166" t="str">
        <f>LEFT(C2166, SEARCH(" ", C2166) - 1)</f>
        <v>Marc</v>
      </c>
      <c r="N2166" t="str" cm="1">
        <f t="array" ref="N2166">_xlfn.IFS(H2166&lt;0, "LOSS", H2166&gt;1000, "GREAT", H2166&gt;500, "GOOD", H2166&gt;=100, "OKAY", H2166&lt;100, "OKAY")</f>
        <v>OKAY</v>
      </c>
    </row>
    <row r="2167" spans="1:14">
      <c r="A2167" s="2">
        <v>42076</v>
      </c>
      <c r="B2167" s="2" t="str">
        <f>TEXT(A2167,"mmmm")</f>
        <v>March</v>
      </c>
      <c r="C2167" t="s">
        <v>632</v>
      </c>
      <c r="D2167" t="s">
        <v>22</v>
      </c>
      <c r="E2167" t="s">
        <v>21</v>
      </c>
      <c r="F2167" t="s">
        <v>40</v>
      </c>
      <c r="G2167" t="s">
        <v>85</v>
      </c>
      <c r="H2167">
        <v>915.14</v>
      </c>
      <c r="I2167">
        <v>4</v>
      </c>
      <c r="J2167">
        <v>102.95</v>
      </c>
      <c r="K2167" s="6">
        <f>J2167/H2167</f>
        <v>0.1124964486308106</v>
      </c>
      <c r="M2167" t="str">
        <f>LEFT(C2167, SEARCH(" ", C2167) - 1)</f>
        <v>Nicole</v>
      </c>
      <c r="N2167" t="str" cm="1">
        <f t="array" ref="N2167">_xlfn.IFS(H2167&lt;0, "LOSS", H2167&gt;1000, "GREAT", H2167&gt;500, "GOOD", H2167&gt;=100, "OKAY", H2167&lt;100, "OKAY")</f>
        <v>GOOD</v>
      </c>
    </row>
    <row r="2168" spans="1:14">
      <c r="A2168" s="2">
        <v>42076</v>
      </c>
      <c r="B2168" s="2" t="str">
        <f>TEXT(A2168,"mmmm")</f>
        <v>March</v>
      </c>
      <c r="C2168" t="s">
        <v>632</v>
      </c>
      <c r="D2168" t="s">
        <v>22</v>
      </c>
      <c r="E2168" t="s">
        <v>21</v>
      </c>
      <c r="F2168" t="s">
        <v>44</v>
      </c>
      <c r="G2168" t="s">
        <v>1164</v>
      </c>
      <c r="H2168">
        <v>327.76</v>
      </c>
      <c r="I2168">
        <v>8</v>
      </c>
      <c r="J2168">
        <v>91.77</v>
      </c>
      <c r="K2168" s="6">
        <f>J2168/H2168</f>
        <v>0.27999145716377838</v>
      </c>
      <c r="M2168" t="str">
        <f>LEFT(C2168, SEARCH(" ", C2168) - 1)</f>
        <v>Nicole</v>
      </c>
      <c r="N2168" t="str" cm="1">
        <f t="array" ref="N2168">_xlfn.IFS(H2168&lt;0, "LOSS", H2168&gt;1000, "GREAT", H2168&gt;500, "GOOD", H2168&gt;=100, "OKAY", H2168&lt;100, "OKAY")</f>
        <v>OKAY</v>
      </c>
    </row>
    <row r="2169" spans="1:14">
      <c r="A2169" s="2">
        <v>42077</v>
      </c>
      <c r="B2169" s="2" t="str">
        <f>TEXT(A2169,"mmmm")</f>
        <v>March</v>
      </c>
      <c r="C2169" t="s">
        <v>998</v>
      </c>
      <c r="D2169" t="s">
        <v>237</v>
      </c>
      <c r="E2169" t="s">
        <v>23</v>
      </c>
      <c r="F2169" t="s">
        <v>45</v>
      </c>
      <c r="G2169" t="s">
        <v>471</v>
      </c>
      <c r="H2169">
        <v>16.52</v>
      </c>
      <c r="I2169">
        <v>4</v>
      </c>
      <c r="J2169">
        <v>7.6</v>
      </c>
      <c r="K2169" s="6">
        <f>J2169/H2169</f>
        <v>0.46004842615012104</v>
      </c>
      <c r="M2169" t="str">
        <f>LEFT(C2169, SEARCH(" ", C2169) - 1)</f>
        <v>Emily</v>
      </c>
      <c r="N2169" t="str" cm="1">
        <f t="array" ref="N2169">_xlfn.IFS(H2169&lt;0, "LOSS", H2169&gt;1000, "GREAT", H2169&gt;500, "GOOD", H2169&gt;=100, "OKAY", H2169&lt;100, "OKAY")</f>
        <v>OKAY</v>
      </c>
    </row>
    <row r="2170" spans="1:14">
      <c r="A2170" s="2">
        <v>42077</v>
      </c>
      <c r="B2170" s="2" t="str">
        <f>TEXT(A2170,"mmmm")</f>
        <v>March</v>
      </c>
      <c r="C2170" t="s">
        <v>998</v>
      </c>
      <c r="D2170" t="s">
        <v>237</v>
      </c>
      <c r="E2170" t="s">
        <v>23</v>
      </c>
      <c r="F2170" t="s">
        <v>38</v>
      </c>
      <c r="G2170" t="s">
        <v>186</v>
      </c>
      <c r="H2170">
        <v>671.94</v>
      </c>
      <c r="I2170">
        <v>3</v>
      </c>
      <c r="J2170">
        <v>315.81</v>
      </c>
      <c r="K2170" s="6">
        <f>J2170/H2170</f>
        <v>0.46999732118939186</v>
      </c>
      <c r="M2170" t="str">
        <f>LEFT(C2170, SEARCH(" ", C2170) - 1)</f>
        <v>Emily</v>
      </c>
      <c r="N2170" t="str" cm="1">
        <f t="array" ref="N2170">_xlfn.IFS(H2170&lt;0, "LOSS", H2170&gt;1000, "GREAT", H2170&gt;500, "GOOD", H2170&gt;=100, "OKAY", H2170&lt;100, "OKAY")</f>
        <v>GOOD</v>
      </c>
    </row>
    <row r="2171" spans="1:14">
      <c r="A2171" s="2">
        <v>42077</v>
      </c>
      <c r="B2171" s="2" t="str">
        <f>TEXT(A2171,"mmmm")</f>
        <v>March</v>
      </c>
      <c r="C2171" t="s">
        <v>674</v>
      </c>
      <c r="D2171" t="s">
        <v>22</v>
      </c>
      <c r="E2171" t="s">
        <v>23</v>
      </c>
      <c r="F2171" t="s">
        <v>47</v>
      </c>
      <c r="G2171" t="s">
        <v>1478</v>
      </c>
      <c r="H2171">
        <v>19.440000000000001</v>
      </c>
      <c r="I2171">
        <v>3</v>
      </c>
      <c r="J2171">
        <v>9.33</v>
      </c>
      <c r="K2171" s="6">
        <f>J2171/H2171</f>
        <v>0.47993827160493824</v>
      </c>
      <c r="M2171" t="str">
        <f>LEFT(C2171, SEARCH(" ", C2171) - 1)</f>
        <v>Arianne</v>
      </c>
      <c r="N2171" t="str" cm="1">
        <f t="array" ref="N2171">_xlfn.IFS(H2171&lt;0, "LOSS", H2171&gt;1000, "GREAT", H2171&gt;500, "GOOD", H2171&gt;=100, "OKAY", H2171&lt;100, "OKAY")</f>
        <v>OKAY</v>
      </c>
    </row>
    <row r="2172" spans="1:14">
      <c r="A2172" s="2">
        <v>42078</v>
      </c>
      <c r="B2172" s="2" t="str">
        <f>TEXT(A2172,"mmmm")</f>
        <v>March</v>
      </c>
      <c r="C2172" t="s">
        <v>1977</v>
      </c>
      <c r="D2172" t="s">
        <v>314</v>
      </c>
      <c r="E2172" t="s">
        <v>25</v>
      </c>
      <c r="F2172" t="s">
        <v>48</v>
      </c>
      <c r="G2172" t="s">
        <v>2026</v>
      </c>
      <c r="H2172">
        <v>16.78</v>
      </c>
      <c r="I2172">
        <v>3</v>
      </c>
      <c r="J2172">
        <v>1.68</v>
      </c>
      <c r="K2172" s="6">
        <f>J2172/H2172</f>
        <v>0.100119189511323</v>
      </c>
      <c r="M2172" t="str">
        <f>LEFT(C2172, SEARCH(" ", C2172) - 1)</f>
        <v>Karen</v>
      </c>
      <c r="N2172" t="str" cm="1">
        <f t="array" ref="N2172">_xlfn.IFS(H2172&lt;0, "LOSS", H2172&gt;1000, "GREAT", H2172&gt;500, "GOOD", H2172&gt;=100, "OKAY", H2172&lt;100, "OKAY")</f>
        <v>OKAY</v>
      </c>
    </row>
    <row r="2173" spans="1:14">
      <c r="A2173" s="2">
        <v>42079</v>
      </c>
      <c r="B2173" s="2" t="str">
        <f>TEXT(A2173,"mmmm")</f>
        <v>March</v>
      </c>
      <c r="C2173" t="s">
        <v>2027</v>
      </c>
      <c r="D2173" t="s">
        <v>80</v>
      </c>
      <c r="E2173" t="s">
        <v>23</v>
      </c>
      <c r="F2173" t="s">
        <v>37</v>
      </c>
      <c r="G2173" t="s">
        <v>89</v>
      </c>
      <c r="H2173">
        <v>2.74</v>
      </c>
      <c r="I2173">
        <v>1</v>
      </c>
      <c r="J2173">
        <v>0.74</v>
      </c>
      <c r="K2173" s="6">
        <f>J2173/H2173</f>
        <v>0.27007299270072993</v>
      </c>
      <c r="M2173" t="str">
        <f>LEFT(C2173, SEARCH(" ", C2173) - 1)</f>
        <v>Christopher</v>
      </c>
      <c r="N2173" t="str" cm="1">
        <f t="array" ref="N2173">_xlfn.IFS(H2173&lt;0, "LOSS", H2173&gt;1000, "GREAT", H2173&gt;500, "GOOD", H2173&gt;=100, "OKAY", H2173&lt;100, "OKAY")</f>
        <v>OKAY</v>
      </c>
    </row>
    <row r="2174" spans="1:14">
      <c r="A2174" s="2">
        <v>42079</v>
      </c>
      <c r="B2174" s="2" t="str">
        <f>TEXT(A2174,"mmmm")</f>
        <v>March</v>
      </c>
      <c r="C2174" t="s">
        <v>2027</v>
      </c>
      <c r="D2174" t="s">
        <v>80</v>
      </c>
      <c r="E2174" t="s">
        <v>23</v>
      </c>
      <c r="F2174" t="s">
        <v>37</v>
      </c>
      <c r="G2174" t="s">
        <v>2028</v>
      </c>
      <c r="H2174">
        <v>8.34</v>
      </c>
      <c r="I2174">
        <v>3</v>
      </c>
      <c r="J2174">
        <v>2.17</v>
      </c>
      <c r="K2174" s="6">
        <f>J2174/H2174</f>
        <v>0.26019184652278177</v>
      </c>
      <c r="M2174" t="str">
        <f>LEFT(C2174, SEARCH(" ", C2174) - 1)</f>
        <v>Christopher</v>
      </c>
      <c r="N2174" t="str" cm="1">
        <f t="array" ref="N2174">_xlfn.IFS(H2174&lt;0, "LOSS", H2174&gt;1000, "GREAT", H2174&gt;500, "GOOD", H2174&gt;=100, "OKAY", H2174&lt;100, "OKAY")</f>
        <v>OKAY</v>
      </c>
    </row>
    <row r="2175" spans="1:14">
      <c r="A2175" s="2">
        <v>42079</v>
      </c>
      <c r="B2175" s="2" t="str">
        <f>TEXT(A2175,"mmmm")</f>
        <v>March</v>
      </c>
      <c r="C2175" t="s">
        <v>2027</v>
      </c>
      <c r="D2175" t="s">
        <v>80</v>
      </c>
      <c r="E2175" t="s">
        <v>23</v>
      </c>
      <c r="F2175" t="s">
        <v>49</v>
      </c>
      <c r="G2175" t="s">
        <v>2029</v>
      </c>
      <c r="H2175">
        <v>46.74</v>
      </c>
      <c r="I2175">
        <v>3</v>
      </c>
      <c r="J2175">
        <v>11.69</v>
      </c>
      <c r="K2175" s="6">
        <f>J2175/H2175</f>
        <v>0.25010697475395804</v>
      </c>
      <c r="M2175" t="str">
        <f>LEFT(C2175, SEARCH(" ", C2175) - 1)</f>
        <v>Christopher</v>
      </c>
      <c r="N2175" t="str" cm="1">
        <f t="array" ref="N2175">_xlfn.IFS(H2175&lt;0, "LOSS", H2175&gt;1000, "GREAT", H2175&gt;500, "GOOD", H2175&gt;=100, "OKAY", H2175&lt;100, "OKAY")</f>
        <v>OKAY</v>
      </c>
    </row>
    <row r="2176" spans="1:14">
      <c r="A2176" s="2">
        <v>42079</v>
      </c>
      <c r="B2176" s="2" t="str">
        <f>TEXT(A2176,"mmmm")</f>
        <v>March</v>
      </c>
      <c r="C2176" t="s">
        <v>2027</v>
      </c>
      <c r="D2176" t="s">
        <v>80</v>
      </c>
      <c r="E2176" t="s">
        <v>23</v>
      </c>
      <c r="F2176" t="s">
        <v>38</v>
      </c>
      <c r="G2176" t="s">
        <v>1685</v>
      </c>
      <c r="H2176">
        <v>6354.95</v>
      </c>
      <c r="I2176">
        <v>5</v>
      </c>
      <c r="J2176">
        <v>3177.48</v>
      </c>
      <c r="K2176" s="6">
        <f>J2176/H2176</f>
        <v>0.50000078678825166</v>
      </c>
      <c r="M2176" t="str">
        <f>LEFT(C2176, SEARCH(" ", C2176) - 1)</f>
        <v>Christopher</v>
      </c>
      <c r="N2176" t="str" cm="1">
        <f t="array" ref="N2176">_xlfn.IFS(H2176&lt;0, "LOSS", H2176&gt;1000, "GREAT", H2176&gt;500, "GOOD", H2176&gt;=100, "OKAY", H2176&lt;100, "OKAY")</f>
        <v>GREAT</v>
      </c>
    </row>
    <row r="2177" spans="1:14">
      <c r="A2177" s="2">
        <v>42079</v>
      </c>
      <c r="B2177" s="2" t="str">
        <f>TEXT(A2177,"mmmm")</f>
        <v>March</v>
      </c>
      <c r="C2177" t="s">
        <v>2030</v>
      </c>
      <c r="D2177" t="s">
        <v>28</v>
      </c>
      <c r="E2177" t="s">
        <v>21</v>
      </c>
      <c r="F2177" t="s">
        <v>51</v>
      </c>
      <c r="G2177" t="s">
        <v>564</v>
      </c>
      <c r="H2177">
        <v>171.96</v>
      </c>
      <c r="I2177">
        <v>2</v>
      </c>
      <c r="J2177">
        <v>44.71</v>
      </c>
      <c r="K2177" s="6">
        <f>J2177/H2177</f>
        <v>0.26000232612235402</v>
      </c>
      <c r="M2177" t="str">
        <f>LEFT(C2177, SEARCH(" ", C2177) - 1)</f>
        <v>Jeremy</v>
      </c>
      <c r="N2177" t="str" cm="1">
        <f t="array" ref="N2177">_xlfn.IFS(H2177&lt;0, "LOSS", H2177&gt;1000, "GREAT", H2177&gt;500, "GOOD", H2177&gt;=100, "OKAY", H2177&lt;100, "OKAY")</f>
        <v>OKAY</v>
      </c>
    </row>
    <row r="2178" spans="1:14">
      <c r="A2178" s="2">
        <v>42079</v>
      </c>
      <c r="B2178" s="2" t="str">
        <f>TEXT(A2178,"mmmm")</f>
        <v>March</v>
      </c>
      <c r="C2178" t="s">
        <v>1390</v>
      </c>
      <c r="D2178" t="s">
        <v>22</v>
      </c>
      <c r="E2178" t="s">
        <v>21</v>
      </c>
      <c r="F2178" t="s">
        <v>44</v>
      </c>
      <c r="G2178" t="s">
        <v>2031</v>
      </c>
      <c r="H2178">
        <v>43.13</v>
      </c>
      <c r="I2178">
        <v>1</v>
      </c>
      <c r="J2178">
        <v>18.11</v>
      </c>
      <c r="K2178" s="6">
        <f>J2178/H2178</f>
        <v>0.41989334569904935</v>
      </c>
      <c r="M2178" t="str">
        <f>LEFT(C2178, SEARCH(" ", C2178) - 1)</f>
        <v>Monica</v>
      </c>
      <c r="N2178" t="str" cm="1">
        <f t="array" ref="N2178">_xlfn.IFS(H2178&lt;0, "LOSS", H2178&gt;1000, "GREAT", H2178&gt;500, "GOOD", H2178&gt;=100, "OKAY", H2178&lt;100, "OKAY")</f>
        <v>OKAY</v>
      </c>
    </row>
    <row r="2179" spans="1:14">
      <c r="A2179" s="2">
        <v>42079</v>
      </c>
      <c r="B2179" s="2" t="str">
        <f>TEXT(A2179,"mmmm")</f>
        <v>March</v>
      </c>
      <c r="C2179" t="s">
        <v>975</v>
      </c>
      <c r="D2179" t="s">
        <v>24</v>
      </c>
      <c r="E2179" t="s">
        <v>25</v>
      </c>
      <c r="F2179" t="s">
        <v>48</v>
      </c>
      <c r="G2179" t="s">
        <v>2032</v>
      </c>
      <c r="H2179">
        <v>85.9</v>
      </c>
      <c r="I2179">
        <v>2</v>
      </c>
      <c r="J2179">
        <v>2.58</v>
      </c>
      <c r="K2179" s="6">
        <f>J2179/H2179</f>
        <v>3.0034924330616997E-2</v>
      </c>
      <c r="M2179" t="str">
        <f>LEFT(C2179, SEARCH(" ", C2179) - 1)</f>
        <v>Michael</v>
      </c>
      <c r="N2179" t="str" cm="1">
        <f t="array" ref="N2179">_xlfn.IFS(H2179&lt;0, "LOSS", H2179&gt;1000, "GREAT", H2179&gt;500, "GOOD", H2179&gt;=100, "OKAY", H2179&lt;100, "OKAY")</f>
        <v>OKAY</v>
      </c>
    </row>
    <row r="2180" spans="1:14">
      <c r="A2180" s="2">
        <v>42079</v>
      </c>
      <c r="B2180" s="2" t="str">
        <f>TEXT(A2180,"mmmm")</f>
        <v>March</v>
      </c>
      <c r="C2180" t="s">
        <v>474</v>
      </c>
      <c r="D2180" t="s">
        <v>65</v>
      </c>
      <c r="E2180" t="s">
        <v>23</v>
      </c>
      <c r="F2180" t="s">
        <v>45</v>
      </c>
      <c r="G2180" t="s">
        <v>898</v>
      </c>
      <c r="H2180">
        <v>491.55</v>
      </c>
      <c r="I2180">
        <v>5</v>
      </c>
      <c r="J2180">
        <v>240.86</v>
      </c>
      <c r="K2180" s="6">
        <f>J2180/H2180</f>
        <v>0.49000101719051981</v>
      </c>
      <c r="M2180" t="str">
        <f>LEFT(C2180, SEARCH(" ", C2180) - 1)</f>
        <v>Maurice</v>
      </c>
      <c r="N2180" t="str" cm="1">
        <f t="array" ref="N2180">_xlfn.IFS(H2180&lt;0, "LOSS", H2180&gt;1000, "GREAT", H2180&gt;500, "GOOD", H2180&gt;=100, "OKAY", H2180&lt;100, "OKAY")</f>
        <v>OKAY</v>
      </c>
    </row>
    <row r="2181" spans="1:14">
      <c r="A2181" s="2">
        <v>42079</v>
      </c>
      <c r="B2181" s="2" t="str">
        <f>TEXT(A2181,"mmmm")</f>
        <v>March</v>
      </c>
      <c r="C2181" t="s">
        <v>474</v>
      </c>
      <c r="D2181" t="s">
        <v>65</v>
      </c>
      <c r="E2181" t="s">
        <v>23</v>
      </c>
      <c r="F2181" t="s">
        <v>42</v>
      </c>
      <c r="G2181" t="s">
        <v>1379</v>
      </c>
      <c r="H2181">
        <v>7.38</v>
      </c>
      <c r="I2181">
        <v>2</v>
      </c>
      <c r="J2181">
        <v>3.39</v>
      </c>
      <c r="K2181" s="6">
        <f>J2181/H2181</f>
        <v>0.45934959349593496</v>
      </c>
      <c r="M2181" t="str">
        <f>LEFT(C2181, SEARCH(" ", C2181) - 1)</f>
        <v>Maurice</v>
      </c>
      <c r="N2181" t="str" cm="1">
        <f t="array" ref="N2181">_xlfn.IFS(H2181&lt;0, "LOSS", H2181&gt;1000, "GREAT", H2181&gt;500, "GOOD", H2181&gt;=100, "OKAY", H2181&lt;100, "OKAY")</f>
        <v>OKAY</v>
      </c>
    </row>
    <row r="2182" spans="1:14">
      <c r="A2182" s="2">
        <v>42079</v>
      </c>
      <c r="B2182" s="2" t="str">
        <f>TEXT(A2182,"mmmm")</f>
        <v>March</v>
      </c>
      <c r="C2182" t="s">
        <v>1412</v>
      </c>
      <c r="D2182" t="s">
        <v>24</v>
      </c>
      <c r="E2182" t="s">
        <v>23</v>
      </c>
      <c r="F2182" t="s">
        <v>37</v>
      </c>
      <c r="G2182" t="s">
        <v>2033</v>
      </c>
      <c r="H2182">
        <v>17.52</v>
      </c>
      <c r="I2182">
        <v>3</v>
      </c>
      <c r="J2182">
        <v>6.31</v>
      </c>
      <c r="K2182" s="6">
        <f>J2182/H2182</f>
        <v>0.36015981735159813</v>
      </c>
      <c r="M2182" t="str">
        <f>LEFT(C2182, SEARCH(" ", C2182) - 1)</f>
        <v>Jim</v>
      </c>
      <c r="N2182" t="str" cm="1">
        <f t="array" ref="N2182">_xlfn.IFS(H2182&lt;0, "LOSS", H2182&gt;1000, "GREAT", H2182&gt;500, "GOOD", H2182&gt;=100, "OKAY", H2182&lt;100, "OKAY")</f>
        <v>OKAY</v>
      </c>
    </row>
    <row r="2183" spans="1:14">
      <c r="A2183" s="2">
        <v>42080</v>
      </c>
      <c r="B2183" s="2" t="str">
        <f>TEXT(A2183,"mmmm")</f>
        <v>March</v>
      </c>
      <c r="C2183" t="s">
        <v>1767</v>
      </c>
      <c r="D2183" t="s">
        <v>24</v>
      </c>
      <c r="E2183" t="s">
        <v>25</v>
      </c>
      <c r="F2183" t="s">
        <v>35</v>
      </c>
      <c r="G2183" t="s">
        <v>2034</v>
      </c>
      <c r="H2183">
        <v>15.02</v>
      </c>
      <c r="I2183">
        <v>1</v>
      </c>
      <c r="J2183">
        <v>2.7</v>
      </c>
      <c r="K2183" s="6">
        <f>J2183/H2183</f>
        <v>0.17976031957390148</v>
      </c>
      <c r="M2183" t="str">
        <f>LEFT(C2183, SEARCH(" ", C2183) - 1)</f>
        <v>Harold</v>
      </c>
      <c r="N2183" t="str" cm="1">
        <f t="array" ref="N2183">_xlfn.IFS(H2183&lt;0, "LOSS", H2183&gt;1000, "GREAT", H2183&gt;500, "GOOD", H2183&gt;=100, "OKAY", H2183&lt;100, "OKAY")</f>
        <v>OKAY</v>
      </c>
    </row>
    <row r="2184" spans="1:14">
      <c r="A2184" s="2">
        <v>42080</v>
      </c>
      <c r="B2184" s="2" t="str">
        <f>TEXT(A2184,"mmmm")</f>
        <v>March</v>
      </c>
      <c r="C2184" t="s">
        <v>1767</v>
      </c>
      <c r="D2184" t="s">
        <v>24</v>
      </c>
      <c r="E2184" t="s">
        <v>23</v>
      </c>
      <c r="F2184" t="s">
        <v>49</v>
      </c>
      <c r="G2184" t="s">
        <v>2035</v>
      </c>
      <c r="H2184">
        <v>33.82</v>
      </c>
      <c r="I2184">
        <v>2</v>
      </c>
      <c r="J2184">
        <v>9.1300000000000008</v>
      </c>
      <c r="K2184" s="6">
        <f>J2184/H2184</f>
        <v>0.26995860437610886</v>
      </c>
      <c r="M2184" t="str">
        <f>LEFT(C2184, SEARCH(" ", C2184) - 1)</f>
        <v>Harold</v>
      </c>
      <c r="N2184" t="str" cm="1">
        <f t="array" ref="N2184">_xlfn.IFS(H2184&lt;0, "LOSS", H2184&gt;1000, "GREAT", H2184&gt;500, "GOOD", H2184&gt;=100, "OKAY", H2184&lt;100, "OKAY")</f>
        <v>OKAY</v>
      </c>
    </row>
    <row r="2185" spans="1:14">
      <c r="A2185" s="2">
        <v>42082</v>
      </c>
      <c r="B2185" s="2" t="str">
        <f>TEXT(A2185,"mmmm")</f>
        <v>March</v>
      </c>
      <c r="C2185" t="s">
        <v>2036</v>
      </c>
      <c r="D2185" t="s">
        <v>28</v>
      </c>
      <c r="E2185" t="s">
        <v>25</v>
      </c>
      <c r="F2185" t="s">
        <v>48</v>
      </c>
      <c r="G2185" t="s">
        <v>91</v>
      </c>
      <c r="H2185">
        <v>453.58</v>
      </c>
      <c r="I2185">
        <v>3</v>
      </c>
      <c r="J2185">
        <v>39.69</v>
      </c>
      <c r="K2185" s="6">
        <f>J2185/H2185</f>
        <v>8.7503858194805759E-2</v>
      </c>
      <c r="M2185" t="str">
        <f>LEFT(C2185, SEARCH(" ", C2185) - 1)</f>
        <v>Jesus</v>
      </c>
      <c r="N2185" t="str" cm="1">
        <f t="array" ref="N2185">_xlfn.IFS(H2185&lt;0, "LOSS", H2185&gt;1000, "GREAT", H2185&gt;500, "GOOD", H2185&gt;=100, "OKAY", H2185&lt;100, "OKAY")</f>
        <v>OKAY</v>
      </c>
    </row>
    <row r="2186" spans="1:14">
      <c r="A2186" s="2">
        <v>42082</v>
      </c>
      <c r="B2186" s="2" t="str">
        <f>TEXT(A2186,"mmmm")</f>
        <v>March</v>
      </c>
      <c r="C2186" t="s">
        <v>1575</v>
      </c>
      <c r="D2186" t="s">
        <v>28</v>
      </c>
      <c r="E2186" t="s">
        <v>23</v>
      </c>
      <c r="F2186" t="s">
        <v>49</v>
      </c>
      <c r="G2186" t="s">
        <v>2037</v>
      </c>
      <c r="H2186">
        <v>1247.6400000000001</v>
      </c>
      <c r="I2186">
        <v>3</v>
      </c>
      <c r="J2186">
        <v>349.34</v>
      </c>
      <c r="K2186" s="6">
        <f>J2186/H2186</f>
        <v>0.28000064121060558</v>
      </c>
      <c r="M2186" t="str">
        <f>LEFT(C2186, SEARCH(" ", C2186) - 1)</f>
        <v>Fred</v>
      </c>
      <c r="N2186" t="str" cm="1">
        <f t="array" ref="N2186">_xlfn.IFS(H2186&lt;0, "LOSS", H2186&gt;1000, "GREAT", H2186&gt;500, "GOOD", H2186&gt;=100, "OKAY", H2186&lt;100, "OKAY")</f>
        <v>GREAT</v>
      </c>
    </row>
    <row r="2187" spans="1:14">
      <c r="A2187" s="2">
        <v>42082</v>
      </c>
      <c r="B2187" s="2" t="str">
        <f>TEXT(A2187,"mmmm")</f>
        <v>March</v>
      </c>
      <c r="C2187" t="s">
        <v>1575</v>
      </c>
      <c r="D2187" t="s">
        <v>28</v>
      </c>
      <c r="E2187" t="s">
        <v>25</v>
      </c>
      <c r="F2187" t="s">
        <v>41</v>
      </c>
      <c r="G2187" t="s">
        <v>1848</v>
      </c>
      <c r="H2187">
        <v>3149.93</v>
      </c>
      <c r="I2187">
        <v>7</v>
      </c>
      <c r="J2187">
        <v>1480.47</v>
      </c>
      <c r="K2187" s="6">
        <f>J2187/H2187</f>
        <v>0.47000092065537968</v>
      </c>
      <c r="M2187" t="str">
        <f>LEFT(C2187, SEARCH(" ", C2187) - 1)</f>
        <v>Fred</v>
      </c>
      <c r="N2187" t="str" cm="1">
        <f t="array" ref="N2187">_xlfn.IFS(H2187&lt;0, "LOSS", H2187&gt;1000, "GREAT", H2187&gt;500, "GOOD", H2187&gt;=100, "OKAY", H2187&lt;100, "OKAY")</f>
        <v>GREAT</v>
      </c>
    </row>
    <row r="2188" spans="1:14">
      <c r="A2188" s="2">
        <v>42082</v>
      </c>
      <c r="B2188" s="2" t="str">
        <f>TEXT(A2188,"mmmm")</f>
        <v>March</v>
      </c>
      <c r="C2188" t="s">
        <v>1575</v>
      </c>
      <c r="D2188" t="s">
        <v>28</v>
      </c>
      <c r="E2188" t="s">
        <v>23</v>
      </c>
      <c r="F2188" t="s">
        <v>47</v>
      </c>
      <c r="G2188" t="s">
        <v>1749</v>
      </c>
      <c r="H2188">
        <v>209.7</v>
      </c>
      <c r="I2188">
        <v>2</v>
      </c>
      <c r="J2188">
        <v>100.66</v>
      </c>
      <c r="K2188" s="6">
        <f>J2188/H2188</f>
        <v>0.48001907486886031</v>
      </c>
      <c r="M2188" t="str">
        <f>LEFT(C2188, SEARCH(" ", C2188) - 1)</f>
        <v>Fred</v>
      </c>
      <c r="N2188" t="str" cm="1">
        <f t="array" ref="N2188">_xlfn.IFS(H2188&lt;0, "LOSS", H2188&gt;1000, "GREAT", H2188&gt;500, "GOOD", H2188&gt;=100, "OKAY", H2188&lt;100, "OKAY")</f>
        <v>OKAY</v>
      </c>
    </row>
    <row r="2189" spans="1:14">
      <c r="A2189" s="2">
        <v>42082</v>
      </c>
      <c r="B2189" s="2" t="str">
        <f>TEXT(A2189,"mmmm")</f>
        <v>March</v>
      </c>
      <c r="C2189" t="s">
        <v>1133</v>
      </c>
      <c r="D2189" t="s">
        <v>22</v>
      </c>
      <c r="E2189" t="s">
        <v>23</v>
      </c>
      <c r="F2189" t="s">
        <v>38</v>
      </c>
      <c r="G2189" t="s">
        <v>2038</v>
      </c>
      <c r="H2189">
        <v>17.57</v>
      </c>
      <c r="I2189">
        <v>2</v>
      </c>
      <c r="J2189">
        <v>6.37</v>
      </c>
      <c r="K2189" s="6">
        <f>J2189/H2189</f>
        <v>0.36254980079681276</v>
      </c>
      <c r="M2189" t="str">
        <f>LEFT(C2189, SEARCH(" ", C2189) - 1)</f>
        <v>Berenike</v>
      </c>
      <c r="N2189" t="str" cm="1">
        <f t="array" ref="N2189">_xlfn.IFS(H2189&lt;0, "LOSS", H2189&gt;1000, "GREAT", H2189&gt;500, "GOOD", H2189&gt;=100, "OKAY", H2189&lt;100, "OKAY")</f>
        <v>OKAY</v>
      </c>
    </row>
    <row r="2190" spans="1:14">
      <c r="A2190" s="2">
        <v>42082</v>
      </c>
      <c r="B2190" s="2" t="str">
        <f>TEXT(A2190,"mmmm")</f>
        <v>March</v>
      </c>
      <c r="C2190" t="s">
        <v>1133</v>
      </c>
      <c r="D2190" t="s">
        <v>22</v>
      </c>
      <c r="E2190" t="s">
        <v>23</v>
      </c>
      <c r="F2190" t="s">
        <v>45</v>
      </c>
      <c r="G2190" t="s">
        <v>1122</v>
      </c>
      <c r="H2190">
        <v>14.62</v>
      </c>
      <c r="I2190">
        <v>2</v>
      </c>
      <c r="J2190">
        <v>6.87</v>
      </c>
      <c r="K2190" s="6">
        <f>J2190/H2190</f>
        <v>0.4699042407660739</v>
      </c>
      <c r="M2190" t="str">
        <f>LEFT(C2190, SEARCH(" ", C2190) - 1)</f>
        <v>Berenike</v>
      </c>
      <c r="N2190" t="str" cm="1">
        <f t="array" ref="N2190">_xlfn.IFS(H2190&lt;0, "LOSS", H2190&gt;1000, "GREAT", H2190&gt;500, "GOOD", H2190&gt;=100, "OKAY", H2190&lt;100, "OKAY")</f>
        <v>OKAY</v>
      </c>
    </row>
    <row r="2191" spans="1:14">
      <c r="A2191" s="2">
        <v>42082</v>
      </c>
      <c r="B2191" s="2" t="str">
        <f>TEXT(A2191,"mmmm")</f>
        <v>March</v>
      </c>
      <c r="C2191" t="s">
        <v>1133</v>
      </c>
      <c r="D2191" t="s">
        <v>22</v>
      </c>
      <c r="E2191" t="s">
        <v>23</v>
      </c>
      <c r="F2191" t="s">
        <v>50</v>
      </c>
      <c r="G2191" t="s">
        <v>2039</v>
      </c>
      <c r="H2191">
        <v>33.36</v>
      </c>
      <c r="I2191">
        <v>4</v>
      </c>
      <c r="J2191">
        <v>8.67</v>
      </c>
      <c r="K2191" s="6">
        <f>J2191/H2191</f>
        <v>0.25989208633093525</v>
      </c>
      <c r="M2191" t="str">
        <f>LEFT(C2191, SEARCH(" ", C2191) - 1)</f>
        <v>Berenike</v>
      </c>
      <c r="N2191" t="str" cm="1">
        <f t="array" ref="N2191">_xlfn.IFS(H2191&lt;0, "LOSS", H2191&gt;1000, "GREAT", H2191&gt;500, "GOOD", H2191&gt;=100, "OKAY", H2191&lt;100, "OKAY")</f>
        <v>OKAY</v>
      </c>
    </row>
    <row r="2192" spans="1:14">
      <c r="A2192" s="2">
        <v>42082</v>
      </c>
      <c r="B2192" s="2" t="str">
        <f>TEXT(A2192,"mmmm")</f>
        <v>March</v>
      </c>
      <c r="C2192" t="s">
        <v>1133</v>
      </c>
      <c r="D2192" t="s">
        <v>22</v>
      </c>
      <c r="E2192" t="s">
        <v>23</v>
      </c>
      <c r="F2192" t="s">
        <v>47</v>
      </c>
      <c r="G2192" t="s">
        <v>2040</v>
      </c>
      <c r="H2192">
        <v>40.14</v>
      </c>
      <c r="I2192">
        <v>6</v>
      </c>
      <c r="J2192">
        <v>19.670000000000002</v>
      </c>
      <c r="K2192" s="6">
        <f>J2192/H2192</f>
        <v>0.49003487792725464</v>
      </c>
      <c r="M2192" t="str">
        <f>LEFT(C2192, SEARCH(" ", C2192) - 1)</f>
        <v>Berenike</v>
      </c>
      <c r="N2192" t="str" cm="1">
        <f t="array" ref="N2192">_xlfn.IFS(H2192&lt;0, "LOSS", H2192&gt;1000, "GREAT", H2192&gt;500, "GOOD", H2192&gt;=100, "OKAY", H2192&lt;100, "OKAY")</f>
        <v>OKAY</v>
      </c>
    </row>
    <row r="2193" spans="1:14">
      <c r="A2193" s="2">
        <v>42082</v>
      </c>
      <c r="B2193" s="2" t="str">
        <f>TEXT(A2193,"mmmm")</f>
        <v>March</v>
      </c>
      <c r="C2193" t="s">
        <v>990</v>
      </c>
      <c r="D2193" t="s">
        <v>31</v>
      </c>
      <c r="E2193" t="s">
        <v>23</v>
      </c>
      <c r="F2193" t="s">
        <v>47</v>
      </c>
      <c r="G2193" t="s">
        <v>784</v>
      </c>
      <c r="H2193">
        <v>14.5</v>
      </c>
      <c r="I2193">
        <v>3</v>
      </c>
      <c r="J2193">
        <v>4.8899999999999997</v>
      </c>
      <c r="K2193" s="6">
        <f>J2193/H2193</f>
        <v>0.33724137931034481</v>
      </c>
      <c r="M2193" t="str">
        <f>LEFT(C2193, SEARCH(" ", C2193) - 1)</f>
        <v>Dan</v>
      </c>
      <c r="N2193" t="str" cm="1">
        <f t="array" ref="N2193">_xlfn.IFS(H2193&lt;0, "LOSS", H2193&gt;1000, "GREAT", H2193&gt;500, "GOOD", H2193&gt;=100, "OKAY", H2193&lt;100, "OKAY")</f>
        <v>OKAY</v>
      </c>
    </row>
    <row r="2194" spans="1:14">
      <c r="A2194" s="2">
        <v>42082</v>
      </c>
      <c r="B2194" s="2" t="str">
        <f>TEXT(A2194,"mmmm")</f>
        <v>March</v>
      </c>
      <c r="C2194" t="s">
        <v>1410</v>
      </c>
      <c r="D2194" t="s">
        <v>22</v>
      </c>
      <c r="E2194" t="s">
        <v>23</v>
      </c>
      <c r="F2194" t="s">
        <v>47</v>
      </c>
      <c r="G2194" t="s">
        <v>1691</v>
      </c>
      <c r="H2194">
        <v>11.96</v>
      </c>
      <c r="I2194">
        <v>2</v>
      </c>
      <c r="J2194">
        <v>5.86</v>
      </c>
      <c r="K2194" s="6">
        <f>J2194/H2194</f>
        <v>0.48996655518394649</v>
      </c>
      <c r="M2194" t="str">
        <f>LEFT(C2194, SEARCH(" ", C2194) - 1)</f>
        <v>Mike</v>
      </c>
      <c r="N2194" t="str" cm="1">
        <f t="array" ref="N2194">_xlfn.IFS(H2194&lt;0, "LOSS", H2194&gt;1000, "GREAT", H2194&gt;500, "GOOD", H2194&gt;=100, "OKAY", H2194&lt;100, "OKAY")</f>
        <v>OKAY</v>
      </c>
    </row>
    <row r="2195" spans="1:14">
      <c r="A2195" s="2">
        <v>42082</v>
      </c>
      <c r="B2195" s="2" t="str">
        <f>TEXT(A2195,"mmmm")</f>
        <v>March</v>
      </c>
      <c r="C2195" t="s">
        <v>265</v>
      </c>
      <c r="D2195" t="s">
        <v>22</v>
      </c>
      <c r="E2195" t="s">
        <v>23</v>
      </c>
      <c r="F2195" t="s">
        <v>43</v>
      </c>
      <c r="G2195" t="s">
        <v>380</v>
      </c>
      <c r="H2195">
        <v>10.9</v>
      </c>
      <c r="I2195">
        <v>5</v>
      </c>
      <c r="J2195">
        <v>3.6</v>
      </c>
      <c r="K2195" s="6">
        <f>J2195/H2195</f>
        <v>0.33027522935779818</v>
      </c>
      <c r="M2195" t="str">
        <f>LEFT(C2195, SEARCH(" ", C2195) - 1)</f>
        <v>Guy</v>
      </c>
      <c r="N2195" t="str" cm="1">
        <f t="array" ref="N2195">_xlfn.IFS(H2195&lt;0, "LOSS", H2195&gt;1000, "GREAT", H2195&gt;500, "GOOD", H2195&gt;=100, "OKAY", H2195&lt;100, "OKAY")</f>
        <v>OKAY</v>
      </c>
    </row>
    <row r="2196" spans="1:14">
      <c r="A2196" s="2">
        <v>42082</v>
      </c>
      <c r="B2196" s="2" t="str">
        <f>TEXT(A2196,"mmmm")</f>
        <v>March</v>
      </c>
      <c r="C2196" t="s">
        <v>2041</v>
      </c>
      <c r="D2196" t="s">
        <v>26</v>
      </c>
      <c r="E2196" t="s">
        <v>23</v>
      </c>
      <c r="F2196" t="s">
        <v>47</v>
      </c>
      <c r="G2196" t="s">
        <v>454</v>
      </c>
      <c r="H2196">
        <v>65.58</v>
      </c>
      <c r="I2196">
        <v>2</v>
      </c>
      <c r="J2196">
        <v>23.77</v>
      </c>
      <c r="K2196" s="6">
        <f>J2196/H2196</f>
        <v>0.36245806648368406</v>
      </c>
      <c r="M2196" t="str">
        <f>LEFT(C2196, SEARCH(" ", C2196) - 1)</f>
        <v>Corinna</v>
      </c>
      <c r="N2196" t="str" cm="1">
        <f t="array" ref="N2196">_xlfn.IFS(H2196&lt;0, "LOSS", H2196&gt;1000, "GREAT", H2196&gt;500, "GOOD", H2196&gt;=100, "OKAY", H2196&lt;100, "OKAY")</f>
        <v>OKAY</v>
      </c>
    </row>
    <row r="2197" spans="1:14">
      <c r="A2197" s="2">
        <v>42082</v>
      </c>
      <c r="B2197" s="2" t="str">
        <f>TEXT(A2197,"mmmm")</f>
        <v>March</v>
      </c>
      <c r="C2197" t="s">
        <v>2041</v>
      </c>
      <c r="D2197" t="s">
        <v>26</v>
      </c>
      <c r="E2197" t="s">
        <v>21</v>
      </c>
      <c r="F2197" t="s">
        <v>39</v>
      </c>
      <c r="G2197" t="s">
        <v>436</v>
      </c>
      <c r="H2197">
        <v>383.47</v>
      </c>
      <c r="I2197">
        <v>4</v>
      </c>
      <c r="J2197">
        <v>-67.67</v>
      </c>
      <c r="K2197" s="6">
        <f>J2197/H2197</f>
        <v>-0.17646752027538007</v>
      </c>
      <c r="M2197" t="str">
        <f>LEFT(C2197, SEARCH(" ", C2197) - 1)</f>
        <v>Corinna</v>
      </c>
      <c r="N2197" t="str" cm="1">
        <f t="array" ref="N2197">_xlfn.IFS(H2197&lt;0, "LOSS", H2197&gt;1000, "GREAT", H2197&gt;500, "GOOD", H2197&gt;=100, "OKAY", H2197&lt;100, "OKAY")</f>
        <v>OKAY</v>
      </c>
    </row>
    <row r="2198" spans="1:14">
      <c r="A2198" s="2">
        <v>42083</v>
      </c>
      <c r="B2198" s="2" t="str">
        <f>TEXT(A2198,"mmmm")</f>
        <v>March</v>
      </c>
      <c r="C2198" t="s">
        <v>2042</v>
      </c>
      <c r="D2198" t="s">
        <v>230</v>
      </c>
      <c r="E2198" t="s">
        <v>23</v>
      </c>
      <c r="F2198" t="s">
        <v>47</v>
      </c>
      <c r="G2198" t="s">
        <v>840</v>
      </c>
      <c r="H2198">
        <v>51.84</v>
      </c>
      <c r="I2198">
        <v>8</v>
      </c>
      <c r="J2198">
        <v>24.88</v>
      </c>
      <c r="K2198" s="6">
        <f>J2198/H2198</f>
        <v>0.47993827160493824</v>
      </c>
      <c r="M2198" t="str">
        <f>LEFT(C2198, SEARCH(" ", C2198) - 1)</f>
        <v>Bart</v>
      </c>
      <c r="N2198" t="str" cm="1">
        <f t="array" ref="N2198">_xlfn.IFS(H2198&lt;0, "LOSS", H2198&gt;1000, "GREAT", H2198&gt;500, "GOOD", H2198&gt;=100, "OKAY", H2198&lt;100, "OKAY")</f>
        <v>OKAY</v>
      </c>
    </row>
    <row r="2199" spans="1:14">
      <c r="A2199" s="2">
        <v>42083</v>
      </c>
      <c r="B2199" s="2" t="str">
        <f>TEXT(A2199,"mmmm")</f>
        <v>March</v>
      </c>
      <c r="C2199" t="s">
        <v>1731</v>
      </c>
      <c r="D2199" t="s">
        <v>26</v>
      </c>
      <c r="E2199" t="s">
        <v>23</v>
      </c>
      <c r="F2199" t="s">
        <v>38</v>
      </c>
      <c r="G2199" t="s">
        <v>1489</v>
      </c>
      <c r="H2199">
        <v>2.5099999999999998</v>
      </c>
      <c r="I2199">
        <v>2</v>
      </c>
      <c r="J2199">
        <v>-4.4000000000000004</v>
      </c>
      <c r="K2199" s="6">
        <f>J2199/H2199</f>
        <v>-1.7529880478087652</v>
      </c>
      <c r="M2199" t="str">
        <f>LEFT(C2199, SEARCH(" ", C2199) - 1)</f>
        <v>Joe</v>
      </c>
      <c r="N2199" t="str" cm="1">
        <f t="array" ref="N2199">_xlfn.IFS(H2199&lt;0, "LOSS", H2199&gt;1000, "GREAT", H2199&gt;500, "GOOD", H2199&gt;=100, "OKAY", H2199&lt;100, "OKAY")</f>
        <v>OKAY</v>
      </c>
    </row>
    <row r="2200" spans="1:14">
      <c r="A2200" s="2">
        <v>42083</v>
      </c>
      <c r="B2200" s="2" t="str">
        <f>TEXT(A2200,"mmmm")</f>
        <v>March</v>
      </c>
      <c r="C2200" t="s">
        <v>1731</v>
      </c>
      <c r="D2200" t="s">
        <v>26</v>
      </c>
      <c r="E2200" t="s">
        <v>23</v>
      </c>
      <c r="F2200" t="s">
        <v>43</v>
      </c>
      <c r="G2200" t="s">
        <v>233</v>
      </c>
      <c r="H2200">
        <v>18.86</v>
      </c>
      <c r="I2200">
        <v>9</v>
      </c>
      <c r="J2200">
        <v>6.13</v>
      </c>
      <c r="K2200" s="6">
        <f>J2200/H2200</f>
        <v>0.32502651113467657</v>
      </c>
      <c r="M2200" t="str">
        <f>LEFT(C2200, SEARCH(" ", C2200) - 1)</f>
        <v>Joe</v>
      </c>
      <c r="N2200" t="str" cm="1">
        <f t="array" ref="N2200">_xlfn.IFS(H2200&lt;0, "LOSS", H2200&gt;1000, "GREAT", H2200&gt;500, "GOOD", H2200&gt;=100, "OKAY", H2200&lt;100, "OKAY")</f>
        <v>OKAY</v>
      </c>
    </row>
    <row r="2201" spans="1:14">
      <c r="A2201" s="2">
        <v>42083</v>
      </c>
      <c r="B2201" s="2" t="str">
        <f>TEXT(A2201,"mmmm")</f>
        <v>March</v>
      </c>
      <c r="C2201" t="s">
        <v>862</v>
      </c>
      <c r="D2201" t="s">
        <v>148</v>
      </c>
      <c r="E2201" t="s">
        <v>23</v>
      </c>
      <c r="F2201" t="s">
        <v>49</v>
      </c>
      <c r="G2201" t="s">
        <v>1252</v>
      </c>
      <c r="H2201">
        <v>29.3</v>
      </c>
      <c r="I2201">
        <v>3</v>
      </c>
      <c r="J2201">
        <v>2.56</v>
      </c>
      <c r="K2201" s="6">
        <f>J2201/H2201</f>
        <v>8.7372013651877134E-2</v>
      </c>
      <c r="M2201" t="str">
        <f>LEFT(C2201, SEARCH(" ", C2201) - 1)</f>
        <v>Bryan</v>
      </c>
      <c r="N2201" t="str" cm="1">
        <f t="array" ref="N2201">_xlfn.IFS(H2201&lt;0, "LOSS", H2201&gt;1000, "GREAT", H2201&gt;500, "GOOD", H2201&gt;=100, "OKAY", H2201&lt;100, "OKAY")</f>
        <v>OKAY</v>
      </c>
    </row>
    <row r="2202" spans="1:14">
      <c r="A2202" s="2">
        <v>42083</v>
      </c>
      <c r="B2202" s="2" t="str">
        <f>TEXT(A2202,"mmmm")</f>
        <v>March</v>
      </c>
      <c r="C2202" t="s">
        <v>1748</v>
      </c>
      <c r="D2202" t="s">
        <v>24</v>
      </c>
      <c r="E2202" t="s">
        <v>23</v>
      </c>
      <c r="F2202" t="s">
        <v>38</v>
      </c>
      <c r="G2202" t="s">
        <v>865</v>
      </c>
      <c r="H2202">
        <v>49.85</v>
      </c>
      <c r="I2202">
        <v>3</v>
      </c>
      <c r="J2202">
        <v>16.82</v>
      </c>
      <c r="K2202" s="6">
        <f>J2202/H2202</f>
        <v>0.33741223671013038</v>
      </c>
      <c r="M2202" t="str">
        <f>LEFT(C2202, SEARCH(" ", C2202) - 1)</f>
        <v>Dave</v>
      </c>
      <c r="N2202" t="str" cm="1">
        <f t="array" ref="N2202">_xlfn.IFS(H2202&lt;0, "LOSS", H2202&gt;1000, "GREAT", H2202&gt;500, "GOOD", H2202&gt;=100, "OKAY", H2202&lt;100, "OKAY")</f>
        <v>OKAY</v>
      </c>
    </row>
    <row r="2203" spans="1:14">
      <c r="A2203" s="2">
        <v>42083</v>
      </c>
      <c r="B2203" s="2" t="str">
        <f>TEXT(A2203,"mmmm")</f>
        <v>March</v>
      </c>
      <c r="C2203" t="s">
        <v>1748</v>
      </c>
      <c r="D2203" t="s">
        <v>24</v>
      </c>
      <c r="E2203" t="s">
        <v>23</v>
      </c>
      <c r="F2203" t="s">
        <v>42</v>
      </c>
      <c r="G2203" t="s">
        <v>2043</v>
      </c>
      <c r="H2203">
        <v>23.99</v>
      </c>
      <c r="I2203">
        <v>1</v>
      </c>
      <c r="J2203">
        <v>12</v>
      </c>
      <c r="K2203" s="6">
        <f>J2203/H2203</f>
        <v>0.50020842017507294</v>
      </c>
      <c r="M2203" t="str">
        <f>LEFT(C2203, SEARCH(" ", C2203) - 1)</f>
        <v>Dave</v>
      </c>
      <c r="N2203" t="str" cm="1">
        <f t="array" ref="N2203">_xlfn.IFS(H2203&lt;0, "LOSS", H2203&gt;1000, "GREAT", H2203&gt;500, "GOOD", H2203&gt;=100, "OKAY", H2203&lt;100, "OKAY")</f>
        <v>OKAY</v>
      </c>
    </row>
    <row r="2204" spans="1:14">
      <c r="A2204" s="2">
        <v>42083</v>
      </c>
      <c r="B2204" s="2" t="str">
        <f>TEXT(A2204,"mmmm")</f>
        <v>March</v>
      </c>
      <c r="C2204" t="s">
        <v>1748</v>
      </c>
      <c r="D2204" t="s">
        <v>24</v>
      </c>
      <c r="E2204" t="s">
        <v>23</v>
      </c>
      <c r="F2204" t="s">
        <v>38</v>
      </c>
      <c r="G2204" t="s">
        <v>616</v>
      </c>
      <c r="H2204">
        <v>1087.94</v>
      </c>
      <c r="I2204">
        <v>8</v>
      </c>
      <c r="J2204">
        <v>353.58</v>
      </c>
      <c r="K2204" s="6">
        <f>J2204/H2204</f>
        <v>0.32499954041583173</v>
      </c>
      <c r="M2204" t="str">
        <f>LEFT(C2204, SEARCH(" ", C2204) - 1)</f>
        <v>Dave</v>
      </c>
      <c r="N2204" t="str" cm="1">
        <f t="array" ref="N2204">_xlfn.IFS(H2204&lt;0, "LOSS", H2204&gt;1000, "GREAT", H2204&gt;500, "GOOD", H2204&gt;=100, "OKAY", H2204&lt;100, "OKAY")</f>
        <v>GREAT</v>
      </c>
    </row>
    <row r="2205" spans="1:14">
      <c r="A2205" s="2">
        <v>42083</v>
      </c>
      <c r="B2205" s="2" t="str">
        <f>TEXT(A2205,"mmmm")</f>
        <v>March</v>
      </c>
      <c r="C2205" t="s">
        <v>1748</v>
      </c>
      <c r="D2205" t="s">
        <v>24</v>
      </c>
      <c r="E2205" t="s">
        <v>25</v>
      </c>
      <c r="F2205" t="s">
        <v>48</v>
      </c>
      <c r="G2205" t="s">
        <v>1141</v>
      </c>
      <c r="H2205">
        <v>199.98</v>
      </c>
      <c r="I2205">
        <v>2</v>
      </c>
      <c r="J2205">
        <v>53.99</v>
      </c>
      <c r="K2205" s="6">
        <f>J2205/H2205</f>
        <v>0.26997699769977002</v>
      </c>
      <c r="M2205" t="str">
        <f>LEFT(C2205, SEARCH(" ", C2205) - 1)</f>
        <v>Dave</v>
      </c>
      <c r="N2205" t="str" cm="1">
        <f t="array" ref="N2205">_xlfn.IFS(H2205&lt;0, "LOSS", H2205&gt;1000, "GREAT", H2205&gt;500, "GOOD", H2205&gt;=100, "OKAY", H2205&lt;100, "OKAY")</f>
        <v>OKAY</v>
      </c>
    </row>
    <row r="2206" spans="1:14">
      <c r="A2206" s="2">
        <v>42083</v>
      </c>
      <c r="B2206" s="2" t="str">
        <f>TEXT(A2206,"mmmm")</f>
        <v>March</v>
      </c>
      <c r="C2206" t="s">
        <v>1748</v>
      </c>
      <c r="D2206" t="s">
        <v>24</v>
      </c>
      <c r="E2206" t="s">
        <v>23</v>
      </c>
      <c r="F2206" t="s">
        <v>49</v>
      </c>
      <c r="G2206" t="s">
        <v>2044</v>
      </c>
      <c r="H2206">
        <v>83.92</v>
      </c>
      <c r="I2206">
        <v>4</v>
      </c>
      <c r="J2206">
        <v>20.14</v>
      </c>
      <c r="K2206" s="6">
        <f>J2206/H2206</f>
        <v>0.23999046711153479</v>
      </c>
      <c r="M2206" t="str">
        <f>LEFT(C2206, SEARCH(" ", C2206) - 1)</f>
        <v>Dave</v>
      </c>
      <c r="N2206" t="str" cm="1">
        <f t="array" ref="N2206">_xlfn.IFS(H2206&lt;0, "LOSS", H2206&gt;1000, "GREAT", H2206&gt;500, "GOOD", H2206&gt;=100, "OKAY", H2206&lt;100, "OKAY")</f>
        <v>OKAY</v>
      </c>
    </row>
    <row r="2207" spans="1:14">
      <c r="A2207" s="2">
        <v>42084</v>
      </c>
      <c r="B2207" s="2" t="str">
        <f>TEXT(A2207,"mmmm")</f>
        <v>March</v>
      </c>
      <c r="C2207" t="s">
        <v>2045</v>
      </c>
      <c r="D2207" t="s">
        <v>33</v>
      </c>
      <c r="E2207" t="s">
        <v>23</v>
      </c>
      <c r="F2207" t="s">
        <v>36</v>
      </c>
      <c r="G2207" t="s">
        <v>839</v>
      </c>
      <c r="H2207">
        <v>962.08</v>
      </c>
      <c r="I2207">
        <v>4</v>
      </c>
      <c r="J2207">
        <v>156.34</v>
      </c>
      <c r="K2207" s="6">
        <f>J2207/H2207</f>
        <v>0.16250207882920339</v>
      </c>
      <c r="M2207" t="str">
        <f>LEFT(C2207, SEARCH(" ", C2207) - 1)</f>
        <v>Julia</v>
      </c>
      <c r="N2207" t="str" cm="1">
        <f t="array" ref="N2207">_xlfn.IFS(H2207&lt;0, "LOSS", H2207&gt;1000, "GREAT", H2207&gt;500, "GOOD", H2207&gt;=100, "OKAY", H2207&lt;100, "OKAY")</f>
        <v>GOOD</v>
      </c>
    </row>
    <row r="2208" spans="1:14">
      <c r="A2208" s="2">
        <v>42084</v>
      </c>
      <c r="B2208" s="2" t="str">
        <f>TEXT(A2208,"mmmm")</f>
        <v>March</v>
      </c>
      <c r="C2208" t="s">
        <v>2045</v>
      </c>
      <c r="D2208" t="s">
        <v>33</v>
      </c>
      <c r="E2208" t="s">
        <v>23</v>
      </c>
      <c r="F2208" t="s">
        <v>38</v>
      </c>
      <c r="G2208" t="s">
        <v>1299</v>
      </c>
      <c r="H2208">
        <v>12.84</v>
      </c>
      <c r="I2208">
        <v>3</v>
      </c>
      <c r="J2208">
        <v>-9.85</v>
      </c>
      <c r="K2208" s="6">
        <f>J2208/H2208</f>
        <v>-0.76713395638629278</v>
      </c>
      <c r="M2208" t="str">
        <f>LEFT(C2208, SEARCH(" ", C2208) - 1)</f>
        <v>Julia</v>
      </c>
      <c r="N2208" t="str" cm="1">
        <f t="array" ref="N2208">_xlfn.IFS(H2208&lt;0, "LOSS", H2208&gt;1000, "GREAT", H2208&gt;500, "GOOD", H2208&gt;=100, "OKAY", H2208&lt;100, "OKAY")</f>
        <v>OKAY</v>
      </c>
    </row>
    <row r="2209" spans="1:14">
      <c r="A2209" s="2">
        <v>42084</v>
      </c>
      <c r="B2209" s="2" t="str">
        <f>TEXT(A2209,"mmmm")</f>
        <v>March</v>
      </c>
      <c r="C2209" t="s">
        <v>2045</v>
      </c>
      <c r="D2209" t="s">
        <v>33</v>
      </c>
      <c r="E2209" t="s">
        <v>23</v>
      </c>
      <c r="F2209" t="s">
        <v>47</v>
      </c>
      <c r="G2209" t="s">
        <v>2046</v>
      </c>
      <c r="H2209">
        <v>295.45999999999998</v>
      </c>
      <c r="I2209">
        <v>14</v>
      </c>
      <c r="J2209">
        <v>96.02</v>
      </c>
      <c r="K2209" s="6">
        <f>J2209/H2209</f>
        <v>0.32498476951194749</v>
      </c>
      <c r="M2209" t="str">
        <f>LEFT(C2209, SEARCH(" ", C2209) - 1)</f>
        <v>Julia</v>
      </c>
      <c r="N2209" t="str" cm="1">
        <f t="array" ref="N2209">_xlfn.IFS(H2209&lt;0, "LOSS", H2209&gt;1000, "GREAT", H2209&gt;500, "GOOD", H2209&gt;=100, "OKAY", H2209&lt;100, "OKAY")</f>
        <v>OKAY</v>
      </c>
    </row>
    <row r="2210" spans="1:14">
      <c r="A2210" s="2">
        <v>42085</v>
      </c>
      <c r="B2210" s="2" t="str">
        <f>TEXT(A2210,"mmmm")</f>
        <v>March</v>
      </c>
      <c r="C2210" t="s">
        <v>2047</v>
      </c>
      <c r="D2210" t="s">
        <v>26</v>
      </c>
      <c r="E2210" t="s">
        <v>25</v>
      </c>
      <c r="F2210" t="s">
        <v>35</v>
      </c>
      <c r="G2210" t="s">
        <v>2048</v>
      </c>
      <c r="H2210">
        <v>18.39</v>
      </c>
      <c r="I2210">
        <v>1</v>
      </c>
      <c r="J2210">
        <v>5.29</v>
      </c>
      <c r="K2210" s="6">
        <f>J2210/H2210</f>
        <v>0.2876563349646547</v>
      </c>
      <c r="M2210" t="str">
        <f>LEFT(C2210, SEARCH(" ", C2210) - 1)</f>
        <v>Dean</v>
      </c>
      <c r="N2210" t="str" cm="1">
        <f t="array" ref="N2210">_xlfn.IFS(H2210&lt;0, "LOSS", H2210&gt;1000, "GREAT", H2210&gt;500, "GOOD", H2210&gt;=100, "OKAY", H2210&lt;100, "OKAY")</f>
        <v>OKAY</v>
      </c>
    </row>
    <row r="2211" spans="1:14">
      <c r="A2211" s="2">
        <v>42085</v>
      </c>
      <c r="B2211" s="2" t="str">
        <f>TEXT(A2211,"mmmm")</f>
        <v>March</v>
      </c>
      <c r="C2211" t="s">
        <v>2047</v>
      </c>
      <c r="D2211" t="s">
        <v>26</v>
      </c>
      <c r="E2211" t="s">
        <v>23</v>
      </c>
      <c r="F2211" t="s">
        <v>49</v>
      </c>
      <c r="G2211" t="s">
        <v>394</v>
      </c>
      <c r="H2211">
        <v>129.57</v>
      </c>
      <c r="I2211">
        <v>2</v>
      </c>
      <c r="J2211">
        <v>-25.91</v>
      </c>
      <c r="K2211" s="6">
        <f>J2211/H2211</f>
        <v>-0.19996912865632477</v>
      </c>
      <c r="M2211" t="str">
        <f>LEFT(C2211, SEARCH(" ", C2211) - 1)</f>
        <v>Dean</v>
      </c>
      <c r="N2211" t="str" cm="1">
        <f t="array" ref="N2211">_xlfn.IFS(H2211&lt;0, "LOSS", H2211&gt;1000, "GREAT", H2211&gt;500, "GOOD", H2211&gt;=100, "OKAY", H2211&lt;100, "OKAY")</f>
        <v>OKAY</v>
      </c>
    </row>
    <row r="2212" spans="1:14">
      <c r="A2212" s="2">
        <v>42085</v>
      </c>
      <c r="B2212" s="2" t="str">
        <f>TEXT(A2212,"mmmm")</f>
        <v>March</v>
      </c>
      <c r="C2212" t="s">
        <v>2047</v>
      </c>
      <c r="D2212" t="s">
        <v>26</v>
      </c>
      <c r="E2212" t="s">
        <v>23</v>
      </c>
      <c r="F2212" t="s">
        <v>38</v>
      </c>
      <c r="G2212" t="s">
        <v>2049</v>
      </c>
      <c r="H2212">
        <v>14.11</v>
      </c>
      <c r="I2212">
        <v>9</v>
      </c>
      <c r="J2212">
        <v>-21.17</v>
      </c>
      <c r="K2212" s="6">
        <f>J2212/H2212</f>
        <v>-1.5003543586109145</v>
      </c>
      <c r="M2212" t="str">
        <f>LEFT(C2212, SEARCH(" ", C2212) - 1)</f>
        <v>Dean</v>
      </c>
      <c r="N2212" t="str" cm="1">
        <f t="array" ref="N2212">_xlfn.IFS(H2212&lt;0, "LOSS", H2212&gt;1000, "GREAT", H2212&gt;500, "GOOD", H2212&gt;=100, "OKAY", H2212&lt;100, "OKAY")</f>
        <v>OKAY</v>
      </c>
    </row>
    <row r="2213" spans="1:14">
      <c r="A2213" s="2">
        <v>42085</v>
      </c>
      <c r="B2213" s="2" t="str">
        <f>TEXT(A2213,"mmmm")</f>
        <v>March</v>
      </c>
      <c r="C2213" t="s">
        <v>556</v>
      </c>
      <c r="D2213" t="s">
        <v>22</v>
      </c>
      <c r="E2213" t="s">
        <v>25</v>
      </c>
      <c r="F2213" t="s">
        <v>48</v>
      </c>
      <c r="G2213" t="s">
        <v>684</v>
      </c>
      <c r="H2213">
        <v>15.98</v>
      </c>
      <c r="I2213">
        <v>2</v>
      </c>
      <c r="J2213">
        <v>1.2</v>
      </c>
      <c r="K2213" s="6">
        <f>J2213/H2213</f>
        <v>7.5093867334167702E-2</v>
      </c>
      <c r="M2213" t="str">
        <f>LEFT(C2213, SEARCH(" ", C2213) - 1)</f>
        <v>Ruben</v>
      </c>
      <c r="N2213" t="str" cm="1">
        <f t="array" ref="N2213">_xlfn.IFS(H2213&lt;0, "LOSS", H2213&gt;1000, "GREAT", H2213&gt;500, "GOOD", H2213&gt;=100, "OKAY", H2213&lt;100, "OKAY")</f>
        <v>OKAY</v>
      </c>
    </row>
    <row r="2214" spans="1:14">
      <c r="A2214" s="2">
        <v>42085</v>
      </c>
      <c r="B2214" s="2" t="str">
        <f>TEXT(A2214,"mmmm")</f>
        <v>March</v>
      </c>
      <c r="C2214" t="s">
        <v>1714</v>
      </c>
      <c r="D2214" t="s">
        <v>22</v>
      </c>
      <c r="E2214" t="s">
        <v>23</v>
      </c>
      <c r="F2214" t="s">
        <v>47</v>
      </c>
      <c r="G2214" t="s">
        <v>710</v>
      </c>
      <c r="H2214">
        <v>105.52</v>
      </c>
      <c r="I2214">
        <v>4</v>
      </c>
      <c r="J2214">
        <v>48.54</v>
      </c>
      <c r="K2214" s="6">
        <f>J2214/H2214</f>
        <v>0.46000758150113724</v>
      </c>
      <c r="M2214" t="str">
        <f>LEFT(C2214, SEARCH(" ", C2214) - 1)</f>
        <v>Justin</v>
      </c>
      <c r="N2214" t="str" cm="1">
        <f t="array" ref="N2214">_xlfn.IFS(H2214&lt;0, "LOSS", H2214&gt;1000, "GREAT", H2214&gt;500, "GOOD", H2214&gt;=100, "OKAY", H2214&lt;100, "OKAY")</f>
        <v>OKAY</v>
      </c>
    </row>
    <row r="2215" spans="1:14">
      <c r="A2215" s="2">
        <v>42085</v>
      </c>
      <c r="B2215" s="2" t="str">
        <f>TEXT(A2215,"mmmm")</f>
        <v>March</v>
      </c>
      <c r="C2215" t="s">
        <v>1714</v>
      </c>
      <c r="D2215" t="s">
        <v>22</v>
      </c>
      <c r="E2215" t="s">
        <v>21</v>
      </c>
      <c r="F2215" t="s">
        <v>44</v>
      </c>
      <c r="G2215" t="s">
        <v>570</v>
      </c>
      <c r="H2215">
        <v>91.96</v>
      </c>
      <c r="I2215">
        <v>2</v>
      </c>
      <c r="J2215">
        <v>15.63</v>
      </c>
      <c r="K2215" s="6">
        <f>J2215/H2215</f>
        <v>0.16996520226185299</v>
      </c>
      <c r="M2215" t="str">
        <f>LEFT(C2215, SEARCH(" ", C2215) - 1)</f>
        <v>Justin</v>
      </c>
      <c r="N2215" t="str" cm="1">
        <f t="array" ref="N2215">_xlfn.IFS(H2215&lt;0, "LOSS", H2215&gt;1000, "GREAT", H2215&gt;500, "GOOD", H2215&gt;=100, "OKAY", H2215&lt;100, "OKAY")</f>
        <v>OKAY</v>
      </c>
    </row>
    <row r="2216" spans="1:14">
      <c r="A2216" s="2">
        <v>42085</v>
      </c>
      <c r="B2216" s="2" t="str">
        <f>TEXT(A2216,"mmmm")</f>
        <v>March</v>
      </c>
      <c r="C2216" t="s">
        <v>1714</v>
      </c>
      <c r="D2216" t="s">
        <v>22</v>
      </c>
      <c r="E2216" t="s">
        <v>25</v>
      </c>
      <c r="F2216" t="s">
        <v>48</v>
      </c>
      <c r="G2216" t="s">
        <v>1615</v>
      </c>
      <c r="H2216">
        <v>1487.98</v>
      </c>
      <c r="I2216">
        <v>3</v>
      </c>
      <c r="J2216">
        <v>186</v>
      </c>
      <c r="K2216" s="6">
        <f>J2216/H2216</f>
        <v>0.12500168013010926</v>
      </c>
      <c r="M2216" t="str">
        <f>LEFT(C2216, SEARCH(" ", C2216) - 1)</f>
        <v>Justin</v>
      </c>
      <c r="N2216" t="str" cm="1">
        <f t="array" ref="N2216">_xlfn.IFS(H2216&lt;0, "LOSS", H2216&gt;1000, "GREAT", H2216&gt;500, "GOOD", H2216&gt;=100, "OKAY", H2216&lt;100, "OKAY")</f>
        <v>GREAT</v>
      </c>
    </row>
    <row r="2217" spans="1:14">
      <c r="A2217" s="2">
        <v>42085</v>
      </c>
      <c r="B2217" s="2" t="str">
        <f>TEXT(A2217,"mmmm")</f>
        <v>March</v>
      </c>
      <c r="C2217" t="s">
        <v>2050</v>
      </c>
      <c r="D2217" t="s">
        <v>65</v>
      </c>
      <c r="E2217" t="s">
        <v>23</v>
      </c>
      <c r="F2217" t="s">
        <v>37</v>
      </c>
      <c r="G2217" t="s">
        <v>2051</v>
      </c>
      <c r="H2217">
        <v>19.559999999999999</v>
      </c>
      <c r="I2217">
        <v>4</v>
      </c>
      <c r="J2217">
        <v>5.48</v>
      </c>
      <c r="K2217" s="6">
        <f>J2217/H2217</f>
        <v>0.28016359918200412</v>
      </c>
      <c r="M2217" t="str">
        <f>LEFT(C2217, SEARCH(" ", C2217) - 1)</f>
        <v>Fred</v>
      </c>
      <c r="N2217" t="str" cm="1">
        <f t="array" ref="N2217">_xlfn.IFS(H2217&lt;0, "LOSS", H2217&gt;1000, "GREAT", H2217&gt;500, "GOOD", H2217&gt;=100, "OKAY", H2217&lt;100, "OKAY")</f>
        <v>OKAY</v>
      </c>
    </row>
    <row r="2218" spans="1:14">
      <c r="A2218" s="2">
        <v>42085</v>
      </c>
      <c r="B2218" s="2" t="str">
        <f>TEXT(A2218,"mmmm")</f>
        <v>March</v>
      </c>
      <c r="C2218" t="s">
        <v>1935</v>
      </c>
      <c r="D2218" t="s">
        <v>31</v>
      </c>
      <c r="E2218" t="s">
        <v>25</v>
      </c>
      <c r="F2218" t="s">
        <v>35</v>
      </c>
      <c r="G2218" t="s">
        <v>1081</v>
      </c>
      <c r="H2218">
        <v>447.94</v>
      </c>
      <c r="I2218">
        <v>7</v>
      </c>
      <c r="J2218">
        <v>89.59</v>
      </c>
      <c r="K2218" s="6">
        <f>J2218/H2218</f>
        <v>0.20000446488368978</v>
      </c>
      <c r="M2218" t="str">
        <f>LEFT(C2218, SEARCH(" ", C2218) - 1)</f>
        <v>Debra</v>
      </c>
      <c r="N2218" t="str" cm="1">
        <f t="array" ref="N2218">_xlfn.IFS(H2218&lt;0, "LOSS", H2218&gt;1000, "GREAT", H2218&gt;500, "GOOD", H2218&gt;=100, "OKAY", H2218&lt;100, "OKAY")</f>
        <v>OKAY</v>
      </c>
    </row>
    <row r="2219" spans="1:14">
      <c r="A2219" s="2">
        <v>42085</v>
      </c>
      <c r="B2219" s="2" t="str">
        <f>TEXT(A2219,"mmmm")</f>
        <v>March</v>
      </c>
      <c r="C2219" t="s">
        <v>1935</v>
      </c>
      <c r="D2219" t="s">
        <v>31</v>
      </c>
      <c r="E2219" t="s">
        <v>23</v>
      </c>
      <c r="F2219" t="s">
        <v>49</v>
      </c>
      <c r="G2219" t="s">
        <v>2052</v>
      </c>
      <c r="H2219">
        <v>150.41</v>
      </c>
      <c r="I2219">
        <v>9</v>
      </c>
      <c r="J2219">
        <v>-33.840000000000003</v>
      </c>
      <c r="K2219" s="6">
        <f>J2219/H2219</f>
        <v>-0.22498504088823884</v>
      </c>
      <c r="M2219" t="str">
        <f>LEFT(C2219, SEARCH(" ", C2219) - 1)</f>
        <v>Debra</v>
      </c>
      <c r="N2219" t="str" cm="1">
        <f t="array" ref="N2219">_xlfn.IFS(H2219&lt;0, "LOSS", H2219&gt;1000, "GREAT", H2219&gt;500, "GOOD", H2219&gt;=100, "OKAY", H2219&lt;100, "OKAY")</f>
        <v>OKAY</v>
      </c>
    </row>
    <row r="2220" spans="1:14">
      <c r="A2220" s="2">
        <v>42086</v>
      </c>
      <c r="B2220" s="2" t="str">
        <f>TEXT(A2220,"mmmm")</f>
        <v>March</v>
      </c>
      <c r="C2220" t="s">
        <v>1453</v>
      </c>
      <c r="D2220" t="s">
        <v>26</v>
      </c>
      <c r="E2220" t="s">
        <v>21</v>
      </c>
      <c r="F2220" t="s">
        <v>40</v>
      </c>
      <c r="G2220" t="s">
        <v>783</v>
      </c>
      <c r="H2220">
        <v>107.77</v>
      </c>
      <c r="I2220">
        <v>2</v>
      </c>
      <c r="J2220">
        <v>-29.25</v>
      </c>
      <c r="K2220" s="6">
        <f>J2220/H2220</f>
        <v>-0.27141133896260555</v>
      </c>
      <c r="M2220" t="str">
        <f>LEFT(C2220, SEARCH(" ", C2220) - 1)</f>
        <v>Julia</v>
      </c>
      <c r="N2220" t="str" cm="1">
        <f t="array" ref="N2220">_xlfn.IFS(H2220&lt;0, "LOSS", H2220&gt;1000, "GREAT", H2220&gt;500, "GOOD", H2220&gt;=100, "OKAY", H2220&lt;100, "OKAY")</f>
        <v>OKAY</v>
      </c>
    </row>
    <row r="2221" spans="1:14">
      <c r="A2221" s="2">
        <v>42086</v>
      </c>
      <c r="B2221" s="2" t="str">
        <f>TEXT(A2221,"mmmm")</f>
        <v>March</v>
      </c>
      <c r="C2221" t="s">
        <v>1105</v>
      </c>
      <c r="D2221" t="s">
        <v>123</v>
      </c>
      <c r="E2221" t="s">
        <v>23</v>
      </c>
      <c r="F2221" t="s">
        <v>43</v>
      </c>
      <c r="G2221" t="s">
        <v>233</v>
      </c>
      <c r="H2221">
        <v>31.56</v>
      </c>
      <c r="I2221">
        <v>4</v>
      </c>
      <c r="J2221">
        <v>14.2</v>
      </c>
      <c r="K2221" s="6">
        <f>J2221/H2221</f>
        <v>0.44993662864385298</v>
      </c>
      <c r="M2221" t="str">
        <f>LEFT(C2221, SEARCH(" ", C2221) - 1)</f>
        <v>Sheri</v>
      </c>
      <c r="N2221" t="str" cm="1">
        <f t="array" ref="N2221">_xlfn.IFS(H2221&lt;0, "LOSS", H2221&gt;1000, "GREAT", H2221&gt;500, "GOOD", H2221&gt;=100, "OKAY", H2221&lt;100, "OKAY")</f>
        <v>OKAY</v>
      </c>
    </row>
    <row r="2222" spans="1:14">
      <c r="A2222" s="2">
        <v>42086</v>
      </c>
      <c r="B2222" s="2" t="str">
        <f>TEXT(A2222,"mmmm")</f>
        <v>March</v>
      </c>
      <c r="C2222" t="s">
        <v>1105</v>
      </c>
      <c r="D2222" t="s">
        <v>123</v>
      </c>
      <c r="E2222" t="s">
        <v>23</v>
      </c>
      <c r="F2222" t="s">
        <v>49</v>
      </c>
      <c r="G2222" t="s">
        <v>350</v>
      </c>
      <c r="H2222">
        <v>27.92</v>
      </c>
      <c r="I2222">
        <v>4</v>
      </c>
      <c r="J2222">
        <v>0.56000000000000005</v>
      </c>
      <c r="K2222" s="6">
        <f>J2222/H2222</f>
        <v>2.0057306590257881E-2</v>
      </c>
      <c r="M2222" t="str">
        <f>LEFT(C2222, SEARCH(" ", C2222) - 1)</f>
        <v>Sheri</v>
      </c>
      <c r="N2222" t="str" cm="1">
        <f t="array" ref="N2222">_xlfn.IFS(H2222&lt;0, "LOSS", H2222&gt;1000, "GREAT", H2222&gt;500, "GOOD", H2222&gt;=100, "OKAY", H2222&lt;100, "OKAY")</f>
        <v>OKAY</v>
      </c>
    </row>
    <row r="2223" spans="1:14">
      <c r="A2223" s="2">
        <v>42086</v>
      </c>
      <c r="B2223" s="2" t="str">
        <f>TEXT(A2223,"mmmm")</f>
        <v>March</v>
      </c>
      <c r="C2223" t="s">
        <v>872</v>
      </c>
      <c r="D2223" t="s">
        <v>22</v>
      </c>
      <c r="E2223" t="s">
        <v>23</v>
      </c>
      <c r="F2223" t="s">
        <v>47</v>
      </c>
      <c r="G2223" t="s">
        <v>202</v>
      </c>
      <c r="H2223">
        <v>33.36</v>
      </c>
      <c r="I2223">
        <v>4</v>
      </c>
      <c r="J2223">
        <v>16.68</v>
      </c>
      <c r="K2223" s="6">
        <f>J2223/H2223</f>
        <v>0.5</v>
      </c>
      <c r="M2223" t="str">
        <f>LEFT(C2223, SEARCH(" ", C2223) - 1)</f>
        <v>Bart</v>
      </c>
      <c r="N2223" t="str" cm="1">
        <f t="array" ref="N2223">_xlfn.IFS(H2223&lt;0, "LOSS", H2223&gt;1000, "GREAT", H2223&gt;500, "GOOD", H2223&gt;=100, "OKAY", H2223&lt;100, "OKAY")</f>
        <v>OKAY</v>
      </c>
    </row>
    <row r="2224" spans="1:14">
      <c r="A2224" s="2">
        <v>42086</v>
      </c>
      <c r="B2224" s="2" t="str">
        <f>TEXT(A2224,"mmmm")</f>
        <v>March</v>
      </c>
      <c r="C2224" t="s">
        <v>1518</v>
      </c>
      <c r="D2224" t="s">
        <v>22</v>
      </c>
      <c r="E2224" t="s">
        <v>23</v>
      </c>
      <c r="F2224" t="s">
        <v>47</v>
      </c>
      <c r="G2224" t="s">
        <v>154</v>
      </c>
      <c r="H2224">
        <v>192.72</v>
      </c>
      <c r="I2224">
        <v>11</v>
      </c>
      <c r="J2224">
        <v>92.51</v>
      </c>
      <c r="K2224" s="6">
        <f>J2224/H2224</f>
        <v>0.48002283105022836</v>
      </c>
      <c r="M2224" t="str">
        <f>LEFT(C2224, SEARCH(" ", C2224) - 1)</f>
        <v>Alice</v>
      </c>
      <c r="N2224" t="str" cm="1">
        <f t="array" ref="N2224">_xlfn.IFS(H2224&lt;0, "LOSS", H2224&gt;1000, "GREAT", H2224&gt;500, "GOOD", H2224&gt;=100, "OKAY", H2224&lt;100, "OKAY")</f>
        <v>OKAY</v>
      </c>
    </row>
    <row r="2225" spans="1:14">
      <c r="A2225" s="2">
        <v>42086</v>
      </c>
      <c r="B2225" s="2" t="str">
        <f>TEXT(A2225,"mmmm")</f>
        <v>March</v>
      </c>
      <c r="C2225" t="s">
        <v>1518</v>
      </c>
      <c r="D2225" t="s">
        <v>22</v>
      </c>
      <c r="E2225" t="s">
        <v>25</v>
      </c>
      <c r="F2225" t="s">
        <v>35</v>
      </c>
      <c r="G2225" t="s">
        <v>281</v>
      </c>
      <c r="H2225">
        <v>239.97</v>
      </c>
      <c r="I2225">
        <v>3</v>
      </c>
      <c r="J2225">
        <v>86.39</v>
      </c>
      <c r="K2225" s="6">
        <f>J2225/H2225</f>
        <v>0.36000333375005211</v>
      </c>
      <c r="M2225" t="str">
        <f>LEFT(C2225, SEARCH(" ", C2225) - 1)</f>
        <v>Alice</v>
      </c>
      <c r="N2225" t="str" cm="1">
        <f t="array" ref="N2225">_xlfn.IFS(H2225&lt;0, "LOSS", H2225&gt;1000, "GREAT", H2225&gt;500, "GOOD", H2225&gt;=100, "OKAY", H2225&lt;100, "OKAY")</f>
        <v>OKAY</v>
      </c>
    </row>
    <row r="2226" spans="1:14">
      <c r="A2226" s="2">
        <v>42087</v>
      </c>
      <c r="B2226" s="2" t="str">
        <f>TEXT(A2226,"mmmm")</f>
        <v>March</v>
      </c>
      <c r="C2226" t="s">
        <v>993</v>
      </c>
      <c r="D2226" t="s">
        <v>29</v>
      </c>
      <c r="E2226" t="s">
        <v>21</v>
      </c>
      <c r="F2226" t="s">
        <v>39</v>
      </c>
      <c r="G2226" t="s">
        <v>803</v>
      </c>
      <c r="H2226">
        <v>359.06</v>
      </c>
      <c r="I2226">
        <v>3</v>
      </c>
      <c r="J2226">
        <v>-35.909999999999997</v>
      </c>
      <c r="K2226" s="6">
        <f>J2226/H2226</f>
        <v>-0.10001114019940956</v>
      </c>
      <c r="M2226" t="str">
        <f>LEFT(C2226, SEARCH(" ", C2226) - 1)</f>
        <v>Dennis</v>
      </c>
      <c r="N2226" t="str" cm="1">
        <f t="array" ref="N2226">_xlfn.IFS(H2226&lt;0, "LOSS", H2226&gt;1000, "GREAT", H2226&gt;500, "GOOD", H2226&gt;=100, "OKAY", H2226&lt;100, "OKAY")</f>
        <v>OKAY</v>
      </c>
    </row>
    <row r="2227" spans="1:14">
      <c r="A2227" s="2">
        <v>42087</v>
      </c>
      <c r="B2227" s="2" t="str">
        <f>TEXT(A2227,"mmmm")</f>
        <v>March</v>
      </c>
      <c r="C2227" t="s">
        <v>2053</v>
      </c>
      <c r="D2227" t="s">
        <v>31</v>
      </c>
      <c r="E2227" t="s">
        <v>23</v>
      </c>
      <c r="F2227" t="s">
        <v>36</v>
      </c>
      <c r="G2227" t="s">
        <v>2054</v>
      </c>
      <c r="H2227">
        <v>6.99</v>
      </c>
      <c r="I2227">
        <v>2</v>
      </c>
      <c r="J2227">
        <v>0.52</v>
      </c>
      <c r="K2227" s="6">
        <f>J2227/H2227</f>
        <v>7.4391988555078684E-2</v>
      </c>
      <c r="M2227" t="str">
        <f>LEFT(C2227, SEARCH(" ", C2227) - 1)</f>
        <v>Ben</v>
      </c>
      <c r="N2227" t="str" cm="1">
        <f t="array" ref="N2227">_xlfn.IFS(H2227&lt;0, "LOSS", H2227&gt;1000, "GREAT", H2227&gt;500, "GOOD", H2227&gt;=100, "OKAY", H2227&lt;100, "OKAY")</f>
        <v>OKAY</v>
      </c>
    </row>
    <row r="2228" spans="1:14">
      <c r="A2228" s="2">
        <v>42087</v>
      </c>
      <c r="B2228" s="2" t="str">
        <f>TEXT(A2228,"mmmm")</f>
        <v>March</v>
      </c>
      <c r="C2228" t="s">
        <v>1823</v>
      </c>
      <c r="D2228" t="s">
        <v>28</v>
      </c>
      <c r="E2228" t="s">
        <v>21</v>
      </c>
      <c r="F2228" t="s">
        <v>44</v>
      </c>
      <c r="G2228" t="s">
        <v>2055</v>
      </c>
      <c r="H2228">
        <v>46.9</v>
      </c>
      <c r="I2228">
        <v>5</v>
      </c>
      <c r="J2228">
        <v>13.13</v>
      </c>
      <c r="K2228" s="6">
        <f>J2228/H2228</f>
        <v>0.27995735607675909</v>
      </c>
      <c r="M2228" t="str">
        <f>LEFT(C2228, SEARCH(" ", C2228) - 1)</f>
        <v>Cathy</v>
      </c>
      <c r="N2228" t="str" cm="1">
        <f t="array" ref="N2228">_xlfn.IFS(H2228&lt;0, "LOSS", H2228&gt;1000, "GREAT", H2228&gt;500, "GOOD", H2228&gt;=100, "OKAY", H2228&lt;100, "OKAY")</f>
        <v>OKAY</v>
      </c>
    </row>
    <row r="2229" spans="1:14">
      <c r="A2229" s="2">
        <v>42089</v>
      </c>
      <c r="B2229" s="2" t="str">
        <f>TEXT(A2229,"mmmm")</f>
        <v>March</v>
      </c>
      <c r="C2229" t="s">
        <v>2056</v>
      </c>
      <c r="D2229" t="s">
        <v>31</v>
      </c>
      <c r="E2229" t="s">
        <v>23</v>
      </c>
      <c r="F2229" t="s">
        <v>47</v>
      </c>
      <c r="G2229" t="s">
        <v>1239</v>
      </c>
      <c r="H2229">
        <v>74.349999999999994</v>
      </c>
      <c r="I2229">
        <v>3</v>
      </c>
      <c r="J2229">
        <v>23.24</v>
      </c>
      <c r="K2229" s="6">
        <f>J2229/H2229</f>
        <v>0.31257565568258239</v>
      </c>
      <c r="M2229" t="str">
        <f>LEFT(C2229, SEARCH(" ", C2229) - 1)</f>
        <v>Benjamin</v>
      </c>
      <c r="N2229" t="str" cm="1">
        <f t="array" ref="N2229">_xlfn.IFS(H2229&lt;0, "LOSS", H2229&gt;1000, "GREAT", H2229&gt;500, "GOOD", H2229&gt;=100, "OKAY", H2229&lt;100, "OKAY")</f>
        <v>OKAY</v>
      </c>
    </row>
    <row r="2230" spans="1:14">
      <c r="A2230" s="2">
        <v>42089</v>
      </c>
      <c r="B2230" s="2" t="str">
        <f>TEXT(A2230,"mmmm")</f>
        <v>March</v>
      </c>
      <c r="C2230" t="s">
        <v>1185</v>
      </c>
      <c r="D2230" t="s">
        <v>27</v>
      </c>
      <c r="E2230" t="s">
        <v>23</v>
      </c>
      <c r="F2230" t="s">
        <v>47</v>
      </c>
      <c r="G2230" t="s">
        <v>2057</v>
      </c>
      <c r="H2230">
        <v>40.03</v>
      </c>
      <c r="I2230">
        <v>6</v>
      </c>
      <c r="J2230">
        <v>12.51</v>
      </c>
      <c r="K2230" s="6">
        <f>J2230/H2230</f>
        <v>0.31251561329003247</v>
      </c>
      <c r="M2230" t="str">
        <f>LEFT(C2230, SEARCH(" ", C2230) - 1)</f>
        <v>Gene</v>
      </c>
      <c r="N2230" t="str" cm="1">
        <f t="array" ref="N2230">_xlfn.IFS(H2230&lt;0, "LOSS", H2230&gt;1000, "GREAT", H2230&gt;500, "GOOD", H2230&gt;=100, "OKAY", H2230&lt;100, "OKAY")</f>
        <v>OKAY</v>
      </c>
    </row>
    <row r="2231" spans="1:14">
      <c r="A2231" s="2">
        <v>42089</v>
      </c>
      <c r="B2231" s="2" t="str">
        <f>TEXT(A2231,"mmmm")</f>
        <v>March</v>
      </c>
      <c r="C2231" t="s">
        <v>1185</v>
      </c>
      <c r="D2231" t="s">
        <v>27</v>
      </c>
      <c r="E2231" t="s">
        <v>25</v>
      </c>
      <c r="F2231" t="s">
        <v>35</v>
      </c>
      <c r="G2231" t="s">
        <v>1405</v>
      </c>
      <c r="H2231">
        <v>16.78</v>
      </c>
      <c r="I2231">
        <v>3</v>
      </c>
      <c r="J2231">
        <v>5.03</v>
      </c>
      <c r="K2231" s="6">
        <f>J2231/H2231</f>
        <v>0.29976162097735398</v>
      </c>
      <c r="M2231" t="str">
        <f>LEFT(C2231, SEARCH(" ", C2231) - 1)</f>
        <v>Gene</v>
      </c>
      <c r="N2231" t="str" cm="1">
        <f t="array" ref="N2231">_xlfn.IFS(H2231&lt;0, "LOSS", H2231&gt;1000, "GREAT", H2231&gt;500, "GOOD", H2231&gt;=100, "OKAY", H2231&lt;100, "OKAY")</f>
        <v>OKAY</v>
      </c>
    </row>
    <row r="2232" spans="1:14">
      <c r="A2232" s="2">
        <v>42089</v>
      </c>
      <c r="B2232" s="2" t="str">
        <f>TEXT(A2232,"mmmm")</f>
        <v>March</v>
      </c>
      <c r="C2232" t="s">
        <v>822</v>
      </c>
      <c r="D2232" t="s">
        <v>28</v>
      </c>
      <c r="E2232" t="s">
        <v>21</v>
      </c>
      <c r="F2232" t="s">
        <v>51</v>
      </c>
      <c r="G2232" t="s">
        <v>496</v>
      </c>
      <c r="H2232">
        <v>3393.68</v>
      </c>
      <c r="I2232">
        <v>8</v>
      </c>
      <c r="J2232">
        <v>610.86</v>
      </c>
      <c r="K2232" s="6">
        <f>J2232/H2232</f>
        <v>0.17999929280309282</v>
      </c>
      <c r="M2232" t="str">
        <f>LEFT(C2232, SEARCH(" ", C2232) - 1)</f>
        <v>Ellis</v>
      </c>
      <c r="N2232" t="str" cm="1">
        <f t="array" ref="N2232">_xlfn.IFS(H2232&lt;0, "LOSS", H2232&gt;1000, "GREAT", H2232&gt;500, "GOOD", H2232&gt;=100, "OKAY", H2232&lt;100, "OKAY")</f>
        <v>GREAT</v>
      </c>
    </row>
    <row r="2233" spans="1:14">
      <c r="A2233" s="2">
        <v>42089</v>
      </c>
      <c r="B2233" s="2" t="str">
        <f>TEXT(A2233,"mmmm")</f>
        <v>March</v>
      </c>
      <c r="C2233" t="s">
        <v>1481</v>
      </c>
      <c r="D2233" t="s">
        <v>24</v>
      </c>
      <c r="E2233" t="s">
        <v>23</v>
      </c>
      <c r="F2233" t="s">
        <v>49</v>
      </c>
      <c r="G2233" t="s">
        <v>1464</v>
      </c>
      <c r="H2233">
        <v>1085.42</v>
      </c>
      <c r="I2233">
        <v>7</v>
      </c>
      <c r="J2233">
        <v>282.20999999999998</v>
      </c>
      <c r="K2233" s="6">
        <f>J2233/H2233</f>
        <v>0.26000073704188237</v>
      </c>
      <c r="M2233" t="str">
        <f>LEFT(C2233, SEARCH(" ", C2233) - 1)</f>
        <v>Suzanne</v>
      </c>
      <c r="N2233" t="str" cm="1">
        <f t="array" ref="N2233">_xlfn.IFS(H2233&lt;0, "LOSS", H2233&gt;1000, "GREAT", H2233&gt;500, "GOOD", H2233&gt;=100, "OKAY", H2233&lt;100, "OKAY")</f>
        <v>GREAT</v>
      </c>
    </row>
    <row r="2234" spans="1:14">
      <c r="A2234" s="2">
        <v>42089</v>
      </c>
      <c r="B2234" s="2" t="str">
        <f>TEXT(A2234,"mmmm")</f>
        <v>March</v>
      </c>
      <c r="C2234" t="s">
        <v>1481</v>
      </c>
      <c r="D2234" t="s">
        <v>24</v>
      </c>
      <c r="E2234" t="s">
        <v>23</v>
      </c>
      <c r="F2234" t="s">
        <v>36</v>
      </c>
      <c r="G2234" t="s">
        <v>2058</v>
      </c>
      <c r="H2234">
        <v>13.11</v>
      </c>
      <c r="I2234">
        <v>3</v>
      </c>
      <c r="J2234">
        <v>3.41</v>
      </c>
      <c r="K2234" s="6">
        <f>J2234/H2234</f>
        <v>0.2601067887109077</v>
      </c>
      <c r="M2234" t="str">
        <f>LEFT(C2234, SEARCH(" ", C2234) - 1)</f>
        <v>Suzanne</v>
      </c>
      <c r="N2234" t="str" cm="1">
        <f t="array" ref="N2234">_xlfn.IFS(H2234&lt;0, "LOSS", H2234&gt;1000, "GREAT", H2234&gt;500, "GOOD", H2234&gt;=100, "OKAY", H2234&lt;100, "OKAY")</f>
        <v>OKAY</v>
      </c>
    </row>
    <row r="2235" spans="1:14">
      <c r="A2235" s="2">
        <v>42090</v>
      </c>
      <c r="B2235" s="2" t="str">
        <f>TEXT(A2235,"mmmm")</f>
        <v>March</v>
      </c>
      <c r="C2235" t="s">
        <v>167</v>
      </c>
      <c r="D2235" t="s">
        <v>28</v>
      </c>
      <c r="E2235" t="s">
        <v>23</v>
      </c>
      <c r="F2235" t="s">
        <v>49</v>
      </c>
      <c r="G2235" t="s">
        <v>526</v>
      </c>
      <c r="H2235">
        <v>83.7</v>
      </c>
      <c r="I2235">
        <v>5</v>
      </c>
      <c r="J2235">
        <v>3.35</v>
      </c>
      <c r="K2235" s="6">
        <f>J2235/H2235</f>
        <v>4.0023894862604541E-2</v>
      </c>
      <c r="M2235" t="str">
        <f>LEFT(C2235, SEARCH(" ", C2235) - 1)</f>
        <v>Mark</v>
      </c>
      <c r="N2235" t="str" cm="1">
        <f t="array" ref="N2235">_xlfn.IFS(H2235&lt;0, "LOSS", H2235&gt;1000, "GREAT", H2235&gt;500, "GOOD", H2235&gt;=100, "OKAY", H2235&lt;100, "OKAY")</f>
        <v>OKAY</v>
      </c>
    </row>
    <row r="2236" spans="1:14">
      <c r="A2236" s="2">
        <v>42091</v>
      </c>
      <c r="B2236" s="2" t="str">
        <f>TEXT(A2236,"mmmm")</f>
        <v>March</v>
      </c>
      <c r="C2236" t="s">
        <v>1712</v>
      </c>
      <c r="D2236" t="s">
        <v>22</v>
      </c>
      <c r="E2236" t="s">
        <v>25</v>
      </c>
      <c r="F2236" t="s">
        <v>35</v>
      </c>
      <c r="G2236" t="s">
        <v>2059</v>
      </c>
      <c r="H2236">
        <v>166.24</v>
      </c>
      <c r="I2236">
        <v>1</v>
      </c>
      <c r="J2236">
        <v>24.94</v>
      </c>
      <c r="K2236" s="6">
        <f>J2236/H2236</f>
        <v>0.15002406159769008</v>
      </c>
      <c r="M2236" t="str">
        <f>LEFT(C2236, SEARCH(" ", C2236) - 1)</f>
        <v>Alan</v>
      </c>
      <c r="N2236" t="str" cm="1">
        <f t="array" ref="N2236">_xlfn.IFS(H2236&lt;0, "LOSS", H2236&gt;1000, "GREAT", H2236&gt;500, "GOOD", H2236&gt;=100, "OKAY", H2236&lt;100, "OKAY")</f>
        <v>OKAY</v>
      </c>
    </row>
    <row r="2237" spans="1:14">
      <c r="A2237" s="2">
        <v>42091</v>
      </c>
      <c r="B2237" s="2" t="str">
        <f>TEXT(A2237,"mmmm")</f>
        <v>March</v>
      </c>
      <c r="C2237" t="s">
        <v>1712</v>
      </c>
      <c r="D2237" t="s">
        <v>22</v>
      </c>
      <c r="E2237" t="s">
        <v>23</v>
      </c>
      <c r="F2237" t="s">
        <v>47</v>
      </c>
      <c r="G2237" t="s">
        <v>2060</v>
      </c>
      <c r="H2237">
        <v>33.4</v>
      </c>
      <c r="I2237">
        <v>5</v>
      </c>
      <c r="J2237">
        <v>16.03</v>
      </c>
      <c r="K2237" s="6">
        <f>J2237/H2237</f>
        <v>0.47994011976047912</v>
      </c>
      <c r="M2237" t="str">
        <f>LEFT(C2237, SEARCH(" ", C2237) - 1)</f>
        <v>Alan</v>
      </c>
      <c r="N2237" t="str" cm="1">
        <f t="array" ref="N2237">_xlfn.IFS(H2237&lt;0, "LOSS", H2237&gt;1000, "GREAT", H2237&gt;500, "GOOD", H2237&gt;=100, "OKAY", H2237&lt;100, "OKAY")</f>
        <v>OKAY</v>
      </c>
    </row>
    <row r="2238" spans="1:14">
      <c r="A2238" s="2">
        <v>42091</v>
      </c>
      <c r="B2238" s="2" t="str">
        <f>TEXT(A2238,"mmmm")</f>
        <v>March</v>
      </c>
      <c r="C2238" t="s">
        <v>378</v>
      </c>
      <c r="D2238" t="s">
        <v>27</v>
      </c>
      <c r="E2238" t="s">
        <v>23</v>
      </c>
      <c r="F2238" t="s">
        <v>47</v>
      </c>
      <c r="G2238" t="s">
        <v>792</v>
      </c>
      <c r="H2238">
        <v>15.55</v>
      </c>
      <c r="I2238">
        <v>3</v>
      </c>
      <c r="J2238">
        <v>5.44</v>
      </c>
      <c r="K2238" s="6">
        <f>J2238/H2238</f>
        <v>0.34983922829581993</v>
      </c>
      <c r="M2238" t="str">
        <f>LEFT(C2238, SEARCH(" ", C2238) - 1)</f>
        <v>Chloris</v>
      </c>
      <c r="N2238" t="str" cm="1">
        <f t="array" ref="N2238">_xlfn.IFS(H2238&lt;0, "LOSS", H2238&gt;1000, "GREAT", H2238&gt;500, "GOOD", H2238&gt;=100, "OKAY", H2238&lt;100, "OKAY")</f>
        <v>OKAY</v>
      </c>
    </row>
    <row r="2239" spans="1:14">
      <c r="A2239" s="2">
        <v>42091</v>
      </c>
      <c r="B2239" s="2" t="str">
        <f>TEXT(A2239,"mmmm")</f>
        <v>March</v>
      </c>
      <c r="C2239" t="s">
        <v>378</v>
      </c>
      <c r="D2239" t="s">
        <v>27</v>
      </c>
      <c r="E2239" t="s">
        <v>23</v>
      </c>
      <c r="F2239" t="s">
        <v>47</v>
      </c>
      <c r="G2239" t="s">
        <v>1483</v>
      </c>
      <c r="H2239">
        <v>5.23</v>
      </c>
      <c r="I2239">
        <v>1</v>
      </c>
      <c r="J2239">
        <v>1.7</v>
      </c>
      <c r="K2239" s="6">
        <f>J2239/H2239</f>
        <v>0.32504780114722748</v>
      </c>
      <c r="M2239" t="str">
        <f>LEFT(C2239, SEARCH(" ", C2239) - 1)</f>
        <v>Chloris</v>
      </c>
      <c r="N2239" t="str" cm="1">
        <f t="array" ref="N2239">_xlfn.IFS(H2239&lt;0, "LOSS", H2239&gt;1000, "GREAT", H2239&gt;500, "GOOD", H2239&gt;=100, "OKAY", H2239&lt;100, "OKAY")</f>
        <v>OKAY</v>
      </c>
    </row>
    <row r="2240" spans="1:14">
      <c r="A2240" s="2">
        <v>42091</v>
      </c>
      <c r="B2240" s="2" t="str">
        <f>TEXT(A2240,"mmmm")</f>
        <v>March</v>
      </c>
      <c r="C2240" t="s">
        <v>766</v>
      </c>
      <c r="D2240" t="s">
        <v>24</v>
      </c>
      <c r="E2240" t="s">
        <v>23</v>
      </c>
      <c r="F2240" t="s">
        <v>42</v>
      </c>
      <c r="G2240" t="s">
        <v>854</v>
      </c>
      <c r="H2240">
        <v>22.92</v>
      </c>
      <c r="I2240">
        <v>3</v>
      </c>
      <c r="J2240">
        <v>11.23</v>
      </c>
      <c r="K2240" s="6">
        <f>J2240/H2240</f>
        <v>0.48996509598603838</v>
      </c>
      <c r="M2240" t="str">
        <f>LEFT(C2240, SEARCH(" ", C2240) - 1)</f>
        <v>John</v>
      </c>
      <c r="N2240" t="str" cm="1">
        <f t="array" ref="N2240">_xlfn.IFS(H2240&lt;0, "LOSS", H2240&gt;1000, "GREAT", H2240&gt;500, "GOOD", H2240&gt;=100, "OKAY", H2240&lt;100, "OKAY")</f>
        <v>OKAY</v>
      </c>
    </row>
    <row r="2241" spans="1:14">
      <c r="A2241" s="2">
        <v>42092</v>
      </c>
      <c r="B2241" s="2" t="str">
        <f>TEXT(A2241,"mmmm")</f>
        <v>March</v>
      </c>
      <c r="C2241" t="s">
        <v>1437</v>
      </c>
      <c r="D2241" t="s">
        <v>31</v>
      </c>
      <c r="E2241" t="s">
        <v>21</v>
      </c>
      <c r="F2241" t="s">
        <v>40</v>
      </c>
      <c r="G2241" t="s">
        <v>2061</v>
      </c>
      <c r="H2241">
        <v>1166.92</v>
      </c>
      <c r="I2241">
        <v>5</v>
      </c>
      <c r="J2241">
        <v>131.28</v>
      </c>
      <c r="K2241" s="6">
        <f>J2241/H2241</f>
        <v>0.11250128543516265</v>
      </c>
      <c r="M2241" t="str">
        <f>LEFT(C2241, SEARCH(" ", C2241) - 1)</f>
        <v>Sara</v>
      </c>
      <c r="N2241" t="str" cm="1">
        <f t="array" ref="N2241">_xlfn.IFS(H2241&lt;0, "LOSS", H2241&gt;1000, "GREAT", H2241&gt;500, "GOOD", H2241&gt;=100, "OKAY", H2241&lt;100, "OKAY")</f>
        <v>GREAT</v>
      </c>
    </row>
    <row r="2242" spans="1:14">
      <c r="A2242" s="2">
        <v>42092</v>
      </c>
      <c r="B2242" s="2" t="str">
        <f>TEXT(A2242,"mmmm")</f>
        <v>March</v>
      </c>
      <c r="C2242" t="s">
        <v>1506</v>
      </c>
      <c r="D2242" t="s">
        <v>28</v>
      </c>
      <c r="E2242" t="s">
        <v>23</v>
      </c>
      <c r="F2242" t="s">
        <v>36</v>
      </c>
      <c r="G2242" t="s">
        <v>2062</v>
      </c>
      <c r="H2242">
        <v>73.28</v>
      </c>
      <c r="I2242">
        <v>4</v>
      </c>
      <c r="J2242">
        <v>21.25</v>
      </c>
      <c r="K2242" s="6">
        <f>J2242/H2242</f>
        <v>0.28998362445414849</v>
      </c>
      <c r="M2242" t="str">
        <f>LEFT(C2242, SEARCH(" ", C2242) - 1)</f>
        <v>Denny</v>
      </c>
      <c r="N2242" t="str" cm="1">
        <f t="array" ref="N2242">_xlfn.IFS(H2242&lt;0, "LOSS", H2242&gt;1000, "GREAT", H2242&gt;500, "GOOD", H2242&gt;=100, "OKAY", H2242&lt;100, "OKAY")</f>
        <v>OKAY</v>
      </c>
    </row>
    <row r="2243" spans="1:14">
      <c r="A2243" s="2">
        <v>42092</v>
      </c>
      <c r="B2243" s="2" t="str">
        <f>TEXT(A2243,"mmmm")</f>
        <v>March</v>
      </c>
      <c r="C2243" t="s">
        <v>387</v>
      </c>
      <c r="D2243" t="s">
        <v>22</v>
      </c>
      <c r="E2243" t="s">
        <v>23</v>
      </c>
      <c r="F2243" t="s">
        <v>47</v>
      </c>
      <c r="G2243" t="s">
        <v>2063</v>
      </c>
      <c r="H2243">
        <v>212.64</v>
      </c>
      <c r="I2243">
        <v>6</v>
      </c>
      <c r="J2243">
        <v>99.94</v>
      </c>
      <c r="K2243" s="6">
        <f>J2243/H2243</f>
        <v>0.4699962377727615</v>
      </c>
      <c r="M2243" t="str">
        <f>LEFT(C2243, SEARCH(" ", C2243) - 1)</f>
        <v>Richard</v>
      </c>
      <c r="N2243" t="str" cm="1">
        <f t="array" ref="N2243">_xlfn.IFS(H2243&lt;0, "LOSS", H2243&gt;1000, "GREAT", H2243&gt;500, "GOOD", H2243&gt;=100, "OKAY", H2243&lt;100, "OKAY")</f>
        <v>OKAY</v>
      </c>
    </row>
    <row r="2244" spans="1:14">
      <c r="A2244" s="2">
        <v>42092</v>
      </c>
      <c r="B2244" s="2" t="str">
        <f>TEXT(A2244,"mmmm")</f>
        <v>March</v>
      </c>
      <c r="C2244" t="s">
        <v>387</v>
      </c>
      <c r="D2244" t="s">
        <v>22</v>
      </c>
      <c r="E2244" t="s">
        <v>23</v>
      </c>
      <c r="F2244" t="s">
        <v>47</v>
      </c>
      <c r="G2244" t="s">
        <v>1752</v>
      </c>
      <c r="H2244">
        <v>9.8699999999999992</v>
      </c>
      <c r="I2244">
        <v>3</v>
      </c>
      <c r="J2244">
        <v>4.54</v>
      </c>
      <c r="K2244" s="6">
        <f>J2244/H2244</f>
        <v>0.4599797365754813</v>
      </c>
      <c r="M2244" t="str">
        <f>LEFT(C2244, SEARCH(" ", C2244) - 1)</f>
        <v>Richard</v>
      </c>
      <c r="N2244" t="str" cm="1">
        <f t="array" ref="N2244">_xlfn.IFS(H2244&lt;0, "LOSS", H2244&gt;1000, "GREAT", H2244&gt;500, "GOOD", H2244&gt;=100, "OKAY", H2244&lt;100, "OKAY")</f>
        <v>OKAY</v>
      </c>
    </row>
    <row r="2245" spans="1:14">
      <c r="A2245" s="2">
        <v>42092</v>
      </c>
      <c r="B2245" s="2" t="str">
        <f>TEXT(A2245,"mmmm")</f>
        <v>March</v>
      </c>
      <c r="C2245" t="s">
        <v>387</v>
      </c>
      <c r="D2245" t="s">
        <v>22</v>
      </c>
      <c r="E2245" t="s">
        <v>25</v>
      </c>
      <c r="F2245" t="s">
        <v>35</v>
      </c>
      <c r="G2245" t="s">
        <v>2064</v>
      </c>
      <c r="H2245">
        <v>53.25</v>
      </c>
      <c r="I2245">
        <v>3</v>
      </c>
      <c r="J2245">
        <v>20.77</v>
      </c>
      <c r="K2245" s="6">
        <f>J2245/H2245</f>
        <v>0.39004694835680748</v>
      </c>
      <c r="M2245" t="str">
        <f>LEFT(C2245, SEARCH(" ", C2245) - 1)</f>
        <v>Richard</v>
      </c>
      <c r="N2245" t="str" cm="1">
        <f t="array" ref="N2245">_xlfn.IFS(H2245&lt;0, "LOSS", H2245&gt;1000, "GREAT", H2245&gt;500, "GOOD", H2245&gt;=100, "OKAY", H2245&lt;100, "OKAY")</f>
        <v>OKAY</v>
      </c>
    </row>
    <row r="2246" spans="1:14">
      <c r="A2246" s="2">
        <v>42092</v>
      </c>
      <c r="B2246" s="2" t="str">
        <f>TEXT(A2246,"mmmm")</f>
        <v>March</v>
      </c>
      <c r="C2246" t="s">
        <v>387</v>
      </c>
      <c r="D2246" t="s">
        <v>22</v>
      </c>
      <c r="E2246" t="s">
        <v>21</v>
      </c>
      <c r="F2246" t="s">
        <v>44</v>
      </c>
      <c r="G2246" t="s">
        <v>1243</v>
      </c>
      <c r="H2246">
        <v>19.920000000000002</v>
      </c>
      <c r="I2246">
        <v>3</v>
      </c>
      <c r="J2246">
        <v>9.56</v>
      </c>
      <c r="K2246" s="6">
        <f>J2246/H2246</f>
        <v>0.47991967871485941</v>
      </c>
      <c r="M2246" t="str">
        <f>LEFT(C2246, SEARCH(" ", C2246) - 1)</f>
        <v>Richard</v>
      </c>
      <c r="N2246" t="str" cm="1">
        <f t="array" ref="N2246">_xlfn.IFS(H2246&lt;0, "LOSS", H2246&gt;1000, "GREAT", H2246&gt;500, "GOOD", H2246&gt;=100, "OKAY", H2246&lt;100, "OKAY")</f>
        <v>OKAY</v>
      </c>
    </row>
    <row r="2247" spans="1:14">
      <c r="A2247" s="2">
        <v>42092</v>
      </c>
      <c r="B2247" s="2" t="str">
        <f>TEXT(A2247,"mmmm")</f>
        <v>March</v>
      </c>
      <c r="C2247" t="s">
        <v>403</v>
      </c>
      <c r="D2247" t="s">
        <v>106</v>
      </c>
      <c r="E2247" t="s">
        <v>23</v>
      </c>
      <c r="F2247" t="s">
        <v>37</v>
      </c>
      <c r="G2247" t="s">
        <v>421</v>
      </c>
      <c r="H2247">
        <v>5.56</v>
      </c>
      <c r="I2247">
        <v>2</v>
      </c>
      <c r="J2247">
        <v>1.45</v>
      </c>
      <c r="K2247" s="6">
        <f>J2247/H2247</f>
        <v>0.26079136690647481</v>
      </c>
      <c r="M2247" t="str">
        <f>LEFT(C2247, SEARCH(" ", C2247) - 1)</f>
        <v>Alan</v>
      </c>
      <c r="N2247" t="str" cm="1">
        <f t="array" ref="N2247">_xlfn.IFS(H2247&lt;0, "LOSS", H2247&gt;1000, "GREAT", H2247&gt;500, "GOOD", H2247&gt;=100, "OKAY", H2247&lt;100, "OKAY")</f>
        <v>OKAY</v>
      </c>
    </row>
    <row r="2248" spans="1:14">
      <c r="A2248" s="2">
        <v>42092</v>
      </c>
      <c r="B2248" s="2" t="str">
        <f>TEXT(A2248,"mmmm")</f>
        <v>March</v>
      </c>
      <c r="C2248" t="s">
        <v>2065</v>
      </c>
      <c r="D2248" t="s">
        <v>24</v>
      </c>
      <c r="E2248" t="s">
        <v>23</v>
      </c>
      <c r="F2248" t="s">
        <v>47</v>
      </c>
      <c r="G2248" t="s">
        <v>2066</v>
      </c>
      <c r="H2248">
        <v>17.64</v>
      </c>
      <c r="I2248">
        <v>4</v>
      </c>
      <c r="J2248">
        <v>8.11</v>
      </c>
      <c r="K2248" s="6">
        <f>J2248/H2248</f>
        <v>0.45975056689342397</v>
      </c>
      <c r="M2248" t="str">
        <f>LEFT(C2248, SEARCH(" ", C2248) - 1)</f>
        <v>Chad</v>
      </c>
      <c r="N2248" t="str" cm="1">
        <f t="array" ref="N2248">_xlfn.IFS(H2248&lt;0, "LOSS", H2248&gt;1000, "GREAT", H2248&gt;500, "GOOD", H2248&gt;=100, "OKAY", H2248&lt;100, "OKAY")</f>
        <v>OKAY</v>
      </c>
    </row>
    <row r="2249" spans="1:14">
      <c r="A2249" s="2">
        <v>42093</v>
      </c>
      <c r="B2249" s="2" t="str">
        <f>TEXT(A2249,"mmmm")</f>
        <v>March</v>
      </c>
      <c r="C2249" t="s">
        <v>1526</v>
      </c>
      <c r="D2249" t="s">
        <v>29</v>
      </c>
      <c r="E2249" t="s">
        <v>23</v>
      </c>
      <c r="F2249" t="s">
        <v>47</v>
      </c>
      <c r="G2249" t="s">
        <v>1498</v>
      </c>
      <c r="H2249">
        <v>23.52</v>
      </c>
      <c r="I2249">
        <v>5</v>
      </c>
      <c r="J2249">
        <v>8.5299999999999994</v>
      </c>
      <c r="K2249" s="6">
        <f>J2249/H2249</f>
        <v>0.36267006802721086</v>
      </c>
      <c r="M2249" t="str">
        <f>LEFT(C2249, SEARCH(" ", C2249) - 1)</f>
        <v>Fred</v>
      </c>
      <c r="N2249" t="str" cm="1">
        <f t="array" ref="N2249">_xlfn.IFS(H2249&lt;0, "LOSS", H2249&gt;1000, "GREAT", H2249&gt;500, "GOOD", H2249&gt;=100, "OKAY", H2249&lt;100, "OKAY")</f>
        <v>OKAY</v>
      </c>
    </row>
    <row r="2250" spans="1:14">
      <c r="A2250" s="2">
        <v>42093</v>
      </c>
      <c r="B2250" s="2" t="str">
        <f>TEXT(A2250,"mmmm")</f>
        <v>March</v>
      </c>
      <c r="C2250" t="s">
        <v>1526</v>
      </c>
      <c r="D2250" t="s">
        <v>29</v>
      </c>
      <c r="E2250" t="s">
        <v>25</v>
      </c>
      <c r="F2250" t="s">
        <v>48</v>
      </c>
      <c r="G2250" t="s">
        <v>238</v>
      </c>
      <c r="H2250">
        <v>180.96</v>
      </c>
      <c r="I2250">
        <v>5</v>
      </c>
      <c r="J2250">
        <v>13.57</v>
      </c>
      <c r="K2250" s="6">
        <f>J2250/H2250</f>
        <v>7.4988947833775424E-2</v>
      </c>
      <c r="M2250" t="str">
        <f>LEFT(C2250, SEARCH(" ", C2250) - 1)</f>
        <v>Fred</v>
      </c>
      <c r="N2250" t="str" cm="1">
        <f t="array" ref="N2250">_xlfn.IFS(H2250&lt;0, "LOSS", H2250&gt;1000, "GREAT", H2250&gt;500, "GOOD", H2250&gt;=100, "OKAY", H2250&lt;100, "OKAY")</f>
        <v>OKAY</v>
      </c>
    </row>
    <row r="2251" spans="1:14">
      <c r="A2251" s="2">
        <v>42093</v>
      </c>
      <c r="B2251" s="2" t="str">
        <f>TEXT(A2251,"mmmm")</f>
        <v>March</v>
      </c>
      <c r="C2251" t="s">
        <v>491</v>
      </c>
      <c r="D2251" t="s">
        <v>29</v>
      </c>
      <c r="E2251" t="s">
        <v>21</v>
      </c>
      <c r="F2251" t="s">
        <v>40</v>
      </c>
      <c r="G2251" t="s">
        <v>1515</v>
      </c>
      <c r="H2251">
        <v>366.74</v>
      </c>
      <c r="I2251">
        <v>4</v>
      </c>
      <c r="J2251">
        <v>-110.02</v>
      </c>
      <c r="K2251" s="6">
        <f>J2251/H2251</f>
        <v>-0.29999454654523638</v>
      </c>
      <c r="M2251" t="str">
        <f>LEFT(C2251, SEARCH(" ", C2251) - 1)</f>
        <v>Daniel</v>
      </c>
      <c r="N2251" t="str" cm="1">
        <f t="array" ref="N2251">_xlfn.IFS(H2251&lt;0, "LOSS", H2251&gt;1000, "GREAT", H2251&gt;500, "GOOD", H2251&gt;=100, "OKAY", H2251&lt;100, "OKAY")</f>
        <v>OKAY</v>
      </c>
    </row>
    <row r="2252" spans="1:14">
      <c r="A2252" s="2">
        <v>42094</v>
      </c>
      <c r="B2252" s="2" t="str">
        <f>TEXT(A2252,"mmmm")</f>
        <v>March</v>
      </c>
      <c r="C2252" t="s">
        <v>566</v>
      </c>
      <c r="D2252" t="s">
        <v>31</v>
      </c>
      <c r="E2252" t="s">
        <v>25</v>
      </c>
      <c r="F2252" t="s">
        <v>48</v>
      </c>
      <c r="G2252" t="s">
        <v>2067</v>
      </c>
      <c r="H2252">
        <v>79.959999999999994</v>
      </c>
      <c r="I2252">
        <v>5</v>
      </c>
      <c r="J2252">
        <v>27.99</v>
      </c>
      <c r="K2252" s="6">
        <f>J2252/H2252</f>
        <v>0.35005002501250626</v>
      </c>
      <c r="M2252" t="str">
        <f>LEFT(C2252, SEARCH(" ", C2252) - 1)</f>
        <v>Scott</v>
      </c>
      <c r="N2252" t="str" cm="1">
        <f t="array" ref="N2252">_xlfn.IFS(H2252&lt;0, "LOSS", H2252&gt;1000, "GREAT", H2252&gt;500, "GOOD", H2252&gt;=100, "OKAY", H2252&lt;100, "OKAY")</f>
        <v>OKAY</v>
      </c>
    </row>
    <row r="2253" spans="1:14">
      <c r="A2253" s="2">
        <v>42094</v>
      </c>
      <c r="B2253" s="2" t="str">
        <f>TEXT(A2253,"mmmm")</f>
        <v>March</v>
      </c>
      <c r="C2253" t="s">
        <v>1005</v>
      </c>
      <c r="D2253" t="s">
        <v>26</v>
      </c>
      <c r="E2253" t="s">
        <v>23</v>
      </c>
      <c r="F2253" t="s">
        <v>47</v>
      </c>
      <c r="G2253" t="s">
        <v>2068</v>
      </c>
      <c r="H2253">
        <v>98.38</v>
      </c>
      <c r="I2253">
        <v>3</v>
      </c>
      <c r="J2253">
        <v>35.659999999999997</v>
      </c>
      <c r="K2253" s="6">
        <f>J2253/H2253</f>
        <v>0.36247204716405773</v>
      </c>
      <c r="M2253" t="str">
        <f>LEFT(C2253, SEARCH(" ", C2253) - 1)</f>
        <v>Ed</v>
      </c>
      <c r="N2253" t="str" cm="1">
        <f t="array" ref="N2253">_xlfn.IFS(H2253&lt;0, "LOSS", H2253&gt;1000, "GREAT", H2253&gt;500, "GOOD", H2253&gt;=100, "OKAY", H2253&lt;100, "OKAY")</f>
        <v>OKAY</v>
      </c>
    </row>
    <row r="2254" spans="1:14">
      <c r="A2254" s="2">
        <v>42094</v>
      </c>
      <c r="B2254" s="2" t="str">
        <f>TEXT(A2254,"mmmm")</f>
        <v>March</v>
      </c>
      <c r="C2254" t="s">
        <v>1005</v>
      </c>
      <c r="D2254" t="s">
        <v>26</v>
      </c>
      <c r="E2254" t="s">
        <v>21</v>
      </c>
      <c r="F2254" t="s">
        <v>44</v>
      </c>
      <c r="G2254" t="s">
        <v>2069</v>
      </c>
      <c r="H2254">
        <v>22.38</v>
      </c>
      <c r="I2254">
        <v>3</v>
      </c>
      <c r="J2254">
        <v>-7.83</v>
      </c>
      <c r="K2254" s="6">
        <f>J2254/H2254</f>
        <v>-0.34986595174262736</v>
      </c>
      <c r="M2254" t="str">
        <f>LEFT(C2254, SEARCH(" ", C2254) - 1)</f>
        <v>Ed</v>
      </c>
      <c r="N2254" t="str" cm="1">
        <f t="array" ref="N2254">_xlfn.IFS(H2254&lt;0, "LOSS", H2254&gt;1000, "GREAT", H2254&gt;500, "GOOD", H2254&gt;=100, "OKAY", H2254&lt;100, "OKAY")</f>
        <v>OKAY</v>
      </c>
    </row>
    <row r="2255" spans="1:14">
      <c r="A2255" s="2">
        <v>42096</v>
      </c>
      <c r="B2255" s="2" t="str">
        <f>TEXT(A2255,"mmmm")</f>
        <v>April</v>
      </c>
      <c r="C2255" t="s">
        <v>2070</v>
      </c>
      <c r="D2255" t="s">
        <v>26</v>
      </c>
      <c r="E2255" t="s">
        <v>23</v>
      </c>
      <c r="F2255" t="s">
        <v>36</v>
      </c>
      <c r="G2255" t="s">
        <v>1719</v>
      </c>
      <c r="H2255">
        <v>32.19</v>
      </c>
      <c r="I2255">
        <v>2</v>
      </c>
      <c r="J2255">
        <v>-80.48</v>
      </c>
      <c r="K2255" s="6">
        <f>J2255/H2255</f>
        <v>-2.5001553277415351</v>
      </c>
      <c r="M2255" t="str">
        <f>LEFT(C2255, SEARCH(" ", C2255) - 1)</f>
        <v>Michael</v>
      </c>
      <c r="N2255" t="str" cm="1">
        <f t="array" ref="N2255">_xlfn.IFS(H2255&lt;0, "LOSS", H2255&gt;1000, "GREAT", H2255&gt;500, "GOOD", H2255&gt;=100, "OKAY", H2255&lt;100, "OKAY")</f>
        <v>OKAY</v>
      </c>
    </row>
    <row r="2256" spans="1:14">
      <c r="A2256" s="2">
        <v>42096</v>
      </c>
      <c r="B2256" s="2" t="str">
        <f>TEXT(A2256,"mmmm")</f>
        <v>April</v>
      </c>
      <c r="C2256" t="s">
        <v>2070</v>
      </c>
      <c r="D2256" t="s">
        <v>26</v>
      </c>
      <c r="E2256" t="s">
        <v>25</v>
      </c>
      <c r="F2256" t="s">
        <v>35</v>
      </c>
      <c r="G2256" t="s">
        <v>1502</v>
      </c>
      <c r="H2256">
        <v>50.12</v>
      </c>
      <c r="I2256">
        <v>7</v>
      </c>
      <c r="J2256">
        <v>-0.63</v>
      </c>
      <c r="K2256" s="6">
        <f>J2256/H2256</f>
        <v>-1.2569832402234637E-2</v>
      </c>
      <c r="M2256" t="str">
        <f>LEFT(C2256, SEARCH(" ", C2256) - 1)</f>
        <v>Michael</v>
      </c>
      <c r="N2256" t="str" cm="1">
        <f t="array" ref="N2256">_xlfn.IFS(H2256&lt;0, "LOSS", H2256&gt;1000, "GREAT", H2256&gt;500, "GOOD", H2256&gt;=100, "OKAY", H2256&lt;100, "OKAY")</f>
        <v>OKAY</v>
      </c>
    </row>
    <row r="2257" spans="1:14">
      <c r="A2257" s="2">
        <v>42096</v>
      </c>
      <c r="B2257" s="2" t="str">
        <f>TEXT(A2257,"mmmm")</f>
        <v>April</v>
      </c>
      <c r="C2257" t="s">
        <v>2070</v>
      </c>
      <c r="D2257" t="s">
        <v>26</v>
      </c>
      <c r="E2257" t="s">
        <v>25</v>
      </c>
      <c r="F2257" t="s">
        <v>35</v>
      </c>
      <c r="G2257" t="s">
        <v>2071</v>
      </c>
      <c r="H2257">
        <v>47.98</v>
      </c>
      <c r="I2257">
        <v>3</v>
      </c>
      <c r="J2257">
        <v>1.8</v>
      </c>
      <c r="K2257" s="6">
        <f>J2257/H2257</f>
        <v>3.7515631513130476E-2</v>
      </c>
      <c r="M2257" t="str">
        <f>LEFT(C2257, SEARCH(" ", C2257) - 1)</f>
        <v>Michael</v>
      </c>
      <c r="N2257" t="str" cm="1">
        <f t="array" ref="N2257">_xlfn.IFS(H2257&lt;0, "LOSS", H2257&gt;1000, "GREAT", H2257&gt;500, "GOOD", H2257&gt;=100, "OKAY", H2257&lt;100, "OKAY")</f>
        <v>OKAY</v>
      </c>
    </row>
    <row r="2258" spans="1:14">
      <c r="A2258" s="2">
        <v>42096</v>
      </c>
      <c r="B2258" s="2" t="str">
        <f>TEXT(A2258,"mmmm")</f>
        <v>April</v>
      </c>
      <c r="C2258" t="s">
        <v>1867</v>
      </c>
      <c r="D2258" t="s">
        <v>26</v>
      </c>
      <c r="E2258" t="s">
        <v>23</v>
      </c>
      <c r="F2258" t="s">
        <v>38</v>
      </c>
      <c r="G2258" t="s">
        <v>2072</v>
      </c>
      <c r="H2258">
        <v>9.16</v>
      </c>
      <c r="I2258">
        <v>3</v>
      </c>
      <c r="J2258">
        <v>-13.73</v>
      </c>
      <c r="K2258" s="6">
        <f>J2258/H2258</f>
        <v>-1.4989082969432315</v>
      </c>
      <c r="M2258" t="str">
        <f>LEFT(C2258, SEARCH(" ", C2258) - 1)</f>
        <v>Cari</v>
      </c>
      <c r="N2258" t="str" cm="1">
        <f t="array" ref="N2258">_xlfn.IFS(H2258&lt;0, "LOSS", H2258&gt;1000, "GREAT", H2258&gt;500, "GOOD", H2258&gt;=100, "OKAY", H2258&lt;100, "OKAY")</f>
        <v>OKAY</v>
      </c>
    </row>
    <row r="2259" spans="1:14">
      <c r="A2259" s="2">
        <v>42096</v>
      </c>
      <c r="B2259" s="2" t="str">
        <f>TEXT(A2259,"mmmm")</f>
        <v>April</v>
      </c>
      <c r="C2259" t="s">
        <v>2073</v>
      </c>
      <c r="D2259" t="s">
        <v>22</v>
      </c>
      <c r="E2259" t="s">
        <v>25</v>
      </c>
      <c r="F2259" t="s">
        <v>46</v>
      </c>
      <c r="G2259" t="s">
        <v>2074</v>
      </c>
      <c r="H2259">
        <v>71.98</v>
      </c>
      <c r="I2259">
        <v>3</v>
      </c>
      <c r="J2259">
        <v>24.29</v>
      </c>
      <c r="K2259" s="6">
        <f>J2259/H2259</f>
        <v>0.33745484856904695</v>
      </c>
      <c r="M2259" t="str">
        <f>LEFT(C2259, SEARCH(" ", C2259) - 1)</f>
        <v>John</v>
      </c>
      <c r="N2259" t="str" cm="1">
        <f t="array" ref="N2259">_xlfn.IFS(H2259&lt;0, "LOSS", H2259&gt;1000, "GREAT", H2259&gt;500, "GOOD", H2259&gt;=100, "OKAY", H2259&lt;100, "OKAY")</f>
        <v>OKAY</v>
      </c>
    </row>
    <row r="2260" spans="1:14">
      <c r="A2260" s="2">
        <v>42096</v>
      </c>
      <c r="B2260" s="2" t="str">
        <f>TEXT(A2260,"mmmm")</f>
        <v>April</v>
      </c>
      <c r="C2260" t="s">
        <v>1086</v>
      </c>
      <c r="D2260" t="s">
        <v>73</v>
      </c>
      <c r="E2260" t="s">
        <v>25</v>
      </c>
      <c r="F2260" t="s">
        <v>48</v>
      </c>
      <c r="G2260" t="s">
        <v>1843</v>
      </c>
      <c r="H2260">
        <v>87.8</v>
      </c>
      <c r="I2260">
        <v>5</v>
      </c>
      <c r="J2260">
        <v>32.93</v>
      </c>
      <c r="K2260" s="6">
        <f>J2260/H2260</f>
        <v>0.37505694760820046</v>
      </c>
      <c r="M2260" t="str">
        <f>LEFT(C2260, SEARCH(" ", C2260) - 1)</f>
        <v>John</v>
      </c>
      <c r="N2260" t="str" cm="1">
        <f t="array" ref="N2260">_xlfn.IFS(H2260&lt;0, "LOSS", H2260&gt;1000, "GREAT", H2260&gt;500, "GOOD", H2260&gt;=100, "OKAY", H2260&lt;100, "OKAY")</f>
        <v>OKAY</v>
      </c>
    </row>
    <row r="2261" spans="1:14">
      <c r="A2261" s="2">
        <v>42098</v>
      </c>
      <c r="B2261" s="2" t="str">
        <f>TEXT(A2261,"mmmm")</f>
        <v>April</v>
      </c>
      <c r="C2261" t="s">
        <v>632</v>
      </c>
      <c r="D2261" t="s">
        <v>24</v>
      </c>
      <c r="E2261" t="s">
        <v>23</v>
      </c>
      <c r="F2261" t="s">
        <v>37</v>
      </c>
      <c r="G2261" t="s">
        <v>730</v>
      </c>
      <c r="H2261">
        <v>11.16</v>
      </c>
      <c r="I2261">
        <v>2</v>
      </c>
      <c r="J2261">
        <v>4.3499999999999996</v>
      </c>
      <c r="K2261" s="6">
        <f>J2261/H2261</f>
        <v>0.38978494623655913</v>
      </c>
      <c r="M2261" t="str">
        <f>LEFT(C2261, SEARCH(" ", C2261) - 1)</f>
        <v>Nicole</v>
      </c>
      <c r="N2261" t="str" cm="1">
        <f t="array" ref="N2261">_xlfn.IFS(H2261&lt;0, "LOSS", H2261&gt;1000, "GREAT", H2261&gt;500, "GOOD", H2261&gt;=100, "OKAY", H2261&lt;100, "OKAY")</f>
        <v>OKAY</v>
      </c>
    </row>
    <row r="2262" spans="1:14">
      <c r="A2262" s="2">
        <v>42098</v>
      </c>
      <c r="B2262" s="2" t="str">
        <f>TEXT(A2262,"mmmm")</f>
        <v>April</v>
      </c>
      <c r="C2262" t="s">
        <v>632</v>
      </c>
      <c r="D2262" t="s">
        <v>24</v>
      </c>
      <c r="E2262" t="s">
        <v>21</v>
      </c>
      <c r="F2262" t="s">
        <v>44</v>
      </c>
      <c r="G2262" t="s">
        <v>2075</v>
      </c>
      <c r="H2262">
        <v>108.4</v>
      </c>
      <c r="I2262">
        <v>2</v>
      </c>
      <c r="J2262">
        <v>22.76</v>
      </c>
      <c r="K2262" s="6">
        <f>J2262/H2262</f>
        <v>0.20996309963099632</v>
      </c>
      <c r="M2262" t="str">
        <f>LEFT(C2262, SEARCH(" ", C2262) - 1)</f>
        <v>Nicole</v>
      </c>
      <c r="N2262" t="str" cm="1">
        <f t="array" ref="N2262">_xlfn.IFS(H2262&lt;0, "LOSS", H2262&gt;1000, "GREAT", H2262&gt;500, "GOOD", H2262&gt;=100, "OKAY", H2262&lt;100, "OKAY")</f>
        <v>OKAY</v>
      </c>
    </row>
    <row r="2263" spans="1:14">
      <c r="A2263" s="2">
        <v>42098</v>
      </c>
      <c r="B2263" s="2" t="str">
        <f>TEXT(A2263,"mmmm")</f>
        <v>April</v>
      </c>
      <c r="C2263" t="s">
        <v>632</v>
      </c>
      <c r="D2263" t="s">
        <v>24</v>
      </c>
      <c r="E2263" t="s">
        <v>23</v>
      </c>
      <c r="F2263" t="s">
        <v>38</v>
      </c>
      <c r="G2263" t="s">
        <v>462</v>
      </c>
      <c r="H2263">
        <v>82.34</v>
      </c>
      <c r="I2263">
        <v>3</v>
      </c>
      <c r="J2263">
        <v>27.79</v>
      </c>
      <c r="K2263" s="6">
        <f>J2263/H2263</f>
        <v>0.33750303619140148</v>
      </c>
      <c r="M2263" t="str">
        <f>LEFT(C2263, SEARCH(" ", C2263) - 1)</f>
        <v>Nicole</v>
      </c>
      <c r="N2263" t="str" cm="1">
        <f t="array" ref="N2263">_xlfn.IFS(H2263&lt;0, "LOSS", H2263&gt;1000, "GREAT", H2263&gt;500, "GOOD", H2263&gt;=100, "OKAY", H2263&lt;100, "OKAY")</f>
        <v>OKAY</v>
      </c>
    </row>
    <row r="2264" spans="1:14">
      <c r="A2264" s="2">
        <v>42098</v>
      </c>
      <c r="B2264" s="2" t="str">
        <f>TEXT(A2264,"mmmm")</f>
        <v>April</v>
      </c>
      <c r="C2264" t="s">
        <v>632</v>
      </c>
      <c r="D2264" t="s">
        <v>24</v>
      </c>
      <c r="E2264" t="s">
        <v>23</v>
      </c>
      <c r="F2264" t="s">
        <v>38</v>
      </c>
      <c r="G2264" t="s">
        <v>515</v>
      </c>
      <c r="H2264">
        <v>9.09</v>
      </c>
      <c r="I2264">
        <v>4</v>
      </c>
      <c r="J2264">
        <v>3.29</v>
      </c>
      <c r="K2264" s="6">
        <f>J2264/H2264</f>
        <v>0.36193619361936197</v>
      </c>
      <c r="M2264" t="str">
        <f>LEFT(C2264, SEARCH(" ", C2264) - 1)</f>
        <v>Nicole</v>
      </c>
      <c r="N2264" t="str" cm="1">
        <f t="array" ref="N2264">_xlfn.IFS(H2264&lt;0, "LOSS", H2264&gt;1000, "GREAT", H2264&gt;500, "GOOD", H2264&gt;=100, "OKAY", H2264&lt;100, "OKAY")</f>
        <v>OKAY</v>
      </c>
    </row>
    <row r="2265" spans="1:14">
      <c r="A2265" s="2">
        <v>42098</v>
      </c>
      <c r="B2265" s="2" t="str">
        <f>TEXT(A2265,"mmmm")</f>
        <v>April</v>
      </c>
      <c r="C2265" t="s">
        <v>509</v>
      </c>
      <c r="D2265" t="s">
        <v>32</v>
      </c>
      <c r="E2265" t="s">
        <v>23</v>
      </c>
      <c r="F2265" t="s">
        <v>36</v>
      </c>
      <c r="G2265" t="s">
        <v>2076</v>
      </c>
      <c r="H2265">
        <v>644.08000000000004</v>
      </c>
      <c r="I2265">
        <v>2</v>
      </c>
      <c r="J2265">
        <v>107.35</v>
      </c>
      <c r="K2265" s="6">
        <f>J2265/H2265</f>
        <v>0.16667184200720406</v>
      </c>
      <c r="M2265" t="str">
        <f>LEFT(C2265, SEARCH(" ", C2265) - 1)</f>
        <v>Nat</v>
      </c>
      <c r="N2265" t="str" cm="1">
        <f t="array" ref="N2265">_xlfn.IFS(H2265&lt;0, "LOSS", H2265&gt;1000, "GREAT", H2265&gt;500, "GOOD", H2265&gt;=100, "OKAY", H2265&lt;100, "OKAY")</f>
        <v>GOOD</v>
      </c>
    </row>
    <row r="2266" spans="1:14">
      <c r="A2266" s="2">
        <v>42098</v>
      </c>
      <c r="B2266" s="2" t="str">
        <f>TEXT(A2266,"mmmm")</f>
        <v>April</v>
      </c>
      <c r="C2266" t="s">
        <v>509</v>
      </c>
      <c r="D2266" t="s">
        <v>32</v>
      </c>
      <c r="E2266" t="s">
        <v>23</v>
      </c>
      <c r="F2266" t="s">
        <v>43</v>
      </c>
      <c r="G2266" t="s">
        <v>233</v>
      </c>
      <c r="H2266">
        <v>5.84</v>
      </c>
      <c r="I2266">
        <v>2</v>
      </c>
      <c r="J2266">
        <v>2.63</v>
      </c>
      <c r="K2266" s="6">
        <f>J2266/H2266</f>
        <v>0.45034246575342463</v>
      </c>
      <c r="M2266" t="str">
        <f>LEFT(C2266, SEARCH(" ", C2266) - 1)</f>
        <v>Nat</v>
      </c>
      <c r="N2266" t="str" cm="1">
        <f t="array" ref="N2266">_xlfn.IFS(H2266&lt;0, "LOSS", H2266&gt;1000, "GREAT", H2266&gt;500, "GOOD", H2266&gt;=100, "OKAY", H2266&lt;100, "OKAY")</f>
        <v>OKAY</v>
      </c>
    </row>
    <row r="2267" spans="1:14">
      <c r="A2267" s="2">
        <v>42098</v>
      </c>
      <c r="B2267" s="2" t="str">
        <f>TEXT(A2267,"mmmm")</f>
        <v>April</v>
      </c>
      <c r="C2267" t="s">
        <v>509</v>
      </c>
      <c r="D2267" t="s">
        <v>32</v>
      </c>
      <c r="E2267" t="s">
        <v>23</v>
      </c>
      <c r="F2267" t="s">
        <v>38</v>
      </c>
      <c r="G2267" t="s">
        <v>1779</v>
      </c>
      <c r="H2267">
        <v>12.76</v>
      </c>
      <c r="I2267">
        <v>2</v>
      </c>
      <c r="J2267">
        <v>5.87</v>
      </c>
      <c r="K2267" s="6">
        <f>J2267/H2267</f>
        <v>0.46003134796238249</v>
      </c>
      <c r="M2267" t="str">
        <f>LEFT(C2267, SEARCH(" ", C2267) - 1)</f>
        <v>Nat</v>
      </c>
      <c r="N2267" t="str" cm="1">
        <f t="array" ref="N2267">_xlfn.IFS(H2267&lt;0, "LOSS", H2267&gt;1000, "GREAT", H2267&gt;500, "GOOD", H2267&gt;=100, "OKAY", H2267&lt;100, "OKAY")</f>
        <v>OKAY</v>
      </c>
    </row>
    <row r="2268" spans="1:14">
      <c r="A2268" s="2">
        <v>42098</v>
      </c>
      <c r="B2268" s="2" t="str">
        <f>TEXT(A2268,"mmmm")</f>
        <v>April</v>
      </c>
      <c r="C2268" t="s">
        <v>509</v>
      </c>
      <c r="D2268" t="s">
        <v>32</v>
      </c>
      <c r="E2268" t="s">
        <v>25</v>
      </c>
      <c r="F2268" t="s">
        <v>48</v>
      </c>
      <c r="G2268" t="s">
        <v>1834</v>
      </c>
      <c r="H2268">
        <v>10.95</v>
      </c>
      <c r="I2268">
        <v>1</v>
      </c>
      <c r="J2268">
        <v>0.44</v>
      </c>
      <c r="K2268" s="6">
        <f>J2268/H2268</f>
        <v>4.018264840182649E-2</v>
      </c>
      <c r="M2268" t="str">
        <f>LEFT(C2268, SEARCH(" ", C2268) - 1)</f>
        <v>Nat</v>
      </c>
      <c r="N2268" t="str" cm="1">
        <f t="array" ref="N2268">_xlfn.IFS(H2268&lt;0, "LOSS", H2268&gt;1000, "GREAT", H2268&gt;500, "GOOD", H2268&gt;=100, "OKAY", H2268&lt;100, "OKAY")</f>
        <v>OKAY</v>
      </c>
    </row>
    <row r="2269" spans="1:14">
      <c r="A2269" s="2">
        <v>42098</v>
      </c>
      <c r="B2269" s="2" t="str">
        <f>TEXT(A2269,"mmmm")</f>
        <v>April</v>
      </c>
      <c r="C2269" t="s">
        <v>509</v>
      </c>
      <c r="D2269" t="s">
        <v>32</v>
      </c>
      <c r="E2269" t="s">
        <v>25</v>
      </c>
      <c r="F2269" t="s">
        <v>41</v>
      </c>
      <c r="G2269" t="s">
        <v>690</v>
      </c>
      <c r="H2269">
        <v>599.98</v>
      </c>
      <c r="I2269">
        <v>2</v>
      </c>
      <c r="J2269">
        <v>209.99</v>
      </c>
      <c r="K2269" s="6">
        <f>J2269/H2269</f>
        <v>0.34999499983332777</v>
      </c>
      <c r="M2269" t="str">
        <f>LEFT(C2269, SEARCH(" ", C2269) - 1)</f>
        <v>Nat</v>
      </c>
      <c r="N2269" t="str" cm="1">
        <f t="array" ref="N2269">_xlfn.IFS(H2269&lt;0, "LOSS", H2269&gt;1000, "GREAT", H2269&gt;500, "GOOD", H2269&gt;=100, "OKAY", H2269&lt;100, "OKAY")</f>
        <v>GOOD</v>
      </c>
    </row>
    <row r="2270" spans="1:14">
      <c r="A2270" s="2">
        <v>42099</v>
      </c>
      <c r="B2270" s="2" t="str">
        <f>TEXT(A2270,"mmmm")</f>
        <v>April</v>
      </c>
      <c r="C2270" t="s">
        <v>1601</v>
      </c>
      <c r="D2270" t="s">
        <v>185</v>
      </c>
      <c r="E2270" t="s">
        <v>23</v>
      </c>
      <c r="F2270" t="s">
        <v>38</v>
      </c>
      <c r="G2270" t="s">
        <v>1856</v>
      </c>
      <c r="H2270">
        <v>157.79</v>
      </c>
      <c r="I2270">
        <v>1</v>
      </c>
      <c r="J2270">
        <v>-115.72</v>
      </c>
      <c r="K2270" s="6">
        <f>J2270/H2270</f>
        <v>-0.73337980860637564</v>
      </c>
      <c r="M2270" t="str">
        <f>LEFT(C2270, SEARCH(" ", C2270) - 1)</f>
        <v>Greg</v>
      </c>
      <c r="N2270" t="str" cm="1">
        <f t="array" ref="N2270">_xlfn.IFS(H2270&lt;0, "LOSS", H2270&gt;1000, "GREAT", H2270&gt;500, "GOOD", H2270&gt;=100, "OKAY", H2270&lt;100, "OKAY")</f>
        <v>OKAY</v>
      </c>
    </row>
    <row r="2271" spans="1:14">
      <c r="A2271" s="2">
        <v>42099</v>
      </c>
      <c r="B2271" s="2" t="str">
        <f>TEXT(A2271,"mmmm")</f>
        <v>April</v>
      </c>
      <c r="C2271" t="s">
        <v>870</v>
      </c>
      <c r="D2271" t="s">
        <v>27</v>
      </c>
      <c r="E2271" t="s">
        <v>23</v>
      </c>
      <c r="F2271" t="s">
        <v>36</v>
      </c>
      <c r="G2271" t="s">
        <v>1833</v>
      </c>
      <c r="H2271">
        <v>98.11</v>
      </c>
      <c r="I2271">
        <v>7</v>
      </c>
      <c r="J2271">
        <v>18.399999999999999</v>
      </c>
      <c r="K2271" s="6">
        <f>J2271/H2271</f>
        <v>0.18754459280399549</v>
      </c>
      <c r="M2271" t="str">
        <f>LEFT(C2271, SEARCH(" ", C2271) - 1)</f>
        <v>Valerie</v>
      </c>
      <c r="N2271" t="str" cm="1">
        <f t="array" ref="N2271">_xlfn.IFS(H2271&lt;0, "LOSS", H2271&gt;1000, "GREAT", H2271&gt;500, "GOOD", H2271&gt;=100, "OKAY", H2271&lt;100, "OKAY")</f>
        <v>OKAY</v>
      </c>
    </row>
    <row r="2272" spans="1:14">
      <c r="A2272" s="2">
        <v>42099</v>
      </c>
      <c r="B2272" s="2" t="str">
        <f>TEXT(A2272,"mmmm")</f>
        <v>April</v>
      </c>
      <c r="C2272" t="s">
        <v>870</v>
      </c>
      <c r="D2272" t="s">
        <v>27</v>
      </c>
      <c r="E2272" t="s">
        <v>23</v>
      </c>
      <c r="F2272" t="s">
        <v>49</v>
      </c>
      <c r="G2272" t="s">
        <v>1529</v>
      </c>
      <c r="H2272">
        <v>563.80999999999995</v>
      </c>
      <c r="I2272">
        <v>4</v>
      </c>
      <c r="J2272">
        <v>21.14</v>
      </c>
      <c r="K2272" s="6">
        <f>J2272/H2272</f>
        <v>3.7494900764441924E-2</v>
      </c>
      <c r="M2272" t="str">
        <f>LEFT(C2272, SEARCH(" ", C2272) - 1)</f>
        <v>Valerie</v>
      </c>
      <c r="N2272" t="str" cm="1">
        <f t="array" ref="N2272">_xlfn.IFS(H2272&lt;0, "LOSS", H2272&gt;1000, "GREAT", H2272&gt;500, "GOOD", H2272&gt;=100, "OKAY", H2272&lt;100, "OKAY")</f>
        <v>GOOD</v>
      </c>
    </row>
    <row r="2273" spans="1:14">
      <c r="A2273" s="2">
        <v>42099</v>
      </c>
      <c r="B2273" s="2" t="str">
        <f>TEXT(A2273,"mmmm")</f>
        <v>April</v>
      </c>
      <c r="C2273" t="s">
        <v>870</v>
      </c>
      <c r="D2273" t="s">
        <v>27</v>
      </c>
      <c r="E2273" t="s">
        <v>23</v>
      </c>
      <c r="F2273" t="s">
        <v>38</v>
      </c>
      <c r="G2273" t="s">
        <v>2077</v>
      </c>
      <c r="H2273">
        <v>10.43</v>
      </c>
      <c r="I2273">
        <v>4</v>
      </c>
      <c r="J2273">
        <v>-6.95</v>
      </c>
      <c r="K2273" s="6">
        <f>J2273/H2273</f>
        <v>-0.66634707574304897</v>
      </c>
      <c r="M2273" t="str">
        <f>LEFT(C2273, SEARCH(" ", C2273) - 1)</f>
        <v>Valerie</v>
      </c>
      <c r="N2273" t="str" cm="1">
        <f t="array" ref="N2273">_xlfn.IFS(H2273&lt;0, "LOSS", H2273&gt;1000, "GREAT", H2273&gt;500, "GOOD", H2273&gt;=100, "OKAY", H2273&lt;100, "OKAY")</f>
        <v>OKAY</v>
      </c>
    </row>
    <row r="2274" spans="1:14">
      <c r="A2274" s="2">
        <v>42099</v>
      </c>
      <c r="B2274" s="2" t="str">
        <f>TEXT(A2274,"mmmm")</f>
        <v>April</v>
      </c>
      <c r="C2274" t="s">
        <v>870</v>
      </c>
      <c r="D2274" t="s">
        <v>27</v>
      </c>
      <c r="E2274" t="s">
        <v>21</v>
      </c>
      <c r="F2274" t="s">
        <v>44</v>
      </c>
      <c r="G2274" t="s">
        <v>1633</v>
      </c>
      <c r="H2274">
        <v>547.14</v>
      </c>
      <c r="I2274">
        <v>4</v>
      </c>
      <c r="J2274">
        <v>-68.39</v>
      </c>
      <c r="K2274" s="6">
        <f>J2274/H2274</f>
        <v>-0.12499543078553936</v>
      </c>
      <c r="M2274" t="str">
        <f>LEFT(C2274, SEARCH(" ", C2274) - 1)</f>
        <v>Valerie</v>
      </c>
      <c r="N2274" t="str" cm="1">
        <f t="array" ref="N2274">_xlfn.IFS(H2274&lt;0, "LOSS", H2274&gt;1000, "GREAT", H2274&gt;500, "GOOD", H2274&gt;=100, "OKAY", H2274&lt;100, "OKAY")</f>
        <v>GOOD</v>
      </c>
    </row>
    <row r="2275" spans="1:14">
      <c r="A2275" s="2">
        <v>42099</v>
      </c>
      <c r="B2275" s="2" t="str">
        <f>TEXT(A2275,"mmmm")</f>
        <v>April</v>
      </c>
      <c r="C2275" t="s">
        <v>870</v>
      </c>
      <c r="D2275" t="s">
        <v>27</v>
      </c>
      <c r="E2275" t="s">
        <v>25</v>
      </c>
      <c r="F2275" t="s">
        <v>48</v>
      </c>
      <c r="G2275" t="s">
        <v>2078</v>
      </c>
      <c r="H2275">
        <v>14.85</v>
      </c>
      <c r="I2275">
        <v>5</v>
      </c>
      <c r="J2275">
        <v>-3.22</v>
      </c>
      <c r="K2275" s="6">
        <f>J2275/H2275</f>
        <v>-0.21683501683501685</v>
      </c>
      <c r="M2275" t="str">
        <f>LEFT(C2275, SEARCH(" ", C2275) - 1)</f>
        <v>Valerie</v>
      </c>
      <c r="N2275" t="str" cm="1">
        <f t="array" ref="N2275">_xlfn.IFS(H2275&lt;0, "LOSS", H2275&gt;1000, "GREAT", H2275&gt;500, "GOOD", H2275&gt;=100, "OKAY", H2275&lt;100, "OKAY")</f>
        <v>OKAY</v>
      </c>
    </row>
    <row r="2276" spans="1:14">
      <c r="A2276" s="2">
        <v>42099</v>
      </c>
      <c r="B2276" s="2" t="str">
        <f>TEXT(A2276,"mmmm")</f>
        <v>April</v>
      </c>
      <c r="C2276" t="s">
        <v>870</v>
      </c>
      <c r="D2276" t="s">
        <v>27</v>
      </c>
      <c r="E2276" t="s">
        <v>25</v>
      </c>
      <c r="F2276" t="s">
        <v>48</v>
      </c>
      <c r="G2276" t="s">
        <v>1960</v>
      </c>
      <c r="H2276">
        <v>41.99</v>
      </c>
      <c r="I2276">
        <v>2</v>
      </c>
      <c r="J2276">
        <v>-9.8000000000000007</v>
      </c>
      <c r="K2276" s="6">
        <f>J2276/H2276</f>
        <v>-0.23338890211955229</v>
      </c>
      <c r="M2276" t="str">
        <f>LEFT(C2276, SEARCH(" ", C2276) - 1)</f>
        <v>Valerie</v>
      </c>
      <c r="N2276" t="str" cm="1">
        <f t="array" ref="N2276">_xlfn.IFS(H2276&lt;0, "LOSS", H2276&gt;1000, "GREAT", H2276&gt;500, "GOOD", H2276&gt;=100, "OKAY", H2276&lt;100, "OKAY")</f>
        <v>OKAY</v>
      </c>
    </row>
    <row r="2277" spans="1:14">
      <c r="A2277" s="2">
        <v>42099</v>
      </c>
      <c r="B2277" s="2" t="str">
        <f>TEXT(A2277,"mmmm")</f>
        <v>April</v>
      </c>
      <c r="C2277" t="s">
        <v>870</v>
      </c>
      <c r="D2277" t="s">
        <v>27</v>
      </c>
      <c r="E2277" t="s">
        <v>21</v>
      </c>
      <c r="F2277" t="s">
        <v>44</v>
      </c>
      <c r="G2277" t="s">
        <v>2079</v>
      </c>
      <c r="H2277">
        <v>7.58</v>
      </c>
      <c r="I2277">
        <v>1</v>
      </c>
      <c r="J2277">
        <v>2.37</v>
      </c>
      <c r="K2277" s="6">
        <f>J2277/H2277</f>
        <v>0.31266490765171506</v>
      </c>
      <c r="M2277" t="str">
        <f>LEFT(C2277, SEARCH(" ", C2277) - 1)</f>
        <v>Valerie</v>
      </c>
      <c r="N2277" t="str" cm="1">
        <f t="array" ref="N2277">_xlfn.IFS(H2277&lt;0, "LOSS", H2277&gt;1000, "GREAT", H2277&gt;500, "GOOD", H2277&gt;=100, "OKAY", H2277&lt;100, "OKAY")</f>
        <v>OKAY</v>
      </c>
    </row>
    <row r="2278" spans="1:14">
      <c r="A2278" s="2">
        <v>42099</v>
      </c>
      <c r="B2278" s="2" t="str">
        <f>TEXT(A2278,"mmmm")</f>
        <v>April</v>
      </c>
      <c r="C2278" t="s">
        <v>870</v>
      </c>
      <c r="D2278" t="s">
        <v>27</v>
      </c>
      <c r="E2278" t="s">
        <v>21</v>
      </c>
      <c r="F2278" t="s">
        <v>39</v>
      </c>
      <c r="G2278" t="s">
        <v>436</v>
      </c>
      <c r="H2278">
        <v>352.45</v>
      </c>
      <c r="I2278">
        <v>5</v>
      </c>
      <c r="J2278">
        <v>-211.47</v>
      </c>
      <c r="K2278" s="6">
        <f>J2278/H2278</f>
        <v>-0.6</v>
      </c>
      <c r="M2278" t="str">
        <f>LEFT(C2278, SEARCH(" ", C2278) - 1)</f>
        <v>Valerie</v>
      </c>
      <c r="N2278" t="str" cm="1">
        <f t="array" ref="N2278">_xlfn.IFS(H2278&lt;0, "LOSS", H2278&gt;1000, "GREAT", H2278&gt;500, "GOOD", H2278&gt;=100, "OKAY", H2278&lt;100, "OKAY")</f>
        <v>OKAY</v>
      </c>
    </row>
    <row r="2279" spans="1:14">
      <c r="A2279" s="2">
        <v>42099</v>
      </c>
      <c r="B2279" s="2" t="str">
        <f>TEXT(A2279,"mmmm")</f>
        <v>April</v>
      </c>
      <c r="C2279" t="s">
        <v>762</v>
      </c>
      <c r="D2279" t="s">
        <v>27</v>
      </c>
      <c r="E2279" t="s">
        <v>23</v>
      </c>
      <c r="F2279" t="s">
        <v>45</v>
      </c>
      <c r="G2279" t="s">
        <v>1416</v>
      </c>
      <c r="H2279">
        <v>23.9</v>
      </c>
      <c r="I2279">
        <v>6</v>
      </c>
      <c r="J2279">
        <v>7.77</v>
      </c>
      <c r="K2279" s="6">
        <f>J2279/H2279</f>
        <v>0.32510460251046025</v>
      </c>
      <c r="M2279" t="str">
        <f>LEFT(C2279, SEARCH(" ", C2279) - 1)</f>
        <v>Ted</v>
      </c>
      <c r="N2279" t="str" cm="1">
        <f t="array" ref="N2279">_xlfn.IFS(H2279&lt;0, "LOSS", H2279&gt;1000, "GREAT", H2279&gt;500, "GOOD", H2279&gt;=100, "OKAY", H2279&lt;100, "OKAY")</f>
        <v>OKAY</v>
      </c>
    </row>
    <row r="2280" spans="1:14">
      <c r="A2280" s="2">
        <v>42099</v>
      </c>
      <c r="B2280" s="2" t="str">
        <f>TEXT(A2280,"mmmm")</f>
        <v>April</v>
      </c>
      <c r="C2280" t="s">
        <v>209</v>
      </c>
      <c r="D2280" t="s">
        <v>22</v>
      </c>
      <c r="E2280" t="s">
        <v>21</v>
      </c>
      <c r="F2280" t="s">
        <v>40</v>
      </c>
      <c r="G2280" t="s">
        <v>659</v>
      </c>
      <c r="H2280">
        <v>892.22</v>
      </c>
      <c r="I2280">
        <v>3</v>
      </c>
      <c r="J2280">
        <v>89.22</v>
      </c>
      <c r="K2280" s="6">
        <f>J2280/H2280</f>
        <v>9.9997758400394515E-2</v>
      </c>
      <c r="M2280" t="str">
        <f>LEFT(C2280, SEARCH(" ", C2280) - 1)</f>
        <v>Carol</v>
      </c>
      <c r="N2280" t="str" cm="1">
        <f t="array" ref="N2280">_xlfn.IFS(H2280&lt;0, "LOSS", H2280&gt;1000, "GREAT", H2280&gt;500, "GOOD", H2280&gt;=100, "OKAY", H2280&lt;100, "OKAY")</f>
        <v>GOOD</v>
      </c>
    </row>
    <row r="2281" spans="1:14">
      <c r="A2281" s="2">
        <v>42099</v>
      </c>
      <c r="B2281" s="2" t="str">
        <f>TEXT(A2281,"mmmm")</f>
        <v>April</v>
      </c>
      <c r="C2281" t="s">
        <v>913</v>
      </c>
      <c r="D2281" t="s">
        <v>28</v>
      </c>
      <c r="E2281" t="s">
        <v>25</v>
      </c>
      <c r="F2281" t="s">
        <v>35</v>
      </c>
      <c r="G2281" t="s">
        <v>1167</v>
      </c>
      <c r="H2281">
        <v>239.94</v>
      </c>
      <c r="I2281">
        <v>6</v>
      </c>
      <c r="J2281">
        <v>26.39</v>
      </c>
      <c r="K2281" s="6">
        <f>J2281/H2281</f>
        <v>0.10998582979078103</v>
      </c>
      <c r="M2281" t="str">
        <f>LEFT(C2281, SEARCH(" ", C2281) - 1)</f>
        <v>Jennifer</v>
      </c>
      <c r="N2281" t="str" cm="1">
        <f t="array" ref="N2281">_xlfn.IFS(H2281&lt;0, "LOSS", H2281&gt;1000, "GREAT", H2281&gt;500, "GOOD", H2281&gt;=100, "OKAY", H2281&lt;100, "OKAY")</f>
        <v>OKAY</v>
      </c>
    </row>
    <row r="2282" spans="1:14">
      <c r="A2282" s="2">
        <v>42099</v>
      </c>
      <c r="B2282" s="2" t="str">
        <f>TEXT(A2282,"mmmm")</f>
        <v>April</v>
      </c>
      <c r="C2282" t="s">
        <v>913</v>
      </c>
      <c r="D2282" t="s">
        <v>28</v>
      </c>
      <c r="E2282" t="s">
        <v>23</v>
      </c>
      <c r="F2282" t="s">
        <v>37</v>
      </c>
      <c r="G2282" t="s">
        <v>2080</v>
      </c>
      <c r="H2282">
        <v>23.84</v>
      </c>
      <c r="I2282">
        <v>8</v>
      </c>
      <c r="J2282">
        <v>6.44</v>
      </c>
      <c r="K2282" s="6">
        <f>J2282/H2282</f>
        <v>0.27013422818791949</v>
      </c>
      <c r="M2282" t="str">
        <f>LEFT(C2282, SEARCH(" ", C2282) - 1)</f>
        <v>Jennifer</v>
      </c>
      <c r="N2282" t="str" cm="1">
        <f t="array" ref="N2282">_xlfn.IFS(H2282&lt;0, "LOSS", H2282&gt;1000, "GREAT", H2282&gt;500, "GOOD", H2282&gt;=100, "OKAY", H2282&lt;100, "OKAY")</f>
        <v>OKAY</v>
      </c>
    </row>
    <row r="2283" spans="1:14">
      <c r="A2283" s="2">
        <v>42100</v>
      </c>
      <c r="B2283" s="2" t="str">
        <f>TEXT(A2283,"mmmm")</f>
        <v>April</v>
      </c>
      <c r="C2283" t="s">
        <v>1451</v>
      </c>
      <c r="D2283" t="s">
        <v>26</v>
      </c>
      <c r="E2283" t="s">
        <v>23</v>
      </c>
      <c r="F2283" t="s">
        <v>37</v>
      </c>
      <c r="G2283" t="s">
        <v>102</v>
      </c>
      <c r="H2283">
        <v>42.05</v>
      </c>
      <c r="I2283">
        <v>9</v>
      </c>
      <c r="J2283">
        <v>5.26</v>
      </c>
      <c r="K2283" s="6">
        <f>J2283/H2283</f>
        <v>0.12508917954815696</v>
      </c>
      <c r="M2283" t="str">
        <f>LEFT(C2283, SEARCH(" ", C2283) - 1)</f>
        <v>Thomas</v>
      </c>
      <c r="N2283" t="str" cm="1">
        <f t="array" ref="N2283">_xlfn.IFS(H2283&lt;0, "LOSS", H2283&gt;1000, "GREAT", H2283&gt;500, "GOOD", H2283&gt;=100, "OKAY", H2283&lt;100, "OKAY")</f>
        <v>OKAY</v>
      </c>
    </row>
    <row r="2284" spans="1:14">
      <c r="A2284" s="2">
        <v>42100</v>
      </c>
      <c r="B2284" s="2" t="str">
        <f>TEXT(A2284,"mmmm")</f>
        <v>April</v>
      </c>
      <c r="C2284" t="s">
        <v>1451</v>
      </c>
      <c r="D2284" t="s">
        <v>26</v>
      </c>
      <c r="E2284" t="s">
        <v>25</v>
      </c>
      <c r="F2284" t="s">
        <v>35</v>
      </c>
      <c r="G2284" t="s">
        <v>685</v>
      </c>
      <c r="H2284">
        <v>25.49</v>
      </c>
      <c r="I2284">
        <v>2</v>
      </c>
      <c r="J2284">
        <v>4.46</v>
      </c>
      <c r="K2284" s="6">
        <f>J2284/H2284</f>
        <v>0.17497057669674382</v>
      </c>
      <c r="M2284" t="str">
        <f>LEFT(C2284, SEARCH(" ", C2284) - 1)</f>
        <v>Thomas</v>
      </c>
      <c r="N2284" t="str" cm="1">
        <f t="array" ref="N2284">_xlfn.IFS(H2284&lt;0, "LOSS", H2284&gt;1000, "GREAT", H2284&gt;500, "GOOD", H2284&gt;=100, "OKAY", H2284&lt;100, "OKAY")</f>
        <v>OKAY</v>
      </c>
    </row>
    <row r="2285" spans="1:14">
      <c r="A2285" s="2">
        <v>42100</v>
      </c>
      <c r="B2285" s="2" t="str">
        <f>TEXT(A2285,"mmmm")</f>
        <v>April</v>
      </c>
      <c r="C2285" t="s">
        <v>1451</v>
      </c>
      <c r="D2285" t="s">
        <v>26</v>
      </c>
      <c r="E2285" t="s">
        <v>23</v>
      </c>
      <c r="F2285" t="s">
        <v>38</v>
      </c>
      <c r="G2285" t="s">
        <v>1452</v>
      </c>
      <c r="H2285">
        <v>6.9</v>
      </c>
      <c r="I2285">
        <v>3</v>
      </c>
      <c r="J2285">
        <v>-12.08</v>
      </c>
      <c r="K2285" s="6">
        <f>J2285/H2285</f>
        <v>-1.7507246376811594</v>
      </c>
      <c r="M2285" t="str">
        <f>LEFT(C2285, SEARCH(" ", C2285) - 1)</f>
        <v>Thomas</v>
      </c>
      <c r="N2285" t="str" cm="1">
        <f t="array" ref="N2285">_xlfn.IFS(H2285&lt;0, "LOSS", H2285&gt;1000, "GREAT", H2285&gt;500, "GOOD", H2285&gt;=100, "OKAY", H2285&lt;100, "OKAY")</f>
        <v>OKAY</v>
      </c>
    </row>
    <row r="2286" spans="1:14">
      <c r="A2286" s="2">
        <v>42100</v>
      </c>
      <c r="B2286" s="2" t="str">
        <f>TEXT(A2286,"mmmm")</f>
        <v>April</v>
      </c>
      <c r="C2286" t="s">
        <v>1451</v>
      </c>
      <c r="D2286" t="s">
        <v>26</v>
      </c>
      <c r="E2286" t="s">
        <v>23</v>
      </c>
      <c r="F2286" t="s">
        <v>38</v>
      </c>
      <c r="G2286" t="s">
        <v>558</v>
      </c>
      <c r="H2286">
        <v>9.65</v>
      </c>
      <c r="I2286">
        <v>6</v>
      </c>
      <c r="J2286">
        <v>-16.88</v>
      </c>
      <c r="K2286" s="6">
        <f>J2286/H2286</f>
        <v>-1.749222797927461</v>
      </c>
      <c r="M2286" t="str">
        <f>LEFT(C2286, SEARCH(" ", C2286) - 1)</f>
        <v>Thomas</v>
      </c>
      <c r="N2286" t="str" cm="1">
        <f t="array" ref="N2286">_xlfn.IFS(H2286&lt;0, "LOSS", H2286&gt;1000, "GREAT", H2286&gt;500, "GOOD", H2286&gt;=100, "OKAY", H2286&lt;100, "OKAY")</f>
        <v>OKAY</v>
      </c>
    </row>
    <row r="2287" spans="1:14">
      <c r="A2287" s="2">
        <v>42100</v>
      </c>
      <c r="B2287" s="2" t="str">
        <f>TEXT(A2287,"mmmm")</f>
        <v>April</v>
      </c>
      <c r="C2287" t="s">
        <v>1451</v>
      </c>
      <c r="D2287" t="s">
        <v>26</v>
      </c>
      <c r="E2287" t="s">
        <v>23</v>
      </c>
      <c r="F2287" t="s">
        <v>47</v>
      </c>
      <c r="G2287" t="s">
        <v>764</v>
      </c>
      <c r="H2287">
        <v>7.97</v>
      </c>
      <c r="I2287">
        <v>2</v>
      </c>
      <c r="J2287">
        <v>2.89</v>
      </c>
      <c r="K2287" s="6">
        <f>J2287/H2287</f>
        <v>0.3626097867001255</v>
      </c>
      <c r="M2287" t="str">
        <f>LEFT(C2287, SEARCH(" ", C2287) - 1)</f>
        <v>Thomas</v>
      </c>
      <c r="N2287" t="str" cm="1">
        <f t="array" ref="N2287">_xlfn.IFS(H2287&lt;0, "LOSS", H2287&gt;1000, "GREAT", H2287&gt;500, "GOOD", H2287&gt;=100, "OKAY", H2287&lt;100, "OKAY")</f>
        <v>OKAY</v>
      </c>
    </row>
    <row r="2288" spans="1:14">
      <c r="A2288" s="2">
        <v>42100</v>
      </c>
      <c r="B2288" s="2" t="str">
        <f>TEXT(A2288,"mmmm")</f>
        <v>April</v>
      </c>
      <c r="C2288" t="s">
        <v>1018</v>
      </c>
      <c r="D2288" t="s">
        <v>33</v>
      </c>
      <c r="E2288" t="s">
        <v>23</v>
      </c>
      <c r="F2288" t="s">
        <v>47</v>
      </c>
      <c r="G2288" t="s">
        <v>1134</v>
      </c>
      <c r="H2288">
        <v>47.95</v>
      </c>
      <c r="I2288">
        <v>3</v>
      </c>
      <c r="J2288">
        <v>16.18</v>
      </c>
      <c r="K2288" s="6">
        <f>J2288/H2288</f>
        <v>0.33743482794577684</v>
      </c>
      <c r="M2288" t="str">
        <f>LEFT(C2288, SEARCH(" ", C2288) - 1)</f>
        <v>Mark</v>
      </c>
      <c r="N2288" t="str" cm="1">
        <f t="array" ref="N2288">_xlfn.IFS(H2288&lt;0, "LOSS", H2288&gt;1000, "GREAT", H2288&gt;500, "GOOD", H2288&gt;=100, "OKAY", H2288&lt;100, "OKAY")</f>
        <v>OKAY</v>
      </c>
    </row>
    <row r="2289" spans="1:14">
      <c r="A2289" s="2">
        <v>42101</v>
      </c>
      <c r="B2289" s="2" t="str">
        <f>TEXT(A2289,"mmmm")</f>
        <v>April</v>
      </c>
      <c r="C2289" t="s">
        <v>703</v>
      </c>
      <c r="D2289" t="s">
        <v>26</v>
      </c>
      <c r="E2289" t="s">
        <v>23</v>
      </c>
      <c r="F2289" t="s">
        <v>36</v>
      </c>
      <c r="G2289" t="s">
        <v>1932</v>
      </c>
      <c r="H2289">
        <v>463.25</v>
      </c>
      <c r="I2289">
        <v>8</v>
      </c>
      <c r="J2289">
        <v>-1181.28</v>
      </c>
      <c r="K2289" s="6">
        <f>J2289/H2289</f>
        <v>-2.5499838100377765</v>
      </c>
      <c r="M2289" t="str">
        <f>LEFT(C2289, SEARCH(" ", C2289) - 1)</f>
        <v>Peter</v>
      </c>
      <c r="N2289" t="str" cm="1">
        <f t="array" ref="N2289">_xlfn.IFS(H2289&lt;0, "LOSS", H2289&gt;1000, "GREAT", H2289&gt;500, "GOOD", H2289&gt;=100, "OKAY", H2289&lt;100, "OKAY")</f>
        <v>OKAY</v>
      </c>
    </row>
    <row r="2290" spans="1:14">
      <c r="A2290" s="2">
        <v>42101</v>
      </c>
      <c r="B2290" s="2" t="str">
        <f>TEXT(A2290,"mmmm")</f>
        <v>April</v>
      </c>
      <c r="C2290" t="s">
        <v>703</v>
      </c>
      <c r="D2290" t="s">
        <v>26</v>
      </c>
      <c r="E2290" t="s">
        <v>25</v>
      </c>
      <c r="F2290" t="s">
        <v>35</v>
      </c>
      <c r="G2290" t="s">
        <v>2081</v>
      </c>
      <c r="H2290">
        <v>383.95</v>
      </c>
      <c r="I2290">
        <v>6</v>
      </c>
      <c r="J2290">
        <v>47.99</v>
      </c>
      <c r="K2290" s="6">
        <f>J2290/H2290</f>
        <v>0.12499023310326866</v>
      </c>
      <c r="M2290" t="str">
        <f>LEFT(C2290, SEARCH(" ", C2290) - 1)</f>
        <v>Peter</v>
      </c>
      <c r="N2290" t="str" cm="1">
        <f t="array" ref="N2290">_xlfn.IFS(H2290&lt;0, "LOSS", H2290&gt;1000, "GREAT", H2290&gt;500, "GOOD", H2290&gt;=100, "OKAY", H2290&lt;100, "OKAY")</f>
        <v>OKAY</v>
      </c>
    </row>
    <row r="2291" spans="1:14">
      <c r="A2291" s="2">
        <v>42101</v>
      </c>
      <c r="B2291" s="2" t="str">
        <f>TEXT(A2291,"mmmm")</f>
        <v>April</v>
      </c>
      <c r="C2291" t="s">
        <v>1258</v>
      </c>
      <c r="D2291" t="s">
        <v>27</v>
      </c>
      <c r="E2291" t="s">
        <v>23</v>
      </c>
      <c r="F2291" t="s">
        <v>37</v>
      </c>
      <c r="G2291" t="s">
        <v>1792</v>
      </c>
      <c r="H2291">
        <v>11.74</v>
      </c>
      <c r="I2291">
        <v>3</v>
      </c>
      <c r="J2291">
        <v>1.03</v>
      </c>
      <c r="K2291" s="6">
        <f>J2291/H2291</f>
        <v>8.7734241908006813E-2</v>
      </c>
      <c r="M2291" t="str">
        <f>LEFT(C2291, SEARCH(" ", C2291) - 1)</f>
        <v>Frank</v>
      </c>
      <c r="N2291" t="str" cm="1">
        <f t="array" ref="N2291">_xlfn.IFS(H2291&lt;0, "LOSS", H2291&gt;1000, "GREAT", H2291&gt;500, "GOOD", H2291&gt;=100, "OKAY", H2291&lt;100, "OKAY")</f>
        <v>OKAY</v>
      </c>
    </row>
    <row r="2292" spans="1:14">
      <c r="A2292" s="2">
        <v>42101</v>
      </c>
      <c r="B2292" s="2" t="str">
        <f>TEXT(A2292,"mmmm")</f>
        <v>April</v>
      </c>
      <c r="C2292" t="s">
        <v>796</v>
      </c>
      <c r="D2292" t="s">
        <v>24</v>
      </c>
      <c r="E2292" t="s">
        <v>23</v>
      </c>
      <c r="F2292" t="s">
        <v>47</v>
      </c>
      <c r="G2292" t="s">
        <v>1701</v>
      </c>
      <c r="H2292">
        <v>25.92</v>
      </c>
      <c r="I2292">
        <v>4</v>
      </c>
      <c r="J2292">
        <v>12.44</v>
      </c>
      <c r="K2292" s="6">
        <f>J2292/H2292</f>
        <v>0.47993827160493824</v>
      </c>
      <c r="M2292" t="str">
        <f>LEFT(C2292, SEARCH(" ", C2292) - 1)</f>
        <v>Resi</v>
      </c>
      <c r="N2292" t="str" cm="1">
        <f t="array" ref="N2292">_xlfn.IFS(H2292&lt;0, "LOSS", H2292&gt;1000, "GREAT", H2292&gt;500, "GOOD", H2292&gt;=100, "OKAY", H2292&lt;100, "OKAY")</f>
        <v>OKAY</v>
      </c>
    </row>
    <row r="2293" spans="1:14">
      <c r="A2293" s="2">
        <v>42101</v>
      </c>
      <c r="B2293" s="2" t="str">
        <f>TEXT(A2293,"mmmm")</f>
        <v>April</v>
      </c>
      <c r="C2293" t="s">
        <v>796</v>
      </c>
      <c r="D2293" t="s">
        <v>24</v>
      </c>
      <c r="E2293" t="s">
        <v>23</v>
      </c>
      <c r="F2293" t="s">
        <v>49</v>
      </c>
      <c r="G2293" t="s">
        <v>672</v>
      </c>
      <c r="H2293">
        <v>22.58</v>
      </c>
      <c r="I2293">
        <v>2</v>
      </c>
      <c r="J2293">
        <v>5.87</v>
      </c>
      <c r="K2293" s="6">
        <f>J2293/H2293</f>
        <v>0.25996457041629761</v>
      </c>
      <c r="M2293" t="str">
        <f>LEFT(C2293, SEARCH(" ", C2293) - 1)</f>
        <v>Resi</v>
      </c>
      <c r="N2293" t="str" cm="1">
        <f t="array" ref="N2293">_xlfn.IFS(H2293&lt;0, "LOSS", H2293&gt;1000, "GREAT", H2293&gt;500, "GOOD", H2293&gt;=100, "OKAY", H2293&lt;100, "OKAY")</f>
        <v>OKAY</v>
      </c>
    </row>
    <row r="2294" spans="1:14">
      <c r="A2294" s="2">
        <v>42103</v>
      </c>
      <c r="B2294" s="2" t="str">
        <f>TEXT(A2294,"mmmm")</f>
        <v>April</v>
      </c>
      <c r="C2294" t="s">
        <v>595</v>
      </c>
      <c r="D2294" t="s">
        <v>22</v>
      </c>
      <c r="E2294" t="s">
        <v>21</v>
      </c>
      <c r="F2294" t="s">
        <v>51</v>
      </c>
      <c r="G2294" t="s">
        <v>2082</v>
      </c>
      <c r="H2294">
        <v>369.91</v>
      </c>
      <c r="I2294">
        <v>3</v>
      </c>
      <c r="J2294">
        <v>-13.87</v>
      </c>
      <c r="K2294" s="6">
        <f>J2294/H2294</f>
        <v>-3.7495607039550155E-2</v>
      </c>
      <c r="M2294" t="str">
        <f>LEFT(C2294, SEARCH(" ", C2294) - 1)</f>
        <v>Jay</v>
      </c>
      <c r="N2294" t="str" cm="1">
        <f t="array" ref="N2294">_xlfn.IFS(H2294&lt;0, "LOSS", H2294&gt;1000, "GREAT", H2294&gt;500, "GOOD", H2294&gt;=100, "OKAY", H2294&lt;100, "OKAY")</f>
        <v>OKAY</v>
      </c>
    </row>
    <row r="2295" spans="1:14">
      <c r="A2295" s="2">
        <v>42103</v>
      </c>
      <c r="B2295" s="2" t="str">
        <f>TEXT(A2295,"mmmm")</f>
        <v>April</v>
      </c>
      <c r="C2295" t="s">
        <v>915</v>
      </c>
      <c r="D2295" t="s">
        <v>24</v>
      </c>
      <c r="E2295" t="s">
        <v>23</v>
      </c>
      <c r="F2295" t="s">
        <v>49</v>
      </c>
      <c r="G2295" t="s">
        <v>1010</v>
      </c>
      <c r="H2295">
        <v>17.940000000000001</v>
      </c>
      <c r="I2295">
        <v>3</v>
      </c>
      <c r="J2295">
        <v>3.05</v>
      </c>
      <c r="K2295" s="6">
        <f>J2295/H2295</f>
        <v>0.17001114827201783</v>
      </c>
      <c r="M2295" t="str">
        <f>LEFT(C2295, SEARCH(" ", C2295) - 1)</f>
        <v>Mick</v>
      </c>
      <c r="N2295" t="str" cm="1">
        <f t="array" ref="N2295">_xlfn.IFS(H2295&lt;0, "LOSS", H2295&gt;1000, "GREAT", H2295&gt;500, "GOOD", H2295&gt;=100, "OKAY", H2295&lt;100, "OKAY")</f>
        <v>OKAY</v>
      </c>
    </row>
    <row r="2296" spans="1:14">
      <c r="A2296" s="2">
        <v>42103</v>
      </c>
      <c r="B2296" s="2" t="str">
        <f>TEXT(A2296,"mmmm")</f>
        <v>April</v>
      </c>
      <c r="C2296" t="s">
        <v>1565</v>
      </c>
      <c r="D2296" t="s">
        <v>100</v>
      </c>
      <c r="E2296" t="s">
        <v>23</v>
      </c>
      <c r="F2296" t="s">
        <v>36</v>
      </c>
      <c r="G2296" t="s">
        <v>2083</v>
      </c>
      <c r="H2296">
        <v>370.14</v>
      </c>
      <c r="I2296">
        <v>3</v>
      </c>
      <c r="J2296">
        <v>144.35</v>
      </c>
      <c r="K2296" s="6">
        <f>J2296/H2296</f>
        <v>0.3899875722699519</v>
      </c>
      <c r="M2296" t="str">
        <f>LEFT(C2296, SEARCH(" ", C2296) - 1)</f>
        <v>Ivan</v>
      </c>
      <c r="N2296" t="str" cm="1">
        <f t="array" ref="N2296">_xlfn.IFS(H2296&lt;0, "LOSS", H2296&gt;1000, "GREAT", H2296&gt;500, "GOOD", H2296&gt;=100, "OKAY", H2296&lt;100, "OKAY")</f>
        <v>OKAY</v>
      </c>
    </row>
    <row r="2297" spans="1:14">
      <c r="A2297" s="2">
        <v>42104</v>
      </c>
      <c r="B2297" s="2" t="str">
        <f>TEXT(A2297,"mmmm")</f>
        <v>April</v>
      </c>
      <c r="C2297" t="s">
        <v>1494</v>
      </c>
      <c r="D2297" t="s">
        <v>22</v>
      </c>
      <c r="E2297" t="s">
        <v>23</v>
      </c>
      <c r="F2297" t="s">
        <v>38</v>
      </c>
      <c r="G2297" t="s">
        <v>406</v>
      </c>
      <c r="H2297">
        <v>12.83</v>
      </c>
      <c r="I2297">
        <v>2</v>
      </c>
      <c r="J2297">
        <v>4.33</v>
      </c>
      <c r="K2297" s="6">
        <f>J2297/H2297</f>
        <v>0.33749025720966486</v>
      </c>
      <c r="M2297" t="str">
        <f>LEFT(C2297, SEARCH(" ", C2297) - 1)</f>
        <v>Dario</v>
      </c>
      <c r="N2297" t="str" cm="1">
        <f t="array" ref="N2297">_xlfn.IFS(H2297&lt;0, "LOSS", H2297&gt;1000, "GREAT", H2297&gt;500, "GOOD", H2297&gt;=100, "OKAY", H2297&lt;100, "OKAY")</f>
        <v>OKAY</v>
      </c>
    </row>
    <row r="2298" spans="1:14">
      <c r="A2298" s="2">
        <v>42104</v>
      </c>
      <c r="B2298" s="2" t="str">
        <f>TEXT(A2298,"mmmm")</f>
        <v>April</v>
      </c>
      <c r="C2298" t="s">
        <v>1574</v>
      </c>
      <c r="D2298" t="s">
        <v>24</v>
      </c>
      <c r="E2298" t="s">
        <v>23</v>
      </c>
      <c r="F2298" t="s">
        <v>49</v>
      </c>
      <c r="G2298" t="s">
        <v>2084</v>
      </c>
      <c r="H2298">
        <v>142.04</v>
      </c>
      <c r="I2298">
        <v>4</v>
      </c>
      <c r="J2298">
        <v>38.35</v>
      </c>
      <c r="K2298" s="6">
        <f>J2298/H2298</f>
        <v>0.26999436778372293</v>
      </c>
      <c r="M2298" t="str">
        <f>LEFT(C2298, SEARCH(" ", C2298) - 1)</f>
        <v>Eugene</v>
      </c>
      <c r="N2298" t="str" cm="1">
        <f t="array" ref="N2298">_xlfn.IFS(H2298&lt;0, "LOSS", H2298&gt;1000, "GREAT", H2298&gt;500, "GOOD", H2298&gt;=100, "OKAY", H2298&lt;100, "OKAY")</f>
        <v>OKAY</v>
      </c>
    </row>
    <row r="2299" spans="1:14">
      <c r="A2299" s="2">
        <v>42104</v>
      </c>
      <c r="B2299" s="2" t="str">
        <f>TEXT(A2299,"mmmm")</f>
        <v>April</v>
      </c>
      <c r="C2299" t="s">
        <v>1574</v>
      </c>
      <c r="D2299" t="s">
        <v>24</v>
      </c>
      <c r="E2299" t="s">
        <v>23</v>
      </c>
      <c r="F2299" t="s">
        <v>37</v>
      </c>
      <c r="G2299" t="s">
        <v>1225</v>
      </c>
      <c r="H2299">
        <v>14.67</v>
      </c>
      <c r="I2299">
        <v>3</v>
      </c>
      <c r="J2299">
        <v>6.01</v>
      </c>
      <c r="K2299" s="6">
        <f>J2299/H2299</f>
        <v>0.4096796182685753</v>
      </c>
      <c r="M2299" t="str">
        <f>LEFT(C2299, SEARCH(" ", C2299) - 1)</f>
        <v>Eugene</v>
      </c>
      <c r="N2299" t="str" cm="1">
        <f t="array" ref="N2299">_xlfn.IFS(H2299&lt;0, "LOSS", H2299&gt;1000, "GREAT", H2299&gt;500, "GOOD", H2299&gt;=100, "OKAY", H2299&lt;100, "OKAY")</f>
        <v>OKAY</v>
      </c>
    </row>
    <row r="2300" spans="1:14">
      <c r="A2300" s="2">
        <v>42105</v>
      </c>
      <c r="B2300" s="2" t="str">
        <f>TEXT(A2300,"mmmm")</f>
        <v>April</v>
      </c>
      <c r="C2300" t="s">
        <v>599</v>
      </c>
      <c r="D2300" t="s">
        <v>24</v>
      </c>
      <c r="E2300" t="s">
        <v>25</v>
      </c>
      <c r="F2300" t="s">
        <v>35</v>
      </c>
      <c r="G2300" t="s">
        <v>1144</v>
      </c>
      <c r="H2300">
        <v>85.14</v>
      </c>
      <c r="I2300">
        <v>3</v>
      </c>
      <c r="J2300">
        <v>34.909999999999997</v>
      </c>
      <c r="K2300" s="6">
        <f>J2300/H2300</f>
        <v>0.41003053793751465</v>
      </c>
      <c r="M2300" t="str">
        <f>LEFT(C2300, SEARCH(" ", C2300) - 1)</f>
        <v>Sanjit</v>
      </c>
      <c r="N2300" t="str" cm="1">
        <f t="array" ref="N2300">_xlfn.IFS(H2300&lt;0, "LOSS", H2300&gt;1000, "GREAT", H2300&gt;500, "GOOD", H2300&gt;=100, "OKAY", H2300&lt;100, "OKAY")</f>
        <v>OKAY</v>
      </c>
    </row>
    <row r="2301" spans="1:14">
      <c r="A2301" s="2">
        <v>42105</v>
      </c>
      <c r="B2301" s="2" t="str">
        <f>TEXT(A2301,"mmmm")</f>
        <v>April</v>
      </c>
      <c r="C2301" t="s">
        <v>599</v>
      </c>
      <c r="D2301" t="s">
        <v>24</v>
      </c>
      <c r="E2301" t="s">
        <v>25</v>
      </c>
      <c r="F2301" t="s">
        <v>48</v>
      </c>
      <c r="G2301" t="s">
        <v>2085</v>
      </c>
      <c r="H2301">
        <v>21.99</v>
      </c>
      <c r="I2301">
        <v>1</v>
      </c>
      <c r="J2301">
        <v>10.56</v>
      </c>
      <c r="K2301" s="6">
        <f>J2301/H2301</f>
        <v>0.480218281036835</v>
      </c>
      <c r="M2301" t="str">
        <f>LEFT(C2301, SEARCH(" ", C2301) - 1)</f>
        <v>Sanjit</v>
      </c>
      <c r="N2301" t="str" cm="1">
        <f t="array" ref="N2301">_xlfn.IFS(H2301&lt;0, "LOSS", H2301&gt;1000, "GREAT", H2301&gt;500, "GOOD", H2301&gt;=100, "OKAY", H2301&lt;100, "OKAY")</f>
        <v>OKAY</v>
      </c>
    </row>
    <row r="2302" spans="1:14">
      <c r="A2302" s="2">
        <v>42105</v>
      </c>
      <c r="B2302" s="2" t="str">
        <f>TEXT(A2302,"mmmm")</f>
        <v>April</v>
      </c>
      <c r="C2302" t="s">
        <v>599</v>
      </c>
      <c r="D2302" t="s">
        <v>24</v>
      </c>
      <c r="E2302" t="s">
        <v>23</v>
      </c>
      <c r="F2302" t="s">
        <v>36</v>
      </c>
      <c r="G2302" t="s">
        <v>2086</v>
      </c>
      <c r="H2302">
        <v>406.6</v>
      </c>
      <c r="I2302">
        <v>5</v>
      </c>
      <c r="J2302">
        <v>113.85</v>
      </c>
      <c r="K2302" s="6">
        <f>J2302/H2302</f>
        <v>0.2800049188391539</v>
      </c>
      <c r="M2302" t="str">
        <f>LEFT(C2302, SEARCH(" ", C2302) - 1)</f>
        <v>Sanjit</v>
      </c>
      <c r="N2302" t="str" cm="1">
        <f t="array" ref="N2302">_xlfn.IFS(H2302&lt;0, "LOSS", H2302&gt;1000, "GREAT", H2302&gt;500, "GOOD", H2302&gt;=100, "OKAY", H2302&lt;100, "OKAY")</f>
        <v>OKAY</v>
      </c>
    </row>
    <row r="2303" spans="1:14">
      <c r="A2303" s="2">
        <v>42105</v>
      </c>
      <c r="B2303" s="2" t="str">
        <f>TEXT(A2303,"mmmm")</f>
        <v>April</v>
      </c>
      <c r="C2303" t="s">
        <v>1293</v>
      </c>
      <c r="D2303" t="s">
        <v>31</v>
      </c>
      <c r="E2303" t="s">
        <v>21</v>
      </c>
      <c r="F2303" t="s">
        <v>44</v>
      </c>
      <c r="G2303" t="s">
        <v>2087</v>
      </c>
      <c r="H2303">
        <v>67.36</v>
      </c>
      <c r="I2303">
        <v>2</v>
      </c>
      <c r="J2303">
        <v>10.1</v>
      </c>
      <c r="K2303" s="6">
        <f>J2303/H2303</f>
        <v>0.14994061757719715</v>
      </c>
      <c r="M2303" t="str">
        <f>LEFT(C2303, SEARCH(" ", C2303) - 1)</f>
        <v>Patrick</v>
      </c>
      <c r="N2303" t="str" cm="1">
        <f t="array" ref="N2303">_xlfn.IFS(H2303&lt;0, "LOSS", H2303&gt;1000, "GREAT", H2303&gt;500, "GOOD", H2303&gt;=100, "OKAY", H2303&lt;100, "OKAY")</f>
        <v>OKAY</v>
      </c>
    </row>
    <row r="2304" spans="1:14">
      <c r="A2304" s="2">
        <v>42105</v>
      </c>
      <c r="B2304" s="2" t="str">
        <f>TEXT(A2304,"mmmm")</f>
        <v>April</v>
      </c>
      <c r="C2304" t="s">
        <v>1293</v>
      </c>
      <c r="D2304" t="s">
        <v>31</v>
      </c>
      <c r="E2304" t="s">
        <v>21</v>
      </c>
      <c r="F2304" t="s">
        <v>44</v>
      </c>
      <c r="G2304" t="s">
        <v>2088</v>
      </c>
      <c r="H2304">
        <v>54.53</v>
      </c>
      <c r="I2304">
        <v>3</v>
      </c>
      <c r="J2304">
        <v>14.31</v>
      </c>
      <c r="K2304" s="6">
        <f>J2304/H2304</f>
        <v>0.26242435356684396</v>
      </c>
      <c r="M2304" t="str">
        <f>LEFT(C2304, SEARCH(" ", C2304) - 1)</f>
        <v>Patrick</v>
      </c>
      <c r="N2304" t="str" cm="1">
        <f t="array" ref="N2304">_xlfn.IFS(H2304&lt;0, "LOSS", H2304&gt;1000, "GREAT", H2304&gt;500, "GOOD", H2304&gt;=100, "OKAY", H2304&lt;100, "OKAY")</f>
        <v>OKAY</v>
      </c>
    </row>
    <row r="2305" spans="1:14">
      <c r="A2305" s="2">
        <v>42105</v>
      </c>
      <c r="B2305" s="2" t="str">
        <f>TEXT(A2305,"mmmm")</f>
        <v>April</v>
      </c>
      <c r="C2305" t="s">
        <v>1784</v>
      </c>
      <c r="D2305" t="s">
        <v>22</v>
      </c>
      <c r="E2305" t="s">
        <v>25</v>
      </c>
      <c r="F2305" t="s">
        <v>41</v>
      </c>
      <c r="G2305" t="s">
        <v>2089</v>
      </c>
      <c r="H2305">
        <v>639.97</v>
      </c>
      <c r="I2305">
        <v>4</v>
      </c>
      <c r="J2305">
        <v>215.99</v>
      </c>
      <c r="K2305" s="6">
        <f>J2305/H2305</f>
        <v>0.3375001953216557</v>
      </c>
      <c r="M2305" t="str">
        <f>LEFT(C2305, SEARCH(" ", C2305) - 1)</f>
        <v>Andy</v>
      </c>
      <c r="N2305" t="str" cm="1">
        <f t="array" ref="N2305">_xlfn.IFS(H2305&lt;0, "LOSS", H2305&gt;1000, "GREAT", H2305&gt;500, "GOOD", H2305&gt;=100, "OKAY", H2305&lt;100, "OKAY")</f>
        <v>GOOD</v>
      </c>
    </row>
    <row r="2306" spans="1:14">
      <c r="A2306" s="2">
        <v>42105</v>
      </c>
      <c r="B2306" s="2" t="str">
        <f>TEXT(A2306,"mmmm")</f>
        <v>April</v>
      </c>
      <c r="C2306" t="s">
        <v>1784</v>
      </c>
      <c r="D2306" t="s">
        <v>22</v>
      </c>
      <c r="E2306" t="s">
        <v>23</v>
      </c>
      <c r="F2306" t="s">
        <v>47</v>
      </c>
      <c r="G2306" t="s">
        <v>710</v>
      </c>
      <c r="H2306">
        <v>52.76</v>
      </c>
      <c r="I2306">
        <v>2</v>
      </c>
      <c r="J2306">
        <v>24.27</v>
      </c>
      <c r="K2306" s="6">
        <f>J2306/H2306</f>
        <v>0.46000758150113724</v>
      </c>
      <c r="M2306" t="str">
        <f>LEFT(C2306, SEARCH(" ", C2306) - 1)</f>
        <v>Andy</v>
      </c>
      <c r="N2306" t="str" cm="1">
        <f t="array" ref="N2306">_xlfn.IFS(H2306&lt;0, "LOSS", H2306&gt;1000, "GREAT", H2306&gt;500, "GOOD", H2306&gt;=100, "OKAY", H2306&lt;100, "OKAY")</f>
        <v>OKAY</v>
      </c>
    </row>
    <row r="2307" spans="1:14">
      <c r="A2307" s="2">
        <v>42106</v>
      </c>
      <c r="B2307" s="2" t="str">
        <f>TEXT(A2307,"mmmm")</f>
        <v>April</v>
      </c>
      <c r="C2307" t="s">
        <v>2090</v>
      </c>
      <c r="D2307" t="s">
        <v>28</v>
      </c>
      <c r="E2307" t="s">
        <v>23</v>
      </c>
      <c r="F2307" t="s">
        <v>49</v>
      </c>
      <c r="G2307" t="s">
        <v>1889</v>
      </c>
      <c r="H2307">
        <v>40.74</v>
      </c>
      <c r="I2307">
        <v>3</v>
      </c>
      <c r="J2307">
        <v>0.41</v>
      </c>
      <c r="K2307" s="6">
        <f>J2307/H2307</f>
        <v>1.0063819342169857E-2</v>
      </c>
      <c r="M2307" t="str">
        <f>LEFT(C2307, SEARCH(" ", C2307) - 1)</f>
        <v>Robert</v>
      </c>
      <c r="N2307" t="str" cm="1">
        <f t="array" ref="N2307">_xlfn.IFS(H2307&lt;0, "LOSS", H2307&gt;1000, "GREAT", H2307&gt;500, "GOOD", H2307&gt;=100, "OKAY", H2307&lt;100, "OKAY")</f>
        <v>OKAY</v>
      </c>
    </row>
    <row r="2308" spans="1:14">
      <c r="A2308" s="2">
        <v>42107</v>
      </c>
      <c r="B2308" s="2" t="str">
        <f>TEXT(A2308,"mmmm")</f>
        <v>April</v>
      </c>
      <c r="C2308" t="s">
        <v>1539</v>
      </c>
      <c r="D2308" t="s">
        <v>22</v>
      </c>
      <c r="E2308" t="s">
        <v>25</v>
      </c>
      <c r="F2308" t="s">
        <v>35</v>
      </c>
      <c r="G2308" t="s">
        <v>753</v>
      </c>
      <c r="H2308">
        <v>199.96</v>
      </c>
      <c r="I2308">
        <v>4</v>
      </c>
      <c r="J2308">
        <v>69.989999999999995</v>
      </c>
      <c r="K2308" s="6">
        <f>J2308/H2308</f>
        <v>0.35002000400080013</v>
      </c>
      <c r="M2308" t="str">
        <f>LEFT(C2308, SEARCH(" ", C2308) - 1)</f>
        <v>Zuschuss</v>
      </c>
      <c r="N2308" t="str" cm="1">
        <f t="array" ref="N2308">_xlfn.IFS(H2308&lt;0, "LOSS", H2308&gt;1000, "GREAT", H2308&gt;500, "GOOD", H2308&gt;=100, "OKAY", H2308&lt;100, "OKAY")</f>
        <v>OKAY</v>
      </c>
    </row>
    <row r="2309" spans="1:14">
      <c r="A2309" s="2">
        <v>42107</v>
      </c>
      <c r="B2309" s="2" t="str">
        <f>TEXT(A2309,"mmmm")</f>
        <v>April</v>
      </c>
      <c r="C2309" t="s">
        <v>1539</v>
      </c>
      <c r="D2309" t="s">
        <v>22</v>
      </c>
      <c r="E2309" t="s">
        <v>21</v>
      </c>
      <c r="F2309" t="s">
        <v>51</v>
      </c>
      <c r="G2309" t="s">
        <v>490</v>
      </c>
      <c r="H2309">
        <v>710.83</v>
      </c>
      <c r="I2309">
        <v>3</v>
      </c>
      <c r="J2309">
        <v>-97.74</v>
      </c>
      <c r="K2309" s="6">
        <f>J2309/H2309</f>
        <v>-0.13750123095536201</v>
      </c>
      <c r="M2309" t="str">
        <f>LEFT(C2309, SEARCH(" ", C2309) - 1)</f>
        <v>Zuschuss</v>
      </c>
      <c r="N2309" t="str" cm="1">
        <f t="array" ref="N2309">_xlfn.IFS(H2309&lt;0, "LOSS", H2309&gt;1000, "GREAT", H2309&gt;500, "GOOD", H2309&gt;=100, "OKAY", H2309&lt;100, "OKAY")</f>
        <v>GOOD</v>
      </c>
    </row>
    <row r="2310" spans="1:14">
      <c r="A2310" s="2">
        <v>42107</v>
      </c>
      <c r="B2310" s="2" t="str">
        <f>TEXT(A2310,"mmmm")</f>
        <v>April</v>
      </c>
      <c r="C2310" t="s">
        <v>2091</v>
      </c>
      <c r="D2310" t="s">
        <v>248</v>
      </c>
      <c r="E2310" t="s">
        <v>23</v>
      </c>
      <c r="F2310" t="s">
        <v>50</v>
      </c>
      <c r="G2310" t="s">
        <v>563</v>
      </c>
      <c r="H2310">
        <v>12.88</v>
      </c>
      <c r="I2310">
        <v>1</v>
      </c>
      <c r="J2310">
        <v>0.39</v>
      </c>
      <c r="K2310" s="6">
        <f>J2310/H2310</f>
        <v>3.027950310559006E-2</v>
      </c>
      <c r="M2310" t="str">
        <f>LEFT(C2310, SEARCH(" ", C2310) - 1)</f>
        <v>Anthony</v>
      </c>
      <c r="N2310" t="str" cm="1">
        <f t="array" ref="N2310">_xlfn.IFS(H2310&lt;0, "LOSS", H2310&gt;1000, "GREAT", H2310&gt;500, "GOOD", H2310&gt;=100, "OKAY", H2310&lt;100, "OKAY")</f>
        <v>OKAY</v>
      </c>
    </row>
    <row r="2311" spans="1:14">
      <c r="A2311" s="2">
        <v>42107</v>
      </c>
      <c r="B2311" s="2" t="str">
        <f>TEXT(A2311,"mmmm")</f>
        <v>April</v>
      </c>
      <c r="C2311" t="s">
        <v>2092</v>
      </c>
      <c r="D2311" t="s">
        <v>73</v>
      </c>
      <c r="E2311" t="s">
        <v>23</v>
      </c>
      <c r="F2311" t="s">
        <v>47</v>
      </c>
      <c r="G2311" t="s">
        <v>1345</v>
      </c>
      <c r="H2311">
        <v>31.1</v>
      </c>
      <c r="I2311">
        <v>6</v>
      </c>
      <c r="J2311">
        <v>10.89</v>
      </c>
      <c r="K2311" s="6">
        <f>J2311/H2311</f>
        <v>0.35016077170418008</v>
      </c>
      <c r="M2311" t="str">
        <f>LEFT(C2311, SEARCH(" ", C2311) - 1)</f>
        <v>Heather</v>
      </c>
      <c r="N2311" t="str" cm="1">
        <f t="array" ref="N2311">_xlfn.IFS(H2311&lt;0, "LOSS", H2311&gt;1000, "GREAT", H2311&gt;500, "GOOD", H2311&gt;=100, "OKAY", H2311&lt;100, "OKAY")</f>
        <v>OKAY</v>
      </c>
    </row>
    <row r="2312" spans="1:14">
      <c r="A2312" s="2">
        <v>42107</v>
      </c>
      <c r="B2312" s="2" t="str">
        <f>TEXT(A2312,"mmmm")</f>
        <v>April</v>
      </c>
      <c r="C2312" t="s">
        <v>2092</v>
      </c>
      <c r="D2312" t="s">
        <v>73</v>
      </c>
      <c r="E2312" t="s">
        <v>23</v>
      </c>
      <c r="F2312" t="s">
        <v>47</v>
      </c>
      <c r="G2312" t="s">
        <v>2093</v>
      </c>
      <c r="H2312">
        <v>54.82</v>
      </c>
      <c r="I2312">
        <v>3</v>
      </c>
      <c r="J2312">
        <v>17.82</v>
      </c>
      <c r="K2312" s="6">
        <f>J2312/H2312</f>
        <v>0.32506384531192994</v>
      </c>
      <c r="M2312" t="str">
        <f>LEFT(C2312, SEARCH(" ", C2312) - 1)</f>
        <v>Heather</v>
      </c>
      <c r="N2312" t="str" cm="1">
        <f t="array" ref="N2312">_xlfn.IFS(H2312&lt;0, "LOSS", H2312&gt;1000, "GREAT", H2312&gt;500, "GOOD", H2312&gt;=100, "OKAY", H2312&lt;100, "OKAY")</f>
        <v>OKAY</v>
      </c>
    </row>
    <row r="2313" spans="1:14">
      <c r="A2313" s="2">
        <v>42107</v>
      </c>
      <c r="B2313" s="2" t="str">
        <f>TEXT(A2313,"mmmm")</f>
        <v>April</v>
      </c>
      <c r="C2313" t="s">
        <v>1597</v>
      </c>
      <c r="D2313" t="s">
        <v>22</v>
      </c>
      <c r="E2313" t="s">
        <v>21</v>
      </c>
      <c r="F2313" t="s">
        <v>44</v>
      </c>
      <c r="G2313" t="s">
        <v>2094</v>
      </c>
      <c r="H2313">
        <v>37.68</v>
      </c>
      <c r="I2313">
        <v>2</v>
      </c>
      <c r="J2313">
        <v>15.83</v>
      </c>
      <c r="K2313" s="6">
        <f>J2313/H2313</f>
        <v>0.42011677282377918</v>
      </c>
      <c r="M2313" t="str">
        <f>LEFT(C2313, SEARCH(" ", C2313) - 1)</f>
        <v>Bill</v>
      </c>
      <c r="N2313" t="str" cm="1">
        <f t="array" ref="N2313">_xlfn.IFS(H2313&lt;0, "LOSS", H2313&gt;1000, "GREAT", H2313&gt;500, "GOOD", H2313&gt;=100, "OKAY", H2313&lt;100, "OKAY")</f>
        <v>OKAY</v>
      </c>
    </row>
    <row r="2314" spans="1:14">
      <c r="A2314" s="2">
        <v>42107</v>
      </c>
      <c r="B2314" s="2" t="str">
        <f>TEXT(A2314,"mmmm")</f>
        <v>April</v>
      </c>
      <c r="C2314" t="s">
        <v>1597</v>
      </c>
      <c r="D2314" t="s">
        <v>22</v>
      </c>
      <c r="E2314" t="s">
        <v>25</v>
      </c>
      <c r="F2314" t="s">
        <v>48</v>
      </c>
      <c r="G2314" t="s">
        <v>251</v>
      </c>
      <c r="H2314">
        <v>258.58</v>
      </c>
      <c r="I2314">
        <v>2</v>
      </c>
      <c r="J2314">
        <v>19.39</v>
      </c>
      <c r="K2314" s="6">
        <f>J2314/H2314</f>
        <v>7.4986464537087169E-2</v>
      </c>
      <c r="M2314" t="str">
        <f>LEFT(C2314, SEARCH(" ", C2314) - 1)</f>
        <v>Bill</v>
      </c>
      <c r="N2314" t="str" cm="1">
        <f t="array" ref="N2314">_xlfn.IFS(H2314&lt;0, "LOSS", H2314&gt;1000, "GREAT", H2314&gt;500, "GOOD", H2314&gt;=100, "OKAY", H2314&lt;100, "OKAY")</f>
        <v>OKAY</v>
      </c>
    </row>
    <row r="2315" spans="1:14">
      <c r="A2315" s="2">
        <v>42107</v>
      </c>
      <c r="B2315" s="2" t="str">
        <f>TEXT(A2315,"mmmm")</f>
        <v>April</v>
      </c>
      <c r="C2315" t="s">
        <v>1597</v>
      </c>
      <c r="D2315" t="s">
        <v>22</v>
      </c>
      <c r="E2315" t="s">
        <v>23</v>
      </c>
      <c r="F2315" t="s">
        <v>36</v>
      </c>
      <c r="G2315" t="s">
        <v>2095</v>
      </c>
      <c r="H2315">
        <v>75.84</v>
      </c>
      <c r="I2315">
        <v>2</v>
      </c>
      <c r="J2315">
        <v>29.58</v>
      </c>
      <c r="K2315" s="6">
        <f>J2315/H2315</f>
        <v>0.39003164556962022</v>
      </c>
      <c r="M2315" t="str">
        <f>LEFT(C2315, SEARCH(" ", C2315) - 1)</f>
        <v>Bill</v>
      </c>
      <c r="N2315" t="str" cm="1">
        <f t="array" ref="N2315">_xlfn.IFS(H2315&lt;0, "LOSS", H2315&gt;1000, "GREAT", H2315&gt;500, "GOOD", H2315&gt;=100, "OKAY", H2315&lt;100, "OKAY")</f>
        <v>OKAY</v>
      </c>
    </row>
    <row r="2316" spans="1:14">
      <c r="A2316" s="2">
        <v>42107</v>
      </c>
      <c r="B2316" s="2" t="str">
        <f>TEXT(A2316,"mmmm")</f>
        <v>April</v>
      </c>
      <c r="C2316" t="s">
        <v>1148</v>
      </c>
      <c r="D2316" t="s">
        <v>222</v>
      </c>
      <c r="E2316" t="s">
        <v>23</v>
      </c>
      <c r="F2316" t="s">
        <v>38</v>
      </c>
      <c r="G2316" t="s">
        <v>517</v>
      </c>
      <c r="H2316">
        <v>17.43</v>
      </c>
      <c r="I2316">
        <v>3</v>
      </c>
      <c r="J2316">
        <v>8.02</v>
      </c>
      <c r="K2316" s="6">
        <f>J2316/H2316</f>
        <v>0.46012621916236374</v>
      </c>
      <c r="M2316" t="str">
        <f>LEFT(C2316, SEARCH(" ", C2316) - 1)</f>
        <v>Sonia</v>
      </c>
      <c r="N2316" t="str" cm="1">
        <f t="array" ref="N2316">_xlfn.IFS(H2316&lt;0, "LOSS", H2316&gt;1000, "GREAT", H2316&gt;500, "GOOD", H2316&gt;=100, "OKAY", H2316&lt;100, "OKAY")</f>
        <v>OKAY</v>
      </c>
    </row>
    <row r="2317" spans="1:14">
      <c r="A2317" s="2">
        <v>42107</v>
      </c>
      <c r="B2317" s="2" t="str">
        <f>TEXT(A2317,"mmmm")</f>
        <v>April</v>
      </c>
      <c r="C2317" t="s">
        <v>2096</v>
      </c>
      <c r="D2317" t="s">
        <v>22</v>
      </c>
      <c r="E2317" t="s">
        <v>21</v>
      </c>
      <c r="F2317" t="s">
        <v>51</v>
      </c>
      <c r="G2317" t="s">
        <v>2097</v>
      </c>
      <c r="H2317">
        <v>241.57</v>
      </c>
      <c r="I2317">
        <v>2</v>
      </c>
      <c r="J2317">
        <v>-15.1</v>
      </c>
      <c r="K2317" s="6">
        <f>J2317/H2317</f>
        <v>-6.2507761725379807E-2</v>
      </c>
      <c r="M2317" t="str">
        <f>LEFT(C2317, SEARCH(" ", C2317) - 1)</f>
        <v>Eugene</v>
      </c>
      <c r="N2317" t="str" cm="1">
        <f t="array" ref="N2317">_xlfn.IFS(H2317&lt;0, "LOSS", H2317&gt;1000, "GREAT", H2317&gt;500, "GOOD", H2317&gt;=100, "OKAY", H2317&lt;100, "OKAY")</f>
        <v>OKAY</v>
      </c>
    </row>
    <row r="2318" spans="1:14">
      <c r="A2318" s="2">
        <v>42107</v>
      </c>
      <c r="B2318" s="2" t="str">
        <f>TEXT(A2318,"mmmm")</f>
        <v>April</v>
      </c>
      <c r="C2318" t="s">
        <v>2096</v>
      </c>
      <c r="D2318" t="s">
        <v>22</v>
      </c>
      <c r="E2318" t="s">
        <v>25</v>
      </c>
      <c r="F2318" t="s">
        <v>48</v>
      </c>
      <c r="G2318" t="s">
        <v>2098</v>
      </c>
      <c r="H2318">
        <v>479.92</v>
      </c>
      <c r="I2318">
        <v>2</v>
      </c>
      <c r="J2318">
        <v>41.99</v>
      </c>
      <c r="K2318" s="6">
        <f>J2318/H2318</f>
        <v>8.7493748958159701E-2</v>
      </c>
      <c r="M2318" t="str">
        <f>LEFT(C2318, SEARCH(" ", C2318) - 1)</f>
        <v>Eugene</v>
      </c>
      <c r="N2318" t="str" cm="1">
        <f t="array" ref="N2318">_xlfn.IFS(H2318&lt;0, "LOSS", H2318&gt;1000, "GREAT", H2318&gt;500, "GOOD", H2318&gt;=100, "OKAY", H2318&lt;100, "OKAY")</f>
        <v>OKAY</v>
      </c>
    </row>
    <row r="2319" spans="1:14">
      <c r="A2319" s="2">
        <v>42107</v>
      </c>
      <c r="B2319" s="2" t="str">
        <f>TEXT(A2319,"mmmm")</f>
        <v>April</v>
      </c>
      <c r="C2319" t="s">
        <v>1472</v>
      </c>
      <c r="D2319" t="s">
        <v>73</v>
      </c>
      <c r="E2319" t="s">
        <v>23</v>
      </c>
      <c r="F2319" t="s">
        <v>49</v>
      </c>
      <c r="G2319" t="s">
        <v>2099</v>
      </c>
      <c r="H2319">
        <v>10.74</v>
      </c>
      <c r="I2319">
        <v>1</v>
      </c>
      <c r="J2319">
        <v>0.81</v>
      </c>
      <c r="K2319" s="6">
        <f>J2319/H2319</f>
        <v>7.5418994413407825E-2</v>
      </c>
      <c r="M2319" t="str">
        <f>LEFT(C2319, SEARCH(" ", C2319) - 1)</f>
        <v>Thea</v>
      </c>
      <c r="N2319" t="str" cm="1">
        <f t="array" ref="N2319">_xlfn.IFS(H2319&lt;0, "LOSS", H2319&gt;1000, "GREAT", H2319&gt;500, "GOOD", H2319&gt;=100, "OKAY", H2319&lt;100, "OKAY")</f>
        <v>OKAY</v>
      </c>
    </row>
    <row r="2320" spans="1:14">
      <c r="A2320" s="2">
        <v>42107</v>
      </c>
      <c r="B2320" s="2" t="str">
        <f>TEXT(A2320,"mmmm")</f>
        <v>April</v>
      </c>
      <c r="C2320" t="s">
        <v>1837</v>
      </c>
      <c r="D2320" t="s">
        <v>26</v>
      </c>
      <c r="E2320" t="s">
        <v>21</v>
      </c>
      <c r="F2320" t="s">
        <v>51</v>
      </c>
      <c r="G2320" t="s">
        <v>567</v>
      </c>
      <c r="H2320">
        <v>609.98</v>
      </c>
      <c r="I2320">
        <v>4</v>
      </c>
      <c r="J2320">
        <v>-113.28</v>
      </c>
      <c r="K2320" s="6">
        <f>J2320/H2320</f>
        <v>-0.18571100691825962</v>
      </c>
      <c r="M2320" t="str">
        <f>LEFT(C2320, SEARCH(" ", C2320) - 1)</f>
        <v>Frank</v>
      </c>
      <c r="N2320" t="str" cm="1">
        <f t="array" ref="N2320">_xlfn.IFS(H2320&lt;0, "LOSS", H2320&gt;1000, "GREAT", H2320&gt;500, "GOOD", H2320&gt;=100, "OKAY", H2320&lt;100, "OKAY")</f>
        <v>GOOD</v>
      </c>
    </row>
    <row r="2321" spans="1:14">
      <c r="A2321" s="2">
        <v>42107</v>
      </c>
      <c r="B2321" s="2" t="str">
        <f>TEXT(A2321,"mmmm")</f>
        <v>April</v>
      </c>
      <c r="C2321" t="s">
        <v>1837</v>
      </c>
      <c r="D2321" t="s">
        <v>26</v>
      </c>
      <c r="E2321" t="s">
        <v>21</v>
      </c>
      <c r="F2321" t="s">
        <v>51</v>
      </c>
      <c r="G2321" t="s">
        <v>2097</v>
      </c>
      <c r="H2321">
        <v>211.37</v>
      </c>
      <c r="I2321">
        <v>2</v>
      </c>
      <c r="J2321">
        <v>-45.29</v>
      </c>
      <c r="K2321" s="6">
        <f>J2321/H2321</f>
        <v>-0.21426881771301509</v>
      </c>
      <c r="M2321" t="str">
        <f>LEFT(C2321, SEARCH(" ", C2321) - 1)</f>
        <v>Frank</v>
      </c>
      <c r="N2321" t="str" cm="1">
        <f t="array" ref="N2321">_xlfn.IFS(H2321&lt;0, "LOSS", H2321&gt;1000, "GREAT", H2321&gt;500, "GOOD", H2321&gt;=100, "OKAY", H2321&lt;100, "OKAY")</f>
        <v>OKAY</v>
      </c>
    </row>
    <row r="2322" spans="1:14">
      <c r="A2322" s="2">
        <v>42107</v>
      </c>
      <c r="B2322" s="2" t="str">
        <f>TEXT(A2322,"mmmm")</f>
        <v>April</v>
      </c>
      <c r="C2322" t="s">
        <v>1837</v>
      </c>
      <c r="D2322" t="s">
        <v>26</v>
      </c>
      <c r="E2322" t="s">
        <v>25</v>
      </c>
      <c r="F2322" t="s">
        <v>48</v>
      </c>
      <c r="G2322" t="s">
        <v>160</v>
      </c>
      <c r="H2322">
        <v>239.98</v>
      </c>
      <c r="I2322">
        <v>3</v>
      </c>
      <c r="J2322">
        <v>18</v>
      </c>
      <c r="K2322" s="6">
        <f>J2322/H2322</f>
        <v>7.5006250520876741E-2</v>
      </c>
      <c r="M2322" t="str">
        <f>LEFT(C2322, SEARCH(" ", C2322) - 1)</f>
        <v>Frank</v>
      </c>
      <c r="N2322" t="str" cm="1">
        <f t="array" ref="N2322">_xlfn.IFS(H2322&lt;0, "LOSS", H2322&gt;1000, "GREAT", H2322&gt;500, "GOOD", H2322&gt;=100, "OKAY", H2322&lt;100, "OKAY")</f>
        <v>OKAY</v>
      </c>
    </row>
    <row r="2323" spans="1:14">
      <c r="A2323" s="2">
        <v>42108</v>
      </c>
      <c r="B2323" s="2" t="str">
        <f>TEXT(A2323,"mmmm")</f>
        <v>April</v>
      </c>
      <c r="C2323" t="s">
        <v>2100</v>
      </c>
      <c r="D2323" t="s">
        <v>148</v>
      </c>
      <c r="E2323" t="s">
        <v>23</v>
      </c>
      <c r="F2323" t="s">
        <v>36</v>
      </c>
      <c r="G2323" t="s">
        <v>1199</v>
      </c>
      <c r="H2323">
        <v>35.21</v>
      </c>
      <c r="I2323">
        <v>1</v>
      </c>
      <c r="J2323">
        <v>2.64</v>
      </c>
      <c r="K2323" s="6">
        <f>J2323/H2323</f>
        <v>7.4978699233172394E-2</v>
      </c>
      <c r="M2323" t="str">
        <f>LEFT(C2323, SEARCH(" ", C2323) - 1)</f>
        <v>Theone</v>
      </c>
      <c r="N2323" t="str" cm="1">
        <f t="array" ref="N2323">_xlfn.IFS(H2323&lt;0, "LOSS", H2323&gt;1000, "GREAT", H2323&gt;500, "GOOD", H2323&gt;=100, "OKAY", H2323&lt;100, "OKAY")</f>
        <v>OKAY</v>
      </c>
    </row>
    <row r="2324" spans="1:14">
      <c r="A2324" s="2">
        <v>42110</v>
      </c>
      <c r="B2324" s="2" t="str">
        <f>TEXT(A2324,"mmmm")</f>
        <v>April</v>
      </c>
      <c r="C2324" t="s">
        <v>647</v>
      </c>
      <c r="D2324" t="s">
        <v>30</v>
      </c>
      <c r="E2324" t="s">
        <v>23</v>
      </c>
      <c r="F2324" t="s">
        <v>36</v>
      </c>
      <c r="G2324" t="s">
        <v>1908</v>
      </c>
      <c r="H2324">
        <v>45.22</v>
      </c>
      <c r="I2324">
        <v>3</v>
      </c>
      <c r="J2324">
        <v>4.5199999999999996</v>
      </c>
      <c r="K2324" s="6">
        <f>J2324/H2324</f>
        <v>9.995577178239716E-2</v>
      </c>
      <c r="M2324" t="str">
        <f>LEFT(C2324, SEARCH(" ", C2324) - 1)</f>
        <v>Theresa</v>
      </c>
      <c r="N2324" t="str" cm="1">
        <f t="array" ref="N2324">_xlfn.IFS(H2324&lt;0, "LOSS", H2324&gt;1000, "GREAT", H2324&gt;500, "GOOD", H2324&gt;=100, "OKAY", H2324&lt;100, "OKAY")</f>
        <v>OKAY</v>
      </c>
    </row>
    <row r="2325" spans="1:14">
      <c r="A2325" s="2">
        <v>42110</v>
      </c>
      <c r="B2325" s="2" t="str">
        <f>TEXT(A2325,"mmmm")</f>
        <v>April</v>
      </c>
      <c r="C2325" t="s">
        <v>647</v>
      </c>
      <c r="D2325" t="s">
        <v>30</v>
      </c>
      <c r="E2325" t="s">
        <v>23</v>
      </c>
      <c r="F2325" t="s">
        <v>43</v>
      </c>
      <c r="G2325" t="s">
        <v>1187</v>
      </c>
      <c r="H2325">
        <v>10.42</v>
      </c>
      <c r="I2325">
        <v>7</v>
      </c>
      <c r="J2325">
        <v>-2.21</v>
      </c>
      <c r="K2325" s="6">
        <f>J2325/H2325</f>
        <v>-0.21209213051823417</v>
      </c>
      <c r="M2325" t="str">
        <f>LEFT(C2325, SEARCH(" ", C2325) - 1)</f>
        <v>Theresa</v>
      </c>
      <c r="N2325" t="str" cm="1">
        <f t="array" ref="N2325">_xlfn.IFS(H2325&lt;0, "LOSS", H2325&gt;1000, "GREAT", H2325&gt;500, "GOOD", H2325&gt;=100, "OKAY", H2325&lt;100, "OKAY")</f>
        <v>OKAY</v>
      </c>
    </row>
    <row r="2326" spans="1:14">
      <c r="A2326" s="2">
        <v>42110</v>
      </c>
      <c r="B2326" s="2" t="str">
        <f>TEXT(A2326,"mmmm")</f>
        <v>April</v>
      </c>
      <c r="C2326" t="s">
        <v>647</v>
      </c>
      <c r="D2326" t="s">
        <v>30</v>
      </c>
      <c r="E2326" t="s">
        <v>23</v>
      </c>
      <c r="F2326" t="s">
        <v>37</v>
      </c>
      <c r="G2326" t="s">
        <v>550</v>
      </c>
      <c r="H2326">
        <v>7.87</v>
      </c>
      <c r="I2326">
        <v>3</v>
      </c>
      <c r="J2326">
        <v>1.28</v>
      </c>
      <c r="K2326" s="6">
        <f>J2326/H2326</f>
        <v>0.16264294790343076</v>
      </c>
      <c r="M2326" t="str">
        <f>LEFT(C2326, SEARCH(" ", C2326) - 1)</f>
        <v>Theresa</v>
      </c>
      <c r="N2326" t="str" cm="1">
        <f t="array" ref="N2326">_xlfn.IFS(H2326&lt;0, "LOSS", H2326&gt;1000, "GREAT", H2326&gt;500, "GOOD", H2326&gt;=100, "OKAY", H2326&lt;100, "OKAY")</f>
        <v>OKAY</v>
      </c>
    </row>
    <row r="2327" spans="1:14">
      <c r="A2327" s="2">
        <v>42110</v>
      </c>
      <c r="B2327" s="2" t="str">
        <f>TEXT(A2327,"mmmm")</f>
        <v>April</v>
      </c>
      <c r="C2327" t="s">
        <v>647</v>
      </c>
      <c r="D2327" t="s">
        <v>30</v>
      </c>
      <c r="E2327" t="s">
        <v>25</v>
      </c>
      <c r="F2327" t="s">
        <v>48</v>
      </c>
      <c r="G2327" t="s">
        <v>959</v>
      </c>
      <c r="H2327">
        <v>118.78</v>
      </c>
      <c r="I2327">
        <v>3</v>
      </c>
      <c r="J2327">
        <v>-27.72</v>
      </c>
      <c r="K2327" s="6">
        <f>J2327/H2327</f>
        <v>-0.233372621653477</v>
      </c>
      <c r="M2327" t="str">
        <f>LEFT(C2327, SEARCH(" ", C2327) - 1)</f>
        <v>Theresa</v>
      </c>
      <c r="N2327" t="str" cm="1">
        <f t="array" ref="N2327">_xlfn.IFS(H2327&lt;0, "LOSS", H2327&gt;1000, "GREAT", H2327&gt;500, "GOOD", H2327&gt;=100, "OKAY", H2327&lt;100, "OKAY")</f>
        <v>OKAY</v>
      </c>
    </row>
    <row r="2328" spans="1:14">
      <c r="A2328" s="2">
        <v>42110</v>
      </c>
      <c r="B2328" s="2" t="str">
        <f>TEXT(A2328,"mmmm")</f>
        <v>April</v>
      </c>
      <c r="C2328" t="s">
        <v>647</v>
      </c>
      <c r="D2328" t="s">
        <v>30</v>
      </c>
      <c r="E2328" t="s">
        <v>23</v>
      </c>
      <c r="F2328" t="s">
        <v>43</v>
      </c>
      <c r="G2328" t="s">
        <v>1863</v>
      </c>
      <c r="H2328">
        <v>1.45</v>
      </c>
      <c r="I2328">
        <v>1</v>
      </c>
      <c r="J2328">
        <v>0.24</v>
      </c>
      <c r="K2328" s="6">
        <f>J2328/H2328</f>
        <v>0.16551724137931034</v>
      </c>
      <c r="M2328" t="str">
        <f>LEFT(C2328, SEARCH(" ", C2328) - 1)</f>
        <v>Theresa</v>
      </c>
      <c r="N2328" t="str" cm="1">
        <f t="array" ref="N2328">_xlfn.IFS(H2328&lt;0, "LOSS", H2328&gt;1000, "GREAT", H2328&gt;500, "GOOD", H2328&gt;=100, "OKAY", H2328&lt;100, "OKAY")</f>
        <v>OKAY</v>
      </c>
    </row>
    <row r="2329" spans="1:14">
      <c r="A2329" s="2">
        <v>42110</v>
      </c>
      <c r="B2329" s="2" t="str">
        <f>TEXT(A2329,"mmmm")</f>
        <v>April</v>
      </c>
      <c r="C2329" t="s">
        <v>647</v>
      </c>
      <c r="D2329" t="s">
        <v>30</v>
      </c>
      <c r="E2329" t="s">
        <v>23</v>
      </c>
      <c r="F2329" t="s">
        <v>38</v>
      </c>
      <c r="G2329" t="s">
        <v>2101</v>
      </c>
      <c r="H2329">
        <v>55.47</v>
      </c>
      <c r="I2329">
        <v>5</v>
      </c>
      <c r="J2329">
        <v>-46.23</v>
      </c>
      <c r="K2329" s="6">
        <f>J2329/H2329</f>
        <v>-0.83342347214710655</v>
      </c>
      <c r="M2329" t="str">
        <f>LEFT(C2329, SEARCH(" ", C2329) - 1)</f>
        <v>Theresa</v>
      </c>
      <c r="N2329" t="str" cm="1">
        <f t="array" ref="N2329">_xlfn.IFS(H2329&lt;0, "LOSS", H2329&gt;1000, "GREAT", H2329&gt;500, "GOOD", H2329&gt;=100, "OKAY", H2329&lt;100, "OKAY")</f>
        <v>OKAY</v>
      </c>
    </row>
    <row r="2330" spans="1:14">
      <c r="A2330" s="2">
        <v>42110</v>
      </c>
      <c r="B2330" s="2" t="str">
        <f>TEXT(A2330,"mmmm")</f>
        <v>April</v>
      </c>
      <c r="C2330" t="s">
        <v>1358</v>
      </c>
      <c r="D2330" t="s">
        <v>27</v>
      </c>
      <c r="E2330" t="s">
        <v>23</v>
      </c>
      <c r="F2330" t="s">
        <v>43</v>
      </c>
      <c r="G2330" t="s">
        <v>233</v>
      </c>
      <c r="H2330">
        <v>12.58</v>
      </c>
      <c r="I2330">
        <v>4</v>
      </c>
      <c r="J2330">
        <v>4.09</v>
      </c>
      <c r="K2330" s="6">
        <f>J2330/H2330</f>
        <v>0.32511923688394273</v>
      </c>
      <c r="M2330" t="str">
        <f>LEFT(C2330, SEARCH(" ", C2330) - 1)</f>
        <v>Brad</v>
      </c>
      <c r="N2330" t="str" cm="1">
        <f t="array" ref="N2330">_xlfn.IFS(H2330&lt;0, "LOSS", H2330&gt;1000, "GREAT", H2330&gt;500, "GOOD", H2330&gt;=100, "OKAY", H2330&lt;100, "OKAY")</f>
        <v>OKAY</v>
      </c>
    </row>
    <row r="2331" spans="1:14">
      <c r="A2331" s="2">
        <v>42110</v>
      </c>
      <c r="B2331" s="2" t="str">
        <f>TEXT(A2331,"mmmm")</f>
        <v>April</v>
      </c>
      <c r="C2331" t="s">
        <v>1421</v>
      </c>
      <c r="D2331" t="s">
        <v>29</v>
      </c>
      <c r="E2331" t="s">
        <v>25</v>
      </c>
      <c r="F2331" t="s">
        <v>41</v>
      </c>
      <c r="G2331" t="s">
        <v>1848</v>
      </c>
      <c r="H2331">
        <v>1439.97</v>
      </c>
      <c r="I2331">
        <v>4</v>
      </c>
      <c r="J2331">
        <v>485.99</v>
      </c>
      <c r="K2331" s="6">
        <f>J2331/H2331</f>
        <v>0.33750008680736404</v>
      </c>
      <c r="M2331" t="str">
        <f>LEFT(C2331, SEARCH(" ", C2331) - 1)</f>
        <v>Sarah</v>
      </c>
      <c r="N2331" t="str" cm="1">
        <f t="array" ref="N2331">_xlfn.IFS(H2331&lt;0, "LOSS", H2331&gt;1000, "GREAT", H2331&gt;500, "GOOD", H2331&gt;=100, "OKAY", H2331&lt;100, "OKAY")</f>
        <v>GREAT</v>
      </c>
    </row>
    <row r="2332" spans="1:14">
      <c r="A2332" s="2">
        <v>42110</v>
      </c>
      <c r="B2332" s="2" t="str">
        <f>TEXT(A2332,"mmmm")</f>
        <v>April</v>
      </c>
      <c r="C2332" t="s">
        <v>1421</v>
      </c>
      <c r="D2332" t="s">
        <v>29</v>
      </c>
      <c r="E2332" t="s">
        <v>25</v>
      </c>
      <c r="F2332" t="s">
        <v>35</v>
      </c>
      <c r="G2332" t="s">
        <v>2102</v>
      </c>
      <c r="H2332">
        <v>43.56</v>
      </c>
      <c r="I2332">
        <v>3</v>
      </c>
      <c r="J2332">
        <v>-4.9000000000000004</v>
      </c>
      <c r="K2332" s="6">
        <f>J2332/H2332</f>
        <v>-0.11248852157943068</v>
      </c>
      <c r="M2332" t="str">
        <f>LEFT(C2332, SEARCH(" ", C2332) - 1)</f>
        <v>Sarah</v>
      </c>
      <c r="N2332" t="str" cm="1">
        <f t="array" ref="N2332">_xlfn.IFS(H2332&lt;0, "LOSS", H2332&gt;1000, "GREAT", H2332&gt;500, "GOOD", H2332&gt;=100, "OKAY", H2332&lt;100, "OKAY")</f>
        <v>OKAY</v>
      </c>
    </row>
    <row r="2333" spans="1:14">
      <c r="A2333" s="2">
        <v>42110</v>
      </c>
      <c r="B2333" s="2" t="str">
        <f>TEXT(A2333,"mmmm")</f>
        <v>April</v>
      </c>
      <c r="C2333" t="s">
        <v>677</v>
      </c>
      <c r="D2333" t="s">
        <v>106</v>
      </c>
      <c r="E2333" t="s">
        <v>25</v>
      </c>
      <c r="F2333" t="s">
        <v>48</v>
      </c>
      <c r="G2333" t="s">
        <v>886</v>
      </c>
      <c r="H2333">
        <v>569.64</v>
      </c>
      <c r="I2333">
        <v>2</v>
      </c>
      <c r="J2333">
        <v>148.11000000000001</v>
      </c>
      <c r="K2333" s="6">
        <f>J2333/H2333</f>
        <v>0.26000631978091432</v>
      </c>
      <c r="M2333" t="str">
        <f>LEFT(C2333, SEARCH(" ", C2333) - 1)</f>
        <v>Lauren</v>
      </c>
      <c r="N2333" t="str" cm="1">
        <f t="array" ref="N2333">_xlfn.IFS(H2333&lt;0, "LOSS", H2333&gt;1000, "GREAT", H2333&gt;500, "GOOD", H2333&gt;=100, "OKAY", H2333&lt;100, "OKAY")</f>
        <v>GOOD</v>
      </c>
    </row>
    <row r="2334" spans="1:14">
      <c r="A2334" s="2">
        <v>42110</v>
      </c>
      <c r="B2334" s="2" t="str">
        <f>TEXT(A2334,"mmmm")</f>
        <v>April</v>
      </c>
      <c r="C2334" t="s">
        <v>677</v>
      </c>
      <c r="D2334" t="s">
        <v>106</v>
      </c>
      <c r="E2334" t="s">
        <v>23</v>
      </c>
      <c r="F2334" t="s">
        <v>38</v>
      </c>
      <c r="G2334" t="s">
        <v>1644</v>
      </c>
      <c r="H2334">
        <v>9.14</v>
      </c>
      <c r="I2334">
        <v>1</v>
      </c>
      <c r="J2334">
        <v>4.57</v>
      </c>
      <c r="K2334" s="6">
        <f>J2334/H2334</f>
        <v>0.5</v>
      </c>
      <c r="M2334" t="str">
        <f>LEFT(C2334, SEARCH(" ", C2334) - 1)</f>
        <v>Lauren</v>
      </c>
      <c r="N2334" t="str" cm="1">
        <f t="array" ref="N2334">_xlfn.IFS(H2334&lt;0, "LOSS", H2334&gt;1000, "GREAT", H2334&gt;500, "GOOD", H2334&gt;=100, "OKAY", H2334&lt;100, "OKAY")</f>
        <v>OKAY</v>
      </c>
    </row>
    <row r="2335" spans="1:14">
      <c r="A2335" s="2">
        <v>42110</v>
      </c>
      <c r="B2335" s="2" t="str">
        <f>TEXT(A2335,"mmmm")</f>
        <v>April</v>
      </c>
      <c r="C2335" t="s">
        <v>677</v>
      </c>
      <c r="D2335" t="s">
        <v>106</v>
      </c>
      <c r="E2335" t="s">
        <v>21</v>
      </c>
      <c r="F2335" t="s">
        <v>44</v>
      </c>
      <c r="G2335" t="s">
        <v>1633</v>
      </c>
      <c r="H2335">
        <v>1196.8599999999999</v>
      </c>
      <c r="I2335">
        <v>7</v>
      </c>
      <c r="J2335">
        <v>119.69</v>
      </c>
      <c r="K2335" s="6">
        <f>J2335/H2335</f>
        <v>0.10000334207843858</v>
      </c>
      <c r="M2335" t="str">
        <f>LEFT(C2335, SEARCH(" ", C2335) - 1)</f>
        <v>Lauren</v>
      </c>
      <c r="N2335" t="str" cm="1">
        <f t="array" ref="N2335">_xlfn.IFS(H2335&lt;0, "LOSS", H2335&gt;1000, "GREAT", H2335&gt;500, "GOOD", H2335&gt;=100, "OKAY", H2335&lt;100, "OKAY")</f>
        <v>GREAT</v>
      </c>
    </row>
    <row r="2336" spans="1:14">
      <c r="A2336" s="2">
        <v>42110</v>
      </c>
      <c r="B2336" s="2" t="str">
        <f>TEXT(A2336,"mmmm")</f>
        <v>April</v>
      </c>
      <c r="C2336" t="s">
        <v>677</v>
      </c>
      <c r="D2336" t="s">
        <v>106</v>
      </c>
      <c r="E2336" t="s">
        <v>21</v>
      </c>
      <c r="F2336" t="s">
        <v>39</v>
      </c>
      <c r="G2336" t="s">
        <v>2103</v>
      </c>
      <c r="H2336">
        <v>523.26</v>
      </c>
      <c r="I2336">
        <v>9</v>
      </c>
      <c r="J2336">
        <v>125.58</v>
      </c>
      <c r="K2336" s="6">
        <f>J2336/H2336</f>
        <v>0.23999541337002636</v>
      </c>
      <c r="M2336" t="str">
        <f>LEFT(C2336, SEARCH(" ", C2336) - 1)</f>
        <v>Lauren</v>
      </c>
      <c r="N2336" t="str" cm="1">
        <f t="array" ref="N2336">_xlfn.IFS(H2336&lt;0, "LOSS", H2336&gt;1000, "GREAT", H2336&gt;500, "GOOD", H2336&gt;=100, "OKAY", H2336&lt;100, "OKAY")</f>
        <v>GOOD</v>
      </c>
    </row>
    <row r="2337" spans="1:14">
      <c r="A2337" s="2">
        <v>42110</v>
      </c>
      <c r="B2337" s="2" t="str">
        <f>TEXT(A2337,"mmmm")</f>
        <v>April</v>
      </c>
      <c r="C2337" t="s">
        <v>1634</v>
      </c>
      <c r="D2337" t="s">
        <v>24</v>
      </c>
      <c r="E2337" t="s">
        <v>21</v>
      </c>
      <c r="F2337" t="s">
        <v>40</v>
      </c>
      <c r="G2337" t="s">
        <v>2104</v>
      </c>
      <c r="H2337">
        <v>127.76</v>
      </c>
      <c r="I2337">
        <v>2</v>
      </c>
      <c r="J2337">
        <v>2.84</v>
      </c>
      <c r="K2337" s="6">
        <f>J2337/H2337</f>
        <v>2.2229179711959923E-2</v>
      </c>
      <c r="M2337" t="str">
        <f>LEFT(C2337, SEARCH(" ", C2337) - 1)</f>
        <v>Denise</v>
      </c>
      <c r="N2337" t="str" cm="1">
        <f t="array" ref="N2337">_xlfn.IFS(H2337&lt;0, "LOSS", H2337&gt;1000, "GREAT", H2337&gt;500, "GOOD", H2337&gt;=100, "OKAY", H2337&lt;100, "OKAY")</f>
        <v>OKAY</v>
      </c>
    </row>
    <row r="2338" spans="1:14">
      <c r="A2338" s="2">
        <v>42111</v>
      </c>
      <c r="B2338" s="2" t="str">
        <f>TEXT(A2338,"mmmm")</f>
        <v>April</v>
      </c>
      <c r="C2338" t="s">
        <v>765</v>
      </c>
      <c r="D2338" t="s">
        <v>22</v>
      </c>
      <c r="E2338" t="s">
        <v>23</v>
      </c>
      <c r="F2338" t="s">
        <v>37</v>
      </c>
      <c r="G2338" t="s">
        <v>952</v>
      </c>
      <c r="H2338">
        <v>5.56</v>
      </c>
      <c r="I2338">
        <v>2</v>
      </c>
      <c r="J2338">
        <v>2.2200000000000002</v>
      </c>
      <c r="K2338" s="6">
        <f>J2338/H2338</f>
        <v>0.39928057553956842</v>
      </c>
      <c r="M2338" t="str">
        <f>LEFT(C2338, SEARCH(" ", C2338) - 1)</f>
        <v>George</v>
      </c>
      <c r="N2338" t="str" cm="1">
        <f t="array" ref="N2338">_xlfn.IFS(H2338&lt;0, "LOSS", H2338&gt;1000, "GREAT", H2338&gt;500, "GOOD", H2338&gt;=100, "OKAY", H2338&lt;100, "OKAY")</f>
        <v>OKAY</v>
      </c>
    </row>
    <row r="2339" spans="1:14">
      <c r="A2339" s="2">
        <v>42111</v>
      </c>
      <c r="B2339" s="2" t="str">
        <f>TEXT(A2339,"mmmm")</f>
        <v>April</v>
      </c>
      <c r="C2339" t="s">
        <v>765</v>
      </c>
      <c r="D2339" t="s">
        <v>22</v>
      </c>
      <c r="E2339" t="s">
        <v>25</v>
      </c>
      <c r="F2339" t="s">
        <v>35</v>
      </c>
      <c r="G2339" t="s">
        <v>118</v>
      </c>
      <c r="H2339">
        <v>323.37</v>
      </c>
      <c r="I2339">
        <v>3</v>
      </c>
      <c r="J2339">
        <v>129.35</v>
      </c>
      <c r="K2339" s="6">
        <f>J2339/H2339</f>
        <v>0.40000618486563377</v>
      </c>
      <c r="M2339" t="str">
        <f>LEFT(C2339, SEARCH(" ", C2339) - 1)</f>
        <v>George</v>
      </c>
      <c r="N2339" t="str" cm="1">
        <f t="array" ref="N2339">_xlfn.IFS(H2339&lt;0, "LOSS", H2339&gt;1000, "GREAT", H2339&gt;500, "GOOD", H2339&gt;=100, "OKAY", H2339&lt;100, "OKAY")</f>
        <v>OKAY</v>
      </c>
    </row>
    <row r="2340" spans="1:14">
      <c r="A2340" s="2">
        <v>42111</v>
      </c>
      <c r="B2340" s="2" t="str">
        <f>TEXT(A2340,"mmmm")</f>
        <v>April</v>
      </c>
      <c r="C2340" t="s">
        <v>765</v>
      </c>
      <c r="D2340" t="s">
        <v>22</v>
      </c>
      <c r="E2340" t="s">
        <v>25</v>
      </c>
      <c r="F2340" t="s">
        <v>48</v>
      </c>
      <c r="G2340" t="s">
        <v>2105</v>
      </c>
      <c r="H2340">
        <v>783.96</v>
      </c>
      <c r="I2340">
        <v>5</v>
      </c>
      <c r="J2340">
        <v>68.599999999999994</v>
      </c>
      <c r="K2340" s="6">
        <f>J2340/H2340</f>
        <v>8.750446451349557E-2</v>
      </c>
      <c r="M2340" t="str">
        <f>LEFT(C2340, SEARCH(" ", C2340) - 1)</f>
        <v>George</v>
      </c>
      <c r="N2340" t="str" cm="1">
        <f t="array" ref="N2340">_xlfn.IFS(H2340&lt;0, "LOSS", H2340&gt;1000, "GREAT", H2340&gt;500, "GOOD", H2340&gt;=100, "OKAY", H2340&lt;100, "OKAY")</f>
        <v>GOOD</v>
      </c>
    </row>
    <row r="2341" spans="1:14">
      <c r="A2341" s="2">
        <v>42111</v>
      </c>
      <c r="B2341" s="2" t="str">
        <f>TEXT(A2341,"mmmm")</f>
        <v>April</v>
      </c>
      <c r="C2341" t="s">
        <v>765</v>
      </c>
      <c r="D2341" t="s">
        <v>22</v>
      </c>
      <c r="E2341" t="s">
        <v>23</v>
      </c>
      <c r="F2341" t="s">
        <v>36</v>
      </c>
      <c r="G2341" t="s">
        <v>1932</v>
      </c>
      <c r="H2341">
        <v>1447.65</v>
      </c>
      <c r="I2341">
        <v>5</v>
      </c>
      <c r="J2341">
        <v>419.82</v>
      </c>
      <c r="K2341" s="6">
        <f>J2341/H2341</f>
        <v>0.29000103616205575</v>
      </c>
      <c r="M2341" t="str">
        <f>LEFT(C2341, SEARCH(" ", C2341) - 1)</f>
        <v>George</v>
      </c>
      <c r="N2341" t="str" cm="1">
        <f t="array" ref="N2341">_xlfn.IFS(H2341&lt;0, "LOSS", H2341&gt;1000, "GREAT", H2341&gt;500, "GOOD", H2341&gt;=100, "OKAY", H2341&lt;100, "OKAY")</f>
        <v>GREAT</v>
      </c>
    </row>
    <row r="2342" spans="1:14">
      <c r="A2342" s="2">
        <v>42111</v>
      </c>
      <c r="B2342" s="2" t="str">
        <f>TEXT(A2342,"mmmm")</f>
        <v>April</v>
      </c>
      <c r="C2342" t="s">
        <v>765</v>
      </c>
      <c r="D2342" t="s">
        <v>22</v>
      </c>
      <c r="E2342" t="s">
        <v>23</v>
      </c>
      <c r="F2342" t="s">
        <v>47</v>
      </c>
      <c r="G2342" t="s">
        <v>1550</v>
      </c>
      <c r="H2342">
        <v>11.96</v>
      </c>
      <c r="I2342">
        <v>2</v>
      </c>
      <c r="J2342">
        <v>5.86</v>
      </c>
      <c r="K2342" s="6">
        <f>J2342/H2342</f>
        <v>0.48996655518394649</v>
      </c>
      <c r="M2342" t="str">
        <f>LEFT(C2342, SEARCH(" ", C2342) - 1)</f>
        <v>George</v>
      </c>
      <c r="N2342" t="str" cm="1">
        <f t="array" ref="N2342">_xlfn.IFS(H2342&lt;0, "LOSS", H2342&gt;1000, "GREAT", H2342&gt;500, "GOOD", H2342&gt;=100, "OKAY", H2342&lt;100, "OKAY")</f>
        <v>OKAY</v>
      </c>
    </row>
    <row r="2343" spans="1:14">
      <c r="A2343" s="2">
        <v>42111</v>
      </c>
      <c r="B2343" s="2" t="str">
        <f>TEXT(A2343,"mmmm")</f>
        <v>April</v>
      </c>
      <c r="C2343" t="s">
        <v>1368</v>
      </c>
      <c r="D2343" t="s">
        <v>24</v>
      </c>
      <c r="E2343" t="s">
        <v>25</v>
      </c>
      <c r="F2343" t="s">
        <v>35</v>
      </c>
      <c r="G2343" t="s">
        <v>1928</v>
      </c>
      <c r="H2343">
        <v>99.6</v>
      </c>
      <c r="I2343">
        <v>1</v>
      </c>
      <c r="J2343">
        <v>36.85</v>
      </c>
      <c r="K2343" s="6">
        <f>J2343/H2343</f>
        <v>0.36997991967871491</v>
      </c>
      <c r="M2343" t="str">
        <f>LEFT(C2343, SEARCH(" ", C2343) - 1)</f>
        <v>Jessica</v>
      </c>
      <c r="N2343" t="str" cm="1">
        <f t="array" ref="N2343">_xlfn.IFS(H2343&lt;0, "LOSS", H2343&gt;1000, "GREAT", H2343&gt;500, "GOOD", H2343&gt;=100, "OKAY", H2343&lt;100, "OKAY")</f>
        <v>OKAY</v>
      </c>
    </row>
    <row r="2344" spans="1:14">
      <c r="A2344" s="2">
        <v>42111</v>
      </c>
      <c r="B2344" s="2" t="str">
        <f>TEXT(A2344,"mmmm")</f>
        <v>April</v>
      </c>
      <c r="C2344" t="s">
        <v>1368</v>
      </c>
      <c r="D2344" t="s">
        <v>24</v>
      </c>
      <c r="E2344" t="s">
        <v>23</v>
      </c>
      <c r="F2344" t="s">
        <v>38</v>
      </c>
      <c r="G2344" t="s">
        <v>2106</v>
      </c>
      <c r="H2344">
        <v>62.3</v>
      </c>
      <c r="I2344">
        <v>13</v>
      </c>
      <c r="J2344">
        <v>21.02</v>
      </c>
      <c r="K2344" s="6">
        <f>J2344/H2344</f>
        <v>0.33739967897271267</v>
      </c>
      <c r="M2344" t="str">
        <f>LEFT(C2344, SEARCH(" ", C2344) - 1)</f>
        <v>Jessica</v>
      </c>
      <c r="N2344" t="str" cm="1">
        <f t="array" ref="N2344">_xlfn.IFS(H2344&lt;0, "LOSS", H2344&gt;1000, "GREAT", H2344&gt;500, "GOOD", H2344&gt;=100, "OKAY", H2344&lt;100, "OKAY")</f>
        <v>OKAY</v>
      </c>
    </row>
    <row r="2345" spans="1:14">
      <c r="A2345" s="2">
        <v>42111</v>
      </c>
      <c r="B2345" s="2" t="str">
        <f>TEXT(A2345,"mmmm")</f>
        <v>April</v>
      </c>
      <c r="C2345" t="s">
        <v>1368</v>
      </c>
      <c r="D2345" t="s">
        <v>24</v>
      </c>
      <c r="E2345" t="s">
        <v>23</v>
      </c>
      <c r="F2345" t="s">
        <v>37</v>
      </c>
      <c r="G2345" t="s">
        <v>2107</v>
      </c>
      <c r="H2345">
        <v>10.71</v>
      </c>
      <c r="I2345">
        <v>3</v>
      </c>
      <c r="J2345">
        <v>2.78</v>
      </c>
      <c r="K2345" s="6">
        <f>J2345/H2345</f>
        <v>0.25957049486461248</v>
      </c>
      <c r="M2345" t="str">
        <f>LEFT(C2345, SEARCH(" ", C2345) - 1)</f>
        <v>Jessica</v>
      </c>
      <c r="N2345" t="str" cm="1">
        <f t="array" ref="N2345">_xlfn.IFS(H2345&lt;0, "LOSS", H2345&gt;1000, "GREAT", H2345&gt;500, "GOOD", H2345&gt;=100, "OKAY", H2345&lt;100, "OKAY")</f>
        <v>OKAY</v>
      </c>
    </row>
    <row r="2346" spans="1:14">
      <c r="A2346" s="2">
        <v>42112</v>
      </c>
      <c r="B2346" s="2" t="str">
        <f>TEXT(A2346,"mmmm")</f>
        <v>April</v>
      </c>
      <c r="C2346" t="s">
        <v>63</v>
      </c>
      <c r="D2346" t="s">
        <v>145</v>
      </c>
      <c r="E2346" t="s">
        <v>23</v>
      </c>
      <c r="F2346" t="s">
        <v>38</v>
      </c>
      <c r="G2346" t="s">
        <v>461</v>
      </c>
      <c r="H2346">
        <v>38.22</v>
      </c>
      <c r="I2346">
        <v>6</v>
      </c>
      <c r="J2346">
        <v>17.96</v>
      </c>
      <c r="K2346" s="6">
        <f>J2346/H2346</f>
        <v>0.46991104133961281</v>
      </c>
      <c r="M2346" t="str">
        <f>LEFT(C2346, SEARCH(" ", C2346) - 1)</f>
        <v>Darren</v>
      </c>
      <c r="N2346" t="str" cm="1">
        <f t="array" ref="N2346">_xlfn.IFS(H2346&lt;0, "LOSS", H2346&gt;1000, "GREAT", H2346&gt;500, "GOOD", H2346&gt;=100, "OKAY", H2346&lt;100, "OKAY")</f>
        <v>OKAY</v>
      </c>
    </row>
    <row r="2347" spans="1:14">
      <c r="A2347" s="2">
        <v>42112</v>
      </c>
      <c r="B2347" s="2" t="str">
        <f>TEXT(A2347,"mmmm")</f>
        <v>April</v>
      </c>
      <c r="C2347" t="s">
        <v>63</v>
      </c>
      <c r="D2347" t="s">
        <v>145</v>
      </c>
      <c r="E2347" t="s">
        <v>23</v>
      </c>
      <c r="F2347" t="s">
        <v>45</v>
      </c>
      <c r="G2347" t="s">
        <v>1107</v>
      </c>
      <c r="H2347">
        <v>75.180000000000007</v>
      </c>
      <c r="I2347">
        <v>6</v>
      </c>
      <c r="J2347">
        <v>35.33</v>
      </c>
      <c r="K2347" s="6">
        <f>J2347/H2347</f>
        <v>0.46993881351423245</v>
      </c>
      <c r="M2347" t="str">
        <f>LEFT(C2347, SEARCH(" ", C2347) - 1)</f>
        <v>Darren</v>
      </c>
      <c r="N2347" t="str" cm="1">
        <f t="array" ref="N2347">_xlfn.IFS(H2347&lt;0, "LOSS", H2347&gt;1000, "GREAT", H2347&gt;500, "GOOD", H2347&gt;=100, "OKAY", H2347&lt;100, "OKAY")</f>
        <v>OKAY</v>
      </c>
    </row>
    <row r="2348" spans="1:14">
      <c r="A2348" s="2">
        <v>42112</v>
      </c>
      <c r="B2348" s="2" t="str">
        <f>TEXT(A2348,"mmmm")</f>
        <v>April</v>
      </c>
      <c r="C2348" t="s">
        <v>63</v>
      </c>
      <c r="D2348" t="s">
        <v>145</v>
      </c>
      <c r="E2348" t="s">
        <v>21</v>
      </c>
      <c r="F2348" t="s">
        <v>44</v>
      </c>
      <c r="G2348" t="s">
        <v>1484</v>
      </c>
      <c r="H2348">
        <v>6.16</v>
      </c>
      <c r="I2348">
        <v>2</v>
      </c>
      <c r="J2348">
        <v>2.96</v>
      </c>
      <c r="K2348" s="6">
        <f>J2348/H2348</f>
        <v>0.48051948051948051</v>
      </c>
      <c r="M2348" t="str">
        <f>LEFT(C2348, SEARCH(" ", C2348) - 1)</f>
        <v>Darren</v>
      </c>
      <c r="N2348" t="str" cm="1">
        <f t="array" ref="N2348">_xlfn.IFS(H2348&lt;0, "LOSS", H2348&gt;1000, "GREAT", H2348&gt;500, "GOOD", H2348&gt;=100, "OKAY", H2348&lt;100, "OKAY")</f>
        <v>OKAY</v>
      </c>
    </row>
    <row r="2349" spans="1:14">
      <c r="A2349" s="2">
        <v>42112</v>
      </c>
      <c r="B2349" s="2" t="str">
        <f>TEXT(A2349,"mmmm")</f>
        <v>April</v>
      </c>
      <c r="C2349" t="s">
        <v>63</v>
      </c>
      <c r="D2349" t="s">
        <v>145</v>
      </c>
      <c r="E2349" t="s">
        <v>21</v>
      </c>
      <c r="F2349" t="s">
        <v>40</v>
      </c>
      <c r="G2349" t="s">
        <v>2108</v>
      </c>
      <c r="H2349">
        <v>89.99</v>
      </c>
      <c r="I2349">
        <v>1</v>
      </c>
      <c r="J2349">
        <v>17.100000000000001</v>
      </c>
      <c r="K2349" s="6">
        <f>J2349/H2349</f>
        <v>0.19002111345705081</v>
      </c>
      <c r="M2349" t="str">
        <f>LEFT(C2349, SEARCH(" ", C2349) - 1)</f>
        <v>Darren</v>
      </c>
      <c r="N2349" t="str" cm="1">
        <f t="array" ref="N2349">_xlfn.IFS(H2349&lt;0, "LOSS", H2349&gt;1000, "GREAT", H2349&gt;500, "GOOD", H2349&gt;=100, "OKAY", H2349&lt;100, "OKAY")</f>
        <v>OKAY</v>
      </c>
    </row>
    <row r="2350" spans="1:14">
      <c r="A2350" s="2">
        <v>42112</v>
      </c>
      <c r="B2350" s="2" t="str">
        <f>TEXT(A2350,"mmmm")</f>
        <v>April</v>
      </c>
      <c r="C2350" t="s">
        <v>1492</v>
      </c>
      <c r="D2350" t="s">
        <v>114</v>
      </c>
      <c r="E2350" t="s">
        <v>25</v>
      </c>
      <c r="F2350" t="s">
        <v>35</v>
      </c>
      <c r="G2350" t="s">
        <v>2064</v>
      </c>
      <c r="H2350">
        <v>106.5</v>
      </c>
      <c r="I2350">
        <v>6</v>
      </c>
      <c r="J2350">
        <v>41.54</v>
      </c>
      <c r="K2350" s="6">
        <f>J2350/H2350</f>
        <v>0.39004694835680748</v>
      </c>
      <c r="M2350" t="str">
        <f>LEFT(C2350, SEARCH(" ", C2350) - 1)</f>
        <v>Kelly</v>
      </c>
      <c r="N2350" t="str" cm="1">
        <f t="array" ref="N2350">_xlfn.IFS(H2350&lt;0, "LOSS", H2350&gt;1000, "GREAT", H2350&gt;500, "GOOD", H2350&gt;=100, "OKAY", H2350&lt;100, "OKAY")</f>
        <v>OKAY</v>
      </c>
    </row>
    <row r="2351" spans="1:14">
      <c r="A2351" s="2">
        <v>42112</v>
      </c>
      <c r="B2351" s="2" t="str">
        <f>TEXT(A2351,"mmmm")</f>
        <v>April</v>
      </c>
      <c r="C2351" t="s">
        <v>1157</v>
      </c>
      <c r="D2351" t="s">
        <v>24</v>
      </c>
      <c r="E2351" t="s">
        <v>23</v>
      </c>
      <c r="F2351" t="s">
        <v>45</v>
      </c>
      <c r="G2351" t="s">
        <v>2109</v>
      </c>
      <c r="H2351">
        <v>21.93</v>
      </c>
      <c r="I2351">
        <v>3</v>
      </c>
      <c r="J2351">
        <v>10.31</v>
      </c>
      <c r="K2351" s="6">
        <f>J2351/H2351</f>
        <v>0.4701322389420885</v>
      </c>
      <c r="M2351" t="str">
        <f>LEFT(C2351, SEARCH(" ", C2351) - 1)</f>
        <v>Roland</v>
      </c>
      <c r="N2351" t="str" cm="1">
        <f t="array" ref="N2351">_xlfn.IFS(H2351&lt;0, "LOSS", H2351&gt;1000, "GREAT", H2351&gt;500, "GOOD", H2351&gt;=100, "OKAY", H2351&lt;100, "OKAY")</f>
        <v>OKAY</v>
      </c>
    </row>
    <row r="2352" spans="1:14">
      <c r="A2352" s="2">
        <v>42112</v>
      </c>
      <c r="B2352" s="2" t="str">
        <f>TEXT(A2352,"mmmm")</f>
        <v>April</v>
      </c>
      <c r="C2352" t="s">
        <v>1224</v>
      </c>
      <c r="D2352" t="s">
        <v>22</v>
      </c>
      <c r="E2352" t="s">
        <v>23</v>
      </c>
      <c r="F2352" t="s">
        <v>49</v>
      </c>
      <c r="G2352" t="s">
        <v>2110</v>
      </c>
      <c r="H2352">
        <v>947.17</v>
      </c>
      <c r="I2352">
        <v>7</v>
      </c>
      <c r="J2352">
        <v>9.4700000000000006</v>
      </c>
      <c r="K2352" s="6">
        <f>J2352/H2352</f>
        <v>9.9982051796404028E-3</v>
      </c>
      <c r="M2352" t="str">
        <f>LEFT(C2352, SEARCH(" ", C2352) - 1)</f>
        <v>Deanra</v>
      </c>
      <c r="N2352" t="str" cm="1">
        <f t="array" ref="N2352">_xlfn.IFS(H2352&lt;0, "LOSS", H2352&gt;1000, "GREAT", H2352&gt;500, "GOOD", H2352&gt;=100, "OKAY", H2352&lt;100, "OKAY")</f>
        <v>GOOD</v>
      </c>
    </row>
    <row r="2353" spans="1:14">
      <c r="A2353" s="2">
        <v>42112</v>
      </c>
      <c r="B2353" s="2" t="str">
        <f>TEXT(A2353,"mmmm")</f>
        <v>April</v>
      </c>
      <c r="C2353" t="s">
        <v>1224</v>
      </c>
      <c r="D2353" t="s">
        <v>22</v>
      </c>
      <c r="E2353" t="s">
        <v>23</v>
      </c>
      <c r="F2353" t="s">
        <v>47</v>
      </c>
      <c r="G2353" t="s">
        <v>2111</v>
      </c>
      <c r="H2353">
        <v>61.96</v>
      </c>
      <c r="I2353">
        <v>2</v>
      </c>
      <c r="J2353">
        <v>27.88</v>
      </c>
      <c r="K2353" s="6">
        <f>J2353/H2353</f>
        <v>0.44996772111039379</v>
      </c>
      <c r="M2353" t="str">
        <f>LEFT(C2353, SEARCH(" ", C2353) - 1)</f>
        <v>Deanra</v>
      </c>
      <c r="N2353" t="str" cm="1">
        <f t="array" ref="N2353">_xlfn.IFS(H2353&lt;0, "LOSS", H2353&gt;1000, "GREAT", H2353&gt;500, "GOOD", H2353&gt;=100, "OKAY", H2353&lt;100, "OKAY")</f>
        <v>OKAY</v>
      </c>
    </row>
    <row r="2354" spans="1:14">
      <c r="A2354" s="2">
        <v>42112</v>
      </c>
      <c r="B2354" s="2" t="str">
        <f>TEXT(A2354,"mmmm")</f>
        <v>April</v>
      </c>
      <c r="C2354" t="s">
        <v>693</v>
      </c>
      <c r="D2354" t="s">
        <v>22</v>
      </c>
      <c r="E2354" t="s">
        <v>23</v>
      </c>
      <c r="F2354" t="s">
        <v>49</v>
      </c>
      <c r="G2354" t="s">
        <v>1168</v>
      </c>
      <c r="H2354">
        <v>115.44</v>
      </c>
      <c r="I2354">
        <v>3</v>
      </c>
      <c r="J2354">
        <v>30.01</v>
      </c>
      <c r="K2354" s="6">
        <f>J2354/H2354</f>
        <v>0.25996188496188499</v>
      </c>
      <c r="M2354" t="str">
        <f>LEFT(C2354, SEARCH(" ", C2354) - 1)</f>
        <v>Nathan</v>
      </c>
      <c r="N2354" t="str" cm="1">
        <f t="array" ref="N2354">_xlfn.IFS(H2354&lt;0, "LOSS", H2354&gt;1000, "GREAT", H2354&gt;500, "GOOD", H2354&gt;=100, "OKAY", H2354&lt;100, "OKAY")</f>
        <v>OKAY</v>
      </c>
    </row>
    <row r="2355" spans="1:14">
      <c r="A2355" s="2">
        <v>42112</v>
      </c>
      <c r="B2355" s="2" t="str">
        <f>TEXT(A2355,"mmmm")</f>
        <v>April</v>
      </c>
      <c r="C2355" t="s">
        <v>2112</v>
      </c>
      <c r="D2355" t="s">
        <v>26</v>
      </c>
      <c r="E2355" t="s">
        <v>25</v>
      </c>
      <c r="F2355" t="s">
        <v>35</v>
      </c>
      <c r="G2355" t="s">
        <v>2113</v>
      </c>
      <c r="H2355">
        <v>41.42</v>
      </c>
      <c r="I2355">
        <v>2</v>
      </c>
      <c r="J2355">
        <v>8.2799999999999994</v>
      </c>
      <c r="K2355" s="6">
        <f>J2355/H2355</f>
        <v>0.19990342829550939</v>
      </c>
      <c r="M2355" t="str">
        <f>LEFT(C2355, SEARCH(" ", C2355) - 1)</f>
        <v>Michael</v>
      </c>
      <c r="N2355" t="str" cm="1">
        <f t="array" ref="N2355">_xlfn.IFS(H2355&lt;0, "LOSS", H2355&gt;1000, "GREAT", H2355&gt;500, "GOOD", H2355&gt;=100, "OKAY", H2355&lt;100, "OKAY")</f>
        <v>OKAY</v>
      </c>
    </row>
    <row r="2356" spans="1:14">
      <c r="A2356" s="2">
        <v>42112</v>
      </c>
      <c r="B2356" s="2" t="str">
        <f>TEXT(A2356,"mmmm")</f>
        <v>April</v>
      </c>
      <c r="C2356" t="s">
        <v>2112</v>
      </c>
      <c r="D2356" t="s">
        <v>26</v>
      </c>
      <c r="E2356" t="s">
        <v>25</v>
      </c>
      <c r="F2356" t="s">
        <v>48</v>
      </c>
      <c r="G2356" t="s">
        <v>2114</v>
      </c>
      <c r="H2356">
        <v>244.77</v>
      </c>
      <c r="I2356">
        <v>4</v>
      </c>
      <c r="J2356">
        <v>24.48</v>
      </c>
      <c r="K2356" s="6">
        <f>J2356/H2356</f>
        <v>0.10001225640397107</v>
      </c>
      <c r="M2356" t="str">
        <f>LEFT(C2356, SEARCH(" ", C2356) - 1)</f>
        <v>Michael</v>
      </c>
      <c r="N2356" t="str" cm="1">
        <f t="array" ref="N2356">_xlfn.IFS(H2356&lt;0, "LOSS", H2356&gt;1000, "GREAT", H2356&gt;500, "GOOD", H2356&gt;=100, "OKAY", H2356&lt;100, "OKAY")</f>
        <v>OKAY</v>
      </c>
    </row>
    <row r="2357" spans="1:14">
      <c r="A2357" s="2">
        <v>42112</v>
      </c>
      <c r="B2357" s="2" t="str">
        <f>TEXT(A2357,"mmmm")</f>
        <v>April</v>
      </c>
      <c r="C2357" t="s">
        <v>2112</v>
      </c>
      <c r="D2357" t="s">
        <v>26</v>
      </c>
      <c r="E2357" t="s">
        <v>23</v>
      </c>
      <c r="F2357" t="s">
        <v>37</v>
      </c>
      <c r="G2357" t="s">
        <v>1931</v>
      </c>
      <c r="H2357">
        <v>74.349999999999994</v>
      </c>
      <c r="I2357">
        <v>3</v>
      </c>
      <c r="J2357">
        <v>6.51</v>
      </c>
      <c r="K2357" s="6">
        <f>J2357/H2357</f>
        <v>8.7558843308675194E-2</v>
      </c>
      <c r="M2357" t="str">
        <f>LEFT(C2357, SEARCH(" ", C2357) - 1)</f>
        <v>Michael</v>
      </c>
      <c r="N2357" t="str" cm="1">
        <f t="array" ref="N2357">_xlfn.IFS(H2357&lt;0, "LOSS", H2357&gt;1000, "GREAT", H2357&gt;500, "GOOD", H2357&gt;=100, "OKAY", H2357&lt;100, "OKAY")</f>
        <v>OKAY</v>
      </c>
    </row>
    <row r="2358" spans="1:14">
      <c r="A2358" s="2">
        <v>42112</v>
      </c>
      <c r="B2358" s="2" t="str">
        <f>TEXT(A2358,"mmmm")</f>
        <v>April</v>
      </c>
      <c r="C2358" t="s">
        <v>2112</v>
      </c>
      <c r="D2358" t="s">
        <v>26</v>
      </c>
      <c r="E2358" t="s">
        <v>23</v>
      </c>
      <c r="F2358" t="s">
        <v>38</v>
      </c>
      <c r="G2358" t="s">
        <v>152</v>
      </c>
      <c r="H2358">
        <v>4.3099999999999996</v>
      </c>
      <c r="I2358">
        <v>2</v>
      </c>
      <c r="J2358">
        <v>-6.9</v>
      </c>
      <c r="K2358" s="6">
        <f>J2358/H2358</f>
        <v>-1.60092807424594</v>
      </c>
      <c r="M2358" t="str">
        <f>LEFT(C2358, SEARCH(" ", C2358) - 1)</f>
        <v>Michael</v>
      </c>
      <c r="N2358" t="str" cm="1">
        <f t="array" ref="N2358">_xlfn.IFS(H2358&lt;0, "LOSS", H2358&gt;1000, "GREAT", H2358&gt;500, "GOOD", H2358&gt;=100, "OKAY", H2358&lt;100, "OKAY")</f>
        <v>OKAY</v>
      </c>
    </row>
    <row r="2359" spans="1:14">
      <c r="A2359" s="2">
        <v>42112</v>
      </c>
      <c r="B2359" s="2" t="str">
        <f>TEXT(A2359,"mmmm")</f>
        <v>April</v>
      </c>
      <c r="C2359" t="s">
        <v>2112</v>
      </c>
      <c r="D2359" t="s">
        <v>26</v>
      </c>
      <c r="E2359" t="s">
        <v>21</v>
      </c>
      <c r="F2359" t="s">
        <v>40</v>
      </c>
      <c r="G2359" t="s">
        <v>276</v>
      </c>
      <c r="H2359">
        <v>56.69</v>
      </c>
      <c r="I2359">
        <v>1</v>
      </c>
      <c r="J2359">
        <v>-20.25</v>
      </c>
      <c r="K2359" s="6">
        <f>J2359/H2359</f>
        <v>-0.35720585641206565</v>
      </c>
      <c r="M2359" t="str">
        <f>LEFT(C2359, SEARCH(" ", C2359) - 1)</f>
        <v>Michael</v>
      </c>
      <c r="N2359" t="str" cm="1">
        <f t="array" ref="N2359">_xlfn.IFS(H2359&lt;0, "LOSS", H2359&gt;1000, "GREAT", H2359&gt;500, "GOOD", H2359&gt;=100, "OKAY", H2359&lt;100, "OKAY")</f>
        <v>OKAY</v>
      </c>
    </row>
    <row r="2360" spans="1:14">
      <c r="A2360" s="2">
        <v>42112</v>
      </c>
      <c r="B2360" s="2" t="str">
        <f>TEXT(A2360,"mmmm")</f>
        <v>April</v>
      </c>
      <c r="C2360" t="s">
        <v>2112</v>
      </c>
      <c r="D2360" t="s">
        <v>26</v>
      </c>
      <c r="E2360" t="s">
        <v>25</v>
      </c>
      <c r="F2360" t="s">
        <v>48</v>
      </c>
      <c r="G2360" t="s">
        <v>1828</v>
      </c>
      <c r="H2360">
        <v>97.97</v>
      </c>
      <c r="I2360">
        <v>2</v>
      </c>
      <c r="J2360">
        <v>6.12</v>
      </c>
      <c r="K2360" s="6">
        <f>J2360/H2360</f>
        <v>6.2468102480351131E-2</v>
      </c>
      <c r="M2360" t="str">
        <f>LEFT(C2360, SEARCH(" ", C2360) - 1)</f>
        <v>Michael</v>
      </c>
      <c r="N2360" t="str" cm="1">
        <f t="array" ref="N2360">_xlfn.IFS(H2360&lt;0, "LOSS", H2360&gt;1000, "GREAT", H2360&gt;500, "GOOD", H2360&gt;=100, "OKAY", H2360&lt;100, "OKAY")</f>
        <v>OKAY</v>
      </c>
    </row>
    <row r="2361" spans="1:14">
      <c r="A2361" s="2">
        <v>42112</v>
      </c>
      <c r="B2361" s="2" t="str">
        <f>TEXT(A2361,"mmmm")</f>
        <v>April</v>
      </c>
      <c r="C2361" t="s">
        <v>2112</v>
      </c>
      <c r="D2361" t="s">
        <v>26</v>
      </c>
      <c r="E2361" t="s">
        <v>23</v>
      </c>
      <c r="F2361" t="s">
        <v>37</v>
      </c>
      <c r="G2361" t="s">
        <v>1071</v>
      </c>
      <c r="H2361">
        <v>7.87</v>
      </c>
      <c r="I2361">
        <v>3</v>
      </c>
      <c r="J2361">
        <v>0.89</v>
      </c>
      <c r="K2361" s="6">
        <f>J2361/H2361</f>
        <v>0.11308767471410419</v>
      </c>
      <c r="M2361" t="str">
        <f>LEFT(C2361, SEARCH(" ", C2361) - 1)</f>
        <v>Michael</v>
      </c>
      <c r="N2361" t="str" cm="1">
        <f t="array" ref="N2361">_xlfn.IFS(H2361&lt;0, "LOSS", H2361&gt;1000, "GREAT", H2361&gt;500, "GOOD", H2361&gt;=100, "OKAY", H2361&lt;100, "OKAY")</f>
        <v>OKAY</v>
      </c>
    </row>
    <row r="2362" spans="1:14">
      <c r="A2362" s="2">
        <v>42112</v>
      </c>
      <c r="B2362" s="2" t="str">
        <f>TEXT(A2362,"mmmm")</f>
        <v>April</v>
      </c>
      <c r="C2362" t="s">
        <v>2112</v>
      </c>
      <c r="D2362" t="s">
        <v>26</v>
      </c>
      <c r="E2362" t="s">
        <v>23</v>
      </c>
      <c r="F2362" t="s">
        <v>47</v>
      </c>
      <c r="G2362" t="s">
        <v>1230</v>
      </c>
      <c r="H2362">
        <v>15.55</v>
      </c>
      <c r="I2362">
        <v>3</v>
      </c>
      <c r="J2362">
        <v>5.44</v>
      </c>
      <c r="K2362" s="6">
        <f>J2362/H2362</f>
        <v>0.34983922829581993</v>
      </c>
      <c r="M2362" t="str">
        <f>LEFT(C2362, SEARCH(" ", C2362) - 1)</f>
        <v>Michael</v>
      </c>
      <c r="N2362" t="str" cm="1">
        <f t="array" ref="N2362">_xlfn.IFS(H2362&lt;0, "LOSS", H2362&gt;1000, "GREAT", H2362&gt;500, "GOOD", H2362&gt;=100, "OKAY", H2362&lt;100, "OKAY")</f>
        <v>OKAY</v>
      </c>
    </row>
    <row r="2363" spans="1:14">
      <c r="A2363" s="2">
        <v>42112</v>
      </c>
      <c r="B2363" s="2" t="str">
        <f>TEXT(A2363,"mmmm")</f>
        <v>April</v>
      </c>
      <c r="C2363" t="s">
        <v>2112</v>
      </c>
      <c r="D2363" t="s">
        <v>26</v>
      </c>
      <c r="E2363" t="s">
        <v>23</v>
      </c>
      <c r="F2363" t="s">
        <v>38</v>
      </c>
      <c r="G2363" t="s">
        <v>310</v>
      </c>
      <c r="H2363">
        <v>1.48</v>
      </c>
      <c r="I2363">
        <v>1</v>
      </c>
      <c r="J2363">
        <v>-2.29</v>
      </c>
      <c r="K2363" s="6">
        <f>J2363/H2363</f>
        <v>-1.5472972972972974</v>
      </c>
      <c r="M2363" t="str">
        <f>LEFT(C2363, SEARCH(" ", C2363) - 1)</f>
        <v>Michael</v>
      </c>
      <c r="N2363" t="str" cm="1">
        <f t="array" ref="N2363">_xlfn.IFS(H2363&lt;0, "LOSS", H2363&gt;1000, "GREAT", H2363&gt;500, "GOOD", H2363&gt;=100, "OKAY", H2363&lt;100, "OKAY")</f>
        <v>OKAY</v>
      </c>
    </row>
    <row r="2364" spans="1:14">
      <c r="A2364" s="2">
        <v>42113</v>
      </c>
      <c r="B2364" s="2" t="str">
        <f>TEXT(A2364,"mmmm")</f>
        <v>April</v>
      </c>
      <c r="C2364" t="s">
        <v>720</v>
      </c>
      <c r="D2364" t="s">
        <v>26</v>
      </c>
      <c r="E2364" t="s">
        <v>23</v>
      </c>
      <c r="F2364" t="s">
        <v>36</v>
      </c>
      <c r="G2364" t="s">
        <v>384</v>
      </c>
      <c r="H2364">
        <v>19.57</v>
      </c>
      <c r="I2364">
        <v>2</v>
      </c>
      <c r="J2364">
        <v>-52.83</v>
      </c>
      <c r="K2364" s="6">
        <f>J2364/H2364</f>
        <v>-2.6995401124169645</v>
      </c>
      <c r="M2364" t="str">
        <f>LEFT(C2364, SEARCH(" ", C2364) - 1)</f>
        <v>Patrick</v>
      </c>
      <c r="N2364" t="str" cm="1">
        <f t="array" ref="N2364">_xlfn.IFS(H2364&lt;0, "LOSS", H2364&gt;1000, "GREAT", H2364&gt;500, "GOOD", H2364&gt;=100, "OKAY", H2364&lt;100, "OKAY")</f>
        <v>OKAY</v>
      </c>
    </row>
    <row r="2365" spans="1:14">
      <c r="A2365" s="2">
        <v>42113</v>
      </c>
      <c r="B2365" s="2" t="str">
        <f>TEXT(A2365,"mmmm")</f>
        <v>April</v>
      </c>
      <c r="C2365" t="s">
        <v>720</v>
      </c>
      <c r="D2365" t="s">
        <v>26</v>
      </c>
      <c r="E2365" t="s">
        <v>23</v>
      </c>
      <c r="F2365" t="s">
        <v>38</v>
      </c>
      <c r="G2365" t="s">
        <v>777</v>
      </c>
      <c r="H2365">
        <v>310.39</v>
      </c>
      <c r="I2365">
        <v>4</v>
      </c>
      <c r="J2365">
        <v>-512.15</v>
      </c>
      <c r="K2365" s="6">
        <f>J2365/H2365</f>
        <v>-1.6500209413963078</v>
      </c>
      <c r="M2365" t="str">
        <f>LEFT(C2365, SEARCH(" ", C2365) - 1)</f>
        <v>Patrick</v>
      </c>
      <c r="N2365" t="str" cm="1">
        <f t="array" ref="N2365">_xlfn.IFS(H2365&lt;0, "LOSS", H2365&gt;1000, "GREAT", H2365&gt;500, "GOOD", H2365&gt;=100, "OKAY", H2365&lt;100, "OKAY")</f>
        <v>OKAY</v>
      </c>
    </row>
    <row r="2366" spans="1:14">
      <c r="A2366" s="2">
        <v>42114</v>
      </c>
      <c r="B2366" s="2" t="str">
        <f>TEXT(A2366,"mmmm")</f>
        <v>April</v>
      </c>
      <c r="C2366" t="s">
        <v>647</v>
      </c>
      <c r="D2366" t="s">
        <v>80</v>
      </c>
      <c r="E2366" t="s">
        <v>25</v>
      </c>
      <c r="F2366" t="s">
        <v>48</v>
      </c>
      <c r="G2366" t="s">
        <v>608</v>
      </c>
      <c r="H2366">
        <v>287.97000000000003</v>
      </c>
      <c r="I2366">
        <v>3</v>
      </c>
      <c r="J2366">
        <v>77.75</v>
      </c>
      <c r="K2366" s="6">
        <f>J2366/H2366</f>
        <v>0.26999340209049549</v>
      </c>
      <c r="M2366" t="str">
        <f>LEFT(C2366, SEARCH(" ", C2366) - 1)</f>
        <v>Theresa</v>
      </c>
      <c r="N2366" t="str" cm="1">
        <f t="array" ref="N2366">_xlfn.IFS(H2366&lt;0, "LOSS", H2366&gt;1000, "GREAT", H2366&gt;500, "GOOD", H2366&gt;=100, "OKAY", H2366&lt;100, "OKAY")</f>
        <v>OKAY</v>
      </c>
    </row>
    <row r="2367" spans="1:14">
      <c r="A2367" s="2">
        <v>42114</v>
      </c>
      <c r="B2367" s="2" t="str">
        <f>TEXT(A2367,"mmmm")</f>
        <v>April</v>
      </c>
      <c r="C2367" t="s">
        <v>647</v>
      </c>
      <c r="D2367" t="s">
        <v>80</v>
      </c>
      <c r="E2367" t="s">
        <v>21</v>
      </c>
      <c r="F2367" t="s">
        <v>44</v>
      </c>
      <c r="G2367" t="s">
        <v>2115</v>
      </c>
      <c r="H2367">
        <v>595.38</v>
      </c>
      <c r="I2367">
        <v>6</v>
      </c>
      <c r="J2367">
        <v>297.69</v>
      </c>
      <c r="K2367" s="6">
        <f>J2367/H2367</f>
        <v>0.5</v>
      </c>
      <c r="M2367" t="str">
        <f>LEFT(C2367, SEARCH(" ", C2367) - 1)</f>
        <v>Theresa</v>
      </c>
      <c r="N2367" t="str" cm="1">
        <f t="array" ref="N2367">_xlfn.IFS(H2367&lt;0, "LOSS", H2367&gt;1000, "GREAT", H2367&gt;500, "GOOD", H2367&gt;=100, "OKAY", H2367&lt;100, "OKAY")</f>
        <v>GOOD</v>
      </c>
    </row>
    <row r="2368" spans="1:14">
      <c r="A2368" s="2">
        <v>42114</v>
      </c>
      <c r="B2368" s="2" t="str">
        <f>TEXT(A2368,"mmmm")</f>
        <v>April</v>
      </c>
      <c r="C2368" t="s">
        <v>647</v>
      </c>
      <c r="D2368" t="s">
        <v>80</v>
      </c>
      <c r="E2368" t="s">
        <v>23</v>
      </c>
      <c r="F2368" t="s">
        <v>47</v>
      </c>
      <c r="G2368" t="s">
        <v>920</v>
      </c>
      <c r="H2368">
        <v>12.96</v>
      </c>
      <c r="I2368">
        <v>2</v>
      </c>
      <c r="J2368">
        <v>6.22</v>
      </c>
      <c r="K2368" s="6">
        <f>J2368/H2368</f>
        <v>0.47993827160493824</v>
      </c>
      <c r="M2368" t="str">
        <f>LEFT(C2368, SEARCH(" ", C2368) - 1)</f>
        <v>Theresa</v>
      </c>
      <c r="N2368" t="str" cm="1">
        <f t="array" ref="N2368">_xlfn.IFS(H2368&lt;0, "LOSS", H2368&gt;1000, "GREAT", H2368&gt;500, "GOOD", H2368&gt;=100, "OKAY", H2368&lt;100, "OKAY")</f>
        <v>OKAY</v>
      </c>
    </row>
    <row r="2369" spans="1:14">
      <c r="A2369" s="2">
        <v>42114</v>
      </c>
      <c r="B2369" s="2" t="str">
        <f>TEXT(A2369,"mmmm")</f>
        <v>April</v>
      </c>
      <c r="C2369" t="s">
        <v>1415</v>
      </c>
      <c r="D2369" t="s">
        <v>26</v>
      </c>
      <c r="E2369" t="s">
        <v>23</v>
      </c>
      <c r="F2369" t="s">
        <v>47</v>
      </c>
      <c r="G2369" t="s">
        <v>1123</v>
      </c>
      <c r="H2369">
        <v>117.46</v>
      </c>
      <c r="I2369">
        <v>3</v>
      </c>
      <c r="J2369">
        <v>44.05</v>
      </c>
      <c r="K2369" s="6">
        <f>J2369/H2369</f>
        <v>0.37502128384130767</v>
      </c>
      <c r="M2369" t="str">
        <f>LEFT(C2369, SEARCH(" ", C2369) - 1)</f>
        <v>Erica</v>
      </c>
      <c r="N2369" t="str" cm="1">
        <f t="array" ref="N2369">_xlfn.IFS(H2369&lt;0, "LOSS", H2369&gt;1000, "GREAT", H2369&gt;500, "GOOD", H2369&gt;=100, "OKAY", H2369&lt;100, "OKAY")</f>
        <v>OKAY</v>
      </c>
    </row>
    <row r="2370" spans="1:14">
      <c r="A2370" s="2">
        <v>42114</v>
      </c>
      <c r="B2370" s="2" t="str">
        <f>TEXT(A2370,"mmmm")</f>
        <v>April</v>
      </c>
      <c r="C2370" t="s">
        <v>2116</v>
      </c>
      <c r="D2370" t="s">
        <v>32</v>
      </c>
      <c r="E2370" t="s">
        <v>23</v>
      </c>
      <c r="F2370" t="s">
        <v>42</v>
      </c>
      <c r="G2370" t="s">
        <v>2117</v>
      </c>
      <c r="H2370">
        <v>180.96</v>
      </c>
      <c r="I2370">
        <v>2</v>
      </c>
      <c r="J2370">
        <v>81.430000000000007</v>
      </c>
      <c r="K2370" s="6">
        <f>J2370/H2370</f>
        <v>0.44998894783377547</v>
      </c>
      <c r="M2370" t="str">
        <f>LEFT(C2370, SEARCH(" ", C2370) - 1)</f>
        <v>Olvera</v>
      </c>
      <c r="N2370" t="str" cm="1">
        <f t="array" ref="N2370">_xlfn.IFS(H2370&lt;0, "LOSS", H2370&gt;1000, "GREAT", H2370&gt;500, "GOOD", H2370&gt;=100, "OKAY", H2370&lt;100, "OKAY")</f>
        <v>OKAY</v>
      </c>
    </row>
    <row r="2371" spans="1:14">
      <c r="A2371" s="2">
        <v>42115</v>
      </c>
      <c r="B2371" s="2" t="str">
        <f>TEXT(A2371,"mmmm")</f>
        <v>April</v>
      </c>
      <c r="C2371" t="s">
        <v>2118</v>
      </c>
      <c r="D2371" t="s">
        <v>84</v>
      </c>
      <c r="E2371" t="s">
        <v>21</v>
      </c>
      <c r="F2371" t="s">
        <v>40</v>
      </c>
      <c r="G2371" t="s">
        <v>1918</v>
      </c>
      <c r="H2371">
        <v>191.96</v>
      </c>
      <c r="I2371">
        <v>2</v>
      </c>
      <c r="J2371">
        <v>51.83</v>
      </c>
      <c r="K2371" s="6">
        <f>J2371/H2371</f>
        <v>0.27000416753490308</v>
      </c>
      <c r="M2371" t="str">
        <f>LEFT(C2371, SEARCH(" ", C2371) - 1)</f>
        <v>Juliana</v>
      </c>
      <c r="N2371" t="str" cm="1">
        <f t="array" ref="N2371">_xlfn.IFS(H2371&lt;0, "LOSS", H2371&gt;1000, "GREAT", H2371&gt;500, "GOOD", H2371&gt;=100, "OKAY", H2371&lt;100, "OKAY")</f>
        <v>OKAY</v>
      </c>
    </row>
    <row r="2372" spans="1:14">
      <c r="A2372" s="2">
        <v>42115</v>
      </c>
      <c r="B2372" s="2" t="str">
        <f>TEXT(A2372,"mmmm")</f>
        <v>April</v>
      </c>
      <c r="C2372" t="s">
        <v>2118</v>
      </c>
      <c r="D2372" t="s">
        <v>84</v>
      </c>
      <c r="E2372" t="s">
        <v>23</v>
      </c>
      <c r="F2372" t="s">
        <v>38</v>
      </c>
      <c r="G2372" t="s">
        <v>1266</v>
      </c>
      <c r="H2372">
        <v>21.3</v>
      </c>
      <c r="I2372">
        <v>3</v>
      </c>
      <c r="J2372">
        <v>9.8000000000000007</v>
      </c>
      <c r="K2372" s="6">
        <f>J2372/H2372</f>
        <v>0.46009389671361506</v>
      </c>
      <c r="M2372" t="str">
        <f>LEFT(C2372, SEARCH(" ", C2372) - 1)</f>
        <v>Juliana</v>
      </c>
      <c r="N2372" t="str" cm="1">
        <f t="array" ref="N2372">_xlfn.IFS(H2372&lt;0, "LOSS", H2372&gt;1000, "GREAT", H2372&gt;500, "GOOD", H2372&gt;=100, "OKAY", H2372&lt;100, "OKAY")</f>
        <v>OKAY</v>
      </c>
    </row>
    <row r="2373" spans="1:14">
      <c r="A2373" s="2">
        <v>42115</v>
      </c>
      <c r="B2373" s="2" t="str">
        <f>TEXT(A2373,"mmmm")</f>
        <v>April</v>
      </c>
      <c r="C2373" t="s">
        <v>2118</v>
      </c>
      <c r="D2373" t="s">
        <v>84</v>
      </c>
      <c r="E2373" t="s">
        <v>25</v>
      </c>
      <c r="F2373" t="s">
        <v>48</v>
      </c>
      <c r="G2373" t="s">
        <v>207</v>
      </c>
      <c r="H2373">
        <v>469.95</v>
      </c>
      <c r="I2373">
        <v>5</v>
      </c>
      <c r="J2373">
        <v>131.59</v>
      </c>
      <c r="K2373" s="6">
        <f>J2373/H2373</f>
        <v>0.28000851154378126</v>
      </c>
      <c r="M2373" t="str">
        <f>LEFT(C2373, SEARCH(" ", C2373) - 1)</f>
        <v>Juliana</v>
      </c>
      <c r="N2373" t="str" cm="1">
        <f t="array" ref="N2373">_xlfn.IFS(H2373&lt;0, "LOSS", H2373&gt;1000, "GREAT", H2373&gt;500, "GOOD", H2373&gt;=100, "OKAY", H2373&lt;100, "OKAY")</f>
        <v>OKAY</v>
      </c>
    </row>
    <row r="2374" spans="1:14">
      <c r="A2374" s="2">
        <v>42115</v>
      </c>
      <c r="B2374" s="2" t="str">
        <f>TEXT(A2374,"mmmm")</f>
        <v>April</v>
      </c>
      <c r="C2374" t="s">
        <v>2118</v>
      </c>
      <c r="D2374" t="s">
        <v>84</v>
      </c>
      <c r="E2374" t="s">
        <v>21</v>
      </c>
      <c r="F2374" t="s">
        <v>44</v>
      </c>
      <c r="G2374" t="s">
        <v>2119</v>
      </c>
      <c r="H2374">
        <v>209.88</v>
      </c>
      <c r="I2374">
        <v>3</v>
      </c>
      <c r="J2374">
        <v>35.68</v>
      </c>
      <c r="K2374" s="6">
        <f>J2374/H2374</f>
        <v>0.17000190585096245</v>
      </c>
      <c r="M2374" t="str">
        <f>LEFT(C2374, SEARCH(" ", C2374) - 1)</f>
        <v>Juliana</v>
      </c>
      <c r="N2374" t="str" cm="1">
        <f t="array" ref="N2374">_xlfn.IFS(H2374&lt;0, "LOSS", H2374&gt;1000, "GREAT", H2374&gt;500, "GOOD", H2374&gt;=100, "OKAY", H2374&lt;100, "OKAY")</f>
        <v>OKAY</v>
      </c>
    </row>
    <row r="2375" spans="1:14">
      <c r="A2375" s="2">
        <v>42116</v>
      </c>
      <c r="B2375" s="2" t="str">
        <f>TEXT(A2375,"mmmm")</f>
        <v>April</v>
      </c>
      <c r="C2375" t="s">
        <v>420</v>
      </c>
      <c r="D2375" t="s">
        <v>22</v>
      </c>
      <c r="E2375" t="s">
        <v>25</v>
      </c>
      <c r="F2375" t="s">
        <v>48</v>
      </c>
      <c r="G2375" t="s">
        <v>984</v>
      </c>
      <c r="H2375">
        <v>88.78</v>
      </c>
      <c r="I2375">
        <v>3</v>
      </c>
      <c r="J2375">
        <v>7.77</v>
      </c>
      <c r="K2375" s="6">
        <f>J2375/H2375</f>
        <v>8.7519711646767279E-2</v>
      </c>
      <c r="M2375" t="str">
        <f>LEFT(C2375, SEARCH(" ", C2375) - 1)</f>
        <v>Annie</v>
      </c>
      <c r="N2375" t="str" cm="1">
        <f t="array" ref="N2375">_xlfn.IFS(H2375&lt;0, "LOSS", H2375&gt;1000, "GREAT", H2375&gt;500, "GOOD", H2375&gt;=100, "OKAY", H2375&lt;100, "OKAY")</f>
        <v>OKAY</v>
      </c>
    </row>
    <row r="2376" spans="1:14">
      <c r="A2376" s="2">
        <v>42116</v>
      </c>
      <c r="B2376" s="2" t="str">
        <f>TEXT(A2376,"mmmm")</f>
        <v>April</v>
      </c>
      <c r="C2376" t="s">
        <v>420</v>
      </c>
      <c r="D2376" t="s">
        <v>22</v>
      </c>
      <c r="E2376" t="s">
        <v>23</v>
      </c>
      <c r="F2376" t="s">
        <v>37</v>
      </c>
      <c r="G2376" t="s">
        <v>1968</v>
      </c>
      <c r="H2376">
        <v>64.14</v>
      </c>
      <c r="I2376">
        <v>3</v>
      </c>
      <c r="J2376">
        <v>16.68</v>
      </c>
      <c r="K2376" s="6">
        <f>J2376/H2376</f>
        <v>0.26005612722170252</v>
      </c>
      <c r="M2376" t="str">
        <f>LEFT(C2376, SEARCH(" ", C2376) - 1)</f>
        <v>Annie</v>
      </c>
      <c r="N2376" t="str" cm="1">
        <f t="array" ref="N2376">_xlfn.IFS(H2376&lt;0, "LOSS", H2376&gt;1000, "GREAT", H2376&gt;500, "GOOD", H2376&gt;=100, "OKAY", H2376&lt;100, "OKAY")</f>
        <v>OKAY</v>
      </c>
    </row>
    <row r="2377" spans="1:14">
      <c r="A2377" s="2">
        <v>42118</v>
      </c>
      <c r="B2377" s="2" t="str">
        <f>TEXT(A2377,"mmmm")</f>
        <v>April</v>
      </c>
      <c r="C2377" t="s">
        <v>243</v>
      </c>
      <c r="D2377" t="s">
        <v>24</v>
      </c>
      <c r="E2377" t="s">
        <v>23</v>
      </c>
      <c r="F2377" t="s">
        <v>37</v>
      </c>
      <c r="G2377" t="s">
        <v>377</v>
      </c>
      <c r="H2377">
        <v>25.99</v>
      </c>
      <c r="I2377">
        <v>1</v>
      </c>
      <c r="J2377">
        <v>7.54</v>
      </c>
      <c r="K2377" s="6">
        <f>J2377/H2377</f>
        <v>0.29011158137745291</v>
      </c>
      <c r="M2377" t="str">
        <f>LEFT(C2377, SEARCH(" ", C2377) - 1)</f>
        <v>Deborah</v>
      </c>
      <c r="N2377" t="str" cm="1">
        <f t="array" ref="N2377">_xlfn.IFS(H2377&lt;0, "LOSS", H2377&gt;1000, "GREAT", H2377&gt;500, "GOOD", H2377&gt;=100, "OKAY", H2377&lt;100, "OKAY")</f>
        <v>OKAY</v>
      </c>
    </row>
    <row r="2378" spans="1:14">
      <c r="A2378" s="2">
        <v>42119</v>
      </c>
      <c r="B2378" s="2" t="str">
        <f>TEXT(A2378,"mmmm")</f>
        <v>April</v>
      </c>
      <c r="C2378" t="s">
        <v>348</v>
      </c>
      <c r="D2378" t="s">
        <v>22</v>
      </c>
      <c r="E2378" t="s">
        <v>23</v>
      </c>
      <c r="F2378" t="s">
        <v>38</v>
      </c>
      <c r="G2378" t="s">
        <v>517</v>
      </c>
      <c r="H2378">
        <v>13.94</v>
      </c>
      <c r="I2378">
        <v>3</v>
      </c>
      <c r="J2378">
        <v>4.53</v>
      </c>
      <c r="K2378" s="6">
        <f>J2378/H2378</f>
        <v>0.32496413199426116</v>
      </c>
      <c r="M2378" t="str">
        <f>LEFT(C2378, SEARCH(" ", C2378) - 1)</f>
        <v>Jill</v>
      </c>
      <c r="N2378" t="str" cm="1">
        <f t="array" ref="N2378">_xlfn.IFS(H2378&lt;0, "LOSS", H2378&gt;1000, "GREAT", H2378&gt;500, "GOOD", H2378&gt;=100, "OKAY", H2378&lt;100, "OKAY")</f>
        <v>OKAY</v>
      </c>
    </row>
    <row r="2379" spans="1:14">
      <c r="A2379" s="2">
        <v>42119</v>
      </c>
      <c r="B2379" s="2" t="str">
        <f>TEXT(A2379,"mmmm")</f>
        <v>April</v>
      </c>
      <c r="C2379" t="s">
        <v>1086</v>
      </c>
      <c r="D2379" t="s">
        <v>24</v>
      </c>
      <c r="E2379" t="s">
        <v>23</v>
      </c>
      <c r="F2379" t="s">
        <v>36</v>
      </c>
      <c r="G2379" t="s">
        <v>176</v>
      </c>
      <c r="H2379">
        <v>206.43</v>
      </c>
      <c r="I2379">
        <v>3</v>
      </c>
      <c r="J2379">
        <v>90.83</v>
      </c>
      <c r="K2379" s="6">
        <f>J2379/H2379</f>
        <v>0.44000387540570651</v>
      </c>
      <c r="M2379" t="str">
        <f>LEFT(C2379, SEARCH(" ", C2379) - 1)</f>
        <v>John</v>
      </c>
      <c r="N2379" t="str" cm="1">
        <f t="array" ref="N2379">_xlfn.IFS(H2379&lt;0, "LOSS", H2379&gt;1000, "GREAT", H2379&gt;500, "GOOD", H2379&gt;=100, "OKAY", H2379&lt;100, "OKAY")</f>
        <v>OKAY</v>
      </c>
    </row>
    <row r="2380" spans="1:14">
      <c r="A2380" s="2">
        <v>42119</v>
      </c>
      <c r="B2380" s="2" t="str">
        <f>TEXT(A2380,"mmmm")</f>
        <v>April</v>
      </c>
      <c r="C2380" t="s">
        <v>1989</v>
      </c>
      <c r="D2380" t="s">
        <v>230</v>
      </c>
      <c r="E2380" t="s">
        <v>23</v>
      </c>
      <c r="F2380" t="s">
        <v>37</v>
      </c>
      <c r="G2380" t="s">
        <v>1088</v>
      </c>
      <c r="H2380">
        <v>57.75</v>
      </c>
      <c r="I2380">
        <v>5</v>
      </c>
      <c r="J2380">
        <v>16.170000000000002</v>
      </c>
      <c r="K2380" s="6">
        <f>J2380/H2380</f>
        <v>0.28000000000000003</v>
      </c>
      <c r="M2380" t="str">
        <f>LEFT(C2380, SEARCH(" ", C2380) - 1)</f>
        <v>Trudy</v>
      </c>
      <c r="N2380" t="str" cm="1">
        <f t="array" ref="N2380">_xlfn.IFS(H2380&lt;0, "LOSS", H2380&gt;1000, "GREAT", H2380&gt;500, "GOOD", H2380&gt;=100, "OKAY", H2380&lt;100, "OKAY")</f>
        <v>OKAY</v>
      </c>
    </row>
    <row r="2381" spans="1:14">
      <c r="A2381" s="2">
        <v>42119</v>
      </c>
      <c r="B2381" s="2" t="str">
        <f>TEXT(A2381,"mmmm")</f>
        <v>April</v>
      </c>
      <c r="C2381" t="s">
        <v>1989</v>
      </c>
      <c r="D2381" t="s">
        <v>230</v>
      </c>
      <c r="E2381" t="s">
        <v>23</v>
      </c>
      <c r="F2381" t="s">
        <v>36</v>
      </c>
      <c r="G2381" t="s">
        <v>1967</v>
      </c>
      <c r="H2381">
        <v>272.39999999999998</v>
      </c>
      <c r="I2381">
        <v>5</v>
      </c>
      <c r="J2381">
        <v>76.27</v>
      </c>
      <c r="K2381" s="6">
        <f>J2381/H2381</f>
        <v>0.27999265785609401</v>
      </c>
      <c r="M2381" t="str">
        <f>LEFT(C2381, SEARCH(" ", C2381) - 1)</f>
        <v>Trudy</v>
      </c>
      <c r="N2381" t="str" cm="1">
        <f t="array" ref="N2381">_xlfn.IFS(H2381&lt;0, "LOSS", H2381&gt;1000, "GREAT", H2381&gt;500, "GOOD", H2381&gt;=100, "OKAY", H2381&lt;100, "OKAY")</f>
        <v>OKAY</v>
      </c>
    </row>
    <row r="2382" spans="1:14">
      <c r="A2382" s="2">
        <v>42119</v>
      </c>
      <c r="B2382" s="2" t="str">
        <f>TEXT(A2382,"mmmm")</f>
        <v>April</v>
      </c>
      <c r="C2382" t="s">
        <v>1539</v>
      </c>
      <c r="D2382" t="s">
        <v>29</v>
      </c>
      <c r="E2382" t="s">
        <v>23</v>
      </c>
      <c r="F2382" t="s">
        <v>49</v>
      </c>
      <c r="G2382" t="s">
        <v>644</v>
      </c>
      <c r="H2382">
        <v>221.02</v>
      </c>
      <c r="I2382">
        <v>2</v>
      </c>
      <c r="J2382">
        <v>-55.26</v>
      </c>
      <c r="K2382" s="6">
        <f>J2382/H2382</f>
        <v>-0.25002262238711426</v>
      </c>
      <c r="M2382" t="str">
        <f>LEFT(C2382, SEARCH(" ", C2382) - 1)</f>
        <v>Zuschuss</v>
      </c>
      <c r="N2382" t="str" cm="1">
        <f t="array" ref="N2382">_xlfn.IFS(H2382&lt;0, "LOSS", H2382&gt;1000, "GREAT", H2382&gt;500, "GOOD", H2382&gt;=100, "OKAY", H2382&lt;100, "OKAY")</f>
        <v>OKAY</v>
      </c>
    </row>
    <row r="2383" spans="1:14">
      <c r="A2383" s="2">
        <v>42119</v>
      </c>
      <c r="B2383" s="2" t="str">
        <f>TEXT(A2383,"mmmm")</f>
        <v>April</v>
      </c>
      <c r="C2383" t="s">
        <v>1539</v>
      </c>
      <c r="D2383" t="s">
        <v>29</v>
      </c>
      <c r="E2383" t="s">
        <v>21</v>
      </c>
      <c r="F2383" t="s">
        <v>40</v>
      </c>
      <c r="G2383" t="s">
        <v>2120</v>
      </c>
      <c r="H2383">
        <v>128.06</v>
      </c>
      <c r="I2383">
        <v>3</v>
      </c>
      <c r="J2383">
        <v>-23.78</v>
      </c>
      <c r="K2383" s="6">
        <f>J2383/H2383</f>
        <v>-0.18569420584101204</v>
      </c>
      <c r="M2383" t="str">
        <f>LEFT(C2383, SEARCH(" ", C2383) - 1)</f>
        <v>Zuschuss</v>
      </c>
      <c r="N2383" t="str" cm="1">
        <f t="array" ref="N2383">_xlfn.IFS(H2383&lt;0, "LOSS", H2383&gt;1000, "GREAT", H2383&gt;500, "GOOD", H2383&gt;=100, "OKAY", H2383&lt;100, "OKAY")</f>
        <v>OKAY</v>
      </c>
    </row>
    <row r="2384" spans="1:14">
      <c r="A2384" s="2">
        <v>42119</v>
      </c>
      <c r="B2384" s="2" t="str">
        <f>TEXT(A2384,"mmmm")</f>
        <v>April</v>
      </c>
      <c r="C2384" t="s">
        <v>2121</v>
      </c>
      <c r="D2384" t="s">
        <v>22</v>
      </c>
      <c r="E2384" t="s">
        <v>23</v>
      </c>
      <c r="F2384" t="s">
        <v>42</v>
      </c>
      <c r="G2384" t="s">
        <v>1800</v>
      </c>
      <c r="H2384">
        <v>21.34</v>
      </c>
      <c r="I2384">
        <v>2</v>
      </c>
      <c r="J2384">
        <v>9.82</v>
      </c>
      <c r="K2384" s="6">
        <f>J2384/H2384</f>
        <v>0.46016869728209936</v>
      </c>
      <c r="M2384" t="str">
        <f>LEFT(C2384, SEARCH(" ", C2384) - 1)</f>
        <v>Linda</v>
      </c>
      <c r="N2384" t="str" cm="1">
        <f t="array" ref="N2384">_xlfn.IFS(H2384&lt;0, "LOSS", H2384&gt;1000, "GREAT", H2384&gt;500, "GOOD", H2384&gt;=100, "OKAY", H2384&lt;100, "OKAY")</f>
        <v>OKAY</v>
      </c>
    </row>
    <row r="2385" spans="1:14">
      <c r="A2385" s="2">
        <v>42120</v>
      </c>
      <c r="B2385" s="2" t="str">
        <f>TEXT(A2385,"mmmm")</f>
        <v>April</v>
      </c>
      <c r="C2385" t="s">
        <v>940</v>
      </c>
      <c r="D2385" t="s">
        <v>185</v>
      </c>
      <c r="E2385" t="s">
        <v>21</v>
      </c>
      <c r="F2385" t="s">
        <v>40</v>
      </c>
      <c r="G2385" t="s">
        <v>1884</v>
      </c>
      <c r="H2385">
        <v>831.94</v>
      </c>
      <c r="I2385">
        <v>8</v>
      </c>
      <c r="J2385">
        <v>-114.39</v>
      </c>
      <c r="K2385" s="6">
        <f>J2385/H2385</f>
        <v>-0.13749789648291944</v>
      </c>
      <c r="M2385" t="str">
        <f>LEFT(C2385, SEARCH(" ", C2385) - 1)</f>
        <v>Joel</v>
      </c>
      <c r="N2385" t="str" cm="1">
        <f t="array" ref="N2385">_xlfn.IFS(H2385&lt;0, "LOSS", H2385&gt;1000, "GREAT", H2385&gt;500, "GOOD", H2385&gt;=100, "OKAY", H2385&lt;100, "OKAY")</f>
        <v>GOOD</v>
      </c>
    </row>
    <row r="2386" spans="1:14">
      <c r="A2386" s="2">
        <v>42120</v>
      </c>
      <c r="B2386" s="2" t="str">
        <f>TEXT(A2386,"mmmm")</f>
        <v>April</v>
      </c>
      <c r="C2386" t="s">
        <v>940</v>
      </c>
      <c r="D2386" t="s">
        <v>185</v>
      </c>
      <c r="E2386" t="s">
        <v>21</v>
      </c>
      <c r="F2386" t="s">
        <v>44</v>
      </c>
      <c r="G2386" t="s">
        <v>657</v>
      </c>
      <c r="H2386">
        <v>97.04</v>
      </c>
      <c r="I2386">
        <v>2</v>
      </c>
      <c r="J2386">
        <v>1.21</v>
      </c>
      <c r="K2386" s="6">
        <f>J2386/H2386</f>
        <v>1.2469084913437756E-2</v>
      </c>
      <c r="M2386" t="str">
        <f>LEFT(C2386, SEARCH(" ", C2386) - 1)</f>
        <v>Joel</v>
      </c>
      <c r="N2386" t="str" cm="1">
        <f t="array" ref="N2386">_xlfn.IFS(H2386&lt;0, "LOSS", H2386&gt;1000, "GREAT", H2386&gt;500, "GOOD", H2386&gt;=100, "OKAY", H2386&lt;100, "OKAY")</f>
        <v>OKAY</v>
      </c>
    </row>
    <row r="2387" spans="1:14">
      <c r="A2387" s="2">
        <v>42120</v>
      </c>
      <c r="B2387" s="2" t="str">
        <f>TEXT(A2387,"mmmm")</f>
        <v>April</v>
      </c>
      <c r="C2387" t="s">
        <v>940</v>
      </c>
      <c r="D2387" t="s">
        <v>185</v>
      </c>
      <c r="E2387" t="s">
        <v>23</v>
      </c>
      <c r="F2387" t="s">
        <v>49</v>
      </c>
      <c r="G2387" t="s">
        <v>922</v>
      </c>
      <c r="H2387">
        <v>72.78</v>
      </c>
      <c r="I2387">
        <v>1</v>
      </c>
      <c r="J2387">
        <v>-18.2</v>
      </c>
      <c r="K2387" s="6">
        <f>J2387/H2387</f>
        <v>-0.25006870019236055</v>
      </c>
      <c r="M2387" t="str">
        <f>LEFT(C2387, SEARCH(" ", C2387) - 1)</f>
        <v>Joel</v>
      </c>
      <c r="N2387" t="str" cm="1">
        <f t="array" ref="N2387">_xlfn.IFS(H2387&lt;0, "LOSS", H2387&gt;1000, "GREAT", H2387&gt;500, "GOOD", H2387&gt;=100, "OKAY", H2387&lt;100, "OKAY")</f>
        <v>OKAY</v>
      </c>
    </row>
    <row r="2388" spans="1:14">
      <c r="A2388" s="2">
        <v>42120</v>
      </c>
      <c r="B2388" s="2" t="str">
        <f>TEXT(A2388,"mmmm")</f>
        <v>April</v>
      </c>
      <c r="C2388" t="s">
        <v>1722</v>
      </c>
      <c r="D2388" t="s">
        <v>26</v>
      </c>
      <c r="E2388" t="s">
        <v>21</v>
      </c>
      <c r="F2388" t="s">
        <v>40</v>
      </c>
      <c r="G2388" t="s">
        <v>2061</v>
      </c>
      <c r="H2388">
        <v>408.42</v>
      </c>
      <c r="I2388">
        <v>2</v>
      </c>
      <c r="J2388">
        <v>-5.83</v>
      </c>
      <c r="K2388" s="6">
        <f>J2388/H2388</f>
        <v>-1.4274521326085891E-2</v>
      </c>
      <c r="M2388" t="str">
        <f>LEFT(C2388, SEARCH(" ", C2388) - 1)</f>
        <v>Pierre</v>
      </c>
      <c r="N2388" t="str" cm="1">
        <f t="array" ref="N2388">_xlfn.IFS(H2388&lt;0, "LOSS", H2388&gt;1000, "GREAT", H2388&gt;500, "GOOD", H2388&gt;=100, "OKAY", H2388&lt;100, "OKAY")</f>
        <v>OKAY</v>
      </c>
    </row>
    <row r="2389" spans="1:14">
      <c r="A2389" s="2">
        <v>42120</v>
      </c>
      <c r="B2389" s="2" t="str">
        <f>TEXT(A2389,"mmmm")</f>
        <v>April</v>
      </c>
      <c r="C2389" t="s">
        <v>2042</v>
      </c>
      <c r="D2389" t="s">
        <v>22</v>
      </c>
      <c r="E2389" t="s">
        <v>21</v>
      </c>
      <c r="F2389" t="s">
        <v>40</v>
      </c>
      <c r="G2389" t="s">
        <v>1713</v>
      </c>
      <c r="H2389">
        <v>63.94</v>
      </c>
      <c r="I2389">
        <v>3</v>
      </c>
      <c r="J2389">
        <v>6.39</v>
      </c>
      <c r="K2389" s="6">
        <f>J2389/H2389</f>
        <v>9.9937441351266809E-2</v>
      </c>
      <c r="M2389" t="str">
        <f>LEFT(C2389, SEARCH(" ", C2389) - 1)</f>
        <v>Bart</v>
      </c>
      <c r="N2389" t="str" cm="1">
        <f t="array" ref="N2389">_xlfn.IFS(H2389&lt;0, "LOSS", H2389&gt;1000, "GREAT", H2389&gt;500, "GOOD", H2389&gt;=100, "OKAY", H2389&lt;100, "OKAY")</f>
        <v>OKAY</v>
      </c>
    </row>
    <row r="2390" spans="1:14">
      <c r="A2390" s="2">
        <v>42120</v>
      </c>
      <c r="B2390" s="2" t="str">
        <f>TEXT(A2390,"mmmm")</f>
        <v>April</v>
      </c>
      <c r="C2390" t="s">
        <v>2042</v>
      </c>
      <c r="D2390" t="s">
        <v>22</v>
      </c>
      <c r="E2390" t="s">
        <v>23</v>
      </c>
      <c r="F2390" t="s">
        <v>37</v>
      </c>
      <c r="G2390" t="s">
        <v>359</v>
      </c>
      <c r="H2390">
        <v>59.52</v>
      </c>
      <c r="I2390">
        <v>3</v>
      </c>
      <c r="J2390">
        <v>15.48</v>
      </c>
      <c r="K2390" s="6">
        <f>J2390/H2390</f>
        <v>0.26008064516129031</v>
      </c>
      <c r="M2390" t="str">
        <f>LEFT(C2390, SEARCH(" ", C2390) - 1)</f>
        <v>Bart</v>
      </c>
      <c r="N2390" t="str" cm="1">
        <f t="array" ref="N2390">_xlfn.IFS(H2390&lt;0, "LOSS", H2390&gt;1000, "GREAT", H2390&gt;500, "GOOD", H2390&gt;=100, "OKAY", H2390&lt;100, "OKAY")</f>
        <v>OKAY</v>
      </c>
    </row>
    <row r="2391" spans="1:14">
      <c r="A2391" s="2">
        <v>42120</v>
      </c>
      <c r="B2391" s="2" t="str">
        <f>TEXT(A2391,"mmmm")</f>
        <v>April</v>
      </c>
      <c r="C2391" t="s">
        <v>2042</v>
      </c>
      <c r="D2391" t="s">
        <v>22</v>
      </c>
      <c r="E2391" t="s">
        <v>25</v>
      </c>
      <c r="F2391" t="s">
        <v>48</v>
      </c>
      <c r="G2391" t="s">
        <v>2122</v>
      </c>
      <c r="H2391">
        <v>311.98</v>
      </c>
      <c r="I2391">
        <v>3</v>
      </c>
      <c r="J2391">
        <v>39</v>
      </c>
      <c r="K2391" s="6">
        <f>J2391/H2391</f>
        <v>0.1250080133341881</v>
      </c>
      <c r="M2391" t="str">
        <f>LEFT(C2391, SEARCH(" ", C2391) - 1)</f>
        <v>Bart</v>
      </c>
      <c r="N2391" t="str" cm="1">
        <f t="array" ref="N2391">_xlfn.IFS(H2391&lt;0, "LOSS", H2391&gt;1000, "GREAT", H2391&gt;500, "GOOD", H2391&gt;=100, "OKAY", H2391&lt;100, "OKAY")</f>
        <v>OKAY</v>
      </c>
    </row>
    <row r="2392" spans="1:14">
      <c r="A2392" s="2">
        <v>42120</v>
      </c>
      <c r="B2392" s="2" t="str">
        <f>TEXT(A2392,"mmmm")</f>
        <v>April</v>
      </c>
      <c r="C2392" t="s">
        <v>2042</v>
      </c>
      <c r="D2392" t="s">
        <v>22</v>
      </c>
      <c r="E2392" t="s">
        <v>23</v>
      </c>
      <c r="F2392" t="s">
        <v>38</v>
      </c>
      <c r="G2392" t="s">
        <v>1111</v>
      </c>
      <c r="H2392">
        <v>50.35</v>
      </c>
      <c r="I2392">
        <v>3</v>
      </c>
      <c r="J2392">
        <v>17.62</v>
      </c>
      <c r="K2392" s="6">
        <f>J2392/H2392</f>
        <v>0.34995034756703081</v>
      </c>
      <c r="M2392" t="str">
        <f>LEFT(C2392, SEARCH(" ", C2392) - 1)</f>
        <v>Bart</v>
      </c>
      <c r="N2392" t="str" cm="1">
        <f t="array" ref="N2392">_xlfn.IFS(H2392&lt;0, "LOSS", H2392&gt;1000, "GREAT", H2392&gt;500, "GOOD", H2392&gt;=100, "OKAY", H2392&lt;100, "OKAY")</f>
        <v>OKAY</v>
      </c>
    </row>
    <row r="2393" spans="1:14">
      <c r="A2393" s="2">
        <v>42120</v>
      </c>
      <c r="B2393" s="2" t="str">
        <f>TEXT(A2393,"mmmm")</f>
        <v>April</v>
      </c>
      <c r="C2393" t="s">
        <v>305</v>
      </c>
      <c r="D2393" t="s">
        <v>31</v>
      </c>
      <c r="E2393" t="s">
        <v>21</v>
      </c>
      <c r="F2393" t="s">
        <v>51</v>
      </c>
      <c r="G2393" t="s">
        <v>1782</v>
      </c>
      <c r="H2393">
        <v>191.52</v>
      </c>
      <c r="I2393">
        <v>1</v>
      </c>
      <c r="J2393">
        <v>-76.61</v>
      </c>
      <c r="K2393" s="6">
        <f>J2393/H2393</f>
        <v>-0.40001044277360065</v>
      </c>
      <c r="M2393" t="str">
        <f>LEFT(C2393, SEARCH(" ", C2393) - 1)</f>
        <v>Sue</v>
      </c>
      <c r="N2393" t="str" cm="1">
        <f t="array" ref="N2393">_xlfn.IFS(H2393&lt;0, "LOSS", H2393&gt;1000, "GREAT", H2393&gt;500, "GOOD", H2393&gt;=100, "OKAY", H2393&lt;100, "OKAY")</f>
        <v>OKAY</v>
      </c>
    </row>
    <row r="2394" spans="1:14">
      <c r="A2394" s="2">
        <v>42120</v>
      </c>
      <c r="B2394" s="2" t="str">
        <f>TEXT(A2394,"mmmm")</f>
        <v>April</v>
      </c>
      <c r="C2394" t="s">
        <v>305</v>
      </c>
      <c r="D2394" t="s">
        <v>31</v>
      </c>
      <c r="E2394" t="s">
        <v>23</v>
      </c>
      <c r="F2394" t="s">
        <v>37</v>
      </c>
      <c r="G2394" t="s">
        <v>550</v>
      </c>
      <c r="H2394">
        <v>2.62</v>
      </c>
      <c r="I2394">
        <v>1</v>
      </c>
      <c r="J2394">
        <v>0.43</v>
      </c>
      <c r="K2394" s="6">
        <f>J2394/H2394</f>
        <v>0.16412213740458015</v>
      </c>
      <c r="M2394" t="str">
        <f>LEFT(C2394, SEARCH(" ", C2394) - 1)</f>
        <v>Sue</v>
      </c>
      <c r="N2394" t="str" cm="1">
        <f t="array" ref="N2394">_xlfn.IFS(H2394&lt;0, "LOSS", H2394&gt;1000, "GREAT", H2394&gt;500, "GOOD", H2394&gt;=100, "OKAY", H2394&lt;100, "OKAY")</f>
        <v>OKAY</v>
      </c>
    </row>
    <row r="2395" spans="1:14">
      <c r="A2395" s="2">
        <v>42121</v>
      </c>
      <c r="B2395" s="2" t="str">
        <f>TEXT(A2395,"mmmm")</f>
        <v>April</v>
      </c>
      <c r="C2395" t="s">
        <v>793</v>
      </c>
      <c r="D2395" t="s">
        <v>116</v>
      </c>
      <c r="E2395" t="s">
        <v>23</v>
      </c>
      <c r="F2395" t="s">
        <v>37</v>
      </c>
      <c r="G2395" t="s">
        <v>292</v>
      </c>
      <c r="H2395">
        <v>22.74</v>
      </c>
      <c r="I2395">
        <v>3</v>
      </c>
      <c r="J2395">
        <v>8.8699999999999992</v>
      </c>
      <c r="K2395" s="6">
        <f>J2395/H2395</f>
        <v>0.39006156552330695</v>
      </c>
      <c r="M2395" t="str">
        <f>LEFT(C2395, SEARCH(" ", C2395) - 1)</f>
        <v>Greg</v>
      </c>
      <c r="N2395" t="str" cm="1">
        <f t="array" ref="N2395">_xlfn.IFS(H2395&lt;0, "LOSS", H2395&gt;1000, "GREAT", H2395&gt;500, "GOOD", H2395&gt;=100, "OKAY", H2395&lt;100, "OKAY")</f>
        <v>OKAY</v>
      </c>
    </row>
    <row r="2396" spans="1:14">
      <c r="A2396" s="2">
        <v>42121</v>
      </c>
      <c r="B2396" s="2" t="str">
        <f>TEXT(A2396,"mmmm")</f>
        <v>April</v>
      </c>
      <c r="C2396" t="s">
        <v>793</v>
      </c>
      <c r="D2396" t="s">
        <v>116</v>
      </c>
      <c r="E2396" t="s">
        <v>21</v>
      </c>
      <c r="F2396" t="s">
        <v>40</v>
      </c>
      <c r="G2396" t="s">
        <v>2123</v>
      </c>
      <c r="H2396">
        <v>1267.53</v>
      </c>
      <c r="I2396">
        <v>3</v>
      </c>
      <c r="J2396">
        <v>316.88</v>
      </c>
      <c r="K2396" s="6">
        <f>J2396/H2396</f>
        <v>0.24999802766009482</v>
      </c>
      <c r="M2396" t="str">
        <f>LEFT(C2396, SEARCH(" ", C2396) - 1)</f>
        <v>Greg</v>
      </c>
      <c r="N2396" t="str" cm="1">
        <f t="array" ref="N2396">_xlfn.IFS(H2396&lt;0, "LOSS", H2396&gt;1000, "GREAT", H2396&gt;500, "GOOD", H2396&gt;=100, "OKAY", H2396&lt;100, "OKAY")</f>
        <v>GREAT</v>
      </c>
    </row>
    <row r="2397" spans="1:14">
      <c r="A2397" s="2">
        <v>42121</v>
      </c>
      <c r="B2397" s="2" t="str">
        <f>TEXT(A2397,"mmmm")</f>
        <v>April</v>
      </c>
      <c r="C2397" t="s">
        <v>793</v>
      </c>
      <c r="D2397" t="s">
        <v>116</v>
      </c>
      <c r="E2397" t="s">
        <v>25</v>
      </c>
      <c r="F2397" t="s">
        <v>46</v>
      </c>
      <c r="G2397" t="s">
        <v>2124</v>
      </c>
      <c r="H2397">
        <v>1379.92</v>
      </c>
      <c r="I2397">
        <v>8</v>
      </c>
      <c r="J2397">
        <v>648.55999999999995</v>
      </c>
      <c r="K2397" s="6">
        <f>J2397/H2397</f>
        <v>0.46999826076874013</v>
      </c>
      <c r="M2397" t="str">
        <f>LEFT(C2397, SEARCH(" ", C2397) - 1)</f>
        <v>Greg</v>
      </c>
      <c r="N2397" t="str" cm="1">
        <f t="array" ref="N2397">_xlfn.IFS(H2397&lt;0, "LOSS", H2397&gt;1000, "GREAT", H2397&gt;500, "GOOD", H2397&gt;=100, "OKAY", H2397&lt;100, "OKAY")</f>
        <v>GREAT</v>
      </c>
    </row>
    <row r="2398" spans="1:14">
      <c r="A2398" s="2">
        <v>42121</v>
      </c>
      <c r="B2398" s="2" t="str">
        <f>TEXT(A2398,"mmmm")</f>
        <v>April</v>
      </c>
      <c r="C2398" t="s">
        <v>1755</v>
      </c>
      <c r="D2398" t="s">
        <v>94</v>
      </c>
      <c r="E2398" t="s">
        <v>23</v>
      </c>
      <c r="F2398" t="s">
        <v>36</v>
      </c>
      <c r="G2398" t="s">
        <v>427</v>
      </c>
      <c r="H2398">
        <v>43.56</v>
      </c>
      <c r="I2398">
        <v>5</v>
      </c>
      <c r="J2398">
        <v>3.27</v>
      </c>
      <c r="K2398" s="6">
        <f>J2398/H2398</f>
        <v>7.5068870523415973E-2</v>
      </c>
      <c r="M2398" t="str">
        <f>LEFT(C2398, SEARCH(" ", C2398) - 1)</f>
        <v>Tony</v>
      </c>
      <c r="N2398" t="str" cm="1">
        <f t="array" ref="N2398">_xlfn.IFS(H2398&lt;0, "LOSS", H2398&gt;1000, "GREAT", H2398&gt;500, "GOOD", H2398&gt;=100, "OKAY", H2398&lt;100, "OKAY")</f>
        <v>OKAY</v>
      </c>
    </row>
    <row r="2399" spans="1:14">
      <c r="A2399" s="2">
        <v>42121</v>
      </c>
      <c r="B2399" s="2" t="str">
        <f>TEXT(A2399,"mmmm")</f>
        <v>April</v>
      </c>
      <c r="C2399" t="s">
        <v>1755</v>
      </c>
      <c r="D2399" t="s">
        <v>94</v>
      </c>
      <c r="E2399" t="s">
        <v>23</v>
      </c>
      <c r="F2399" t="s">
        <v>50</v>
      </c>
      <c r="G2399" t="s">
        <v>1372</v>
      </c>
      <c r="H2399">
        <v>5.84</v>
      </c>
      <c r="I2399">
        <v>2</v>
      </c>
      <c r="J2399">
        <v>0.73</v>
      </c>
      <c r="K2399" s="6">
        <f>J2399/H2399</f>
        <v>0.125</v>
      </c>
      <c r="M2399" t="str">
        <f>LEFT(C2399, SEARCH(" ", C2399) - 1)</f>
        <v>Tony</v>
      </c>
      <c r="N2399" t="str" cm="1">
        <f t="array" ref="N2399">_xlfn.IFS(H2399&lt;0, "LOSS", H2399&gt;1000, "GREAT", H2399&gt;500, "GOOD", H2399&gt;=100, "OKAY", H2399&lt;100, "OKAY")</f>
        <v>OKAY</v>
      </c>
    </row>
    <row r="2400" spans="1:14">
      <c r="A2400" s="2">
        <v>42122</v>
      </c>
      <c r="B2400" s="2" t="str">
        <f>TEXT(A2400,"mmmm")</f>
        <v>April</v>
      </c>
      <c r="C2400" t="s">
        <v>972</v>
      </c>
      <c r="D2400" t="s">
        <v>26</v>
      </c>
      <c r="E2400" t="s">
        <v>23</v>
      </c>
      <c r="F2400" t="s">
        <v>36</v>
      </c>
      <c r="G2400" t="s">
        <v>702</v>
      </c>
      <c r="H2400">
        <v>8.65</v>
      </c>
      <c r="I2400">
        <v>3</v>
      </c>
      <c r="J2400">
        <v>-20.329999999999998</v>
      </c>
      <c r="K2400" s="6">
        <f>J2400/H2400</f>
        <v>-2.3502890173410402</v>
      </c>
      <c r="M2400" t="str">
        <f>LEFT(C2400, SEARCH(" ", C2400) - 1)</f>
        <v>Russell</v>
      </c>
      <c r="N2400" t="str" cm="1">
        <f t="array" ref="N2400">_xlfn.IFS(H2400&lt;0, "LOSS", H2400&gt;1000, "GREAT", H2400&gt;500, "GOOD", H2400&gt;=100, "OKAY", H2400&lt;100, "OKAY")</f>
        <v>OKAY</v>
      </c>
    </row>
    <row r="2401" spans="1:14">
      <c r="A2401" s="2">
        <v>42122</v>
      </c>
      <c r="B2401" s="2" t="str">
        <f>TEXT(A2401,"mmmm")</f>
        <v>April</v>
      </c>
      <c r="C2401" t="s">
        <v>972</v>
      </c>
      <c r="D2401" t="s">
        <v>26</v>
      </c>
      <c r="E2401" t="s">
        <v>23</v>
      </c>
      <c r="F2401" t="s">
        <v>49</v>
      </c>
      <c r="G2401" t="s">
        <v>1310</v>
      </c>
      <c r="H2401">
        <v>23.83</v>
      </c>
      <c r="I2401">
        <v>3</v>
      </c>
      <c r="J2401">
        <v>2.68</v>
      </c>
      <c r="K2401" s="6">
        <f>J2401/H2401</f>
        <v>0.11246328157784306</v>
      </c>
      <c r="M2401" t="str">
        <f>LEFT(C2401, SEARCH(" ", C2401) - 1)</f>
        <v>Russell</v>
      </c>
      <c r="N2401" t="str" cm="1">
        <f t="array" ref="N2401">_xlfn.IFS(H2401&lt;0, "LOSS", H2401&gt;1000, "GREAT", H2401&gt;500, "GOOD", H2401&gt;=100, "OKAY", H2401&lt;100, "OKAY")</f>
        <v>OKAY</v>
      </c>
    </row>
    <row r="2402" spans="1:14">
      <c r="A2402" s="2">
        <v>42122</v>
      </c>
      <c r="B2402" s="2" t="str">
        <f>TEXT(A2402,"mmmm")</f>
        <v>April</v>
      </c>
      <c r="C2402" t="s">
        <v>972</v>
      </c>
      <c r="D2402" t="s">
        <v>26</v>
      </c>
      <c r="E2402" t="s">
        <v>23</v>
      </c>
      <c r="F2402" t="s">
        <v>38</v>
      </c>
      <c r="G2402" t="s">
        <v>424</v>
      </c>
      <c r="H2402">
        <v>12.18</v>
      </c>
      <c r="I2402">
        <v>4</v>
      </c>
      <c r="J2402">
        <v>-18.87</v>
      </c>
      <c r="K2402" s="6">
        <f>J2402/H2402</f>
        <v>-1.5492610837438425</v>
      </c>
      <c r="M2402" t="str">
        <f>LEFT(C2402, SEARCH(" ", C2402) - 1)</f>
        <v>Russell</v>
      </c>
      <c r="N2402" t="str" cm="1">
        <f t="array" ref="N2402">_xlfn.IFS(H2402&lt;0, "LOSS", H2402&gt;1000, "GREAT", H2402&gt;500, "GOOD", H2402&gt;=100, "OKAY", H2402&lt;100, "OKAY")</f>
        <v>OKAY</v>
      </c>
    </row>
    <row r="2403" spans="1:14">
      <c r="A2403" s="2">
        <v>42122</v>
      </c>
      <c r="B2403" s="2" t="str">
        <f>TEXT(A2403,"mmmm")</f>
        <v>April</v>
      </c>
      <c r="C2403" t="s">
        <v>196</v>
      </c>
      <c r="D2403" t="s">
        <v>32</v>
      </c>
      <c r="E2403" t="s">
        <v>23</v>
      </c>
      <c r="F2403" t="s">
        <v>36</v>
      </c>
      <c r="G2403" t="s">
        <v>2125</v>
      </c>
      <c r="H2403">
        <v>186.73</v>
      </c>
      <c r="I2403">
        <v>1</v>
      </c>
      <c r="J2403">
        <v>41.5</v>
      </c>
      <c r="K2403" s="6">
        <f>J2403/H2403</f>
        <v>0.22224602367054036</v>
      </c>
      <c r="M2403" t="str">
        <f>LEFT(C2403, SEARCH(" ", C2403) - 1)</f>
        <v>Shirley</v>
      </c>
      <c r="N2403" t="str" cm="1">
        <f t="array" ref="N2403">_xlfn.IFS(H2403&lt;0, "LOSS", H2403&gt;1000, "GREAT", H2403&gt;500, "GOOD", H2403&gt;=100, "OKAY", H2403&lt;100, "OKAY")</f>
        <v>OKAY</v>
      </c>
    </row>
    <row r="2404" spans="1:14">
      <c r="A2404" s="2">
        <v>42122</v>
      </c>
      <c r="B2404" s="2" t="str">
        <f>TEXT(A2404,"mmmm")</f>
        <v>April</v>
      </c>
      <c r="C2404" t="s">
        <v>196</v>
      </c>
      <c r="D2404" t="s">
        <v>32</v>
      </c>
      <c r="E2404" t="s">
        <v>23</v>
      </c>
      <c r="F2404" t="s">
        <v>38</v>
      </c>
      <c r="G2404" t="s">
        <v>1685</v>
      </c>
      <c r="H2404">
        <v>3812.97</v>
      </c>
      <c r="I2404">
        <v>3</v>
      </c>
      <c r="J2404">
        <v>1906.49</v>
      </c>
      <c r="K2404" s="6">
        <f>J2404/H2404</f>
        <v>0.50000131131375281</v>
      </c>
      <c r="M2404" t="str">
        <f>LEFT(C2404, SEARCH(" ", C2404) - 1)</f>
        <v>Shirley</v>
      </c>
      <c r="N2404" t="str" cm="1">
        <f t="array" ref="N2404">_xlfn.IFS(H2404&lt;0, "LOSS", H2404&gt;1000, "GREAT", H2404&gt;500, "GOOD", H2404&gt;=100, "OKAY", H2404&lt;100, "OKAY")</f>
        <v>GREAT</v>
      </c>
    </row>
    <row r="2405" spans="1:14">
      <c r="A2405" s="2">
        <v>42123</v>
      </c>
      <c r="B2405" s="2" t="str">
        <f>TEXT(A2405,"mmmm")</f>
        <v>April</v>
      </c>
      <c r="C2405" t="s">
        <v>1412</v>
      </c>
      <c r="D2405" t="s">
        <v>27</v>
      </c>
      <c r="E2405" t="s">
        <v>23</v>
      </c>
      <c r="F2405" t="s">
        <v>47</v>
      </c>
      <c r="G2405" t="s">
        <v>764</v>
      </c>
      <c r="H2405">
        <v>7.97</v>
      </c>
      <c r="I2405">
        <v>2</v>
      </c>
      <c r="J2405">
        <v>2.89</v>
      </c>
      <c r="K2405" s="6">
        <f>J2405/H2405</f>
        <v>0.3626097867001255</v>
      </c>
      <c r="M2405" t="str">
        <f>LEFT(C2405, SEARCH(" ", C2405) - 1)</f>
        <v>Jim</v>
      </c>
      <c r="N2405" t="str" cm="1">
        <f t="array" ref="N2405">_xlfn.IFS(H2405&lt;0, "LOSS", H2405&gt;1000, "GREAT", H2405&gt;500, "GOOD", H2405&gt;=100, "OKAY", H2405&lt;100, "OKAY")</f>
        <v>OKAY</v>
      </c>
    </row>
    <row r="2406" spans="1:14">
      <c r="A2406" s="2">
        <v>42124</v>
      </c>
      <c r="B2406" s="2" t="str">
        <f>TEXT(A2406,"mmmm")</f>
        <v>April</v>
      </c>
      <c r="C2406" t="s">
        <v>620</v>
      </c>
      <c r="D2406" t="s">
        <v>29</v>
      </c>
      <c r="E2406" t="s">
        <v>21</v>
      </c>
      <c r="F2406" t="s">
        <v>40</v>
      </c>
      <c r="G2406" t="s">
        <v>266</v>
      </c>
      <c r="H2406">
        <v>213.12</v>
      </c>
      <c r="I2406">
        <v>5</v>
      </c>
      <c r="J2406">
        <v>-15.22</v>
      </c>
      <c r="K2406" s="6">
        <f>J2406/H2406</f>
        <v>-7.1415165165165162E-2</v>
      </c>
      <c r="M2406" t="str">
        <f>LEFT(C2406, SEARCH(" ", C2406) - 1)</f>
        <v>Paul</v>
      </c>
      <c r="N2406" t="str" cm="1">
        <f t="array" ref="N2406">_xlfn.IFS(H2406&lt;0, "LOSS", H2406&gt;1000, "GREAT", H2406&gt;500, "GOOD", H2406&gt;=100, "OKAY", H2406&lt;100, "OKAY")</f>
        <v>OKAY</v>
      </c>
    </row>
    <row r="2407" spans="1:14">
      <c r="A2407" s="2">
        <v>42124</v>
      </c>
      <c r="B2407" s="2" t="str">
        <f>TEXT(A2407,"mmmm")</f>
        <v>April</v>
      </c>
      <c r="C2407" t="s">
        <v>639</v>
      </c>
      <c r="D2407" t="s">
        <v>30</v>
      </c>
      <c r="E2407" t="s">
        <v>25</v>
      </c>
      <c r="F2407" t="s">
        <v>48</v>
      </c>
      <c r="G2407" t="s">
        <v>1181</v>
      </c>
      <c r="H2407">
        <v>1022.97</v>
      </c>
      <c r="I2407">
        <v>5</v>
      </c>
      <c r="J2407">
        <v>-255.74</v>
      </c>
      <c r="K2407" s="6">
        <f>J2407/H2407</f>
        <v>-0.24999755613556604</v>
      </c>
      <c r="M2407" t="str">
        <f>LEFT(C2407, SEARCH(" ", C2407) - 1)</f>
        <v>Benjamin</v>
      </c>
      <c r="N2407" t="str" cm="1">
        <f t="array" ref="N2407">_xlfn.IFS(H2407&lt;0, "LOSS", H2407&gt;1000, "GREAT", H2407&gt;500, "GOOD", H2407&gt;=100, "OKAY", H2407&lt;100, "OKAY")</f>
        <v>GREAT</v>
      </c>
    </row>
    <row r="2408" spans="1:14">
      <c r="A2408" s="2">
        <v>42124</v>
      </c>
      <c r="B2408" s="2" t="str">
        <f>TEXT(A2408,"mmmm")</f>
        <v>April</v>
      </c>
      <c r="C2408" t="s">
        <v>543</v>
      </c>
      <c r="D2408" t="s">
        <v>22</v>
      </c>
      <c r="E2408" t="s">
        <v>23</v>
      </c>
      <c r="F2408" t="s">
        <v>37</v>
      </c>
      <c r="G2408" t="s">
        <v>1088</v>
      </c>
      <c r="H2408">
        <v>34.65</v>
      </c>
      <c r="I2408">
        <v>3</v>
      </c>
      <c r="J2408">
        <v>9.6999999999999993</v>
      </c>
      <c r="K2408" s="6">
        <f>J2408/H2408</f>
        <v>0.27994227994227994</v>
      </c>
      <c r="M2408" t="str">
        <f>LEFT(C2408, SEARCH(" ", C2408) - 1)</f>
        <v>Ken</v>
      </c>
      <c r="N2408" t="str" cm="1">
        <f t="array" ref="N2408">_xlfn.IFS(H2408&lt;0, "LOSS", H2408&gt;1000, "GREAT", H2408&gt;500, "GOOD", H2408&gt;=100, "OKAY", H2408&lt;100, "OKAY")</f>
        <v>OKAY</v>
      </c>
    </row>
    <row r="2409" spans="1:14">
      <c r="A2409" s="2">
        <v>42124</v>
      </c>
      <c r="B2409" s="2" t="str">
        <f>TEXT(A2409,"mmmm")</f>
        <v>April</v>
      </c>
      <c r="C2409" t="s">
        <v>543</v>
      </c>
      <c r="D2409" t="s">
        <v>22</v>
      </c>
      <c r="E2409" t="s">
        <v>25</v>
      </c>
      <c r="F2409" t="s">
        <v>48</v>
      </c>
      <c r="G2409" t="s">
        <v>2078</v>
      </c>
      <c r="H2409">
        <v>19.8</v>
      </c>
      <c r="I2409">
        <v>5</v>
      </c>
      <c r="J2409">
        <v>1.73</v>
      </c>
      <c r="K2409" s="6">
        <f>J2409/H2409</f>
        <v>8.7373737373737367E-2</v>
      </c>
      <c r="M2409" t="str">
        <f>LEFT(C2409, SEARCH(" ", C2409) - 1)</f>
        <v>Ken</v>
      </c>
      <c r="N2409" t="str" cm="1">
        <f t="array" ref="N2409">_xlfn.IFS(H2409&lt;0, "LOSS", H2409&gt;1000, "GREAT", H2409&gt;500, "GOOD", H2409&gt;=100, "OKAY", H2409&lt;100, "OKAY")</f>
        <v>OKAY</v>
      </c>
    </row>
    <row r="2410" spans="1:14">
      <c r="A2410" s="2">
        <v>42124</v>
      </c>
      <c r="B2410" s="2" t="str">
        <f>TEXT(A2410,"mmmm")</f>
        <v>April</v>
      </c>
      <c r="C2410" t="s">
        <v>2126</v>
      </c>
      <c r="D2410" t="s">
        <v>182</v>
      </c>
      <c r="E2410" t="s">
        <v>21</v>
      </c>
      <c r="F2410" t="s">
        <v>44</v>
      </c>
      <c r="G2410" t="s">
        <v>1773</v>
      </c>
      <c r="H2410">
        <v>31.4</v>
      </c>
      <c r="I2410">
        <v>5</v>
      </c>
      <c r="J2410">
        <v>13.19</v>
      </c>
      <c r="K2410" s="6">
        <f>J2410/H2410</f>
        <v>0.42006369426751594</v>
      </c>
      <c r="M2410" t="str">
        <f>LEFT(C2410, SEARCH(" ", C2410) - 1)</f>
        <v>Jane</v>
      </c>
      <c r="N2410" t="str" cm="1">
        <f t="array" ref="N2410">_xlfn.IFS(H2410&lt;0, "LOSS", H2410&gt;1000, "GREAT", H2410&gt;500, "GOOD", H2410&gt;=100, "OKAY", H2410&lt;100, "OKAY")</f>
        <v>OKAY</v>
      </c>
    </row>
    <row r="2411" spans="1:14">
      <c r="A2411" s="2">
        <v>42124</v>
      </c>
      <c r="B2411" s="2" t="str">
        <f>TEXT(A2411,"mmmm")</f>
        <v>April</v>
      </c>
      <c r="C2411" t="s">
        <v>2126</v>
      </c>
      <c r="D2411" t="s">
        <v>182</v>
      </c>
      <c r="E2411" t="s">
        <v>21</v>
      </c>
      <c r="F2411" t="s">
        <v>44</v>
      </c>
      <c r="G2411" t="s">
        <v>2127</v>
      </c>
      <c r="H2411">
        <v>9.48</v>
      </c>
      <c r="I2411">
        <v>1</v>
      </c>
      <c r="J2411">
        <v>3.79</v>
      </c>
      <c r="K2411" s="6">
        <f>J2411/H2411</f>
        <v>0.39978902953586498</v>
      </c>
      <c r="M2411" t="str">
        <f>LEFT(C2411, SEARCH(" ", C2411) - 1)</f>
        <v>Jane</v>
      </c>
      <c r="N2411" t="str" cm="1">
        <f t="array" ref="N2411">_xlfn.IFS(H2411&lt;0, "LOSS", H2411&gt;1000, "GREAT", H2411&gt;500, "GOOD", H2411&gt;=100, "OKAY", H2411&lt;100, "OKAY")</f>
        <v>OKAY</v>
      </c>
    </row>
    <row r="2412" spans="1:14">
      <c r="A2412" s="2">
        <v>42124</v>
      </c>
      <c r="B2412" s="2" t="str">
        <f>TEXT(A2412,"mmmm")</f>
        <v>April</v>
      </c>
      <c r="C2412" t="s">
        <v>2126</v>
      </c>
      <c r="D2412" t="s">
        <v>182</v>
      </c>
      <c r="E2412" t="s">
        <v>25</v>
      </c>
      <c r="F2412" t="s">
        <v>48</v>
      </c>
      <c r="G2412" t="s">
        <v>2128</v>
      </c>
      <c r="H2412">
        <v>209.5</v>
      </c>
      <c r="I2412">
        <v>10</v>
      </c>
      <c r="J2412">
        <v>58.66</v>
      </c>
      <c r="K2412" s="6">
        <f>J2412/H2412</f>
        <v>0.27999999999999997</v>
      </c>
      <c r="M2412" t="str">
        <f>LEFT(C2412, SEARCH(" ", C2412) - 1)</f>
        <v>Jane</v>
      </c>
      <c r="N2412" t="str" cm="1">
        <f t="array" ref="N2412">_xlfn.IFS(H2412&lt;0, "LOSS", H2412&gt;1000, "GREAT", H2412&gt;500, "GOOD", H2412&gt;=100, "OKAY", H2412&lt;100, "OKAY")</f>
        <v>OKAY</v>
      </c>
    </row>
    <row r="2413" spans="1:14">
      <c r="A2413" s="2">
        <v>42124</v>
      </c>
      <c r="B2413" s="2" t="str">
        <f>TEXT(A2413,"mmmm")</f>
        <v>April</v>
      </c>
      <c r="C2413" t="s">
        <v>2126</v>
      </c>
      <c r="D2413" t="s">
        <v>182</v>
      </c>
      <c r="E2413" t="s">
        <v>21</v>
      </c>
      <c r="F2413" t="s">
        <v>44</v>
      </c>
      <c r="G2413" t="s">
        <v>2129</v>
      </c>
      <c r="H2413">
        <v>24.3</v>
      </c>
      <c r="I2413">
        <v>5</v>
      </c>
      <c r="J2413">
        <v>10.45</v>
      </c>
      <c r="K2413" s="6">
        <f>J2413/H2413</f>
        <v>0.43004115226337447</v>
      </c>
      <c r="M2413" t="str">
        <f>LEFT(C2413, SEARCH(" ", C2413) - 1)</f>
        <v>Jane</v>
      </c>
      <c r="N2413" t="str" cm="1">
        <f t="array" ref="N2413">_xlfn.IFS(H2413&lt;0, "LOSS", H2413&gt;1000, "GREAT", H2413&gt;500, "GOOD", H2413&gt;=100, "OKAY", H2413&lt;100, "OKAY")</f>
        <v>OKAY</v>
      </c>
    </row>
    <row r="2414" spans="1:14">
      <c r="A2414" s="2">
        <v>42124</v>
      </c>
      <c r="B2414" s="2" t="str">
        <f>TEXT(A2414,"mmmm")</f>
        <v>April</v>
      </c>
      <c r="C2414" t="s">
        <v>2126</v>
      </c>
      <c r="D2414" t="s">
        <v>182</v>
      </c>
      <c r="E2414" t="s">
        <v>23</v>
      </c>
      <c r="F2414" t="s">
        <v>47</v>
      </c>
      <c r="G2414" t="s">
        <v>725</v>
      </c>
      <c r="H2414">
        <v>6.48</v>
      </c>
      <c r="I2414">
        <v>1</v>
      </c>
      <c r="J2414">
        <v>3.11</v>
      </c>
      <c r="K2414" s="6">
        <f>J2414/H2414</f>
        <v>0.47993827160493824</v>
      </c>
      <c r="M2414" t="str">
        <f>LEFT(C2414, SEARCH(" ", C2414) - 1)</f>
        <v>Jane</v>
      </c>
      <c r="N2414" t="str" cm="1">
        <f t="array" ref="N2414">_xlfn.IFS(H2414&lt;0, "LOSS", H2414&gt;1000, "GREAT", H2414&gt;500, "GOOD", H2414&gt;=100, "OKAY", H2414&lt;100, "OKAY")</f>
        <v>OKAY</v>
      </c>
    </row>
    <row r="2415" spans="1:14">
      <c r="A2415" s="2">
        <v>42125</v>
      </c>
      <c r="B2415" s="2" t="str">
        <f>TEXT(A2415,"mmmm")</f>
        <v>May</v>
      </c>
      <c r="C2415" t="s">
        <v>1375</v>
      </c>
      <c r="D2415" t="s">
        <v>22</v>
      </c>
      <c r="E2415" t="s">
        <v>25</v>
      </c>
      <c r="F2415" t="s">
        <v>48</v>
      </c>
      <c r="G2415" t="s">
        <v>2130</v>
      </c>
      <c r="H2415">
        <v>88.75</v>
      </c>
      <c r="I2415">
        <v>3</v>
      </c>
      <c r="J2415">
        <v>11.09</v>
      </c>
      <c r="K2415" s="6">
        <f>J2415/H2415</f>
        <v>0.12495774647887324</v>
      </c>
      <c r="M2415" t="str">
        <f>LEFT(C2415, SEARCH(" ", C2415) - 1)</f>
        <v>Jennifer</v>
      </c>
      <c r="N2415" t="str" cm="1">
        <f t="array" ref="N2415">_xlfn.IFS(H2415&lt;0, "LOSS", H2415&gt;1000, "GREAT", H2415&gt;500, "GOOD", H2415&gt;=100, "OKAY", H2415&lt;100, "OKAY")</f>
        <v>OKAY</v>
      </c>
    </row>
    <row r="2416" spans="1:14">
      <c r="A2416" s="2">
        <v>42125</v>
      </c>
      <c r="B2416" s="2" t="str">
        <f>TEXT(A2416,"mmmm")</f>
        <v>May</v>
      </c>
      <c r="C2416" t="s">
        <v>2131</v>
      </c>
      <c r="D2416" t="s">
        <v>31</v>
      </c>
      <c r="E2416" t="s">
        <v>21</v>
      </c>
      <c r="F2416" t="s">
        <v>44</v>
      </c>
      <c r="G2416" t="s">
        <v>141</v>
      </c>
      <c r="H2416">
        <v>63.55</v>
      </c>
      <c r="I2416">
        <v>3</v>
      </c>
      <c r="J2416">
        <v>14.3</v>
      </c>
      <c r="K2416" s="6">
        <f>J2416/H2416</f>
        <v>0.22501966955153424</v>
      </c>
      <c r="M2416" t="str">
        <f>LEFT(C2416, SEARCH(" ", C2416) - 1)</f>
        <v>David</v>
      </c>
      <c r="N2416" t="str" cm="1">
        <f t="array" ref="N2416">_xlfn.IFS(H2416&lt;0, "LOSS", H2416&gt;1000, "GREAT", H2416&gt;500, "GOOD", H2416&gt;=100, "OKAY", H2416&lt;100, "OKAY")</f>
        <v>OKAY</v>
      </c>
    </row>
    <row r="2417" spans="1:14">
      <c r="A2417" s="2">
        <v>42125</v>
      </c>
      <c r="B2417" s="2" t="str">
        <f>TEXT(A2417,"mmmm")</f>
        <v>May</v>
      </c>
      <c r="C2417" t="s">
        <v>2131</v>
      </c>
      <c r="D2417" t="s">
        <v>31</v>
      </c>
      <c r="E2417" t="s">
        <v>23</v>
      </c>
      <c r="F2417" t="s">
        <v>50</v>
      </c>
      <c r="G2417" t="s">
        <v>2132</v>
      </c>
      <c r="H2417">
        <v>41.38</v>
      </c>
      <c r="I2417">
        <v>3</v>
      </c>
      <c r="J2417">
        <v>4.6500000000000004</v>
      </c>
      <c r="K2417" s="6">
        <f>J2417/H2417</f>
        <v>0.1123731271145481</v>
      </c>
      <c r="M2417" t="str">
        <f>LEFT(C2417, SEARCH(" ", C2417) - 1)</f>
        <v>David</v>
      </c>
      <c r="N2417" t="str" cm="1">
        <f t="array" ref="N2417">_xlfn.IFS(H2417&lt;0, "LOSS", H2417&gt;1000, "GREAT", H2417&gt;500, "GOOD", H2417&gt;=100, "OKAY", H2417&lt;100, "OKAY")</f>
        <v>OKAY</v>
      </c>
    </row>
    <row r="2418" spans="1:14">
      <c r="A2418" s="2">
        <v>42125</v>
      </c>
      <c r="B2418" s="2" t="str">
        <f>TEXT(A2418,"mmmm")</f>
        <v>May</v>
      </c>
      <c r="C2418" t="s">
        <v>2131</v>
      </c>
      <c r="D2418" t="s">
        <v>31</v>
      </c>
      <c r="E2418" t="s">
        <v>23</v>
      </c>
      <c r="F2418" t="s">
        <v>37</v>
      </c>
      <c r="G2418" t="s">
        <v>2133</v>
      </c>
      <c r="H2418">
        <v>172.7</v>
      </c>
      <c r="I2418">
        <v>6</v>
      </c>
      <c r="J2418">
        <v>10.79</v>
      </c>
      <c r="K2418" s="6">
        <f>J2418/H2418</f>
        <v>6.2478286045165025E-2</v>
      </c>
      <c r="M2418" t="str">
        <f>LEFT(C2418, SEARCH(" ", C2418) - 1)</f>
        <v>David</v>
      </c>
      <c r="N2418" t="str" cm="1">
        <f t="array" ref="N2418">_xlfn.IFS(H2418&lt;0, "LOSS", H2418&gt;1000, "GREAT", H2418&gt;500, "GOOD", H2418&gt;=100, "OKAY", H2418&lt;100, "OKAY")</f>
        <v>OKAY</v>
      </c>
    </row>
    <row r="2419" spans="1:14">
      <c r="A2419" s="2">
        <v>42125</v>
      </c>
      <c r="B2419" s="2" t="str">
        <f>TEXT(A2419,"mmmm")</f>
        <v>May</v>
      </c>
      <c r="C2419" t="s">
        <v>1625</v>
      </c>
      <c r="D2419" t="s">
        <v>22</v>
      </c>
      <c r="E2419" t="s">
        <v>23</v>
      </c>
      <c r="F2419" t="s">
        <v>38</v>
      </c>
      <c r="G2419" t="s">
        <v>424</v>
      </c>
      <c r="H2419">
        <v>12.18</v>
      </c>
      <c r="I2419">
        <v>1</v>
      </c>
      <c r="J2419">
        <v>4.41</v>
      </c>
      <c r="K2419" s="6">
        <f>J2419/H2419</f>
        <v>0.36206896551724138</v>
      </c>
      <c r="M2419" t="str">
        <f>LEFT(C2419, SEARCH(" ", C2419) - 1)</f>
        <v>Patrick</v>
      </c>
      <c r="N2419" t="str" cm="1">
        <f t="array" ref="N2419">_xlfn.IFS(H2419&lt;0, "LOSS", H2419&gt;1000, "GREAT", H2419&gt;500, "GOOD", H2419&gt;=100, "OKAY", H2419&lt;100, "OKAY")</f>
        <v>OKAY</v>
      </c>
    </row>
    <row r="2420" spans="1:14">
      <c r="A2420" s="2">
        <v>42125</v>
      </c>
      <c r="B2420" s="2" t="str">
        <f>TEXT(A2420,"mmmm")</f>
        <v>May</v>
      </c>
      <c r="C2420" t="s">
        <v>1625</v>
      </c>
      <c r="D2420" t="s">
        <v>22</v>
      </c>
      <c r="E2420" t="s">
        <v>23</v>
      </c>
      <c r="F2420" t="s">
        <v>49</v>
      </c>
      <c r="G2420" t="s">
        <v>604</v>
      </c>
      <c r="H2420">
        <v>37.32</v>
      </c>
      <c r="I2420">
        <v>3</v>
      </c>
      <c r="J2420">
        <v>10.45</v>
      </c>
      <c r="K2420" s="6">
        <f>J2420/H2420</f>
        <v>0.280010718113612</v>
      </c>
      <c r="M2420" t="str">
        <f>LEFT(C2420, SEARCH(" ", C2420) - 1)</f>
        <v>Patrick</v>
      </c>
      <c r="N2420" t="str" cm="1">
        <f t="array" ref="N2420">_xlfn.IFS(H2420&lt;0, "LOSS", H2420&gt;1000, "GREAT", H2420&gt;500, "GOOD", H2420&gt;=100, "OKAY", H2420&lt;100, "OKAY")</f>
        <v>OKAY</v>
      </c>
    </row>
    <row r="2421" spans="1:14">
      <c r="A2421" s="2">
        <v>42125</v>
      </c>
      <c r="B2421" s="2" t="str">
        <f>TEXT(A2421,"mmmm")</f>
        <v>May</v>
      </c>
      <c r="C2421" t="s">
        <v>1625</v>
      </c>
      <c r="D2421" t="s">
        <v>22</v>
      </c>
      <c r="E2421" t="s">
        <v>23</v>
      </c>
      <c r="F2421" t="s">
        <v>50</v>
      </c>
      <c r="G2421" t="s">
        <v>2134</v>
      </c>
      <c r="H2421">
        <v>35.06</v>
      </c>
      <c r="I2421">
        <v>2</v>
      </c>
      <c r="J2421">
        <v>10.52</v>
      </c>
      <c r="K2421" s="6">
        <f>J2421/H2421</f>
        <v>0.30005704506560177</v>
      </c>
      <c r="M2421" t="str">
        <f>LEFT(C2421, SEARCH(" ", C2421) - 1)</f>
        <v>Patrick</v>
      </c>
      <c r="N2421" t="str" cm="1">
        <f t="array" ref="N2421">_xlfn.IFS(H2421&lt;0, "LOSS", H2421&gt;1000, "GREAT", H2421&gt;500, "GOOD", H2421&gt;=100, "OKAY", H2421&lt;100, "OKAY")</f>
        <v>OKAY</v>
      </c>
    </row>
    <row r="2422" spans="1:14">
      <c r="A2422" s="2">
        <v>42126</v>
      </c>
      <c r="B2422" s="2" t="str">
        <f>TEXT(A2422,"mmmm")</f>
        <v>May</v>
      </c>
      <c r="C2422" t="s">
        <v>1599</v>
      </c>
      <c r="D2422" t="s">
        <v>26</v>
      </c>
      <c r="E2422" t="s">
        <v>23</v>
      </c>
      <c r="F2422" t="s">
        <v>45</v>
      </c>
      <c r="G2422" t="s">
        <v>442</v>
      </c>
      <c r="H2422">
        <v>8.86</v>
      </c>
      <c r="I2422">
        <v>3</v>
      </c>
      <c r="J2422">
        <v>2.99</v>
      </c>
      <c r="K2422" s="6">
        <f>J2422/H2422</f>
        <v>0.33747178329571109</v>
      </c>
      <c r="M2422" t="str">
        <f>LEFT(C2422, SEARCH(" ", C2422) - 1)</f>
        <v>Noah</v>
      </c>
      <c r="N2422" t="str" cm="1">
        <f t="array" ref="N2422">_xlfn.IFS(H2422&lt;0, "LOSS", H2422&gt;1000, "GREAT", H2422&gt;500, "GOOD", H2422&gt;=100, "OKAY", H2422&lt;100, "OKAY")</f>
        <v>OKAY</v>
      </c>
    </row>
    <row r="2423" spans="1:14">
      <c r="A2423" s="2">
        <v>42126</v>
      </c>
      <c r="B2423" s="2" t="str">
        <f>TEXT(A2423,"mmmm")</f>
        <v>May</v>
      </c>
      <c r="C2423" t="s">
        <v>1599</v>
      </c>
      <c r="D2423" t="s">
        <v>26</v>
      </c>
      <c r="E2423" t="s">
        <v>25</v>
      </c>
      <c r="F2423" t="s">
        <v>48</v>
      </c>
      <c r="G2423" t="s">
        <v>1630</v>
      </c>
      <c r="H2423">
        <v>158.38</v>
      </c>
      <c r="I2423">
        <v>3</v>
      </c>
      <c r="J2423">
        <v>13.86</v>
      </c>
      <c r="K2423" s="6">
        <f>J2423/H2423</f>
        <v>8.7511049374921074E-2</v>
      </c>
      <c r="M2423" t="str">
        <f>LEFT(C2423, SEARCH(" ", C2423) - 1)</f>
        <v>Noah</v>
      </c>
      <c r="N2423" t="str" cm="1">
        <f t="array" ref="N2423">_xlfn.IFS(H2423&lt;0, "LOSS", H2423&gt;1000, "GREAT", H2423&gt;500, "GOOD", H2423&gt;=100, "OKAY", H2423&lt;100, "OKAY")</f>
        <v>OKAY</v>
      </c>
    </row>
    <row r="2424" spans="1:14">
      <c r="A2424" s="2">
        <v>42127</v>
      </c>
      <c r="B2424" s="2" t="str">
        <f>TEXT(A2424,"mmmm")</f>
        <v>May</v>
      </c>
      <c r="C2424" t="s">
        <v>2135</v>
      </c>
      <c r="D2424" t="s">
        <v>22</v>
      </c>
      <c r="E2424" t="s">
        <v>21</v>
      </c>
      <c r="F2424" t="s">
        <v>44</v>
      </c>
      <c r="G2424" t="s">
        <v>271</v>
      </c>
      <c r="H2424">
        <v>665.88</v>
      </c>
      <c r="I2424">
        <v>6</v>
      </c>
      <c r="J2424">
        <v>106.54</v>
      </c>
      <c r="K2424" s="6">
        <f>J2424/H2424</f>
        <v>0.15999879858232716</v>
      </c>
      <c r="M2424" t="str">
        <f>LEFT(C2424, SEARCH(" ", C2424) - 1)</f>
        <v>Julia</v>
      </c>
      <c r="N2424" t="str" cm="1">
        <f t="array" ref="N2424">_xlfn.IFS(H2424&lt;0, "LOSS", H2424&gt;1000, "GREAT", H2424&gt;500, "GOOD", H2424&gt;=100, "OKAY", H2424&lt;100, "OKAY")</f>
        <v>GOOD</v>
      </c>
    </row>
    <row r="2425" spans="1:14">
      <c r="A2425" s="2">
        <v>42127</v>
      </c>
      <c r="B2425" s="2" t="str">
        <f>TEXT(A2425,"mmmm")</f>
        <v>May</v>
      </c>
      <c r="C2425" t="s">
        <v>611</v>
      </c>
      <c r="D2425" t="s">
        <v>27</v>
      </c>
      <c r="E2425" t="s">
        <v>23</v>
      </c>
      <c r="F2425" t="s">
        <v>37</v>
      </c>
      <c r="G2425" t="s">
        <v>2136</v>
      </c>
      <c r="H2425">
        <v>59.9</v>
      </c>
      <c r="I2425">
        <v>2</v>
      </c>
      <c r="J2425">
        <v>14.23</v>
      </c>
      <c r="K2425" s="6">
        <f>J2425/H2425</f>
        <v>0.23756260434056761</v>
      </c>
      <c r="M2425" t="str">
        <f>LEFT(C2425, SEARCH(" ", C2425) - 1)</f>
        <v>Stewart</v>
      </c>
      <c r="N2425" t="str" cm="1">
        <f t="array" ref="N2425">_xlfn.IFS(H2425&lt;0, "LOSS", H2425&gt;1000, "GREAT", H2425&gt;500, "GOOD", H2425&gt;=100, "OKAY", H2425&lt;100, "OKAY")</f>
        <v>OKAY</v>
      </c>
    </row>
    <row r="2426" spans="1:14">
      <c r="A2426" s="2">
        <v>42127</v>
      </c>
      <c r="B2426" s="2" t="str">
        <f>TEXT(A2426,"mmmm")</f>
        <v>May</v>
      </c>
      <c r="C2426" t="s">
        <v>611</v>
      </c>
      <c r="D2426" t="s">
        <v>27</v>
      </c>
      <c r="E2426" t="s">
        <v>23</v>
      </c>
      <c r="F2426" t="s">
        <v>36</v>
      </c>
      <c r="G2426" t="s">
        <v>2137</v>
      </c>
      <c r="H2426">
        <v>23.7</v>
      </c>
      <c r="I2426">
        <v>2</v>
      </c>
      <c r="J2426">
        <v>6.52</v>
      </c>
      <c r="K2426" s="6">
        <f>J2426/H2426</f>
        <v>0.27510548523206751</v>
      </c>
      <c r="M2426" t="str">
        <f>LEFT(C2426, SEARCH(" ", C2426) - 1)</f>
        <v>Stewart</v>
      </c>
      <c r="N2426" t="str" cm="1">
        <f t="array" ref="N2426">_xlfn.IFS(H2426&lt;0, "LOSS", H2426&gt;1000, "GREAT", H2426&gt;500, "GOOD", H2426&gt;=100, "OKAY", H2426&lt;100, "OKAY")</f>
        <v>OKAY</v>
      </c>
    </row>
    <row r="2427" spans="1:14">
      <c r="A2427" s="2">
        <v>42127</v>
      </c>
      <c r="B2427" s="2" t="str">
        <f>TEXT(A2427,"mmmm")</f>
        <v>May</v>
      </c>
      <c r="C2427" t="s">
        <v>611</v>
      </c>
      <c r="D2427" t="s">
        <v>27</v>
      </c>
      <c r="E2427" t="s">
        <v>23</v>
      </c>
      <c r="F2427" t="s">
        <v>47</v>
      </c>
      <c r="G2427" t="s">
        <v>1064</v>
      </c>
      <c r="H2427">
        <v>7.97</v>
      </c>
      <c r="I2427">
        <v>2</v>
      </c>
      <c r="J2427">
        <v>2.89</v>
      </c>
      <c r="K2427" s="6">
        <f>J2427/H2427</f>
        <v>0.3626097867001255</v>
      </c>
      <c r="M2427" t="str">
        <f>LEFT(C2427, SEARCH(" ", C2427) - 1)</f>
        <v>Stewart</v>
      </c>
      <c r="N2427" t="str" cm="1">
        <f t="array" ref="N2427">_xlfn.IFS(H2427&lt;0, "LOSS", H2427&gt;1000, "GREAT", H2427&gt;500, "GOOD", H2427&gt;=100, "OKAY", H2427&lt;100, "OKAY")</f>
        <v>OKAY</v>
      </c>
    </row>
    <row r="2428" spans="1:14">
      <c r="A2428" s="2">
        <v>42127</v>
      </c>
      <c r="B2428" s="2" t="str">
        <f>TEXT(A2428,"mmmm")</f>
        <v>May</v>
      </c>
      <c r="C2428" t="s">
        <v>611</v>
      </c>
      <c r="D2428" t="s">
        <v>27</v>
      </c>
      <c r="E2428" t="s">
        <v>23</v>
      </c>
      <c r="F2428" t="s">
        <v>36</v>
      </c>
      <c r="G2428" t="s">
        <v>1132</v>
      </c>
      <c r="H2428">
        <v>18.2</v>
      </c>
      <c r="I2428">
        <v>7</v>
      </c>
      <c r="J2428">
        <v>2.0499999999999998</v>
      </c>
      <c r="K2428" s="6">
        <f>J2428/H2428</f>
        <v>0.11263736263736263</v>
      </c>
      <c r="M2428" t="str">
        <f>LEFT(C2428, SEARCH(" ", C2428) - 1)</f>
        <v>Stewart</v>
      </c>
      <c r="N2428" t="str" cm="1">
        <f t="array" ref="N2428">_xlfn.IFS(H2428&lt;0, "LOSS", H2428&gt;1000, "GREAT", H2428&gt;500, "GOOD", H2428&gt;=100, "OKAY", H2428&lt;100, "OKAY")</f>
        <v>OKAY</v>
      </c>
    </row>
    <row r="2429" spans="1:14">
      <c r="A2429" s="2">
        <v>42127</v>
      </c>
      <c r="B2429" s="2" t="str">
        <f>TEXT(A2429,"mmmm")</f>
        <v>May</v>
      </c>
      <c r="C2429" t="s">
        <v>611</v>
      </c>
      <c r="D2429" t="s">
        <v>27</v>
      </c>
      <c r="E2429" t="s">
        <v>25</v>
      </c>
      <c r="F2429" t="s">
        <v>35</v>
      </c>
      <c r="G2429" t="s">
        <v>1364</v>
      </c>
      <c r="H2429">
        <v>27.55</v>
      </c>
      <c r="I2429">
        <v>3</v>
      </c>
      <c r="J2429">
        <v>-0.34</v>
      </c>
      <c r="K2429" s="6">
        <f>J2429/H2429</f>
        <v>-1.2341197822141561E-2</v>
      </c>
      <c r="M2429" t="str">
        <f>LEFT(C2429, SEARCH(" ", C2429) - 1)</f>
        <v>Stewart</v>
      </c>
      <c r="N2429" t="str" cm="1">
        <f t="array" ref="N2429">_xlfn.IFS(H2429&lt;0, "LOSS", H2429&gt;1000, "GREAT", H2429&gt;500, "GOOD", H2429&gt;=100, "OKAY", H2429&lt;100, "OKAY")</f>
        <v>OKAY</v>
      </c>
    </row>
    <row r="2430" spans="1:14">
      <c r="A2430" s="2">
        <v>42127</v>
      </c>
      <c r="B2430" s="2" t="str">
        <f>TEXT(A2430,"mmmm")</f>
        <v>May</v>
      </c>
      <c r="C2430" t="s">
        <v>611</v>
      </c>
      <c r="D2430" t="s">
        <v>27</v>
      </c>
      <c r="E2430" t="s">
        <v>21</v>
      </c>
      <c r="F2430" t="s">
        <v>40</v>
      </c>
      <c r="G2430" t="s">
        <v>522</v>
      </c>
      <c r="H2430">
        <v>844.12</v>
      </c>
      <c r="I2430">
        <v>6</v>
      </c>
      <c r="J2430">
        <v>-36.18</v>
      </c>
      <c r="K2430" s="6">
        <f>J2430/H2430</f>
        <v>-4.2861204568070889E-2</v>
      </c>
      <c r="M2430" t="str">
        <f>LEFT(C2430, SEARCH(" ", C2430) - 1)</f>
        <v>Stewart</v>
      </c>
      <c r="N2430" t="str" cm="1">
        <f t="array" ref="N2430">_xlfn.IFS(H2430&lt;0, "LOSS", H2430&gt;1000, "GREAT", H2430&gt;500, "GOOD", H2430&gt;=100, "OKAY", H2430&lt;100, "OKAY")</f>
        <v>GOOD</v>
      </c>
    </row>
    <row r="2431" spans="1:14">
      <c r="A2431" s="2">
        <v>42127</v>
      </c>
      <c r="B2431" s="2" t="str">
        <f>TEXT(A2431,"mmmm")</f>
        <v>May</v>
      </c>
      <c r="C2431" t="s">
        <v>611</v>
      </c>
      <c r="D2431" t="s">
        <v>27</v>
      </c>
      <c r="E2431" t="s">
        <v>23</v>
      </c>
      <c r="F2431" t="s">
        <v>49</v>
      </c>
      <c r="G2431" t="s">
        <v>992</v>
      </c>
      <c r="H2431">
        <v>76.75</v>
      </c>
      <c r="I2431">
        <v>3</v>
      </c>
      <c r="J2431">
        <v>-9.59</v>
      </c>
      <c r="K2431" s="6">
        <f>J2431/H2431</f>
        <v>-0.12495114006514658</v>
      </c>
      <c r="M2431" t="str">
        <f>LEFT(C2431, SEARCH(" ", C2431) - 1)</f>
        <v>Stewart</v>
      </c>
      <c r="N2431" t="str" cm="1">
        <f t="array" ref="N2431">_xlfn.IFS(H2431&lt;0, "LOSS", H2431&gt;1000, "GREAT", H2431&gt;500, "GOOD", H2431&gt;=100, "OKAY", H2431&lt;100, "OKAY")</f>
        <v>OKAY</v>
      </c>
    </row>
    <row r="2432" spans="1:14">
      <c r="A2432" s="2">
        <v>42127</v>
      </c>
      <c r="B2432" s="2" t="str">
        <f>TEXT(A2432,"mmmm")</f>
        <v>May</v>
      </c>
      <c r="C2432" t="s">
        <v>2138</v>
      </c>
      <c r="D2432" t="s">
        <v>22</v>
      </c>
      <c r="E2432" t="s">
        <v>23</v>
      </c>
      <c r="F2432" t="s">
        <v>37</v>
      </c>
      <c r="G2432" t="s">
        <v>790</v>
      </c>
      <c r="H2432">
        <v>8.82</v>
      </c>
      <c r="I2432">
        <v>3</v>
      </c>
      <c r="J2432">
        <v>2.56</v>
      </c>
      <c r="K2432" s="6">
        <f>J2432/H2432</f>
        <v>0.29024943310657597</v>
      </c>
      <c r="M2432" t="str">
        <f>LEFT(C2432, SEARCH(" ", C2432) - 1)</f>
        <v>Lena</v>
      </c>
      <c r="N2432" t="str" cm="1">
        <f t="array" ref="N2432">_xlfn.IFS(H2432&lt;0, "LOSS", H2432&gt;1000, "GREAT", H2432&gt;500, "GOOD", H2432&gt;=100, "OKAY", H2432&lt;100, "OKAY")</f>
        <v>OKAY</v>
      </c>
    </row>
    <row r="2433" spans="1:14">
      <c r="A2433" s="2">
        <v>42127</v>
      </c>
      <c r="B2433" s="2" t="str">
        <f>TEXT(A2433,"mmmm")</f>
        <v>May</v>
      </c>
      <c r="C2433" t="s">
        <v>2138</v>
      </c>
      <c r="D2433" t="s">
        <v>22</v>
      </c>
      <c r="E2433" t="s">
        <v>23</v>
      </c>
      <c r="F2433" t="s">
        <v>38</v>
      </c>
      <c r="G2433" t="s">
        <v>2139</v>
      </c>
      <c r="H2433">
        <v>62.5</v>
      </c>
      <c r="I2433">
        <v>2</v>
      </c>
      <c r="J2433">
        <v>21.87</v>
      </c>
      <c r="K2433" s="6">
        <f>J2433/H2433</f>
        <v>0.34992000000000001</v>
      </c>
      <c r="M2433" t="str">
        <f>LEFT(C2433, SEARCH(" ", C2433) - 1)</f>
        <v>Lena</v>
      </c>
      <c r="N2433" t="str" cm="1">
        <f t="array" ref="N2433">_xlfn.IFS(H2433&lt;0, "LOSS", H2433&gt;1000, "GREAT", H2433&gt;500, "GOOD", H2433&gt;=100, "OKAY", H2433&lt;100, "OKAY")</f>
        <v>OKAY</v>
      </c>
    </row>
    <row r="2434" spans="1:14">
      <c r="A2434" s="2">
        <v>42127</v>
      </c>
      <c r="B2434" s="2" t="str">
        <f>TEXT(A2434,"mmmm")</f>
        <v>May</v>
      </c>
      <c r="C2434" t="s">
        <v>2138</v>
      </c>
      <c r="D2434" t="s">
        <v>22</v>
      </c>
      <c r="E2434" t="s">
        <v>25</v>
      </c>
      <c r="F2434" t="s">
        <v>35</v>
      </c>
      <c r="G2434" t="s">
        <v>1215</v>
      </c>
      <c r="H2434">
        <v>339.96</v>
      </c>
      <c r="I2434">
        <v>4</v>
      </c>
      <c r="J2434">
        <v>122.39</v>
      </c>
      <c r="K2434" s="6">
        <f>J2434/H2434</f>
        <v>0.36001294269914108</v>
      </c>
      <c r="M2434" t="str">
        <f>LEFT(C2434, SEARCH(" ", C2434) - 1)</f>
        <v>Lena</v>
      </c>
      <c r="N2434" t="str" cm="1">
        <f t="array" ref="N2434">_xlfn.IFS(H2434&lt;0, "LOSS", H2434&gt;1000, "GREAT", H2434&gt;500, "GOOD", H2434&gt;=100, "OKAY", H2434&lt;100, "OKAY")</f>
        <v>OKAY</v>
      </c>
    </row>
    <row r="2435" spans="1:14">
      <c r="A2435" s="2">
        <v>42127</v>
      </c>
      <c r="B2435" s="2" t="str">
        <f>TEXT(A2435,"mmmm")</f>
        <v>May</v>
      </c>
      <c r="C2435" t="s">
        <v>2138</v>
      </c>
      <c r="D2435" t="s">
        <v>22</v>
      </c>
      <c r="E2435" t="s">
        <v>23</v>
      </c>
      <c r="F2435" t="s">
        <v>38</v>
      </c>
      <c r="G2435" t="s">
        <v>144</v>
      </c>
      <c r="H2435">
        <v>49.57</v>
      </c>
      <c r="I2435">
        <v>2</v>
      </c>
      <c r="J2435">
        <v>17.350000000000001</v>
      </c>
      <c r="K2435" s="6">
        <f>J2435/H2435</f>
        <v>0.35001008674601575</v>
      </c>
      <c r="M2435" t="str">
        <f>LEFT(C2435, SEARCH(" ", C2435) - 1)</f>
        <v>Lena</v>
      </c>
      <c r="N2435" t="str" cm="1">
        <f t="array" ref="N2435">_xlfn.IFS(H2435&lt;0, "LOSS", H2435&gt;1000, "GREAT", H2435&gt;500, "GOOD", H2435&gt;=100, "OKAY", H2435&lt;100, "OKAY")</f>
        <v>OKAY</v>
      </c>
    </row>
    <row r="2436" spans="1:14">
      <c r="A2436" s="2">
        <v>42127</v>
      </c>
      <c r="B2436" s="2" t="str">
        <f>TEXT(A2436,"mmmm")</f>
        <v>May</v>
      </c>
      <c r="C2436" t="s">
        <v>632</v>
      </c>
      <c r="D2436" t="s">
        <v>22</v>
      </c>
      <c r="E2436" t="s">
        <v>23</v>
      </c>
      <c r="F2436" t="s">
        <v>38</v>
      </c>
      <c r="G2436" t="s">
        <v>1450</v>
      </c>
      <c r="H2436">
        <v>13.85</v>
      </c>
      <c r="I2436">
        <v>3</v>
      </c>
      <c r="J2436">
        <v>5.19</v>
      </c>
      <c r="K2436" s="6">
        <f>J2436/H2436</f>
        <v>0.37472924187725637</v>
      </c>
      <c r="M2436" t="str">
        <f>LEFT(C2436, SEARCH(" ", C2436) - 1)</f>
        <v>Nicole</v>
      </c>
      <c r="N2436" t="str" cm="1">
        <f t="array" ref="N2436">_xlfn.IFS(H2436&lt;0, "LOSS", H2436&gt;1000, "GREAT", H2436&gt;500, "GOOD", H2436&gt;=100, "OKAY", H2436&lt;100, "OKAY")</f>
        <v>OKAY</v>
      </c>
    </row>
    <row r="2437" spans="1:14">
      <c r="A2437" s="2">
        <v>42128</v>
      </c>
      <c r="B2437" s="2" t="str">
        <f>TEXT(A2437,"mmmm")</f>
        <v>May</v>
      </c>
      <c r="C2437" t="s">
        <v>1558</v>
      </c>
      <c r="D2437" t="s">
        <v>24</v>
      </c>
      <c r="E2437" t="s">
        <v>21</v>
      </c>
      <c r="F2437" t="s">
        <v>44</v>
      </c>
      <c r="G2437" t="s">
        <v>2140</v>
      </c>
      <c r="H2437">
        <v>26.8</v>
      </c>
      <c r="I2437">
        <v>2</v>
      </c>
      <c r="J2437">
        <v>12.86</v>
      </c>
      <c r="K2437" s="6">
        <f>J2437/H2437</f>
        <v>0.4798507462686567</v>
      </c>
      <c r="M2437" t="str">
        <f>LEFT(C2437, SEARCH(" ", C2437) - 1)</f>
        <v>Alan</v>
      </c>
      <c r="N2437" t="str" cm="1">
        <f t="array" ref="N2437">_xlfn.IFS(H2437&lt;0, "LOSS", H2437&gt;1000, "GREAT", H2437&gt;500, "GOOD", H2437&gt;=100, "OKAY", H2437&lt;100, "OKAY")</f>
        <v>OKAY</v>
      </c>
    </row>
    <row r="2438" spans="1:14">
      <c r="A2438" s="2">
        <v>42128</v>
      </c>
      <c r="B2438" s="2" t="str">
        <f>TEXT(A2438,"mmmm")</f>
        <v>May</v>
      </c>
      <c r="C2438" t="s">
        <v>680</v>
      </c>
      <c r="D2438" t="s">
        <v>29</v>
      </c>
      <c r="E2438" t="s">
        <v>21</v>
      </c>
      <c r="F2438" t="s">
        <v>44</v>
      </c>
      <c r="G2438" t="s">
        <v>1097</v>
      </c>
      <c r="H2438">
        <v>22.29</v>
      </c>
      <c r="I2438">
        <v>7</v>
      </c>
      <c r="J2438">
        <v>-8.92</v>
      </c>
      <c r="K2438" s="6">
        <f>J2438/H2438</f>
        <v>-0.40017945266935845</v>
      </c>
      <c r="M2438" t="str">
        <f>LEFT(C2438, SEARCH(" ", C2438) - 1)</f>
        <v>Laura</v>
      </c>
      <c r="N2438" t="str" cm="1">
        <f t="array" ref="N2438">_xlfn.IFS(H2438&lt;0, "LOSS", H2438&gt;1000, "GREAT", H2438&gt;500, "GOOD", H2438&gt;=100, "OKAY", H2438&lt;100, "OKAY")</f>
        <v>OKAY</v>
      </c>
    </row>
    <row r="2439" spans="1:14">
      <c r="A2439" s="2">
        <v>42128</v>
      </c>
      <c r="B2439" s="2" t="str">
        <f>TEXT(A2439,"mmmm")</f>
        <v>May</v>
      </c>
      <c r="C2439" t="s">
        <v>534</v>
      </c>
      <c r="D2439" t="s">
        <v>26</v>
      </c>
      <c r="E2439" t="s">
        <v>25</v>
      </c>
      <c r="F2439" t="s">
        <v>48</v>
      </c>
      <c r="G2439" t="s">
        <v>2141</v>
      </c>
      <c r="H2439">
        <v>946.34</v>
      </c>
      <c r="I2439">
        <v>7</v>
      </c>
      <c r="J2439">
        <v>118.29</v>
      </c>
      <c r="K2439" s="6">
        <f>J2439/H2439</f>
        <v>0.12499735824333749</v>
      </c>
      <c r="M2439" t="str">
        <f>LEFT(C2439, SEARCH(" ", C2439) - 1)</f>
        <v>Anna</v>
      </c>
      <c r="N2439" t="str" cm="1">
        <f t="array" ref="N2439">_xlfn.IFS(H2439&lt;0, "LOSS", H2439&gt;1000, "GREAT", H2439&gt;500, "GOOD", H2439&gt;=100, "OKAY", H2439&lt;100, "OKAY")</f>
        <v>GOOD</v>
      </c>
    </row>
    <row r="2440" spans="1:14">
      <c r="A2440" s="2">
        <v>42128</v>
      </c>
      <c r="B2440" s="2" t="str">
        <f>TEXT(A2440,"mmmm")</f>
        <v>May</v>
      </c>
      <c r="C2440" t="s">
        <v>2142</v>
      </c>
      <c r="D2440" t="s">
        <v>145</v>
      </c>
      <c r="E2440" t="s">
        <v>23</v>
      </c>
      <c r="F2440" t="s">
        <v>37</v>
      </c>
      <c r="G2440" t="s">
        <v>714</v>
      </c>
      <c r="H2440">
        <v>125.93</v>
      </c>
      <c r="I2440">
        <v>7</v>
      </c>
      <c r="J2440">
        <v>35.26</v>
      </c>
      <c r="K2440" s="6">
        <f>J2440/H2440</f>
        <v>0.27999682363217659</v>
      </c>
      <c r="M2440" t="str">
        <f>LEFT(C2440, SEARCH(" ", C2440) - 1)</f>
        <v>Stuart</v>
      </c>
      <c r="N2440" t="str" cm="1">
        <f t="array" ref="N2440">_xlfn.IFS(H2440&lt;0, "LOSS", H2440&gt;1000, "GREAT", H2440&gt;500, "GOOD", H2440&gt;=100, "OKAY", H2440&lt;100, "OKAY")</f>
        <v>OKAY</v>
      </c>
    </row>
    <row r="2441" spans="1:14">
      <c r="A2441" s="2">
        <v>42131</v>
      </c>
      <c r="B2441" s="2" t="str">
        <f>TEXT(A2441,"mmmm")</f>
        <v>May</v>
      </c>
      <c r="C2441" t="s">
        <v>2143</v>
      </c>
      <c r="D2441" t="s">
        <v>26</v>
      </c>
      <c r="E2441" t="s">
        <v>21</v>
      </c>
      <c r="F2441" t="s">
        <v>51</v>
      </c>
      <c r="G2441" t="s">
        <v>2144</v>
      </c>
      <c r="H2441">
        <v>244.01</v>
      </c>
      <c r="I2441">
        <v>2</v>
      </c>
      <c r="J2441">
        <v>-31.37</v>
      </c>
      <c r="K2441" s="6">
        <f>J2441/H2441</f>
        <v>-0.12856030490553666</v>
      </c>
      <c r="M2441" t="str">
        <f>LEFT(C2441, SEARCH(" ", C2441) - 1)</f>
        <v>Anna</v>
      </c>
      <c r="N2441" t="str" cm="1">
        <f t="array" ref="N2441">_xlfn.IFS(H2441&lt;0, "LOSS", H2441&gt;1000, "GREAT", H2441&gt;500, "GOOD", H2441&gt;=100, "OKAY", H2441&lt;100, "OKAY")</f>
        <v>OKAY</v>
      </c>
    </row>
    <row r="2442" spans="1:14">
      <c r="A2442" s="2">
        <v>42131</v>
      </c>
      <c r="B2442" s="2" t="str">
        <f>TEXT(A2442,"mmmm")</f>
        <v>May</v>
      </c>
      <c r="C2442" t="s">
        <v>2143</v>
      </c>
      <c r="D2442" t="s">
        <v>26</v>
      </c>
      <c r="E2442" t="s">
        <v>23</v>
      </c>
      <c r="F2442" t="s">
        <v>47</v>
      </c>
      <c r="G2442" t="s">
        <v>386</v>
      </c>
      <c r="H2442">
        <v>15.94</v>
      </c>
      <c r="I2442">
        <v>4</v>
      </c>
      <c r="J2442">
        <v>5.38</v>
      </c>
      <c r="K2442" s="6">
        <f>J2442/H2442</f>
        <v>0.33751568381430364</v>
      </c>
      <c r="M2442" t="str">
        <f>LEFT(C2442, SEARCH(" ", C2442) - 1)</f>
        <v>Anna</v>
      </c>
      <c r="N2442" t="str" cm="1">
        <f t="array" ref="N2442">_xlfn.IFS(H2442&lt;0, "LOSS", H2442&gt;1000, "GREAT", H2442&gt;500, "GOOD", H2442&gt;=100, "OKAY", H2442&lt;100, "OKAY")</f>
        <v>OKAY</v>
      </c>
    </row>
    <row r="2443" spans="1:14">
      <c r="A2443" s="2">
        <v>42131</v>
      </c>
      <c r="B2443" s="2" t="str">
        <f>TEXT(A2443,"mmmm")</f>
        <v>May</v>
      </c>
      <c r="C2443" t="s">
        <v>1352</v>
      </c>
      <c r="D2443" t="s">
        <v>84</v>
      </c>
      <c r="E2443" t="s">
        <v>23</v>
      </c>
      <c r="F2443" t="s">
        <v>47</v>
      </c>
      <c r="G2443" t="s">
        <v>905</v>
      </c>
      <c r="H2443">
        <v>45.68</v>
      </c>
      <c r="I2443">
        <v>2</v>
      </c>
      <c r="J2443">
        <v>21.01</v>
      </c>
      <c r="K2443" s="6">
        <f>J2443/H2443</f>
        <v>0.45993870402802106</v>
      </c>
      <c r="M2443" t="str">
        <f>LEFT(C2443, SEARCH(" ", C2443) - 1)</f>
        <v>Chris</v>
      </c>
      <c r="N2443" t="str" cm="1">
        <f t="array" ref="N2443">_xlfn.IFS(H2443&lt;0, "LOSS", H2443&gt;1000, "GREAT", H2443&gt;500, "GOOD", H2443&gt;=100, "OKAY", H2443&lt;100, "OKAY")</f>
        <v>OKAY</v>
      </c>
    </row>
    <row r="2444" spans="1:14">
      <c r="A2444" s="2">
        <v>42132</v>
      </c>
      <c r="B2444" s="2" t="str">
        <f>TEXT(A2444,"mmmm")</f>
        <v>May</v>
      </c>
      <c r="C2444" t="s">
        <v>1962</v>
      </c>
      <c r="D2444" t="s">
        <v>30</v>
      </c>
      <c r="E2444" t="s">
        <v>21</v>
      </c>
      <c r="F2444" t="s">
        <v>44</v>
      </c>
      <c r="G2444" t="s">
        <v>701</v>
      </c>
      <c r="H2444">
        <v>8.35</v>
      </c>
      <c r="I2444">
        <v>6</v>
      </c>
      <c r="J2444">
        <v>1.25</v>
      </c>
      <c r="K2444" s="6">
        <f>J2444/H2444</f>
        <v>0.14970059880239522</v>
      </c>
      <c r="M2444" t="str">
        <f>LEFT(C2444, SEARCH(" ", C2444) - 1)</f>
        <v>Claudia</v>
      </c>
      <c r="N2444" t="str" cm="1">
        <f t="array" ref="N2444">_xlfn.IFS(H2444&lt;0, "LOSS", H2444&gt;1000, "GREAT", H2444&gt;500, "GOOD", H2444&gt;=100, "OKAY", H2444&lt;100, "OKAY")</f>
        <v>OKAY</v>
      </c>
    </row>
    <row r="2445" spans="1:14">
      <c r="A2445" s="2">
        <v>42132</v>
      </c>
      <c r="B2445" s="2" t="str">
        <f>TEXT(A2445,"mmmm")</f>
        <v>May</v>
      </c>
      <c r="C2445" t="s">
        <v>641</v>
      </c>
      <c r="D2445" t="s">
        <v>148</v>
      </c>
      <c r="E2445" t="s">
        <v>23</v>
      </c>
      <c r="F2445" t="s">
        <v>37</v>
      </c>
      <c r="G2445" t="s">
        <v>551</v>
      </c>
      <c r="H2445">
        <v>5.25</v>
      </c>
      <c r="I2445">
        <v>2</v>
      </c>
      <c r="J2445">
        <v>0.59</v>
      </c>
      <c r="K2445" s="6">
        <f>J2445/H2445</f>
        <v>0.11238095238095237</v>
      </c>
      <c r="M2445" t="str">
        <f>LEFT(C2445, SEARCH(" ", C2445) - 1)</f>
        <v>Allen</v>
      </c>
      <c r="N2445" t="str" cm="1">
        <f t="array" ref="N2445">_xlfn.IFS(H2445&lt;0, "LOSS", H2445&gt;1000, "GREAT", H2445&gt;500, "GOOD", H2445&gt;=100, "OKAY", H2445&lt;100, "OKAY")</f>
        <v>OKAY</v>
      </c>
    </row>
    <row r="2446" spans="1:14">
      <c r="A2446" s="2">
        <v>42132</v>
      </c>
      <c r="B2446" s="2" t="str">
        <f>TEXT(A2446,"mmmm")</f>
        <v>May</v>
      </c>
      <c r="C2446" t="s">
        <v>1348</v>
      </c>
      <c r="D2446" t="s">
        <v>198</v>
      </c>
      <c r="E2446" t="s">
        <v>23</v>
      </c>
      <c r="F2446" t="s">
        <v>38</v>
      </c>
      <c r="G2446" t="s">
        <v>712</v>
      </c>
      <c r="H2446">
        <v>43.98</v>
      </c>
      <c r="I2446">
        <v>2</v>
      </c>
      <c r="J2446">
        <v>21.99</v>
      </c>
      <c r="K2446" s="6">
        <f>J2446/H2446</f>
        <v>0.5</v>
      </c>
      <c r="M2446" t="str">
        <f>LEFT(C2446, SEARCH(" ", C2446) - 1)</f>
        <v>Daniel</v>
      </c>
      <c r="N2446" t="str" cm="1">
        <f t="array" ref="N2446">_xlfn.IFS(H2446&lt;0, "LOSS", H2446&gt;1000, "GREAT", H2446&gt;500, "GOOD", H2446&gt;=100, "OKAY", H2446&lt;100, "OKAY")</f>
        <v>OKAY</v>
      </c>
    </row>
    <row r="2447" spans="1:14">
      <c r="A2447" s="2">
        <v>42132</v>
      </c>
      <c r="B2447" s="2" t="str">
        <f>TEXT(A2447,"mmmm")</f>
        <v>May</v>
      </c>
      <c r="C2447" t="s">
        <v>1348</v>
      </c>
      <c r="D2447" t="s">
        <v>198</v>
      </c>
      <c r="E2447" t="s">
        <v>25</v>
      </c>
      <c r="F2447" t="s">
        <v>48</v>
      </c>
      <c r="G2447" t="s">
        <v>804</v>
      </c>
      <c r="H2447">
        <v>377.97</v>
      </c>
      <c r="I2447">
        <v>3</v>
      </c>
      <c r="J2447">
        <v>105.83</v>
      </c>
      <c r="K2447" s="6">
        <f>J2447/H2447</f>
        <v>0.27999576685980365</v>
      </c>
      <c r="M2447" t="str">
        <f>LEFT(C2447, SEARCH(" ", C2447) - 1)</f>
        <v>Daniel</v>
      </c>
      <c r="N2447" t="str" cm="1">
        <f t="array" ref="N2447">_xlfn.IFS(H2447&lt;0, "LOSS", H2447&gt;1000, "GREAT", H2447&gt;500, "GOOD", H2447&gt;=100, "OKAY", H2447&lt;100, "OKAY")</f>
        <v>OKAY</v>
      </c>
    </row>
    <row r="2448" spans="1:14">
      <c r="A2448" s="2">
        <v>42132</v>
      </c>
      <c r="B2448" s="2" t="str">
        <f>TEXT(A2448,"mmmm")</f>
        <v>May</v>
      </c>
      <c r="C2448" t="s">
        <v>1348</v>
      </c>
      <c r="D2448" t="s">
        <v>198</v>
      </c>
      <c r="E2448" t="s">
        <v>21</v>
      </c>
      <c r="F2448" t="s">
        <v>44</v>
      </c>
      <c r="G2448" t="s">
        <v>739</v>
      </c>
      <c r="H2448">
        <v>123.96</v>
      </c>
      <c r="I2448">
        <v>3</v>
      </c>
      <c r="J2448">
        <v>11.16</v>
      </c>
      <c r="K2448" s="6">
        <f>J2448/H2448</f>
        <v>9.0029041626331074E-2</v>
      </c>
      <c r="M2448" t="str">
        <f>LEFT(C2448, SEARCH(" ", C2448) - 1)</f>
        <v>Daniel</v>
      </c>
      <c r="N2448" t="str" cm="1">
        <f t="array" ref="N2448">_xlfn.IFS(H2448&lt;0, "LOSS", H2448&gt;1000, "GREAT", H2448&gt;500, "GOOD", H2448&gt;=100, "OKAY", H2448&lt;100, "OKAY")</f>
        <v>OKAY</v>
      </c>
    </row>
    <row r="2449" spans="1:14">
      <c r="A2449" s="2">
        <v>42132</v>
      </c>
      <c r="B2449" s="2" t="str">
        <f>TEXT(A2449,"mmmm")</f>
        <v>May</v>
      </c>
      <c r="C2449" t="s">
        <v>1085</v>
      </c>
      <c r="D2449" t="s">
        <v>24</v>
      </c>
      <c r="E2449" t="s">
        <v>23</v>
      </c>
      <c r="F2449" t="s">
        <v>47</v>
      </c>
      <c r="G2449" t="s">
        <v>1662</v>
      </c>
      <c r="H2449">
        <v>37.94</v>
      </c>
      <c r="I2449">
        <v>2</v>
      </c>
      <c r="J2449">
        <v>18.21</v>
      </c>
      <c r="K2449" s="6">
        <f>J2449/H2449</f>
        <v>0.47996837111228258</v>
      </c>
      <c r="M2449" t="str">
        <f>LEFT(C2449, SEARCH(" ", C2449) - 1)</f>
        <v>Alejandro</v>
      </c>
      <c r="N2449" t="str" cm="1">
        <f t="array" ref="N2449">_xlfn.IFS(H2449&lt;0, "LOSS", H2449&gt;1000, "GREAT", H2449&gt;500, "GOOD", H2449&gt;=100, "OKAY", H2449&lt;100, "OKAY")</f>
        <v>OKAY</v>
      </c>
    </row>
    <row r="2450" spans="1:14">
      <c r="A2450" s="2">
        <v>42132</v>
      </c>
      <c r="B2450" s="2" t="str">
        <f>TEXT(A2450,"mmmm")</f>
        <v>May</v>
      </c>
      <c r="C2450" t="s">
        <v>931</v>
      </c>
      <c r="D2450" t="s">
        <v>24</v>
      </c>
      <c r="E2450" t="s">
        <v>21</v>
      </c>
      <c r="F2450" t="s">
        <v>44</v>
      </c>
      <c r="G2450" t="s">
        <v>141</v>
      </c>
      <c r="H2450">
        <v>79.44</v>
      </c>
      <c r="I2450">
        <v>3</v>
      </c>
      <c r="J2450">
        <v>30.19</v>
      </c>
      <c r="K2450" s="6">
        <f>J2450/H2450</f>
        <v>0.38003524672708966</v>
      </c>
      <c r="M2450" t="str">
        <f>LEFT(C2450, SEARCH(" ", C2450) - 1)</f>
        <v>Natalie</v>
      </c>
      <c r="N2450" t="str" cm="1">
        <f t="array" ref="N2450">_xlfn.IFS(H2450&lt;0, "LOSS", H2450&gt;1000, "GREAT", H2450&gt;500, "GOOD", H2450&gt;=100, "OKAY", H2450&lt;100, "OKAY")</f>
        <v>OKAY</v>
      </c>
    </row>
    <row r="2451" spans="1:14">
      <c r="A2451" s="2">
        <v>42132</v>
      </c>
      <c r="B2451" s="2" t="str">
        <f>TEXT(A2451,"mmmm")</f>
        <v>May</v>
      </c>
      <c r="C2451" t="s">
        <v>931</v>
      </c>
      <c r="D2451" t="s">
        <v>24</v>
      </c>
      <c r="E2451" t="s">
        <v>23</v>
      </c>
      <c r="F2451" t="s">
        <v>50</v>
      </c>
      <c r="G2451" t="s">
        <v>284</v>
      </c>
      <c r="H2451">
        <v>357.93</v>
      </c>
      <c r="I2451">
        <v>3</v>
      </c>
      <c r="J2451">
        <v>7.16</v>
      </c>
      <c r="K2451" s="6">
        <f>J2451/H2451</f>
        <v>2.0003911379319977E-2</v>
      </c>
      <c r="M2451" t="str">
        <f>LEFT(C2451, SEARCH(" ", C2451) - 1)</f>
        <v>Natalie</v>
      </c>
      <c r="N2451" t="str" cm="1">
        <f t="array" ref="N2451">_xlfn.IFS(H2451&lt;0, "LOSS", H2451&gt;1000, "GREAT", H2451&gt;500, "GOOD", H2451&gt;=100, "OKAY", H2451&lt;100, "OKAY")</f>
        <v>OKAY</v>
      </c>
    </row>
    <row r="2452" spans="1:14">
      <c r="A2452" s="2">
        <v>42132</v>
      </c>
      <c r="B2452" s="2" t="str">
        <f>TEXT(A2452,"mmmm")</f>
        <v>May</v>
      </c>
      <c r="C2452" t="s">
        <v>931</v>
      </c>
      <c r="D2452" t="s">
        <v>24</v>
      </c>
      <c r="E2452" t="s">
        <v>21</v>
      </c>
      <c r="F2452" t="s">
        <v>40</v>
      </c>
      <c r="G2452" t="s">
        <v>877</v>
      </c>
      <c r="H2452">
        <v>127.76</v>
      </c>
      <c r="I2452">
        <v>2</v>
      </c>
      <c r="J2452">
        <v>21.29</v>
      </c>
      <c r="K2452" s="6">
        <f>J2452/H2452</f>
        <v>0.16664057608015026</v>
      </c>
      <c r="M2452" t="str">
        <f>LEFT(C2452, SEARCH(" ", C2452) - 1)</f>
        <v>Natalie</v>
      </c>
      <c r="N2452" t="str" cm="1">
        <f t="array" ref="N2452">_xlfn.IFS(H2452&lt;0, "LOSS", H2452&gt;1000, "GREAT", H2452&gt;500, "GOOD", H2452&gt;=100, "OKAY", H2452&lt;100, "OKAY")</f>
        <v>OKAY</v>
      </c>
    </row>
    <row r="2453" spans="1:14">
      <c r="A2453" s="2">
        <v>42132</v>
      </c>
      <c r="B2453" s="2" t="str">
        <f>TEXT(A2453,"mmmm")</f>
        <v>May</v>
      </c>
      <c r="C2453" t="s">
        <v>931</v>
      </c>
      <c r="D2453" t="s">
        <v>24</v>
      </c>
      <c r="E2453" t="s">
        <v>25</v>
      </c>
      <c r="F2453" t="s">
        <v>41</v>
      </c>
      <c r="G2453" t="s">
        <v>1162</v>
      </c>
      <c r="H2453">
        <v>2799.94</v>
      </c>
      <c r="I2453">
        <v>7</v>
      </c>
      <c r="J2453">
        <v>1014.98</v>
      </c>
      <c r="K2453" s="6">
        <f>J2453/H2453</f>
        <v>0.36250062501339314</v>
      </c>
      <c r="M2453" t="str">
        <f>LEFT(C2453, SEARCH(" ", C2453) - 1)</f>
        <v>Natalie</v>
      </c>
      <c r="N2453" t="str" cm="1">
        <f t="array" ref="N2453">_xlfn.IFS(H2453&lt;0, "LOSS", H2453&gt;1000, "GREAT", H2453&gt;500, "GOOD", H2453&gt;=100, "OKAY", H2453&lt;100, "OKAY")</f>
        <v>GREAT</v>
      </c>
    </row>
    <row r="2454" spans="1:14">
      <c r="A2454" s="2">
        <v>42132</v>
      </c>
      <c r="B2454" s="2" t="str">
        <f>TEXT(A2454,"mmmm")</f>
        <v>May</v>
      </c>
      <c r="C2454" t="s">
        <v>931</v>
      </c>
      <c r="D2454" t="s">
        <v>24</v>
      </c>
      <c r="E2454" t="s">
        <v>23</v>
      </c>
      <c r="F2454" t="s">
        <v>47</v>
      </c>
      <c r="G2454" t="s">
        <v>303</v>
      </c>
      <c r="H2454">
        <v>19.440000000000001</v>
      </c>
      <c r="I2454">
        <v>3</v>
      </c>
      <c r="J2454">
        <v>9.33</v>
      </c>
      <c r="K2454" s="6">
        <f>J2454/H2454</f>
        <v>0.47993827160493824</v>
      </c>
      <c r="M2454" t="str">
        <f>LEFT(C2454, SEARCH(" ", C2454) - 1)</f>
        <v>Natalie</v>
      </c>
      <c r="N2454" t="str" cm="1">
        <f t="array" ref="N2454">_xlfn.IFS(H2454&lt;0, "LOSS", H2454&gt;1000, "GREAT", H2454&gt;500, "GOOD", H2454&gt;=100, "OKAY", H2454&lt;100, "OKAY")</f>
        <v>OKAY</v>
      </c>
    </row>
    <row r="2455" spans="1:14">
      <c r="A2455" s="2">
        <v>42133</v>
      </c>
      <c r="B2455" s="2" t="str">
        <f>TEXT(A2455,"mmmm")</f>
        <v>May</v>
      </c>
      <c r="C2455" t="s">
        <v>1028</v>
      </c>
      <c r="D2455" t="s">
        <v>84</v>
      </c>
      <c r="E2455" t="s">
        <v>23</v>
      </c>
      <c r="F2455" t="s">
        <v>38</v>
      </c>
      <c r="G2455" t="s">
        <v>1646</v>
      </c>
      <c r="H2455">
        <v>48.81</v>
      </c>
      <c r="I2455">
        <v>3</v>
      </c>
      <c r="J2455">
        <v>23.92</v>
      </c>
      <c r="K2455" s="6">
        <f>J2455/H2455</f>
        <v>0.49006351157549682</v>
      </c>
      <c r="M2455" t="str">
        <f>LEFT(C2455, SEARCH(" ", C2455) - 1)</f>
        <v>Max</v>
      </c>
      <c r="N2455" t="str" cm="1">
        <f t="array" ref="N2455">_xlfn.IFS(H2455&lt;0, "LOSS", H2455&gt;1000, "GREAT", H2455&gt;500, "GOOD", H2455&gt;=100, "OKAY", H2455&lt;100, "OKAY")</f>
        <v>OKAY</v>
      </c>
    </row>
    <row r="2456" spans="1:14">
      <c r="A2456" s="2">
        <v>42134</v>
      </c>
      <c r="B2456" s="2" t="str">
        <f>TEXT(A2456,"mmmm")</f>
        <v>May</v>
      </c>
      <c r="C2456" t="s">
        <v>993</v>
      </c>
      <c r="D2456" t="s">
        <v>29</v>
      </c>
      <c r="E2456" t="s">
        <v>23</v>
      </c>
      <c r="F2456" t="s">
        <v>36</v>
      </c>
      <c r="G2456" t="s">
        <v>2145</v>
      </c>
      <c r="H2456">
        <v>70.97</v>
      </c>
      <c r="I2456">
        <v>5</v>
      </c>
      <c r="J2456">
        <v>-191.62</v>
      </c>
      <c r="K2456" s="6">
        <f>J2456/H2456</f>
        <v>-2.7000140904607584</v>
      </c>
      <c r="M2456" t="str">
        <f>LEFT(C2456, SEARCH(" ", C2456) - 1)</f>
        <v>Dennis</v>
      </c>
      <c r="N2456" t="str" cm="1">
        <f t="array" ref="N2456">_xlfn.IFS(H2456&lt;0, "LOSS", H2456&gt;1000, "GREAT", H2456&gt;500, "GOOD", H2456&gt;=100, "OKAY", H2456&lt;100, "OKAY")</f>
        <v>OKAY</v>
      </c>
    </row>
    <row r="2457" spans="1:14">
      <c r="A2457" s="2">
        <v>42134</v>
      </c>
      <c r="B2457" s="2" t="str">
        <f>TEXT(A2457,"mmmm")</f>
        <v>May</v>
      </c>
      <c r="C2457" t="s">
        <v>993</v>
      </c>
      <c r="D2457" t="s">
        <v>29</v>
      </c>
      <c r="E2457" t="s">
        <v>23</v>
      </c>
      <c r="F2457" t="s">
        <v>37</v>
      </c>
      <c r="G2457" t="s">
        <v>1150</v>
      </c>
      <c r="H2457">
        <v>36.78</v>
      </c>
      <c r="I2457">
        <v>2</v>
      </c>
      <c r="J2457">
        <v>3.68</v>
      </c>
      <c r="K2457" s="6">
        <f>J2457/H2457</f>
        <v>0.10005437737901034</v>
      </c>
      <c r="M2457" t="str">
        <f>LEFT(C2457, SEARCH(" ", C2457) - 1)</f>
        <v>Dennis</v>
      </c>
      <c r="N2457" t="str" cm="1">
        <f t="array" ref="N2457">_xlfn.IFS(H2457&lt;0, "LOSS", H2457&gt;1000, "GREAT", H2457&gt;500, "GOOD", H2457&gt;=100, "OKAY", H2457&lt;100, "OKAY")</f>
        <v>OKAY</v>
      </c>
    </row>
    <row r="2458" spans="1:14">
      <c r="A2458" s="2">
        <v>42134</v>
      </c>
      <c r="B2458" s="2" t="str">
        <f>TEXT(A2458,"mmmm")</f>
        <v>May</v>
      </c>
      <c r="C2458" t="s">
        <v>1712</v>
      </c>
      <c r="D2458" t="s">
        <v>94</v>
      </c>
      <c r="E2458" t="s">
        <v>25</v>
      </c>
      <c r="F2458" t="s">
        <v>35</v>
      </c>
      <c r="G2458" t="s">
        <v>1308</v>
      </c>
      <c r="H2458">
        <v>46.69</v>
      </c>
      <c r="I2458">
        <v>4</v>
      </c>
      <c r="J2458">
        <v>-2.92</v>
      </c>
      <c r="K2458" s="6">
        <f>J2458/H2458</f>
        <v>-6.2540158492182488E-2</v>
      </c>
      <c r="M2458" t="str">
        <f>LEFT(C2458, SEARCH(" ", C2458) - 1)</f>
        <v>Alan</v>
      </c>
      <c r="N2458" t="str" cm="1">
        <f t="array" ref="N2458">_xlfn.IFS(H2458&lt;0, "LOSS", H2458&gt;1000, "GREAT", H2458&gt;500, "GOOD", H2458&gt;=100, "OKAY", H2458&lt;100, "OKAY")</f>
        <v>OKAY</v>
      </c>
    </row>
    <row r="2459" spans="1:14">
      <c r="A2459" s="2">
        <v>42135</v>
      </c>
      <c r="B2459" s="2" t="str">
        <f>TEXT(A2459,"mmmm")</f>
        <v>May</v>
      </c>
      <c r="C2459" t="s">
        <v>620</v>
      </c>
      <c r="D2459" t="s">
        <v>73</v>
      </c>
      <c r="E2459" t="s">
        <v>21</v>
      </c>
      <c r="F2459" t="s">
        <v>40</v>
      </c>
      <c r="G2459" t="s">
        <v>2146</v>
      </c>
      <c r="H2459">
        <v>191.97</v>
      </c>
      <c r="I2459">
        <v>7</v>
      </c>
      <c r="J2459">
        <v>16.8</v>
      </c>
      <c r="K2459" s="6">
        <f>J2459/H2459</f>
        <v>8.7513674011564305E-2</v>
      </c>
      <c r="M2459" t="str">
        <f>LEFT(C2459, SEARCH(" ", C2459) - 1)</f>
        <v>Paul</v>
      </c>
      <c r="N2459" t="str" cm="1">
        <f t="array" ref="N2459">_xlfn.IFS(H2459&lt;0, "LOSS", H2459&gt;1000, "GREAT", H2459&gt;500, "GOOD", H2459&gt;=100, "OKAY", H2459&lt;100, "OKAY")</f>
        <v>OKAY</v>
      </c>
    </row>
    <row r="2460" spans="1:14">
      <c r="A2460" s="2">
        <v>42136</v>
      </c>
      <c r="B2460" s="2" t="str">
        <f>TEXT(A2460,"mmmm")</f>
        <v>May</v>
      </c>
      <c r="C2460" t="s">
        <v>486</v>
      </c>
      <c r="D2460" t="s">
        <v>22</v>
      </c>
      <c r="E2460" t="s">
        <v>23</v>
      </c>
      <c r="F2460" t="s">
        <v>47</v>
      </c>
      <c r="G2460" t="s">
        <v>2147</v>
      </c>
      <c r="H2460">
        <v>12.84</v>
      </c>
      <c r="I2460">
        <v>3</v>
      </c>
      <c r="J2460">
        <v>5.78</v>
      </c>
      <c r="K2460" s="6">
        <f>J2460/H2460</f>
        <v>0.45015576323987544</v>
      </c>
      <c r="M2460" t="str">
        <f>LEFT(C2460, SEARCH(" ", C2460) - 1)</f>
        <v>Cindy</v>
      </c>
      <c r="N2460" t="str" cm="1">
        <f t="array" ref="N2460">_xlfn.IFS(H2460&lt;0, "LOSS", H2460&gt;1000, "GREAT", H2460&gt;500, "GOOD", H2460&gt;=100, "OKAY", H2460&lt;100, "OKAY")</f>
        <v>OKAY</v>
      </c>
    </row>
    <row r="2461" spans="1:14">
      <c r="A2461" s="2">
        <v>42136</v>
      </c>
      <c r="B2461" s="2" t="str">
        <f>TEXT(A2461,"mmmm")</f>
        <v>May</v>
      </c>
      <c r="C2461" t="s">
        <v>486</v>
      </c>
      <c r="D2461" t="s">
        <v>22</v>
      </c>
      <c r="E2461" t="s">
        <v>23</v>
      </c>
      <c r="F2461" t="s">
        <v>47</v>
      </c>
      <c r="G2461" t="s">
        <v>2148</v>
      </c>
      <c r="H2461">
        <v>25.68</v>
      </c>
      <c r="I2461">
        <v>6</v>
      </c>
      <c r="J2461">
        <v>11.56</v>
      </c>
      <c r="K2461" s="6">
        <f>J2461/H2461</f>
        <v>0.45015576323987544</v>
      </c>
      <c r="M2461" t="str">
        <f>LEFT(C2461, SEARCH(" ", C2461) - 1)</f>
        <v>Cindy</v>
      </c>
      <c r="N2461" t="str" cm="1">
        <f t="array" ref="N2461">_xlfn.IFS(H2461&lt;0, "LOSS", H2461&gt;1000, "GREAT", H2461&gt;500, "GOOD", H2461&gt;=100, "OKAY", H2461&lt;100, "OKAY")</f>
        <v>OKAY</v>
      </c>
    </row>
    <row r="2462" spans="1:14">
      <c r="A2462" s="2">
        <v>42136</v>
      </c>
      <c r="B2462" s="2" t="str">
        <f>TEXT(A2462,"mmmm")</f>
        <v>May</v>
      </c>
      <c r="C2462" t="s">
        <v>1281</v>
      </c>
      <c r="D2462" t="s">
        <v>94</v>
      </c>
      <c r="E2462" t="s">
        <v>25</v>
      </c>
      <c r="F2462" t="s">
        <v>48</v>
      </c>
      <c r="G2462" t="s">
        <v>804</v>
      </c>
      <c r="H2462">
        <v>201.58</v>
      </c>
      <c r="I2462">
        <v>2</v>
      </c>
      <c r="J2462">
        <v>20.16</v>
      </c>
      <c r="K2462" s="6">
        <f>J2462/H2462</f>
        <v>0.10000992161920826</v>
      </c>
      <c r="M2462" t="str">
        <f>LEFT(C2462, SEARCH(" ", C2462) - 1)</f>
        <v>Larry</v>
      </c>
      <c r="N2462" t="str" cm="1">
        <f t="array" ref="N2462">_xlfn.IFS(H2462&lt;0, "LOSS", H2462&gt;1000, "GREAT", H2462&gt;500, "GOOD", H2462&gt;=100, "OKAY", H2462&lt;100, "OKAY")</f>
        <v>OKAY</v>
      </c>
    </row>
    <row r="2463" spans="1:14">
      <c r="A2463" s="2">
        <v>42136</v>
      </c>
      <c r="B2463" s="2" t="str">
        <f>TEXT(A2463,"mmmm")</f>
        <v>May</v>
      </c>
      <c r="C2463" t="s">
        <v>420</v>
      </c>
      <c r="D2463" t="s">
        <v>24</v>
      </c>
      <c r="E2463" t="s">
        <v>23</v>
      </c>
      <c r="F2463" t="s">
        <v>49</v>
      </c>
      <c r="G2463" t="s">
        <v>1252</v>
      </c>
      <c r="H2463">
        <v>36.630000000000003</v>
      </c>
      <c r="I2463">
        <v>3</v>
      </c>
      <c r="J2463">
        <v>9.89</v>
      </c>
      <c r="K2463" s="6">
        <f>J2463/H2463</f>
        <v>0.26999726999726997</v>
      </c>
      <c r="M2463" t="str">
        <f>LEFT(C2463, SEARCH(" ", C2463) - 1)</f>
        <v>Annie</v>
      </c>
      <c r="N2463" t="str" cm="1">
        <f t="array" ref="N2463">_xlfn.IFS(H2463&lt;0, "LOSS", H2463&gt;1000, "GREAT", H2463&gt;500, "GOOD", H2463&gt;=100, "OKAY", H2463&lt;100, "OKAY")</f>
        <v>OKAY</v>
      </c>
    </row>
    <row r="2464" spans="1:14">
      <c r="A2464" s="2">
        <v>42136</v>
      </c>
      <c r="B2464" s="2" t="str">
        <f>TEXT(A2464,"mmmm")</f>
        <v>May</v>
      </c>
      <c r="C2464" t="s">
        <v>2149</v>
      </c>
      <c r="D2464" t="s">
        <v>28</v>
      </c>
      <c r="E2464" t="s">
        <v>23</v>
      </c>
      <c r="F2464" t="s">
        <v>38</v>
      </c>
      <c r="G2464" t="s">
        <v>1283</v>
      </c>
      <c r="H2464">
        <v>14.59</v>
      </c>
      <c r="I2464">
        <v>3</v>
      </c>
      <c r="J2464">
        <v>4.92</v>
      </c>
      <c r="K2464" s="6">
        <f>J2464/H2464</f>
        <v>0.33721727210418095</v>
      </c>
      <c r="M2464" t="str">
        <f>LEFT(C2464, SEARCH(" ", C2464) - 1)</f>
        <v>Rose</v>
      </c>
      <c r="N2464" t="str" cm="1">
        <f t="array" ref="N2464">_xlfn.IFS(H2464&lt;0, "LOSS", H2464&gt;1000, "GREAT", H2464&gt;500, "GOOD", H2464&gt;=100, "OKAY", H2464&lt;100, "OKAY")</f>
        <v>OKAY</v>
      </c>
    </row>
    <row r="2465" spans="1:14">
      <c r="A2465" s="2">
        <v>42136</v>
      </c>
      <c r="B2465" s="2" t="str">
        <f>TEXT(A2465,"mmmm")</f>
        <v>May</v>
      </c>
      <c r="C2465" t="s">
        <v>826</v>
      </c>
      <c r="D2465" t="s">
        <v>26</v>
      </c>
      <c r="E2465" t="s">
        <v>21</v>
      </c>
      <c r="F2465" t="s">
        <v>44</v>
      </c>
      <c r="G2465" t="s">
        <v>1686</v>
      </c>
      <c r="H2465">
        <v>21.97</v>
      </c>
      <c r="I2465">
        <v>4</v>
      </c>
      <c r="J2465">
        <v>-15.93</v>
      </c>
      <c r="K2465" s="6">
        <f>J2465/H2465</f>
        <v>-0.72507965407373698</v>
      </c>
      <c r="M2465" t="str">
        <f>LEFT(C2465, SEARCH(" ", C2465) - 1)</f>
        <v>James</v>
      </c>
      <c r="N2465" t="str" cm="1">
        <f t="array" ref="N2465">_xlfn.IFS(H2465&lt;0, "LOSS", H2465&gt;1000, "GREAT", H2465&gt;500, "GOOD", H2465&gt;=100, "OKAY", H2465&lt;100, "OKAY")</f>
        <v>OKAY</v>
      </c>
    </row>
    <row r="2466" spans="1:14">
      <c r="A2466" s="2">
        <v>42136</v>
      </c>
      <c r="B2466" s="2" t="str">
        <f>TEXT(A2466,"mmmm")</f>
        <v>May</v>
      </c>
      <c r="C2466" t="s">
        <v>826</v>
      </c>
      <c r="D2466" t="s">
        <v>26</v>
      </c>
      <c r="E2466" t="s">
        <v>25</v>
      </c>
      <c r="F2466" t="s">
        <v>48</v>
      </c>
      <c r="G2466" t="s">
        <v>1598</v>
      </c>
      <c r="H2466">
        <v>619.15</v>
      </c>
      <c r="I2466">
        <v>6</v>
      </c>
      <c r="J2466">
        <v>69.650000000000006</v>
      </c>
      <c r="K2466" s="6">
        <f>J2466/H2466</f>
        <v>0.11249293386093839</v>
      </c>
      <c r="M2466" t="str">
        <f>LEFT(C2466, SEARCH(" ", C2466) - 1)</f>
        <v>James</v>
      </c>
      <c r="N2466" t="str" cm="1">
        <f t="array" ref="N2466">_xlfn.IFS(H2466&lt;0, "LOSS", H2466&gt;1000, "GREAT", H2466&gt;500, "GOOD", H2466&gt;=100, "OKAY", H2466&lt;100, "OKAY")</f>
        <v>GOOD</v>
      </c>
    </row>
    <row r="2467" spans="1:14">
      <c r="A2467" s="2">
        <v>42136</v>
      </c>
      <c r="B2467" s="2" t="str">
        <f>TEXT(A2467,"mmmm")</f>
        <v>May</v>
      </c>
      <c r="C2467" t="s">
        <v>826</v>
      </c>
      <c r="D2467" t="s">
        <v>26</v>
      </c>
      <c r="E2467" t="s">
        <v>23</v>
      </c>
      <c r="F2467" t="s">
        <v>47</v>
      </c>
      <c r="G2467" t="s">
        <v>1844</v>
      </c>
      <c r="H2467">
        <v>127.9</v>
      </c>
      <c r="I2467">
        <v>7</v>
      </c>
      <c r="J2467">
        <v>41.57</v>
      </c>
      <c r="K2467" s="6">
        <f>J2467/H2467</f>
        <v>0.32501954652071929</v>
      </c>
      <c r="M2467" t="str">
        <f>LEFT(C2467, SEARCH(" ", C2467) - 1)</f>
        <v>James</v>
      </c>
      <c r="N2467" t="str" cm="1">
        <f t="array" ref="N2467">_xlfn.IFS(H2467&lt;0, "LOSS", H2467&gt;1000, "GREAT", H2467&gt;500, "GOOD", H2467&gt;=100, "OKAY", H2467&lt;100, "OKAY")</f>
        <v>OKAY</v>
      </c>
    </row>
    <row r="2468" spans="1:14">
      <c r="A2468" s="2">
        <v>42137</v>
      </c>
      <c r="B2468" s="2" t="str">
        <f>TEXT(A2468,"mmmm")</f>
        <v>May</v>
      </c>
      <c r="C2468" t="s">
        <v>618</v>
      </c>
      <c r="D2468" t="s">
        <v>29</v>
      </c>
      <c r="E2468" t="s">
        <v>25</v>
      </c>
      <c r="F2468" t="s">
        <v>48</v>
      </c>
      <c r="G2468" t="s">
        <v>1659</v>
      </c>
      <c r="H2468">
        <v>222.38</v>
      </c>
      <c r="I2468">
        <v>2</v>
      </c>
      <c r="J2468">
        <v>16.68</v>
      </c>
      <c r="K2468" s="6">
        <f>J2468/H2468</f>
        <v>7.5006745210900255E-2</v>
      </c>
      <c r="M2468" t="str">
        <f>LEFT(C2468, SEARCH(" ", C2468) - 1)</f>
        <v>Ben</v>
      </c>
      <c r="N2468" t="str" cm="1">
        <f t="array" ref="N2468">_xlfn.IFS(H2468&lt;0, "LOSS", H2468&gt;1000, "GREAT", H2468&gt;500, "GOOD", H2468&gt;=100, "OKAY", H2468&lt;100, "OKAY")</f>
        <v>OKAY</v>
      </c>
    </row>
    <row r="2469" spans="1:14">
      <c r="A2469" s="2">
        <v>42137</v>
      </c>
      <c r="B2469" s="2" t="str">
        <f>TEXT(A2469,"mmmm")</f>
        <v>May</v>
      </c>
      <c r="C2469" t="s">
        <v>618</v>
      </c>
      <c r="D2469" t="s">
        <v>29</v>
      </c>
      <c r="E2469" t="s">
        <v>23</v>
      </c>
      <c r="F2469" t="s">
        <v>43</v>
      </c>
      <c r="G2469" t="s">
        <v>1328</v>
      </c>
      <c r="H2469">
        <v>16</v>
      </c>
      <c r="I2469">
        <v>4</v>
      </c>
      <c r="J2469">
        <v>5.6</v>
      </c>
      <c r="K2469" s="6">
        <f>J2469/H2469</f>
        <v>0.35</v>
      </c>
      <c r="M2469" t="str">
        <f>LEFT(C2469, SEARCH(" ", C2469) - 1)</f>
        <v>Ben</v>
      </c>
      <c r="N2469" t="str" cm="1">
        <f t="array" ref="N2469">_xlfn.IFS(H2469&lt;0, "LOSS", H2469&gt;1000, "GREAT", H2469&gt;500, "GOOD", H2469&gt;=100, "OKAY", H2469&lt;100, "OKAY")</f>
        <v>OKAY</v>
      </c>
    </row>
    <row r="2470" spans="1:14">
      <c r="A2470" s="2">
        <v>42138</v>
      </c>
      <c r="B2470" s="2" t="str">
        <f>TEXT(A2470,"mmmm")</f>
        <v>May</v>
      </c>
      <c r="C2470" t="s">
        <v>2036</v>
      </c>
      <c r="D2470" t="s">
        <v>27</v>
      </c>
      <c r="E2470" t="s">
        <v>23</v>
      </c>
      <c r="F2470" t="s">
        <v>37</v>
      </c>
      <c r="G2470" t="s">
        <v>1931</v>
      </c>
      <c r="H2470">
        <v>198.27</v>
      </c>
      <c r="I2470">
        <v>8</v>
      </c>
      <c r="J2470">
        <v>17.350000000000001</v>
      </c>
      <c r="K2470" s="6">
        <f>J2470/H2470</f>
        <v>8.7506934987643115E-2</v>
      </c>
      <c r="M2470" t="str">
        <f>LEFT(C2470, SEARCH(" ", C2470) - 1)</f>
        <v>Jesus</v>
      </c>
      <c r="N2470" t="str" cm="1">
        <f t="array" ref="N2470">_xlfn.IFS(H2470&lt;0, "LOSS", H2470&gt;1000, "GREAT", H2470&gt;500, "GOOD", H2470&gt;=100, "OKAY", H2470&lt;100, "OKAY")</f>
        <v>OKAY</v>
      </c>
    </row>
    <row r="2471" spans="1:14">
      <c r="A2471" s="2">
        <v>42138</v>
      </c>
      <c r="B2471" s="2" t="str">
        <f>TEXT(A2471,"mmmm")</f>
        <v>May</v>
      </c>
      <c r="C2471" t="s">
        <v>2036</v>
      </c>
      <c r="D2471" t="s">
        <v>27</v>
      </c>
      <c r="E2471" t="s">
        <v>23</v>
      </c>
      <c r="F2471" t="s">
        <v>45</v>
      </c>
      <c r="G2471" t="s">
        <v>501</v>
      </c>
      <c r="H2471">
        <v>47.36</v>
      </c>
      <c r="I2471">
        <v>4</v>
      </c>
      <c r="J2471">
        <v>17.760000000000002</v>
      </c>
      <c r="K2471" s="6">
        <f>J2471/H2471</f>
        <v>0.37500000000000006</v>
      </c>
      <c r="M2471" t="str">
        <f>LEFT(C2471, SEARCH(" ", C2471) - 1)</f>
        <v>Jesus</v>
      </c>
      <c r="N2471" t="str" cm="1">
        <f t="array" ref="N2471">_xlfn.IFS(H2471&lt;0, "LOSS", H2471&gt;1000, "GREAT", H2471&gt;500, "GOOD", H2471&gt;=100, "OKAY", H2471&lt;100, "OKAY")</f>
        <v>OKAY</v>
      </c>
    </row>
    <row r="2472" spans="1:14">
      <c r="A2472" s="2">
        <v>42138</v>
      </c>
      <c r="B2472" s="2" t="str">
        <f>TEXT(A2472,"mmmm")</f>
        <v>May</v>
      </c>
      <c r="C2472" t="s">
        <v>2036</v>
      </c>
      <c r="D2472" t="s">
        <v>27</v>
      </c>
      <c r="E2472" t="s">
        <v>23</v>
      </c>
      <c r="F2472" t="s">
        <v>42</v>
      </c>
      <c r="G2472" t="s">
        <v>2150</v>
      </c>
      <c r="H2472">
        <v>200.98</v>
      </c>
      <c r="I2472">
        <v>7</v>
      </c>
      <c r="J2472">
        <v>62.81</v>
      </c>
      <c r="K2472" s="6">
        <f>J2472/H2472</f>
        <v>0.31251865857299238</v>
      </c>
      <c r="M2472" t="str">
        <f>LEFT(C2472, SEARCH(" ", C2472) - 1)</f>
        <v>Jesus</v>
      </c>
      <c r="N2472" t="str" cm="1">
        <f t="array" ref="N2472">_xlfn.IFS(H2472&lt;0, "LOSS", H2472&gt;1000, "GREAT", H2472&gt;500, "GOOD", H2472&gt;=100, "OKAY", H2472&lt;100, "OKAY")</f>
        <v>OKAY</v>
      </c>
    </row>
    <row r="2473" spans="1:14">
      <c r="A2473" s="2">
        <v>42138</v>
      </c>
      <c r="B2473" s="2" t="str">
        <f>TEXT(A2473,"mmmm")</f>
        <v>May</v>
      </c>
      <c r="C2473" t="s">
        <v>2036</v>
      </c>
      <c r="D2473" t="s">
        <v>27</v>
      </c>
      <c r="E2473" t="s">
        <v>23</v>
      </c>
      <c r="F2473" t="s">
        <v>45</v>
      </c>
      <c r="G2473" t="s">
        <v>1580</v>
      </c>
      <c r="H2473">
        <v>97.7</v>
      </c>
      <c r="I2473">
        <v>4</v>
      </c>
      <c r="J2473">
        <v>31.75</v>
      </c>
      <c r="K2473" s="6">
        <f>J2473/H2473</f>
        <v>0.32497441146366429</v>
      </c>
      <c r="M2473" t="str">
        <f>LEFT(C2473, SEARCH(" ", C2473) - 1)</f>
        <v>Jesus</v>
      </c>
      <c r="N2473" t="str" cm="1">
        <f t="array" ref="N2473">_xlfn.IFS(H2473&lt;0, "LOSS", H2473&gt;1000, "GREAT", H2473&gt;500, "GOOD", H2473&gt;=100, "OKAY", H2473&lt;100, "OKAY")</f>
        <v>OKAY</v>
      </c>
    </row>
    <row r="2474" spans="1:14">
      <c r="A2474" s="2">
        <v>42138</v>
      </c>
      <c r="B2474" s="2" t="str">
        <f>TEXT(A2474,"mmmm")</f>
        <v>May</v>
      </c>
      <c r="C2474" t="s">
        <v>2036</v>
      </c>
      <c r="D2474" t="s">
        <v>27</v>
      </c>
      <c r="E2474" t="s">
        <v>23</v>
      </c>
      <c r="F2474" t="s">
        <v>37</v>
      </c>
      <c r="G2474" t="s">
        <v>2151</v>
      </c>
      <c r="H2474">
        <v>2.7</v>
      </c>
      <c r="I2474">
        <v>1</v>
      </c>
      <c r="J2474">
        <v>0.81</v>
      </c>
      <c r="K2474" s="6">
        <f>J2474/H2474</f>
        <v>0.3</v>
      </c>
      <c r="M2474" t="str">
        <f>LEFT(C2474, SEARCH(" ", C2474) - 1)</f>
        <v>Jesus</v>
      </c>
      <c r="N2474" t="str" cm="1">
        <f t="array" ref="N2474">_xlfn.IFS(H2474&lt;0, "LOSS", H2474&gt;1000, "GREAT", H2474&gt;500, "GOOD", H2474&gt;=100, "OKAY", H2474&lt;100, "OKAY")</f>
        <v>OKAY</v>
      </c>
    </row>
    <row r="2475" spans="1:14">
      <c r="A2475" s="2">
        <v>42138</v>
      </c>
      <c r="B2475" s="2" t="str">
        <f>TEXT(A2475,"mmmm")</f>
        <v>May</v>
      </c>
      <c r="C2475" t="s">
        <v>2036</v>
      </c>
      <c r="D2475" t="s">
        <v>27</v>
      </c>
      <c r="E2475" t="s">
        <v>23</v>
      </c>
      <c r="F2475" t="s">
        <v>38</v>
      </c>
      <c r="G2475" t="s">
        <v>144</v>
      </c>
      <c r="H2475">
        <v>18.59</v>
      </c>
      <c r="I2475">
        <v>2</v>
      </c>
      <c r="J2475">
        <v>-13.63</v>
      </c>
      <c r="K2475" s="6">
        <f>J2475/H2475</f>
        <v>-0.73318988703604093</v>
      </c>
      <c r="M2475" t="str">
        <f>LEFT(C2475, SEARCH(" ", C2475) - 1)</f>
        <v>Jesus</v>
      </c>
      <c r="N2475" t="str" cm="1">
        <f t="array" ref="N2475">_xlfn.IFS(H2475&lt;0, "LOSS", H2475&gt;1000, "GREAT", H2475&gt;500, "GOOD", H2475&gt;=100, "OKAY", H2475&lt;100, "OKAY")</f>
        <v>OKAY</v>
      </c>
    </row>
    <row r="2476" spans="1:14">
      <c r="A2476" s="2">
        <v>42138</v>
      </c>
      <c r="B2476" s="2" t="str">
        <f>TEXT(A2476,"mmmm")</f>
        <v>May</v>
      </c>
      <c r="C2476" t="s">
        <v>2036</v>
      </c>
      <c r="D2476" t="s">
        <v>27</v>
      </c>
      <c r="E2476" t="s">
        <v>23</v>
      </c>
      <c r="F2476" t="s">
        <v>38</v>
      </c>
      <c r="G2476" t="s">
        <v>1063</v>
      </c>
      <c r="H2476">
        <v>4.9000000000000004</v>
      </c>
      <c r="I2476">
        <v>3</v>
      </c>
      <c r="J2476">
        <v>-3.43</v>
      </c>
      <c r="K2476" s="6">
        <f>J2476/H2476</f>
        <v>-0.7</v>
      </c>
      <c r="M2476" t="str">
        <f>LEFT(C2476, SEARCH(" ", C2476) - 1)</f>
        <v>Jesus</v>
      </c>
      <c r="N2476" t="str" cm="1">
        <f t="array" ref="N2476">_xlfn.IFS(H2476&lt;0, "LOSS", H2476&gt;1000, "GREAT", H2476&gt;500, "GOOD", H2476&gt;=100, "OKAY", H2476&lt;100, "OKAY")</f>
        <v>OKAY</v>
      </c>
    </row>
    <row r="2477" spans="1:14">
      <c r="A2477" s="2">
        <v>42138</v>
      </c>
      <c r="B2477" s="2" t="str">
        <f>TEXT(A2477,"mmmm")</f>
        <v>May</v>
      </c>
      <c r="C2477" t="s">
        <v>1547</v>
      </c>
      <c r="D2477" t="s">
        <v>22</v>
      </c>
      <c r="E2477" t="s">
        <v>23</v>
      </c>
      <c r="F2477" t="s">
        <v>49</v>
      </c>
      <c r="G2477" t="s">
        <v>879</v>
      </c>
      <c r="H2477">
        <v>1117.92</v>
      </c>
      <c r="I2477">
        <v>4</v>
      </c>
      <c r="J2477">
        <v>55.9</v>
      </c>
      <c r="K2477" s="6">
        <f>J2477/H2477</f>
        <v>5.0003578073565189E-2</v>
      </c>
      <c r="M2477" t="str">
        <f>LEFT(C2477, SEARCH(" ", C2477) - 1)</f>
        <v>Hunter</v>
      </c>
      <c r="N2477" t="str" cm="1">
        <f t="array" ref="N2477">_xlfn.IFS(H2477&lt;0, "LOSS", H2477&gt;1000, "GREAT", H2477&gt;500, "GOOD", H2477&gt;=100, "OKAY", H2477&lt;100, "OKAY")</f>
        <v>GREAT</v>
      </c>
    </row>
    <row r="2478" spans="1:14">
      <c r="A2478" s="2">
        <v>42138</v>
      </c>
      <c r="B2478" s="2" t="str">
        <f>TEXT(A2478,"mmmm")</f>
        <v>May</v>
      </c>
      <c r="C2478" t="s">
        <v>1962</v>
      </c>
      <c r="D2478" t="s">
        <v>22</v>
      </c>
      <c r="E2478" t="s">
        <v>21</v>
      </c>
      <c r="F2478" t="s">
        <v>39</v>
      </c>
      <c r="G2478" t="s">
        <v>1716</v>
      </c>
      <c r="H2478">
        <v>509.96</v>
      </c>
      <c r="I2478">
        <v>5</v>
      </c>
      <c r="J2478">
        <v>42</v>
      </c>
      <c r="K2478" s="6">
        <f>J2478/H2478</f>
        <v>8.2359400737312738E-2</v>
      </c>
      <c r="M2478" t="str">
        <f>LEFT(C2478, SEARCH(" ", C2478) - 1)</f>
        <v>Claudia</v>
      </c>
      <c r="N2478" t="str" cm="1">
        <f t="array" ref="N2478">_xlfn.IFS(H2478&lt;0, "LOSS", H2478&gt;1000, "GREAT", H2478&gt;500, "GOOD", H2478&gt;=100, "OKAY", H2478&lt;100, "OKAY")</f>
        <v>GOOD</v>
      </c>
    </row>
    <row r="2479" spans="1:14">
      <c r="A2479" s="2">
        <v>42138</v>
      </c>
      <c r="B2479" s="2" t="str">
        <f>TEXT(A2479,"mmmm")</f>
        <v>May</v>
      </c>
      <c r="C2479" t="s">
        <v>1962</v>
      </c>
      <c r="D2479" t="s">
        <v>22</v>
      </c>
      <c r="E2479" t="s">
        <v>21</v>
      </c>
      <c r="F2479" t="s">
        <v>44</v>
      </c>
      <c r="G2479" t="s">
        <v>1164</v>
      </c>
      <c r="H2479">
        <v>122.91</v>
      </c>
      <c r="I2479">
        <v>3</v>
      </c>
      <c r="J2479">
        <v>34.409999999999997</v>
      </c>
      <c r="K2479" s="6">
        <f>J2479/H2479</f>
        <v>0.27996094703441543</v>
      </c>
      <c r="M2479" t="str">
        <f>LEFT(C2479, SEARCH(" ", C2479) - 1)</f>
        <v>Claudia</v>
      </c>
      <c r="N2479" t="str" cm="1">
        <f t="array" ref="N2479">_xlfn.IFS(H2479&lt;0, "LOSS", H2479&gt;1000, "GREAT", H2479&gt;500, "GOOD", H2479&gt;=100, "OKAY", H2479&lt;100, "OKAY")</f>
        <v>OKAY</v>
      </c>
    </row>
    <row r="2480" spans="1:14">
      <c r="A2480" s="2">
        <v>42138</v>
      </c>
      <c r="B2480" s="2" t="str">
        <f>TEXT(A2480,"mmmm")</f>
        <v>May</v>
      </c>
      <c r="C2480" t="s">
        <v>1962</v>
      </c>
      <c r="D2480" t="s">
        <v>22</v>
      </c>
      <c r="E2480" t="s">
        <v>21</v>
      </c>
      <c r="F2480" t="s">
        <v>40</v>
      </c>
      <c r="G2480" t="s">
        <v>1209</v>
      </c>
      <c r="H2480">
        <v>97.57</v>
      </c>
      <c r="I2480">
        <v>2</v>
      </c>
      <c r="J2480">
        <v>-6.1</v>
      </c>
      <c r="K2480" s="6">
        <f>J2480/H2480</f>
        <v>-6.2519216972430056E-2</v>
      </c>
      <c r="M2480" t="str">
        <f>LEFT(C2480, SEARCH(" ", C2480) - 1)</f>
        <v>Claudia</v>
      </c>
      <c r="N2480" t="str" cm="1">
        <f t="array" ref="N2480">_xlfn.IFS(H2480&lt;0, "LOSS", H2480&gt;1000, "GREAT", H2480&gt;500, "GOOD", H2480&gt;=100, "OKAY", H2480&lt;100, "OKAY")</f>
        <v>OKAY</v>
      </c>
    </row>
    <row r="2481" spans="1:14">
      <c r="A2481" s="2">
        <v>42138</v>
      </c>
      <c r="B2481" s="2" t="str">
        <f>TEXT(A2481,"mmmm")</f>
        <v>May</v>
      </c>
      <c r="C2481" t="s">
        <v>1962</v>
      </c>
      <c r="D2481" t="s">
        <v>22</v>
      </c>
      <c r="E2481" t="s">
        <v>21</v>
      </c>
      <c r="F2481" t="s">
        <v>40</v>
      </c>
      <c r="G2481" t="s">
        <v>373</v>
      </c>
      <c r="H2481">
        <v>722.35</v>
      </c>
      <c r="I2481">
        <v>3</v>
      </c>
      <c r="J2481">
        <v>81.260000000000005</v>
      </c>
      <c r="K2481" s="6">
        <f>J2481/H2481</f>
        <v>0.11249394337924828</v>
      </c>
      <c r="M2481" t="str">
        <f>LEFT(C2481, SEARCH(" ", C2481) - 1)</f>
        <v>Claudia</v>
      </c>
      <c r="N2481" t="str" cm="1">
        <f t="array" ref="N2481">_xlfn.IFS(H2481&lt;0, "LOSS", H2481&gt;1000, "GREAT", H2481&gt;500, "GOOD", H2481&gt;=100, "OKAY", H2481&lt;100, "OKAY")</f>
        <v>GOOD</v>
      </c>
    </row>
    <row r="2482" spans="1:14">
      <c r="A2482" s="2">
        <v>42139</v>
      </c>
      <c r="B2482" s="2" t="str">
        <f>TEXT(A2482,"mmmm")</f>
        <v>May</v>
      </c>
      <c r="C2482" t="s">
        <v>534</v>
      </c>
      <c r="D2482" t="s">
        <v>80</v>
      </c>
      <c r="E2482" t="s">
        <v>23</v>
      </c>
      <c r="F2482" t="s">
        <v>42</v>
      </c>
      <c r="G2482" t="s">
        <v>2152</v>
      </c>
      <c r="H2482">
        <v>17.940000000000001</v>
      </c>
      <c r="I2482">
        <v>3</v>
      </c>
      <c r="J2482">
        <v>8.7899999999999991</v>
      </c>
      <c r="K2482" s="6">
        <f>J2482/H2482</f>
        <v>0.48996655518394638</v>
      </c>
      <c r="M2482" t="str">
        <f>LEFT(C2482, SEARCH(" ", C2482) - 1)</f>
        <v>Anna</v>
      </c>
      <c r="N2482" t="str" cm="1">
        <f t="array" ref="N2482">_xlfn.IFS(H2482&lt;0, "LOSS", H2482&gt;1000, "GREAT", H2482&gt;500, "GOOD", H2482&gt;=100, "OKAY", H2482&lt;100, "OKAY")</f>
        <v>OKAY</v>
      </c>
    </row>
    <row r="2483" spans="1:14">
      <c r="A2483" s="2">
        <v>42139</v>
      </c>
      <c r="B2483" s="2" t="str">
        <f>TEXT(A2483,"mmmm")</f>
        <v>May</v>
      </c>
      <c r="C2483" t="s">
        <v>1526</v>
      </c>
      <c r="D2483" t="s">
        <v>27</v>
      </c>
      <c r="E2483" t="s">
        <v>23</v>
      </c>
      <c r="F2483" t="s">
        <v>49</v>
      </c>
      <c r="G2483" t="s">
        <v>274</v>
      </c>
      <c r="H2483">
        <v>51.97</v>
      </c>
      <c r="I2483">
        <v>2</v>
      </c>
      <c r="J2483">
        <v>-10.39</v>
      </c>
      <c r="K2483" s="6">
        <f>J2483/H2483</f>
        <v>-0.19992303251876084</v>
      </c>
      <c r="M2483" t="str">
        <f>LEFT(C2483, SEARCH(" ", C2483) - 1)</f>
        <v>Fred</v>
      </c>
      <c r="N2483" t="str" cm="1">
        <f t="array" ref="N2483">_xlfn.IFS(H2483&lt;0, "LOSS", H2483&gt;1000, "GREAT", H2483&gt;500, "GOOD", H2483&gt;=100, "OKAY", H2483&lt;100, "OKAY")</f>
        <v>OKAY</v>
      </c>
    </row>
    <row r="2484" spans="1:14">
      <c r="A2484" s="2">
        <v>42140</v>
      </c>
      <c r="B2484" s="2" t="str">
        <f>TEXT(A2484,"mmmm")</f>
        <v>May</v>
      </c>
      <c r="C2484" t="s">
        <v>547</v>
      </c>
      <c r="D2484" t="s">
        <v>31</v>
      </c>
      <c r="E2484" t="s">
        <v>25</v>
      </c>
      <c r="F2484" t="s">
        <v>35</v>
      </c>
      <c r="G2484" t="s">
        <v>2081</v>
      </c>
      <c r="H2484">
        <v>255.97</v>
      </c>
      <c r="I2484">
        <v>4</v>
      </c>
      <c r="J2484">
        <v>32</v>
      </c>
      <c r="K2484" s="6">
        <f>J2484/H2484</f>
        <v>0.12501465015431495</v>
      </c>
      <c r="M2484" t="str">
        <f>LEFT(C2484, SEARCH(" ", C2484) - 1)</f>
        <v>Tracy</v>
      </c>
      <c r="N2484" t="str" cm="1">
        <f t="array" ref="N2484">_xlfn.IFS(H2484&lt;0, "LOSS", H2484&gt;1000, "GREAT", H2484&gt;500, "GOOD", H2484&gt;=100, "OKAY", H2484&lt;100, "OKAY")</f>
        <v>OKAY</v>
      </c>
    </row>
    <row r="2485" spans="1:14">
      <c r="A2485" s="2">
        <v>42141</v>
      </c>
      <c r="B2485" s="2" t="str">
        <f>TEXT(A2485,"mmmm")</f>
        <v>May</v>
      </c>
      <c r="C2485" t="s">
        <v>1369</v>
      </c>
      <c r="D2485" t="s">
        <v>26</v>
      </c>
      <c r="E2485" t="s">
        <v>23</v>
      </c>
      <c r="F2485" t="s">
        <v>38</v>
      </c>
      <c r="G2485" t="s">
        <v>2153</v>
      </c>
      <c r="H2485">
        <v>33.28</v>
      </c>
      <c r="I2485">
        <v>5</v>
      </c>
      <c r="J2485">
        <v>-49.92</v>
      </c>
      <c r="K2485" s="6">
        <f>J2485/H2485</f>
        <v>-1.5</v>
      </c>
      <c r="M2485" t="str">
        <f>LEFT(C2485, SEARCH(" ", C2485) - 1)</f>
        <v>Odella</v>
      </c>
      <c r="N2485" t="str" cm="1">
        <f t="array" ref="N2485">_xlfn.IFS(H2485&lt;0, "LOSS", H2485&gt;1000, "GREAT", H2485&gt;500, "GOOD", H2485&gt;=100, "OKAY", H2485&lt;100, "OKAY")</f>
        <v>OKAY</v>
      </c>
    </row>
    <row r="2486" spans="1:14">
      <c r="A2486" s="2">
        <v>42141</v>
      </c>
      <c r="B2486" s="2" t="str">
        <f>TEXT(A2486,"mmmm")</f>
        <v>May</v>
      </c>
      <c r="C2486" t="s">
        <v>1369</v>
      </c>
      <c r="D2486" t="s">
        <v>26</v>
      </c>
      <c r="E2486" t="s">
        <v>23</v>
      </c>
      <c r="F2486" t="s">
        <v>47</v>
      </c>
      <c r="G2486" t="s">
        <v>2154</v>
      </c>
      <c r="H2486">
        <v>14.09</v>
      </c>
      <c r="I2486">
        <v>3</v>
      </c>
      <c r="J2486">
        <v>4.93</v>
      </c>
      <c r="K2486" s="6">
        <f>J2486/H2486</f>
        <v>0.34989354151880764</v>
      </c>
      <c r="M2486" t="str">
        <f>LEFT(C2486, SEARCH(" ", C2486) - 1)</f>
        <v>Odella</v>
      </c>
      <c r="N2486" t="str" cm="1">
        <f t="array" ref="N2486">_xlfn.IFS(H2486&lt;0, "LOSS", H2486&gt;1000, "GREAT", H2486&gt;500, "GOOD", H2486&gt;=100, "OKAY", H2486&lt;100, "OKAY")</f>
        <v>OKAY</v>
      </c>
    </row>
    <row r="2487" spans="1:14">
      <c r="A2487" s="2">
        <v>42141</v>
      </c>
      <c r="B2487" s="2" t="str">
        <f>TEXT(A2487,"mmmm")</f>
        <v>May</v>
      </c>
      <c r="C2487" t="s">
        <v>942</v>
      </c>
      <c r="D2487" t="s">
        <v>24</v>
      </c>
      <c r="E2487" t="s">
        <v>23</v>
      </c>
      <c r="F2487" t="s">
        <v>45</v>
      </c>
      <c r="G2487" t="s">
        <v>2155</v>
      </c>
      <c r="H2487">
        <v>31.5</v>
      </c>
      <c r="I2487">
        <v>10</v>
      </c>
      <c r="J2487">
        <v>15.12</v>
      </c>
      <c r="K2487" s="6">
        <f>J2487/H2487</f>
        <v>0.48</v>
      </c>
      <c r="M2487" t="str">
        <f>LEFT(C2487, SEARCH(" ", C2487) - 1)</f>
        <v>Dianna</v>
      </c>
      <c r="N2487" t="str" cm="1">
        <f t="array" ref="N2487">_xlfn.IFS(H2487&lt;0, "LOSS", H2487&gt;1000, "GREAT", H2487&gt;500, "GOOD", H2487&gt;=100, "OKAY", H2487&lt;100, "OKAY")</f>
        <v>OKAY</v>
      </c>
    </row>
    <row r="2488" spans="1:14">
      <c r="A2488" s="2">
        <v>42141</v>
      </c>
      <c r="B2488" s="2" t="str">
        <f>TEXT(A2488,"mmmm")</f>
        <v>May</v>
      </c>
      <c r="C2488" t="s">
        <v>942</v>
      </c>
      <c r="D2488" t="s">
        <v>24</v>
      </c>
      <c r="E2488" t="s">
        <v>23</v>
      </c>
      <c r="F2488" t="s">
        <v>50</v>
      </c>
      <c r="G2488" t="s">
        <v>1538</v>
      </c>
      <c r="H2488">
        <v>55.6</v>
      </c>
      <c r="I2488">
        <v>4</v>
      </c>
      <c r="J2488">
        <v>16.12</v>
      </c>
      <c r="K2488" s="6">
        <f>J2488/H2488</f>
        <v>0.28992805755395684</v>
      </c>
      <c r="M2488" t="str">
        <f>LEFT(C2488, SEARCH(" ", C2488) - 1)</f>
        <v>Dianna</v>
      </c>
      <c r="N2488" t="str" cm="1">
        <f t="array" ref="N2488">_xlfn.IFS(H2488&lt;0, "LOSS", H2488&gt;1000, "GREAT", H2488&gt;500, "GOOD", H2488&gt;=100, "OKAY", H2488&lt;100, "OKAY")</f>
        <v>OKAY</v>
      </c>
    </row>
    <row r="2489" spans="1:14">
      <c r="A2489" s="2">
        <v>42142</v>
      </c>
      <c r="B2489" s="2" t="str">
        <f>TEXT(A2489,"mmmm")</f>
        <v>May</v>
      </c>
      <c r="C2489" t="s">
        <v>105</v>
      </c>
      <c r="D2489" t="s">
        <v>22</v>
      </c>
      <c r="E2489" t="s">
        <v>23</v>
      </c>
      <c r="F2489" t="s">
        <v>47</v>
      </c>
      <c r="G2489" t="s">
        <v>1417</v>
      </c>
      <c r="H2489">
        <v>10.86</v>
      </c>
      <c r="I2489">
        <v>2</v>
      </c>
      <c r="J2489">
        <v>5.32</v>
      </c>
      <c r="K2489" s="6">
        <f>J2489/H2489</f>
        <v>0.48987108655616945</v>
      </c>
      <c r="M2489" t="str">
        <f>LEFT(C2489, SEARCH(" ", C2489) - 1)</f>
        <v>Anthony</v>
      </c>
      <c r="N2489" t="str" cm="1">
        <f t="array" ref="N2489">_xlfn.IFS(H2489&lt;0, "LOSS", H2489&gt;1000, "GREAT", H2489&gt;500, "GOOD", H2489&gt;=100, "OKAY", H2489&lt;100, "OKAY")</f>
        <v>OKAY</v>
      </c>
    </row>
    <row r="2490" spans="1:14">
      <c r="A2490" s="2">
        <v>42144</v>
      </c>
      <c r="B2490" s="2" t="str">
        <f>TEXT(A2490,"mmmm")</f>
        <v>May</v>
      </c>
      <c r="C2490" t="s">
        <v>1105</v>
      </c>
      <c r="D2490" t="s">
        <v>33</v>
      </c>
      <c r="E2490" t="s">
        <v>21</v>
      </c>
      <c r="F2490" t="s">
        <v>44</v>
      </c>
      <c r="G2490" t="s">
        <v>434</v>
      </c>
      <c r="H2490">
        <v>163.13999999999999</v>
      </c>
      <c r="I2490">
        <v>4</v>
      </c>
      <c r="J2490">
        <v>20.39</v>
      </c>
      <c r="K2490" s="6">
        <f>J2490/H2490</f>
        <v>0.12498467573862941</v>
      </c>
      <c r="M2490" t="str">
        <f>LEFT(C2490, SEARCH(" ", C2490) - 1)</f>
        <v>Sheri</v>
      </c>
      <c r="N2490" t="str" cm="1">
        <f t="array" ref="N2490">_xlfn.IFS(H2490&lt;0, "LOSS", H2490&gt;1000, "GREAT", H2490&gt;500, "GOOD", H2490&gt;=100, "OKAY", H2490&lt;100, "OKAY")</f>
        <v>OKAY</v>
      </c>
    </row>
    <row r="2491" spans="1:14">
      <c r="A2491" s="2">
        <v>42144</v>
      </c>
      <c r="B2491" s="2" t="str">
        <f>TEXT(A2491,"mmmm")</f>
        <v>May</v>
      </c>
      <c r="C2491" t="s">
        <v>1105</v>
      </c>
      <c r="D2491" t="s">
        <v>33</v>
      </c>
      <c r="E2491" t="s">
        <v>23</v>
      </c>
      <c r="F2491" t="s">
        <v>38</v>
      </c>
      <c r="G2491" t="s">
        <v>287</v>
      </c>
      <c r="H2491">
        <v>6.41</v>
      </c>
      <c r="I2491">
        <v>4</v>
      </c>
      <c r="J2491">
        <v>-4.91</v>
      </c>
      <c r="K2491" s="6">
        <f>J2491/H2491</f>
        <v>-0.765990639625585</v>
      </c>
      <c r="M2491" t="str">
        <f>LEFT(C2491, SEARCH(" ", C2491) - 1)</f>
        <v>Sheri</v>
      </c>
      <c r="N2491" t="str" cm="1">
        <f t="array" ref="N2491">_xlfn.IFS(H2491&lt;0, "LOSS", H2491&gt;1000, "GREAT", H2491&gt;500, "GOOD", H2491&gt;=100, "OKAY", H2491&lt;100, "OKAY")</f>
        <v>OKAY</v>
      </c>
    </row>
    <row r="2492" spans="1:14">
      <c r="A2492" s="2">
        <v>42145</v>
      </c>
      <c r="B2492" s="2" t="str">
        <f>TEXT(A2492,"mmmm")</f>
        <v>May</v>
      </c>
      <c r="C2492" t="s">
        <v>940</v>
      </c>
      <c r="D2492" t="s">
        <v>29</v>
      </c>
      <c r="E2492" t="s">
        <v>23</v>
      </c>
      <c r="F2492" t="s">
        <v>36</v>
      </c>
      <c r="G2492" t="s">
        <v>1429</v>
      </c>
      <c r="H2492">
        <v>20.77</v>
      </c>
      <c r="I2492">
        <v>8</v>
      </c>
      <c r="J2492">
        <v>-52.96</v>
      </c>
      <c r="K2492" s="6">
        <f>J2492/H2492</f>
        <v>-2.5498314877226771</v>
      </c>
      <c r="M2492" t="str">
        <f>LEFT(C2492, SEARCH(" ", C2492) - 1)</f>
        <v>Joel</v>
      </c>
      <c r="N2492" t="str" cm="1">
        <f t="array" ref="N2492">_xlfn.IFS(H2492&lt;0, "LOSS", H2492&gt;1000, "GREAT", H2492&gt;500, "GOOD", H2492&gt;=100, "OKAY", H2492&lt;100, "OKAY")</f>
        <v>OKAY</v>
      </c>
    </row>
    <row r="2493" spans="1:14">
      <c r="A2493" s="2">
        <v>42145</v>
      </c>
      <c r="B2493" s="2" t="str">
        <f>TEXT(A2493,"mmmm")</f>
        <v>May</v>
      </c>
      <c r="C2493" t="s">
        <v>1072</v>
      </c>
      <c r="D2493" t="s">
        <v>28</v>
      </c>
      <c r="E2493" t="s">
        <v>23</v>
      </c>
      <c r="F2493" t="s">
        <v>38</v>
      </c>
      <c r="G2493" t="s">
        <v>523</v>
      </c>
      <c r="H2493">
        <v>26.98</v>
      </c>
      <c r="I2493">
        <v>4</v>
      </c>
      <c r="J2493">
        <v>8.77</v>
      </c>
      <c r="K2493" s="6">
        <f>J2493/H2493</f>
        <v>0.32505559673832468</v>
      </c>
      <c r="M2493" t="str">
        <f>LEFT(C2493, SEARCH(" ", C2493) - 1)</f>
        <v>Michelle</v>
      </c>
      <c r="N2493" t="str" cm="1">
        <f t="array" ref="N2493">_xlfn.IFS(H2493&lt;0, "LOSS", H2493&gt;1000, "GREAT", H2493&gt;500, "GOOD", H2493&gt;=100, "OKAY", H2493&lt;100, "OKAY")</f>
        <v>OKAY</v>
      </c>
    </row>
    <row r="2494" spans="1:14">
      <c r="A2494" s="2">
        <v>42145</v>
      </c>
      <c r="B2494" s="2" t="str">
        <f>TEXT(A2494,"mmmm")</f>
        <v>May</v>
      </c>
      <c r="C2494" t="s">
        <v>1423</v>
      </c>
      <c r="D2494" t="s">
        <v>27</v>
      </c>
      <c r="E2494" t="s">
        <v>23</v>
      </c>
      <c r="F2494" t="s">
        <v>38</v>
      </c>
      <c r="G2494" t="s">
        <v>456</v>
      </c>
      <c r="H2494">
        <v>24.59</v>
      </c>
      <c r="I2494">
        <v>2</v>
      </c>
      <c r="J2494">
        <v>-18.03</v>
      </c>
      <c r="K2494" s="6">
        <f>J2494/H2494</f>
        <v>-0.73322488816592113</v>
      </c>
      <c r="M2494" t="str">
        <f>LEFT(C2494, SEARCH(" ", C2494) - 1)</f>
        <v>Henry</v>
      </c>
      <c r="N2494" t="str" cm="1">
        <f t="array" ref="N2494">_xlfn.IFS(H2494&lt;0, "LOSS", H2494&gt;1000, "GREAT", H2494&gt;500, "GOOD", H2494&gt;=100, "OKAY", H2494&lt;100, "OKAY")</f>
        <v>OKAY</v>
      </c>
    </row>
    <row r="2495" spans="1:14">
      <c r="A2495" s="2">
        <v>42146</v>
      </c>
      <c r="B2495" s="2" t="str">
        <f>TEXT(A2495,"mmmm")</f>
        <v>May</v>
      </c>
      <c r="C2495" t="s">
        <v>1421</v>
      </c>
      <c r="D2495" t="s">
        <v>22</v>
      </c>
      <c r="E2495" t="s">
        <v>23</v>
      </c>
      <c r="F2495" t="s">
        <v>45</v>
      </c>
      <c r="G2495" t="s">
        <v>471</v>
      </c>
      <c r="H2495">
        <v>8.26</v>
      </c>
      <c r="I2495">
        <v>2</v>
      </c>
      <c r="J2495">
        <v>3.8</v>
      </c>
      <c r="K2495" s="6">
        <f>J2495/H2495</f>
        <v>0.46004842615012104</v>
      </c>
      <c r="M2495" t="str">
        <f>LEFT(C2495, SEARCH(" ", C2495) - 1)</f>
        <v>Sarah</v>
      </c>
      <c r="N2495" t="str" cm="1">
        <f t="array" ref="N2495">_xlfn.IFS(H2495&lt;0, "LOSS", H2495&gt;1000, "GREAT", H2495&gt;500, "GOOD", H2495&gt;=100, "OKAY", H2495&lt;100, "OKAY")</f>
        <v>OKAY</v>
      </c>
    </row>
    <row r="2496" spans="1:14">
      <c r="A2496" s="2">
        <v>42146</v>
      </c>
      <c r="B2496" s="2" t="str">
        <f>TEXT(A2496,"mmmm")</f>
        <v>May</v>
      </c>
      <c r="C2496" t="s">
        <v>1421</v>
      </c>
      <c r="D2496" t="s">
        <v>22</v>
      </c>
      <c r="E2496" t="s">
        <v>25</v>
      </c>
      <c r="F2496" t="s">
        <v>46</v>
      </c>
      <c r="G2496" t="s">
        <v>2156</v>
      </c>
      <c r="H2496">
        <v>2973.32</v>
      </c>
      <c r="I2496">
        <v>7</v>
      </c>
      <c r="J2496">
        <v>334.5</v>
      </c>
      <c r="K2496" s="6">
        <f>J2496/H2496</f>
        <v>0.1125005044865672</v>
      </c>
      <c r="M2496" t="str">
        <f>LEFT(C2496, SEARCH(" ", C2496) - 1)</f>
        <v>Sarah</v>
      </c>
      <c r="N2496" t="str" cm="1">
        <f t="array" ref="N2496">_xlfn.IFS(H2496&lt;0, "LOSS", H2496&gt;1000, "GREAT", H2496&gt;500, "GOOD", H2496&gt;=100, "OKAY", H2496&lt;100, "OKAY")</f>
        <v>GREAT</v>
      </c>
    </row>
    <row r="2497" spans="1:14">
      <c r="A2497" s="2">
        <v>42146</v>
      </c>
      <c r="B2497" s="2" t="str">
        <f>TEXT(A2497,"mmmm")</f>
        <v>May</v>
      </c>
      <c r="C2497" t="s">
        <v>1421</v>
      </c>
      <c r="D2497" t="s">
        <v>22</v>
      </c>
      <c r="E2497" t="s">
        <v>23</v>
      </c>
      <c r="F2497" t="s">
        <v>49</v>
      </c>
      <c r="G2497" t="s">
        <v>1326</v>
      </c>
      <c r="H2497">
        <v>104.79</v>
      </c>
      <c r="I2497">
        <v>7</v>
      </c>
      <c r="J2497">
        <v>29.34</v>
      </c>
      <c r="K2497" s="6">
        <f>J2497/H2497</f>
        <v>0.27998854852562266</v>
      </c>
      <c r="M2497" t="str">
        <f>LEFT(C2497, SEARCH(" ", C2497) - 1)</f>
        <v>Sarah</v>
      </c>
      <c r="N2497" t="str" cm="1">
        <f t="array" ref="N2497">_xlfn.IFS(H2497&lt;0, "LOSS", H2497&gt;1000, "GREAT", H2497&gt;500, "GOOD", H2497&gt;=100, "OKAY", H2497&lt;100, "OKAY")</f>
        <v>OKAY</v>
      </c>
    </row>
    <row r="2498" spans="1:14">
      <c r="A2498" s="2">
        <v>42146</v>
      </c>
      <c r="B2498" s="2" t="str">
        <f>TEXT(A2498,"mmmm")</f>
        <v>May</v>
      </c>
      <c r="C2498" t="s">
        <v>1421</v>
      </c>
      <c r="D2498" t="s">
        <v>22</v>
      </c>
      <c r="E2498" t="s">
        <v>25</v>
      </c>
      <c r="F2498" t="s">
        <v>48</v>
      </c>
      <c r="G2498" t="s">
        <v>251</v>
      </c>
      <c r="H2498">
        <v>775.73</v>
      </c>
      <c r="I2498">
        <v>6</v>
      </c>
      <c r="J2498">
        <v>58.18</v>
      </c>
      <c r="K2498" s="6">
        <f>J2498/H2498</f>
        <v>7.5000322277080936E-2</v>
      </c>
      <c r="M2498" t="str">
        <f>LEFT(C2498, SEARCH(" ", C2498) - 1)</f>
        <v>Sarah</v>
      </c>
      <c r="N2498" t="str" cm="1">
        <f t="array" ref="N2498">_xlfn.IFS(H2498&lt;0, "LOSS", H2498&gt;1000, "GREAT", H2498&gt;500, "GOOD", H2498&gt;=100, "OKAY", H2498&lt;100, "OKAY")</f>
        <v>GOOD</v>
      </c>
    </row>
    <row r="2499" spans="1:14">
      <c r="A2499" s="2">
        <v>42147</v>
      </c>
      <c r="B2499" s="2" t="str">
        <f>TEXT(A2499,"mmmm")</f>
        <v>May</v>
      </c>
      <c r="C2499" t="s">
        <v>1367</v>
      </c>
      <c r="D2499" t="s">
        <v>123</v>
      </c>
      <c r="E2499" t="s">
        <v>23</v>
      </c>
      <c r="F2499" t="s">
        <v>42</v>
      </c>
      <c r="G2499" t="s">
        <v>630</v>
      </c>
      <c r="H2499">
        <v>186.69</v>
      </c>
      <c r="I2499">
        <v>3</v>
      </c>
      <c r="J2499">
        <v>87.74</v>
      </c>
      <c r="K2499" s="6">
        <f>J2499/H2499</f>
        <v>0.46997696716481868</v>
      </c>
      <c r="M2499" t="str">
        <f>LEFT(C2499, SEARCH(" ", C2499) - 1)</f>
        <v>Erin</v>
      </c>
      <c r="N2499" t="str" cm="1">
        <f t="array" ref="N2499">_xlfn.IFS(H2499&lt;0, "LOSS", H2499&gt;1000, "GREAT", H2499&gt;500, "GOOD", H2499&gt;=100, "OKAY", H2499&lt;100, "OKAY")</f>
        <v>OKAY</v>
      </c>
    </row>
    <row r="2500" spans="1:14">
      <c r="A2500" s="2">
        <v>42147</v>
      </c>
      <c r="B2500" s="2" t="str">
        <f>TEXT(A2500,"mmmm")</f>
        <v>May</v>
      </c>
      <c r="C2500" t="s">
        <v>707</v>
      </c>
      <c r="D2500" t="s">
        <v>73</v>
      </c>
      <c r="E2500" t="s">
        <v>23</v>
      </c>
      <c r="F2500" t="s">
        <v>38</v>
      </c>
      <c r="G2500" t="s">
        <v>1644</v>
      </c>
      <c r="H2500">
        <v>19.190000000000001</v>
      </c>
      <c r="I2500">
        <v>7</v>
      </c>
      <c r="J2500">
        <v>-12.8</v>
      </c>
      <c r="K2500" s="6">
        <f>J2500/H2500</f>
        <v>-0.66701406982803546</v>
      </c>
      <c r="M2500" t="str">
        <f>LEFT(C2500, SEARCH(" ", C2500) - 1)</f>
        <v>Emily</v>
      </c>
      <c r="N2500" t="str" cm="1">
        <f t="array" ref="N2500">_xlfn.IFS(H2500&lt;0, "LOSS", H2500&gt;1000, "GREAT", H2500&gt;500, "GOOD", H2500&gt;=100, "OKAY", H2500&lt;100, "OKAY")</f>
        <v>OKAY</v>
      </c>
    </row>
    <row r="2501" spans="1:14">
      <c r="A2501" s="2">
        <v>42147</v>
      </c>
      <c r="B2501" s="2" t="str">
        <f>TEXT(A2501,"mmmm")</f>
        <v>May</v>
      </c>
      <c r="C2501" t="s">
        <v>707</v>
      </c>
      <c r="D2501" t="s">
        <v>73</v>
      </c>
      <c r="E2501" t="s">
        <v>23</v>
      </c>
      <c r="F2501" t="s">
        <v>36</v>
      </c>
      <c r="G2501" t="s">
        <v>1161</v>
      </c>
      <c r="H2501">
        <v>121.79</v>
      </c>
      <c r="I2501">
        <v>4</v>
      </c>
      <c r="J2501">
        <v>13.7</v>
      </c>
      <c r="K2501" s="6">
        <f>J2501/H2501</f>
        <v>0.11248871007471876</v>
      </c>
      <c r="M2501" t="str">
        <f>LEFT(C2501, SEARCH(" ", C2501) - 1)</f>
        <v>Emily</v>
      </c>
      <c r="N2501" t="str" cm="1">
        <f t="array" ref="N2501">_xlfn.IFS(H2501&lt;0, "LOSS", H2501&gt;1000, "GREAT", H2501&gt;500, "GOOD", H2501&gt;=100, "OKAY", H2501&lt;100, "OKAY")</f>
        <v>OKAY</v>
      </c>
    </row>
    <row r="2502" spans="1:14">
      <c r="A2502" s="2">
        <v>42147</v>
      </c>
      <c r="B2502" s="2" t="str">
        <f>TEXT(A2502,"mmmm")</f>
        <v>May</v>
      </c>
      <c r="C2502" t="s">
        <v>451</v>
      </c>
      <c r="D2502" t="s">
        <v>285</v>
      </c>
      <c r="E2502" t="s">
        <v>23</v>
      </c>
      <c r="F2502" t="s">
        <v>49</v>
      </c>
      <c r="G2502" t="s">
        <v>1926</v>
      </c>
      <c r="H2502">
        <v>51.45</v>
      </c>
      <c r="I2502">
        <v>3</v>
      </c>
      <c r="J2502">
        <v>13.89</v>
      </c>
      <c r="K2502" s="6">
        <f>J2502/H2502</f>
        <v>0.26997084548104955</v>
      </c>
      <c r="M2502" t="str">
        <f>LEFT(C2502, SEARCH(" ", C2502) - 1)</f>
        <v>Kristen</v>
      </c>
      <c r="N2502" t="str" cm="1">
        <f t="array" ref="N2502">_xlfn.IFS(H2502&lt;0, "LOSS", H2502&gt;1000, "GREAT", H2502&gt;500, "GOOD", H2502&gt;=100, "OKAY", H2502&lt;100, "OKAY")</f>
        <v>OKAY</v>
      </c>
    </row>
    <row r="2503" spans="1:14">
      <c r="A2503" s="2">
        <v>42147</v>
      </c>
      <c r="B2503" s="2" t="str">
        <f>TEXT(A2503,"mmmm")</f>
        <v>May</v>
      </c>
      <c r="C2503" t="s">
        <v>259</v>
      </c>
      <c r="D2503" t="s">
        <v>32</v>
      </c>
      <c r="E2503" t="s">
        <v>23</v>
      </c>
      <c r="F2503" t="s">
        <v>36</v>
      </c>
      <c r="G2503" t="s">
        <v>799</v>
      </c>
      <c r="H2503">
        <v>850.5</v>
      </c>
      <c r="I2503">
        <v>5</v>
      </c>
      <c r="J2503">
        <v>245.7</v>
      </c>
      <c r="K2503" s="6">
        <f>J2503/H2503</f>
        <v>0.28888888888888886</v>
      </c>
      <c r="M2503" t="str">
        <f>LEFT(C2503, SEARCH(" ", C2503) - 1)</f>
        <v>Nathan</v>
      </c>
      <c r="N2503" t="str" cm="1">
        <f t="array" ref="N2503">_xlfn.IFS(H2503&lt;0, "LOSS", H2503&gt;1000, "GREAT", H2503&gt;500, "GOOD", H2503&gt;=100, "OKAY", H2503&lt;100, "OKAY")</f>
        <v>GOOD</v>
      </c>
    </row>
    <row r="2504" spans="1:14">
      <c r="A2504" s="2">
        <v>42147</v>
      </c>
      <c r="B2504" s="2" t="str">
        <f>TEXT(A2504,"mmmm")</f>
        <v>May</v>
      </c>
      <c r="C2504" t="s">
        <v>259</v>
      </c>
      <c r="D2504" t="s">
        <v>32</v>
      </c>
      <c r="E2504" t="s">
        <v>21</v>
      </c>
      <c r="F2504" t="s">
        <v>44</v>
      </c>
      <c r="G2504" t="s">
        <v>1058</v>
      </c>
      <c r="H2504">
        <v>75.33</v>
      </c>
      <c r="I2504">
        <v>9</v>
      </c>
      <c r="J2504">
        <v>19.59</v>
      </c>
      <c r="K2504" s="6">
        <f>J2504/H2504</f>
        <v>0.26005575467941061</v>
      </c>
      <c r="M2504" t="str">
        <f>LEFT(C2504, SEARCH(" ", C2504) - 1)</f>
        <v>Nathan</v>
      </c>
      <c r="N2504" t="str" cm="1">
        <f t="array" ref="N2504">_xlfn.IFS(H2504&lt;0, "LOSS", H2504&gt;1000, "GREAT", H2504&gt;500, "GOOD", H2504&gt;=100, "OKAY", H2504&lt;100, "OKAY")</f>
        <v>OKAY</v>
      </c>
    </row>
    <row r="2505" spans="1:14">
      <c r="A2505" s="2">
        <v>42148</v>
      </c>
      <c r="B2505" s="2" t="str">
        <f>TEXT(A2505,"mmmm")</f>
        <v>May</v>
      </c>
      <c r="C2505" t="s">
        <v>96</v>
      </c>
      <c r="D2505" t="s">
        <v>29</v>
      </c>
      <c r="E2505" t="s">
        <v>21</v>
      </c>
      <c r="F2505" t="s">
        <v>40</v>
      </c>
      <c r="G2505" t="s">
        <v>1002</v>
      </c>
      <c r="H2505">
        <v>602.65</v>
      </c>
      <c r="I2505">
        <v>7</v>
      </c>
      <c r="J2505">
        <v>-163.58000000000001</v>
      </c>
      <c r="K2505" s="6">
        <f>J2505/H2505</f>
        <v>-0.27143449763544347</v>
      </c>
      <c r="M2505" t="str">
        <f>LEFT(C2505, SEARCH(" ", C2505) - 1)</f>
        <v>Vivek</v>
      </c>
      <c r="N2505" t="str" cm="1">
        <f t="array" ref="N2505">_xlfn.IFS(H2505&lt;0, "LOSS", H2505&gt;1000, "GREAT", H2505&gt;500, "GOOD", H2505&gt;=100, "OKAY", H2505&lt;100, "OKAY")</f>
        <v>GOOD</v>
      </c>
    </row>
    <row r="2506" spans="1:14">
      <c r="A2506" s="2">
        <v>42148</v>
      </c>
      <c r="B2506" s="2" t="str">
        <f>TEXT(A2506,"mmmm")</f>
        <v>May</v>
      </c>
      <c r="C2506" t="s">
        <v>96</v>
      </c>
      <c r="D2506" t="s">
        <v>29</v>
      </c>
      <c r="E2506" t="s">
        <v>23</v>
      </c>
      <c r="F2506" t="s">
        <v>38</v>
      </c>
      <c r="G2506" t="s">
        <v>767</v>
      </c>
      <c r="H2506">
        <v>7.66</v>
      </c>
      <c r="I2506">
        <v>6</v>
      </c>
      <c r="J2506">
        <v>-13.02</v>
      </c>
      <c r="K2506" s="6">
        <f>J2506/H2506</f>
        <v>-1.6997389033942558</v>
      </c>
      <c r="M2506" t="str">
        <f>LEFT(C2506, SEARCH(" ", C2506) - 1)</f>
        <v>Vivek</v>
      </c>
      <c r="N2506" t="str" cm="1">
        <f t="array" ref="N2506">_xlfn.IFS(H2506&lt;0, "LOSS", H2506&gt;1000, "GREAT", H2506&gt;500, "GOOD", H2506&gt;=100, "OKAY", H2506&lt;100, "OKAY")</f>
        <v>OKAY</v>
      </c>
    </row>
    <row r="2507" spans="1:14">
      <c r="A2507" s="2">
        <v>42149</v>
      </c>
      <c r="B2507" s="2" t="str">
        <f>TEXT(A2507,"mmmm")</f>
        <v>May</v>
      </c>
      <c r="C2507" t="s">
        <v>2157</v>
      </c>
      <c r="D2507" t="s">
        <v>94</v>
      </c>
      <c r="E2507" t="s">
        <v>23</v>
      </c>
      <c r="F2507" t="s">
        <v>36</v>
      </c>
      <c r="G2507" t="s">
        <v>2086</v>
      </c>
      <c r="H2507">
        <v>845.73</v>
      </c>
      <c r="I2507">
        <v>13</v>
      </c>
      <c r="J2507">
        <v>84.57</v>
      </c>
      <c r="K2507" s="6">
        <f>J2507/H2507</f>
        <v>9.9996452768614089E-2</v>
      </c>
      <c r="M2507" t="str">
        <f>LEFT(C2507, SEARCH(" ", C2507) - 1)</f>
        <v>Justin</v>
      </c>
      <c r="N2507" t="str" cm="1">
        <f t="array" ref="N2507">_xlfn.IFS(H2507&lt;0, "LOSS", H2507&gt;1000, "GREAT", H2507&gt;500, "GOOD", H2507&gt;=100, "OKAY", H2507&lt;100, "OKAY")</f>
        <v>GOOD</v>
      </c>
    </row>
    <row r="2508" spans="1:14">
      <c r="A2508" s="2">
        <v>42149</v>
      </c>
      <c r="B2508" s="2" t="str">
        <f>TEXT(A2508,"mmmm")</f>
        <v>May</v>
      </c>
      <c r="C2508" t="s">
        <v>367</v>
      </c>
      <c r="D2508" t="s">
        <v>22</v>
      </c>
      <c r="E2508" t="s">
        <v>21</v>
      </c>
      <c r="F2508" t="s">
        <v>44</v>
      </c>
      <c r="G2508" t="s">
        <v>181</v>
      </c>
      <c r="H2508">
        <v>14.73</v>
      </c>
      <c r="I2508">
        <v>3</v>
      </c>
      <c r="J2508">
        <v>4.8600000000000003</v>
      </c>
      <c r="K2508" s="6">
        <f>J2508/H2508</f>
        <v>0.32993890020366601</v>
      </c>
      <c r="M2508" t="str">
        <f>LEFT(C2508, SEARCH(" ", C2508) - 1)</f>
        <v>Nora</v>
      </c>
      <c r="N2508" t="str" cm="1">
        <f t="array" ref="N2508">_xlfn.IFS(H2508&lt;0, "LOSS", H2508&gt;1000, "GREAT", H2508&gt;500, "GOOD", H2508&gt;=100, "OKAY", H2508&lt;100, "OKAY")</f>
        <v>OKAY</v>
      </c>
    </row>
    <row r="2509" spans="1:14">
      <c r="A2509" s="2">
        <v>42149</v>
      </c>
      <c r="B2509" s="2" t="str">
        <f>TEXT(A2509,"mmmm")</f>
        <v>May</v>
      </c>
      <c r="C2509" t="s">
        <v>259</v>
      </c>
      <c r="D2509" t="s">
        <v>158</v>
      </c>
      <c r="E2509" t="s">
        <v>23</v>
      </c>
      <c r="F2509" t="s">
        <v>37</v>
      </c>
      <c r="G2509" t="s">
        <v>1287</v>
      </c>
      <c r="H2509">
        <v>21.24</v>
      </c>
      <c r="I2509">
        <v>3</v>
      </c>
      <c r="J2509">
        <v>8.07</v>
      </c>
      <c r="K2509" s="6">
        <f>J2509/H2509</f>
        <v>0.37994350282485878</v>
      </c>
      <c r="M2509" t="str">
        <f>LEFT(C2509, SEARCH(" ", C2509) - 1)</f>
        <v>Nathan</v>
      </c>
      <c r="N2509" t="str" cm="1">
        <f t="array" ref="N2509">_xlfn.IFS(H2509&lt;0, "LOSS", H2509&gt;1000, "GREAT", H2509&gt;500, "GOOD", H2509&gt;=100, "OKAY", H2509&lt;100, "OKAY")</f>
        <v>OKAY</v>
      </c>
    </row>
    <row r="2510" spans="1:14">
      <c r="A2510" s="2">
        <v>42149</v>
      </c>
      <c r="B2510" s="2" t="str">
        <f>TEXT(A2510,"mmmm")</f>
        <v>May</v>
      </c>
      <c r="C2510" t="s">
        <v>259</v>
      </c>
      <c r="D2510" t="s">
        <v>158</v>
      </c>
      <c r="E2510" t="s">
        <v>23</v>
      </c>
      <c r="F2510" t="s">
        <v>38</v>
      </c>
      <c r="G2510" t="s">
        <v>1217</v>
      </c>
      <c r="H2510">
        <v>127.96</v>
      </c>
      <c r="I2510">
        <v>2</v>
      </c>
      <c r="J2510">
        <v>60.14</v>
      </c>
      <c r="K2510" s="6">
        <f>J2510/H2510</f>
        <v>0.46999062206939674</v>
      </c>
      <c r="M2510" t="str">
        <f>LEFT(C2510, SEARCH(" ", C2510) - 1)</f>
        <v>Nathan</v>
      </c>
      <c r="N2510" t="str" cm="1">
        <f t="array" ref="N2510">_xlfn.IFS(H2510&lt;0, "LOSS", H2510&gt;1000, "GREAT", H2510&gt;500, "GOOD", H2510&gt;=100, "OKAY", H2510&lt;100, "OKAY")</f>
        <v>OKAY</v>
      </c>
    </row>
    <row r="2511" spans="1:14">
      <c r="A2511" s="2">
        <v>42149</v>
      </c>
      <c r="B2511" s="2" t="str">
        <f>TEXT(A2511,"mmmm")</f>
        <v>May</v>
      </c>
      <c r="C2511" t="s">
        <v>1855</v>
      </c>
      <c r="D2511" t="s">
        <v>185</v>
      </c>
      <c r="E2511" t="s">
        <v>25</v>
      </c>
      <c r="F2511" t="s">
        <v>48</v>
      </c>
      <c r="G2511" t="s">
        <v>1886</v>
      </c>
      <c r="H2511">
        <v>467.04</v>
      </c>
      <c r="I2511">
        <v>4</v>
      </c>
      <c r="J2511">
        <v>58.38</v>
      </c>
      <c r="K2511" s="6">
        <f>J2511/H2511</f>
        <v>0.125</v>
      </c>
      <c r="M2511" t="str">
        <f>LEFT(C2511, SEARCH(" ", C2511) - 1)</f>
        <v>Craig</v>
      </c>
      <c r="N2511" t="str" cm="1">
        <f t="array" ref="N2511">_xlfn.IFS(H2511&lt;0, "LOSS", H2511&gt;1000, "GREAT", H2511&gt;500, "GOOD", H2511&gt;=100, "OKAY", H2511&lt;100, "OKAY")</f>
        <v>OKAY</v>
      </c>
    </row>
    <row r="2512" spans="1:14">
      <c r="A2512" s="2">
        <v>42149</v>
      </c>
      <c r="B2512" s="2" t="str">
        <f>TEXT(A2512,"mmmm")</f>
        <v>May</v>
      </c>
      <c r="C2512" t="s">
        <v>184</v>
      </c>
      <c r="D2512" t="s">
        <v>26</v>
      </c>
      <c r="E2512" t="s">
        <v>23</v>
      </c>
      <c r="F2512" t="s">
        <v>50</v>
      </c>
      <c r="G2512" t="s">
        <v>2158</v>
      </c>
      <c r="H2512">
        <v>22.37</v>
      </c>
      <c r="I2512">
        <v>2</v>
      </c>
      <c r="J2512">
        <v>1.68</v>
      </c>
      <c r="K2512" s="6">
        <f>J2512/H2512</f>
        <v>7.5100581135449263E-2</v>
      </c>
      <c r="M2512" t="str">
        <f>LEFT(C2512, SEARCH(" ", C2512) - 1)</f>
        <v>Muhammed</v>
      </c>
      <c r="N2512" t="str" cm="1">
        <f t="array" ref="N2512">_xlfn.IFS(H2512&lt;0, "LOSS", H2512&gt;1000, "GREAT", H2512&gt;500, "GOOD", H2512&gt;=100, "OKAY", H2512&lt;100, "OKAY")</f>
        <v>OKAY</v>
      </c>
    </row>
    <row r="2513" spans="1:14">
      <c r="A2513" s="2">
        <v>42149</v>
      </c>
      <c r="B2513" s="2" t="str">
        <f>TEXT(A2513,"mmmm")</f>
        <v>May</v>
      </c>
      <c r="C2513" t="s">
        <v>184</v>
      </c>
      <c r="D2513" t="s">
        <v>26</v>
      </c>
      <c r="E2513" t="s">
        <v>23</v>
      </c>
      <c r="F2513" t="s">
        <v>47</v>
      </c>
      <c r="G2513" t="s">
        <v>1260</v>
      </c>
      <c r="H2513">
        <v>32.369999999999997</v>
      </c>
      <c r="I2513">
        <v>7</v>
      </c>
      <c r="J2513">
        <v>11.73</v>
      </c>
      <c r="K2513" s="6">
        <f>J2513/H2513</f>
        <v>0.36237256719184435</v>
      </c>
      <c r="M2513" t="str">
        <f>LEFT(C2513, SEARCH(" ", C2513) - 1)</f>
        <v>Muhammed</v>
      </c>
      <c r="N2513" t="str" cm="1">
        <f t="array" ref="N2513">_xlfn.IFS(H2513&lt;0, "LOSS", H2513&gt;1000, "GREAT", H2513&gt;500, "GOOD", H2513&gt;=100, "OKAY", H2513&lt;100, "OKAY")</f>
        <v>OKAY</v>
      </c>
    </row>
    <row r="2514" spans="1:14">
      <c r="A2514" s="2">
        <v>42149</v>
      </c>
      <c r="B2514" s="2" t="str">
        <f>TEXT(A2514,"mmmm")</f>
        <v>May</v>
      </c>
      <c r="C2514" t="s">
        <v>184</v>
      </c>
      <c r="D2514" t="s">
        <v>26</v>
      </c>
      <c r="E2514" t="s">
        <v>25</v>
      </c>
      <c r="F2514" t="s">
        <v>35</v>
      </c>
      <c r="G2514" t="s">
        <v>2159</v>
      </c>
      <c r="H2514">
        <v>207.98</v>
      </c>
      <c r="I2514">
        <v>2</v>
      </c>
      <c r="J2514">
        <v>36.4</v>
      </c>
      <c r="K2514" s="6">
        <f>J2514/H2514</f>
        <v>0.1750168285412059</v>
      </c>
      <c r="M2514" t="str">
        <f>LEFT(C2514, SEARCH(" ", C2514) - 1)</f>
        <v>Muhammed</v>
      </c>
      <c r="N2514" t="str" cm="1">
        <f t="array" ref="N2514">_xlfn.IFS(H2514&lt;0, "LOSS", H2514&gt;1000, "GREAT", H2514&gt;500, "GOOD", H2514&gt;=100, "OKAY", H2514&lt;100, "OKAY")</f>
        <v>OKAY</v>
      </c>
    </row>
    <row r="2515" spans="1:14">
      <c r="A2515" s="2">
        <v>42150</v>
      </c>
      <c r="B2515" s="2" t="str">
        <f>TEXT(A2515,"mmmm")</f>
        <v>May</v>
      </c>
      <c r="C2515" t="s">
        <v>618</v>
      </c>
      <c r="D2515" t="s">
        <v>33</v>
      </c>
      <c r="E2515" t="s">
        <v>23</v>
      </c>
      <c r="F2515" t="s">
        <v>47</v>
      </c>
      <c r="G2515" t="s">
        <v>1980</v>
      </c>
      <c r="H2515">
        <v>18.27</v>
      </c>
      <c r="I2515">
        <v>1</v>
      </c>
      <c r="J2515">
        <v>5.94</v>
      </c>
      <c r="K2515" s="6">
        <f>J2515/H2515</f>
        <v>0.32512315270935965</v>
      </c>
      <c r="M2515" t="str">
        <f>LEFT(C2515, SEARCH(" ", C2515) - 1)</f>
        <v>Ben</v>
      </c>
      <c r="N2515" t="str" cm="1">
        <f t="array" ref="N2515">_xlfn.IFS(H2515&lt;0, "LOSS", H2515&gt;1000, "GREAT", H2515&gt;500, "GOOD", H2515&gt;=100, "OKAY", H2515&lt;100, "OKAY")</f>
        <v>OKAY</v>
      </c>
    </row>
    <row r="2516" spans="1:14">
      <c r="A2516" s="2">
        <v>42150</v>
      </c>
      <c r="B2516" s="2" t="str">
        <f>TEXT(A2516,"mmmm")</f>
        <v>May</v>
      </c>
      <c r="C2516" t="s">
        <v>618</v>
      </c>
      <c r="D2516" t="s">
        <v>33</v>
      </c>
      <c r="E2516" t="s">
        <v>23</v>
      </c>
      <c r="F2516" t="s">
        <v>47</v>
      </c>
      <c r="G2516" t="s">
        <v>2160</v>
      </c>
      <c r="H2516">
        <v>153.72999999999999</v>
      </c>
      <c r="I2516">
        <v>4</v>
      </c>
      <c r="J2516">
        <v>53.8</v>
      </c>
      <c r="K2516" s="6">
        <f>J2516/H2516</f>
        <v>0.34996422298835622</v>
      </c>
      <c r="M2516" t="str">
        <f>LEFT(C2516, SEARCH(" ", C2516) - 1)</f>
        <v>Ben</v>
      </c>
      <c r="N2516" t="str" cm="1">
        <f t="array" ref="N2516">_xlfn.IFS(H2516&lt;0, "LOSS", H2516&gt;1000, "GREAT", H2516&gt;500, "GOOD", H2516&gt;=100, "OKAY", H2516&lt;100, "OKAY")</f>
        <v>OKAY</v>
      </c>
    </row>
    <row r="2517" spans="1:14">
      <c r="A2517" s="2">
        <v>42150</v>
      </c>
      <c r="B2517" s="2" t="str">
        <f>TEXT(A2517,"mmmm")</f>
        <v>May</v>
      </c>
      <c r="C2517" t="s">
        <v>618</v>
      </c>
      <c r="D2517" t="s">
        <v>33</v>
      </c>
      <c r="E2517" t="s">
        <v>23</v>
      </c>
      <c r="F2517" t="s">
        <v>42</v>
      </c>
      <c r="G2517" t="s">
        <v>854</v>
      </c>
      <c r="H2517">
        <v>12.22</v>
      </c>
      <c r="I2517">
        <v>2</v>
      </c>
      <c r="J2517">
        <v>4.43</v>
      </c>
      <c r="K2517" s="6">
        <f>J2517/H2517</f>
        <v>0.36252045826513907</v>
      </c>
      <c r="M2517" t="str">
        <f>LEFT(C2517, SEARCH(" ", C2517) - 1)</f>
        <v>Ben</v>
      </c>
      <c r="N2517" t="str" cm="1">
        <f t="array" ref="N2517">_xlfn.IFS(H2517&lt;0, "LOSS", H2517&gt;1000, "GREAT", H2517&gt;500, "GOOD", H2517&gt;=100, "OKAY", H2517&lt;100, "OKAY")</f>
        <v>OKAY</v>
      </c>
    </row>
    <row r="2518" spans="1:14">
      <c r="A2518" s="2">
        <v>42150</v>
      </c>
      <c r="B2518" s="2" t="str">
        <f>TEXT(A2518,"mmmm")</f>
        <v>May</v>
      </c>
      <c r="C2518" t="s">
        <v>618</v>
      </c>
      <c r="D2518" t="s">
        <v>33</v>
      </c>
      <c r="E2518" t="s">
        <v>25</v>
      </c>
      <c r="F2518" t="s">
        <v>35</v>
      </c>
      <c r="G2518" t="s">
        <v>139</v>
      </c>
      <c r="H2518">
        <v>167.94</v>
      </c>
      <c r="I2518">
        <v>7</v>
      </c>
      <c r="J2518">
        <v>50.38</v>
      </c>
      <c r="K2518" s="6">
        <f>J2518/H2518</f>
        <v>0.29998809098487556</v>
      </c>
      <c r="M2518" t="str">
        <f>LEFT(C2518, SEARCH(" ", C2518) - 1)</f>
        <v>Ben</v>
      </c>
      <c r="N2518" t="str" cm="1">
        <f t="array" ref="N2518">_xlfn.IFS(H2518&lt;0, "LOSS", H2518&gt;1000, "GREAT", H2518&gt;500, "GOOD", H2518&gt;=100, "OKAY", H2518&lt;100, "OKAY")</f>
        <v>OKAY</v>
      </c>
    </row>
    <row r="2519" spans="1:14">
      <c r="A2519" s="2">
        <v>42150</v>
      </c>
      <c r="B2519" s="2" t="str">
        <f>TEXT(A2519,"mmmm")</f>
        <v>May</v>
      </c>
      <c r="C2519" t="s">
        <v>556</v>
      </c>
      <c r="D2519" t="s">
        <v>28</v>
      </c>
      <c r="E2519" t="s">
        <v>21</v>
      </c>
      <c r="F2519" t="s">
        <v>44</v>
      </c>
      <c r="G2519" t="s">
        <v>1818</v>
      </c>
      <c r="H2519">
        <v>20.239999999999998</v>
      </c>
      <c r="I2519">
        <v>1</v>
      </c>
      <c r="J2519">
        <v>7.89</v>
      </c>
      <c r="K2519" s="6">
        <f>J2519/H2519</f>
        <v>0.3898221343873518</v>
      </c>
      <c r="M2519" t="str">
        <f>LEFT(C2519, SEARCH(" ", C2519) - 1)</f>
        <v>Ruben</v>
      </c>
      <c r="N2519" t="str" cm="1">
        <f t="array" ref="N2519">_xlfn.IFS(H2519&lt;0, "LOSS", H2519&gt;1000, "GREAT", H2519&gt;500, "GOOD", H2519&gt;=100, "OKAY", H2519&lt;100, "OKAY")</f>
        <v>OKAY</v>
      </c>
    </row>
    <row r="2520" spans="1:14">
      <c r="A2520" s="2">
        <v>42150</v>
      </c>
      <c r="B2520" s="2" t="str">
        <f>TEXT(A2520,"mmmm")</f>
        <v>May</v>
      </c>
      <c r="C2520" t="s">
        <v>904</v>
      </c>
      <c r="D2520" t="s">
        <v>26</v>
      </c>
      <c r="E2520" t="s">
        <v>21</v>
      </c>
      <c r="F2520" t="s">
        <v>40</v>
      </c>
      <c r="G2520" t="s">
        <v>323</v>
      </c>
      <c r="H2520">
        <v>105.69</v>
      </c>
      <c r="I2520">
        <v>1</v>
      </c>
      <c r="J2520">
        <v>-28.69</v>
      </c>
      <c r="K2520" s="6">
        <f>J2520/H2520</f>
        <v>-0.2714542530040685</v>
      </c>
      <c r="M2520" t="str">
        <f>LEFT(C2520, SEARCH(" ", C2520) - 1)</f>
        <v>Pamela</v>
      </c>
      <c r="N2520" t="str" cm="1">
        <f t="array" ref="N2520">_xlfn.IFS(H2520&lt;0, "LOSS", H2520&gt;1000, "GREAT", H2520&gt;500, "GOOD", H2520&gt;=100, "OKAY", H2520&lt;100, "OKAY")</f>
        <v>OKAY</v>
      </c>
    </row>
    <row r="2521" spans="1:14">
      <c r="A2521" s="2">
        <v>42150</v>
      </c>
      <c r="B2521" s="2" t="str">
        <f>TEXT(A2521,"mmmm")</f>
        <v>May</v>
      </c>
      <c r="C2521" t="s">
        <v>904</v>
      </c>
      <c r="D2521" t="s">
        <v>26</v>
      </c>
      <c r="E2521" t="s">
        <v>25</v>
      </c>
      <c r="F2521" t="s">
        <v>46</v>
      </c>
      <c r="G2521" t="s">
        <v>1298</v>
      </c>
      <c r="H2521">
        <v>399.54</v>
      </c>
      <c r="I2521">
        <v>2</v>
      </c>
      <c r="J2521">
        <v>-79.91</v>
      </c>
      <c r="K2521" s="6">
        <f>J2521/H2521</f>
        <v>-0.20000500575662009</v>
      </c>
      <c r="M2521" t="str">
        <f>LEFT(C2521, SEARCH(" ", C2521) - 1)</f>
        <v>Pamela</v>
      </c>
      <c r="N2521" t="str" cm="1">
        <f t="array" ref="N2521">_xlfn.IFS(H2521&lt;0, "LOSS", H2521&gt;1000, "GREAT", H2521&gt;500, "GOOD", H2521&gt;=100, "OKAY", H2521&lt;100, "OKAY")</f>
        <v>OKAY</v>
      </c>
    </row>
    <row r="2522" spans="1:14">
      <c r="A2522" s="2">
        <v>42150</v>
      </c>
      <c r="B2522" s="2" t="str">
        <f>TEXT(A2522,"mmmm")</f>
        <v>May</v>
      </c>
      <c r="C2522" t="s">
        <v>904</v>
      </c>
      <c r="D2522" t="s">
        <v>26</v>
      </c>
      <c r="E2522" t="s">
        <v>21</v>
      </c>
      <c r="F2522" t="s">
        <v>40</v>
      </c>
      <c r="G2522" t="s">
        <v>1654</v>
      </c>
      <c r="H2522">
        <v>104.93</v>
      </c>
      <c r="I2522">
        <v>5</v>
      </c>
      <c r="J2522">
        <v>-4.5</v>
      </c>
      <c r="K2522" s="6">
        <f>J2522/H2522</f>
        <v>-4.2885733346040213E-2</v>
      </c>
      <c r="M2522" t="str">
        <f>LEFT(C2522, SEARCH(" ", C2522) - 1)</f>
        <v>Pamela</v>
      </c>
      <c r="N2522" t="str" cm="1">
        <f t="array" ref="N2522">_xlfn.IFS(H2522&lt;0, "LOSS", H2522&gt;1000, "GREAT", H2522&gt;500, "GOOD", H2522&gt;=100, "OKAY", H2522&lt;100, "OKAY")</f>
        <v>OKAY</v>
      </c>
    </row>
    <row r="2523" spans="1:14">
      <c r="A2523" s="2">
        <v>42152</v>
      </c>
      <c r="B2523" s="2" t="str">
        <f>TEXT(A2523,"mmmm")</f>
        <v>May</v>
      </c>
      <c r="C2523" t="s">
        <v>2161</v>
      </c>
      <c r="D2523" t="s">
        <v>28</v>
      </c>
      <c r="E2523" t="s">
        <v>23</v>
      </c>
      <c r="F2523" t="s">
        <v>37</v>
      </c>
      <c r="G2523" t="s">
        <v>2162</v>
      </c>
      <c r="H2523">
        <v>6.63</v>
      </c>
      <c r="I2523">
        <v>3</v>
      </c>
      <c r="J2523">
        <v>1.79</v>
      </c>
      <c r="K2523" s="6">
        <f>J2523/H2523</f>
        <v>0.26998491704374056</v>
      </c>
      <c r="M2523" t="str">
        <f>LEFT(C2523, SEARCH(" ", C2523) - 1)</f>
        <v>Neil</v>
      </c>
      <c r="N2523" t="str" cm="1">
        <f t="array" ref="N2523">_xlfn.IFS(H2523&lt;0, "LOSS", H2523&gt;1000, "GREAT", H2523&gt;500, "GOOD", H2523&gt;=100, "OKAY", H2523&lt;100, "OKAY")</f>
        <v>OKAY</v>
      </c>
    </row>
    <row r="2524" spans="1:14">
      <c r="A2524" s="2">
        <v>42152</v>
      </c>
      <c r="B2524" s="2" t="str">
        <f>TEXT(A2524,"mmmm")</f>
        <v>May</v>
      </c>
      <c r="C2524" t="s">
        <v>1259</v>
      </c>
      <c r="D2524" t="s">
        <v>24</v>
      </c>
      <c r="E2524" t="s">
        <v>23</v>
      </c>
      <c r="F2524" t="s">
        <v>37</v>
      </c>
      <c r="G2524" t="s">
        <v>1402</v>
      </c>
      <c r="H2524">
        <v>47.82</v>
      </c>
      <c r="I2524">
        <v>3</v>
      </c>
      <c r="J2524">
        <v>14.35</v>
      </c>
      <c r="K2524" s="6">
        <f>J2524/H2524</f>
        <v>0.30008364700961937</v>
      </c>
      <c r="M2524" t="str">
        <f>LEFT(C2524, SEARCH(" ", C2524) - 1)</f>
        <v>Karl</v>
      </c>
      <c r="N2524" t="str" cm="1">
        <f t="array" ref="N2524">_xlfn.IFS(H2524&lt;0, "LOSS", H2524&gt;1000, "GREAT", H2524&gt;500, "GOOD", H2524&gt;=100, "OKAY", H2524&lt;100, "OKAY")</f>
        <v>OKAY</v>
      </c>
    </row>
    <row r="2525" spans="1:14">
      <c r="A2525" s="2">
        <v>42152</v>
      </c>
      <c r="B2525" s="2" t="str">
        <f>TEXT(A2525,"mmmm")</f>
        <v>May</v>
      </c>
      <c r="C2525" t="s">
        <v>1259</v>
      </c>
      <c r="D2525" t="s">
        <v>24</v>
      </c>
      <c r="E2525" t="s">
        <v>23</v>
      </c>
      <c r="F2525" t="s">
        <v>45</v>
      </c>
      <c r="G2525" t="s">
        <v>1179</v>
      </c>
      <c r="H2525">
        <v>13.05</v>
      </c>
      <c r="I2525">
        <v>5</v>
      </c>
      <c r="J2525">
        <v>6</v>
      </c>
      <c r="K2525" s="6">
        <f>J2525/H2525</f>
        <v>0.45977011494252873</v>
      </c>
      <c r="M2525" t="str">
        <f>LEFT(C2525, SEARCH(" ", C2525) - 1)</f>
        <v>Karl</v>
      </c>
      <c r="N2525" t="str" cm="1">
        <f t="array" ref="N2525">_xlfn.IFS(H2525&lt;0, "LOSS", H2525&gt;1000, "GREAT", H2525&gt;500, "GOOD", H2525&gt;=100, "OKAY", H2525&lt;100, "OKAY")</f>
        <v>OKAY</v>
      </c>
    </row>
    <row r="2526" spans="1:14">
      <c r="A2526" s="2">
        <v>42152</v>
      </c>
      <c r="B2526" s="2" t="str">
        <f>TEXT(A2526,"mmmm")</f>
        <v>May</v>
      </c>
      <c r="C2526" t="s">
        <v>985</v>
      </c>
      <c r="D2526" t="s">
        <v>24</v>
      </c>
      <c r="E2526" t="s">
        <v>25</v>
      </c>
      <c r="F2526" t="s">
        <v>48</v>
      </c>
      <c r="G2526" t="s">
        <v>946</v>
      </c>
      <c r="H2526">
        <v>45.99</v>
      </c>
      <c r="I2526">
        <v>1</v>
      </c>
      <c r="J2526">
        <v>13.34</v>
      </c>
      <c r="K2526" s="6">
        <f>J2526/H2526</f>
        <v>0.29006305718634484</v>
      </c>
      <c r="M2526" t="str">
        <f>LEFT(C2526, SEARCH(" ", C2526) - 1)</f>
        <v>Maxwell</v>
      </c>
      <c r="N2526" t="str" cm="1">
        <f t="array" ref="N2526">_xlfn.IFS(H2526&lt;0, "LOSS", H2526&gt;1000, "GREAT", H2526&gt;500, "GOOD", H2526&gt;=100, "OKAY", H2526&lt;100, "OKAY")</f>
        <v>OKAY</v>
      </c>
    </row>
    <row r="2527" spans="1:14">
      <c r="A2527" s="2">
        <v>42152</v>
      </c>
      <c r="B2527" s="2" t="str">
        <f>TEXT(A2527,"mmmm")</f>
        <v>May</v>
      </c>
      <c r="C2527" t="s">
        <v>985</v>
      </c>
      <c r="D2527" t="s">
        <v>24</v>
      </c>
      <c r="E2527" t="s">
        <v>23</v>
      </c>
      <c r="F2527" t="s">
        <v>49</v>
      </c>
      <c r="G2527" t="s">
        <v>404</v>
      </c>
      <c r="H2527">
        <v>535.41</v>
      </c>
      <c r="I2527">
        <v>3</v>
      </c>
      <c r="J2527">
        <v>160.62</v>
      </c>
      <c r="K2527" s="6">
        <f>J2527/H2527</f>
        <v>0.29999439681739232</v>
      </c>
      <c r="M2527" t="str">
        <f>LEFT(C2527, SEARCH(" ", C2527) - 1)</f>
        <v>Maxwell</v>
      </c>
      <c r="N2527" t="str" cm="1">
        <f t="array" ref="N2527">_xlfn.IFS(H2527&lt;0, "LOSS", H2527&gt;1000, "GREAT", H2527&gt;500, "GOOD", H2527&gt;=100, "OKAY", H2527&lt;100, "OKAY")</f>
        <v>GOOD</v>
      </c>
    </row>
    <row r="2528" spans="1:14">
      <c r="A2528" s="2">
        <v>42152</v>
      </c>
      <c r="B2528" s="2" t="str">
        <f>TEXT(A2528,"mmmm")</f>
        <v>May</v>
      </c>
      <c r="C2528" t="s">
        <v>985</v>
      </c>
      <c r="D2528" t="s">
        <v>24</v>
      </c>
      <c r="E2528" t="s">
        <v>23</v>
      </c>
      <c r="F2528" t="s">
        <v>38</v>
      </c>
      <c r="G2528" t="s">
        <v>174</v>
      </c>
      <c r="H2528">
        <v>6.1</v>
      </c>
      <c r="I2528">
        <v>2</v>
      </c>
      <c r="J2528">
        <v>2.06</v>
      </c>
      <c r="K2528" s="6">
        <f>J2528/H2528</f>
        <v>0.3377049180327869</v>
      </c>
      <c r="M2528" t="str">
        <f>LEFT(C2528, SEARCH(" ", C2528) - 1)</f>
        <v>Maxwell</v>
      </c>
      <c r="N2528" t="str" cm="1">
        <f t="array" ref="N2528">_xlfn.IFS(H2528&lt;0, "LOSS", H2528&gt;1000, "GREAT", H2528&gt;500, "GOOD", H2528&gt;=100, "OKAY", H2528&lt;100, "OKAY")</f>
        <v>OKAY</v>
      </c>
    </row>
    <row r="2529" spans="1:14">
      <c r="A2529" s="2">
        <v>42152</v>
      </c>
      <c r="B2529" s="2" t="str">
        <f>TEXT(A2529,"mmmm")</f>
        <v>May</v>
      </c>
      <c r="C2529" t="s">
        <v>985</v>
      </c>
      <c r="D2529" t="s">
        <v>24</v>
      </c>
      <c r="E2529" t="s">
        <v>23</v>
      </c>
      <c r="F2529" t="s">
        <v>47</v>
      </c>
      <c r="G2529" t="s">
        <v>2163</v>
      </c>
      <c r="H2529">
        <v>45.36</v>
      </c>
      <c r="I2529">
        <v>7</v>
      </c>
      <c r="J2529">
        <v>21.77</v>
      </c>
      <c r="K2529" s="6">
        <f>J2529/H2529</f>
        <v>0.47993827160493829</v>
      </c>
      <c r="M2529" t="str">
        <f>LEFT(C2529, SEARCH(" ", C2529) - 1)</f>
        <v>Maxwell</v>
      </c>
      <c r="N2529" t="str" cm="1">
        <f t="array" ref="N2529">_xlfn.IFS(H2529&lt;0, "LOSS", H2529&gt;1000, "GREAT", H2529&gt;500, "GOOD", H2529&gt;=100, "OKAY", H2529&lt;100, "OKAY")</f>
        <v>OKAY</v>
      </c>
    </row>
    <row r="2530" spans="1:14">
      <c r="A2530" s="2">
        <v>42152</v>
      </c>
      <c r="B2530" s="2" t="str">
        <f>TEXT(A2530,"mmmm")</f>
        <v>May</v>
      </c>
      <c r="C2530" t="s">
        <v>1158</v>
      </c>
      <c r="D2530" t="s">
        <v>100</v>
      </c>
      <c r="E2530" t="s">
        <v>23</v>
      </c>
      <c r="F2530" t="s">
        <v>49</v>
      </c>
      <c r="G2530" t="s">
        <v>258</v>
      </c>
      <c r="H2530">
        <v>16.239999999999998</v>
      </c>
      <c r="I2530">
        <v>1</v>
      </c>
      <c r="J2530">
        <v>2.44</v>
      </c>
      <c r="K2530" s="6">
        <f>J2530/H2530</f>
        <v>0.15024630541871922</v>
      </c>
      <c r="M2530" t="str">
        <f>LEFT(C2530, SEARCH(" ", C2530) - 1)</f>
        <v>Trudy</v>
      </c>
      <c r="N2530" t="str" cm="1">
        <f t="array" ref="N2530">_xlfn.IFS(H2530&lt;0, "LOSS", H2530&gt;1000, "GREAT", H2530&gt;500, "GOOD", H2530&gt;=100, "OKAY", H2530&lt;100, "OKAY")</f>
        <v>OKAY</v>
      </c>
    </row>
    <row r="2531" spans="1:14">
      <c r="A2531" s="2">
        <v>42152</v>
      </c>
      <c r="B2531" s="2" t="str">
        <f>TEXT(A2531,"mmmm")</f>
        <v>May</v>
      </c>
      <c r="C2531" t="s">
        <v>1158</v>
      </c>
      <c r="D2531" t="s">
        <v>100</v>
      </c>
      <c r="E2531" t="s">
        <v>23</v>
      </c>
      <c r="F2531" t="s">
        <v>49</v>
      </c>
      <c r="G2531" t="s">
        <v>1690</v>
      </c>
      <c r="H2531">
        <v>77.55</v>
      </c>
      <c r="I2531">
        <v>5</v>
      </c>
      <c r="J2531">
        <v>21.71</v>
      </c>
      <c r="K2531" s="6">
        <f>J2531/H2531</f>
        <v>0.27994842037395229</v>
      </c>
      <c r="M2531" t="str">
        <f>LEFT(C2531, SEARCH(" ", C2531) - 1)</f>
        <v>Trudy</v>
      </c>
      <c r="N2531" t="str" cm="1">
        <f t="array" ref="N2531">_xlfn.IFS(H2531&lt;0, "LOSS", H2531&gt;1000, "GREAT", H2531&gt;500, "GOOD", H2531&gt;=100, "OKAY", H2531&lt;100, "OKAY")</f>
        <v>OKAY</v>
      </c>
    </row>
    <row r="2532" spans="1:14">
      <c r="A2532" s="2">
        <v>42153</v>
      </c>
      <c r="B2532" s="2" t="str">
        <f>TEXT(A2532,"mmmm")</f>
        <v>May</v>
      </c>
      <c r="C2532" t="s">
        <v>1086</v>
      </c>
      <c r="D2532" t="s">
        <v>28</v>
      </c>
      <c r="E2532" t="s">
        <v>23</v>
      </c>
      <c r="F2532" t="s">
        <v>47</v>
      </c>
      <c r="G2532" t="s">
        <v>2164</v>
      </c>
      <c r="H2532">
        <v>32.4</v>
      </c>
      <c r="I2532">
        <v>5</v>
      </c>
      <c r="J2532">
        <v>15.55</v>
      </c>
      <c r="K2532" s="6">
        <f>J2532/H2532</f>
        <v>0.47993827160493829</v>
      </c>
      <c r="M2532" t="str">
        <f>LEFT(C2532, SEARCH(" ", C2532) - 1)</f>
        <v>John</v>
      </c>
      <c r="N2532" t="str" cm="1">
        <f t="array" ref="N2532">_xlfn.IFS(H2532&lt;0, "LOSS", H2532&gt;1000, "GREAT", H2532&gt;500, "GOOD", H2532&gt;=100, "OKAY", H2532&lt;100, "OKAY")</f>
        <v>OKAY</v>
      </c>
    </row>
    <row r="2533" spans="1:14">
      <c r="A2533" s="2">
        <v>42153</v>
      </c>
      <c r="B2533" s="2" t="str">
        <f>TEXT(A2533,"mmmm")</f>
        <v>May</v>
      </c>
      <c r="C2533" t="s">
        <v>1086</v>
      </c>
      <c r="D2533" t="s">
        <v>28</v>
      </c>
      <c r="E2533" t="s">
        <v>23</v>
      </c>
      <c r="F2533" t="s">
        <v>49</v>
      </c>
      <c r="G2533" t="s">
        <v>1836</v>
      </c>
      <c r="H2533">
        <v>540.57000000000005</v>
      </c>
      <c r="I2533">
        <v>3</v>
      </c>
      <c r="J2533">
        <v>140.55000000000001</v>
      </c>
      <c r="K2533" s="6">
        <f>J2533/H2533</f>
        <v>0.26000332981852486</v>
      </c>
      <c r="M2533" t="str">
        <f>LEFT(C2533, SEARCH(" ", C2533) - 1)</f>
        <v>John</v>
      </c>
      <c r="N2533" t="str" cm="1">
        <f t="array" ref="N2533">_xlfn.IFS(H2533&lt;0, "LOSS", H2533&gt;1000, "GREAT", H2533&gt;500, "GOOD", H2533&gt;=100, "OKAY", H2533&lt;100, "OKAY")</f>
        <v>GOOD</v>
      </c>
    </row>
    <row r="2534" spans="1:14">
      <c r="A2534" s="2">
        <v>42153</v>
      </c>
      <c r="B2534" s="2" t="str">
        <f>TEXT(A2534,"mmmm")</f>
        <v>May</v>
      </c>
      <c r="C2534" t="s">
        <v>1086</v>
      </c>
      <c r="D2534" t="s">
        <v>28</v>
      </c>
      <c r="E2534" t="s">
        <v>23</v>
      </c>
      <c r="F2534" t="s">
        <v>38</v>
      </c>
      <c r="G2534" t="s">
        <v>930</v>
      </c>
      <c r="H2534">
        <v>167.76</v>
      </c>
      <c r="I2534">
        <v>5</v>
      </c>
      <c r="J2534">
        <v>62.91</v>
      </c>
      <c r="K2534" s="6">
        <f>J2534/H2534</f>
        <v>0.375</v>
      </c>
      <c r="M2534" t="str">
        <f>LEFT(C2534, SEARCH(" ", C2534) - 1)</f>
        <v>John</v>
      </c>
      <c r="N2534" t="str" cm="1">
        <f t="array" ref="N2534">_xlfn.IFS(H2534&lt;0, "LOSS", H2534&gt;1000, "GREAT", H2534&gt;500, "GOOD", H2534&gt;=100, "OKAY", H2534&lt;100, "OKAY")</f>
        <v>OKAY</v>
      </c>
    </row>
    <row r="2535" spans="1:14">
      <c r="A2535" s="2">
        <v>42153</v>
      </c>
      <c r="B2535" s="2" t="str">
        <f>TEXT(A2535,"mmmm")</f>
        <v>May</v>
      </c>
      <c r="C2535" t="s">
        <v>1295</v>
      </c>
      <c r="D2535" t="s">
        <v>30</v>
      </c>
      <c r="E2535" t="s">
        <v>21</v>
      </c>
      <c r="F2535" t="s">
        <v>44</v>
      </c>
      <c r="G2535" t="s">
        <v>2165</v>
      </c>
      <c r="H2535">
        <v>41.57</v>
      </c>
      <c r="I2535">
        <v>4</v>
      </c>
      <c r="J2535">
        <v>-4.16</v>
      </c>
      <c r="K2535" s="6">
        <f>J2535/H2535</f>
        <v>-0.10007216742843397</v>
      </c>
      <c r="M2535" t="str">
        <f>LEFT(C2535, SEARCH(" ", C2535) - 1)</f>
        <v>Victoria</v>
      </c>
      <c r="N2535" t="str" cm="1">
        <f t="array" ref="N2535">_xlfn.IFS(H2535&lt;0, "LOSS", H2535&gt;1000, "GREAT", H2535&gt;500, "GOOD", H2535&gt;=100, "OKAY", H2535&lt;100, "OKAY")</f>
        <v>OKAY</v>
      </c>
    </row>
    <row r="2536" spans="1:14">
      <c r="A2536" s="2">
        <v>42153</v>
      </c>
      <c r="B2536" s="2" t="str">
        <f>TEXT(A2536,"mmmm")</f>
        <v>May</v>
      </c>
      <c r="C2536" t="s">
        <v>1295</v>
      </c>
      <c r="D2536" t="s">
        <v>30</v>
      </c>
      <c r="E2536" t="s">
        <v>21</v>
      </c>
      <c r="F2536" t="s">
        <v>40</v>
      </c>
      <c r="G2536" t="s">
        <v>323</v>
      </c>
      <c r="H2536">
        <v>317.06</v>
      </c>
      <c r="I2536">
        <v>3</v>
      </c>
      <c r="J2536">
        <v>-86.06</v>
      </c>
      <c r="K2536" s="6">
        <f>J2536/H2536</f>
        <v>-0.27143127483757018</v>
      </c>
      <c r="M2536" t="str">
        <f>LEFT(C2536, SEARCH(" ", C2536) - 1)</f>
        <v>Victoria</v>
      </c>
      <c r="N2536" t="str" cm="1">
        <f t="array" ref="N2536">_xlfn.IFS(H2536&lt;0, "LOSS", H2536&gt;1000, "GREAT", H2536&gt;500, "GOOD", H2536&gt;=100, "OKAY", H2536&lt;100, "OKAY")</f>
        <v>OKAY</v>
      </c>
    </row>
    <row r="2537" spans="1:14">
      <c r="A2537" s="2">
        <v>42153</v>
      </c>
      <c r="B2537" s="2" t="str">
        <f>TEXT(A2537,"mmmm")</f>
        <v>May</v>
      </c>
      <c r="C2537" t="s">
        <v>1295</v>
      </c>
      <c r="D2537" t="s">
        <v>30</v>
      </c>
      <c r="E2537" t="s">
        <v>23</v>
      </c>
      <c r="F2537" t="s">
        <v>43</v>
      </c>
      <c r="G2537" t="s">
        <v>1327</v>
      </c>
      <c r="H2537">
        <v>8.0399999999999991</v>
      </c>
      <c r="I2537">
        <v>5</v>
      </c>
      <c r="J2537">
        <v>2.91</v>
      </c>
      <c r="K2537" s="6">
        <f>J2537/H2537</f>
        <v>0.36194029850746273</v>
      </c>
      <c r="M2537" t="str">
        <f>LEFT(C2537, SEARCH(" ", C2537) - 1)</f>
        <v>Victoria</v>
      </c>
      <c r="N2537" t="str" cm="1">
        <f t="array" ref="N2537">_xlfn.IFS(H2537&lt;0, "LOSS", H2537&gt;1000, "GREAT", H2537&gt;500, "GOOD", H2537&gt;=100, "OKAY", H2537&lt;100, "OKAY")</f>
        <v>OKAY</v>
      </c>
    </row>
    <row r="2538" spans="1:14">
      <c r="A2538" s="2">
        <v>42153</v>
      </c>
      <c r="B2538" s="2" t="str">
        <f>TEXT(A2538,"mmmm")</f>
        <v>May</v>
      </c>
      <c r="C2538" t="s">
        <v>1259</v>
      </c>
      <c r="D2538" t="s">
        <v>145</v>
      </c>
      <c r="E2538" t="s">
        <v>23</v>
      </c>
      <c r="F2538" t="s">
        <v>45</v>
      </c>
      <c r="G2538" t="s">
        <v>471</v>
      </c>
      <c r="H2538">
        <v>12.39</v>
      </c>
      <c r="I2538">
        <v>3</v>
      </c>
      <c r="J2538">
        <v>5.7</v>
      </c>
      <c r="K2538" s="6">
        <f>J2538/H2538</f>
        <v>0.46004842615012104</v>
      </c>
      <c r="M2538" t="str">
        <f>LEFT(C2538, SEARCH(" ", C2538) - 1)</f>
        <v>Karl</v>
      </c>
      <c r="N2538" t="str" cm="1">
        <f t="array" ref="N2538">_xlfn.IFS(H2538&lt;0, "LOSS", H2538&gt;1000, "GREAT", H2538&gt;500, "GOOD", H2538&gt;=100, "OKAY", H2538&lt;100, "OKAY")</f>
        <v>OKAY</v>
      </c>
    </row>
    <row r="2539" spans="1:14">
      <c r="A2539" s="2">
        <v>42153</v>
      </c>
      <c r="B2539" s="2" t="str">
        <f>TEXT(A2539,"mmmm")</f>
        <v>May</v>
      </c>
      <c r="C2539" t="s">
        <v>1872</v>
      </c>
      <c r="D2539" t="s">
        <v>30</v>
      </c>
      <c r="E2539" t="s">
        <v>23</v>
      </c>
      <c r="F2539" t="s">
        <v>47</v>
      </c>
      <c r="G2539" t="s">
        <v>710</v>
      </c>
      <c r="H2539">
        <v>85.06</v>
      </c>
      <c r="I2539">
        <v>3</v>
      </c>
      <c r="J2539">
        <v>28.71</v>
      </c>
      <c r="K2539" s="6">
        <f>J2539/H2539</f>
        <v>0.33752645191629438</v>
      </c>
      <c r="M2539" t="str">
        <f>LEFT(C2539, SEARCH(" ", C2539) - 1)</f>
        <v>Chad</v>
      </c>
      <c r="N2539" t="str" cm="1">
        <f t="array" ref="N2539">_xlfn.IFS(H2539&lt;0, "LOSS", H2539&gt;1000, "GREAT", H2539&gt;500, "GOOD", H2539&gt;=100, "OKAY", H2539&lt;100, "OKAY")</f>
        <v>OKAY</v>
      </c>
    </row>
    <row r="2540" spans="1:14">
      <c r="A2540" s="2">
        <v>42154</v>
      </c>
      <c r="B2540" s="2" t="str">
        <f>TEXT(A2540,"mmmm")</f>
        <v>May</v>
      </c>
      <c r="C2540" t="s">
        <v>2166</v>
      </c>
      <c r="D2540" t="s">
        <v>24</v>
      </c>
      <c r="E2540" t="s">
        <v>25</v>
      </c>
      <c r="F2540" t="s">
        <v>48</v>
      </c>
      <c r="G2540" t="s">
        <v>2167</v>
      </c>
      <c r="H2540">
        <v>239.97</v>
      </c>
      <c r="I2540">
        <v>3</v>
      </c>
      <c r="J2540">
        <v>2.4</v>
      </c>
      <c r="K2540" s="6">
        <f>J2540/H2540</f>
        <v>1.0001250156269533E-2</v>
      </c>
      <c r="M2540" t="str">
        <f>LEFT(C2540, SEARCH(" ", C2540) - 1)</f>
        <v>Edward</v>
      </c>
      <c r="N2540" t="str" cm="1">
        <f t="array" ref="N2540">_xlfn.IFS(H2540&lt;0, "LOSS", H2540&gt;1000, "GREAT", H2540&gt;500, "GOOD", H2540&gt;=100, "OKAY", H2540&lt;100, "OKAY")</f>
        <v>OKAY</v>
      </c>
    </row>
    <row r="2541" spans="1:14">
      <c r="A2541" s="2">
        <v>42154</v>
      </c>
      <c r="B2541" s="2" t="str">
        <f>TEXT(A2541,"mmmm")</f>
        <v>May</v>
      </c>
      <c r="C2541" t="s">
        <v>2166</v>
      </c>
      <c r="D2541" t="s">
        <v>24</v>
      </c>
      <c r="E2541" t="s">
        <v>23</v>
      </c>
      <c r="F2541" t="s">
        <v>36</v>
      </c>
      <c r="G2541" t="s">
        <v>2168</v>
      </c>
      <c r="H2541">
        <v>160.32</v>
      </c>
      <c r="I2541">
        <v>2</v>
      </c>
      <c r="J2541">
        <v>44.89</v>
      </c>
      <c r="K2541" s="6">
        <f>J2541/H2541</f>
        <v>0.28000249500998003</v>
      </c>
      <c r="M2541" t="str">
        <f>LEFT(C2541, SEARCH(" ", C2541) - 1)</f>
        <v>Edward</v>
      </c>
      <c r="N2541" t="str" cm="1">
        <f t="array" ref="N2541">_xlfn.IFS(H2541&lt;0, "LOSS", H2541&gt;1000, "GREAT", H2541&gt;500, "GOOD", H2541&gt;=100, "OKAY", H2541&lt;100, "OKAY")</f>
        <v>OKAY</v>
      </c>
    </row>
    <row r="2542" spans="1:14">
      <c r="A2542" s="2">
        <v>42154</v>
      </c>
      <c r="B2542" s="2" t="str">
        <f>TEXT(A2542,"mmmm")</f>
        <v>May</v>
      </c>
      <c r="C2542" t="s">
        <v>2166</v>
      </c>
      <c r="D2542" t="s">
        <v>24</v>
      </c>
      <c r="E2542" t="s">
        <v>25</v>
      </c>
      <c r="F2542" t="s">
        <v>48</v>
      </c>
      <c r="G2542" t="s">
        <v>2032</v>
      </c>
      <c r="H2542">
        <v>128.85</v>
      </c>
      <c r="I2542">
        <v>3</v>
      </c>
      <c r="J2542">
        <v>3.87</v>
      </c>
      <c r="K2542" s="6">
        <f>J2542/H2542</f>
        <v>3.0034924330617E-2</v>
      </c>
      <c r="M2542" t="str">
        <f>LEFT(C2542, SEARCH(" ", C2542) - 1)</f>
        <v>Edward</v>
      </c>
      <c r="N2542" t="str" cm="1">
        <f t="array" ref="N2542">_xlfn.IFS(H2542&lt;0, "LOSS", H2542&gt;1000, "GREAT", H2542&gt;500, "GOOD", H2542&gt;=100, "OKAY", H2542&lt;100, "OKAY")</f>
        <v>OKAY</v>
      </c>
    </row>
    <row r="2543" spans="1:14">
      <c r="A2543" s="2">
        <v>42154</v>
      </c>
      <c r="B2543" s="2" t="str">
        <f>TEXT(A2543,"mmmm")</f>
        <v>May</v>
      </c>
      <c r="C2543" t="s">
        <v>2169</v>
      </c>
      <c r="D2543" t="s">
        <v>106</v>
      </c>
      <c r="E2543" t="s">
        <v>25</v>
      </c>
      <c r="F2543" t="s">
        <v>35</v>
      </c>
      <c r="G2543" t="s">
        <v>1953</v>
      </c>
      <c r="H2543">
        <v>151.96</v>
      </c>
      <c r="I2543">
        <v>4</v>
      </c>
      <c r="J2543">
        <v>36.47</v>
      </c>
      <c r="K2543" s="6">
        <f>J2543/H2543</f>
        <v>0.23999736772834954</v>
      </c>
      <c r="M2543" t="str">
        <f>LEFT(C2543, SEARCH(" ", C2543) - 1)</f>
        <v>Brendan</v>
      </c>
      <c r="N2543" t="str" cm="1">
        <f t="array" ref="N2543">_xlfn.IFS(H2543&lt;0, "LOSS", H2543&gt;1000, "GREAT", H2543&gt;500, "GOOD", H2543&gt;=100, "OKAY", H2543&lt;100, "OKAY")</f>
        <v>OKAY</v>
      </c>
    </row>
    <row r="2544" spans="1:14">
      <c r="A2544" s="2">
        <v>42155</v>
      </c>
      <c r="B2544" s="2" t="str">
        <f>TEXT(A2544,"mmmm")</f>
        <v>May</v>
      </c>
      <c r="C2544" t="s">
        <v>623</v>
      </c>
      <c r="D2544" t="s">
        <v>22</v>
      </c>
      <c r="E2544" t="s">
        <v>23</v>
      </c>
      <c r="F2544" t="s">
        <v>47</v>
      </c>
      <c r="G2544" t="s">
        <v>2057</v>
      </c>
      <c r="H2544">
        <v>58.38</v>
      </c>
      <c r="I2544">
        <v>7</v>
      </c>
      <c r="J2544">
        <v>26.27</v>
      </c>
      <c r="K2544" s="6">
        <f>J2544/H2544</f>
        <v>0.44998287084618016</v>
      </c>
      <c r="M2544" t="str">
        <f>LEFT(C2544, SEARCH(" ", C2544) - 1)</f>
        <v>Stephanie</v>
      </c>
      <c r="N2544" t="str" cm="1">
        <f t="array" ref="N2544">_xlfn.IFS(H2544&lt;0, "LOSS", H2544&gt;1000, "GREAT", H2544&gt;500, "GOOD", H2544&gt;=100, "OKAY", H2544&lt;100, "OKAY")</f>
        <v>OKAY</v>
      </c>
    </row>
    <row r="2545" spans="1:14">
      <c r="A2545" s="2">
        <v>42155</v>
      </c>
      <c r="B2545" s="2" t="str">
        <f>TEXT(A2545,"mmmm")</f>
        <v>May</v>
      </c>
      <c r="C2545" t="s">
        <v>623</v>
      </c>
      <c r="D2545" t="s">
        <v>22</v>
      </c>
      <c r="E2545" t="s">
        <v>23</v>
      </c>
      <c r="F2545" t="s">
        <v>47</v>
      </c>
      <c r="G2545" t="s">
        <v>2046</v>
      </c>
      <c r="H2545">
        <v>105.52</v>
      </c>
      <c r="I2545">
        <v>4</v>
      </c>
      <c r="J2545">
        <v>48.54</v>
      </c>
      <c r="K2545" s="6">
        <f>J2545/H2545</f>
        <v>0.46000758150113724</v>
      </c>
      <c r="M2545" t="str">
        <f>LEFT(C2545, SEARCH(" ", C2545) - 1)</f>
        <v>Stephanie</v>
      </c>
      <c r="N2545" t="str" cm="1">
        <f t="array" ref="N2545">_xlfn.IFS(H2545&lt;0, "LOSS", H2545&gt;1000, "GREAT", H2545&gt;500, "GOOD", H2545&gt;=100, "OKAY", H2545&lt;100, "OKAY")</f>
        <v>OKAY</v>
      </c>
    </row>
    <row r="2546" spans="1:14">
      <c r="A2546" s="2">
        <v>42155</v>
      </c>
      <c r="B2546" s="2" t="str">
        <f>TEXT(A2546,"mmmm")</f>
        <v>May</v>
      </c>
      <c r="C2546" t="s">
        <v>623</v>
      </c>
      <c r="D2546" t="s">
        <v>22</v>
      </c>
      <c r="E2546" t="s">
        <v>23</v>
      </c>
      <c r="F2546" t="s">
        <v>49</v>
      </c>
      <c r="G2546" t="s">
        <v>2170</v>
      </c>
      <c r="H2546">
        <v>80.88</v>
      </c>
      <c r="I2546">
        <v>6</v>
      </c>
      <c r="J2546">
        <v>21.03</v>
      </c>
      <c r="K2546" s="6">
        <f>J2546/H2546</f>
        <v>0.26001483679525228</v>
      </c>
      <c r="M2546" t="str">
        <f>LEFT(C2546, SEARCH(" ", C2546) - 1)</f>
        <v>Stephanie</v>
      </c>
      <c r="N2546" t="str" cm="1">
        <f t="array" ref="N2546">_xlfn.IFS(H2546&lt;0, "LOSS", H2546&gt;1000, "GREAT", H2546&gt;500, "GOOD", H2546&gt;=100, "OKAY", H2546&lt;100, "OKAY")</f>
        <v>OKAY</v>
      </c>
    </row>
    <row r="2547" spans="1:14">
      <c r="A2547" s="2">
        <v>42155</v>
      </c>
      <c r="B2547" s="2" t="str">
        <f>TEXT(A2547,"mmmm")</f>
        <v>May</v>
      </c>
      <c r="C2547" t="s">
        <v>437</v>
      </c>
      <c r="D2547" t="s">
        <v>100</v>
      </c>
      <c r="E2547" t="s">
        <v>21</v>
      </c>
      <c r="F2547" t="s">
        <v>44</v>
      </c>
      <c r="G2547" t="s">
        <v>845</v>
      </c>
      <c r="H2547">
        <v>22.2</v>
      </c>
      <c r="I2547">
        <v>6</v>
      </c>
      <c r="J2547">
        <v>9.1</v>
      </c>
      <c r="K2547" s="6">
        <f>J2547/H2547</f>
        <v>0.40990990990990989</v>
      </c>
      <c r="M2547" t="str">
        <f>LEFT(C2547, SEARCH(" ", C2547) - 1)</f>
        <v>Sample</v>
      </c>
      <c r="N2547" t="str" cm="1">
        <f t="array" ref="N2547">_xlfn.IFS(H2547&lt;0, "LOSS", H2547&gt;1000, "GREAT", H2547&gt;500, "GOOD", H2547&gt;=100, "OKAY", H2547&lt;100, "OKAY")</f>
        <v>OKAY</v>
      </c>
    </row>
    <row r="2548" spans="1:14">
      <c r="A2548" s="2">
        <v>42155</v>
      </c>
      <c r="B2548" s="2" t="str">
        <f>TEXT(A2548,"mmmm")</f>
        <v>May</v>
      </c>
      <c r="C2548" t="s">
        <v>304</v>
      </c>
      <c r="D2548" t="s">
        <v>314</v>
      </c>
      <c r="E2548" t="s">
        <v>21</v>
      </c>
      <c r="F2548" t="s">
        <v>39</v>
      </c>
      <c r="G2548" t="s">
        <v>2171</v>
      </c>
      <c r="H2548">
        <v>1406.86</v>
      </c>
      <c r="I2548">
        <v>7</v>
      </c>
      <c r="J2548">
        <v>140.69</v>
      </c>
      <c r="K2548" s="6">
        <f>J2548/H2548</f>
        <v>0.10000284321112264</v>
      </c>
      <c r="M2548" t="str">
        <f>LEFT(C2548, SEARCH(" ", C2548) - 1)</f>
        <v>Tamara</v>
      </c>
      <c r="N2548" t="str" cm="1">
        <f t="array" ref="N2548">_xlfn.IFS(H2548&lt;0, "LOSS", H2548&gt;1000, "GREAT", H2548&gt;500, "GOOD", H2548&gt;=100, "OKAY", H2548&lt;100, "OKAY")</f>
        <v>GREAT</v>
      </c>
    </row>
    <row r="2549" spans="1:14">
      <c r="A2549" s="2">
        <v>42155</v>
      </c>
      <c r="B2549" s="2" t="str">
        <f>TEXT(A2549,"mmmm")</f>
        <v>May</v>
      </c>
      <c r="C2549" t="s">
        <v>304</v>
      </c>
      <c r="D2549" t="s">
        <v>314</v>
      </c>
      <c r="E2549" t="s">
        <v>23</v>
      </c>
      <c r="F2549" t="s">
        <v>45</v>
      </c>
      <c r="G2549" t="s">
        <v>2155</v>
      </c>
      <c r="H2549">
        <v>15.75</v>
      </c>
      <c r="I2549">
        <v>5</v>
      </c>
      <c r="J2549">
        <v>7.56</v>
      </c>
      <c r="K2549" s="6">
        <f>J2549/H2549</f>
        <v>0.48</v>
      </c>
      <c r="M2549" t="str">
        <f>LEFT(C2549, SEARCH(" ", C2549) - 1)</f>
        <v>Tamara</v>
      </c>
      <c r="N2549" t="str" cm="1">
        <f t="array" ref="N2549">_xlfn.IFS(H2549&lt;0, "LOSS", H2549&gt;1000, "GREAT", H2549&gt;500, "GOOD", H2549&gt;=100, "OKAY", H2549&lt;100, "OKAY")</f>
        <v>OKAY</v>
      </c>
    </row>
    <row r="2550" spans="1:14">
      <c r="A2550" s="2">
        <v>42155</v>
      </c>
      <c r="B2550" s="2" t="str">
        <f>TEXT(A2550,"mmmm")</f>
        <v>May</v>
      </c>
      <c r="C2550" t="s">
        <v>304</v>
      </c>
      <c r="D2550" t="s">
        <v>314</v>
      </c>
      <c r="E2550" t="s">
        <v>23</v>
      </c>
      <c r="F2550" t="s">
        <v>49</v>
      </c>
      <c r="G2550" t="s">
        <v>1490</v>
      </c>
      <c r="H2550">
        <v>323.10000000000002</v>
      </c>
      <c r="I2550">
        <v>2</v>
      </c>
      <c r="J2550">
        <v>61.39</v>
      </c>
      <c r="K2550" s="6">
        <f>J2550/H2550</f>
        <v>0.19000309501702259</v>
      </c>
      <c r="M2550" t="str">
        <f>LEFT(C2550, SEARCH(" ", C2550) - 1)</f>
        <v>Tamara</v>
      </c>
      <c r="N2550" t="str" cm="1">
        <f t="array" ref="N2550">_xlfn.IFS(H2550&lt;0, "LOSS", H2550&gt;1000, "GREAT", H2550&gt;500, "GOOD", H2550&gt;=100, "OKAY", H2550&lt;100, "OKAY")</f>
        <v>OKAY</v>
      </c>
    </row>
    <row r="2551" spans="1:14">
      <c r="A2551" s="2">
        <v>42155</v>
      </c>
      <c r="B2551" s="2" t="str">
        <f>TEXT(A2551,"mmmm")</f>
        <v>May</v>
      </c>
      <c r="C2551" t="s">
        <v>2172</v>
      </c>
      <c r="D2551" t="s">
        <v>198</v>
      </c>
      <c r="E2551" t="s">
        <v>21</v>
      </c>
      <c r="F2551" t="s">
        <v>40</v>
      </c>
      <c r="G2551" t="s">
        <v>735</v>
      </c>
      <c r="H2551">
        <v>2567.84</v>
      </c>
      <c r="I2551">
        <v>8</v>
      </c>
      <c r="J2551">
        <v>770.35</v>
      </c>
      <c r="K2551" s="6">
        <f>J2551/H2551</f>
        <v>0.29999922113527322</v>
      </c>
      <c r="M2551" t="str">
        <f>LEFT(C2551, SEARCH(" ", C2551) - 1)</f>
        <v>Bill</v>
      </c>
      <c r="N2551" t="str" cm="1">
        <f t="array" ref="N2551">_xlfn.IFS(H2551&lt;0, "LOSS", H2551&gt;1000, "GREAT", H2551&gt;500, "GOOD", H2551&gt;=100, "OKAY", H2551&lt;100, "OKAY")</f>
        <v>GREAT</v>
      </c>
    </row>
    <row r="2552" spans="1:14">
      <c r="A2552" s="2">
        <v>42155</v>
      </c>
      <c r="B2552" s="2" t="str">
        <f>TEXT(A2552,"mmmm")</f>
        <v>May</v>
      </c>
      <c r="C2552" t="s">
        <v>2173</v>
      </c>
      <c r="D2552" t="s">
        <v>33</v>
      </c>
      <c r="E2552" t="s">
        <v>23</v>
      </c>
      <c r="F2552" t="s">
        <v>37</v>
      </c>
      <c r="G2552" t="s">
        <v>664</v>
      </c>
      <c r="H2552">
        <v>10.27</v>
      </c>
      <c r="I2552">
        <v>3</v>
      </c>
      <c r="J2552">
        <v>1.1599999999999999</v>
      </c>
      <c r="K2552" s="6">
        <f>J2552/H2552</f>
        <v>0.11295034079844206</v>
      </c>
      <c r="M2552" t="str">
        <f>LEFT(C2552, SEARCH(" ", C2552) - 1)</f>
        <v>Muhammed</v>
      </c>
      <c r="N2552" t="str" cm="1">
        <f t="array" ref="N2552">_xlfn.IFS(H2552&lt;0, "LOSS", H2552&gt;1000, "GREAT", H2552&gt;500, "GOOD", H2552&gt;=100, "OKAY", H2552&lt;100, "OKAY")</f>
        <v>OKAY</v>
      </c>
    </row>
    <row r="2553" spans="1:14">
      <c r="A2553" s="2">
        <v>42155</v>
      </c>
      <c r="B2553" s="2" t="str">
        <f>TEXT(A2553,"mmmm")</f>
        <v>May</v>
      </c>
      <c r="C2553" t="s">
        <v>887</v>
      </c>
      <c r="D2553" t="s">
        <v>24</v>
      </c>
      <c r="E2553" t="s">
        <v>23</v>
      </c>
      <c r="F2553" t="s">
        <v>43</v>
      </c>
      <c r="G2553" t="s">
        <v>2174</v>
      </c>
      <c r="H2553">
        <v>7.56</v>
      </c>
      <c r="I2553">
        <v>6</v>
      </c>
      <c r="J2553">
        <v>0.3</v>
      </c>
      <c r="K2553" s="6">
        <f>J2553/H2553</f>
        <v>3.968253968253968E-2</v>
      </c>
      <c r="M2553" t="str">
        <f>LEFT(C2553, SEARCH(" ", C2553) - 1)</f>
        <v>Carl</v>
      </c>
      <c r="N2553" t="str" cm="1">
        <f t="array" ref="N2553">_xlfn.IFS(H2553&lt;0, "LOSS", H2553&gt;1000, "GREAT", H2553&gt;500, "GOOD", H2553&gt;=100, "OKAY", H2553&lt;100, "OKAY")</f>
        <v>OKAY</v>
      </c>
    </row>
    <row r="2554" spans="1:14">
      <c r="A2554" s="2">
        <v>42155</v>
      </c>
      <c r="B2554" s="2" t="str">
        <f>TEXT(A2554,"mmmm")</f>
        <v>May</v>
      </c>
      <c r="C2554" t="s">
        <v>1248</v>
      </c>
      <c r="D2554" t="s">
        <v>29</v>
      </c>
      <c r="E2554" t="s">
        <v>23</v>
      </c>
      <c r="F2554" t="s">
        <v>45</v>
      </c>
      <c r="G2554" t="s">
        <v>442</v>
      </c>
      <c r="H2554">
        <v>5.9</v>
      </c>
      <c r="I2554">
        <v>2</v>
      </c>
      <c r="J2554">
        <v>1.99</v>
      </c>
      <c r="K2554" s="6">
        <f>J2554/H2554</f>
        <v>0.3372881355932203</v>
      </c>
      <c r="M2554" t="str">
        <f>LEFT(C2554, SEARCH(" ", C2554) - 1)</f>
        <v>Janet</v>
      </c>
      <c r="N2554" t="str" cm="1">
        <f t="array" ref="N2554">_xlfn.IFS(H2554&lt;0, "LOSS", H2554&gt;1000, "GREAT", H2554&gt;500, "GOOD", H2554&gt;=100, "OKAY", H2554&lt;100, "OKAY")</f>
        <v>OKAY</v>
      </c>
    </row>
    <row r="2555" spans="1:14">
      <c r="A2555" s="2">
        <v>42155</v>
      </c>
      <c r="B2555" s="2" t="str">
        <f>TEXT(A2555,"mmmm")</f>
        <v>May</v>
      </c>
      <c r="C2555" t="s">
        <v>1248</v>
      </c>
      <c r="D2555" t="s">
        <v>29</v>
      </c>
      <c r="E2555" t="s">
        <v>23</v>
      </c>
      <c r="F2555" t="s">
        <v>47</v>
      </c>
      <c r="G2555" t="s">
        <v>1239</v>
      </c>
      <c r="H2555">
        <v>173.49</v>
      </c>
      <c r="I2555">
        <v>7</v>
      </c>
      <c r="J2555">
        <v>54.22</v>
      </c>
      <c r="K2555" s="6">
        <f>J2555/H2555</f>
        <v>0.31252521759179203</v>
      </c>
      <c r="M2555" t="str">
        <f>LEFT(C2555, SEARCH(" ", C2555) - 1)</f>
        <v>Janet</v>
      </c>
      <c r="N2555" t="str" cm="1">
        <f t="array" ref="N2555">_xlfn.IFS(H2555&lt;0, "LOSS", H2555&gt;1000, "GREAT", H2555&gt;500, "GOOD", H2555&gt;=100, "OKAY", H2555&lt;100, "OKAY")</f>
        <v>OKAY</v>
      </c>
    </row>
    <row r="2556" spans="1:14">
      <c r="A2556" s="2">
        <v>42155</v>
      </c>
      <c r="B2556" s="2" t="str">
        <f>TEXT(A2556,"mmmm")</f>
        <v>May</v>
      </c>
      <c r="C2556" t="s">
        <v>1248</v>
      </c>
      <c r="D2556" t="s">
        <v>29</v>
      </c>
      <c r="E2556" t="s">
        <v>21</v>
      </c>
      <c r="F2556" t="s">
        <v>44</v>
      </c>
      <c r="G2556" t="s">
        <v>2175</v>
      </c>
      <c r="H2556">
        <v>51.56</v>
      </c>
      <c r="I2556">
        <v>2</v>
      </c>
      <c r="J2556">
        <v>-61.87</v>
      </c>
      <c r="K2556" s="6">
        <f>J2556/H2556</f>
        <v>-1.1999612102404964</v>
      </c>
      <c r="M2556" t="str">
        <f>LEFT(C2556, SEARCH(" ", C2556) - 1)</f>
        <v>Janet</v>
      </c>
      <c r="N2556" t="str" cm="1">
        <f t="array" ref="N2556">_xlfn.IFS(H2556&lt;0, "LOSS", H2556&gt;1000, "GREAT", H2556&gt;500, "GOOD", H2556&gt;=100, "OKAY", H2556&lt;100, "OKAY")</f>
        <v>OKAY</v>
      </c>
    </row>
    <row r="2557" spans="1:14">
      <c r="A2557" s="2">
        <v>42155</v>
      </c>
      <c r="B2557" s="2" t="str">
        <f>TEXT(A2557,"mmmm")</f>
        <v>May</v>
      </c>
      <c r="C2557" t="s">
        <v>1248</v>
      </c>
      <c r="D2557" t="s">
        <v>29</v>
      </c>
      <c r="E2557" t="s">
        <v>23</v>
      </c>
      <c r="F2557" t="s">
        <v>38</v>
      </c>
      <c r="G2557" t="s">
        <v>183</v>
      </c>
      <c r="H2557">
        <v>3.56</v>
      </c>
      <c r="I2557">
        <v>3</v>
      </c>
      <c r="J2557">
        <v>-6.24</v>
      </c>
      <c r="K2557" s="6">
        <f>J2557/H2557</f>
        <v>-1.752808988764045</v>
      </c>
      <c r="M2557" t="str">
        <f>LEFT(C2557, SEARCH(" ", C2557) - 1)</f>
        <v>Janet</v>
      </c>
      <c r="N2557" t="str" cm="1">
        <f t="array" ref="N2557">_xlfn.IFS(H2557&lt;0, "LOSS", H2557&gt;1000, "GREAT", H2557&gt;500, "GOOD", H2557&gt;=100, "OKAY", H2557&lt;100, "OKAY")</f>
        <v>OKAY</v>
      </c>
    </row>
    <row r="2558" spans="1:14">
      <c r="A2558" s="2">
        <v>42155</v>
      </c>
      <c r="B2558" s="2" t="str">
        <f>TEXT(A2558,"mmmm")</f>
        <v>May</v>
      </c>
      <c r="C2558" t="s">
        <v>1820</v>
      </c>
      <c r="D2558" t="s">
        <v>242</v>
      </c>
      <c r="E2558" t="s">
        <v>23</v>
      </c>
      <c r="F2558" t="s">
        <v>47</v>
      </c>
      <c r="G2558" t="s">
        <v>408</v>
      </c>
      <c r="H2558">
        <v>274.8</v>
      </c>
      <c r="I2558">
        <v>5</v>
      </c>
      <c r="J2558">
        <v>134.65</v>
      </c>
      <c r="K2558" s="6">
        <f>J2558/H2558</f>
        <v>0.48999272197962157</v>
      </c>
      <c r="M2558" t="str">
        <f>LEFT(C2558, SEARCH(" ", C2558) - 1)</f>
        <v>Elizabeth</v>
      </c>
      <c r="N2558" t="str" cm="1">
        <f t="array" ref="N2558">_xlfn.IFS(H2558&lt;0, "LOSS", H2558&gt;1000, "GREAT", H2558&gt;500, "GOOD", H2558&gt;=100, "OKAY", H2558&lt;100, "OKAY")</f>
        <v>OKAY</v>
      </c>
    </row>
    <row r="2559" spans="1:14">
      <c r="A2559" s="2">
        <v>42155</v>
      </c>
      <c r="B2559" s="2" t="str">
        <f>TEXT(A2559,"mmmm")</f>
        <v>May</v>
      </c>
      <c r="C2559" t="s">
        <v>1820</v>
      </c>
      <c r="D2559" t="s">
        <v>242</v>
      </c>
      <c r="E2559" t="s">
        <v>23</v>
      </c>
      <c r="F2559" t="s">
        <v>49</v>
      </c>
      <c r="G2559" t="s">
        <v>1480</v>
      </c>
      <c r="H2559">
        <v>62.18</v>
      </c>
      <c r="I2559">
        <v>1</v>
      </c>
      <c r="J2559">
        <v>16.79</v>
      </c>
      <c r="K2559" s="6">
        <f>J2559/H2559</f>
        <v>0.27002251527822452</v>
      </c>
      <c r="M2559" t="str">
        <f>LEFT(C2559, SEARCH(" ", C2559) - 1)</f>
        <v>Elizabeth</v>
      </c>
      <c r="N2559" t="str" cm="1">
        <f t="array" ref="N2559">_xlfn.IFS(H2559&lt;0, "LOSS", H2559&gt;1000, "GREAT", H2559&gt;500, "GOOD", H2559&gt;=100, "OKAY", H2559&lt;100, "OKAY")</f>
        <v>OKAY</v>
      </c>
    </row>
    <row r="2560" spans="1:14">
      <c r="A2560" s="2">
        <v>42155</v>
      </c>
      <c r="B2560" s="2" t="str">
        <f>TEXT(A2560,"mmmm")</f>
        <v>May</v>
      </c>
      <c r="C2560" t="s">
        <v>1820</v>
      </c>
      <c r="D2560" t="s">
        <v>242</v>
      </c>
      <c r="E2560" t="s">
        <v>21</v>
      </c>
      <c r="F2560" t="s">
        <v>44</v>
      </c>
      <c r="G2560" t="s">
        <v>205</v>
      </c>
      <c r="H2560">
        <v>8.2799999999999994</v>
      </c>
      <c r="I2560">
        <v>2</v>
      </c>
      <c r="J2560">
        <v>2.98</v>
      </c>
      <c r="K2560" s="6">
        <f>J2560/H2560</f>
        <v>0.35990338164251212</v>
      </c>
      <c r="M2560" t="str">
        <f>LEFT(C2560, SEARCH(" ", C2560) - 1)</f>
        <v>Elizabeth</v>
      </c>
      <c r="N2560" t="str" cm="1">
        <f t="array" ref="N2560">_xlfn.IFS(H2560&lt;0, "LOSS", H2560&gt;1000, "GREAT", H2560&gt;500, "GOOD", H2560&gt;=100, "OKAY", H2560&lt;100, "OKAY")</f>
        <v>OKAY</v>
      </c>
    </row>
    <row r="2561" spans="1:14">
      <c r="A2561" s="2">
        <v>42156</v>
      </c>
      <c r="B2561" s="2" t="str">
        <f>TEXT(A2561,"mmmm")</f>
        <v>June</v>
      </c>
      <c r="C2561" t="s">
        <v>536</v>
      </c>
      <c r="D2561" t="s">
        <v>26</v>
      </c>
      <c r="E2561" t="s">
        <v>23</v>
      </c>
      <c r="F2561" t="s">
        <v>38</v>
      </c>
      <c r="G2561" t="s">
        <v>1382</v>
      </c>
      <c r="H2561">
        <v>5.73</v>
      </c>
      <c r="I2561">
        <v>8</v>
      </c>
      <c r="J2561">
        <v>-9.16</v>
      </c>
      <c r="K2561" s="6">
        <f>J2561/H2561</f>
        <v>-1.5986038394415356</v>
      </c>
      <c r="M2561" t="str">
        <f>LEFT(C2561, SEARCH(" ", C2561) - 1)</f>
        <v>Katrina</v>
      </c>
      <c r="N2561" t="str" cm="1">
        <f t="array" ref="N2561">_xlfn.IFS(H2561&lt;0, "LOSS", H2561&gt;1000, "GREAT", H2561&gt;500, "GOOD", H2561&gt;=100, "OKAY", H2561&lt;100, "OKAY")</f>
        <v>OKAY</v>
      </c>
    </row>
    <row r="2562" spans="1:14">
      <c r="A2562" s="2">
        <v>42156</v>
      </c>
      <c r="B2562" s="2" t="str">
        <f>TEXT(A2562,"mmmm")</f>
        <v>June</v>
      </c>
      <c r="C2562" t="s">
        <v>536</v>
      </c>
      <c r="D2562" t="s">
        <v>26</v>
      </c>
      <c r="E2562" t="s">
        <v>23</v>
      </c>
      <c r="F2562" t="s">
        <v>47</v>
      </c>
      <c r="G2562" t="s">
        <v>2176</v>
      </c>
      <c r="H2562">
        <v>42.24</v>
      </c>
      <c r="I2562">
        <v>10</v>
      </c>
      <c r="J2562">
        <v>13.2</v>
      </c>
      <c r="K2562" s="6">
        <f>J2562/H2562</f>
        <v>0.31249999999999994</v>
      </c>
      <c r="M2562" t="str">
        <f>LEFT(C2562, SEARCH(" ", C2562) - 1)</f>
        <v>Katrina</v>
      </c>
      <c r="N2562" t="str" cm="1">
        <f t="array" ref="N2562">_xlfn.IFS(H2562&lt;0, "LOSS", H2562&gt;1000, "GREAT", H2562&gt;500, "GOOD", H2562&gt;=100, "OKAY", H2562&lt;100, "OKAY")</f>
        <v>OKAY</v>
      </c>
    </row>
    <row r="2563" spans="1:14">
      <c r="A2563" s="2">
        <v>42156</v>
      </c>
      <c r="B2563" s="2" t="str">
        <f>TEXT(A2563,"mmmm")</f>
        <v>June</v>
      </c>
      <c r="C2563" t="s">
        <v>341</v>
      </c>
      <c r="D2563" t="s">
        <v>32</v>
      </c>
      <c r="E2563" t="s">
        <v>25</v>
      </c>
      <c r="F2563" t="s">
        <v>48</v>
      </c>
      <c r="G2563" t="s">
        <v>1432</v>
      </c>
      <c r="H2563">
        <v>299.98</v>
      </c>
      <c r="I2563">
        <v>2</v>
      </c>
      <c r="J2563">
        <v>83.99</v>
      </c>
      <c r="K2563" s="6">
        <f>J2563/H2563</f>
        <v>0.27998533235549034</v>
      </c>
      <c r="M2563" t="str">
        <f>LEFT(C2563, SEARCH(" ", C2563) - 1)</f>
        <v>Ashley</v>
      </c>
      <c r="N2563" t="str" cm="1">
        <f t="array" ref="N2563">_xlfn.IFS(H2563&lt;0, "LOSS", H2563&gt;1000, "GREAT", H2563&gt;500, "GOOD", H2563&gt;=100, "OKAY", H2563&lt;100, "OKAY")</f>
        <v>OKAY</v>
      </c>
    </row>
    <row r="2564" spans="1:14">
      <c r="A2564" s="2">
        <v>42156</v>
      </c>
      <c r="B2564" s="2" t="str">
        <f>TEXT(A2564,"mmmm")</f>
        <v>June</v>
      </c>
      <c r="C2564" t="s">
        <v>341</v>
      </c>
      <c r="D2564" t="s">
        <v>32</v>
      </c>
      <c r="E2564" t="s">
        <v>23</v>
      </c>
      <c r="F2564" t="s">
        <v>38</v>
      </c>
      <c r="G2564" t="s">
        <v>368</v>
      </c>
      <c r="H2564">
        <v>403.68</v>
      </c>
      <c r="I2564">
        <v>6</v>
      </c>
      <c r="J2564">
        <v>181.66</v>
      </c>
      <c r="K2564" s="6">
        <f>J2564/H2564</f>
        <v>0.45000990883868408</v>
      </c>
      <c r="M2564" t="str">
        <f>LEFT(C2564, SEARCH(" ", C2564) - 1)</f>
        <v>Ashley</v>
      </c>
      <c r="N2564" t="str" cm="1">
        <f t="array" ref="N2564">_xlfn.IFS(H2564&lt;0, "LOSS", H2564&gt;1000, "GREAT", H2564&gt;500, "GOOD", H2564&gt;=100, "OKAY", H2564&lt;100, "OKAY")</f>
        <v>OKAY</v>
      </c>
    </row>
    <row r="2565" spans="1:14">
      <c r="A2565" s="2">
        <v>42156</v>
      </c>
      <c r="B2565" s="2" t="str">
        <f>TEXT(A2565,"mmmm")</f>
        <v>June</v>
      </c>
      <c r="C2565" t="s">
        <v>341</v>
      </c>
      <c r="D2565" t="s">
        <v>32</v>
      </c>
      <c r="E2565" t="s">
        <v>25</v>
      </c>
      <c r="F2565" t="s">
        <v>48</v>
      </c>
      <c r="G2565" t="s">
        <v>2128</v>
      </c>
      <c r="H2565">
        <v>41.9</v>
      </c>
      <c r="I2565">
        <v>2</v>
      </c>
      <c r="J2565">
        <v>11.73</v>
      </c>
      <c r="K2565" s="6">
        <f>J2565/H2565</f>
        <v>0.27995226730310263</v>
      </c>
      <c r="M2565" t="str">
        <f>LEFT(C2565, SEARCH(" ", C2565) - 1)</f>
        <v>Ashley</v>
      </c>
      <c r="N2565" t="str" cm="1">
        <f t="array" ref="N2565">_xlfn.IFS(H2565&lt;0, "LOSS", H2565&gt;1000, "GREAT", H2565&gt;500, "GOOD", H2565&gt;=100, "OKAY", H2565&lt;100, "OKAY")</f>
        <v>OKAY</v>
      </c>
    </row>
    <row r="2566" spans="1:14">
      <c r="A2566" s="2">
        <v>42156</v>
      </c>
      <c r="B2566" s="2" t="str">
        <f>TEXT(A2566,"mmmm")</f>
        <v>June</v>
      </c>
      <c r="C2566" t="s">
        <v>341</v>
      </c>
      <c r="D2566" t="s">
        <v>32</v>
      </c>
      <c r="E2566" t="s">
        <v>23</v>
      </c>
      <c r="F2566" t="s">
        <v>45</v>
      </c>
      <c r="G2566" t="s">
        <v>2177</v>
      </c>
      <c r="H2566">
        <v>28.91</v>
      </c>
      <c r="I2566">
        <v>7</v>
      </c>
      <c r="J2566">
        <v>13.3</v>
      </c>
      <c r="K2566" s="6">
        <f>J2566/H2566</f>
        <v>0.46004842615012109</v>
      </c>
      <c r="M2566" t="str">
        <f>LEFT(C2566, SEARCH(" ", C2566) - 1)</f>
        <v>Ashley</v>
      </c>
      <c r="N2566" t="str" cm="1">
        <f t="array" ref="N2566">_xlfn.IFS(H2566&lt;0, "LOSS", H2566&gt;1000, "GREAT", H2566&gt;500, "GOOD", H2566&gt;=100, "OKAY", H2566&lt;100, "OKAY")</f>
        <v>OKAY</v>
      </c>
    </row>
    <row r="2567" spans="1:14">
      <c r="A2567" s="2">
        <v>42156</v>
      </c>
      <c r="B2567" s="2" t="str">
        <f>TEXT(A2567,"mmmm")</f>
        <v>June</v>
      </c>
      <c r="C2567" t="s">
        <v>2178</v>
      </c>
      <c r="D2567" t="s">
        <v>22</v>
      </c>
      <c r="E2567" t="s">
        <v>23</v>
      </c>
      <c r="F2567" t="s">
        <v>47</v>
      </c>
      <c r="G2567" t="s">
        <v>1498</v>
      </c>
      <c r="H2567">
        <v>11.76</v>
      </c>
      <c r="I2567">
        <v>2</v>
      </c>
      <c r="J2567">
        <v>5.76</v>
      </c>
      <c r="K2567" s="6">
        <f>J2567/H2567</f>
        <v>0.48979591836734693</v>
      </c>
      <c r="M2567" t="str">
        <f>LEFT(C2567, SEARCH(" ", C2567) - 1)</f>
        <v>Catherine</v>
      </c>
      <c r="N2567" t="str" cm="1">
        <f t="array" ref="N2567">_xlfn.IFS(H2567&lt;0, "LOSS", H2567&gt;1000, "GREAT", H2567&gt;500, "GOOD", H2567&gt;=100, "OKAY", H2567&lt;100, "OKAY")</f>
        <v>OKAY</v>
      </c>
    </row>
    <row r="2568" spans="1:14">
      <c r="A2568" s="2">
        <v>42159</v>
      </c>
      <c r="B2568" s="2" t="str">
        <f>TEXT(A2568,"mmmm")</f>
        <v>June</v>
      </c>
      <c r="C2568" t="s">
        <v>677</v>
      </c>
      <c r="D2568" t="s">
        <v>28</v>
      </c>
      <c r="E2568" t="s">
        <v>23</v>
      </c>
      <c r="F2568" t="s">
        <v>45</v>
      </c>
      <c r="G2568" t="s">
        <v>442</v>
      </c>
      <c r="H2568">
        <v>7.38</v>
      </c>
      <c r="I2568">
        <v>2</v>
      </c>
      <c r="J2568">
        <v>3.47</v>
      </c>
      <c r="K2568" s="6">
        <f>J2568/H2568</f>
        <v>0.47018970189701903</v>
      </c>
      <c r="M2568" t="str">
        <f>LEFT(C2568, SEARCH(" ", C2568) - 1)</f>
        <v>Lauren</v>
      </c>
      <c r="N2568" t="str" cm="1">
        <f t="array" ref="N2568">_xlfn.IFS(H2568&lt;0, "LOSS", H2568&gt;1000, "GREAT", H2568&gt;500, "GOOD", H2568&gt;=100, "OKAY", H2568&lt;100, "OKAY")</f>
        <v>OKAY</v>
      </c>
    </row>
    <row r="2569" spans="1:14">
      <c r="A2569" s="2">
        <v>42159</v>
      </c>
      <c r="B2569" s="2" t="str">
        <f>TEXT(A2569,"mmmm")</f>
        <v>June</v>
      </c>
      <c r="C2569" t="s">
        <v>677</v>
      </c>
      <c r="D2569" t="s">
        <v>28</v>
      </c>
      <c r="E2569" t="s">
        <v>23</v>
      </c>
      <c r="F2569" t="s">
        <v>37</v>
      </c>
      <c r="G2569" t="s">
        <v>447</v>
      </c>
      <c r="H2569">
        <v>9.26</v>
      </c>
      <c r="I2569">
        <v>2</v>
      </c>
      <c r="J2569">
        <v>3.06</v>
      </c>
      <c r="K2569" s="6">
        <f>J2569/H2569</f>
        <v>0.33045356371490281</v>
      </c>
      <c r="M2569" t="str">
        <f>LEFT(C2569, SEARCH(" ", C2569) - 1)</f>
        <v>Lauren</v>
      </c>
      <c r="N2569" t="str" cm="1">
        <f t="array" ref="N2569">_xlfn.IFS(H2569&lt;0, "LOSS", H2569&gt;1000, "GREAT", H2569&gt;500, "GOOD", H2569&gt;=100, "OKAY", H2569&lt;100, "OKAY")</f>
        <v>OKAY</v>
      </c>
    </row>
    <row r="2570" spans="1:14">
      <c r="A2570" s="2">
        <v>42159</v>
      </c>
      <c r="B2570" s="2" t="str">
        <f>TEXT(A2570,"mmmm")</f>
        <v>June</v>
      </c>
      <c r="C2570" t="s">
        <v>1636</v>
      </c>
      <c r="D2570" t="s">
        <v>24</v>
      </c>
      <c r="E2570" t="s">
        <v>23</v>
      </c>
      <c r="F2570" t="s">
        <v>47</v>
      </c>
      <c r="G2570" t="s">
        <v>1068</v>
      </c>
      <c r="H2570">
        <v>30.44</v>
      </c>
      <c r="I2570">
        <v>4</v>
      </c>
      <c r="J2570">
        <v>14.31</v>
      </c>
      <c r="K2570" s="6">
        <f>J2570/H2570</f>
        <v>0.47010512483574246</v>
      </c>
      <c r="M2570" t="str">
        <f>LEFT(C2570, SEARCH(" ", C2570) - 1)</f>
        <v>Tracy</v>
      </c>
      <c r="N2570" t="str" cm="1">
        <f t="array" ref="N2570">_xlfn.IFS(H2570&lt;0, "LOSS", H2570&gt;1000, "GREAT", H2570&gt;500, "GOOD", H2570&gt;=100, "OKAY", H2570&lt;100, "OKAY")</f>
        <v>OKAY</v>
      </c>
    </row>
    <row r="2571" spans="1:14">
      <c r="A2571" s="2">
        <v>42159</v>
      </c>
      <c r="B2571" s="2" t="str">
        <f>TEXT(A2571,"mmmm")</f>
        <v>June</v>
      </c>
      <c r="C2571" t="s">
        <v>1636</v>
      </c>
      <c r="D2571" t="s">
        <v>24</v>
      </c>
      <c r="E2571" t="s">
        <v>21</v>
      </c>
      <c r="F2571" t="s">
        <v>44</v>
      </c>
      <c r="G2571" t="s">
        <v>1940</v>
      </c>
      <c r="H2571">
        <v>35.28</v>
      </c>
      <c r="I2571">
        <v>3</v>
      </c>
      <c r="J2571">
        <v>12</v>
      </c>
      <c r="K2571" s="6">
        <f>J2571/H2571</f>
        <v>0.3401360544217687</v>
      </c>
      <c r="M2571" t="str">
        <f>LEFT(C2571, SEARCH(" ", C2571) - 1)</f>
        <v>Tracy</v>
      </c>
      <c r="N2571" t="str" cm="1">
        <f t="array" ref="N2571">_xlfn.IFS(H2571&lt;0, "LOSS", H2571&gt;1000, "GREAT", H2571&gt;500, "GOOD", H2571&gt;=100, "OKAY", H2571&lt;100, "OKAY")</f>
        <v>OKAY</v>
      </c>
    </row>
    <row r="2572" spans="1:14">
      <c r="A2572" s="2">
        <v>42159</v>
      </c>
      <c r="B2572" s="2" t="str">
        <f>TEXT(A2572,"mmmm")</f>
        <v>June</v>
      </c>
      <c r="C2572" t="s">
        <v>2179</v>
      </c>
      <c r="D2572" t="s">
        <v>22</v>
      </c>
      <c r="E2572" t="s">
        <v>25</v>
      </c>
      <c r="F2572" t="s">
        <v>35</v>
      </c>
      <c r="G2572" t="s">
        <v>598</v>
      </c>
      <c r="H2572">
        <v>119.98</v>
      </c>
      <c r="I2572">
        <v>2</v>
      </c>
      <c r="J2572">
        <v>35.99</v>
      </c>
      <c r="K2572" s="6">
        <f>J2572/H2572</f>
        <v>0.29996666111018505</v>
      </c>
      <c r="M2572" t="str">
        <f>LEFT(C2572, SEARCH(" ", C2572) - 1)</f>
        <v>Becky</v>
      </c>
      <c r="N2572" t="str" cm="1">
        <f t="array" ref="N2572">_xlfn.IFS(H2572&lt;0, "LOSS", H2572&gt;1000, "GREAT", H2572&gt;500, "GOOD", H2572&gt;=100, "OKAY", H2572&lt;100, "OKAY")</f>
        <v>OKAY</v>
      </c>
    </row>
    <row r="2573" spans="1:14">
      <c r="A2573" s="2">
        <v>42159</v>
      </c>
      <c r="B2573" s="2" t="str">
        <f>TEXT(A2573,"mmmm")</f>
        <v>June</v>
      </c>
      <c r="C2573" t="s">
        <v>2179</v>
      </c>
      <c r="D2573" t="s">
        <v>22</v>
      </c>
      <c r="E2573" t="s">
        <v>25</v>
      </c>
      <c r="F2573" t="s">
        <v>35</v>
      </c>
      <c r="G2573" t="s">
        <v>2180</v>
      </c>
      <c r="H2573">
        <v>989.97</v>
      </c>
      <c r="I2573">
        <v>3</v>
      </c>
      <c r="J2573">
        <v>395.99</v>
      </c>
      <c r="K2573" s="6">
        <f>J2573/H2573</f>
        <v>0.40000202026324028</v>
      </c>
      <c r="M2573" t="str">
        <f>LEFT(C2573, SEARCH(" ", C2573) - 1)</f>
        <v>Becky</v>
      </c>
      <c r="N2573" t="str" cm="1">
        <f t="array" ref="N2573">_xlfn.IFS(H2573&lt;0, "LOSS", H2573&gt;1000, "GREAT", H2573&gt;500, "GOOD", H2573&gt;=100, "OKAY", H2573&lt;100, "OKAY")</f>
        <v>GOOD</v>
      </c>
    </row>
    <row r="2574" spans="1:14">
      <c r="A2574" s="2">
        <v>42160</v>
      </c>
      <c r="B2574" s="2" t="str">
        <f>TEXT(A2574,"mmmm")</f>
        <v>June</v>
      </c>
      <c r="C2574" t="s">
        <v>2025</v>
      </c>
      <c r="D2574" t="s">
        <v>24</v>
      </c>
      <c r="E2574" t="s">
        <v>21</v>
      </c>
      <c r="F2574" t="s">
        <v>40</v>
      </c>
      <c r="G2574" t="s">
        <v>1077</v>
      </c>
      <c r="H2574">
        <v>1522.64</v>
      </c>
      <c r="I2574">
        <v>9</v>
      </c>
      <c r="J2574">
        <v>169.18</v>
      </c>
      <c r="K2574" s="6">
        <f>J2574/H2574</f>
        <v>0.11110965165764725</v>
      </c>
      <c r="M2574" t="str">
        <f>LEFT(C2574, SEARCH(" ", C2574) - 1)</f>
        <v>Edward</v>
      </c>
      <c r="N2574" t="str" cm="1">
        <f t="array" ref="N2574">_xlfn.IFS(H2574&lt;0, "LOSS", H2574&gt;1000, "GREAT", H2574&gt;500, "GOOD", H2574&gt;=100, "OKAY", H2574&lt;100, "OKAY")</f>
        <v>GREAT</v>
      </c>
    </row>
    <row r="2575" spans="1:14">
      <c r="A2575" s="2">
        <v>42160</v>
      </c>
      <c r="B2575" s="2" t="str">
        <f>TEXT(A2575,"mmmm")</f>
        <v>June</v>
      </c>
      <c r="C2575" t="s">
        <v>2181</v>
      </c>
      <c r="D2575" t="s">
        <v>208</v>
      </c>
      <c r="E2575" t="s">
        <v>23</v>
      </c>
      <c r="F2575" t="s">
        <v>47</v>
      </c>
      <c r="G2575" t="s">
        <v>1936</v>
      </c>
      <c r="H2575">
        <v>10.56</v>
      </c>
      <c r="I2575">
        <v>2</v>
      </c>
      <c r="J2575">
        <v>4.75</v>
      </c>
      <c r="K2575" s="6">
        <f>J2575/H2575</f>
        <v>0.44981060606060602</v>
      </c>
      <c r="M2575" t="str">
        <f>LEFT(C2575, SEARCH(" ", C2575) - 1)</f>
        <v>Brenda</v>
      </c>
      <c r="N2575" t="str" cm="1">
        <f t="array" ref="N2575">_xlfn.IFS(H2575&lt;0, "LOSS", H2575&gt;1000, "GREAT", H2575&gt;500, "GOOD", H2575&gt;=100, "OKAY", H2575&lt;100, "OKAY")</f>
        <v>OKAY</v>
      </c>
    </row>
    <row r="2576" spans="1:14">
      <c r="A2576" s="2">
        <v>42162</v>
      </c>
      <c r="B2576" s="2" t="str">
        <f>TEXT(A2576,"mmmm")</f>
        <v>June</v>
      </c>
      <c r="C2576" t="s">
        <v>2182</v>
      </c>
      <c r="D2576" t="s">
        <v>22</v>
      </c>
      <c r="E2576" t="s">
        <v>23</v>
      </c>
      <c r="F2576" t="s">
        <v>38</v>
      </c>
      <c r="G2576" t="s">
        <v>120</v>
      </c>
      <c r="H2576">
        <v>7.52</v>
      </c>
      <c r="I2576">
        <v>5</v>
      </c>
      <c r="J2576">
        <v>2.63</v>
      </c>
      <c r="K2576" s="6">
        <f>J2576/H2576</f>
        <v>0.34973404255319152</v>
      </c>
      <c r="M2576" t="str">
        <f>LEFT(C2576, SEARCH(" ", C2576) - 1)</f>
        <v>Eleni</v>
      </c>
      <c r="N2576" t="str" cm="1">
        <f t="array" ref="N2576">_xlfn.IFS(H2576&lt;0, "LOSS", H2576&gt;1000, "GREAT", H2576&gt;500, "GOOD", H2576&gt;=100, "OKAY", H2576&lt;100, "OKAY")</f>
        <v>OKAY</v>
      </c>
    </row>
    <row r="2577" spans="1:14">
      <c r="A2577" s="2">
        <v>42162</v>
      </c>
      <c r="B2577" s="2" t="str">
        <f>TEXT(A2577,"mmmm")</f>
        <v>June</v>
      </c>
      <c r="C2577" t="s">
        <v>746</v>
      </c>
      <c r="D2577" t="s">
        <v>27</v>
      </c>
      <c r="E2577" t="s">
        <v>23</v>
      </c>
      <c r="F2577" t="s">
        <v>38</v>
      </c>
      <c r="G2577" t="s">
        <v>2072</v>
      </c>
      <c r="H2577">
        <v>18.309999999999999</v>
      </c>
      <c r="I2577">
        <v>4</v>
      </c>
      <c r="J2577">
        <v>-12.21</v>
      </c>
      <c r="K2577" s="6">
        <f>J2577/H2577</f>
        <v>-0.66684871654833433</v>
      </c>
      <c r="M2577" t="str">
        <f>LEFT(C2577, SEARCH(" ", C2577) - 1)</f>
        <v>Harold</v>
      </c>
      <c r="N2577" t="str" cm="1">
        <f t="array" ref="N2577">_xlfn.IFS(H2577&lt;0, "LOSS", H2577&gt;1000, "GREAT", H2577&gt;500, "GOOD", H2577&gt;=100, "OKAY", H2577&lt;100, "OKAY")</f>
        <v>OKAY</v>
      </c>
    </row>
    <row r="2578" spans="1:14">
      <c r="A2578" s="2">
        <v>42162</v>
      </c>
      <c r="B2578" s="2" t="str">
        <f>TEXT(A2578,"mmmm")</f>
        <v>June</v>
      </c>
      <c r="C2578" t="s">
        <v>746</v>
      </c>
      <c r="D2578" t="s">
        <v>27</v>
      </c>
      <c r="E2578" t="s">
        <v>23</v>
      </c>
      <c r="F2578" t="s">
        <v>47</v>
      </c>
      <c r="G2578" t="s">
        <v>1017</v>
      </c>
      <c r="H2578">
        <v>25.92</v>
      </c>
      <c r="I2578">
        <v>5</v>
      </c>
      <c r="J2578">
        <v>9.07</v>
      </c>
      <c r="K2578" s="6">
        <f>J2578/H2578</f>
        <v>0.34992283950617281</v>
      </c>
      <c r="M2578" t="str">
        <f>LEFT(C2578, SEARCH(" ", C2578) - 1)</f>
        <v>Harold</v>
      </c>
      <c r="N2578" t="str" cm="1">
        <f t="array" ref="N2578">_xlfn.IFS(H2578&lt;0, "LOSS", H2578&gt;1000, "GREAT", H2578&gt;500, "GOOD", H2578&gt;=100, "OKAY", H2578&lt;100, "OKAY")</f>
        <v>OKAY</v>
      </c>
    </row>
    <row r="2579" spans="1:14">
      <c r="A2579" s="2">
        <v>42162</v>
      </c>
      <c r="B2579" s="2" t="str">
        <f>TEXT(A2579,"mmmm")</f>
        <v>June</v>
      </c>
      <c r="C2579" t="s">
        <v>746</v>
      </c>
      <c r="D2579" t="s">
        <v>27</v>
      </c>
      <c r="E2579" t="s">
        <v>23</v>
      </c>
      <c r="F2579" t="s">
        <v>37</v>
      </c>
      <c r="G2579" t="s">
        <v>432</v>
      </c>
      <c r="H2579">
        <v>8.02</v>
      </c>
      <c r="I2579">
        <v>3</v>
      </c>
      <c r="J2579">
        <v>1</v>
      </c>
      <c r="K2579" s="6">
        <f>J2579/H2579</f>
        <v>0.12468827930174564</v>
      </c>
      <c r="M2579" t="str">
        <f>LEFT(C2579, SEARCH(" ", C2579) - 1)</f>
        <v>Harold</v>
      </c>
      <c r="N2579" t="str" cm="1">
        <f t="array" ref="N2579">_xlfn.IFS(H2579&lt;0, "LOSS", H2579&gt;1000, "GREAT", H2579&gt;500, "GOOD", H2579&gt;=100, "OKAY", H2579&lt;100, "OKAY")</f>
        <v>OKAY</v>
      </c>
    </row>
    <row r="2580" spans="1:14">
      <c r="A2580" s="2">
        <v>42163</v>
      </c>
      <c r="B2580" s="2" t="str">
        <f>TEXT(A2580,"mmmm")</f>
        <v>June</v>
      </c>
      <c r="C2580" t="s">
        <v>1921</v>
      </c>
      <c r="D2580" t="s">
        <v>29</v>
      </c>
      <c r="E2580" t="s">
        <v>25</v>
      </c>
      <c r="F2580" t="s">
        <v>35</v>
      </c>
      <c r="G2580" t="s">
        <v>1600</v>
      </c>
      <c r="H2580">
        <v>2.38</v>
      </c>
      <c r="I2580">
        <v>3</v>
      </c>
      <c r="J2580">
        <v>0.74</v>
      </c>
      <c r="K2580" s="6">
        <f>J2580/H2580</f>
        <v>0.31092436974789917</v>
      </c>
      <c r="M2580" t="str">
        <f>LEFT(C2580, SEARCH(" ", C2580) - 1)</f>
        <v>Maureen</v>
      </c>
      <c r="N2580" t="str" cm="1">
        <f t="array" ref="N2580">_xlfn.IFS(H2580&lt;0, "LOSS", H2580&gt;1000, "GREAT", H2580&gt;500, "GOOD", H2580&gt;=100, "OKAY", H2580&lt;100, "OKAY")</f>
        <v>OKAY</v>
      </c>
    </row>
    <row r="2581" spans="1:14">
      <c r="A2581" s="2">
        <v>42163</v>
      </c>
      <c r="B2581" s="2" t="str">
        <f>TEXT(A2581,"mmmm")</f>
        <v>June</v>
      </c>
      <c r="C2581" t="s">
        <v>1921</v>
      </c>
      <c r="D2581" t="s">
        <v>29</v>
      </c>
      <c r="E2581" t="s">
        <v>23</v>
      </c>
      <c r="F2581" t="s">
        <v>36</v>
      </c>
      <c r="G2581" t="s">
        <v>2076</v>
      </c>
      <c r="H2581">
        <v>143.13</v>
      </c>
      <c r="I2581">
        <v>2</v>
      </c>
      <c r="J2581">
        <v>-393.6</v>
      </c>
      <c r="K2581" s="6">
        <f>J2581/H2581</f>
        <v>-2.7499476000838401</v>
      </c>
      <c r="M2581" t="str">
        <f>LEFT(C2581, SEARCH(" ", C2581) - 1)</f>
        <v>Maureen</v>
      </c>
      <c r="N2581" t="str" cm="1">
        <f t="array" ref="N2581">_xlfn.IFS(H2581&lt;0, "LOSS", H2581&gt;1000, "GREAT", H2581&gt;500, "GOOD", H2581&gt;=100, "OKAY", H2581&lt;100, "OKAY")</f>
        <v>OKAY</v>
      </c>
    </row>
    <row r="2582" spans="1:14">
      <c r="A2582" s="2">
        <v>42163</v>
      </c>
      <c r="B2582" s="2" t="str">
        <f>TEXT(A2582,"mmmm")</f>
        <v>June</v>
      </c>
      <c r="C2582" t="s">
        <v>1965</v>
      </c>
      <c r="D2582" t="s">
        <v>31</v>
      </c>
      <c r="E2582" t="s">
        <v>23</v>
      </c>
      <c r="F2582" t="s">
        <v>47</v>
      </c>
      <c r="G2582" t="s">
        <v>464</v>
      </c>
      <c r="H2582">
        <v>173.49</v>
      </c>
      <c r="I2582">
        <v>7</v>
      </c>
      <c r="J2582">
        <v>54.22</v>
      </c>
      <c r="K2582" s="6">
        <f>J2582/H2582</f>
        <v>0.31252521759179203</v>
      </c>
      <c r="M2582" t="str">
        <f>LEFT(C2582, SEARCH(" ", C2582) - 1)</f>
        <v>Andrew</v>
      </c>
      <c r="N2582" t="str" cm="1">
        <f t="array" ref="N2582">_xlfn.IFS(H2582&lt;0, "LOSS", H2582&gt;1000, "GREAT", H2582&gt;500, "GOOD", H2582&gt;=100, "OKAY", H2582&lt;100, "OKAY")</f>
        <v>OKAY</v>
      </c>
    </row>
    <row r="2583" spans="1:14">
      <c r="A2583" s="2">
        <v>42163</v>
      </c>
      <c r="B2583" s="2" t="str">
        <f>TEXT(A2583,"mmmm")</f>
        <v>June</v>
      </c>
      <c r="C2583" t="s">
        <v>1965</v>
      </c>
      <c r="D2583" t="s">
        <v>31</v>
      </c>
      <c r="E2583" t="s">
        <v>23</v>
      </c>
      <c r="F2583" t="s">
        <v>49</v>
      </c>
      <c r="G2583" t="s">
        <v>1490</v>
      </c>
      <c r="H2583">
        <v>516.96</v>
      </c>
      <c r="I2583">
        <v>4</v>
      </c>
      <c r="J2583">
        <v>-6.46</v>
      </c>
      <c r="K2583" s="6">
        <f>J2583/H2583</f>
        <v>-1.2496131228721757E-2</v>
      </c>
      <c r="M2583" t="str">
        <f>LEFT(C2583, SEARCH(" ", C2583) - 1)</f>
        <v>Andrew</v>
      </c>
      <c r="N2583" t="str" cm="1">
        <f t="array" ref="N2583">_xlfn.IFS(H2583&lt;0, "LOSS", H2583&gt;1000, "GREAT", H2583&gt;500, "GOOD", H2583&gt;=100, "OKAY", H2583&lt;100, "OKAY")</f>
        <v>GOOD</v>
      </c>
    </row>
    <row r="2584" spans="1:14">
      <c r="A2584" s="2">
        <v>42163</v>
      </c>
      <c r="B2584" s="2" t="str">
        <f>TEXT(A2584,"mmmm")</f>
        <v>June</v>
      </c>
      <c r="C2584" t="s">
        <v>1965</v>
      </c>
      <c r="D2584" t="s">
        <v>31</v>
      </c>
      <c r="E2584" t="s">
        <v>21</v>
      </c>
      <c r="F2584" t="s">
        <v>44</v>
      </c>
      <c r="G2584" t="s">
        <v>2183</v>
      </c>
      <c r="H2584">
        <v>173.21</v>
      </c>
      <c r="I2584">
        <v>7</v>
      </c>
      <c r="J2584">
        <v>45.47</v>
      </c>
      <c r="K2584" s="6">
        <f>J2584/H2584</f>
        <v>0.26251371167946419</v>
      </c>
      <c r="M2584" t="str">
        <f>LEFT(C2584, SEARCH(" ", C2584) - 1)</f>
        <v>Andrew</v>
      </c>
      <c r="N2584" t="str" cm="1">
        <f t="array" ref="N2584">_xlfn.IFS(H2584&lt;0, "LOSS", H2584&gt;1000, "GREAT", H2584&gt;500, "GOOD", H2584&gt;=100, "OKAY", H2584&lt;100, "OKAY")</f>
        <v>OKAY</v>
      </c>
    </row>
    <row r="2585" spans="1:14">
      <c r="A2585" s="2">
        <v>42163</v>
      </c>
      <c r="B2585" s="2" t="str">
        <f>TEXT(A2585,"mmmm")</f>
        <v>June</v>
      </c>
      <c r="C2585" t="s">
        <v>1965</v>
      </c>
      <c r="D2585" t="s">
        <v>31</v>
      </c>
      <c r="E2585" t="s">
        <v>23</v>
      </c>
      <c r="F2585" t="s">
        <v>37</v>
      </c>
      <c r="G2585" t="s">
        <v>2028</v>
      </c>
      <c r="H2585">
        <v>4.45</v>
      </c>
      <c r="I2585">
        <v>2</v>
      </c>
      <c r="J2585">
        <v>0.33</v>
      </c>
      <c r="K2585" s="6">
        <f>J2585/H2585</f>
        <v>7.415730337078652E-2</v>
      </c>
      <c r="M2585" t="str">
        <f>LEFT(C2585, SEARCH(" ", C2585) - 1)</f>
        <v>Andrew</v>
      </c>
      <c r="N2585" t="str" cm="1">
        <f t="array" ref="N2585">_xlfn.IFS(H2585&lt;0, "LOSS", H2585&gt;1000, "GREAT", H2585&gt;500, "GOOD", H2585&gt;=100, "OKAY", H2585&lt;100, "OKAY")</f>
        <v>OKAY</v>
      </c>
    </row>
    <row r="2586" spans="1:14">
      <c r="A2586" s="2">
        <v>42163</v>
      </c>
      <c r="B2586" s="2" t="str">
        <f>TEXT(A2586,"mmmm")</f>
        <v>June</v>
      </c>
      <c r="C2586" t="s">
        <v>1965</v>
      </c>
      <c r="D2586" t="s">
        <v>31</v>
      </c>
      <c r="E2586" t="s">
        <v>23</v>
      </c>
      <c r="F2586" t="s">
        <v>45</v>
      </c>
      <c r="G2586" t="s">
        <v>487</v>
      </c>
      <c r="H2586">
        <v>9</v>
      </c>
      <c r="I2586">
        <v>3</v>
      </c>
      <c r="J2586">
        <v>3.15</v>
      </c>
      <c r="K2586" s="6">
        <f>J2586/H2586</f>
        <v>0.35</v>
      </c>
      <c r="M2586" t="str">
        <f>LEFT(C2586, SEARCH(" ", C2586) - 1)</f>
        <v>Andrew</v>
      </c>
      <c r="N2586" t="str" cm="1">
        <f t="array" ref="N2586">_xlfn.IFS(H2586&lt;0, "LOSS", H2586&gt;1000, "GREAT", H2586&gt;500, "GOOD", H2586&gt;=100, "OKAY", H2586&lt;100, "OKAY")</f>
        <v>OKAY</v>
      </c>
    </row>
    <row r="2587" spans="1:14">
      <c r="A2587" s="2">
        <v>42163</v>
      </c>
      <c r="B2587" s="2" t="str">
        <f>TEXT(A2587,"mmmm")</f>
        <v>June</v>
      </c>
      <c r="C2587" t="s">
        <v>1965</v>
      </c>
      <c r="D2587" t="s">
        <v>31</v>
      </c>
      <c r="E2587" t="s">
        <v>23</v>
      </c>
      <c r="F2587" t="s">
        <v>47</v>
      </c>
      <c r="G2587" t="s">
        <v>400</v>
      </c>
      <c r="H2587">
        <v>42.24</v>
      </c>
      <c r="I2587">
        <v>10</v>
      </c>
      <c r="J2587">
        <v>13.2</v>
      </c>
      <c r="K2587" s="6">
        <f>J2587/H2587</f>
        <v>0.31249999999999994</v>
      </c>
      <c r="M2587" t="str">
        <f>LEFT(C2587, SEARCH(" ", C2587) - 1)</f>
        <v>Andrew</v>
      </c>
      <c r="N2587" t="str" cm="1">
        <f t="array" ref="N2587">_xlfn.IFS(H2587&lt;0, "LOSS", H2587&gt;1000, "GREAT", H2587&gt;500, "GOOD", H2587&gt;=100, "OKAY", H2587&lt;100, "OKAY")</f>
        <v>OKAY</v>
      </c>
    </row>
    <row r="2588" spans="1:14">
      <c r="A2588" s="2">
        <v>42163</v>
      </c>
      <c r="B2588" s="2" t="str">
        <f>TEXT(A2588,"mmmm")</f>
        <v>June</v>
      </c>
      <c r="C2588" t="s">
        <v>1965</v>
      </c>
      <c r="D2588" t="s">
        <v>31</v>
      </c>
      <c r="E2588" t="s">
        <v>23</v>
      </c>
      <c r="F2588" t="s">
        <v>38</v>
      </c>
      <c r="G2588" t="s">
        <v>1362</v>
      </c>
      <c r="H2588">
        <v>18.260000000000002</v>
      </c>
      <c r="I2588">
        <v>2</v>
      </c>
      <c r="J2588">
        <v>-13.39</v>
      </c>
      <c r="K2588" s="6">
        <f>J2588/H2588</f>
        <v>-0.73329682365826943</v>
      </c>
      <c r="M2588" t="str">
        <f>LEFT(C2588, SEARCH(" ", C2588) - 1)</f>
        <v>Andrew</v>
      </c>
      <c r="N2588" t="str" cm="1">
        <f t="array" ref="N2588">_xlfn.IFS(H2588&lt;0, "LOSS", H2588&gt;1000, "GREAT", H2588&gt;500, "GOOD", H2588&gt;=100, "OKAY", H2588&lt;100, "OKAY")</f>
        <v>OKAY</v>
      </c>
    </row>
    <row r="2589" spans="1:14">
      <c r="A2589" s="2">
        <v>42164</v>
      </c>
      <c r="B2589" s="2" t="str">
        <f>TEXT(A2589,"mmmm")</f>
        <v>June</v>
      </c>
      <c r="C2589" t="s">
        <v>1392</v>
      </c>
      <c r="D2589" t="s">
        <v>106</v>
      </c>
      <c r="E2589" t="s">
        <v>23</v>
      </c>
      <c r="F2589" t="s">
        <v>38</v>
      </c>
      <c r="G2589" t="s">
        <v>994</v>
      </c>
      <c r="H2589">
        <v>113.1</v>
      </c>
      <c r="I2589">
        <v>3</v>
      </c>
      <c r="J2589">
        <v>56.55</v>
      </c>
      <c r="K2589" s="6">
        <f>J2589/H2589</f>
        <v>0.5</v>
      </c>
      <c r="M2589" t="str">
        <f>LEFT(C2589, SEARCH(" ", C2589) - 1)</f>
        <v>Anthony</v>
      </c>
      <c r="N2589" t="str" cm="1">
        <f t="array" ref="N2589">_xlfn.IFS(H2589&lt;0, "LOSS", H2589&gt;1000, "GREAT", H2589&gt;500, "GOOD", H2589&gt;=100, "OKAY", H2589&lt;100, "OKAY")</f>
        <v>OKAY</v>
      </c>
    </row>
    <row r="2590" spans="1:14">
      <c r="A2590" s="2">
        <v>42164</v>
      </c>
      <c r="B2590" s="2" t="str">
        <f>TEXT(A2590,"mmmm")</f>
        <v>June</v>
      </c>
      <c r="C2590" t="s">
        <v>693</v>
      </c>
      <c r="D2590" t="s">
        <v>32</v>
      </c>
      <c r="E2590" t="s">
        <v>23</v>
      </c>
      <c r="F2590" t="s">
        <v>47</v>
      </c>
      <c r="G2590" t="s">
        <v>963</v>
      </c>
      <c r="H2590">
        <v>12.96</v>
      </c>
      <c r="I2590">
        <v>2</v>
      </c>
      <c r="J2590">
        <v>6.22</v>
      </c>
      <c r="K2590" s="6">
        <f>J2590/H2590</f>
        <v>0.47993827160493824</v>
      </c>
      <c r="M2590" t="str">
        <f>LEFT(C2590, SEARCH(" ", C2590) - 1)</f>
        <v>Nathan</v>
      </c>
      <c r="N2590" t="str" cm="1">
        <f t="array" ref="N2590">_xlfn.IFS(H2590&lt;0, "LOSS", H2590&gt;1000, "GREAT", H2590&gt;500, "GOOD", H2590&gt;=100, "OKAY", H2590&lt;100, "OKAY")</f>
        <v>OKAY</v>
      </c>
    </row>
    <row r="2591" spans="1:14">
      <c r="A2591" s="2">
        <v>42164</v>
      </c>
      <c r="B2591" s="2" t="str">
        <f>TEXT(A2591,"mmmm")</f>
        <v>June</v>
      </c>
      <c r="C2591" t="s">
        <v>521</v>
      </c>
      <c r="D2591" t="s">
        <v>133</v>
      </c>
      <c r="E2591" t="s">
        <v>21</v>
      </c>
      <c r="F2591" t="s">
        <v>44</v>
      </c>
      <c r="G2591" t="s">
        <v>535</v>
      </c>
      <c r="H2591">
        <v>355.36</v>
      </c>
      <c r="I2591">
        <v>4</v>
      </c>
      <c r="J2591">
        <v>92.39</v>
      </c>
      <c r="K2591" s="6">
        <f>J2591/H2591</f>
        <v>0.25998986942818547</v>
      </c>
      <c r="M2591" t="str">
        <f>LEFT(C2591, SEARCH(" ", C2591) - 1)</f>
        <v>Trudy</v>
      </c>
      <c r="N2591" t="str" cm="1">
        <f t="array" ref="N2591">_xlfn.IFS(H2591&lt;0, "LOSS", H2591&gt;1000, "GREAT", H2591&gt;500, "GOOD", H2591&gt;=100, "OKAY", H2591&lt;100, "OKAY")</f>
        <v>OKAY</v>
      </c>
    </row>
    <row r="2592" spans="1:14">
      <c r="A2592" s="2">
        <v>42164</v>
      </c>
      <c r="B2592" s="2" t="str">
        <f>TEXT(A2592,"mmmm")</f>
        <v>June</v>
      </c>
      <c r="C2592" t="s">
        <v>521</v>
      </c>
      <c r="D2592" t="s">
        <v>133</v>
      </c>
      <c r="E2592" t="s">
        <v>25</v>
      </c>
      <c r="F2592" t="s">
        <v>48</v>
      </c>
      <c r="G2592" t="s">
        <v>2184</v>
      </c>
      <c r="H2592">
        <v>140.38</v>
      </c>
      <c r="I2592">
        <v>3</v>
      </c>
      <c r="J2592">
        <v>8.77</v>
      </c>
      <c r="K2592" s="6">
        <f>J2592/H2592</f>
        <v>6.2473286792990454E-2</v>
      </c>
      <c r="M2592" t="str">
        <f>LEFT(C2592, SEARCH(" ", C2592) - 1)</f>
        <v>Trudy</v>
      </c>
      <c r="N2592" t="str" cm="1">
        <f t="array" ref="N2592">_xlfn.IFS(H2592&lt;0, "LOSS", H2592&gt;1000, "GREAT", H2592&gt;500, "GOOD", H2592&gt;=100, "OKAY", H2592&lt;100, "OKAY")</f>
        <v>OKAY</v>
      </c>
    </row>
    <row r="2593" spans="1:14">
      <c r="A2593" s="2">
        <v>42164</v>
      </c>
      <c r="B2593" s="2" t="str">
        <f>TEXT(A2593,"mmmm")</f>
        <v>June</v>
      </c>
      <c r="C2593" t="s">
        <v>2185</v>
      </c>
      <c r="D2593" t="s">
        <v>31</v>
      </c>
      <c r="E2593" t="s">
        <v>23</v>
      </c>
      <c r="F2593" t="s">
        <v>38</v>
      </c>
      <c r="G2593" t="s">
        <v>821</v>
      </c>
      <c r="H2593">
        <v>64.2</v>
      </c>
      <c r="I2593">
        <v>5</v>
      </c>
      <c r="J2593">
        <v>-42.8</v>
      </c>
      <c r="K2593" s="6">
        <f>J2593/H2593</f>
        <v>-0.66666666666666663</v>
      </c>
      <c r="M2593" t="str">
        <f>LEFT(C2593, SEARCH(" ", C2593) - 1)</f>
        <v>Max</v>
      </c>
      <c r="N2593" t="str" cm="1">
        <f t="array" ref="N2593">_xlfn.IFS(H2593&lt;0, "LOSS", H2593&gt;1000, "GREAT", H2593&gt;500, "GOOD", H2593&gt;=100, "OKAY", H2593&lt;100, "OKAY")</f>
        <v>OKAY</v>
      </c>
    </row>
    <row r="2594" spans="1:14">
      <c r="A2594" s="2">
        <v>42164</v>
      </c>
      <c r="B2594" s="2" t="str">
        <f>TEXT(A2594,"mmmm")</f>
        <v>June</v>
      </c>
      <c r="C2594" t="s">
        <v>2185</v>
      </c>
      <c r="D2594" t="s">
        <v>31</v>
      </c>
      <c r="E2594" t="s">
        <v>23</v>
      </c>
      <c r="F2594" t="s">
        <v>38</v>
      </c>
      <c r="G2594" t="s">
        <v>1255</v>
      </c>
      <c r="H2594">
        <v>38.520000000000003</v>
      </c>
      <c r="I2594">
        <v>3</v>
      </c>
      <c r="J2594">
        <v>-26.96</v>
      </c>
      <c r="K2594" s="6">
        <f>J2594/H2594</f>
        <v>-0.69989615784008308</v>
      </c>
      <c r="M2594" t="str">
        <f>LEFT(C2594, SEARCH(" ", C2594) - 1)</f>
        <v>Max</v>
      </c>
      <c r="N2594" t="str" cm="1">
        <f t="array" ref="N2594">_xlfn.IFS(H2594&lt;0, "LOSS", H2594&gt;1000, "GREAT", H2594&gt;500, "GOOD", H2594&gt;=100, "OKAY", H2594&lt;100, "OKAY")</f>
        <v>OKAY</v>
      </c>
    </row>
    <row r="2595" spans="1:14">
      <c r="A2595" s="2">
        <v>42164</v>
      </c>
      <c r="B2595" s="2" t="str">
        <f>TEXT(A2595,"mmmm")</f>
        <v>June</v>
      </c>
      <c r="C2595" t="s">
        <v>2185</v>
      </c>
      <c r="D2595" t="s">
        <v>31</v>
      </c>
      <c r="E2595" t="s">
        <v>25</v>
      </c>
      <c r="F2595" t="s">
        <v>35</v>
      </c>
      <c r="G2595" t="s">
        <v>2102</v>
      </c>
      <c r="H2595">
        <v>72.599999999999994</v>
      </c>
      <c r="I2595">
        <v>5</v>
      </c>
      <c r="J2595">
        <v>-8.17</v>
      </c>
      <c r="K2595" s="6">
        <f>J2595/H2595</f>
        <v>-0.11253443526170799</v>
      </c>
      <c r="M2595" t="str">
        <f>LEFT(C2595, SEARCH(" ", C2595) - 1)</f>
        <v>Max</v>
      </c>
      <c r="N2595" t="str" cm="1">
        <f t="array" ref="N2595">_xlfn.IFS(H2595&lt;0, "LOSS", H2595&gt;1000, "GREAT", H2595&gt;500, "GOOD", H2595&gt;=100, "OKAY", H2595&lt;100, "OKAY")</f>
        <v>OKAY</v>
      </c>
    </row>
    <row r="2596" spans="1:14">
      <c r="A2596" s="2">
        <v>42166</v>
      </c>
      <c r="B2596" s="2" t="str">
        <f>TEXT(A2596,"mmmm")</f>
        <v>June</v>
      </c>
      <c r="C2596" t="s">
        <v>126</v>
      </c>
      <c r="D2596" t="s">
        <v>114</v>
      </c>
      <c r="E2596" t="s">
        <v>25</v>
      </c>
      <c r="F2596" t="s">
        <v>35</v>
      </c>
      <c r="G2596" t="s">
        <v>1502</v>
      </c>
      <c r="H2596">
        <v>53.7</v>
      </c>
      <c r="I2596">
        <v>6</v>
      </c>
      <c r="J2596">
        <v>10.199999999999999</v>
      </c>
      <c r="K2596" s="6">
        <f>J2596/H2596</f>
        <v>0.18994413407821226</v>
      </c>
      <c r="M2596" t="str">
        <f>LEFT(C2596, SEARCH(" ", C2596) - 1)</f>
        <v>Brian</v>
      </c>
      <c r="N2596" t="str" cm="1">
        <f t="array" ref="N2596">_xlfn.IFS(H2596&lt;0, "LOSS", H2596&gt;1000, "GREAT", H2596&gt;500, "GOOD", H2596&gt;=100, "OKAY", H2596&lt;100, "OKAY")</f>
        <v>OKAY</v>
      </c>
    </row>
    <row r="2597" spans="1:14">
      <c r="A2597" s="2">
        <v>42166</v>
      </c>
      <c r="B2597" s="2" t="str">
        <f>TEXT(A2597,"mmmm")</f>
        <v>June</v>
      </c>
      <c r="C2597" t="s">
        <v>126</v>
      </c>
      <c r="D2597" t="s">
        <v>114</v>
      </c>
      <c r="E2597" t="s">
        <v>23</v>
      </c>
      <c r="F2597" t="s">
        <v>38</v>
      </c>
      <c r="G2597" t="s">
        <v>1241</v>
      </c>
      <c r="H2597">
        <v>36.26</v>
      </c>
      <c r="I2597">
        <v>7</v>
      </c>
      <c r="J2597">
        <v>16.68</v>
      </c>
      <c r="K2597" s="6">
        <f>J2597/H2597</f>
        <v>0.46001103143960287</v>
      </c>
      <c r="M2597" t="str">
        <f>LEFT(C2597, SEARCH(" ", C2597) - 1)</f>
        <v>Brian</v>
      </c>
      <c r="N2597" t="str" cm="1">
        <f t="array" ref="N2597">_xlfn.IFS(H2597&lt;0, "LOSS", H2597&gt;1000, "GREAT", H2597&gt;500, "GOOD", H2597&gt;=100, "OKAY", H2597&lt;100, "OKAY")</f>
        <v>OKAY</v>
      </c>
    </row>
    <row r="2598" spans="1:14">
      <c r="A2598" s="2">
        <v>42166</v>
      </c>
      <c r="B2598" s="2" t="str">
        <f>TEXT(A2598,"mmmm")</f>
        <v>June</v>
      </c>
      <c r="C2598" t="s">
        <v>126</v>
      </c>
      <c r="D2598" t="s">
        <v>114</v>
      </c>
      <c r="E2598" t="s">
        <v>23</v>
      </c>
      <c r="F2598" t="s">
        <v>37</v>
      </c>
      <c r="G2598" t="s">
        <v>1679</v>
      </c>
      <c r="H2598">
        <v>56.3</v>
      </c>
      <c r="I2598">
        <v>2</v>
      </c>
      <c r="J2598">
        <v>15.76</v>
      </c>
      <c r="K2598" s="6">
        <f>J2598/H2598</f>
        <v>0.2799289520426288</v>
      </c>
      <c r="M2598" t="str">
        <f>LEFT(C2598, SEARCH(" ", C2598) - 1)</f>
        <v>Brian</v>
      </c>
      <c r="N2598" t="str" cm="1">
        <f t="array" ref="N2598">_xlfn.IFS(H2598&lt;0, "LOSS", H2598&gt;1000, "GREAT", H2598&gt;500, "GOOD", H2598&gt;=100, "OKAY", H2598&lt;100, "OKAY")</f>
        <v>OKAY</v>
      </c>
    </row>
    <row r="2599" spans="1:14">
      <c r="A2599" s="2">
        <v>42166</v>
      </c>
      <c r="B2599" s="2" t="str">
        <f>TEXT(A2599,"mmmm")</f>
        <v>June</v>
      </c>
      <c r="C2599" t="s">
        <v>126</v>
      </c>
      <c r="D2599" t="s">
        <v>114</v>
      </c>
      <c r="E2599" t="s">
        <v>23</v>
      </c>
      <c r="F2599" t="s">
        <v>47</v>
      </c>
      <c r="G2599" t="s">
        <v>2186</v>
      </c>
      <c r="H2599">
        <v>32.4</v>
      </c>
      <c r="I2599">
        <v>5</v>
      </c>
      <c r="J2599">
        <v>15.55</v>
      </c>
      <c r="K2599" s="6">
        <f>J2599/H2599</f>
        <v>0.47993827160493829</v>
      </c>
      <c r="M2599" t="str">
        <f>LEFT(C2599, SEARCH(" ", C2599) - 1)</f>
        <v>Brian</v>
      </c>
      <c r="N2599" t="str" cm="1">
        <f t="array" ref="N2599">_xlfn.IFS(H2599&lt;0, "LOSS", H2599&gt;1000, "GREAT", H2599&gt;500, "GOOD", H2599&gt;=100, "OKAY", H2599&lt;100, "OKAY")</f>
        <v>OKAY</v>
      </c>
    </row>
    <row r="2600" spans="1:14">
      <c r="A2600" s="2">
        <v>42166</v>
      </c>
      <c r="B2600" s="2" t="str">
        <f>TEXT(A2600,"mmmm")</f>
        <v>June</v>
      </c>
      <c r="C2600" t="s">
        <v>126</v>
      </c>
      <c r="D2600" t="s">
        <v>114</v>
      </c>
      <c r="E2600" t="s">
        <v>21</v>
      </c>
      <c r="F2600" t="s">
        <v>44</v>
      </c>
      <c r="G2600" t="s">
        <v>1110</v>
      </c>
      <c r="H2600">
        <v>29.16</v>
      </c>
      <c r="I2600">
        <v>2</v>
      </c>
      <c r="J2600">
        <v>10.79</v>
      </c>
      <c r="K2600" s="6">
        <f>J2600/H2600</f>
        <v>0.37002743484224965</v>
      </c>
      <c r="M2600" t="str">
        <f>LEFT(C2600, SEARCH(" ", C2600) - 1)</f>
        <v>Brian</v>
      </c>
      <c r="N2600" t="str" cm="1">
        <f t="array" ref="N2600">_xlfn.IFS(H2600&lt;0, "LOSS", H2600&gt;1000, "GREAT", H2600&gt;500, "GOOD", H2600&gt;=100, "OKAY", H2600&lt;100, "OKAY")</f>
        <v>OKAY</v>
      </c>
    </row>
    <row r="2601" spans="1:14">
      <c r="A2601" s="2">
        <v>42166</v>
      </c>
      <c r="B2601" s="2" t="str">
        <f>TEXT(A2601,"mmmm")</f>
        <v>June</v>
      </c>
      <c r="C2601" t="s">
        <v>1546</v>
      </c>
      <c r="D2601" t="s">
        <v>31</v>
      </c>
      <c r="E2601" t="s">
        <v>21</v>
      </c>
      <c r="F2601" t="s">
        <v>40</v>
      </c>
      <c r="G2601" t="s">
        <v>1101</v>
      </c>
      <c r="H2601">
        <v>1123.92</v>
      </c>
      <c r="I2601">
        <v>5</v>
      </c>
      <c r="J2601">
        <v>-182.64</v>
      </c>
      <c r="K2601" s="6">
        <f>J2601/H2601</f>
        <v>-0.1625026692291266</v>
      </c>
      <c r="M2601" t="str">
        <f>LEFT(C2601, SEARCH(" ", C2601) - 1)</f>
        <v>Jim</v>
      </c>
      <c r="N2601" t="str" cm="1">
        <f t="array" ref="N2601">_xlfn.IFS(H2601&lt;0, "LOSS", H2601&gt;1000, "GREAT", H2601&gt;500, "GOOD", H2601&gt;=100, "OKAY", H2601&lt;100, "OKAY")</f>
        <v>GREAT</v>
      </c>
    </row>
    <row r="2602" spans="1:14">
      <c r="A2602" s="2">
        <v>42166</v>
      </c>
      <c r="B2602" s="2" t="str">
        <f>TEXT(A2602,"mmmm")</f>
        <v>June</v>
      </c>
      <c r="C2602" t="s">
        <v>1546</v>
      </c>
      <c r="D2602" t="s">
        <v>31</v>
      </c>
      <c r="E2602" t="s">
        <v>25</v>
      </c>
      <c r="F2602" t="s">
        <v>48</v>
      </c>
      <c r="G2602" t="s">
        <v>2187</v>
      </c>
      <c r="H2602">
        <v>249.58</v>
      </c>
      <c r="I2602">
        <v>2</v>
      </c>
      <c r="J2602">
        <v>31.2</v>
      </c>
      <c r="K2602" s="6">
        <f>J2602/H2602</f>
        <v>0.12501001682827148</v>
      </c>
      <c r="M2602" t="str">
        <f>LEFT(C2602, SEARCH(" ", C2602) - 1)</f>
        <v>Jim</v>
      </c>
      <c r="N2602" t="str" cm="1">
        <f t="array" ref="N2602">_xlfn.IFS(H2602&lt;0, "LOSS", H2602&gt;1000, "GREAT", H2602&gt;500, "GOOD", H2602&gt;=100, "OKAY", H2602&lt;100, "OKAY")</f>
        <v>OKAY</v>
      </c>
    </row>
    <row r="2603" spans="1:14">
      <c r="A2603" s="2">
        <v>42166</v>
      </c>
      <c r="B2603" s="2" t="str">
        <f>TEXT(A2603,"mmmm")</f>
        <v>June</v>
      </c>
      <c r="C2603" t="s">
        <v>1546</v>
      </c>
      <c r="D2603" t="s">
        <v>31</v>
      </c>
      <c r="E2603" t="s">
        <v>21</v>
      </c>
      <c r="F2603" t="s">
        <v>44</v>
      </c>
      <c r="G2603" t="s">
        <v>1365</v>
      </c>
      <c r="H2603">
        <v>48.67</v>
      </c>
      <c r="I2603">
        <v>3</v>
      </c>
      <c r="J2603">
        <v>7.3</v>
      </c>
      <c r="K2603" s="6">
        <f>J2603/H2603</f>
        <v>0.1499897267310458</v>
      </c>
      <c r="M2603" t="str">
        <f>LEFT(C2603, SEARCH(" ", C2603) - 1)</f>
        <v>Jim</v>
      </c>
      <c r="N2603" t="str" cm="1">
        <f t="array" ref="N2603">_xlfn.IFS(H2603&lt;0, "LOSS", H2603&gt;1000, "GREAT", H2603&gt;500, "GOOD", H2603&gt;=100, "OKAY", H2603&lt;100, "OKAY")</f>
        <v>OKAY</v>
      </c>
    </row>
    <row r="2604" spans="1:14">
      <c r="A2604" s="2">
        <v>42166</v>
      </c>
      <c r="B2604" s="2" t="str">
        <f>TEXT(A2604,"mmmm")</f>
        <v>June</v>
      </c>
      <c r="C2604" t="s">
        <v>1546</v>
      </c>
      <c r="D2604" t="s">
        <v>31</v>
      </c>
      <c r="E2604" t="s">
        <v>23</v>
      </c>
      <c r="F2604" t="s">
        <v>37</v>
      </c>
      <c r="G2604" t="s">
        <v>1334</v>
      </c>
      <c r="H2604">
        <v>60.77</v>
      </c>
      <c r="I2604">
        <v>2</v>
      </c>
      <c r="J2604">
        <v>7.6</v>
      </c>
      <c r="K2604" s="6">
        <f>J2604/H2604</f>
        <v>0.12506170807964456</v>
      </c>
      <c r="M2604" t="str">
        <f>LEFT(C2604, SEARCH(" ", C2604) - 1)</f>
        <v>Jim</v>
      </c>
      <c r="N2604" t="str" cm="1">
        <f t="array" ref="N2604">_xlfn.IFS(H2604&lt;0, "LOSS", H2604&gt;1000, "GREAT", H2604&gt;500, "GOOD", H2604&gt;=100, "OKAY", H2604&lt;100, "OKAY")</f>
        <v>OKAY</v>
      </c>
    </row>
    <row r="2605" spans="1:14">
      <c r="A2605" s="2">
        <v>42166</v>
      </c>
      <c r="B2605" s="2" t="str">
        <f>TEXT(A2605,"mmmm")</f>
        <v>June</v>
      </c>
      <c r="C2605" t="s">
        <v>1546</v>
      </c>
      <c r="D2605" t="s">
        <v>31</v>
      </c>
      <c r="E2605" t="s">
        <v>23</v>
      </c>
      <c r="F2605" t="s">
        <v>38</v>
      </c>
      <c r="G2605" t="s">
        <v>239</v>
      </c>
      <c r="H2605">
        <v>78.599999999999994</v>
      </c>
      <c r="I2605">
        <v>5</v>
      </c>
      <c r="J2605">
        <v>-62.88</v>
      </c>
      <c r="K2605" s="6">
        <f>J2605/H2605</f>
        <v>-0.8</v>
      </c>
      <c r="M2605" t="str">
        <f>LEFT(C2605, SEARCH(" ", C2605) - 1)</f>
        <v>Jim</v>
      </c>
      <c r="N2605" t="str" cm="1">
        <f t="array" ref="N2605">_xlfn.IFS(H2605&lt;0, "LOSS", H2605&gt;1000, "GREAT", H2605&gt;500, "GOOD", H2605&gt;=100, "OKAY", H2605&lt;100, "OKAY")</f>
        <v>OKAY</v>
      </c>
    </row>
    <row r="2606" spans="1:14">
      <c r="A2606" s="2">
        <v>42166</v>
      </c>
      <c r="B2606" s="2" t="str">
        <f>TEXT(A2606,"mmmm")</f>
        <v>June</v>
      </c>
      <c r="C2606" t="s">
        <v>1546</v>
      </c>
      <c r="D2606" t="s">
        <v>31</v>
      </c>
      <c r="E2606" t="s">
        <v>23</v>
      </c>
      <c r="F2606" t="s">
        <v>38</v>
      </c>
      <c r="G2606" t="s">
        <v>1489</v>
      </c>
      <c r="H2606">
        <v>3.77</v>
      </c>
      <c r="I2606">
        <v>2</v>
      </c>
      <c r="J2606">
        <v>-3.14</v>
      </c>
      <c r="K2606" s="6">
        <f>J2606/H2606</f>
        <v>-0.83289124668435022</v>
      </c>
      <c r="M2606" t="str">
        <f>LEFT(C2606, SEARCH(" ", C2606) - 1)</f>
        <v>Jim</v>
      </c>
      <c r="N2606" t="str" cm="1">
        <f t="array" ref="N2606">_xlfn.IFS(H2606&lt;0, "LOSS", H2606&gt;1000, "GREAT", H2606&gt;500, "GOOD", H2606&gt;=100, "OKAY", H2606&lt;100, "OKAY")</f>
        <v>OKAY</v>
      </c>
    </row>
    <row r="2607" spans="1:14">
      <c r="A2607" s="2">
        <v>42166</v>
      </c>
      <c r="B2607" s="2" t="str">
        <f>TEXT(A2607,"mmmm")</f>
        <v>June</v>
      </c>
      <c r="C2607" t="s">
        <v>1546</v>
      </c>
      <c r="D2607" t="s">
        <v>31</v>
      </c>
      <c r="E2607" t="s">
        <v>23</v>
      </c>
      <c r="F2607" t="s">
        <v>49</v>
      </c>
      <c r="G2607" t="s">
        <v>2188</v>
      </c>
      <c r="H2607">
        <v>1036.6199999999999</v>
      </c>
      <c r="I2607">
        <v>2</v>
      </c>
      <c r="J2607">
        <v>51.83</v>
      </c>
      <c r="K2607" s="6">
        <f>J2607/H2607</f>
        <v>4.9999035326349098E-2</v>
      </c>
      <c r="M2607" t="str">
        <f>LEFT(C2607, SEARCH(" ", C2607) - 1)</f>
        <v>Jim</v>
      </c>
      <c r="N2607" t="str" cm="1">
        <f t="array" ref="N2607">_xlfn.IFS(H2607&lt;0, "LOSS", H2607&gt;1000, "GREAT", H2607&gt;500, "GOOD", H2607&gt;=100, "OKAY", H2607&lt;100, "OKAY")</f>
        <v>GREAT</v>
      </c>
    </row>
    <row r="2608" spans="1:14">
      <c r="A2608" s="2">
        <v>42166</v>
      </c>
      <c r="B2608" s="2" t="str">
        <f>TEXT(A2608,"mmmm")</f>
        <v>June</v>
      </c>
      <c r="C2608" t="s">
        <v>1546</v>
      </c>
      <c r="D2608" t="s">
        <v>31</v>
      </c>
      <c r="E2608" t="s">
        <v>23</v>
      </c>
      <c r="F2608" t="s">
        <v>49</v>
      </c>
      <c r="G2608" t="s">
        <v>1529</v>
      </c>
      <c r="H2608">
        <v>563.80999999999995</v>
      </c>
      <c r="I2608">
        <v>4</v>
      </c>
      <c r="J2608">
        <v>21.14</v>
      </c>
      <c r="K2608" s="6">
        <f>J2608/H2608</f>
        <v>3.7494900764441924E-2</v>
      </c>
      <c r="M2608" t="str">
        <f>LEFT(C2608, SEARCH(" ", C2608) - 1)</f>
        <v>Jim</v>
      </c>
      <c r="N2608" t="str" cm="1">
        <f t="array" ref="N2608">_xlfn.IFS(H2608&lt;0, "LOSS", H2608&gt;1000, "GREAT", H2608&gt;500, "GOOD", H2608&gt;=100, "OKAY", H2608&lt;100, "OKAY")</f>
        <v>GOOD</v>
      </c>
    </row>
    <row r="2609" spans="1:14">
      <c r="A2609" s="2">
        <v>42167</v>
      </c>
      <c r="B2609" s="2" t="str">
        <f>TEXT(A2609,"mmmm")</f>
        <v>June</v>
      </c>
      <c r="C2609" t="s">
        <v>2189</v>
      </c>
      <c r="D2609" t="s">
        <v>27</v>
      </c>
      <c r="E2609" t="s">
        <v>23</v>
      </c>
      <c r="F2609" t="s">
        <v>47</v>
      </c>
      <c r="G2609" t="s">
        <v>2023</v>
      </c>
      <c r="H2609">
        <v>20.74</v>
      </c>
      <c r="I2609">
        <v>4</v>
      </c>
      <c r="J2609">
        <v>7.26</v>
      </c>
      <c r="K2609" s="6">
        <f>J2609/H2609</f>
        <v>0.35004821600771457</v>
      </c>
      <c r="M2609" t="str">
        <f>LEFT(C2609, SEARCH(" ", C2609) - 1)</f>
        <v>Giulietta</v>
      </c>
      <c r="N2609" t="str" cm="1">
        <f t="array" ref="N2609">_xlfn.IFS(H2609&lt;0, "LOSS", H2609&gt;1000, "GREAT", H2609&gt;500, "GOOD", H2609&gt;=100, "OKAY", H2609&lt;100, "OKAY")</f>
        <v>OKAY</v>
      </c>
    </row>
    <row r="2610" spans="1:14">
      <c r="A2610" s="2">
        <v>42167</v>
      </c>
      <c r="B2610" s="2" t="str">
        <f>TEXT(A2610,"mmmm")</f>
        <v>June</v>
      </c>
      <c r="C2610" t="s">
        <v>2189</v>
      </c>
      <c r="D2610" t="s">
        <v>27</v>
      </c>
      <c r="E2610" t="s">
        <v>21</v>
      </c>
      <c r="F2610" t="s">
        <v>44</v>
      </c>
      <c r="G2610" t="s">
        <v>1119</v>
      </c>
      <c r="H2610">
        <v>43.3</v>
      </c>
      <c r="I2610">
        <v>2</v>
      </c>
      <c r="J2610">
        <v>4.33</v>
      </c>
      <c r="K2610" s="6">
        <f>J2610/H2610</f>
        <v>0.1</v>
      </c>
      <c r="M2610" t="str">
        <f>LEFT(C2610, SEARCH(" ", C2610) - 1)</f>
        <v>Giulietta</v>
      </c>
      <c r="N2610" t="str" cm="1">
        <f t="array" ref="N2610">_xlfn.IFS(H2610&lt;0, "LOSS", H2610&gt;1000, "GREAT", H2610&gt;500, "GOOD", H2610&gt;=100, "OKAY", H2610&lt;100, "OKAY")</f>
        <v>OKAY</v>
      </c>
    </row>
    <row r="2611" spans="1:14">
      <c r="A2611" s="2">
        <v>42167</v>
      </c>
      <c r="B2611" s="2" t="str">
        <f>TEXT(A2611,"mmmm")</f>
        <v>June</v>
      </c>
      <c r="C2611" t="s">
        <v>816</v>
      </c>
      <c r="D2611" t="s">
        <v>108</v>
      </c>
      <c r="E2611" t="s">
        <v>23</v>
      </c>
      <c r="F2611" t="s">
        <v>49</v>
      </c>
      <c r="G2611" t="s">
        <v>1010</v>
      </c>
      <c r="H2611">
        <v>29.9</v>
      </c>
      <c r="I2611">
        <v>5</v>
      </c>
      <c r="J2611">
        <v>5.08</v>
      </c>
      <c r="K2611" s="6">
        <f>J2611/H2611</f>
        <v>0.16989966555183947</v>
      </c>
      <c r="M2611" t="str">
        <f>LEFT(C2611, SEARCH(" ", C2611) - 1)</f>
        <v>Laurel</v>
      </c>
      <c r="N2611" t="str" cm="1">
        <f t="array" ref="N2611">_xlfn.IFS(H2611&lt;0, "LOSS", H2611&gt;1000, "GREAT", H2611&gt;500, "GOOD", H2611&gt;=100, "OKAY", H2611&lt;100, "OKAY")</f>
        <v>OKAY</v>
      </c>
    </row>
    <row r="2612" spans="1:14">
      <c r="A2612" s="2">
        <v>42167</v>
      </c>
      <c r="B2612" s="2" t="str">
        <f>TEXT(A2612,"mmmm")</f>
        <v>June</v>
      </c>
      <c r="C2612" t="s">
        <v>2190</v>
      </c>
      <c r="D2612" t="s">
        <v>31</v>
      </c>
      <c r="E2612" t="s">
        <v>25</v>
      </c>
      <c r="F2612" t="s">
        <v>48</v>
      </c>
      <c r="G2612" t="s">
        <v>1960</v>
      </c>
      <c r="H2612">
        <v>55.98</v>
      </c>
      <c r="I2612">
        <v>2</v>
      </c>
      <c r="J2612">
        <v>4.2</v>
      </c>
      <c r="K2612" s="6">
        <f>J2612/H2612</f>
        <v>7.5026795284030015E-2</v>
      </c>
      <c r="M2612" t="str">
        <f>LEFT(C2612, SEARCH(" ", C2612) - 1)</f>
        <v>Jonathan</v>
      </c>
      <c r="N2612" t="str" cm="1">
        <f t="array" ref="N2612">_xlfn.IFS(H2612&lt;0, "LOSS", H2612&gt;1000, "GREAT", H2612&gt;500, "GOOD", H2612&gt;=100, "OKAY", H2612&lt;100, "OKAY")</f>
        <v>OKAY</v>
      </c>
    </row>
    <row r="2613" spans="1:14">
      <c r="A2613" s="2">
        <v>42167</v>
      </c>
      <c r="B2613" s="2" t="str">
        <f>TEXT(A2613,"mmmm")</f>
        <v>June</v>
      </c>
      <c r="C2613" t="s">
        <v>1304</v>
      </c>
      <c r="D2613" t="s">
        <v>145</v>
      </c>
      <c r="E2613" t="s">
        <v>23</v>
      </c>
      <c r="F2613" t="s">
        <v>49</v>
      </c>
      <c r="G2613" t="s">
        <v>926</v>
      </c>
      <c r="H2613">
        <v>24.56</v>
      </c>
      <c r="I2613">
        <v>2</v>
      </c>
      <c r="J2613">
        <v>6.88</v>
      </c>
      <c r="K2613" s="6">
        <f>J2613/H2613</f>
        <v>0.28013029315960913</v>
      </c>
      <c r="M2613" t="str">
        <f>LEFT(C2613, SEARCH(" ", C2613) - 1)</f>
        <v>Sam</v>
      </c>
      <c r="N2613" t="str" cm="1">
        <f t="array" ref="N2613">_xlfn.IFS(H2613&lt;0, "LOSS", H2613&gt;1000, "GREAT", H2613&gt;500, "GOOD", H2613&gt;=100, "OKAY", H2613&lt;100, "OKAY")</f>
        <v>OKAY</v>
      </c>
    </row>
    <row r="2614" spans="1:14">
      <c r="A2614" s="2">
        <v>42168</v>
      </c>
      <c r="B2614" s="2" t="str">
        <f>TEXT(A2614,"mmmm")</f>
        <v>June</v>
      </c>
      <c r="C2614" t="s">
        <v>2016</v>
      </c>
      <c r="D2614" t="s">
        <v>22</v>
      </c>
      <c r="E2614" t="s">
        <v>23</v>
      </c>
      <c r="F2614" t="s">
        <v>38</v>
      </c>
      <c r="G2614" t="s">
        <v>2072</v>
      </c>
      <c r="H2614">
        <v>36.619999999999997</v>
      </c>
      <c r="I2614">
        <v>3</v>
      </c>
      <c r="J2614">
        <v>13.73</v>
      </c>
      <c r="K2614" s="6">
        <f>J2614/H2614</f>
        <v>0.37493173129437468</v>
      </c>
      <c r="M2614" t="str">
        <f>LEFT(C2614, SEARCH(" ", C2614) - 1)</f>
        <v>Jennifer</v>
      </c>
      <c r="N2614" t="str" cm="1">
        <f t="array" ref="N2614">_xlfn.IFS(H2614&lt;0, "LOSS", H2614&gt;1000, "GREAT", H2614&gt;500, "GOOD", H2614&gt;=100, "OKAY", H2614&lt;100, "OKAY")</f>
        <v>OKAY</v>
      </c>
    </row>
    <row r="2615" spans="1:14">
      <c r="A2615" s="2">
        <v>42168</v>
      </c>
      <c r="B2615" s="2" t="str">
        <f>TEXT(A2615,"mmmm")</f>
        <v>June</v>
      </c>
      <c r="C2615" t="s">
        <v>1748</v>
      </c>
      <c r="D2615" t="s">
        <v>65</v>
      </c>
      <c r="E2615" t="s">
        <v>23</v>
      </c>
      <c r="F2615" t="s">
        <v>37</v>
      </c>
      <c r="G2615" t="s">
        <v>1894</v>
      </c>
      <c r="H2615">
        <v>24.78</v>
      </c>
      <c r="I2615">
        <v>6</v>
      </c>
      <c r="J2615">
        <v>6.94</v>
      </c>
      <c r="K2615" s="6">
        <f>J2615/H2615</f>
        <v>0.2800645682001614</v>
      </c>
      <c r="M2615" t="str">
        <f>LEFT(C2615, SEARCH(" ", C2615) - 1)</f>
        <v>Dave</v>
      </c>
      <c r="N2615" t="str" cm="1">
        <f t="array" ref="N2615">_xlfn.IFS(H2615&lt;0, "LOSS", H2615&gt;1000, "GREAT", H2615&gt;500, "GOOD", H2615&gt;=100, "OKAY", H2615&lt;100, "OKAY")</f>
        <v>OKAY</v>
      </c>
    </row>
    <row r="2616" spans="1:14">
      <c r="A2616" s="2">
        <v>42168</v>
      </c>
      <c r="B2616" s="2" t="str">
        <f>TEXT(A2616,"mmmm")</f>
        <v>June</v>
      </c>
      <c r="C2616" t="s">
        <v>1748</v>
      </c>
      <c r="D2616" t="s">
        <v>65</v>
      </c>
      <c r="E2616" t="s">
        <v>23</v>
      </c>
      <c r="F2616" t="s">
        <v>38</v>
      </c>
      <c r="G2616" t="s">
        <v>767</v>
      </c>
      <c r="H2616">
        <v>19.14</v>
      </c>
      <c r="I2616">
        <v>3</v>
      </c>
      <c r="J2616">
        <v>8.8000000000000007</v>
      </c>
      <c r="K2616" s="6">
        <f>J2616/H2616</f>
        <v>0.45977011494252878</v>
      </c>
      <c r="M2616" t="str">
        <f>LEFT(C2616, SEARCH(" ", C2616) - 1)</f>
        <v>Dave</v>
      </c>
      <c r="N2616" t="str" cm="1">
        <f t="array" ref="N2616">_xlfn.IFS(H2616&lt;0, "LOSS", H2616&gt;1000, "GREAT", H2616&gt;500, "GOOD", H2616&gt;=100, "OKAY", H2616&lt;100, "OKAY")</f>
        <v>OKAY</v>
      </c>
    </row>
    <row r="2617" spans="1:14">
      <c r="A2617" s="2">
        <v>42168</v>
      </c>
      <c r="B2617" s="2" t="str">
        <f>TEXT(A2617,"mmmm")</f>
        <v>June</v>
      </c>
      <c r="C2617" t="s">
        <v>1748</v>
      </c>
      <c r="D2617" t="s">
        <v>65</v>
      </c>
      <c r="E2617" t="s">
        <v>25</v>
      </c>
      <c r="F2617" t="s">
        <v>41</v>
      </c>
      <c r="G2617" t="s">
        <v>690</v>
      </c>
      <c r="H2617">
        <v>899.97</v>
      </c>
      <c r="I2617">
        <v>3</v>
      </c>
      <c r="J2617">
        <v>314.99</v>
      </c>
      <c r="K2617" s="6">
        <f>J2617/H2617</f>
        <v>0.35000055557407467</v>
      </c>
      <c r="M2617" t="str">
        <f>LEFT(C2617, SEARCH(" ", C2617) - 1)</f>
        <v>Dave</v>
      </c>
      <c r="N2617" t="str" cm="1">
        <f t="array" ref="N2617">_xlfn.IFS(H2617&lt;0, "LOSS", H2617&gt;1000, "GREAT", H2617&gt;500, "GOOD", H2617&gt;=100, "OKAY", H2617&lt;100, "OKAY")</f>
        <v>GOOD</v>
      </c>
    </row>
    <row r="2618" spans="1:14">
      <c r="A2618" s="2">
        <v>42168</v>
      </c>
      <c r="B2618" s="2" t="str">
        <f>TEXT(A2618,"mmmm")</f>
        <v>June</v>
      </c>
      <c r="C2618" t="s">
        <v>1748</v>
      </c>
      <c r="D2618" t="s">
        <v>65</v>
      </c>
      <c r="E2618" t="s">
        <v>23</v>
      </c>
      <c r="F2618" t="s">
        <v>47</v>
      </c>
      <c r="G2618" t="s">
        <v>303</v>
      </c>
      <c r="H2618">
        <v>32.4</v>
      </c>
      <c r="I2618">
        <v>5</v>
      </c>
      <c r="J2618">
        <v>15.55</v>
      </c>
      <c r="K2618" s="6">
        <f>J2618/H2618</f>
        <v>0.47993827160493829</v>
      </c>
      <c r="M2618" t="str">
        <f>LEFT(C2618, SEARCH(" ", C2618) - 1)</f>
        <v>Dave</v>
      </c>
      <c r="N2618" t="str" cm="1">
        <f t="array" ref="N2618">_xlfn.IFS(H2618&lt;0, "LOSS", H2618&gt;1000, "GREAT", H2618&gt;500, "GOOD", H2618&gt;=100, "OKAY", H2618&lt;100, "OKAY")</f>
        <v>OKAY</v>
      </c>
    </row>
    <row r="2619" spans="1:14">
      <c r="A2619" s="2">
        <v>42168</v>
      </c>
      <c r="B2619" s="2" t="str">
        <f>TEXT(A2619,"mmmm")</f>
        <v>June</v>
      </c>
      <c r="C2619" t="s">
        <v>1890</v>
      </c>
      <c r="D2619" t="s">
        <v>172</v>
      </c>
      <c r="E2619" t="s">
        <v>23</v>
      </c>
      <c r="F2619" t="s">
        <v>38</v>
      </c>
      <c r="G2619" t="s">
        <v>646</v>
      </c>
      <c r="H2619">
        <v>8.26</v>
      </c>
      <c r="I2619">
        <v>2</v>
      </c>
      <c r="J2619">
        <v>3.88</v>
      </c>
      <c r="K2619" s="6">
        <f>J2619/H2619</f>
        <v>0.46973365617433416</v>
      </c>
      <c r="M2619" t="str">
        <f>LEFT(C2619, SEARCH(" ", C2619) - 1)</f>
        <v>Penelope</v>
      </c>
      <c r="N2619" t="str" cm="1">
        <f t="array" ref="N2619">_xlfn.IFS(H2619&lt;0, "LOSS", H2619&gt;1000, "GREAT", H2619&gt;500, "GOOD", H2619&gt;=100, "OKAY", H2619&lt;100, "OKAY")</f>
        <v>OKAY</v>
      </c>
    </row>
    <row r="2620" spans="1:14">
      <c r="A2620" s="2">
        <v>42168</v>
      </c>
      <c r="B2620" s="2" t="str">
        <f>TEXT(A2620,"mmmm")</f>
        <v>June</v>
      </c>
      <c r="C2620" t="s">
        <v>1890</v>
      </c>
      <c r="D2620" t="s">
        <v>172</v>
      </c>
      <c r="E2620" t="s">
        <v>23</v>
      </c>
      <c r="F2620" t="s">
        <v>38</v>
      </c>
      <c r="G2620" t="s">
        <v>1904</v>
      </c>
      <c r="H2620">
        <v>29.84</v>
      </c>
      <c r="I2620">
        <v>2</v>
      </c>
      <c r="J2620">
        <v>13.43</v>
      </c>
      <c r="K2620" s="6">
        <f>J2620/H2620</f>
        <v>0.45006702412868632</v>
      </c>
      <c r="M2620" t="str">
        <f>LEFT(C2620, SEARCH(" ", C2620) - 1)</f>
        <v>Penelope</v>
      </c>
      <c r="N2620" t="str" cm="1">
        <f t="array" ref="N2620">_xlfn.IFS(H2620&lt;0, "LOSS", H2620&gt;1000, "GREAT", H2620&gt;500, "GOOD", H2620&gt;=100, "OKAY", H2620&lt;100, "OKAY")</f>
        <v>OKAY</v>
      </c>
    </row>
    <row r="2621" spans="1:14">
      <c r="A2621" s="2">
        <v>42168</v>
      </c>
      <c r="B2621" s="2" t="str">
        <f>TEXT(A2621,"mmmm")</f>
        <v>June</v>
      </c>
      <c r="C2621" t="s">
        <v>1890</v>
      </c>
      <c r="D2621" t="s">
        <v>172</v>
      </c>
      <c r="E2621" t="s">
        <v>25</v>
      </c>
      <c r="F2621" t="s">
        <v>35</v>
      </c>
      <c r="G2621" t="s">
        <v>2191</v>
      </c>
      <c r="H2621">
        <v>67.98</v>
      </c>
      <c r="I2621">
        <v>2</v>
      </c>
      <c r="J2621">
        <v>14.96</v>
      </c>
      <c r="K2621" s="6">
        <f>J2621/H2621</f>
        <v>0.22006472491909385</v>
      </c>
      <c r="M2621" t="str">
        <f>LEFT(C2621, SEARCH(" ", C2621) - 1)</f>
        <v>Penelope</v>
      </c>
      <c r="N2621" t="str" cm="1">
        <f t="array" ref="N2621">_xlfn.IFS(H2621&lt;0, "LOSS", H2621&gt;1000, "GREAT", H2621&gt;500, "GOOD", H2621&gt;=100, "OKAY", H2621&lt;100, "OKAY")</f>
        <v>OKAY</v>
      </c>
    </row>
    <row r="2622" spans="1:14">
      <c r="A2622" s="2">
        <v>42168</v>
      </c>
      <c r="B2622" s="2" t="str">
        <f>TEXT(A2622,"mmmm")</f>
        <v>June</v>
      </c>
      <c r="C2622" t="s">
        <v>1042</v>
      </c>
      <c r="D2622" t="s">
        <v>80</v>
      </c>
      <c r="E2622" t="s">
        <v>23</v>
      </c>
      <c r="F2622" t="s">
        <v>47</v>
      </c>
      <c r="G2622" t="s">
        <v>2192</v>
      </c>
      <c r="H2622">
        <v>6.48</v>
      </c>
      <c r="I2622">
        <v>1</v>
      </c>
      <c r="J2622">
        <v>3.11</v>
      </c>
      <c r="K2622" s="6">
        <f>J2622/H2622</f>
        <v>0.47993827160493824</v>
      </c>
      <c r="M2622" t="str">
        <f>LEFT(C2622, SEARCH(" ", C2622) - 1)</f>
        <v>Barbara</v>
      </c>
      <c r="N2622" t="str" cm="1">
        <f t="array" ref="N2622">_xlfn.IFS(H2622&lt;0, "LOSS", H2622&gt;1000, "GREAT", H2622&gt;500, "GOOD", H2622&gt;=100, "OKAY", H2622&lt;100, "OKAY")</f>
        <v>OKAY</v>
      </c>
    </row>
    <row r="2623" spans="1:14">
      <c r="A2623" s="2">
        <v>42168</v>
      </c>
      <c r="B2623" s="2" t="str">
        <f>TEXT(A2623,"mmmm")</f>
        <v>June</v>
      </c>
      <c r="C2623" t="s">
        <v>2193</v>
      </c>
      <c r="D2623" t="s">
        <v>30</v>
      </c>
      <c r="E2623" t="s">
        <v>23</v>
      </c>
      <c r="F2623" t="s">
        <v>37</v>
      </c>
      <c r="G2623" t="s">
        <v>1351</v>
      </c>
      <c r="H2623">
        <v>3.42</v>
      </c>
      <c r="I2623">
        <v>1</v>
      </c>
      <c r="J2623">
        <v>0.3</v>
      </c>
      <c r="K2623" s="6">
        <f>J2623/H2623</f>
        <v>8.771929824561403E-2</v>
      </c>
      <c r="M2623" t="str">
        <f>LEFT(C2623, SEARCH(" ", C2623) - 1)</f>
        <v>Frank</v>
      </c>
      <c r="N2623" t="str" cm="1">
        <f t="array" ref="N2623">_xlfn.IFS(H2623&lt;0, "LOSS", H2623&gt;1000, "GREAT", H2623&gt;500, "GOOD", H2623&gt;=100, "OKAY", H2623&lt;100, "OKAY")</f>
        <v>OKAY</v>
      </c>
    </row>
    <row r="2624" spans="1:14">
      <c r="A2624" s="2">
        <v>42169</v>
      </c>
      <c r="B2624" s="2" t="str">
        <f>TEXT(A2624,"mmmm")</f>
        <v>June</v>
      </c>
      <c r="C2624" t="s">
        <v>1744</v>
      </c>
      <c r="D2624" t="s">
        <v>27</v>
      </c>
      <c r="E2624" t="s">
        <v>21</v>
      </c>
      <c r="F2624" t="s">
        <v>44</v>
      </c>
      <c r="G2624" t="s">
        <v>1666</v>
      </c>
      <c r="H2624">
        <v>51.07</v>
      </c>
      <c r="I2624">
        <v>6</v>
      </c>
      <c r="J2624">
        <v>5.1100000000000003</v>
      </c>
      <c r="K2624" s="6">
        <f>J2624/H2624</f>
        <v>0.10005874290189935</v>
      </c>
      <c r="M2624" t="str">
        <f>LEFT(C2624, SEARCH(" ", C2624) - 1)</f>
        <v>Alan</v>
      </c>
      <c r="N2624" t="str" cm="1">
        <f t="array" ref="N2624">_xlfn.IFS(H2624&lt;0, "LOSS", H2624&gt;1000, "GREAT", H2624&gt;500, "GOOD", H2624&gt;=100, "OKAY", H2624&lt;100, "OKAY")</f>
        <v>OKAY</v>
      </c>
    </row>
    <row r="2625" spans="1:14">
      <c r="A2625" s="2">
        <v>42170</v>
      </c>
      <c r="B2625" s="2" t="str">
        <f>TEXT(A2625,"mmmm")</f>
        <v>June</v>
      </c>
      <c r="C2625" t="s">
        <v>703</v>
      </c>
      <c r="D2625" t="s">
        <v>73</v>
      </c>
      <c r="E2625" t="s">
        <v>23</v>
      </c>
      <c r="F2625" t="s">
        <v>47</v>
      </c>
      <c r="G2625" t="s">
        <v>1007</v>
      </c>
      <c r="H2625">
        <v>9.57</v>
      </c>
      <c r="I2625">
        <v>2</v>
      </c>
      <c r="J2625">
        <v>2.99</v>
      </c>
      <c r="K2625" s="6">
        <f>J2625/H2625</f>
        <v>0.31243469174503657</v>
      </c>
      <c r="M2625" t="str">
        <f>LEFT(C2625, SEARCH(" ", C2625) - 1)</f>
        <v>Peter</v>
      </c>
      <c r="N2625" t="str" cm="1">
        <f t="array" ref="N2625">_xlfn.IFS(H2625&lt;0, "LOSS", H2625&gt;1000, "GREAT", H2625&gt;500, "GOOD", H2625&gt;=100, "OKAY", H2625&lt;100, "OKAY")</f>
        <v>OKAY</v>
      </c>
    </row>
    <row r="2626" spans="1:14">
      <c r="A2626" s="2">
        <v>42170</v>
      </c>
      <c r="B2626" s="2" t="str">
        <f>TEXT(A2626,"mmmm")</f>
        <v>June</v>
      </c>
      <c r="C2626" t="s">
        <v>703</v>
      </c>
      <c r="D2626" t="s">
        <v>73</v>
      </c>
      <c r="E2626" t="s">
        <v>23</v>
      </c>
      <c r="F2626" t="s">
        <v>49</v>
      </c>
      <c r="G2626" t="s">
        <v>1099</v>
      </c>
      <c r="H2626">
        <v>82.37</v>
      </c>
      <c r="I2626">
        <v>2</v>
      </c>
      <c r="J2626">
        <v>-19.559999999999999</v>
      </c>
      <c r="K2626" s="6">
        <f>J2626/H2626</f>
        <v>-0.2374650965157217</v>
      </c>
      <c r="M2626" t="str">
        <f>LEFT(C2626, SEARCH(" ", C2626) - 1)</f>
        <v>Peter</v>
      </c>
      <c r="N2626" t="str" cm="1">
        <f t="array" ref="N2626">_xlfn.IFS(H2626&lt;0, "LOSS", H2626&gt;1000, "GREAT", H2626&gt;500, "GOOD", H2626&gt;=100, "OKAY", H2626&lt;100, "OKAY")</f>
        <v>OKAY</v>
      </c>
    </row>
    <row r="2627" spans="1:14">
      <c r="A2627" s="2">
        <v>42170</v>
      </c>
      <c r="B2627" s="2" t="str">
        <f>TEXT(A2627,"mmmm")</f>
        <v>June</v>
      </c>
      <c r="C2627" t="s">
        <v>703</v>
      </c>
      <c r="D2627" t="s">
        <v>73</v>
      </c>
      <c r="E2627" t="s">
        <v>21</v>
      </c>
      <c r="F2627" t="s">
        <v>44</v>
      </c>
      <c r="G2627" t="s">
        <v>1929</v>
      </c>
      <c r="H2627">
        <v>364.7</v>
      </c>
      <c r="I2627">
        <v>6</v>
      </c>
      <c r="J2627">
        <v>-36.47</v>
      </c>
      <c r="K2627" s="6">
        <f>J2627/H2627</f>
        <v>-0.1</v>
      </c>
      <c r="M2627" t="str">
        <f>LEFT(C2627, SEARCH(" ", C2627) - 1)</f>
        <v>Peter</v>
      </c>
      <c r="N2627" t="str" cm="1">
        <f t="array" ref="N2627">_xlfn.IFS(H2627&lt;0, "LOSS", H2627&gt;1000, "GREAT", H2627&gt;500, "GOOD", H2627&gt;=100, "OKAY", H2627&lt;100, "OKAY")</f>
        <v>OKAY</v>
      </c>
    </row>
    <row r="2628" spans="1:14">
      <c r="A2628" s="2">
        <v>42170</v>
      </c>
      <c r="B2628" s="2" t="str">
        <f>TEXT(A2628,"mmmm")</f>
        <v>June</v>
      </c>
      <c r="C2628" t="s">
        <v>703</v>
      </c>
      <c r="D2628" t="s">
        <v>73</v>
      </c>
      <c r="E2628" t="s">
        <v>21</v>
      </c>
      <c r="F2628" t="s">
        <v>44</v>
      </c>
      <c r="G2628" t="s">
        <v>294</v>
      </c>
      <c r="H2628">
        <v>40.26</v>
      </c>
      <c r="I2628">
        <v>4</v>
      </c>
      <c r="J2628">
        <v>11.07</v>
      </c>
      <c r="K2628" s="6">
        <f>J2628/H2628</f>
        <v>0.27496274217585698</v>
      </c>
      <c r="M2628" t="str">
        <f>LEFT(C2628, SEARCH(" ", C2628) - 1)</f>
        <v>Peter</v>
      </c>
      <c r="N2628" t="str" cm="1">
        <f t="array" ref="N2628">_xlfn.IFS(H2628&lt;0, "LOSS", H2628&gt;1000, "GREAT", H2628&gt;500, "GOOD", H2628&gt;=100, "OKAY", H2628&lt;100, "OKAY")</f>
        <v>OKAY</v>
      </c>
    </row>
    <row r="2629" spans="1:14">
      <c r="A2629" s="2">
        <v>42170</v>
      </c>
      <c r="B2629" s="2" t="str">
        <f>TEXT(A2629,"mmmm")</f>
        <v>June</v>
      </c>
      <c r="C2629" t="s">
        <v>1613</v>
      </c>
      <c r="D2629" t="s">
        <v>31</v>
      </c>
      <c r="E2629" t="s">
        <v>25</v>
      </c>
      <c r="F2629" t="s">
        <v>35</v>
      </c>
      <c r="G2629" t="s">
        <v>1308</v>
      </c>
      <c r="H2629">
        <v>11.67</v>
      </c>
      <c r="I2629">
        <v>1</v>
      </c>
      <c r="J2629">
        <v>-0.73</v>
      </c>
      <c r="K2629" s="6">
        <f>J2629/H2629</f>
        <v>-6.2553556126820911E-2</v>
      </c>
      <c r="M2629" t="str">
        <f>LEFT(C2629, SEARCH(" ", C2629) - 1)</f>
        <v>Amy</v>
      </c>
      <c r="N2629" t="str" cm="1">
        <f t="array" ref="N2629">_xlfn.IFS(H2629&lt;0, "LOSS", H2629&gt;1000, "GREAT", H2629&gt;500, "GOOD", H2629&gt;=100, "OKAY", H2629&lt;100, "OKAY")</f>
        <v>OKAY</v>
      </c>
    </row>
    <row r="2630" spans="1:14">
      <c r="A2630" s="2">
        <v>42170</v>
      </c>
      <c r="B2630" s="2" t="str">
        <f>TEXT(A2630,"mmmm")</f>
        <v>June</v>
      </c>
      <c r="C2630" t="s">
        <v>958</v>
      </c>
      <c r="D2630" t="s">
        <v>22</v>
      </c>
      <c r="E2630" t="s">
        <v>25</v>
      </c>
      <c r="F2630" t="s">
        <v>48</v>
      </c>
      <c r="G2630" t="s">
        <v>207</v>
      </c>
      <c r="H2630">
        <v>225.58</v>
      </c>
      <c r="I2630">
        <v>3</v>
      </c>
      <c r="J2630">
        <v>22.56</v>
      </c>
      <c r="K2630" s="6">
        <f>J2630/H2630</f>
        <v>0.10000886603422288</v>
      </c>
      <c r="M2630" t="str">
        <f>LEFT(C2630, SEARCH(" ", C2630) - 1)</f>
        <v>Grace</v>
      </c>
      <c r="N2630" t="str" cm="1">
        <f t="array" ref="N2630">_xlfn.IFS(H2630&lt;0, "LOSS", H2630&gt;1000, "GREAT", H2630&gt;500, "GOOD", H2630&gt;=100, "OKAY", H2630&lt;100, "OKAY")</f>
        <v>OKAY</v>
      </c>
    </row>
    <row r="2631" spans="1:14">
      <c r="A2631" s="2">
        <v>42171</v>
      </c>
      <c r="B2631" s="2" t="str">
        <f>TEXT(A2631,"mmmm")</f>
        <v>June</v>
      </c>
      <c r="C2631" t="s">
        <v>1036</v>
      </c>
      <c r="D2631" t="s">
        <v>27</v>
      </c>
      <c r="E2631" t="s">
        <v>23</v>
      </c>
      <c r="F2631" t="s">
        <v>42</v>
      </c>
      <c r="G2631" t="s">
        <v>1353</v>
      </c>
      <c r="H2631">
        <v>6.21</v>
      </c>
      <c r="I2631">
        <v>2</v>
      </c>
      <c r="J2631">
        <v>2.17</v>
      </c>
      <c r="K2631" s="6">
        <f>J2631/H2631</f>
        <v>0.34943639291465378</v>
      </c>
      <c r="M2631" t="str">
        <f>LEFT(C2631, SEARCH(" ", C2631) - 1)</f>
        <v>Philip</v>
      </c>
      <c r="N2631" t="str" cm="1">
        <f t="array" ref="N2631">_xlfn.IFS(H2631&lt;0, "LOSS", H2631&gt;1000, "GREAT", H2631&gt;500, "GOOD", H2631&gt;=100, "OKAY", H2631&lt;100, "OKAY")</f>
        <v>OKAY</v>
      </c>
    </row>
    <row r="2632" spans="1:14">
      <c r="A2632" s="2">
        <v>42171</v>
      </c>
      <c r="B2632" s="2" t="str">
        <f>TEXT(A2632,"mmmm")</f>
        <v>June</v>
      </c>
      <c r="C2632" t="s">
        <v>76</v>
      </c>
      <c r="D2632" t="s">
        <v>26</v>
      </c>
      <c r="E2632" t="s">
        <v>23</v>
      </c>
      <c r="F2632" t="s">
        <v>42</v>
      </c>
      <c r="G2632" t="s">
        <v>115</v>
      </c>
      <c r="H2632">
        <v>28.75</v>
      </c>
      <c r="I2632">
        <v>3</v>
      </c>
      <c r="J2632">
        <v>9.34</v>
      </c>
      <c r="K2632" s="6">
        <f>J2632/H2632</f>
        <v>0.3248695652173913</v>
      </c>
      <c r="M2632" t="str">
        <f>LEFT(C2632, SEARCH(" ", C2632) - 1)</f>
        <v>Lycoris</v>
      </c>
      <c r="N2632" t="str" cm="1">
        <f t="array" ref="N2632">_xlfn.IFS(H2632&lt;0, "LOSS", H2632&gt;1000, "GREAT", H2632&gt;500, "GOOD", H2632&gt;=100, "OKAY", H2632&lt;100, "OKAY")</f>
        <v>OKAY</v>
      </c>
    </row>
    <row r="2633" spans="1:14">
      <c r="A2633" s="2">
        <v>42171</v>
      </c>
      <c r="B2633" s="2" t="str">
        <f>TEXT(A2633,"mmmm")</f>
        <v>June</v>
      </c>
      <c r="C2633" t="s">
        <v>76</v>
      </c>
      <c r="D2633" t="s">
        <v>26</v>
      </c>
      <c r="E2633" t="s">
        <v>23</v>
      </c>
      <c r="F2633" t="s">
        <v>47</v>
      </c>
      <c r="G2633" t="s">
        <v>2194</v>
      </c>
      <c r="H2633">
        <v>27.22</v>
      </c>
      <c r="I2633">
        <v>3</v>
      </c>
      <c r="J2633">
        <v>9.8699999999999992</v>
      </c>
      <c r="K2633" s="6">
        <f>J2633/H2633</f>
        <v>0.36260102865540045</v>
      </c>
      <c r="M2633" t="str">
        <f>LEFT(C2633, SEARCH(" ", C2633) - 1)</f>
        <v>Lycoris</v>
      </c>
      <c r="N2633" t="str" cm="1">
        <f t="array" ref="N2633">_xlfn.IFS(H2633&lt;0, "LOSS", H2633&gt;1000, "GREAT", H2633&gt;500, "GOOD", H2633&gt;=100, "OKAY", H2633&lt;100, "OKAY")</f>
        <v>OKAY</v>
      </c>
    </row>
    <row r="2634" spans="1:14">
      <c r="A2634" s="2">
        <v>42171</v>
      </c>
      <c r="B2634" s="2" t="str">
        <f>TEXT(A2634,"mmmm")</f>
        <v>June</v>
      </c>
      <c r="C2634" t="s">
        <v>76</v>
      </c>
      <c r="D2634" t="s">
        <v>26</v>
      </c>
      <c r="E2634" t="s">
        <v>21</v>
      </c>
      <c r="F2634" t="s">
        <v>40</v>
      </c>
      <c r="G2634" t="s">
        <v>1851</v>
      </c>
      <c r="H2634">
        <v>197.37</v>
      </c>
      <c r="I2634">
        <v>2</v>
      </c>
      <c r="J2634">
        <v>-25.38</v>
      </c>
      <c r="K2634" s="6">
        <f>J2634/H2634</f>
        <v>-0.12859097127222982</v>
      </c>
      <c r="M2634" t="str">
        <f>LEFT(C2634, SEARCH(" ", C2634) - 1)</f>
        <v>Lycoris</v>
      </c>
      <c r="N2634" t="str" cm="1">
        <f t="array" ref="N2634">_xlfn.IFS(H2634&lt;0, "LOSS", H2634&gt;1000, "GREAT", H2634&gt;500, "GOOD", H2634&gt;=100, "OKAY", H2634&lt;100, "OKAY")</f>
        <v>OKAY</v>
      </c>
    </row>
    <row r="2635" spans="1:14">
      <c r="A2635" s="2">
        <v>42171</v>
      </c>
      <c r="B2635" s="2" t="str">
        <f>TEXT(A2635,"mmmm")</f>
        <v>June</v>
      </c>
      <c r="C2635" t="s">
        <v>654</v>
      </c>
      <c r="D2635" t="s">
        <v>24</v>
      </c>
      <c r="E2635" t="s">
        <v>23</v>
      </c>
      <c r="F2635" t="s">
        <v>38</v>
      </c>
      <c r="G2635" t="s">
        <v>1685</v>
      </c>
      <c r="H2635">
        <v>3050.38</v>
      </c>
      <c r="I2635">
        <v>3</v>
      </c>
      <c r="J2635">
        <v>1143.8900000000001</v>
      </c>
      <c r="K2635" s="6">
        <f>J2635/H2635</f>
        <v>0.37499918042997926</v>
      </c>
      <c r="M2635" t="str">
        <f>LEFT(C2635, SEARCH(" ", C2635) - 1)</f>
        <v>Lena</v>
      </c>
      <c r="N2635" t="str" cm="1">
        <f t="array" ref="N2635">_xlfn.IFS(H2635&lt;0, "LOSS", H2635&gt;1000, "GREAT", H2635&gt;500, "GOOD", H2635&gt;=100, "OKAY", H2635&lt;100, "OKAY")</f>
        <v>GREAT</v>
      </c>
    </row>
    <row r="2636" spans="1:14">
      <c r="A2636" s="2">
        <v>42171</v>
      </c>
      <c r="B2636" s="2" t="str">
        <f>TEXT(A2636,"mmmm")</f>
        <v>June</v>
      </c>
      <c r="C2636" t="s">
        <v>654</v>
      </c>
      <c r="D2636" t="s">
        <v>24</v>
      </c>
      <c r="E2636" t="s">
        <v>25</v>
      </c>
      <c r="F2636" t="s">
        <v>48</v>
      </c>
      <c r="G2636" t="s">
        <v>584</v>
      </c>
      <c r="H2636">
        <v>133.97999999999999</v>
      </c>
      <c r="I2636">
        <v>2</v>
      </c>
      <c r="J2636">
        <v>33.5</v>
      </c>
      <c r="K2636" s="6">
        <f>J2636/H2636</f>
        <v>0.25003731900283627</v>
      </c>
      <c r="M2636" t="str">
        <f>LEFT(C2636, SEARCH(" ", C2636) - 1)</f>
        <v>Lena</v>
      </c>
      <c r="N2636" t="str" cm="1">
        <f t="array" ref="N2636">_xlfn.IFS(H2636&lt;0, "LOSS", H2636&gt;1000, "GREAT", H2636&gt;500, "GOOD", H2636&gt;=100, "OKAY", H2636&lt;100, "OKAY")</f>
        <v>OKAY</v>
      </c>
    </row>
    <row r="2637" spans="1:14">
      <c r="A2637" s="2">
        <v>42173</v>
      </c>
      <c r="B2637" s="2" t="str">
        <f>TEXT(A2637,"mmmm")</f>
        <v>June</v>
      </c>
      <c r="C2637" t="s">
        <v>2195</v>
      </c>
      <c r="D2637" t="s">
        <v>73</v>
      </c>
      <c r="E2637" t="s">
        <v>23</v>
      </c>
      <c r="F2637" t="s">
        <v>47</v>
      </c>
      <c r="G2637" t="s">
        <v>2196</v>
      </c>
      <c r="H2637">
        <v>11.95</v>
      </c>
      <c r="I2637">
        <v>3</v>
      </c>
      <c r="J2637">
        <v>4.33</v>
      </c>
      <c r="K2637" s="6">
        <f>J2637/H2637</f>
        <v>0.36234309623430966</v>
      </c>
      <c r="M2637" t="str">
        <f>LEFT(C2637, SEARCH(" ", C2637) - 1)</f>
        <v>Skye</v>
      </c>
      <c r="N2637" t="str" cm="1">
        <f t="array" ref="N2637">_xlfn.IFS(H2637&lt;0, "LOSS", H2637&gt;1000, "GREAT", H2637&gt;500, "GOOD", H2637&gt;=100, "OKAY", H2637&lt;100, "OKAY")</f>
        <v>OKAY</v>
      </c>
    </row>
    <row r="2638" spans="1:14">
      <c r="A2638" s="2">
        <v>42173</v>
      </c>
      <c r="B2638" s="2" t="str">
        <f>TEXT(A2638,"mmmm")</f>
        <v>June</v>
      </c>
      <c r="C2638" t="s">
        <v>2195</v>
      </c>
      <c r="D2638" t="s">
        <v>73</v>
      </c>
      <c r="E2638" t="s">
        <v>23</v>
      </c>
      <c r="F2638" t="s">
        <v>38</v>
      </c>
      <c r="G2638" t="s">
        <v>1726</v>
      </c>
      <c r="H2638">
        <v>4.54</v>
      </c>
      <c r="I2638">
        <v>7</v>
      </c>
      <c r="J2638">
        <v>-3.33</v>
      </c>
      <c r="K2638" s="6">
        <f>J2638/H2638</f>
        <v>-0.73348017621145378</v>
      </c>
      <c r="M2638" t="str">
        <f>LEFT(C2638, SEARCH(" ", C2638) - 1)</f>
        <v>Skye</v>
      </c>
      <c r="N2638" t="str" cm="1">
        <f t="array" ref="N2638">_xlfn.IFS(H2638&lt;0, "LOSS", H2638&gt;1000, "GREAT", H2638&gt;500, "GOOD", H2638&gt;=100, "OKAY", H2638&lt;100, "OKAY")</f>
        <v>OKAY</v>
      </c>
    </row>
    <row r="2639" spans="1:14">
      <c r="A2639" s="2">
        <v>42173</v>
      </c>
      <c r="B2639" s="2" t="str">
        <f>TEXT(A2639,"mmmm")</f>
        <v>June</v>
      </c>
      <c r="C2639" t="s">
        <v>2195</v>
      </c>
      <c r="D2639" t="s">
        <v>73</v>
      </c>
      <c r="E2639" t="s">
        <v>23</v>
      </c>
      <c r="F2639" t="s">
        <v>38</v>
      </c>
      <c r="G2639" t="s">
        <v>2072</v>
      </c>
      <c r="H2639">
        <v>9.16</v>
      </c>
      <c r="I2639">
        <v>2</v>
      </c>
      <c r="J2639">
        <v>-6.1</v>
      </c>
      <c r="K2639" s="6">
        <f>J2639/H2639</f>
        <v>-0.6659388646288209</v>
      </c>
      <c r="M2639" t="str">
        <f>LEFT(C2639, SEARCH(" ", C2639) - 1)</f>
        <v>Skye</v>
      </c>
      <c r="N2639" t="str" cm="1">
        <f t="array" ref="N2639">_xlfn.IFS(H2639&lt;0, "LOSS", H2639&gt;1000, "GREAT", H2639&gt;500, "GOOD", H2639&gt;=100, "OKAY", H2639&lt;100, "OKAY")</f>
        <v>OKAY</v>
      </c>
    </row>
    <row r="2640" spans="1:14">
      <c r="A2640" s="2">
        <v>42173</v>
      </c>
      <c r="B2640" s="2" t="str">
        <f>TEXT(A2640,"mmmm")</f>
        <v>June</v>
      </c>
      <c r="C2640" t="s">
        <v>2195</v>
      </c>
      <c r="D2640" t="s">
        <v>73</v>
      </c>
      <c r="E2640" t="s">
        <v>21</v>
      </c>
      <c r="F2640" t="s">
        <v>44</v>
      </c>
      <c r="G2640" t="s">
        <v>2094</v>
      </c>
      <c r="H2640">
        <v>75.36</v>
      </c>
      <c r="I2640">
        <v>5</v>
      </c>
      <c r="J2640">
        <v>20.72</v>
      </c>
      <c r="K2640" s="6">
        <f>J2640/H2640</f>
        <v>0.27494692144373672</v>
      </c>
      <c r="M2640" t="str">
        <f>LEFT(C2640, SEARCH(" ", C2640) - 1)</f>
        <v>Skye</v>
      </c>
      <c r="N2640" t="str" cm="1">
        <f t="array" ref="N2640">_xlfn.IFS(H2640&lt;0, "LOSS", H2640&gt;1000, "GREAT", H2640&gt;500, "GOOD", H2640&gt;=100, "OKAY", H2640&lt;100, "OKAY")</f>
        <v>OKAY</v>
      </c>
    </row>
    <row r="2641" spans="1:14">
      <c r="A2641" s="2">
        <v>42173</v>
      </c>
      <c r="B2641" s="2" t="str">
        <f>TEXT(A2641,"mmmm")</f>
        <v>June</v>
      </c>
      <c r="C2641" t="s">
        <v>470</v>
      </c>
      <c r="D2641" t="s">
        <v>22</v>
      </c>
      <c r="E2641" t="s">
        <v>23</v>
      </c>
      <c r="F2641" t="s">
        <v>37</v>
      </c>
      <c r="G2641" t="s">
        <v>377</v>
      </c>
      <c r="H2641">
        <v>51.98</v>
      </c>
      <c r="I2641">
        <v>2</v>
      </c>
      <c r="J2641">
        <v>15.07</v>
      </c>
      <c r="K2641" s="6">
        <f>J2641/H2641</f>
        <v>0.28991919969218932</v>
      </c>
      <c r="M2641" t="str">
        <f>LEFT(C2641, SEARCH(" ", C2641) - 1)</f>
        <v>Bruce</v>
      </c>
      <c r="N2641" t="str" cm="1">
        <f t="array" ref="N2641">_xlfn.IFS(H2641&lt;0, "LOSS", H2641&gt;1000, "GREAT", H2641&gt;500, "GOOD", H2641&gt;=100, "OKAY", H2641&lt;100, "OKAY")</f>
        <v>OKAY</v>
      </c>
    </row>
    <row r="2642" spans="1:14">
      <c r="A2642" s="2">
        <v>42173</v>
      </c>
      <c r="B2642" s="2" t="str">
        <f>TEXT(A2642,"mmmm")</f>
        <v>June</v>
      </c>
      <c r="C2642" t="s">
        <v>1767</v>
      </c>
      <c r="D2642" t="s">
        <v>31</v>
      </c>
      <c r="E2642" t="s">
        <v>23</v>
      </c>
      <c r="F2642" t="s">
        <v>37</v>
      </c>
      <c r="G2642" t="s">
        <v>81</v>
      </c>
      <c r="H2642">
        <v>13.63</v>
      </c>
      <c r="I2642">
        <v>4</v>
      </c>
      <c r="J2642">
        <v>3.58</v>
      </c>
      <c r="K2642" s="6">
        <f>J2642/H2642</f>
        <v>0.26265590608950845</v>
      </c>
      <c r="M2642" t="str">
        <f>LEFT(C2642, SEARCH(" ", C2642) - 1)</f>
        <v>Harold</v>
      </c>
      <c r="N2642" t="str" cm="1">
        <f t="array" ref="N2642">_xlfn.IFS(H2642&lt;0, "LOSS", H2642&gt;1000, "GREAT", H2642&gt;500, "GOOD", H2642&gt;=100, "OKAY", H2642&lt;100, "OKAY")</f>
        <v>OKAY</v>
      </c>
    </row>
    <row r="2643" spans="1:14">
      <c r="A2643" s="2">
        <v>42173</v>
      </c>
      <c r="B2643" s="2" t="str">
        <f>TEXT(A2643,"mmmm")</f>
        <v>June</v>
      </c>
      <c r="C2643" t="s">
        <v>2056</v>
      </c>
      <c r="D2643" t="s">
        <v>185</v>
      </c>
      <c r="E2643" t="s">
        <v>23</v>
      </c>
      <c r="F2643" t="s">
        <v>38</v>
      </c>
      <c r="G2643" t="s">
        <v>1457</v>
      </c>
      <c r="H2643">
        <v>6.13</v>
      </c>
      <c r="I2643">
        <v>3</v>
      </c>
      <c r="J2643">
        <v>-4.49</v>
      </c>
      <c r="K2643" s="6">
        <f>J2643/H2643</f>
        <v>-0.73246329526916809</v>
      </c>
      <c r="M2643" t="str">
        <f>LEFT(C2643, SEARCH(" ", C2643) - 1)</f>
        <v>Benjamin</v>
      </c>
      <c r="N2643" t="str" cm="1">
        <f t="array" ref="N2643">_xlfn.IFS(H2643&lt;0, "LOSS", H2643&gt;1000, "GREAT", H2643&gt;500, "GOOD", H2643&gt;=100, "OKAY", H2643&lt;100, "OKAY")</f>
        <v>OKAY</v>
      </c>
    </row>
    <row r="2644" spans="1:14">
      <c r="A2644" s="2">
        <v>42173</v>
      </c>
      <c r="B2644" s="2" t="str">
        <f>TEXT(A2644,"mmmm")</f>
        <v>June</v>
      </c>
      <c r="C2644" t="s">
        <v>2056</v>
      </c>
      <c r="D2644" t="s">
        <v>185</v>
      </c>
      <c r="E2644" t="s">
        <v>21</v>
      </c>
      <c r="F2644" t="s">
        <v>40</v>
      </c>
      <c r="G2644" t="s">
        <v>522</v>
      </c>
      <c r="H2644">
        <v>643.14</v>
      </c>
      <c r="I2644">
        <v>4</v>
      </c>
      <c r="J2644">
        <v>56.27</v>
      </c>
      <c r="K2644" s="6">
        <f>J2644/H2644</f>
        <v>8.7492614360792365E-2</v>
      </c>
      <c r="M2644" t="str">
        <f>LEFT(C2644, SEARCH(" ", C2644) - 1)</f>
        <v>Benjamin</v>
      </c>
      <c r="N2644" t="str" cm="1">
        <f t="array" ref="N2644">_xlfn.IFS(H2644&lt;0, "LOSS", H2644&gt;1000, "GREAT", H2644&gt;500, "GOOD", H2644&gt;=100, "OKAY", H2644&lt;100, "OKAY")</f>
        <v>GOOD</v>
      </c>
    </row>
    <row r="2645" spans="1:14">
      <c r="A2645" s="2">
        <v>42173</v>
      </c>
      <c r="B2645" s="2" t="str">
        <f>TEXT(A2645,"mmmm")</f>
        <v>June</v>
      </c>
      <c r="C2645" t="s">
        <v>2056</v>
      </c>
      <c r="D2645" t="s">
        <v>185</v>
      </c>
      <c r="E2645" t="s">
        <v>23</v>
      </c>
      <c r="F2645" t="s">
        <v>47</v>
      </c>
      <c r="G2645" t="s">
        <v>1177</v>
      </c>
      <c r="H2645">
        <v>20.74</v>
      </c>
      <c r="I2645">
        <v>4</v>
      </c>
      <c r="J2645">
        <v>7.26</v>
      </c>
      <c r="K2645" s="6">
        <f>J2645/H2645</f>
        <v>0.35004821600771457</v>
      </c>
      <c r="M2645" t="str">
        <f>LEFT(C2645, SEARCH(" ", C2645) - 1)</f>
        <v>Benjamin</v>
      </c>
      <c r="N2645" t="str" cm="1">
        <f t="array" ref="N2645">_xlfn.IFS(H2645&lt;0, "LOSS", H2645&gt;1000, "GREAT", H2645&gt;500, "GOOD", H2645&gt;=100, "OKAY", H2645&lt;100, "OKAY")</f>
        <v>OKAY</v>
      </c>
    </row>
    <row r="2646" spans="1:14">
      <c r="A2646" s="2">
        <v>42173</v>
      </c>
      <c r="B2646" s="2" t="str">
        <f>TEXT(A2646,"mmmm")</f>
        <v>June</v>
      </c>
      <c r="C2646" t="s">
        <v>1202</v>
      </c>
      <c r="D2646" t="s">
        <v>106</v>
      </c>
      <c r="E2646" t="s">
        <v>21</v>
      </c>
      <c r="F2646" t="s">
        <v>44</v>
      </c>
      <c r="G2646" t="s">
        <v>1365</v>
      </c>
      <c r="H2646">
        <v>60.84</v>
      </c>
      <c r="I2646">
        <v>3</v>
      </c>
      <c r="J2646">
        <v>19.47</v>
      </c>
      <c r="K2646" s="6">
        <f>J2646/H2646</f>
        <v>0.32001972386587768</v>
      </c>
      <c r="M2646" t="str">
        <f>LEFT(C2646, SEARCH(" ", C2646) - 1)</f>
        <v>Keith</v>
      </c>
      <c r="N2646" t="str" cm="1">
        <f t="array" ref="N2646">_xlfn.IFS(H2646&lt;0, "LOSS", H2646&gt;1000, "GREAT", H2646&gt;500, "GOOD", H2646&gt;=100, "OKAY", H2646&lt;100, "OKAY")</f>
        <v>OKAY</v>
      </c>
    </row>
    <row r="2647" spans="1:14">
      <c r="A2647" s="2">
        <v>42173</v>
      </c>
      <c r="B2647" s="2" t="str">
        <f>TEXT(A2647,"mmmm")</f>
        <v>June</v>
      </c>
      <c r="C2647" t="s">
        <v>1202</v>
      </c>
      <c r="D2647" t="s">
        <v>106</v>
      </c>
      <c r="E2647" t="s">
        <v>23</v>
      </c>
      <c r="F2647" t="s">
        <v>49</v>
      </c>
      <c r="G2647" t="s">
        <v>1651</v>
      </c>
      <c r="H2647">
        <v>450.04</v>
      </c>
      <c r="I2647">
        <v>2</v>
      </c>
      <c r="J2647">
        <v>58.51</v>
      </c>
      <c r="K2647" s="6">
        <f>J2647/H2647</f>
        <v>0.13001066571860279</v>
      </c>
      <c r="M2647" t="str">
        <f>LEFT(C2647, SEARCH(" ", C2647) - 1)</f>
        <v>Keith</v>
      </c>
      <c r="N2647" t="str" cm="1">
        <f t="array" ref="N2647">_xlfn.IFS(H2647&lt;0, "LOSS", H2647&gt;1000, "GREAT", H2647&gt;500, "GOOD", H2647&gt;=100, "OKAY", H2647&lt;100, "OKAY")</f>
        <v>OKAY</v>
      </c>
    </row>
    <row r="2648" spans="1:14">
      <c r="A2648" s="2">
        <v>42173</v>
      </c>
      <c r="B2648" s="2" t="str">
        <f>TEXT(A2648,"mmmm")</f>
        <v>June</v>
      </c>
      <c r="C2648" t="s">
        <v>1202</v>
      </c>
      <c r="D2648" t="s">
        <v>106</v>
      </c>
      <c r="E2648" t="s">
        <v>23</v>
      </c>
      <c r="F2648" t="s">
        <v>38</v>
      </c>
      <c r="G2648" t="s">
        <v>2197</v>
      </c>
      <c r="H2648">
        <v>34.6</v>
      </c>
      <c r="I2648">
        <v>2</v>
      </c>
      <c r="J2648">
        <v>16.61</v>
      </c>
      <c r="K2648" s="6">
        <f>J2648/H2648</f>
        <v>0.48005780346820803</v>
      </c>
      <c r="M2648" t="str">
        <f>LEFT(C2648, SEARCH(" ", C2648) - 1)</f>
        <v>Keith</v>
      </c>
      <c r="N2648" t="str" cm="1">
        <f t="array" ref="N2648">_xlfn.IFS(H2648&lt;0, "LOSS", H2648&gt;1000, "GREAT", H2648&gt;500, "GOOD", H2648&gt;=100, "OKAY", H2648&lt;100, "OKAY")</f>
        <v>OKAY</v>
      </c>
    </row>
    <row r="2649" spans="1:14">
      <c r="A2649" s="2">
        <v>42173</v>
      </c>
      <c r="B2649" s="2" t="str">
        <f>TEXT(A2649,"mmmm")</f>
        <v>June</v>
      </c>
      <c r="C2649" t="s">
        <v>1202</v>
      </c>
      <c r="D2649" t="s">
        <v>106</v>
      </c>
      <c r="E2649" t="s">
        <v>25</v>
      </c>
      <c r="F2649" t="s">
        <v>48</v>
      </c>
      <c r="G2649" t="s">
        <v>2187</v>
      </c>
      <c r="H2649">
        <v>467.97</v>
      </c>
      <c r="I2649">
        <v>3</v>
      </c>
      <c r="J2649">
        <v>140.38999999999999</v>
      </c>
      <c r="K2649" s="6">
        <f>J2649/H2649</f>
        <v>0.29999786311088311</v>
      </c>
      <c r="M2649" t="str">
        <f>LEFT(C2649, SEARCH(" ", C2649) - 1)</f>
        <v>Keith</v>
      </c>
      <c r="N2649" t="str" cm="1">
        <f t="array" ref="N2649">_xlfn.IFS(H2649&lt;0, "LOSS", H2649&gt;1000, "GREAT", H2649&gt;500, "GOOD", H2649&gt;=100, "OKAY", H2649&lt;100, "OKAY")</f>
        <v>OKAY</v>
      </c>
    </row>
    <row r="2650" spans="1:14">
      <c r="A2650" s="2">
        <v>42173</v>
      </c>
      <c r="B2650" s="2" t="str">
        <f>TEXT(A2650,"mmmm")</f>
        <v>June</v>
      </c>
      <c r="C2650" t="s">
        <v>1202</v>
      </c>
      <c r="D2650" t="s">
        <v>106</v>
      </c>
      <c r="E2650" t="s">
        <v>23</v>
      </c>
      <c r="F2650" t="s">
        <v>38</v>
      </c>
      <c r="G2650" t="s">
        <v>2198</v>
      </c>
      <c r="H2650">
        <v>33.020000000000003</v>
      </c>
      <c r="I2650">
        <v>2</v>
      </c>
      <c r="J2650">
        <v>15.85</v>
      </c>
      <c r="K2650" s="6">
        <f>J2650/H2650</f>
        <v>0.48001211387038151</v>
      </c>
      <c r="M2650" t="str">
        <f>LEFT(C2650, SEARCH(" ", C2650) - 1)</f>
        <v>Keith</v>
      </c>
      <c r="N2650" t="str" cm="1">
        <f t="array" ref="N2650">_xlfn.IFS(H2650&lt;0, "LOSS", H2650&gt;1000, "GREAT", H2650&gt;500, "GOOD", H2650&gt;=100, "OKAY", H2650&lt;100, "OKAY")</f>
        <v>OKAY</v>
      </c>
    </row>
    <row r="2651" spans="1:14">
      <c r="A2651" s="2">
        <v>42174</v>
      </c>
      <c r="B2651" s="2" t="str">
        <f>TEXT(A2651,"mmmm")</f>
        <v>June</v>
      </c>
      <c r="C2651" t="s">
        <v>1857</v>
      </c>
      <c r="D2651" t="s">
        <v>22</v>
      </c>
      <c r="E2651" t="s">
        <v>21</v>
      </c>
      <c r="F2651" t="s">
        <v>44</v>
      </c>
      <c r="G2651" t="s">
        <v>2199</v>
      </c>
      <c r="H2651">
        <v>12.56</v>
      </c>
      <c r="I2651">
        <v>2</v>
      </c>
      <c r="J2651">
        <v>4.0199999999999996</v>
      </c>
      <c r="K2651" s="6">
        <f>J2651/H2651</f>
        <v>0.32006369426751585</v>
      </c>
      <c r="M2651" t="str">
        <f>LEFT(C2651, SEARCH(" ", C2651) - 1)</f>
        <v>Logan</v>
      </c>
      <c r="N2651" t="str" cm="1">
        <f t="array" ref="N2651">_xlfn.IFS(H2651&lt;0, "LOSS", H2651&gt;1000, "GREAT", H2651&gt;500, "GOOD", H2651&gt;=100, "OKAY", H2651&lt;100, "OKAY")</f>
        <v>OKAY</v>
      </c>
    </row>
    <row r="2652" spans="1:14">
      <c r="A2652" s="2">
        <v>42174</v>
      </c>
      <c r="B2652" s="2" t="str">
        <f>TEXT(A2652,"mmmm")</f>
        <v>June</v>
      </c>
      <c r="C2652" t="s">
        <v>1857</v>
      </c>
      <c r="D2652" t="s">
        <v>22</v>
      </c>
      <c r="E2652" t="s">
        <v>23</v>
      </c>
      <c r="F2652" t="s">
        <v>47</v>
      </c>
      <c r="G2652" t="s">
        <v>2200</v>
      </c>
      <c r="H2652">
        <v>6.48</v>
      </c>
      <c r="I2652">
        <v>1</v>
      </c>
      <c r="J2652">
        <v>3.11</v>
      </c>
      <c r="K2652" s="6">
        <f>J2652/H2652</f>
        <v>0.47993827160493824</v>
      </c>
      <c r="M2652" t="str">
        <f>LEFT(C2652, SEARCH(" ", C2652) - 1)</f>
        <v>Logan</v>
      </c>
      <c r="N2652" t="str" cm="1">
        <f t="array" ref="N2652">_xlfn.IFS(H2652&lt;0, "LOSS", H2652&gt;1000, "GREAT", H2652&gt;500, "GOOD", H2652&gt;=100, "OKAY", H2652&lt;100, "OKAY")</f>
        <v>OKAY</v>
      </c>
    </row>
    <row r="2653" spans="1:14">
      <c r="A2653" s="2">
        <v>42174</v>
      </c>
      <c r="B2653" s="2" t="str">
        <f>TEXT(A2653,"mmmm")</f>
        <v>June</v>
      </c>
      <c r="C2653" t="s">
        <v>1857</v>
      </c>
      <c r="D2653" t="s">
        <v>22</v>
      </c>
      <c r="E2653" t="s">
        <v>23</v>
      </c>
      <c r="F2653" t="s">
        <v>42</v>
      </c>
      <c r="G2653" t="s">
        <v>630</v>
      </c>
      <c r="H2653">
        <v>186.69</v>
      </c>
      <c r="I2653">
        <v>3</v>
      </c>
      <c r="J2653">
        <v>87.74</v>
      </c>
      <c r="K2653" s="6">
        <f>J2653/H2653</f>
        <v>0.46997696716481868</v>
      </c>
      <c r="M2653" t="str">
        <f>LEFT(C2653, SEARCH(" ", C2653) - 1)</f>
        <v>Logan</v>
      </c>
      <c r="N2653" t="str" cm="1">
        <f t="array" ref="N2653">_xlfn.IFS(H2653&lt;0, "LOSS", H2653&gt;1000, "GREAT", H2653&gt;500, "GOOD", H2653&gt;=100, "OKAY", H2653&lt;100, "OKAY")</f>
        <v>OKAY</v>
      </c>
    </row>
    <row r="2654" spans="1:14">
      <c r="A2654" s="2">
        <v>42174</v>
      </c>
      <c r="B2654" s="2" t="str">
        <f>TEXT(A2654,"mmmm")</f>
        <v>June</v>
      </c>
      <c r="C2654" t="s">
        <v>83</v>
      </c>
      <c r="D2654" t="s">
        <v>26</v>
      </c>
      <c r="E2654" t="s">
        <v>23</v>
      </c>
      <c r="F2654" t="s">
        <v>38</v>
      </c>
      <c r="G2654" t="s">
        <v>1728</v>
      </c>
      <c r="H2654">
        <v>5.79</v>
      </c>
      <c r="I2654">
        <v>2</v>
      </c>
      <c r="J2654">
        <v>-9.56</v>
      </c>
      <c r="K2654" s="6">
        <f>J2654/H2654</f>
        <v>-1.6511226252158895</v>
      </c>
      <c r="M2654" t="str">
        <f>LEFT(C2654, SEARCH(" ", C2654) - 1)</f>
        <v>Maria</v>
      </c>
      <c r="N2654" t="str" cm="1">
        <f t="array" ref="N2654">_xlfn.IFS(H2654&lt;0, "LOSS", H2654&gt;1000, "GREAT", H2654&gt;500, "GOOD", H2654&gt;=100, "OKAY", H2654&lt;100, "OKAY")</f>
        <v>OKAY</v>
      </c>
    </row>
    <row r="2655" spans="1:14">
      <c r="A2655" s="2">
        <v>42174</v>
      </c>
      <c r="B2655" s="2" t="str">
        <f>TEXT(A2655,"mmmm")</f>
        <v>June</v>
      </c>
      <c r="C2655" t="s">
        <v>1056</v>
      </c>
      <c r="D2655" t="s">
        <v>26</v>
      </c>
      <c r="E2655" t="s">
        <v>23</v>
      </c>
      <c r="F2655" t="s">
        <v>49</v>
      </c>
      <c r="G2655" t="s">
        <v>215</v>
      </c>
      <c r="H2655">
        <v>228.92</v>
      </c>
      <c r="I2655">
        <v>5</v>
      </c>
      <c r="J2655">
        <v>14.31</v>
      </c>
      <c r="K2655" s="6">
        <f>J2655/H2655</f>
        <v>6.2510920845710291E-2</v>
      </c>
      <c r="M2655" t="str">
        <f>LEFT(C2655, SEARCH(" ", C2655) - 1)</f>
        <v>Katherine</v>
      </c>
      <c r="N2655" t="str" cm="1">
        <f t="array" ref="N2655">_xlfn.IFS(H2655&lt;0, "LOSS", H2655&gt;1000, "GREAT", H2655&gt;500, "GOOD", H2655&gt;=100, "OKAY", H2655&lt;100, "OKAY")</f>
        <v>OKAY</v>
      </c>
    </row>
    <row r="2656" spans="1:14">
      <c r="A2656" s="2">
        <v>42174</v>
      </c>
      <c r="B2656" s="2" t="str">
        <f>TEXT(A2656,"mmmm")</f>
        <v>June</v>
      </c>
      <c r="C2656" t="s">
        <v>1262</v>
      </c>
      <c r="D2656" t="s">
        <v>27</v>
      </c>
      <c r="E2656" t="s">
        <v>23</v>
      </c>
      <c r="F2656" t="s">
        <v>45</v>
      </c>
      <c r="G2656" t="s">
        <v>2201</v>
      </c>
      <c r="H2656">
        <v>5.9</v>
      </c>
      <c r="I2656">
        <v>2</v>
      </c>
      <c r="J2656">
        <v>1.99</v>
      </c>
      <c r="K2656" s="6">
        <f>J2656/H2656</f>
        <v>0.3372881355932203</v>
      </c>
      <c r="M2656" t="str">
        <f>LEFT(C2656, SEARCH(" ", C2656) - 1)</f>
        <v>Paul</v>
      </c>
      <c r="N2656" t="str" cm="1">
        <f t="array" ref="N2656">_xlfn.IFS(H2656&lt;0, "LOSS", H2656&gt;1000, "GREAT", H2656&gt;500, "GOOD", H2656&gt;=100, "OKAY", H2656&lt;100, "OKAY")</f>
        <v>OKAY</v>
      </c>
    </row>
    <row r="2657" spans="1:14">
      <c r="A2657" s="2">
        <v>42175</v>
      </c>
      <c r="B2657" s="2" t="str">
        <f>TEXT(A2657,"mmmm")</f>
        <v>June</v>
      </c>
      <c r="C2657" t="s">
        <v>2202</v>
      </c>
      <c r="D2657" t="s">
        <v>22</v>
      </c>
      <c r="E2657" t="s">
        <v>21</v>
      </c>
      <c r="F2657" t="s">
        <v>44</v>
      </c>
      <c r="G2657" t="s">
        <v>1624</v>
      </c>
      <c r="H2657">
        <v>257.64</v>
      </c>
      <c r="I2657">
        <v>6</v>
      </c>
      <c r="J2657">
        <v>100.48</v>
      </c>
      <c r="K2657" s="6">
        <f>J2657/H2657</f>
        <v>0.3900015525539513</v>
      </c>
      <c r="M2657" t="str">
        <f>LEFT(C2657, SEARCH(" ", C2657) - 1)</f>
        <v>Stewart</v>
      </c>
      <c r="N2657" t="str" cm="1">
        <f t="array" ref="N2657">_xlfn.IFS(H2657&lt;0, "LOSS", H2657&gt;1000, "GREAT", H2657&gt;500, "GOOD", H2657&gt;=100, "OKAY", H2657&lt;100, "OKAY")</f>
        <v>OKAY</v>
      </c>
    </row>
    <row r="2658" spans="1:14">
      <c r="A2658" s="2">
        <v>42175</v>
      </c>
      <c r="B2658" s="2" t="str">
        <f>TEXT(A2658,"mmmm")</f>
        <v>June</v>
      </c>
      <c r="C2658" t="s">
        <v>2202</v>
      </c>
      <c r="D2658" t="s">
        <v>22</v>
      </c>
      <c r="E2658" t="s">
        <v>25</v>
      </c>
      <c r="F2658" t="s">
        <v>48</v>
      </c>
      <c r="G2658" t="s">
        <v>805</v>
      </c>
      <c r="H2658">
        <v>125.98</v>
      </c>
      <c r="I2658">
        <v>3</v>
      </c>
      <c r="J2658">
        <v>47.24</v>
      </c>
      <c r="K2658" s="6">
        <f>J2658/H2658</f>
        <v>0.37498015558025083</v>
      </c>
      <c r="M2658" t="str">
        <f>LEFT(C2658, SEARCH(" ", C2658) - 1)</f>
        <v>Stewart</v>
      </c>
      <c r="N2658" t="str" cm="1">
        <f t="array" ref="N2658">_xlfn.IFS(H2658&lt;0, "LOSS", H2658&gt;1000, "GREAT", H2658&gt;500, "GOOD", H2658&gt;=100, "OKAY", H2658&lt;100, "OKAY")</f>
        <v>OKAY</v>
      </c>
    </row>
    <row r="2659" spans="1:14">
      <c r="A2659" s="2">
        <v>42175</v>
      </c>
      <c r="B2659" s="2" t="str">
        <f>TEXT(A2659,"mmmm")</f>
        <v>June</v>
      </c>
      <c r="C2659" t="s">
        <v>686</v>
      </c>
      <c r="D2659" t="s">
        <v>94</v>
      </c>
      <c r="E2659" t="s">
        <v>25</v>
      </c>
      <c r="F2659" t="s">
        <v>48</v>
      </c>
      <c r="G2659" t="s">
        <v>1037</v>
      </c>
      <c r="H2659">
        <v>125.94</v>
      </c>
      <c r="I2659">
        <v>7</v>
      </c>
      <c r="J2659">
        <v>15.74</v>
      </c>
      <c r="K2659" s="6">
        <f>J2659/H2659</f>
        <v>0.1249801492774337</v>
      </c>
      <c r="M2659" t="str">
        <f>LEFT(C2659, SEARCH(" ", C2659) - 1)</f>
        <v>Justin</v>
      </c>
      <c r="N2659" t="str" cm="1">
        <f t="array" ref="N2659">_xlfn.IFS(H2659&lt;0, "LOSS", H2659&gt;1000, "GREAT", H2659&gt;500, "GOOD", H2659&gt;=100, "OKAY", H2659&lt;100, "OKAY")</f>
        <v>OKAY</v>
      </c>
    </row>
    <row r="2660" spans="1:14">
      <c r="A2660" s="2">
        <v>42175</v>
      </c>
      <c r="B2660" s="2" t="str">
        <f>TEXT(A2660,"mmmm")</f>
        <v>June</v>
      </c>
      <c r="C2660" t="s">
        <v>1000</v>
      </c>
      <c r="D2660" t="s">
        <v>27</v>
      </c>
      <c r="E2660" t="s">
        <v>25</v>
      </c>
      <c r="F2660" t="s">
        <v>35</v>
      </c>
      <c r="G2660" t="s">
        <v>2203</v>
      </c>
      <c r="H2660">
        <v>319.98</v>
      </c>
      <c r="I2660">
        <v>2</v>
      </c>
      <c r="J2660">
        <v>92</v>
      </c>
      <c r="K2660" s="6">
        <f>J2660/H2660</f>
        <v>0.28751796987311706</v>
      </c>
      <c r="M2660" t="str">
        <f>LEFT(C2660, SEARCH(" ", C2660) - 1)</f>
        <v>Becky</v>
      </c>
      <c r="N2660" t="str" cm="1">
        <f t="array" ref="N2660">_xlfn.IFS(H2660&lt;0, "LOSS", H2660&gt;1000, "GREAT", H2660&gt;500, "GOOD", H2660&gt;=100, "OKAY", H2660&lt;100, "OKAY")</f>
        <v>OKAY</v>
      </c>
    </row>
    <row r="2661" spans="1:14">
      <c r="A2661" s="2">
        <v>42176</v>
      </c>
      <c r="B2661" s="2" t="str">
        <f>TEXT(A2661,"mmmm")</f>
        <v>June</v>
      </c>
      <c r="C2661" t="s">
        <v>998</v>
      </c>
      <c r="D2661" t="s">
        <v>31</v>
      </c>
      <c r="E2661" t="s">
        <v>25</v>
      </c>
      <c r="F2661" t="s">
        <v>48</v>
      </c>
      <c r="G2661" t="s">
        <v>507</v>
      </c>
      <c r="H2661">
        <v>107.98</v>
      </c>
      <c r="I2661">
        <v>3</v>
      </c>
      <c r="J2661">
        <v>37.79</v>
      </c>
      <c r="K2661" s="6">
        <f>J2661/H2661</f>
        <v>0.34997221707723652</v>
      </c>
      <c r="M2661" t="str">
        <f>LEFT(C2661, SEARCH(" ", C2661) - 1)</f>
        <v>Emily</v>
      </c>
      <c r="N2661" t="str" cm="1">
        <f t="array" ref="N2661">_xlfn.IFS(H2661&lt;0, "LOSS", H2661&gt;1000, "GREAT", H2661&gt;500, "GOOD", H2661&gt;=100, "OKAY", H2661&lt;100, "OKAY")</f>
        <v>OKAY</v>
      </c>
    </row>
    <row r="2662" spans="1:14">
      <c r="A2662" s="2">
        <v>42177</v>
      </c>
      <c r="B2662" s="2" t="str">
        <f>TEXT(A2662,"mmmm")</f>
        <v>June</v>
      </c>
      <c r="C2662" t="s">
        <v>1094</v>
      </c>
      <c r="D2662" t="s">
        <v>314</v>
      </c>
      <c r="E2662" t="s">
        <v>23</v>
      </c>
      <c r="F2662" t="s">
        <v>43</v>
      </c>
      <c r="G2662" t="s">
        <v>1875</v>
      </c>
      <c r="H2662">
        <v>4.96</v>
      </c>
      <c r="I2662">
        <v>4</v>
      </c>
      <c r="J2662">
        <v>2.33</v>
      </c>
      <c r="K2662" s="6">
        <f>J2662/H2662</f>
        <v>0.46975806451612906</v>
      </c>
      <c r="M2662" t="str">
        <f>LEFT(C2662, SEARCH(" ", C2662) - 1)</f>
        <v>Ken</v>
      </c>
      <c r="N2662" t="str" cm="1">
        <f t="array" ref="N2662">_xlfn.IFS(H2662&lt;0, "LOSS", H2662&gt;1000, "GREAT", H2662&gt;500, "GOOD", H2662&gt;=100, "OKAY", H2662&lt;100, "OKAY")</f>
        <v>OKAY</v>
      </c>
    </row>
    <row r="2663" spans="1:14">
      <c r="A2663" s="2">
        <v>42177</v>
      </c>
      <c r="B2663" s="2" t="str">
        <f>TEXT(A2663,"mmmm")</f>
        <v>June</v>
      </c>
      <c r="C2663" t="s">
        <v>308</v>
      </c>
      <c r="D2663" t="s">
        <v>29</v>
      </c>
      <c r="E2663" t="s">
        <v>21</v>
      </c>
      <c r="F2663" t="s">
        <v>51</v>
      </c>
      <c r="G2663" t="s">
        <v>1865</v>
      </c>
      <c r="H2663">
        <v>796.43</v>
      </c>
      <c r="I2663">
        <v>7</v>
      </c>
      <c r="J2663">
        <v>-525.64</v>
      </c>
      <c r="K2663" s="6">
        <f>J2663/H2663</f>
        <v>-0.65999522870811</v>
      </c>
      <c r="M2663" t="str">
        <f>LEFT(C2663, SEARCH(" ", C2663) - 1)</f>
        <v>Michael</v>
      </c>
      <c r="N2663" t="str" cm="1">
        <f t="array" ref="N2663">_xlfn.IFS(H2663&lt;0, "LOSS", H2663&gt;1000, "GREAT", H2663&gt;500, "GOOD", H2663&gt;=100, "OKAY", H2663&lt;100, "OKAY")</f>
        <v>GOOD</v>
      </c>
    </row>
    <row r="2664" spans="1:14">
      <c r="A2664" s="2">
        <v>42177</v>
      </c>
      <c r="B2664" s="2" t="str">
        <f>TEXT(A2664,"mmmm")</f>
        <v>June</v>
      </c>
      <c r="C2664" t="s">
        <v>2204</v>
      </c>
      <c r="D2664" t="s">
        <v>24</v>
      </c>
      <c r="E2664" t="s">
        <v>23</v>
      </c>
      <c r="F2664" t="s">
        <v>38</v>
      </c>
      <c r="G2664" t="s">
        <v>2205</v>
      </c>
      <c r="H2664">
        <v>1217.57</v>
      </c>
      <c r="I2664">
        <v>2</v>
      </c>
      <c r="J2664">
        <v>456.59</v>
      </c>
      <c r="K2664" s="6">
        <f>J2664/H2664</f>
        <v>0.37500102663501894</v>
      </c>
      <c r="M2664" t="str">
        <f>LEFT(C2664, SEARCH(" ", C2664) - 1)</f>
        <v>Shaun</v>
      </c>
      <c r="N2664" t="str" cm="1">
        <f t="array" ref="N2664">_xlfn.IFS(H2664&lt;0, "LOSS", H2664&gt;1000, "GREAT", H2664&gt;500, "GOOD", H2664&gt;=100, "OKAY", H2664&lt;100, "OKAY")</f>
        <v>GREAT</v>
      </c>
    </row>
    <row r="2665" spans="1:14">
      <c r="A2665" s="2">
        <v>42178</v>
      </c>
      <c r="B2665" s="2" t="str">
        <f>TEXT(A2665,"mmmm")</f>
        <v>June</v>
      </c>
      <c r="C2665" t="s">
        <v>878</v>
      </c>
      <c r="D2665" t="s">
        <v>28</v>
      </c>
      <c r="E2665" t="s">
        <v>25</v>
      </c>
      <c r="F2665" t="s">
        <v>48</v>
      </c>
      <c r="G2665" t="s">
        <v>2206</v>
      </c>
      <c r="H2665">
        <v>201.57</v>
      </c>
      <c r="I2665">
        <v>4</v>
      </c>
      <c r="J2665">
        <v>22.68</v>
      </c>
      <c r="K2665" s="6">
        <f>J2665/H2665</f>
        <v>0.11251674356303022</v>
      </c>
      <c r="M2665" t="str">
        <f>LEFT(C2665, SEARCH(" ", C2665) - 1)</f>
        <v>Rick</v>
      </c>
      <c r="N2665" t="str" cm="1">
        <f t="array" ref="N2665">_xlfn.IFS(H2665&lt;0, "LOSS", H2665&gt;1000, "GREAT", H2665&gt;500, "GOOD", H2665&gt;=100, "OKAY", H2665&lt;100, "OKAY")</f>
        <v>OKAY</v>
      </c>
    </row>
    <row r="2666" spans="1:14">
      <c r="A2666" s="2">
        <v>42178</v>
      </c>
      <c r="B2666" s="2" t="str">
        <f>TEXT(A2666,"mmmm")</f>
        <v>June</v>
      </c>
      <c r="C2666" t="s">
        <v>1203</v>
      </c>
      <c r="D2666" t="s">
        <v>22</v>
      </c>
      <c r="E2666" t="s">
        <v>25</v>
      </c>
      <c r="F2666" t="s">
        <v>48</v>
      </c>
      <c r="G2666" t="s">
        <v>1154</v>
      </c>
      <c r="H2666">
        <v>217.58</v>
      </c>
      <c r="I2666">
        <v>2</v>
      </c>
      <c r="J2666">
        <v>19.04</v>
      </c>
      <c r="K2666" s="6">
        <f>J2666/H2666</f>
        <v>8.750804301865979E-2</v>
      </c>
      <c r="M2666" t="str">
        <f>LEFT(C2666, SEARCH(" ", C2666) - 1)</f>
        <v>Christine</v>
      </c>
      <c r="N2666" t="str" cm="1">
        <f t="array" ref="N2666">_xlfn.IFS(H2666&lt;0, "LOSS", H2666&gt;1000, "GREAT", H2666&gt;500, "GOOD", H2666&gt;=100, "OKAY", H2666&lt;100, "OKAY")</f>
        <v>OKAY</v>
      </c>
    </row>
    <row r="2667" spans="1:14">
      <c r="A2667" s="2">
        <v>42178</v>
      </c>
      <c r="B2667" s="2" t="str">
        <f>TEXT(A2667,"mmmm")</f>
        <v>June</v>
      </c>
      <c r="C2667" t="s">
        <v>1203</v>
      </c>
      <c r="D2667" t="s">
        <v>22</v>
      </c>
      <c r="E2667" t="s">
        <v>23</v>
      </c>
      <c r="F2667" t="s">
        <v>43</v>
      </c>
      <c r="G2667" t="s">
        <v>1863</v>
      </c>
      <c r="H2667">
        <v>5.43</v>
      </c>
      <c r="I2667">
        <v>3</v>
      </c>
      <c r="J2667">
        <v>1.79</v>
      </c>
      <c r="K2667" s="6">
        <f>J2667/H2667</f>
        <v>0.32965009208103135</v>
      </c>
      <c r="M2667" t="str">
        <f>LEFT(C2667, SEARCH(" ", C2667) - 1)</f>
        <v>Christine</v>
      </c>
      <c r="N2667" t="str" cm="1">
        <f t="array" ref="N2667">_xlfn.IFS(H2667&lt;0, "LOSS", H2667&gt;1000, "GREAT", H2667&gt;500, "GOOD", H2667&gt;=100, "OKAY", H2667&lt;100, "OKAY")</f>
        <v>OKAY</v>
      </c>
    </row>
    <row r="2668" spans="1:14">
      <c r="A2668" s="2">
        <v>42178</v>
      </c>
      <c r="B2668" s="2" t="str">
        <f>TEXT(A2668,"mmmm")</f>
        <v>June</v>
      </c>
      <c r="C2668" t="s">
        <v>1203</v>
      </c>
      <c r="D2668" t="s">
        <v>22</v>
      </c>
      <c r="E2668" t="s">
        <v>25</v>
      </c>
      <c r="F2668" t="s">
        <v>48</v>
      </c>
      <c r="G2668" t="s">
        <v>1320</v>
      </c>
      <c r="H2668">
        <v>143.97999999999999</v>
      </c>
      <c r="I2668">
        <v>3</v>
      </c>
      <c r="J2668">
        <v>9</v>
      </c>
      <c r="K2668" s="6">
        <f>J2668/H2668</f>
        <v>6.2508681761355753E-2</v>
      </c>
      <c r="M2668" t="str">
        <f>LEFT(C2668, SEARCH(" ", C2668) - 1)</f>
        <v>Christine</v>
      </c>
      <c r="N2668" t="str" cm="1">
        <f t="array" ref="N2668">_xlfn.IFS(H2668&lt;0, "LOSS", H2668&gt;1000, "GREAT", H2668&gt;500, "GOOD", H2668&gt;=100, "OKAY", H2668&lt;100, "OKAY")</f>
        <v>OKAY</v>
      </c>
    </row>
    <row r="2669" spans="1:14">
      <c r="A2669" s="2">
        <v>42178</v>
      </c>
      <c r="B2669" s="2" t="str">
        <f>TEXT(A2669,"mmmm")</f>
        <v>June</v>
      </c>
      <c r="C2669" t="s">
        <v>769</v>
      </c>
      <c r="D2669" t="s">
        <v>80</v>
      </c>
      <c r="E2669" t="s">
        <v>21</v>
      </c>
      <c r="F2669" t="s">
        <v>44</v>
      </c>
      <c r="G2669" t="s">
        <v>2207</v>
      </c>
      <c r="H2669">
        <v>27.42</v>
      </c>
      <c r="I2669">
        <v>3</v>
      </c>
      <c r="J2669">
        <v>9.32</v>
      </c>
      <c r="K2669" s="6">
        <f>J2669/H2669</f>
        <v>0.3398978847556528</v>
      </c>
      <c r="M2669" t="str">
        <f>LEFT(C2669, SEARCH(" ", C2669) - 1)</f>
        <v>Randy</v>
      </c>
      <c r="N2669" t="str" cm="1">
        <f t="array" ref="N2669">_xlfn.IFS(H2669&lt;0, "LOSS", H2669&gt;1000, "GREAT", H2669&gt;500, "GOOD", H2669&gt;=100, "OKAY", H2669&lt;100, "OKAY")</f>
        <v>OKAY</v>
      </c>
    </row>
    <row r="2670" spans="1:14">
      <c r="A2670" s="2">
        <v>42178</v>
      </c>
      <c r="B2670" s="2" t="str">
        <f>TEXT(A2670,"mmmm")</f>
        <v>June</v>
      </c>
      <c r="C2670" t="s">
        <v>769</v>
      </c>
      <c r="D2670" t="s">
        <v>80</v>
      </c>
      <c r="E2670" t="s">
        <v>23</v>
      </c>
      <c r="F2670" t="s">
        <v>38</v>
      </c>
      <c r="G2670" t="s">
        <v>751</v>
      </c>
      <c r="H2670">
        <v>165.98</v>
      </c>
      <c r="I2670">
        <v>1</v>
      </c>
      <c r="J2670">
        <v>74.69</v>
      </c>
      <c r="K2670" s="6">
        <f>J2670/H2670</f>
        <v>0.44999397517773226</v>
      </c>
      <c r="M2670" t="str">
        <f>LEFT(C2670, SEARCH(" ", C2670) - 1)</f>
        <v>Randy</v>
      </c>
      <c r="N2670" t="str" cm="1">
        <f t="array" ref="N2670">_xlfn.IFS(H2670&lt;0, "LOSS", H2670&gt;1000, "GREAT", H2670&gt;500, "GOOD", H2670&gt;=100, "OKAY", H2670&lt;100, "OKAY")</f>
        <v>OKAY</v>
      </c>
    </row>
    <row r="2671" spans="1:14">
      <c r="A2671" s="2">
        <v>42178</v>
      </c>
      <c r="B2671" s="2" t="str">
        <f>TEXT(A2671,"mmmm")</f>
        <v>June</v>
      </c>
      <c r="C2671" t="s">
        <v>769</v>
      </c>
      <c r="D2671" t="s">
        <v>80</v>
      </c>
      <c r="E2671" t="s">
        <v>25</v>
      </c>
      <c r="F2671" t="s">
        <v>35</v>
      </c>
      <c r="G2671" t="s">
        <v>2208</v>
      </c>
      <c r="H2671">
        <v>75</v>
      </c>
      <c r="I2671">
        <v>3</v>
      </c>
      <c r="J2671">
        <v>18</v>
      </c>
      <c r="K2671" s="6">
        <f>J2671/H2671</f>
        <v>0.24</v>
      </c>
      <c r="M2671" t="str">
        <f>LEFT(C2671, SEARCH(" ", C2671) - 1)</f>
        <v>Randy</v>
      </c>
      <c r="N2671" t="str" cm="1">
        <f t="array" ref="N2671">_xlfn.IFS(H2671&lt;0, "LOSS", H2671&gt;1000, "GREAT", H2671&gt;500, "GOOD", H2671&gt;=100, "OKAY", H2671&lt;100, "OKAY")</f>
        <v>OKAY</v>
      </c>
    </row>
    <row r="2672" spans="1:14">
      <c r="A2672" s="2">
        <v>42180</v>
      </c>
      <c r="B2672" s="2" t="str">
        <f>TEXT(A2672,"mmmm")</f>
        <v>June</v>
      </c>
      <c r="C2672" t="s">
        <v>2209</v>
      </c>
      <c r="D2672" t="s">
        <v>27</v>
      </c>
      <c r="E2672" t="s">
        <v>23</v>
      </c>
      <c r="F2672" t="s">
        <v>47</v>
      </c>
      <c r="G2672" t="s">
        <v>572</v>
      </c>
      <c r="H2672">
        <v>31.1</v>
      </c>
      <c r="I2672">
        <v>6</v>
      </c>
      <c r="J2672">
        <v>10.89</v>
      </c>
      <c r="K2672" s="6">
        <f>J2672/H2672</f>
        <v>0.35016077170418008</v>
      </c>
      <c r="M2672" t="str">
        <f>LEFT(C2672, SEARCH(" ", C2672) - 1)</f>
        <v>Cathy</v>
      </c>
      <c r="N2672" t="str" cm="1">
        <f t="array" ref="N2672">_xlfn.IFS(H2672&lt;0, "LOSS", H2672&gt;1000, "GREAT", H2672&gt;500, "GOOD", H2672&gt;=100, "OKAY", H2672&lt;100, "OKAY")</f>
        <v>OKAY</v>
      </c>
    </row>
    <row r="2673" spans="1:14">
      <c r="A2673" s="2">
        <v>42180</v>
      </c>
      <c r="B2673" s="2" t="str">
        <f>TEXT(A2673,"mmmm")</f>
        <v>June</v>
      </c>
      <c r="C2673" t="s">
        <v>2209</v>
      </c>
      <c r="D2673" t="s">
        <v>27</v>
      </c>
      <c r="E2673" t="s">
        <v>23</v>
      </c>
      <c r="F2673" t="s">
        <v>49</v>
      </c>
      <c r="G2673" t="s">
        <v>1949</v>
      </c>
      <c r="H2673">
        <v>78.260000000000005</v>
      </c>
      <c r="I2673">
        <v>2</v>
      </c>
      <c r="J2673">
        <v>-17.61</v>
      </c>
      <c r="K2673" s="6">
        <f>J2673/H2673</f>
        <v>-0.22501916687963197</v>
      </c>
      <c r="M2673" t="str">
        <f>LEFT(C2673, SEARCH(" ", C2673) - 1)</f>
        <v>Cathy</v>
      </c>
      <c r="N2673" t="str" cm="1">
        <f t="array" ref="N2673">_xlfn.IFS(H2673&lt;0, "LOSS", H2673&gt;1000, "GREAT", H2673&gt;500, "GOOD", H2673&gt;=100, "OKAY", H2673&lt;100, "OKAY")</f>
        <v>OKAY</v>
      </c>
    </row>
    <row r="2674" spans="1:14">
      <c r="A2674" s="2">
        <v>42180</v>
      </c>
      <c r="B2674" s="2" t="str">
        <f>TEXT(A2674,"mmmm")</f>
        <v>June</v>
      </c>
      <c r="C2674" t="s">
        <v>1528</v>
      </c>
      <c r="D2674" t="s">
        <v>22</v>
      </c>
      <c r="E2674" t="s">
        <v>21</v>
      </c>
      <c r="F2674" t="s">
        <v>44</v>
      </c>
      <c r="G2674" t="s">
        <v>1164</v>
      </c>
      <c r="H2674">
        <v>204.85</v>
      </c>
      <c r="I2674">
        <v>5</v>
      </c>
      <c r="J2674">
        <v>57.36</v>
      </c>
      <c r="K2674" s="6">
        <f>J2674/H2674</f>
        <v>0.28000976324139615</v>
      </c>
      <c r="M2674" t="str">
        <f>LEFT(C2674, SEARCH(" ", C2674) - 1)</f>
        <v>Jill</v>
      </c>
      <c r="N2674" t="str" cm="1">
        <f t="array" ref="N2674">_xlfn.IFS(H2674&lt;0, "LOSS", H2674&gt;1000, "GREAT", H2674&gt;500, "GOOD", H2674&gt;=100, "OKAY", H2674&lt;100, "OKAY")</f>
        <v>OKAY</v>
      </c>
    </row>
    <row r="2675" spans="1:14">
      <c r="A2675" s="2">
        <v>42180</v>
      </c>
      <c r="B2675" s="2" t="str">
        <f>TEXT(A2675,"mmmm")</f>
        <v>June</v>
      </c>
      <c r="C2675" t="s">
        <v>1712</v>
      </c>
      <c r="D2675" t="s">
        <v>22</v>
      </c>
      <c r="E2675" t="s">
        <v>23</v>
      </c>
      <c r="F2675" t="s">
        <v>37</v>
      </c>
      <c r="G2675" t="s">
        <v>292</v>
      </c>
      <c r="H2675">
        <v>20.96</v>
      </c>
      <c r="I2675">
        <v>2</v>
      </c>
      <c r="J2675">
        <v>5.24</v>
      </c>
      <c r="K2675" s="6">
        <f>J2675/H2675</f>
        <v>0.25</v>
      </c>
      <c r="M2675" t="str">
        <f>LEFT(C2675, SEARCH(" ", C2675) - 1)</f>
        <v>Alan</v>
      </c>
      <c r="N2675" t="str" cm="1">
        <f t="array" ref="N2675">_xlfn.IFS(H2675&lt;0, "LOSS", H2675&gt;1000, "GREAT", H2675&gt;500, "GOOD", H2675&gt;=100, "OKAY", H2675&lt;100, "OKAY")</f>
        <v>OKAY</v>
      </c>
    </row>
    <row r="2676" spans="1:14">
      <c r="A2676" s="2">
        <v>42180</v>
      </c>
      <c r="B2676" s="2" t="str">
        <f>TEXT(A2676,"mmmm")</f>
        <v>June</v>
      </c>
      <c r="C2676" t="s">
        <v>1712</v>
      </c>
      <c r="D2676" t="s">
        <v>22</v>
      </c>
      <c r="E2676" t="s">
        <v>23</v>
      </c>
      <c r="F2676" t="s">
        <v>38</v>
      </c>
      <c r="G2676" t="s">
        <v>2101</v>
      </c>
      <c r="H2676">
        <v>88.75</v>
      </c>
      <c r="I2676">
        <v>3</v>
      </c>
      <c r="J2676">
        <v>27.74</v>
      </c>
      <c r="K2676" s="6">
        <f>J2676/H2676</f>
        <v>0.31256338028169012</v>
      </c>
      <c r="M2676" t="str">
        <f>LEFT(C2676, SEARCH(" ", C2676) - 1)</f>
        <v>Alan</v>
      </c>
      <c r="N2676" t="str" cm="1">
        <f t="array" ref="N2676">_xlfn.IFS(H2676&lt;0, "LOSS", H2676&gt;1000, "GREAT", H2676&gt;500, "GOOD", H2676&gt;=100, "OKAY", H2676&lt;100, "OKAY")</f>
        <v>OKAY</v>
      </c>
    </row>
    <row r="2677" spans="1:14">
      <c r="A2677" s="2">
        <v>42180</v>
      </c>
      <c r="B2677" s="2" t="str">
        <f>TEXT(A2677,"mmmm")</f>
        <v>June</v>
      </c>
      <c r="C2677" t="s">
        <v>1712</v>
      </c>
      <c r="D2677" t="s">
        <v>22</v>
      </c>
      <c r="E2677" t="s">
        <v>23</v>
      </c>
      <c r="F2677" t="s">
        <v>49</v>
      </c>
      <c r="G2677" t="s">
        <v>1605</v>
      </c>
      <c r="H2677">
        <v>304.23</v>
      </c>
      <c r="I2677">
        <v>3</v>
      </c>
      <c r="J2677">
        <v>9.1300000000000008</v>
      </c>
      <c r="K2677" s="6">
        <f>J2677/H2677</f>
        <v>3.0010189659139468E-2</v>
      </c>
      <c r="M2677" t="str">
        <f>LEFT(C2677, SEARCH(" ", C2677) - 1)</f>
        <v>Alan</v>
      </c>
      <c r="N2677" t="str" cm="1">
        <f t="array" ref="N2677">_xlfn.IFS(H2677&lt;0, "LOSS", H2677&gt;1000, "GREAT", H2677&gt;500, "GOOD", H2677&gt;=100, "OKAY", H2677&lt;100, "OKAY")</f>
        <v>OKAY</v>
      </c>
    </row>
    <row r="2678" spans="1:14">
      <c r="A2678" s="2">
        <v>42180</v>
      </c>
      <c r="B2678" s="2" t="str">
        <f>TEXT(A2678,"mmmm")</f>
        <v>June</v>
      </c>
      <c r="C2678" t="s">
        <v>167</v>
      </c>
      <c r="D2678" t="s">
        <v>26</v>
      </c>
      <c r="E2678" t="s">
        <v>23</v>
      </c>
      <c r="F2678" t="s">
        <v>47</v>
      </c>
      <c r="G2678" t="s">
        <v>1134</v>
      </c>
      <c r="H2678">
        <v>47.95</v>
      </c>
      <c r="I2678">
        <v>3</v>
      </c>
      <c r="J2678">
        <v>16.18</v>
      </c>
      <c r="K2678" s="6">
        <f>J2678/H2678</f>
        <v>0.33743482794577684</v>
      </c>
      <c r="M2678" t="str">
        <f>LEFT(C2678, SEARCH(" ", C2678) - 1)</f>
        <v>Mark</v>
      </c>
      <c r="N2678" t="str" cm="1">
        <f t="array" ref="N2678">_xlfn.IFS(H2678&lt;0, "LOSS", H2678&gt;1000, "GREAT", H2678&gt;500, "GOOD", H2678&gt;=100, "OKAY", H2678&lt;100, "OKAY")</f>
        <v>OKAY</v>
      </c>
    </row>
    <row r="2679" spans="1:14">
      <c r="A2679" s="2">
        <v>42180</v>
      </c>
      <c r="B2679" s="2" t="str">
        <f>TEXT(A2679,"mmmm")</f>
        <v>June</v>
      </c>
      <c r="C2679" t="s">
        <v>167</v>
      </c>
      <c r="D2679" t="s">
        <v>26</v>
      </c>
      <c r="E2679" t="s">
        <v>23</v>
      </c>
      <c r="F2679" t="s">
        <v>38</v>
      </c>
      <c r="G2679" t="s">
        <v>1656</v>
      </c>
      <c r="H2679">
        <v>0.98</v>
      </c>
      <c r="I2679">
        <v>2</v>
      </c>
      <c r="J2679">
        <v>-1.48</v>
      </c>
      <c r="K2679" s="6">
        <f>J2679/H2679</f>
        <v>-1.510204081632653</v>
      </c>
      <c r="M2679" t="str">
        <f>LEFT(C2679, SEARCH(" ", C2679) - 1)</f>
        <v>Mark</v>
      </c>
      <c r="N2679" t="str" cm="1">
        <f t="array" ref="N2679">_xlfn.IFS(H2679&lt;0, "LOSS", H2679&gt;1000, "GREAT", H2679&gt;500, "GOOD", H2679&gt;=100, "OKAY", H2679&lt;100, "OKAY")</f>
        <v>OKAY</v>
      </c>
    </row>
    <row r="2680" spans="1:14">
      <c r="A2680" s="2">
        <v>42180</v>
      </c>
      <c r="B2680" s="2" t="str">
        <f>TEXT(A2680,"mmmm")</f>
        <v>June</v>
      </c>
      <c r="C2680" t="s">
        <v>167</v>
      </c>
      <c r="D2680" t="s">
        <v>26</v>
      </c>
      <c r="E2680" t="s">
        <v>21</v>
      </c>
      <c r="F2680" t="s">
        <v>44</v>
      </c>
      <c r="G2680" t="s">
        <v>197</v>
      </c>
      <c r="H2680">
        <v>75.38</v>
      </c>
      <c r="I2680">
        <v>9</v>
      </c>
      <c r="J2680">
        <v>-20.73</v>
      </c>
      <c r="K2680" s="6">
        <f>J2680/H2680</f>
        <v>-0.27500663305916689</v>
      </c>
      <c r="M2680" t="str">
        <f>LEFT(C2680, SEARCH(" ", C2680) - 1)</f>
        <v>Mark</v>
      </c>
      <c r="N2680" t="str" cm="1">
        <f t="array" ref="N2680">_xlfn.IFS(H2680&lt;0, "LOSS", H2680&gt;1000, "GREAT", H2680&gt;500, "GOOD", H2680&gt;=100, "OKAY", H2680&lt;100, "OKAY")</f>
        <v>OKAY</v>
      </c>
    </row>
    <row r="2681" spans="1:14">
      <c r="A2681" s="2">
        <v>42180</v>
      </c>
      <c r="B2681" s="2" t="str">
        <f>TEXT(A2681,"mmmm")</f>
        <v>June</v>
      </c>
      <c r="C2681" t="s">
        <v>167</v>
      </c>
      <c r="D2681" t="s">
        <v>26</v>
      </c>
      <c r="E2681" t="s">
        <v>23</v>
      </c>
      <c r="F2681" t="s">
        <v>45</v>
      </c>
      <c r="G2681" t="s">
        <v>671</v>
      </c>
      <c r="H2681">
        <v>4.6100000000000003</v>
      </c>
      <c r="I2681">
        <v>2</v>
      </c>
      <c r="J2681">
        <v>1.67</v>
      </c>
      <c r="K2681" s="6">
        <f>J2681/H2681</f>
        <v>0.3622559652928416</v>
      </c>
      <c r="M2681" t="str">
        <f>LEFT(C2681, SEARCH(" ", C2681) - 1)</f>
        <v>Mark</v>
      </c>
      <c r="N2681" t="str" cm="1">
        <f t="array" ref="N2681">_xlfn.IFS(H2681&lt;0, "LOSS", H2681&gt;1000, "GREAT", H2681&gt;500, "GOOD", H2681&gt;=100, "OKAY", H2681&lt;100, "OKAY")</f>
        <v>OKAY</v>
      </c>
    </row>
    <row r="2682" spans="1:14">
      <c r="A2682" s="2">
        <v>42181</v>
      </c>
      <c r="B2682" s="2" t="str">
        <f>TEXT(A2682,"mmmm")</f>
        <v>June</v>
      </c>
      <c r="C2682" t="s">
        <v>680</v>
      </c>
      <c r="D2682" t="s">
        <v>32</v>
      </c>
      <c r="E2682" t="s">
        <v>25</v>
      </c>
      <c r="F2682" t="s">
        <v>35</v>
      </c>
      <c r="G2682" t="s">
        <v>1915</v>
      </c>
      <c r="H2682">
        <v>41.9</v>
      </c>
      <c r="I2682">
        <v>2</v>
      </c>
      <c r="J2682">
        <v>8.8000000000000007</v>
      </c>
      <c r="K2682" s="6">
        <f>J2682/H2682</f>
        <v>0.21002386634844872</v>
      </c>
      <c r="M2682" t="str">
        <f>LEFT(C2682, SEARCH(" ", C2682) - 1)</f>
        <v>Laura</v>
      </c>
      <c r="N2682" t="str" cm="1">
        <f t="array" ref="N2682">_xlfn.IFS(H2682&lt;0, "LOSS", H2682&gt;1000, "GREAT", H2682&gt;500, "GOOD", H2682&gt;=100, "OKAY", H2682&lt;100, "OKAY")</f>
        <v>OKAY</v>
      </c>
    </row>
    <row r="2683" spans="1:14">
      <c r="A2683" s="2">
        <v>42181</v>
      </c>
      <c r="B2683" s="2" t="str">
        <f>TEXT(A2683,"mmmm")</f>
        <v>June</v>
      </c>
      <c r="C2683" t="s">
        <v>305</v>
      </c>
      <c r="D2683" t="s">
        <v>106</v>
      </c>
      <c r="E2683" t="s">
        <v>23</v>
      </c>
      <c r="F2683" t="s">
        <v>38</v>
      </c>
      <c r="G2683" t="s">
        <v>407</v>
      </c>
      <c r="H2683">
        <v>143.96</v>
      </c>
      <c r="I2683">
        <v>4</v>
      </c>
      <c r="J2683">
        <v>69.099999999999994</v>
      </c>
      <c r="K2683" s="6">
        <f>J2683/H2683</f>
        <v>0.47999444290080573</v>
      </c>
      <c r="M2683" t="str">
        <f>LEFT(C2683, SEARCH(" ", C2683) - 1)</f>
        <v>Sue</v>
      </c>
      <c r="N2683" t="str" cm="1">
        <f t="array" ref="N2683">_xlfn.IFS(H2683&lt;0, "LOSS", H2683&gt;1000, "GREAT", H2683&gt;500, "GOOD", H2683&gt;=100, "OKAY", H2683&lt;100, "OKAY")</f>
        <v>OKAY</v>
      </c>
    </row>
    <row r="2684" spans="1:14">
      <c r="A2684" s="2">
        <v>42181</v>
      </c>
      <c r="B2684" s="2" t="str">
        <f>TEXT(A2684,"mmmm")</f>
        <v>June</v>
      </c>
      <c r="C2684" t="s">
        <v>305</v>
      </c>
      <c r="D2684" t="s">
        <v>106</v>
      </c>
      <c r="E2684" t="s">
        <v>23</v>
      </c>
      <c r="F2684" t="s">
        <v>49</v>
      </c>
      <c r="G2684" t="s">
        <v>1411</v>
      </c>
      <c r="H2684">
        <v>15.42</v>
      </c>
      <c r="I2684">
        <v>1</v>
      </c>
      <c r="J2684">
        <v>4.16</v>
      </c>
      <c r="K2684" s="6">
        <f>J2684/H2684</f>
        <v>0.26977950713359272</v>
      </c>
      <c r="M2684" t="str">
        <f>LEFT(C2684, SEARCH(" ", C2684) - 1)</f>
        <v>Sue</v>
      </c>
      <c r="N2684" t="str" cm="1">
        <f t="array" ref="N2684">_xlfn.IFS(H2684&lt;0, "LOSS", H2684&gt;1000, "GREAT", H2684&gt;500, "GOOD", H2684&gt;=100, "OKAY", H2684&lt;100, "OKAY")</f>
        <v>OKAY</v>
      </c>
    </row>
    <row r="2685" spans="1:14">
      <c r="A2685" s="2">
        <v>42181</v>
      </c>
      <c r="B2685" s="2" t="str">
        <f>TEXT(A2685,"mmmm")</f>
        <v>June</v>
      </c>
      <c r="C2685" t="s">
        <v>305</v>
      </c>
      <c r="D2685" t="s">
        <v>106</v>
      </c>
      <c r="E2685" t="s">
        <v>23</v>
      </c>
      <c r="F2685" t="s">
        <v>38</v>
      </c>
      <c r="G2685" t="s">
        <v>1842</v>
      </c>
      <c r="H2685">
        <v>43.04</v>
      </c>
      <c r="I2685">
        <v>8</v>
      </c>
      <c r="J2685">
        <v>21.09</v>
      </c>
      <c r="K2685" s="6">
        <f>J2685/H2685</f>
        <v>0.49000929368029739</v>
      </c>
      <c r="M2685" t="str">
        <f>LEFT(C2685, SEARCH(" ", C2685) - 1)</f>
        <v>Sue</v>
      </c>
      <c r="N2685" t="str" cm="1">
        <f t="array" ref="N2685">_xlfn.IFS(H2685&lt;0, "LOSS", H2685&gt;1000, "GREAT", H2685&gt;500, "GOOD", H2685&gt;=100, "OKAY", H2685&lt;100, "OKAY")</f>
        <v>OKAY</v>
      </c>
    </row>
    <row r="2686" spans="1:14">
      <c r="A2686" s="2">
        <v>42181</v>
      </c>
      <c r="B2686" s="2" t="str">
        <f>TEXT(A2686,"mmmm")</f>
        <v>June</v>
      </c>
      <c r="C2686" t="s">
        <v>305</v>
      </c>
      <c r="D2686" t="s">
        <v>106</v>
      </c>
      <c r="E2686" t="s">
        <v>21</v>
      </c>
      <c r="F2686" t="s">
        <v>40</v>
      </c>
      <c r="G2686" t="s">
        <v>2210</v>
      </c>
      <c r="H2686">
        <v>332.94</v>
      </c>
      <c r="I2686">
        <v>3</v>
      </c>
      <c r="J2686">
        <v>79.91</v>
      </c>
      <c r="K2686" s="6">
        <f>J2686/H2686</f>
        <v>0.24001321559440139</v>
      </c>
      <c r="M2686" t="str">
        <f>LEFT(C2686, SEARCH(" ", C2686) - 1)</f>
        <v>Sue</v>
      </c>
      <c r="N2686" t="str" cm="1">
        <f t="array" ref="N2686">_xlfn.IFS(H2686&lt;0, "LOSS", H2686&gt;1000, "GREAT", H2686&gt;500, "GOOD", H2686&gt;=100, "OKAY", H2686&lt;100, "OKAY")</f>
        <v>OKAY</v>
      </c>
    </row>
    <row r="2687" spans="1:14">
      <c r="A2687" s="2">
        <v>42181</v>
      </c>
      <c r="B2687" s="2" t="str">
        <f>TEXT(A2687,"mmmm")</f>
        <v>June</v>
      </c>
      <c r="C2687" t="s">
        <v>1137</v>
      </c>
      <c r="D2687" t="s">
        <v>26</v>
      </c>
      <c r="E2687" t="s">
        <v>25</v>
      </c>
      <c r="F2687" t="s">
        <v>48</v>
      </c>
      <c r="G2687" t="s">
        <v>939</v>
      </c>
      <c r="H2687">
        <v>971.88</v>
      </c>
      <c r="I2687">
        <v>3</v>
      </c>
      <c r="J2687">
        <v>109.34</v>
      </c>
      <c r="K2687" s="6">
        <f>J2687/H2687</f>
        <v>0.11250360126764622</v>
      </c>
      <c r="M2687" t="str">
        <f>LEFT(C2687, SEARCH(" ", C2687) - 1)</f>
        <v>Valerie</v>
      </c>
      <c r="N2687" t="str" cm="1">
        <f t="array" ref="N2687">_xlfn.IFS(H2687&lt;0, "LOSS", H2687&gt;1000, "GREAT", H2687&gt;500, "GOOD", H2687&gt;=100, "OKAY", H2687&lt;100, "OKAY")</f>
        <v>GOOD</v>
      </c>
    </row>
    <row r="2688" spans="1:14">
      <c r="A2688" s="2">
        <v>42181</v>
      </c>
      <c r="B2688" s="2" t="str">
        <f>TEXT(A2688,"mmmm")</f>
        <v>June</v>
      </c>
      <c r="C2688" t="s">
        <v>1742</v>
      </c>
      <c r="D2688" t="s">
        <v>30</v>
      </c>
      <c r="E2688" t="s">
        <v>23</v>
      </c>
      <c r="F2688" t="s">
        <v>47</v>
      </c>
      <c r="G2688" t="s">
        <v>2211</v>
      </c>
      <c r="H2688">
        <v>43.06</v>
      </c>
      <c r="I2688">
        <v>9</v>
      </c>
      <c r="J2688">
        <v>15.61</v>
      </c>
      <c r="K2688" s="6">
        <f>J2688/H2688</f>
        <v>0.36251741755689731</v>
      </c>
      <c r="M2688" t="str">
        <f>LEFT(C2688, SEARCH(" ", C2688) - 1)</f>
        <v>Dennis</v>
      </c>
      <c r="N2688" t="str" cm="1">
        <f t="array" ref="N2688">_xlfn.IFS(H2688&lt;0, "LOSS", H2688&gt;1000, "GREAT", H2688&gt;500, "GOOD", H2688&gt;=100, "OKAY", H2688&lt;100, "OKAY")</f>
        <v>OKAY</v>
      </c>
    </row>
    <row r="2689" spans="1:14">
      <c r="A2689" s="2">
        <v>42183</v>
      </c>
      <c r="B2689" s="2" t="str">
        <f>TEXT(A2689,"mmmm")</f>
        <v>June</v>
      </c>
      <c r="C2689" t="s">
        <v>1855</v>
      </c>
      <c r="D2689" t="s">
        <v>73</v>
      </c>
      <c r="E2689" t="s">
        <v>23</v>
      </c>
      <c r="F2689" t="s">
        <v>45</v>
      </c>
      <c r="G2689" t="s">
        <v>442</v>
      </c>
      <c r="H2689">
        <v>5.9</v>
      </c>
      <c r="I2689">
        <v>2</v>
      </c>
      <c r="J2689">
        <v>1.99</v>
      </c>
      <c r="K2689" s="6">
        <f>J2689/H2689</f>
        <v>0.3372881355932203</v>
      </c>
      <c r="M2689" t="str">
        <f>LEFT(C2689, SEARCH(" ", C2689) - 1)</f>
        <v>Craig</v>
      </c>
      <c r="N2689" t="str" cm="1">
        <f t="array" ref="N2689">_xlfn.IFS(H2689&lt;0, "LOSS", H2689&gt;1000, "GREAT", H2689&gt;500, "GOOD", H2689&gt;=100, "OKAY", H2689&lt;100, "OKAY")</f>
        <v>OKAY</v>
      </c>
    </row>
    <row r="2690" spans="1:14">
      <c r="A2690" s="2">
        <v>42183</v>
      </c>
      <c r="B2690" s="2" t="str">
        <f>TEXT(A2690,"mmmm")</f>
        <v>June</v>
      </c>
      <c r="C2690" t="s">
        <v>1855</v>
      </c>
      <c r="D2690" t="s">
        <v>73</v>
      </c>
      <c r="E2690" t="s">
        <v>21</v>
      </c>
      <c r="F2690" t="s">
        <v>44</v>
      </c>
      <c r="G2690" t="s">
        <v>755</v>
      </c>
      <c r="H2690">
        <v>621.76</v>
      </c>
      <c r="I2690">
        <v>4</v>
      </c>
      <c r="J2690">
        <v>46.63</v>
      </c>
      <c r="K2690" s="6">
        <f>J2690/H2690</f>
        <v>7.4996783324755539E-2</v>
      </c>
      <c r="M2690" t="str">
        <f>LEFT(C2690, SEARCH(" ", C2690) - 1)</f>
        <v>Craig</v>
      </c>
      <c r="N2690" t="str" cm="1">
        <f t="array" ref="N2690">_xlfn.IFS(H2690&lt;0, "LOSS", H2690&gt;1000, "GREAT", H2690&gt;500, "GOOD", H2690&gt;=100, "OKAY", H2690&lt;100, "OKAY")</f>
        <v>GOOD</v>
      </c>
    </row>
    <row r="2691" spans="1:14">
      <c r="A2691" s="2">
        <v>42183</v>
      </c>
      <c r="B2691" s="2" t="str">
        <f>TEXT(A2691,"mmmm")</f>
        <v>June</v>
      </c>
      <c r="C2691" t="s">
        <v>1244</v>
      </c>
      <c r="D2691" t="s">
        <v>30</v>
      </c>
      <c r="E2691" t="s">
        <v>23</v>
      </c>
      <c r="F2691" t="s">
        <v>47</v>
      </c>
      <c r="G2691" t="s">
        <v>792</v>
      </c>
      <c r="H2691">
        <v>15.55</v>
      </c>
      <c r="I2691">
        <v>3</v>
      </c>
      <c r="J2691">
        <v>5.44</v>
      </c>
      <c r="K2691" s="6">
        <f>J2691/H2691</f>
        <v>0.34983922829581993</v>
      </c>
      <c r="M2691" t="str">
        <f>LEFT(C2691, SEARCH(" ", C2691) - 1)</f>
        <v>Dorothy</v>
      </c>
      <c r="N2691" t="str" cm="1">
        <f t="array" ref="N2691">_xlfn.IFS(H2691&lt;0, "LOSS", H2691&gt;1000, "GREAT", H2691&gt;500, "GOOD", H2691&gt;=100, "OKAY", H2691&lt;100, "OKAY")</f>
        <v>OKAY</v>
      </c>
    </row>
    <row r="2692" spans="1:14">
      <c r="A2692" s="2">
        <v>42183</v>
      </c>
      <c r="B2692" s="2" t="str">
        <f>TEXT(A2692,"mmmm")</f>
        <v>June</v>
      </c>
      <c r="C2692" t="s">
        <v>1244</v>
      </c>
      <c r="D2692" t="s">
        <v>30</v>
      </c>
      <c r="E2692" t="s">
        <v>21</v>
      </c>
      <c r="F2692" t="s">
        <v>39</v>
      </c>
      <c r="G2692" t="s">
        <v>2212</v>
      </c>
      <c r="H2692">
        <v>482.94</v>
      </c>
      <c r="I2692">
        <v>6</v>
      </c>
      <c r="J2692">
        <v>-376.69</v>
      </c>
      <c r="K2692" s="6">
        <f>J2692/H2692</f>
        <v>-0.7799933739180851</v>
      </c>
      <c r="M2692" t="str">
        <f>LEFT(C2692, SEARCH(" ", C2692) - 1)</f>
        <v>Dorothy</v>
      </c>
      <c r="N2692" t="str" cm="1">
        <f t="array" ref="N2692">_xlfn.IFS(H2692&lt;0, "LOSS", H2692&gt;1000, "GREAT", H2692&gt;500, "GOOD", H2692&gt;=100, "OKAY", H2692&lt;100, "OKAY")</f>
        <v>OKAY</v>
      </c>
    </row>
    <row r="2693" spans="1:14">
      <c r="A2693" s="2">
        <v>42183</v>
      </c>
      <c r="B2693" s="2" t="str">
        <f>TEXT(A2693,"mmmm")</f>
        <v>June</v>
      </c>
      <c r="C2693" t="s">
        <v>505</v>
      </c>
      <c r="D2693" t="s">
        <v>80</v>
      </c>
      <c r="E2693" t="s">
        <v>23</v>
      </c>
      <c r="F2693" t="s">
        <v>38</v>
      </c>
      <c r="G2693" t="s">
        <v>971</v>
      </c>
      <c r="H2693">
        <v>119.56</v>
      </c>
      <c r="I2693">
        <v>2</v>
      </c>
      <c r="J2693">
        <v>55</v>
      </c>
      <c r="K2693" s="6">
        <f>J2693/H2693</f>
        <v>0.46002007360321179</v>
      </c>
      <c r="M2693" t="str">
        <f>LEFT(C2693, SEARCH(" ", C2693) - 1)</f>
        <v>Mark</v>
      </c>
      <c r="N2693" t="str" cm="1">
        <f t="array" ref="N2693">_xlfn.IFS(H2693&lt;0, "LOSS", H2693&gt;1000, "GREAT", H2693&gt;500, "GOOD", H2693&gt;=100, "OKAY", H2693&lt;100, "OKAY")</f>
        <v>OKAY</v>
      </c>
    </row>
    <row r="2694" spans="1:14">
      <c r="A2694" s="2">
        <v>42183</v>
      </c>
      <c r="B2694" s="2" t="str">
        <f>TEXT(A2694,"mmmm")</f>
        <v>June</v>
      </c>
      <c r="C2694" t="s">
        <v>505</v>
      </c>
      <c r="D2694" t="s">
        <v>80</v>
      </c>
      <c r="E2694" t="s">
        <v>23</v>
      </c>
      <c r="F2694" t="s">
        <v>37</v>
      </c>
      <c r="G2694" t="s">
        <v>2213</v>
      </c>
      <c r="H2694">
        <v>140.75</v>
      </c>
      <c r="I2694">
        <v>5</v>
      </c>
      <c r="J2694">
        <v>42.23</v>
      </c>
      <c r="K2694" s="6">
        <f>J2694/H2694</f>
        <v>0.3000355239786856</v>
      </c>
      <c r="M2694" t="str">
        <f>LEFT(C2694, SEARCH(" ", C2694) - 1)</f>
        <v>Mark</v>
      </c>
      <c r="N2694" t="str" cm="1">
        <f t="array" ref="N2694">_xlfn.IFS(H2694&lt;0, "LOSS", H2694&gt;1000, "GREAT", H2694&gt;500, "GOOD", H2694&gt;=100, "OKAY", H2694&lt;100, "OKAY")</f>
        <v>OKAY</v>
      </c>
    </row>
    <row r="2695" spans="1:14">
      <c r="A2695" s="2">
        <v>42184</v>
      </c>
      <c r="B2695" s="2" t="str">
        <f>TEXT(A2695,"mmmm")</f>
        <v>June</v>
      </c>
      <c r="C2695" t="s">
        <v>852</v>
      </c>
      <c r="D2695" t="s">
        <v>27</v>
      </c>
      <c r="E2695" t="s">
        <v>21</v>
      </c>
      <c r="F2695" t="s">
        <v>44</v>
      </c>
      <c r="G2695" t="s">
        <v>1725</v>
      </c>
      <c r="H2695">
        <v>20.100000000000001</v>
      </c>
      <c r="I2695">
        <v>1</v>
      </c>
      <c r="J2695">
        <v>1.76</v>
      </c>
      <c r="K2695" s="6">
        <f>J2695/H2695</f>
        <v>8.7562189054726361E-2</v>
      </c>
      <c r="M2695" t="str">
        <f>LEFT(C2695, SEARCH(" ", C2695) - 1)</f>
        <v>Steven</v>
      </c>
      <c r="N2695" t="str" cm="1">
        <f t="array" ref="N2695">_xlfn.IFS(H2695&lt;0, "LOSS", H2695&gt;1000, "GREAT", H2695&gt;500, "GOOD", H2695&gt;=100, "OKAY", H2695&lt;100, "OKAY")</f>
        <v>OKAY</v>
      </c>
    </row>
    <row r="2696" spans="1:14">
      <c r="A2696" s="2">
        <v>42184</v>
      </c>
      <c r="B2696" s="2" t="str">
        <f>TEXT(A2696,"mmmm")</f>
        <v>June</v>
      </c>
      <c r="C2696" t="s">
        <v>603</v>
      </c>
      <c r="D2696" t="s">
        <v>24</v>
      </c>
      <c r="E2696" t="s">
        <v>23</v>
      </c>
      <c r="F2696" t="s">
        <v>47</v>
      </c>
      <c r="G2696" t="s">
        <v>2214</v>
      </c>
      <c r="H2696">
        <v>24.96</v>
      </c>
      <c r="I2696">
        <v>4</v>
      </c>
      <c r="J2696">
        <v>11.23</v>
      </c>
      <c r="K2696" s="6">
        <f>J2696/H2696</f>
        <v>0.44991987179487181</v>
      </c>
      <c r="M2696" t="str">
        <f>LEFT(C2696, SEARCH(" ", C2696) - 1)</f>
        <v>Michelle</v>
      </c>
      <c r="N2696" t="str" cm="1">
        <f t="array" ref="N2696">_xlfn.IFS(H2696&lt;0, "LOSS", H2696&gt;1000, "GREAT", H2696&gt;500, "GOOD", H2696&gt;=100, "OKAY", H2696&lt;100, "OKAY")</f>
        <v>OKAY</v>
      </c>
    </row>
    <row r="2697" spans="1:14">
      <c r="A2697" s="2">
        <v>42184</v>
      </c>
      <c r="B2697" s="2" t="str">
        <f>TEXT(A2697,"mmmm")</f>
        <v>June</v>
      </c>
      <c r="C2697" t="s">
        <v>1105</v>
      </c>
      <c r="D2697" t="s">
        <v>24</v>
      </c>
      <c r="E2697" t="s">
        <v>21</v>
      </c>
      <c r="F2697" t="s">
        <v>40</v>
      </c>
      <c r="G2697" t="s">
        <v>465</v>
      </c>
      <c r="H2697">
        <v>117.88</v>
      </c>
      <c r="I2697">
        <v>1</v>
      </c>
      <c r="J2697">
        <v>1.31</v>
      </c>
      <c r="K2697" s="6">
        <f>J2697/H2697</f>
        <v>1.1112996267390568E-2</v>
      </c>
      <c r="M2697" t="str">
        <f>LEFT(C2697, SEARCH(" ", C2697) - 1)</f>
        <v>Sheri</v>
      </c>
      <c r="N2697" t="str" cm="1">
        <f t="array" ref="N2697">_xlfn.IFS(H2697&lt;0, "LOSS", H2697&gt;1000, "GREAT", H2697&gt;500, "GOOD", H2697&gt;=100, "OKAY", H2697&lt;100, "OKAY")</f>
        <v>OKAY</v>
      </c>
    </row>
    <row r="2698" spans="1:14">
      <c r="A2698" s="2">
        <v>42184</v>
      </c>
      <c r="B2698" s="2" t="str">
        <f>TEXT(A2698,"mmmm")</f>
        <v>June</v>
      </c>
      <c r="C2698" t="s">
        <v>401</v>
      </c>
      <c r="D2698" t="s">
        <v>222</v>
      </c>
      <c r="E2698" t="s">
        <v>25</v>
      </c>
      <c r="F2698" t="s">
        <v>48</v>
      </c>
      <c r="G2698" t="s">
        <v>441</v>
      </c>
      <c r="H2698">
        <v>269.98</v>
      </c>
      <c r="I2698">
        <v>2</v>
      </c>
      <c r="J2698">
        <v>72.89</v>
      </c>
      <c r="K2698" s="6">
        <f>J2698/H2698</f>
        <v>0.26998296170086672</v>
      </c>
      <c r="M2698" t="str">
        <f>LEFT(C2698, SEARCH(" ", C2698) - 1)</f>
        <v>Neil</v>
      </c>
      <c r="N2698" t="str" cm="1">
        <f t="array" ref="N2698">_xlfn.IFS(H2698&lt;0, "LOSS", H2698&gt;1000, "GREAT", H2698&gt;500, "GOOD", H2698&gt;=100, "OKAY", H2698&lt;100, "OKAY")</f>
        <v>OKAY</v>
      </c>
    </row>
    <row r="2699" spans="1:14">
      <c r="A2699" s="2">
        <v>42187</v>
      </c>
      <c r="B2699" s="2" t="str">
        <f>TEXT(A2699,"mmmm")</f>
        <v>July</v>
      </c>
      <c r="C2699" t="s">
        <v>387</v>
      </c>
      <c r="D2699" t="s">
        <v>26</v>
      </c>
      <c r="E2699" t="s">
        <v>23</v>
      </c>
      <c r="F2699" t="s">
        <v>36</v>
      </c>
      <c r="G2699" t="s">
        <v>282</v>
      </c>
      <c r="H2699">
        <v>32.78</v>
      </c>
      <c r="I2699">
        <v>4</v>
      </c>
      <c r="J2699">
        <v>-85.24</v>
      </c>
      <c r="K2699" s="6">
        <f>J2699/H2699</f>
        <v>-2.6003660768761439</v>
      </c>
      <c r="M2699" t="str">
        <f>LEFT(C2699, SEARCH(" ", C2699) - 1)</f>
        <v>Richard</v>
      </c>
      <c r="N2699" t="str" cm="1">
        <f t="array" ref="N2699">_xlfn.IFS(H2699&lt;0, "LOSS", H2699&gt;1000, "GREAT", H2699&gt;500, "GOOD", H2699&gt;=100, "OKAY", H2699&lt;100, "OKAY")</f>
        <v>OKAY</v>
      </c>
    </row>
    <row r="2700" spans="1:14">
      <c r="A2700" s="2">
        <v>42187</v>
      </c>
      <c r="B2700" s="2" t="str">
        <f>TEXT(A2700,"mmmm")</f>
        <v>July</v>
      </c>
      <c r="C2700" t="s">
        <v>2215</v>
      </c>
      <c r="D2700" t="s">
        <v>29</v>
      </c>
      <c r="E2700" t="s">
        <v>21</v>
      </c>
      <c r="F2700" t="s">
        <v>40</v>
      </c>
      <c r="G2700" t="s">
        <v>2061</v>
      </c>
      <c r="H2700">
        <v>408.42</v>
      </c>
      <c r="I2700">
        <v>2</v>
      </c>
      <c r="J2700">
        <v>-5.83</v>
      </c>
      <c r="K2700" s="6">
        <f>J2700/H2700</f>
        <v>-1.4274521326085891E-2</v>
      </c>
      <c r="M2700" t="str">
        <f>LEFT(C2700, SEARCH(" ", C2700) - 1)</f>
        <v>Rob</v>
      </c>
      <c r="N2700" t="str" cm="1">
        <f t="array" ref="N2700">_xlfn.IFS(H2700&lt;0, "LOSS", H2700&gt;1000, "GREAT", H2700&gt;500, "GOOD", H2700&gt;=100, "OKAY", H2700&lt;100, "OKAY")</f>
        <v>OKAY</v>
      </c>
    </row>
    <row r="2701" spans="1:14">
      <c r="A2701" s="2">
        <v>42187</v>
      </c>
      <c r="B2701" s="2" t="str">
        <f>TEXT(A2701,"mmmm")</f>
        <v>July</v>
      </c>
      <c r="C2701" t="s">
        <v>2215</v>
      </c>
      <c r="D2701" t="s">
        <v>29</v>
      </c>
      <c r="E2701" t="s">
        <v>21</v>
      </c>
      <c r="F2701" t="s">
        <v>40</v>
      </c>
      <c r="G2701" t="s">
        <v>1560</v>
      </c>
      <c r="H2701">
        <v>382.12</v>
      </c>
      <c r="I2701">
        <v>6</v>
      </c>
      <c r="J2701">
        <v>-92.8</v>
      </c>
      <c r="K2701" s="6">
        <f>J2701/H2701</f>
        <v>-0.24285564744059457</v>
      </c>
      <c r="M2701" t="str">
        <f>LEFT(C2701, SEARCH(" ", C2701) - 1)</f>
        <v>Rob</v>
      </c>
      <c r="N2701" t="str" cm="1">
        <f t="array" ref="N2701">_xlfn.IFS(H2701&lt;0, "LOSS", H2701&gt;1000, "GREAT", H2701&gt;500, "GOOD", H2701&gt;=100, "OKAY", H2701&lt;100, "OKAY")</f>
        <v>OKAY</v>
      </c>
    </row>
    <row r="2702" spans="1:14">
      <c r="A2702" s="2">
        <v>42187</v>
      </c>
      <c r="B2702" s="2" t="str">
        <f>TEXT(A2702,"mmmm")</f>
        <v>July</v>
      </c>
      <c r="C2702" t="s">
        <v>2215</v>
      </c>
      <c r="D2702" t="s">
        <v>29</v>
      </c>
      <c r="E2702" t="s">
        <v>23</v>
      </c>
      <c r="F2702" t="s">
        <v>49</v>
      </c>
      <c r="G2702" t="s">
        <v>1926</v>
      </c>
      <c r="H2702">
        <v>68.599999999999994</v>
      </c>
      <c r="I2702">
        <v>5</v>
      </c>
      <c r="J2702">
        <v>6</v>
      </c>
      <c r="K2702" s="6">
        <f>J2702/H2702</f>
        <v>8.7463556851311963E-2</v>
      </c>
      <c r="M2702" t="str">
        <f>LEFT(C2702, SEARCH(" ", C2702) - 1)</f>
        <v>Rob</v>
      </c>
      <c r="N2702" t="str" cm="1">
        <f t="array" ref="N2702">_xlfn.IFS(H2702&lt;0, "LOSS", H2702&gt;1000, "GREAT", H2702&gt;500, "GOOD", H2702&gt;=100, "OKAY", H2702&lt;100, "OKAY")</f>
        <v>OKAY</v>
      </c>
    </row>
    <row r="2703" spans="1:14">
      <c r="A2703" s="2">
        <v>42187</v>
      </c>
      <c r="B2703" s="2" t="str">
        <f>TEXT(A2703,"mmmm")</f>
        <v>July</v>
      </c>
      <c r="C2703" t="s">
        <v>2215</v>
      </c>
      <c r="D2703" t="s">
        <v>29</v>
      </c>
      <c r="E2703" t="s">
        <v>23</v>
      </c>
      <c r="F2703" t="s">
        <v>49</v>
      </c>
      <c r="G2703" t="s">
        <v>1628</v>
      </c>
      <c r="H2703">
        <v>435.5</v>
      </c>
      <c r="I2703">
        <v>3</v>
      </c>
      <c r="J2703">
        <v>48.99</v>
      </c>
      <c r="K2703" s="6">
        <f>J2703/H2703</f>
        <v>0.11249138920780712</v>
      </c>
      <c r="M2703" t="str">
        <f>LEFT(C2703, SEARCH(" ", C2703) - 1)</f>
        <v>Rob</v>
      </c>
      <c r="N2703" t="str" cm="1">
        <f t="array" ref="N2703">_xlfn.IFS(H2703&lt;0, "LOSS", H2703&gt;1000, "GREAT", H2703&gt;500, "GOOD", H2703&gt;=100, "OKAY", H2703&lt;100, "OKAY")</f>
        <v>OKAY</v>
      </c>
    </row>
    <row r="2704" spans="1:14">
      <c r="A2704" s="2">
        <v>42187</v>
      </c>
      <c r="B2704" s="2" t="str">
        <f>TEXT(A2704,"mmmm")</f>
        <v>July</v>
      </c>
      <c r="C2704" t="s">
        <v>2215</v>
      </c>
      <c r="D2704" t="s">
        <v>29</v>
      </c>
      <c r="E2704" t="s">
        <v>23</v>
      </c>
      <c r="F2704" t="s">
        <v>47</v>
      </c>
      <c r="G2704" t="s">
        <v>1146</v>
      </c>
      <c r="H2704">
        <v>11.17</v>
      </c>
      <c r="I2704">
        <v>2</v>
      </c>
      <c r="J2704">
        <v>3.77</v>
      </c>
      <c r="K2704" s="6">
        <f>J2704/H2704</f>
        <v>0.33751119068934649</v>
      </c>
      <c r="M2704" t="str">
        <f>LEFT(C2704, SEARCH(" ", C2704) - 1)</f>
        <v>Rob</v>
      </c>
      <c r="N2704" t="str" cm="1">
        <f t="array" ref="N2704">_xlfn.IFS(H2704&lt;0, "LOSS", H2704&gt;1000, "GREAT", H2704&gt;500, "GOOD", H2704&gt;=100, "OKAY", H2704&lt;100, "OKAY")</f>
        <v>OKAY</v>
      </c>
    </row>
    <row r="2705" spans="1:14">
      <c r="A2705" s="2">
        <v>42187</v>
      </c>
      <c r="B2705" s="2" t="str">
        <f>TEXT(A2705,"mmmm")</f>
        <v>July</v>
      </c>
      <c r="C2705" t="s">
        <v>1259</v>
      </c>
      <c r="D2705" t="s">
        <v>31</v>
      </c>
      <c r="E2705" t="s">
        <v>23</v>
      </c>
      <c r="F2705" t="s">
        <v>47</v>
      </c>
      <c r="G2705" t="s">
        <v>710</v>
      </c>
      <c r="H2705">
        <v>11.95</v>
      </c>
      <c r="I2705">
        <v>3</v>
      </c>
      <c r="J2705">
        <v>4.03</v>
      </c>
      <c r="K2705" s="6">
        <f>J2705/H2705</f>
        <v>0.3372384937238494</v>
      </c>
      <c r="M2705" t="str">
        <f>LEFT(C2705, SEARCH(" ", C2705) - 1)</f>
        <v>Karl</v>
      </c>
      <c r="N2705" t="str" cm="1">
        <f t="array" ref="N2705">_xlfn.IFS(H2705&lt;0, "LOSS", H2705&gt;1000, "GREAT", H2705&gt;500, "GOOD", H2705&gt;=100, "OKAY", H2705&lt;100, "OKAY")</f>
        <v>OKAY</v>
      </c>
    </row>
    <row r="2706" spans="1:14">
      <c r="A2706" s="2">
        <v>42187</v>
      </c>
      <c r="B2706" s="2" t="str">
        <f>TEXT(A2706,"mmmm")</f>
        <v>July</v>
      </c>
      <c r="C2706" t="s">
        <v>1259</v>
      </c>
      <c r="D2706" t="s">
        <v>31</v>
      </c>
      <c r="E2706" t="s">
        <v>23</v>
      </c>
      <c r="F2706" t="s">
        <v>47</v>
      </c>
      <c r="G2706" t="s">
        <v>425</v>
      </c>
      <c r="H2706">
        <v>15.55</v>
      </c>
      <c r="I2706">
        <v>3</v>
      </c>
      <c r="J2706">
        <v>5.64</v>
      </c>
      <c r="K2706" s="6">
        <f>J2706/H2706</f>
        <v>0.36270096463022505</v>
      </c>
      <c r="M2706" t="str">
        <f>LEFT(C2706, SEARCH(" ", C2706) - 1)</f>
        <v>Karl</v>
      </c>
      <c r="N2706" t="str" cm="1">
        <f t="array" ref="N2706">_xlfn.IFS(H2706&lt;0, "LOSS", H2706&gt;1000, "GREAT", H2706&gt;500, "GOOD", H2706&gt;=100, "OKAY", H2706&lt;100, "OKAY")</f>
        <v>OKAY</v>
      </c>
    </row>
    <row r="2707" spans="1:14">
      <c r="A2707" s="2">
        <v>42187</v>
      </c>
      <c r="B2707" s="2" t="str">
        <f>TEXT(A2707,"mmmm")</f>
        <v>July</v>
      </c>
      <c r="C2707" t="s">
        <v>302</v>
      </c>
      <c r="D2707" t="s">
        <v>24</v>
      </c>
      <c r="E2707" t="s">
        <v>23</v>
      </c>
      <c r="F2707" t="s">
        <v>47</v>
      </c>
      <c r="G2707" t="s">
        <v>546</v>
      </c>
      <c r="H2707">
        <v>19.440000000000001</v>
      </c>
      <c r="I2707">
        <v>3</v>
      </c>
      <c r="J2707">
        <v>9.33</v>
      </c>
      <c r="K2707" s="6">
        <f>J2707/H2707</f>
        <v>0.47993827160493824</v>
      </c>
      <c r="M2707" t="str">
        <f>LEFT(C2707, SEARCH(" ", C2707) - 1)</f>
        <v>Steven</v>
      </c>
      <c r="N2707" t="str" cm="1">
        <f t="array" ref="N2707">_xlfn.IFS(H2707&lt;0, "LOSS", H2707&gt;1000, "GREAT", H2707&gt;500, "GOOD", H2707&gt;=100, "OKAY", H2707&lt;100, "OKAY")</f>
        <v>OKAY</v>
      </c>
    </row>
    <row r="2708" spans="1:14">
      <c r="A2708" s="2">
        <v>42187</v>
      </c>
      <c r="B2708" s="2" t="str">
        <f>TEXT(A2708,"mmmm")</f>
        <v>July</v>
      </c>
      <c r="C2708" t="s">
        <v>1407</v>
      </c>
      <c r="D2708" t="s">
        <v>33</v>
      </c>
      <c r="E2708" t="s">
        <v>25</v>
      </c>
      <c r="F2708" t="s">
        <v>48</v>
      </c>
      <c r="G2708" t="s">
        <v>829</v>
      </c>
      <c r="H2708">
        <v>74.239999999999995</v>
      </c>
      <c r="I2708">
        <v>1</v>
      </c>
      <c r="J2708">
        <v>8.35</v>
      </c>
      <c r="K2708" s="6">
        <f>J2708/H2708</f>
        <v>0.11247306034482758</v>
      </c>
      <c r="M2708" t="str">
        <f>LEFT(C2708, SEARCH(" ", C2708) - 1)</f>
        <v>Frank</v>
      </c>
      <c r="N2708" t="str" cm="1">
        <f t="array" ref="N2708">_xlfn.IFS(H2708&lt;0, "LOSS", H2708&gt;1000, "GREAT", H2708&gt;500, "GOOD", H2708&gt;=100, "OKAY", H2708&lt;100, "OKAY")</f>
        <v>OKAY</v>
      </c>
    </row>
    <row r="2709" spans="1:14">
      <c r="A2709" s="2">
        <v>42187</v>
      </c>
      <c r="B2709" s="2" t="str">
        <f>TEXT(A2709,"mmmm")</f>
        <v>July</v>
      </c>
      <c r="C2709" t="s">
        <v>1407</v>
      </c>
      <c r="D2709" t="s">
        <v>33</v>
      </c>
      <c r="E2709" t="s">
        <v>21</v>
      </c>
      <c r="F2709" t="s">
        <v>44</v>
      </c>
      <c r="G2709" t="s">
        <v>772</v>
      </c>
      <c r="H2709">
        <v>159.84</v>
      </c>
      <c r="I2709">
        <v>10</v>
      </c>
      <c r="J2709">
        <v>45.95</v>
      </c>
      <c r="K2709" s="6">
        <f>J2709/H2709</f>
        <v>0.28747497497497498</v>
      </c>
      <c r="M2709" t="str">
        <f>LEFT(C2709, SEARCH(" ", C2709) - 1)</f>
        <v>Frank</v>
      </c>
      <c r="N2709" t="str" cm="1">
        <f t="array" ref="N2709">_xlfn.IFS(H2709&lt;0, "LOSS", H2709&gt;1000, "GREAT", H2709&gt;500, "GOOD", H2709&gt;=100, "OKAY", H2709&lt;100, "OKAY")</f>
        <v>OKAY</v>
      </c>
    </row>
    <row r="2710" spans="1:14">
      <c r="A2710" s="2">
        <v>42187</v>
      </c>
      <c r="B2710" s="2" t="str">
        <f>TEXT(A2710,"mmmm")</f>
        <v>July</v>
      </c>
      <c r="C2710" t="s">
        <v>1407</v>
      </c>
      <c r="D2710" t="s">
        <v>33</v>
      </c>
      <c r="E2710" t="s">
        <v>23</v>
      </c>
      <c r="F2710" t="s">
        <v>38</v>
      </c>
      <c r="G2710" t="s">
        <v>270</v>
      </c>
      <c r="H2710">
        <v>2.89</v>
      </c>
      <c r="I2710">
        <v>2</v>
      </c>
      <c r="J2710">
        <v>-2.31</v>
      </c>
      <c r="K2710" s="6">
        <f>J2710/H2710</f>
        <v>-0.79930795847750868</v>
      </c>
      <c r="M2710" t="str">
        <f>LEFT(C2710, SEARCH(" ", C2710) - 1)</f>
        <v>Frank</v>
      </c>
      <c r="N2710" t="str" cm="1">
        <f t="array" ref="N2710">_xlfn.IFS(H2710&lt;0, "LOSS", H2710&gt;1000, "GREAT", H2710&gt;500, "GOOD", H2710&gt;=100, "OKAY", H2710&lt;100, "OKAY")</f>
        <v>OKAY</v>
      </c>
    </row>
    <row r="2711" spans="1:14">
      <c r="A2711" s="2">
        <v>42187</v>
      </c>
      <c r="B2711" s="2" t="str">
        <f>TEXT(A2711,"mmmm")</f>
        <v>July</v>
      </c>
      <c r="C2711" t="s">
        <v>1407</v>
      </c>
      <c r="D2711" t="s">
        <v>33</v>
      </c>
      <c r="E2711" t="s">
        <v>23</v>
      </c>
      <c r="F2711" t="s">
        <v>47</v>
      </c>
      <c r="G2711" t="s">
        <v>2154</v>
      </c>
      <c r="H2711">
        <v>9.39</v>
      </c>
      <c r="I2711">
        <v>2</v>
      </c>
      <c r="J2711">
        <v>3.29</v>
      </c>
      <c r="K2711" s="6">
        <f>J2711/H2711</f>
        <v>0.35037273695420657</v>
      </c>
      <c r="M2711" t="str">
        <f>LEFT(C2711, SEARCH(" ", C2711) - 1)</f>
        <v>Frank</v>
      </c>
      <c r="N2711" t="str" cm="1">
        <f t="array" ref="N2711">_xlfn.IFS(H2711&lt;0, "LOSS", H2711&gt;1000, "GREAT", H2711&gt;500, "GOOD", H2711&gt;=100, "OKAY", H2711&lt;100, "OKAY")</f>
        <v>OKAY</v>
      </c>
    </row>
    <row r="2712" spans="1:14">
      <c r="A2712" s="2">
        <v>42188</v>
      </c>
      <c r="B2712" s="2" t="str">
        <f>TEXT(A2712,"mmmm")</f>
        <v>July</v>
      </c>
      <c r="C2712" t="s">
        <v>2216</v>
      </c>
      <c r="D2712" t="s">
        <v>84</v>
      </c>
      <c r="E2712" t="s">
        <v>21</v>
      </c>
      <c r="F2712" t="s">
        <v>40</v>
      </c>
      <c r="G2712" t="s">
        <v>2217</v>
      </c>
      <c r="H2712">
        <v>70.98</v>
      </c>
      <c r="I2712">
        <v>1</v>
      </c>
      <c r="J2712">
        <v>4.97</v>
      </c>
      <c r="K2712" s="6">
        <f>J2712/H2712</f>
        <v>7.0019723865877709E-2</v>
      </c>
      <c r="M2712" t="str">
        <f>LEFT(C2712, SEARCH(" ", C2712) - 1)</f>
        <v>Bruce</v>
      </c>
      <c r="N2712" t="str" cm="1">
        <f t="array" ref="N2712">_xlfn.IFS(H2712&lt;0, "LOSS", H2712&gt;1000, "GREAT", H2712&gt;500, "GOOD", H2712&gt;=100, "OKAY", H2712&lt;100, "OKAY")</f>
        <v>OKAY</v>
      </c>
    </row>
    <row r="2713" spans="1:14">
      <c r="A2713" s="2">
        <v>42188</v>
      </c>
      <c r="B2713" s="2" t="str">
        <f>TEXT(A2713,"mmmm")</f>
        <v>July</v>
      </c>
      <c r="C2713" t="s">
        <v>2216</v>
      </c>
      <c r="D2713" t="s">
        <v>84</v>
      </c>
      <c r="E2713" t="s">
        <v>23</v>
      </c>
      <c r="F2713" t="s">
        <v>45</v>
      </c>
      <c r="G2713" t="s">
        <v>898</v>
      </c>
      <c r="H2713">
        <v>294.93</v>
      </c>
      <c r="I2713">
        <v>3</v>
      </c>
      <c r="J2713">
        <v>144.52000000000001</v>
      </c>
      <c r="K2713" s="6">
        <f>J2713/H2713</f>
        <v>0.49001457973078361</v>
      </c>
      <c r="M2713" t="str">
        <f>LEFT(C2713, SEARCH(" ", C2713) - 1)</f>
        <v>Bruce</v>
      </c>
      <c r="N2713" t="str" cm="1">
        <f t="array" ref="N2713">_xlfn.IFS(H2713&lt;0, "LOSS", H2713&gt;1000, "GREAT", H2713&gt;500, "GOOD", H2713&gt;=100, "OKAY", H2713&lt;100, "OKAY")</f>
        <v>OKAY</v>
      </c>
    </row>
    <row r="2714" spans="1:14">
      <c r="A2714" s="2">
        <v>42188</v>
      </c>
      <c r="B2714" s="2" t="str">
        <f>TEXT(A2714,"mmmm")</f>
        <v>July</v>
      </c>
      <c r="C2714" t="s">
        <v>1623</v>
      </c>
      <c r="D2714" t="s">
        <v>27</v>
      </c>
      <c r="E2714" t="s">
        <v>21</v>
      </c>
      <c r="F2714" t="s">
        <v>44</v>
      </c>
      <c r="G2714" t="s">
        <v>2218</v>
      </c>
      <c r="H2714">
        <v>168.46</v>
      </c>
      <c r="I2714">
        <v>2</v>
      </c>
      <c r="J2714">
        <v>-29.48</v>
      </c>
      <c r="K2714" s="6">
        <f>J2714/H2714</f>
        <v>-0.17499703193636471</v>
      </c>
      <c r="M2714" t="str">
        <f>LEFT(C2714, SEARCH(" ", C2714) - 1)</f>
        <v>Deirdre</v>
      </c>
      <c r="N2714" t="str" cm="1">
        <f t="array" ref="N2714">_xlfn.IFS(H2714&lt;0, "LOSS", H2714&gt;1000, "GREAT", H2714&gt;500, "GOOD", H2714&gt;=100, "OKAY", H2714&lt;100, "OKAY")</f>
        <v>OKAY</v>
      </c>
    </row>
    <row r="2715" spans="1:14">
      <c r="A2715" s="2">
        <v>42188</v>
      </c>
      <c r="B2715" s="2" t="str">
        <f>TEXT(A2715,"mmmm")</f>
        <v>July</v>
      </c>
      <c r="C2715" t="s">
        <v>1623</v>
      </c>
      <c r="D2715" t="s">
        <v>27</v>
      </c>
      <c r="E2715" t="s">
        <v>23</v>
      </c>
      <c r="F2715" t="s">
        <v>47</v>
      </c>
      <c r="G2715" t="s">
        <v>2219</v>
      </c>
      <c r="H2715">
        <v>6.72</v>
      </c>
      <c r="I2715">
        <v>2</v>
      </c>
      <c r="J2715">
        <v>2.44</v>
      </c>
      <c r="K2715" s="6">
        <f>J2715/H2715</f>
        <v>0.36309523809523808</v>
      </c>
      <c r="M2715" t="str">
        <f>LEFT(C2715, SEARCH(" ", C2715) - 1)</f>
        <v>Deirdre</v>
      </c>
      <c r="N2715" t="str" cm="1">
        <f t="array" ref="N2715">_xlfn.IFS(H2715&lt;0, "LOSS", H2715&gt;1000, "GREAT", H2715&gt;500, "GOOD", H2715&gt;=100, "OKAY", H2715&lt;100, "OKAY")</f>
        <v>OKAY</v>
      </c>
    </row>
    <row r="2716" spans="1:14">
      <c r="A2716" s="2">
        <v>42188</v>
      </c>
      <c r="B2716" s="2" t="str">
        <f>TEXT(A2716,"mmmm")</f>
        <v>July</v>
      </c>
      <c r="C2716" t="s">
        <v>1623</v>
      </c>
      <c r="D2716" t="s">
        <v>27</v>
      </c>
      <c r="E2716" t="s">
        <v>21</v>
      </c>
      <c r="F2716" t="s">
        <v>44</v>
      </c>
      <c r="G2716" t="s">
        <v>2220</v>
      </c>
      <c r="H2716">
        <v>282.89</v>
      </c>
      <c r="I2716">
        <v>9</v>
      </c>
      <c r="J2716">
        <v>56.58</v>
      </c>
      <c r="K2716" s="6">
        <f>J2716/H2716</f>
        <v>0.20000706988582134</v>
      </c>
      <c r="M2716" t="str">
        <f>LEFT(C2716, SEARCH(" ", C2716) - 1)</f>
        <v>Deirdre</v>
      </c>
      <c r="N2716" t="str" cm="1">
        <f t="array" ref="N2716">_xlfn.IFS(H2716&lt;0, "LOSS", H2716&gt;1000, "GREAT", H2716&gt;500, "GOOD", H2716&gt;=100, "OKAY", H2716&lt;100, "OKAY")</f>
        <v>OKAY</v>
      </c>
    </row>
    <row r="2717" spans="1:14">
      <c r="A2717" s="2">
        <v>42189</v>
      </c>
      <c r="B2717" s="2" t="str">
        <f>TEXT(A2717,"mmmm")</f>
        <v>July</v>
      </c>
      <c r="C2717" t="s">
        <v>1882</v>
      </c>
      <c r="D2717" t="s">
        <v>230</v>
      </c>
      <c r="E2717" t="s">
        <v>25</v>
      </c>
      <c r="F2717" t="s">
        <v>48</v>
      </c>
      <c r="G2717" t="s">
        <v>2221</v>
      </c>
      <c r="H2717">
        <v>1099.96</v>
      </c>
      <c r="I2717">
        <v>4</v>
      </c>
      <c r="J2717">
        <v>285.99</v>
      </c>
      <c r="K2717" s="6">
        <f>J2717/H2717</f>
        <v>0.26000036364958728</v>
      </c>
      <c r="M2717" t="str">
        <f>LEFT(C2717, SEARCH(" ", C2717) - 1)</f>
        <v>Irene</v>
      </c>
      <c r="N2717" t="str" cm="1">
        <f t="array" ref="N2717">_xlfn.IFS(H2717&lt;0, "LOSS", H2717&gt;1000, "GREAT", H2717&gt;500, "GOOD", H2717&gt;=100, "OKAY", H2717&lt;100, "OKAY")</f>
        <v>GREAT</v>
      </c>
    </row>
    <row r="2718" spans="1:14">
      <c r="A2718" s="2">
        <v>42189</v>
      </c>
      <c r="B2718" s="2" t="str">
        <f>TEXT(A2718,"mmmm")</f>
        <v>July</v>
      </c>
      <c r="C2718" t="s">
        <v>1744</v>
      </c>
      <c r="D2718" t="s">
        <v>24</v>
      </c>
      <c r="E2718" t="s">
        <v>23</v>
      </c>
      <c r="F2718" t="s">
        <v>37</v>
      </c>
      <c r="G2718" t="s">
        <v>2222</v>
      </c>
      <c r="H2718">
        <v>15.48</v>
      </c>
      <c r="I2718">
        <v>3</v>
      </c>
      <c r="J2718">
        <v>4.49</v>
      </c>
      <c r="K2718" s="6">
        <f>J2718/H2718</f>
        <v>0.2900516795865633</v>
      </c>
      <c r="M2718" t="str">
        <f>LEFT(C2718, SEARCH(" ", C2718) - 1)</f>
        <v>Alan</v>
      </c>
      <c r="N2718" t="str" cm="1">
        <f t="array" ref="N2718">_xlfn.IFS(H2718&lt;0, "LOSS", H2718&gt;1000, "GREAT", H2718&gt;500, "GOOD", H2718&gt;=100, "OKAY", H2718&lt;100, "OKAY")</f>
        <v>OKAY</v>
      </c>
    </row>
    <row r="2719" spans="1:14">
      <c r="A2719" s="2">
        <v>42189</v>
      </c>
      <c r="B2719" s="2" t="str">
        <f>TEXT(A2719,"mmmm")</f>
        <v>July</v>
      </c>
      <c r="C2719" t="s">
        <v>1449</v>
      </c>
      <c r="D2719" t="s">
        <v>22</v>
      </c>
      <c r="E2719" t="s">
        <v>23</v>
      </c>
      <c r="F2719" t="s">
        <v>38</v>
      </c>
      <c r="G2719" t="s">
        <v>903</v>
      </c>
      <c r="H2719">
        <v>22.85</v>
      </c>
      <c r="I2719">
        <v>2</v>
      </c>
      <c r="J2719">
        <v>7.43</v>
      </c>
      <c r="K2719" s="6">
        <f>J2719/H2719</f>
        <v>0.32516411378555793</v>
      </c>
      <c r="M2719" t="str">
        <f>LEFT(C2719, SEARCH(" ", C2719) - 1)</f>
        <v>Julie</v>
      </c>
      <c r="N2719" t="str" cm="1">
        <f t="array" ref="N2719">_xlfn.IFS(H2719&lt;0, "LOSS", H2719&gt;1000, "GREAT", H2719&gt;500, "GOOD", H2719&gt;=100, "OKAY", H2719&lt;100, "OKAY")</f>
        <v>OKAY</v>
      </c>
    </row>
    <row r="2720" spans="1:14">
      <c r="A2720" s="2">
        <v>42190</v>
      </c>
      <c r="B2720" s="2" t="str">
        <f>TEXT(A2720,"mmmm")</f>
        <v>July</v>
      </c>
      <c r="C2720" t="s">
        <v>1042</v>
      </c>
      <c r="D2720" t="s">
        <v>33</v>
      </c>
      <c r="E2720" t="s">
        <v>21</v>
      </c>
      <c r="F2720" t="s">
        <v>44</v>
      </c>
      <c r="G2720" t="s">
        <v>1869</v>
      </c>
      <c r="H2720">
        <v>4.93</v>
      </c>
      <c r="I2720">
        <v>2</v>
      </c>
      <c r="J2720">
        <v>0.74</v>
      </c>
      <c r="K2720" s="6">
        <f>J2720/H2720</f>
        <v>0.15010141987829614</v>
      </c>
      <c r="M2720" t="str">
        <f>LEFT(C2720, SEARCH(" ", C2720) - 1)</f>
        <v>Barbara</v>
      </c>
      <c r="N2720" t="str" cm="1">
        <f t="array" ref="N2720">_xlfn.IFS(H2720&lt;0, "LOSS", H2720&gt;1000, "GREAT", H2720&gt;500, "GOOD", H2720&gt;=100, "OKAY", H2720&lt;100, "OKAY")</f>
        <v>OKAY</v>
      </c>
    </row>
    <row r="2721" spans="1:14">
      <c r="A2721" s="2">
        <v>42190</v>
      </c>
      <c r="B2721" s="2" t="str">
        <f>TEXT(A2721,"mmmm")</f>
        <v>July</v>
      </c>
      <c r="C2721" t="s">
        <v>1042</v>
      </c>
      <c r="D2721" t="s">
        <v>33</v>
      </c>
      <c r="E2721" t="s">
        <v>23</v>
      </c>
      <c r="F2721" t="s">
        <v>38</v>
      </c>
      <c r="G2721" t="s">
        <v>270</v>
      </c>
      <c r="H2721">
        <v>7.23</v>
      </c>
      <c r="I2721">
        <v>5</v>
      </c>
      <c r="J2721">
        <v>-5.78</v>
      </c>
      <c r="K2721" s="6">
        <f>J2721/H2721</f>
        <v>-0.79944674965421847</v>
      </c>
      <c r="M2721" t="str">
        <f>LEFT(C2721, SEARCH(" ", C2721) - 1)</f>
        <v>Barbara</v>
      </c>
      <c r="N2721" t="str" cm="1">
        <f t="array" ref="N2721">_xlfn.IFS(H2721&lt;0, "LOSS", H2721&gt;1000, "GREAT", H2721&gt;500, "GOOD", H2721&gt;=100, "OKAY", H2721&lt;100, "OKAY")</f>
        <v>OKAY</v>
      </c>
    </row>
    <row r="2722" spans="1:14">
      <c r="A2722" s="2">
        <v>42190</v>
      </c>
      <c r="B2722" s="2" t="str">
        <f>TEXT(A2722,"mmmm")</f>
        <v>July</v>
      </c>
      <c r="C2722" t="s">
        <v>2223</v>
      </c>
      <c r="D2722" t="s">
        <v>32</v>
      </c>
      <c r="E2722" t="s">
        <v>23</v>
      </c>
      <c r="F2722" t="s">
        <v>38</v>
      </c>
      <c r="G2722" t="s">
        <v>2224</v>
      </c>
      <c r="H2722">
        <v>19</v>
      </c>
      <c r="I2722">
        <v>5</v>
      </c>
      <c r="J2722">
        <v>8.93</v>
      </c>
      <c r="K2722" s="6">
        <f>J2722/H2722</f>
        <v>0.47</v>
      </c>
      <c r="M2722" t="str">
        <f>LEFT(C2722, SEARCH(" ", C2722) - 1)</f>
        <v>Victor</v>
      </c>
      <c r="N2722" t="str" cm="1">
        <f t="array" ref="N2722">_xlfn.IFS(H2722&lt;0, "LOSS", H2722&gt;1000, "GREAT", H2722&gt;500, "GOOD", H2722&gt;=100, "OKAY", H2722&lt;100, "OKAY")</f>
        <v>OKAY</v>
      </c>
    </row>
    <row r="2723" spans="1:14">
      <c r="A2723" s="2">
        <v>42190</v>
      </c>
      <c r="B2723" s="2" t="str">
        <f>TEXT(A2723,"mmmm")</f>
        <v>July</v>
      </c>
      <c r="C2723" t="s">
        <v>1253</v>
      </c>
      <c r="D2723" t="s">
        <v>27</v>
      </c>
      <c r="E2723" t="s">
        <v>25</v>
      </c>
      <c r="F2723" t="s">
        <v>35</v>
      </c>
      <c r="G2723" t="s">
        <v>1739</v>
      </c>
      <c r="H2723">
        <v>34.799999999999997</v>
      </c>
      <c r="I2723">
        <v>3</v>
      </c>
      <c r="J2723">
        <v>2.1800000000000002</v>
      </c>
      <c r="K2723" s="6">
        <f>J2723/H2723</f>
        <v>6.264367816091955E-2</v>
      </c>
      <c r="M2723" t="str">
        <f>LEFT(C2723, SEARCH(" ", C2723) - 1)</f>
        <v>Mitch</v>
      </c>
      <c r="N2723" t="str" cm="1">
        <f t="array" ref="N2723">_xlfn.IFS(H2723&lt;0, "LOSS", H2723&gt;1000, "GREAT", H2723&gt;500, "GOOD", H2723&gt;=100, "OKAY", H2723&lt;100, "OKAY")</f>
        <v>OKAY</v>
      </c>
    </row>
    <row r="2724" spans="1:14">
      <c r="A2724" s="2">
        <v>42190</v>
      </c>
      <c r="B2724" s="2" t="str">
        <f>TEXT(A2724,"mmmm")</f>
        <v>July</v>
      </c>
      <c r="C2724" t="s">
        <v>1253</v>
      </c>
      <c r="D2724" t="s">
        <v>27</v>
      </c>
      <c r="E2724" t="s">
        <v>23</v>
      </c>
      <c r="F2724" t="s">
        <v>49</v>
      </c>
      <c r="G2724" t="s">
        <v>258</v>
      </c>
      <c r="H2724">
        <v>38.979999999999997</v>
      </c>
      <c r="I2724">
        <v>3</v>
      </c>
      <c r="J2724">
        <v>-2.44</v>
      </c>
      <c r="K2724" s="6">
        <f>J2724/H2724</f>
        <v>-6.2596203181118526E-2</v>
      </c>
      <c r="M2724" t="str">
        <f>LEFT(C2724, SEARCH(" ", C2724) - 1)</f>
        <v>Mitch</v>
      </c>
      <c r="N2724" t="str" cm="1">
        <f t="array" ref="N2724">_xlfn.IFS(H2724&lt;0, "LOSS", H2724&gt;1000, "GREAT", H2724&gt;500, "GOOD", H2724&gt;=100, "OKAY", H2724&lt;100, "OKAY")</f>
        <v>OKAY</v>
      </c>
    </row>
    <row r="2725" spans="1:14">
      <c r="A2725" s="2">
        <v>42190</v>
      </c>
      <c r="B2725" s="2" t="str">
        <f>TEXT(A2725,"mmmm")</f>
        <v>July</v>
      </c>
      <c r="C2725" t="s">
        <v>580</v>
      </c>
      <c r="D2725" t="s">
        <v>33</v>
      </c>
      <c r="E2725" t="s">
        <v>21</v>
      </c>
      <c r="F2725" t="s">
        <v>44</v>
      </c>
      <c r="G2725" t="s">
        <v>1869</v>
      </c>
      <c r="H2725">
        <v>4.93</v>
      </c>
      <c r="I2725">
        <v>2</v>
      </c>
      <c r="J2725">
        <v>0.74</v>
      </c>
      <c r="K2725" s="6">
        <f>J2725/H2725</f>
        <v>0.15010141987829614</v>
      </c>
      <c r="M2725" t="str">
        <f>LEFT(C2725, SEARCH(" ", C2725) - 1)</f>
        <v>Roland</v>
      </c>
      <c r="N2725" t="str" cm="1">
        <f t="array" ref="N2725">_xlfn.IFS(H2725&lt;0, "LOSS", H2725&gt;1000, "GREAT", H2725&gt;500, "GOOD", H2725&gt;=100, "OKAY", H2725&lt;100, "OKAY")</f>
        <v>OKAY</v>
      </c>
    </row>
    <row r="2726" spans="1:14">
      <c r="A2726" s="2">
        <v>42190</v>
      </c>
      <c r="B2726" s="2" t="str">
        <f>TEXT(A2726,"mmmm")</f>
        <v>July</v>
      </c>
      <c r="C2726" t="s">
        <v>580</v>
      </c>
      <c r="D2726" t="s">
        <v>33</v>
      </c>
      <c r="E2726" t="s">
        <v>23</v>
      </c>
      <c r="F2726" t="s">
        <v>45</v>
      </c>
      <c r="G2726" t="s">
        <v>67</v>
      </c>
      <c r="H2726">
        <v>11.78</v>
      </c>
      <c r="I2726">
        <v>3</v>
      </c>
      <c r="J2726">
        <v>4.2699999999999996</v>
      </c>
      <c r="K2726" s="6">
        <f>J2726/H2726</f>
        <v>0.3624787775891341</v>
      </c>
      <c r="M2726" t="str">
        <f>LEFT(C2726, SEARCH(" ", C2726) - 1)</f>
        <v>Roland</v>
      </c>
      <c r="N2726" t="str" cm="1">
        <f t="array" ref="N2726">_xlfn.IFS(H2726&lt;0, "LOSS", H2726&gt;1000, "GREAT", H2726&gt;500, "GOOD", H2726&gt;=100, "OKAY", H2726&lt;100, "OKAY")</f>
        <v>OKAY</v>
      </c>
    </row>
    <row r="2727" spans="1:14">
      <c r="A2727" s="2">
        <v>42191</v>
      </c>
      <c r="B2727" s="2" t="str">
        <f>TEXT(A2727,"mmmm")</f>
        <v>July</v>
      </c>
      <c r="C2727" t="s">
        <v>2225</v>
      </c>
      <c r="D2727" t="s">
        <v>24</v>
      </c>
      <c r="E2727" t="s">
        <v>21</v>
      </c>
      <c r="F2727" t="s">
        <v>44</v>
      </c>
      <c r="G2727" t="s">
        <v>650</v>
      </c>
      <c r="H2727">
        <v>13.96</v>
      </c>
      <c r="I2727">
        <v>2</v>
      </c>
      <c r="J2727">
        <v>6.7</v>
      </c>
      <c r="K2727" s="6">
        <f>J2727/H2727</f>
        <v>0.4799426934097421</v>
      </c>
      <c r="M2727" t="str">
        <f>LEFT(C2727, SEARCH(" ", C2727) - 1)</f>
        <v>Kalyca</v>
      </c>
      <c r="N2727" t="str" cm="1">
        <f t="array" ref="N2727">_xlfn.IFS(H2727&lt;0, "LOSS", H2727&gt;1000, "GREAT", H2727&gt;500, "GOOD", H2727&gt;=100, "OKAY", H2727&lt;100, "OKAY")</f>
        <v>OKAY</v>
      </c>
    </row>
    <row r="2728" spans="1:14">
      <c r="A2728" s="2">
        <v>42191</v>
      </c>
      <c r="B2728" s="2" t="str">
        <f>TEXT(A2728,"mmmm")</f>
        <v>July</v>
      </c>
      <c r="C2728" t="s">
        <v>2225</v>
      </c>
      <c r="D2728" t="s">
        <v>24</v>
      </c>
      <c r="E2728" t="s">
        <v>21</v>
      </c>
      <c r="F2728" t="s">
        <v>44</v>
      </c>
      <c r="G2728" t="s">
        <v>109</v>
      </c>
      <c r="H2728">
        <v>155.82</v>
      </c>
      <c r="I2728">
        <v>3</v>
      </c>
      <c r="J2728">
        <v>63.89</v>
      </c>
      <c r="K2728" s="6">
        <f>J2728/H2728</f>
        <v>0.41002438711333594</v>
      </c>
      <c r="M2728" t="str">
        <f>LEFT(C2728, SEARCH(" ", C2728) - 1)</f>
        <v>Kalyca</v>
      </c>
      <c r="N2728" t="str" cm="1">
        <f t="array" ref="N2728">_xlfn.IFS(H2728&lt;0, "LOSS", H2728&gt;1000, "GREAT", H2728&gt;500, "GOOD", H2728&gt;=100, "OKAY", H2728&lt;100, "OKAY")</f>
        <v>OKAY</v>
      </c>
    </row>
    <row r="2729" spans="1:14">
      <c r="A2729" s="2">
        <v>42191</v>
      </c>
      <c r="B2729" s="2" t="str">
        <f>TEXT(A2729,"mmmm")</f>
        <v>July</v>
      </c>
      <c r="C2729" t="s">
        <v>2225</v>
      </c>
      <c r="D2729" t="s">
        <v>24</v>
      </c>
      <c r="E2729" t="s">
        <v>25</v>
      </c>
      <c r="F2729" t="s">
        <v>48</v>
      </c>
      <c r="G2729" t="s">
        <v>1715</v>
      </c>
      <c r="H2729">
        <v>124.95</v>
      </c>
      <c r="I2729">
        <v>5</v>
      </c>
      <c r="J2729">
        <v>2.5</v>
      </c>
      <c r="K2729" s="6">
        <f>J2729/H2729</f>
        <v>2.0008003201280513E-2</v>
      </c>
      <c r="M2729" t="str">
        <f>LEFT(C2729, SEARCH(" ", C2729) - 1)</f>
        <v>Kalyca</v>
      </c>
      <c r="N2729" t="str" cm="1">
        <f t="array" ref="N2729">_xlfn.IFS(H2729&lt;0, "LOSS", H2729&gt;1000, "GREAT", H2729&gt;500, "GOOD", H2729&gt;=100, "OKAY", H2729&lt;100, "OKAY")</f>
        <v>OKAY</v>
      </c>
    </row>
    <row r="2730" spans="1:14">
      <c r="A2730" s="2">
        <v>42191</v>
      </c>
      <c r="B2730" s="2" t="str">
        <f>TEXT(A2730,"mmmm")</f>
        <v>July</v>
      </c>
      <c r="C2730" t="s">
        <v>2225</v>
      </c>
      <c r="D2730" t="s">
        <v>24</v>
      </c>
      <c r="E2730" t="s">
        <v>23</v>
      </c>
      <c r="F2730" t="s">
        <v>49</v>
      </c>
      <c r="G2730" t="s">
        <v>2226</v>
      </c>
      <c r="H2730">
        <v>601.65</v>
      </c>
      <c r="I2730">
        <v>5</v>
      </c>
      <c r="J2730">
        <v>156.43</v>
      </c>
      <c r="K2730" s="6">
        <f>J2730/H2730</f>
        <v>0.26000166209590297</v>
      </c>
      <c r="M2730" t="str">
        <f>LEFT(C2730, SEARCH(" ", C2730) - 1)</f>
        <v>Kalyca</v>
      </c>
      <c r="N2730" t="str" cm="1">
        <f t="array" ref="N2730">_xlfn.IFS(H2730&lt;0, "LOSS", H2730&gt;1000, "GREAT", H2730&gt;500, "GOOD", H2730&gt;=100, "OKAY", H2730&lt;100, "OKAY")</f>
        <v>GOOD</v>
      </c>
    </row>
    <row r="2731" spans="1:14">
      <c r="A2731" s="2">
        <v>42191</v>
      </c>
      <c r="B2731" s="2" t="str">
        <f>TEXT(A2731,"mmmm")</f>
        <v>July</v>
      </c>
      <c r="C2731" t="s">
        <v>1262</v>
      </c>
      <c r="D2731" t="s">
        <v>182</v>
      </c>
      <c r="E2731" t="s">
        <v>21</v>
      </c>
      <c r="F2731" t="s">
        <v>39</v>
      </c>
      <c r="G2731" t="s">
        <v>2227</v>
      </c>
      <c r="H2731">
        <v>301.95999999999998</v>
      </c>
      <c r="I2731">
        <v>2</v>
      </c>
      <c r="J2731">
        <v>60.39</v>
      </c>
      <c r="K2731" s="6">
        <f>J2731/H2731</f>
        <v>0.19999337660617303</v>
      </c>
      <c r="M2731" t="str">
        <f>LEFT(C2731, SEARCH(" ", C2731) - 1)</f>
        <v>Paul</v>
      </c>
      <c r="N2731" t="str" cm="1">
        <f t="array" ref="N2731">_xlfn.IFS(H2731&lt;0, "LOSS", H2731&gt;1000, "GREAT", H2731&gt;500, "GOOD", H2731&gt;=100, "OKAY", H2731&lt;100, "OKAY")</f>
        <v>OKAY</v>
      </c>
    </row>
    <row r="2732" spans="1:14">
      <c r="A2732" s="2">
        <v>42191</v>
      </c>
      <c r="B2732" s="2" t="str">
        <f>TEXT(A2732,"mmmm")</f>
        <v>July</v>
      </c>
      <c r="C2732" t="s">
        <v>1995</v>
      </c>
      <c r="D2732" t="s">
        <v>22</v>
      </c>
      <c r="E2732" t="s">
        <v>21</v>
      </c>
      <c r="F2732" t="s">
        <v>40</v>
      </c>
      <c r="G2732" t="s">
        <v>2104</v>
      </c>
      <c r="H2732">
        <v>170.35</v>
      </c>
      <c r="I2732">
        <v>3</v>
      </c>
      <c r="J2732">
        <v>-17.04</v>
      </c>
      <c r="K2732" s="6">
        <f>J2732/H2732</f>
        <v>-0.10002935133548577</v>
      </c>
      <c r="M2732" t="str">
        <f>LEFT(C2732, SEARCH(" ", C2732) - 1)</f>
        <v>Sarah</v>
      </c>
      <c r="N2732" t="str" cm="1">
        <f t="array" ref="N2732">_xlfn.IFS(H2732&lt;0, "LOSS", H2732&gt;1000, "GREAT", H2732&gt;500, "GOOD", H2732&gt;=100, "OKAY", H2732&lt;100, "OKAY")</f>
        <v>OKAY</v>
      </c>
    </row>
    <row r="2733" spans="1:14">
      <c r="A2733" s="2">
        <v>42191</v>
      </c>
      <c r="B2733" s="2" t="str">
        <f>TEXT(A2733,"mmmm")</f>
        <v>July</v>
      </c>
      <c r="C2733" t="s">
        <v>1042</v>
      </c>
      <c r="D2733" t="s">
        <v>242</v>
      </c>
      <c r="E2733" t="s">
        <v>23</v>
      </c>
      <c r="F2733" t="s">
        <v>37</v>
      </c>
      <c r="G2733" t="s">
        <v>421</v>
      </c>
      <c r="H2733">
        <v>11.12</v>
      </c>
      <c r="I2733">
        <v>4</v>
      </c>
      <c r="J2733">
        <v>2.89</v>
      </c>
      <c r="K2733" s="6">
        <f>J2733/H2733</f>
        <v>0.2598920863309353</v>
      </c>
      <c r="M2733" t="str">
        <f>LEFT(C2733, SEARCH(" ", C2733) - 1)</f>
        <v>Barbara</v>
      </c>
      <c r="N2733" t="str" cm="1">
        <f t="array" ref="N2733">_xlfn.IFS(H2733&lt;0, "LOSS", H2733&gt;1000, "GREAT", H2733&gt;500, "GOOD", H2733&gt;=100, "OKAY", H2733&lt;100, "OKAY")</f>
        <v>OKAY</v>
      </c>
    </row>
    <row r="2734" spans="1:14">
      <c r="A2734" s="2">
        <v>42193</v>
      </c>
      <c r="B2734" s="2" t="str">
        <f>TEXT(A2734,"mmmm")</f>
        <v>July</v>
      </c>
      <c r="C2734" t="s">
        <v>1383</v>
      </c>
      <c r="D2734" t="s">
        <v>26</v>
      </c>
      <c r="E2734" t="s">
        <v>23</v>
      </c>
      <c r="F2734" t="s">
        <v>47</v>
      </c>
      <c r="G2734" t="s">
        <v>529</v>
      </c>
      <c r="H2734">
        <v>21.12</v>
      </c>
      <c r="I2734">
        <v>5</v>
      </c>
      <c r="J2734">
        <v>6.6</v>
      </c>
      <c r="K2734" s="6">
        <f>J2734/H2734</f>
        <v>0.31249999999999994</v>
      </c>
      <c r="M2734" t="str">
        <f>LEFT(C2734, SEARCH(" ", C2734) - 1)</f>
        <v>Darrin</v>
      </c>
      <c r="N2734" t="str" cm="1">
        <f t="array" ref="N2734">_xlfn.IFS(H2734&lt;0, "LOSS", H2734&gt;1000, "GREAT", H2734&gt;500, "GOOD", H2734&gt;=100, "OKAY", H2734&lt;100, "OKAY")</f>
        <v>OKAY</v>
      </c>
    </row>
    <row r="2735" spans="1:14">
      <c r="A2735" s="2">
        <v>42194</v>
      </c>
      <c r="B2735" s="2" t="str">
        <f>TEXT(A2735,"mmmm")</f>
        <v>July</v>
      </c>
      <c r="C2735" t="s">
        <v>1962</v>
      </c>
      <c r="D2735" t="s">
        <v>182</v>
      </c>
      <c r="E2735" t="s">
        <v>23</v>
      </c>
      <c r="F2735" t="s">
        <v>47</v>
      </c>
      <c r="G2735" t="s">
        <v>1752</v>
      </c>
      <c r="H2735">
        <v>6.58</v>
      </c>
      <c r="I2735">
        <v>2</v>
      </c>
      <c r="J2735">
        <v>3.03</v>
      </c>
      <c r="K2735" s="6">
        <f>J2735/H2735</f>
        <v>0.46048632218844981</v>
      </c>
      <c r="M2735" t="str">
        <f>LEFT(C2735, SEARCH(" ", C2735) - 1)</f>
        <v>Claudia</v>
      </c>
      <c r="N2735" t="str" cm="1">
        <f t="array" ref="N2735">_xlfn.IFS(H2735&lt;0, "LOSS", H2735&gt;1000, "GREAT", H2735&gt;500, "GOOD", H2735&gt;=100, "OKAY", H2735&lt;100, "OKAY")</f>
        <v>OKAY</v>
      </c>
    </row>
    <row r="2736" spans="1:14">
      <c r="A2736" s="2">
        <v>42194</v>
      </c>
      <c r="B2736" s="2" t="str">
        <f>TEXT(A2736,"mmmm")</f>
        <v>July</v>
      </c>
      <c r="C2736" t="s">
        <v>1962</v>
      </c>
      <c r="D2736" t="s">
        <v>182</v>
      </c>
      <c r="E2736" t="s">
        <v>23</v>
      </c>
      <c r="F2736" t="s">
        <v>38</v>
      </c>
      <c r="G2736" t="s">
        <v>456</v>
      </c>
      <c r="H2736">
        <v>122.94</v>
      </c>
      <c r="I2736">
        <v>3</v>
      </c>
      <c r="J2736">
        <v>59.01</v>
      </c>
      <c r="K2736" s="6">
        <f>J2736/H2736</f>
        <v>0.47999023914104438</v>
      </c>
      <c r="M2736" t="str">
        <f>LEFT(C2736, SEARCH(" ", C2736) - 1)</f>
        <v>Claudia</v>
      </c>
      <c r="N2736" t="str" cm="1">
        <f t="array" ref="N2736">_xlfn.IFS(H2736&lt;0, "LOSS", H2736&gt;1000, "GREAT", H2736&gt;500, "GOOD", H2736&gt;=100, "OKAY", H2736&lt;100, "OKAY")</f>
        <v>OKAY</v>
      </c>
    </row>
    <row r="2737" spans="1:14">
      <c r="A2737" s="2">
        <v>42194</v>
      </c>
      <c r="B2737" s="2" t="str">
        <f>TEXT(A2737,"mmmm")</f>
        <v>July</v>
      </c>
      <c r="C2737" t="s">
        <v>707</v>
      </c>
      <c r="D2737" t="s">
        <v>185</v>
      </c>
      <c r="E2737" t="s">
        <v>23</v>
      </c>
      <c r="F2737" t="s">
        <v>37</v>
      </c>
      <c r="G2737" t="s">
        <v>626</v>
      </c>
      <c r="H2737">
        <v>5.16</v>
      </c>
      <c r="I2737">
        <v>3</v>
      </c>
      <c r="J2737">
        <v>0.84</v>
      </c>
      <c r="K2737" s="6">
        <f>J2737/H2737</f>
        <v>0.16279069767441859</v>
      </c>
      <c r="M2737" t="str">
        <f>LEFT(C2737, SEARCH(" ", C2737) - 1)</f>
        <v>Emily</v>
      </c>
      <c r="N2737" t="str" cm="1">
        <f t="array" ref="N2737">_xlfn.IFS(H2737&lt;0, "LOSS", H2737&gt;1000, "GREAT", H2737&gt;500, "GOOD", H2737&gt;=100, "OKAY", H2737&lt;100, "OKAY")</f>
        <v>OKAY</v>
      </c>
    </row>
    <row r="2738" spans="1:14">
      <c r="A2738" s="2">
        <v>42194</v>
      </c>
      <c r="B2738" s="2" t="str">
        <f>TEXT(A2738,"mmmm")</f>
        <v>July</v>
      </c>
      <c r="C2738" t="s">
        <v>1798</v>
      </c>
      <c r="D2738" t="s">
        <v>177</v>
      </c>
      <c r="E2738" t="s">
        <v>23</v>
      </c>
      <c r="F2738" t="s">
        <v>43</v>
      </c>
      <c r="G2738" t="s">
        <v>1588</v>
      </c>
      <c r="H2738">
        <v>15.8</v>
      </c>
      <c r="I2738">
        <v>4</v>
      </c>
      <c r="J2738">
        <v>5.0599999999999996</v>
      </c>
      <c r="K2738" s="6">
        <f>J2738/H2738</f>
        <v>0.32025316455696201</v>
      </c>
      <c r="M2738" t="str">
        <f>LEFT(C2738, SEARCH(" ", C2738) - 1)</f>
        <v>Brian</v>
      </c>
      <c r="N2738" t="str" cm="1">
        <f t="array" ref="N2738">_xlfn.IFS(H2738&lt;0, "LOSS", H2738&gt;1000, "GREAT", H2738&gt;500, "GOOD", H2738&gt;=100, "OKAY", H2738&lt;100, "OKAY")</f>
        <v>OKAY</v>
      </c>
    </row>
    <row r="2739" spans="1:14">
      <c r="A2739" s="2">
        <v>42194</v>
      </c>
      <c r="B2739" s="2" t="str">
        <f>TEXT(A2739,"mmmm")</f>
        <v>July</v>
      </c>
      <c r="C2739" t="s">
        <v>1798</v>
      </c>
      <c r="D2739" t="s">
        <v>177</v>
      </c>
      <c r="E2739" t="s">
        <v>25</v>
      </c>
      <c r="F2739" t="s">
        <v>46</v>
      </c>
      <c r="G2739" t="s">
        <v>2228</v>
      </c>
      <c r="H2739">
        <v>464.97</v>
      </c>
      <c r="I2739">
        <v>3</v>
      </c>
      <c r="J2739">
        <v>209.24</v>
      </c>
      <c r="K2739" s="6">
        <f>J2739/H2739</f>
        <v>0.45000752736735705</v>
      </c>
      <c r="M2739" t="str">
        <f>LEFT(C2739, SEARCH(" ", C2739) - 1)</f>
        <v>Brian</v>
      </c>
      <c r="N2739" t="str" cm="1">
        <f t="array" ref="N2739">_xlfn.IFS(H2739&lt;0, "LOSS", H2739&gt;1000, "GREAT", H2739&gt;500, "GOOD", H2739&gt;=100, "OKAY", H2739&lt;100, "OKAY")</f>
        <v>OKAY</v>
      </c>
    </row>
    <row r="2740" spans="1:14">
      <c r="A2740" s="2">
        <v>42194</v>
      </c>
      <c r="B2740" s="2" t="str">
        <f>TEXT(A2740,"mmmm")</f>
        <v>July</v>
      </c>
      <c r="C2740" t="s">
        <v>1798</v>
      </c>
      <c r="D2740" t="s">
        <v>177</v>
      </c>
      <c r="E2740" t="s">
        <v>21</v>
      </c>
      <c r="F2740" t="s">
        <v>44</v>
      </c>
      <c r="G2740" t="s">
        <v>173</v>
      </c>
      <c r="H2740">
        <v>181.96</v>
      </c>
      <c r="I2740">
        <v>2</v>
      </c>
      <c r="J2740">
        <v>20.02</v>
      </c>
      <c r="K2740" s="6">
        <f>J2740/H2740</f>
        <v>0.11002418113871179</v>
      </c>
      <c r="M2740" t="str">
        <f>LEFT(C2740, SEARCH(" ", C2740) - 1)</f>
        <v>Brian</v>
      </c>
      <c r="N2740" t="str" cm="1">
        <f t="array" ref="N2740">_xlfn.IFS(H2740&lt;0, "LOSS", H2740&gt;1000, "GREAT", H2740&gt;500, "GOOD", H2740&gt;=100, "OKAY", H2740&lt;100, "OKAY")</f>
        <v>OKAY</v>
      </c>
    </row>
    <row r="2741" spans="1:14">
      <c r="A2741" s="2">
        <v>42194</v>
      </c>
      <c r="B2741" s="2" t="str">
        <f>TEXT(A2741,"mmmm")</f>
        <v>July</v>
      </c>
      <c r="C2741" t="s">
        <v>1798</v>
      </c>
      <c r="D2741" t="s">
        <v>177</v>
      </c>
      <c r="E2741" t="s">
        <v>23</v>
      </c>
      <c r="F2741" t="s">
        <v>45</v>
      </c>
      <c r="G2741" t="s">
        <v>2229</v>
      </c>
      <c r="H2741">
        <v>12.39</v>
      </c>
      <c r="I2741">
        <v>3</v>
      </c>
      <c r="J2741">
        <v>5.7</v>
      </c>
      <c r="K2741" s="6">
        <f>J2741/H2741</f>
        <v>0.46004842615012104</v>
      </c>
      <c r="M2741" t="str">
        <f>LEFT(C2741, SEARCH(" ", C2741) - 1)</f>
        <v>Brian</v>
      </c>
      <c r="N2741" t="str" cm="1">
        <f t="array" ref="N2741">_xlfn.IFS(H2741&lt;0, "LOSS", H2741&gt;1000, "GREAT", H2741&gt;500, "GOOD", H2741&gt;=100, "OKAY", H2741&lt;100, "OKAY")</f>
        <v>OKAY</v>
      </c>
    </row>
    <row r="2742" spans="1:14">
      <c r="A2742" s="2">
        <v>42194</v>
      </c>
      <c r="B2742" s="2" t="str">
        <f>TEXT(A2742,"mmmm")</f>
        <v>July</v>
      </c>
      <c r="C2742" t="s">
        <v>1798</v>
      </c>
      <c r="D2742" t="s">
        <v>177</v>
      </c>
      <c r="E2742" t="s">
        <v>23</v>
      </c>
      <c r="F2742" t="s">
        <v>38</v>
      </c>
      <c r="G2742" t="s">
        <v>1193</v>
      </c>
      <c r="H2742">
        <v>84.09</v>
      </c>
      <c r="I2742">
        <v>3</v>
      </c>
      <c r="J2742">
        <v>42.05</v>
      </c>
      <c r="K2742" s="6">
        <f>J2742/H2742</f>
        <v>0.50005946010227131</v>
      </c>
      <c r="M2742" t="str">
        <f>LEFT(C2742, SEARCH(" ", C2742) - 1)</f>
        <v>Brian</v>
      </c>
      <c r="N2742" t="str" cm="1">
        <f t="array" ref="N2742">_xlfn.IFS(H2742&lt;0, "LOSS", H2742&gt;1000, "GREAT", H2742&gt;500, "GOOD", H2742&gt;=100, "OKAY", H2742&lt;100, "OKAY")</f>
        <v>OKAY</v>
      </c>
    </row>
    <row r="2743" spans="1:14">
      <c r="A2743" s="2">
        <v>42194</v>
      </c>
      <c r="B2743" s="2" t="str">
        <f>TEXT(A2743,"mmmm")</f>
        <v>July</v>
      </c>
      <c r="C2743" t="s">
        <v>1798</v>
      </c>
      <c r="D2743" t="s">
        <v>177</v>
      </c>
      <c r="E2743" t="s">
        <v>23</v>
      </c>
      <c r="F2743" t="s">
        <v>37</v>
      </c>
      <c r="G2743" t="s">
        <v>614</v>
      </c>
      <c r="H2743">
        <v>79.36</v>
      </c>
      <c r="I2743">
        <v>4</v>
      </c>
      <c r="J2743">
        <v>32.54</v>
      </c>
      <c r="K2743" s="6">
        <f>J2743/H2743</f>
        <v>0.41003024193548387</v>
      </c>
      <c r="M2743" t="str">
        <f>LEFT(C2743, SEARCH(" ", C2743) - 1)</f>
        <v>Brian</v>
      </c>
      <c r="N2743" t="str" cm="1">
        <f t="array" ref="N2743">_xlfn.IFS(H2743&lt;0, "LOSS", H2743&gt;1000, "GREAT", H2743&gt;500, "GOOD", H2743&gt;=100, "OKAY", H2743&lt;100, "OKAY")</f>
        <v>OKAY</v>
      </c>
    </row>
    <row r="2744" spans="1:14">
      <c r="A2744" s="2">
        <v>42194</v>
      </c>
      <c r="B2744" s="2" t="str">
        <f>TEXT(A2744,"mmmm")</f>
        <v>July</v>
      </c>
      <c r="C2744" t="s">
        <v>1798</v>
      </c>
      <c r="D2744" t="s">
        <v>177</v>
      </c>
      <c r="E2744" t="s">
        <v>23</v>
      </c>
      <c r="F2744" t="s">
        <v>38</v>
      </c>
      <c r="G2744" t="s">
        <v>1612</v>
      </c>
      <c r="H2744">
        <v>153.36000000000001</v>
      </c>
      <c r="I2744">
        <v>9</v>
      </c>
      <c r="J2744">
        <v>70.55</v>
      </c>
      <c r="K2744" s="6">
        <f>J2744/H2744</f>
        <v>0.46002869066249341</v>
      </c>
      <c r="M2744" t="str">
        <f>LEFT(C2744, SEARCH(" ", C2744) - 1)</f>
        <v>Brian</v>
      </c>
      <c r="N2744" t="str" cm="1">
        <f t="array" ref="N2744">_xlfn.IFS(H2744&lt;0, "LOSS", H2744&gt;1000, "GREAT", H2744&gt;500, "GOOD", H2744&gt;=100, "OKAY", H2744&lt;100, "OKAY")</f>
        <v>OKAY</v>
      </c>
    </row>
    <row r="2745" spans="1:14">
      <c r="A2745" s="2">
        <v>42194</v>
      </c>
      <c r="B2745" s="2" t="str">
        <f>TEXT(A2745,"mmmm")</f>
        <v>July</v>
      </c>
      <c r="C2745" t="s">
        <v>1798</v>
      </c>
      <c r="D2745" t="s">
        <v>177</v>
      </c>
      <c r="E2745" t="s">
        <v>23</v>
      </c>
      <c r="F2745" t="s">
        <v>38</v>
      </c>
      <c r="G2745" t="s">
        <v>1709</v>
      </c>
      <c r="H2745">
        <v>43.68</v>
      </c>
      <c r="I2745">
        <v>6</v>
      </c>
      <c r="J2745">
        <v>21.4</v>
      </c>
      <c r="K2745" s="6">
        <f>J2745/H2745</f>
        <v>0.48992673992673991</v>
      </c>
      <c r="M2745" t="str">
        <f>LEFT(C2745, SEARCH(" ", C2745) - 1)</f>
        <v>Brian</v>
      </c>
      <c r="N2745" t="str" cm="1">
        <f t="array" ref="N2745">_xlfn.IFS(H2745&lt;0, "LOSS", H2745&gt;1000, "GREAT", H2745&gt;500, "GOOD", H2745&gt;=100, "OKAY", H2745&lt;100, "OKAY")</f>
        <v>OKAY</v>
      </c>
    </row>
    <row r="2746" spans="1:14">
      <c r="A2746" s="2">
        <v>42194</v>
      </c>
      <c r="B2746" s="2" t="str">
        <f>TEXT(A2746,"mmmm")</f>
        <v>July</v>
      </c>
      <c r="C2746" t="s">
        <v>1798</v>
      </c>
      <c r="D2746" t="s">
        <v>177</v>
      </c>
      <c r="E2746" t="s">
        <v>23</v>
      </c>
      <c r="F2746" t="s">
        <v>49</v>
      </c>
      <c r="G2746" t="s">
        <v>1408</v>
      </c>
      <c r="H2746">
        <v>98.21</v>
      </c>
      <c r="I2746">
        <v>7</v>
      </c>
      <c r="J2746">
        <v>28.48</v>
      </c>
      <c r="K2746" s="6">
        <f>J2746/H2746</f>
        <v>0.28999083596375119</v>
      </c>
      <c r="M2746" t="str">
        <f>LEFT(C2746, SEARCH(" ", C2746) - 1)</f>
        <v>Brian</v>
      </c>
      <c r="N2746" t="str" cm="1">
        <f t="array" ref="N2746">_xlfn.IFS(H2746&lt;0, "LOSS", H2746&gt;1000, "GREAT", H2746&gt;500, "GOOD", H2746&gt;=100, "OKAY", H2746&lt;100, "OKAY")</f>
        <v>OKAY</v>
      </c>
    </row>
    <row r="2747" spans="1:14">
      <c r="A2747" s="2">
        <v>42194</v>
      </c>
      <c r="B2747" s="2" t="str">
        <f>TEXT(A2747,"mmmm")</f>
        <v>July</v>
      </c>
      <c r="C2747" t="s">
        <v>1817</v>
      </c>
      <c r="D2747" t="s">
        <v>27</v>
      </c>
      <c r="E2747" t="s">
        <v>25</v>
      </c>
      <c r="F2747" t="s">
        <v>48</v>
      </c>
      <c r="G2747" t="s">
        <v>1425</v>
      </c>
      <c r="H2747">
        <v>269.98</v>
      </c>
      <c r="I2747">
        <v>3</v>
      </c>
      <c r="J2747">
        <v>40.5</v>
      </c>
      <c r="K2747" s="6">
        <f>J2747/H2747</f>
        <v>0.15001111193421734</v>
      </c>
      <c r="M2747" t="str">
        <f>LEFT(C2747, SEARCH(" ", C2747) - 1)</f>
        <v>Matt</v>
      </c>
      <c r="N2747" t="str" cm="1">
        <f t="array" ref="N2747">_xlfn.IFS(H2747&lt;0, "LOSS", H2747&gt;1000, "GREAT", H2747&gt;500, "GOOD", H2747&gt;=100, "OKAY", H2747&lt;100, "OKAY")</f>
        <v>OKAY</v>
      </c>
    </row>
    <row r="2748" spans="1:14">
      <c r="A2748" s="2">
        <v>42194</v>
      </c>
      <c r="B2748" s="2" t="str">
        <f>TEXT(A2748,"mmmm")</f>
        <v>July</v>
      </c>
      <c r="C2748" t="s">
        <v>607</v>
      </c>
      <c r="D2748" t="s">
        <v>26</v>
      </c>
      <c r="E2748" t="s">
        <v>23</v>
      </c>
      <c r="F2748" t="s">
        <v>36</v>
      </c>
      <c r="G2748" t="s">
        <v>2230</v>
      </c>
      <c r="H2748">
        <v>48.63</v>
      </c>
      <c r="I2748">
        <v>2</v>
      </c>
      <c r="J2748">
        <v>-121.58</v>
      </c>
      <c r="K2748" s="6">
        <f>J2748/H2748</f>
        <v>-2.500102817191034</v>
      </c>
      <c r="M2748" t="str">
        <f>LEFT(C2748, SEARCH(" ", C2748) - 1)</f>
        <v>Kean</v>
      </c>
      <c r="N2748" t="str" cm="1">
        <f t="array" ref="N2748">_xlfn.IFS(H2748&lt;0, "LOSS", H2748&gt;1000, "GREAT", H2748&gt;500, "GOOD", H2748&gt;=100, "OKAY", H2748&lt;100, "OKAY")</f>
        <v>OKAY</v>
      </c>
    </row>
    <row r="2749" spans="1:14">
      <c r="A2749" s="2">
        <v>42195</v>
      </c>
      <c r="B2749" s="2" t="str">
        <f>TEXT(A2749,"mmmm")</f>
        <v>July</v>
      </c>
      <c r="C2749" t="s">
        <v>983</v>
      </c>
      <c r="D2749" t="s">
        <v>73</v>
      </c>
      <c r="E2749" t="s">
        <v>23</v>
      </c>
      <c r="F2749" t="s">
        <v>38</v>
      </c>
      <c r="G2749" t="s">
        <v>1570</v>
      </c>
      <c r="H2749">
        <v>3.37</v>
      </c>
      <c r="I2749">
        <v>3</v>
      </c>
      <c r="J2749">
        <v>-2.2400000000000002</v>
      </c>
      <c r="K2749" s="6">
        <f>J2749/H2749</f>
        <v>-0.66468842729970334</v>
      </c>
      <c r="M2749" t="str">
        <f>LEFT(C2749, SEARCH(" ", C2749) - 1)</f>
        <v>Eric</v>
      </c>
      <c r="N2749" t="str" cm="1">
        <f t="array" ref="N2749">_xlfn.IFS(H2749&lt;0, "LOSS", H2749&gt;1000, "GREAT", H2749&gt;500, "GOOD", H2749&gt;=100, "OKAY", H2749&lt;100, "OKAY")</f>
        <v>OKAY</v>
      </c>
    </row>
    <row r="2750" spans="1:14">
      <c r="A2750" s="2">
        <v>42195</v>
      </c>
      <c r="B2750" s="2" t="str">
        <f>TEXT(A2750,"mmmm")</f>
        <v>July</v>
      </c>
      <c r="C2750" t="s">
        <v>223</v>
      </c>
      <c r="D2750" t="s">
        <v>22</v>
      </c>
      <c r="E2750" t="s">
        <v>23</v>
      </c>
      <c r="F2750" t="s">
        <v>38</v>
      </c>
      <c r="G2750" t="s">
        <v>562</v>
      </c>
      <c r="H2750">
        <v>39.92</v>
      </c>
      <c r="I2750">
        <v>2</v>
      </c>
      <c r="J2750">
        <v>12.97</v>
      </c>
      <c r="K2750" s="6">
        <f>J2750/H2750</f>
        <v>0.3248997995991984</v>
      </c>
      <c r="M2750" t="str">
        <f>LEFT(C2750, SEARCH(" ", C2750) - 1)</f>
        <v>Mike</v>
      </c>
      <c r="N2750" t="str" cm="1">
        <f t="array" ref="N2750">_xlfn.IFS(H2750&lt;0, "LOSS", H2750&gt;1000, "GREAT", H2750&gt;500, "GOOD", H2750&gt;=100, "OKAY", H2750&lt;100, "OKAY")</f>
        <v>OKAY</v>
      </c>
    </row>
    <row r="2751" spans="1:14">
      <c r="A2751" s="2">
        <v>42196</v>
      </c>
      <c r="B2751" s="2" t="str">
        <f>TEXT(A2751,"mmmm")</f>
        <v>July</v>
      </c>
      <c r="C2751" t="s">
        <v>1919</v>
      </c>
      <c r="D2751" t="s">
        <v>27</v>
      </c>
      <c r="E2751" t="s">
        <v>21</v>
      </c>
      <c r="F2751" t="s">
        <v>44</v>
      </c>
      <c r="G2751" t="s">
        <v>2231</v>
      </c>
      <c r="H2751">
        <v>289.8</v>
      </c>
      <c r="I2751">
        <v>7</v>
      </c>
      <c r="J2751">
        <v>36.229999999999997</v>
      </c>
      <c r="K2751" s="6">
        <f>J2751/H2751</f>
        <v>0.12501725327812283</v>
      </c>
      <c r="M2751" t="str">
        <f>LEFT(C2751, SEARCH(" ", C2751) - 1)</f>
        <v>Clytie</v>
      </c>
      <c r="N2751" t="str" cm="1">
        <f t="array" ref="N2751">_xlfn.IFS(H2751&lt;0, "LOSS", H2751&gt;1000, "GREAT", H2751&gt;500, "GOOD", H2751&gt;=100, "OKAY", H2751&lt;100, "OKAY")</f>
        <v>OKAY</v>
      </c>
    </row>
    <row r="2752" spans="1:14">
      <c r="A2752" s="2">
        <v>42196</v>
      </c>
      <c r="B2752" s="2" t="str">
        <f>TEXT(A2752,"mmmm")</f>
        <v>July</v>
      </c>
      <c r="C2752" t="s">
        <v>1919</v>
      </c>
      <c r="D2752" t="s">
        <v>27</v>
      </c>
      <c r="E2752" t="s">
        <v>23</v>
      </c>
      <c r="F2752" t="s">
        <v>38</v>
      </c>
      <c r="G2752" t="s">
        <v>1371</v>
      </c>
      <c r="H2752">
        <v>2.5</v>
      </c>
      <c r="I2752">
        <v>3</v>
      </c>
      <c r="J2752">
        <v>-2</v>
      </c>
      <c r="K2752" s="6">
        <f>J2752/H2752</f>
        <v>-0.8</v>
      </c>
      <c r="M2752" t="str">
        <f>LEFT(C2752, SEARCH(" ", C2752) - 1)</f>
        <v>Clytie</v>
      </c>
      <c r="N2752" t="str" cm="1">
        <f t="array" ref="N2752">_xlfn.IFS(H2752&lt;0, "LOSS", H2752&gt;1000, "GREAT", H2752&gt;500, "GOOD", H2752&gt;=100, "OKAY", H2752&lt;100, "OKAY")</f>
        <v>OKAY</v>
      </c>
    </row>
    <row r="2753" spans="1:14">
      <c r="A2753" s="2">
        <v>42196</v>
      </c>
      <c r="B2753" s="2" t="str">
        <f>TEXT(A2753,"mmmm")</f>
        <v>July</v>
      </c>
      <c r="C2753" t="s">
        <v>1919</v>
      </c>
      <c r="D2753" t="s">
        <v>27</v>
      </c>
      <c r="E2753" t="s">
        <v>23</v>
      </c>
      <c r="F2753" t="s">
        <v>38</v>
      </c>
      <c r="G2753" t="s">
        <v>1747</v>
      </c>
      <c r="H2753">
        <v>6.48</v>
      </c>
      <c r="I2753">
        <v>4</v>
      </c>
      <c r="J2753">
        <v>-4.75</v>
      </c>
      <c r="K2753" s="6">
        <f>J2753/H2753</f>
        <v>-0.73302469135802462</v>
      </c>
      <c r="M2753" t="str">
        <f>LEFT(C2753, SEARCH(" ", C2753) - 1)</f>
        <v>Clytie</v>
      </c>
      <c r="N2753" t="str" cm="1">
        <f t="array" ref="N2753">_xlfn.IFS(H2753&lt;0, "LOSS", H2753&gt;1000, "GREAT", H2753&gt;500, "GOOD", H2753&gt;=100, "OKAY", H2753&lt;100, "OKAY")</f>
        <v>OKAY</v>
      </c>
    </row>
    <row r="2754" spans="1:14">
      <c r="A2754" s="2">
        <v>42196</v>
      </c>
      <c r="B2754" s="2" t="str">
        <f>TEXT(A2754,"mmmm")</f>
        <v>July</v>
      </c>
      <c r="C2754" t="s">
        <v>1919</v>
      </c>
      <c r="D2754" t="s">
        <v>27</v>
      </c>
      <c r="E2754" t="s">
        <v>21</v>
      </c>
      <c r="F2754" t="s">
        <v>40</v>
      </c>
      <c r="G2754" t="s">
        <v>1209</v>
      </c>
      <c r="H2754">
        <v>341.49</v>
      </c>
      <c r="I2754">
        <v>8</v>
      </c>
      <c r="J2754">
        <v>-73.180000000000007</v>
      </c>
      <c r="K2754" s="6">
        <f>J2754/H2754</f>
        <v>-0.21429617265512901</v>
      </c>
      <c r="M2754" t="str">
        <f>LEFT(C2754, SEARCH(" ", C2754) - 1)</f>
        <v>Clytie</v>
      </c>
      <c r="N2754" t="str" cm="1">
        <f t="array" ref="N2754">_xlfn.IFS(H2754&lt;0, "LOSS", H2754&gt;1000, "GREAT", H2754&gt;500, "GOOD", H2754&gt;=100, "OKAY", H2754&lt;100, "OKAY")</f>
        <v>OKAY</v>
      </c>
    </row>
    <row r="2755" spans="1:14">
      <c r="A2755" s="2">
        <v>42196</v>
      </c>
      <c r="B2755" s="2" t="str">
        <f>TEXT(A2755,"mmmm")</f>
        <v>July</v>
      </c>
      <c r="C2755" t="s">
        <v>1919</v>
      </c>
      <c r="D2755" t="s">
        <v>27</v>
      </c>
      <c r="E2755" t="s">
        <v>23</v>
      </c>
      <c r="F2755" t="s">
        <v>37</v>
      </c>
      <c r="G2755" t="s">
        <v>421</v>
      </c>
      <c r="H2755">
        <v>11.12</v>
      </c>
      <c r="I2755">
        <v>5</v>
      </c>
      <c r="J2755">
        <v>0.83</v>
      </c>
      <c r="K2755" s="6">
        <f>J2755/H2755</f>
        <v>7.464028776978418E-2</v>
      </c>
      <c r="M2755" t="str">
        <f>LEFT(C2755, SEARCH(" ", C2755) - 1)</f>
        <v>Clytie</v>
      </c>
      <c r="N2755" t="str" cm="1">
        <f t="array" ref="N2755">_xlfn.IFS(H2755&lt;0, "LOSS", H2755&gt;1000, "GREAT", H2755&gt;500, "GOOD", H2755&gt;=100, "OKAY", H2755&lt;100, "OKAY")</f>
        <v>OKAY</v>
      </c>
    </row>
    <row r="2756" spans="1:14">
      <c r="A2756" s="2">
        <v>42196</v>
      </c>
      <c r="B2756" s="2" t="str">
        <f>TEXT(A2756,"mmmm")</f>
        <v>July</v>
      </c>
      <c r="C2756" t="s">
        <v>1919</v>
      </c>
      <c r="D2756" t="s">
        <v>27</v>
      </c>
      <c r="E2756" t="s">
        <v>21</v>
      </c>
      <c r="F2756" t="s">
        <v>44</v>
      </c>
      <c r="G2756" t="s">
        <v>1622</v>
      </c>
      <c r="H2756">
        <v>25.34</v>
      </c>
      <c r="I2756">
        <v>6</v>
      </c>
      <c r="J2756">
        <v>3.48</v>
      </c>
      <c r="K2756" s="6">
        <f>J2756/H2756</f>
        <v>0.13733228097868982</v>
      </c>
      <c r="M2756" t="str">
        <f>LEFT(C2756, SEARCH(" ", C2756) - 1)</f>
        <v>Clytie</v>
      </c>
      <c r="N2756" t="str" cm="1">
        <f t="array" ref="N2756">_xlfn.IFS(H2756&lt;0, "LOSS", H2756&gt;1000, "GREAT", H2756&gt;500, "GOOD", H2756&gt;=100, "OKAY", H2756&lt;100, "OKAY")</f>
        <v>OKAY</v>
      </c>
    </row>
    <row r="2757" spans="1:14">
      <c r="A2757" s="2">
        <v>42196</v>
      </c>
      <c r="B2757" s="2" t="str">
        <f>TEXT(A2757,"mmmm")</f>
        <v>July</v>
      </c>
      <c r="C2757" t="s">
        <v>326</v>
      </c>
      <c r="D2757" t="s">
        <v>28</v>
      </c>
      <c r="E2757" t="s">
        <v>23</v>
      </c>
      <c r="F2757" t="s">
        <v>47</v>
      </c>
      <c r="G2757" t="s">
        <v>2232</v>
      </c>
      <c r="H2757">
        <v>29.97</v>
      </c>
      <c r="I2757">
        <v>3</v>
      </c>
      <c r="J2757">
        <v>13.49</v>
      </c>
      <c r="K2757" s="6">
        <f>J2757/H2757</f>
        <v>0.4501167834501168</v>
      </c>
      <c r="M2757" t="str">
        <f>LEFT(C2757, SEARCH(" ", C2757) - 1)</f>
        <v>Shahid</v>
      </c>
      <c r="N2757" t="str" cm="1">
        <f t="array" ref="N2757">_xlfn.IFS(H2757&lt;0, "LOSS", H2757&gt;1000, "GREAT", H2757&gt;500, "GOOD", H2757&gt;=100, "OKAY", H2757&lt;100, "OKAY")</f>
        <v>OKAY</v>
      </c>
    </row>
    <row r="2758" spans="1:14">
      <c r="A2758" s="2">
        <v>42196</v>
      </c>
      <c r="B2758" s="2" t="str">
        <f>TEXT(A2758,"mmmm")</f>
        <v>July</v>
      </c>
      <c r="C2758" t="s">
        <v>326</v>
      </c>
      <c r="D2758" t="s">
        <v>28</v>
      </c>
      <c r="E2758" t="s">
        <v>23</v>
      </c>
      <c r="F2758" t="s">
        <v>38</v>
      </c>
      <c r="G2758" t="s">
        <v>456</v>
      </c>
      <c r="H2758">
        <v>98.35</v>
      </c>
      <c r="I2758">
        <v>3</v>
      </c>
      <c r="J2758">
        <v>34.42</v>
      </c>
      <c r="K2758" s="6">
        <f>J2758/H2758</f>
        <v>0.34997458057956282</v>
      </c>
      <c r="M2758" t="str">
        <f>LEFT(C2758, SEARCH(" ", C2758) - 1)</f>
        <v>Shahid</v>
      </c>
      <c r="N2758" t="str" cm="1">
        <f t="array" ref="N2758">_xlfn.IFS(H2758&lt;0, "LOSS", H2758&gt;1000, "GREAT", H2758&gt;500, "GOOD", H2758&gt;=100, "OKAY", H2758&lt;100, "OKAY")</f>
        <v>OKAY</v>
      </c>
    </row>
    <row r="2759" spans="1:14">
      <c r="A2759" s="2">
        <v>42196</v>
      </c>
      <c r="B2759" s="2" t="str">
        <f>TEXT(A2759,"mmmm")</f>
        <v>July</v>
      </c>
      <c r="C2759" t="s">
        <v>1594</v>
      </c>
      <c r="D2759" t="s">
        <v>108</v>
      </c>
      <c r="E2759" t="s">
        <v>21</v>
      </c>
      <c r="F2759" t="s">
        <v>51</v>
      </c>
      <c r="G2759" t="s">
        <v>902</v>
      </c>
      <c r="H2759">
        <v>199.84</v>
      </c>
      <c r="I2759">
        <v>4</v>
      </c>
      <c r="J2759">
        <v>-37.11</v>
      </c>
      <c r="K2759" s="6">
        <f>J2759/H2759</f>
        <v>-0.18569855884707764</v>
      </c>
      <c r="M2759" t="str">
        <f>LEFT(C2759, SEARCH(" ", C2759) - 1)</f>
        <v>Todd</v>
      </c>
      <c r="N2759" t="str" cm="1">
        <f t="array" ref="N2759">_xlfn.IFS(H2759&lt;0, "LOSS", H2759&gt;1000, "GREAT", H2759&gt;500, "GOOD", H2759&gt;=100, "OKAY", H2759&lt;100, "OKAY")</f>
        <v>OKAY</v>
      </c>
    </row>
    <row r="2760" spans="1:14">
      <c r="A2760" s="2">
        <v>42196</v>
      </c>
      <c r="B2760" s="2" t="str">
        <f>TEXT(A2760,"mmmm")</f>
        <v>July</v>
      </c>
      <c r="C2760" t="s">
        <v>1594</v>
      </c>
      <c r="D2760" t="s">
        <v>108</v>
      </c>
      <c r="E2760" t="s">
        <v>25</v>
      </c>
      <c r="F2760" t="s">
        <v>48</v>
      </c>
      <c r="G2760" t="s">
        <v>733</v>
      </c>
      <c r="H2760">
        <v>716</v>
      </c>
      <c r="I2760">
        <v>2</v>
      </c>
      <c r="J2760">
        <v>193.32</v>
      </c>
      <c r="K2760" s="6">
        <f>J2760/H2760</f>
        <v>0.27</v>
      </c>
      <c r="M2760" t="str">
        <f>LEFT(C2760, SEARCH(" ", C2760) - 1)</f>
        <v>Todd</v>
      </c>
      <c r="N2760" t="str" cm="1">
        <f t="array" ref="N2760">_xlfn.IFS(H2760&lt;0, "LOSS", H2760&gt;1000, "GREAT", H2760&gt;500, "GOOD", H2760&gt;=100, "OKAY", H2760&lt;100, "OKAY")</f>
        <v>GOOD</v>
      </c>
    </row>
    <row r="2761" spans="1:14">
      <c r="A2761" s="2">
        <v>42196</v>
      </c>
      <c r="B2761" s="2" t="str">
        <f>TEXT(A2761,"mmmm")</f>
        <v>July</v>
      </c>
      <c r="C2761" t="s">
        <v>1594</v>
      </c>
      <c r="D2761" t="s">
        <v>108</v>
      </c>
      <c r="E2761" t="s">
        <v>23</v>
      </c>
      <c r="F2761" t="s">
        <v>38</v>
      </c>
      <c r="G2761" t="s">
        <v>2233</v>
      </c>
      <c r="H2761">
        <v>221.06</v>
      </c>
      <c r="I2761">
        <v>7</v>
      </c>
      <c r="J2761">
        <v>103.9</v>
      </c>
      <c r="K2761" s="6">
        <f>J2761/H2761</f>
        <v>0.47000814258572338</v>
      </c>
      <c r="M2761" t="str">
        <f>LEFT(C2761, SEARCH(" ", C2761) - 1)</f>
        <v>Todd</v>
      </c>
      <c r="N2761" t="str" cm="1">
        <f t="array" ref="N2761">_xlfn.IFS(H2761&lt;0, "LOSS", H2761&gt;1000, "GREAT", H2761&gt;500, "GOOD", H2761&gt;=100, "OKAY", H2761&lt;100, "OKAY")</f>
        <v>OKAY</v>
      </c>
    </row>
    <row r="2762" spans="1:14">
      <c r="A2762" s="2">
        <v>42197</v>
      </c>
      <c r="B2762" s="2" t="str">
        <f>TEXT(A2762,"mmmm")</f>
        <v>July</v>
      </c>
      <c r="C2762" t="s">
        <v>1830</v>
      </c>
      <c r="D2762" t="s">
        <v>29</v>
      </c>
      <c r="E2762" t="s">
        <v>21</v>
      </c>
      <c r="F2762" t="s">
        <v>40</v>
      </c>
      <c r="G2762" t="s">
        <v>364</v>
      </c>
      <c r="H2762">
        <v>383.61</v>
      </c>
      <c r="I2762">
        <v>9</v>
      </c>
      <c r="J2762">
        <v>-5.48</v>
      </c>
      <c r="K2762" s="6">
        <f>J2762/H2762</f>
        <v>-1.4285341883683951E-2</v>
      </c>
      <c r="M2762" t="str">
        <f>LEFT(C2762, SEARCH(" ", C2762) - 1)</f>
        <v>Rob</v>
      </c>
      <c r="N2762" t="str" cm="1">
        <f t="array" ref="N2762">_xlfn.IFS(H2762&lt;0, "LOSS", H2762&gt;1000, "GREAT", H2762&gt;500, "GOOD", H2762&gt;=100, "OKAY", H2762&lt;100, "OKAY")</f>
        <v>OKAY</v>
      </c>
    </row>
    <row r="2763" spans="1:14">
      <c r="A2763" s="2">
        <v>42197</v>
      </c>
      <c r="B2763" s="2" t="str">
        <f>TEXT(A2763,"mmmm")</f>
        <v>July</v>
      </c>
      <c r="C2763" t="s">
        <v>1830</v>
      </c>
      <c r="D2763" t="s">
        <v>29</v>
      </c>
      <c r="E2763" t="s">
        <v>25</v>
      </c>
      <c r="F2763" t="s">
        <v>48</v>
      </c>
      <c r="G2763" t="s">
        <v>829</v>
      </c>
      <c r="H2763">
        <v>148.47999999999999</v>
      </c>
      <c r="I2763">
        <v>2</v>
      </c>
      <c r="J2763">
        <v>16.7</v>
      </c>
      <c r="K2763" s="6">
        <f>J2763/H2763</f>
        <v>0.11247306034482758</v>
      </c>
      <c r="M2763" t="str">
        <f>LEFT(C2763, SEARCH(" ", C2763) - 1)</f>
        <v>Rob</v>
      </c>
      <c r="N2763" t="str" cm="1">
        <f t="array" ref="N2763">_xlfn.IFS(H2763&lt;0, "LOSS", H2763&gt;1000, "GREAT", H2763&gt;500, "GOOD", H2763&gt;=100, "OKAY", H2763&lt;100, "OKAY")</f>
        <v>OKAY</v>
      </c>
    </row>
    <row r="2764" spans="1:14">
      <c r="A2764" s="2">
        <v>42197</v>
      </c>
      <c r="B2764" s="2" t="str">
        <f>TEXT(A2764,"mmmm")</f>
        <v>July</v>
      </c>
      <c r="C2764" t="s">
        <v>1830</v>
      </c>
      <c r="D2764" t="s">
        <v>29</v>
      </c>
      <c r="E2764" t="s">
        <v>25</v>
      </c>
      <c r="F2764" t="s">
        <v>48</v>
      </c>
      <c r="G2764" t="s">
        <v>1386</v>
      </c>
      <c r="H2764">
        <v>537.54</v>
      </c>
      <c r="I2764">
        <v>7</v>
      </c>
      <c r="J2764">
        <v>53.75</v>
      </c>
      <c r="K2764" s="6">
        <f>J2764/H2764</f>
        <v>9.9992558693306546E-2</v>
      </c>
      <c r="M2764" t="str">
        <f>LEFT(C2764, SEARCH(" ", C2764) - 1)</f>
        <v>Rob</v>
      </c>
      <c r="N2764" t="str" cm="1">
        <f t="array" ref="N2764">_xlfn.IFS(H2764&lt;0, "LOSS", H2764&gt;1000, "GREAT", H2764&gt;500, "GOOD", H2764&gt;=100, "OKAY", H2764&lt;100, "OKAY")</f>
        <v>GOOD</v>
      </c>
    </row>
    <row r="2765" spans="1:14">
      <c r="A2765" s="2">
        <v>42197</v>
      </c>
      <c r="B2765" s="2" t="str">
        <f>TEXT(A2765,"mmmm")</f>
        <v>July</v>
      </c>
      <c r="C2765" t="s">
        <v>1830</v>
      </c>
      <c r="D2765" t="s">
        <v>29</v>
      </c>
      <c r="E2765" t="s">
        <v>23</v>
      </c>
      <c r="F2765" t="s">
        <v>38</v>
      </c>
      <c r="G2765" t="s">
        <v>1024</v>
      </c>
      <c r="H2765">
        <v>1.93</v>
      </c>
      <c r="I2765">
        <v>2</v>
      </c>
      <c r="J2765">
        <v>-2.99</v>
      </c>
      <c r="K2765" s="6">
        <f>J2765/H2765</f>
        <v>-1.5492227979274613</v>
      </c>
      <c r="M2765" t="str">
        <f>LEFT(C2765, SEARCH(" ", C2765) - 1)</f>
        <v>Rob</v>
      </c>
      <c r="N2765" t="str" cm="1">
        <f t="array" ref="N2765">_xlfn.IFS(H2765&lt;0, "LOSS", H2765&gt;1000, "GREAT", H2765&gt;500, "GOOD", H2765&gt;=100, "OKAY", H2765&lt;100, "OKAY")</f>
        <v>OKAY</v>
      </c>
    </row>
    <row r="2766" spans="1:14">
      <c r="A2766" s="2">
        <v>42197</v>
      </c>
      <c r="B2766" s="2" t="str">
        <f>TEXT(A2766,"mmmm")</f>
        <v>July</v>
      </c>
      <c r="C2766" t="s">
        <v>1830</v>
      </c>
      <c r="D2766" t="s">
        <v>29</v>
      </c>
      <c r="E2766" t="s">
        <v>23</v>
      </c>
      <c r="F2766" t="s">
        <v>37</v>
      </c>
      <c r="G2766" t="s">
        <v>1082</v>
      </c>
      <c r="H2766">
        <v>6.91</v>
      </c>
      <c r="I2766">
        <v>3</v>
      </c>
      <c r="J2766">
        <v>0.69</v>
      </c>
      <c r="K2766" s="6">
        <f>J2766/H2766</f>
        <v>9.9855282199710557E-2</v>
      </c>
      <c r="M2766" t="str">
        <f>LEFT(C2766, SEARCH(" ", C2766) - 1)</f>
        <v>Rob</v>
      </c>
      <c r="N2766" t="str" cm="1">
        <f t="array" ref="N2766">_xlfn.IFS(H2766&lt;0, "LOSS", H2766&gt;1000, "GREAT", H2766&gt;500, "GOOD", H2766&gt;=100, "OKAY", H2766&lt;100, "OKAY")</f>
        <v>OKAY</v>
      </c>
    </row>
    <row r="2767" spans="1:14">
      <c r="A2767" s="2">
        <v>42197</v>
      </c>
      <c r="B2767" s="2" t="str">
        <f>TEXT(A2767,"mmmm")</f>
        <v>July</v>
      </c>
      <c r="C2767" t="s">
        <v>1830</v>
      </c>
      <c r="D2767" t="s">
        <v>29</v>
      </c>
      <c r="E2767" t="s">
        <v>21</v>
      </c>
      <c r="F2767" t="s">
        <v>44</v>
      </c>
      <c r="G2767" t="s">
        <v>1807</v>
      </c>
      <c r="H2767">
        <v>7.76</v>
      </c>
      <c r="I2767">
        <v>1</v>
      </c>
      <c r="J2767">
        <v>-2.13</v>
      </c>
      <c r="K2767" s="6">
        <f>J2767/H2767</f>
        <v>-0.2744845360824742</v>
      </c>
      <c r="M2767" t="str">
        <f>LEFT(C2767, SEARCH(" ", C2767) - 1)</f>
        <v>Rob</v>
      </c>
      <c r="N2767" t="str" cm="1">
        <f t="array" ref="N2767">_xlfn.IFS(H2767&lt;0, "LOSS", H2767&gt;1000, "GREAT", H2767&gt;500, "GOOD", H2767&gt;=100, "OKAY", H2767&lt;100, "OKAY")</f>
        <v>OKAY</v>
      </c>
    </row>
    <row r="2768" spans="1:14">
      <c r="A2768" s="2">
        <v>42197</v>
      </c>
      <c r="B2768" s="2" t="str">
        <f>TEXT(A2768,"mmmm")</f>
        <v>July</v>
      </c>
      <c r="C2768" t="s">
        <v>1830</v>
      </c>
      <c r="D2768" t="s">
        <v>29</v>
      </c>
      <c r="E2768" t="s">
        <v>25</v>
      </c>
      <c r="F2768" t="s">
        <v>48</v>
      </c>
      <c r="G2768" t="s">
        <v>938</v>
      </c>
      <c r="H2768">
        <v>659.17</v>
      </c>
      <c r="I2768">
        <v>4</v>
      </c>
      <c r="J2768">
        <v>49.44</v>
      </c>
      <c r="K2768" s="6">
        <f>J2768/H2768</f>
        <v>7.5003413383497433E-2</v>
      </c>
      <c r="M2768" t="str">
        <f>LEFT(C2768, SEARCH(" ", C2768) - 1)</f>
        <v>Rob</v>
      </c>
      <c r="N2768" t="str" cm="1">
        <f t="array" ref="N2768">_xlfn.IFS(H2768&lt;0, "LOSS", H2768&gt;1000, "GREAT", H2768&gt;500, "GOOD", H2768&gt;=100, "OKAY", H2768&lt;100, "OKAY")</f>
        <v>GOOD</v>
      </c>
    </row>
    <row r="2769" spans="1:14">
      <c r="A2769" s="2">
        <v>42197</v>
      </c>
      <c r="B2769" s="2" t="str">
        <f>TEXT(A2769,"mmmm")</f>
        <v>July</v>
      </c>
      <c r="C2769" t="s">
        <v>2234</v>
      </c>
      <c r="D2769" t="s">
        <v>26</v>
      </c>
      <c r="E2769" t="s">
        <v>25</v>
      </c>
      <c r="F2769" t="s">
        <v>48</v>
      </c>
      <c r="G2769" t="s">
        <v>1386</v>
      </c>
      <c r="H2769">
        <v>307.17</v>
      </c>
      <c r="I2769">
        <v>4</v>
      </c>
      <c r="J2769">
        <v>30.72</v>
      </c>
      <c r="K2769" s="6">
        <f>J2769/H2769</f>
        <v>0.10000976657876745</v>
      </c>
      <c r="M2769" t="str">
        <f>LEFT(C2769, SEARCH(" ", C2769) - 1)</f>
        <v>Fred</v>
      </c>
      <c r="N2769" t="str" cm="1">
        <f t="array" ref="N2769">_xlfn.IFS(H2769&lt;0, "LOSS", H2769&gt;1000, "GREAT", H2769&gt;500, "GOOD", H2769&gt;=100, "OKAY", H2769&lt;100, "OKAY")</f>
        <v>OKAY</v>
      </c>
    </row>
    <row r="2770" spans="1:14">
      <c r="A2770" s="2">
        <v>42198</v>
      </c>
      <c r="B2770" s="2" t="str">
        <f>TEXT(A2770,"mmmm")</f>
        <v>July</v>
      </c>
      <c r="C2770" t="s">
        <v>122</v>
      </c>
      <c r="D2770" t="s">
        <v>24</v>
      </c>
      <c r="E2770" t="s">
        <v>23</v>
      </c>
      <c r="F2770" t="s">
        <v>38</v>
      </c>
      <c r="G2770" t="s">
        <v>310</v>
      </c>
      <c r="H2770">
        <v>11.81</v>
      </c>
      <c r="I2770">
        <v>2</v>
      </c>
      <c r="J2770">
        <v>4.28</v>
      </c>
      <c r="K2770" s="6">
        <f>J2770/H2770</f>
        <v>0.3624047417442845</v>
      </c>
      <c r="M2770" t="str">
        <f>LEFT(C2770, SEARCH(" ", C2770) - 1)</f>
        <v>Natalie</v>
      </c>
      <c r="N2770" t="str" cm="1">
        <f t="array" ref="N2770">_xlfn.IFS(H2770&lt;0, "LOSS", H2770&gt;1000, "GREAT", H2770&gt;500, "GOOD", H2770&gt;=100, "OKAY", H2770&lt;100, "OKAY")</f>
        <v>OKAY</v>
      </c>
    </row>
    <row r="2771" spans="1:14">
      <c r="A2771" s="2">
        <v>42198</v>
      </c>
      <c r="B2771" s="2" t="str">
        <f>TEXT(A2771,"mmmm")</f>
        <v>July</v>
      </c>
      <c r="C2771" t="s">
        <v>122</v>
      </c>
      <c r="D2771" t="s">
        <v>24</v>
      </c>
      <c r="E2771" t="s">
        <v>21</v>
      </c>
      <c r="F2771" t="s">
        <v>40</v>
      </c>
      <c r="G2771" t="s">
        <v>1758</v>
      </c>
      <c r="H2771">
        <v>1931.04</v>
      </c>
      <c r="I2771">
        <v>9</v>
      </c>
      <c r="J2771">
        <v>321.83999999999997</v>
      </c>
      <c r="K2771" s="6">
        <f>J2771/H2771</f>
        <v>0.16666666666666666</v>
      </c>
      <c r="M2771" t="str">
        <f>LEFT(C2771, SEARCH(" ", C2771) - 1)</f>
        <v>Natalie</v>
      </c>
      <c r="N2771" t="str" cm="1">
        <f t="array" ref="N2771">_xlfn.IFS(H2771&lt;0, "LOSS", H2771&gt;1000, "GREAT", H2771&gt;500, "GOOD", H2771&gt;=100, "OKAY", H2771&lt;100, "OKAY")</f>
        <v>GREAT</v>
      </c>
    </row>
    <row r="2772" spans="1:14">
      <c r="A2772" s="2">
        <v>42198</v>
      </c>
      <c r="B2772" s="2" t="str">
        <f>TEXT(A2772,"mmmm")</f>
        <v>July</v>
      </c>
      <c r="C2772" t="s">
        <v>122</v>
      </c>
      <c r="D2772" t="s">
        <v>24</v>
      </c>
      <c r="E2772" t="s">
        <v>23</v>
      </c>
      <c r="F2772" t="s">
        <v>47</v>
      </c>
      <c r="G2772" t="s">
        <v>710</v>
      </c>
      <c r="H2772">
        <v>9.9600000000000009</v>
      </c>
      <c r="I2772">
        <v>2</v>
      </c>
      <c r="J2772">
        <v>4.68</v>
      </c>
      <c r="K2772" s="6">
        <f>J2772/H2772</f>
        <v>0.46987951807228912</v>
      </c>
      <c r="M2772" t="str">
        <f>LEFT(C2772, SEARCH(" ", C2772) - 1)</f>
        <v>Natalie</v>
      </c>
      <c r="N2772" t="str" cm="1">
        <f t="array" ref="N2772">_xlfn.IFS(H2772&lt;0, "LOSS", H2772&gt;1000, "GREAT", H2772&gt;500, "GOOD", H2772&gt;=100, "OKAY", H2772&lt;100, "OKAY")</f>
        <v>OKAY</v>
      </c>
    </row>
    <row r="2773" spans="1:14">
      <c r="A2773" s="2">
        <v>42198</v>
      </c>
      <c r="B2773" s="2" t="str">
        <f>TEXT(A2773,"mmmm")</f>
        <v>July</v>
      </c>
      <c r="C2773" t="s">
        <v>1437</v>
      </c>
      <c r="D2773" t="s">
        <v>26</v>
      </c>
      <c r="E2773" t="s">
        <v>23</v>
      </c>
      <c r="F2773" t="s">
        <v>38</v>
      </c>
      <c r="G2773" t="s">
        <v>847</v>
      </c>
      <c r="H2773">
        <v>41.57</v>
      </c>
      <c r="I2773">
        <v>6</v>
      </c>
      <c r="J2773">
        <v>-66.510000000000005</v>
      </c>
      <c r="K2773" s="6">
        <f>J2773/H2773</f>
        <v>-1.5999518883810442</v>
      </c>
      <c r="M2773" t="str">
        <f>LEFT(C2773, SEARCH(" ", C2773) - 1)</f>
        <v>Sara</v>
      </c>
      <c r="N2773" t="str" cm="1">
        <f t="array" ref="N2773">_xlfn.IFS(H2773&lt;0, "LOSS", H2773&gt;1000, "GREAT", H2773&gt;500, "GOOD", H2773&gt;=100, "OKAY", H2773&lt;100, "OKAY")</f>
        <v>OKAY</v>
      </c>
    </row>
    <row r="2774" spans="1:14">
      <c r="A2774" s="2">
        <v>42198</v>
      </c>
      <c r="B2774" s="2" t="str">
        <f>TEXT(A2774,"mmmm")</f>
        <v>July</v>
      </c>
      <c r="C2774" t="s">
        <v>249</v>
      </c>
      <c r="D2774" t="s">
        <v>80</v>
      </c>
      <c r="E2774" t="s">
        <v>23</v>
      </c>
      <c r="F2774" t="s">
        <v>47</v>
      </c>
      <c r="G2774" t="s">
        <v>1238</v>
      </c>
      <c r="H2774">
        <v>38.880000000000003</v>
      </c>
      <c r="I2774">
        <v>6</v>
      </c>
      <c r="J2774">
        <v>18.66</v>
      </c>
      <c r="K2774" s="6">
        <f>J2774/H2774</f>
        <v>0.47993827160493824</v>
      </c>
      <c r="M2774" t="str">
        <f>LEFT(C2774, SEARCH(" ", C2774) - 1)</f>
        <v>Neil</v>
      </c>
      <c r="N2774" t="str" cm="1">
        <f t="array" ref="N2774">_xlfn.IFS(H2774&lt;0, "LOSS", H2774&gt;1000, "GREAT", H2774&gt;500, "GOOD", H2774&gt;=100, "OKAY", H2774&lt;100, "OKAY")</f>
        <v>OKAY</v>
      </c>
    </row>
    <row r="2775" spans="1:14">
      <c r="A2775" s="2">
        <v>42199</v>
      </c>
      <c r="B2775" s="2" t="str">
        <f>TEXT(A2775,"mmmm")</f>
        <v>July</v>
      </c>
      <c r="C2775" t="s">
        <v>2024</v>
      </c>
      <c r="D2775" t="s">
        <v>73</v>
      </c>
      <c r="E2775" t="s">
        <v>23</v>
      </c>
      <c r="F2775" t="s">
        <v>49</v>
      </c>
      <c r="G2775" t="s">
        <v>69</v>
      </c>
      <c r="H2775">
        <v>272.74</v>
      </c>
      <c r="I2775">
        <v>3</v>
      </c>
      <c r="J2775">
        <v>-64.77</v>
      </c>
      <c r="K2775" s="6">
        <f>J2775/H2775</f>
        <v>-0.23747891765050963</v>
      </c>
      <c r="M2775" t="str">
        <f>LEFT(C2775, SEARCH(" ", C2775) - 1)</f>
        <v>Toby</v>
      </c>
      <c r="N2775" t="str" cm="1">
        <f t="array" ref="N2775">_xlfn.IFS(H2775&lt;0, "LOSS", H2775&gt;1000, "GREAT", H2775&gt;500, "GOOD", H2775&gt;=100, "OKAY", H2775&lt;100, "OKAY")</f>
        <v>OKAY</v>
      </c>
    </row>
    <row r="2776" spans="1:14">
      <c r="A2776" s="2">
        <v>42199</v>
      </c>
      <c r="B2776" s="2" t="str">
        <f>TEXT(A2776,"mmmm")</f>
        <v>July</v>
      </c>
      <c r="C2776" t="s">
        <v>2024</v>
      </c>
      <c r="D2776" t="s">
        <v>73</v>
      </c>
      <c r="E2776" t="s">
        <v>23</v>
      </c>
      <c r="F2776" t="s">
        <v>47</v>
      </c>
      <c r="G2776" t="s">
        <v>1228</v>
      </c>
      <c r="H2776">
        <v>18.5</v>
      </c>
      <c r="I2776">
        <v>4</v>
      </c>
      <c r="J2776">
        <v>6.7</v>
      </c>
      <c r="K2776" s="6">
        <f>J2776/H2776</f>
        <v>0.36216216216216218</v>
      </c>
      <c r="M2776" t="str">
        <f>LEFT(C2776, SEARCH(" ", C2776) - 1)</f>
        <v>Toby</v>
      </c>
      <c r="N2776" t="str" cm="1">
        <f t="array" ref="N2776">_xlfn.IFS(H2776&lt;0, "LOSS", H2776&gt;1000, "GREAT", H2776&gt;500, "GOOD", H2776&gt;=100, "OKAY", H2776&lt;100, "OKAY")</f>
        <v>OKAY</v>
      </c>
    </row>
    <row r="2777" spans="1:14">
      <c r="A2777" s="2">
        <v>42199</v>
      </c>
      <c r="B2777" s="2" t="str">
        <f>TEXT(A2777,"mmmm")</f>
        <v>July</v>
      </c>
      <c r="C2777" t="s">
        <v>2024</v>
      </c>
      <c r="D2777" t="s">
        <v>73</v>
      </c>
      <c r="E2777" t="s">
        <v>21</v>
      </c>
      <c r="F2777" t="s">
        <v>40</v>
      </c>
      <c r="G2777" t="s">
        <v>1318</v>
      </c>
      <c r="H2777">
        <v>441.92</v>
      </c>
      <c r="I2777">
        <v>2</v>
      </c>
      <c r="J2777">
        <v>49.72</v>
      </c>
      <c r="K2777" s="6">
        <f>J2777/H2777</f>
        <v>0.11250905141202026</v>
      </c>
      <c r="M2777" t="str">
        <f>LEFT(C2777, SEARCH(" ", C2777) - 1)</f>
        <v>Toby</v>
      </c>
      <c r="N2777" t="str" cm="1">
        <f t="array" ref="N2777">_xlfn.IFS(H2777&lt;0, "LOSS", H2777&gt;1000, "GREAT", H2777&gt;500, "GOOD", H2777&gt;=100, "OKAY", H2777&lt;100, "OKAY")</f>
        <v>OKAY</v>
      </c>
    </row>
    <row r="2778" spans="1:14">
      <c r="A2778" s="2">
        <v>42199</v>
      </c>
      <c r="B2778" s="2" t="str">
        <f>TEXT(A2778,"mmmm")</f>
        <v>July</v>
      </c>
      <c r="C2778" t="s">
        <v>2024</v>
      </c>
      <c r="D2778" t="s">
        <v>73</v>
      </c>
      <c r="E2778" t="s">
        <v>21</v>
      </c>
      <c r="F2778" t="s">
        <v>39</v>
      </c>
      <c r="G2778" t="s">
        <v>919</v>
      </c>
      <c r="H2778">
        <v>127.76</v>
      </c>
      <c r="I2778">
        <v>6</v>
      </c>
      <c r="J2778">
        <v>-191.65</v>
      </c>
      <c r="K2778" s="6">
        <f>J2778/H2778</f>
        <v>-1.5000782717595491</v>
      </c>
      <c r="M2778" t="str">
        <f>LEFT(C2778, SEARCH(" ", C2778) - 1)</f>
        <v>Toby</v>
      </c>
      <c r="N2778" t="str" cm="1">
        <f t="array" ref="N2778">_xlfn.IFS(H2778&lt;0, "LOSS", H2778&gt;1000, "GREAT", H2778&gt;500, "GOOD", H2778&gt;=100, "OKAY", H2778&lt;100, "OKAY")</f>
        <v>OKAY</v>
      </c>
    </row>
    <row r="2779" spans="1:14">
      <c r="A2779" s="2">
        <v>42201</v>
      </c>
      <c r="B2779" s="2" t="str">
        <f>TEXT(A2779,"mmmm")</f>
        <v>July</v>
      </c>
      <c r="C2779" t="s">
        <v>2182</v>
      </c>
      <c r="D2779" t="s">
        <v>22</v>
      </c>
      <c r="E2779" t="s">
        <v>21</v>
      </c>
      <c r="F2779" t="s">
        <v>40</v>
      </c>
      <c r="G2779" t="s">
        <v>1101</v>
      </c>
      <c r="H2779">
        <v>1348.7</v>
      </c>
      <c r="I2779">
        <v>6</v>
      </c>
      <c r="J2779">
        <v>-219.16</v>
      </c>
      <c r="K2779" s="6">
        <f>J2779/H2779</f>
        <v>-0.16249721954474677</v>
      </c>
      <c r="M2779" t="str">
        <f>LEFT(C2779, SEARCH(" ", C2779) - 1)</f>
        <v>Eleni</v>
      </c>
      <c r="N2779" t="str" cm="1">
        <f t="array" ref="N2779">_xlfn.IFS(H2779&lt;0, "LOSS", H2779&gt;1000, "GREAT", H2779&gt;500, "GOOD", H2779&gt;=100, "OKAY", H2779&lt;100, "OKAY")</f>
        <v>GREAT</v>
      </c>
    </row>
    <row r="2780" spans="1:14">
      <c r="A2780" s="2">
        <v>42201</v>
      </c>
      <c r="B2780" s="2" t="str">
        <f>TEXT(A2780,"mmmm")</f>
        <v>July</v>
      </c>
      <c r="C2780" t="s">
        <v>2182</v>
      </c>
      <c r="D2780" t="s">
        <v>22</v>
      </c>
      <c r="E2780" t="s">
        <v>21</v>
      </c>
      <c r="F2780" t="s">
        <v>40</v>
      </c>
      <c r="G2780" t="s">
        <v>2061</v>
      </c>
      <c r="H2780">
        <v>700.15</v>
      </c>
      <c r="I2780">
        <v>3</v>
      </c>
      <c r="J2780">
        <v>78.77</v>
      </c>
      <c r="K2780" s="6">
        <f>J2780/H2780</f>
        <v>0.11250446332928658</v>
      </c>
      <c r="M2780" t="str">
        <f>LEFT(C2780, SEARCH(" ", C2780) - 1)</f>
        <v>Eleni</v>
      </c>
      <c r="N2780" t="str" cm="1">
        <f t="array" ref="N2780">_xlfn.IFS(H2780&lt;0, "LOSS", H2780&gt;1000, "GREAT", H2780&gt;500, "GOOD", H2780&gt;=100, "OKAY", H2780&lt;100, "OKAY")</f>
        <v>GOOD</v>
      </c>
    </row>
    <row r="2781" spans="1:14">
      <c r="A2781" s="2">
        <v>42201</v>
      </c>
      <c r="B2781" s="2" t="str">
        <f>TEXT(A2781,"mmmm")</f>
        <v>July</v>
      </c>
      <c r="C2781" t="s">
        <v>536</v>
      </c>
      <c r="D2781" t="s">
        <v>24</v>
      </c>
      <c r="E2781" t="s">
        <v>23</v>
      </c>
      <c r="F2781" t="s">
        <v>47</v>
      </c>
      <c r="G2781" t="s">
        <v>2235</v>
      </c>
      <c r="H2781">
        <v>80.88</v>
      </c>
      <c r="I2781">
        <v>3</v>
      </c>
      <c r="J2781">
        <v>39.630000000000003</v>
      </c>
      <c r="K2781" s="6">
        <f>J2781/H2781</f>
        <v>0.48998516320474783</v>
      </c>
      <c r="M2781" t="str">
        <f>LEFT(C2781, SEARCH(" ", C2781) - 1)</f>
        <v>Katrina</v>
      </c>
      <c r="N2781" t="str" cm="1">
        <f t="array" ref="N2781">_xlfn.IFS(H2781&lt;0, "LOSS", H2781&gt;1000, "GREAT", H2781&gt;500, "GOOD", H2781&gt;=100, "OKAY", H2781&lt;100, "OKAY")</f>
        <v>OKAY</v>
      </c>
    </row>
    <row r="2782" spans="1:14">
      <c r="A2782" s="2">
        <v>42201</v>
      </c>
      <c r="B2782" s="2" t="str">
        <f>TEXT(A2782,"mmmm")</f>
        <v>July</v>
      </c>
      <c r="C2782" t="s">
        <v>536</v>
      </c>
      <c r="D2782" t="s">
        <v>24</v>
      </c>
      <c r="E2782" t="s">
        <v>25</v>
      </c>
      <c r="F2782" t="s">
        <v>35</v>
      </c>
      <c r="G2782" t="s">
        <v>2236</v>
      </c>
      <c r="H2782">
        <v>599.9</v>
      </c>
      <c r="I2782">
        <v>10</v>
      </c>
      <c r="J2782">
        <v>191.97</v>
      </c>
      <c r="K2782" s="6">
        <f>J2782/H2782</f>
        <v>0.3200033338889815</v>
      </c>
      <c r="M2782" t="str">
        <f>LEFT(C2782, SEARCH(" ", C2782) - 1)</f>
        <v>Katrina</v>
      </c>
      <c r="N2782" t="str" cm="1">
        <f t="array" ref="N2782">_xlfn.IFS(H2782&lt;0, "LOSS", H2782&gt;1000, "GREAT", H2782&gt;500, "GOOD", H2782&gt;=100, "OKAY", H2782&lt;100, "OKAY")</f>
        <v>GOOD</v>
      </c>
    </row>
    <row r="2783" spans="1:14">
      <c r="A2783" s="2">
        <v>42201</v>
      </c>
      <c r="B2783" s="2" t="str">
        <f>TEXT(A2783,"mmmm")</f>
        <v>July</v>
      </c>
      <c r="C2783" t="s">
        <v>1942</v>
      </c>
      <c r="D2783" t="s">
        <v>177</v>
      </c>
      <c r="E2783" t="s">
        <v>21</v>
      </c>
      <c r="F2783" t="s">
        <v>40</v>
      </c>
      <c r="G2783" t="s">
        <v>2237</v>
      </c>
      <c r="H2783">
        <v>150.97999999999999</v>
      </c>
      <c r="I2783">
        <v>1</v>
      </c>
      <c r="J2783">
        <v>43.78</v>
      </c>
      <c r="K2783" s="6">
        <f>J2783/H2783</f>
        <v>0.28997218174592665</v>
      </c>
      <c r="M2783" t="str">
        <f>LEFT(C2783, SEARCH(" ", C2783) - 1)</f>
        <v>Michael</v>
      </c>
      <c r="N2783" t="str" cm="1">
        <f t="array" ref="N2783">_xlfn.IFS(H2783&lt;0, "LOSS", H2783&gt;1000, "GREAT", H2783&gt;500, "GOOD", H2783&gt;=100, "OKAY", H2783&lt;100, "OKAY")</f>
        <v>OKAY</v>
      </c>
    </row>
    <row r="2784" spans="1:14">
      <c r="A2784" s="2">
        <v>42201</v>
      </c>
      <c r="B2784" s="2" t="str">
        <f>TEXT(A2784,"mmmm")</f>
        <v>July</v>
      </c>
      <c r="C2784" t="s">
        <v>1942</v>
      </c>
      <c r="D2784" t="s">
        <v>177</v>
      </c>
      <c r="E2784" t="s">
        <v>23</v>
      </c>
      <c r="F2784" t="s">
        <v>42</v>
      </c>
      <c r="G2784" t="s">
        <v>2238</v>
      </c>
      <c r="H2784">
        <v>137.25</v>
      </c>
      <c r="I2784">
        <v>9</v>
      </c>
      <c r="J2784">
        <v>63.14</v>
      </c>
      <c r="K2784" s="6">
        <f>J2784/H2784</f>
        <v>0.46003642987249543</v>
      </c>
      <c r="M2784" t="str">
        <f>LEFT(C2784, SEARCH(" ", C2784) - 1)</f>
        <v>Michael</v>
      </c>
      <c r="N2784" t="str" cm="1">
        <f t="array" ref="N2784">_xlfn.IFS(H2784&lt;0, "LOSS", H2784&gt;1000, "GREAT", H2784&gt;500, "GOOD", H2784&gt;=100, "OKAY", H2784&lt;100, "OKAY")</f>
        <v>OKAY</v>
      </c>
    </row>
    <row r="2785" spans="1:14">
      <c r="A2785" s="2">
        <v>42201</v>
      </c>
      <c r="B2785" s="2" t="str">
        <f>TEXT(A2785,"mmmm")</f>
        <v>July</v>
      </c>
      <c r="C2785" t="s">
        <v>1942</v>
      </c>
      <c r="D2785" t="s">
        <v>177</v>
      </c>
      <c r="E2785" t="s">
        <v>23</v>
      </c>
      <c r="F2785" t="s">
        <v>43</v>
      </c>
      <c r="G2785" t="s">
        <v>596</v>
      </c>
      <c r="H2785">
        <v>11.52</v>
      </c>
      <c r="I2785">
        <v>4</v>
      </c>
      <c r="J2785">
        <v>5.41</v>
      </c>
      <c r="K2785" s="6">
        <f>J2785/H2785</f>
        <v>0.46961805555555558</v>
      </c>
      <c r="M2785" t="str">
        <f>LEFT(C2785, SEARCH(" ", C2785) - 1)</f>
        <v>Michael</v>
      </c>
      <c r="N2785" t="str" cm="1">
        <f t="array" ref="N2785">_xlfn.IFS(H2785&lt;0, "LOSS", H2785&gt;1000, "GREAT", H2785&gt;500, "GOOD", H2785&gt;=100, "OKAY", H2785&lt;100, "OKAY")</f>
        <v>OKAY</v>
      </c>
    </row>
    <row r="2786" spans="1:14">
      <c r="A2786" s="2">
        <v>42202</v>
      </c>
      <c r="B2786" s="2" t="str">
        <f>TEXT(A2786,"mmmm")</f>
        <v>July</v>
      </c>
      <c r="C2786" t="s">
        <v>1368</v>
      </c>
      <c r="D2786" t="s">
        <v>22</v>
      </c>
      <c r="E2786" t="s">
        <v>21</v>
      </c>
      <c r="F2786" t="s">
        <v>39</v>
      </c>
      <c r="G2786" t="s">
        <v>1785</v>
      </c>
      <c r="H2786">
        <v>195.47</v>
      </c>
      <c r="I2786">
        <v>2</v>
      </c>
      <c r="J2786">
        <v>-13.8</v>
      </c>
      <c r="K2786" s="6">
        <f>J2786/H2786</f>
        <v>-7.0599068910830315E-2</v>
      </c>
      <c r="M2786" t="str">
        <f>LEFT(C2786, SEARCH(" ", C2786) - 1)</f>
        <v>Jessica</v>
      </c>
      <c r="N2786" t="str" cm="1">
        <f t="array" ref="N2786">_xlfn.IFS(H2786&lt;0, "LOSS", H2786&gt;1000, "GREAT", H2786&gt;500, "GOOD", H2786&gt;=100, "OKAY", H2786&lt;100, "OKAY")</f>
        <v>OKAY</v>
      </c>
    </row>
    <row r="2787" spans="1:14">
      <c r="A2787" s="2">
        <v>42202</v>
      </c>
      <c r="B2787" s="2" t="str">
        <f>TEXT(A2787,"mmmm")</f>
        <v>July</v>
      </c>
      <c r="C2787" t="s">
        <v>2112</v>
      </c>
      <c r="D2787" t="s">
        <v>31</v>
      </c>
      <c r="E2787" t="s">
        <v>21</v>
      </c>
      <c r="F2787" t="s">
        <v>39</v>
      </c>
      <c r="G2787" t="s">
        <v>2239</v>
      </c>
      <c r="H2787">
        <v>231.92</v>
      </c>
      <c r="I2787">
        <v>5</v>
      </c>
      <c r="J2787">
        <v>5.8</v>
      </c>
      <c r="K2787" s="6">
        <f>J2787/H2787</f>
        <v>2.5008623663332185E-2</v>
      </c>
      <c r="M2787" t="str">
        <f>LEFT(C2787, SEARCH(" ", C2787) - 1)</f>
        <v>Michael</v>
      </c>
      <c r="N2787" t="str" cm="1">
        <f t="array" ref="N2787">_xlfn.IFS(H2787&lt;0, "LOSS", H2787&gt;1000, "GREAT", H2787&gt;500, "GOOD", H2787&gt;=100, "OKAY", H2787&lt;100, "OKAY")</f>
        <v>OKAY</v>
      </c>
    </row>
    <row r="2788" spans="1:14">
      <c r="A2788" s="2">
        <v>42202</v>
      </c>
      <c r="B2788" s="2" t="str">
        <f>TEXT(A2788,"mmmm")</f>
        <v>July</v>
      </c>
      <c r="C2788" t="s">
        <v>2240</v>
      </c>
      <c r="D2788" t="s">
        <v>26</v>
      </c>
      <c r="E2788" t="s">
        <v>23</v>
      </c>
      <c r="F2788" t="s">
        <v>45</v>
      </c>
      <c r="G2788" t="s">
        <v>619</v>
      </c>
      <c r="H2788">
        <v>6.26</v>
      </c>
      <c r="I2788">
        <v>3</v>
      </c>
      <c r="J2788">
        <v>2.04</v>
      </c>
      <c r="K2788" s="6">
        <f>J2788/H2788</f>
        <v>0.32587859424920129</v>
      </c>
      <c r="M2788" t="str">
        <f>LEFT(C2788, SEARCH(" ", C2788) - 1)</f>
        <v>Victoria</v>
      </c>
      <c r="N2788" t="str" cm="1">
        <f t="array" ref="N2788">_xlfn.IFS(H2788&lt;0, "LOSS", H2788&gt;1000, "GREAT", H2788&gt;500, "GOOD", H2788&gt;=100, "OKAY", H2788&lt;100, "OKAY")</f>
        <v>OKAY</v>
      </c>
    </row>
    <row r="2789" spans="1:14">
      <c r="A2789" s="2">
        <v>42202</v>
      </c>
      <c r="B2789" s="2" t="str">
        <f>TEXT(A2789,"mmmm")</f>
        <v>July</v>
      </c>
      <c r="C2789" t="s">
        <v>2240</v>
      </c>
      <c r="D2789" t="s">
        <v>26</v>
      </c>
      <c r="E2789" t="s">
        <v>23</v>
      </c>
      <c r="F2789" t="s">
        <v>43</v>
      </c>
      <c r="G2789" t="s">
        <v>1885</v>
      </c>
      <c r="H2789">
        <v>14.43</v>
      </c>
      <c r="I2789">
        <v>4</v>
      </c>
      <c r="J2789">
        <v>3.43</v>
      </c>
      <c r="K2789" s="6">
        <f>J2789/H2789</f>
        <v>0.2376992376992377</v>
      </c>
      <c r="M2789" t="str">
        <f>LEFT(C2789, SEARCH(" ", C2789) - 1)</f>
        <v>Victoria</v>
      </c>
      <c r="N2789" t="str" cm="1">
        <f t="array" ref="N2789">_xlfn.IFS(H2789&lt;0, "LOSS", H2789&gt;1000, "GREAT", H2789&gt;500, "GOOD", H2789&gt;=100, "OKAY", H2789&lt;100, "OKAY")</f>
        <v>OKAY</v>
      </c>
    </row>
    <row r="2790" spans="1:14">
      <c r="A2790" s="2">
        <v>42203</v>
      </c>
      <c r="B2790" s="2" t="str">
        <f>TEXT(A2790,"mmmm")</f>
        <v>July</v>
      </c>
      <c r="C2790" t="s">
        <v>1157</v>
      </c>
      <c r="D2790" t="s">
        <v>22</v>
      </c>
      <c r="E2790" t="s">
        <v>25</v>
      </c>
      <c r="F2790" t="s">
        <v>35</v>
      </c>
      <c r="G2790" t="s">
        <v>2159</v>
      </c>
      <c r="H2790">
        <v>519.96</v>
      </c>
      <c r="I2790">
        <v>4</v>
      </c>
      <c r="J2790">
        <v>176.79</v>
      </c>
      <c r="K2790" s="6">
        <f>J2790/H2790</f>
        <v>0.3400069236095084</v>
      </c>
      <c r="M2790" t="str">
        <f>LEFT(C2790, SEARCH(" ", C2790) - 1)</f>
        <v>Roland</v>
      </c>
      <c r="N2790" t="str" cm="1">
        <f t="array" ref="N2790">_xlfn.IFS(H2790&lt;0, "LOSS", H2790&gt;1000, "GREAT", H2790&gt;500, "GOOD", H2790&gt;=100, "OKAY", H2790&lt;100, "OKAY")</f>
        <v>GOOD</v>
      </c>
    </row>
    <row r="2791" spans="1:14">
      <c r="A2791" s="2">
        <v>42203</v>
      </c>
      <c r="B2791" s="2" t="str">
        <f>TEXT(A2791,"mmmm")</f>
        <v>July</v>
      </c>
      <c r="C2791" t="s">
        <v>1323</v>
      </c>
      <c r="D2791" t="s">
        <v>24</v>
      </c>
      <c r="E2791" t="s">
        <v>23</v>
      </c>
      <c r="F2791" t="s">
        <v>37</v>
      </c>
      <c r="G2791" t="s">
        <v>1082</v>
      </c>
      <c r="H2791">
        <v>5.76</v>
      </c>
      <c r="I2791">
        <v>2</v>
      </c>
      <c r="J2791">
        <v>1.61</v>
      </c>
      <c r="K2791" s="6">
        <f>J2791/H2791</f>
        <v>0.2795138888888889</v>
      </c>
      <c r="M2791" t="str">
        <f>LEFT(C2791, SEARCH(" ", C2791) - 1)</f>
        <v>Karen</v>
      </c>
      <c r="N2791" t="str" cm="1">
        <f t="array" ref="N2791">_xlfn.IFS(H2791&lt;0, "LOSS", H2791&gt;1000, "GREAT", H2791&gt;500, "GOOD", H2791&gt;=100, "OKAY", H2791&lt;100, "OKAY")</f>
        <v>OKAY</v>
      </c>
    </row>
    <row r="2792" spans="1:14">
      <c r="A2792" s="2">
        <v>42203</v>
      </c>
      <c r="B2792" s="2" t="str">
        <f>TEXT(A2792,"mmmm")</f>
        <v>July</v>
      </c>
      <c r="C2792" t="s">
        <v>578</v>
      </c>
      <c r="D2792" t="s">
        <v>24</v>
      </c>
      <c r="E2792" t="s">
        <v>23</v>
      </c>
      <c r="F2792" t="s">
        <v>38</v>
      </c>
      <c r="G2792" t="s">
        <v>2241</v>
      </c>
      <c r="H2792">
        <v>3.33</v>
      </c>
      <c r="I2792">
        <v>2</v>
      </c>
      <c r="J2792">
        <v>1.21</v>
      </c>
      <c r="K2792" s="6">
        <f>J2792/H2792</f>
        <v>0.36336336336336333</v>
      </c>
      <c r="M2792" t="str">
        <f>LEFT(C2792, SEARCH(" ", C2792) - 1)</f>
        <v>Pauline</v>
      </c>
      <c r="N2792" t="str" cm="1">
        <f t="array" ref="N2792">_xlfn.IFS(H2792&lt;0, "LOSS", H2792&gt;1000, "GREAT", H2792&gt;500, "GOOD", H2792&gt;=100, "OKAY", H2792&lt;100, "OKAY")</f>
        <v>OKAY</v>
      </c>
    </row>
    <row r="2793" spans="1:14">
      <c r="A2793" s="2">
        <v>42203</v>
      </c>
      <c r="B2793" s="2" t="str">
        <f>TEXT(A2793,"mmmm")</f>
        <v>July</v>
      </c>
      <c r="C2793" t="s">
        <v>578</v>
      </c>
      <c r="D2793" t="s">
        <v>24</v>
      </c>
      <c r="E2793" t="s">
        <v>25</v>
      </c>
      <c r="F2793" t="s">
        <v>48</v>
      </c>
      <c r="G2793" t="s">
        <v>1154</v>
      </c>
      <c r="H2793">
        <v>135.99</v>
      </c>
      <c r="I2793">
        <v>1</v>
      </c>
      <c r="J2793">
        <v>36.72</v>
      </c>
      <c r="K2793" s="6">
        <f>J2793/H2793</f>
        <v>0.27001985440105886</v>
      </c>
      <c r="M2793" t="str">
        <f>LEFT(C2793, SEARCH(" ", C2793) - 1)</f>
        <v>Pauline</v>
      </c>
      <c r="N2793" t="str" cm="1">
        <f t="array" ref="N2793">_xlfn.IFS(H2793&lt;0, "LOSS", H2793&gt;1000, "GREAT", H2793&gt;500, "GOOD", H2793&gt;=100, "OKAY", H2793&lt;100, "OKAY")</f>
        <v>OKAY</v>
      </c>
    </row>
    <row r="2794" spans="1:14">
      <c r="A2794" s="2">
        <v>42203</v>
      </c>
      <c r="B2794" s="2" t="str">
        <f>TEXT(A2794,"mmmm")</f>
        <v>July</v>
      </c>
      <c r="C2794" t="s">
        <v>578</v>
      </c>
      <c r="D2794" t="s">
        <v>24</v>
      </c>
      <c r="E2794" t="s">
        <v>21</v>
      </c>
      <c r="F2794" t="s">
        <v>44</v>
      </c>
      <c r="G2794" t="s">
        <v>1611</v>
      </c>
      <c r="H2794">
        <v>7.38</v>
      </c>
      <c r="I2794">
        <v>1</v>
      </c>
      <c r="J2794">
        <v>2.14</v>
      </c>
      <c r="K2794" s="6">
        <f>J2794/H2794</f>
        <v>0.28997289972899731</v>
      </c>
      <c r="M2794" t="str">
        <f>LEFT(C2794, SEARCH(" ", C2794) - 1)</f>
        <v>Pauline</v>
      </c>
      <c r="N2794" t="str" cm="1">
        <f t="array" ref="N2794">_xlfn.IFS(H2794&lt;0, "LOSS", H2794&gt;1000, "GREAT", H2794&gt;500, "GOOD", H2794&gt;=100, "OKAY", H2794&lt;100, "OKAY")</f>
        <v>OKAY</v>
      </c>
    </row>
    <row r="2795" spans="1:14">
      <c r="A2795" s="2">
        <v>42204</v>
      </c>
      <c r="B2795" s="2" t="str">
        <f>TEXT(A2795,"mmmm")</f>
        <v>July</v>
      </c>
      <c r="C2795" t="s">
        <v>2242</v>
      </c>
      <c r="D2795" t="s">
        <v>73</v>
      </c>
      <c r="E2795" t="s">
        <v>23</v>
      </c>
      <c r="F2795" t="s">
        <v>38</v>
      </c>
      <c r="G2795" t="s">
        <v>2243</v>
      </c>
      <c r="H2795">
        <v>2.0299999999999998</v>
      </c>
      <c r="I2795">
        <v>1</v>
      </c>
      <c r="J2795">
        <v>-1.35</v>
      </c>
      <c r="K2795" s="6">
        <f>J2795/H2795</f>
        <v>-0.665024630541872</v>
      </c>
      <c r="M2795" t="str">
        <f>LEFT(C2795, SEARCH(" ", C2795) - 1)</f>
        <v>Thais</v>
      </c>
      <c r="N2795" t="str" cm="1">
        <f t="array" ref="N2795">_xlfn.IFS(H2795&lt;0, "LOSS", H2795&gt;1000, "GREAT", H2795&gt;500, "GOOD", H2795&gt;=100, "OKAY", H2795&lt;100, "OKAY")</f>
        <v>OKAY</v>
      </c>
    </row>
    <row r="2796" spans="1:14">
      <c r="A2796" s="2">
        <v>42205</v>
      </c>
      <c r="B2796" s="2" t="str">
        <f>TEXT(A2796,"mmmm")</f>
        <v>July</v>
      </c>
      <c r="C2796" t="s">
        <v>2244</v>
      </c>
      <c r="D2796" t="s">
        <v>145</v>
      </c>
      <c r="E2796" t="s">
        <v>23</v>
      </c>
      <c r="F2796" t="s">
        <v>49</v>
      </c>
      <c r="G2796" t="s">
        <v>1619</v>
      </c>
      <c r="H2796">
        <v>34.76</v>
      </c>
      <c r="I2796">
        <v>1</v>
      </c>
      <c r="J2796">
        <v>9.73</v>
      </c>
      <c r="K2796" s="6">
        <f>J2796/H2796</f>
        <v>0.27991944764096666</v>
      </c>
      <c r="M2796" t="str">
        <f>LEFT(C2796, SEARCH(" ", C2796) - 1)</f>
        <v>Ralph</v>
      </c>
      <c r="N2796" t="str" cm="1">
        <f t="array" ref="N2796">_xlfn.IFS(H2796&lt;0, "LOSS", H2796&gt;1000, "GREAT", H2796&gt;500, "GOOD", H2796&gt;=100, "OKAY", H2796&lt;100, "OKAY")</f>
        <v>OKAY</v>
      </c>
    </row>
    <row r="2797" spans="1:14">
      <c r="A2797" s="2">
        <v>42205</v>
      </c>
      <c r="B2797" s="2" t="str">
        <f>TEXT(A2797,"mmmm")</f>
        <v>July</v>
      </c>
      <c r="C2797" t="s">
        <v>2244</v>
      </c>
      <c r="D2797" t="s">
        <v>145</v>
      </c>
      <c r="E2797" t="s">
        <v>25</v>
      </c>
      <c r="F2797" t="s">
        <v>35</v>
      </c>
      <c r="G2797" t="s">
        <v>2059</v>
      </c>
      <c r="H2797">
        <v>831.2</v>
      </c>
      <c r="I2797">
        <v>5</v>
      </c>
      <c r="J2797">
        <v>124.68</v>
      </c>
      <c r="K2797" s="6">
        <f>J2797/H2797</f>
        <v>0.15</v>
      </c>
      <c r="M2797" t="str">
        <f>LEFT(C2797, SEARCH(" ", C2797) - 1)</f>
        <v>Ralph</v>
      </c>
      <c r="N2797" t="str" cm="1">
        <f t="array" ref="N2797">_xlfn.IFS(H2797&lt;0, "LOSS", H2797&gt;1000, "GREAT", H2797&gt;500, "GOOD", H2797&gt;=100, "OKAY", H2797&lt;100, "OKAY")</f>
        <v>GOOD</v>
      </c>
    </row>
    <row r="2798" spans="1:14">
      <c r="A2798" s="2">
        <v>42205</v>
      </c>
      <c r="B2798" s="2" t="str">
        <f>TEXT(A2798,"mmmm")</f>
        <v>July</v>
      </c>
      <c r="C2798" t="s">
        <v>2244</v>
      </c>
      <c r="D2798" t="s">
        <v>145</v>
      </c>
      <c r="E2798" t="s">
        <v>23</v>
      </c>
      <c r="F2798" t="s">
        <v>47</v>
      </c>
      <c r="G2798" t="s">
        <v>1936</v>
      </c>
      <c r="H2798">
        <v>26.4</v>
      </c>
      <c r="I2798">
        <v>5</v>
      </c>
      <c r="J2798">
        <v>11.88</v>
      </c>
      <c r="K2798" s="6">
        <f>J2798/H2798</f>
        <v>0.45000000000000007</v>
      </c>
      <c r="M2798" t="str">
        <f>LEFT(C2798, SEARCH(" ", C2798) - 1)</f>
        <v>Ralph</v>
      </c>
      <c r="N2798" t="str" cm="1">
        <f t="array" ref="N2798">_xlfn.IFS(H2798&lt;0, "LOSS", H2798&gt;1000, "GREAT", H2798&gt;500, "GOOD", H2798&gt;=100, "OKAY", H2798&lt;100, "OKAY")</f>
        <v>OKAY</v>
      </c>
    </row>
    <row r="2799" spans="1:14">
      <c r="A2799" s="2">
        <v>42205</v>
      </c>
      <c r="B2799" s="2" t="str">
        <f>TEXT(A2799,"mmmm")</f>
        <v>July</v>
      </c>
      <c r="C2799" t="s">
        <v>2244</v>
      </c>
      <c r="D2799" t="s">
        <v>145</v>
      </c>
      <c r="E2799" t="s">
        <v>23</v>
      </c>
      <c r="F2799" t="s">
        <v>42</v>
      </c>
      <c r="G2799" t="s">
        <v>2238</v>
      </c>
      <c r="H2799">
        <v>106.75</v>
      </c>
      <c r="I2799">
        <v>7</v>
      </c>
      <c r="J2799">
        <v>49.11</v>
      </c>
      <c r="K2799" s="6">
        <f>J2799/H2799</f>
        <v>0.46004683840749416</v>
      </c>
      <c r="M2799" t="str">
        <f>LEFT(C2799, SEARCH(" ", C2799) - 1)</f>
        <v>Ralph</v>
      </c>
      <c r="N2799" t="str" cm="1">
        <f t="array" ref="N2799">_xlfn.IFS(H2799&lt;0, "LOSS", H2799&gt;1000, "GREAT", H2799&gt;500, "GOOD", H2799&gt;=100, "OKAY", H2799&lt;100, "OKAY")</f>
        <v>OKAY</v>
      </c>
    </row>
    <row r="2800" spans="1:14">
      <c r="A2800" s="2">
        <v>42205</v>
      </c>
      <c r="B2800" s="2" t="str">
        <f>TEXT(A2800,"mmmm")</f>
        <v>July</v>
      </c>
      <c r="C2800" t="s">
        <v>2244</v>
      </c>
      <c r="D2800" t="s">
        <v>145</v>
      </c>
      <c r="E2800" t="s">
        <v>23</v>
      </c>
      <c r="F2800" t="s">
        <v>47</v>
      </c>
      <c r="G2800" t="s">
        <v>2245</v>
      </c>
      <c r="H2800">
        <v>97.82</v>
      </c>
      <c r="I2800">
        <v>2</v>
      </c>
      <c r="J2800">
        <v>45.98</v>
      </c>
      <c r="K2800" s="6">
        <f>J2800/H2800</f>
        <v>0.47004702514823143</v>
      </c>
      <c r="M2800" t="str">
        <f>LEFT(C2800, SEARCH(" ", C2800) - 1)</f>
        <v>Ralph</v>
      </c>
      <c r="N2800" t="str" cm="1">
        <f t="array" ref="N2800">_xlfn.IFS(H2800&lt;0, "LOSS", H2800&gt;1000, "GREAT", H2800&gt;500, "GOOD", H2800&gt;=100, "OKAY", H2800&lt;100, "OKAY")</f>
        <v>OKAY</v>
      </c>
    </row>
    <row r="2801" spans="1:14">
      <c r="A2801" s="2">
        <v>42205</v>
      </c>
      <c r="B2801" s="2" t="str">
        <f>TEXT(A2801,"mmmm")</f>
        <v>July</v>
      </c>
      <c r="C2801" t="s">
        <v>2244</v>
      </c>
      <c r="D2801" t="s">
        <v>145</v>
      </c>
      <c r="E2801" t="s">
        <v>23</v>
      </c>
      <c r="F2801" t="s">
        <v>49</v>
      </c>
      <c r="G2801" t="s">
        <v>708</v>
      </c>
      <c r="H2801">
        <v>141.4</v>
      </c>
      <c r="I2801">
        <v>5</v>
      </c>
      <c r="J2801">
        <v>38.18</v>
      </c>
      <c r="K2801" s="6">
        <f>J2801/H2801</f>
        <v>0.27001414427157</v>
      </c>
      <c r="M2801" t="str">
        <f>LEFT(C2801, SEARCH(" ", C2801) - 1)</f>
        <v>Ralph</v>
      </c>
      <c r="N2801" t="str" cm="1">
        <f t="array" ref="N2801">_xlfn.IFS(H2801&lt;0, "LOSS", H2801&gt;1000, "GREAT", H2801&gt;500, "GOOD", H2801&gt;=100, "OKAY", H2801&lt;100, "OKAY")</f>
        <v>OKAY</v>
      </c>
    </row>
    <row r="2802" spans="1:14">
      <c r="A2802" s="2">
        <v>42205</v>
      </c>
      <c r="B2802" s="2" t="str">
        <f>TEXT(A2802,"mmmm")</f>
        <v>July</v>
      </c>
      <c r="C2802" t="s">
        <v>972</v>
      </c>
      <c r="D2802" t="s">
        <v>29</v>
      </c>
      <c r="E2802" t="s">
        <v>23</v>
      </c>
      <c r="F2802" t="s">
        <v>38</v>
      </c>
      <c r="G2802" t="s">
        <v>982</v>
      </c>
      <c r="H2802">
        <v>2.88</v>
      </c>
      <c r="I2802">
        <v>5</v>
      </c>
      <c r="J2802">
        <v>-4.46</v>
      </c>
      <c r="K2802" s="6">
        <f>J2802/H2802</f>
        <v>-1.5486111111111112</v>
      </c>
      <c r="M2802" t="str">
        <f>LEFT(C2802, SEARCH(" ", C2802) - 1)</f>
        <v>Russell</v>
      </c>
      <c r="N2802" t="str" cm="1">
        <f t="array" ref="N2802">_xlfn.IFS(H2802&lt;0, "LOSS", H2802&gt;1000, "GREAT", H2802&gt;500, "GOOD", H2802&gt;=100, "OKAY", H2802&lt;100, "OKAY")</f>
        <v>OKAY</v>
      </c>
    </row>
    <row r="2803" spans="1:14">
      <c r="A2803" s="2">
        <v>42205</v>
      </c>
      <c r="B2803" s="2" t="str">
        <f>TEXT(A2803,"mmmm")</f>
        <v>July</v>
      </c>
      <c r="C2803" t="s">
        <v>972</v>
      </c>
      <c r="D2803" t="s">
        <v>29</v>
      </c>
      <c r="E2803" t="s">
        <v>21</v>
      </c>
      <c r="F2803" t="s">
        <v>39</v>
      </c>
      <c r="G2803" t="s">
        <v>2246</v>
      </c>
      <c r="H2803">
        <v>384.94</v>
      </c>
      <c r="I2803">
        <v>4</v>
      </c>
      <c r="J2803">
        <v>-126.48</v>
      </c>
      <c r="K2803" s="6">
        <f>J2803/H2803</f>
        <v>-0.32857068634072845</v>
      </c>
      <c r="M2803" t="str">
        <f>LEFT(C2803, SEARCH(" ", C2803) - 1)</f>
        <v>Russell</v>
      </c>
      <c r="N2803" t="str" cm="1">
        <f t="array" ref="N2803">_xlfn.IFS(H2803&lt;0, "LOSS", H2803&gt;1000, "GREAT", H2803&gt;500, "GOOD", H2803&gt;=100, "OKAY", H2803&lt;100, "OKAY")</f>
        <v>OKAY</v>
      </c>
    </row>
    <row r="2804" spans="1:14">
      <c r="A2804" s="2">
        <v>42205</v>
      </c>
      <c r="B2804" s="2" t="str">
        <f>TEXT(A2804,"mmmm")</f>
        <v>July</v>
      </c>
      <c r="C2804" t="s">
        <v>972</v>
      </c>
      <c r="D2804" t="s">
        <v>29</v>
      </c>
      <c r="E2804" t="s">
        <v>25</v>
      </c>
      <c r="F2804" t="s">
        <v>48</v>
      </c>
      <c r="G2804" t="s">
        <v>608</v>
      </c>
      <c r="H2804">
        <v>153.58000000000001</v>
      </c>
      <c r="I2804">
        <v>2</v>
      </c>
      <c r="J2804">
        <v>13.44</v>
      </c>
      <c r="K2804" s="6">
        <f>J2804/H2804</f>
        <v>8.7511394712853227E-2</v>
      </c>
      <c r="M2804" t="str">
        <f>LEFT(C2804, SEARCH(" ", C2804) - 1)</f>
        <v>Russell</v>
      </c>
      <c r="N2804" t="str" cm="1">
        <f t="array" ref="N2804">_xlfn.IFS(H2804&lt;0, "LOSS", H2804&gt;1000, "GREAT", H2804&gt;500, "GOOD", H2804&gt;=100, "OKAY", H2804&lt;100, "OKAY")</f>
        <v>OKAY</v>
      </c>
    </row>
    <row r="2805" spans="1:14">
      <c r="A2805" s="2">
        <v>42205</v>
      </c>
      <c r="B2805" s="2" t="str">
        <f>TEXT(A2805,"mmmm")</f>
        <v>July</v>
      </c>
      <c r="C2805" t="s">
        <v>972</v>
      </c>
      <c r="D2805" t="s">
        <v>29</v>
      </c>
      <c r="E2805" t="s">
        <v>21</v>
      </c>
      <c r="F2805" t="s">
        <v>39</v>
      </c>
      <c r="G2805" t="s">
        <v>1683</v>
      </c>
      <c r="H2805">
        <v>913.43</v>
      </c>
      <c r="I2805">
        <v>5</v>
      </c>
      <c r="J2805">
        <v>-52.2</v>
      </c>
      <c r="K2805" s="6">
        <f>J2805/H2805</f>
        <v>-5.7147236241419708E-2</v>
      </c>
      <c r="M2805" t="str">
        <f>LEFT(C2805, SEARCH(" ", C2805) - 1)</f>
        <v>Russell</v>
      </c>
      <c r="N2805" t="str" cm="1">
        <f t="array" ref="N2805">_xlfn.IFS(H2805&lt;0, "LOSS", H2805&gt;1000, "GREAT", H2805&gt;500, "GOOD", H2805&gt;=100, "OKAY", H2805&lt;100, "OKAY")</f>
        <v>GOOD</v>
      </c>
    </row>
    <row r="2806" spans="1:14">
      <c r="A2806" s="2">
        <v>42208</v>
      </c>
      <c r="B2806" s="2" t="str">
        <f>TEXT(A2806,"mmmm")</f>
        <v>July</v>
      </c>
      <c r="C2806" t="s">
        <v>547</v>
      </c>
      <c r="D2806" t="s">
        <v>24</v>
      </c>
      <c r="E2806" t="s">
        <v>23</v>
      </c>
      <c r="F2806" t="s">
        <v>36</v>
      </c>
      <c r="G2806" t="s">
        <v>885</v>
      </c>
      <c r="H2806">
        <v>68.94</v>
      </c>
      <c r="I2806">
        <v>3</v>
      </c>
      <c r="J2806">
        <v>20.68</v>
      </c>
      <c r="K2806" s="6">
        <f>J2806/H2806</f>
        <v>0.29997098926602844</v>
      </c>
      <c r="M2806" t="str">
        <f>LEFT(C2806, SEARCH(" ", C2806) - 1)</f>
        <v>Tracy</v>
      </c>
      <c r="N2806" t="str" cm="1">
        <f t="array" ref="N2806">_xlfn.IFS(H2806&lt;0, "LOSS", H2806&gt;1000, "GREAT", H2806&gt;500, "GOOD", H2806&gt;=100, "OKAY", H2806&lt;100, "OKAY")</f>
        <v>OKAY</v>
      </c>
    </row>
    <row r="2807" spans="1:14">
      <c r="A2807" s="2">
        <v>42208</v>
      </c>
      <c r="B2807" s="2" t="str">
        <f>TEXT(A2807,"mmmm")</f>
        <v>July</v>
      </c>
      <c r="C2807" t="s">
        <v>547</v>
      </c>
      <c r="D2807" t="s">
        <v>24</v>
      </c>
      <c r="E2807" t="s">
        <v>21</v>
      </c>
      <c r="F2807" t="s">
        <v>44</v>
      </c>
      <c r="G2807" t="s">
        <v>1624</v>
      </c>
      <c r="H2807">
        <v>128.82</v>
      </c>
      <c r="I2807">
        <v>3</v>
      </c>
      <c r="J2807">
        <v>50.24</v>
      </c>
      <c r="K2807" s="6">
        <f>J2807/H2807</f>
        <v>0.3900015525539513</v>
      </c>
      <c r="M2807" t="str">
        <f>LEFT(C2807, SEARCH(" ", C2807) - 1)</f>
        <v>Tracy</v>
      </c>
      <c r="N2807" t="str" cm="1">
        <f t="array" ref="N2807">_xlfn.IFS(H2807&lt;0, "LOSS", H2807&gt;1000, "GREAT", H2807&gt;500, "GOOD", H2807&gt;=100, "OKAY", H2807&lt;100, "OKAY")</f>
        <v>OKAY</v>
      </c>
    </row>
    <row r="2808" spans="1:14">
      <c r="A2808" s="2">
        <v>42208</v>
      </c>
      <c r="B2808" s="2" t="str">
        <f>TEXT(A2808,"mmmm")</f>
        <v>July</v>
      </c>
      <c r="C2808" t="s">
        <v>101</v>
      </c>
      <c r="D2808" t="s">
        <v>24</v>
      </c>
      <c r="E2808" t="s">
        <v>23</v>
      </c>
      <c r="F2808" t="s">
        <v>38</v>
      </c>
      <c r="G2808" t="s">
        <v>1460</v>
      </c>
      <c r="H2808">
        <v>10.51</v>
      </c>
      <c r="I2808">
        <v>3</v>
      </c>
      <c r="J2808">
        <v>3.68</v>
      </c>
      <c r="K2808" s="6">
        <f>J2808/H2808</f>
        <v>0.35014272121788775</v>
      </c>
      <c r="M2808" t="str">
        <f>LEFT(C2808, SEARCH(" ", C2808) - 1)</f>
        <v>Melanie</v>
      </c>
      <c r="N2808" t="str" cm="1">
        <f t="array" ref="N2808">_xlfn.IFS(H2808&lt;0, "LOSS", H2808&gt;1000, "GREAT", H2808&gt;500, "GOOD", H2808&gt;=100, "OKAY", H2808&lt;100, "OKAY")</f>
        <v>OKAY</v>
      </c>
    </row>
    <row r="2809" spans="1:14">
      <c r="A2809" s="2">
        <v>42209</v>
      </c>
      <c r="B2809" s="2" t="str">
        <f>TEXT(A2809,"mmmm")</f>
        <v>July</v>
      </c>
      <c r="C2809" t="s">
        <v>1040</v>
      </c>
      <c r="D2809" t="s">
        <v>84</v>
      </c>
      <c r="E2809" t="s">
        <v>21</v>
      </c>
      <c r="F2809" t="s">
        <v>44</v>
      </c>
      <c r="G2809" t="s">
        <v>881</v>
      </c>
      <c r="H2809">
        <v>20.94</v>
      </c>
      <c r="I2809">
        <v>3</v>
      </c>
      <c r="J2809">
        <v>6.07</v>
      </c>
      <c r="K2809" s="6">
        <f>J2809/H2809</f>
        <v>0.28987583572110792</v>
      </c>
      <c r="M2809" t="str">
        <f>LEFT(C2809, SEARCH(" ", C2809) - 1)</f>
        <v>Shirley</v>
      </c>
      <c r="N2809" t="str" cm="1">
        <f t="array" ref="N2809">_xlfn.IFS(H2809&lt;0, "LOSS", H2809&gt;1000, "GREAT", H2809&gt;500, "GOOD", H2809&gt;=100, "OKAY", H2809&lt;100, "OKAY")</f>
        <v>OKAY</v>
      </c>
    </row>
    <row r="2810" spans="1:14">
      <c r="A2810" s="2">
        <v>42209</v>
      </c>
      <c r="B2810" s="2" t="str">
        <f>TEXT(A2810,"mmmm")</f>
        <v>July</v>
      </c>
      <c r="C2810" t="s">
        <v>1040</v>
      </c>
      <c r="D2810" t="s">
        <v>84</v>
      </c>
      <c r="E2810" t="s">
        <v>23</v>
      </c>
      <c r="F2810" t="s">
        <v>38</v>
      </c>
      <c r="G2810" t="s">
        <v>935</v>
      </c>
      <c r="H2810">
        <v>135.09</v>
      </c>
      <c r="I2810">
        <v>9</v>
      </c>
      <c r="J2810">
        <v>62.14</v>
      </c>
      <c r="K2810" s="6">
        <f>J2810/H2810</f>
        <v>0.45998963653860386</v>
      </c>
      <c r="M2810" t="str">
        <f>LEFT(C2810, SEARCH(" ", C2810) - 1)</f>
        <v>Shirley</v>
      </c>
      <c r="N2810" t="str" cm="1">
        <f t="array" ref="N2810">_xlfn.IFS(H2810&lt;0, "LOSS", H2810&gt;1000, "GREAT", H2810&gt;500, "GOOD", H2810&gt;=100, "OKAY", H2810&lt;100, "OKAY")</f>
        <v>OKAY</v>
      </c>
    </row>
    <row r="2811" spans="1:14">
      <c r="A2811" s="2">
        <v>42209</v>
      </c>
      <c r="B2811" s="2" t="str">
        <f>TEXT(A2811,"mmmm")</f>
        <v>July</v>
      </c>
      <c r="C2811" t="s">
        <v>1040</v>
      </c>
      <c r="D2811" t="s">
        <v>84</v>
      </c>
      <c r="E2811" t="s">
        <v>25</v>
      </c>
      <c r="F2811" t="s">
        <v>35</v>
      </c>
      <c r="G2811" t="s">
        <v>2071</v>
      </c>
      <c r="H2811">
        <v>279.86</v>
      </c>
      <c r="I2811">
        <v>14</v>
      </c>
      <c r="J2811">
        <v>64.37</v>
      </c>
      <c r="K2811" s="6">
        <f>J2811/H2811</f>
        <v>0.23000786107339385</v>
      </c>
      <c r="M2811" t="str">
        <f>LEFT(C2811, SEARCH(" ", C2811) - 1)</f>
        <v>Shirley</v>
      </c>
      <c r="N2811" t="str" cm="1">
        <f t="array" ref="N2811">_xlfn.IFS(H2811&lt;0, "LOSS", H2811&gt;1000, "GREAT", H2811&gt;500, "GOOD", H2811&gt;=100, "OKAY", H2811&lt;100, "OKAY")</f>
        <v>OKAY</v>
      </c>
    </row>
    <row r="2812" spans="1:14">
      <c r="A2812" s="2">
        <v>42209</v>
      </c>
      <c r="B2812" s="2" t="str">
        <f>TEXT(A2812,"mmmm")</f>
        <v>July</v>
      </c>
      <c r="C2812" t="s">
        <v>1040</v>
      </c>
      <c r="D2812" t="s">
        <v>84</v>
      </c>
      <c r="E2812" t="s">
        <v>23</v>
      </c>
      <c r="F2812" t="s">
        <v>38</v>
      </c>
      <c r="G2812" t="s">
        <v>935</v>
      </c>
      <c r="H2812">
        <v>90.06</v>
      </c>
      <c r="I2812">
        <v>6</v>
      </c>
      <c r="J2812">
        <v>41.43</v>
      </c>
      <c r="K2812" s="6">
        <f>J2812/H2812</f>
        <v>0.4600266489007328</v>
      </c>
      <c r="M2812" t="str">
        <f>LEFT(C2812, SEARCH(" ", C2812) - 1)</f>
        <v>Shirley</v>
      </c>
      <c r="N2812" t="str" cm="1">
        <f t="array" ref="N2812">_xlfn.IFS(H2812&lt;0, "LOSS", H2812&gt;1000, "GREAT", H2812&gt;500, "GOOD", H2812&gt;=100, "OKAY", H2812&lt;100, "OKAY")</f>
        <v>OKAY</v>
      </c>
    </row>
    <row r="2813" spans="1:14">
      <c r="A2813" s="2">
        <v>42210</v>
      </c>
      <c r="B2813" s="2" t="str">
        <f>TEXT(A2813,"mmmm")</f>
        <v>July</v>
      </c>
      <c r="C2813" t="s">
        <v>853</v>
      </c>
      <c r="D2813" t="s">
        <v>27</v>
      </c>
      <c r="E2813" t="s">
        <v>23</v>
      </c>
      <c r="F2813" t="s">
        <v>38</v>
      </c>
      <c r="G2813" t="s">
        <v>1111</v>
      </c>
      <c r="H2813">
        <v>25.18</v>
      </c>
      <c r="I2813">
        <v>4</v>
      </c>
      <c r="J2813">
        <v>-18.46</v>
      </c>
      <c r="K2813" s="6">
        <f>J2813/H2813</f>
        <v>-0.73312152501985706</v>
      </c>
      <c r="M2813" t="str">
        <f>LEFT(C2813, SEARCH(" ", C2813) - 1)</f>
        <v>Ross</v>
      </c>
      <c r="N2813" t="str" cm="1">
        <f t="array" ref="N2813">_xlfn.IFS(H2813&lt;0, "LOSS", H2813&gt;1000, "GREAT", H2813&gt;500, "GOOD", H2813&gt;=100, "OKAY", H2813&lt;100, "OKAY")</f>
        <v>OKAY</v>
      </c>
    </row>
    <row r="2814" spans="1:14">
      <c r="A2814" s="2">
        <v>42210</v>
      </c>
      <c r="B2814" s="2" t="str">
        <f>TEXT(A2814,"mmmm")</f>
        <v>July</v>
      </c>
      <c r="C2814" t="s">
        <v>1004</v>
      </c>
      <c r="D2814" t="s">
        <v>28</v>
      </c>
      <c r="E2814" t="s">
        <v>23</v>
      </c>
      <c r="F2814" t="s">
        <v>43</v>
      </c>
      <c r="G2814" t="s">
        <v>327</v>
      </c>
      <c r="H2814">
        <v>9.42</v>
      </c>
      <c r="I2814">
        <v>2</v>
      </c>
      <c r="J2814">
        <v>0.47</v>
      </c>
      <c r="K2814" s="6">
        <f>J2814/H2814</f>
        <v>4.9893842887473457E-2</v>
      </c>
      <c r="M2814" t="str">
        <f>LEFT(C2814, SEARCH(" ", C2814) - 1)</f>
        <v>Michelle</v>
      </c>
      <c r="N2814" t="str" cm="1">
        <f t="array" ref="N2814">_xlfn.IFS(H2814&lt;0, "LOSS", H2814&gt;1000, "GREAT", H2814&gt;500, "GOOD", H2814&gt;=100, "OKAY", H2814&lt;100, "OKAY")</f>
        <v>OKAY</v>
      </c>
    </row>
    <row r="2815" spans="1:14">
      <c r="A2815" s="2">
        <v>42210</v>
      </c>
      <c r="B2815" s="2" t="str">
        <f>TEXT(A2815,"mmmm")</f>
        <v>July</v>
      </c>
      <c r="C2815" t="s">
        <v>1004</v>
      </c>
      <c r="D2815" t="s">
        <v>28</v>
      </c>
      <c r="E2815" t="s">
        <v>23</v>
      </c>
      <c r="F2815" t="s">
        <v>47</v>
      </c>
      <c r="G2815" t="s">
        <v>2247</v>
      </c>
      <c r="H2815">
        <v>12.96</v>
      </c>
      <c r="I2815">
        <v>2</v>
      </c>
      <c r="J2815">
        <v>6.22</v>
      </c>
      <c r="K2815" s="6">
        <f>J2815/H2815</f>
        <v>0.47993827160493824</v>
      </c>
      <c r="M2815" t="str">
        <f>LEFT(C2815, SEARCH(" ", C2815) - 1)</f>
        <v>Michelle</v>
      </c>
      <c r="N2815" t="str" cm="1">
        <f t="array" ref="N2815">_xlfn.IFS(H2815&lt;0, "LOSS", H2815&gt;1000, "GREAT", H2815&gt;500, "GOOD", H2815&gt;=100, "OKAY", H2815&lt;100, "OKAY")</f>
        <v>OKAY</v>
      </c>
    </row>
    <row r="2816" spans="1:14">
      <c r="A2816" s="2">
        <v>42210</v>
      </c>
      <c r="B2816" s="2" t="str">
        <f>TEXT(A2816,"mmmm")</f>
        <v>July</v>
      </c>
      <c r="C2816" t="s">
        <v>1004</v>
      </c>
      <c r="D2816" t="s">
        <v>28</v>
      </c>
      <c r="E2816" t="s">
        <v>21</v>
      </c>
      <c r="F2816" t="s">
        <v>39</v>
      </c>
      <c r="G2816" t="s">
        <v>2248</v>
      </c>
      <c r="H2816">
        <v>704.9</v>
      </c>
      <c r="I2816">
        <v>5</v>
      </c>
      <c r="J2816">
        <v>56.39</v>
      </c>
      <c r="K2816" s="6">
        <f>J2816/H2816</f>
        <v>7.9997162718116049E-2</v>
      </c>
      <c r="M2816" t="str">
        <f>LEFT(C2816, SEARCH(" ", C2816) - 1)</f>
        <v>Michelle</v>
      </c>
      <c r="N2816" t="str" cm="1">
        <f t="array" ref="N2816">_xlfn.IFS(H2816&lt;0, "LOSS", H2816&gt;1000, "GREAT", H2816&gt;500, "GOOD", H2816&gt;=100, "OKAY", H2816&lt;100, "OKAY")</f>
        <v>GOOD</v>
      </c>
    </row>
    <row r="2817" spans="1:14">
      <c r="A2817" s="2">
        <v>42210</v>
      </c>
      <c r="B2817" s="2" t="str">
        <f>TEXT(A2817,"mmmm")</f>
        <v>July</v>
      </c>
      <c r="C2817" t="s">
        <v>1004</v>
      </c>
      <c r="D2817" t="s">
        <v>28</v>
      </c>
      <c r="E2817" t="s">
        <v>21</v>
      </c>
      <c r="F2817" t="s">
        <v>40</v>
      </c>
      <c r="G2817" t="s">
        <v>1805</v>
      </c>
      <c r="H2817">
        <v>561.57000000000005</v>
      </c>
      <c r="I2817">
        <v>2</v>
      </c>
      <c r="J2817">
        <v>28.08</v>
      </c>
      <c r="K2817" s="6">
        <f>J2817/H2817</f>
        <v>5.0002671082856984E-2</v>
      </c>
      <c r="M2817" t="str">
        <f>LEFT(C2817, SEARCH(" ", C2817) - 1)</f>
        <v>Michelle</v>
      </c>
      <c r="N2817" t="str" cm="1">
        <f t="array" ref="N2817">_xlfn.IFS(H2817&lt;0, "LOSS", H2817&gt;1000, "GREAT", H2817&gt;500, "GOOD", H2817&gt;=100, "OKAY", H2817&lt;100, "OKAY")</f>
        <v>GOOD</v>
      </c>
    </row>
    <row r="2818" spans="1:14">
      <c r="A2818" s="2">
        <v>42210</v>
      </c>
      <c r="B2818" s="2" t="str">
        <f>TEXT(A2818,"mmmm")</f>
        <v>July</v>
      </c>
      <c r="C2818" t="s">
        <v>1970</v>
      </c>
      <c r="D2818" t="s">
        <v>65</v>
      </c>
      <c r="E2818" t="s">
        <v>23</v>
      </c>
      <c r="F2818" t="s">
        <v>42</v>
      </c>
      <c r="G2818" t="s">
        <v>1561</v>
      </c>
      <c r="H2818">
        <v>98.46</v>
      </c>
      <c r="I2818">
        <v>9</v>
      </c>
      <c r="J2818">
        <v>49.23</v>
      </c>
      <c r="K2818" s="6">
        <f>J2818/H2818</f>
        <v>0.5</v>
      </c>
      <c r="M2818" t="str">
        <f>LEFT(C2818, SEARCH(" ", C2818) - 1)</f>
        <v>Yana</v>
      </c>
      <c r="N2818" t="str" cm="1">
        <f t="array" ref="N2818">_xlfn.IFS(H2818&lt;0, "LOSS", H2818&gt;1000, "GREAT", H2818&gt;500, "GOOD", H2818&gt;=100, "OKAY", H2818&lt;100, "OKAY")</f>
        <v>OKAY</v>
      </c>
    </row>
    <row r="2819" spans="1:14">
      <c r="A2819" s="2">
        <v>42210</v>
      </c>
      <c r="B2819" s="2" t="str">
        <f>TEXT(A2819,"mmmm")</f>
        <v>July</v>
      </c>
      <c r="C2819" t="s">
        <v>1970</v>
      </c>
      <c r="D2819" t="s">
        <v>65</v>
      </c>
      <c r="E2819" t="s">
        <v>21</v>
      </c>
      <c r="F2819" t="s">
        <v>51</v>
      </c>
      <c r="G2819" t="s">
        <v>874</v>
      </c>
      <c r="H2819">
        <v>358.58</v>
      </c>
      <c r="I2819">
        <v>2</v>
      </c>
      <c r="J2819">
        <v>39.44</v>
      </c>
      <c r="K2819" s="6">
        <f>J2819/H2819</f>
        <v>0.1099894026437615</v>
      </c>
      <c r="M2819" t="str">
        <f>LEFT(C2819, SEARCH(" ", C2819) - 1)</f>
        <v>Yana</v>
      </c>
      <c r="N2819" t="str" cm="1">
        <f t="array" ref="N2819">_xlfn.IFS(H2819&lt;0, "LOSS", H2819&gt;1000, "GREAT", H2819&gt;500, "GOOD", H2819&gt;=100, "OKAY", H2819&lt;100, "OKAY")</f>
        <v>OKAY</v>
      </c>
    </row>
    <row r="2820" spans="1:14">
      <c r="A2820" s="2">
        <v>42210</v>
      </c>
      <c r="B2820" s="2" t="str">
        <f>TEXT(A2820,"mmmm")</f>
        <v>July</v>
      </c>
      <c r="C2820" t="s">
        <v>1509</v>
      </c>
      <c r="D2820" t="s">
        <v>22</v>
      </c>
      <c r="E2820" t="s">
        <v>25</v>
      </c>
      <c r="F2820" t="s">
        <v>48</v>
      </c>
      <c r="G2820" t="s">
        <v>2249</v>
      </c>
      <c r="H2820">
        <v>623.96</v>
      </c>
      <c r="I2820">
        <v>5</v>
      </c>
      <c r="J2820">
        <v>39</v>
      </c>
      <c r="K2820" s="6">
        <f>J2820/H2820</f>
        <v>6.2504006667094048E-2</v>
      </c>
      <c r="M2820" t="str">
        <f>LEFT(C2820, SEARCH(" ", C2820) - 1)</f>
        <v>Russell</v>
      </c>
      <c r="N2820" t="str" cm="1">
        <f t="array" ref="N2820">_xlfn.IFS(H2820&lt;0, "LOSS", H2820&gt;1000, "GREAT", H2820&gt;500, "GOOD", H2820&gt;=100, "OKAY", H2820&lt;100, "OKAY")</f>
        <v>GOOD</v>
      </c>
    </row>
    <row r="2821" spans="1:14">
      <c r="A2821" s="2">
        <v>42211</v>
      </c>
      <c r="B2821" s="2" t="str">
        <f>TEXT(A2821,"mmmm")</f>
        <v>July</v>
      </c>
      <c r="C2821" t="s">
        <v>962</v>
      </c>
      <c r="D2821" t="s">
        <v>73</v>
      </c>
      <c r="E2821" t="s">
        <v>21</v>
      </c>
      <c r="F2821" t="s">
        <v>51</v>
      </c>
      <c r="G2821" t="s">
        <v>1692</v>
      </c>
      <c r="H2821">
        <v>393.17</v>
      </c>
      <c r="I2821">
        <v>3</v>
      </c>
      <c r="J2821">
        <v>-204.45</v>
      </c>
      <c r="K2821" s="6">
        <f>J2821/H2821</f>
        <v>-0.52000406948648159</v>
      </c>
      <c r="M2821" t="str">
        <f>LEFT(C2821, SEARCH(" ", C2821) - 1)</f>
        <v>Cynthia</v>
      </c>
      <c r="N2821" t="str" cm="1">
        <f t="array" ref="N2821">_xlfn.IFS(H2821&lt;0, "LOSS", H2821&gt;1000, "GREAT", H2821&gt;500, "GOOD", H2821&gt;=100, "OKAY", H2821&lt;100, "OKAY")</f>
        <v>OKAY</v>
      </c>
    </row>
    <row r="2822" spans="1:14">
      <c r="A2822" s="2">
        <v>42211</v>
      </c>
      <c r="B2822" s="2" t="str">
        <f>TEXT(A2822,"mmmm")</f>
        <v>July</v>
      </c>
      <c r="C2822" t="s">
        <v>1532</v>
      </c>
      <c r="D2822" t="s">
        <v>22</v>
      </c>
      <c r="E2822" t="s">
        <v>23</v>
      </c>
      <c r="F2822" t="s">
        <v>42</v>
      </c>
      <c r="G2822" t="s">
        <v>506</v>
      </c>
      <c r="H2822">
        <v>167.86</v>
      </c>
      <c r="I2822">
        <v>2</v>
      </c>
      <c r="J2822">
        <v>78.89</v>
      </c>
      <c r="K2822" s="6">
        <f>J2822/H2822</f>
        <v>0.46997497914929104</v>
      </c>
      <c r="M2822" t="str">
        <f>LEFT(C2822, SEARCH(" ", C2822) - 1)</f>
        <v>Helen</v>
      </c>
      <c r="N2822" t="str" cm="1">
        <f t="array" ref="N2822">_xlfn.IFS(H2822&lt;0, "LOSS", H2822&gt;1000, "GREAT", H2822&gt;500, "GOOD", H2822&gt;=100, "OKAY", H2822&lt;100, "OKAY")</f>
        <v>OKAY</v>
      </c>
    </row>
    <row r="2823" spans="1:14">
      <c r="A2823" s="2">
        <v>42211</v>
      </c>
      <c r="B2823" s="2" t="str">
        <f>TEXT(A2823,"mmmm")</f>
        <v>July</v>
      </c>
      <c r="C2823" t="s">
        <v>872</v>
      </c>
      <c r="D2823" t="s">
        <v>22</v>
      </c>
      <c r="E2823" t="s">
        <v>23</v>
      </c>
      <c r="F2823" t="s">
        <v>38</v>
      </c>
      <c r="G2823" t="s">
        <v>174</v>
      </c>
      <c r="H2823">
        <v>9.14</v>
      </c>
      <c r="I2823">
        <v>3</v>
      </c>
      <c r="J2823">
        <v>3.09</v>
      </c>
      <c r="K2823" s="6">
        <f>J2823/H2823</f>
        <v>0.3380743982494529</v>
      </c>
      <c r="M2823" t="str">
        <f>LEFT(C2823, SEARCH(" ", C2823) - 1)</f>
        <v>Bart</v>
      </c>
      <c r="N2823" t="str" cm="1">
        <f t="array" ref="N2823">_xlfn.IFS(H2823&lt;0, "LOSS", H2823&gt;1000, "GREAT", H2823&gt;500, "GOOD", H2823&gt;=100, "OKAY", H2823&lt;100, "OKAY")</f>
        <v>OKAY</v>
      </c>
    </row>
    <row r="2824" spans="1:14">
      <c r="A2824" s="2">
        <v>42211</v>
      </c>
      <c r="B2824" s="2" t="str">
        <f>TEXT(A2824,"mmmm")</f>
        <v>July</v>
      </c>
      <c r="C2824" t="s">
        <v>872</v>
      </c>
      <c r="D2824" t="s">
        <v>22</v>
      </c>
      <c r="E2824" t="s">
        <v>23</v>
      </c>
      <c r="F2824" t="s">
        <v>38</v>
      </c>
      <c r="G2824" t="s">
        <v>1024</v>
      </c>
      <c r="H2824">
        <v>23.14</v>
      </c>
      <c r="I2824">
        <v>6</v>
      </c>
      <c r="J2824">
        <v>8.39</v>
      </c>
      <c r="K2824" s="6">
        <f>J2824/H2824</f>
        <v>0.36257562662057047</v>
      </c>
      <c r="M2824" t="str">
        <f>LEFT(C2824, SEARCH(" ", C2824) - 1)</f>
        <v>Bart</v>
      </c>
      <c r="N2824" t="str" cm="1">
        <f t="array" ref="N2824">_xlfn.IFS(H2824&lt;0, "LOSS", H2824&gt;1000, "GREAT", H2824&gt;500, "GOOD", H2824&gt;=100, "OKAY", H2824&lt;100, "OKAY")</f>
        <v>OKAY</v>
      </c>
    </row>
    <row r="2825" spans="1:14">
      <c r="A2825" s="2">
        <v>42211</v>
      </c>
      <c r="B2825" s="2" t="str">
        <f>TEXT(A2825,"mmmm")</f>
        <v>July</v>
      </c>
      <c r="C2825" t="s">
        <v>872</v>
      </c>
      <c r="D2825" t="s">
        <v>22</v>
      </c>
      <c r="E2825" t="s">
        <v>23</v>
      </c>
      <c r="F2825" t="s">
        <v>37</v>
      </c>
      <c r="G2825" t="s">
        <v>1073</v>
      </c>
      <c r="H2825">
        <v>99.2</v>
      </c>
      <c r="I2825">
        <v>5</v>
      </c>
      <c r="J2825">
        <v>25.79</v>
      </c>
      <c r="K2825" s="6">
        <f>J2825/H2825</f>
        <v>0.25997983870967739</v>
      </c>
      <c r="M2825" t="str">
        <f>LEFT(C2825, SEARCH(" ", C2825) - 1)</f>
        <v>Bart</v>
      </c>
      <c r="N2825" t="str" cm="1">
        <f t="array" ref="N2825">_xlfn.IFS(H2825&lt;0, "LOSS", H2825&gt;1000, "GREAT", H2825&gt;500, "GOOD", H2825&gt;=100, "OKAY", H2825&lt;100, "OKAY")</f>
        <v>OKAY</v>
      </c>
    </row>
    <row r="2826" spans="1:14">
      <c r="A2826" s="2">
        <v>42211</v>
      </c>
      <c r="B2826" s="2" t="str">
        <f>TEXT(A2826,"mmmm")</f>
        <v>July</v>
      </c>
      <c r="C2826" t="s">
        <v>255</v>
      </c>
      <c r="D2826" t="s">
        <v>73</v>
      </c>
      <c r="E2826" t="s">
        <v>21</v>
      </c>
      <c r="F2826" t="s">
        <v>40</v>
      </c>
      <c r="G2826" t="s">
        <v>2210</v>
      </c>
      <c r="H2826">
        <v>266.35000000000002</v>
      </c>
      <c r="I2826">
        <v>3</v>
      </c>
      <c r="J2826">
        <v>13.32</v>
      </c>
      <c r="K2826" s="6">
        <f>J2826/H2826</f>
        <v>5.0009386146048426E-2</v>
      </c>
      <c r="M2826" t="str">
        <f>LEFT(C2826, SEARCH(" ", C2826) - 1)</f>
        <v>Cyma</v>
      </c>
      <c r="N2826" t="str" cm="1">
        <f t="array" ref="N2826">_xlfn.IFS(H2826&lt;0, "LOSS", H2826&gt;1000, "GREAT", H2826&gt;500, "GOOD", H2826&gt;=100, "OKAY", H2826&lt;100, "OKAY")</f>
        <v>OKAY</v>
      </c>
    </row>
    <row r="2827" spans="1:14">
      <c r="A2827" s="2">
        <v>42211</v>
      </c>
      <c r="B2827" s="2" t="str">
        <f>TEXT(A2827,"mmmm")</f>
        <v>July</v>
      </c>
      <c r="C2827" t="s">
        <v>403</v>
      </c>
      <c r="D2827" t="s">
        <v>27</v>
      </c>
      <c r="E2827" t="s">
        <v>23</v>
      </c>
      <c r="F2827" t="s">
        <v>47</v>
      </c>
      <c r="G2827" t="s">
        <v>200</v>
      </c>
      <c r="H2827">
        <v>10.37</v>
      </c>
      <c r="I2827">
        <v>2</v>
      </c>
      <c r="J2827">
        <v>3.63</v>
      </c>
      <c r="K2827" s="6">
        <f>J2827/H2827</f>
        <v>0.35004821600771457</v>
      </c>
      <c r="M2827" t="str">
        <f>LEFT(C2827, SEARCH(" ", C2827) - 1)</f>
        <v>Alan</v>
      </c>
      <c r="N2827" t="str" cm="1">
        <f t="array" ref="N2827">_xlfn.IFS(H2827&lt;0, "LOSS", H2827&gt;1000, "GREAT", H2827&gt;500, "GOOD", H2827&gt;=100, "OKAY", H2827&lt;100, "OKAY")</f>
        <v>OKAY</v>
      </c>
    </row>
    <row r="2828" spans="1:14">
      <c r="A2828" s="2">
        <v>42212</v>
      </c>
      <c r="B2828" s="2" t="str">
        <f>TEXT(A2828,"mmmm")</f>
        <v>July</v>
      </c>
      <c r="C2828" t="s">
        <v>720</v>
      </c>
      <c r="D2828" t="s">
        <v>84</v>
      </c>
      <c r="E2828" t="s">
        <v>25</v>
      </c>
      <c r="F2828" t="s">
        <v>48</v>
      </c>
      <c r="G2828" t="s">
        <v>1941</v>
      </c>
      <c r="H2828">
        <v>29.97</v>
      </c>
      <c r="I2828">
        <v>3</v>
      </c>
      <c r="J2828">
        <v>0.3</v>
      </c>
      <c r="K2828" s="6">
        <f>J2828/H2828</f>
        <v>1.001001001001001E-2</v>
      </c>
      <c r="M2828" t="str">
        <f>LEFT(C2828, SEARCH(" ", C2828) - 1)</f>
        <v>Patrick</v>
      </c>
      <c r="N2828" t="str" cm="1">
        <f t="array" ref="N2828">_xlfn.IFS(H2828&lt;0, "LOSS", H2828&gt;1000, "GREAT", H2828&gt;500, "GOOD", H2828&gt;=100, "OKAY", H2828&lt;100, "OKAY")</f>
        <v>OKAY</v>
      </c>
    </row>
    <row r="2829" spans="1:14">
      <c r="A2829" s="2">
        <v>42215</v>
      </c>
      <c r="B2829" s="2" t="str">
        <f>TEXT(A2829,"mmmm")</f>
        <v>July</v>
      </c>
      <c r="C2829" t="s">
        <v>1532</v>
      </c>
      <c r="D2829" t="s">
        <v>22</v>
      </c>
      <c r="E2829" t="s">
        <v>25</v>
      </c>
      <c r="F2829" t="s">
        <v>35</v>
      </c>
      <c r="G2829" t="s">
        <v>139</v>
      </c>
      <c r="H2829">
        <v>209.93</v>
      </c>
      <c r="I2829">
        <v>7</v>
      </c>
      <c r="J2829">
        <v>92.37</v>
      </c>
      <c r="K2829" s="6">
        <f>J2829/H2829</f>
        <v>0.44000381079407425</v>
      </c>
      <c r="M2829" t="str">
        <f>LEFT(C2829, SEARCH(" ", C2829) - 1)</f>
        <v>Helen</v>
      </c>
      <c r="N2829" t="str" cm="1">
        <f t="array" ref="N2829">_xlfn.IFS(H2829&lt;0, "LOSS", H2829&gt;1000, "GREAT", H2829&gt;500, "GOOD", H2829&gt;=100, "OKAY", H2829&lt;100, "OKAY")</f>
        <v>OKAY</v>
      </c>
    </row>
    <row r="2830" spans="1:14">
      <c r="A2830" s="2">
        <v>42215</v>
      </c>
      <c r="B2830" s="2" t="str">
        <f>TEXT(A2830,"mmmm")</f>
        <v>July</v>
      </c>
      <c r="C2830" t="s">
        <v>1532</v>
      </c>
      <c r="D2830" t="s">
        <v>22</v>
      </c>
      <c r="E2830" t="s">
        <v>21</v>
      </c>
      <c r="F2830" t="s">
        <v>44</v>
      </c>
      <c r="G2830" t="s">
        <v>1236</v>
      </c>
      <c r="H2830">
        <v>5.28</v>
      </c>
      <c r="I2830">
        <v>3</v>
      </c>
      <c r="J2830">
        <v>2.3199999999999998</v>
      </c>
      <c r="K2830" s="6">
        <f>J2830/H2830</f>
        <v>0.43939393939393934</v>
      </c>
      <c r="M2830" t="str">
        <f>LEFT(C2830, SEARCH(" ", C2830) - 1)</f>
        <v>Helen</v>
      </c>
      <c r="N2830" t="str" cm="1">
        <f t="array" ref="N2830">_xlfn.IFS(H2830&lt;0, "LOSS", H2830&gt;1000, "GREAT", H2830&gt;500, "GOOD", H2830&gt;=100, "OKAY", H2830&lt;100, "OKAY")</f>
        <v>OKAY</v>
      </c>
    </row>
    <row r="2831" spans="1:14">
      <c r="A2831" s="2">
        <v>42215</v>
      </c>
      <c r="B2831" s="2" t="str">
        <f>TEXT(A2831,"mmmm")</f>
        <v>July</v>
      </c>
      <c r="C2831" t="s">
        <v>1532</v>
      </c>
      <c r="D2831" t="s">
        <v>22</v>
      </c>
      <c r="E2831" t="s">
        <v>23</v>
      </c>
      <c r="F2831" t="s">
        <v>38</v>
      </c>
      <c r="G2831" t="s">
        <v>871</v>
      </c>
      <c r="H2831">
        <v>10.92</v>
      </c>
      <c r="I2831">
        <v>3</v>
      </c>
      <c r="J2831">
        <v>4.0999999999999996</v>
      </c>
      <c r="K2831" s="6">
        <f>J2831/H2831</f>
        <v>0.3754578754578754</v>
      </c>
      <c r="M2831" t="str">
        <f>LEFT(C2831, SEARCH(" ", C2831) - 1)</f>
        <v>Helen</v>
      </c>
      <c r="N2831" t="str" cm="1">
        <f t="array" ref="N2831">_xlfn.IFS(H2831&lt;0, "LOSS", H2831&gt;1000, "GREAT", H2831&gt;500, "GOOD", H2831&gt;=100, "OKAY", H2831&lt;100, "OKAY")</f>
        <v>OKAY</v>
      </c>
    </row>
    <row r="2832" spans="1:14">
      <c r="A2832" s="2">
        <v>42215</v>
      </c>
      <c r="B2832" s="2" t="str">
        <f>TEXT(A2832,"mmmm")</f>
        <v>July</v>
      </c>
      <c r="C2832" t="s">
        <v>1267</v>
      </c>
      <c r="D2832" t="s">
        <v>26</v>
      </c>
      <c r="E2832" t="s">
        <v>23</v>
      </c>
      <c r="F2832" t="s">
        <v>49</v>
      </c>
      <c r="G2832" t="s">
        <v>1397</v>
      </c>
      <c r="H2832">
        <v>61.79</v>
      </c>
      <c r="I2832">
        <v>4</v>
      </c>
      <c r="J2832">
        <v>6.18</v>
      </c>
      <c r="K2832" s="6">
        <f>J2832/H2832</f>
        <v>0.10001618384851918</v>
      </c>
      <c r="M2832" t="str">
        <f>LEFT(C2832, SEARCH(" ", C2832) - 1)</f>
        <v>Corey</v>
      </c>
      <c r="N2832" t="str" cm="1">
        <f t="array" ref="N2832">_xlfn.IFS(H2832&lt;0, "LOSS", H2832&gt;1000, "GREAT", H2832&gt;500, "GOOD", H2832&gt;=100, "OKAY", H2832&lt;100, "OKAY")</f>
        <v>OKAY</v>
      </c>
    </row>
    <row r="2833" spans="1:14">
      <c r="A2833" s="2">
        <v>42215</v>
      </c>
      <c r="B2833" s="2" t="str">
        <f>TEXT(A2833,"mmmm")</f>
        <v>July</v>
      </c>
      <c r="C2833" t="s">
        <v>1008</v>
      </c>
      <c r="D2833" t="s">
        <v>198</v>
      </c>
      <c r="E2833" t="s">
        <v>21</v>
      </c>
      <c r="F2833" t="s">
        <v>40</v>
      </c>
      <c r="G2833" t="s">
        <v>508</v>
      </c>
      <c r="H2833">
        <v>155.88</v>
      </c>
      <c r="I2833">
        <v>6</v>
      </c>
      <c r="J2833">
        <v>38.97</v>
      </c>
      <c r="K2833" s="6">
        <f>J2833/H2833</f>
        <v>0.25</v>
      </c>
      <c r="M2833" t="str">
        <f>LEFT(C2833, SEARCH(" ", C2833) - 1)</f>
        <v>Gary</v>
      </c>
      <c r="N2833" t="str" cm="1">
        <f t="array" ref="N2833">_xlfn.IFS(H2833&lt;0, "LOSS", H2833&gt;1000, "GREAT", H2833&gt;500, "GOOD", H2833&gt;=100, "OKAY", H2833&lt;100, "OKAY")</f>
        <v>OKAY</v>
      </c>
    </row>
    <row r="2834" spans="1:14">
      <c r="A2834" s="2">
        <v>42216</v>
      </c>
      <c r="B2834" s="2" t="str">
        <f>TEXT(A2834,"mmmm")</f>
        <v>July</v>
      </c>
      <c r="C2834" t="s">
        <v>1229</v>
      </c>
      <c r="D2834" t="s">
        <v>24</v>
      </c>
      <c r="E2834" t="s">
        <v>25</v>
      </c>
      <c r="F2834" t="s">
        <v>35</v>
      </c>
      <c r="G2834" t="s">
        <v>1866</v>
      </c>
      <c r="H2834">
        <v>2309.65</v>
      </c>
      <c r="I2834">
        <v>7</v>
      </c>
      <c r="J2834">
        <v>762.18</v>
      </c>
      <c r="K2834" s="6">
        <f>J2834/H2834</f>
        <v>0.32999805165284779</v>
      </c>
      <c r="M2834" t="str">
        <f>LEFT(C2834, SEARCH(" ", C2834) - 1)</f>
        <v>Rick</v>
      </c>
      <c r="N2834" t="str" cm="1">
        <f t="array" ref="N2834">_xlfn.IFS(H2834&lt;0, "LOSS", H2834&gt;1000, "GREAT", H2834&gt;500, "GOOD", H2834&gt;=100, "OKAY", H2834&lt;100, "OKAY")</f>
        <v>GREAT</v>
      </c>
    </row>
    <row r="2835" spans="1:14">
      <c r="A2835" s="2">
        <v>42216</v>
      </c>
      <c r="B2835" s="2" t="str">
        <f>TEXT(A2835,"mmmm")</f>
        <v>July</v>
      </c>
      <c r="C2835" t="s">
        <v>1229</v>
      </c>
      <c r="D2835" t="s">
        <v>24</v>
      </c>
      <c r="E2835" t="s">
        <v>21</v>
      </c>
      <c r="F2835" t="s">
        <v>51</v>
      </c>
      <c r="G2835" t="s">
        <v>1540</v>
      </c>
      <c r="H2835">
        <v>1090.78</v>
      </c>
      <c r="I2835">
        <v>7</v>
      </c>
      <c r="J2835">
        <v>-290.88</v>
      </c>
      <c r="K2835" s="6">
        <f>J2835/H2835</f>
        <v>-0.26667155613414256</v>
      </c>
      <c r="M2835" t="str">
        <f>LEFT(C2835, SEARCH(" ", C2835) - 1)</f>
        <v>Rick</v>
      </c>
      <c r="N2835" t="str" cm="1">
        <f t="array" ref="N2835">_xlfn.IFS(H2835&lt;0, "LOSS", H2835&gt;1000, "GREAT", H2835&gt;500, "GOOD", H2835&gt;=100, "OKAY", H2835&lt;100, "OKAY")</f>
        <v>GREAT</v>
      </c>
    </row>
    <row r="2836" spans="1:14">
      <c r="A2836" s="2">
        <v>42216</v>
      </c>
      <c r="B2836" s="2" t="str">
        <f>TEXT(A2836,"mmmm")</f>
        <v>July</v>
      </c>
      <c r="C2836" t="s">
        <v>1229</v>
      </c>
      <c r="D2836" t="s">
        <v>24</v>
      </c>
      <c r="E2836" t="s">
        <v>23</v>
      </c>
      <c r="F2836" t="s">
        <v>47</v>
      </c>
      <c r="G2836" t="s">
        <v>2250</v>
      </c>
      <c r="H2836">
        <v>19.440000000000001</v>
      </c>
      <c r="I2836">
        <v>3</v>
      </c>
      <c r="J2836">
        <v>9.33</v>
      </c>
      <c r="K2836" s="6">
        <f>J2836/H2836</f>
        <v>0.47993827160493824</v>
      </c>
      <c r="M2836" t="str">
        <f>LEFT(C2836, SEARCH(" ", C2836) - 1)</f>
        <v>Rick</v>
      </c>
      <c r="N2836" t="str" cm="1">
        <f t="array" ref="N2836">_xlfn.IFS(H2836&lt;0, "LOSS", H2836&gt;1000, "GREAT", H2836&gt;500, "GOOD", H2836&gt;=100, "OKAY", H2836&lt;100, "OKAY")</f>
        <v>OKAY</v>
      </c>
    </row>
    <row r="2837" spans="1:14">
      <c r="A2837" s="2">
        <v>42216</v>
      </c>
      <c r="B2837" s="2" t="str">
        <f>TEXT(A2837,"mmmm")</f>
        <v>July</v>
      </c>
      <c r="C2837" t="s">
        <v>1504</v>
      </c>
      <c r="D2837" t="s">
        <v>203</v>
      </c>
      <c r="E2837" t="s">
        <v>25</v>
      </c>
      <c r="F2837" t="s">
        <v>35</v>
      </c>
      <c r="G2837" t="s">
        <v>2018</v>
      </c>
      <c r="H2837">
        <v>239.7</v>
      </c>
      <c r="I2837">
        <v>6</v>
      </c>
      <c r="J2837">
        <v>105.47</v>
      </c>
      <c r="K2837" s="6">
        <f>J2837/H2837</f>
        <v>0.44000834376303716</v>
      </c>
      <c r="M2837" t="str">
        <f>LEFT(C2837, SEARCH(" ", C2837) - 1)</f>
        <v>Allen</v>
      </c>
      <c r="N2837" t="str" cm="1">
        <f t="array" ref="N2837">_xlfn.IFS(H2837&lt;0, "LOSS", H2837&gt;1000, "GREAT", H2837&gt;500, "GOOD", H2837&gt;=100, "OKAY", H2837&lt;100, "OKAY")</f>
        <v>OKAY</v>
      </c>
    </row>
    <row r="2838" spans="1:14">
      <c r="A2838" s="2">
        <v>42216</v>
      </c>
      <c r="B2838" s="2" t="str">
        <f>TEXT(A2838,"mmmm")</f>
        <v>July</v>
      </c>
      <c r="C2838" t="s">
        <v>1876</v>
      </c>
      <c r="D2838" t="s">
        <v>208</v>
      </c>
      <c r="E2838" t="s">
        <v>23</v>
      </c>
      <c r="F2838" t="s">
        <v>50</v>
      </c>
      <c r="G2838" t="s">
        <v>2134</v>
      </c>
      <c r="H2838">
        <v>52.59</v>
      </c>
      <c r="I2838">
        <v>3</v>
      </c>
      <c r="J2838">
        <v>15.78</v>
      </c>
      <c r="K2838" s="6">
        <f>J2838/H2838</f>
        <v>0.30005704506560177</v>
      </c>
      <c r="M2838" t="str">
        <f>LEFT(C2838, SEARCH(" ", C2838) - 1)</f>
        <v>Steve</v>
      </c>
      <c r="N2838" t="str" cm="1">
        <f t="array" ref="N2838">_xlfn.IFS(H2838&lt;0, "LOSS", H2838&gt;1000, "GREAT", H2838&gt;500, "GOOD", H2838&gt;=100, "OKAY", H2838&lt;100, "OKAY")</f>
        <v>OKAY</v>
      </c>
    </row>
    <row r="2839" spans="1:14">
      <c r="A2839" s="2">
        <v>42217</v>
      </c>
      <c r="B2839" s="2" t="str">
        <f>TEXT(A2839,"mmmm")</f>
        <v>August</v>
      </c>
      <c r="C2839" t="s">
        <v>590</v>
      </c>
      <c r="D2839" t="s">
        <v>22</v>
      </c>
      <c r="E2839" t="s">
        <v>23</v>
      </c>
      <c r="F2839" t="s">
        <v>37</v>
      </c>
      <c r="G2839" t="s">
        <v>628</v>
      </c>
      <c r="H2839">
        <v>6.72</v>
      </c>
      <c r="I2839">
        <v>4</v>
      </c>
      <c r="J2839">
        <v>3.36</v>
      </c>
      <c r="K2839" s="6">
        <f>J2839/H2839</f>
        <v>0.5</v>
      </c>
      <c r="M2839" t="str">
        <f>LEFT(C2839, SEARCH(" ", C2839) - 1)</f>
        <v>Pauline</v>
      </c>
      <c r="N2839" t="str" cm="1">
        <f t="array" ref="N2839">_xlfn.IFS(H2839&lt;0, "LOSS", H2839&gt;1000, "GREAT", H2839&gt;500, "GOOD", H2839&gt;=100, "OKAY", H2839&lt;100, "OKAY")</f>
        <v>OKAY</v>
      </c>
    </row>
    <row r="2840" spans="1:14">
      <c r="A2840" s="2">
        <v>42217</v>
      </c>
      <c r="B2840" s="2" t="str">
        <f>TEXT(A2840,"mmmm")</f>
        <v>August</v>
      </c>
      <c r="C2840" t="s">
        <v>590</v>
      </c>
      <c r="D2840" t="s">
        <v>22</v>
      </c>
      <c r="E2840" t="s">
        <v>21</v>
      </c>
      <c r="F2840" t="s">
        <v>51</v>
      </c>
      <c r="G2840" t="s">
        <v>263</v>
      </c>
      <c r="H2840">
        <v>1004.98</v>
      </c>
      <c r="I2840">
        <v>6</v>
      </c>
      <c r="J2840">
        <v>-175.87</v>
      </c>
      <c r="K2840" s="6">
        <f>J2840/H2840</f>
        <v>-0.17499850743298373</v>
      </c>
      <c r="M2840" t="str">
        <f>LEFT(C2840, SEARCH(" ", C2840) - 1)</f>
        <v>Pauline</v>
      </c>
      <c r="N2840" t="str" cm="1">
        <f t="array" ref="N2840">_xlfn.IFS(H2840&lt;0, "LOSS", H2840&gt;1000, "GREAT", H2840&gt;500, "GOOD", H2840&gt;=100, "OKAY", H2840&lt;100, "OKAY")</f>
        <v>GREAT</v>
      </c>
    </row>
    <row r="2841" spans="1:14">
      <c r="A2841" s="2">
        <v>42218</v>
      </c>
      <c r="B2841" s="2" t="str">
        <f>TEXT(A2841,"mmmm")</f>
        <v>August</v>
      </c>
      <c r="C2841" t="s">
        <v>923</v>
      </c>
      <c r="D2841" t="s">
        <v>28</v>
      </c>
      <c r="E2841" t="s">
        <v>23</v>
      </c>
      <c r="F2841" t="s">
        <v>38</v>
      </c>
      <c r="G2841" t="s">
        <v>2251</v>
      </c>
      <c r="H2841">
        <v>6.37</v>
      </c>
      <c r="I2841">
        <v>2</v>
      </c>
      <c r="J2841">
        <v>2.15</v>
      </c>
      <c r="K2841" s="6">
        <f>J2841/H2841</f>
        <v>0.33751962323390894</v>
      </c>
      <c r="M2841" t="e">
        <f>LEFT(C2841, SEARCH(" ", C2841) - 1)</f>
        <v>#VALUE!</v>
      </c>
      <c r="N2841" t="str" cm="1">
        <f t="array" ref="N2841">_xlfn.IFS(H2841&lt;0, "LOSS", H2841&gt;1000, "GREAT", H2841&gt;500, "GOOD", H2841&gt;=100, "OKAY", H2841&lt;100, "OKAY")</f>
        <v>OKAY</v>
      </c>
    </row>
    <row r="2842" spans="1:14">
      <c r="A2842" s="2">
        <v>42218</v>
      </c>
      <c r="B2842" s="2" t="str">
        <f>TEXT(A2842,"mmmm")</f>
        <v>August</v>
      </c>
      <c r="C2842" t="s">
        <v>923</v>
      </c>
      <c r="D2842" t="s">
        <v>28</v>
      </c>
      <c r="E2842" t="s">
        <v>25</v>
      </c>
      <c r="F2842" t="s">
        <v>46</v>
      </c>
      <c r="G2842" t="s">
        <v>921</v>
      </c>
      <c r="H2842">
        <v>558.4</v>
      </c>
      <c r="I2842">
        <v>2</v>
      </c>
      <c r="J2842">
        <v>41.88</v>
      </c>
      <c r="K2842" s="6">
        <f>J2842/H2842</f>
        <v>7.5000000000000011E-2</v>
      </c>
      <c r="M2842" t="e">
        <f>LEFT(C2842, SEARCH(" ", C2842) - 1)</f>
        <v>#VALUE!</v>
      </c>
      <c r="N2842" t="str" cm="1">
        <f t="array" ref="N2842">_xlfn.IFS(H2842&lt;0, "LOSS", H2842&gt;1000, "GREAT", H2842&gt;500, "GOOD", H2842&gt;=100, "OKAY", H2842&lt;100, "OKAY")</f>
        <v>GOOD</v>
      </c>
    </row>
    <row r="2843" spans="1:14">
      <c r="A2843" s="2">
        <v>42218</v>
      </c>
      <c r="B2843" s="2" t="str">
        <f>TEXT(A2843,"mmmm")</f>
        <v>August</v>
      </c>
      <c r="C2843" t="s">
        <v>2252</v>
      </c>
      <c r="D2843" t="s">
        <v>285</v>
      </c>
      <c r="E2843" t="s">
        <v>25</v>
      </c>
      <c r="F2843" t="s">
        <v>48</v>
      </c>
      <c r="G2843" t="s">
        <v>2032</v>
      </c>
      <c r="H2843">
        <v>128.85</v>
      </c>
      <c r="I2843">
        <v>3</v>
      </c>
      <c r="J2843">
        <v>3.87</v>
      </c>
      <c r="K2843" s="6">
        <f>J2843/H2843</f>
        <v>3.0034924330617E-2</v>
      </c>
      <c r="M2843" t="str">
        <f>LEFT(C2843, SEARCH(" ", C2843) - 1)</f>
        <v>Brad</v>
      </c>
      <c r="N2843" t="str" cm="1">
        <f t="array" ref="N2843">_xlfn.IFS(H2843&lt;0, "LOSS", H2843&gt;1000, "GREAT", H2843&gt;500, "GOOD", H2843&gt;=100, "OKAY", H2843&lt;100, "OKAY")</f>
        <v>OKAY</v>
      </c>
    </row>
    <row r="2844" spans="1:14">
      <c r="A2844" s="2">
        <v>42218</v>
      </c>
      <c r="B2844" s="2" t="str">
        <f>TEXT(A2844,"mmmm")</f>
        <v>August</v>
      </c>
      <c r="C2844" t="s">
        <v>2252</v>
      </c>
      <c r="D2844" t="s">
        <v>285</v>
      </c>
      <c r="E2844" t="s">
        <v>23</v>
      </c>
      <c r="F2844" t="s">
        <v>47</v>
      </c>
      <c r="G2844" t="s">
        <v>2219</v>
      </c>
      <c r="H2844">
        <v>8.4</v>
      </c>
      <c r="I2844">
        <v>2</v>
      </c>
      <c r="J2844">
        <v>4.12</v>
      </c>
      <c r="K2844" s="6">
        <f>J2844/H2844</f>
        <v>0.49047619047619045</v>
      </c>
      <c r="M2844" t="str">
        <f>LEFT(C2844, SEARCH(" ", C2844) - 1)</f>
        <v>Brad</v>
      </c>
      <c r="N2844" t="str" cm="1">
        <f t="array" ref="N2844">_xlfn.IFS(H2844&lt;0, "LOSS", H2844&gt;1000, "GREAT", H2844&gt;500, "GOOD", H2844&gt;=100, "OKAY", H2844&lt;100, "OKAY")</f>
        <v>OKAY</v>
      </c>
    </row>
    <row r="2845" spans="1:14">
      <c r="A2845" s="2">
        <v>42218</v>
      </c>
      <c r="B2845" s="2" t="str">
        <f>TEXT(A2845,"mmmm")</f>
        <v>August</v>
      </c>
      <c r="C2845" t="s">
        <v>2252</v>
      </c>
      <c r="D2845" t="s">
        <v>285</v>
      </c>
      <c r="E2845" t="s">
        <v>25</v>
      </c>
      <c r="F2845" t="s">
        <v>35</v>
      </c>
      <c r="G2845" t="s">
        <v>1159</v>
      </c>
      <c r="H2845">
        <v>199.98</v>
      </c>
      <c r="I2845">
        <v>2</v>
      </c>
      <c r="J2845">
        <v>83.99</v>
      </c>
      <c r="K2845" s="6">
        <f>J2845/H2845</f>
        <v>0.41999199919991997</v>
      </c>
      <c r="M2845" t="str">
        <f>LEFT(C2845, SEARCH(" ", C2845) - 1)</f>
        <v>Brad</v>
      </c>
      <c r="N2845" t="str" cm="1">
        <f t="array" ref="N2845">_xlfn.IFS(H2845&lt;0, "LOSS", H2845&gt;1000, "GREAT", H2845&gt;500, "GOOD", H2845&gt;=100, "OKAY", H2845&lt;100, "OKAY")</f>
        <v>OKAY</v>
      </c>
    </row>
    <row r="2846" spans="1:14">
      <c r="A2846" s="2">
        <v>42218</v>
      </c>
      <c r="B2846" s="2" t="str">
        <f>TEXT(A2846,"mmmm")</f>
        <v>August</v>
      </c>
      <c r="C2846" t="s">
        <v>2252</v>
      </c>
      <c r="D2846" t="s">
        <v>285</v>
      </c>
      <c r="E2846" t="s">
        <v>21</v>
      </c>
      <c r="F2846" t="s">
        <v>40</v>
      </c>
      <c r="G2846" t="s">
        <v>1764</v>
      </c>
      <c r="H2846">
        <v>110.98</v>
      </c>
      <c r="I2846">
        <v>1</v>
      </c>
      <c r="J2846">
        <v>15.54</v>
      </c>
      <c r="K2846" s="6">
        <f>J2846/H2846</f>
        <v>0.14002522977112991</v>
      </c>
      <c r="M2846" t="str">
        <f>LEFT(C2846, SEARCH(" ", C2846) - 1)</f>
        <v>Brad</v>
      </c>
      <c r="N2846" t="str" cm="1">
        <f t="array" ref="N2846">_xlfn.IFS(H2846&lt;0, "LOSS", H2846&gt;1000, "GREAT", H2846&gt;500, "GOOD", H2846&gt;=100, "OKAY", H2846&lt;100, "OKAY")</f>
        <v>OKAY</v>
      </c>
    </row>
    <row r="2847" spans="1:14">
      <c r="A2847" s="2">
        <v>42218</v>
      </c>
      <c r="B2847" s="2" t="str">
        <f>TEXT(A2847,"mmmm")</f>
        <v>August</v>
      </c>
      <c r="C2847" t="s">
        <v>1772</v>
      </c>
      <c r="D2847" t="s">
        <v>148</v>
      </c>
      <c r="E2847" t="s">
        <v>21</v>
      </c>
      <c r="F2847" t="s">
        <v>51</v>
      </c>
      <c r="G2847" t="s">
        <v>217</v>
      </c>
      <c r="H2847">
        <v>277.5</v>
      </c>
      <c r="I2847">
        <v>4</v>
      </c>
      <c r="J2847">
        <v>-188.7</v>
      </c>
      <c r="K2847" s="6">
        <f>J2847/H2847</f>
        <v>-0.67999999999999994</v>
      </c>
      <c r="M2847" t="str">
        <f>LEFT(C2847, SEARCH(" ", C2847) - 1)</f>
        <v>Darren</v>
      </c>
      <c r="N2847" t="str" cm="1">
        <f t="array" ref="N2847">_xlfn.IFS(H2847&lt;0, "LOSS", H2847&gt;1000, "GREAT", H2847&gt;500, "GOOD", H2847&gt;=100, "OKAY", H2847&lt;100, "OKAY")</f>
        <v>OKAY</v>
      </c>
    </row>
    <row r="2848" spans="1:14">
      <c r="A2848" s="2">
        <v>42221</v>
      </c>
      <c r="B2848" s="2" t="str">
        <f>TEXT(A2848,"mmmm")</f>
        <v>August</v>
      </c>
      <c r="C2848" t="s">
        <v>534</v>
      </c>
      <c r="D2848" t="s">
        <v>26</v>
      </c>
      <c r="E2848" t="s">
        <v>23</v>
      </c>
      <c r="F2848" t="s">
        <v>49</v>
      </c>
      <c r="G2848" t="s">
        <v>1010</v>
      </c>
      <c r="H2848">
        <v>33.49</v>
      </c>
      <c r="I2848">
        <v>7</v>
      </c>
      <c r="J2848">
        <v>-1.26</v>
      </c>
      <c r="K2848" s="6">
        <f>J2848/H2848</f>
        <v>-3.7623171095849506E-2</v>
      </c>
      <c r="M2848" t="str">
        <f>LEFT(C2848, SEARCH(" ", C2848) - 1)</f>
        <v>Anna</v>
      </c>
      <c r="N2848" t="str" cm="1">
        <f t="array" ref="N2848">_xlfn.IFS(H2848&lt;0, "LOSS", H2848&gt;1000, "GREAT", H2848&gt;500, "GOOD", H2848&gt;=100, "OKAY", H2848&lt;100, "OKAY")</f>
        <v>OKAY</v>
      </c>
    </row>
    <row r="2849" spans="1:14">
      <c r="A2849" s="2">
        <v>42221</v>
      </c>
      <c r="B2849" s="2" t="str">
        <f>TEXT(A2849,"mmmm")</f>
        <v>August</v>
      </c>
      <c r="C2849" t="s">
        <v>534</v>
      </c>
      <c r="D2849" t="s">
        <v>26</v>
      </c>
      <c r="E2849" t="s">
        <v>23</v>
      </c>
      <c r="F2849" t="s">
        <v>50</v>
      </c>
      <c r="G2849" t="s">
        <v>1501</v>
      </c>
      <c r="H2849">
        <v>23.04</v>
      </c>
      <c r="I2849">
        <v>3</v>
      </c>
      <c r="J2849">
        <v>-4.9000000000000004</v>
      </c>
      <c r="K2849" s="6">
        <f>J2849/H2849</f>
        <v>-0.21267361111111113</v>
      </c>
      <c r="M2849" t="str">
        <f>LEFT(C2849, SEARCH(" ", C2849) - 1)</f>
        <v>Anna</v>
      </c>
      <c r="N2849" t="str" cm="1">
        <f t="array" ref="N2849">_xlfn.IFS(H2849&lt;0, "LOSS", H2849&gt;1000, "GREAT", H2849&gt;500, "GOOD", H2849&gt;=100, "OKAY", H2849&lt;100, "OKAY")</f>
        <v>OKAY</v>
      </c>
    </row>
    <row r="2850" spans="1:14">
      <c r="A2850" s="2">
        <v>42221</v>
      </c>
      <c r="B2850" s="2" t="str">
        <f>TEXT(A2850,"mmmm")</f>
        <v>August</v>
      </c>
      <c r="C2850" t="s">
        <v>534</v>
      </c>
      <c r="D2850" t="s">
        <v>26</v>
      </c>
      <c r="E2850" t="s">
        <v>23</v>
      </c>
      <c r="F2850" t="s">
        <v>38</v>
      </c>
      <c r="G2850" t="s">
        <v>1457</v>
      </c>
      <c r="H2850">
        <v>1.36</v>
      </c>
      <c r="I2850">
        <v>1</v>
      </c>
      <c r="J2850">
        <v>-2.1800000000000002</v>
      </c>
      <c r="K2850" s="6">
        <f>J2850/H2850</f>
        <v>-1.6029411764705883</v>
      </c>
      <c r="M2850" t="str">
        <f>LEFT(C2850, SEARCH(" ", C2850) - 1)</f>
        <v>Anna</v>
      </c>
      <c r="N2850" t="str" cm="1">
        <f t="array" ref="N2850">_xlfn.IFS(H2850&lt;0, "LOSS", H2850&gt;1000, "GREAT", H2850&gt;500, "GOOD", H2850&gt;=100, "OKAY", H2850&lt;100, "OKAY")</f>
        <v>OKAY</v>
      </c>
    </row>
    <row r="2851" spans="1:14">
      <c r="A2851" s="2">
        <v>42221</v>
      </c>
      <c r="B2851" s="2" t="str">
        <f>TEXT(A2851,"mmmm")</f>
        <v>August</v>
      </c>
      <c r="C2851" t="s">
        <v>534</v>
      </c>
      <c r="D2851" t="s">
        <v>26</v>
      </c>
      <c r="E2851" t="s">
        <v>21</v>
      </c>
      <c r="F2851" t="s">
        <v>44</v>
      </c>
      <c r="G2851" t="s">
        <v>1611</v>
      </c>
      <c r="H2851">
        <v>14.76</v>
      </c>
      <c r="I2851">
        <v>5</v>
      </c>
      <c r="J2851">
        <v>-11.44</v>
      </c>
      <c r="K2851" s="6">
        <f>J2851/H2851</f>
        <v>-0.77506775067750677</v>
      </c>
      <c r="M2851" t="str">
        <f>LEFT(C2851, SEARCH(" ", C2851) - 1)</f>
        <v>Anna</v>
      </c>
      <c r="N2851" t="str" cm="1">
        <f t="array" ref="N2851">_xlfn.IFS(H2851&lt;0, "LOSS", H2851&gt;1000, "GREAT", H2851&gt;500, "GOOD", H2851&gt;=100, "OKAY", H2851&lt;100, "OKAY")</f>
        <v>OKAY</v>
      </c>
    </row>
    <row r="2852" spans="1:14">
      <c r="A2852" s="2">
        <v>42222</v>
      </c>
      <c r="B2852" s="2" t="str">
        <f>TEXT(A2852,"mmmm")</f>
        <v>August</v>
      </c>
      <c r="C2852" t="s">
        <v>975</v>
      </c>
      <c r="D2852" t="s">
        <v>26</v>
      </c>
      <c r="E2852" t="s">
        <v>23</v>
      </c>
      <c r="F2852" t="s">
        <v>47</v>
      </c>
      <c r="G2852" t="s">
        <v>2194</v>
      </c>
      <c r="H2852">
        <v>27.22</v>
      </c>
      <c r="I2852">
        <v>3</v>
      </c>
      <c r="J2852">
        <v>9.8699999999999992</v>
      </c>
      <c r="K2852" s="6">
        <f>J2852/H2852</f>
        <v>0.36260102865540045</v>
      </c>
      <c r="M2852" t="str">
        <f>LEFT(C2852, SEARCH(" ", C2852) - 1)</f>
        <v>Michael</v>
      </c>
      <c r="N2852" t="str" cm="1">
        <f t="array" ref="N2852">_xlfn.IFS(H2852&lt;0, "LOSS", H2852&gt;1000, "GREAT", H2852&gt;500, "GOOD", H2852&gt;=100, "OKAY", H2852&lt;100, "OKAY")</f>
        <v>OKAY</v>
      </c>
    </row>
    <row r="2853" spans="1:14">
      <c r="A2853" s="2">
        <v>42222</v>
      </c>
      <c r="B2853" s="2" t="str">
        <f>TEXT(A2853,"mmmm")</f>
        <v>August</v>
      </c>
      <c r="C2853" t="s">
        <v>1569</v>
      </c>
      <c r="D2853" t="s">
        <v>26</v>
      </c>
      <c r="E2853" t="s">
        <v>23</v>
      </c>
      <c r="F2853" t="s">
        <v>45</v>
      </c>
      <c r="G2853" t="s">
        <v>458</v>
      </c>
      <c r="H2853">
        <v>35.520000000000003</v>
      </c>
      <c r="I2853">
        <v>3</v>
      </c>
      <c r="J2853">
        <v>13.32</v>
      </c>
      <c r="K2853" s="6">
        <f>J2853/H2853</f>
        <v>0.375</v>
      </c>
      <c r="M2853" t="str">
        <f>LEFT(C2853, SEARCH(" ", C2853) - 1)</f>
        <v>Rachel</v>
      </c>
      <c r="N2853" t="str" cm="1">
        <f t="array" ref="N2853">_xlfn.IFS(H2853&lt;0, "LOSS", H2853&gt;1000, "GREAT", H2853&gt;500, "GOOD", H2853&gt;=100, "OKAY", H2853&lt;100, "OKAY")</f>
        <v>OKAY</v>
      </c>
    </row>
    <row r="2854" spans="1:14">
      <c r="A2854" s="2">
        <v>42222</v>
      </c>
      <c r="B2854" s="2" t="str">
        <f>TEXT(A2854,"mmmm")</f>
        <v>August</v>
      </c>
      <c r="C2854" t="s">
        <v>1569</v>
      </c>
      <c r="D2854" t="s">
        <v>26</v>
      </c>
      <c r="E2854" t="s">
        <v>23</v>
      </c>
      <c r="F2854" t="s">
        <v>38</v>
      </c>
      <c r="G2854" t="s">
        <v>520</v>
      </c>
      <c r="H2854">
        <v>6.23</v>
      </c>
      <c r="I2854">
        <v>5</v>
      </c>
      <c r="J2854">
        <v>-9.66</v>
      </c>
      <c r="K2854" s="6">
        <f>J2854/H2854</f>
        <v>-1.550561797752809</v>
      </c>
      <c r="M2854" t="str">
        <f>LEFT(C2854, SEARCH(" ", C2854) - 1)</f>
        <v>Rachel</v>
      </c>
      <c r="N2854" t="str" cm="1">
        <f t="array" ref="N2854">_xlfn.IFS(H2854&lt;0, "LOSS", H2854&gt;1000, "GREAT", H2854&gt;500, "GOOD", H2854&gt;=100, "OKAY", H2854&lt;100, "OKAY")</f>
        <v>OKAY</v>
      </c>
    </row>
    <row r="2855" spans="1:14">
      <c r="A2855" s="2">
        <v>42222</v>
      </c>
      <c r="B2855" s="2" t="str">
        <f>TEXT(A2855,"mmmm")</f>
        <v>August</v>
      </c>
      <c r="C2855" t="s">
        <v>1569</v>
      </c>
      <c r="D2855" t="s">
        <v>26</v>
      </c>
      <c r="E2855" t="s">
        <v>23</v>
      </c>
      <c r="F2855" t="s">
        <v>47</v>
      </c>
      <c r="G2855" t="s">
        <v>1934</v>
      </c>
      <c r="H2855">
        <v>56.7</v>
      </c>
      <c r="I2855">
        <v>2</v>
      </c>
      <c r="J2855">
        <v>19.14</v>
      </c>
      <c r="K2855" s="6">
        <f>J2855/H2855</f>
        <v>0.33756613756613757</v>
      </c>
      <c r="M2855" t="str">
        <f>LEFT(C2855, SEARCH(" ", C2855) - 1)</f>
        <v>Rachel</v>
      </c>
      <c r="N2855" t="str" cm="1">
        <f t="array" ref="N2855">_xlfn.IFS(H2855&lt;0, "LOSS", H2855&gt;1000, "GREAT", H2855&gt;500, "GOOD", H2855&gt;=100, "OKAY", H2855&lt;100, "OKAY")</f>
        <v>OKAY</v>
      </c>
    </row>
    <row r="2856" spans="1:14">
      <c r="A2856" s="2">
        <v>42222</v>
      </c>
      <c r="B2856" s="2" t="str">
        <f>TEXT(A2856,"mmmm")</f>
        <v>August</v>
      </c>
      <c r="C2856" t="s">
        <v>1569</v>
      </c>
      <c r="D2856" t="s">
        <v>26</v>
      </c>
      <c r="E2856" t="s">
        <v>21</v>
      </c>
      <c r="F2856" t="s">
        <v>39</v>
      </c>
      <c r="G2856" t="s">
        <v>2253</v>
      </c>
      <c r="H2856">
        <v>369.2</v>
      </c>
      <c r="I2856">
        <v>3</v>
      </c>
      <c r="J2856">
        <v>-114.02</v>
      </c>
      <c r="K2856" s="6">
        <f>J2856/H2856</f>
        <v>-0.30882990249187431</v>
      </c>
      <c r="M2856" t="str">
        <f>LEFT(C2856, SEARCH(" ", C2856) - 1)</f>
        <v>Rachel</v>
      </c>
      <c r="N2856" t="str" cm="1">
        <f t="array" ref="N2856">_xlfn.IFS(H2856&lt;0, "LOSS", H2856&gt;1000, "GREAT", H2856&gt;500, "GOOD", H2856&gt;=100, "OKAY", H2856&lt;100, "OKAY")</f>
        <v>OKAY</v>
      </c>
    </row>
    <row r="2857" spans="1:14">
      <c r="A2857" s="2">
        <v>42223</v>
      </c>
      <c r="B2857" s="2" t="str">
        <f>TEXT(A2857,"mmmm")</f>
        <v>August</v>
      </c>
      <c r="C2857" t="s">
        <v>956</v>
      </c>
      <c r="D2857" t="s">
        <v>133</v>
      </c>
      <c r="E2857" t="s">
        <v>23</v>
      </c>
      <c r="F2857" t="s">
        <v>38</v>
      </c>
      <c r="G2857" t="s">
        <v>646</v>
      </c>
      <c r="H2857">
        <v>3.3</v>
      </c>
      <c r="I2857">
        <v>1</v>
      </c>
      <c r="J2857">
        <v>1.1200000000000001</v>
      </c>
      <c r="K2857" s="6">
        <f>J2857/H2857</f>
        <v>0.33939393939393947</v>
      </c>
      <c r="M2857" t="str">
        <f>LEFT(C2857, SEARCH(" ", C2857) - 1)</f>
        <v>Noel</v>
      </c>
      <c r="N2857" t="str" cm="1">
        <f t="array" ref="N2857">_xlfn.IFS(H2857&lt;0, "LOSS", H2857&gt;1000, "GREAT", H2857&gt;500, "GOOD", H2857&gt;=100, "OKAY", H2857&lt;100, "OKAY")</f>
        <v>OKAY</v>
      </c>
    </row>
    <row r="2858" spans="1:14">
      <c r="A2858" s="2">
        <v>42223</v>
      </c>
      <c r="B2858" s="2" t="str">
        <f>TEXT(A2858,"mmmm")</f>
        <v>August</v>
      </c>
      <c r="C2858" t="s">
        <v>2254</v>
      </c>
      <c r="D2858" t="s">
        <v>22</v>
      </c>
      <c r="E2858" t="s">
        <v>23</v>
      </c>
      <c r="F2858" t="s">
        <v>38</v>
      </c>
      <c r="G2858" t="s">
        <v>2255</v>
      </c>
      <c r="H2858">
        <v>19.149999999999999</v>
      </c>
      <c r="I2858">
        <v>3</v>
      </c>
      <c r="J2858">
        <v>6.46</v>
      </c>
      <c r="K2858" s="6">
        <f>J2858/H2858</f>
        <v>0.33733681462140996</v>
      </c>
      <c r="M2858" t="str">
        <f>LEFT(C2858, SEARCH(" ", C2858) - 1)</f>
        <v>Parhena</v>
      </c>
      <c r="N2858" t="str" cm="1">
        <f t="array" ref="N2858">_xlfn.IFS(H2858&lt;0, "LOSS", H2858&gt;1000, "GREAT", H2858&gt;500, "GOOD", H2858&gt;=100, "OKAY", H2858&lt;100, "OKAY")</f>
        <v>OKAY</v>
      </c>
    </row>
    <row r="2859" spans="1:14">
      <c r="A2859" s="2">
        <v>42223</v>
      </c>
      <c r="B2859" s="2" t="str">
        <f>TEXT(A2859,"mmmm")</f>
        <v>August</v>
      </c>
      <c r="C2859" t="s">
        <v>1492</v>
      </c>
      <c r="D2859" t="s">
        <v>208</v>
      </c>
      <c r="E2859" t="s">
        <v>23</v>
      </c>
      <c r="F2859" t="s">
        <v>38</v>
      </c>
      <c r="G2859" t="s">
        <v>1266</v>
      </c>
      <c r="H2859">
        <v>28.4</v>
      </c>
      <c r="I2859">
        <v>4</v>
      </c>
      <c r="J2859">
        <v>13.06</v>
      </c>
      <c r="K2859" s="6">
        <f>J2859/H2859</f>
        <v>0.45985915492957752</v>
      </c>
      <c r="M2859" t="str">
        <f>LEFT(C2859, SEARCH(" ", C2859) - 1)</f>
        <v>Kelly</v>
      </c>
      <c r="N2859" t="str" cm="1">
        <f t="array" ref="N2859">_xlfn.IFS(H2859&lt;0, "LOSS", H2859&gt;1000, "GREAT", H2859&gt;500, "GOOD", H2859&gt;=100, "OKAY", H2859&lt;100, "OKAY")</f>
        <v>OKAY</v>
      </c>
    </row>
    <row r="2860" spans="1:14">
      <c r="A2860" s="2">
        <v>42223</v>
      </c>
      <c r="B2860" s="2" t="str">
        <f>TEXT(A2860,"mmmm")</f>
        <v>August</v>
      </c>
      <c r="C2860" t="s">
        <v>1492</v>
      </c>
      <c r="D2860" t="s">
        <v>208</v>
      </c>
      <c r="E2860" t="s">
        <v>21</v>
      </c>
      <c r="F2860" t="s">
        <v>44</v>
      </c>
      <c r="G2860" t="s">
        <v>2256</v>
      </c>
      <c r="H2860">
        <v>212.94</v>
      </c>
      <c r="I2860">
        <v>3</v>
      </c>
      <c r="J2860">
        <v>34.07</v>
      </c>
      <c r="K2860" s="6">
        <f>J2860/H2860</f>
        <v>0.15999812153658308</v>
      </c>
      <c r="M2860" t="str">
        <f>LEFT(C2860, SEARCH(" ", C2860) - 1)</f>
        <v>Kelly</v>
      </c>
      <c r="N2860" t="str" cm="1">
        <f t="array" ref="N2860">_xlfn.IFS(H2860&lt;0, "LOSS", H2860&gt;1000, "GREAT", H2860&gt;500, "GOOD", H2860&gt;=100, "OKAY", H2860&lt;100, "OKAY")</f>
        <v>OKAY</v>
      </c>
    </row>
    <row r="2861" spans="1:14">
      <c r="A2861" s="2">
        <v>42223</v>
      </c>
      <c r="B2861" s="2" t="str">
        <f>TEXT(A2861,"mmmm")</f>
        <v>August</v>
      </c>
      <c r="C2861" t="s">
        <v>833</v>
      </c>
      <c r="D2861" t="s">
        <v>27</v>
      </c>
      <c r="E2861" t="s">
        <v>23</v>
      </c>
      <c r="F2861" t="s">
        <v>37</v>
      </c>
      <c r="G2861" t="s">
        <v>557</v>
      </c>
      <c r="H2861">
        <v>106.8</v>
      </c>
      <c r="I2861">
        <v>10</v>
      </c>
      <c r="J2861">
        <v>10.68</v>
      </c>
      <c r="K2861" s="6">
        <f>J2861/H2861</f>
        <v>0.1</v>
      </c>
      <c r="M2861" t="str">
        <f>LEFT(C2861, SEARCH(" ", C2861) - 1)</f>
        <v>Jim</v>
      </c>
      <c r="N2861" t="str" cm="1">
        <f t="array" ref="N2861">_xlfn.IFS(H2861&lt;0, "LOSS", H2861&gt;1000, "GREAT", H2861&gt;500, "GOOD", H2861&gt;=100, "OKAY", H2861&lt;100, "OKAY")</f>
        <v>OKAY</v>
      </c>
    </row>
    <row r="2862" spans="1:14">
      <c r="A2862" s="2">
        <v>42223</v>
      </c>
      <c r="B2862" s="2" t="str">
        <f>TEXT(A2862,"mmmm")</f>
        <v>August</v>
      </c>
      <c r="C2862" t="s">
        <v>956</v>
      </c>
      <c r="D2862" t="s">
        <v>177</v>
      </c>
      <c r="E2862" t="s">
        <v>23</v>
      </c>
      <c r="F2862" t="s">
        <v>36</v>
      </c>
      <c r="G2862" t="s">
        <v>1467</v>
      </c>
      <c r="H2862">
        <v>77.58</v>
      </c>
      <c r="I2862">
        <v>9</v>
      </c>
      <c r="J2862">
        <v>20.170000000000002</v>
      </c>
      <c r="K2862" s="6">
        <f>J2862/H2862</f>
        <v>0.25998968806393402</v>
      </c>
      <c r="M2862" t="str">
        <f>LEFT(C2862, SEARCH(" ", C2862) - 1)</f>
        <v>Noel</v>
      </c>
      <c r="N2862" t="str" cm="1">
        <f t="array" ref="N2862">_xlfn.IFS(H2862&lt;0, "LOSS", H2862&gt;1000, "GREAT", H2862&gt;500, "GOOD", H2862&gt;=100, "OKAY", H2862&lt;100, "OKAY")</f>
        <v>OKAY</v>
      </c>
    </row>
    <row r="2863" spans="1:14">
      <c r="A2863" s="2">
        <v>42223</v>
      </c>
      <c r="B2863" s="2" t="str">
        <f>TEXT(A2863,"mmmm")</f>
        <v>August</v>
      </c>
      <c r="C2863" t="s">
        <v>2257</v>
      </c>
      <c r="D2863" t="s">
        <v>106</v>
      </c>
      <c r="E2863" t="s">
        <v>25</v>
      </c>
      <c r="F2863" t="s">
        <v>48</v>
      </c>
      <c r="G2863" t="s">
        <v>2258</v>
      </c>
      <c r="H2863">
        <v>494.97</v>
      </c>
      <c r="I2863">
        <v>3</v>
      </c>
      <c r="J2863">
        <v>148.49</v>
      </c>
      <c r="K2863" s="6">
        <f>J2863/H2863</f>
        <v>0.29999797967553588</v>
      </c>
      <c r="M2863" t="str">
        <f>LEFT(C2863, SEARCH(" ", C2863) - 1)</f>
        <v>Eudokia</v>
      </c>
      <c r="N2863" t="str" cm="1">
        <f t="array" ref="N2863">_xlfn.IFS(H2863&lt;0, "LOSS", H2863&gt;1000, "GREAT", H2863&gt;500, "GOOD", H2863&gt;=100, "OKAY", H2863&lt;100, "OKAY")</f>
        <v>OKAY</v>
      </c>
    </row>
    <row r="2864" spans="1:14">
      <c r="A2864" s="2">
        <v>42223</v>
      </c>
      <c r="B2864" s="2" t="str">
        <f>TEXT(A2864,"mmmm")</f>
        <v>August</v>
      </c>
      <c r="C2864" t="s">
        <v>2257</v>
      </c>
      <c r="D2864" t="s">
        <v>106</v>
      </c>
      <c r="E2864" t="s">
        <v>23</v>
      </c>
      <c r="F2864" t="s">
        <v>45</v>
      </c>
      <c r="G2864" t="s">
        <v>2259</v>
      </c>
      <c r="H2864">
        <v>25.06</v>
      </c>
      <c r="I2864">
        <v>2</v>
      </c>
      <c r="J2864">
        <v>11.78</v>
      </c>
      <c r="K2864" s="6">
        <f>J2864/H2864</f>
        <v>0.47007182761372707</v>
      </c>
      <c r="M2864" t="str">
        <f>LEFT(C2864, SEARCH(" ", C2864) - 1)</f>
        <v>Eudokia</v>
      </c>
      <c r="N2864" t="str" cm="1">
        <f t="array" ref="N2864">_xlfn.IFS(H2864&lt;0, "LOSS", H2864&gt;1000, "GREAT", H2864&gt;500, "GOOD", H2864&gt;=100, "OKAY", H2864&lt;100, "OKAY")</f>
        <v>OKAY</v>
      </c>
    </row>
    <row r="2865" spans="1:14">
      <c r="A2865" s="2">
        <v>42224</v>
      </c>
      <c r="B2865" s="2" t="str">
        <f>TEXT(A2865,"mmmm")</f>
        <v>August</v>
      </c>
      <c r="C2865" t="s">
        <v>1451</v>
      </c>
      <c r="D2865" t="s">
        <v>22</v>
      </c>
      <c r="E2865" t="s">
        <v>23</v>
      </c>
      <c r="F2865" t="s">
        <v>38</v>
      </c>
      <c r="G2865" t="s">
        <v>646</v>
      </c>
      <c r="H2865">
        <v>6.61</v>
      </c>
      <c r="I2865">
        <v>2</v>
      </c>
      <c r="J2865">
        <v>2.23</v>
      </c>
      <c r="K2865" s="6">
        <f>J2865/H2865</f>
        <v>0.33736762481089255</v>
      </c>
      <c r="M2865" t="str">
        <f>LEFT(C2865, SEARCH(" ", C2865) - 1)</f>
        <v>Thomas</v>
      </c>
      <c r="N2865" t="str" cm="1">
        <f t="array" ref="N2865">_xlfn.IFS(H2865&lt;0, "LOSS", H2865&gt;1000, "GREAT", H2865&gt;500, "GOOD", H2865&gt;=100, "OKAY", H2865&lt;100, "OKAY")</f>
        <v>OKAY</v>
      </c>
    </row>
    <row r="2866" spans="1:14">
      <c r="A2866" s="2">
        <v>42224</v>
      </c>
      <c r="B2866" s="2" t="str">
        <f>TEXT(A2866,"mmmm")</f>
        <v>August</v>
      </c>
      <c r="C2866" t="s">
        <v>1451</v>
      </c>
      <c r="D2866" t="s">
        <v>22</v>
      </c>
      <c r="E2866" t="s">
        <v>23</v>
      </c>
      <c r="F2866" t="s">
        <v>38</v>
      </c>
      <c r="G2866" t="s">
        <v>871</v>
      </c>
      <c r="H2866">
        <v>7.28</v>
      </c>
      <c r="I2866">
        <v>2</v>
      </c>
      <c r="J2866">
        <v>2.73</v>
      </c>
      <c r="K2866" s="6">
        <f>J2866/H2866</f>
        <v>0.375</v>
      </c>
      <c r="M2866" t="str">
        <f>LEFT(C2866, SEARCH(" ", C2866) - 1)</f>
        <v>Thomas</v>
      </c>
      <c r="N2866" t="str" cm="1">
        <f t="array" ref="N2866">_xlfn.IFS(H2866&lt;0, "LOSS", H2866&gt;1000, "GREAT", H2866&gt;500, "GOOD", H2866&gt;=100, "OKAY", H2866&lt;100, "OKAY")</f>
        <v>OKAY</v>
      </c>
    </row>
    <row r="2867" spans="1:14">
      <c r="A2867" s="2">
        <v>42224</v>
      </c>
      <c r="B2867" s="2" t="str">
        <f>TEXT(A2867,"mmmm")</f>
        <v>August</v>
      </c>
      <c r="C2867" t="s">
        <v>1451</v>
      </c>
      <c r="D2867" t="s">
        <v>22</v>
      </c>
      <c r="E2867" t="s">
        <v>21</v>
      </c>
      <c r="F2867" t="s">
        <v>40</v>
      </c>
      <c r="G2867" t="s">
        <v>2260</v>
      </c>
      <c r="H2867">
        <v>144.78</v>
      </c>
      <c r="I2867">
        <v>1</v>
      </c>
      <c r="J2867">
        <v>10.86</v>
      </c>
      <c r="K2867" s="6">
        <f>J2867/H2867</f>
        <v>7.5010360547036872E-2</v>
      </c>
      <c r="M2867" t="str">
        <f>LEFT(C2867, SEARCH(" ", C2867) - 1)</f>
        <v>Thomas</v>
      </c>
      <c r="N2867" t="str" cm="1">
        <f t="array" ref="N2867">_xlfn.IFS(H2867&lt;0, "LOSS", H2867&gt;1000, "GREAT", H2867&gt;500, "GOOD", H2867&gt;=100, "OKAY", H2867&lt;100, "OKAY")</f>
        <v>OKAY</v>
      </c>
    </row>
    <row r="2868" spans="1:14">
      <c r="A2868" s="2">
        <v>42224</v>
      </c>
      <c r="B2868" s="2" t="str">
        <f>TEXT(A2868,"mmmm")</f>
        <v>August</v>
      </c>
      <c r="C2868" t="s">
        <v>2261</v>
      </c>
      <c r="D2868" t="s">
        <v>182</v>
      </c>
      <c r="E2868" t="s">
        <v>23</v>
      </c>
      <c r="F2868" t="s">
        <v>37</v>
      </c>
      <c r="G2868" t="s">
        <v>2262</v>
      </c>
      <c r="H2868">
        <v>39.659999999999997</v>
      </c>
      <c r="I2868">
        <v>2</v>
      </c>
      <c r="J2868">
        <v>11.9</v>
      </c>
      <c r="K2868" s="6">
        <f>J2868/H2868</f>
        <v>0.30005042864346954</v>
      </c>
      <c r="M2868" t="str">
        <f>LEFT(C2868, SEARCH(" ", C2868) - 1)</f>
        <v>Denny</v>
      </c>
      <c r="N2868" t="str" cm="1">
        <f t="array" ref="N2868">_xlfn.IFS(H2868&lt;0, "LOSS", H2868&gt;1000, "GREAT", H2868&gt;500, "GOOD", H2868&gt;=100, "OKAY", H2868&lt;100, "OKAY")</f>
        <v>OKAY</v>
      </c>
    </row>
    <row r="2869" spans="1:14">
      <c r="A2869" s="2">
        <v>42224</v>
      </c>
      <c r="B2869" s="2" t="str">
        <f>TEXT(A2869,"mmmm")</f>
        <v>August</v>
      </c>
      <c r="C2869" t="s">
        <v>2261</v>
      </c>
      <c r="D2869" t="s">
        <v>182</v>
      </c>
      <c r="E2869" t="s">
        <v>23</v>
      </c>
      <c r="F2869" t="s">
        <v>36</v>
      </c>
      <c r="G2869" t="s">
        <v>1760</v>
      </c>
      <c r="H2869">
        <v>113.92</v>
      </c>
      <c r="I2869">
        <v>2</v>
      </c>
      <c r="J2869">
        <v>33.04</v>
      </c>
      <c r="K2869" s="6">
        <f>J2869/H2869</f>
        <v>0.29002808988764045</v>
      </c>
      <c r="M2869" t="str">
        <f>LEFT(C2869, SEARCH(" ", C2869) - 1)</f>
        <v>Denny</v>
      </c>
      <c r="N2869" t="str" cm="1">
        <f t="array" ref="N2869">_xlfn.IFS(H2869&lt;0, "LOSS", H2869&gt;1000, "GREAT", H2869&gt;500, "GOOD", H2869&gt;=100, "OKAY", H2869&lt;100, "OKAY")</f>
        <v>OKAY</v>
      </c>
    </row>
    <row r="2870" spans="1:14">
      <c r="A2870" s="2">
        <v>42224</v>
      </c>
      <c r="B2870" s="2" t="str">
        <f>TEXT(A2870,"mmmm")</f>
        <v>August</v>
      </c>
      <c r="C2870" t="s">
        <v>2261</v>
      </c>
      <c r="D2870" t="s">
        <v>182</v>
      </c>
      <c r="E2870" t="s">
        <v>23</v>
      </c>
      <c r="F2870" t="s">
        <v>38</v>
      </c>
      <c r="G2870" t="s">
        <v>1217</v>
      </c>
      <c r="H2870">
        <v>447.86</v>
      </c>
      <c r="I2870">
        <v>7</v>
      </c>
      <c r="J2870">
        <v>210.49</v>
      </c>
      <c r="K2870" s="6">
        <f>J2870/H2870</f>
        <v>0.46999062206939668</v>
      </c>
      <c r="M2870" t="str">
        <f>LEFT(C2870, SEARCH(" ", C2870) - 1)</f>
        <v>Denny</v>
      </c>
      <c r="N2870" t="str" cm="1">
        <f t="array" ref="N2870">_xlfn.IFS(H2870&lt;0, "LOSS", H2870&gt;1000, "GREAT", H2870&gt;500, "GOOD", H2870&gt;=100, "OKAY", H2870&lt;100, "OKAY")</f>
        <v>OKAY</v>
      </c>
    </row>
    <row r="2871" spans="1:14">
      <c r="A2871" s="2">
        <v>42224</v>
      </c>
      <c r="B2871" s="2" t="str">
        <f>TEXT(A2871,"mmmm")</f>
        <v>August</v>
      </c>
      <c r="C2871" t="s">
        <v>528</v>
      </c>
      <c r="D2871" t="s">
        <v>24</v>
      </c>
      <c r="E2871" t="s">
        <v>25</v>
      </c>
      <c r="F2871" t="s">
        <v>35</v>
      </c>
      <c r="G2871" t="s">
        <v>281</v>
      </c>
      <c r="H2871">
        <v>79.989999999999995</v>
      </c>
      <c r="I2871">
        <v>1</v>
      </c>
      <c r="J2871">
        <v>28.8</v>
      </c>
      <c r="K2871" s="6">
        <f>J2871/H2871</f>
        <v>0.36004500562570324</v>
      </c>
      <c r="M2871" t="str">
        <f>LEFT(C2871, SEARCH(" ", C2871) - 1)</f>
        <v>Rob</v>
      </c>
      <c r="N2871" t="str" cm="1">
        <f t="array" ref="N2871">_xlfn.IFS(H2871&lt;0, "LOSS", H2871&gt;1000, "GREAT", H2871&gt;500, "GOOD", H2871&gt;=100, "OKAY", H2871&lt;100, "OKAY")</f>
        <v>OKAY</v>
      </c>
    </row>
    <row r="2872" spans="1:14">
      <c r="A2872" s="2">
        <v>42225</v>
      </c>
      <c r="B2872" s="2" t="str">
        <f>TEXT(A2872,"mmmm")</f>
        <v>August</v>
      </c>
      <c r="C2872" t="s">
        <v>676</v>
      </c>
      <c r="D2872" t="s">
        <v>32</v>
      </c>
      <c r="E2872" t="s">
        <v>23</v>
      </c>
      <c r="F2872" t="s">
        <v>37</v>
      </c>
      <c r="G2872" t="s">
        <v>977</v>
      </c>
      <c r="H2872">
        <v>2.2000000000000002</v>
      </c>
      <c r="I2872">
        <v>1</v>
      </c>
      <c r="J2872">
        <v>0.97</v>
      </c>
      <c r="K2872" s="6">
        <f>J2872/H2872</f>
        <v>0.44090909090909086</v>
      </c>
      <c r="M2872" t="str">
        <f>LEFT(C2872, SEARCH(" ", C2872) - 1)</f>
        <v>David</v>
      </c>
      <c r="N2872" t="str" cm="1">
        <f t="array" ref="N2872">_xlfn.IFS(H2872&lt;0, "LOSS", H2872&gt;1000, "GREAT", H2872&gt;500, "GOOD", H2872&gt;=100, "OKAY", H2872&lt;100, "OKAY")</f>
        <v>OKAY</v>
      </c>
    </row>
    <row r="2873" spans="1:14">
      <c r="A2873" s="2">
        <v>42225</v>
      </c>
      <c r="B2873" s="2" t="str">
        <f>TEXT(A2873,"mmmm")</f>
        <v>August</v>
      </c>
      <c r="C2873" t="s">
        <v>676</v>
      </c>
      <c r="D2873" t="s">
        <v>32</v>
      </c>
      <c r="E2873" t="s">
        <v>21</v>
      </c>
      <c r="F2873" t="s">
        <v>51</v>
      </c>
      <c r="G2873" t="s">
        <v>591</v>
      </c>
      <c r="H2873">
        <v>622.45000000000005</v>
      </c>
      <c r="I2873">
        <v>5</v>
      </c>
      <c r="J2873">
        <v>136.94</v>
      </c>
      <c r="K2873" s="6">
        <f>J2873/H2873</f>
        <v>0.22000160655474332</v>
      </c>
      <c r="M2873" t="str">
        <f>LEFT(C2873, SEARCH(" ", C2873) - 1)</f>
        <v>David</v>
      </c>
      <c r="N2873" t="str" cm="1">
        <f t="array" ref="N2873">_xlfn.IFS(H2873&lt;0, "LOSS", H2873&gt;1000, "GREAT", H2873&gt;500, "GOOD", H2873&gt;=100, "OKAY", H2873&lt;100, "OKAY")</f>
        <v>GOOD</v>
      </c>
    </row>
    <row r="2874" spans="1:14">
      <c r="A2874" s="2">
        <v>42225</v>
      </c>
      <c r="B2874" s="2" t="str">
        <f>TEXT(A2874,"mmmm")</f>
        <v>August</v>
      </c>
      <c r="C2874" t="s">
        <v>676</v>
      </c>
      <c r="D2874" t="s">
        <v>32</v>
      </c>
      <c r="E2874" t="s">
        <v>23</v>
      </c>
      <c r="F2874" t="s">
        <v>49</v>
      </c>
      <c r="G2874" t="s">
        <v>1835</v>
      </c>
      <c r="H2874">
        <v>21.98</v>
      </c>
      <c r="I2874">
        <v>1</v>
      </c>
      <c r="J2874">
        <v>0.22</v>
      </c>
      <c r="K2874" s="6">
        <f>J2874/H2874</f>
        <v>1.0009099181073703E-2</v>
      </c>
      <c r="M2874" t="str">
        <f>LEFT(C2874, SEARCH(" ", C2874) - 1)</f>
        <v>David</v>
      </c>
      <c r="N2874" t="str" cm="1">
        <f t="array" ref="N2874">_xlfn.IFS(H2874&lt;0, "LOSS", H2874&gt;1000, "GREAT", H2874&gt;500, "GOOD", H2874&gt;=100, "OKAY", H2874&lt;100, "OKAY")</f>
        <v>OKAY</v>
      </c>
    </row>
    <row r="2875" spans="1:14">
      <c r="A2875" s="2">
        <v>42225</v>
      </c>
      <c r="B2875" s="2" t="str">
        <f>TEXT(A2875,"mmmm")</f>
        <v>August</v>
      </c>
      <c r="C2875" t="s">
        <v>752</v>
      </c>
      <c r="D2875" t="s">
        <v>24</v>
      </c>
      <c r="E2875" t="s">
        <v>25</v>
      </c>
      <c r="F2875" t="s">
        <v>48</v>
      </c>
      <c r="G2875" t="s">
        <v>1427</v>
      </c>
      <c r="H2875">
        <v>307.98</v>
      </c>
      <c r="I2875">
        <v>2</v>
      </c>
      <c r="J2875">
        <v>89.31</v>
      </c>
      <c r="K2875" s="6">
        <f>J2875/H2875</f>
        <v>0.28998636275082795</v>
      </c>
      <c r="M2875" t="str">
        <f>LEFT(C2875, SEARCH(" ", C2875) - 1)</f>
        <v>Naresj</v>
      </c>
      <c r="N2875" t="str" cm="1">
        <f t="array" ref="N2875">_xlfn.IFS(H2875&lt;0, "LOSS", H2875&gt;1000, "GREAT", H2875&gt;500, "GOOD", H2875&gt;=100, "OKAY", H2875&lt;100, "OKAY")</f>
        <v>OKAY</v>
      </c>
    </row>
    <row r="2876" spans="1:14">
      <c r="A2876" s="2">
        <v>42225</v>
      </c>
      <c r="B2876" s="2" t="str">
        <f>TEXT(A2876,"mmmm")</f>
        <v>August</v>
      </c>
      <c r="C2876" t="s">
        <v>752</v>
      </c>
      <c r="D2876" t="s">
        <v>24</v>
      </c>
      <c r="E2876" t="s">
        <v>21</v>
      </c>
      <c r="F2876" t="s">
        <v>51</v>
      </c>
      <c r="G2876" t="s">
        <v>812</v>
      </c>
      <c r="H2876">
        <v>382.81</v>
      </c>
      <c r="I2876">
        <v>9</v>
      </c>
      <c r="J2876">
        <v>-153.12</v>
      </c>
      <c r="K2876" s="6">
        <f>J2876/H2876</f>
        <v>-0.39998955095216948</v>
      </c>
      <c r="M2876" t="str">
        <f>LEFT(C2876, SEARCH(" ", C2876) - 1)</f>
        <v>Naresj</v>
      </c>
      <c r="N2876" t="str" cm="1">
        <f t="array" ref="N2876">_xlfn.IFS(H2876&lt;0, "LOSS", H2876&gt;1000, "GREAT", H2876&gt;500, "GOOD", H2876&gt;=100, "OKAY", H2876&lt;100, "OKAY")</f>
        <v>OKAY</v>
      </c>
    </row>
    <row r="2877" spans="1:14">
      <c r="A2877" s="2">
        <v>42225</v>
      </c>
      <c r="B2877" s="2" t="str">
        <f>TEXT(A2877,"mmmm")</f>
        <v>August</v>
      </c>
      <c r="C2877" t="s">
        <v>752</v>
      </c>
      <c r="D2877" t="s">
        <v>24</v>
      </c>
      <c r="E2877" t="s">
        <v>23</v>
      </c>
      <c r="F2877" t="s">
        <v>49</v>
      </c>
      <c r="G2877" t="s">
        <v>1519</v>
      </c>
      <c r="H2877">
        <v>41.96</v>
      </c>
      <c r="I2877">
        <v>2</v>
      </c>
      <c r="J2877">
        <v>2.94</v>
      </c>
      <c r="K2877" s="6">
        <f>J2877/H2877</f>
        <v>7.0066730219256426E-2</v>
      </c>
      <c r="M2877" t="str">
        <f>LEFT(C2877, SEARCH(" ", C2877) - 1)</f>
        <v>Naresj</v>
      </c>
      <c r="N2877" t="str" cm="1">
        <f t="array" ref="N2877">_xlfn.IFS(H2877&lt;0, "LOSS", H2877&gt;1000, "GREAT", H2877&gt;500, "GOOD", H2877&gt;=100, "OKAY", H2877&lt;100, "OKAY")</f>
        <v>OKAY</v>
      </c>
    </row>
    <row r="2878" spans="1:14">
      <c r="A2878" s="2">
        <v>42225</v>
      </c>
      <c r="B2878" s="2" t="str">
        <f>TEXT(A2878,"mmmm")</f>
        <v>August</v>
      </c>
      <c r="C2878" t="s">
        <v>752</v>
      </c>
      <c r="D2878" t="s">
        <v>24</v>
      </c>
      <c r="E2878" t="s">
        <v>23</v>
      </c>
      <c r="F2878" t="s">
        <v>38</v>
      </c>
      <c r="G2878" t="s">
        <v>2205</v>
      </c>
      <c r="H2878">
        <v>1217.57</v>
      </c>
      <c r="I2878">
        <v>2</v>
      </c>
      <c r="J2878">
        <v>456.59</v>
      </c>
      <c r="K2878" s="6">
        <f>J2878/H2878</f>
        <v>0.37500102663501894</v>
      </c>
      <c r="M2878" t="str">
        <f>LEFT(C2878, SEARCH(" ", C2878) - 1)</f>
        <v>Naresj</v>
      </c>
      <c r="N2878" t="str" cm="1">
        <f t="array" ref="N2878">_xlfn.IFS(H2878&lt;0, "LOSS", H2878&gt;1000, "GREAT", H2878&gt;500, "GOOD", H2878&gt;=100, "OKAY", H2878&lt;100, "OKAY")</f>
        <v>GREAT</v>
      </c>
    </row>
    <row r="2879" spans="1:14">
      <c r="A2879" s="2">
        <v>42225</v>
      </c>
      <c r="B2879" s="2" t="str">
        <f>TEXT(A2879,"mmmm")</f>
        <v>August</v>
      </c>
      <c r="C2879" t="s">
        <v>752</v>
      </c>
      <c r="D2879" t="s">
        <v>24</v>
      </c>
      <c r="E2879" t="s">
        <v>21</v>
      </c>
      <c r="F2879" t="s">
        <v>44</v>
      </c>
      <c r="G2879" t="s">
        <v>2263</v>
      </c>
      <c r="H2879">
        <v>47.04</v>
      </c>
      <c r="I2879">
        <v>3</v>
      </c>
      <c r="J2879">
        <v>18.350000000000001</v>
      </c>
      <c r="K2879" s="6">
        <f>J2879/H2879</f>
        <v>0.390093537414966</v>
      </c>
      <c r="M2879" t="str">
        <f>LEFT(C2879, SEARCH(" ", C2879) - 1)</f>
        <v>Naresj</v>
      </c>
      <c r="N2879" t="str" cm="1">
        <f t="array" ref="N2879">_xlfn.IFS(H2879&lt;0, "LOSS", H2879&gt;1000, "GREAT", H2879&gt;500, "GOOD", H2879&gt;=100, "OKAY", H2879&lt;100, "OKAY")</f>
        <v>OKAY</v>
      </c>
    </row>
    <row r="2880" spans="1:14">
      <c r="A2880" s="2">
        <v>42225</v>
      </c>
      <c r="B2880" s="2" t="str">
        <f>TEXT(A2880,"mmmm")</f>
        <v>August</v>
      </c>
      <c r="C2880" t="s">
        <v>752</v>
      </c>
      <c r="D2880" t="s">
        <v>24</v>
      </c>
      <c r="E2880" t="s">
        <v>21</v>
      </c>
      <c r="F2880" t="s">
        <v>44</v>
      </c>
      <c r="G2880" t="s">
        <v>1484</v>
      </c>
      <c r="H2880">
        <v>6.16</v>
      </c>
      <c r="I2880">
        <v>2</v>
      </c>
      <c r="J2880">
        <v>2.96</v>
      </c>
      <c r="K2880" s="6">
        <f>J2880/H2880</f>
        <v>0.48051948051948051</v>
      </c>
      <c r="M2880" t="str">
        <f>LEFT(C2880, SEARCH(" ", C2880) - 1)</f>
        <v>Naresj</v>
      </c>
      <c r="N2880" t="str" cm="1">
        <f t="array" ref="N2880">_xlfn.IFS(H2880&lt;0, "LOSS", H2880&gt;1000, "GREAT", H2880&gt;500, "GOOD", H2880&gt;=100, "OKAY", H2880&lt;100, "OKAY")</f>
        <v>OKAY</v>
      </c>
    </row>
    <row r="2881" spans="1:14">
      <c r="A2881" s="2">
        <v>42225</v>
      </c>
      <c r="B2881" s="2" t="str">
        <f>TEXT(A2881,"mmmm")</f>
        <v>August</v>
      </c>
      <c r="C2881" t="s">
        <v>752</v>
      </c>
      <c r="D2881" t="s">
        <v>24</v>
      </c>
      <c r="E2881" t="s">
        <v>25</v>
      </c>
      <c r="F2881" t="s">
        <v>48</v>
      </c>
      <c r="G2881" t="s">
        <v>385</v>
      </c>
      <c r="H2881">
        <v>979.95</v>
      </c>
      <c r="I2881">
        <v>5</v>
      </c>
      <c r="J2881">
        <v>274.39</v>
      </c>
      <c r="K2881" s="6">
        <f>J2881/H2881</f>
        <v>0.28000408184091025</v>
      </c>
      <c r="M2881" t="str">
        <f>LEFT(C2881, SEARCH(" ", C2881) - 1)</f>
        <v>Naresj</v>
      </c>
      <c r="N2881" t="str" cm="1">
        <f t="array" ref="N2881">_xlfn.IFS(H2881&lt;0, "LOSS", H2881&gt;1000, "GREAT", H2881&gt;500, "GOOD", H2881&gt;=100, "OKAY", H2881&lt;100, "OKAY")</f>
        <v>GOOD</v>
      </c>
    </row>
    <row r="2882" spans="1:14">
      <c r="A2882" s="2">
        <v>42225</v>
      </c>
      <c r="B2882" s="2" t="str">
        <f>TEXT(A2882,"mmmm")</f>
        <v>August</v>
      </c>
      <c r="C2882" t="s">
        <v>752</v>
      </c>
      <c r="D2882" t="s">
        <v>24</v>
      </c>
      <c r="E2882" t="s">
        <v>23</v>
      </c>
      <c r="F2882" t="s">
        <v>47</v>
      </c>
      <c r="G2882" t="s">
        <v>2264</v>
      </c>
      <c r="H2882">
        <v>143.69999999999999</v>
      </c>
      <c r="I2882">
        <v>3</v>
      </c>
      <c r="J2882">
        <v>68.98</v>
      </c>
      <c r="K2882" s="6">
        <f>J2882/H2882</f>
        <v>0.48002783576896318</v>
      </c>
      <c r="M2882" t="str">
        <f>LEFT(C2882, SEARCH(" ", C2882) - 1)</f>
        <v>Naresj</v>
      </c>
      <c r="N2882" t="str" cm="1">
        <f t="array" ref="N2882">_xlfn.IFS(H2882&lt;0, "LOSS", H2882&gt;1000, "GREAT", H2882&gt;500, "GOOD", H2882&gt;=100, "OKAY", H2882&lt;100, "OKAY")</f>
        <v>OKAY</v>
      </c>
    </row>
    <row r="2883" spans="1:14">
      <c r="A2883" s="2">
        <v>42225</v>
      </c>
      <c r="B2883" s="2" t="str">
        <f>TEXT(A2883,"mmmm")</f>
        <v>August</v>
      </c>
      <c r="C2883" t="s">
        <v>752</v>
      </c>
      <c r="D2883" t="s">
        <v>24</v>
      </c>
      <c r="E2883" t="s">
        <v>23</v>
      </c>
      <c r="F2883" t="s">
        <v>43</v>
      </c>
      <c r="G2883" t="s">
        <v>1127</v>
      </c>
      <c r="H2883">
        <v>10.65</v>
      </c>
      <c r="I2883">
        <v>3</v>
      </c>
      <c r="J2883">
        <v>5.01</v>
      </c>
      <c r="K2883" s="6">
        <f>J2883/H2883</f>
        <v>0.47042253521126759</v>
      </c>
      <c r="M2883" t="str">
        <f>LEFT(C2883, SEARCH(" ", C2883) - 1)</f>
        <v>Naresj</v>
      </c>
      <c r="N2883" t="str" cm="1">
        <f t="array" ref="N2883">_xlfn.IFS(H2883&lt;0, "LOSS", H2883&gt;1000, "GREAT", H2883&gt;500, "GOOD", H2883&gt;=100, "OKAY", H2883&lt;100, "OKAY")</f>
        <v>OKAY</v>
      </c>
    </row>
    <row r="2884" spans="1:14">
      <c r="A2884" s="2">
        <v>42225</v>
      </c>
      <c r="B2884" s="2" t="str">
        <f>TEXT(A2884,"mmmm")</f>
        <v>August</v>
      </c>
      <c r="C2884" t="s">
        <v>752</v>
      </c>
      <c r="D2884" t="s">
        <v>24</v>
      </c>
      <c r="E2884" t="s">
        <v>25</v>
      </c>
      <c r="F2884" t="s">
        <v>35</v>
      </c>
      <c r="G2884" t="s">
        <v>1881</v>
      </c>
      <c r="H2884">
        <v>247.8</v>
      </c>
      <c r="I2884">
        <v>4</v>
      </c>
      <c r="J2884">
        <v>34.69</v>
      </c>
      <c r="K2884" s="6">
        <f>J2884/H2884</f>
        <v>0.13999192897497981</v>
      </c>
      <c r="M2884" t="str">
        <f>LEFT(C2884, SEARCH(" ", C2884) - 1)</f>
        <v>Naresj</v>
      </c>
      <c r="N2884" t="str" cm="1">
        <f t="array" ref="N2884">_xlfn.IFS(H2884&lt;0, "LOSS", H2884&gt;1000, "GREAT", H2884&gt;500, "GOOD", H2884&gt;=100, "OKAY", H2884&lt;100, "OKAY")</f>
        <v>OKAY</v>
      </c>
    </row>
    <row r="2885" spans="1:14">
      <c r="A2885" s="2">
        <v>42225</v>
      </c>
      <c r="B2885" s="2" t="str">
        <f>TEXT(A2885,"mmmm")</f>
        <v>August</v>
      </c>
      <c r="C2885" t="s">
        <v>588</v>
      </c>
      <c r="D2885" t="s">
        <v>31</v>
      </c>
      <c r="E2885" t="s">
        <v>23</v>
      </c>
      <c r="F2885" t="s">
        <v>45</v>
      </c>
      <c r="G2885" t="s">
        <v>671</v>
      </c>
      <c r="H2885">
        <v>4.6100000000000003</v>
      </c>
      <c r="I2885">
        <v>2</v>
      </c>
      <c r="J2885">
        <v>1.67</v>
      </c>
      <c r="K2885" s="6">
        <f>J2885/H2885</f>
        <v>0.3622559652928416</v>
      </c>
      <c r="M2885" t="str">
        <f>LEFT(C2885, SEARCH(" ", C2885) - 1)</f>
        <v>Ruben</v>
      </c>
      <c r="N2885" t="str" cm="1">
        <f t="array" ref="N2885">_xlfn.IFS(H2885&lt;0, "LOSS", H2885&gt;1000, "GREAT", H2885&gt;500, "GOOD", H2885&gt;=100, "OKAY", H2885&lt;100, "OKAY")</f>
        <v>OKAY</v>
      </c>
    </row>
    <row r="2886" spans="1:14">
      <c r="A2886" s="2">
        <v>42225</v>
      </c>
      <c r="B2886" s="2" t="str">
        <f>TEXT(A2886,"mmmm")</f>
        <v>August</v>
      </c>
      <c r="C2886" t="s">
        <v>319</v>
      </c>
      <c r="D2886" t="s">
        <v>230</v>
      </c>
      <c r="E2886" t="s">
        <v>21</v>
      </c>
      <c r="F2886" t="s">
        <v>39</v>
      </c>
      <c r="G2886" t="s">
        <v>2246</v>
      </c>
      <c r="H2886">
        <v>687.4</v>
      </c>
      <c r="I2886">
        <v>5</v>
      </c>
      <c r="J2886">
        <v>48.12</v>
      </c>
      <c r="K2886" s="6">
        <f>J2886/H2886</f>
        <v>7.0002909514111145E-2</v>
      </c>
      <c r="M2886" t="str">
        <f>LEFT(C2886, SEARCH(" ", C2886) - 1)</f>
        <v>Hallie</v>
      </c>
      <c r="N2886" t="str" cm="1">
        <f t="array" ref="N2886">_xlfn.IFS(H2886&lt;0, "LOSS", H2886&gt;1000, "GREAT", H2886&gt;500, "GOOD", H2886&gt;=100, "OKAY", H2886&lt;100, "OKAY")</f>
        <v>GOOD</v>
      </c>
    </row>
    <row r="2887" spans="1:14">
      <c r="A2887" s="2">
        <v>42225</v>
      </c>
      <c r="B2887" s="2" t="str">
        <f>TEXT(A2887,"mmmm")</f>
        <v>August</v>
      </c>
      <c r="C2887" t="s">
        <v>1390</v>
      </c>
      <c r="D2887" t="s">
        <v>24</v>
      </c>
      <c r="E2887" t="s">
        <v>21</v>
      </c>
      <c r="F2887" t="s">
        <v>44</v>
      </c>
      <c r="G2887" t="s">
        <v>1649</v>
      </c>
      <c r="H2887">
        <v>10.02</v>
      </c>
      <c r="I2887">
        <v>3</v>
      </c>
      <c r="J2887">
        <v>4.41</v>
      </c>
      <c r="K2887" s="6">
        <f>J2887/H2887</f>
        <v>0.44011976047904194</v>
      </c>
      <c r="M2887" t="str">
        <f>LEFT(C2887, SEARCH(" ", C2887) - 1)</f>
        <v>Monica</v>
      </c>
      <c r="N2887" t="str" cm="1">
        <f t="array" ref="N2887">_xlfn.IFS(H2887&lt;0, "LOSS", H2887&gt;1000, "GREAT", H2887&gt;500, "GOOD", H2887&gt;=100, "OKAY", H2887&lt;100, "OKAY")</f>
        <v>OKAY</v>
      </c>
    </row>
    <row r="2888" spans="1:14">
      <c r="A2888" s="2">
        <v>42225</v>
      </c>
      <c r="B2888" s="2" t="str">
        <f>TEXT(A2888,"mmmm")</f>
        <v>August</v>
      </c>
      <c r="C2888" t="s">
        <v>1390</v>
      </c>
      <c r="D2888" t="s">
        <v>24</v>
      </c>
      <c r="E2888" t="s">
        <v>23</v>
      </c>
      <c r="F2888" t="s">
        <v>47</v>
      </c>
      <c r="G2888" t="s">
        <v>1776</v>
      </c>
      <c r="H2888">
        <v>144.12</v>
      </c>
      <c r="I2888">
        <v>3</v>
      </c>
      <c r="J2888">
        <v>69.180000000000007</v>
      </c>
      <c r="K2888" s="6">
        <f>J2888/H2888</f>
        <v>0.48001665278934225</v>
      </c>
      <c r="M2888" t="str">
        <f>LEFT(C2888, SEARCH(" ", C2888) - 1)</f>
        <v>Monica</v>
      </c>
      <c r="N2888" t="str" cm="1">
        <f t="array" ref="N2888">_xlfn.IFS(H2888&lt;0, "LOSS", H2888&gt;1000, "GREAT", H2888&gt;500, "GOOD", H2888&gt;=100, "OKAY", H2888&lt;100, "OKAY")</f>
        <v>OKAY</v>
      </c>
    </row>
    <row r="2889" spans="1:14">
      <c r="A2889" s="2">
        <v>42226</v>
      </c>
      <c r="B2889" s="2" t="str">
        <f>TEXT(A2889,"mmmm")</f>
        <v>August</v>
      </c>
      <c r="C2889" t="s">
        <v>1626</v>
      </c>
      <c r="D2889" t="s">
        <v>198</v>
      </c>
      <c r="E2889" t="s">
        <v>23</v>
      </c>
      <c r="F2889" t="s">
        <v>45</v>
      </c>
      <c r="G2889" t="s">
        <v>250</v>
      </c>
      <c r="H2889">
        <v>3.75</v>
      </c>
      <c r="I2889">
        <v>1</v>
      </c>
      <c r="J2889">
        <v>1.8</v>
      </c>
      <c r="K2889" s="6">
        <f>J2889/H2889</f>
        <v>0.48000000000000004</v>
      </c>
      <c r="M2889" t="str">
        <f>LEFT(C2889, SEARCH(" ", C2889) - 1)</f>
        <v>Julie</v>
      </c>
      <c r="N2889" t="str" cm="1">
        <f t="array" ref="N2889">_xlfn.IFS(H2889&lt;0, "LOSS", H2889&gt;1000, "GREAT", H2889&gt;500, "GOOD", H2889&gt;=100, "OKAY", H2889&lt;100, "OKAY")</f>
        <v>OKAY</v>
      </c>
    </row>
    <row r="2890" spans="1:14">
      <c r="A2890" s="2">
        <v>42226</v>
      </c>
      <c r="B2890" s="2" t="str">
        <f>TEXT(A2890,"mmmm")</f>
        <v>August</v>
      </c>
      <c r="C2890" t="s">
        <v>1626</v>
      </c>
      <c r="D2890" t="s">
        <v>198</v>
      </c>
      <c r="E2890" t="s">
        <v>23</v>
      </c>
      <c r="F2890" t="s">
        <v>45</v>
      </c>
      <c r="G2890" t="s">
        <v>1795</v>
      </c>
      <c r="H2890">
        <v>41.4</v>
      </c>
      <c r="I2890">
        <v>4</v>
      </c>
      <c r="J2890">
        <v>19.87</v>
      </c>
      <c r="K2890" s="6">
        <f>J2890/H2890</f>
        <v>0.47995169082125611</v>
      </c>
      <c r="M2890" t="str">
        <f>LEFT(C2890, SEARCH(" ", C2890) - 1)</f>
        <v>Julie</v>
      </c>
      <c r="N2890" t="str" cm="1">
        <f t="array" ref="N2890">_xlfn.IFS(H2890&lt;0, "LOSS", H2890&gt;1000, "GREAT", H2890&gt;500, "GOOD", H2890&gt;=100, "OKAY", H2890&lt;100, "OKAY")</f>
        <v>OKAY</v>
      </c>
    </row>
    <row r="2891" spans="1:14">
      <c r="A2891" s="2">
        <v>42226</v>
      </c>
      <c r="B2891" s="2" t="str">
        <f>TEXT(A2891,"mmmm")</f>
        <v>August</v>
      </c>
      <c r="C2891" t="s">
        <v>1626</v>
      </c>
      <c r="D2891" t="s">
        <v>198</v>
      </c>
      <c r="E2891" t="s">
        <v>23</v>
      </c>
      <c r="F2891" t="s">
        <v>37</v>
      </c>
      <c r="G2891" t="s">
        <v>498</v>
      </c>
      <c r="H2891">
        <v>29.79</v>
      </c>
      <c r="I2891">
        <v>3</v>
      </c>
      <c r="J2891">
        <v>12.51</v>
      </c>
      <c r="K2891" s="6">
        <f>J2891/H2891</f>
        <v>0.41993957703927492</v>
      </c>
      <c r="M2891" t="str">
        <f>LEFT(C2891, SEARCH(" ", C2891) - 1)</f>
        <v>Julie</v>
      </c>
      <c r="N2891" t="str" cm="1">
        <f t="array" ref="N2891">_xlfn.IFS(H2891&lt;0, "LOSS", H2891&gt;1000, "GREAT", H2891&gt;500, "GOOD", H2891&gt;=100, "OKAY", H2891&lt;100, "OKAY")</f>
        <v>OKAY</v>
      </c>
    </row>
    <row r="2892" spans="1:14">
      <c r="A2892" s="2">
        <v>42226</v>
      </c>
      <c r="B2892" s="2" t="str">
        <f>TEXT(A2892,"mmmm")</f>
        <v>August</v>
      </c>
      <c r="C2892" t="s">
        <v>1642</v>
      </c>
      <c r="D2892" t="s">
        <v>148</v>
      </c>
      <c r="E2892" t="s">
        <v>25</v>
      </c>
      <c r="F2892" t="s">
        <v>48</v>
      </c>
      <c r="G2892" t="s">
        <v>609</v>
      </c>
      <c r="H2892">
        <v>438.37</v>
      </c>
      <c r="I2892">
        <v>4</v>
      </c>
      <c r="J2892">
        <v>38.36</v>
      </c>
      <c r="K2892" s="6">
        <f>J2892/H2892</f>
        <v>8.7505988092250839E-2</v>
      </c>
      <c r="M2892" t="str">
        <f>LEFT(C2892, SEARCH(" ", C2892) - 1)</f>
        <v>William</v>
      </c>
      <c r="N2892" t="str" cm="1">
        <f t="array" ref="N2892">_xlfn.IFS(H2892&lt;0, "LOSS", H2892&gt;1000, "GREAT", H2892&gt;500, "GOOD", H2892&gt;=100, "OKAY", H2892&lt;100, "OKAY")</f>
        <v>OKAY</v>
      </c>
    </row>
    <row r="2893" spans="1:14">
      <c r="A2893" s="2">
        <v>42226</v>
      </c>
      <c r="B2893" s="2" t="str">
        <f>TEXT(A2893,"mmmm")</f>
        <v>August</v>
      </c>
      <c r="C2893" t="s">
        <v>1642</v>
      </c>
      <c r="D2893" t="s">
        <v>148</v>
      </c>
      <c r="E2893" t="s">
        <v>25</v>
      </c>
      <c r="F2893" t="s">
        <v>48</v>
      </c>
      <c r="G2893" t="s">
        <v>1715</v>
      </c>
      <c r="H2893">
        <v>139.94</v>
      </c>
      <c r="I2893">
        <v>7</v>
      </c>
      <c r="J2893">
        <v>-31.49</v>
      </c>
      <c r="K2893" s="6">
        <f>J2893/H2893</f>
        <v>-0.22502501071887951</v>
      </c>
      <c r="M2893" t="str">
        <f>LEFT(C2893, SEARCH(" ", C2893) - 1)</f>
        <v>William</v>
      </c>
      <c r="N2893" t="str" cm="1">
        <f t="array" ref="N2893">_xlfn.IFS(H2893&lt;0, "LOSS", H2893&gt;1000, "GREAT", H2893&gt;500, "GOOD", H2893&gt;=100, "OKAY", H2893&lt;100, "OKAY")</f>
        <v>OKAY</v>
      </c>
    </row>
    <row r="2894" spans="1:14">
      <c r="A2894" s="2">
        <v>42226</v>
      </c>
      <c r="B2894" s="2" t="str">
        <f>TEXT(A2894,"mmmm")</f>
        <v>August</v>
      </c>
      <c r="C2894" t="s">
        <v>1642</v>
      </c>
      <c r="D2894" t="s">
        <v>148</v>
      </c>
      <c r="E2894" t="s">
        <v>23</v>
      </c>
      <c r="F2894" t="s">
        <v>36</v>
      </c>
      <c r="G2894" t="s">
        <v>1359</v>
      </c>
      <c r="H2894">
        <v>133.47</v>
      </c>
      <c r="I2894">
        <v>4</v>
      </c>
      <c r="J2894">
        <v>15.02</v>
      </c>
      <c r="K2894" s="6">
        <f>J2894/H2894</f>
        <v>0.11253465198171873</v>
      </c>
      <c r="M2894" t="str">
        <f>LEFT(C2894, SEARCH(" ", C2894) - 1)</f>
        <v>William</v>
      </c>
      <c r="N2894" t="str" cm="1">
        <f t="array" ref="N2894">_xlfn.IFS(H2894&lt;0, "LOSS", H2894&gt;1000, "GREAT", H2894&gt;500, "GOOD", H2894&gt;=100, "OKAY", H2894&lt;100, "OKAY")</f>
        <v>OKAY</v>
      </c>
    </row>
    <row r="2895" spans="1:14">
      <c r="A2895" s="2">
        <v>42226</v>
      </c>
      <c r="B2895" s="2" t="str">
        <f>TEXT(A2895,"mmmm")</f>
        <v>August</v>
      </c>
      <c r="C2895" t="s">
        <v>2172</v>
      </c>
      <c r="D2895" t="s">
        <v>32</v>
      </c>
      <c r="E2895" t="s">
        <v>23</v>
      </c>
      <c r="F2895" t="s">
        <v>38</v>
      </c>
      <c r="G2895" t="s">
        <v>2265</v>
      </c>
      <c r="H2895">
        <v>64.75</v>
      </c>
      <c r="I2895">
        <v>5</v>
      </c>
      <c r="J2895">
        <v>29.14</v>
      </c>
      <c r="K2895" s="6">
        <f>J2895/H2895</f>
        <v>0.45003861003861007</v>
      </c>
      <c r="M2895" t="str">
        <f>LEFT(C2895, SEARCH(" ", C2895) - 1)</f>
        <v>Bill</v>
      </c>
      <c r="N2895" t="str" cm="1">
        <f t="array" ref="N2895">_xlfn.IFS(H2895&lt;0, "LOSS", H2895&gt;1000, "GREAT", H2895&gt;500, "GOOD", H2895&gt;=100, "OKAY", H2895&lt;100, "OKAY")</f>
        <v>OKAY</v>
      </c>
    </row>
    <row r="2896" spans="1:14">
      <c r="A2896" s="2">
        <v>42227</v>
      </c>
      <c r="B2896" s="2" t="str">
        <f>TEXT(A2896,"mmmm")</f>
        <v>August</v>
      </c>
      <c r="C2896" t="s">
        <v>801</v>
      </c>
      <c r="D2896" t="s">
        <v>33</v>
      </c>
      <c r="E2896" t="s">
        <v>21</v>
      </c>
      <c r="F2896" t="s">
        <v>44</v>
      </c>
      <c r="G2896" t="s">
        <v>433</v>
      </c>
      <c r="H2896">
        <v>46.15</v>
      </c>
      <c r="I2896">
        <v>3</v>
      </c>
      <c r="J2896">
        <v>12.11</v>
      </c>
      <c r="K2896" s="6">
        <f>J2896/H2896</f>
        <v>0.26240520043336946</v>
      </c>
      <c r="M2896" t="str">
        <f>LEFT(C2896, SEARCH(" ", C2896) - 1)</f>
        <v>Barry</v>
      </c>
      <c r="N2896" t="str" cm="1">
        <f t="array" ref="N2896">_xlfn.IFS(H2896&lt;0, "LOSS", H2896&gt;1000, "GREAT", H2896&gt;500, "GOOD", H2896&gt;=100, "OKAY", H2896&lt;100, "OKAY")</f>
        <v>OKAY</v>
      </c>
    </row>
    <row r="2897" spans="1:14">
      <c r="A2897" s="2">
        <v>42227</v>
      </c>
      <c r="B2897" s="2" t="str">
        <f>TEXT(A2897,"mmmm")</f>
        <v>August</v>
      </c>
      <c r="C2897" t="s">
        <v>2266</v>
      </c>
      <c r="D2897" t="s">
        <v>24</v>
      </c>
      <c r="E2897" t="s">
        <v>23</v>
      </c>
      <c r="F2897" t="s">
        <v>37</v>
      </c>
      <c r="G2897" t="s">
        <v>365</v>
      </c>
      <c r="H2897">
        <v>11.96</v>
      </c>
      <c r="I2897">
        <v>2</v>
      </c>
      <c r="J2897">
        <v>3.11</v>
      </c>
      <c r="K2897" s="6">
        <f>J2897/H2897</f>
        <v>0.26003344481605351</v>
      </c>
      <c r="M2897" t="str">
        <f>LEFT(C2897, SEARCH(" ", C2897) - 1)</f>
        <v>Philisse</v>
      </c>
      <c r="N2897" t="str" cm="1">
        <f t="array" ref="N2897">_xlfn.IFS(H2897&lt;0, "LOSS", H2897&gt;1000, "GREAT", H2897&gt;500, "GOOD", H2897&gt;=100, "OKAY", H2897&lt;100, "OKAY")</f>
        <v>OKAY</v>
      </c>
    </row>
    <row r="2898" spans="1:14">
      <c r="A2898" s="2">
        <v>42227</v>
      </c>
      <c r="B2898" s="2" t="str">
        <f>TEXT(A2898,"mmmm")</f>
        <v>August</v>
      </c>
      <c r="C2898" t="s">
        <v>2266</v>
      </c>
      <c r="D2898" t="s">
        <v>24</v>
      </c>
      <c r="E2898" t="s">
        <v>25</v>
      </c>
      <c r="F2898" t="s">
        <v>48</v>
      </c>
      <c r="G2898" t="s">
        <v>142</v>
      </c>
      <c r="H2898">
        <v>138</v>
      </c>
      <c r="I2898">
        <v>2</v>
      </c>
      <c r="J2898">
        <v>34.5</v>
      </c>
      <c r="K2898" s="6">
        <f>J2898/H2898</f>
        <v>0.25</v>
      </c>
      <c r="M2898" t="str">
        <f>LEFT(C2898, SEARCH(" ", C2898) - 1)</f>
        <v>Philisse</v>
      </c>
      <c r="N2898" t="str" cm="1">
        <f t="array" ref="N2898">_xlfn.IFS(H2898&lt;0, "LOSS", H2898&gt;1000, "GREAT", H2898&gt;500, "GOOD", H2898&gt;=100, "OKAY", H2898&lt;100, "OKAY")</f>
        <v>OKAY</v>
      </c>
    </row>
    <row r="2899" spans="1:14">
      <c r="A2899" s="2">
        <v>42229</v>
      </c>
      <c r="B2899" s="2" t="str">
        <f>TEXT(A2899,"mmmm")</f>
        <v>August</v>
      </c>
      <c r="C2899" t="s">
        <v>1369</v>
      </c>
      <c r="D2899" t="s">
        <v>22</v>
      </c>
      <c r="E2899" t="s">
        <v>23</v>
      </c>
      <c r="F2899" t="s">
        <v>37</v>
      </c>
      <c r="G2899" t="s">
        <v>1682</v>
      </c>
      <c r="H2899">
        <v>50.8</v>
      </c>
      <c r="I2899">
        <v>5</v>
      </c>
      <c r="J2899">
        <v>13.21</v>
      </c>
      <c r="K2899" s="6">
        <f>J2899/H2899</f>
        <v>0.26003937007874017</v>
      </c>
      <c r="M2899" t="str">
        <f>LEFT(C2899, SEARCH(" ", C2899) - 1)</f>
        <v>Odella</v>
      </c>
      <c r="N2899" t="str" cm="1">
        <f t="array" ref="N2899">_xlfn.IFS(H2899&lt;0, "LOSS", H2899&gt;1000, "GREAT", H2899&gt;500, "GOOD", H2899&gt;=100, "OKAY", H2899&lt;100, "OKAY")</f>
        <v>OKAY</v>
      </c>
    </row>
    <row r="2900" spans="1:14">
      <c r="A2900" s="2">
        <v>42229</v>
      </c>
      <c r="B2900" s="2" t="str">
        <f>TEXT(A2900,"mmmm")</f>
        <v>August</v>
      </c>
      <c r="C2900" t="s">
        <v>1919</v>
      </c>
      <c r="D2900" t="s">
        <v>80</v>
      </c>
      <c r="E2900" t="s">
        <v>23</v>
      </c>
      <c r="F2900" t="s">
        <v>38</v>
      </c>
      <c r="G2900" t="s">
        <v>120</v>
      </c>
      <c r="H2900">
        <v>5.64</v>
      </c>
      <c r="I2900">
        <v>3</v>
      </c>
      <c r="J2900">
        <v>2.71</v>
      </c>
      <c r="K2900" s="6">
        <f>J2900/H2900</f>
        <v>0.48049645390070922</v>
      </c>
      <c r="M2900" t="str">
        <f>LEFT(C2900, SEARCH(" ", C2900) - 1)</f>
        <v>Clytie</v>
      </c>
      <c r="N2900" t="str" cm="1">
        <f t="array" ref="N2900">_xlfn.IFS(H2900&lt;0, "LOSS", H2900&gt;1000, "GREAT", H2900&gt;500, "GOOD", H2900&gt;=100, "OKAY", H2900&lt;100, "OKAY")</f>
        <v>OKAY</v>
      </c>
    </row>
    <row r="2901" spans="1:14">
      <c r="A2901" s="2">
        <v>42229</v>
      </c>
      <c r="B2901" s="2" t="str">
        <f>TEXT(A2901,"mmmm")</f>
        <v>August</v>
      </c>
      <c r="C2901" t="s">
        <v>1860</v>
      </c>
      <c r="D2901" t="s">
        <v>145</v>
      </c>
      <c r="E2901" t="s">
        <v>23</v>
      </c>
      <c r="F2901" t="s">
        <v>38</v>
      </c>
      <c r="G2901" t="s">
        <v>515</v>
      </c>
      <c r="H2901">
        <v>11.36</v>
      </c>
      <c r="I2901">
        <v>4</v>
      </c>
      <c r="J2901">
        <v>5.57</v>
      </c>
      <c r="K2901" s="6">
        <f>J2901/H2901</f>
        <v>0.49031690140845074</v>
      </c>
      <c r="M2901" t="str">
        <f>LEFT(C2901, SEARCH(" ", C2901) - 1)</f>
        <v>Ralph</v>
      </c>
      <c r="N2901" t="str" cm="1">
        <f t="array" ref="N2901">_xlfn.IFS(H2901&lt;0, "LOSS", H2901&gt;1000, "GREAT", H2901&gt;500, "GOOD", H2901&gt;=100, "OKAY", H2901&lt;100, "OKAY")</f>
        <v>OKAY</v>
      </c>
    </row>
    <row r="2902" spans="1:14">
      <c r="A2902" s="2">
        <v>42229</v>
      </c>
      <c r="B2902" s="2" t="str">
        <f>TEXT(A2902,"mmmm")</f>
        <v>August</v>
      </c>
      <c r="C2902" t="s">
        <v>214</v>
      </c>
      <c r="D2902" t="s">
        <v>27</v>
      </c>
      <c r="E2902" t="s">
        <v>23</v>
      </c>
      <c r="F2902" t="s">
        <v>49</v>
      </c>
      <c r="G2902" t="s">
        <v>1529</v>
      </c>
      <c r="H2902">
        <v>422.86</v>
      </c>
      <c r="I2902">
        <v>3</v>
      </c>
      <c r="J2902">
        <v>15.86</v>
      </c>
      <c r="K2902" s="6">
        <f>J2902/H2902</f>
        <v>3.7506503334436926E-2</v>
      </c>
      <c r="M2902" t="str">
        <f>LEFT(C2902, SEARCH(" ", C2902) - 1)</f>
        <v>Ed</v>
      </c>
      <c r="N2902" t="str" cm="1">
        <f t="array" ref="N2902">_xlfn.IFS(H2902&lt;0, "LOSS", H2902&gt;1000, "GREAT", H2902&gt;500, "GOOD", H2902&gt;=100, "OKAY", H2902&lt;100, "OKAY")</f>
        <v>OKAY</v>
      </c>
    </row>
    <row r="2903" spans="1:14">
      <c r="A2903" s="2">
        <v>42229</v>
      </c>
      <c r="B2903" s="2" t="str">
        <f>TEXT(A2903,"mmmm")</f>
        <v>August</v>
      </c>
      <c r="C2903" t="s">
        <v>1354</v>
      </c>
      <c r="D2903" t="s">
        <v>22</v>
      </c>
      <c r="E2903" t="s">
        <v>21</v>
      </c>
      <c r="F2903" t="s">
        <v>44</v>
      </c>
      <c r="G2903" t="s">
        <v>189</v>
      </c>
      <c r="H2903">
        <v>31.56</v>
      </c>
      <c r="I2903">
        <v>3</v>
      </c>
      <c r="J2903">
        <v>10.41</v>
      </c>
      <c r="K2903" s="6">
        <f>J2903/H2903</f>
        <v>0.32984790874524716</v>
      </c>
      <c r="M2903" t="str">
        <f>LEFT(C2903, SEARCH(" ", C2903) - 1)</f>
        <v>Sandra</v>
      </c>
      <c r="N2903" t="str" cm="1">
        <f t="array" ref="N2903">_xlfn.IFS(H2903&lt;0, "LOSS", H2903&gt;1000, "GREAT", H2903&gt;500, "GOOD", H2903&gt;=100, "OKAY", H2903&lt;100, "OKAY")</f>
        <v>OKAY</v>
      </c>
    </row>
    <row r="2904" spans="1:14">
      <c r="A2904" s="2">
        <v>42229</v>
      </c>
      <c r="B2904" s="2" t="str">
        <f>TEXT(A2904,"mmmm")</f>
        <v>August</v>
      </c>
      <c r="C2904" t="s">
        <v>958</v>
      </c>
      <c r="D2904" t="s">
        <v>33</v>
      </c>
      <c r="E2904" t="s">
        <v>23</v>
      </c>
      <c r="F2904" t="s">
        <v>37</v>
      </c>
      <c r="G2904" t="s">
        <v>2267</v>
      </c>
      <c r="H2904">
        <v>64.680000000000007</v>
      </c>
      <c r="I2904">
        <v>7</v>
      </c>
      <c r="J2904">
        <v>8.09</v>
      </c>
      <c r="K2904" s="6">
        <f>J2904/H2904</f>
        <v>0.12507730364873221</v>
      </c>
      <c r="M2904" t="str">
        <f>LEFT(C2904, SEARCH(" ", C2904) - 1)</f>
        <v>Grace</v>
      </c>
      <c r="N2904" t="str" cm="1">
        <f t="array" ref="N2904">_xlfn.IFS(H2904&lt;0, "LOSS", H2904&gt;1000, "GREAT", H2904&gt;500, "GOOD", H2904&gt;=100, "OKAY", H2904&lt;100, "OKAY")</f>
        <v>OKAY</v>
      </c>
    </row>
    <row r="2905" spans="1:14">
      <c r="A2905" s="2">
        <v>42231</v>
      </c>
      <c r="B2905" s="2" t="str">
        <f>TEXT(A2905,"mmmm")</f>
        <v>August</v>
      </c>
      <c r="C2905" t="s">
        <v>2268</v>
      </c>
      <c r="D2905" t="s">
        <v>22</v>
      </c>
      <c r="E2905" t="s">
        <v>23</v>
      </c>
      <c r="F2905" t="s">
        <v>49</v>
      </c>
      <c r="G2905" t="s">
        <v>1490</v>
      </c>
      <c r="H2905">
        <v>323.10000000000002</v>
      </c>
      <c r="I2905">
        <v>2</v>
      </c>
      <c r="J2905">
        <v>61.39</v>
      </c>
      <c r="K2905" s="6">
        <f>J2905/H2905</f>
        <v>0.19000309501702259</v>
      </c>
      <c r="M2905" t="str">
        <f>LEFT(C2905, SEARCH(" ", C2905) - 1)</f>
        <v>Tim</v>
      </c>
      <c r="N2905" t="str" cm="1">
        <f t="array" ref="N2905">_xlfn.IFS(H2905&lt;0, "LOSS", H2905&gt;1000, "GREAT", H2905&gt;500, "GOOD", H2905&gt;=100, "OKAY", H2905&lt;100, "OKAY")</f>
        <v>OKAY</v>
      </c>
    </row>
    <row r="2906" spans="1:14">
      <c r="A2906" s="2">
        <v>42231</v>
      </c>
      <c r="B2906" s="2" t="str">
        <f>TEXT(A2906,"mmmm")</f>
        <v>August</v>
      </c>
      <c r="C2906" t="s">
        <v>855</v>
      </c>
      <c r="D2906" t="s">
        <v>22</v>
      </c>
      <c r="E2906" t="s">
        <v>21</v>
      </c>
      <c r="F2906" t="s">
        <v>44</v>
      </c>
      <c r="G2906" t="s">
        <v>1102</v>
      </c>
      <c r="H2906">
        <v>104.23</v>
      </c>
      <c r="I2906">
        <v>7</v>
      </c>
      <c r="J2906">
        <v>28.14</v>
      </c>
      <c r="K2906" s="6">
        <f>J2906/H2906</f>
        <v>0.26997985224983212</v>
      </c>
      <c r="M2906" t="str">
        <f>LEFT(C2906, SEARCH(" ", C2906) - 1)</f>
        <v>Richard</v>
      </c>
      <c r="N2906" t="str" cm="1">
        <f t="array" ref="N2906">_xlfn.IFS(H2906&lt;0, "LOSS", H2906&gt;1000, "GREAT", H2906&gt;500, "GOOD", H2906&gt;=100, "OKAY", H2906&lt;100, "OKAY")</f>
        <v>OKAY</v>
      </c>
    </row>
    <row r="2907" spans="1:14">
      <c r="A2907" s="2">
        <v>42231</v>
      </c>
      <c r="B2907" s="2" t="str">
        <f>TEXT(A2907,"mmmm")</f>
        <v>August</v>
      </c>
      <c r="C2907" t="s">
        <v>855</v>
      </c>
      <c r="D2907" t="s">
        <v>22</v>
      </c>
      <c r="E2907" t="s">
        <v>23</v>
      </c>
      <c r="F2907" t="s">
        <v>49</v>
      </c>
      <c r="G2907" t="s">
        <v>2269</v>
      </c>
      <c r="H2907">
        <v>70.260000000000005</v>
      </c>
      <c r="I2907">
        <v>3</v>
      </c>
      <c r="J2907">
        <v>18.97</v>
      </c>
      <c r="K2907" s="6">
        <f>J2907/H2907</f>
        <v>0.26999715343011665</v>
      </c>
      <c r="M2907" t="str">
        <f>LEFT(C2907, SEARCH(" ", C2907) - 1)</f>
        <v>Richard</v>
      </c>
      <c r="N2907" t="str" cm="1">
        <f t="array" ref="N2907">_xlfn.IFS(H2907&lt;0, "LOSS", H2907&gt;1000, "GREAT", H2907&gt;500, "GOOD", H2907&gt;=100, "OKAY", H2907&lt;100, "OKAY")</f>
        <v>OKAY</v>
      </c>
    </row>
    <row r="2908" spans="1:14">
      <c r="A2908" s="2">
        <v>42232</v>
      </c>
      <c r="B2908" s="2" t="str">
        <f>TEXT(A2908,"mmmm")</f>
        <v>August</v>
      </c>
      <c r="C2908" t="s">
        <v>1740</v>
      </c>
      <c r="D2908" t="s">
        <v>73</v>
      </c>
      <c r="E2908" t="s">
        <v>23</v>
      </c>
      <c r="F2908" t="s">
        <v>37</v>
      </c>
      <c r="G2908" t="s">
        <v>2270</v>
      </c>
      <c r="H2908">
        <v>2.2999999999999998</v>
      </c>
      <c r="I2908">
        <v>1</v>
      </c>
      <c r="J2908">
        <v>0.26</v>
      </c>
      <c r="K2908" s="6">
        <f>J2908/H2908</f>
        <v>0.11304347826086958</v>
      </c>
      <c r="M2908" t="str">
        <f>LEFT(C2908, SEARCH(" ", C2908) - 1)</f>
        <v>John</v>
      </c>
      <c r="N2908" t="str" cm="1">
        <f t="array" ref="N2908">_xlfn.IFS(H2908&lt;0, "LOSS", H2908&gt;1000, "GREAT", H2908&gt;500, "GOOD", H2908&gt;=100, "OKAY", H2908&lt;100, "OKAY")</f>
        <v>OKAY</v>
      </c>
    </row>
    <row r="2909" spans="1:14">
      <c r="A2909" s="2">
        <v>42232</v>
      </c>
      <c r="B2909" s="2" t="str">
        <f>TEXT(A2909,"mmmm")</f>
        <v>August</v>
      </c>
      <c r="C2909" t="s">
        <v>1740</v>
      </c>
      <c r="D2909" t="s">
        <v>73</v>
      </c>
      <c r="E2909" t="s">
        <v>25</v>
      </c>
      <c r="F2909" t="s">
        <v>48</v>
      </c>
      <c r="G2909" t="s">
        <v>2271</v>
      </c>
      <c r="H2909">
        <v>1879.96</v>
      </c>
      <c r="I2909">
        <v>5</v>
      </c>
      <c r="J2909">
        <v>211.5</v>
      </c>
      <c r="K2909" s="6">
        <f>J2909/H2909</f>
        <v>0.11250239366795038</v>
      </c>
      <c r="M2909" t="str">
        <f>LEFT(C2909, SEARCH(" ", C2909) - 1)</f>
        <v>John</v>
      </c>
      <c r="N2909" t="str" cm="1">
        <f t="array" ref="N2909">_xlfn.IFS(H2909&lt;0, "LOSS", H2909&gt;1000, "GREAT", H2909&gt;500, "GOOD", H2909&gt;=100, "OKAY", H2909&lt;100, "OKAY")</f>
        <v>GREAT</v>
      </c>
    </row>
    <row r="2910" spans="1:14">
      <c r="A2910" s="2">
        <v>42232</v>
      </c>
      <c r="B2910" s="2" t="str">
        <f>TEXT(A2910,"mmmm")</f>
        <v>August</v>
      </c>
      <c r="C2910" t="s">
        <v>1740</v>
      </c>
      <c r="D2910" t="s">
        <v>73</v>
      </c>
      <c r="E2910" t="s">
        <v>23</v>
      </c>
      <c r="F2910" t="s">
        <v>47</v>
      </c>
      <c r="G2910" t="s">
        <v>363</v>
      </c>
      <c r="H2910">
        <v>313.02</v>
      </c>
      <c r="I2910">
        <v>8</v>
      </c>
      <c r="J2910">
        <v>105.65</v>
      </c>
      <c r="K2910" s="6">
        <f>J2910/H2910</f>
        <v>0.33751836943326308</v>
      </c>
      <c r="M2910" t="str">
        <f>LEFT(C2910, SEARCH(" ", C2910) - 1)</f>
        <v>John</v>
      </c>
      <c r="N2910" t="str" cm="1">
        <f t="array" ref="N2910">_xlfn.IFS(H2910&lt;0, "LOSS", H2910&gt;1000, "GREAT", H2910&gt;500, "GOOD", H2910&gt;=100, "OKAY", H2910&lt;100, "OKAY")</f>
        <v>OKAY</v>
      </c>
    </row>
    <row r="2911" spans="1:14">
      <c r="A2911" s="2">
        <v>42232</v>
      </c>
      <c r="B2911" s="2" t="str">
        <f>TEXT(A2911,"mmmm")</f>
        <v>August</v>
      </c>
      <c r="C2911" t="s">
        <v>1740</v>
      </c>
      <c r="D2911" t="s">
        <v>73</v>
      </c>
      <c r="E2911" t="s">
        <v>23</v>
      </c>
      <c r="F2911" t="s">
        <v>45</v>
      </c>
      <c r="G2911" t="s">
        <v>669</v>
      </c>
      <c r="H2911">
        <v>5.04</v>
      </c>
      <c r="I2911">
        <v>2</v>
      </c>
      <c r="J2911">
        <v>1.76</v>
      </c>
      <c r="K2911" s="6">
        <f>J2911/H2911</f>
        <v>0.34920634920634919</v>
      </c>
      <c r="M2911" t="str">
        <f>LEFT(C2911, SEARCH(" ", C2911) - 1)</f>
        <v>John</v>
      </c>
      <c r="N2911" t="str" cm="1">
        <f t="array" ref="N2911">_xlfn.IFS(H2911&lt;0, "LOSS", H2911&gt;1000, "GREAT", H2911&gt;500, "GOOD", H2911&gt;=100, "OKAY", H2911&lt;100, "OKAY")</f>
        <v>OKAY</v>
      </c>
    </row>
    <row r="2912" spans="1:14">
      <c r="A2912" s="2">
        <v>42232</v>
      </c>
      <c r="B2912" s="2" t="str">
        <f>TEXT(A2912,"mmmm")</f>
        <v>August</v>
      </c>
      <c r="C2912" t="s">
        <v>1870</v>
      </c>
      <c r="D2912" t="s">
        <v>27</v>
      </c>
      <c r="E2912" t="s">
        <v>25</v>
      </c>
      <c r="F2912" t="s">
        <v>48</v>
      </c>
      <c r="G2912" t="s">
        <v>2272</v>
      </c>
      <c r="H2912">
        <v>519.79</v>
      </c>
      <c r="I2912">
        <v>4</v>
      </c>
      <c r="J2912">
        <v>-112.62</v>
      </c>
      <c r="K2912" s="6">
        <f>J2912/H2912</f>
        <v>-0.21666442217049195</v>
      </c>
      <c r="M2912" t="str">
        <f>LEFT(C2912, SEARCH(" ", C2912) - 1)</f>
        <v>Sung</v>
      </c>
      <c r="N2912" t="str" cm="1">
        <f t="array" ref="N2912">_xlfn.IFS(H2912&lt;0, "LOSS", H2912&gt;1000, "GREAT", H2912&gt;500, "GOOD", H2912&gt;=100, "OKAY", H2912&lt;100, "OKAY")</f>
        <v>GOOD</v>
      </c>
    </row>
    <row r="2913" spans="1:14">
      <c r="A2913" s="2">
        <v>42232</v>
      </c>
      <c r="B2913" s="2" t="str">
        <f>TEXT(A2913,"mmmm")</f>
        <v>August</v>
      </c>
      <c r="C2913" t="s">
        <v>1870</v>
      </c>
      <c r="D2913" t="s">
        <v>27</v>
      </c>
      <c r="E2913" t="s">
        <v>25</v>
      </c>
      <c r="F2913" t="s">
        <v>35</v>
      </c>
      <c r="G2913" t="s">
        <v>775</v>
      </c>
      <c r="H2913">
        <v>31.18</v>
      </c>
      <c r="I2913">
        <v>3</v>
      </c>
      <c r="J2913">
        <v>-5.46</v>
      </c>
      <c r="K2913" s="6">
        <f>J2913/H2913</f>
        <v>-0.17511225144323284</v>
      </c>
      <c r="M2913" t="str">
        <f>LEFT(C2913, SEARCH(" ", C2913) - 1)</f>
        <v>Sung</v>
      </c>
      <c r="N2913" t="str" cm="1">
        <f t="array" ref="N2913">_xlfn.IFS(H2913&lt;0, "LOSS", H2913&gt;1000, "GREAT", H2913&gt;500, "GOOD", H2913&gt;=100, "OKAY", H2913&lt;100, "OKAY")</f>
        <v>OKAY</v>
      </c>
    </row>
    <row r="2914" spans="1:14">
      <c r="A2914" s="2">
        <v>42232</v>
      </c>
      <c r="B2914" s="2" t="str">
        <f>TEXT(A2914,"mmmm")</f>
        <v>August</v>
      </c>
      <c r="C2914" t="s">
        <v>1870</v>
      </c>
      <c r="D2914" t="s">
        <v>27</v>
      </c>
      <c r="E2914" t="s">
        <v>23</v>
      </c>
      <c r="F2914" t="s">
        <v>47</v>
      </c>
      <c r="G2914" t="s">
        <v>2273</v>
      </c>
      <c r="H2914">
        <v>10.37</v>
      </c>
      <c r="I2914">
        <v>2</v>
      </c>
      <c r="J2914">
        <v>3.63</v>
      </c>
      <c r="K2914" s="6">
        <f>J2914/H2914</f>
        <v>0.35004821600771457</v>
      </c>
      <c r="M2914" t="str">
        <f>LEFT(C2914, SEARCH(" ", C2914) - 1)</f>
        <v>Sung</v>
      </c>
      <c r="N2914" t="str" cm="1">
        <f t="array" ref="N2914">_xlfn.IFS(H2914&lt;0, "LOSS", H2914&gt;1000, "GREAT", H2914&gt;500, "GOOD", H2914&gt;=100, "OKAY", H2914&lt;100, "OKAY")</f>
        <v>OKAY</v>
      </c>
    </row>
    <row r="2915" spans="1:14">
      <c r="A2915" s="2">
        <v>42232</v>
      </c>
      <c r="B2915" s="2" t="str">
        <f>TEXT(A2915,"mmmm")</f>
        <v>August</v>
      </c>
      <c r="C2915" t="s">
        <v>1870</v>
      </c>
      <c r="D2915" t="s">
        <v>27</v>
      </c>
      <c r="E2915" t="s">
        <v>23</v>
      </c>
      <c r="F2915" t="s">
        <v>38</v>
      </c>
      <c r="G2915" t="s">
        <v>695</v>
      </c>
      <c r="H2915">
        <v>2.72</v>
      </c>
      <c r="I2915">
        <v>2</v>
      </c>
      <c r="J2915">
        <v>-1.91</v>
      </c>
      <c r="K2915" s="6">
        <f>J2915/H2915</f>
        <v>-0.70220588235294112</v>
      </c>
      <c r="M2915" t="str">
        <f>LEFT(C2915, SEARCH(" ", C2915) - 1)</f>
        <v>Sung</v>
      </c>
      <c r="N2915" t="str" cm="1">
        <f t="array" ref="N2915">_xlfn.IFS(H2915&lt;0, "LOSS", H2915&gt;1000, "GREAT", H2915&gt;500, "GOOD", H2915&gt;=100, "OKAY", H2915&lt;100, "OKAY")</f>
        <v>OKAY</v>
      </c>
    </row>
    <row r="2916" spans="1:14">
      <c r="A2916" s="2">
        <v>42232</v>
      </c>
      <c r="B2916" s="2" t="str">
        <f>TEXT(A2916,"mmmm")</f>
        <v>August</v>
      </c>
      <c r="C2916" t="s">
        <v>1870</v>
      </c>
      <c r="D2916" t="s">
        <v>27</v>
      </c>
      <c r="E2916" t="s">
        <v>21</v>
      </c>
      <c r="F2916" t="s">
        <v>44</v>
      </c>
      <c r="G2916" t="s">
        <v>2274</v>
      </c>
      <c r="H2916">
        <v>254.35</v>
      </c>
      <c r="I2916">
        <v>3</v>
      </c>
      <c r="J2916">
        <v>0</v>
      </c>
      <c r="K2916" s="6">
        <f>J2916/H2916</f>
        <v>0</v>
      </c>
      <c r="M2916" t="str">
        <f>LEFT(C2916, SEARCH(" ", C2916) - 1)</f>
        <v>Sung</v>
      </c>
      <c r="N2916" t="str" cm="1">
        <f t="array" ref="N2916">_xlfn.IFS(H2916&lt;0, "LOSS", H2916&gt;1000, "GREAT", H2916&gt;500, "GOOD", H2916&gt;=100, "OKAY", H2916&lt;100, "OKAY")</f>
        <v>OKAY</v>
      </c>
    </row>
    <row r="2917" spans="1:14">
      <c r="A2917" s="2">
        <v>42232</v>
      </c>
      <c r="B2917" s="2" t="str">
        <f>TEXT(A2917,"mmmm")</f>
        <v>August</v>
      </c>
      <c r="C2917" t="s">
        <v>1870</v>
      </c>
      <c r="D2917" t="s">
        <v>27</v>
      </c>
      <c r="E2917" t="s">
        <v>23</v>
      </c>
      <c r="F2917" t="s">
        <v>38</v>
      </c>
      <c r="G2917" t="s">
        <v>1571</v>
      </c>
      <c r="H2917">
        <v>3.76</v>
      </c>
      <c r="I2917">
        <v>3</v>
      </c>
      <c r="J2917">
        <v>-2.76</v>
      </c>
      <c r="K2917" s="6">
        <f>J2917/H2917</f>
        <v>-0.73404255319148937</v>
      </c>
      <c r="M2917" t="str">
        <f>LEFT(C2917, SEARCH(" ", C2917) - 1)</f>
        <v>Sung</v>
      </c>
      <c r="N2917" t="str" cm="1">
        <f t="array" ref="N2917">_xlfn.IFS(H2917&lt;0, "LOSS", H2917&gt;1000, "GREAT", H2917&gt;500, "GOOD", H2917&gt;=100, "OKAY", H2917&lt;100, "OKAY")</f>
        <v>OKAY</v>
      </c>
    </row>
    <row r="2918" spans="1:14">
      <c r="A2918" s="2">
        <v>42232</v>
      </c>
      <c r="B2918" s="2" t="str">
        <f>TEXT(A2918,"mmmm")</f>
        <v>August</v>
      </c>
      <c r="C2918" t="s">
        <v>1870</v>
      </c>
      <c r="D2918" t="s">
        <v>27</v>
      </c>
      <c r="E2918" t="s">
        <v>23</v>
      </c>
      <c r="F2918" t="s">
        <v>47</v>
      </c>
      <c r="G2918" t="s">
        <v>1669</v>
      </c>
      <c r="H2918">
        <v>10.27</v>
      </c>
      <c r="I2918">
        <v>3</v>
      </c>
      <c r="J2918">
        <v>3.21</v>
      </c>
      <c r="K2918" s="6">
        <f>J2918/H2918</f>
        <v>0.31256085686465435</v>
      </c>
      <c r="M2918" t="str">
        <f>LEFT(C2918, SEARCH(" ", C2918) - 1)</f>
        <v>Sung</v>
      </c>
      <c r="N2918" t="str" cm="1">
        <f t="array" ref="N2918">_xlfn.IFS(H2918&lt;0, "LOSS", H2918&gt;1000, "GREAT", H2918&gt;500, "GOOD", H2918&gt;=100, "OKAY", H2918&lt;100, "OKAY")</f>
        <v>OKAY</v>
      </c>
    </row>
    <row r="2919" spans="1:14">
      <c r="A2919" s="2">
        <v>42232</v>
      </c>
      <c r="B2919" s="2" t="str">
        <f>TEXT(A2919,"mmmm")</f>
        <v>August</v>
      </c>
      <c r="C2919" t="s">
        <v>2275</v>
      </c>
      <c r="D2919" t="s">
        <v>27</v>
      </c>
      <c r="E2919" t="s">
        <v>23</v>
      </c>
      <c r="F2919" t="s">
        <v>49</v>
      </c>
      <c r="G2919" t="s">
        <v>1533</v>
      </c>
      <c r="H2919">
        <v>44.69</v>
      </c>
      <c r="I2919">
        <v>7</v>
      </c>
      <c r="J2919">
        <v>3.35</v>
      </c>
      <c r="K2919" s="6">
        <f>J2919/H2919</f>
        <v>7.4960841351532789E-2</v>
      </c>
      <c r="M2919" t="str">
        <f>LEFT(C2919, SEARCH(" ", C2919) - 1)</f>
        <v>Joni</v>
      </c>
      <c r="N2919" t="str" cm="1">
        <f t="array" ref="N2919">_xlfn.IFS(H2919&lt;0, "LOSS", H2919&gt;1000, "GREAT", H2919&gt;500, "GOOD", H2919&gt;=100, "OKAY", H2919&lt;100, "OKAY")</f>
        <v>OKAY</v>
      </c>
    </row>
    <row r="2920" spans="1:14">
      <c r="A2920" s="2">
        <v>42232</v>
      </c>
      <c r="B2920" s="2" t="str">
        <f>TEXT(A2920,"mmmm")</f>
        <v>August</v>
      </c>
      <c r="C2920" t="s">
        <v>2275</v>
      </c>
      <c r="D2920" t="s">
        <v>27</v>
      </c>
      <c r="E2920" t="s">
        <v>21</v>
      </c>
      <c r="F2920" t="s">
        <v>39</v>
      </c>
      <c r="G2920" t="s">
        <v>2276</v>
      </c>
      <c r="H2920">
        <v>301.47000000000003</v>
      </c>
      <c r="I2920">
        <v>3</v>
      </c>
      <c r="J2920">
        <v>-205</v>
      </c>
      <c r="K2920" s="6">
        <f>J2920/H2920</f>
        <v>-0.68000132683185721</v>
      </c>
      <c r="M2920" t="str">
        <f>LEFT(C2920, SEARCH(" ", C2920) - 1)</f>
        <v>Joni</v>
      </c>
      <c r="N2920" t="str" cm="1">
        <f t="array" ref="N2920">_xlfn.IFS(H2920&lt;0, "LOSS", H2920&gt;1000, "GREAT", H2920&gt;500, "GOOD", H2920&gt;=100, "OKAY", H2920&lt;100, "OKAY")</f>
        <v>OKAY</v>
      </c>
    </row>
    <row r="2921" spans="1:14">
      <c r="A2921" s="2">
        <v>42233</v>
      </c>
      <c r="B2921" s="2" t="str">
        <f>TEXT(A2921,"mmmm")</f>
        <v>August</v>
      </c>
      <c r="C2921" t="s">
        <v>2277</v>
      </c>
      <c r="D2921" t="s">
        <v>182</v>
      </c>
      <c r="E2921" t="s">
        <v>23</v>
      </c>
      <c r="F2921" t="s">
        <v>38</v>
      </c>
      <c r="G2921" t="s">
        <v>2278</v>
      </c>
      <c r="H2921">
        <v>52.2</v>
      </c>
      <c r="I2921">
        <v>9</v>
      </c>
      <c r="J2921">
        <v>23.49</v>
      </c>
      <c r="K2921" s="6">
        <f>J2921/H2921</f>
        <v>0.44999999999999996</v>
      </c>
      <c r="M2921" t="str">
        <f>LEFT(C2921, SEARCH(" ", C2921) - 1)</f>
        <v>Shaun</v>
      </c>
      <c r="N2921" t="str" cm="1">
        <f t="array" ref="N2921">_xlfn.IFS(H2921&lt;0, "LOSS", H2921&gt;1000, "GREAT", H2921&gt;500, "GOOD", H2921&gt;=100, "OKAY", H2921&lt;100, "OKAY")</f>
        <v>OKAY</v>
      </c>
    </row>
    <row r="2922" spans="1:14">
      <c r="A2922" s="2">
        <v>42233</v>
      </c>
      <c r="B2922" s="2" t="str">
        <f>TEXT(A2922,"mmmm")</f>
        <v>August</v>
      </c>
      <c r="C2922" t="s">
        <v>852</v>
      </c>
      <c r="D2922" t="s">
        <v>73</v>
      </c>
      <c r="E2922" t="s">
        <v>25</v>
      </c>
      <c r="F2922" t="s">
        <v>35</v>
      </c>
      <c r="G2922" t="s">
        <v>758</v>
      </c>
      <c r="H2922">
        <v>30.08</v>
      </c>
      <c r="I2922">
        <v>2</v>
      </c>
      <c r="J2922">
        <v>-5.26</v>
      </c>
      <c r="K2922" s="6">
        <f>J2922/H2922</f>
        <v>-0.17486702127659576</v>
      </c>
      <c r="M2922" t="str">
        <f>LEFT(C2922, SEARCH(" ", C2922) - 1)</f>
        <v>Steven</v>
      </c>
      <c r="N2922" t="str" cm="1">
        <f t="array" ref="N2922">_xlfn.IFS(H2922&lt;0, "LOSS", H2922&gt;1000, "GREAT", H2922&gt;500, "GOOD", H2922&gt;=100, "OKAY", H2922&lt;100, "OKAY")</f>
        <v>OKAY</v>
      </c>
    </row>
    <row r="2923" spans="1:14">
      <c r="A2923" s="2">
        <v>42233</v>
      </c>
      <c r="B2923" s="2" t="str">
        <f>TEXT(A2923,"mmmm")</f>
        <v>August</v>
      </c>
      <c r="C2923" t="s">
        <v>852</v>
      </c>
      <c r="D2923" t="s">
        <v>73</v>
      </c>
      <c r="E2923" t="s">
        <v>23</v>
      </c>
      <c r="F2923" t="s">
        <v>47</v>
      </c>
      <c r="G2923" t="s">
        <v>1177</v>
      </c>
      <c r="H2923">
        <v>36.29</v>
      </c>
      <c r="I2923">
        <v>7</v>
      </c>
      <c r="J2923">
        <v>12.7</v>
      </c>
      <c r="K2923" s="6">
        <f>J2923/H2923</f>
        <v>0.34995866629925598</v>
      </c>
      <c r="M2923" t="str">
        <f>LEFT(C2923, SEARCH(" ", C2923) - 1)</f>
        <v>Steven</v>
      </c>
      <c r="N2923" t="str" cm="1">
        <f t="array" ref="N2923">_xlfn.IFS(H2923&lt;0, "LOSS", H2923&gt;1000, "GREAT", H2923&gt;500, "GOOD", H2923&gt;=100, "OKAY", H2923&lt;100, "OKAY")</f>
        <v>OKAY</v>
      </c>
    </row>
    <row r="2924" spans="1:14">
      <c r="A2924" s="2">
        <v>42233</v>
      </c>
      <c r="B2924" s="2" t="str">
        <f>TEXT(A2924,"mmmm")</f>
        <v>August</v>
      </c>
      <c r="C2924" t="s">
        <v>852</v>
      </c>
      <c r="D2924" t="s">
        <v>73</v>
      </c>
      <c r="E2924" t="s">
        <v>23</v>
      </c>
      <c r="F2924" t="s">
        <v>37</v>
      </c>
      <c r="G2924" t="s">
        <v>2279</v>
      </c>
      <c r="H2924">
        <v>10.27</v>
      </c>
      <c r="I2924">
        <v>3</v>
      </c>
      <c r="J2924">
        <v>1.1599999999999999</v>
      </c>
      <c r="K2924" s="6">
        <f>J2924/H2924</f>
        <v>0.11295034079844206</v>
      </c>
      <c r="M2924" t="str">
        <f>LEFT(C2924, SEARCH(" ", C2924) - 1)</f>
        <v>Steven</v>
      </c>
      <c r="N2924" t="str" cm="1">
        <f t="array" ref="N2924">_xlfn.IFS(H2924&lt;0, "LOSS", H2924&gt;1000, "GREAT", H2924&gt;500, "GOOD", H2924&gt;=100, "OKAY", H2924&lt;100, "OKAY")</f>
        <v>OKAY</v>
      </c>
    </row>
    <row r="2925" spans="1:14">
      <c r="A2925" s="2">
        <v>42233</v>
      </c>
      <c r="B2925" s="2" t="str">
        <f>TEXT(A2925,"mmmm")</f>
        <v>August</v>
      </c>
      <c r="C2925" t="s">
        <v>852</v>
      </c>
      <c r="D2925" t="s">
        <v>73</v>
      </c>
      <c r="E2925" t="s">
        <v>25</v>
      </c>
      <c r="F2925" t="s">
        <v>35</v>
      </c>
      <c r="G2925" t="s">
        <v>1874</v>
      </c>
      <c r="H2925">
        <v>252.8</v>
      </c>
      <c r="I2925">
        <v>4</v>
      </c>
      <c r="J2925">
        <v>-31.6</v>
      </c>
      <c r="K2925" s="6">
        <f>J2925/H2925</f>
        <v>-0.125</v>
      </c>
      <c r="M2925" t="str">
        <f>LEFT(C2925, SEARCH(" ", C2925) - 1)</f>
        <v>Steven</v>
      </c>
      <c r="N2925" t="str" cm="1">
        <f t="array" ref="N2925">_xlfn.IFS(H2925&lt;0, "LOSS", H2925&gt;1000, "GREAT", H2925&gt;500, "GOOD", H2925&gt;=100, "OKAY", H2925&lt;100, "OKAY")</f>
        <v>OKAY</v>
      </c>
    </row>
    <row r="2926" spans="1:14">
      <c r="A2926" s="2">
        <v>42237</v>
      </c>
      <c r="B2926" s="2" t="str">
        <f>TEXT(A2926,"mmmm")</f>
        <v>August</v>
      </c>
      <c r="C2926" t="s">
        <v>1128</v>
      </c>
      <c r="D2926" t="s">
        <v>22</v>
      </c>
      <c r="E2926" t="s">
        <v>21</v>
      </c>
      <c r="F2926" t="s">
        <v>40</v>
      </c>
      <c r="G2926" t="s">
        <v>1153</v>
      </c>
      <c r="H2926">
        <v>544.01</v>
      </c>
      <c r="I2926">
        <v>3</v>
      </c>
      <c r="J2926">
        <v>40.799999999999997</v>
      </c>
      <c r="K2926" s="6">
        <f>J2926/H2926</f>
        <v>7.4998621348872266E-2</v>
      </c>
      <c r="M2926" t="str">
        <f>LEFT(C2926, SEARCH(" ", C2926) - 1)</f>
        <v>Nick</v>
      </c>
      <c r="N2926" t="str" cm="1">
        <f t="array" ref="N2926">_xlfn.IFS(H2926&lt;0, "LOSS", H2926&gt;1000, "GREAT", H2926&gt;500, "GOOD", H2926&gt;=100, "OKAY", H2926&lt;100, "OKAY")</f>
        <v>GOOD</v>
      </c>
    </row>
    <row r="2927" spans="1:14">
      <c r="A2927" s="2">
        <v>42237</v>
      </c>
      <c r="B2927" s="2" t="str">
        <f>TEXT(A2927,"mmmm")</f>
        <v>August</v>
      </c>
      <c r="C2927" t="s">
        <v>1128</v>
      </c>
      <c r="D2927" t="s">
        <v>22</v>
      </c>
      <c r="E2927" t="s">
        <v>23</v>
      </c>
      <c r="F2927" t="s">
        <v>47</v>
      </c>
      <c r="G2927" t="s">
        <v>2280</v>
      </c>
      <c r="H2927">
        <v>59.94</v>
      </c>
      <c r="I2927">
        <v>3</v>
      </c>
      <c r="J2927">
        <v>28.17</v>
      </c>
      <c r="K2927" s="6">
        <f>J2927/H2927</f>
        <v>0.46996996996997004</v>
      </c>
      <c r="M2927" t="str">
        <f>LEFT(C2927, SEARCH(" ", C2927) - 1)</f>
        <v>Nick</v>
      </c>
      <c r="N2927" t="str" cm="1">
        <f t="array" ref="N2927">_xlfn.IFS(H2927&lt;0, "LOSS", H2927&gt;1000, "GREAT", H2927&gt;500, "GOOD", H2927&gt;=100, "OKAY", H2927&lt;100, "OKAY")</f>
        <v>OKAY</v>
      </c>
    </row>
    <row r="2928" spans="1:14">
      <c r="A2928" s="2">
        <v>42237</v>
      </c>
      <c r="B2928" s="2" t="str">
        <f>TEXT(A2928,"mmmm")</f>
        <v>August</v>
      </c>
      <c r="C2928" t="s">
        <v>1128</v>
      </c>
      <c r="D2928" t="s">
        <v>22</v>
      </c>
      <c r="E2928" t="s">
        <v>23</v>
      </c>
      <c r="F2928" t="s">
        <v>47</v>
      </c>
      <c r="G2928" t="s">
        <v>1691</v>
      </c>
      <c r="H2928">
        <v>23.92</v>
      </c>
      <c r="I2928">
        <v>4</v>
      </c>
      <c r="J2928">
        <v>11.72</v>
      </c>
      <c r="K2928" s="6">
        <f>J2928/H2928</f>
        <v>0.48996655518394649</v>
      </c>
      <c r="M2928" t="str">
        <f>LEFT(C2928, SEARCH(" ", C2928) - 1)</f>
        <v>Nick</v>
      </c>
      <c r="N2928" t="str" cm="1">
        <f t="array" ref="N2928">_xlfn.IFS(H2928&lt;0, "LOSS", H2928&gt;1000, "GREAT", H2928&gt;500, "GOOD", H2928&gt;=100, "OKAY", H2928&lt;100, "OKAY")</f>
        <v>OKAY</v>
      </c>
    </row>
    <row r="2929" spans="1:14">
      <c r="A2929" s="2">
        <v>42237</v>
      </c>
      <c r="B2929" s="2" t="str">
        <f>TEXT(A2929,"mmmm")</f>
        <v>August</v>
      </c>
      <c r="C2929" t="s">
        <v>1128</v>
      </c>
      <c r="D2929" t="s">
        <v>22</v>
      </c>
      <c r="E2929" t="s">
        <v>23</v>
      </c>
      <c r="F2929" t="s">
        <v>47</v>
      </c>
      <c r="G2929" t="s">
        <v>1924</v>
      </c>
      <c r="H2929">
        <v>4.28</v>
      </c>
      <c r="I2929">
        <v>1</v>
      </c>
      <c r="J2929">
        <v>1.93</v>
      </c>
      <c r="K2929" s="6">
        <f>J2929/H2929</f>
        <v>0.4509345794392523</v>
      </c>
      <c r="M2929" t="str">
        <f>LEFT(C2929, SEARCH(" ", C2929) - 1)</f>
        <v>Nick</v>
      </c>
      <c r="N2929" t="str" cm="1">
        <f t="array" ref="N2929">_xlfn.IFS(H2929&lt;0, "LOSS", H2929&gt;1000, "GREAT", H2929&gt;500, "GOOD", H2929&gt;=100, "OKAY", H2929&lt;100, "OKAY")</f>
        <v>OKAY</v>
      </c>
    </row>
    <row r="2930" spans="1:14">
      <c r="A2930" s="2">
        <v>42237</v>
      </c>
      <c r="B2930" s="2" t="str">
        <f>TEXT(A2930,"mmmm")</f>
        <v>August</v>
      </c>
      <c r="C2930" t="s">
        <v>676</v>
      </c>
      <c r="D2930" t="s">
        <v>22</v>
      </c>
      <c r="E2930" t="s">
        <v>21</v>
      </c>
      <c r="F2930" t="s">
        <v>39</v>
      </c>
      <c r="G2930" t="s">
        <v>2281</v>
      </c>
      <c r="H2930">
        <v>586.4</v>
      </c>
      <c r="I2930">
        <v>6</v>
      </c>
      <c r="J2930">
        <v>34.49</v>
      </c>
      <c r="K2930" s="6">
        <f>J2930/H2930</f>
        <v>5.8816507503410644E-2</v>
      </c>
      <c r="M2930" t="str">
        <f>LEFT(C2930, SEARCH(" ", C2930) - 1)</f>
        <v>David</v>
      </c>
      <c r="N2930" t="str" cm="1">
        <f t="array" ref="N2930">_xlfn.IFS(H2930&lt;0, "LOSS", H2930&gt;1000, "GREAT", H2930&gt;500, "GOOD", H2930&gt;=100, "OKAY", H2930&lt;100, "OKAY")</f>
        <v>GOOD</v>
      </c>
    </row>
    <row r="2931" spans="1:14">
      <c r="A2931" s="2">
        <v>42237</v>
      </c>
      <c r="B2931" s="2" t="str">
        <f>TEXT(A2931,"mmmm")</f>
        <v>August</v>
      </c>
      <c r="C2931" t="s">
        <v>676</v>
      </c>
      <c r="D2931" t="s">
        <v>22</v>
      </c>
      <c r="E2931" t="s">
        <v>23</v>
      </c>
      <c r="F2931" t="s">
        <v>49</v>
      </c>
      <c r="G2931" t="s">
        <v>394</v>
      </c>
      <c r="H2931">
        <v>80.98</v>
      </c>
      <c r="I2931">
        <v>1</v>
      </c>
      <c r="J2931">
        <v>3.24</v>
      </c>
      <c r="K2931" s="6">
        <f>J2931/H2931</f>
        <v>4.000987898246481E-2</v>
      </c>
      <c r="M2931" t="str">
        <f>LEFT(C2931, SEARCH(" ", C2931) - 1)</f>
        <v>David</v>
      </c>
      <c r="N2931" t="str" cm="1">
        <f t="array" ref="N2931">_xlfn.IFS(H2931&lt;0, "LOSS", H2931&gt;1000, "GREAT", H2931&gt;500, "GOOD", H2931&gt;=100, "OKAY", H2931&lt;100, "OKAY")</f>
        <v>OKAY</v>
      </c>
    </row>
    <row r="2932" spans="1:14">
      <c r="A2932" s="2">
        <v>42237</v>
      </c>
      <c r="B2932" s="2" t="str">
        <f>TEXT(A2932,"mmmm")</f>
        <v>August</v>
      </c>
      <c r="C2932" t="s">
        <v>1815</v>
      </c>
      <c r="D2932" t="s">
        <v>30</v>
      </c>
      <c r="E2932" t="s">
        <v>23</v>
      </c>
      <c r="F2932" t="s">
        <v>38</v>
      </c>
      <c r="G2932" t="s">
        <v>1035</v>
      </c>
      <c r="H2932">
        <v>12.83</v>
      </c>
      <c r="I2932">
        <v>2</v>
      </c>
      <c r="J2932">
        <v>-8.98</v>
      </c>
      <c r="K2932" s="6">
        <f>J2932/H2932</f>
        <v>-0.69992205767731885</v>
      </c>
      <c r="M2932" t="str">
        <f>LEFT(C2932, SEARCH(" ", C2932) - 1)</f>
        <v>Katherine</v>
      </c>
      <c r="N2932" t="str" cm="1">
        <f t="array" ref="N2932">_xlfn.IFS(H2932&lt;0, "LOSS", H2932&gt;1000, "GREAT", H2932&gt;500, "GOOD", H2932&gt;=100, "OKAY", H2932&lt;100, "OKAY")</f>
        <v>OKAY</v>
      </c>
    </row>
    <row r="2933" spans="1:14">
      <c r="A2933" s="2">
        <v>42237</v>
      </c>
      <c r="B2933" s="2" t="str">
        <f>TEXT(A2933,"mmmm")</f>
        <v>August</v>
      </c>
      <c r="C2933" t="s">
        <v>1815</v>
      </c>
      <c r="D2933" t="s">
        <v>30</v>
      </c>
      <c r="E2933" t="s">
        <v>21</v>
      </c>
      <c r="F2933" t="s">
        <v>40</v>
      </c>
      <c r="G2933" t="s">
        <v>392</v>
      </c>
      <c r="H2933">
        <v>598.46</v>
      </c>
      <c r="I2933">
        <v>3</v>
      </c>
      <c r="J2933">
        <v>-42.75</v>
      </c>
      <c r="K2933" s="6">
        <f>J2933/H2933</f>
        <v>-7.1433345587006647E-2</v>
      </c>
      <c r="M2933" t="str">
        <f>LEFT(C2933, SEARCH(" ", C2933) - 1)</f>
        <v>Katherine</v>
      </c>
      <c r="N2933" t="str" cm="1">
        <f t="array" ref="N2933">_xlfn.IFS(H2933&lt;0, "LOSS", H2933&gt;1000, "GREAT", H2933&gt;500, "GOOD", H2933&gt;=100, "OKAY", H2933&lt;100, "OKAY")</f>
        <v>GOOD</v>
      </c>
    </row>
    <row r="2934" spans="1:14">
      <c r="A2934" s="2">
        <v>42237</v>
      </c>
      <c r="B2934" s="2" t="str">
        <f>TEXT(A2934,"mmmm")</f>
        <v>August</v>
      </c>
      <c r="C2934" t="s">
        <v>1815</v>
      </c>
      <c r="D2934" t="s">
        <v>30</v>
      </c>
      <c r="E2934" t="s">
        <v>21</v>
      </c>
      <c r="F2934" t="s">
        <v>44</v>
      </c>
      <c r="G2934" t="s">
        <v>1586</v>
      </c>
      <c r="H2934">
        <v>25.98</v>
      </c>
      <c r="I2934">
        <v>1</v>
      </c>
      <c r="J2934">
        <v>-3.9</v>
      </c>
      <c r="K2934" s="6">
        <f>J2934/H2934</f>
        <v>-0.15011547344110854</v>
      </c>
      <c r="M2934" t="str">
        <f>LEFT(C2934, SEARCH(" ", C2934) - 1)</f>
        <v>Katherine</v>
      </c>
      <c r="N2934" t="str" cm="1">
        <f t="array" ref="N2934">_xlfn.IFS(H2934&lt;0, "LOSS", H2934&gt;1000, "GREAT", H2934&gt;500, "GOOD", H2934&gt;=100, "OKAY", H2934&lt;100, "OKAY")</f>
        <v>OKAY</v>
      </c>
    </row>
    <row r="2935" spans="1:14">
      <c r="A2935" s="2">
        <v>42237</v>
      </c>
      <c r="B2935" s="2" t="str">
        <f>TEXT(A2935,"mmmm")</f>
        <v>August</v>
      </c>
      <c r="C2935" t="s">
        <v>1423</v>
      </c>
      <c r="D2935" t="s">
        <v>84</v>
      </c>
      <c r="E2935" t="s">
        <v>23</v>
      </c>
      <c r="F2935" t="s">
        <v>37</v>
      </c>
      <c r="G2935" t="s">
        <v>2282</v>
      </c>
      <c r="H2935">
        <v>17.52</v>
      </c>
      <c r="I2935">
        <v>3</v>
      </c>
      <c r="J2935">
        <v>8.23</v>
      </c>
      <c r="K2935" s="6">
        <f>J2935/H2935</f>
        <v>0.46974885844748859</v>
      </c>
      <c r="M2935" t="str">
        <f>LEFT(C2935, SEARCH(" ", C2935) - 1)</f>
        <v>Henry</v>
      </c>
      <c r="N2935" t="str" cm="1">
        <f t="array" ref="N2935">_xlfn.IFS(H2935&lt;0, "LOSS", H2935&gt;1000, "GREAT", H2935&gt;500, "GOOD", H2935&gt;=100, "OKAY", H2935&lt;100, "OKAY")</f>
        <v>OKAY</v>
      </c>
    </row>
    <row r="2936" spans="1:14">
      <c r="A2936" s="2">
        <v>42237</v>
      </c>
      <c r="B2936" s="2" t="str">
        <f>TEXT(A2936,"mmmm")</f>
        <v>August</v>
      </c>
      <c r="C2936" t="s">
        <v>1423</v>
      </c>
      <c r="D2936" t="s">
        <v>84</v>
      </c>
      <c r="E2936" t="s">
        <v>23</v>
      </c>
      <c r="F2936" t="s">
        <v>37</v>
      </c>
      <c r="G2936" t="s">
        <v>1080</v>
      </c>
      <c r="H2936">
        <v>35.76</v>
      </c>
      <c r="I2936">
        <v>12</v>
      </c>
      <c r="J2936">
        <v>10.01</v>
      </c>
      <c r="K2936" s="6">
        <f>J2936/H2936</f>
        <v>0.27992170022371365</v>
      </c>
      <c r="M2936" t="str">
        <f>LEFT(C2936, SEARCH(" ", C2936) - 1)</f>
        <v>Henry</v>
      </c>
      <c r="N2936" t="str" cm="1">
        <f t="array" ref="N2936">_xlfn.IFS(H2936&lt;0, "LOSS", H2936&gt;1000, "GREAT", H2936&gt;500, "GOOD", H2936&gt;=100, "OKAY", H2936&lt;100, "OKAY")</f>
        <v>OKAY</v>
      </c>
    </row>
    <row r="2937" spans="1:14">
      <c r="A2937" s="2">
        <v>42237</v>
      </c>
      <c r="B2937" s="2" t="str">
        <f>TEXT(A2937,"mmmm")</f>
        <v>August</v>
      </c>
      <c r="C2937" t="s">
        <v>430</v>
      </c>
      <c r="D2937" t="s">
        <v>27</v>
      </c>
      <c r="E2937" t="s">
        <v>23</v>
      </c>
      <c r="F2937" t="s">
        <v>50</v>
      </c>
      <c r="G2937" t="s">
        <v>891</v>
      </c>
      <c r="H2937">
        <v>3.49</v>
      </c>
      <c r="I2937">
        <v>2</v>
      </c>
      <c r="J2937">
        <v>-0.7</v>
      </c>
      <c r="K2937" s="6">
        <f>J2937/H2937</f>
        <v>-0.20057306590257878</v>
      </c>
      <c r="M2937" t="str">
        <f>LEFT(C2937, SEARCH(" ", C2937) - 1)</f>
        <v>Sean</v>
      </c>
      <c r="N2937" t="str" cm="1">
        <f t="array" ref="N2937">_xlfn.IFS(H2937&lt;0, "LOSS", H2937&gt;1000, "GREAT", H2937&gt;500, "GOOD", H2937&gt;=100, "OKAY", H2937&lt;100, "OKAY")</f>
        <v>OKAY</v>
      </c>
    </row>
    <row r="2938" spans="1:14">
      <c r="A2938" s="2">
        <v>42237</v>
      </c>
      <c r="B2938" s="2" t="str">
        <f>TEXT(A2938,"mmmm")</f>
        <v>August</v>
      </c>
      <c r="C2938" t="s">
        <v>430</v>
      </c>
      <c r="D2938" t="s">
        <v>27</v>
      </c>
      <c r="E2938" t="s">
        <v>25</v>
      </c>
      <c r="F2938" t="s">
        <v>35</v>
      </c>
      <c r="G2938" t="s">
        <v>1952</v>
      </c>
      <c r="H2938">
        <v>21.73</v>
      </c>
      <c r="I2938">
        <v>4</v>
      </c>
      <c r="J2938">
        <v>3.8</v>
      </c>
      <c r="K2938" s="6">
        <f>J2938/H2938</f>
        <v>0.174873446847676</v>
      </c>
      <c r="M2938" t="str">
        <f>LEFT(C2938, SEARCH(" ", C2938) - 1)</f>
        <v>Sean</v>
      </c>
      <c r="N2938" t="str" cm="1">
        <f t="array" ref="N2938">_xlfn.IFS(H2938&lt;0, "LOSS", H2938&gt;1000, "GREAT", H2938&gt;500, "GOOD", H2938&gt;=100, "OKAY", H2938&lt;100, "OKAY")</f>
        <v>OKAY</v>
      </c>
    </row>
    <row r="2939" spans="1:14">
      <c r="A2939" s="2">
        <v>42237</v>
      </c>
      <c r="B2939" s="2" t="str">
        <f>TEXT(A2939,"mmmm")</f>
        <v>August</v>
      </c>
      <c r="C2939" t="s">
        <v>430</v>
      </c>
      <c r="D2939" t="s">
        <v>27</v>
      </c>
      <c r="E2939" t="s">
        <v>23</v>
      </c>
      <c r="F2939" t="s">
        <v>49</v>
      </c>
      <c r="G2939" t="s">
        <v>644</v>
      </c>
      <c r="H2939">
        <v>663.07</v>
      </c>
      <c r="I2939">
        <v>6</v>
      </c>
      <c r="J2939">
        <v>-165.77</v>
      </c>
      <c r="K2939" s="6">
        <f>J2939/H2939</f>
        <v>-0.25000377034098964</v>
      </c>
      <c r="M2939" t="str">
        <f>LEFT(C2939, SEARCH(" ", C2939) - 1)</f>
        <v>Sean</v>
      </c>
      <c r="N2939" t="str" cm="1">
        <f t="array" ref="N2939">_xlfn.IFS(H2939&lt;0, "LOSS", H2939&gt;1000, "GREAT", H2939&gt;500, "GOOD", H2939&gt;=100, "OKAY", H2939&lt;100, "OKAY")</f>
        <v>GOOD</v>
      </c>
    </row>
    <row r="2940" spans="1:14">
      <c r="A2940" s="2">
        <v>42237</v>
      </c>
      <c r="B2940" s="2" t="str">
        <f>TEXT(A2940,"mmmm")</f>
        <v>August</v>
      </c>
      <c r="C2940" t="s">
        <v>430</v>
      </c>
      <c r="D2940" t="s">
        <v>27</v>
      </c>
      <c r="E2940" t="s">
        <v>23</v>
      </c>
      <c r="F2940" t="s">
        <v>38</v>
      </c>
      <c r="G2940" t="s">
        <v>751</v>
      </c>
      <c r="H2940">
        <v>99.59</v>
      </c>
      <c r="I2940">
        <v>2</v>
      </c>
      <c r="J2940">
        <v>-82.99</v>
      </c>
      <c r="K2940" s="6">
        <f>J2940/H2940</f>
        <v>-0.83331659805201319</v>
      </c>
      <c r="M2940" t="str">
        <f>LEFT(C2940, SEARCH(" ", C2940) - 1)</f>
        <v>Sean</v>
      </c>
      <c r="N2940" t="str" cm="1">
        <f t="array" ref="N2940">_xlfn.IFS(H2940&lt;0, "LOSS", H2940&gt;1000, "GREAT", H2940&gt;500, "GOOD", H2940&gt;=100, "OKAY", H2940&lt;100, "OKAY")</f>
        <v>OKAY</v>
      </c>
    </row>
    <row r="2941" spans="1:14">
      <c r="A2941" s="2">
        <v>42237</v>
      </c>
      <c r="B2941" s="2" t="str">
        <f>TEXT(A2941,"mmmm")</f>
        <v>August</v>
      </c>
      <c r="C2941" t="s">
        <v>430</v>
      </c>
      <c r="D2941" t="s">
        <v>27</v>
      </c>
      <c r="E2941" t="s">
        <v>23</v>
      </c>
      <c r="F2941" t="s">
        <v>47</v>
      </c>
      <c r="G2941" t="s">
        <v>1684</v>
      </c>
      <c r="H2941">
        <v>49.57</v>
      </c>
      <c r="I2941">
        <v>2</v>
      </c>
      <c r="J2941">
        <v>15.49</v>
      </c>
      <c r="K2941" s="6">
        <f>J2941/H2941</f>
        <v>0.31248739156748034</v>
      </c>
      <c r="M2941" t="str">
        <f>LEFT(C2941, SEARCH(" ", C2941) - 1)</f>
        <v>Sean</v>
      </c>
      <c r="N2941" t="str" cm="1">
        <f t="array" ref="N2941">_xlfn.IFS(H2941&lt;0, "LOSS", H2941&gt;1000, "GREAT", H2941&gt;500, "GOOD", H2941&gt;=100, "OKAY", H2941&lt;100, "OKAY")</f>
        <v>OKAY</v>
      </c>
    </row>
    <row r="2942" spans="1:14">
      <c r="A2942" s="2">
        <v>42238</v>
      </c>
      <c r="B2942" s="2" t="str">
        <f>TEXT(A2942,"mmmm")</f>
        <v>August</v>
      </c>
      <c r="C2942" t="s">
        <v>2283</v>
      </c>
      <c r="D2942" t="s">
        <v>24</v>
      </c>
      <c r="E2942" t="s">
        <v>23</v>
      </c>
      <c r="F2942" t="s">
        <v>38</v>
      </c>
      <c r="G2942" t="s">
        <v>1052</v>
      </c>
      <c r="H2942">
        <v>50.11</v>
      </c>
      <c r="I2942">
        <v>6</v>
      </c>
      <c r="J2942">
        <v>16.29</v>
      </c>
      <c r="K2942" s="6">
        <f>J2942/H2942</f>
        <v>0.32508481341049689</v>
      </c>
      <c r="M2942" t="str">
        <f>LEFT(C2942, SEARCH(" ", C2942) - 1)</f>
        <v>Dave</v>
      </c>
      <c r="N2942" t="str" cm="1">
        <f t="array" ref="N2942">_xlfn.IFS(H2942&lt;0, "LOSS", H2942&gt;1000, "GREAT", H2942&gt;500, "GOOD", H2942&gt;=100, "OKAY", H2942&lt;100, "OKAY")</f>
        <v>OKAY</v>
      </c>
    </row>
    <row r="2943" spans="1:14">
      <c r="A2943" s="2">
        <v>42238</v>
      </c>
      <c r="B2943" s="2" t="str">
        <f>TEXT(A2943,"mmmm")</f>
        <v>August</v>
      </c>
      <c r="C2943" t="s">
        <v>2284</v>
      </c>
      <c r="D2943" t="s">
        <v>24</v>
      </c>
      <c r="E2943" t="s">
        <v>23</v>
      </c>
      <c r="F2943" t="s">
        <v>37</v>
      </c>
      <c r="G2943" t="s">
        <v>370</v>
      </c>
      <c r="H2943">
        <v>16.52</v>
      </c>
      <c r="I2943">
        <v>4</v>
      </c>
      <c r="J2943">
        <v>7.6</v>
      </c>
      <c r="K2943" s="6">
        <f>J2943/H2943</f>
        <v>0.46004842615012104</v>
      </c>
      <c r="M2943" t="str">
        <f>LEFT(C2943, SEARCH(" ", C2943) - 1)</f>
        <v>Roger</v>
      </c>
      <c r="N2943" t="str" cm="1">
        <f t="array" ref="N2943">_xlfn.IFS(H2943&lt;0, "LOSS", H2943&gt;1000, "GREAT", H2943&gt;500, "GOOD", H2943&gt;=100, "OKAY", H2943&lt;100, "OKAY")</f>
        <v>OKAY</v>
      </c>
    </row>
    <row r="2944" spans="1:14">
      <c r="A2944" s="2">
        <v>42239</v>
      </c>
      <c r="B2944" s="2" t="str">
        <f>TEXT(A2944,"mmmm")</f>
        <v>August</v>
      </c>
      <c r="C2944" t="s">
        <v>768</v>
      </c>
      <c r="D2944" t="s">
        <v>29</v>
      </c>
      <c r="E2944" t="s">
        <v>23</v>
      </c>
      <c r="F2944" t="s">
        <v>50</v>
      </c>
      <c r="G2944" t="s">
        <v>2285</v>
      </c>
      <c r="H2944">
        <v>31.68</v>
      </c>
      <c r="I2944">
        <v>4</v>
      </c>
      <c r="J2944">
        <v>2.77</v>
      </c>
      <c r="K2944" s="6">
        <f>J2944/H2944</f>
        <v>8.7436868686868688E-2</v>
      </c>
      <c r="M2944" t="str">
        <f>LEFT(C2944, SEARCH(" ", C2944) - 1)</f>
        <v>Tamara</v>
      </c>
      <c r="N2944" t="str" cm="1">
        <f t="array" ref="N2944">_xlfn.IFS(H2944&lt;0, "LOSS", H2944&gt;1000, "GREAT", H2944&gt;500, "GOOD", H2944&gt;=100, "OKAY", H2944&lt;100, "OKAY")</f>
        <v>OKAY</v>
      </c>
    </row>
    <row r="2945" spans="1:14">
      <c r="A2945" s="2">
        <v>42239</v>
      </c>
      <c r="B2945" s="2" t="str">
        <f>TEXT(A2945,"mmmm")</f>
        <v>August</v>
      </c>
      <c r="C2945" t="s">
        <v>768</v>
      </c>
      <c r="D2945" t="s">
        <v>29</v>
      </c>
      <c r="E2945" t="s">
        <v>23</v>
      </c>
      <c r="F2945" t="s">
        <v>47</v>
      </c>
      <c r="G2945" t="s">
        <v>2286</v>
      </c>
      <c r="H2945">
        <v>10.37</v>
      </c>
      <c r="I2945">
        <v>2</v>
      </c>
      <c r="J2945">
        <v>3.63</v>
      </c>
      <c r="K2945" s="6">
        <f>J2945/H2945</f>
        <v>0.35004821600771457</v>
      </c>
      <c r="M2945" t="str">
        <f>LEFT(C2945, SEARCH(" ", C2945) - 1)</f>
        <v>Tamara</v>
      </c>
      <c r="N2945" t="str" cm="1">
        <f t="array" ref="N2945">_xlfn.IFS(H2945&lt;0, "LOSS", H2945&gt;1000, "GREAT", H2945&gt;500, "GOOD", H2945&gt;=100, "OKAY", H2945&lt;100, "OKAY")</f>
        <v>OKAY</v>
      </c>
    </row>
    <row r="2946" spans="1:14">
      <c r="A2946" s="2">
        <v>42239</v>
      </c>
      <c r="B2946" s="2" t="str">
        <f>TEXT(A2946,"mmmm")</f>
        <v>August</v>
      </c>
      <c r="C2946" t="s">
        <v>768</v>
      </c>
      <c r="D2946" t="s">
        <v>29</v>
      </c>
      <c r="E2946" t="s">
        <v>23</v>
      </c>
      <c r="F2946" t="s">
        <v>43</v>
      </c>
      <c r="G2946" t="s">
        <v>233</v>
      </c>
      <c r="H2946">
        <v>12.03</v>
      </c>
      <c r="I2946">
        <v>8</v>
      </c>
      <c r="J2946">
        <v>2.2599999999999998</v>
      </c>
      <c r="K2946" s="6">
        <f>J2946/H2946</f>
        <v>0.18786367414796343</v>
      </c>
      <c r="M2946" t="str">
        <f>LEFT(C2946, SEARCH(" ", C2946) - 1)</f>
        <v>Tamara</v>
      </c>
      <c r="N2946" t="str" cm="1">
        <f t="array" ref="N2946">_xlfn.IFS(H2946&lt;0, "LOSS", H2946&gt;1000, "GREAT", H2946&gt;500, "GOOD", H2946&gt;=100, "OKAY", H2946&lt;100, "OKAY")</f>
        <v>OKAY</v>
      </c>
    </row>
    <row r="2947" spans="1:14">
      <c r="A2947" s="2">
        <v>42239</v>
      </c>
      <c r="B2947" s="2" t="str">
        <f>TEXT(A2947,"mmmm")</f>
        <v>August</v>
      </c>
      <c r="C2947" t="s">
        <v>768</v>
      </c>
      <c r="D2947" t="s">
        <v>29</v>
      </c>
      <c r="E2947" t="s">
        <v>23</v>
      </c>
      <c r="F2947" t="s">
        <v>36</v>
      </c>
      <c r="G2947" t="s">
        <v>702</v>
      </c>
      <c r="H2947">
        <v>5.77</v>
      </c>
      <c r="I2947">
        <v>2</v>
      </c>
      <c r="J2947">
        <v>-13.55</v>
      </c>
      <c r="K2947" s="6">
        <f>J2947/H2947</f>
        <v>-2.3483535528596189</v>
      </c>
      <c r="M2947" t="str">
        <f>LEFT(C2947, SEARCH(" ", C2947) - 1)</f>
        <v>Tamara</v>
      </c>
      <c r="N2947" t="str" cm="1">
        <f t="array" ref="N2947">_xlfn.IFS(H2947&lt;0, "LOSS", H2947&gt;1000, "GREAT", H2947&gt;500, "GOOD", H2947&gt;=100, "OKAY", H2947&lt;100, "OKAY")</f>
        <v>OKAY</v>
      </c>
    </row>
    <row r="2948" spans="1:14">
      <c r="A2948" s="2">
        <v>42239</v>
      </c>
      <c r="B2948" s="2" t="str">
        <f>TEXT(A2948,"mmmm")</f>
        <v>August</v>
      </c>
      <c r="C2948" t="s">
        <v>2287</v>
      </c>
      <c r="D2948" t="s">
        <v>80</v>
      </c>
      <c r="E2948" t="s">
        <v>23</v>
      </c>
      <c r="F2948" t="s">
        <v>36</v>
      </c>
      <c r="G2948" t="s">
        <v>1914</v>
      </c>
      <c r="H2948">
        <v>542.94000000000005</v>
      </c>
      <c r="I2948">
        <v>3</v>
      </c>
      <c r="J2948">
        <v>152.02000000000001</v>
      </c>
      <c r="K2948" s="6">
        <f>J2948/H2948</f>
        <v>0.27999410616274356</v>
      </c>
      <c r="M2948" t="str">
        <f>LEFT(C2948, SEARCH(" ", C2948) - 1)</f>
        <v>Fred</v>
      </c>
      <c r="N2948" t="str" cm="1">
        <f t="array" ref="N2948">_xlfn.IFS(H2948&lt;0, "LOSS", H2948&gt;1000, "GREAT", H2948&gt;500, "GOOD", H2948&gt;=100, "OKAY", H2948&lt;100, "OKAY")</f>
        <v>GOOD</v>
      </c>
    </row>
    <row r="2949" spans="1:14">
      <c r="A2949" s="2">
        <v>42239</v>
      </c>
      <c r="B2949" s="2" t="str">
        <f>TEXT(A2949,"mmmm")</f>
        <v>August</v>
      </c>
      <c r="C2949" t="s">
        <v>2287</v>
      </c>
      <c r="D2949" t="s">
        <v>80</v>
      </c>
      <c r="E2949" t="s">
        <v>23</v>
      </c>
      <c r="F2949" t="s">
        <v>45</v>
      </c>
      <c r="G2949" t="s">
        <v>2288</v>
      </c>
      <c r="H2949">
        <v>8.64</v>
      </c>
      <c r="I2949">
        <v>3</v>
      </c>
      <c r="J2949">
        <v>4.2300000000000004</v>
      </c>
      <c r="K2949" s="6">
        <f>J2949/H2949</f>
        <v>0.48958333333333337</v>
      </c>
      <c r="M2949" t="str">
        <f>LEFT(C2949, SEARCH(" ", C2949) - 1)</f>
        <v>Fred</v>
      </c>
      <c r="N2949" t="str" cm="1">
        <f t="array" ref="N2949">_xlfn.IFS(H2949&lt;0, "LOSS", H2949&gt;1000, "GREAT", H2949&gt;500, "GOOD", H2949&gt;=100, "OKAY", H2949&lt;100, "OKAY")</f>
        <v>OKAY</v>
      </c>
    </row>
    <row r="2950" spans="1:14">
      <c r="A2950" s="2">
        <v>42239</v>
      </c>
      <c r="B2950" s="2" t="str">
        <f>TEXT(A2950,"mmmm")</f>
        <v>August</v>
      </c>
      <c r="C2950" t="s">
        <v>2287</v>
      </c>
      <c r="D2950" t="s">
        <v>80</v>
      </c>
      <c r="E2950" t="s">
        <v>23</v>
      </c>
      <c r="F2950" t="s">
        <v>47</v>
      </c>
      <c r="G2950" t="s">
        <v>797</v>
      </c>
      <c r="H2950">
        <v>193.8</v>
      </c>
      <c r="I2950">
        <v>5</v>
      </c>
      <c r="J2950">
        <v>94.96</v>
      </c>
      <c r="K2950" s="6">
        <f>J2950/H2950</f>
        <v>0.48998968008255928</v>
      </c>
      <c r="M2950" t="str">
        <f>LEFT(C2950, SEARCH(" ", C2950) - 1)</f>
        <v>Fred</v>
      </c>
      <c r="N2950" t="str" cm="1">
        <f t="array" ref="N2950">_xlfn.IFS(H2950&lt;0, "LOSS", H2950&gt;1000, "GREAT", H2950&gt;500, "GOOD", H2950&gt;=100, "OKAY", H2950&lt;100, "OKAY")</f>
        <v>OKAY</v>
      </c>
    </row>
    <row r="2951" spans="1:14">
      <c r="A2951" s="2">
        <v>42239</v>
      </c>
      <c r="B2951" s="2" t="str">
        <f>TEXT(A2951,"mmmm")</f>
        <v>August</v>
      </c>
      <c r="C2951" t="s">
        <v>2287</v>
      </c>
      <c r="D2951" t="s">
        <v>80</v>
      </c>
      <c r="E2951" t="s">
        <v>23</v>
      </c>
      <c r="F2951" t="s">
        <v>47</v>
      </c>
      <c r="G2951" t="s">
        <v>2147</v>
      </c>
      <c r="H2951">
        <v>21.4</v>
      </c>
      <c r="I2951">
        <v>5</v>
      </c>
      <c r="J2951">
        <v>9.6300000000000008</v>
      </c>
      <c r="K2951" s="6">
        <f>J2951/H2951</f>
        <v>0.45000000000000007</v>
      </c>
      <c r="M2951" t="str">
        <f>LEFT(C2951, SEARCH(" ", C2951) - 1)</f>
        <v>Fred</v>
      </c>
      <c r="N2951" t="str" cm="1">
        <f t="array" ref="N2951">_xlfn.IFS(H2951&lt;0, "LOSS", H2951&gt;1000, "GREAT", H2951&gt;500, "GOOD", H2951&gt;=100, "OKAY", H2951&lt;100, "OKAY")</f>
        <v>OKAY</v>
      </c>
    </row>
    <row r="2952" spans="1:14">
      <c r="A2952" s="2">
        <v>42239</v>
      </c>
      <c r="B2952" s="2" t="str">
        <f>TEXT(A2952,"mmmm")</f>
        <v>August</v>
      </c>
      <c r="C2952" t="s">
        <v>2287</v>
      </c>
      <c r="D2952" t="s">
        <v>80</v>
      </c>
      <c r="E2952" t="s">
        <v>23</v>
      </c>
      <c r="F2952" t="s">
        <v>47</v>
      </c>
      <c r="G2952" t="s">
        <v>2289</v>
      </c>
      <c r="H2952">
        <v>97.88</v>
      </c>
      <c r="I2952">
        <v>2</v>
      </c>
      <c r="J2952">
        <v>48.94</v>
      </c>
      <c r="K2952" s="6">
        <f>J2952/H2952</f>
        <v>0.5</v>
      </c>
      <c r="M2952" t="str">
        <f>LEFT(C2952, SEARCH(" ", C2952) - 1)</f>
        <v>Fred</v>
      </c>
      <c r="N2952" t="str" cm="1">
        <f t="array" ref="N2952">_xlfn.IFS(H2952&lt;0, "LOSS", H2952&gt;1000, "GREAT", H2952&gt;500, "GOOD", H2952&gt;=100, "OKAY", H2952&lt;100, "OKAY")</f>
        <v>OKAY</v>
      </c>
    </row>
    <row r="2953" spans="1:14">
      <c r="A2953" s="2">
        <v>42239</v>
      </c>
      <c r="B2953" s="2" t="str">
        <f>TEXT(A2953,"mmmm")</f>
        <v>August</v>
      </c>
      <c r="C2953" t="s">
        <v>2287</v>
      </c>
      <c r="D2953" t="s">
        <v>80</v>
      </c>
      <c r="E2953" t="s">
        <v>25</v>
      </c>
      <c r="F2953" t="s">
        <v>35</v>
      </c>
      <c r="G2953" t="s">
        <v>1606</v>
      </c>
      <c r="H2953">
        <v>251.91</v>
      </c>
      <c r="I2953">
        <v>9</v>
      </c>
      <c r="J2953">
        <v>47.86</v>
      </c>
      <c r="K2953" s="6">
        <f>J2953/H2953</f>
        <v>0.18998848795204637</v>
      </c>
      <c r="M2953" t="str">
        <f>LEFT(C2953, SEARCH(" ", C2953) - 1)</f>
        <v>Fred</v>
      </c>
      <c r="N2953" t="str" cm="1">
        <f t="array" ref="N2953">_xlfn.IFS(H2953&lt;0, "LOSS", H2953&gt;1000, "GREAT", H2953&gt;500, "GOOD", H2953&gt;=100, "OKAY", H2953&lt;100, "OKAY")</f>
        <v>OKAY</v>
      </c>
    </row>
    <row r="2954" spans="1:14">
      <c r="A2954" s="2">
        <v>42239</v>
      </c>
      <c r="B2954" s="2" t="str">
        <f>TEXT(A2954,"mmmm")</f>
        <v>August</v>
      </c>
      <c r="C2954" t="s">
        <v>2287</v>
      </c>
      <c r="D2954" t="s">
        <v>80</v>
      </c>
      <c r="E2954" t="s">
        <v>23</v>
      </c>
      <c r="F2954" t="s">
        <v>36</v>
      </c>
      <c r="G2954" t="s">
        <v>1467</v>
      </c>
      <c r="H2954">
        <v>25.86</v>
      </c>
      <c r="I2954">
        <v>3</v>
      </c>
      <c r="J2954">
        <v>6.72</v>
      </c>
      <c r="K2954" s="6">
        <f>J2954/H2954</f>
        <v>0.25986078886310904</v>
      </c>
      <c r="M2954" t="str">
        <f>LEFT(C2954, SEARCH(" ", C2954) - 1)</f>
        <v>Fred</v>
      </c>
      <c r="N2954" t="str" cm="1">
        <f t="array" ref="N2954">_xlfn.IFS(H2954&lt;0, "LOSS", H2954&gt;1000, "GREAT", H2954&gt;500, "GOOD", H2954&gt;=100, "OKAY", H2954&lt;100, "OKAY")</f>
        <v>OKAY</v>
      </c>
    </row>
    <row r="2955" spans="1:14">
      <c r="A2955" s="2">
        <v>42240</v>
      </c>
      <c r="B2955" s="2" t="str">
        <f>TEXT(A2955,"mmmm")</f>
        <v>August</v>
      </c>
      <c r="C2955" t="s">
        <v>446</v>
      </c>
      <c r="D2955" t="s">
        <v>26</v>
      </c>
      <c r="E2955" t="s">
        <v>23</v>
      </c>
      <c r="F2955" t="s">
        <v>49</v>
      </c>
      <c r="G2955" t="s">
        <v>404</v>
      </c>
      <c r="H2955">
        <v>999.43</v>
      </c>
      <c r="I2955">
        <v>7</v>
      </c>
      <c r="J2955">
        <v>124.93</v>
      </c>
      <c r="K2955" s="6">
        <f>J2955/H2955</f>
        <v>0.12500125071290638</v>
      </c>
      <c r="M2955" t="str">
        <f>LEFT(C2955, SEARCH(" ", C2955) - 1)</f>
        <v>Cassandra</v>
      </c>
      <c r="N2955" t="str" cm="1">
        <f t="array" ref="N2955">_xlfn.IFS(H2955&lt;0, "LOSS", H2955&gt;1000, "GREAT", H2955&gt;500, "GOOD", H2955&gt;=100, "OKAY", H2955&lt;100, "OKAY")</f>
        <v>GOOD</v>
      </c>
    </row>
    <row r="2956" spans="1:14">
      <c r="A2956" s="2">
        <v>42240</v>
      </c>
      <c r="B2956" s="2" t="str">
        <f>TEXT(A2956,"mmmm")</f>
        <v>August</v>
      </c>
      <c r="C2956" t="s">
        <v>446</v>
      </c>
      <c r="D2956" t="s">
        <v>26</v>
      </c>
      <c r="E2956" t="s">
        <v>23</v>
      </c>
      <c r="F2956" t="s">
        <v>49</v>
      </c>
      <c r="G2956" t="s">
        <v>510</v>
      </c>
      <c r="H2956">
        <v>724.08</v>
      </c>
      <c r="I2956">
        <v>14</v>
      </c>
      <c r="J2956">
        <v>-135.77000000000001</v>
      </c>
      <c r="K2956" s="6">
        <f>J2956/H2956</f>
        <v>-0.18750690531432992</v>
      </c>
      <c r="M2956" t="str">
        <f>LEFT(C2956, SEARCH(" ", C2956) - 1)</f>
        <v>Cassandra</v>
      </c>
      <c r="N2956" t="str" cm="1">
        <f t="array" ref="N2956">_xlfn.IFS(H2956&lt;0, "LOSS", H2956&gt;1000, "GREAT", H2956&gt;500, "GOOD", H2956&gt;=100, "OKAY", H2956&lt;100, "OKAY")</f>
        <v>GOOD</v>
      </c>
    </row>
    <row r="2957" spans="1:14">
      <c r="A2957" s="2">
        <v>42240</v>
      </c>
      <c r="B2957" s="2" t="str">
        <f>TEXT(A2957,"mmmm")</f>
        <v>August</v>
      </c>
      <c r="C2957" t="s">
        <v>446</v>
      </c>
      <c r="D2957" t="s">
        <v>26</v>
      </c>
      <c r="E2957" t="s">
        <v>21</v>
      </c>
      <c r="F2957" t="s">
        <v>51</v>
      </c>
      <c r="G2957" t="s">
        <v>1632</v>
      </c>
      <c r="H2957">
        <v>918.79</v>
      </c>
      <c r="I2957">
        <v>5</v>
      </c>
      <c r="J2957">
        <v>-118.13</v>
      </c>
      <c r="K2957" s="6">
        <f>J2957/H2957</f>
        <v>-0.12857127308743022</v>
      </c>
      <c r="M2957" t="str">
        <f>LEFT(C2957, SEARCH(" ", C2957) - 1)</f>
        <v>Cassandra</v>
      </c>
      <c r="N2957" t="str" cm="1">
        <f t="array" ref="N2957">_xlfn.IFS(H2957&lt;0, "LOSS", H2957&gt;1000, "GREAT", H2957&gt;500, "GOOD", H2957&gt;=100, "OKAY", H2957&lt;100, "OKAY")</f>
        <v>GOOD</v>
      </c>
    </row>
    <row r="2958" spans="1:14">
      <c r="A2958" s="2">
        <v>42240</v>
      </c>
      <c r="B2958" s="2" t="str">
        <f>TEXT(A2958,"mmmm")</f>
        <v>August</v>
      </c>
      <c r="C2958" t="s">
        <v>446</v>
      </c>
      <c r="D2958" t="s">
        <v>26</v>
      </c>
      <c r="E2958" t="s">
        <v>23</v>
      </c>
      <c r="F2958" t="s">
        <v>38</v>
      </c>
      <c r="G2958" t="s">
        <v>695</v>
      </c>
      <c r="H2958">
        <v>2.72</v>
      </c>
      <c r="I2958">
        <v>3</v>
      </c>
      <c r="J2958">
        <v>-4.22</v>
      </c>
      <c r="K2958" s="6">
        <f>J2958/H2958</f>
        <v>-1.5514705882352939</v>
      </c>
      <c r="M2958" t="str">
        <f>LEFT(C2958, SEARCH(" ", C2958) - 1)</f>
        <v>Cassandra</v>
      </c>
      <c r="N2958" t="str" cm="1">
        <f t="array" ref="N2958">_xlfn.IFS(H2958&lt;0, "LOSS", H2958&gt;1000, "GREAT", H2958&gt;500, "GOOD", H2958&gt;=100, "OKAY", H2958&lt;100, "OKAY")</f>
        <v>OKAY</v>
      </c>
    </row>
    <row r="2959" spans="1:14">
      <c r="A2959" s="2">
        <v>42240</v>
      </c>
      <c r="B2959" s="2" t="str">
        <f>TEXT(A2959,"mmmm")</f>
        <v>August</v>
      </c>
      <c r="C2959" t="s">
        <v>2182</v>
      </c>
      <c r="D2959" t="s">
        <v>24</v>
      </c>
      <c r="E2959" t="s">
        <v>21</v>
      </c>
      <c r="F2959" t="s">
        <v>51</v>
      </c>
      <c r="G2959" t="s">
        <v>825</v>
      </c>
      <c r="H2959">
        <v>284.36</v>
      </c>
      <c r="I2959">
        <v>2</v>
      </c>
      <c r="J2959">
        <v>-75.83</v>
      </c>
      <c r="K2959" s="6">
        <f>J2959/H2959</f>
        <v>-0.26666901111267405</v>
      </c>
      <c r="M2959" t="str">
        <f>LEFT(C2959, SEARCH(" ", C2959) - 1)</f>
        <v>Eleni</v>
      </c>
      <c r="N2959" t="str" cm="1">
        <f t="array" ref="N2959">_xlfn.IFS(H2959&lt;0, "LOSS", H2959&gt;1000, "GREAT", H2959&gt;500, "GOOD", H2959&gt;=100, "OKAY", H2959&lt;100, "OKAY")</f>
        <v>OKAY</v>
      </c>
    </row>
    <row r="2960" spans="1:14">
      <c r="A2960" s="2">
        <v>42240</v>
      </c>
      <c r="B2960" s="2" t="str">
        <f>TEXT(A2960,"mmmm")</f>
        <v>August</v>
      </c>
      <c r="C2960" t="s">
        <v>2182</v>
      </c>
      <c r="D2960" t="s">
        <v>24</v>
      </c>
      <c r="E2960" t="s">
        <v>25</v>
      </c>
      <c r="F2960" t="s">
        <v>35</v>
      </c>
      <c r="G2960" t="s">
        <v>103</v>
      </c>
      <c r="H2960">
        <v>26</v>
      </c>
      <c r="I2960">
        <v>2</v>
      </c>
      <c r="J2960">
        <v>11.7</v>
      </c>
      <c r="K2960" s="6">
        <f>J2960/H2960</f>
        <v>0.44999999999999996</v>
      </c>
      <c r="M2960" t="str">
        <f>LEFT(C2960, SEARCH(" ", C2960) - 1)</f>
        <v>Eleni</v>
      </c>
      <c r="N2960" t="str" cm="1">
        <f t="array" ref="N2960">_xlfn.IFS(H2960&lt;0, "LOSS", H2960&gt;1000, "GREAT", H2960&gt;500, "GOOD", H2960&gt;=100, "OKAY", H2960&lt;100, "OKAY")</f>
        <v>OKAY</v>
      </c>
    </row>
    <row r="2961" spans="1:14">
      <c r="A2961" s="2">
        <v>42240</v>
      </c>
      <c r="B2961" s="2" t="str">
        <f>TEXT(A2961,"mmmm")</f>
        <v>August</v>
      </c>
      <c r="C2961" t="s">
        <v>2290</v>
      </c>
      <c r="D2961" t="s">
        <v>84</v>
      </c>
      <c r="E2961" t="s">
        <v>25</v>
      </c>
      <c r="F2961" t="s">
        <v>46</v>
      </c>
      <c r="G2961" t="s">
        <v>1961</v>
      </c>
      <c r="H2961">
        <v>3080</v>
      </c>
      <c r="I2961">
        <v>7</v>
      </c>
      <c r="J2961">
        <v>1416.8</v>
      </c>
      <c r="K2961" s="6">
        <f>J2961/H2961</f>
        <v>0.45999999999999996</v>
      </c>
      <c r="M2961" t="str">
        <f>LEFT(C2961, SEARCH(" ", C2961) - 1)</f>
        <v>Katrina</v>
      </c>
      <c r="N2961" t="str" cm="1">
        <f t="array" ref="N2961">_xlfn.IFS(H2961&lt;0, "LOSS", H2961&gt;1000, "GREAT", H2961&gt;500, "GOOD", H2961&gt;=100, "OKAY", H2961&lt;100, "OKAY")</f>
        <v>GREAT</v>
      </c>
    </row>
    <row r="2962" spans="1:14">
      <c r="A2962" s="2">
        <v>42240</v>
      </c>
      <c r="B2962" s="2" t="str">
        <f>TEXT(A2962,"mmmm")</f>
        <v>August</v>
      </c>
      <c r="C2962" t="s">
        <v>2290</v>
      </c>
      <c r="D2962" t="s">
        <v>84</v>
      </c>
      <c r="E2962" t="s">
        <v>25</v>
      </c>
      <c r="F2962" t="s">
        <v>35</v>
      </c>
      <c r="G2962" t="s">
        <v>2071</v>
      </c>
      <c r="H2962">
        <v>79.959999999999994</v>
      </c>
      <c r="I2962">
        <v>4</v>
      </c>
      <c r="J2962">
        <v>18.39</v>
      </c>
      <c r="K2962" s="6">
        <f>J2962/H2962</f>
        <v>0.22998999499749878</v>
      </c>
      <c r="M2962" t="str">
        <f>LEFT(C2962, SEARCH(" ", C2962) - 1)</f>
        <v>Katrina</v>
      </c>
      <c r="N2962" t="str" cm="1">
        <f t="array" ref="N2962">_xlfn.IFS(H2962&lt;0, "LOSS", H2962&gt;1000, "GREAT", H2962&gt;500, "GOOD", H2962&gt;=100, "OKAY", H2962&lt;100, "OKAY")</f>
        <v>OKAY</v>
      </c>
    </row>
    <row r="2963" spans="1:14">
      <c r="A2963" s="2">
        <v>42240</v>
      </c>
      <c r="B2963" s="2" t="str">
        <f>TEXT(A2963,"mmmm")</f>
        <v>August</v>
      </c>
      <c r="C2963" t="s">
        <v>2290</v>
      </c>
      <c r="D2963" t="s">
        <v>84</v>
      </c>
      <c r="E2963" t="s">
        <v>25</v>
      </c>
      <c r="F2963" t="s">
        <v>48</v>
      </c>
      <c r="G2963" t="s">
        <v>2019</v>
      </c>
      <c r="H2963">
        <v>587.97</v>
      </c>
      <c r="I2963">
        <v>3</v>
      </c>
      <c r="J2963">
        <v>170.51</v>
      </c>
      <c r="K2963" s="6">
        <f>J2963/H2963</f>
        <v>0.28999778900284023</v>
      </c>
      <c r="M2963" t="str">
        <f>LEFT(C2963, SEARCH(" ", C2963) - 1)</f>
        <v>Katrina</v>
      </c>
      <c r="N2963" t="str" cm="1">
        <f t="array" ref="N2963">_xlfn.IFS(H2963&lt;0, "LOSS", H2963&gt;1000, "GREAT", H2963&gt;500, "GOOD", H2963&gt;=100, "OKAY", H2963&lt;100, "OKAY")</f>
        <v>GOOD</v>
      </c>
    </row>
    <row r="2964" spans="1:14">
      <c r="A2964" s="2">
        <v>42240</v>
      </c>
      <c r="B2964" s="2" t="str">
        <f>TEXT(A2964,"mmmm")</f>
        <v>August</v>
      </c>
      <c r="C2964" t="s">
        <v>326</v>
      </c>
      <c r="D2964" t="s">
        <v>24</v>
      </c>
      <c r="E2964" t="s">
        <v>21</v>
      </c>
      <c r="F2964" t="s">
        <v>44</v>
      </c>
      <c r="G2964" t="s">
        <v>111</v>
      </c>
      <c r="H2964">
        <v>14.91</v>
      </c>
      <c r="I2964">
        <v>3</v>
      </c>
      <c r="J2964">
        <v>4.62</v>
      </c>
      <c r="K2964" s="6">
        <f>J2964/H2964</f>
        <v>0.3098591549295775</v>
      </c>
      <c r="M2964" t="str">
        <f>LEFT(C2964, SEARCH(" ", C2964) - 1)</f>
        <v>Shahid</v>
      </c>
      <c r="N2964" t="str" cm="1">
        <f t="array" ref="N2964">_xlfn.IFS(H2964&lt;0, "LOSS", H2964&gt;1000, "GREAT", H2964&gt;500, "GOOD", H2964&gt;=100, "OKAY", H2964&lt;100, "OKAY")</f>
        <v>OKAY</v>
      </c>
    </row>
    <row r="2965" spans="1:14">
      <c r="A2965" s="2">
        <v>42240</v>
      </c>
      <c r="B2965" s="2" t="str">
        <f>TEXT(A2965,"mmmm")</f>
        <v>August</v>
      </c>
      <c r="C2965" t="s">
        <v>1506</v>
      </c>
      <c r="D2965" t="s">
        <v>148</v>
      </c>
      <c r="E2965" t="s">
        <v>23</v>
      </c>
      <c r="F2965" t="s">
        <v>37</v>
      </c>
      <c r="G2965" t="s">
        <v>1080</v>
      </c>
      <c r="H2965">
        <v>7.15</v>
      </c>
      <c r="I2965">
        <v>3</v>
      </c>
      <c r="J2965">
        <v>0.72</v>
      </c>
      <c r="K2965" s="6">
        <f>J2965/H2965</f>
        <v>0.10069930069930069</v>
      </c>
      <c r="M2965" t="str">
        <f>LEFT(C2965, SEARCH(" ", C2965) - 1)</f>
        <v>Denny</v>
      </c>
      <c r="N2965" t="str" cm="1">
        <f t="array" ref="N2965">_xlfn.IFS(H2965&lt;0, "LOSS", H2965&gt;1000, "GREAT", H2965&gt;500, "GOOD", H2965&gt;=100, "OKAY", H2965&lt;100, "OKAY")</f>
        <v>OKAY</v>
      </c>
    </row>
    <row r="2966" spans="1:14">
      <c r="A2966" s="2">
        <v>42240</v>
      </c>
      <c r="B2966" s="2" t="str">
        <f>TEXT(A2966,"mmmm")</f>
        <v>August</v>
      </c>
      <c r="C2966" t="s">
        <v>474</v>
      </c>
      <c r="D2966" t="s">
        <v>30</v>
      </c>
      <c r="E2966" t="s">
        <v>25</v>
      </c>
      <c r="F2966" t="s">
        <v>48</v>
      </c>
      <c r="G2966" t="s">
        <v>2291</v>
      </c>
      <c r="H2966">
        <v>26.98</v>
      </c>
      <c r="I2966">
        <v>3</v>
      </c>
      <c r="J2966">
        <v>4.05</v>
      </c>
      <c r="K2966" s="6">
        <f>J2966/H2966</f>
        <v>0.15011119347664936</v>
      </c>
      <c r="M2966" t="str">
        <f>LEFT(C2966, SEARCH(" ", C2966) - 1)</f>
        <v>Maurice</v>
      </c>
      <c r="N2966" t="str" cm="1">
        <f t="array" ref="N2966">_xlfn.IFS(H2966&lt;0, "LOSS", H2966&gt;1000, "GREAT", H2966&gt;500, "GOOD", H2966&gt;=100, "OKAY", H2966&lt;100, "OKAY")</f>
        <v>OKAY</v>
      </c>
    </row>
    <row r="2967" spans="1:14">
      <c r="A2967" s="2">
        <v>42240</v>
      </c>
      <c r="B2967" s="2" t="str">
        <f>TEXT(A2967,"mmmm")</f>
        <v>August</v>
      </c>
      <c r="C2967" t="s">
        <v>474</v>
      </c>
      <c r="D2967" t="s">
        <v>30</v>
      </c>
      <c r="E2967" t="s">
        <v>23</v>
      </c>
      <c r="F2967" t="s">
        <v>45</v>
      </c>
      <c r="G2967" t="s">
        <v>2288</v>
      </c>
      <c r="H2967">
        <v>6.91</v>
      </c>
      <c r="I2967">
        <v>3</v>
      </c>
      <c r="J2967">
        <v>2.5099999999999998</v>
      </c>
      <c r="K2967" s="6">
        <f>J2967/H2967</f>
        <v>0.36324167872648333</v>
      </c>
      <c r="M2967" t="str">
        <f>LEFT(C2967, SEARCH(" ", C2967) - 1)</f>
        <v>Maurice</v>
      </c>
      <c r="N2967" t="str" cm="1">
        <f t="array" ref="N2967">_xlfn.IFS(H2967&lt;0, "LOSS", H2967&gt;1000, "GREAT", H2967&gt;500, "GOOD", H2967&gt;=100, "OKAY", H2967&lt;100, "OKAY")</f>
        <v>OKAY</v>
      </c>
    </row>
    <row r="2968" spans="1:14">
      <c r="A2968" s="2">
        <v>42240</v>
      </c>
      <c r="B2968" s="2" t="str">
        <f>TEXT(A2968,"mmmm")</f>
        <v>August</v>
      </c>
      <c r="C2968" t="s">
        <v>474</v>
      </c>
      <c r="D2968" t="s">
        <v>30</v>
      </c>
      <c r="E2968" t="s">
        <v>23</v>
      </c>
      <c r="F2968" t="s">
        <v>49</v>
      </c>
      <c r="G2968" t="s">
        <v>1628</v>
      </c>
      <c r="H2968">
        <v>435.5</v>
      </c>
      <c r="I2968">
        <v>3</v>
      </c>
      <c r="J2968">
        <v>48.99</v>
      </c>
      <c r="K2968" s="6">
        <f>J2968/H2968</f>
        <v>0.11249138920780712</v>
      </c>
      <c r="M2968" t="str">
        <f>LEFT(C2968, SEARCH(" ", C2968) - 1)</f>
        <v>Maurice</v>
      </c>
      <c r="N2968" t="str" cm="1">
        <f t="array" ref="N2968">_xlfn.IFS(H2968&lt;0, "LOSS", H2968&gt;1000, "GREAT", H2968&gt;500, "GOOD", H2968&gt;=100, "OKAY", H2968&lt;100, "OKAY")</f>
        <v>OKAY</v>
      </c>
    </row>
    <row r="2969" spans="1:14">
      <c r="A2969" s="2">
        <v>42241</v>
      </c>
      <c r="B2969" s="2" t="str">
        <f>TEXT(A2969,"mmmm")</f>
        <v>August</v>
      </c>
      <c r="C2969" t="s">
        <v>1614</v>
      </c>
      <c r="D2969" t="s">
        <v>22</v>
      </c>
      <c r="E2969" t="s">
        <v>21</v>
      </c>
      <c r="F2969" t="s">
        <v>40</v>
      </c>
      <c r="G2969" t="s">
        <v>1505</v>
      </c>
      <c r="H2969">
        <v>40.78</v>
      </c>
      <c r="I2969">
        <v>1</v>
      </c>
      <c r="J2969">
        <v>4.59</v>
      </c>
      <c r="K2969" s="6">
        <f>J2969/H2969</f>
        <v>0.1125551741049534</v>
      </c>
      <c r="M2969" t="str">
        <f>LEFT(C2969, SEARCH(" ", C2969) - 1)</f>
        <v>Nancy</v>
      </c>
      <c r="N2969" t="str" cm="1">
        <f t="array" ref="N2969">_xlfn.IFS(H2969&lt;0, "LOSS", H2969&gt;1000, "GREAT", H2969&gt;500, "GOOD", H2969&gt;=100, "OKAY", H2969&lt;100, "OKAY")</f>
        <v>OKAY</v>
      </c>
    </row>
    <row r="2970" spans="1:14">
      <c r="A2970" s="2">
        <v>42241</v>
      </c>
      <c r="B2970" s="2" t="str">
        <f>TEXT(A2970,"mmmm")</f>
        <v>August</v>
      </c>
      <c r="C2970" t="s">
        <v>1614</v>
      </c>
      <c r="D2970" t="s">
        <v>22</v>
      </c>
      <c r="E2970" t="s">
        <v>23</v>
      </c>
      <c r="F2970" t="s">
        <v>36</v>
      </c>
      <c r="G2970" t="s">
        <v>513</v>
      </c>
      <c r="H2970">
        <v>105.96</v>
      </c>
      <c r="I2970">
        <v>4</v>
      </c>
      <c r="J2970">
        <v>29.67</v>
      </c>
      <c r="K2970" s="6">
        <f>J2970/H2970</f>
        <v>0.28001132502831261</v>
      </c>
      <c r="M2970" t="str">
        <f>LEFT(C2970, SEARCH(" ", C2970) - 1)</f>
        <v>Nancy</v>
      </c>
      <c r="N2970" t="str" cm="1">
        <f t="array" ref="N2970">_xlfn.IFS(H2970&lt;0, "LOSS", H2970&gt;1000, "GREAT", H2970&gt;500, "GOOD", H2970&gt;=100, "OKAY", H2970&lt;100, "OKAY")</f>
        <v>OKAY</v>
      </c>
    </row>
    <row r="2971" spans="1:14">
      <c r="A2971" s="2">
        <v>42241</v>
      </c>
      <c r="B2971" s="2" t="str">
        <f>TEXT(A2971,"mmmm")</f>
        <v>August</v>
      </c>
      <c r="C2971" t="s">
        <v>915</v>
      </c>
      <c r="D2971" t="s">
        <v>26</v>
      </c>
      <c r="E2971" t="s">
        <v>21</v>
      </c>
      <c r="F2971" t="s">
        <v>44</v>
      </c>
      <c r="G2971" t="s">
        <v>1725</v>
      </c>
      <c r="H2971">
        <v>20.100000000000001</v>
      </c>
      <c r="I2971">
        <v>2</v>
      </c>
      <c r="J2971">
        <v>-16.59</v>
      </c>
      <c r="K2971" s="6">
        <f>J2971/H2971</f>
        <v>-0.82537313432835813</v>
      </c>
      <c r="M2971" t="str">
        <f>LEFT(C2971, SEARCH(" ", C2971) - 1)</f>
        <v>Mick</v>
      </c>
      <c r="N2971" t="str" cm="1">
        <f t="array" ref="N2971">_xlfn.IFS(H2971&lt;0, "LOSS", H2971&gt;1000, "GREAT", H2971&gt;500, "GOOD", H2971&gt;=100, "OKAY", H2971&lt;100, "OKAY")</f>
        <v>OKAY</v>
      </c>
    </row>
    <row r="2972" spans="1:14">
      <c r="A2972" s="2">
        <v>42241</v>
      </c>
      <c r="B2972" s="2" t="str">
        <f>TEXT(A2972,"mmmm")</f>
        <v>August</v>
      </c>
      <c r="C2972" t="s">
        <v>915</v>
      </c>
      <c r="D2972" t="s">
        <v>26</v>
      </c>
      <c r="E2972" t="s">
        <v>23</v>
      </c>
      <c r="F2972" t="s">
        <v>38</v>
      </c>
      <c r="G2972" t="s">
        <v>1849</v>
      </c>
      <c r="H2972">
        <v>3.8</v>
      </c>
      <c r="I2972">
        <v>1</v>
      </c>
      <c r="J2972">
        <v>-6.08</v>
      </c>
      <c r="K2972" s="6">
        <f>J2972/H2972</f>
        <v>-1.6</v>
      </c>
      <c r="M2972" t="str">
        <f>LEFT(C2972, SEARCH(" ", C2972) - 1)</f>
        <v>Mick</v>
      </c>
      <c r="N2972" t="str" cm="1">
        <f t="array" ref="N2972">_xlfn.IFS(H2972&lt;0, "LOSS", H2972&gt;1000, "GREAT", H2972&gt;500, "GOOD", H2972&gt;=100, "OKAY", H2972&lt;100, "OKAY")</f>
        <v>OKAY</v>
      </c>
    </row>
    <row r="2973" spans="1:14">
      <c r="A2973" s="2">
        <v>42241</v>
      </c>
      <c r="B2973" s="2" t="str">
        <f>TEXT(A2973,"mmmm")</f>
        <v>August</v>
      </c>
      <c r="C2973" t="s">
        <v>915</v>
      </c>
      <c r="D2973" t="s">
        <v>26</v>
      </c>
      <c r="E2973" t="s">
        <v>21</v>
      </c>
      <c r="F2973" t="s">
        <v>44</v>
      </c>
      <c r="G2973" t="s">
        <v>2292</v>
      </c>
      <c r="H2973">
        <v>7.88</v>
      </c>
      <c r="I2973">
        <v>5</v>
      </c>
      <c r="J2973">
        <v>-3.94</v>
      </c>
      <c r="K2973" s="6">
        <f>J2973/H2973</f>
        <v>-0.5</v>
      </c>
      <c r="M2973" t="str">
        <f>LEFT(C2973, SEARCH(" ", C2973) - 1)</f>
        <v>Mick</v>
      </c>
      <c r="N2973" t="str" cm="1">
        <f t="array" ref="N2973">_xlfn.IFS(H2973&lt;0, "LOSS", H2973&gt;1000, "GREAT", H2973&gt;500, "GOOD", H2973&gt;=100, "OKAY", H2973&lt;100, "OKAY")</f>
        <v>OKAY</v>
      </c>
    </row>
    <row r="2974" spans="1:14">
      <c r="A2974" s="2">
        <v>42243</v>
      </c>
      <c r="B2974" s="2" t="str">
        <f>TEXT(A2974,"mmmm")</f>
        <v>August</v>
      </c>
      <c r="C2974" t="s">
        <v>1274</v>
      </c>
      <c r="D2974" t="s">
        <v>22</v>
      </c>
      <c r="E2974" t="s">
        <v>23</v>
      </c>
      <c r="F2974" t="s">
        <v>49</v>
      </c>
      <c r="G2974" t="s">
        <v>1490</v>
      </c>
      <c r="H2974">
        <v>484.65</v>
      </c>
      <c r="I2974">
        <v>3</v>
      </c>
      <c r="J2974">
        <v>92.08</v>
      </c>
      <c r="K2974" s="6">
        <f>J2974/H2974</f>
        <v>0.18999277829361394</v>
      </c>
      <c r="M2974" t="str">
        <f>LEFT(C2974, SEARCH(" ", C2974) - 1)</f>
        <v>Ryan</v>
      </c>
      <c r="N2974" t="str" cm="1">
        <f t="array" ref="N2974">_xlfn.IFS(H2974&lt;0, "LOSS", H2974&gt;1000, "GREAT", H2974&gt;500, "GOOD", H2974&gt;=100, "OKAY", H2974&lt;100, "OKAY")</f>
        <v>OKAY</v>
      </c>
    </row>
    <row r="2975" spans="1:14">
      <c r="A2975" s="2">
        <v>42243</v>
      </c>
      <c r="B2975" s="2" t="str">
        <f>TEXT(A2975,"mmmm")</f>
        <v>August</v>
      </c>
      <c r="C2975" t="s">
        <v>1414</v>
      </c>
      <c r="D2975" t="s">
        <v>22</v>
      </c>
      <c r="E2975" t="s">
        <v>23</v>
      </c>
      <c r="F2975" t="s">
        <v>50</v>
      </c>
      <c r="G2975" t="s">
        <v>2293</v>
      </c>
      <c r="H2975">
        <v>32.94</v>
      </c>
      <c r="I2975">
        <v>3</v>
      </c>
      <c r="J2975">
        <v>9.2200000000000006</v>
      </c>
      <c r="K2975" s="6">
        <f>J2975/H2975</f>
        <v>0.2799028536733455</v>
      </c>
      <c r="M2975" t="str">
        <f>LEFT(C2975, SEARCH(" ", C2975) - 1)</f>
        <v>Philip</v>
      </c>
      <c r="N2975" t="str" cm="1">
        <f t="array" ref="N2975">_xlfn.IFS(H2975&lt;0, "LOSS", H2975&gt;1000, "GREAT", H2975&gt;500, "GOOD", H2975&gt;=100, "OKAY", H2975&lt;100, "OKAY")</f>
        <v>OKAY</v>
      </c>
    </row>
    <row r="2976" spans="1:14">
      <c r="A2976" s="2">
        <v>42243</v>
      </c>
      <c r="B2976" s="2" t="str">
        <f>TEXT(A2976,"mmmm")</f>
        <v>August</v>
      </c>
      <c r="C2976" t="s">
        <v>1414</v>
      </c>
      <c r="D2976" t="s">
        <v>22</v>
      </c>
      <c r="E2976" t="s">
        <v>23</v>
      </c>
      <c r="F2976" t="s">
        <v>47</v>
      </c>
      <c r="G2976" t="s">
        <v>2093</v>
      </c>
      <c r="H2976">
        <v>114.2</v>
      </c>
      <c r="I2976">
        <v>5</v>
      </c>
      <c r="J2976">
        <v>52.53</v>
      </c>
      <c r="K2976" s="6">
        <f>J2976/H2976</f>
        <v>0.45998248686514887</v>
      </c>
      <c r="M2976" t="str">
        <f>LEFT(C2976, SEARCH(" ", C2976) - 1)</f>
        <v>Philip</v>
      </c>
      <c r="N2976" t="str" cm="1">
        <f t="array" ref="N2976">_xlfn.IFS(H2976&lt;0, "LOSS", H2976&gt;1000, "GREAT", H2976&gt;500, "GOOD", H2976&gt;=100, "OKAY", H2976&lt;100, "OKAY")</f>
        <v>OKAY</v>
      </c>
    </row>
    <row r="2977" spans="1:14">
      <c r="A2977" s="2">
        <v>42243</v>
      </c>
      <c r="B2977" s="2" t="str">
        <f>TEXT(A2977,"mmmm")</f>
        <v>August</v>
      </c>
      <c r="C2977" t="s">
        <v>1414</v>
      </c>
      <c r="D2977" t="s">
        <v>22</v>
      </c>
      <c r="E2977" t="s">
        <v>23</v>
      </c>
      <c r="F2977" t="s">
        <v>45</v>
      </c>
      <c r="G2977" t="s">
        <v>2294</v>
      </c>
      <c r="H2977">
        <v>3.08</v>
      </c>
      <c r="I2977">
        <v>1</v>
      </c>
      <c r="J2977">
        <v>1.48</v>
      </c>
      <c r="K2977" s="6">
        <f>J2977/H2977</f>
        <v>0.48051948051948051</v>
      </c>
      <c r="M2977" t="str">
        <f>LEFT(C2977, SEARCH(" ", C2977) - 1)</f>
        <v>Philip</v>
      </c>
      <c r="N2977" t="str" cm="1">
        <f t="array" ref="N2977">_xlfn.IFS(H2977&lt;0, "LOSS", H2977&gt;1000, "GREAT", H2977&gt;500, "GOOD", H2977&gt;=100, "OKAY", H2977&lt;100, "OKAY")</f>
        <v>OKAY</v>
      </c>
    </row>
    <row r="2978" spans="1:14">
      <c r="A2978" s="2">
        <v>42243</v>
      </c>
      <c r="B2978" s="2" t="str">
        <f>TEXT(A2978,"mmmm")</f>
        <v>August</v>
      </c>
      <c r="C2978" t="s">
        <v>1872</v>
      </c>
      <c r="D2978" t="s">
        <v>22</v>
      </c>
      <c r="E2978" t="s">
        <v>23</v>
      </c>
      <c r="F2978" t="s">
        <v>38</v>
      </c>
      <c r="G2978" t="s">
        <v>767</v>
      </c>
      <c r="H2978">
        <v>5.0999999999999996</v>
      </c>
      <c r="I2978">
        <v>1</v>
      </c>
      <c r="J2978">
        <v>1.66</v>
      </c>
      <c r="K2978" s="6">
        <f>J2978/H2978</f>
        <v>0.32549019607843138</v>
      </c>
      <c r="M2978" t="str">
        <f>LEFT(C2978, SEARCH(" ", C2978) - 1)</f>
        <v>Chad</v>
      </c>
      <c r="N2978" t="str" cm="1">
        <f t="array" ref="N2978">_xlfn.IFS(H2978&lt;0, "LOSS", H2978&gt;1000, "GREAT", H2978&gt;500, "GOOD", H2978&gt;=100, "OKAY", H2978&lt;100, "OKAY")</f>
        <v>OKAY</v>
      </c>
    </row>
    <row r="2979" spans="1:14">
      <c r="A2979" s="2">
        <v>42244</v>
      </c>
      <c r="B2979" s="2" t="str">
        <f>TEXT(A2979,"mmmm")</f>
        <v>August</v>
      </c>
      <c r="C2979" t="s">
        <v>1594</v>
      </c>
      <c r="D2979" t="s">
        <v>29</v>
      </c>
      <c r="E2979" t="s">
        <v>25</v>
      </c>
      <c r="F2979" t="s">
        <v>41</v>
      </c>
      <c r="G2979" t="s">
        <v>999</v>
      </c>
      <c r="H2979">
        <v>2799.96</v>
      </c>
      <c r="I2979">
        <v>5</v>
      </c>
      <c r="J2979">
        <v>874.99</v>
      </c>
      <c r="K2979" s="6">
        <f>J2979/H2979</f>
        <v>0.31250089286989813</v>
      </c>
      <c r="M2979" t="str">
        <f>LEFT(C2979, SEARCH(" ", C2979) - 1)</f>
        <v>Todd</v>
      </c>
      <c r="N2979" t="str" cm="1">
        <f t="array" ref="N2979">_xlfn.IFS(H2979&lt;0, "LOSS", H2979&gt;1000, "GREAT", H2979&gt;500, "GOOD", H2979&gt;=100, "OKAY", H2979&lt;100, "OKAY")</f>
        <v>GREAT</v>
      </c>
    </row>
    <row r="2980" spans="1:14">
      <c r="A2980" s="2">
        <v>42244</v>
      </c>
      <c r="B2980" s="2" t="str">
        <f>TEXT(A2980,"mmmm")</f>
        <v>August</v>
      </c>
      <c r="C2980" t="s">
        <v>446</v>
      </c>
      <c r="D2980" t="s">
        <v>22</v>
      </c>
      <c r="E2980" t="s">
        <v>23</v>
      </c>
      <c r="F2980" t="s">
        <v>49</v>
      </c>
      <c r="G2980" t="s">
        <v>404</v>
      </c>
      <c r="H2980">
        <v>892.35</v>
      </c>
      <c r="I2980">
        <v>5</v>
      </c>
      <c r="J2980">
        <v>267.70999999999998</v>
      </c>
      <c r="K2980" s="6">
        <f>J2980/H2980</f>
        <v>0.30000560318260772</v>
      </c>
      <c r="M2980" t="str">
        <f>LEFT(C2980, SEARCH(" ", C2980) - 1)</f>
        <v>Cassandra</v>
      </c>
      <c r="N2980" t="str" cm="1">
        <f t="array" ref="N2980">_xlfn.IFS(H2980&lt;0, "LOSS", H2980&gt;1000, "GREAT", H2980&gt;500, "GOOD", H2980&gt;=100, "OKAY", H2980&lt;100, "OKAY")</f>
        <v>GOOD</v>
      </c>
    </row>
    <row r="2981" spans="1:14">
      <c r="A2981" s="2">
        <v>42244</v>
      </c>
      <c r="B2981" s="2" t="str">
        <f>TEXT(A2981,"mmmm")</f>
        <v>August</v>
      </c>
      <c r="C2981" t="s">
        <v>446</v>
      </c>
      <c r="D2981" t="s">
        <v>22</v>
      </c>
      <c r="E2981" t="s">
        <v>21</v>
      </c>
      <c r="F2981" t="s">
        <v>39</v>
      </c>
      <c r="G2981" t="s">
        <v>1959</v>
      </c>
      <c r="H2981">
        <v>307.67</v>
      </c>
      <c r="I2981">
        <v>2</v>
      </c>
      <c r="J2981">
        <v>28.96</v>
      </c>
      <c r="K2981" s="6">
        <f>J2981/H2981</f>
        <v>9.4126824194754113E-2</v>
      </c>
      <c r="M2981" t="str">
        <f>LEFT(C2981, SEARCH(" ", C2981) - 1)</f>
        <v>Cassandra</v>
      </c>
      <c r="N2981" t="str" cm="1">
        <f t="array" ref="N2981">_xlfn.IFS(H2981&lt;0, "LOSS", H2981&gt;1000, "GREAT", H2981&gt;500, "GOOD", H2981&gt;=100, "OKAY", H2981&lt;100, "OKAY")</f>
        <v>OKAY</v>
      </c>
    </row>
    <row r="2982" spans="1:14">
      <c r="A2982" s="2">
        <v>42244</v>
      </c>
      <c r="B2982" s="2" t="str">
        <f>TEXT(A2982,"mmmm")</f>
        <v>August</v>
      </c>
      <c r="C2982" t="s">
        <v>446</v>
      </c>
      <c r="D2982" t="s">
        <v>22</v>
      </c>
      <c r="E2982" t="s">
        <v>23</v>
      </c>
      <c r="F2982" t="s">
        <v>49</v>
      </c>
      <c r="G2982" t="s">
        <v>394</v>
      </c>
      <c r="H2982">
        <v>728.82</v>
      </c>
      <c r="I2982">
        <v>9</v>
      </c>
      <c r="J2982">
        <v>29.15</v>
      </c>
      <c r="K2982" s="6">
        <f>J2982/H2982</f>
        <v>3.9996158173485903E-2</v>
      </c>
      <c r="M2982" t="str">
        <f>LEFT(C2982, SEARCH(" ", C2982) - 1)</f>
        <v>Cassandra</v>
      </c>
      <c r="N2982" t="str" cm="1">
        <f t="array" ref="N2982">_xlfn.IFS(H2982&lt;0, "LOSS", H2982&gt;1000, "GREAT", H2982&gt;500, "GOOD", H2982&gt;=100, "OKAY", H2982&lt;100, "OKAY")</f>
        <v>GOOD</v>
      </c>
    </row>
    <row r="2983" spans="1:14">
      <c r="A2983" s="2">
        <v>42244</v>
      </c>
      <c r="B2983" s="2" t="str">
        <f>TEXT(A2983,"mmmm")</f>
        <v>August</v>
      </c>
      <c r="C2983" t="s">
        <v>446</v>
      </c>
      <c r="D2983" t="s">
        <v>22</v>
      </c>
      <c r="E2983" t="s">
        <v>23</v>
      </c>
      <c r="F2983" t="s">
        <v>38</v>
      </c>
      <c r="G2983" t="s">
        <v>362</v>
      </c>
      <c r="H2983">
        <v>41.36</v>
      </c>
      <c r="I2983">
        <v>5</v>
      </c>
      <c r="J2983">
        <v>13.96</v>
      </c>
      <c r="K2983" s="6">
        <f>J2983/H2983</f>
        <v>0.3375241779497099</v>
      </c>
      <c r="M2983" t="str">
        <f>LEFT(C2983, SEARCH(" ", C2983) - 1)</f>
        <v>Cassandra</v>
      </c>
      <c r="N2983" t="str" cm="1">
        <f t="array" ref="N2983">_xlfn.IFS(H2983&lt;0, "LOSS", H2983&gt;1000, "GREAT", H2983&gt;500, "GOOD", H2983&gt;=100, "OKAY", H2983&lt;100, "OKAY")</f>
        <v>OKAY</v>
      </c>
    </row>
    <row r="2984" spans="1:14">
      <c r="A2984" s="2">
        <v>42244</v>
      </c>
      <c r="B2984" s="2" t="str">
        <f>TEXT(A2984,"mmmm")</f>
        <v>August</v>
      </c>
      <c r="C2984" t="s">
        <v>446</v>
      </c>
      <c r="D2984" t="s">
        <v>22</v>
      </c>
      <c r="E2984" t="s">
        <v>25</v>
      </c>
      <c r="F2984" t="s">
        <v>48</v>
      </c>
      <c r="G2984" t="s">
        <v>1296</v>
      </c>
      <c r="H2984">
        <v>43.18</v>
      </c>
      <c r="I2984">
        <v>3</v>
      </c>
      <c r="J2984">
        <v>15.11</v>
      </c>
      <c r="K2984" s="6">
        <f>J2984/H2984</f>
        <v>0.34993052339045855</v>
      </c>
      <c r="M2984" t="str">
        <f>LEFT(C2984, SEARCH(" ", C2984) - 1)</f>
        <v>Cassandra</v>
      </c>
      <c r="N2984" t="str" cm="1">
        <f t="array" ref="N2984">_xlfn.IFS(H2984&lt;0, "LOSS", H2984&gt;1000, "GREAT", H2984&gt;500, "GOOD", H2984&gt;=100, "OKAY", H2984&lt;100, "OKAY")</f>
        <v>OKAY</v>
      </c>
    </row>
    <row r="2985" spans="1:14">
      <c r="A2985" s="2">
        <v>42244</v>
      </c>
      <c r="B2985" s="2" t="str">
        <f>TEXT(A2985,"mmmm")</f>
        <v>August</v>
      </c>
      <c r="C2985" t="s">
        <v>446</v>
      </c>
      <c r="D2985" t="s">
        <v>22</v>
      </c>
      <c r="E2985" t="s">
        <v>21</v>
      </c>
      <c r="F2985" t="s">
        <v>44</v>
      </c>
      <c r="G2985" t="s">
        <v>379</v>
      </c>
      <c r="H2985">
        <v>4.16</v>
      </c>
      <c r="I2985">
        <v>2</v>
      </c>
      <c r="J2985">
        <v>1.75</v>
      </c>
      <c r="K2985" s="6">
        <f>J2985/H2985</f>
        <v>0.42067307692307693</v>
      </c>
      <c r="M2985" t="str">
        <f>LEFT(C2985, SEARCH(" ", C2985) - 1)</f>
        <v>Cassandra</v>
      </c>
      <c r="N2985" t="str" cm="1">
        <f t="array" ref="N2985">_xlfn.IFS(H2985&lt;0, "LOSS", H2985&gt;1000, "GREAT", H2985&gt;500, "GOOD", H2985&gt;=100, "OKAY", H2985&lt;100, "OKAY")</f>
        <v>OKAY</v>
      </c>
    </row>
    <row r="2986" spans="1:14">
      <c r="A2986" s="2">
        <v>42244</v>
      </c>
      <c r="B2986" s="2" t="str">
        <f>TEXT(A2986,"mmmm")</f>
        <v>August</v>
      </c>
      <c r="C2986" t="s">
        <v>2053</v>
      </c>
      <c r="D2986" t="s">
        <v>26</v>
      </c>
      <c r="E2986" t="s">
        <v>25</v>
      </c>
      <c r="F2986" t="s">
        <v>48</v>
      </c>
      <c r="G2986" t="s">
        <v>2221</v>
      </c>
      <c r="H2986">
        <v>1099.96</v>
      </c>
      <c r="I2986">
        <v>5</v>
      </c>
      <c r="J2986">
        <v>82.5</v>
      </c>
      <c r="K2986" s="6">
        <f>J2986/H2986</f>
        <v>7.5002727371904429E-2</v>
      </c>
      <c r="M2986" t="str">
        <f>LEFT(C2986, SEARCH(" ", C2986) - 1)</f>
        <v>Ben</v>
      </c>
      <c r="N2986" t="str" cm="1">
        <f t="array" ref="N2986">_xlfn.IFS(H2986&lt;0, "LOSS", H2986&gt;1000, "GREAT", H2986&gt;500, "GOOD", H2986&gt;=100, "OKAY", H2986&lt;100, "OKAY")</f>
        <v>GREAT</v>
      </c>
    </row>
    <row r="2987" spans="1:14">
      <c r="A2987" s="2">
        <v>42244</v>
      </c>
      <c r="B2987" s="2" t="str">
        <f>TEXT(A2987,"mmmm")</f>
        <v>August</v>
      </c>
      <c r="C2987" t="s">
        <v>2053</v>
      </c>
      <c r="D2987" t="s">
        <v>26</v>
      </c>
      <c r="E2987" t="s">
        <v>21</v>
      </c>
      <c r="F2987" t="s">
        <v>51</v>
      </c>
      <c r="G2987" t="s">
        <v>1413</v>
      </c>
      <c r="H2987">
        <v>103.48</v>
      </c>
      <c r="I2987">
        <v>1</v>
      </c>
      <c r="J2987">
        <v>-16.260000000000002</v>
      </c>
      <c r="K2987" s="6">
        <f>J2987/H2987</f>
        <v>-0.15713181291070738</v>
      </c>
      <c r="M2987" t="str">
        <f>LEFT(C2987, SEARCH(" ", C2987) - 1)</f>
        <v>Ben</v>
      </c>
      <c r="N2987" t="str" cm="1">
        <f t="array" ref="N2987">_xlfn.IFS(H2987&lt;0, "LOSS", H2987&gt;1000, "GREAT", H2987&gt;500, "GOOD", H2987&gt;=100, "OKAY", H2987&lt;100, "OKAY")</f>
        <v>OKAY</v>
      </c>
    </row>
    <row r="2988" spans="1:14">
      <c r="A2988" s="2">
        <v>42244</v>
      </c>
      <c r="B2988" s="2" t="str">
        <f>TEXT(A2988,"mmmm")</f>
        <v>August</v>
      </c>
      <c r="C2988" t="s">
        <v>1481</v>
      </c>
      <c r="D2988" t="s">
        <v>100</v>
      </c>
      <c r="E2988" t="s">
        <v>23</v>
      </c>
      <c r="F2988" t="s">
        <v>49</v>
      </c>
      <c r="G2988" t="s">
        <v>809</v>
      </c>
      <c r="H2988">
        <v>470.36</v>
      </c>
      <c r="I2988">
        <v>11</v>
      </c>
      <c r="J2988">
        <v>122.29</v>
      </c>
      <c r="K2988" s="6">
        <f>J2988/H2988</f>
        <v>0.25999234628794965</v>
      </c>
      <c r="M2988" t="str">
        <f>LEFT(C2988, SEARCH(" ", C2988) - 1)</f>
        <v>Suzanne</v>
      </c>
      <c r="N2988" t="str" cm="1">
        <f t="array" ref="N2988">_xlfn.IFS(H2988&lt;0, "LOSS", H2988&gt;1000, "GREAT", H2988&gt;500, "GOOD", H2988&gt;=100, "OKAY", H2988&lt;100, "OKAY")</f>
        <v>OKAY</v>
      </c>
    </row>
    <row r="2989" spans="1:14">
      <c r="A2989" s="2">
        <v>42245</v>
      </c>
      <c r="B2989" s="2" t="str">
        <f>TEXT(A2989,"mmmm")</f>
        <v>August</v>
      </c>
      <c r="C2989" t="s">
        <v>1872</v>
      </c>
      <c r="D2989" t="s">
        <v>32</v>
      </c>
      <c r="E2989" t="s">
        <v>25</v>
      </c>
      <c r="F2989" t="s">
        <v>48</v>
      </c>
      <c r="G2989" t="s">
        <v>1630</v>
      </c>
      <c r="H2989">
        <v>131.97999999999999</v>
      </c>
      <c r="I2989">
        <v>2</v>
      </c>
      <c r="J2989">
        <v>35.630000000000003</v>
      </c>
      <c r="K2989" s="6">
        <f>J2989/H2989</f>
        <v>0.26996514623427798</v>
      </c>
      <c r="M2989" t="str">
        <f>LEFT(C2989, SEARCH(" ", C2989) - 1)</f>
        <v>Chad</v>
      </c>
      <c r="N2989" t="str" cm="1">
        <f t="array" ref="N2989">_xlfn.IFS(H2989&lt;0, "LOSS", H2989&gt;1000, "GREAT", H2989&gt;500, "GOOD", H2989&gt;=100, "OKAY", H2989&lt;100, "OKAY")</f>
        <v>OKAY</v>
      </c>
    </row>
    <row r="2990" spans="1:14">
      <c r="A2990" s="2">
        <v>42245</v>
      </c>
      <c r="B2990" s="2" t="str">
        <f>TEXT(A2990,"mmmm")</f>
        <v>August</v>
      </c>
      <c r="C2990" t="s">
        <v>1872</v>
      </c>
      <c r="D2990" t="s">
        <v>32</v>
      </c>
      <c r="E2990" t="s">
        <v>25</v>
      </c>
      <c r="F2990" t="s">
        <v>35</v>
      </c>
      <c r="G2990" t="s">
        <v>1149</v>
      </c>
      <c r="H2990">
        <v>114.52</v>
      </c>
      <c r="I2990">
        <v>7</v>
      </c>
      <c r="J2990">
        <v>11.45</v>
      </c>
      <c r="K2990" s="6">
        <f>J2990/H2990</f>
        <v>9.9982535801606709E-2</v>
      </c>
      <c r="M2990" t="str">
        <f>LEFT(C2990, SEARCH(" ", C2990) - 1)</f>
        <v>Chad</v>
      </c>
      <c r="N2990" t="str" cm="1">
        <f t="array" ref="N2990">_xlfn.IFS(H2990&lt;0, "LOSS", H2990&gt;1000, "GREAT", H2990&gt;500, "GOOD", H2990&gt;=100, "OKAY", H2990&lt;100, "OKAY")</f>
        <v>OKAY</v>
      </c>
    </row>
    <row r="2991" spans="1:14">
      <c r="A2991" s="2">
        <v>42247</v>
      </c>
      <c r="B2991" s="2" t="str">
        <f>TEXT(A2991,"mmmm")</f>
        <v>August</v>
      </c>
      <c r="C2991" t="s">
        <v>688</v>
      </c>
      <c r="D2991" t="s">
        <v>22</v>
      </c>
      <c r="E2991" t="s">
        <v>23</v>
      </c>
      <c r="F2991" t="s">
        <v>47</v>
      </c>
      <c r="G2991" t="s">
        <v>583</v>
      </c>
      <c r="H2991">
        <v>58.32</v>
      </c>
      <c r="I2991">
        <v>9</v>
      </c>
      <c r="J2991">
        <v>27.99</v>
      </c>
      <c r="K2991" s="6">
        <f>J2991/H2991</f>
        <v>0.47993827160493824</v>
      </c>
      <c r="M2991" t="str">
        <f>LEFT(C2991, SEARCH(" ", C2991) - 1)</f>
        <v>Andrew</v>
      </c>
      <c r="N2991" t="str" cm="1">
        <f t="array" ref="N2991">_xlfn.IFS(H2991&lt;0, "LOSS", H2991&gt;1000, "GREAT", H2991&gt;500, "GOOD", H2991&gt;=100, "OKAY", H2991&lt;100, "OKAY")</f>
        <v>OKAY</v>
      </c>
    </row>
    <row r="2992" spans="1:14">
      <c r="A2992" s="2">
        <v>42247</v>
      </c>
      <c r="B2992" s="2" t="str">
        <f>TEXT(A2992,"mmmm")</f>
        <v>August</v>
      </c>
      <c r="C2992" t="s">
        <v>566</v>
      </c>
      <c r="D2992" t="s">
        <v>22</v>
      </c>
      <c r="E2992" t="s">
        <v>21</v>
      </c>
      <c r="F2992" t="s">
        <v>39</v>
      </c>
      <c r="G2992" t="s">
        <v>1683</v>
      </c>
      <c r="H2992">
        <v>1552.83</v>
      </c>
      <c r="I2992">
        <v>7</v>
      </c>
      <c r="J2992">
        <v>200.95</v>
      </c>
      <c r="K2992" s="6">
        <f>J2992/H2992</f>
        <v>0.12940888571189377</v>
      </c>
      <c r="M2992" t="str">
        <f>LEFT(C2992, SEARCH(" ", C2992) - 1)</f>
        <v>Scott</v>
      </c>
      <c r="N2992" t="str" cm="1">
        <f t="array" ref="N2992">_xlfn.IFS(H2992&lt;0, "LOSS", H2992&gt;1000, "GREAT", H2992&gt;500, "GOOD", H2992&gt;=100, "OKAY", H2992&lt;100, "OKAY")</f>
        <v>GREAT</v>
      </c>
    </row>
    <row r="2993" spans="1:14">
      <c r="A2993" s="2">
        <v>42247</v>
      </c>
      <c r="B2993" s="2" t="str">
        <f>TEXT(A2993,"mmmm")</f>
        <v>August</v>
      </c>
      <c r="C2993" t="s">
        <v>566</v>
      </c>
      <c r="D2993" t="s">
        <v>22</v>
      </c>
      <c r="E2993" t="s">
        <v>23</v>
      </c>
      <c r="F2993" t="s">
        <v>38</v>
      </c>
      <c r="G2993" t="s">
        <v>462</v>
      </c>
      <c r="H2993">
        <v>137.24</v>
      </c>
      <c r="I2993">
        <v>5</v>
      </c>
      <c r="J2993">
        <v>46.32</v>
      </c>
      <c r="K2993" s="6">
        <f>J2993/H2993</f>
        <v>0.337510929758088</v>
      </c>
      <c r="M2993" t="str">
        <f>LEFT(C2993, SEARCH(" ", C2993) - 1)</f>
        <v>Scott</v>
      </c>
      <c r="N2993" t="str" cm="1">
        <f t="array" ref="N2993">_xlfn.IFS(H2993&lt;0, "LOSS", H2993&gt;1000, "GREAT", H2993&gt;500, "GOOD", H2993&gt;=100, "OKAY", H2993&lt;100, "OKAY")</f>
        <v>OKAY</v>
      </c>
    </row>
    <row r="2994" spans="1:14">
      <c r="A2994" s="2">
        <v>42247</v>
      </c>
      <c r="B2994" s="2" t="str">
        <f>TEXT(A2994,"mmmm")</f>
        <v>August</v>
      </c>
      <c r="C2994" t="s">
        <v>566</v>
      </c>
      <c r="D2994" t="s">
        <v>22</v>
      </c>
      <c r="E2994" t="s">
        <v>25</v>
      </c>
      <c r="F2994" t="s">
        <v>35</v>
      </c>
      <c r="G2994" t="s">
        <v>1652</v>
      </c>
      <c r="H2994">
        <v>36.51</v>
      </c>
      <c r="I2994">
        <v>1</v>
      </c>
      <c r="J2994">
        <v>15.7</v>
      </c>
      <c r="K2994" s="6">
        <f>J2994/H2994</f>
        <v>0.43001917282936181</v>
      </c>
      <c r="M2994" t="str">
        <f>LEFT(C2994, SEARCH(" ", C2994) - 1)</f>
        <v>Scott</v>
      </c>
      <c r="N2994" t="str" cm="1">
        <f t="array" ref="N2994">_xlfn.IFS(H2994&lt;0, "LOSS", H2994&gt;1000, "GREAT", H2994&gt;500, "GOOD", H2994&gt;=100, "OKAY", H2994&lt;100, "OKAY")</f>
        <v>OKAY</v>
      </c>
    </row>
    <row r="2995" spans="1:14">
      <c r="A2995" s="2">
        <v>42247</v>
      </c>
      <c r="B2995" s="2" t="str">
        <f>TEXT(A2995,"mmmm")</f>
        <v>August</v>
      </c>
      <c r="C2995" t="s">
        <v>566</v>
      </c>
      <c r="D2995" t="s">
        <v>22</v>
      </c>
      <c r="E2995" t="s">
        <v>25</v>
      </c>
      <c r="F2995" t="s">
        <v>46</v>
      </c>
      <c r="G2995" t="s">
        <v>2295</v>
      </c>
      <c r="H2995">
        <v>239.98</v>
      </c>
      <c r="I2995">
        <v>3</v>
      </c>
      <c r="J2995">
        <v>80.989999999999995</v>
      </c>
      <c r="K2995" s="6">
        <f>J2995/H2995</f>
        <v>0.33748645720476705</v>
      </c>
      <c r="M2995" t="str">
        <f>LEFT(C2995, SEARCH(" ", C2995) - 1)</f>
        <v>Scott</v>
      </c>
      <c r="N2995" t="str" cm="1">
        <f t="array" ref="N2995">_xlfn.IFS(H2995&lt;0, "LOSS", H2995&gt;1000, "GREAT", H2995&gt;500, "GOOD", H2995&gt;=100, "OKAY", H2995&lt;100, "OKAY")</f>
        <v>OKAY</v>
      </c>
    </row>
    <row r="2996" spans="1:14">
      <c r="A2996" s="2">
        <v>42247</v>
      </c>
      <c r="B2996" s="2" t="str">
        <f>TEXT(A2996,"mmmm")</f>
        <v>August</v>
      </c>
      <c r="C2996" t="s">
        <v>196</v>
      </c>
      <c r="D2996" t="s">
        <v>26</v>
      </c>
      <c r="E2996" t="s">
        <v>23</v>
      </c>
      <c r="F2996" t="s">
        <v>47</v>
      </c>
      <c r="G2996" t="s">
        <v>937</v>
      </c>
      <c r="H2996">
        <v>20.96</v>
      </c>
      <c r="I2996">
        <v>4</v>
      </c>
      <c r="J2996">
        <v>6.81</v>
      </c>
      <c r="K2996" s="6">
        <f>J2996/H2996</f>
        <v>0.32490458015267171</v>
      </c>
      <c r="M2996" t="str">
        <f>LEFT(C2996, SEARCH(" ", C2996) - 1)</f>
        <v>Shirley</v>
      </c>
      <c r="N2996" t="str" cm="1">
        <f t="array" ref="N2996">_xlfn.IFS(H2996&lt;0, "LOSS", H2996&gt;1000, "GREAT", H2996&gt;500, "GOOD", H2996&gt;=100, "OKAY", H2996&lt;100, "OKAY")</f>
        <v>OKAY</v>
      </c>
    </row>
    <row r="2997" spans="1:14">
      <c r="A2997" s="2">
        <v>42247</v>
      </c>
      <c r="B2997" s="2" t="str">
        <f>TEXT(A2997,"mmmm")</f>
        <v>August</v>
      </c>
      <c r="C2997" t="s">
        <v>1708</v>
      </c>
      <c r="D2997" t="s">
        <v>22</v>
      </c>
      <c r="E2997" t="s">
        <v>25</v>
      </c>
      <c r="F2997" t="s">
        <v>48</v>
      </c>
      <c r="G2997" t="s">
        <v>1659</v>
      </c>
      <c r="H2997">
        <v>555.96</v>
      </c>
      <c r="I2997">
        <v>5</v>
      </c>
      <c r="J2997">
        <v>41.7</v>
      </c>
      <c r="K2997" s="6">
        <f>J2997/H2997</f>
        <v>7.5005396071659833E-2</v>
      </c>
      <c r="M2997" t="str">
        <f>LEFT(C2997, SEARCH(" ", C2997) - 1)</f>
        <v>Rick</v>
      </c>
      <c r="N2997" t="str" cm="1">
        <f t="array" ref="N2997">_xlfn.IFS(H2997&lt;0, "LOSS", H2997&gt;1000, "GREAT", H2997&gt;500, "GOOD", H2997&gt;=100, "OKAY", H2997&lt;100, "OKAY")</f>
        <v>GOOD</v>
      </c>
    </row>
    <row r="2998" spans="1:14">
      <c r="A2998" s="2">
        <v>42248</v>
      </c>
      <c r="B2998" s="2" t="str">
        <f>TEXT(A2998,"mmmm")</f>
        <v>September</v>
      </c>
      <c r="C2998" t="s">
        <v>1493</v>
      </c>
      <c r="D2998" t="s">
        <v>22</v>
      </c>
      <c r="E2998" t="s">
        <v>23</v>
      </c>
      <c r="F2998" t="s">
        <v>38</v>
      </c>
      <c r="G2998" t="s">
        <v>183</v>
      </c>
      <c r="H2998">
        <v>4.75</v>
      </c>
      <c r="I2998">
        <v>1</v>
      </c>
      <c r="J2998">
        <v>1.6</v>
      </c>
      <c r="K2998" s="6">
        <f>J2998/H2998</f>
        <v>0.33684210526315789</v>
      </c>
      <c r="M2998" t="str">
        <f>LEFT(C2998, SEARCH(" ", C2998) - 1)</f>
        <v>Doug</v>
      </c>
      <c r="N2998" t="str" cm="1">
        <f t="array" ref="N2998">_xlfn.IFS(H2998&lt;0, "LOSS", H2998&gt;1000, "GREAT", H2998&gt;500, "GOOD", H2998&gt;=100, "OKAY", H2998&lt;100, "OKAY")</f>
        <v>OKAY</v>
      </c>
    </row>
    <row r="2999" spans="1:14">
      <c r="A2999" s="2">
        <v>42248</v>
      </c>
      <c r="B2999" s="2" t="str">
        <f>TEXT(A2999,"mmmm")</f>
        <v>September</v>
      </c>
      <c r="C2999" t="s">
        <v>1493</v>
      </c>
      <c r="D2999" t="s">
        <v>22</v>
      </c>
      <c r="E2999" t="s">
        <v>25</v>
      </c>
      <c r="F2999" t="s">
        <v>41</v>
      </c>
      <c r="G2999" t="s">
        <v>719</v>
      </c>
      <c r="H2999">
        <v>959.98</v>
      </c>
      <c r="I2999">
        <v>2</v>
      </c>
      <c r="J2999">
        <v>335.99</v>
      </c>
      <c r="K2999" s="6">
        <f>J2999/H2999</f>
        <v>0.34999687493489445</v>
      </c>
      <c r="M2999" t="str">
        <f>LEFT(C2999, SEARCH(" ", C2999) - 1)</f>
        <v>Doug</v>
      </c>
      <c r="N2999" t="str" cm="1">
        <f t="array" ref="N2999">_xlfn.IFS(H2999&lt;0, "LOSS", H2999&gt;1000, "GREAT", H2999&gt;500, "GOOD", H2999&gt;=100, "OKAY", H2999&lt;100, "OKAY")</f>
        <v>GOOD</v>
      </c>
    </row>
    <row r="3000" spans="1:14">
      <c r="A3000" s="2">
        <v>42248</v>
      </c>
      <c r="B3000" s="2" t="str">
        <f>TEXT(A3000,"mmmm")</f>
        <v>September</v>
      </c>
      <c r="C3000" t="s">
        <v>1493</v>
      </c>
      <c r="D3000" t="s">
        <v>22</v>
      </c>
      <c r="E3000" t="s">
        <v>23</v>
      </c>
      <c r="F3000" t="s">
        <v>38</v>
      </c>
      <c r="G3000" t="s">
        <v>542</v>
      </c>
      <c r="H3000">
        <v>14.37</v>
      </c>
      <c r="I3000">
        <v>4</v>
      </c>
      <c r="J3000">
        <v>4.49</v>
      </c>
      <c r="K3000" s="6">
        <f>J3000/H3000</f>
        <v>0.31245650661099517</v>
      </c>
      <c r="M3000" t="str">
        <f>LEFT(C3000, SEARCH(" ", C3000) - 1)</f>
        <v>Doug</v>
      </c>
      <c r="N3000" t="str" cm="1">
        <f t="array" ref="N3000">_xlfn.IFS(H3000&lt;0, "LOSS", H3000&gt;1000, "GREAT", H3000&gt;500, "GOOD", H3000&gt;=100, "OKAY", H3000&lt;100, "OKAY")</f>
        <v>OKAY</v>
      </c>
    </row>
    <row r="3001" spans="1:14">
      <c r="A3001" s="2">
        <v>42248</v>
      </c>
      <c r="B3001" s="2" t="str">
        <f>TEXT(A3001,"mmmm")</f>
        <v>September</v>
      </c>
      <c r="C3001" t="s">
        <v>491</v>
      </c>
      <c r="D3001" t="s">
        <v>182</v>
      </c>
      <c r="E3001" t="s">
        <v>23</v>
      </c>
      <c r="F3001" t="s">
        <v>38</v>
      </c>
      <c r="G3001" t="s">
        <v>2296</v>
      </c>
      <c r="H3001">
        <v>114.6</v>
      </c>
      <c r="I3001">
        <v>5</v>
      </c>
      <c r="J3001">
        <v>51.57</v>
      </c>
      <c r="K3001" s="6">
        <f>J3001/H3001</f>
        <v>0.45</v>
      </c>
      <c r="M3001" t="str">
        <f>LEFT(C3001, SEARCH(" ", C3001) - 1)</f>
        <v>Daniel</v>
      </c>
      <c r="N3001" t="str" cm="1">
        <f t="array" ref="N3001">_xlfn.IFS(H3001&lt;0, "LOSS", H3001&gt;1000, "GREAT", H3001&gt;500, "GOOD", H3001&gt;=100, "OKAY", H3001&lt;100, "OKAY")</f>
        <v>OKAY</v>
      </c>
    </row>
    <row r="3002" spans="1:14">
      <c r="A3002" s="2">
        <v>42248</v>
      </c>
      <c r="B3002" s="2" t="str">
        <f>TEXT(A3002,"mmmm")</f>
        <v>September</v>
      </c>
      <c r="C3002" t="s">
        <v>491</v>
      </c>
      <c r="D3002" t="s">
        <v>182</v>
      </c>
      <c r="E3002" t="s">
        <v>21</v>
      </c>
      <c r="F3002" t="s">
        <v>40</v>
      </c>
      <c r="G3002" t="s">
        <v>1147</v>
      </c>
      <c r="H3002">
        <v>60.74</v>
      </c>
      <c r="I3002">
        <v>1</v>
      </c>
      <c r="J3002">
        <v>15.19</v>
      </c>
      <c r="K3002" s="6">
        <f>J3002/H3002</f>
        <v>0.25008231807704973</v>
      </c>
      <c r="M3002" t="str">
        <f>LEFT(C3002, SEARCH(" ", C3002) - 1)</f>
        <v>Daniel</v>
      </c>
      <c r="N3002" t="str" cm="1">
        <f t="array" ref="N3002">_xlfn.IFS(H3002&lt;0, "LOSS", H3002&gt;1000, "GREAT", H3002&gt;500, "GOOD", H3002&gt;=100, "OKAY", H3002&lt;100, "OKAY")</f>
        <v>OKAY</v>
      </c>
    </row>
    <row r="3003" spans="1:14">
      <c r="A3003" s="2">
        <v>42248</v>
      </c>
      <c r="B3003" s="2" t="str">
        <f>TEXT(A3003,"mmmm")</f>
        <v>September</v>
      </c>
      <c r="C3003" t="s">
        <v>491</v>
      </c>
      <c r="D3003" t="s">
        <v>182</v>
      </c>
      <c r="E3003" t="s">
        <v>21</v>
      </c>
      <c r="F3003" t="s">
        <v>44</v>
      </c>
      <c r="G3003" t="s">
        <v>763</v>
      </c>
      <c r="H3003">
        <v>124.36</v>
      </c>
      <c r="I3003">
        <v>2</v>
      </c>
      <c r="J3003">
        <v>27.36</v>
      </c>
      <c r="K3003" s="6">
        <f>J3003/H3003</f>
        <v>0.22000643293663558</v>
      </c>
      <c r="M3003" t="str">
        <f>LEFT(C3003, SEARCH(" ", C3003) - 1)</f>
        <v>Daniel</v>
      </c>
      <c r="N3003" t="str" cm="1">
        <f t="array" ref="N3003">_xlfn.IFS(H3003&lt;0, "LOSS", H3003&gt;1000, "GREAT", H3003&gt;500, "GOOD", H3003&gt;=100, "OKAY", H3003&lt;100, "OKAY")</f>
        <v>OKAY</v>
      </c>
    </row>
    <row r="3004" spans="1:14">
      <c r="A3004" s="2">
        <v>42248</v>
      </c>
      <c r="B3004" s="2" t="str">
        <f>TEXT(A3004,"mmmm")</f>
        <v>September</v>
      </c>
      <c r="C3004" t="s">
        <v>491</v>
      </c>
      <c r="D3004" t="s">
        <v>182</v>
      </c>
      <c r="E3004" t="s">
        <v>23</v>
      </c>
      <c r="F3004" t="s">
        <v>49</v>
      </c>
      <c r="G3004" t="s">
        <v>1628</v>
      </c>
      <c r="H3004">
        <v>1088.76</v>
      </c>
      <c r="I3004">
        <v>6</v>
      </c>
      <c r="J3004">
        <v>315.74</v>
      </c>
      <c r="K3004" s="6">
        <f>J3004/H3004</f>
        <v>0.28999963260957423</v>
      </c>
      <c r="M3004" t="str">
        <f>LEFT(C3004, SEARCH(" ", C3004) - 1)</f>
        <v>Daniel</v>
      </c>
      <c r="N3004" t="str" cm="1">
        <f t="array" ref="N3004">_xlfn.IFS(H3004&lt;0, "LOSS", H3004&gt;1000, "GREAT", H3004&gt;500, "GOOD", H3004&gt;=100, "OKAY", H3004&lt;100, "OKAY")</f>
        <v>GREAT</v>
      </c>
    </row>
    <row r="3005" spans="1:14">
      <c r="A3005" s="2">
        <v>42250</v>
      </c>
      <c r="B3005" s="2" t="str">
        <f>TEXT(A3005,"mmmm")</f>
        <v>September</v>
      </c>
      <c r="C3005" t="s">
        <v>1734</v>
      </c>
      <c r="D3005" t="s">
        <v>33</v>
      </c>
      <c r="E3005" t="s">
        <v>23</v>
      </c>
      <c r="F3005" t="s">
        <v>42</v>
      </c>
      <c r="G3005" t="s">
        <v>2150</v>
      </c>
      <c r="H3005">
        <v>200.98</v>
      </c>
      <c r="I3005">
        <v>7</v>
      </c>
      <c r="J3005">
        <v>62.81</v>
      </c>
      <c r="K3005" s="6">
        <f>J3005/H3005</f>
        <v>0.31251865857299238</v>
      </c>
      <c r="M3005" t="str">
        <f>LEFT(C3005, SEARCH(" ", C3005) - 1)</f>
        <v>Julie</v>
      </c>
      <c r="N3005" t="str" cm="1">
        <f t="array" ref="N3005">_xlfn.IFS(H3005&lt;0, "LOSS", H3005&gt;1000, "GREAT", H3005&gt;500, "GOOD", H3005&gt;=100, "OKAY", H3005&lt;100, "OKAY")</f>
        <v>OKAY</v>
      </c>
    </row>
    <row r="3006" spans="1:14">
      <c r="A3006" s="2">
        <v>42250</v>
      </c>
      <c r="B3006" s="2" t="str">
        <f>TEXT(A3006,"mmmm")</f>
        <v>September</v>
      </c>
      <c r="C3006" t="s">
        <v>495</v>
      </c>
      <c r="D3006" t="s">
        <v>27</v>
      </c>
      <c r="E3006" t="s">
        <v>23</v>
      </c>
      <c r="F3006" t="s">
        <v>49</v>
      </c>
      <c r="G3006" t="s">
        <v>1396</v>
      </c>
      <c r="H3006">
        <v>36.340000000000003</v>
      </c>
      <c r="I3006">
        <v>3</v>
      </c>
      <c r="J3006">
        <v>-7.27</v>
      </c>
      <c r="K3006" s="6">
        <f>J3006/H3006</f>
        <v>-0.20005503577325259</v>
      </c>
      <c r="M3006" t="str">
        <f>LEFT(C3006, SEARCH(" ", C3006) - 1)</f>
        <v>Mike</v>
      </c>
      <c r="N3006" t="str" cm="1">
        <f t="array" ref="N3006">_xlfn.IFS(H3006&lt;0, "LOSS", H3006&gt;1000, "GREAT", H3006&gt;500, "GOOD", H3006&gt;=100, "OKAY", H3006&lt;100, "OKAY")</f>
        <v>OKAY</v>
      </c>
    </row>
    <row r="3007" spans="1:14">
      <c r="A3007" s="2">
        <v>42250</v>
      </c>
      <c r="B3007" s="2" t="str">
        <f>TEXT(A3007,"mmmm")</f>
        <v>September</v>
      </c>
      <c r="C3007" t="s">
        <v>495</v>
      </c>
      <c r="D3007" t="s">
        <v>27</v>
      </c>
      <c r="E3007" t="s">
        <v>23</v>
      </c>
      <c r="F3007" t="s">
        <v>50</v>
      </c>
      <c r="G3007" t="s">
        <v>552</v>
      </c>
      <c r="H3007">
        <v>666.25</v>
      </c>
      <c r="I3007">
        <v>1</v>
      </c>
      <c r="J3007">
        <v>-149.91</v>
      </c>
      <c r="K3007" s="6">
        <f>J3007/H3007</f>
        <v>-0.22500562851782363</v>
      </c>
      <c r="M3007" t="str">
        <f>LEFT(C3007, SEARCH(" ", C3007) - 1)</f>
        <v>Mike</v>
      </c>
      <c r="N3007" t="str" cm="1">
        <f t="array" ref="N3007">_xlfn.IFS(H3007&lt;0, "LOSS", H3007&gt;1000, "GREAT", H3007&gt;500, "GOOD", H3007&gt;=100, "OKAY", H3007&lt;100, "OKAY")</f>
        <v>GOOD</v>
      </c>
    </row>
    <row r="3008" spans="1:14">
      <c r="A3008" s="2">
        <v>42250</v>
      </c>
      <c r="B3008" s="2" t="str">
        <f>TEXT(A3008,"mmmm")</f>
        <v>September</v>
      </c>
      <c r="C3008" t="s">
        <v>495</v>
      </c>
      <c r="D3008" t="s">
        <v>27</v>
      </c>
      <c r="E3008" t="s">
        <v>23</v>
      </c>
      <c r="F3008" t="s">
        <v>42</v>
      </c>
      <c r="G3008" t="s">
        <v>1561</v>
      </c>
      <c r="H3008">
        <v>52.51</v>
      </c>
      <c r="I3008">
        <v>6</v>
      </c>
      <c r="J3008">
        <v>19.690000000000001</v>
      </c>
      <c r="K3008" s="6">
        <f>J3008/H3008</f>
        <v>0.37497619501047424</v>
      </c>
      <c r="M3008" t="str">
        <f>LEFT(C3008, SEARCH(" ", C3008) - 1)</f>
        <v>Mike</v>
      </c>
      <c r="N3008" t="str" cm="1">
        <f t="array" ref="N3008">_xlfn.IFS(H3008&lt;0, "LOSS", H3008&gt;1000, "GREAT", H3008&gt;500, "GOOD", H3008&gt;=100, "OKAY", H3008&lt;100, "OKAY")</f>
        <v>OKAY</v>
      </c>
    </row>
    <row r="3009" spans="1:14">
      <c r="A3009" s="2">
        <v>42250</v>
      </c>
      <c r="B3009" s="2" t="str">
        <f>TEXT(A3009,"mmmm")</f>
        <v>September</v>
      </c>
      <c r="C3009" t="s">
        <v>2131</v>
      </c>
      <c r="D3009" t="s">
        <v>22</v>
      </c>
      <c r="E3009" t="s">
        <v>23</v>
      </c>
      <c r="F3009" t="s">
        <v>49</v>
      </c>
      <c r="G3009" t="s">
        <v>2297</v>
      </c>
      <c r="H3009">
        <v>31.44</v>
      </c>
      <c r="I3009">
        <v>3</v>
      </c>
      <c r="J3009">
        <v>8.49</v>
      </c>
      <c r="K3009" s="6">
        <f>J3009/H3009</f>
        <v>0.27003816793893132</v>
      </c>
      <c r="M3009" t="str">
        <f>LEFT(C3009, SEARCH(" ", C3009) - 1)</f>
        <v>David</v>
      </c>
      <c r="N3009" t="str" cm="1">
        <f t="array" ref="N3009">_xlfn.IFS(H3009&lt;0, "LOSS", H3009&gt;1000, "GREAT", H3009&gt;500, "GOOD", H3009&gt;=100, "OKAY", H3009&lt;100, "OKAY")</f>
        <v>OKAY</v>
      </c>
    </row>
    <row r="3010" spans="1:14">
      <c r="A3010" s="2">
        <v>42250</v>
      </c>
      <c r="B3010" s="2" t="str">
        <f>TEXT(A3010,"mmmm")</f>
        <v>September</v>
      </c>
      <c r="C3010" t="s">
        <v>2131</v>
      </c>
      <c r="D3010" t="s">
        <v>22</v>
      </c>
      <c r="E3010" t="s">
        <v>25</v>
      </c>
      <c r="F3010" t="s">
        <v>35</v>
      </c>
      <c r="G3010" t="s">
        <v>1502</v>
      </c>
      <c r="H3010">
        <v>17.899999999999999</v>
      </c>
      <c r="I3010">
        <v>2</v>
      </c>
      <c r="J3010">
        <v>3.4</v>
      </c>
      <c r="K3010" s="6">
        <f>J3010/H3010</f>
        <v>0.18994413407821231</v>
      </c>
      <c r="M3010" t="str">
        <f>LEFT(C3010, SEARCH(" ", C3010) - 1)</f>
        <v>David</v>
      </c>
      <c r="N3010" t="str" cm="1">
        <f t="array" ref="N3010">_xlfn.IFS(H3010&lt;0, "LOSS", H3010&gt;1000, "GREAT", H3010&gt;500, "GOOD", H3010&gt;=100, "OKAY", H3010&lt;100, "OKAY")</f>
        <v>OKAY</v>
      </c>
    </row>
    <row r="3011" spans="1:14">
      <c r="A3011" s="2">
        <v>42250</v>
      </c>
      <c r="B3011" s="2" t="str">
        <f>TEXT(A3011,"mmmm")</f>
        <v>September</v>
      </c>
      <c r="C3011" t="s">
        <v>2131</v>
      </c>
      <c r="D3011" t="s">
        <v>22</v>
      </c>
      <c r="E3011" t="s">
        <v>25</v>
      </c>
      <c r="F3011" t="s">
        <v>35</v>
      </c>
      <c r="G3011" t="s">
        <v>2113</v>
      </c>
      <c r="H3011">
        <v>129.44999999999999</v>
      </c>
      <c r="I3011">
        <v>5</v>
      </c>
      <c r="J3011">
        <v>46.6</v>
      </c>
      <c r="K3011" s="6">
        <f>J3011/H3011</f>
        <v>0.35998455001931251</v>
      </c>
      <c r="M3011" t="str">
        <f>LEFT(C3011, SEARCH(" ", C3011) - 1)</f>
        <v>David</v>
      </c>
      <c r="N3011" t="str" cm="1">
        <f t="array" ref="N3011">_xlfn.IFS(H3011&lt;0, "LOSS", H3011&gt;1000, "GREAT", H3011&gt;500, "GOOD", H3011&gt;=100, "OKAY", H3011&lt;100, "OKAY")</f>
        <v>OKAY</v>
      </c>
    </row>
    <row r="3012" spans="1:14">
      <c r="A3012" s="2">
        <v>42250</v>
      </c>
      <c r="B3012" s="2" t="str">
        <f>TEXT(A3012,"mmmm")</f>
        <v>September</v>
      </c>
      <c r="C3012" t="s">
        <v>1375</v>
      </c>
      <c r="D3012" t="s">
        <v>100</v>
      </c>
      <c r="E3012" t="s">
        <v>23</v>
      </c>
      <c r="F3012" t="s">
        <v>36</v>
      </c>
      <c r="G3012" t="s">
        <v>176</v>
      </c>
      <c r="H3012">
        <v>137.62</v>
      </c>
      <c r="I3012">
        <v>2</v>
      </c>
      <c r="J3012">
        <v>60.55</v>
      </c>
      <c r="K3012" s="6">
        <f>J3012/H3012</f>
        <v>0.43997965412004064</v>
      </c>
      <c r="M3012" t="str">
        <f>LEFT(C3012, SEARCH(" ", C3012) - 1)</f>
        <v>Jennifer</v>
      </c>
      <c r="N3012" t="str" cm="1">
        <f t="array" ref="N3012">_xlfn.IFS(H3012&lt;0, "LOSS", H3012&gt;1000, "GREAT", H3012&gt;500, "GOOD", H3012&gt;=100, "OKAY", H3012&lt;100, "OKAY")</f>
        <v>OKAY</v>
      </c>
    </row>
    <row r="3013" spans="1:14">
      <c r="A3013" s="2">
        <v>42250</v>
      </c>
      <c r="B3013" s="2" t="str">
        <f>TEXT(A3013,"mmmm")</f>
        <v>September</v>
      </c>
      <c r="C3013" t="s">
        <v>1375</v>
      </c>
      <c r="D3013" t="s">
        <v>100</v>
      </c>
      <c r="E3013" t="s">
        <v>25</v>
      </c>
      <c r="F3013" t="s">
        <v>48</v>
      </c>
      <c r="G3013" t="s">
        <v>1681</v>
      </c>
      <c r="H3013">
        <v>100.49</v>
      </c>
      <c r="I3013">
        <v>1</v>
      </c>
      <c r="J3013">
        <v>25.12</v>
      </c>
      <c r="K3013" s="6">
        <f>J3013/H3013</f>
        <v>0.2499751219026769</v>
      </c>
      <c r="M3013" t="str">
        <f>LEFT(C3013, SEARCH(" ", C3013) - 1)</f>
        <v>Jennifer</v>
      </c>
      <c r="N3013" t="str" cm="1">
        <f t="array" ref="N3013">_xlfn.IFS(H3013&lt;0, "LOSS", H3013&gt;1000, "GREAT", H3013&gt;500, "GOOD", H3013&gt;=100, "OKAY", H3013&lt;100, "OKAY")</f>
        <v>OKAY</v>
      </c>
    </row>
    <row r="3014" spans="1:14">
      <c r="A3014" s="2">
        <v>42250</v>
      </c>
      <c r="B3014" s="2" t="str">
        <f>TEXT(A3014,"mmmm")</f>
        <v>September</v>
      </c>
      <c r="C3014" t="s">
        <v>1375</v>
      </c>
      <c r="D3014" t="s">
        <v>24</v>
      </c>
      <c r="E3014" t="s">
        <v>23</v>
      </c>
      <c r="F3014" t="s">
        <v>49</v>
      </c>
      <c r="G3014" t="s">
        <v>2226</v>
      </c>
      <c r="H3014">
        <v>120.33</v>
      </c>
      <c r="I3014">
        <v>1</v>
      </c>
      <c r="J3014">
        <v>31.29</v>
      </c>
      <c r="K3014" s="6">
        <f>J3014/H3014</f>
        <v>0.26003490401396162</v>
      </c>
      <c r="M3014" t="str">
        <f>LEFT(C3014, SEARCH(" ", C3014) - 1)</f>
        <v>Jennifer</v>
      </c>
      <c r="N3014" t="str" cm="1">
        <f t="array" ref="N3014">_xlfn.IFS(H3014&lt;0, "LOSS", H3014&gt;1000, "GREAT", H3014&gt;500, "GOOD", H3014&gt;=100, "OKAY", H3014&lt;100, "OKAY")</f>
        <v>OKAY</v>
      </c>
    </row>
    <row r="3015" spans="1:14">
      <c r="A3015" s="2">
        <v>42250</v>
      </c>
      <c r="B3015" s="2" t="str">
        <f>TEXT(A3015,"mmmm")</f>
        <v>September</v>
      </c>
      <c r="C3015" t="s">
        <v>1126</v>
      </c>
      <c r="D3015" t="s">
        <v>22</v>
      </c>
      <c r="E3015" t="s">
        <v>21</v>
      </c>
      <c r="F3015" t="s">
        <v>40</v>
      </c>
      <c r="G3015" t="s">
        <v>1047</v>
      </c>
      <c r="H3015">
        <v>129.57</v>
      </c>
      <c r="I3015">
        <v>2</v>
      </c>
      <c r="J3015">
        <v>-12.96</v>
      </c>
      <c r="K3015" s="6">
        <f>J3015/H3015</f>
        <v>-0.10002315350775644</v>
      </c>
      <c r="M3015" t="str">
        <f>LEFT(C3015, SEARCH(" ", C3015) - 1)</f>
        <v>Ann</v>
      </c>
      <c r="N3015" t="str" cm="1">
        <f t="array" ref="N3015">_xlfn.IFS(H3015&lt;0, "LOSS", H3015&gt;1000, "GREAT", H3015&gt;500, "GOOD", H3015&gt;=100, "OKAY", H3015&lt;100, "OKAY")</f>
        <v>OKAY</v>
      </c>
    </row>
    <row r="3016" spans="1:14">
      <c r="A3016" s="2">
        <v>42250</v>
      </c>
      <c r="B3016" s="2" t="str">
        <f>TEXT(A3016,"mmmm")</f>
        <v>September</v>
      </c>
      <c r="C3016" t="s">
        <v>1126</v>
      </c>
      <c r="D3016" t="s">
        <v>22</v>
      </c>
      <c r="E3016" t="s">
        <v>23</v>
      </c>
      <c r="F3016" t="s">
        <v>38</v>
      </c>
      <c r="G3016" t="s">
        <v>1466</v>
      </c>
      <c r="H3016">
        <v>6.37</v>
      </c>
      <c r="I3016">
        <v>2</v>
      </c>
      <c r="J3016">
        <v>2.15</v>
      </c>
      <c r="K3016" s="6">
        <f>J3016/H3016</f>
        <v>0.33751962323390894</v>
      </c>
      <c r="M3016" t="str">
        <f>LEFT(C3016, SEARCH(" ", C3016) - 1)</f>
        <v>Ann</v>
      </c>
      <c r="N3016" t="str" cm="1">
        <f t="array" ref="N3016">_xlfn.IFS(H3016&lt;0, "LOSS", H3016&gt;1000, "GREAT", H3016&gt;500, "GOOD", H3016&gt;=100, "OKAY", H3016&lt;100, "OKAY")</f>
        <v>OKAY</v>
      </c>
    </row>
    <row r="3017" spans="1:14">
      <c r="A3017" s="2">
        <v>42250</v>
      </c>
      <c r="B3017" s="2" t="str">
        <f>TEXT(A3017,"mmmm")</f>
        <v>September</v>
      </c>
      <c r="C3017" t="s">
        <v>1823</v>
      </c>
      <c r="D3017" t="s">
        <v>73</v>
      </c>
      <c r="E3017" t="s">
        <v>21</v>
      </c>
      <c r="F3017" t="s">
        <v>44</v>
      </c>
      <c r="G3017" t="s">
        <v>2115</v>
      </c>
      <c r="H3017">
        <v>238.15</v>
      </c>
      <c r="I3017">
        <v>3</v>
      </c>
      <c r="J3017">
        <v>89.31</v>
      </c>
      <c r="K3017" s="6">
        <f>J3017/H3017</f>
        <v>0.37501574637833296</v>
      </c>
      <c r="M3017" t="str">
        <f>LEFT(C3017, SEARCH(" ", C3017) - 1)</f>
        <v>Cathy</v>
      </c>
      <c r="N3017" t="str" cm="1">
        <f t="array" ref="N3017">_xlfn.IFS(H3017&lt;0, "LOSS", H3017&gt;1000, "GREAT", H3017&gt;500, "GOOD", H3017&gt;=100, "OKAY", H3017&lt;100, "OKAY")</f>
        <v>OKAY</v>
      </c>
    </row>
    <row r="3018" spans="1:14">
      <c r="A3018" s="2">
        <v>42250</v>
      </c>
      <c r="B3018" s="2" t="str">
        <f>TEXT(A3018,"mmmm")</f>
        <v>September</v>
      </c>
      <c r="C3018" t="s">
        <v>766</v>
      </c>
      <c r="D3018" t="s">
        <v>32</v>
      </c>
      <c r="E3018" t="s">
        <v>23</v>
      </c>
      <c r="F3018" t="s">
        <v>45</v>
      </c>
      <c r="G3018" t="s">
        <v>487</v>
      </c>
      <c r="H3018">
        <v>7.5</v>
      </c>
      <c r="I3018">
        <v>2</v>
      </c>
      <c r="J3018">
        <v>3.6</v>
      </c>
      <c r="K3018" s="6">
        <f>J3018/H3018</f>
        <v>0.48000000000000004</v>
      </c>
      <c r="M3018" t="str">
        <f>LEFT(C3018, SEARCH(" ", C3018) - 1)</f>
        <v>John</v>
      </c>
      <c r="N3018" t="str" cm="1">
        <f t="array" ref="N3018">_xlfn.IFS(H3018&lt;0, "LOSS", H3018&gt;1000, "GREAT", H3018&gt;500, "GOOD", H3018&gt;=100, "OKAY", H3018&lt;100, "OKAY")</f>
        <v>OKAY</v>
      </c>
    </row>
    <row r="3019" spans="1:14">
      <c r="A3019" s="2">
        <v>42251</v>
      </c>
      <c r="B3019" s="2" t="str">
        <f>TEXT(A3019,"mmmm")</f>
        <v>September</v>
      </c>
      <c r="C3019" t="s">
        <v>1203</v>
      </c>
      <c r="D3019" t="s">
        <v>80</v>
      </c>
      <c r="E3019" t="s">
        <v>23</v>
      </c>
      <c r="F3019" t="s">
        <v>47</v>
      </c>
      <c r="G3019" t="s">
        <v>2298</v>
      </c>
      <c r="H3019">
        <v>279.89999999999998</v>
      </c>
      <c r="I3019">
        <v>5</v>
      </c>
      <c r="J3019">
        <v>137.15</v>
      </c>
      <c r="K3019" s="6">
        <f>J3019/H3019</f>
        <v>0.48999642729546272</v>
      </c>
      <c r="M3019" t="str">
        <f>LEFT(C3019, SEARCH(" ", C3019) - 1)</f>
        <v>Christine</v>
      </c>
      <c r="N3019" t="str" cm="1">
        <f t="array" ref="N3019">_xlfn.IFS(H3019&lt;0, "LOSS", H3019&gt;1000, "GREAT", H3019&gt;500, "GOOD", H3019&gt;=100, "OKAY", H3019&lt;100, "OKAY")</f>
        <v>OKAY</v>
      </c>
    </row>
    <row r="3020" spans="1:14">
      <c r="A3020" s="2">
        <v>42251</v>
      </c>
      <c r="B3020" s="2" t="str">
        <f>TEXT(A3020,"mmmm")</f>
        <v>September</v>
      </c>
      <c r="C3020" t="s">
        <v>1203</v>
      </c>
      <c r="D3020" t="s">
        <v>80</v>
      </c>
      <c r="E3020" t="s">
        <v>25</v>
      </c>
      <c r="F3020" t="s">
        <v>35</v>
      </c>
      <c r="G3020" t="s">
        <v>2299</v>
      </c>
      <c r="H3020">
        <v>619.95000000000005</v>
      </c>
      <c r="I3020">
        <v>5</v>
      </c>
      <c r="J3020">
        <v>111.59</v>
      </c>
      <c r="K3020" s="6">
        <f>J3020/H3020</f>
        <v>0.17999838696669085</v>
      </c>
      <c r="M3020" t="str">
        <f>LEFT(C3020, SEARCH(" ", C3020) - 1)</f>
        <v>Christine</v>
      </c>
      <c r="N3020" t="str" cm="1">
        <f t="array" ref="N3020">_xlfn.IFS(H3020&lt;0, "LOSS", H3020&gt;1000, "GREAT", H3020&gt;500, "GOOD", H3020&gt;=100, "OKAY", H3020&lt;100, "OKAY")</f>
        <v>GOOD</v>
      </c>
    </row>
    <row r="3021" spans="1:14">
      <c r="A3021" s="2">
        <v>42251</v>
      </c>
      <c r="B3021" s="2" t="str">
        <f>TEXT(A3021,"mmmm")</f>
        <v>September</v>
      </c>
      <c r="C3021" t="s">
        <v>1203</v>
      </c>
      <c r="D3021" t="s">
        <v>80</v>
      </c>
      <c r="E3021" t="s">
        <v>23</v>
      </c>
      <c r="F3021" t="s">
        <v>47</v>
      </c>
      <c r="G3021" t="s">
        <v>1631</v>
      </c>
      <c r="H3021">
        <v>4.3600000000000003</v>
      </c>
      <c r="I3021">
        <v>2</v>
      </c>
      <c r="J3021">
        <v>2.0499999999999998</v>
      </c>
      <c r="K3021" s="6">
        <f>J3021/H3021</f>
        <v>0.47018348623853201</v>
      </c>
      <c r="M3021" t="str">
        <f>LEFT(C3021, SEARCH(" ", C3021) - 1)</f>
        <v>Christine</v>
      </c>
      <c r="N3021" t="str" cm="1">
        <f t="array" ref="N3021">_xlfn.IFS(H3021&lt;0, "LOSS", H3021&gt;1000, "GREAT", H3021&gt;500, "GOOD", H3021&gt;=100, "OKAY", H3021&lt;100, "OKAY")</f>
        <v>OKAY</v>
      </c>
    </row>
    <row r="3022" spans="1:14">
      <c r="A3022" s="2">
        <v>42251</v>
      </c>
      <c r="B3022" s="2" t="str">
        <f>TEXT(A3022,"mmmm")</f>
        <v>September</v>
      </c>
      <c r="C3022" t="s">
        <v>1203</v>
      </c>
      <c r="D3022" t="s">
        <v>80</v>
      </c>
      <c r="E3022" t="s">
        <v>23</v>
      </c>
      <c r="F3022" t="s">
        <v>42</v>
      </c>
      <c r="G3022" t="s">
        <v>854</v>
      </c>
      <c r="H3022">
        <v>15.28</v>
      </c>
      <c r="I3022">
        <v>2</v>
      </c>
      <c r="J3022">
        <v>7.49</v>
      </c>
      <c r="K3022" s="6">
        <f>J3022/H3022</f>
        <v>0.49018324607329844</v>
      </c>
      <c r="M3022" t="str">
        <f>LEFT(C3022, SEARCH(" ", C3022) - 1)</f>
        <v>Christine</v>
      </c>
      <c r="N3022" t="str" cm="1">
        <f t="array" ref="N3022">_xlfn.IFS(H3022&lt;0, "LOSS", H3022&gt;1000, "GREAT", H3022&gt;500, "GOOD", H3022&gt;=100, "OKAY", H3022&lt;100, "OKAY")</f>
        <v>OKAY</v>
      </c>
    </row>
    <row r="3023" spans="1:14">
      <c r="A3023" s="2">
        <v>42251</v>
      </c>
      <c r="B3023" s="2" t="str">
        <f>TEXT(A3023,"mmmm")</f>
        <v>September</v>
      </c>
      <c r="C3023" t="s">
        <v>543</v>
      </c>
      <c r="D3023" t="s">
        <v>148</v>
      </c>
      <c r="E3023" t="s">
        <v>23</v>
      </c>
      <c r="F3023" t="s">
        <v>38</v>
      </c>
      <c r="G3023" t="s">
        <v>1646</v>
      </c>
      <c r="H3023">
        <v>9.76</v>
      </c>
      <c r="I3023">
        <v>2</v>
      </c>
      <c r="J3023">
        <v>-6.83</v>
      </c>
      <c r="K3023" s="6">
        <f>J3023/H3023</f>
        <v>-0.69979508196721318</v>
      </c>
      <c r="M3023" t="str">
        <f>LEFT(C3023, SEARCH(" ", C3023) - 1)</f>
        <v>Ken</v>
      </c>
      <c r="N3023" t="str" cm="1">
        <f t="array" ref="N3023">_xlfn.IFS(H3023&lt;0, "LOSS", H3023&gt;1000, "GREAT", H3023&gt;500, "GOOD", H3023&gt;=100, "OKAY", H3023&lt;100, "OKAY")</f>
        <v>OKAY</v>
      </c>
    </row>
    <row r="3024" spans="1:14">
      <c r="A3024" s="2">
        <v>42251</v>
      </c>
      <c r="B3024" s="2" t="str">
        <f>TEXT(A3024,"mmmm")</f>
        <v>September</v>
      </c>
      <c r="C3024" t="s">
        <v>676</v>
      </c>
      <c r="D3024" t="s">
        <v>26</v>
      </c>
      <c r="E3024" t="s">
        <v>25</v>
      </c>
      <c r="F3024" t="s">
        <v>35</v>
      </c>
      <c r="G3024" t="s">
        <v>721</v>
      </c>
      <c r="H3024">
        <v>134.38</v>
      </c>
      <c r="I3024">
        <v>3</v>
      </c>
      <c r="J3024">
        <v>6.72</v>
      </c>
      <c r="K3024" s="6">
        <f>J3024/H3024</f>
        <v>5.0007441583568985E-2</v>
      </c>
      <c r="M3024" t="str">
        <f>LEFT(C3024, SEARCH(" ", C3024) - 1)</f>
        <v>David</v>
      </c>
      <c r="N3024" t="str" cm="1">
        <f t="array" ref="N3024">_xlfn.IFS(H3024&lt;0, "LOSS", H3024&gt;1000, "GREAT", H3024&gt;500, "GOOD", H3024&gt;=100, "OKAY", H3024&lt;100, "OKAY")</f>
        <v>OKAY</v>
      </c>
    </row>
    <row r="3025" spans="1:14">
      <c r="A3025" s="2">
        <v>42251</v>
      </c>
      <c r="B3025" s="2" t="str">
        <f>TEXT(A3025,"mmmm")</f>
        <v>September</v>
      </c>
      <c r="C3025" t="s">
        <v>2277</v>
      </c>
      <c r="D3025" t="s">
        <v>27</v>
      </c>
      <c r="E3025" t="s">
        <v>23</v>
      </c>
      <c r="F3025" t="s">
        <v>38</v>
      </c>
      <c r="G3025" t="s">
        <v>767</v>
      </c>
      <c r="H3025">
        <v>7.66</v>
      </c>
      <c r="I3025">
        <v>4</v>
      </c>
      <c r="J3025">
        <v>-6.12</v>
      </c>
      <c r="K3025" s="6">
        <f>J3025/H3025</f>
        <v>-0.79895561357702349</v>
      </c>
      <c r="M3025" t="str">
        <f>LEFT(C3025, SEARCH(" ", C3025) - 1)</f>
        <v>Shaun</v>
      </c>
      <c r="N3025" t="str" cm="1">
        <f t="array" ref="N3025">_xlfn.IFS(H3025&lt;0, "LOSS", H3025&gt;1000, "GREAT", H3025&gt;500, "GOOD", H3025&gt;=100, "OKAY", H3025&lt;100, "OKAY")</f>
        <v>OKAY</v>
      </c>
    </row>
    <row r="3026" spans="1:14">
      <c r="A3026" s="2">
        <v>42252</v>
      </c>
      <c r="B3026" s="2" t="str">
        <f>TEXT(A3026,"mmmm")</f>
        <v>September</v>
      </c>
      <c r="C3026" t="s">
        <v>1087</v>
      </c>
      <c r="D3026" t="s">
        <v>22</v>
      </c>
      <c r="E3026" t="s">
        <v>21</v>
      </c>
      <c r="F3026" t="s">
        <v>39</v>
      </c>
      <c r="G3026" t="s">
        <v>1796</v>
      </c>
      <c r="H3026">
        <v>411.33</v>
      </c>
      <c r="I3026">
        <v>4</v>
      </c>
      <c r="J3026">
        <v>-4.84</v>
      </c>
      <c r="K3026" s="6">
        <f>J3026/H3026</f>
        <v>-1.1766707996012933E-2</v>
      </c>
      <c r="M3026" t="str">
        <f>LEFT(C3026, SEARCH(" ", C3026) - 1)</f>
        <v>Arthur</v>
      </c>
      <c r="N3026" t="str" cm="1">
        <f t="array" ref="N3026">_xlfn.IFS(H3026&lt;0, "LOSS", H3026&gt;1000, "GREAT", H3026&gt;500, "GOOD", H3026&gt;=100, "OKAY", H3026&lt;100, "OKAY")</f>
        <v>OKAY</v>
      </c>
    </row>
    <row r="3027" spans="1:14">
      <c r="A3027" s="2">
        <v>42252</v>
      </c>
      <c r="B3027" s="2" t="str">
        <f>TEXT(A3027,"mmmm")</f>
        <v>September</v>
      </c>
      <c r="C3027" t="s">
        <v>1087</v>
      </c>
      <c r="D3027" t="s">
        <v>22</v>
      </c>
      <c r="E3027" t="s">
        <v>23</v>
      </c>
      <c r="F3027" t="s">
        <v>38</v>
      </c>
      <c r="G3027" t="s">
        <v>2106</v>
      </c>
      <c r="H3027">
        <v>28.75</v>
      </c>
      <c r="I3027">
        <v>6</v>
      </c>
      <c r="J3027">
        <v>9.6999999999999993</v>
      </c>
      <c r="K3027" s="6">
        <f>J3027/H3027</f>
        <v>0.33739130434782605</v>
      </c>
      <c r="M3027" t="str">
        <f>LEFT(C3027, SEARCH(" ", C3027) - 1)</f>
        <v>Arthur</v>
      </c>
      <c r="N3027" t="str" cm="1">
        <f t="array" ref="N3027">_xlfn.IFS(H3027&lt;0, "LOSS", H3027&gt;1000, "GREAT", H3027&gt;500, "GOOD", H3027&gt;=100, "OKAY", H3027&lt;100, "OKAY")</f>
        <v>OKAY</v>
      </c>
    </row>
    <row r="3028" spans="1:14">
      <c r="A3028" s="2">
        <v>42252</v>
      </c>
      <c r="B3028" s="2" t="str">
        <f>TEXT(A3028,"mmmm")</f>
        <v>September</v>
      </c>
      <c r="C3028" t="s">
        <v>1087</v>
      </c>
      <c r="D3028" t="s">
        <v>22</v>
      </c>
      <c r="E3028" t="s">
        <v>21</v>
      </c>
      <c r="F3028" t="s">
        <v>39</v>
      </c>
      <c r="G3028" t="s">
        <v>1785</v>
      </c>
      <c r="H3028">
        <v>293.2</v>
      </c>
      <c r="I3028">
        <v>3</v>
      </c>
      <c r="J3028">
        <v>-20.7</v>
      </c>
      <c r="K3028" s="6">
        <f>J3028/H3028</f>
        <v>-7.0600272851296039E-2</v>
      </c>
      <c r="M3028" t="str">
        <f>LEFT(C3028, SEARCH(" ", C3028) - 1)</f>
        <v>Arthur</v>
      </c>
      <c r="N3028" t="str" cm="1">
        <f t="array" ref="N3028">_xlfn.IFS(H3028&lt;0, "LOSS", H3028&gt;1000, "GREAT", H3028&gt;500, "GOOD", H3028&gt;=100, "OKAY", H3028&lt;100, "OKAY")</f>
        <v>OKAY</v>
      </c>
    </row>
    <row r="3029" spans="1:14">
      <c r="A3029" s="2">
        <v>42252</v>
      </c>
      <c r="B3029" s="2" t="str">
        <f>TEXT(A3029,"mmmm")</f>
        <v>September</v>
      </c>
      <c r="C3029" t="s">
        <v>2300</v>
      </c>
      <c r="D3029" t="s">
        <v>26</v>
      </c>
      <c r="E3029" t="s">
        <v>23</v>
      </c>
      <c r="F3029" t="s">
        <v>38</v>
      </c>
      <c r="G3029" t="s">
        <v>1646</v>
      </c>
      <c r="H3029">
        <v>16.27</v>
      </c>
      <c r="I3029">
        <v>5</v>
      </c>
      <c r="J3029">
        <v>-25.22</v>
      </c>
      <c r="K3029" s="6">
        <f>J3029/H3029</f>
        <v>-1.5500921942224954</v>
      </c>
      <c r="M3029" t="str">
        <f>LEFT(C3029, SEARCH(" ", C3029) - 1)</f>
        <v>Cathy</v>
      </c>
      <c r="N3029" t="str" cm="1">
        <f t="array" ref="N3029">_xlfn.IFS(H3029&lt;0, "LOSS", H3029&gt;1000, "GREAT", H3029&gt;500, "GOOD", H3029&gt;=100, "OKAY", H3029&lt;100, "OKAY")</f>
        <v>OKAY</v>
      </c>
    </row>
    <row r="3030" spans="1:14">
      <c r="A3030" s="2">
        <v>42252</v>
      </c>
      <c r="B3030" s="2" t="str">
        <f>TEXT(A3030,"mmmm")</f>
        <v>September</v>
      </c>
      <c r="C3030" t="s">
        <v>2300</v>
      </c>
      <c r="D3030" t="s">
        <v>26</v>
      </c>
      <c r="E3030" t="s">
        <v>23</v>
      </c>
      <c r="F3030" t="s">
        <v>50</v>
      </c>
      <c r="G3030" t="s">
        <v>1501</v>
      </c>
      <c r="H3030">
        <v>69.12</v>
      </c>
      <c r="I3030">
        <v>9</v>
      </c>
      <c r="J3030">
        <v>-14.69</v>
      </c>
      <c r="K3030" s="6">
        <f>J3030/H3030</f>
        <v>-0.21252893518518517</v>
      </c>
      <c r="M3030" t="str">
        <f>LEFT(C3030, SEARCH(" ", C3030) - 1)</f>
        <v>Cathy</v>
      </c>
      <c r="N3030" t="str" cm="1">
        <f t="array" ref="N3030">_xlfn.IFS(H3030&lt;0, "LOSS", H3030&gt;1000, "GREAT", H3030&gt;500, "GOOD", H3030&gt;=100, "OKAY", H3030&lt;100, "OKAY")</f>
        <v>OKAY</v>
      </c>
    </row>
    <row r="3031" spans="1:14">
      <c r="A3031" s="2">
        <v>42252</v>
      </c>
      <c r="B3031" s="2" t="str">
        <f>TEXT(A3031,"mmmm")</f>
        <v>September</v>
      </c>
      <c r="C3031" t="s">
        <v>2300</v>
      </c>
      <c r="D3031" t="s">
        <v>26</v>
      </c>
      <c r="E3031" t="s">
        <v>23</v>
      </c>
      <c r="F3031" t="s">
        <v>38</v>
      </c>
      <c r="G3031" t="s">
        <v>99</v>
      </c>
      <c r="H3031">
        <v>4.47</v>
      </c>
      <c r="I3031">
        <v>3</v>
      </c>
      <c r="J3031">
        <v>-7.82</v>
      </c>
      <c r="K3031" s="6">
        <f>J3031/H3031</f>
        <v>-1.7494407158836691</v>
      </c>
      <c r="M3031" t="str">
        <f>LEFT(C3031, SEARCH(" ", C3031) - 1)</f>
        <v>Cathy</v>
      </c>
      <c r="N3031" t="str" cm="1">
        <f t="array" ref="N3031">_xlfn.IFS(H3031&lt;0, "LOSS", H3031&gt;1000, "GREAT", H3031&gt;500, "GOOD", H3031&gt;=100, "OKAY", H3031&lt;100, "OKAY")</f>
        <v>OKAY</v>
      </c>
    </row>
    <row r="3032" spans="1:14">
      <c r="A3032" s="2">
        <v>42252</v>
      </c>
      <c r="B3032" s="2" t="str">
        <f>TEXT(A3032,"mmmm")</f>
        <v>September</v>
      </c>
      <c r="C3032" t="s">
        <v>1870</v>
      </c>
      <c r="D3032" t="s">
        <v>198</v>
      </c>
      <c r="E3032" t="s">
        <v>21</v>
      </c>
      <c r="F3032" t="s">
        <v>44</v>
      </c>
      <c r="G3032" t="s">
        <v>1484</v>
      </c>
      <c r="H3032">
        <v>6.16</v>
      </c>
      <c r="I3032">
        <v>2</v>
      </c>
      <c r="J3032">
        <v>2.96</v>
      </c>
      <c r="K3032" s="6">
        <f>J3032/H3032</f>
        <v>0.48051948051948051</v>
      </c>
      <c r="M3032" t="str">
        <f>LEFT(C3032, SEARCH(" ", C3032) - 1)</f>
        <v>Sung</v>
      </c>
      <c r="N3032" t="str" cm="1">
        <f t="array" ref="N3032">_xlfn.IFS(H3032&lt;0, "LOSS", H3032&gt;1000, "GREAT", H3032&gt;500, "GOOD", H3032&gt;=100, "OKAY", H3032&lt;100, "OKAY")</f>
        <v>OKAY</v>
      </c>
    </row>
    <row r="3033" spans="1:14">
      <c r="A3033" s="2">
        <v>42252</v>
      </c>
      <c r="B3033" s="2" t="str">
        <f>TEXT(A3033,"mmmm")</f>
        <v>September</v>
      </c>
      <c r="C3033" t="s">
        <v>1870</v>
      </c>
      <c r="D3033" t="s">
        <v>198</v>
      </c>
      <c r="E3033" t="s">
        <v>23</v>
      </c>
      <c r="F3033" t="s">
        <v>47</v>
      </c>
      <c r="G3033" t="s">
        <v>1019</v>
      </c>
      <c r="H3033">
        <v>36.840000000000003</v>
      </c>
      <c r="I3033">
        <v>3</v>
      </c>
      <c r="J3033">
        <v>17.309999999999999</v>
      </c>
      <c r="K3033" s="6">
        <f>J3033/H3033</f>
        <v>0.46986970684039081</v>
      </c>
      <c r="M3033" t="str">
        <f>LEFT(C3033, SEARCH(" ", C3033) - 1)</f>
        <v>Sung</v>
      </c>
      <c r="N3033" t="str" cm="1">
        <f t="array" ref="N3033">_xlfn.IFS(H3033&lt;0, "LOSS", H3033&gt;1000, "GREAT", H3033&gt;500, "GOOD", H3033&gt;=100, "OKAY", H3033&lt;100, "OKAY")</f>
        <v>OKAY</v>
      </c>
    </row>
    <row r="3034" spans="1:14">
      <c r="A3034" s="2">
        <v>42252</v>
      </c>
      <c r="B3034" s="2" t="str">
        <f>TEXT(A3034,"mmmm")</f>
        <v>September</v>
      </c>
      <c r="C3034" t="s">
        <v>1905</v>
      </c>
      <c r="D3034" t="s">
        <v>106</v>
      </c>
      <c r="E3034" t="s">
        <v>21</v>
      </c>
      <c r="F3034" t="s">
        <v>44</v>
      </c>
      <c r="G3034" t="s">
        <v>2301</v>
      </c>
      <c r="H3034">
        <v>67.959999999999994</v>
      </c>
      <c r="I3034">
        <v>4</v>
      </c>
      <c r="J3034">
        <v>12.23</v>
      </c>
      <c r="K3034" s="6">
        <f>J3034/H3034</f>
        <v>0.1799587992937022</v>
      </c>
      <c r="M3034" t="str">
        <f>LEFT(C3034, SEARCH(" ", C3034) - 1)</f>
        <v>Tamara</v>
      </c>
      <c r="N3034" t="str" cm="1">
        <f t="array" ref="N3034">_xlfn.IFS(H3034&lt;0, "LOSS", H3034&gt;1000, "GREAT", H3034&gt;500, "GOOD", H3034&gt;=100, "OKAY", H3034&lt;100, "OKAY")</f>
        <v>OKAY</v>
      </c>
    </row>
    <row r="3035" spans="1:14">
      <c r="A3035" s="2">
        <v>42253</v>
      </c>
      <c r="B3035" s="2" t="str">
        <f>TEXT(A3035,"mmmm")</f>
        <v>September</v>
      </c>
      <c r="C3035" t="s">
        <v>656</v>
      </c>
      <c r="D3035" t="s">
        <v>28</v>
      </c>
      <c r="E3035" t="s">
        <v>23</v>
      </c>
      <c r="F3035" t="s">
        <v>38</v>
      </c>
      <c r="G3035" t="s">
        <v>1053</v>
      </c>
      <c r="H3035">
        <v>6.1</v>
      </c>
      <c r="I3035">
        <v>2</v>
      </c>
      <c r="J3035">
        <v>2.13</v>
      </c>
      <c r="K3035" s="6">
        <f>J3035/H3035</f>
        <v>0.34918032786885245</v>
      </c>
      <c r="M3035" t="str">
        <f>LEFT(C3035, SEARCH(" ", C3035) - 1)</f>
        <v>Beth</v>
      </c>
      <c r="N3035" t="str" cm="1">
        <f t="array" ref="N3035">_xlfn.IFS(H3035&lt;0, "LOSS", H3035&gt;1000, "GREAT", H3035&gt;500, "GOOD", H3035&gt;=100, "OKAY", H3035&lt;100, "OKAY")</f>
        <v>OKAY</v>
      </c>
    </row>
    <row r="3036" spans="1:14">
      <c r="A3036" s="2">
        <v>42253</v>
      </c>
      <c r="B3036" s="2" t="str">
        <f>TEXT(A3036,"mmmm")</f>
        <v>September</v>
      </c>
      <c r="C3036" t="s">
        <v>656</v>
      </c>
      <c r="D3036" t="s">
        <v>28</v>
      </c>
      <c r="E3036" t="s">
        <v>21</v>
      </c>
      <c r="F3036" t="s">
        <v>44</v>
      </c>
      <c r="G3036" t="s">
        <v>2302</v>
      </c>
      <c r="H3036">
        <v>191.82</v>
      </c>
      <c r="I3036">
        <v>3</v>
      </c>
      <c r="J3036">
        <v>74.81</v>
      </c>
      <c r="K3036" s="6">
        <f>J3036/H3036</f>
        <v>0.39000104264414559</v>
      </c>
      <c r="M3036" t="str">
        <f>LEFT(C3036, SEARCH(" ", C3036) - 1)</f>
        <v>Beth</v>
      </c>
      <c r="N3036" t="str" cm="1">
        <f t="array" ref="N3036">_xlfn.IFS(H3036&lt;0, "LOSS", H3036&gt;1000, "GREAT", H3036&gt;500, "GOOD", H3036&gt;=100, "OKAY", H3036&lt;100, "OKAY")</f>
        <v>OKAY</v>
      </c>
    </row>
    <row r="3037" spans="1:14">
      <c r="A3037" s="2">
        <v>42253</v>
      </c>
      <c r="B3037" s="2" t="str">
        <f>TEXT(A3037,"mmmm")</f>
        <v>September</v>
      </c>
      <c r="C3037" t="s">
        <v>1991</v>
      </c>
      <c r="D3037" t="s">
        <v>22</v>
      </c>
      <c r="E3037" t="s">
        <v>25</v>
      </c>
      <c r="F3037" t="s">
        <v>35</v>
      </c>
      <c r="G3037" t="s">
        <v>1990</v>
      </c>
      <c r="H3037">
        <v>46.32</v>
      </c>
      <c r="I3037">
        <v>4</v>
      </c>
      <c r="J3037">
        <v>18.059999999999999</v>
      </c>
      <c r="K3037" s="6">
        <f>J3037/H3037</f>
        <v>0.38989637305699482</v>
      </c>
      <c r="M3037" t="str">
        <f>LEFT(C3037, SEARCH(" ", C3037) - 1)</f>
        <v>Lori</v>
      </c>
      <c r="N3037" t="str" cm="1">
        <f t="array" ref="N3037">_xlfn.IFS(H3037&lt;0, "LOSS", H3037&gt;1000, "GREAT", H3037&gt;500, "GOOD", H3037&gt;=100, "OKAY", H3037&lt;100, "OKAY")</f>
        <v>OKAY</v>
      </c>
    </row>
    <row r="3038" spans="1:14">
      <c r="A3038" s="2">
        <v>42253</v>
      </c>
      <c r="B3038" s="2" t="str">
        <f>TEXT(A3038,"mmmm")</f>
        <v>September</v>
      </c>
      <c r="C3038" t="s">
        <v>2303</v>
      </c>
      <c r="D3038" t="s">
        <v>24</v>
      </c>
      <c r="E3038" t="s">
        <v>21</v>
      </c>
      <c r="F3038" t="s">
        <v>40</v>
      </c>
      <c r="G3038" t="s">
        <v>1676</v>
      </c>
      <c r="H3038">
        <v>271.76</v>
      </c>
      <c r="I3038">
        <v>2</v>
      </c>
      <c r="J3038">
        <v>60.39</v>
      </c>
      <c r="K3038" s="6">
        <f>J3038/H3038</f>
        <v>0.22221813364733589</v>
      </c>
      <c r="M3038" t="str">
        <f>LEFT(C3038, SEARCH(" ", C3038) - 1)</f>
        <v>Chuck</v>
      </c>
      <c r="N3038" t="str" cm="1">
        <f t="array" ref="N3038">_xlfn.IFS(H3038&lt;0, "LOSS", H3038&gt;1000, "GREAT", H3038&gt;500, "GOOD", H3038&gt;=100, "OKAY", H3038&lt;100, "OKAY")</f>
        <v>OKAY</v>
      </c>
    </row>
    <row r="3039" spans="1:14">
      <c r="A3039" s="2">
        <v>42253</v>
      </c>
      <c r="B3039" s="2" t="str">
        <f>TEXT(A3039,"mmmm")</f>
        <v>September</v>
      </c>
      <c r="C3039" t="s">
        <v>255</v>
      </c>
      <c r="D3039" t="s">
        <v>185</v>
      </c>
      <c r="E3039" t="s">
        <v>23</v>
      </c>
      <c r="F3039" t="s">
        <v>43</v>
      </c>
      <c r="G3039" t="s">
        <v>1863</v>
      </c>
      <c r="H3039">
        <v>7.24</v>
      </c>
      <c r="I3039">
        <v>5</v>
      </c>
      <c r="J3039">
        <v>1.18</v>
      </c>
      <c r="K3039" s="6">
        <f>J3039/H3039</f>
        <v>0.16298342541436464</v>
      </c>
      <c r="M3039" t="str">
        <f>LEFT(C3039, SEARCH(" ", C3039) - 1)</f>
        <v>Cyma</v>
      </c>
      <c r="N3039" t="str" cm="1">
        <f t="array" ref="N3039">_xlfn.IFS(H3039&lt;0, "LOSS", H3039&gt;1000, "GREAT", H3039&gt;500, "GOOD", H3039&gt;=100, "OKAY", H3039&lt;100, "OKAY")</f>
        <v>OKAY</v>
      </c>
    </row>
    <row r="3040" spans="1:14">
      <c r="A3040" s="2">
        <v>42253</v>
      </c>
      <c r="B3040" s="2" t="str">
        <f>TEXT(A3040,"mmmm")</f>
        <v>September</v>
      </c>
      <c r="C3040" t="s">
        <v>1778</v>
      </c>
      <c r="D3040" t="s">
        <v>31</v>
      </c>
      <c r="E3040" t="s">
        <v>23</v>
      </c>
      <c r="F3040" t="s">
        <v>38</v>
      </c>
      <c r="G3040" t="s">
        <v>2304</v>
      </c>
      <c r="H3040">
        <v>3.44</v>
      </c>
      <c r="I3040">
        <v>1</v>
      </c>
      <c r="J3040">
        <v>-2.5299999999999998</v>
      </c>
      <c r="K3040" s="6">
        <f>J3040/H3040</f>
        <v>-0.73546511627906974</v>
      </c>
      <c r="M3040" t="str">
        <f>LEFT(C3040, SEARCH(" ", C3040) - 1)</f>
        <v>Alyssa</v>
      </c>
      <c r="N3040" t="str" cm="1">
        <f t="array" ref="N3040">_xlfn.IFS(H3040&lt;0, "LOSS", H3040&gt;1000, "GREAT", H3040&gt;500, "GOOD", H3040&gt;=100, "OKAY", H3040&lt;100, "OKAY")</f>
        <v>OKAY</v>
      </c>
    </row>
    <row r="3041" spans="1:14">
      <c r="A3041" s="2">
        <v>42253</v>
      </c>
      <c r="B3041" s="2" t="str">
        <f>TEXT(A3041,"mmmm")</f>
        <v>September</v>
      </c>
      <c r="C3041" t="s">
        <v>135</v>
      </c>
      <c r="D3041" t="s">
        <v>24</v>
      </c>
      <c r="E3041" t="s">
        <v>23</v>
      </c>
      <c r="F3041" t="s">
        <v>36</v>
      </c>
      <c r="G3041" t="s">
        <v>1331</v>
      </c>
      <c r="H3041">
        <v>8.39</v>
      </c>
      <c r="I3041">
        <v>1</v>
      </c>
      <c r="J3041">
        <v>2.1</v>
      </c>
      <c r="K3041" s="6">
        <f>J3041/H3041</f>
        <v>0.25029797377830748</v>
      </c>
      <c r="M3041" t="str">
        <f>LEFT(C3041, SEARCH(" ", C3041) - 1)</f>
        <v>Brendan</v>
      </c>
      <c r="N3041" t="str" cm="1">
        <f t="array" ref="N3041">_xlfn.IFS(H3041&lt;0, "LOSS", H3041&gt;1000, "GREAT", H3041&gt;500, "GOOD", H3041&gt;=100, "OKAY", H3041&lt;100, "OKAY")</f>
        <v>OKAY</v>
      </c>
    </row>
    <row r="3042" spans="1:14">
      <c r="A3042" s="2">
        <v>42253</v>
      </c>
      <c r="B3042" s="2" t="str">
        <f>TEXT(A3042,"mmmm")</f>
        <v>September</v>
      </c>
      <c r="C3042" t="s">
        <v>135</v>
      </c>
      <c r="D3042" t="s">
        <v>24</v>
      </c>
      <c r="E3042" t="s">
        <v>25</v>
      </c>
      <c r="F3042" t="s">
        <v>48</v>
      </c>
      <c r="G3042" t="s">
        <v>2141</v>
      </c>
      <c r="H3042">
        <v>337.98</v>
      </c>
      <c r="I3042">
        <v>2</v>
      </c>
      <c r="J3042">
        <v>101.39</v>
      </c>
      <c r="K3042" s="6">
        <f>J3042/H3042</f>
        <v>0.29998816498017633</v>
      </c>
      <c r="M3042" t="str">
        <f>LEFT(C3042, SEARCH(" ", C3042) - 1)</f>
        <v>Brendan</v>
      </c>
      <c r="N3042" t="str" cm="1">
        <f t="array" ref="N3042">_xlfn.IFS(H3042&lt;0, "LOSS", H3042&gt;1000, "GREAT", H3042&gt;500, "GOOD", H3042&gt;=100, "OKAY", H3042&lt;100, "OKAY")</f>
        <v>OKAY</v>
      </c>
    </row>
    <row r="3043" spans="1:14">
      <c r="A3043" s="2">
        <v>42253</v>
      </c>
      <c r="B3043" s="2" t="str">
        <f>TEXT(A3043,"mmmm")</f>
        <v>September</v>
      </c>
      <c r="C3043" t="s">
        <v>1176</v>
      </c>
      <c r="D3043" t="s">
        <v>106</v>
      </c>
      <c r="E3043" t="s">
        <v>23</v>
      </c>
      <c r="F3043" t="s">
        <v>38</v>
      </c>
      <c r="G3043" t="s">
        <v>1241</v>
      </c>
      <c r="H3043">
        <v>46.62</v>
      </c>
      <c r="I3043">
        <v>9</v>
      </c>
      <c r="J3043">
        <v>21.45</v>
      </c>
      <c r="K3043" s="6">
        <f>J3043/H3043</f>
        <v>0.46010296010296009</v>
      </c>
      <c r="M3043" t="str">
        <f>LEFT(C3043, SEARCH(" ", C3043) - 1)</f>
        <v>Andy</v>
      </c>
      <c r="N3043" t="str" cm="1">
        <f t="array" ref="N3043">_xlfn.IFS(H3043&lt;0, "LOSS", H3043&gt;1000, "GREAT", H3043&gt;500, "GOOD", H3043&gt;=100, "OKAY", H3043&lt;100, "OKAY")</f>
        <v>OKAY</v>
      </c>
    </row>
    <row r="3044" spans="1:14">
      <c r="A3044" s="2">
        <v>42253</v>
      </c>
      <c r="B3044" s="2" t="str">
        <f>TEXT(A3044,"mmmm")</f>
        <v>September</v>
      </c>
      <c r="C3044" t="s">
        <v>2204</v>
      </c>
      <c r="D3044" t="s">
        <v>114</v>
      </c>
      <c r="E3044" t="s">
        <v>21</v>
      </c>
      <c r="F3044" t="s">
        <v>51</v>
      </c>
      <c r="G3044" t="s">
        <v>564</v>
      </c>
      <c r="H3044">
        <v>85.98</v>
      </c>
      <c r="I3044">
        <v>1</v>
      </c>
      <c r="J3044">
        <v>22.35</v>
      </c>
      <c r="K3044" s="6">
        <f>J3044/H3044</f>
        <v>0.25994417306350315</v>
      </c>
      <c r="M3044" t="str">
        <f>LEFT(C3044, SEARCH(" ", C3044) - 1)</f>
        <v>Shaun</v>
      </c>
      <c r="N3044" t="str" cm="1">
        <f t="array" ref="N3044">_xlfn.IFS(H3044&lt;0, "LOSS", H3044&gt;1000, "GREAT", H3044&gt;500, "GOOD", H3044&gt;=100, "OKAY", H3044&lt;100, "OKAY")</f>
        <v>OKAY</v>
      </c>
    </row>
    <row r="3045" spans="1:14">
      <c r="A3045" s="2">
        <v>42254</v>
      </c>
      <c r="B3045" s="2" t="str">
        <f>TEXT(A3045,"mmmm")</f>
        <v>September</v>
      </c>
      <c r="C3045" t="s">
        <v>1532</v>
      </c>
      <c r="D3045" t="s">
        <v>22</v>
      </c>
      <c r="E3045" t="s">
        <v>23</v>
      </c>
      <c r="F3045" t="s">
        <v>49</v>
      </c>
      <c r="G3045" t="s">
        <v>1724</v>
      </c>
      <c r="H3045">
        <v>671.93</v>
      </c>
      <c r="I3045">
        <v>7</v>
      </c>
      <c r="J3045">
        <v>20.16</v>
      </c>
      <c r="K3045" s="6">
        <f>J3045/H3045</f>
        <v>3.0003125325554748E-2</v>
      </c>
      <c r="M3045" t="str">
        <f>LEFT(C3045, SEARCH(" ", C3045) - 1)</f>
        <v>Helen</v>
      </c>
      <c r="N3045" t="str" cm="1">
        <f t="array" ref="N3045">_xlfn.IFS(H3045&lt;0, "LOSS", H3045&gt;1000, "GREAT", H3045&gt;500, "GOOD", H3045&gt;=100, "OKAY", H3045&lt;100, "OKAY")</f>
        <v>GOOD</v>
      </c>
    </row>
    <row r="3046" spans="1:14">
      <c r="A3046" s="2">
        <v>42254</v>
      </c>
      <c r="B3046" s="2" t="str">
        <f>TEXT(A3046,"mmmm")</f>
        <v>September</v>
      </c>
      <c r="C3046" t="s">
        <v>1061</v>
      </c>
      <c r="D3046" t="s">
        <v>26</v>
      </c>
      <c r="E3046" t="s">
        <v>21</v>
      </c>
      <c r="F3046" t="s">
        <v>40</v>
      </c>
      <c r="G3046" t="s">
        <v>1106</v>
      </c>
      <c r="H3046">
        <v>47.52</v>
      </c>
      <c r="I3046">
        <v>2</v>
      </c>
      <c r="J3046">
        <v>-2.04</v>
      </c>
      <c r="K3046" s="6">
        <f>J3046/H3046</f>
        <v>-4.2929292929292928E-2</v>
      </c>
      <c r="M3046" t="str">
        <f>LEFT(C3046, SEARCH(" ", C3046) - 1)</f>
        <v>Charles</v>
      </c>
      <c r="N3046" t="str" cm="1">
        <f t="array" ref="N3046">_xlfn.IFS(H3046&lt;0, "LOSS", H3046&gt;1000, "GREAT", H3046&gt;500, "GOOD", H3046&gt;=100, "OKAY", H3046&lt;100, "OKAY")</f>
        <v>OKAY</v>
      </c>
    </row>
    <row r="3047" spans="1:14">
      <c r="A3047" s="2">
        <v>42254</v>
      </c>
      <c r="B3047" s="2" t="str">
        <f>TEXT(A3047,"mmmm")</f>
        <v>September</v>
      </c>
      <c r="C3047" t="s">
        <v>1332</v>
      </c>
      <c r="D3047" t="s">
        <v>24</v>
      </c>
      <c r="E3047" t="s">
        <v>23</v>
      </c>
      <c r="F3047" t="s">
        <v>49</v>
      </c>
      <c r="G3047" t="s">
        <v>350</v>
      </c>
      <c r="H3047">
        <v>13.96</v>
      </c>
      <c r="I3047">
        <v>2</v>
      </c>
      <c r="J3047">
        <v>0.28000000000000003</v>
      </c>
      <c r="K3047" s="6">
        <f>J3047/H3047</f>
        <v>2.0057306590257881E-2</v>
      </c>
      <c r="M3047" t="str">
        <f>LEFT(C3047, SEARCH(" ", C3047) - 1)</f>
        <v>Marc</v>
      </c>
      <c r="N3047" t="str" cm="1">
        <f t="array" ref="N3047">_xlfn.IFS(H3047&lt;0, "LOSS", H3047&gt;1000, "GREAT", H3047&gt;500, "GOOD", H3047&gt;=100, "OKAY", H3047&lt;100, "OKAY")</f>
        <v>OKAY</v>
      </c>
    </row>
    <row r="3048" spans="1:14">
      <c r="A3048" s="2">
        <v>42254</v>
      </c>
      <c r="B3048" s="2" t="str">
        <f>TEXT(A3048,"mmmm")</f>
        <v>September</v>
      </c>
      <c r="C3048" t="s">
        <v>1332</v>
      </c>
      <c r="D3048" t="s">
        <v>24</v>
      </c>
      <c r="E3048" t="s">
        <v>21</v>
      </c>
      <c r="F3048" t="s">
        <v>51</v>
      </c>
      <c r="G3048" t="s">
        <v>2305</v>
      </c>
      <c r="H3048">
        <v>27.41</v>
      </c>
      <c r="I3048">
        <v>3</v>
      </c>
      <c r="J3048">
        <v>-14.16</v>
      </c>
      <c r="K3048" s="6">
        <f>J3048/H3048</f>
        <v>-0.51659978110178773</v>
      </c>
      <c r="M3048" t="str">
        <f>LEFT(C3048, SEARCH(" ", C3048) - 1)</f>
        <v>Marc</v>
      </c>
      <c r="N3048" t="str" cm="1">
        <f t="array" ref="N3048">_xlfn.IFS(H3048&lt;0, "LOSS", H3048&gt;1000, "GREAT", H3048&gt;500, "GOOD", H3048&gt;=100, "OKAY", H3048&lt;100, "OKAY")</f>
        <v>OKAY</v>
      </c>
    </row>
    <row r="3049" spans="1:14">
      <c r="A3049" s="2">
        <v>42254</v>
      </c>
      <c r="B3049" s="2" t="str">
        <f>TEXT(A3049,"mmmm")</f>
        <v>September</v>
      </c>
      <c r="C3049" t="s">
        <v>1311</v>
      </c>
      <c r="D3049" t="s">
        <v>27</v>
      </c>
      <c r="E3049" t="s">
        <v>23</v>
      </c>
      <c r="F3049" t="s">
        <v>38</v>
      </c>
      <c r="G3049" t="s">
        <v>2306</v>
      </c>
      <c r="H3049">
        <v>9.52</v>
      </c>
      <c r="I3049">
        <v>1</v>
      </c>
      <c r="J3049">
        <v>-6.98</v>
      </c>
      <c r="K3049" s="6">
        <f>J3049/H3049</f>
        <v>-0.73319327731092443</v>
      </c>
      <c r="M3049" t="str">
        <f>LEFT(C3049, SEARCH(" ", C3049) - 1)</f>
        <v>Lisa</v>
      </c>
      <c r="N3049" t="str" cm="1">
        <f t="array" ref="N3049">_xlfn.IFS(H3049&lt;0, "LOSS", H3049&gt;1000, "GREAT", H3049&gt;500, "GOOD", H3049&gt;=100, "OKAY", H3049&lt;100, "OKAY")</f>
        <v>OKAY</v>
      </c>
    </row>
    <row r="3050" spans="1:14">
      <c r="A3050" s="2">
        <v>42254</v>
      </c>
      <c r="B3050" s="2" t="str">
        <f>TEXT(A3050,"mmmm")</f>
        <v>September</v>
      </c>
      <c r="C3050" t="s">
        <v>1311</v>
      </c>
      <c r="D3050" t="s">
        <v>27</v>
      </c>
      <c r="E3050" t="s">
        <v>25</v>
      </c>
      <c r="F3050" t="s">
        <v>48</v>
      </c>
      <c r="G3050" t="s">
        <v>834</v>
      </c>
      <c r="H3050">
        <v>791.96</v>
      </c>
      <c r="I3050">
        <v>6</v>
      </c>
      <c r="J3050">
        <v>-131.99</v>
      </c>
      <c r="K3050" s="6">
        <f>J3050/H3050</f>
        <v>-0.16666245769988383</v>
      </c>
      <c r="M3050" t="str">
        <f>LEFT(C3050, SEARCH(" ", C3050) - 1)</f>
        <v>Lisa</v>
      </c>
      <c r="N3050" t="str" cm="1">
        <f t="array" ref="N3050">_xlfn.IFS(H3050&lt;0, "LOSS", H3050&gt;1000, "GREAT", H3050&gt;500, "GOOD", H3050&gt;=100, "OKAY", H3050&lt;100, "OKAY")</f>
        <v>GOOD</v>
      </c>
    </row>
    <row r="3051" spans="1:14">
      <c r="A3051" s="2">
        <v>42254</v>
      </c>
      <c r="B3051" s="2" t="str">
        <f>TEXT(A3051,"mmmm")</f>
        <v>September</v>
      </c>
      <c r="C3051" t="s">
        <v>1311</v>
      </c>
      <c r="D3051" t="s">
        <v>27</v>
      </c>
      <c r="E3051" t="s">
        <v>23</v>
      </c>
      <c r="F3051" t="s">
        <v>38</v>
      </c>
      <c r="G3051" t="s">
        <v>789</v>
      </c>
      <c r="H3051">
        <v>4.92</v>
      </c>
      <c r="I3051">
        <v>3</v>
      </c>
      <c r="J3051">
        <v>-3.94</v>
      </c>
      <c r="K3051" s="6">
        <f>J3051/H3051</f>
        <v>-0.80081300813008127</v>
      </c>
      <c r="M3051" t="str">
        <f>LEFT(C3051, SEARCH(" ", C3051) - 1)</f>
        <v>Lisa</v>
      </c>
      <c r="N3051" t="str" cm="1">
        <f t="array" ref="N3051">_xlfn.IFS(H3051&lt;0, "LOSS", H3051&gt;1000, "GREAT", H3051&gt;500, "GOOD", H3051&gt;=100, "OKAY", H3051&lt;100, "OKAY")</f>
        <v>OKAY</v>
      </c>
    </row>
    <row r="3052" spans="1:14">
      <c r="A3052" s="2">
        <v>42254</v>
      </c>
      <c r="B3052" s="2" t="str">
        <f>TEXT(A3052,"mmmm")</f>
        <v>September</v>
      </c>
      <c r="C3052" t="s">
        <v>1267</v>
      </c>
      <c r="D3052" t="s">
        <v>33</v>
      </c>
      <c r="E3052" t="s">
        <v>23</v>
      </c>
      <c r="F3052" t="s">
        <v>37</v>
      </c>
      <c r="G3052" t="s">
        <v>889</v>
      </c>
      <c r="H3052">
        <v>140.74</v>
      </c>
      <c r="I3052">
        <v>4</v>
      </c>
      <c r="J3052">
        <v>12.31</v>
      </c>
      <c r="K3052" s="6">
        <f>J3052/H3052</f>
        <v>8.7466249822367489E-2</v>
      </c>
      <c r="M3052" t="str">
        <f>LEFT(C3052, SEARCH(" ", C3052) - 1)</f>
        <v>Corey</v>
      </c>
      <c r="N3052" t="str" cm="1">
        <f t="array" ref="N3052">_xlfn.IFS(H3052&lt;0, "LOSS", H3052&gt;1000, "GREAT", H3052&gt;500, "GOOD", H3052&gt;=100, "OKAY", H3052&lt;100, "OKAY")</f>
        <v>OKAY</v>
      </c>
    </row>
    <row r="3053" spans="1:14">
      <c r="A3053" s="2">
        <v>42254</v>
      </c>
      <c r="B3053" s="2" t="str">
        <f>TEXT(A3053,"mmmm")</f>
        <v>September</v>
      </c>
      <c r="C3053" t="s">
        <v>1523</v>
      </c>
      <c r="D3053" t="s">
        <v>24</v>
      </c>
      <c r="E3053" t="s">
        <v>25</v>
      </c>
      <c r="F3053" t="s">
        <v>35</v>
      </c>
      <c r="G3053" t="s">
        <v>2081</v>
      </c>
      <c r="H3053">
        <v>559.92999999999995</v>
      </c>
      <c r="I3053">
        <v>7</v>
      </c>
      <c r="J3053">
        <v>167.98</v>
      </c>
      <c r="K3053" s="6">
        <f>J3053/H3053</f>
        <v>0.30000178593752791</v>
      </c>
      <c r="M3053" t="str">
        <f>LEFT(C3053, SEARCH(" ", C3053) - 1)</f>
        <v>Tanja</v>
      </c>
      <c r="N3053" t="str" cm="1">
        <f t="array" ref="N3053">_xlfn.IFS(H3053&lt;0, "LOSS", H3053&gt;1000, "GREAT", H3053&gt;500, "GOOD", H3053&gt;=100, "OKAY", H3053&lt;100, "OKAY")</f>
        <v>GOOD</v>
      </c>
    </row>
    <row r="3054" spans="1:14">
      <c r="A3054" s="2">
        <v>42254</v>
      </c>
      <c r="B3054" s="2" t="str">
        <f>TEXT(A3054,"mmmm")</f>
        <v>September</v>
      </c>
      <c r="C3054" t="s">
        <v>1176</v>
      </c>
      <c r="D3054" t="s">
        <v>24</v>
      </c>
      <c r="E3054" t="s">
        <v>23</v>
      </c>
      <c r="F3054" t="s">
        <v>49</v>
      </c>
      <c r="G3054" t="s">
        <v>2269</v>
      </c>
      <c r="H3054">
        <v>70.260000000000005</v>
      </c>
      <c r="I3054">
        <v>3</v>
      </c>
      <c r="J3054">
        <v>18.97</v>
      </c>
      <c r="K3054" s="6">
        <f>J3054/H3054</f>
        <v>0.26999715343011665</v>
      </c>
      <c r="M3054" t="str">
        <f>LEFT(C3054, SEARCH(" ", C3054) - 1)</f>
        <v>Andy</v>
      </c>
      <c r="N3054" t="str" cm="1">
        <f t="array" ref="N3054">_xlfn.IFS(H3054&lt;0, "LOSS", H3054&gt;1000, "GREAT", H3054&gt;500, "GOOD", H3054&gt;=100, "OKAY", H3054&lt;100, "OKAY")</f>
        <v>OKAY</v>
      </c>
    </row>
    <row r="3055" spans="1:14">
      <c r="A3055" s="2">
        <v>42254</v>
      </c>
      <c r="B3055" s="2" t="str">
        <f>TEXT(A3055,"mmmm")</f>
        <v>September</v>
      </c>
      <c r="C3055" t="s">
        <v>1176</v>
      </c>
      <c r="D3055" t="s">
        <v>24</v>
      </c>
      <c r="E3055" t="s">
        <v>25</v>
      </c>
      <c r="F3055" t="s">
        <v>35</v>
      </c>
      <c r="G3055" t="s">
        <v>2307</v>
      </c>
      <c r="H3055">
        <v>90</v>
      </c>
      <c r="I3055">
        <v>5</v>
      </c>
      <c r="J3055">
        <v>16.2</v>
      </c>
      <c r="K3055" s="6">
        <f>J3055/H3055</f>
        <v>0.18</v>
      </c>
      <c r="M3055" t="str">
        <f>LEFT(C3055, SEARCH(" ", C3055) - 1)</f>
        <v>Andy</v>
      </c>
      <c r="N3055" t="str" cm="1">
        <f t="array" ref="N3055">_xlfn.IFS(H3055&lt;0, "LOSS", H3055&gt;1000, "GREAT", H3055&gt;500, "GOOD", H3055&gt;=100, "OKAY", H3055&lt;100, "OKAY")</f>
        <v>OKAY</v>
      </c>
    </row>
    <row r="3056" spans="1:14">
      <c r="A3056" s="2">
        <v>42254</v>
      </c>
      <c r="B3056" s="2" t="str">
        <f>TEXT(A3056,"mmmm")</f>
        <v>September</v>
      </c>
      <c r="C3056" t="s">
        <v>1176</v>
      </c>
      <c r="D3056" t="s">
        <v>24</v>
      </c>
      <c r="E3056" t="s">
        <v>23</v>
      </c>
      <c r="F3056" t="s">
        <v>38</v>
      </c>
      <c r="G3056" t="s">
        <v>174</v>
      </c>
      <c r="H3056">
        <v>6.1</v>
      </c>
      <c r="I3056">
        <v>2</v>
      </c>
      <c r="J3056">
        <v>2.06</v>
      </c>
      <c r="K3056" s="6">
        <f>J3056/H3056</f>
        <v>0.3377049180327869</v>
      </c>
      <c r="M3056" t="str">
        <f>LEFT(C3056, SEARCH(" ", C3056) - 1)</f>
        <v>Andy</v>
      </c>
      <c r="N3056" t="str" cm="1">
        <f t="array" ref="N3056">_xlfn.IFS(H3056&lt;0, "LOSS", H3056&gt;1000, "GREAT", H3056&gt;500, "GOOD", H3056&gt;=100, "OKAY", H3056&lt;100, "OKAY")</f>
        <v>OKAY</v>
      </c>
    </row>
    <row r="3057" spans="1:14">
      <c r="A3057" s="2">
        <v>42254</v>
      </c>
      <c r="B3057" s="2" t="str">
        <f>TEXT(A3057,"mmmm")</f>
        <v>September</v>
      </c>
      <c r="C3057" t="s">
        <v>1176</v>
      </c>
      <c r="D3057" t="s">
        <v>24</v>
      </c>
      <c r="E3057" t="s">
        <v>21</v>
      </c>
      <c r="F3057" t="s">
        <v>51</v>
      </c>
      <c r="G3057" t="s">
        <v>1270</v>
      </c>
      <c r="H3057">
        <v>481.18</v>
      </c>
      <c r="I3057">
        <v>2</v>
      </c>
      <c r="J3057">
        <v>-120.29</v>
      </c>
      <c r="K3057" s="6">
        <f>J3057/H3057</f>
        <v>-0.24998960887817451</v>
      </c>
      <c r="M3057" t="str">
        <f>LEFT(C3057, SEARCH(" ", C3057) - 1)</f>
        <v>Andy</v>
      </c>
      <c r="N3057" t="str" cm="1">
        <f t="array" ref="N3057">_xlfn.IFS(H3057&lt;0, "LOSS", H3057&gt;1000, "GREAT", H3057&gt;500, "GOOD", H3057&gt;=100, "OKAY", H3057&lt;100, "OKAY")</f>
        <v>OKAY</v>
      </c>
    </row>
    <row r="3058" spans="1:14">
      <c r="A3058" s="2">
        <v>42254</v>
      </c>
      <c r="B3058" s="2" t="str">
        <f>TEXT(A3058,"mmmm")</f>
        <v>September</v>
      </c>
      <c r="C3058" t="s">
        <v>1176</v>
      </c>
      <c r="D3058" t="s">
        <v>24</v>
      </c>
      <c r="E3058" t="s">
        <v>23</v>
      </c>
      <c r="F3058" t="s">
        <v>43</v>
      </c>
      <c r="G3058" t="s">
        <v>1863</v>
      </c>
      <c r="H3058">
        <v>7.24</v>
      </c>
      <c r="I3058">
        <v>4</v>
      </c>
      <c r="J3058">
        <v>2.39</v>
      </c>
      <c r="K3058" s="6">
        <f>J3058/H3058</f>
        <v>0.33011049723756908</v>
      </c>
      <c r="M3058" t="str">
        <f>LEFT(C3058, SEARCH(" ", C3058) - 1)</f>
        <v>Andy</v>
      </c>
      <c r="N3058" t="str" cm="1">
        <f t="array" ref="N3058">_xlfn.IFS(H3058&lt;0, "LOSS", H3058&gt;1000, "GREAT", H3058&gt;500, "GOOD", H3058&gt;=100, "OKAY", H3058&lt;100, "OKAY")</f>
        <v>OKAY</v>
      </c>
    </row>
    <row r="3059" spans="1:14">
      <c r="A3059" s="2">
        <v>42255</v>
      </c>
      <c r="B3059" s="2" t="str">
        <f>TEXT(A3059,"mmmm")</f>
        <v>September</v>
      </c>
      <c r="C3059" t="s">
        <v>2308</v>
      </c>
      <c r="D3059" t="s">
        <v>22</v>
      </c>
      <c r="E3059" t="s">
        <v>23</v>
      </c>
      <c r="F3059" t="s">
        <v>47</v>
      </c>
      <c r="G3059" t="s">
        <v>2176</v>
      </c>
      <c r="H3059">
        <v>26.4</v>
      </c>
      <c r="I3059">
        <v>5</v>
      </c>
      <c r="J3059">
        <v>11.88</v>
      </c>
      <c r="K3059" s="6">
        <f>J3059/H3059</f>
        <v>0.45000000000000007</v>
      </c>
      <c r="M3059" t="str">
        <f>LEFT(C3059, SEARCH(" ", C3059) - 1)</f>
        <v>Neoma</v>
      </c>
      <c r="N3059" t="str" cm="1">
        <f t="array" ref="N3059">_xlfn.IFS(H3059&lt;0, "LOSS", H3059&gt;1000, "GREAT", H3059&gt;500, "GOOD", H3059&gt;=100, "OKAY", H3059&lt;100, "OKAY")</f>
        <v>OKAY</v>
      </c>
    </row>
    <row r="3060" spans="1:14">
      <c r="A3060" s="2">
        <v>42255</v>
      </c>
      <c r="B3060" s="2" t="str">
        <f>TEXT(A3060,"mmmm")</f>
        <v>September</v>
      </c>
      <c r="C3060" t="s">
        <v>2308</v>
      </c>
      <c r="D3060" t="s">
        <v>22</v>
      </c>
      <c r="E3060" t="s">
        <v>23</v>
      </c>
      <c r="F3060" t="s">
        <v>49</v>
      </c>
      <c r="G3060" t="s">
        <v>350</v>
      </c>
      <c r="H3060">
        <v>41.88</v>
      </c>
      <c r="I3060">
        <v>6</v>
      </c>
      <c r="J3060">
        <v>0.84</v>
      </c>
      <c r="K3060" s="6">
        <f>J3060/H3060</f>
        <v>2.0057306590257878E-2</v>
      </c>
      <c r="M3060" t="str">
        <f>LEFT(C3060, SEARCH(" ", C3060) - 1)</f>
        <v>Neoma</v>
      </c>
      <c r="N3060" t="str" cm="1">
        <f t="array" ref="N3060">_xlfn.IFS(H3060&lt;0, "LOSS", H3060&gt;1000, "GREAT", H3060&gt;500, "GOOD", H3060&gt;=100, "OKAY", H3060&lt;100, "OKAY")</f>
        <v>OKAY</v>
      </c>
    </row>
    <row r="3061" spans="1:14">
      <c r="A3061" s="2">
        <v>42255</v>
      </c>
      <c r="B3061" s="2" t="str">
        <f>TEXT(A3061,"mmmm")</f>
        <v>September</v>
      </c>
      <c r="C3061" t="s">
        <v>744</v>
      </c>
      <c r="D3061" t="s">
        <v>65</v>
      </c>
      <c r="E3061" t="s">
        <v>21</v>
      </c>
      <c r="F3061" t="s">
        <v>44</v>
      </c>
      <c r="G3061" t="s">
        <v>955</v>
      </c>
      <c r="H3061">
        <v>21.36</v>
      </c>
      <c r="I3061">
        <v>8</v>
      </c>
      <c r="J3061">
        <v>8.1199999999999992</v>
      </c>
      <c r="K3061" s="6">
        <f>J3061/H3061</f>
        <v>0.38014981273408238</v>
      </c>
      <c r="M3061" t="str">
        <f>LEFT(C3061, SEARCH(" ", C3061) - 1)</f>
        <v>Victoria</v>
      </c>
      <c r="N3061" t="str" cm="1">
        <f t="array" ref="N3061">_xlfn.IFS(H3061&lt;0, "LOSS", H3061&gt;1000, "GREAT", H3061&gt;500, "GOOD", H3061&gt;=100, "OKAY", H3061&lt;100, "OKAY")</f>
        <v>OKAY</v>
      </c>
    </row>
    <row r="3062" spans="1:14">
      <c r="A3062" s="2">
        <v>42257</v>
      </c>
      <c r="B3062" s="2" t="str">
        <f>TEXT(A3062,"mmmm")</f>
        <v>September</v>
      </c>
      <c r="C3062" t="s">
        <v>1061</v>
      </c>
      <c r="D3062" t="s">
        <v>22</v>
      </c>
      <c r="E3062" t="s">
        <v>23</v>
      </c>
      <c r="F3062" t="s">
        <v>50</v>
      </c>
      <c r="G3062" t="s">
        <v>563</v>
      </c>
      <c r="H3062">
        <v>51.52</v>
      </c>
      <c r="I3062">
        <v>4</v>
      </c>
      <c r="J3062">
        <v>1.55</v>
      </c>
      <c r="K3062" s="6">
        <f>J3062/H3062</f>
        <v>3.0085403726708072E-2</v>
      </c>
      <c r="M3062" t="str">
        <f>LEFT(C3062, SEARCH(" ", C3062) - 1)</f>
        <v>Charles</v>
      </c>
      <c r="N3062" t="str" cm="1">
        <f t="array" ref="N3062">_xlfn.IFS(H3062&lt;0, "LOSS", H3062&gt;1000, "GREAT", H3062&gt;500, "GOOD", H3062&gt;=100, "OKAY", H3062&lt;100, "OKAY")</f>
        <v>OKAY</v>
      </c>
    </row>
    <row r="3063" spans="1:14">
      <c r="A3063" s="2">
        <v>42257</v>
      </c>
      <c r="B3063" s="2" t="str">
        <f>TEXT(A3063,"mmmm")</f>
        <v>September</v>
      </c>
      <c r="C3063" t="s">
        <v>358</v>
      </c>
      <c r="D3063" t="s">
        <v>269</v>
      </c>
      <c r="E3063" t="s">
        <v>23</v>
      </c>
      <c r="F3063" t="s">
        <v>47</v>
      </c>
      <c r="G3063" t="s">
        <v>1604</v>
      </c>
      <c r="H3063">
        <v>14.94</v>
      </c>
      <c r="I3063">
        <v>3</v>
      </c>
      <c r="J3063">
        <v>7.02</v>
      </c>
      <c r="K3063" s="6">
        <f>J3063/H3063</f>
        <v>0.46987951807228917</v>
      </c>
      <c r="M3063" t="str">
        <f>LEFT(C3063, SEARCH(" ", C3063) - 1)</f>
        <v>Aimee</v>
      </c>
      <c r="N3063" t="str" cm="1">
        <f t="array" ref="N3063">_xlfn.IFS(H3063&lt;0, "LOSS", H3063&gt;1000, "GREAT", H3063&gt;500, "GOOD", H3063&gt;=100, "OKAY", H3063&lt;100, "OKAY")</f>
        <v>OKAY</v>
      </c>
    </row>
    <row r="3064" spans="1:14">
      <c r="A3064" s="2">
        <v>42257</v>
      </c>
      <c r="B3064" s="2" t="str">
        <f>TEXT(A3064,"mmmm")</f>
        <v>September</v>
      </c>
      <c r="C3064" t="s">
        <v>613</v>
      </c>
      <c r="D3064" t="s">
        <v>182</v>
      </c>
      <c r="E3064" t="s">
        <v>23</v>
      </c>
      <c r="F3064" t="s">
        <v>36</v>
      </c>
      <c r="G3064" t="s">
        <v>531</v>
      </c>
      <c r="H3064">
        <v>61.96</v>
      </c>
      <c r="I3064">
        <v>2</v>
      </c>
      <c r="J3064">
        <v>16.11</v>
      </c>
      <c r="K3064" s="6">
        <f>J3064/H3064</f>
        <v>0.26000645577792125</v>
      </c>
      <c r="M3064" t="str">
        <f>LEFT(C3064, SEARCH(" ", C3064) - 1)</f>
        <v>Edward</v>
      </c>
      <c r="N3064" t="str" cm="1">
        <f t="array" ref="N3064">_xlfn.IFS(H3064&lt;0, "LOSS", H3064&gt;1000, "GREAT", H3064&gt;500, "GOOD", H3064&gt;=100, "OKAY", H3064&lt;100, "OKAY")</f>
        <v>OKAY</v>
      </c>
    </row>
    <row r="3065" spans="1:14">
      <c r="A3065" s="2">
        <v>42257</v>
      </c>
      <c r="B3065" s="2" t="str">
        <f>TEXT(A3065,"mmmm")</f>
        <v>September</v>
      </c>
      <c r="C3065" t="s">
        <v>613</v>
      </c>
      <c r="D3065" t="s">
        <v>182</v>
      </c>
      <c r="E3065" t="s">
        <v>21</v>
      </c>
      <c r="F3065" t="s">
        <v>39</v>
      </c>
      <c r="G3065" t="s">
        <v>1959</v>
      </c>
      <c r="H3065">
        <v>361.96</v>
      </c>
      <c r="I3065">
        <v>2</v>
      </c>
      <c r="J3065">
        <v>83.25</v>
      </c>
      <c r="K3065" s="6">
        <f>J3065/H3065</f>
        <v>0.22999778981102886</v>
      </c>
      <c r="M3065" t="str">
        <f>LEFT(C3065, SEARCH(" ", C3065) - 1)</f>
        <v>Edward</v>
      </c>
      <c r="N3065" t="str" cm="1">
        <f t="array" ref="N3065">_xlfn.IFS(H3065&lt;0, "LOSS", H3065&gt;1000, "GREAT", H3065&gt;500, "GOOD", H3065&gt;=100, "OKAY", H3065&lt;100, "OKAY")</f>
        <v>OKAY</v>
      </c>
    </row>
    <row r="3066" spans="1:14">
      <c r="A3066" s="2">
        <v>42257</v>
      </c>
      <c r="B3066" s="2" t="str">
        <f>TEXT(A3066,"mmmm")</f>
        <v>September</v>
      </c>
      <c r="C3066" t="s">
        <v>613</v>
      </c>
      <c r="D3066" t="s">
        <v>182</v>
      </c>
      <c r="E3066" t="s">
        <v>23</v>
      </c>
      <c r="F3066" t="s">
        <v>47</v>
      </c>
      <c r="G3066" t="s">
        <v>1404</v>
      </c>
      <c r="H3066">
        <v>278.82</v>
      </c>
      <c r="I3066">
        <v>9</v>
      </c>
      <c r="J3066">
        <v>125.47</v>
      </c>
      <c r="K3066" s="6">
        <f>J3066/H3066</f>
        <v>0.45000358654328959</v>
      </c>
      <c r="M3066" t="str">
        <f>LEFT(C3066, SEARCH(" ", C3066) - 1)</f>
        <v>Edward</v>
      </c>
      <c r="N3066" t="str" cm="1">
        <f t="array" ref="N3066">_xlfn.IFS(H3066&lt;0, "LOSS", H3066&gt;1000, "GREAT", H3066&gt;500, "GOOD", H3066&gt;=100, "OKAY", H3066&lt;100, "OKAY")</f>
        <v>OKAY</v>
      </c>
    </row>
    <row r="3067" spans="1:14">
      <c r="A3067" s="2">
        <v>42257</v>
      </c>
      <c r="B3067" s="2" t="str">
        <f>TEXT(A3067,"mmmm")</f>
        <v>September</v>
      </c>
      <c r="C3067" t="s">
        <v>1817</v>
      </c>
      <c r="D3067" t="s">
        <v>28</v>
      </c>
      <c r="E3067" t="s">
        <v>23</v>
      </c>
      <c r="F3067" t="s">
        <v>49</v>
      </c>
      <c r="G3067" t="s">
        <v>2309</v>
      </c>
      <c r="H3067">
        <v>353.88</v>
      </c>
      <c r="I3067">
        <v>6</v>
      </c>
      <c r="J3067">
        <v>17.690000000000001</v>
      </c>
      <c r="K3067" s="6">
        <f>J3067/H3067</f>
        <v>4.9988696733355945E-2</v>
      </c>
      <c r="M3067" t="str">
        <f>LEFT(C3067, SEARCH(" ", C3067) - 1)</f>
        <v>Matt</v>
      </c>
      <c r="N3067" t="str" cm="1">
        <f t="array" ref="N3067">_xlfn.IFS(H3067&lt;0, "LOSS", H3067&gt;1000, "GREAT", H3067&gt;500, "GOOD", H3067&gt;=100, "OKAY", H3067&lt;100, "OKAY")</f>
        <v>OKAY</v>
      </c>
    </row>
    <row r="3068" spans="1:14">
      <c r="A3068" s="2">
        <v>42257</v>
      </c>
      <c r="B3068" s="2" t="str">
        <f>TEXT(A3068,"mmmm")</f>
        <v>September</v>
      </c>
      <c r="C3068" t="s">
        <v>2310</v>
      </c>
      <c r="D3068" t="s">
        <v>24</v>
      </c>
      <c r="E3068" t="s">
        <v>23</v>
      </c>
      <c r="F3068" t="s">
        <v>37</v>
      </c>
      <c r="G3068" t="s">
        <v>2311</v>
      </c>
      <c r="H3068">
        <v>6.08</v>
      </c>
      <c r="I3068">
        <v>2</v>
      </c>
      <c r="J3068">
        <v>2.0699999999999998</v>
      </c>
      <c r="K3068" s="6">
        <f>J3068/H3068</f>
        <v>0.34046052631578944</v>
      </c>
      <c r="M3068" t="str">
        <f>LEFT(C3068, SEARCH(" ", C3068) - 1)</f>
        <v>Bobby</v>
      </c>
      <c r="N3068" t="str" cm="1">
        <f t="array" ref="N3068">_xlfn.IFS(H3068&lt;0, "LOSS", H3068&gt;1000, "GREAT", H3068&gt;500, "GOOD", H3068&gt;=100, "OKAY", H3068&lt;100, "OKAY")</f>
        <v>OKAY</v>
      </c>
    </row>
    <row r="3069" spans="1:14">
      <c r="A3069" s="2">
        <v>42257</v>
      </c>
      <c r="B3069" s="2" t="str">
        <f>TEXT(A3069,"mmmm")</f>
        <v>September</v>
      </c>
      <c r="C3069" t="s">
        <v>1407</v>
      </c>
      <c r="D3069" t="s">
        <v>22</v>
      </c>
      <c r="E3069" t="s">
        <v>21</v>
      </c>
      <c r="F3069" t="s">
        <v>44</v>
      </c>
      <c r="G3069" t="s">
        <v>1984</v>
      </c>
      <c r="H3069">
        <v>106.68</v>
      </c>
      <c r="I3069">
        <v>6</v>
      </c>
      <c r="J3069">
        <v>33.07</v>
      </c>
      <c r="K3069" s="6">
        <f>J3069/H3069</f>
        <v>0.30999250093738279</v>
      </c>
      <c r="M3069" t="str">
        <f>LEFT(C3069, SEARCH(" ", C3069) - 1)</f>
        <v>Frank</v>
      </c>
      <c r="N3069" t="str" cm="1">
        <f t="array" ref="N3069">_xlfn.IFS(H3069&lt;0, "LOSS", H3069&gt;1000, "GREAT", H3069&gt;500, "GOOD", H3069&gt;=100, "OKAY", H3069&lt;100, "OKAY")</f>
        <v>OKAY</v>
      </c>
    </row>
    <row r="3070" spans="1:14">
      <c r="A3070" s="2">
        <v>42257</v>
      </c>
      <c r="B3070" s="2" t="str">
        <f>TEXT(A3070,"mmmm")</f>
        <v>September</v>
      </c>
      <c r="C3070" t="s">
        <v>1947</v>
      </c>
      <c r="D3070" t="s">
        <v>26</v>
      </c>
      <c r="E3070" t="s">
        <v>21</v>
      </c>
      <c r="F3070" t="s">
        <v>40</v>
      </c>
      <c r="G3070" t="s">
        <v>810</v>
      </c>
      <c r="H3070">
        <v>179.89</v>
      </c>
      <c r="I3070">
        <v>1</v>
      </c>
      <c r="J3070">
        <v>-2.57</v>
      </c>
      <c r="K3070" s="6">
        <f>J3070/H3070</f>
        <v>-1.4286508421813331E-2</v>
      </c>
      <c r="M3070" t="str">
        <f>LEFT(C3070, SEARCH(" ", C3070) - 1)</f>
        <v>Alex</v>
      </c>
      <c r="N3070" t="str" cm="1">
        <f t="array" ref="N3070">_xlfn.IFS(H3070&lt;0, "LOSS", H3070&gt;1000, "GREAT", H3070&gt;500, "GOOD", H3070&gt;=100, "OKAY", H3070&lt;100, "OKAY")</f>
        <v>OKAY</v>
      </c>
    </row>
    <row r="3071" spans="1:14">
      <c r="A3071" s="2">
        <v>42258</v>
      </c>
      <c r="B3071" s="2" t="str">
        <f>TEXT(A3071,"mmmm")</f>
        <v>September</v>
      </c>
      <c r="C3071" t="s">
        <v>852</v>
      </c>
      <c r="D3071" t="s">
        <v>22</v>
      </c>
      <c r="E3071" t="s">
        <v>23</v>
      </c>
      <c r="F3071" t="s">
        <v>37</v>
      </c>
      <c r="G3071" t="s">
        <v>2312</v>
      </c>
      <c r="H3071">
        <v>181.35</v>
      </c>
      <c r="I3071">
        <v>9</v>
      </c>
      <c r="J3071">
        <v>48.96</v>
      </c>
      <c r="K3071" s="6">
        <f>J3071/H3071</f>
        <v>0.26997518610421839</v>
      </c>
      <c r="M3071" t="str">
        <f>LEFT(C3071, SEARCH(" ", C3071) - 1)</f>
        <v>Steven</v>
      </c>
      <c r="N3071" t="str" cm="1">
        <f t="array" ref="N3071">_xlfn.IFS(H3071&lt;0, "LOSS", H3071&gt;1000, "GREAT", H3071&gt;500, "GOOD", H3071&gt;=100, "OKAY", H3071&lt;100, "OKAY")</f>
        <v>OKAY</v>
      </c>
    </row>
    <row r="3072" spans="1:14">
      <c r="A3072" s="2">
        <v>42258</v>
      </c>
      <c r="B3072" s="2" t="str">
        <f>TEXT(A3072,"mmmm")</f>
        <v>September</v>
      </c>
      <c r="C3072" t="s">
        <v>852</v>
      </c>
      <c r="D3072" t="s">
        <v>22</v>
      </c>
      <c r="E3072" t="s">
        <v>23</v>
      </c>
      <c r="F3072" t="s">
        <v>45</v>
      </c>
      <c r="G3072" t="s">
        <v>2288</v>
      </c>
      <c r="H3072">
        <v>8.64</v>
      </c>
      <c r="I3072">
        <v>3</v>
      </c>
      <c r="J3072">
        <v>4.2300000000000004</v>
      </c>
      <c r="K3072" s="6">
        <f>J3072/H3072</f>
        <v>0.48958333333333337</v>
      </c>
      <c r="M3072" t="str">
        <f>LEFT(C3072, SEARCH(" ", C3072) - 1)</f>
        <v>Steven</v>
      </c>
      <c r="N3072" t="str" cm="1">
        <f t="array" ref="N3072">_xlfn.IFS(H3072&lt;0, "LOSS", H3072&gt;1000, "GREAT", H3072&gt;500, "GOOD", H3072&gt;=100, "OKAY", H3072&lt;100, "OKAY")</f>
        <v>OKAY</v>
      </c>
    </row>
    <row r="3073" spans="1:14">
      <c r="A3073" s="2">
        <v>42258</v>
      </c>
      <c r="B3073" s="2" t="str">
        <f>TEXT(A3073,"mmmm")</f>
        <v>September</v>
      </c>
      <c r="C3073" t="s">
        <v>722</v>
      </c>
      <c r="D3073" t="s">
        <v>22</v>
      </c>
      <c r="E3073" t="s">
        <v>23</v>
      </c>
      <c r="F3073" t="s">
        <v>37</v>
      </c>
      <c r="G3073" t="s">
        <v>1334</v>
      </c>
      <c r="H3073">
        <v>265.86</v>
      </c>
      <c r="I3073">
        <v>7</v>
      </c>
      <c r="J3073">
        <v>79.760000000000005</v>
      </c>
      <c r="K3073" s="6">
        <f>J3073/H3073</f>
        <v>0.30000752275633791</v>
      </c>
      <c r="M3073" t="str">
        <f>LEFT(C3073, SEARCH(" ", C3073) - 1)</f>
        <v>Sean</v>
      </c>
      <c r="N3073" t="str" cm="1">
        <f t="array" ref="N3073">_xlfn.IFS(H3073&lt;0, "LOSS", H3073&gt;1000, "GREAT", H3073&gt;500, "GOOD", H3073&gt;=100, "OKAY", H3073&lt;100, "OKAY")</f>
        <v>OKAY</v>
      </c>
    </row>
    <row r="3074" spans="1:14">
      <c r="A3074" s="2">
        <v>42258</v>
      </c>
      <c r="B3074" s="2" t="str">
        <f>TEXT(A3074,"mmmm")</f>
        <v>September</v>
      </c>
      <c r="C3074" t="s">
        <v>995</v>
      </c>
      <c r="D3074" t="s">
        <v>24</v>
      </c>
      <c r="E3074" t="s">
        <v>21</v>
      </c>
      <c r="F3074" t="s">
        <v>44</v>
      </c>
      <c r="G3074" t="s">
        <v>1476</v>
      </c>
      <c r="H3074">
        <v>210.68</v>
      </c>
      <c r="I3074">
        <v>2</v>
      </c>
      <c r="J3074">
        <v>50.56</v>
      </c>
      <c r="K3074" s="6">
        <f>J3074/H3074</f>
        <v>0.23998481108790584</v>
      </c>
      <c r="M3074" t="str">
        <f>LEFT(C3074, SEARCH(" ", C3074) - 1)</f>
        <v>Don</v>
      </c>
      <c r="N3074" t="str" cm="1">
        <f t="array" ref="N3074">_xlfn.IFS(H3074&lt;0, "LOSS", H3074&gt;1000, "GREAT", H3074&gt;500, "GOOD", H3074&gt;=100, "OKAY", H3074&lt;100, "OKAY")</f>
        <v>OKAY</v>
      </c>
    </row>
    <row r="3075" spans="1:14">
      <c r="A3075" s="2">
        <v>42258</v>
      </c>
      <c r="B3075" s="2" t="str">
        <f>TEXT(A3075,"mmmm")</f>
        <v>September</v>
      </c>
      <c r="C3075" t="s">
        <v>995</v>
      </c>
      <c r="D3075" t="s">
        <v>24</v>
      </c>
      <c r="E3075" t="s">
        <v>23</v>
      </c>
      <c r="F3075" t="s">
        <v>49</v>
      </c>
      <c r="G3075" t="s">
        <v>1545</v>
      </c>
      <c r="H3075">
        <v>78.8</v>
      </c>
      <c r="I3075">
        <v>1</v>
      </c>
      <c r="J3075">
        <v>1.58</v>
      </c>
      <c r="K3075" s="6">
        <f>J3075/H3075</f>
        <v>2.0050761421319799E-2</v>
      </c>
      <c r="M3075" t="str">
        <f>LEFT(C3075, SEARCH(" ", C3075) - 1)</f>
        <v>Don</v>
      </c>
      <c r="N3075" t="str" cm="1">
        <f t="array" ref="N3075">_xlfn.IFS(H3075&lt;0, "LOSS", H3075&gt;1000, "GREAT", H3075&gt;500, "GOOD", H3075&gt;=100, "OKAY", H3075&lt;100, "OKAY")</f>
        <v>OKAY</v>
      </c>
    </row>
    <row r="3076" spans="1:14">
      <c r="A3076" s="2">
        <v>42258</v>
      </c>
      <c r="B3076" s="2" t="str">
        <f>TEXT(A3076,"mmmm")</f>
        <v>September</v>
      </c>
      <c r="C3076" t="s">
        <v>995</v>
      </c>
      <c r="D3076" t="s">
        <v>24</v>
      </c>
      <c r="E3076" t="s">
        <v>25</v>
      </c>
      <c r="F3076" t="s">
        <v>35</v>
      </c>
      <c r="G3076" t="s">
        <v>2313</v>
      </c>
      <c r="H3076">
        <v>19.989999999999998</v>
      </c>
      <c r="I3076">
        <v>1</v>
      </c>
      <c r="J3076">
        <v>6.8</v>
      </c>
      <c r="K3076" s="6">
        <f>J3076/H3076</f>
        <v>0.34017008504252128</v>
      </c>
      <c r="M3076" t="str">
        <f>LEFT(C3076, SEARCH(" ", C3076) - 1)</f>
        <v>Don</v>
      </c>
      <c r="N3076" t="str" cm="1">
        <f t="array" ref="N3076">_xlfn.IFS(H3076&lt;0, "LOSS", H3076&gt;1000, "GREAT", H3076&gt;500, "GOOD", H3076&gt;=100, "OKAY", H3076&lt;100, "OKAY")</f>
        <v>OKAY</v>
      </c>
    </row>
    <row r="3077" spans="1:14">
      <c r="A3077" s="2">
        <v>42258</v>
      </c>
      <c r="B3077" s="2" t="str">
        <f>TEXT(A3077,"mmmm")</f>
        <v>September</v>
      </c>
      <c r="C3077" t="s">
        <v>995</v>
      </c>
      <c r="D3077" t="s">
        <v>24</v>
      </c>
      <c r="E3077" t="s">
        <v>23</v>
      </c>
      <c r="F3077" t="s">
        <v>49</v>
      </c>
      <c r="G3077" t="s">
        <v>1520</v>
      </c>
      <c r="H3077">
        <v>772.68</v>
      </c>
      <c r="I3077">
        <v>4</v>
      </c>
      <c r="J3077">
        <v>108.18</v>
      </c>
      <c r="K3077" s="6">
        <f>J3077/H3077</f>
        <v>0.14000621214474299</v>
      </c>
      <c r="M3077" t="str">
        <f>LEFT(C3077, SEARCH(" ", C3077) - 1)</f>
        <v>Don</v>
      </c>
      <c r="N3077" t="str" cm="1">
        <f t="array" ref="N3077">_xlfn.IFS(H3077&lt;0, "LOSS", H3077&gt;1000, "GREAT", H3077&gt;500, "GOOD", H3077&gt;=100, "OKAY", H3077&lt;100, "OKAY")</f>
        <v>GOOD</v>
      </c>
    </row>
    <row r="3078" spans="1:14">
      <c r="A3078" s="2">
        <v>42258</v>
      </c>
      <c r="B3078" s="2" t="str">
        <f>TEXT(A3078,"mmmm")</f>
        <v>September</v>
      </c>
      <c r="C3078" t="s">
        <v>670</v>
      </c>
      <c r="D3078" t="s">
        <v>94</v>
      </c>
      <c r="E3078" t="s">
        <v>21</v>
      </c>
      <c r="F3078" t="s">
        <v>44</v>
      </c>
      <c r="G3078" t="s">
        <v>2314</v>
      </c>
      <c r="H3078">
        <v>24.64</v>
      </c>
      <c r="I3078">
        <v>4</v>
      </c>
      <c r="J3078">
        <v>4</v>
      </c>
      <c r="K3078" s="6">
        <f>J3078/H3078</f>
        <v>0.16233766233766234</v>
      </c>
      <c r="M3078" t="str">
        <f>LEFT(C3078, SEARCH(" ", C3078) - 1)</f>
        <v>George</v>
      </c>
      <c r="N3078" t="str" cm="1">
        <f t="array" ref="N3078">_xlfn.IFS(H3078&lt;0, "LOSS", H3078&gt;1000, "GREAT", H3078&gt;500, "GOOD", H3078&gt;=100, "OKAY", H3078&lt;100, "OKAY")</f>
        <v>OKAY</v>
      </c>
    </row>
    <row r="3079" spans="1:14">
      <c r="A3079" s="2">
        <v>42258</v>
      </c>
      <c r="B3079" s="2" t="str">
        <f>TEXT(A3079,"mmmm")</f>
        <v>September</v>
      </c>
      <c r="C3079" t="s">
        <v>2195</v>
      </c>
      <c r="D3079" t="s">
        <v>242</v>
      </c>
      <c r="E3079" t="s">
        <v>23</v>
      </c>
      <c r="F3079" t="s">
        <v>45</v>
      </c>
      <c r="G3079" t="s">
        <v>2315</v>
      </c>
      <c r="H3079">
        <v>31.05</v>
      </c>
      <c r="I3079">
        <v>3</v>
      </c>
      <c r="J3079">
        <v>14.9</v>
      </c>
      <c r="K3079" s="6">
        <f>J3079/H3079</f>
        <v>0.47987117552334946</v>
      </c>
      <c r="M3079" t="str">
        <f>LEFT(C3079, SEARCH(" ", C3079) - 1)</f>
        <v>Skye</v>
      </c>
      <c r="N3079" t="str" cm="1">
        <f t="array" ref="N3079">_xlfn.IFS(H3079&lt;0, "LOSS", H3079&gt;1000, "GREAT", H3079&gt;500, "GOOD", H3079&gt;=100, "OKAY", H3079&lt;100, "OKAY")</f>
        <v>OKAY</v>
      </c>
    </row>
    <row r="3080" spans="1:14">
      <c r="A3080" s="2">
        <v>42258</v>
      </c>
      <c r="B3080" s="2" t="str">
        <f>TEXT(A3080,"mmmm")</f>
        <v>September</v>
      </c>
      <c r="C3080" t="s">
        <v>2195</v>
      </c>
      <c r="D3080" t="s">
        <v>242</v>
      </c>
      <c r="E3080" t="s">
        <v>21</v>
      </c>
      <c r="F3080" t="s">
        <v>44</v>
      </c>
      <c r="G3080" t="s">
        <v>1535</v>
      </c>
      <c r="H3080">
        <v>8.92</v>
      </c>
      <c r="I3080">
        <v>4</v>
      </c>
      <c r="J3080">
        <v>3.92</v>
      </c>
      <c r="K3080" s="6">
        <f>J3080/H3080</f>
        <v>0.43946188340807174</v>
      </c>
      <c r="M3080" t="str">
        <f>LEFT(C3080, SEARCH(" ", C3080) - 1)</f>
        <v>Skye</v>
      </c>
      <c r="N3080" t="str" cm="1">
        <f t="array" ref="N3080">_xlfn.IFS(H3080&lt;0, "LOSS", H3080&gt;1000, "GREAT", H3080&gt;500, "GOOD", H3080&gt;=100, "OKAY", H3080&lt;100, "OKAY")</f>
        <v>OKAY</v>
      </c>
    </row>
    <row r="3081" spans="1:14">
      <c r="A3081" s="2">
        <v>42258</v>
      </c>
      <c r="B3081" s="2" t="str">
        <f>TEXT(A3081,"mmmm")</f>
        <v>September</v>
      </c>
      <c r="C3081" t="s">
        <v>2195</v>
      </c>
      <c r="D3081" t="s">
        <v>242</v>
      </c>
      <c r="E3081" t="s">
        <v>23</v>
      </c>
      <c r="F3081" t="s">
        <v>38</v>
      </c>
      <c r="G3081" t="s">
        <v>239</v>
      </c>
      <c r="H3081">
        <v>209.6</v>
      </c>
      <c r="I3081">
        <v>4</v>
      </c>
      <c r="J3081">
        <v>96.42</v>
      </c>
      <c r="K3081" s="6">
        <f>J3081/H3081</f>
        <v>0.46001908396946567</v>
      </c>
      <c r="M3081" t="str">
        <f>LEFT(C3081, SEARCH(" ", C3081) - 1)</f>
        <v>Skye</v>
      </c>
      <c r="N3081" t="str" cm="1">
        <f t="array" ref="N3081">_xlfn.IFS(H3081&lt;0, "LOSS", H3081&gt;1000, "GREAT", H3081&gt;500, "GOOD", H3081&gt;=100, "OKAY", H3081&lt;100, "OKAY")</f>
        <v>OKAY</v>
      </c>
    </row>
    <row r="3082" spans="1:14">
      <c r="A3082" s="2">
        <v>42258</v>
      </c>
      <c r="B3082" s="2" t="str">
        <f>TEXT(A3082,"mmmm")</f>
        <v>September</v>
      </c>
      <c r="C3082" t="s">
        <v>2195</v>
      </c>
      <c r="D3082" t="s">
        <v>242</v>
      </c>
      <c r="E3082" t="s">
        <v>23</v>
      </c>
      <c r="F3082" t="s">
        <v>36</v>
      </c>
      <c r="G3082" t="s">
        <v>934</v>
      </c>
      <c r="H3082">
        <v>111.04</v>
      </c>
      <c r="I3082">
        <v>4</v>
      </c>
      <c r="J3082">
        <v>29.98</v>
      </c>
      <c r="K3082" s="6">
        <f>J3082/H3082</f>
        <v>0.26999279538904897</v>
      </c>
      <c r="M3082" t="str">
        <f>LEFT(C3082, SEARCH(" ", C3082) - 1)</f>
        <v>Skye</v>
      </c>
      <c r="N3082" t="str" cm="1">
        <f t="array" ref="N3082">_xlfn.IFS(H3082&lt;0, "LOSS", H3082&gt;1000, "GREAT", H3082&gt;500, "GOOD", H3082&gt;=100, "OKAY", H3082&lt;100, "OKAY")</f>
        <v>OKAY</v>
      </c>
    </row>
    <row r="3083" spans="1:14">
      <c r="A3083" s="2">
        <v>42258</v>
      </c>
      <c r="B3083" s="2" t="str">
        <f>TEXT(A3083,"mmmm")</f>
        <v>September</v>
      </c>
      <c r="C3083" t="s">
        <v>2195</v>
      </c>
      <c r="D3083" t="s">
        <v>242</v>
      </c>
      <c r="E3083" t="s">
        <v>23</v>
      </c>
      <c r="F3083" t="s">
        <v>47</v>
      </c>
      <c r="G3083" t="s">
        <v>2316</v>
      </c>
      <c r="H3083">
        <v>38.880000000000003</v>
      </c>
      <c r="I3083">
        <v>6</v>
      </c>
      <c r="J3083">
        <v>18.66</v>
      </c>
      <c r="K3083" s="6">
        <f>J3083/H3083</f>
        <v>0.47993827160493824</v>
      </c>
      <c r="M3083" t="str">
        <f>LEFT(C3083, SEARCH(" ", C3083) - 1)</f>
        <v>Skye</v>
      </c>
      <c r="N3083" t="str" cm="1">
        <f t="array" ref="N3083">_xlfn.IFS(H3083&lt;0, "LOSS", H3083&gt;1000, "GREAT", H3083&gt;500, "GOOD", H3083&gt;=100, "OKAY", H3083&lt;100, "OKAY")</f>
        <v>OKAY</v>
      </c>
    </row>
    <row r="3084" spans="1:14">
      <c r="A3084" s="2">
        <v>42259</v>
      </c>
      <c r="B3084" s="2" t="str">
        <f>TEXT(A3084,"mmmm")</f>
        <v>September</v>
      </c>
      <c r="C3084" t="s">
        <v>736</v>
      </c>
      <c r="D3084" t="s">
        <v>24</v>
      </c>
      <c r="E3084" t="s">
        <v>25</v>
      </c>
      <c r="F3084" t="s">
        <v>41</v>
      </c>
      <c r="G3084" t="s">
        <v>2317</v>
      </c>
      <c r="H3084">
        <v>479.98</v>
      </c>
      <c r="I3084">
        <v>2</v>
      </c>
      <c r="J3084">
        <v>60</v>
      </c>
      <c r="K3084" s="6">
        <f>J3084/H3084</f>
        <v>0.12500520855035627</v>
      </c>
      <c r="M3084" t="str">
        <f>LEFT(C3084, SEARCH(" ", C3084) - 1)</f>
        <v>Paul</v>
      </c>
      <c r="N3084" t="str" cm="1">
        <f t="array" ref="N3084">_xlfn.IFS(H3084&lt;0, "LOSS", H3084&gt;1000, "GREAT", H3084&gt;500, "GOOD", H3084&gt;=100, "OKAY", H3084&lt;100, "OKAY")</f>
        <v>OKAY</v>
      </c>
    </row>
    <row r="3085" spans="1:14">
      <c r="A3085" s="2">
        <v>42259</v>
      </c>
      <c r="B3085" s="2" t="str">
        <f>TEXT(A3085,"mmmm")</f>
        <v>September</v>
      </c>
      <c r="C3085" t="s">
        <v>736</v>
      </c>
      <c r="D3085" t="s">
        <v>24</v>
      </c>
      <c r="E3085" t="s">
        <v>23</v>
      </c>
      <c r="F3085" t="s">
        <v>45</v>
      </c>
      <c r="G3085" t="s">
        <v>1781</v>
      </c>
      <c r="H3085">
        <v>12.6</v>
      </c>
      <c r="I3085">
        <v>4</v>
      </c>
      <c r="J3085">
        <v>6.05</v>
      </c>
      <c r="K3085" s="6">
        <f>J3085/H3085</f>
        <v>0.48015873015873017</v>
      </c>
      <c r="M3085" t="str">
        <f>LEFT(C3085, SEARCH(" ", C3085) - 1)</f>
        <v>Paul</v>
      </c>
      <c r="N3085" t="str" cm="1">
        <f t="array" ref="N3085">_xlfn.IFS(H3085&lt;0, "LOSS", H3085&gt;1000, "GREAT", H3085&gt;500, "GOOD", H3085&gt;=100, "OKAY", H3085&lt;100, "OKAY")</f>
        <v>OKAY</v>
      </c>
    </row>
    <row r="3086" spans="1:14">
      <c r="A3086" s="2">
        <v>42259</v>
      </c>
      <c r="B3086" s="2" t="str">
        <f>TEXT(A3086,"mmmm")</f>
        <v>September</v>
      </c>
      <c r="C3086" t="s">
        <v>304</v>
      </c>
      <c r="D3086" t="s">
        <v>24</v>
      </c>
      <c r="E3086" t="s">
        <v>23</v>
      </c>
      <c r="F3086" t="s">
        <v>37</v>
      </c>
      <c r="G3086" t="s">
        <v>447</v>
      </c>
      <c r="H3086">
        <v>9.26</v>
      </c>
      <c r="I3086">
        <v>2</v>
      </c>
      <c r="J3086">
        <v>3.06</v>
      </c>
      <c r="K3086" s="6">
        <f>J3086/H3086</f>
        <v>0.33045356371490281</v>
      </c>
      <c r="M3086" t="str">
        <f>LEFT(C3086, SEARCH(" ", C3086) - 1)</f>
        <v>Tamara</v>
      </c>
      <c r="N3086" t="str" cm="1">
        <f t="array" ref="N3086">_xlfn.IFS(H3086&lt;0, "LOSS", H3086&gt;1000, "GREAT", H3086&gt;500, "GOOD", H3086&gt;=100, "OKAY", H3086&lt;100, "OKAY")</f>
        <v>OKAY</v>
      </c>
    </row>
    <row r="3087" spans="1:14">
      <c r="A3087" s="2">
        <v>42259</v>
      </c>
      <c r="B3087" s="2" t="str">
        <f>TEXT(A3087,"mmmm")</f>
        <v>September</v>
      </c>
      <c r="C3087" t="s">
        <v>304</v>
      </c>
      <c r="D3087" t="s">
        <v>24</v>
      </c>
      <c r="E3087" t="s">
        <v>23</v>
      </c>
      <c r="F3087" t="s">
        <v>49</v>
      </c>
      <c r="G3087" t="s">
        <v>1454</v>
      </c>
      <c r="H3087">
        <v>105.98</v>
      </c>
      <c r="I3087">
        <v>2</v>
      </c>
      <c r="J3087">
        <v>4.24</v>
      </c>
      <c r="K3087" s="6">
        <f>J3087/H3087</f>
        <v>4.0007548594074356E-2</v>
      </c>
      <c r="M3087" t="str">
        <f>LEFT(C3087, SEARCH(" ", C3087) - 1)</f>
        <v>Tamara</v>
      </c>
      <c r="N3087" t="str" cm="1">
        <f t="array" ref="N3087">_xlfn.IFS(H3087&lt;0, "LOSS", H3087&gt;1000, "GREAT", H3087&gt;500, "GOOD", H3087&gt;=100, "OKAY", H3087&lt;100, "OKAY")</f>
        <v>OKAY</v>
      </c>
    </row>
    <row r="3088" spans="1:14">
      <c r="A3088" s="2">
        <v>42259</v>
      </c>
      <c r="B3088" s="2" t="str">
        <f>TEXT(A3088,"mmmm")</f>
        <v>September</v>
      </c>
      <c r="C3088" t="s">
        <v>304</v>
      </c>
      <c r="D3088" t="s">
        <v>24</v>
      </c>
      <c r="E3088" t="s">
        <v>23</v>
      </c>
      <c r="F3088" t="s">
        <v>43</v>
      </c>
      <c r="G3088" t="s">
        <v>1875</v>
      </c>
      <c r="H3088">
        <v>1.24</v>
      </c>
      <c r="I3088">
        <v>1</v>
      </c>
      <c r="J3088">
        <v>0.57999999999999996</v>
      </c>
      <c r="K3088" s="6">
        <f>J3088/H3088</f>
        <v>0.46774193548387094</v>
      </c>
      <c r="M3088" t="str">
        <f>LEFT(C3088, SEARCH(" ", C3088) - 1)</f>
        <v>Tamara</v>
      </c>
      <c r="N3088" t="str" cm="1">
        <f t="array" ref="N3088">_xlfn.IFS(H3088&lt;0, "LOSS", H3088&gt;1000, "GREAT", H3088&gt;500, "GOOD", H3088&gt;=100, "OKAY", H3088&lt;100, "OKAY")</f>
        <v>OKAY</v>
      </c>
    </row>
    <row r="3089" spans="1:14">
      <c r="A3089" s="2">
        <v>42259</v>
      </c>
      <c r="B3089" s="2" t="str">
        <f>TEXT(A3089,"mmmm")</f>
        <v>September</v>
      </c>
      <c r="C3089" t="s">
        <v>304</v>
      </c>
      <c r="D3089" t="s">
        <v>24</v>
      </c>
      <c r="E3089" t="s">
        <v>23</v>
      </c>
      <c r="F3089" t="s">
        <v>45</v>
      </c>
      <c r="G3089" t="s">
        <v>1795</v>
      </c>
      <c r="H3089">
        <v>20.7</v>
      </c>
      <c r="I3089">
        <v>2</v>
      </c>
      <c r="J3089">
        <v>9.94</v>
      </c>
      <c r="K3089" s="6">
        <f>J3089/H3089</f>
        <v>0.48019323671497582</v>
      </c>
      <c r="M3089" t="str">
        <f>LEFT(C3089, SEARCH(" ", C3089) - 1)</f>
        <v>Tamara</v>
      </c>
      <c r="N3089" t="str" cm="1">
        <f t="array" ref="N3089">_xlfn.IFS(H3089&lt;0, "LOSS", H3089&gt;1000, "GREAT", H3089&gt;500, "GOOD", H3089&gt;=100, "OKAY", H3089&lt;100, "OKAY")</f>
        <v>OKAY</v>
      </c>
    </row>
    <row r="3090" spans="1:14">
      <c r="A3090" s="2">
        <v>42259</v>
      </c>
      <c r="B3090" s="2" t="str">
        <f>TEXT(A3090,"mmmm")</f>
        <v>September</v>
      </c>
      <c r="C3090" t="s">
        <v>304</v>
      </c>
      <c r="D3090" t="s">
        <v>24</v>
      </c>
      <c r="E3090" t="s">
        <v>23</v>
      </c>
      <c r="F3090" t="s">
        <v>47</v>
      </c>
      <c r="G3090" t="s">
        <v>2318</v>
      </c>
      <c r="H3090">
        <v>28.9</v>
      </c>
      <c r="I3090">
        <v>5</v>
      </c>
      <c r="J3090">
        <v>14.16</v>
      </c>
      <c r="K3090" s="6">
        <f>J3090/H3090</f>
        <v>0.48996539792387545</v>
      </c>
      <c r="M3090" t="str">
        <f>LEFT(C3090, SEARCH(" ", C3090) - 1)</f>
        <v>Tamara</v>
      </c>
      <c r="N3090" t="str" cm="1">
        <f t="array" ref="N3090">_xlfn.IFS(H3090&lt;0, "LOSS", H3090&gt;1000, "GREAT", H3090&gt;500, "GOOD", H3090&gt;=100, "OKAY", H3090&lt;100, "OKAY")</f>
        <v>OKAY</v>
      </c>
    </row>
    <row r="3091" spans="1:14">
      <c r="A3091" s="2">
        <v>42259</v>
      </c>
      <c r="B3091" s="2" t="str">
        <f>TEXT(A3091,"mmmm")</f>
        <v>September</v>
      </c>
      <c r="C3091" t="s">
        <v>304</v>
      </c>
      <c r="D3091" t="s">
        <v>24</v>
      </c>
      <c r="E3091" t="s">
        <v>23</v>
      </c>
      <c r="F3091" t="s">
        <v>42</v>
      </c>
      <c r="G3091" t="s">
        <v>155</v>
      </c>
      <c r="H3091">
        <v>27.18</v>
      </c>
      <c r="I3091">
        <v>1</v>
      </c>
      <c r="J3091">
        <v>12.77</v>
      </c>
      <c r="K3091" s="6">
        <f>J3091/H3091</f>
        <v>0.4698307579102281</v>
      </c>
      <c r="M3091" t="str">
        <f>LEFT(C3091, SEARCH(" ", C3091) - 1)</f>
        <v>Tamara</v>
      </c>
      <c r="N3091" t="str" cm="1">
        <f t="array" ref="N3091">_xlfn.IFS(H3091&lt;0, "LOSS", H3091&gt;1000, "GREAT", H3091&gt;500, "GOOD", H3091&gt;=100, "OKAY", H3091&lt;100, "OKAY")</f>
        <v>OKAY</v>
      </c>
    </row>
    <row r="3092" spans="1:14">
      <c r="A3092" s="2">
        <v>42259</v>
      </c>
      <c r="B3092" s="2" t="str">
        <f>TEXT(A3092,"mmmm")</f>
        <v>September</v>
      </c>
      <c r="C3092" t="s">
        <v>1910</v>
      </c>
      <c r="D3092" t="s">
        <v>28</v>
      </c>
      <c r="E3092" t="s">
        <v>25</v>
      </c>
      <c r="F3092" t="s">
        <v>35</v>
      </c>
      <c r="G3092" t="s">
        <v>1324</v>
      </c>
      <c r="H3092">
        <v>21.98</v>
      </c>
      <c r="I3092">
        <v>2</v>
      </c>
      <c r="J3092">
        <v>8.57</v>
      </c>
      <c r="K3092" s="6">
        <f>J3092/H3092</f>
        <v>0.38989990900818927</v>
      </c>
      <c r="M3092" t="str">
        <f>LEFT(C3092, SEARCH(" ", C3092) - 1)</f>
        <v>Craig</v>
      </c>
      <c r="N3092" t="str" cm="1">
        <f t="array" ref="N3092">_xlfn.IFS(H3092&lt;0, "LOSS", H3092&gt;1000, "GREAT", H3092&gt;500, "GOOD", H3092&gt;=100, "OKAY", H3092&lt;100, "OKAY")</f>
        <v>OKAY</v>
      </c>
    </row>
    <row r="3093" spans="1:14">
      <c r="A3093" s="2">
        <v>42260</v>
      </c>
      <c r="B3093" s="2" t="str">
        <f>TEXT(A3093,"mmmm")</f>
        <v>September</v>
      </c>
      <c r="C3093" t="s">
        <v>1539</v>
      </c>
      <c r="D3093" t="s">
        <v>145</v>
      </c>
      <c r="E3093" t="s">
        <v>25</v>
      </c>
      <c r="F3093" t="s">
        <v>35</v>
      </c>
      <c r="G3093" t="s">
        <v>1090</v>
      </c>
      <c r="H3093">
        <v>199.96</v>
      </c>
      <c r="I3093">
        <v>4</v>
      </c>
      <c r="J3093">
        <v>16</v>
      </c>
      <c r="K3093" s="6">
        <f>J3093/H3093</f>
        <v>8.0016003200640132E-2</v>
      </c>
      <c r="M3093" t="str">
        <f>LEFT(C3093, SEARCH(" ", C3093) - 1)</f>
        <v>Zuschuss</v>
      </c>
      <c r="N3093" t="str" cm="1">
        <f t="array" ref="N3093">_xlfn.IFS(H3093&lt;0, "LOSS", H3093&gt;1000, "GREAT", H3093&gt;500, "GOOD", H3093&gt;=100, "OKAY", H3093&lt;100, "OKAY")</f>
        <v>OKAY</v>
      </c>
    </row>
    <row r="3094" spans="1:14">
      <c r="A3094" s="2">
        <v>42260</v>
      </c>
      <c r="B3094" s="2" t="str">
        <f>TEXT(A3094,"mmmm")</f>
        <v>September</v>
      </c>
      <c r="C3094" t="s">
        <v>1539</v>
      </c>
      <c r="D3094" t="s">
        <v>145</v>
      </c>
      <c r="E3094" t="s">
        <v>21</v>
      </c>
      <c r="F3094" t="s">
        <v>40</v>
      </c>
      <c r="G3094" t="s">
        <v>745</v>
      </c>
      <c r="H3094">
        <v>1516.2</v>
      </c>
      <c r="I3094">
        <v>7</v>
      </c>
      <c r="J3094">
        <v>394.21</v>
      </c>
      <c r="K3094" s="6">
        <f>J3094/H3094</f>
        <v>0.25999868091280831</v>
      </c>
      <c r="M3094" t="str">
        <f>LEFT(C3094, SEARCH(" ", C3094) - 1)</f>
        <v>Zuschuss</v>
      </c>
      <c r="N3094" t="str" cm="1">
        <f t="array" ref="N3094">_xlfn.IFS(H3094&lt;0, "LOSS", H3094&gt;1000, "GREAT", H3094&gt;500, "GOOD", H3094&gt;=100, "OKAY", H3094&lt;100, "OKAY")</f>
        <v>GREAT</v>
      </c>
    </row>
    <row r="3095" spans="1:14">
      <c r="A3095" s="2">
        <v>42260</v>
      </c>
      <c r="B3095" s="2" t="str">
        <f>TEXT(A3095,"mmmm")</f>
        <v>September</v>
      </c>
      <c r="C3095" t="s">
        <v>679</v>
      </c>
      <c r="D3095" t="s">
        <v>27</v>
      </c>
      <c r="E3095" t="s">
        <v>23</v>
      </c>
      <c r="F3095" t="s">
        <v>38</v>
      </c>
      <c r="G3095" t="s">
        <v>558</v>
      </c>
      <c r="H3095">
        <v>2.41</v>
      </c>
      <c r="I3095">
        <v>1</v>
      </c>
      <c r="J3095">
        <v>-2.0099999999999998</v>
      </c>
      <c r="K3095" s="6">
        <f>J3095/H3095</f>
        <v>-0.83402489626555998</v>
      </c>
      <c r="M3095" t="str">
        <f>LEFT(C3095, SEARCH(" ", C3095) - 1)</f>
        <v>Harry</v>
      </c>
      <c r="N3095" t="str" cm="1">
        <f t="array" ref="N3095">_xlfn.IFS(H3095&lt;0, "LOSS", H3095&gt;1000, "GREAT", H3095&gt;500, "GOOD", H3095&gt;=100, "OKAY", H3095&lt;100, "OKAY")</f>
        <v>OKAY</v>
      </c>
    </row>
    <row r="3096" spans="1:14">
      <c r="A3096" s="2">
        <v>42260</v>
      </c>
      <c r="B3096" s="2" t="str">
        <f>TEXT(A3096,"mmmm")</f>
        <v>September</v>
      </c>
      <c r="C3096" t="s">
        <v>2190</v>
      </c>
      <c r="D3096" t="s">
        <v>80</v>
      </c>
      <c r="E3096" t="s">
        <v>21</v>
      </c>
      <c r="F3096" t="s">
        <v>44</v>
      </c>
      <c r="G3096" t="s">
        <v>1854</v>
      </c>
      <c r="H3096">
        <v>129.93</v>
      </c>
      <c r="I3096">
        <v>3</v>
      </c>
      <c r="J3096">
        <v>12.99</v>
      </c>
      <c r="K3096" s="6">
        <f>J3096/H3096</f>
        <v>9.9976910644193021E-2</v>
      </c>
      <c r="M3096" t="str">
        <f>LEFT(C3096, SEARCH(" ", C3096) - 1)</f>
        <v>Jonathan</v>
      </c>
      <c r="N3096" t="str" cm="1">
        <f t="array" ref="N3096">_xlfn.IFS(H3096&lt;0, "LOSS", H3096&gt;1000, "GREAT", H3096&gt;500, "GOOD", H3096&gt;=100, "OKAY", H3096&lt;100, "OKAY")</f>
        <v>OKAY</v>
      </c>
    </row>
    <row r="3097" spans="1:14">
      <c r="A3097" s="2">
        <v>42260</v>
      </c>
      <c r="B3097" s="2" t="str">
        <f>TEXT(A3097,"mmmm")</f>
        <v>September</v>
      </c>
      <c r="C3097" t="s">
        <v>2190</v>
      </c>
      <c r="D3097" t="s">
        <v>80</v>
      </c>
      <c r="E3097" t="s">
        <v>23</v>
      </c>
      <c r="F3097" t="s">
        <v>47</v>
      </c>
      <c r="G3097" t="s">
        <v>831</v>
      </c>
      <c r="H3097">
        <v>69.930000000000007</v>
      </c>
      <c r="I3097">
        <v>7</v>
      </c>
      <c r="J3097">
        <v>31.47</v>
      </c>
      <c r="K3097" s="6">
        <f>J3097/H3097</f>
        <v>0.45002145002144994</v>
      </c>
      <c r="M3097" t="str">
        <f>LEFT(C3097, SEARCH(" ", C3097) - 1)</f>
        <v>Jonathan</v>
      </c>
      <c r="N3097" t="str" cm="1">
        <f t="array" ref="N3097">_xlfn.IFS(H3097&lt;0, "LOSS", H3097&gt;1000, "GREAT", H3097&gt;500, "GOOD", H3097&gt;=100, "OKAY", H3097&lt;100, "OKAY")</f>
        <v>OKAY</v>
      </c>
    </row>
    <row r="3098" spans="1:14">
      <c r="A3098" s="2">
        <v>42260</v>
      </c>
      <c r="B3098" s="2" t="str">
        <f>TEXT(A3098,"mmmm")</f>
        <v>September</v>
      </c>
      <c r="C3098" t="s">
        <v>1087</v>
      </c>
      <c r="D3098" t="s">
        <v>29</v>
      </c>
      <c r="E3098" t="s">
        <v>23</v>
      </c>
      <c r="F3098" t="s">
        <v>42</v>
      </c>
      <c r="G3098" t="s">
        <v>115</v>
      </c>
      <c r="H3098">
        <v>7.82</v>
      </c>
      <c r="I3098">
        <v>1</v>
      </c>
      <c r="J3098">
        <v>2.93</v>
      </c>
      <c r="K3098" s="6">
        <f>J3098/H3098</f>
        <v>0.37468030690537085</v>
      </c>
      <c r="M3098" t="str">
        <f>LEFT(C3098, SEARCH(" ", C3098) - 1)</f>
        <v>Arthur</v>
      </c>
      <c r="N3098" t="str" cm="1">
        <f t="array" ref="N3098">_xlfn.IFS(H3098&lt;0, "LOSS", H3098&gt;1000, "GREAT", H3098&gt;500, "GOOD", H3098&gt;=100, "OKAY", H3098&lt;100, "OKAY")</f>
        <v>OKAY</v>
      </c>
    </row>
    <row r="3099" spans="1:14">
      <c r="A3099" s="2">
        <v>42260</v>
      </c>
      <c r="B3099" s="2" t="str">
        <f>TEXT(A3099,"mmmm")</f>
        <v>September</v>
      </c>
      <c r="C3099" t="s">
        <v>1087</v>
      </c>
      <c r="D3099" t="s">
        <v>29</v>
      </c>
      <c r="E3099" t="s">
        <v>21</v>
      </c>
      <c r="F3099" t="s">
        <v>40</v>
      </c>
      <c r="G3099" t="s">
        <v>1147</v>
      </c>
      <c r="H3099">
        <v>170.07</v>
      </c>
      <c r="I3099">
        <v>4</v>
      </c>
      <c r="J3099">
        <v>-12.15</v>
      </c>
      <c r="K3099" s="6">
        <f>J3099/H3099</f>
        <v>-7.1441171282413132E-2</v>
      </c>
      <c r="M3099" t="str">
        <f>LEFT(C3099, SEARCH(" ", C3099) - 1)</f>
        <v>Arthur</v>
      </c>
      <c r="N3099" t="str" cm="1">
        <f t="array" ref="N3099">_xlfn.IFS(H3099&lt;0, "LOSS", H3099&gt;1000, "GREAT", H3099&gt;500, "GOOD", H3099&gt;=100, "OKAY", H3099&lt;100, "OKAY")</f>
        <v>OKAY</v>
      </c>
    </row>
    <row r="3100" spans="1:14">
      <c r="A3100" s="2">
        <v>42260</v>
      </c>
      <c r="B3100" s="2" t="str">
        <f>TEXT(A3100,"mmmm")</f>
        <v>September</v>
      </c>
      <c r="C3100" t="s">
        <v>1608</v>
      </c>
      <c r="D3100" t="s">
        <v>33</v>
      </c>
      <c r="E3100" t="s">
        <v>23</v>
      </c>
      <c r="F3100" t="s">
        <v>38</v>
      </c>
      <c r="G3100" t="s">
        <v>2319</v>
      </c>
      <c r="H3100">
        <v>13.09</v>
      </c>
      <c r="I3100">
        <v>4</v>
      </c>
      <c r="J3100">
        <v>-10.039999999999999</v>
      </c>
      <c r="K3100" s="6">
        <f>J3100/H3100</f>
        <v>-0.76699770817417867</v>
      </c>
      <c r="M3100" t="str">
        <f>LEFT(C3100, SEARCH(" ", C3100) - 1)</f>
        <v>Anne</v>
      </c>
      <c r="N3100" t="str" cm="1">
        <f t="array" ref="N3100">_xlfn.IFS(H3100&lt;0, "LOSS", H3100&gt;1000, "GREAT", H3100&gt;500, "GOOD", H3100&gt;=100, "OKAY", H3100&lt;100, "OKAY")</f>
        <v>OKAY</v>
      </c>
    </row>
    <row r="3101" spans="1:14">
      <c r="A3101" s="2">
        <v>42260</v>
      </c>
      <c r="B3101" s="2" t="str">
        <f>TEXT(A3101,"mmmm")</f>
        <v>September</v>
      </c>
      <c r="C3101" t="s">
        <v>2320</v>
      </c>
      <c r="D3101" t="s">
        <v>22</v>
      </c>
      <c r="E3101" t="s">
        <v>21</v>
      </c>
      <c r="F3101" t="s">
        <v>44</v>
      </c>
      <c r="G3101" t="s">
        <v>2094</v>
      </c>
      <c r="H3101">
        <v>131.88</v>
      </c>
      <c r="I3101">
        <v>7</v>
      </c>
      <c r="J3101">
        <v>55.39</v>
      </c>
      <c r="K3101" s="6">
        <f>J3101/H3101</f>
        <v>0.42000303306035791</v>
      </c>
      <c r="M3101" t="str">
        <f>LEFT(C3101, SEARCH(" ", C3101) - 1)</f>
        <v>Ken</v>
      </c>
      <c r="N3101" t="str" cm="1">
        <f t="array" ref="N3101">_xlfn.IFS(H3101&lt;0, "LOSS", H3101&gt;1000, "GREAT", H3101&gt;500, "GOOD", H3101&gt;=100, "OKAY", H3101&lt;100, "OKAY")</f>
        <v>OKAY</v>
      </c>
    </row>
    <row r="3102" spans="1:14">
      <c r="A3102" s="2">
        <v>42260</v>
      </c>
      <c r="B3102" s="2" t="str">
        <f>TEXT(A3102,"mmmm")</f>
        <v>September</v>
      </c>
      <c r="C3102" t="s">
        <v>2320</v>
      </c>
      <c r="D3102" t="s">
        <v>22</v>
      </c>
      <c r="E3102" t="s">
        <v>23</v>
      </c>
      <c r="F3102" t="s">
        <v>38</v>
      </c>
      <c r="G3102" t="s">
        <v>666</v>
      </c>
      <c r="H3102">
        <v>25.03</v>
      </c>
      <c r="I3102">
        <v>3</v>
      </c>
      <c r="J3102">
        <v>7.82</v>
      </c>
      <c r="K3102" s="6">
        <f>J3102/H3102</f>
        <v>0.31242508989212942</v>
      </c>
      <c r="M3102" t="str">
        <f>LEFT(C3102, SEARCH(" ", C3102) - 1)</f>
        <v>Ken</v>
      </c>
      <c r="N3102" t="str" cm="1">
        <f t="array" ref="N3102">_xlfn.IFS(H3102&lt;0, "LOSS", H3102&gt;1000, "GREAT", H3102&gt;500, "GOOD", H3102&gt;=100, "OKAY", H3102&lt;100, "OKAY")</f>
        <v>OKAY</v>
      </c>
    </row>
    <row r="3103" spans="1:14">
      <c r="A3103" s="2">
        <v>42260</v>
      </c>
      <c r="B3103" s="2" t="str">
        <f>TEXT(A3103,"mmmm")</f>
        <v>September</v>
      </c>
      <c r="C3103" t="s">
        <v>2320</v>
      </c>
      <c r="D3103" t="s">
        <v>22</v>
      </c>
      <c r="E3103" t="s">
        <v>21</v>
      </c>
      <c r="F3103" t="s">
        <v>40</v>
      </c>
      <c r="G3103" t="s">
        <v>1001</v>
      </c>
      <c r="H3103">
        <v>717.72</v>
      </c>
      <c r="I3103">
        <v>3</v>
      </c>
      <c r="J3103">
        <v>71.77</v>
      </c>
      <c r="K3103" s="6">
        <f>J3103/H3103</f>
        <v>9.9997213397982496E-2</v>
      </c>
      <c r="M3103" t="str">
        <f>LEFT(C3103, SEARCH(" ", C3103) - 1)</f>
        <v>Ken</v>
      </c>
      <c r="N3103" t="str" cm="1">
        <f t="array" ref="N3103">_xlfn.IFS(H3103&lt;0, "LOSS", H3103&gt;1000, "GREAT", H3103&gt;500, "GOOD", H3103&gt;=100, "OKAY", H3103&lt;100, "OKAY")</f>
        <v>GOOD</v>
      </c>
    </row>
    <row r="3104" spans="1:14">
      <c r="A3104" s="2">
        <v>42260</v>
      </c>
      <c r="B3104" s="2" t="str">
        <f>TEXT(A3104,"mmmm")</f>
        <v>September</v>
      </c>
      <c r="C3104" t="s">
        <v>2320</v>
      </c>
      <c r="D3104" t="s">
        <v>22</v>
      </c>
      <c r="E3104" t="s">
        <v>21</v>
      </c>
      <c r="F3104" t="s">
        <v>44</v>
      </c>
      <c r="G3104" t="s">
        <v>1718</v>
      </c>
      <c r="H3104">
        <v>207.35</v>
      </c>
      <c r="I3104">
        <v>5</v>
      </c>
      <c r="J3104">
        <v>24.88</v>
      </c>
      <c r="K3104" s="6">
        <f>J3104/H3104</f>
        <v>0.1199903544731131</v>
      </c>
      <c r="M3104" t="str">
        <f>LEFT(C3104, SEARCH(" ", C3104) - 1)</f>
        <v>Ken</v>
      </c>
      <c r="N3104" t="str" cm="1">
        <f t="array" ref="N3104">_xlfn.IFS(H3104&lt;0, "LOSS", H3104&gt;1000, "GREAT", H3104&gt;500, "GOOD", H3104&gt;=100, "OKAY", H3104&lt;100, "OKAY")</f>
        <v>OKAY</v>
      </c>
    </row>
    <row r="3105" spans="1:14">
      <c r="A3105" s="2">
        <v>42260</v>
      </c>
      <c r="B3105" s="2" t="str">
        <f>TEXT(A3105,"mmmm")</f>
        <v>September</v>
      </c>
      <c r="C3105" t="s">
        <v>2320</v>
      </c>
      <c r="D3105" t="s">
        <v>22</v>
      </c>
      <c r="E3105" t="s">
        <v>21</v>
      </c>
      <c r="F3105" t="s">
        <v>44</v>
      </c>
      <c r="G3105" t="s">
        <v>1102</v>
      </c>
      <c r="H3105">
        <v>44.67</v>
      </c>
      <c r="I3105">
        <v>3</v>
      </c>
      <c r="J3105">
        <v>12.06</v>
      </c>
      <c r="K3105" s="6">
        <f>J3105/H3105</f>
        <v>0.26997985224983212</v>
      </c>
      <c r="M3105" t="str">
        <f>LEFT(C3105, SEARCH(" ", C3105) - 1)</f>
        <v>Ken</v>
      </c>
      <c r="N3105" t="str" cm="1">
        <f t="array" ref="N3105">_xlfn.IFS(H3105&lt;0, "LOSS", H3105&gt;1000, "GREAT", H3105&gt;500, "GOOD", H3105&gt;=100, "OKAY", H3105&lt;100, "OKAY")</f>
        <v>OKAY</v>
      </c>
    </row>
    <row r="3106" spans="1:14">
      <c r="A3106" s="2">
        <v>42260</v>
      </c>
      <c r="B3106" s="2" t="str">
        <f>TEXT(A3106,"mmmm")</f>
        <v>September</v>
      </c>
      <c r="C3106" t="s">
        <v>2320</v>
      </c>
      <c r="D3106" t="s">
        <v>22</v>
      </c>
      <c r="E3106" t="s">
        <v>23</v>
      </c>
      <c r="F3106" t="s">
        <v>47</v>
      </c>
      <c r="G3106" t="s">
        <v>2321</v>
      </c>
      <c r="H3106">
        <v>209.7</v>
      </c>
      <c r="I3106">
        <v>2</v>
      </c>
      <c r="J3106">
        <v>100.66</v>
      </c>
      <c r="K3106" s="6">
        <f>J3106/H3106</f>
        <v>0.48001907486886031</v>
      </c>
      <c r="M3106" t="str">
        <f>LEFT(C3106, SEARCH(" ", C3106) - 1)</f>
        <v>Ken</v>
      </c>
      <c r="N3106" t="str" cm="1">
        <f t="array" ref="N3106">_xlfn.IFS(H3106&lt;0, "LOSS", H3106&gt;1000, "GREAT", H3106&gt;500, "GOOD", H3106&gt;=100, "OKAY", H3106&lt;100, "OKAY")</f>
        <v>OKAY</v>
      </c>
    </row>
    <row r="3107" spans="1:14">
      <c r="A3107" s="2">
        <v>42261</v>
      </c>
      <c r="B3107" s="2" t="str">
        <f>TEXT(A3107,"mmmm")</f>
        <v>September</v>
      </c>
      <c r="C3107" t="s">
        <v>477</v>
      </c>
      <c r="D3107" t="s">
        <v>314</v>
      </c>
      <c r="E3107" t="s">
        <v>21</v>
      </c>
      <c r="F3107" t="s">
        <v>51</v>
      </c>
      <c r="G3107" t="s">
        <v>1576</v>
      </c>
      <c r="H3107">
        <v>912.75</v>
      </c>
      <c r="I3107">
        <v>5</v>
      </c>
      <c r="J3107">
        <v>118.66</v>
      </c>
      <c r="K3107" s="6">
        <f>J3107/H3107</f>
        <v>0.13000273897562312</v>
      </c>
      <c r="M3107" t="str">
        <f>LEFT(C3107, SEARCH(" ", C3107) - 1)</f>
        <v>Christina</v>
      </c>
      <c r="N3107" t="str" cm="1">
        <f t="array" ref="N3107">_xlfn.IFS(H3107&lt;0, "LOSS", H3107&gt;1000, "GREAT", H3107&gt;500, "GOOD", H3107&gt;=100, "OKAY", H3107&lt;100, "OKAY")</f>
        <v>GOOD</v>
      </c>
    </row>
    <row r="3108" spans="1:14">
      <c r="A3108" s="2">
        <v>42261</v>
      </c>
      <c r="B3108" s="2" t="str">
        <f>TEXT(A3108,"mmmm")</f>
        <v>September</v>
      </c>
      <c r="C3108" t="s">
        <v>1330</v>
      </c>
      <c r="D3108" t="s">
        <v>22</v>
      </c>
      <c r="E3108" t="s">
        <v>21</v>
      </c>
      <c r="F3108" t="s">
        <v>51</v>
      </c>
      <c r="G3108" t="s">
        <v>812</v>
      </c>
      <c r="H3108">
        <v>170.14</v>
      </c>
      <c r="I3108">
        <v>3</v>
      </c>
      <c r="J3108">
        <v>-8.51</v>
      </c>
      <c r="K3108" s="6">
        <f>J3108/H3108</f>
        <v>-5.0017632537909959E-2</v>
      </c>
      <c r="M3108" t="str">
        <f>LEFT(C3108, SEARCH(" ", C3108) - 1)</f>
        <v>Stefania</v>
      </c>
      <c r="N3108" t="str" cm="1">
        <f t="array" ref="N3108">_xlfn.IFS(H3108&lt;0, "LOSS", H3108&gt;1000, "GREAT", H3108&gt;500, "GOOD", H3108&gt;=100, "OKAY", H3108&lt;100, "OKAY")</f>
        <v>OKAY</v>
      </c>
    </row>
    <row r="3109" spans="1:14">
      <c r="A3109" s="2">
        <v>42261</v>
      </c>
      <c r="B3109" s="2" t="str">
        <f>TEXT(A3109,"mmmm")</f>
        <v>September</v>
      </c>
      <c r="C3109" t="s">
        <v>2027</v>
      </c>
      <c r="D3109" t="s">
        <v>123</v>
      </c>
      <c r="E3109" t="s">
        <v>23</v>
      </c>
      <c r="F3109" t="s">
        <v>49</v>
      </c>
      <c r="G3109" t="s">
        <v>813</v>
      </c>
      <c r="H3109">
        <v>269.49</v>
      </c>
      <c r="I3109">
        <v>3</v>
      </c>
      <c r="J3109">
        <v>5.39</v>
      </c>
      <c r="K3109" s="6">
        <f>J3109/H3109</f>
        <v>2.0000742142565586E-2</v>
      </c>
      <c r="M3109" t="str">
        <f>LEFT(C3109, SEARCH(" ", C3109) - 1)</f>
        <v>Christopher</v>
      </c>
      <c r="N3109" t="str" cm="1">
        <f t="array" ref="N3109">_xlfn.IFS(H3109&lt;0, "LOSS", H3109&gt;1000, "GREAT", H3109&gt;500, "GOOD", H3109&gt;=100, "OKAY", H3109&lt;100, "OKAY")</f>
        <v>OKAY</v>
      </c>
    </row>
    <row r="3110" spans="1:14">
      <c r="A3110" s="2">
        <v>42261</v>
      </c>
      <c r="B3110" s="2" t="str">
        <f>TEXT(A3110,"mmmm")</f>
        <v>September</v>
      </c>
      <c r="C3110" t="s">
        <v>460</v>
      </c>
      <c r="D3110" t="s">
        <v>24</v>
      </c>
      <c r="E3110" t="s">
        <v>23</v>
      </c>
      <c r="F3110" t="s">
        <v>49</v>
      </c>
      <c r="G3110" t="s">
        <v>468</v>
      </c>
      <c r="H3110">
        <v>991.2</v>
      </c>
      <c r="I3110">
        <v>6</v>
      </c>
      <c r="J3110">
        <v>257.70999999999998</v>
      </c>
      <c r="K3110" s="6">
        <f>J3110/H3110</f>
        <v>0.25999798224374493</v>
      </c>
      <c r="M3110" t="str">
        <f>LEFT(C3110, SEARCH(" ", C3110) - 1)</f>
        <v>Craig</v>
      </c>
      <c r="N3110" t="str" cm="1">
        <f t="array" ref="N3110">_xlfn.IFS(H3110&lt;0, "LOSS", H3110&gt;1000, "GREAT", H3110&gt;500, "GOOD", H3110&gt;=100, "OKAY", H3110&lt;100, "OKAY")</f>
        <v>GOOD</v>
      </c>
    </row>
    <row r="3111" spans="1:14">
      <c r="A3111" s="2">
        <v>42261</v>
      </c>
      <c r="B3111" s="2" t="str">
        <f>TEXT(A3111,"mmmm")</f>
        <v>September</v>
      </c>
      <c r="C3111" t="s">
        <v>460</v>
      </c>
      <c r="D3111" t="s">
        <v>24</v>
      </c>
      <c r="E3111" t="s">
        <v>25</v>
      </c>
      <c r="F3111" t="s">
        <v>41</v>
      </c>
      <c r="G3111" t="s">
        <v>1170</v>
      </c>
      <c r="H3111">
        <v>879.98</v>
      </c>
      <c r="I3111">
        <v>2</v>
      </c>
      <c r="J3111">
        <v>329.99</v>
      </c>
      <c r="K3111" s="6">
        <f>J3111/H3111</f>
        <v>0.37499715902634151</v>
      </c>
      <c r="M3111" t="str">
        <f>LEFT(C3111, SEARCH(" ", C3111) - 1)</f>
        <v>Craig</v>
      </c>
      <c r="N3111" t="str" cm="1">
        <f t="array" ref="N3111">_xlfn.IFS(H3111&lt;0, "LOSS", H3111&gt;1000, "GREAT", H3111&gt;500, "GOOD", H3111&gt;=100, "OKAY", H3111&lt;100, "OKAY")</f>
        <v>GOOD</v>
      </c>
    </row>
    <row r="3112" spans="1:14">
      <c r="A3112" s="2">
        <v>42261</v>
      </c>
      <c r="B3112" s="2" t="str">
        <f>TEXT(A3112,"mmmm")</f>
        <v>September</v>
      </c>
      <c r="C3112" t="s">
        <v>460</v>
      </c>
      <c r="D3112" t="s">
        <v>24</v>
      </c>
      <c r="E3112" t="s">
        <v>23</v>
      </c>
      <c r="F3112" t="s">
        <v>38</v>
      </c>
      <c r="G3112" t="s">
        <v>289</v>
      </c>
      <c r="H3112">
        <v>12.96</v>
      </c>
      <c r="I3112">
        <v>9</v>
      </c>
      <c r="J3112">
        <v>4.54</v>
      </c>
      <c r="K3112" s="6">
        <f>J3112/H3112</f>
        <v>0.35030864197530864</v>
      </c>
      <c r="M3112" t="str">
        <f>LEFT(C3112, SEARCH(" ", C3112) - 1)</f>
        <v>Craig</v>
      </c>
      <c r="N3112" t="str" cm="1">
        <f t="array" ref="N3112">_xlfn.IFS(H3112&lt;0, "LOSS", H3112&gt;1000, "GREAT", H3112&gt;500, "GOOD", H3112&gt;=100, "OKAY", H3112&lt;100, "OKAY")</f>
        <v>OKAY</v>
      </c>
    </row>
    <row r="3113" spans="1:14">
      <c r="A3113" s="2">
        <v>42261</v>
      </c>
      <c r="B3113" s="2" t="str">
        <f>TEXT(A3113,"mmmm")</f>
        <v>September</v>
      </c>
      <c r="C3113" t="s">
        <v>2252</v>
      </c>
      <c r="D3113" t="s">
        <v>153</v>
      </c>
      <c r="E3113" t="s">
        <v>23</v>
      </c>
      <c r="F3113" t="s">
        <v>38</v>
      </c>
      <c r="G3113" t="s">
        <v>1361</v>
      </c>
      <c r="H3113">
        <v>25.9</v>
      </c>
      <c r="I3113">
        <v>5</v>
      </c>
      <c r="J3113">
        <v>12.69</v>
      </c>
      <c r="K3113" s="6">
        <f>J3113/H3113</f>
        <v>0.48996138996138999</v>
      </c>
      <c r="M3113" t="str">
        <f>LEFT(C3113, SEARCH(" ", C3113) - 1)</f>
        <v>Brad</v>
      </c>
      <c r="N3113" t="str" cm="1">
        <f t="array" ref="N3113">_xlfn.IFS(H3113&lt;0, "LOSS", H3113&gt;1000, "GREAT", H3113&gt;500, "GOOD", H3113&gt;=100, "OKAY", H3113&lt;100, "OKAY")</f>
        <v>OKAY</v>
      </c>
    </row>
    <row r="3114" spans="1:14">
      <c r="A3114" s="2">
        <v>42262</v>
      </c>
      <c r="B3114" s="2" t="str">
        <f>TEXT(A3114,"mmmm")</f>
        <v>September</v>
      </c>
      <c r="C3114" t="s">
        <v>1775</v>
      </c>
      <c r="D3114" t="s">
        <v>31</v>
      </c>
      <c r="E3114" t="s">
        <v>23</v>
      </c>
      <c r="F3114" t="s">
        <v>47</v>
      </c>
      <c r="G3114" t="s">
        <v>1177</v>
      </c>
      <c r="H3114">
        <v>15.55</v>
      </c>
      <c r="I3114">
        <v>3</v>
      </c>
      <c r="J3114">
        <v>5.44</v>
      </c>
      <c r="K3114" s="6">
        <f>J3114/H3114</f>
        <v>0.34983922829581993</v>
      </c>
      <c r="M3114" t="str">
        <f>LEFT(C3114, SEARCH(" ", C3114) - 1)</f>
        <v>Nat</v>
      </c>
      <c r="N3114" t="str" cm="1">
        <f t="array" ref="N3114">_xlfn.IFS(H3114&lt;0, "LOSS", H3114&gt;1000, "GREAT", H3114&gt;500, "GOOD", H3114&gt;=100, "OKAY", H3114&lt;100, "OKAY")</f>
        <v>OKAY</v>
      </c>
    </row>
    <row r="3115" spans="1:14">
      <c r="A3115" s="2">
        <v>42262</v>
      </c>
      <c r="B3115" s="2" t="str">
        <f>TEXT(A3115,"mmmm")</f>
        <v>September</v>
      </c>
      <c r="C3115" t="s">
        <v>1775</v>
      </c>
      <c r="D3115" t="s">
        <v>31</v>
      </c>
      <c r="E3115" t="s">
        <v>21</v>
      </c>
      <c r="F3115" t="s">
        <v>44</v>
      </c>
      <c r="G3115" t="s">
        <v>181</v>
      </c>
      <c r="H3115">
        <v>15.71</v>
      </c>
      <c r="I3115">
        <v>4</v>
      </c>
      <c r="J3115">
        <v>2.5499999999999998</v>
      </c>
      <c r="K3115" s="6">
        <f>J3115/H3115</f>
        <v>0.16231699554423931</v>
      </c>
      <c r="M3115" t="str">
        <f>LEFT(C3115, SEARCH(" ", C3115) - 1)</f>
        <v>Nat</v>
      </c>
      <c r="N3115" t="str" cm="1">
        <f t="array" ref="N3115">_xlfn.IFS(H3115&lt;0, "LOSS", H3115&gt;1000, "GREAT", H3115&gt;500, "GOOD", H3115&gt;=100, "OKAY", H3115&lt;100, "OKAY")</f>
        <v>OKAY</v>
      </c>
    </row>
    <row r="3116" spans="1:14">
      <c r="A3116" s="2">
        <v>42262</v>
      </c>
      <c r="B3116" s="2" t="str">
        <f>TEXT(A3116,"mmmm")</f>
        <v>September</v>
      </c>
      <c r="C3116" t="s">
        <v>1775</v>
      </c>
      <c r="D3116" t="s">
        <v>31</v>
      </c>
      <c r="E3116" t="s">
        <v>23</v>
      </c>
      <c r="F3116" t="s">
        <v>49</v>
      </c>
      <c r="G3116" t="s">
        <v>1411</v>
      </c>
      <c r="H3116">
        <v>24.67</v>
      </c>
      <c r="I3116">
        <v>2</v>
      </c>
      <c r="J3116">
        <v>2.16</v>
      </c>
      <c r="K3116" s="6">
        <f>J3116/H3116</f>
        <v>8.7555735711390359E-2</v>
      </c>
      <c r="M3116" t="str">
        <f>LEFT(C3116, SEARCH(" ", C3116) - 1)</f>
        <v>Nat</v>
      </c>
      <c r="N3116" t="str" cm="1">
        <f t="array" ref="N3116">_xlfn.IFS(H3116&lt;0, "LOSS", H3116&gt;1000, "GREAT", H3116&gt;500, "GOOD", H3116&gt;=100, "OKAY", H3116&lt;100, "OKAY")</f>
        <v>OKAY</v>
      </c>
    </row>
    <row r="3117" spans="1:14">
      <c r="A3117" s="2">
        <v>42262</v>
      </c>
      <c r="B3117" s="2" t="str">
        <f>TEXT(A3117,"mmmm")</f>
        <v>September</v>
      </c>
      <c r="C3117" t="s">
        <v>1775</v>
      </c>
      <c r="D3117" t="s">
        <v>31</v>
      </c>
      <c r="E3117" t="s">
        <v>21</v>
      </c>
      <c r="F3117" t="s">
        <v>44</v>
      </c>
      <c r="G3117" t="s">
        <v>2119</v>
      </c>
      <c r="H3117">
        <v>55.97</v>
      </c>
      <c r="I3117">
        <v>1</v>
      </c>
      <c r="J3117">
        <v>-2.1</v>
      </c>
      <c r="K3117" s="6">
        <f>J3117/H3117</f>
        <v>-3.7520100053600146E-2</v>
      </c>
      <c r="M3117" t="str">
        <f>LEFT(C3117, SEARCH(" ", C3117) - 1)</f>
        <v>Nat</v>
      </c>
      <c r="N3117" t="str" cm="1">
        <f t="array" ref="N3117">_xlfn.IFS(H3117&lt;0, "LOSS", H3117&gt;1000, "GREAT", H3117&gt;500, "GOOD", H3117&gt;=100, "OKAY", H3117&lt;100, "OKAY")</f>
        <v>OKAY</v>
      </c>
    </row>
    <row r="3118" spans="1:14">
      <c r="A3118" s="2">
        <v>42262</v>
      </c>
      <c r="B3118" s="2" t="str">
        <f>TEXT(A3118,"mmmm")</f>
        <v>September</v>
      </c>
      <c r="C3118" t="s">
        <v>715</v>
      </c>
      <c r="D3118" t="s">
        <v>145</v>
      </c>
      <c r="E3118" t="s">
        <v>23</v>
      </c>
      <c r="F3118" t="s">
        <v>49</v>
      </c>
      <c r="G3118" t="s">
        <v>121</v>
      </c>
      <c r="H3118">
        <v>190.86</v>
      </c>
      <c r="I3118">
        <v>2</v>
      </c>
      <c r="J3118">
        <v>11.45</v>
      </c>
      <c r="K3118" s="6">
        <f>J3118/H3118</f>
        <v>5.9991616891962689E-2</v>
      </c>
      <c r="M3118" t="str">
        <f>LEFT(C3118, SEARCH(" ", C3118) - 1)</f>
        <v>Carol</v>
      </c>
      <c r="N3118" t="str" cm="1">
        <f t="array" ref="N3118">_xlfn.IFS(H3118&lt;0, "LOSS", H3118&gt;1000, "GREAT", H3118&gt;500, "GOOD", H3118&gt;=100, "OKAY", H3118&lt;100, "OKAY")</f>
        <v>OKAY</v>
      </c>
    </row>
    <row r="3119" spans="1:14">
      <c r="A3119" s="2">
        <v>42262</v>
      </c>
      <c r="B3119" s="2" t="str">
        <f>TEXT(A3119,"mmmm")</f>
        <v>September</v>
      </c>
      <c r="C3119" t="s">
        <v>715</v>
      </c>
      <c r="D3119" t="s">
        <v>145</v>
      </c>
      <c r="E3119" t="s">
        <v>23</v>
      </c>
      <c r="F3119" t="s">
        <v>37</v>
      </c>
      <c r="G3119" t="s">
        <v>2311</v>
      </c>
      <c r="H3119">
        <v>24.32</v>
      </c>
      <c r="I3119">
        <v>8</v>
      </c>
      <c r="J3119">
        <v>8.27</v>
      </c>
      <c r="K3119" s="6">
        <f>J3119/H3119</f>
        <v>0.34004934210526316</v>
      </c>
      <c r="M3119" t="str">
        <f>LEFT(C3119, SEARCH(" ", C3119) - 1)</f>
        <v>Carol</v>
      </c>
      <c r="N3119" t="str" cm="1">
        <f t="array" ref="N3119">_xlfn.IFS(H3119&lt;0, "LOSS", H3119&gt;1000, "GREAT", H3119&gt;500, "GOOD", H3119&gt;=100, "OKAY", H3119&lt;100, "OKAY")</f>
        <v>OKAY</v>
      </c>
    </row>
    <row r="3120" spans="1:14">
      <c r="A3120" s="2">
        <v>42262</v>
      </c>
      <c r="B3120" s="2" t="str">
        <f>TEXT(A3120,"mmmm")</f>
        <v>September</v>
      </c>
      <c r="C3120" t="s">
        <v>2322</v>
      </c>
      <c r="D3120" t="s">
        <v>24</v>
      </c>
      <c r="E3120" t="s">
        <v>23</v>
      </c>
      <c r="F3120" t="s">
        <v>38</v>
      </c>
      <c r="G3120" t="s">
        <v>2153</v>
      </c>
      <c r="H3120">
        <v>79.87</v>
      </c>
      <c r="I3120">
        <v>3</v>
      </c>
      <c r="J3120">
        <v>29.95</v>
      </c>
      <c r="K3120" s="6">
        <f>J3120/H3120</f>
        <v>0.37498434956804805</v>
      </c>
      <c r="M3120" t="str">
        <f>LEFT(C3120, SEARCH(" ", C3120) - 1)</f>
        <v>Brendan</v>
      </c>
      <c r="N3120" t="str" cm="1">
        <f t="array" ref="N3120">_xlfn.IFS(H3120&lt;0, "LOSS", H3120&gt;1000, "GREAT", H3120&gt;500, "GOOD", H3120&gt;=100, "OKAY", H3120&lt;100, "OKAY")</f>
        <v>OKAY</v>
      </c>
    </row>
    <row r="3121" spans="1:14">
      <c r="A3121" s="2">
        <v>42262</v>
      </c>
      <c r="B3121" s="2" t="str">
        <f>TEXT(A3121,"mmmm")</f>
        <v>September</v>
      </c>
      <c r="C3121" t="s">
        <v>2322</v>
      </c>
      <c r="D3121" t="s">
        <v>24</v>
      </c>
      <c r="E3121" t="s">
        <v>21</v>
      </c>
      <c r="F3121" t="s">
        <v>39</v>
      </c>
      <c r="G3121" t="s">
        <v>2239</v>
      </c>
      <c r="H3121">
        <v>46.38</v>
      </c>
      <c r="I3121">
        <v>1</v>
      </c>
      <c r="J3121">
        <v>1.1599999999999999</v>
      </c>
      <c r="K3121" s="6">
        <f>J3121/H3121</f>
        <v>2.5010780508840015E-2</v>
      </c>
      <c r="M3121" t="str">
        <f>LEFT(C3121, SEARCH(" ", C3121) - 1)</f>
        <v>Brendan</v>
      </c>
      <c r="N3121" t="str" cm="1">
        <f t="array" ref="N3121">_xlfn.IFS(H3121&lt;0, "LOSS", H3121&gt;1000, "GREAT", H3121&gt;500, "GOOD", H3121&gt;=100, "OKAY", H3121&lt;100, "OKAY")</f>
        <v>OKAY</v>
      </c>
    </row>
    <row r="3122" spans="1:14">
      <c r="A3122" s="2">
        <v>42262</v>
      </c>
      <c r="B3122" s="2" t="str">
        <f>TEXT(A3122,"mmmm")</f>
        <v>September</v>
      </c>
      <c r="C3122" t="s">
        <v>2322</v>
      </c>
      <c r="D3122" t="s">
        <v>24</v>
      </c>
      <c r="E3122" t="s">
        <v>23</v>
      </c>
      <c r="F3122" t="s">
        <v>47</v>
      </c>
      <c r="G3122" t="s">
        <v>423</v>
      </c>
      <c r="H3122">
        <v>12.96</v>
      </c>
      <c r="I3122">
        <v>2</v>
      </c>
      <c r="J3122">
        <v>6.22</v>
      </c>
      <c r="K3122" s="6">
        <f>J3122/H3122</f>
        <v>0.47993827160493824</v>
      </c>
      <c r="M3122" t="str">
        <f>LEFT(C3122, SEARCH(" ", C3122) - 1)</f>
        <v>Brendan</v>
      </c>
      <c r="N3122" t="str" cm="1">
        <f t="array" ref="N3122">_xlfn.IFS(H3122&lt;0, "LOSS", H3122&gt;1000, "GREAT", H3122&gt;500, "GOOD", H3122&gt;=100, "OKAY", H3122&lt;100, "OKAY")</f>
        <v>OKAY</v>
      </c>
    </row>
    <row r="3123" spans="1:14">
      <c r="A3123" s="2">
        <v>42262</v>
      </c>
      <c r="B3123" s="2" t="str">
        <f>TEXT(A3123,"mmmm")</f>
        <v>September</v>
      </c>
      <c r="C3123" t="s">
        <v>931</v>
      </c>
      <c r="D3123" t="s">
        <v>65</v>
      </c>
      <c r="E3123" t="s">
        <v>21</v>
      </c>
      <c r="F3123" t="s">
        <v>51</v>
      </c>
      <c r="G3123" t="s">
        <v>1270</v>
      </c>
      <c r="H3123">
        <v>801.96</v>
      </c>
      <c r="I3123">
        <v>2</v>
      </c>
      <c r="J3123">
        <v>200.49</v>
      </c>
      <c r="K3123" s="6">
        <f>J3123/H3123</f>
        <v>0.25</v>
      </c>
      <c r="M3123" t="str">
        <f>LEFT(C3123, SEARCH(" ", C3123) - 1)</f>
        <v>Natalie</v>
      </c>
      <c r="N3123" t="str" cm="1">
        <f t="array" ref="N3123">_xlfn.IFS(H3123&lt;0, "LOSS", H3123&gt;1000, "GREAT", H3123&gt;500, "GOOD", H3123&gt;=100, "OKAY", H3123&lt;100, "OKAY")</f>
        <v>GOOD</v>
      </c>
    </row>
    <row r="3124" spans="1:14">
      <c r="A3124" s="2">
        <v>42262</v>
      </c>
      <c r="B3124" s="2" t="str">
        <f>TEXT(A3124,"mmmm")</f>
        <v>September</v>
      </c>
      <c r="C3124" t="s">
        <v>931</v>
      </c>
      <c r="D3124" t="s">
        <v>65</v>
      </c>
      <c r="E3124" t="s">
        <v>25</v>
      </c>
      <c r="F3124" t="s">
        <v>48</v>
      </c>
      <c r="G3124" t="s">
        <v>2323</v>
      </c>
      <c r="H3124">
        <v>59.97</v>
      </c>
      <c r="I3124">
        <v>3</v>
      </c>
      <c r="J3124">
        <v>0</v>
      </c>
      <c r="K3124" s="6">
        <f>J3124/H3124</f>
        <v>0</v>
      </c>
      <c r="M3124" t="str">
        <f>LEFT(C3124, SEARCH(" ", C3124) - 1)</f>
        <v>Natalie</v>
      </c>
      <c r="N3124" t="str" cm="1">
        <f t="array" ref="N3124">_xlfn.IFS(H3124&lt;0, "LOSS", H3124&gt;1000, "GREAT", H3124&gt;500, "GOOD", H3124&gt;=100, "OKAY", H3124&lt;100, "OKAY")</f>
        <v>OKAY</v>
      </c>
    </row>
    <row r="3125" spans="1:14">
      <c r="A3125" s="2">
        <v>42262</v>
      </c>
      <c r="B3125" s="2" t="str">
        <f>TEXT(A3125,"mmmm")</f>
        <v>September</v>
      </c>
      <c r="C3125" t="s">
        <v>931</v>
      </c>
      <c r="D3125" t="s">
        <v>65</v>
      </c>
      <c r="E3125" t="s">
        <v>21</v>
      </c>
      <c r="F3125" t="s">
        <v>40</v>
      </c>
      <c r="G3125" t="s">
        <v>2237</v>
      </c>
      <c r="H3125">
        <v>1056.8599999999999</v>
      </c>
      <c r="I3125">
        <v>7</v>
      </c>
      <c r="J3125">
        <v>306.49</v>
      </c>
      <c r="K3125" s="6">
        <f>J3125/H3125</f>
        <v>0.29000056771947091</v>
      </c>
      <c r="M3125" t="str">
        <f>LEFT(C3125, SEARCH(" ", C3125) - 1)</f>
        <v>Natalie</v>
      </c>
      <c r="N3125" t="str" cm="1">
        <f t="array" ref="N3125">_xlfn.IFS(H3125&lt;0, "LOSS", H3125&gt;1000, "GREAT", H3125&gt;500, "GOOD", H3125&gt;=100, "OKAY", H3125&lt;100, "OKAY")</f>
        <v>GREAT</v>
      </c>
    </row>
    <row r="3126" spans="1:14">
      <c r="A3126" s="2">
        <v>42262</v>
      </c>
      <c r="B3126" s="2" t="str">
        <f>TEXT(A3126,"mmmm")</f>
        <v>September</v>
      </c>
      <c r="C3126" t="s">
        <v>2324</v>
      </c>
      <c r="D3126" t="s">
        <v>27</v>
      </c>
      <c r="E3126" t="s">
        <v>23</v>
      </c>
      <c r="F3126" t="s">
        <v>38</v>
      </c>
      <c r="G3126" t="s">
        <v>1012</v>
      </c>
      <c r="H3126">
        <v>3.58</v>
      </c>
      <c r="I3126">
        <v>4</v>
      </c>
      <c r="J3126">
        <v>-2.86</v>
      </c>
      <c r="K3126" s="6">
        <f>J3126/H3126</f>
        <v>-0.7988826815642458</v>
      </c>
      <c r="M3126" t="str">
        <f>LEFT(C3126, SEARCH(" ", C3126) - 1)</f>
        <v>Ann</v>
      </c>
      <c r="N3126" t="str" cm="1">
        <f t="array" ref="N3126">_xlfn.IFS(H3126&lt;0, "LOSS", H3126&gt;1000, "GREAT", H3126&gt;500, "GOOD", H3126&gt;=100, "OKAY", H3126&lt;100, "OKAY")</f>
        <v>OKAY</v>
      </c>
    </row>
    <row r="3127" spans="1:14">
      <c r="A3127" s="2">
        <v>42262</v>
      </c>
      <c r="B3127" s="2" t="str">
        <f>TEXT(A3127,"mmmm")</f>
        <v>September</v>
      </c>
      <c r="C3127" t="s">
        <v>2324</v>
      </c>
      <c r="D3127" t="s">
        <v>27</v>
      </c>
      <c r="E3127" t="s">
        <v>23</v>
      </c>
      <c r="F3127" t="s">
        <v>49</v>
      </c>
      <c r="G3127" t="s">
        <v>991</v>
      </c>
      <c r="H3127">
        <v>147.18</v>
      </c>
      <c r="I3127">
        <v>2</v>
      </c>
      <c r="J3127">
        <v>-29.44</v>
      </c>
      <c r="K3127" s="6">
        <f>J3127/H3127</f>
        <v>-0.20002717760565294</v>
      </c>
      <c r="M3127" t="str">
        <f>LEFT(C3127, SEARCH(" ", C3127) - 1)</f>
        <v>Ann</v>
      </c>
      <c r="N3127" t="str" cm="1">
        <f t="array" ref="N3127">_xlfn.IFS(H3127&lt;0, "LOSS", H3127&gt;1000, "GREAT", H3127&gt;500, "GOOD", H3127&gt;=100, "OKAY", H3127&lt;100, "OKAY")</f>
        <v>OKAY</v>
      </c>
    </row>
    <row r="3128" spans="1:14">
      <c r="A3128" s="2">
        <v>42263</v>
      </c>
      <c r="B3128" s="2" t="str">
        <f>TEXT(A3128,"mmmm")</f>
        <v>September</v>
      </c>
      <c r="C3128" t="s">
        <v>229</v>
      </c>
      <c r="D3128" t="s">
        <v>106</v>
      </c>
      <c r="E3128" t="s">
        <v>23</v>
      </c>
      <c r="F3128" t="s">
        <v>42</v>
      </c>
      <c r="G3128" t="s">
        <v>115</v>
      </c>
      <c r="H3128">
        <v>31.12</v>
      </c>
      <c r="I3128">
        <v>4</v>
      </c>
      <c r="J3128">
        <v>14.63</v>
      </c>
      <c r="K3128" s="6">
        <f>J3128/H3128</f>
        <v>0.47011568123393316</v>
      </c>
      <c r="M3128" t="str">
        <f>LEFT(C3128, SEARCH(" ", C3128) - 1)</f>
        <v>Bradley</v>
      </c>
      <c r="N3128" t="str" cm="1">
        <f t="array" ref="N3128">_xlfn.IFS(H3128&lt;0, "LOSS", H3128&gt;1000, "GREAT", H3128&gt;500, "GOOD", H3128&gt;=100, "OKAY", H3128&lt;100, "OKAY")</f>
        <v>OKAY</v>
      </c>
    </row>
    <row r="3129" spans="1:14">
      <c r="A3129" s="2">
        <v>42264</v>
      </c>
      <c r="B3129" s="2" t="str">
        <f>TEXT(A3129,"mmmm")</f>
        <v>September</v>
      </c>
      <c r="C3129" t="s">
        <v>1557</v>
      </c>
      <c r="D3129" t="s">
        <v>27</v>
      </c>
      <c r="E3129" t="s">
        <v>21</v>
      </c>
      <c r="F3129" t="s">
        <v>39</v>
      </c>
      <c r="G3129" t="s">
        <v>2325</v>
      </c>
      <c r="H3129">
        <v>3083.43</v>
      </c>
      <c r="I3129">
        <v>7</v>
      </c>
      <c r="J3129">
        <v>-1665.05</v>
      </c>
      <c r="K3129" s="6">
        <f>J3129/H3129</f>
        <v>-0.53999928650885543</v>
      </c>
      <c r="M3129" t="str">
        <f>LEFT(C3129, SEARCH(" ", C3129) - 1)</f>
        <v>Tracy</v>
      </c>
      <c r="N3129" t="str" cm="1">
        <f t="array" ref="N3129">_xlfn.IFS(H3129&lt;0, "LOSS", H3129&gt;1000, "GREAT", H3129&gt;500, "GOOD", H3129&gt;=100, "OKAY", H3129&lt;100, "OKAY")</f>
        <v>GREAT</v>
      </c>
    </row>
    <row r="3130" spans="1:14">
      <c r="A3130" s="2">
        <v>42264</v>
      </c>
      <c r="B3130" s="2" t="str">
        <f>TEXT(A3130,"mmmm")</f>
        <v>September</v>
      </c>
      <c r="C3130" t="s">
        <v>1557</v>
      </c>
      <c r="D3130" t="s">
        <v>27</v>
      </c>
      <c r="E3130" t="s">
        <v>23</v>
      </c>
      <c r="F3130" t="s">
        <v>38</v>
      </c>
      <c r="G3130" t="s">
        <v>1309</v>
      </c>
      <c r="H3130">
        <v>9.6199999999999992</v>
      </c>
      <c r="I3130">
        <v>2</v>
      </c>
      <c r="J3130">
        <v>-7.05</v>
      </c>
      <c r="K3130" s="6">
        <f>J3130/H3130</f>
        <v>-0.73284823284823286</v>
      </c>
      <c r="M3130" t="str">
        <f>LEFT(C3130, SEARCH(" ", C3130) - 1)</f>
        <v>Tracy</v>
      </c>
      <c r="N3130" t="str" cm="1">
        <f t="array" ref="N3130">_xlfn.IFS(H3130&lt;0, "LOSS", H3130&gt;1000, "GREAT", H3130&gt;500, "GOOD", H3130&gt;=100, "OKAY", H3130&lt;100, "OKAY")</f>
        <v>OKAY</v>
      </c>
    </row>
    <row r="3131" spans="1:14">
      <c r="A3131" s="2">
        <v>42264</v>
      </c>
      <c r="B3131" s="2" t="str">
        <f>TEXT(A3131,"mmmm")</f>
        <v>September</v>
      </c>
      <c r="C3131" t="s">
        <v>1557</v>
      </c>
      <c r="D3131" t="s">
        <v>27</v>
      </c>
      <c r="E3131" t="s">
        <v>21</v>
      </c>
      <c r="F3131" t="s">
        <v>44</v>
      </c>
      <c r="G3131" t="s">
        <v>2231</v>
      </c>
      <c r="H3131">
        <v>124.2</v>
      </c>
      <c r="I3131">
        <v>3</v>
      </c>
      <c r="J3131">
        <v>15.53</v>
      </c>
      <c r="K3131" s="6">
        <f>J3131/H3131</f>
        <v>0.1250402576489533</v>
      </c>
      <c r="M3131" t="str">
        <f>LEFT(C3131, SEARCH(" ", C3131) - 1)</f>
        <v>Tracy</v>
      </c>
      <c r="N3131" t="str" cm="1">
        <f t="array" ref="N3131">_xlfn.IFS(H3131&lt;0, "LOSS", H3131&gt;1000, "GREAT", H3131&gt;500, "GOOD", H3131&gt;=100, "OKAY", H3131&lt;100, "OKAY")</f>
        <v>OKAY</v>
      </c>
    </row>
    <row r="3132" spans="1:14">
      <c r="A3132" s="2">
        <v>42264</v>
      </c>
      <c r="B3132" s="2" t="str">
        <f>TEXT(A3132,"mmmm")</f>
        <v>September</v>
      </c>
      <c r="C3132" t="s">
        <v>1557</v>
      </c>
      <c r="D3132" t="s">
        <v>27</v>
      </c>
      <c r="E3132" t="s">
        <v>23</v>
      </c>
      <c r="F3132" t="s">
        <v>42</v>
      </c>
      <c r="G3132" t="s">
        <v>489</v>
      </c>
      <c r="H3132">
        <v>3.26</v>
      </c>
      <c r="I3132">
        <v>2</v>
      </c>
      <c r="J3132">
        <v>1.1000000000000001</v>
      </c>
      <c r="K3132" s="6">
        <f>J3132/H3132</f>
        <v>0.33742331288343563</v>
      </c>
      <c r="M3132" t="str">
        <f>LEFT(C3132, SEARCH(" ", C3132) - 1)</f>
        <v>Tracy</v>
      </c>
      <c r="N3132" t="str" cm="1">
        <f t="array" ref="N3132">_xlfn.IFS(H3132&lt;0, "LOSS", H3132&gt;1000, "GREAT", H3132&gt;500, "GOOD", H3132&gt;=100, "OKAY", H3132&lt;100, "OKAY")</f>
        <v>OKAY</v>
      </c>
    </row>
    <row r="3133" spans="1:14">
      <c r="A3133" s="2">
        <v>42264</v>
      </c>
      <c r="B3133" s="2" t="str">
        <f>TEXT(A3133,"mmmm")</f>
        <v>September</v>
      </c>
      <c r="C3133" t="s">
        <v>1557</v>
      </c>
      <c r="D3133" t="s">
        <v>27</v>
      </c>
      <c r="E3133" t="s">
        <v>23</v>
      </c>
      <c r="F3133" t="s">
        <v>37</v>
      </c>
      <c r="G3133" t="s">
        <v>1282</v>
      </c>
      <c r="H3133">
        <v>86.3</v>
      </c>
      <c r="I3133">
        <v>6</v>
      </c>
      <c r="J3133">
        <v>9.7100000000000009</v>
      </c>
      <c r="K3133" s="6">
        <f>J3133/H3133</f>
        <v>0.11251448435689457</v>
      </c>
      <c r="M3133" t="str">
        <f>LEFT(C3133, SEARCH(" ", C3133) - 1)</f>
        <v>Tracy</v>
      </c>
      <c r="N3133" t="str" cm="1">
        <f t="array" ref="N3133">_xlfn.IFS(H3133&lt;0, "LOSS", H3133&gt;1000, "GREAT", H3133&gt;500, "GOOD", H3133&gt;=100, "OKAY", H3133&lt;100, "OKAY")</f>
        <v>OKAY</v>
      </c>
    </row>
    <row r="3134" spans="1:14">
      <c r="A3134" s="2">
        <v>42264</v>
      </c>
      <c r="B3134" s="2" t="str">
        <f>TEXT(A3134,"mmmm")</f>
        <v>September</v>
      </c>
      <c r="C3134" t="s">
        <v>1557</v>
      </c>
      <c r="D3134" t="s">
        <v>27</v>
      </c>
      <c r="E3134" t="s">
        <v>23</v>
      </c>
      <c r="F3134" t="s">
        <v>38</v>
      </c>
      <c r="G3134" t="s">
        <v>662</v>
      </c>
      <c r="H3134">
        <v>6.86</v>
      </c>
      <c r="I3134">
        <v>6</v>
      </c>
      <c r="J3134">
        <v>-5.72</v>
      </c>
      <c r="K3134" s="6">
        <f>J3134/H3134</f>
        <v>-0.83381924198250723</v>
      </c>
      <c r="M3134" t="str">
        <f>LEFT(C3134, SEARCH(" ", C3134) - 1)</f>
        <v>Tracy</v>
      </c>
      <c r="N3134" t="str" cm="1">
        <f t="array" ref="N3134">_xlfn.IFS(H3134&lt;0, "LOSS", H3134&gt;1000, "GREAT", H3134&gt;500, "GOOD", H3134&gt;=100, "OKAY", H3134&lt;100, "OKAY")</f>
        <v>OKAY</v>
      </c>
    </row>
    <row r="3135" spans="1:14">
      <c r="A3135" s="2">
        <v>42264</v>
      </c>
      <c r="B3135" s="2" t="str">
        <f>TEXT(A3135,"mmmm")</f>
        <v>September</v>
      </c>
      <c r="C3135" t="s">
        <v>1557</v>
      </c>
      <c r="D3135" t="s">
        <v>27</v>
      </c>
      <c r="E3135" t="s">
        <v>23</v>
      </c>
      <c r="F3135" t="s">
        <v>37</v>
      </c>
      <c r="G3135" t="s">
        <v>1609</v>
      </c>
      <c r="H3135">
        <v>15.76</v>
      </c>
      <c r="I3135">
        <v>2</v>
      </c>
      <c r="J3135">
        <v>3.55</v>
      </c>
      <c r="K3135" s="6">
        <f>J3135/H3135</f>
        <v>0.22525380710659898</v>
      </c>
      <c r="M3135" t="str">
        <f>LEFT(C3135, SEARCH(" ", C3135) - 1)</f>
        <v>Tracy</v>
      </c>
      <c r="N3135" t="str" cm="1">
        <f t="array" ref="N3135">_xlfn.IFS(H3135&lt;0, "LOSS", H3135&gt;1000, "GREAT", H3135&gt;500, "GOOD", H3135&gt;=100, "OKAY", H3135&lt;100, "OKAY")</f>
        <v>OKAY</v>
      </c>
    </row>
    <row r="3136" spans="1:14">
      <c r="A3136" s="2">
        <v>42264</v>
      </c>
      <c r="B3136" s="2" t="str">
        <f>TEXT(A3136,"mmmm")</f>
        <v>September</v>
      </c>
      <c r="C3136" t="s">
        <v>2326</v>
      </c>
      <c r="D3136" t="s">
        <v>22</v>
      </c>
      <c r="E3136" t="s">
        <v>23</v>
      </c>
      <c r="F3136" t="s">
        <v>47</v>
      </c>
      <c r="G3136" t="s">
        <v>1284</v>
      </c>
      <c r="H3136">
        <v>32.4</v>
      </c>
      <c r="I3136">
        <v>5</v>
      </c>
      <c r="J3136">
        <v>15.55</v>
      </c>
      <c r="K3136" s="6">
        <f>J3136/H3136</f>
        <v>0.47993827160493829</v>
      </c>
      <c r="M3136" t="str">
        <f>LEFT(C3136, SEARCH(" ", C3136) - 1)</f>
        <v>Meg</v>
      </c>
      <c r="N3136" t="str" cm="1">
        <f t="array" ref="N3136">_xlfn.IFS(H3136&lt;0, "LOSS", H3136&gt;1000, "GREAT", H3136&gt;500, "GOOD", H3136&gt;=100, "OKAY", H3136&lt;100, "OKAY")</f>
        <v>OKAY</v>
      </c>
    </row>
    <row r="3137" spans="1:14">
      <c r="A3137" s="2">
        <v>42264</v>
      </c>
      <c r="B3137" s="2" t="str">
        <f>TEXT(A3137,"mmmm")</f>
        <v>September</v>
      </c>
      <c r="C3137" t="s">
        <v>1582</v>
      </c>
      <c r="D3137" t="s">
        <v>26</v>
      </c>
      <c r="E3137" t="s">
        <v>21</v>
      </c>
      <c r="F3137" t="s">
        <v>44</v>
      </c>
      <c r="G3137" t="s">
        <v>2327</v>
      </c>
      <c r="H3137">
        <v>21.94</v>
      </c>
      <c r="I3137">
        <v>2</v>
      </c>
      <c r="J3137">
        <v>-10.42</v>
      </c>
      <c r="K3137" s="6">
        <f>J3137/H3137</f>
        <v>-0.47493163172288055</v>
      </c>
      <c r="M3137" t="str">
        <f>LEFT(C3137, SEARCH(" ", C3137) - 1)</f>
        <v>Sylvia</v>
      </c>
      <c r="N3137" t="str" cm="1">
        <f t="array" ref="N3137">_xlfn.IFS(H3137&lt;0, "LOSS", H3137&gt;1000, "GREAT", H3137&gt;500, "GOOD", H3137&gt;=100, "OKAY", H3137&lt;100, "OKAY")</f>
        <v>OKAY</v>
      </c>
    </row>
    <row r="3138" spans="1:14">
      <c r="A3138" s="2">
        <v>42264</v>
      </c>
      <c r="B3138" s="2" t="str">
        <f>TEXT(A3138,"mmmm")</f>
        <v>September</v>
      </c>
      <c r="C3138" t="s">
        <v>1582</v>
      </c>
      <c r="D3138" t="s">
        <v>26</v>
      </c>
      <c r="E3138" t="s">
        <v>23</v>
      </c>
      <c r="F3138" t="s">
        <v>38</v>
      </c>
      <c r="G3138" t="s">
        <v>2038</v>
      </c>
      <c r="H3138">
        <v>6.59</v>
      </c>
      <c r="I3138">
        <v>3</v>
      </c>
      <c r="J3138">
        <v>-10.210000000000001</v>
      </c>
      <c r="K3138" s="6">
        <f>J3138/H3138</f>
        <v>-1.5493171471927163</v>
      </c>
      <c r="M3138" t="str">
        <f>LEFT(C3138, SEARCH(" ", C3138) - 1)</f>
        <v>Sylvia</v>
      </c>
      <c r="N3138" t="str" cm="1">
        <f t="array" ref="N3138">_xlfn.IFS(H3138&lt;0, "LOSS", H3138&gt;1000, "GREAT", H3138&gt;500, "GOOD", H3138&gt;=100, "OKAY", H3138&lt;100, "OKAY")</f>
        <v>OKAY</v>
      </c>
    </row>
    <row r="3139" spans="1:14">
      <c r="A3139" s="2">
        <v>42264</v>
      </c>
      <c r="B3139" s="2" t="str">
        <f>TEXT(A3139,"mmmm")</f>
        <v>September</v>
      </c>
      <c r="C3139" t="s">
        <v>1577</v>
      </c>
      <c r="D3139" t="s">
        <v>24</v>
      </c>
      <c r="E3139" t="s">
        <v>21</v>
      </c>
      <c r="F3139" t="s">
        <v>51</v>
      </c>
      <c r="G3139" t="s">
        <v>1307</v>
      </c>
      <c r="H3139">
        <v>344.22</v>
      </c>
      <c r="I3139">
        <v>2</v>
      </c>
      <c r="J3139">
        <v>-103.27</v>
      </c>
      <c r="K3139" s="6">
        <f>J3139/H3139</f>
        <v>-0.30001162047527741</v>
      </c>
      <c r="M3139" t="str">
        <f>LEFT(C3139, SEARCH(" ", C3139) - 1)</f>
        <v>Lindsay</v>
      </c>
      <c r="N3139" t="str" cm="1">
        <f t="array" ref="N3139">_xlfn.IFS(H3139&lt;0, "LOSS", H3139&gt;1000, "GREAT", H3139&gt;500, "GOOD", H3139&gt;=100, "OKAY", H3139&lt;100, "OKAY")</f>
        <v>OKAY</v>
      </c>
    </row>
    <row r="3140" spans="1:14">
      <c r="A3140" s="2">
        <v>42264</v>
      </c>
      <c r="B3140" s="2" t="str">
        <f>TEXT(A3140,"mmmm")</f>
        <v>September</v>
      </c>
      <c r="C3140" t="s">
        <v>2261</v>
      </c>
      <c r="D3140" t="s">
        <v>31</v>
      </c>
      <c r="E3140" t="s">
        <v>25</v>
      </c>
      <c r="F3140" t="s">
        <v>35</v>
      </c>
      <c r="G3140" t="s">
        <v>737</v>
      </c>
      <c r="H3140">
        <v>87.17</v>
      </c>
      <c r="I3140">
        <v>3</v>
      </c>
      <c r="J3140">
        <v>10.9</v>
      </c>
      <c r="K3140" s="6">
        <f>J3140/H3140</f>
        <v>0.12504301938740392</v>
      </c>
      <c r="M3140" t="str">
        <f>LEFT(C3140, SEARCH(" ", C3140) - 1)</f>
        <v>Denny</v>
      </c>
      <c r="N3140" t="str" cm="1">
        <f t="array" ref="N3140">_xlfn.IFS(H3140&lt;0, "LOSS", H3140&gt;1000, "GREAT", H3140&gt;500, "GOOD", H3140&gt;=100, "OKAY", H3140&lt;100, "OKAY")</f>
        <v>OKAY</v>
      </c>
    </row>
    <row r="3141" spans="1:14">
      <c r="A3141" s="2">
        <v>42264</v>
      </c>
      <c r="B3141" s="2" t="str">
        <f>TEXT(A3141,"mmmm")</f>
        <v>September</v>
      </c>
      <c r="C3141" t="s">
        <v>1867</v>
      </c>
      <c r="D3141" t="s">
        <v>28</v>
      </c>
      <c r="E3141" t="s">
        <v>23</v>
      </c>
      <c r="F3141" t="s">
        <v>38</v>
      </c>
      <c r="G3141" t="s">
        <v>666</v>
      </c>
      <c r="H3141">
        <v>25.03</v>
      </c>
      <c r="I3141">
        <v>3</v>
      </c>
      <c r="J3141">
        <v>7.82</v>
      </c>
      <c r="K3141" s="6">
        <f>J3141/H3141</f>
        <v>0.31242508989212942</v>
      </c>
      <c r="M3141" t="str">
        <f>LEFT(C3141, SEARCH(" ", C3141) - 1)</f>
        <v>Cari</v>
      </c>
      <c r="N3141" t="str" cm="1">
        <f t="array" ref="N3141">_xlfn.IFS(H3141&lt;0, "LOSS", H3141&gt;1000, "GREAT", H3141&gt;500, "GOOD", H3141&gt;=100, "OKAY", H3141&lt;100, "OKAY")</f>
        <v>OKAY</v>
      </c>
    </row>
    <row r="3142" spans="1:14">
      <c r="A3142" s="2">
        <v>42264</v>
      </c>
      <c r="B3142" s="2" t="str">
        <f>TEXT(A3142,"mmmm")</f>
        <v>September</v>
      </c>
      <c r="C3142" t="s">
        <v>703</v>
      </c>
      <c r="D3142" t="s">
        <v>24</v>
      </c>
      <c r="E3142" t="s">
        <v>23</v>
      </c>
      <c r="F3142" t="s">
        <v>49</v>
      </c>
      <c r="G3142" t="s">
        <v>1859</v>
      </c>
      <c r="H3142">
        <v>14.9</v>
      </c>
      <c r="I3142">
        <v>5</v>
      </c>
      <c r="J3142">
        <v>1.04</v>
      </c>
      <c r="K3142" s="6">
        <f>J3142/H3142</f>
        <v>6.9798657718120813E-2</v>
      </c>
      <c r="M3142" t="str">
        <f>LEFT(C3142, SEARCH(" ", C3142) - 1)</f>
        <v>Peter</v>
      </c>
      <c r="N3142" t="str" cm="1">
        <f t="array" ref="N3142">_xlfn.IFS(H3142&lt;0, "LOSS", H3142&gt;1000, "GREAT", H3142&gt;500, "GOOD", H3142&gt;=100, "OKAY", H3142&lt;100, "OKAY")</f>
        <v>OKAY</v>
      </c>
    </row>
    <row r="3143" spans="1:14">
      <c r="A3143" s="2">
        <v>42264</v>
      </c>
      <c r="B3143" s="2" t="str">
        <f>TEXT(A3143,"mmmm")</f>
        <v>September</v>
      </c>
      <c r="C3143" t="s">
        <v>703</v>
      </c>
      <c r="D3143" t="s">
        <v>24</v>
      </c>
      <c r="E3143" t="s">
        <v>23</v>
      </c>
      <c r="F3143" t="s">
        <v>45</v>
      </c>
      <c r="G3143" t="s">
        <v>1107</v>
      </c>
      <c r="H3143">
        <v>87.71</v>
      </c>
      <c r="I3143">
        <v>7</v>
      </c>
      <c r="J3143">
        <v>41.22</v>
      </c>
      <c r="K3143" s="6">
        <f>J3143/H3143</f>
        <v>0.46995781552844601</v>
      </c>
      <c r="M3143" t="str">
        <f>LEFT(C3143, SEARCH(" ", C3143) - 1)</f>
        <v>Peter</v>
      </c>
      <c r="N3143" t="str" cm="1">
        <f t="array" ref="N3143">_xlfn.IFS(H3143&lt;0, "LOSS", H3143&gt;1000, "GREAT", H3143&gt;500, "GOOD", H3143&gt;=100, "OKAY", H3143&lt;100, "OKAY")</f>
        <v>OKAY</v>
      </c>
    </row>
    <row r="3144" spans="1:14">
      <c r="A3144" s="2">
        <v>42264</v>
      </c>
      <c r="B3144" s="2" t="str">
        <f>TEXT(A3144,"mmmm")</f>
        <v>September</v>
      </c>
      <c r="C3144" t="s">
        <v>703</v>
      </c>
      <c r="D3144" t="s">
        <v>24</v>
      </c>
      <c r="E3144" t="s">
        <v>21</v>
      </c>
      <c r="F3144" t="s">
        <v>40</v>
      </c>
      <c r="G3144" t="s">
        <v>1764</v>
      </c>
      <c r="H3144">
        <v>199.76</v>
      </c>
      <c r="I3144">
        <v>2</v>
      </c>
      <c r="J3144">
        <v>8.8800000000000008</v>
      </c>
      <c r="K3144" s="6">
        <f>J3144/H3144</f>
        <v>4.4453344012815386E-2</v>
      </c>
      <c r="M3144" t="str">
        <f>LEFT(C3144, SEARCH(" ", C3144) - 1)</f>
        <v>Peter</v>
      </c>
      <c r="N3144" t="str" cm="1">
        <f t="array" ref="N3144">_xlfn.IFS(H3144&lt;0, "LOSS", H3144&gt;1000, "GREAT", H3144&gt;500, "GOOD", H3144&gt;=100, "OKAY", H3144&lt;100, "OKAY")</f>
        <v>OKAY</v>
      </c>
    </row>
    <row r="3145" spans="1:14">
      <c r="A3145" s="2">
        <v>42264</v>
      </c>
      <c r="B3145" s="2" t="str">
        <f>TEXT(A3145,"mmmm")</f>
        <v>September</v>
      </c>
      <c r="C3145" t="s">
        <v>703</v>
      </c>
      <c r="D3145" t="s">
        <v>24</v>
      </c>
      <c r="E3145" t="s">
        <v>23</v>
      </c>
      <c r="F3145" t="s">
        <v>49</v>
      </c>
      <c r="G3145" t="s">
        <v>1083</v>
      </c>
      <c r="H3145">
        <v>94.6</v>
      </c>
      <c r="I3145">
        <v>4</v>
      </c>
      <c r="J3145">
        <v>27.43</v>
      </c>
      <c r="K3145" s="6">
        <f>J3145/H3145</f>
        <v>0.28995771670190279</v>
      </c>
      <c r="M3145" t="str">
        <f>LEFT(C3145, SEARCH(" ", C3145) - 1)</f>
        <v>Peter</v>
      </c>
      <c r="N3145" t="str" cm="1">
        <f t="array" ref="N3145">_xlfn.IFS(H3145&lt;0, "LOSS", H3145&gt;1000, "GREAT", H3145&gt;500, "GOOD", H3145&gt;=100, "OKAY", H3145&lt;100, "OKAY")</f>
        <v>OKAY</v>
      </c>
    </row>
    <row r="3146" spans="1:14">
      <c r="A3146" s="2">
        <v>42264</v>
      </c>
      <c r="B3146" s="2" t="str">
        <f>TEXT(A3146,"mmmm")</f>
        <v>September</v>
      </c>
      <c r="C3146" t="s">
        <v>703</v>
      </c>
      <c r="D3146" t="s">
        <v>24</v>
      </c>
      <c r="E3146" t="s">
        <v>21</v>
      </c>
      <c r="F3146" t="s">
        <v>39</v>
      </c>
      <c r="G3146" t="s">
        <v>2325</v>
      </c>
      <c r="H3146">
        <v>4228.7</v>
      </c>
      <c r="I3146">
        <v>6</v>
      </c>
      <c r="J3146">
        <v>158.58000000000001</v>
      </c>
      <c r="K3146" s="6">
        <f>J3146/H3146</f>
        <v>3.7500886797360897E-2</v>
      </c>
      <c r="M3146" t="str">
        <f>LEFT(C3146, SEARCH(" ", C3146) - 1)</f>
        <v>Peter</v>
      </c>
      <c r="N3146" t="str" cm="1">
        <f t="array" ref="N3146">_xlfn.IFS(H3146&lt;0, "LOSS", H3146&gt;1000, "GREAT", H3146&gt;500, "GOOD", H3146&gt;=100, "OKAY", H3146&lt;100, "OKAY")</f>
        <v>GREAT</v>
      </c>
    </row>
    <row r="3147" spans="1:14">
      <c r="A3147" s="2">
        <v>42264</v>
      </c>
      <c r="B3147" s="2" t="str">
        <f>TEXT(A3147,"mmmm")</f>
        <v>September</v>
      </c>
      <c r="C3147" t="s">
        <v>703</v>
      </c>
      <c r="D3147" t="s">
        <v>24</v>
      </c>
      <c r="E3147" t="s">
        <v>21</v>
      </c>
      <c r="F3147" t="s">
        <v>39</v>
      </c>
      <c r="G3147" t="s">
        <v>1424</v>
      </c>
      <c r="H3147">
        <v>2003.92</v>
      </c>
      <c r="I3147">
        <v>5</v>
      </c>
      <c r="J3147">
        <v>-25.05</v>
      </c>
      <c r="K3147" s="6">
        <f>J3147/H3147</f>
        <v>-1.2500499021917043E-2</v>
      </c>
      <c r="M3147" t="str">
        <f>LEFT(C3147, SEARCH(" ", C3147) - 1)</f>
        <v>Peter</v>
      </c>
      <c r="N3147" t="str" cm="1">
        <f t="array" ref="N3147">_xlfn.IFS(H3147&lt;0, "LOSS", H3147&gt;1000, "GREAT", H3147&gt;500, "GOOD", H3147&gt;=100, "OKAY", H3147&lt;100, "OKAY")</f>
        <v>GREAT</v>
      </c>
    </row>
    <row r="3148" spans="1:14">
      <c r="A3148" s="2">
        <v>42264</v>
      </c>
      <c r="B3148" s="2" t="str">
        <f>TEXT(A3148,"mmmm")</f>
        <v>September</v>
      </c>
      <c r="C3148" t="s">
        <v>703</v>
      </c>
      <c r="D3148" t="s">
        <v>24</v>
      </c>
      <c r="E3148" t="s">
        <v>25</v>
      </c>
      <c r="F3148" t="s">
        <v>48</v>
      </c>
      <c r="G3148" t="s">
        <v>1787</v>
      </c>
      <c r="H3148">
        <v>209.97</v>
      </c>
      <c r="I3148">
        <v>3</v>
      </c>
      <c r="J3148">
        <v>58.79</v>
      </c>
      <c r="K3148" s="6">
        <f>J3148/H3148</f>
        <v>0.27999237986379005</v>
      </c>
      <c r="M3148" t="str">
        <f>LEFT(C3148, SEARCH(" ", C3148) - 1)</f>
        <v>Peter</v>
      </c>
      <c r="N3148" t="str" cm="1">
        <f t="array" ref="N3148">_xlfn.IFS(H3148&lt;0, "LOSS", H3148&gt;1000, "GREAT", H3148&gt;500, "GOOD", H3148&gt;=100, "OKAY", H3148&lt;100, "OKAY")</f>
        <v>OKAY</v>
      </c>
    </row>
    <row r="3149" spans="1:14">
      <c r="A3149" s="2">
        <v>42264</v>
      </c>
      <c r="B3149" s="2" t="str">
        <f>TEXT(A3149,"mmmm")</f>
        <v>September</v>
      </c>
      <c r="C3149" t="s">
        <v>703</v>
      </c>
      <c r="D3149" t="s">
        <v>24</v>
      </c>
      <c r="E3149" t="s">
        <v>25</v>
      </c>
      <c r="F3149" t="s">
        <v>35</v>
      </c>
      <c r="G3149" t="s">
        <v>1866</v>
      </c>
      <c r="H3149">
        <v>659.9</v>
      </c>
      <c r="I3149">
        <v>2</v>
      </c>
      <c r="J3149">
        <v>217.77</v>
      </c>
      <c r="K3149" s="6">
        <f>J3149/H3149</f>
        <v>0.33000454614335506</v>
      </c>
      <c r="M3149" t="str">
        <f>LEFT(C3149, SEARCH(" ", C3149) - 1)</f>
        <v>Peter</v>
      </c>
      <c r="N3149" t="str" cm="1">
        <f t="array" ref="N3149">_xlfn.IFS(H3149&lt;0, "LOSS", H3149&gt;1000, "GREAT", H3149&gt;500, "GOOD", H3149&gt;=100, "OKAY", H3149&lt;100, "OKAY")</f>
        <v>GOOD</v>
      </c>
    </row>
    <row r="3150" spans="1:14">
      <c r="A3150" s="2">
        <v>42264</v>
      </c>
      <c r="B3150" s="2" t="str">
        <f>TEXT(A3150,"mmmm")</f>
        <v>September</v>
      </c>
      <c r="C3150" t="s">
        <v>703</v>
      </c>
      <c r="D3150" t="s">
        <v>24</v>
      </c>
      <c r="E3150" t="s">
        <v>23</v>
      </c>
      <c r="F3150" t="s">
        <v>47</v>
      </c>
      <c r="G3150" t="s">
        <v>548</v>
      </c>
      <c r="H3150">
        <v>110.96</v>
      </c>
      <c r="I3150">
        <v>2</v>
      </c>
      <c r="J3150">
        <v>53.26</v>
      </c>
      <c r="K3150" s="6">
        <f>J3150/H3150</f>
        <v>0.47999279019466473</v>
      </c>
      <c r="M3150" t="str">
        <f>LEFT(C3150, SEARCH(" ", C3150) - 1)</f>
        <v>Peter</v>
      </c>
      <c r="N3150" t="str" cm="1">
        <f t="array" ref="N3150">_xlfn.IFS(H3150&lt;0, "LOSS", H3150&gt;1000, "GREAT", H3150&gt;500, "GOOD", H3150&gt;=100, "OKAY", H3150&lt;100, "OKAY")</f>
        <v>OKAY</v>
      </c>
    </row>
    <row r="3151" spans="1:14">
      <c r="A3151" s="2">
        <v>42264</v>
      </c>
      <c r="B3151" s="2" t="str">
        <f>TEXT(A3151,"mmmm")</f>
        <v>September</v>
      </c>
      <c r="C3151" t="s">
        <v>703</v>
      </c>
      <c r="D3151" t="s">
        <v>24</v>
      </c>
      <c r="E3151" t="s">
        <v>25</v>
      </c>
      <c r="F3151" t="s">
        <v>48</v>
      </c>
      <c r="G3151" t="s">
        <v>1868</v>
      </c>
      <c r="H3151">
        <v>67.8</v>
      </c>
      <c r="I3151">
        <v>4</v>
      </c>
      <c r="J3151">
        <v>1.36</v>
      </c>
      <c r="K3151" s="6">
        <f>J3151/H3151</f>
        <v>2.0058997050147496E-2</v>
      </c>
      <c r="M3151" t="str">
        <f>LEFT(C3151, SEARCH(" ", C3151) - 1)</f>
        <v>Peter</v>
      </c>
      <c r="N3151" t="str" cm="1">
        <f t="array" ref="N3151">_xlfn.IFS(H3151&lt;0, "LOSS", H3151&gt;1000, "GREAT", H3151&gt;500, "GOOD", H3151&gt;=100, "OKAY", H3151&lt;100, "OKAY")</f>
        <v>OKAY</v>
      </c>
    </row>
    <row r="3152" spans="1:14">
      <c r="A3152" s="2">
        <v>42265</v>
      </c>
      <c r="B3152" s="2" t="str">
        <f>TEXT(A3152,"mmmm")</f>
        <v>September</v>
      </c>
      <c r="C3152" t="s">
        <v>521</v>
      </c>
      <c r="D3152" t="s">
        <v>22</v>
      </c>
      <c r="E3152" t="s">
        <v>23</v>
      </c>
      <c r="F3152" t="s">
        <v>47</v>
      </c>
      <c r="G3152" t="s">
        <v>1231</v>
      </c>
      <c r="H3152">
        <v>160.72</v>
      </c>
      <c r="I3152">
        <v>14</v>
      </c>
      <c r="J3152">
        <v>78.75</v>
      </c>
      <c r="K3152" s="6">
        <f>J3152/H3152</f>
        <v>0.48998257839721254</v>
      </c>
      <c r="M3152" t="str">
        <f>LEFT(C3152, SEARCH(" ", C3152) - 1)</f>
        <v>Trudy</v>
      </c>
      <c r="N3152" t="str" cm="1">
        <f t="array" ref="N3152">_xlfn.IFS(H3152&lt;0, "LOSS", H3152&gt;1000, "GREAT", H3152&gt;500, "GOOD", H3152&gt;=100, "OKAY", H3152&lt;100, "OKAY")</f>
        <v>OKAY</v>
      </c>
    </row>
    <row r="3153" spans="1:14">
      <c r="A3153" s="2">
        <v>42265</v>
      </c>
      <c r="B3153" s="2" t="str">
        <f>TEXT(A3153,"mmmm")</f>
        <v>September</v>
      </c>
      <c r="C3153" t="s">
        <v>521</v>
      </c>
      <c r="D3153" t="s">
        <v>22</v>
      </c>
      <c r="E3153" t="s">
        <v>23</v>
      </c>
      <c r="F3153" t="s">
        <v>47</v>
      </c>
      <c r="G3153" t="s">
        <v>2328</v>
      </c>
      <c r="H3153">
        <v>19.920000000000002</v>
      </c>
      <c r="I3153">
        <v>4</v>
      </c>
      <c r="J3153">
        <v>9.76</v>
      </c>
      <c r="K3153" s="6">
        <f>J3153/H3153</f>
        <v>0.48995983935742965</v>
      </c>
      <c r="M3153" t="str">
        <f>LEFT(C3153, SEARCH(" ", C3153) - 1)</f>
        <v>Trudy</v>
      </c>
      <c r="N3153" t="str" cm="1">
        <f t="array" ref="N3153">_xlfn.IFS(H3153&lt;0, "LOSS", H3153&gt;1000, "GREAT", H3153&gt;500, "GOOD", H3153&gt;=100, "OKAY", H3153&lt;100, "OKAY")</f>
        <v>OKAY</v>
      </c>
    </row>
    <row r="3154" spans="1:14">
      <c r="A3154" s="2">
        <v>42265</v>
      </c>
      <c r="B3154" s="2" t="str">
        <f>TEXT(A3154,"mmmm")</f>
        <v>September</v>
      </c>
      <c r="C3154" t="s">
        <v>521</v>
      </c>
      <c r="D3154" t="s">
        <v>22</v>
      </c>
      <c r="E3154" t="s">
        <v>23</v>
      </c>
      <c r="F3154" t="s">
        <v>50</v>
      </c>
      <c r="G3154" t="s">
        <v>1372</v>
      </c>
      <c r="H3154">
        <v>7.3</v>
      </c>
      <c r="I3154">
        <v>2</v>
      </c>
      <c r="J3154">
        <v>2.19</v>
      </c>
      <c r="K3154" s="6">
        <f>J3154/H3154</f>
        <v>0.3</v>
      </c>
      <c r="M3154" t="str">
        <f>LEFT(C3154, SEARCH(" ", C3154) - 1)</f>
        <v>Trudy</v>
      </c>
      <c r="N3154" t="str" cm="1">
        <f t="array" ref="N3154">_xlfn.IFS(H3154&lt;0, "LOSS", H3154&gt;1000, "GREAT", H3154&gt;500, "GOOD", H3154&gt;=100, "OKAY", H3154&lt;100, "OKAY")</f>
        <v>OKAY</v>
      </c>
    </row>
    <row r="3155" spans="1:14">
      <c r="A3155" s="2">
        <v>42265</v>
      </c>
      <c r="B3155" s="2" t="str">
        <f>TEXT(A3155,"mmmm")</f>
        <v>September</v>
      </c>
      <c r="C3155" t="s">
        <v>1617</v>
      </c>
      <c r="D3155" t="s">
        <v>177</v>
      </c>
      <c r="E3155" t="s">
        <v>23</v>
      </c>
      <c r="F3155" t="s">
        <v>49</v>
      </c>
      <c r="G3155" t="s">
        <v>1671</v>
      </c>
      <c r="H3155">
        <v>41.96</v>
      </c>
      <c r="I3155">
        <v>2</v>
      </c>
      <c r="J3155">
        <v>7.97</v>
      </c>
      <c r="K3155" s="6">
        <f>J3155/H3155</f>
        <v>0.18994280266920877</v>
      </c>
      <c r="M3155" t="str">
        <f>LEFT(C3155, SEARCH(" ", C3155) - 1)</f>
        <v>Ken</v>
      </c>
      <c r="N3155" t="str" cm="1">
        <f t="array" ref="N3155">_xlfn.IFS(H3155&lt;0, "LOSS", H3155&gt;1000, "GREAT", H3155&gt;500, "GOOD", H3155&gt;=100, "OKAY", H3155&lt;100, "OKAY")</f>
        <v>OKAY</v>
      </c>
    </row>
    <row r="3156" spans="1:14">
      <c r="A3156" s="2">
        <v>42265</v>
      </c>
      <c r="B3156" s="2" t="str">
        <f>TEXT(A3156,"mmmm")</f>
        <v>September</v>
      </c>
      <c r="C3156" t="s">
        <v>1617</v>
      </c>
      <c r="D3156" t="s">
        <v>177</v>
      </c>
      <c r="E3156" t="s">
        <v>23</v>
      </c>
      <c r="F3156" t="s">
        <v>49</v>
      </c>
      <c r="G3156" t="s">
        <v>922</v>
      </c>
      <c r="H3156">
        <v>636.86</v>
      </c>
      <c r="I3156">
        <v>7</v>
      </c>
      <c r="J3156">
        <v>0</v>
      </c>
      <c r="K3156" s="6">
        <f>J3156/H3156</f>
        <v>0</v>
      </c>
      <c r="M3156" t="str">
        <f>LEFT(C3156, SEARCH(" ", C3156) - 1)</f>
        <v>Ken</v>
      </c>
      <c r="N3156" t="str" cm="1">
        <f t="array" ref="N3156">_xlfn.IFS(H3156&lt;0, "LOSS", H3156&gt;1000, "GREAT", H3156&gt;500, "GOOD", H3156&gt;=100, "OKAY", H3156&lt;100, "OKAY")</f>
        <v>GOOD</v>
      </c>
    </row>
    <row r="3157" spans="1:14">
      <c r="A3157" s="2">
        <v>42265</v>
      </c>
      <c r="B3157" s="2" t="str">
        <f>TEXT(A3157,"mmmm")</f>
        <v>September</v>
      </c>
      <c r="C3157" t="s">
        <v>1617</v>
      </c>
      <c r="D3157" t="s">
        <v>177</v>
      </c>
      <c r="E3157" t="s">
        <v>25</v>
      </c>
      <c r="F3157" t="s">
        <v>48</v>
      </c>
      <c r="G3157" t="s">
        <v>452</v>
      </c>
      <c r="H3157">
        <v>499.99</v>
      </c>
      <c r="I3157">
        <v>1</v>
      </c>
      <c r="J3157">
        <v>130</v>
      </c>
      <c r="K3157" s="6">
        <f>J3157/H3157</f>
        <v>0.26000520010400208</v>
      </c>
      <c r="M3157" t="str">
        <f>LEFT(C3157, SEARCH(" ", C3157) - 1)</f>
        <v>Ken</v>
      </c>
      <c r="N3157" t="str" cm="1">
        <f t="array" ref="N3157">_xlfn.IFS(H3157&lt;0, "LOSS", H3157&gt;1000, "GREAT", H3157&gt;500, "GOOD", H3157&gt;=100, "OKAY", H3157&lt;100, "OKAY")</f>
        <v>OKAY</v>
      </c>
    </row>
    <row r="3158" spans="1:14">
      <c r="A3158" s="2">
        <v>42265</v>
      </c>
      <c r="B3158" s="2" t="str">
        <f>TEXT(A3158,"mmmm")</f>
        <v>September</v>
      </c>
      <c r="C3158" t="s">
        <v>1617</v>
      </c>
      <c r="D3158" t="s">
        <v>177</v>
      </c>
      <c r="E3158" t="s">
        <v>25</v>
      </c>
      <c r="F3158" t="s">
        <v>48</v>
      </c>
      <c r="G3158" t="s">
        <v>1016</v>
      </c>
      <c r="H3158">
        <v>1259.93</v>
      </c>
      <c r="I3158">
        <v>7</v>
      </c>
      <c r="J3158">
        <v>327.58</v>
      </c>
      <c r="K3158" s="6">
        <f>J3158/H3158</f>
        <v>0.2599985713492019</v>
      </c>
      <c r="M3158" t="str">
        <f>LEFT(C3158, SEARCH(" ", C3158) - 1)</f>
        <v>Ken</v>
      </c>
      <c r="N3158" t="str" cm="1">
        <f t="array" ref="N3158">_xlfn.IFS(H3158&lt;0, "LOSS", H3158&gt;1000, "GREAT", H3158&gt;500, "GOOD", H3158&gt;=100, "OKAY", H3158&lt;100, "OKAY")</f>
        <v>GREAT</v>
      </c>
    </row>
    <row r="3159" spans="1:14">
      <c r="A3159" s="2">
        <v>42265</v>
      </c>
      <c r="B3159" s="2" t="str">
        <f>TEXT(A3159,"mmmm")</f>
        <v>September</v>
      </c>
      <c r="C3159" t="s">
        <v>1617</v>
      </c>
      <c r="D3159" t="s">
        <v>177</v>
      </c>
      <c r="E3159" t="s">
        <v>23</v>
      </c>
      <c r="F3159" t="s">
        <v>38</v>
      </c>
      <c r="G3159" t="s">
        <v>1646</v>
      </c>
      <c r="H3159">
        <v>65.08</v>
      </c>
      <c r="I3159">
        <v>4</v>
      </c>
      <c r="J3159">
        <v>31.89</v>
      </c>
      <c r="K3159" s="6">
        <f>J3159/H3159</f>
        <v>0.49001229256299939</v>
      </c>
      <c r="M3159" t="str">
        <f>LEFT(C3159, SEARCH(" ", C3159) - 1)</f>
        <v>Ken</v>
      </c>
      <c r="N3159" t="str" cm="1">
        <f t="array" ref="N3159">_xlfn.IFS(H3159&lt;0, "LOSS", H3159&gt;1000, "GREAT", H3159&gt;500, "GOOD", H3159&gt;=100, "OKAY", H3159&lt;100, "OKAY")</f>
        <v>OKAY</v>
      </c>
    </row>
    <row r="3160" spans="1:14">
      <c r="A3160" s="2">
        <v>42265</v>
      </c>
      <c r="B3160" s="2" t="str">
        <f>TEXT(A3160,"mmmm")</f>
        <v>September</v>
      </c>
      <c r="C3160" t="s">
        <v>670</v>
      </c>
      <c r="D3160" t="s">
        <v>22</v>
      </c>
      <c r="E3160" t="s">
        <v>23</v>
      </c>
      <c r="F3160" t="s">
        <v>37</v>
      </c>
      <c r="G3160" t="s">
        <v>2282</v>
      </c>
      <c r="H3160">
        <v>11.68</v>
      </c>
      <c r="I3160">
        <v>2</v>
      </c>
      <c r="J3160">
        <v>5.49</v>
      </c>
      <c r="K3160" s="6">
        <f>J3160/H3160</f>
        <v>0.47003424657534248</v>
      </c>
      <c r="M3160" t="str">
        <f>LEFT(C3160, SEARCH(" ", C3160) - 1)</f>
        <v>George</v>
      </c>
      <c r="N3160" t="str" cm="1">
        <f t="array" ref="N3160">_xlfn.IFS(H3160&lt;0, "LOSS", H3160&gt;1000, "GREAT", H3160&gt;500, "GOOD", H3160&gt;=100, "OKAY", H3160&lt;100, "OKAY")</f>
        <v>OKAY</v>
      </c>
    </row>
    <row r="3161" spans="1:14">
      <c r="A3161" s="2">
        <v>42265</v>
      </c>
      <c r="B3161" s="2" t="str">
        <f>TEXT(A3161,"mmmm")</f>
        <v>September</v>
      </c>
      <c r="C3161" t="s">
        <v>670</v>
      </c>
      <c r="D3161" t="s">
        <v>22</v>
      </c>
      <c r="E3161" t="s">
        <v>23</v>
      </c>
      <c r="F3161" t="s">
        <v>50</v>
      </c>
      <c r="G3161" t="s">
        <v>2329</v>
      </c>
      <c r="H3161">
        <v>16.899999999999999</v>
      </c>
      <c r="I3161">
        <v>2</v>
      </c>
      <c r="J3161">
        <v>5.07</v>
      </c>
      <c r="K3161" s="6">
        <f>J3161/H3161</f>
        <v>0.30000000000000004</v>
      </c>
      <c r="M3161" t="str">
        <f>LEFT(C3161, SEARCH(" ", C3161) - 1)</f>
        <v>George</v>
      </c>
      <c r="N3161" t="str" cm="1">
        <f t="array" ref="N3161">_xlfn.IFS(H3161&lt;0, "LOSS", H3161&gt;1000, "GREAT", H3161&gt;500, "GOOD", H3161&gt;=100, "OKAY", H3161&lt;100, "OKAY")</f>
        <v>OKAY</v>
      </c>
    </row>
    <row r="3162" spans="1:14">
      <c r="A3162" s="2">
        <v>42265</v>
      </c>
      <c r="B3162" s="2" t="str">
        <f>TEXT(A3162,"mmmm")</f>
        <v>September</v>
      </c>
      <c r="C3162" t="s">
        <v>670</v>
      </c>
      <c r="D3162" t="s">
        <v>22</v>
      </c>
      <c r="E3162" t="s">
        <v>21</v>
      </c>
      <c r="F3162" t="s">
        <v>44</v>
      </c>
      <c r="G3162" t="s">
        <v>996</v>
      </c>
      <c r="H3162">
        <v>24.4</v>
      </c>
      <c r="I3162">
        <v>2</v>
      </c>
      <c r="J3162">
        <v>10.25</v>
      </c>
      <c r="K3162" s="6">
        <f>J3162/H3162</f>
        <v>0.4200819672131148</v>
      </c>
      <c r="M3162" t="str">
        <f>LEFT(C3162, SEARCH(" ", C3162) - 1)</f>
        <v>George</v>
      </c>
      <c r="N3162" t="str" cm="1">
        <f t="array" ref="N3162">_xlfn.IFS(H3162&lt;0, "LOSS", H3162&gt;1000, "GREAT", H3162&gt;500, "GOOD", H3162&gt;=100, "OKAY", H3162&lt;100, "OKAY")</f>
        <v>OKAY</v>
      </c>
    </row>
    <row r="3163" spans="1:14">
      <c r="A3163" s="2">
        <v>42265</v>
      </c>
      <c r="B3163" s="2" t="str">
        <f>TEXT(A3163,"mmmm")</f>
        <v>September</v>
      </c>
      <c r="C3163" t="s">
        <v>2330</v>
      </c>
      <c r="D3163" t="s">
        <v>31</v>
      </c>
      <c r="E3163" t="s">
        <v>25</v>
      </c>
      <c r="F3163" t="s">
        <v>35</v>
      </c>
      <c r="G3163" t="s">
        <v>1928</v>
      </c>
      <c r="H3163">
        <v>717.12</v>
      </c>
      <c r="I3163">
        <v>9</v>
      </c>
      <c r="J3163">
        <v>152.38999999999999</v>
      </c>
      <c r="K3163" s="6">
        <f>J3163/H3163</f>
        <v>0.21250278893351179</v>
      </c>
      <c r="M3163" t="str">
        <f>LEFT(C3163, SEARCH(" ", C3163) - 1)</f>
        <v>Justin</v>
      </c>
      <c r="N3163" t="str" cm="1">
        <f t="array" ref="N3163">_xlfn.IFS(H3163&lt;0, "LOSS", H3163&gt;1000, "GREAT", H3163&gt;500, "GOOD", H3163&gt;=100, "OKAY", H3163&lt;100, "OKAY")</f>
        <v>GOOD</v>
      </c>
    </row>
    <row r="3164" spans="1:14">
      <c r="A3164" s="2">
        <v>42265</v>
      </c>
      <c r="B3164" s="2" t="str">
        <f>TEXT(A3164,"mmmm")</f>
        <v>September</v>
      </c>
      <c r="C3164" t="s">
        <v>2331</v>
      </c>
      <c r="D3164" t="s">
        <v>28</v>
      </c>
      <c r="E3164" t="s">
        <v>23</v>
      </c>
      <c r="F3164" t="s">
        <v>47</v>
      </c>
      <c r="G3164" t="s">
        <v>1687</v>
      </c>
      <c r="H3164">
        <v>18.54</v>
      </c>
      <c r="I3164">
        <v>2</v>
      </c>
      <c r="J3164">
        <v>8.7100000000000009</v>
      </c>
      <c r="K3164" s="6">
        <f>J3164/H3164</f>
        <v>0.46979503775620285</v>
      </c>
      <c r="M3164" t="str">
        <f>LEFT(C3164, SEARCH(" ", C3164) - 1)</f>
        <v>Adam</v>
      </c>
      <c r="N3164" t="str" cm="1">
        <f t="array" ref="N3164">_xlfn.IFS(H3164&lt;0, "LOSS", H3164&gt;1000, "GREAT", H3164&gt;500, "GOOD", H3164&gt;=100, "OKAY", H3164&lt;100, "OKAY")</f>
        <v>OKAY</v>
      </c>
    </row>
    <row r="3165" spans="1:14">
      <c r="A3165" s="2">
        <v>42265</v>
      </c>
      <c r="B3165" s="2" t="str">
        <f>TEXT(A3165,"mmmm")</f>
        <v>September</v>
      </c>
      <c r="C3165" t="s">
        <v>2332</v>
      </c>
      <c r="D3165" t="s">
        <v>22</v>
      </c>
      <c r="E3165" t="s">
        <v>23</v>
      </c>
      <c r="F3165" t="s">
        <v>49</v>
      </c>
      <c r="G3165" t="s">
        <v>1673</v>
      </c>
      <c r="H3165">
        <v>443.92</v>
      </c>
      <c r="I3165">
        <v>4</v>
      </c>
      <c r="J3165">
        <v>8.8800000000000008</v>
      </c>
      <c r="K3165" s="6">
        <f>J3165/H3165</f>
        <v>2.0003604253018562E-2</v>
      </c>
      <c r="M3165" t="str">
        <f>LEFT(C3165, SEARCH(" ", C3165) - 1)</f>
        <v>Charlotte</v>
      </c>
      <c r="N3165" t="str" cm="1">
        <f t="array" ref="N3165">_xlfn.IFS(H3165&lt;0, "LOSS", H3165&gt;1000, "GREAT", H3165&gt;500, "GOOD", H3165&gt;=100, "OKAY", H3165&lt;100, "OKAY")</f>
        <v>OKAY</v>
      </c>
    </row>
    <row r="3166" spans="1:14">
      <c r="A3166" s="2">
        <v>42266</v>
      </c>
      <c r="B3166" s="2" t="str">
        <f>TEXT(A3166,"mmmm")</f>
        <v>September</v>
      </c>
      <c r="C3166" t="s">
        <v>1636</v>
      </c>
      <c r="D3166" t="s">
        <v>106</v>
      </c>
      <c r="E3166" t="s">
        <v>21</v>
      </c>
      <c r="F3166" t="s">
        <v>39</v>
      </c>
      <c r="G3166" t="s">
        <v>136</v>
      </c>
      <c r="H3166">
        <v>61.96</v>
      </c>
      <c r="I3166">
        <v>2</v>
      </c>
      <c r="J3166">
        <v>4.34</v>
      </c>
      <c r="K3166" s="6">
        <f>J3166/H3166</f>
        <v>7.0045190445448671E-2</v>
      </c>
      <c r="M3166" t="str">
        <f>LEFT(C3166, SEARCH(" ", C3166) - 1)</f>
        <v>Tracy</v>
      </c>
      <c r="N3166" t="str" cm="1">
        <f t="array" ref="N3166">_xlfn.IFS(H3166&lt;0, "LOSS", H3166&gt;1000, "GREAT", H3166&gt;500, "GOOD", H3166&gt;=100, "OKAY", H3166&lt;100, "OKAY")</f>
        <v>OKAY</v>
      </c>
    </row>
    <row r="3167" spans="1:14">
      <c r="A3167" s="2">
        <v>42266</v>
      </c>
      <c r="B3167" s="2" t="str">
        <f>TEXT(A3167,"mmmm")</f>
        <v>September</v>
      </c>
      <c r="C3167" t="s">
        <v>338</v>
      </c>
      <c r="D3167" t="s">
        <v>80</v>
      </c>
      <c r="E3167" t="s">
        <v>25</v>
      </c>
      <c r="F3167" t="s">
        <v>35</v>
      </c>
      <c r="G3167" t="s">
        <v>2333</v>
      </c>
      <c r="H3167">
        <v>66.36</v>
      </c>
      <c r="I3167">
        <v>4</v>
      </c>
      <c r="J3167">
        <v>23.23</v>
      </c>
      <c r="K3167" s="6">
        <f>J3167/H3167</f>
        <v>0.35006027727546718</v>
      </c>
      <c r="M3167" t="str">
        <f>LEFT(C3167, SEARCH(" ", C3167) - 1)</f>
        <v>Nicole</v>
      </c>
      <c r="N3167" t="str" cm="1">
        <f t="array" ref="N3167">_xlfn.IFS(H3167&lt;0, "LOSS", H3167&gt;1000, "GREAT", H3167&gt;500, "GOOD", H3167&gt;=100, "OKAY", H3167&lt;100, "OKAY")</f>
        <v>OKAY</v>
      </c>
    </row>
    <row r="3168" spans="1:14">
      <c r="A3168" s="2">
        <v>42266</v>
      </c>
      <c r="B3168" s="2" t="str">
        <f>TEXT(A3168,"mmmm")</f>
        <v>September</v>
      </c>
      <c r="C3168" t="s">
        <v>1986</v>
      </c>
      <c r="D3168" t="s">
        <v>22</v>
      </c>
      <c r="E3168" t="s">
        <v>23</v>
      </c>
      <c r="F3168" t="s">
        <v>47</v>
      </c>
      <c r="G3168" t="s">
        <v>1231</v>
      </c>
      <c r="H3168">
        <v>22.96</v>
      </c>
      <c r="I3168">
        <v>2</v>
      </c>
      <c r="J3168">
        <v>11.25</v>
      </c>
      <c r="K3168" s="6">
        <f>J3168/H3168</f>
        <v>0.48998257839721254</v>
      </c>
      <c r="M3168" t="str">
        <f>LEFT(C3168, SEARCH(" ", C3168) - 1)</f>
        <v>Rick</v>
      </c>
      <c r="N3168" t="str" cm="1">
        <f t="array" ref="N3168">_xlfn.IFS(H3168&lt;0, "LOSS", H3168&gt;1000, "GREAT", H3168&gt;500, "GOOD", H3168&gt;=100, "OKAY", H3168&lt;100, "OKAY")</f>
        <v>OKAY</v>
      </c>
    </row>
    <row r="3169" spans="1:14">
      <c r="A3169" s="2">
        <v>42266</v>
      </c>
      <c r="B3169" s="2" t="str">
        <f>TEXT(A3169,"mmmm")</f>
        <v>September</v>
      </c>
      <c r="C3169" t="s">
        <v>331</v>
      </c>
      <c r="D3169" t="s">
        <v>24</v>
      </c>
      <c r="E3169" t="s">
        <v>25</v>
      </c>
      <c r="F3169" t="s">
        <v>48</v>
      </c>
      <c r="G3169" t="s">
        <v>2067</v>
      </c>
      <c r="H3169">
        <v>279.86</v>
      </c>
      <c r="I3169">
        <v>14</v>
      </c>
      <c r="J3169">
        <v>134.33000000000001</v>
      </c>
      <c r="K3169" s="6">
        <f>J3169/H3169</f>
        <v>0.47998999499749878</v>
      </c>
      <c r="M3169" t="str">
        <f>LEFT(C3169, SEARCH(" ", C3169) - 1)</f>
        <v>Giulietta</v>
      </c>
      <c r="N3169" t="str" cm="1">
        <f t="array" ref="N3169">_xlfn.IFS(H3169&lt;0, "LOSS", H3169&gt;1000, "GREAT", H3169&gt;500, "GOOD", H3169&gt;=100, "OKAY", H3169&lt;100, "OKAY")</f>
        <v>OKAY</v>
      </c>
    </row>
    <row r="3170" spans="1:14">
      <c r="A3170" s="2">
        <v>42266</v>
      </c>
      <c r="B3170" s="2" t="str">
        <f>TEXT(A3170,"mmmm")</f>
        <v>September</v>
      </c>
      <c r="C3170" t="s">
        <v>663</v>
      </c>
      <c r="D3170" t="s">
        <v>248</v>
      </c>
      <c r="E3170" t="s">
        <v>23</v>
      </c>
      <c r="F3170" t="s">
        <v>37</v>
      </c>
      <c r="G3170" t="s">
        <v>2334</v>
      </c>
      <c r="H3170">
        <v>8.4</v>
      </c>
      <c r="I3170">
        <v>5</v>
      </c>
      <c r="J3170">
        <v>2.1800000000000002</v>
      </c>
      <c r="K3170" s="6">
        <f>J3170/H3170</f>
        <v>0.25952380952380955</v>
      </c>
      <c r="M3170" t="str">
        <f>LEFT(C3170, SEARCH(" ", C3170) - 1)</f>
        <v>Marc</v>
      </c>
      <c r="N3170" t="str" cm="1">
        <f t="array" ref="N3170">_xlfn.IFS(H3170&lt;0, "LOSS", H3170&gt;1000, "GREAT", H3170&gt;500, "GOOD", H3170&gt;=100, "OKAY", H3170&lt;100, "OKAY")</f>
        <v>OKAY</v>
      </c>
    </row>
    <row r="3171" spans="1:14">
      <c r="A3171" s="2">
        <v>42266</v>
      </c>
      <c r="B3171" s="2" t="str">
        <f>TEXT(A3171,"mmmm")</f>
        <v>September</v>
      </c>
      <c r="C3171" t="s">
        <v>2193</v>
      </c>
      <c r="D3171" t="s">
        <v>22</v>
      </c>
      <c r="E3171" t="s">
        <v>21</v>
      </c>
      <c r="F3171" t="s">
        <v>44</v>
      </c>
      <c r="G3171" t="s">
        <v>1365</v>
      </c>
      <c r="H3171">
        <v>60.84</v>
      </c>
      <c r="I3171">
        <v>3</v>
      </c>
      <c r="J3171">
        <v>19.47</v>
      </c>
      <c r="K3171" s="6">
        <f>J3171/H3171</f>
        <v>0.32001972386587768</v>
      </c>
      <c r="M3171" t="str">
        <f>LEFT(C3171, SEARCH(" ", C3171) - 1)</f>
        <v>Frank</v>
      </c>
      <c r="N3171" t="str" cm="1">
        <f t="array" ref="N3171">_xlfn.IFS(H3171&lt;0, "LOSS", H3171&gt;1000, "GREAT", H3171&gt;500, "GOOD", H3171&gt;=100, "OKAY", H3171&lt;100, "OKAY")</f>
        <v>OKAY</v>
      </c>
    </row>
    <row r="3172" spans="1:14">
      <c r="A3172" s="2">
        <v>42267</v>
      </c>
      <c r="B3172" s="2" t="str">
        <f>TEXT(A3172,"mmmm")</f>
        <v>September</v>
      </c>
      <c r="C3172" t="s">
        <v>749</v>
      </c>
      <c r="D3172" t="s">
        <v>182</v>
      </c>
      <c r="E3172" t="s">
        <v>23</v>
      </c>
      <c r="F3172" t="s">
        <v>38</v>
      </c>
      <c r="G3172" t="s">
        <v>1489</v>
      </c>
      <c r="H3172">
        <v>37.68</v>
      </c>
      <c r="I3172">
        <v>6</v>
      </c>
      <c r="J3172">
        <v>16.96</v>
      </c>
      <c r="K3172" s="6">
        <f>J3172/H3172</f>
        <v>0.45010615711252655</v>
      </c>
      <c r="M3172" t="str">
        <f>LEFT(C3172, SEARCH(" ", C3172) - 1)</f>
        <v>Alejandro</v>
      </c>
      <c r="N3172" t="str" cm="1">
        <f t="array" ref="N3172">_xlfn.IFS(H3172&lt;0, "LOSS", H3172&gt;1000, "GREAT", H3172&gt;500, "GOOD", H3172&gt;=100, "OKAY", H3172&lt;100, "OKAY")</f>
        <v>OKAY</v>
      </c>
    </row>
    <row r="3173" spans="1:14">
      <c r="A3173" s="2">
        <v>42267</v>
      </c>
      <c r="B3173" s="2" t="str">
        <f>TEXT(A3173,"mmmm")</f>
        <v>September</v>
      </c>
      <c r="C3173" t="s">
        <v>1655</v>
      </c>
      <c r="D3173" t="s">
        <v>24</v>
      </c>
      <c r="E3173" t="s">
        <v>23</v>
      </c>
      <c r="F3173" t="s">
        <v>47</v>
      </c>
      <c r="G3173" t="s">
        <v>1019</v>
      </c>
      <c r="H3173">
        <v>61.4</v>
      </c>
      <c r="I3173">
        <v>5</v>
      </c>
      <c r="J3173">
        <v>28.86</v>
      </c>
      <c r="K3173" s="6">
        <f>J3173/H3173</f>
        <v>0.47003257328990228</v>
      </c>
      <c r="M3173" t="str">
        <f>LEFT(C3173, SEARCH(" ", C3173) - 1)</f>
        <v>Tamara</v>
      </c>
      <c r="N3173" t="str" cm="1">
        <f t="array" ref="N3173">_xlfn.IFS(H3173&lt;0, "LOSS", H3173&gt;1000, "GREAT", H3173&gt;500, "GOOD", H3173&gt;=100, "OKAY", H3173&lt;100, "OKAY")</f>
        <v>OKAY</v>
      </c>
    </row>
    <row r="3174" spans="1:14">
      <c r="A3174" s="2">
        <v>42267</v>
      </c>
      <c r="B3174" s="2" t="str">
        <f>TEXT(A3174,"mmmm")</f>
        <v>September</v>
      </c>
      <c r="C3174" t="s">
        <v>1655</v>
      </c>
      <c r="D3174" t="s">
        <v>24</v>
      </c>
      <c r="E3174" t="s">
        <v>23</v>
      </c>
      <c r="F3174" t="s">
        <v>38</v>
      </c>
      <c r="G3174" t="s">
        <v>2335</v>
      </c>
      <c r="H3174">
        <v>24.45</v>
      </c>
      <c r="I3174">
        <v>2</v>
      </c>
      <c r="J3174">
        <v>8.86</v>
      </c>
      <c r="K3174" s="6">
        <f>J3174/H3174</f>
        <v>0.3623721881390593</v>
      </c>
      <c r="M3174" t="str">
        <f>LEFT(C3174, SEARCH(" ", C3174) - 1)</f>
        <v>Tamara</v>
      </c>
      <c r="N3174" t="str" cm="1">
        <f t="array" ref="N3174">_xlfn.IFS(H3174&lt;0, "LOSS", H3174&gt;1000, "GREAT", H3174&gt;500, "GOOD", H3174&gt;=100, "OKAY", H3174&lt;100, "OKAY")</f>
        <v>OKAY</v>
      </c>
    </row>
    <row r="3175" spans="1:14">
      <c r="A3175" s="2">
        <v>42267</v>
      </c>
      <c r="B3175" s="2" t="str">
        <f>TEXT(A3175,"mmmm")</f>
        <v>September</v>
      </c>
      <c r="C3175" t="s">
        <v>1653</v>
      </c>
      <c r="D3175" t="s">
        <v>185</v>
      </c>
      <c r="E3175" t="s">
        <v>23</v>
      </c>
      <c r="F3175" t="s">
        <v>38</v>
      </c>
      <c r="G3175" t="s">
        <v>2205</v>
      </c>
      <c r="H3175">
        <v>1369.76</v>
      </c>
      <c r="I3175">
        <v>6</v>
      </c>
      <c r="J3175">
        <v>-913.18</v>
      </c>
      <c r="K3175" s="6">
        <f>J3175/H3175</f>
        <v>-0.66667153369933418</v>
      </c>
      <c r="M3175" t="str">
        <f>LEFT(C3175, SEARCH(" ", C3175) - 1)</f>
        <v>Barry</v>
      </c>
      <c r="N3175" t="str" cm="1">
        <f t="array" ref="N3175">_xlfn.IFS(H3175&lt;0, "LOSS", H3175&gt;1000, "GREAT", H3175&gt;500, "GOOD", H3175&gt;=100, "OKAY", H3175&lt;100, "OKAY")</f>
        <v>GREAT</v>
      </c>
    </row>
    <row r="3176" spans="1:14">
      <c r="A3176" s="2">
        <v>42267</v>
      </c>
      <c r="B3176" s="2" t="str">
        <f>TEXT(A3176,"mmmm")</f>
        <v>September</v>
      </c>
      <c r="C3176" t="s">
        <v>1653</v>
      </c>
      <c r="D3176" t="s">
        <v>185</v>
      </c>
      <c r="E3176" t="s">
        <v>23</v>
      </c>
      <c r="F3176" t="s">
        <v>49</v>
      </c>
      <c r="G3176" t="s">
        <v>991</v>
      </c>
      <c r="H3176">
        <v>294.37</v>
      </c>
      <c r="I3176">
        <v>4</v>
      </c>
      <c r="J3176">
        <v>-58.87</v>
      </c>
      <c r="K3176" s="6">
        <f>J3176/H3176</f>
        <v>-0.19998641165879674</v>
      </c>
      <c r="M3176" t="str">
        <f>LEFT(C3176, SEARCH(" ", C3176) - 1)</f>
        <v>Barry</v>
      </c>
      <c r="N3176" t="str" cm="1">
        <f t="array" ref="N3176">_xlfn.IFS(H3176&lt;0, "LOSS", H3176&gt;1000, "GREAT", H3176&gt;500, "GOOD", H3176&gt;=100, "OKAY", H3176&lt;100, "OKAY")</f>
        <v>OKAY</v>
      </c>
    </row>
    <row r="3177" spans="1:14">
      <c r="A3177" s="2">
        <v>42267</v>
      </c>
      <c r="B3177" s="2" t="str">
        <f>TEXT(A3177,"mmmm")</f>
        <v>September</v>
      </c>
      <c r="C3177" t="s">
        <v>1608</v>
      </c>
      <c r="D3177" t="s">
        <v>191</v>
      </c>
      <c r="E3177" t="s">
        <v>23</v>
      </c>
      <c r="F3177" t="s">
        <v>38</v>
      </c>
      <c r="G3177" t="s">
        <v>1361</v>
      </c>
      <c r="H3177">
        <v>45.58</v>
      </c>
      <c r="I3177">
        <v>11</v>
      </c>
      <c r="J3177">
        <v>16.52</v>
      </c>
      <c r="K3177" s="6">
        <f>J3177/H3177</f>
        <v>0.36243966652040371</v>
      </c>
      <c r="M3177" t="str">
        <f>LEFT(C3177, SEARCH(" ", C3177) - 1)</f>
        <v>Anne</v>
      </c>
      <c r="N3177" t="str" cm="1">
        <f t="array" ref="N3177">_xlfn.IFS(H3177&lt;0, "LOSS", H3177&gt;1000, "GREAT", H3177&gt;500, "GOOD", H3177&gt;=100, "OKAY", H3177&lt;100, "OKAY")</f>
        <v>OKAY</v>
      </c>
    </row>
    <row r="3178" spans="1:14">
      <c r="A3178" s="2">
        <v>42267</v>
      </c>
      <c r="B3178" s="2" t="str">
        <f>TEXT(A3178,"mmmm")</f>
        <v>September</v>
      </c>
      <c r="C3178" t="s">
        <v>2100</v>
      </c>
      <c r="D3178" t="s">
        <v>29</v>
      </c>
      <c r="E3178" t="s">
        <v>23</v>
      </c>
      <c r="F3178" t="s">
        <v>38</v>
      </c>
      <c r="G3178" t="s">
        <v>1201</v>
      </c>
      <c r="H3178">
        <v>2.81</v>
      </c>
      <c r="I3178">
        <v>3</v>
      </c>
      <c r="J3178">
        <v>-4.49</v>
      </c>
      <c r="K3178" s="6">
        <f>J3178/H3178</f>
        <v>-1.5978647686832741</v>
      </c>
      <c r="M3178" t="str">
        <f>LEFT(C3178, SEARCH(" ", C3178) - 1)</f>
        <v>Theone</v>
      </c>
      <c r="N3178" t="str" cm="1">
        <f t="array" ref="N3178">_xlfn.IFS(H3178&lt;0, "LOSS", H3178&gt;1000, "GREAT", H3178&gt;500, "GOOD", H3178&gt;=100, "OKAY", H3178&lt;100, "OKAY")</f>
        <v>OKAY</v>
      </c>
    </row>
    <row r="3179" spans="1:14">
      <c r="A3179" s="2">
        <v>42268</v>
      </c>
      <c r="B3179" s="2" t="str">
        <f>TEXT(A3179,"mmmm")</f>
        <v>September</v>
      </c>
      <c r="C3179" t="s">
        <v>2142</v>
      </c>
      <c r="D3179" t="s">
        <v>26</v>
      </c>
      <c r="E3179" t="s">
        <v>25</v>
      </c>
      <c r="F3179" t="s">
        <v>48</v>
      </c>
      <c r="G3179" t="s">
        <v>2141</v>
      </c>
      <c r="H3179">
        <v>946.34</v>
      </c>
      <c r="I3179">
        <v>7</v>
      </c>
      <c r="J3179">
        <v>118.29</v>
      </c>
      <c r="K3179" s="6">
        <f>J3179/H3179</f>
        <v>0.12499735824333749</v>
      </c>
      <c r="M3179" t="str">
        <f>LEFT(C3179, SEARCH(" ", C3179) - 1)</f>
        <v>Stuart</v>
      </c>
      <c r="N3179" t="str" cm="1">
        <f t="array" ref="N3179">_xlfn.IFS(H3179&lt;0, "LOSS", H3179&gt;1000, "GREAT", H3179&gt;500, "GOOD", H3179&gt;=100, "OKAY", H3179&lt;100, "OKAY")</f>
        <v>GOOD</v>
      </c>
    </row>
    <row r="3180" spans="1:14">
      <c r="A3180" s="2">
        <v>42268</v>
      </c>
      <c r="B3180" s="2" t="str">
        <f>TEXT(A3180,"mmmm")</f>
        <v>September</v>
      </c>
      <c r="C3180" t="s">
        <v>2142</v>
      </c>
      <c r="D3180" t="s">
        <v>26</v>
      </c>
      <c r="E3180" t="s">
        <v>25</v>
      </c>
      <c r="F3180" t="s">
        <v>35</v>
      </c>
      <c r="G3180" t="s">
        <v>340</v>
      </c>
      <c r="H3180">
        <v>151.19999999999999</v>
      </c>
      <c r="I3180">
        <v>3</v>
      </c>
      <c r="J3180">
        <v>32.130000000000003</v>
      </c>
      <c r="K3180" s="6">
        <f>J3180/H3180</f>
        <v>0.21250000000000002</v>
      </c>
      <c r="M3180" t="str">
        <f>LEFT(C3180, SEARCH(" ", C3180) - 1)</f>
        <v>Stuart</v>
      </c>
      <c r="N3180" t="str" cm="1">
        <f t="array" ref="N3180">_xlfn.IFS(H3180&lt;0, "LOSS", H3180&gt;1000, "GREAT", H3180&gt;500, "GOOD", H3180&gt;=100, "OKAY", H3180&lt;100, "OKAY")</f>
        <v>OKAY</v>
      </c>
    </row>
    <row r="3181" spans="1:14">
      <c r="A3181" s="2">
        <v>42268</v>
      </c>
      <c r="B3181" s="2" t="str">
        <f>TEXT(A3181,"mmmm")</f>
        <v>September</v>
      </c>
      <c r="C3181" t="s">
        <v>2142</v>
      </c>
      <c r="D3181" t="s">
        <v>26</v>
      </c>
      <c r="E3181" t="s">
        <v>21</v>
      </c>
      <c r="F3181" t="s">
        <v>44</v>
      </c>
      <c r="G3181" t="s">
        <v>1484</v>
      </c>
      <c r="H3181">
        <v>4.93</v>
      </c>
      <c r="I3181">
        <v>4</v>
      </c>
      <c r="J3181">
        <v>-1.48</v>
      </c>
      <c r="K3181" s="6">
        <f>J3181/H3181</f>
        <v>-0.30020283975659229</v>
      </c>
      <c r="M3181" t="str">
        <f>LEFT(C3181, SEARCH(" ", C3181) - 1)</f>
        <v>Stuart</v>
      </c>
      <c r="N3181" t="str" cm="1">
        <f t="array" ref="N3181">_xlfn.IFS(H3181&lt;0, "LOSS", H3181&gt;1000, "GREAT", H3181&gt;500, "GOOD", H3181&gt;=100, "OKAY", H3181&lt;100, "OKAY")</f>
        <v>OKAY</v>
      </c>
    </row>
    <row r="3182" spans="1:14">
      <c r="A3182" s="2">
        <v>42268</v>
      </c>
      <c r="B3182" s="2" t="str">
        <f>TEXT(A3182,"mmmm")</f>
        <v>September</v>
      </c>
      <c r="C3182" t="s">
        <v>1145</v>
      </c>
      <c r="D3182" t="s">
        <v>28</v>
      </c>
      <c r="E3182" t="s">
        <v>23</v>
      </c>
      <c r="F3182" t="s">
        <v>49</v>
      </c>
      <c r="G3182" t="s">
        <v>178</v>
      </c>
      <c r="H3182">
        <v>199.74</v>
      </c>
      <c r="I3182">
        <v>6</v>
      </c>
      <c r="J3182">
        <v>47.94</v>
      </c>
      <c r="K3182" s="6">
        <f>J3182/H3182</f>
        <v>0.24001201562030638</v>
      </c>
      <c r="M3182" t="str">
        <f>LEFT(C3182, SEARCH(" ", C3182) - 1)</f>
        <v>Chad</v>
      </c>
      <c r="N3182" t="str" cm="1">
        <f t="array" ref="N3182">_xlfn.IFS(H3182&lt;0, "LOSS", H3182&gt;1000, "GREAT", H3182&gt;500, "GOOD", H3182&gt;=100, "OKAY", H3182&lt;100, "OKAY")</f>
        <v>OKAY</v>
      </c>
    </row>
    <row r="3183" spans="1:14">
      <c r="A3183" s="2">
        <v>42268</v>
      </c>
      <c r="B3183" s="2" t="str">
        <f>TEXT(A3183,"mmmm")</f>
        <v>September</v>
      </c>
      <c r="C3183" t="s">
        <v>232</v>
      </c>
      <c r="D3183" t="s">
        <v>22</v>
      </c>
      <c r="E3183" t="s">
        <v>21</v>
      </c>
      <c r="F3183" t="s">
        <v>40</v>
      </c>
      <c r="G3183" t="s">
        <v>1077</v>
      </c>
      <c r="H3183">
        <v>601.54</v>
      </c>
      <c r="I3183">
        <v>4</v>
      </c>
      <c r="J3183">
        <v>0</v>
      </c>
      <c r="K3183" s="6">
        <f>J3183/H3183</f>
        <v>0</v>
      </c>
      <c r="M3183" t="str">
        <f>LEFT(C3183, SEARCH(" ", C3183) - 1)</f>
        <v>Cynthia</v>
      </c>
      <c r="N3183" t="str" cm="1">
        <f t="array" ref="N3183">_xlfn.IFS(H3183&lt;0, "LOSS", H3183&gt;1000, "GREAT", H3183&gt;500, "GOOD", H3183&gt;=100, "OKAY", H3183&lt;100, "OKAY")</f>
        <v>GOOD</v>
      </c>
    </row>
    <row r="3184" spans="1:14">
      <c r="A3184" s="2">
        <v>42268</v>
      </c>
      <c r="B3184" s="2" t="str">
        <f>TEXT(A3184,"mmmm")</f>
        <v>September</v>
      </c>
      <c r="C3184" t="s">
        <v>232</v>
      </c>
      <c r="D3184" t="s">
        <v>22</v>
      </c>
      <c r="E3184" t="s">
        <v>23</v>
      </c>
      <c r="F3184" t="s">
        <v>43</v>
      </c>
      <c r="G3184" t="s">
        <v>1588</v>
      </c>
      <c r="H3184">
        <v>7.9</v>
      </c>
      <c r="I3184">
        <v>2</v>
      </c>
      <c r="J3184">
        <v>2.5299999999999998</v>
      </c>
      <c r="K3184" s="6">
        <f>J3184/H3184</f>
        <v>0.32025316455696201</v>
      </c>
      <c r="M3184" t="str">
        <f>LEFT(C3184, SEARCH(" ", C3184) - 1)</f>
        <v>Cynthia</v>
      </c>
      <c r="N3184" t="str" cm="1">
        <f t="array" ref="N3184">_xlfn.IFS(H3184&lt;0, "LOSS", H3184&gt;1000, "GREAT", H3184&gt;500, "GOOD", H3184&gt;=100, "OKAY", H3184&lt;100, "OKAY")</f>
        <v>OKAY</v>
      </c>
    </row>
    <row r="3185" spans="1:14">
      <c r="A3185" s="2">
        <v>42268</v>
      </c>
      <c r="B3185" s="2" t="str">
        <f>TEXT(A3185,"mmmm")</f>
        <v>September</v>
      </c>
      <c r="C3185" t="s">
        <v>1494</v>
      </c>
      <c r="D3185" t="s">
        <v>32</v>
      </c>
      <c r="E3185" t="s">
        <v>21</v>
      </c>
      <c r="F3185" t="s">
        <v>39</v>
      </c>
      <c r="G3185" t="s">
        <v>1175</v>
      </c>
      <c r="H3185">
        <v>194.32</v>
      </c>
      <c r="I3185">
        <v>4</v>
      </c>
      <c r="J3185">
        <v>31.09</v>
      </c>
      <c r="K3185" s="6">
        <f>J3185/H3185</f>
        <v>0.15999382461918485</v>
      </c>
      <c r="M3185" t="str">
        <f>LEFT(C3185, SEARCH(" ", C3185) - 1)</f>
        <v>Dario</v>
      </c>
      <c r="N3185" t="str" cm="1">
        <f t="array" ref="N3185">_xlfn.IFS(H3185&lt;0, "LOSS", H3185&gt;1000, "GREAT", H3185&gt;500, "GOOD", H3185&gt;=100, "OKAY", H3185&lt;100, "OKAY")</f>
        <v>OKAY</v>
      </c>
    </row>
    <row r="3186" spans="1:14">
      <c r="A3186" s="2">
        <v>42268</v>
      </c>
      <c r="B3186" s="2" t="str">
        <f>TEXT(A3186,"mmmm")</f>
        <v>September</v>
      </c>
      <c r="C3186" t="s">
        <v>1494</v>
      </c>
      <c r="D3186" t="s">
        <v>32</v>
      </c>
      <c r="E3186" t="s">
        <v>23</v>
      </c>
      <c r="F3186" t="s">
        <v>37</v>
      </c>
      <c r="G3186" t="s">
        <v>377</v>
      </c>
      <c r="H3186">
        <v>25.99</v>
      </c>
      <c r="I3186">
        <v>1</v>
      </c>
      <c r="J3186">
        <v>7.54</v>
      </c>
      <c r="K3186" s="6">
        <f>J3186/H3186</f>
        <v>0.29011158137745291</v>
      </c>
      <c r="M3186" t="str">
        <f>LEFT(C3186, SEARCH(" ", C3186) - 1)</f>
        <v>Dario</v>
      </c>
      <c r="N3186" t="str" cm="1">
        <f t="array" ref="N3186">_xlfn.IFS(H3186&lt;0, "LOSS", H3186&gt;1000, "GREAT", H3186&gt;500, "GOOD", H3186&gt;=100, "OKAY", H3186&lt;100, "OKAY")</f>
        <v>OKAY</v>
      </c>
    </row>
    <row r="3187" spans="1:14">
      <c r="A3187" s="2">
        <v>42268</v>
      </c>
      <c r="B3187" s="2" t="str">
        <f>TEXT(A3187,"mmmm")</f>
        <v>September</v>
      </c>
      <c r="C3187" t="s">
        <v>1196</v>
      </c>
      <c r="D3187" t="s">
        <v>182</v>
      </c>
      <c r="E3187" t="s">
        <v>21</v>
      </c>
      <c r="F3187" t="s">
        <v>44</v>
      </c>
      <c r="G3187" t="s">
        <v>1357</v>
      </c>
      <c r="H3187">
        <v>85.3</v>
      </c>
      <c r="I3187">
        <v>2</v>
      </c>
      <c r="J3187">
        <v>14.5</v>
      </c>
      <c r="K3187" s="6">
        <f>J3187/H3187</f>
        <v>0.16998827667057445</v>
      </c>
      <c r="M3187" t="str">
        <f>LEFT(C3187, SEARCH(" ", C3187) - 1)</f>
        <v>Duane</v>
      </c>
      <c r="N3187" t="str" cm="1">
        <f t="array" ref="N3187">_xlfn.IFS(H3187&lt;0, "LOSS", H3187&gt;1000, "GREAT", H3187&gt;500, "GOOD", H3187&gt;=100, "OKAY", H3187&lt;100, "OKAY")</f>
        <v>OKAY</v>
      </c>
    </row>
    <row r="3188" spans="1:14">
      <c r="A3188" s="2">
        <v>42268</v>
      </c>
      <c r="B3188" s="2" t="str">
        <f>TEXT(A3188,"mmmm")</f>
        <v>September</v>
      </c>
      <c r="C3188" t="s">
        <v>547</v>
      </c>
      <c r="D3188" t="s">
        <v>182</v>
      </c>
      <c r="E3188" t="s">
        <v>25</v>
      </c>
      <c r="F3188" t="s">
        <v>48</v>
      </c>
      <c r="G3188" t="s">
        <v>409</v>
      </c>
      <c r="H3188">
        <v>589.9</v>
      </c>
      <c r="I3188">
        <v>2</v>
      </c>
      <c r="J3188">
        <v>147.47999999999999</v>
      </c>
      <c r="K3188" s="6">
        <f>J3188/H3188</f>
        <v>0.25000847601288351</v>
      </c>
      <c r="M3188" t="str">
        <f>LEFT(C3188, SEARCH(" ", C3188) - 1)</f>
        <v>Tracy</v>
      </c>
      <c r="N3188" t="str" cm="1">
        <f t="array" ref="N3188">_xlfn.IFS(H3188&lt;0, "LOSS", H3188&gt;1000, "GREAT", H3188&gt;500, "GOOD", H3188&gt;=100, "OKAY", H3188&lt;100, "OKAY")</f>
        <v>GOOD</v>
      </c>
    </row>
    <row r="3189" spans="1:14">
      <c r="A3189" s="2">
        <v>42268</v>
      </c>
      <c r="B3189" s="2" t="str">
        <f>TEXT(A3189,"mmmm")</f>
        <v>September</v>
      </c>
      <c r="C3189" t="s">
        <v>547</v>
      </c>
      <c r="D3189" t="s">
        <v>182</v>
      </c>
      <c r="E3189" t="s">
        <v>21</v>
      </c>
      <c r="F3189" t="s">
        <v>40</v>
      </c>
      <c r="G3189" t="s">
        <v>2260</v>
      </c>
      <c r="H3189">
        <v>542.94000000000005</v>
      </c>
      <c r="I3189">
        <v>3</v>
      </c>
      <c r="J3189">
        <v>141.16</v>
      </c>
      <c r="K3189" s="6">
        <f>J3189/H3189</f>
        <v>0.25999189597377237</v>
      </c>
      <c r="M3189" t="str">
        <f>LEFT(C3189, SEARCH(" ", C3189) - 1)</f>
        <v>Tracy</v>
      </c>
      <c r="N3189" t="str" cm="1">
        <f t="array" ref="N3189">_xlfn.IFS(H3189&lt;0, "LOSS", H3189&gt;1000, "GREAT", H3189&gt;500, "GOOD", H3189&gt;=100, "OKAY", H3189&lt;100, "OKAY")</f>
        <v>GOOD</v>
      </c>
    </row>
    <row r="3190" spans="1:14">
      <c r="A3190" s="2">
        <v>42268</v>
      </c>
      <c r="B3190" s="2" t="str">
        <f>TEXT(A3190,"mmmm")</f>
        <v>September</v>
      </c>
      <c r="C3190" t="s">
        <v>2189</v>
      </c>
      <c r="D3190" t="s">
        <v>123</v>
      </c>
      <c r="E3190" t="s">
        <v>21</v>
      </c>
      <c r="F3190" t="s">
        <v>40</v>
      </c>
      <c r="G3190" t="s">
        <v>2123</v>
      </c>
      <c r="H3190">
        <v>1690.04</v>
      </c>
      <c r="I3190">
        <v>4</v>
      </c>
      <c r="J3190">
        <v>422.51</v>
      </c>
      <c r="K3190" s="6">
        <f>J3190/H3190</f>
        <v>0.25</v>
      </c>
      <c r="M3190" t="str">
        <f>LEFT(C3190, SEARCH(" ", C3190) - 1)</f>
        <v>Giulietta</v>
      </c>
      <c r="N3190" t="str" cm="1">
        <f t="array" ref="N3190">_xlfn.IFS(H3190&lt;0, "LOSS", H3190&gt;1000, "GREAT", H3190&gt;500, "GOOD", H3190&gt;=100, "OKAY", H3190&lt;100, "OKAY")</f>
        <v>GREAT</v>
      </c>
    </row>
    <row r="3191" spans="1:14">
      <c r="A3191" s="2">
        <v>42268</v>
      </c>
      <c r="B3191" s="2" t="str">
        <f>TEXT(A3191,"mmmm")</f>
        <v>September</v>
      </c>
      <c r="C3191" t="s">
        <v>2189</v>
      </c>
      <c r="D3191" t="s">
        <v>123</v>
      </c>
      <c r="E3191" t="s">
        <v>23</v>
      </c>
      <c r="F3191" t="s">
        <v>49</v>
      </c>
      <c r="G3191" t="s">
        <v>926</v>
      </c>
      <c r="H3191">
        <v>85.96</v>
      </c>
      <c r="I3191">
        <v>7</v>
      </c>
      <c r="J3191">
        <v>24.07</v>
      </c>
      <c r="K3191" s="6">
        <f>J3191/H3191</f>
        <v>0.28001395998138673</v>
      </c>
      <c r="M3191" t="str">
        <f>LEFT(C3191, SEARCH(" ", C3191) - 1)</f>
        <v>Giulietta</v>
      </c>
      <c r="N3191" t="str" cm="1">
        <f t="array" ref="N3191">_xlfn.IFS(H3191&lt;0, "LOSS", H3191&gt;1000, "GREAT", H3191&gt;500, "GOOD", H3191&gt;=100, "OKAY", H3191&lt;100, "OKAY")</f>
        <v>OKAY</v>
      </c>
    </row>
    <row r="3192" spans="1:14">
      <c r="A3192" s="2">
        <v>42268</v>
      </c>
      <c r="B3192" s="2" t="str">
        <f>TEXT(A3192,"mmmm")</f>
        <v>September</v>
      </c>
      <c r="C3192" t="s">
        <v>2189</v>
      </c>
      <c r="D3192" t="s">
        <v>123</v>
      </c>
      <c r="E3192" t="s">
        <v>23</v>
      </c>
      <c r="F3192" t="s">
        <v>42</v>
      </c>
      <c r="G3192" t="s">
        <v>1399</v>
      </c>
      <c r="H3192">
        <v>121.96</v>
      </c>
      <c r="I3192">
        <v>2</v>
      </c>
      <c r="J3192">
        <v>57.32</v>
      </c>
      <c r="K3192" s="6">
        <f>J3192/H3192</f>
        <v>0.46999016070842903</v>
      </c>
      <c r="M3192" t="str">
        <f>LEFT(C3192, SEARCH(" ", C3192) - 1)</f>
        <v>Giulietta</v>
      </c>
      <c r="N3192" t="str" cm="1">
        <f t="array" ref="N3192">_xlfn.IFS(H3192&lt;0, "LOSS", H3192&gt;1000, "GREAT", H3192&gt;500, "GOOD", H3192&gt;=100, "OKAY", H3192&lt;100, "OKAY")</f>
        <v>OKAY</v>
      </c>
    </row>
    <row r="3193" spans="1:14">
      <c r="A3193" s="2">
        <v>42268</v>
      </c>
      <c r="B3193" s="2" t="str">
        <f>TEXT(A3193,"mmmm")</f>
        <v>September</v>
      </c>
      <c r="C3193" t="s">
        <v>2189</v>
      </c>
      <c r="D3193" t="s">
        <v>123</v>
      </c>
      <c r="E3193" t="s">
        <v>23</v>
      </c>
      <c r="F3193" t="s">
        <v>47</v>
      </c>
      <c r="G3193" t="s">
        <v>2336</v>
      </c>
      <c r="H3193">
        <v>23.92</v>
      </c>
      <c r="I3193">
        <v>4</v>
      </c>
      <c r="J3193">
        <v>11.72</v>
      </c>
      <c r="K3193" s="6">
        <f>J3193/H3193</f>
        <v>0.48996655518394649</v>
      </c>
      <c r="M3193" t="str">
        <f>LEFT(C3193, SEARCH(" ", C3193) - 1)</f>
        <v>Giulietta</v>
      </c>
      <c r="N3193" t="str" cm="1">
        <f t="array" ref="N3193">_xlfn.IFS(H3193&lt;0, "LOSS", H3193&gt;1000, "GREAT", H3193&gt;500, "GOOD", H3193&gt;=100, "OKAY", H3193&lt;100, "OKAY")</f>
        <v>OKAY</v>
      </c>
    </row>
    <row r="3194" spans="1:14">
      <c r="A3194" s="2">
        <v>42268</v>
      </c>
      <c r="B3194" s="2" t="str">
        <f>TEXT(A3194,"mmmm")</f>
        <v>September</v>
      </c>
      <c r="C3194" t="s">
        <v>2189</v>
      </c>
      <c r="D3194" t="s">
        <v>123</v>
      </c>
      <c r="E3194" t="s">
        <v>23</v>
      </c>
      <c r="F3194" t="s">
        <v>49</v>
      </c>
      <c r="G3194" t="s">
        <v>992</v>
      </c>
      <c r="H3194">
        <v>63.96</v>
      </c>
      <c r="I3194">
        <v>2</v>
      </c>
      <c r="J3194">
        <v>6.4</v>
      </c>
      <c r="K3194" s="6">
        <f>J3194/H3194</f>
        <v>0.10006253908692933</v>
      </c>
      <c r="M3194" t="str">
        <f>LEFT(C3194, SEARCH(" ", C3194) - 1)</f>
        <v>Giulietta</v>
      </c>
      <c r="N3194" t="str" cm="1">
        <f t="array" ref="N3194">_xlfn.IFS(H3194&lt;0, "LOSS", H3194&gt;1000, "GREAT", H3194&gt;500, "GOOD", H3194&gt;=100, "OKAY", H3194&lt;100, "OKAY")</f>
        <v>OKAY</v>
      </c>
    </row>
    <row r="3195" spans="1:14">
      <c r="A3195" s="2">
        <v>42268</v>
      </c>
      <c r="B3195" s="2" t="str">
        <f>TEXT(A3195,"mmmm")</f>
        <v>September</v>
      </c>
      <c r="C3195" t="s">
        <v>2189</v>
      </c>
      <c r="D3195" t="s">
        <v>123</v>
      </c>
      <c r="E3195" t="s">
        <v>25</v>
      </c>
      <c r="F3195" t="s">
        <v>48</v>
      </c>
      <c r="G3195" t="s">
        <v>917</v>
      </c>
      <c r="H3195">
        <v>629.95000000000005</v>
      </c>
      <c r="I3195">
        <v>5</v>
      </c>
      <c r="J3195">
        <v>176.39</v>
      </c>
      <c r="K3195" s="6">
        <f>J3195/H3195</f>
        <v>0.28000634971029442</v>
      </c>
      <c r="M3195" t="str">
        <f>LEFT(C3195, SEARCH(" ", C3195) - 1)</f>
        <v>Giulietta</v>
      </c>
      <c r="N3195" t="str" cm="1">
        <f t="array" ref="N3195">_xlfn.IFS(H3195&lt;0, "LOSS", H3195&gt;1000, "GREAT", H3195&gt;500, "GOOD", H3195&gt;=100, "OKAY", H3195&lt;100, "OKAY")</f>
        <v>GOOD</v>
      </c>
    </row>
    <row r="3196" spans="1:14">
      <c r="A3196" s="2">
        <v>42268</v>
      </c>
      <c r="B3196" s="2" t="str">
        <f>TEXT(A3196,"mmmm")</f>
        <v>September</v>
      </c>
      <c r="C3196" t="s">
        <v>2189</v>
      </c>
      <c r="D3196" t="s">
        <v>123</v>
      </c>
      <c r="E3196" t="s">
        <v>25</v>
      </c>
      <c r="F3196" t="s">
        <v>48</v>
      </c>
      <c r="G3196" t="s">
        <v>835</v>
      </c>
      <c r="H3196">
        <v>113.73</v>
      </c>
      <c r="I3196">
        <v>3</v>
      </c>
      <c r="J3196">
        <v>32.979999999999997</v>
      </c>
      <c r="K3196" s="6">
        <f>J3196/H3196</f>
        <v>0.28998505231689087</v>
      </c>
      <c r="M3196" t="str">
        <f>LEFT(C3196, SEARCH(" ", C3196) - 1)</f>
        <v>Giulietta</v>
      </c>
      <c r="N3196" t="str" cm="1">
        <f t="array" ref="N3196">_xlfn.IFS(H3196&lt;0, "LOSS", H3196&gt;1000, "GREAT", H3196&gt;500, "GOOD", H3196&gt;=100, "OKAY", H3196&lt;100, "OKAY")</f>
        <v>OKAY</v>
      </c>
    </row>
    <row r="3197" spans="1:14">
      <c r="A3197" s="2">
        <v>42268</v>
      </c>
      <c r="B3197" s="2" t="str">
        <f>TEXT(A3197,"mmmm")</f>
        <v>September</v>
      </c>
      <c r="C3197" t="s">
        <v>2189</v>
      </c>
      <c r="D3197" t="s">
        <v>123</v>
      </c>
      <c r="E3197" t="s">
        <v>23</v>
      </c>
      <c r="F3197" t="s">
        <v>38</v>
      </c>
      <c r="G3197" t="s">
        <v>1306</v>
      </c>
      <c r="H3197">
        <v>14.6</v>
      </c>
      <c r="I3197">
        <v>2</v>
      </c>
      <c r="J3197">
        <v>6.86</v>
      </c>
      <c r="K3197" s="6">
        <f>J3197/H3197</f>
        <v>0.46986301369863015</v>
      </c>
      <c r="M3197" t="str">
        <f>LEFT(C3197, SEARCH(" ", C3197) - 1)</f>
        <v>Giulietta</v>
      </c>
      <c r="N3197" t="str" cm="1">
        <f t="array" ref="N3197">_xlfn.IFS(H3197&lt;0, "LOSS", H3197&gt;1000, "GREAT", H3197&gt;500, "GOOD", H3197&gt;=100, "OKAY", H3197&lt;100, "OKAY")</f>
        <v>OKAY</v>
      </c>
    </row>
    <row r="3198" spans="1:14">
      <c r="A3198" s="2">
        <v>42268</v>
      </c>
      <c r="B3198" s="2" t="str">
        <f>TEXT(A3198,"mmmm")</f>
        <v>September</v>
      </c>
      <c r="C3198" t="s">
        <v>2189</v>
      </c>
      <c r="D3198" t="s">
        <v>123</v>
      </c>
      <c r="E3198" t="s">
        <v>23</v>
      </c>
      <c r="F3198" t="s">
        <v>49</v>
      </c>
      <c r="G3198" t="s">
        <v>1673</v>
      </c>
      <c r="H3198">
        <v>887.84</v>
      </c>
      <c r="I3198">
        <v>8</v>
      </c>
      <c r="J3198">
        <v>17.760000000000002</v>
      </c>
      <c r="K3198" s="6">
        <f>J3198/H3198</f>
        <v>2.0003604253018562E-2</v>
      </c>
      <c r="M3198" t="str">
        <f>LEFT(C3198, SEARCH(" ", C3198) - 1)</f>
        <v>Giulietta</v>
      </c>
      <c r="N3198" t="str" cm="1">
        <f t="array" ref="N3198">_xlfn.IFS(H3198&lt;0, "LOSS", H3198&gt;1000, "GREAT", H3198&gt;500, "GOOD", H3198&gt;=100, "OKAY", H3198&lt;100, "OKAY")</f>
        <v>GOOD</v>
      </c>
    </row>
    <row r="3199" spans="1:14">
      <c r="A3199" s="2">
        <v>42269</v>
      </c>
      <c r="B3199" s="2" t="str">
        <f>TEXT(A3199,"mmmm")</f>
        <v>September</v>
      </c>
      <c r="C3199" t="s">
        <v>1348</v>
      </c>
      <c r="D3199" t="s">
        <v>22</v>
      </c>
      <c r="E3199" t="s">
        <v>21</v>
      </c>
      <c r="F3199" t="s">
        <v>44</v>
      </c>
      <c r="G3199" t="s">
        <v>1477</v>
      </c>
      <c r="H3199">
        <v>204.6</v>
      </c>
      <c r="I3199">
        <v>2</v>
      </c>
      <c r="J3199">
        <v>53.2</v>
      </c>
      <c r="K3199" s="6">
        <f>J3199/H3199</f>
        <v>0.26001955034213103</v>
      </c>
      <c r="M3199" t="str">
        <f>LEFT(C3199, SEARCH(" ", C3199) - 1)</f>
        <v>Daniel</v>
      </c>
      <c r="N3199" t="str" cm="1">
        <f t="array" ref="N3199">_xlfn.IFS(H3199&lt;0, "LOSS", H3199&gt;1000, "GREAT", H3199&gt;500, "GOOD", H3199&gt;=100, "OKAY", H3199&lt;100, "OKAY")</f>
        <v>OKAY</v>
      </c>
    </row>
    <row r="3200" spans="1:14">
      <c r="A3200" s="2">
        <v>42269</v>
      </c>
      <c r="B3200" s="2" t="str">
        <f>TEXT(A3200,"mmmm")</f>
        <v>September</v>
      </c>
      <c r="C3200" t="s">
        <v>308</v>
      </c>
      <c r="D3200" t="s">
        <v>106</v>
      </c>
      <c r="E3200" t="s">
        <v>23</v>
      </c>
      <c r="F3200" t="s">
        <v>47</v>
      </c>
      <c r="G3200" t="s">
        <v>1809</v>
      </c>
      <c r="H3200">
        <v>32.4</v>
      </c>
      <c r="I3200">
        <v>5</v>
      </c>
      <c r="J3200">
        <v>15.55</v>
      </c>
      <c r="K3200" s="6">
        <f>J3200/H3200</f>
        <v>0.47993827160493829</v>
      </c>
      <c r="M3200" t="str">
        <f>LEFT(C3200, SEARCH(" ", C3200) - 1)</f>
        <v>Michael</v>
      </c>
      <c r="N3200" t="str" cm="1">
        <f t="array" ref="N3200">_xlfn.IFS(H3200&lt;0, "LOSS", H3200&gt;1000, "GREAT", H3200&gt;500, "GOOD", H3200&gt;=100, "OKAY", H3200&lt;100, "OKAY")</f>
        <v>OKAY</v>
      </c>
    </row>
    <row r="3201" spans="1:14">
      <c r="A3201" s="2">
        <v>42269</v>
      </c>
      <c r="B3201" s="2" t="str">
        <f>TEXT(A3201,"mmmm")</f>
        <v>September</v>
      </c>
      <c r="C3201" t="s">
        <v>308</v>
      </c>
      <c r="D3201" t="s">
        <v>106</v>
      </c>
      <c r="E3201" t="s">
        <v>21</v>
      </c>
      <c r="F3201" t="s">
        <v>44</v>
      </c>
      <c r="G3201" t="s">
        <v>1916</v>
      </c>
      <c r="H3201">
        <v>47.98</v>
      </c>
      <c r="I3201">
        <v>2</v>
      </c>
      <c r="J3201">
        <v>11.04</v>
      </c>
      <c r="K3201" s="6">
        <f>J3201/H3201</f>
        <v>0.23009587328053355</v>
      </c>
      <c r="M3201" t="str">
        <f>LEFT(C3201, SEARCH(" ", C3201) - 1)</f>
        <v>Michael</v>
      </c>
      <c r="N3201" t="str" cm="1">
        <f t="array" ref="N3201">_xlfn.IFS(H3201&lt;0, "LOSS", H3201&gt;1000, "GREAT", H3201&gt;500, "GOOD", H3201&gt;=100, "OKAY", H3201&lt;100, "OKAY")</f>
        <v>OKAY</v>
      </c>
    </row>
    <row r="3202" spans="1:14">
      <c r="A3202" s="2">
        <v>42269</v>
      </c>
      <c r="B3202" s="2" t="str">
        <f>TEXT(A3202,"mmmm")</f>
        <v>September</v>
      </c>
      <c r="C3202" t="s">
        <v>2337</v>
      </c>
      <c r="D3202" t="s">
        <v>185</v>
      </c>
      <c r="E3202" t="s">
        <v>23</v>
      </c>
      <c r="F3202" t="s">
        <v>45</v>
      </c>
      <c r="G3202" t="s">
        <v>2338</v>
      </c>
      <c r="H3202">
        <v>12</v>
      </c>
      <c r="I3202">
        <v>4</v>
      </c>
      <c r="J3202">
        <v>4.2</v>
      </c>
      <c r="K3202" s="6">
        <f>J3202/H3202</f>
        <v>0.35000000000000003</v>
      </c>
      <c r="M3202" t="str">
        <f>LEFT(C3202, SEARCH(" ", C3202) - 1)</f>
        <v>Sanjit</v>
      </c>
      <c r="N3202" t="str" cm="1">
        <f t="array" ref="N3202">_xlfn.IFS(H3202&lt;0, "LOSS", H3202&gt;1000, "GREAT", H3202&gt;500, "GOOD", H3202&gt;=100, "OKAY", H3202&lt;100, "OKAY")</f>
        <v>OKAY</v>
      </c>
    </row>
    <row r="3203" spans="1:14">
      <c r="A3203" s="2">
        <v>42269</v>
      </c>
      <c r="B3203" s="2" t="str">
        <f>TEXT(A3203,"mmmm")</f>
        <v>September</v>
      </c>
      <c r="C3203" t="s">
        <v>2337</v>
      </c>
      <c r="D3203" t="s">
        <v>185</v>
      </c>
      <c r="E3203" t="s">
        <v>23</v>
      </c>
      <c r="F3203" t="s">
        <v>49</v>
      </c>
      <c r="G3203" t="s">
        <v>1651</v>
      </c>
      <c r="H3203">
        <v>720.06</v>
      </c>
      <c r="I3203">
        <v>4</v>
      </c>
      <c r="J3203">
        <v>-63.01</v>
      </c>
      <c r="K3203" s="6">
        <f>J3203/H3203</f>
        <v>-8.750659667249952E-2</v>
      </c>
      <c r="M3203" t="str">
        <f>LEFT(C3203, SEARCH(" ", C3203) - 1)</f>
        <v>Sanjit</v>
      </c>
      <c r="N3203" t="str" cm="1">
        <f t="array" ref="N3203">_xlfn.IFS(H3203&lt;0, "LOSS", H3203&gt;1000, "GREAT", H3203&gt;500, "GOOD", H3203&gt;=100, "OKAY", H3203&lt;100, "OKAY")</f>
        <v>GOOD</v>
      </c>
    </row>
    <row r="3204" spans="1:14">
      <c r="A3204" s="2">
        <v>42269</v>
      </c>
      <c r="B3204" s="2" t="str">
        <f>TEXT(A3204,"mmmm")</f>
        <v>September</v>
      </c>
      <c r="C3204" t="s">
        <v>2337</v>
      </c>
      <c r="D3204" t="s">
        <v>185</v>
      </c>
      <c r="E3204" t="s">
        <v>23</v>
      </c>
      <c r="F3204" t="s">
        <v>49</v>
      </c>
      <c r="G3204" t="s">
        <v>1142</v>
      </c>
      <c r="H3204">
        <v>25.42</v>
      </c>
      <c r="I3204">
        <v>1</v>
      </c>
      <c r="J3204">
        <v>-4.7699999999999996</v>
      </c>
      <c r="K3204" s="6">
        <f>J3204/H3204</f>
        <v>-0.18764752163650666</v>
      </c>
      <c r="M3204" t="str">
        <f>LEFT(C3204, SEARCH(" ", C3204) - 1)</f>
        <v>Sanjit</v>
      </c>
      <c r="N3204" t="str" cm="1">
        <f t="array" ref="N3204">_xlfn.IFS(H3204&lt;0, "LOSS", H3204&gt;1000, "GREAT", H3204&gt;500, "GOOD", H3204&gt;=100, "OKAY", H3204&lt;100, "OKAY")</f>
        <v>OKAY</v>
      </c>
    </row>
    <row r="3205" spans="1:14">
      <c r="A3205" s="2">
        <v>42269</v>
      </c>
      <c r="B3205" s="2" t="str">
        <f>TEXT(A3205,"mmmm")</f>
        <v>September</v>
      </c>
      <c r="C3205" t="s">
        <v>2337</v>
      </c>
      <c r="D3205" t="s">
        <v>185</v>
      </c>
      <c r="E3205" t="s">
        <v>23</v>
      </c>
      <c r="F3205" t="s">
        <v>37</v>
      </c>
      <c r="G3205" t="s">
        <v>1703</v>
      </c>
      <c r="H3205">
        <v>2.82</v>
      </c>
      <c r="I3205">
        <v>2</v>
      </c>
      <c r="J3205">
        <v>0.32</v>
      </c>
      <c r="K3205" s="6">
        <f>J3205/H3205</f>
        <v>0.11347517730496455</v>
      </c>
      <c r="M3205" t="str">
        <f>LEFT(C3205, SEARCH(" ", C3205) - 1)</f>
        <v>Sanjit</v>
      </c>
      <c r="N3205" t="str" cm="1">
        <f t="array" ref="N3205">_xlfn.IFS(H3205&lt;0, "LOSS", H3205&gt;1000, "GREAT", H3205&gt;500, "GOOD", H3205&gt;=100, "OKAY", H3205&lt;100, "OKAY")</f>
        <v>OKAY</v>
      </c>
    </row>
    <row r="3206" spans="1:14">
      <c r="A3206" s="2">
        <v>42269</v>
      </c>
      <c r="B3206" s="2" t="str">
        <f>TEXT(A3206,"mmmm")</f>
        <v>September</v>
      </c>
      <c r="C3206" t="s">
        <v>2337</v>
      </c>
      <c r="D3206" t="s">
        <v>185</v>
      </c>
      <c r="E3206" t="s">
        <v>23</v>
      </c>
      <c r="F3206" t="s">
        <v>38</v>
      </c>
      <c r="G3206" t="s">
        <v>524</v>
      </c>
      <c r="H3206">
        <v>3.2</v>
      </c>
      <c r="I3206">
        <v>2</v>
      </c>
      <c r="J3206">
        <v>-2.56</v>
      </c>
      <c r="K3206" s="6">
        <f>J3206/H3206</f>
        <v>-0.79999999999999993</v>
      </c>
      <c r="M3206" t="str">
        <f>LEFT(C3206, SEARCH(" ", C3206) - 1)</f>
        <v>Sanjit</v>
      </c>
      <c r="N3206" t="str" cm="1">
        <f t="array" ref="N3206">_xlfn.IFS(H3206&lt;0, "LOSS", H3206&gt;1000, "GREAT", H3206&gt;500, "GOOD", H3206&gt;=100, "OKAY", H3206&lt;100, "OKAY")</f>
        <v>OKAY</v>
      </c>
    </row>
    <row r="3207" spans="1:14">
      <c r="A3207" s="2">
        <v>42269</v>
      </c>
      <c r="B3207" s="2" t="str">
        <f>TEXT(A3207,"mmmm")</f>
        <v>September</v>
      </c>
      <c r="C3207" t="s">
        <v>893</v>
      </c>
      <c r="D3207" t="s">
        <v>27</v>
      </c>
      <c r="E3207" t="s">
        <v>23</v>
      </c>
      <c r="F3207" t="s">
        <v>50</v>
      </c>
      <c r="G3207" t="s">
        <v>1538</v>
      </c>
      <c r="H3207">
        <v>55.6</v>
      </c>
      <c r="I3207">
        <v>5</v>
      </c>
      <c r="J3207">
        <v>6.26</v>
      </c>
      <c r="K3207" s="6">
        <f>J3207/H3207</f>
        <v>0.11258992805755395</v>
      </c>
      <c r="M3207" t="str">
        <f>LEFT(C3207, SEARCH(" ", C3207) - 1)</f>
        <v>Frank</v>
      </c>
      <c r="N3207" t="str" cm="1">
        <f t="array" ref="N3207">_xlfn.IFS(H3207&lt;0, "LOSS", H3207&gt;1000, "GREAT", H3207&gt;500, "GOOD", H3207&gt;=100, "OKAY", H3207&lt;100, "OKAY")</f>
        <v>OKAY</v>
      </c>
    </row>
    <row r="3208" spans="1:14">
      <c r="A3208" s="2">
        <v>42269</v>
      </c>
      <c r="B3208" s="2" t="str">
        <f>TEXT(A3208,"mmmm")</f>
        <v>September</v>
      </c>
      <c r="C3208" t="s">
        <v>893</v>
      </c>
      <c r="D3208" t="s">
        <v>27</v>
      </c>
      <c r="E3208" t="s">
        <v>25</v>
      </c>
      <c r="F3208" t="s">
        <v>35</v>
      </c>
      <c r="G3208" t="s">
        <v>1707</v>
      </c>
      <c r="H3208">
        <v>617.98</v>
      </c>
      <c r="I3208">
        <v>3</v>
      </c>
      <c r="J3208">
        <v>-7.72</v>
      </c>
      <c r="K3208" s="6">
        <f>J3208/H3208</f>
        <v>-1.2492313667108967E-2</v>
      </c>
      <c r="M3208" t="str">
        <f>LEFT(C3208, SEARCH(" ", C3208) - 1)</f>
        <v>Frank</v>
      </c>
      <c r="N3208" t="str" cm="1">
        <f t="array" ref="N3208">_xlfn.IFS(H3208&lt;0, "LOSS", H3208&gt;1000, "GREAT", H3208&gt;500, "GOOD", H3208&gt;=100, "OKAY", H3208&lt;100, "OKAY")</f>
        <v>GOOD</v>
      </c>
    </row>
    <row r="3209" spans="1:14">
      <c r="A3209" s="2">
        <v>42269</v>
      </c>
      <c r="B3209" s="2" t="str">
        <f>TEXT(A3209,"mmmm")</f>
        <v>September</v>
      </c>
      <c r="C3209" t="s">
        <v>184</v>
      </c>
      <c r="D3209" t="s">
        <v>22</v>
      </c>
      <c r="E3209" t="s">
        <v>23</v>
      </c>
      <c r="F3209" t="s">
        <v>36</v>
      </c>
      <c r="G3209" t="s">
        <v>1355</v>
      </c>
      <c r="H3209">
        <v>61.44</v>
      </c>
      <c r="I3209">
        <v>3</v>
      </c>
      <c r="J3209">
        <v>16.59</v>
      </c>
      <c r="K3209" s="6">
        <f>J3209/H3209</f>
        <v>0.27001953125</v>
      </c>
      <c r="M3209" t="str">
        <f>LEFT(C3209, SEARCH(" ", C3209) - 1)</f>
        <v>Muhammed</v>
      </c>
      <c r="N3209" t="str" cm="1">
        <f t="array" ref="N3209">_xlfn.IFS(H3209&lt;0, "LOSS", H3209&gt;1000, "GREAT", H3209&gt;500, "GOOD", H3209&gt;=100, "OKAY", H3209&lt;100, "OKAY")</f>
        <v>OKAY</v>
      </c>
    </row>
    <row r="3210" spans="1:14">
      <c r="A3210" s="2">
        <v>42271</v>
      </c>
      <c r="B3210" s="2" t="str">
        <f>TEXT(A3210,"mmmm")</f>
        <v>September</v>
      </c>
      <c r="C3210" t="s">
        <v>1369</v>
      </c>
      <c r="D3210" t="s">
        <v>27</v>
      </c>
      <c r="E3210" t="s">
        <v>23</v>
      </c>
      <c r="F3210" t="s">
        <v>37</v>
      </c>
      <c r="G3210" t="s">
        <v>1351</v>
      </c>
      <c r="H3210">
        <v>6.85</v>
      </c>
      <c r="I3210">
        <v>2</v>
      </c>
      <c r="J3210">
        <v>0.6</v>
      </c>
      <c r="K3210" s="6">
        <f>J3210/H3210</f>
        <v>8.7591240875912413E-2</v>
      </c>
      <c r="M3210" t="str">
        <f>LEFT(C3210, SEARCH(" ", C3210) - 1)</f>
        <v>Odella</v>
      </c>
      <c r="N3210" t="str" cm="1">
        <f t="array" ref="N3210">_xlfn.IFS(H3210&lt;0, "LOSS", H3210&gt;1000, "GREAT", H3210&gt;500, "GOOD", H3210&gt;=100, "OKAY", H3210&lt;100, "OKAY")</f>
        <v>OKAY</v>
      </c>
    </row>
    <row r="3211" spans="1:14">
      <c r="A3211" s="2">
        <v>42271</v>
      </c>
      <c r="B3211" s="2" t="str">
        <f>TEXT(A3211,"mmmm")</f>
        <v>September</v>
      </c>
      <c r="C3211" t="s">
        <v>1332</v>
      </c>
      <c r="D3211" t="s">
        <v>114</v>
      </c>
      <c r="E3211" t="s">
        <v>21</v>
      </c>
      <c r="F3211" t="s">
        <v>40</v>
      </c>
      <c r="G3211" t="s">
        <v>328</v>
      </c>
      <c r="H3211">
        <v>517.5</v>
      </c>
      <c r="I3211">
        <v>6</v>
      </c>
      <c r="J3211">
        <v>155.25</v>
      </c>
      <c r="K3211" s="6">
        <f>J3211/H3211</f>
        <v>0.3</v>
      </c>
      <c r="M3211" t="str">
        <f>LEFT(C3211, SEARCH(" ", C3211) - 1)</f>
        <v>Marc</v>
      </c>
      <c r="N3211" t="str" cm="1">
        <f t="array" ref="N3211">_xlfn.IFS(H3211&lt;0, "LOSS", H3211&gt;1000, "GREAT", H3211&gt;500, "GOOD", H3211&gt;=100, "OKAY", H3211&lt;100, "OKAY")</f>
        <v>GOOD</v>
      </c>
    </row>
    <row r="3212" spans="1:14">
      <c r="A3212" s="2">
        <v>42271</v>
      </c>
      <c r="B3212" s="2" t="str">
        <f>TEXT(A3212,"mmmm")</f>
        <v>September</v>
      </c>
      <c r="C3212" t="s">
        <v>1224</v>
      </c>
      <c r="D3212" t="s">
        <v>153</v>
      </c>
      <c r="E3212" t="s">
        <v>23</v>
      </c>
      <c r="F3212" t="s">
        <v>38</v>
      </c>
      <c r="G3212" t="s">
        <v>662</v>
      </c>
      <c r="H3212">
        <v>15.24</v>
      </c>
      <c r="I3212">
        <v>4</v>
      </c>
      <c r="J3212">
        <v>6.86</v>
      </c>
      <c r="K3212" s="6">
        <f>J3212/H3212</f>
        <v>0.45013123359580054</v>
      </c>
      <c r="M3212" t="str">
        <f>LEFT(C3212, SEARCH(" ", C3212) - 1)</f>
        <v>Deanra</v>
      </c>
      <c r="N3212" t="str" cm="1">
        <f t="array" ref="N3212">_xlfn.IFS(H3212&lt;0, "LOSS", H3212&gt;1000, "GREAT", H3212&gt;500, "GOOD", H3212&gt;=100, "OKAY", H3212&lt;100, "OKAY")</f>
        <v>OKAY</v>
      </c>
    </row>
    <row r="3213" spans="1:14">
      <c r="A3213" s="2">
        <v>42271</v>
      </c>
      <c r="B3213" s="2" t="str">
        <f>TEXT(A3213,"mmmm")</f>
        <v>September</v>
      </c>
      <c r="C3213" t="s">
        <v>1224</v>
      </c>
      <c r="D3213" t="s">
        <v>153</v>
      </c>
      <c r="E3213" t="s">
        <v>21</v>
      </c>
      <c r="F3213" t="s">
        <v>40</v>
      </c>
      <c r="G3213" t="s">
        <v>807</v>
      </c>
      <c r="H3213">
        <v>1408.1</v>
      </c>
      <c r="I3213">
        <v>10</v>
      </c>
      <c r="J3213">
        <v>394.27</v>
      </c>
      <c r="K3213" s="6">
        <f>J3213/H3213</f>
        <v>0.2800014203536681</v>
      </c>
      <c r="M3213" t="str">
        <f>LEFT(C3213, SEARCH(" ", C3213) - 1)</f>
        <v>Deanra</v>
      </c>
      <c r="N3213" t="str" cm="1">
        <f t="array" ref="N3213">_xlfn.IFS(H3213&lt;0, "LOSS", H3213&gt;1000, "GREAT", H3213&gt;500, "GOOD", H3213&gt;=100, "OKAY", H3213&lt;100, "OKAY")</f>
        <v>GREAT</v>
      </c>
    </row>
    <row r="3214" spans="1:14">
      <c r="A3214" s="2">
        <v>42271</v>
      </c>
      <c r="B3214" s="2" t="str">
        <f>TEXT(A3214,"mmmm")</f>
        <v>September</v>
      </c>
      <c r="C3214" t="s">
        <v>1751</v>
      </c>
      <c r="D3214" t="s">
        <v>269</v>
      </c>
      <c r="E3214" t="s">
        <v>25</v>
      </c>
      <c r="F3214" t="s">
        <v>48</v>
      </c>
      <c r="G3214" t="s">
        <v>2339</v>
      </c>
      <c r="H3214">
        <v>821.94</v>
      </c>
      <c r="I3214">
        <v>6</v>
      </c>
      <c r="J3214">
        <v>213.7</v>
      </c>
      <c r="K3214" s="6">
        <f>J3214/H3214</f>
        <v>0.25999464681120271</v>
      </c>
      <c r="M3214" t="str">
        <f>LEFT(C3214, SEARCH(" ", C3214) - 1)</f>
        <v>Steve</v>
      </c>
      <c r="N3214" t="str" cm="1">
        <f t="array" ref="N3214">_xlfn.IFS(H3214&lt;0, "LOSS", H3214&gt;1000, "GREAT", H3214&gt;500, "GOOD", H3214&gt;=100, "OKAY", H3214&lt;100, "OKAY")</f>
        <v>GOOD</v>
      </c>
    </row>
    <row r="3215" spans="1:14">
      <c r="A3215" s="2">
        <v>42271</v>
      </c>
      <c r="B3215" s="2" t="str">
        <f>TEXT(A3215,"mmmm")</f>
        <v>September</v>
      </c>
      <c r="C3215" t="s">
        <v>1028</v>
      </c>
      <c r="D3215" t="s">
        <v>28</v>
      </c>
      <c r="E3215" t="s">
        <v>23</v>
      </c>
      <c r="F3215" t="s">
        <v>37</v>
      </c>
      <c r="G3215" t="s">
        <v>1282</v>
      </c>
      <c r="H3215">
        <v>35.96</v>
      </c>
      <c r="I3215">
        <v>2</v>
      </c>
      <c r="J3215">
        <v>10.43</v>
      </c>
      <c r="K3215" s="6">
        <f>J3215/H3215</f>
        <v>0.29004449388209119</v>
      </c>
      <c r="M3215" t="str">
        <f>LEFT(C3215, SEARCH(" ", C3215) - 1)</f>
        <v>Max</v>
      </c>
      <c r="N3215" t="str" cm="1">
        <f t="array" ref="N3215">_xlfn.IFS(H3215&lt;0, "LOSS", H3215&gt;1000, "GREAT", H3215&gt;500, "GOOD", H3215&gt;=100, "OKAY", H3215&lt;100, "OKAY")</f>
        <v>OKAY</v>
      </c>
    </row>
    <row r="3216" spans="1:14">
      <c r="A3216" s="2">
        <v>42271</v>
      </c>
      <c r="B3216" s="2" t="str">
        <f>TEXT(A3216,"mmmm")</f>
        <v>September</v>
      </c>
      <c r="C3216" t="s">
        <v>1028</v>
      </c>
      <c r="D3216" t="s">
        <v>28</v>
      </c>
      <c r="E3216" t="s">
        <v>23</v>
      </c>
      <c r="F3216" t="s">
        <v>38</v>
      </c>
      <c r="G3216" t="s">
        <v>520</v>
      </c>
      <c r="H3216">
        <v>14.95</v>
      </c>
      <c r="I3216">
        <v>3</v>
      </c>
      <c r="J3216">
        <v>5.42</v>
      </c>
      <c r="K3216" s="6">
        <f>J3216/H3216</f>
        <v>0.36254180602006691</v>
      </c>
      <c r="M3216" t="str">
        <f>LEFT(C3216, SEARCH(" ", C3216) - 1)</f>
        <v>Max</v>
      </c>
      <c r="N3216" t="str" cm="1">
        <f t="array" ref="N3216">_xlfn.IFS(H3216&lt;0, "LOSS", H3216&gt;1000, "GREAT", H3216&gt;500, "GOOD", H3216&gt;=100, "OKAY", H3216&lt;100, "OKAY")</f>
        <v>OKAY</v>
      </c>
    </row>
    <row r="3217" spans="1:14">
      <c r="A3217" s="2">
        <v>42271</v>
      </c>
      <c r="B3217" s="2" t="str">
        <f>TEXT(A3217,"mmmm")</f>
        <v>September</v>
      </c>
      <c r="C3217" t="s">
        <v>2277</v>
      </c>
      <c r="D3217" t="s">
        <v>22</v>
      </c>
      <c r="E3217" t="s">
        <v>21</v>
      </c>
      <c r="F3217" t="s">
        <v>44</v>
      </c>
      <c r="G3217" t="s">
        <v>111</v>
      </c>
      <c r="H3217">
        <v>14.91</v>
      </c>
      <c r="I3217">
        <v>3</v>
      </c>
      <c r="J3217">
        <v>4.62</v>
      </c>
      <c r="K3217" s="6">
        <f>J3217/H3217</f>
        <v>0.3098591549295775</v>
      </c>
      <c r="M3217" t="str">
        <f>LEFT(C3217, SEARCH(" ", C3217) - 1)</f>
        <v>Shaun</v>
      </c>
      <c r="N3217" t="str" cm="1">
        <f t="array" ref="N3217">_xlfn.IFS(H3217&lt;0, "LOSS", H3217&gt;1000, "GREAT", H3217&gt;500, "GOOD", H3217&gt;=100, "OKAY", H3217&lt;100, "OKAY")</f>
        <v>OKAY</v>
      </c>
    </row>
    <row r="3218" spans="1:14">
      <c r="A3218" s="2">
        <v>42271</v>
      </c>
      <c r="B3218" s="2" t="str">
        <f>TEXT(A3218,"mmmm")</f>
        <v>September</v>
      </c>
      <c r="C3218" t="s">
        <v>2277</v>
      </c>
      <c r="D3218" t="s">
        <v>22</v>
      </c>
      <c r="E3218" t="s">
        <v>23</v>
      </c>
      <c r="F3218" t="s">
        <v>36</v>
      </c>
      <c r="G3218" t="s">
        <v>1932</v>
      </c>
      <c r="H3218">
        <v>1158.1199999999999</v>
      </c>
      <c r="I3218">
        <v>4</v>
      </c>
      <c r="J3218">
        <v>335.85</v>
      </c>
      <c r="K3218" s="6">
        <f>J3218/H3218</f>
        <v>0.28999585535177708</v>
      </c>
      <c r="M3218" t="str">
        <f>LEFT(C3218, SEARCH(" ", C3218) - 1)</f>
        <v>Shaun</v>
      </c>
      <c r="N3218" t="str" cm="1">
        <f t="array" ref="N3218">_xlfn.IFS(H3218&lt;0, "LOSS", H3218&gt;1000, "GREAT", H3218&gt;500, "GOOD", H3218&gt;=100, "OKAY", H3218&lt;100, "OKAY")</f>
        <v>GREAT</v>
      </c>
    </row>
    <row r="3219" spans="1:14">
      <c r="A3219" s="2">
        <v>42271</v>
      </c>
      <c r="B3219" s="2" t="str">
        <f>TEXT(A3219,"mmmm")</f>
        <v>September</v>
      </c>
      <c r="C3219" t="s">
        <v>2340</v>
      </c>
      <c r="D3219" t="s">
        <v>73</v>
      </c>
      <c r="E3219" t="s">
        <v>25</v>
      </c>
      <c r="F3219" t="s">
        <v>48</v>
      </c>
      <c r="G3219" t="s">
        <v>1843</v>
      </c>
      <c r="H3219">
        <v>35.119999999999997</v>
      </c>
      <c r="I3219">
        <v>2</v>
      </c>
      <c r="J3219">
        <v>13.17</v>
      </c>
      <c r="K3219" s="6">
        <f>J3219/H3219</f>
        <v>0.375</v>
      </c>
      <c r="M3219" t="str">
        <f>LEFT(C3219, SEARCH(" ", C3219) - 1)</f>
        <v>Carlos</v>
      </c>
      <c r="N3219" t="str" cm="1">
        <f t="array" ref="N3219">_xlfn.IFS(H3219&lt;0, "LOSS", H3219&gt;1000, "GREAT", H3219&gt;500, "GOOD", H3219&gt;=100, "OKAY", H3219&lt;100, "OKAY")</f>
        <v>OKAY</v>
      </c>
    </row>
    <row r="3220" spans="1:14">
      <c r="A3220" s="2">
        <v>42271</v>
      </c>
      <c r="B3220" s="2" t="str">
        <f>TEXT(A3220,"mmmm")</f>
        <v>September</v>
      </c>
      <c r="C3220" t="s">
        <v>497</v>
      </c>
      <c r="D3220" t="s">
        <v>73</v>
      </c>
      <c r="E3220" t="s">
        <v>23</v>
      </c>
      <c r="F3220" t="s">
        <v>37</v>
      </c>
      <c r="G3220" t="s">
        <v>218</v>
      </c>
      <c r="H3220">
        <v>14.58</v>
      </c>
      <c r="I3220">
        <v>2</v>
      </c>
      <c r="J3220">
        <v>2.37</v>
      </c>
      <c r="K3220" s="6">
        <f>J3220/H3220</f>
        <v>0.16255144032921812</v>
      </c>
      <c r="M3220" t="str">
        <f>LEFT(C3220, SEARCH(" ", C3220) - 1)</f>
        <v>Kunst</v>
      </c>
      <c r="N3220" t="str" cm="1">
        <f t="array" ref="N3220">_xlfn.IFS(H3220&lt;0, "LOSS", H3220&gt;1000, "GREAT", H3220&gt;500, "GOOD", H3220&gt;=100, "OKAY", H3220&lt;100, "OKAY")</f>
        <v>OKAY</v>
      </c>
    </row>
    <row r="3221" spans="1:14">
      <c r="A3221" s="2">
        <v>42271</v>
      </c>
      <c r="B3221" s="2" t="str">
        <f>TEXT(A3221,"mmmm")</f>
        <v>September</v>
      </c>
      <c r="C3221" t="s">
        <v>497</v>
      </c>
      <c r="D3221" t="s">
        <v>73</v>
      </c>
      <c r="E3221" t="s">
        <v>25</v>
      </c>
      <c r="F3221" t="s">
        <v>35</v>
      </c>
      <c r="G3221" t="s">
        <v>1739</v>
      </c>
      <c r="H3221">
        <v>23.2</v>
      </c>
      <c r="I3221">
        <v>2</v>
      </c>
      <c r="J3221">
        <v>1.45</v>
      </c>
      <c r="K3221" s="6">
        <f>J3221/H3221</f>
        <v>6.25E-2</v>
      </c>
      <c r="M3221" t="str">
        <f>LEFT(C3221, SEARCH(" ", C3221) - 1)</f>
        <v>Kunst</v>
      </c>
      <c r="N3221" t="str" cm="1">
        <f t="array" ref="N3221">_xlfn.IFS(H3221&lt;0, "LOSS", H3221&gt;1000, "GREAT", H3221&gt;500, "GOOD", H3221&gt;=100, "OKAY", H3221&lt;100, "OKAY")</f>
        <v>OKAY</v>
      </c>
    </row>
    <row r="3222" spans="1:14">
      <c r="A3222" s="2">
        <v>42271</v>
      </c>
      <c r="B3222" s="2" t="str">
        <f>TEXT(A3222,"mmmm")</f>
        <v>September</v>
      </c>
      <c r="C3222" t="s">
        <v>497</v>
      </c>
      <c r="D3222" t="s">
        <v>73</v>
      </c>
      <c r="E3222" t="s">
        <v>23</v>
      </c>
      <c r="F3222" t="s">
        <v>37</v>
      </c>
      <c r="G3222" t="s">
        <v>790</v>
      </c>
      <c r="H3222">
        <v>16.46</v>
      </c>
      <c r="I3222">
        <v>7</v>
      </c>
      <c r="J3222">
        <v>1.85</v>
      </c>
      <c r="K3222" s="6">
        <f>J3222/H3222</f>
        <v>0.11239368165249089</v>
      </c>
      <c r="M3222" t="str">
        <f>LEFT(C3222, SEARCH(" ", C3222) - 1)</f>
        <v>Kunst</v>
      </c>
      <c r="N3222" t="str" cm="1">
        <f t="array" ref="N3222">_xlfn.IFS(H3222&lt;0, "LOSS", H3222&gt;1000, "GREAT", H3222&gt;500, "GOOD", H3222&gt;=100, "OKAY", H3222&lt;100, "OKAY")</f>
        <v>OKAY</v>
      </c>
    </row>
    <row r="3223" spans="1:14">
      <c r="A3223" s="2">
        <v>42271</v>
      </c>
      <c r="B3223" s="2" t="str">
        <f>TEXT(A3223,"mmmm")</f>
        <v>September</v>
      </c>
      <c r="C3223" t="s">
        <v>1165</v>
      </c>
      <c r="D3223" t="s">
        <v>30</v>
      </c>
      <c r="E3223" t="s">
        <v>23</v>
      </c>
      <c r="F3223" t="s">
        <v>38</v>
      </c>
      <c r="G3223" t="s">
        <v>1570</v>
      </c>
      <c r="H3223">
        <v>6.73</v>
      </c>
      <c r="I3223">
        <v>6</v>
      </c>
      <c r="J3223">
        <v>-4.49</v>
      </c>
      <c r="K3223" s="6">
        <f>J3223/H3223</f>
        <v>-0.66716196136701333</v>
      </c>
      <c r="M3223" t="str">
        <f>LEFT(C3223, SEARCH(" ", C3223) - 1)</f>
        <v>Maria</v>
      </c>
      <c r="N3223" t="str" cm="1">
        <f t="array" ref="N3223">_xlfn.IFS(H3223&lt;0, "LOSS", H3223&gt;1000, "GREAT", H3223&gt;500, "GOOD", H3223&gt;=100, "OKAY", H3223&lt;100, "OKAY")</f>
        <v>OKAY</v>
      </c>
    </row>
    <row r="3224" spans="1:14">
      <c r="A3224" s="2">
        <v>42271</v>
      </c>
      <c r="B3224" s="2" t="str">
        <f>TEXT(A3224,"mmmm")</f>
        <v>September</v>
      </c>
      <c r="C3224" t="s">
        <v>1165</v>
      </c>
      <c r="D3224" t="s">
        <v>30</v>
      </c>
      <c r="E3224" t="s">
        <v>23</v>
      </c>
      <c r="F3224" t="s">
        <v>49</v>
      </c>
      <c r="G3224" t="s">
        <v>2044</v>
      </c>
      <c r="H3224">
        <v>33.57</v>
      </c>
      <c r="I3224">
        <v>2</v>
      </c>
      <c r="J3224">
        <v>1.68</v>
      </c>
      <c r="K3224" s="6">
        <f>J3224/H3224</f>
        <v>5.0044682752457548E-2</v>
      </c>
      <c r="M3224" t="str">
        <f>LEFT(C3224, SEARCH(" ", C3224) - 1)</f>
        <v>Maria</v>
      </c>
      <c r="N3224" t="str" cm="1">
        <f t="array" ref="N3224">_xlfn.IFS(H3224&lt;0, "LOSS", H3224&gt;1000, "GREAT", H3224&gt;500, "GOOD", H3224&gt;=100, "OKAY", H3224&lt;100, "OKAY")</f>
        <v>OKAY</v>
      </c>
    </row>
    <row r="3225" spans="1:14">
      <c r="A3225" s="2">
        <v>42271</v>
      </c>
      <c r="B3225" s="2" t="str">
        <f>TEXT(A3225,"mmmm")</f>
        <v>September</v>
      </c>
      <c r="C3225" t="s">
        <v>1165</v>
      </c>
      <c r="D3225" t="s">
        <v>30</v>
      </c>
      <c r="E3225" t="s">
        <v>23</v>
      </c>
      <c r="F3225" t="s">
        <v>42</v>
      </c>
      <c r="G3225" t="s">
        <v>2341</v>
      </c>
      <c r="H3225">
        <v>15.84</v>
      </c>
      <c r="I3225">
        <v>2</v>
      </c>
      <c r="J3225">
        <v>5.54</v>
      </c>
      <c r="K3225" s="6">
        <f>J3225/H3225</f>
        <v>0.34974747474747475</v>
      </c>
      <c r="M3225" t="str">
        <f>LEFT(C3225, SEARCH(" ", C3225) - 1)</f>
        <v>Maria</v>
      </c>
      <c r="N3225" t="str" cm="1">
        <f t="array" ref="N3225">_xlfn.IFS(H3225&lt;0, "LOSS", H3225&gt;1000, "GREAT", H3225&gt;500, "GOOD", H3225&gt;=100, "OKAY", H3225&lt;100, "OKAY")</f>
        <v>OKAY</v>
      </c>
    </row>
    <row r="3226" spans="1:14">
      <c r="A3226" s="2">
        <v>42271</v>
      </c>
      <c r="B3226" s="2" t="str">
        <f>TEXT(A3226,"mmmm")</f>
        <v>September</v>
      </c>
      <c r="C3226" t="s">
        <v>1165</v>
      </c>
      <c r="D3226" t="s">
        <v>30</v>
      </c>
      <c r="E3226" t="s">
        <v>23</v>
      </c>
      <c r="F3226" t="s">
        <v>45</v>
      </c>
      <c r="G3226" t="s">
        <v>1580</v>
      </c>
      <c r="H3226">
        <v>24.42</v>
      </c>
      <c r="I3226">
        <v>1</v>
      </c>
      <c r="J3226">
        <v>7.94</v>
      </c>
      <c r="K3226" s="6">
        <f>J3226/H3226</f>
        <v>0.32514332514332511</v>
      </c>
      <c r="M3226" t="str">
        <f>LEFT(C3226, SEARCH(" ", C3226) - 1)</f>
        <v>Maria</v>
      </c>
      <c r="N3226" t="str" cm="1">
        <f t="array" ref="N3226">_xlfn.IFS(H3226&lt;0, "LOSS", H3226&gt;1000, "GREAT", H3226&gt;500, "GOOD", H3226&gt;=100, "OKAY", H3226&lt;100, "OKAY")</f>
        <v>OKAY</v>
      </c>
    </row>
    <row r="3227" spans="1:14">
      <c r="A3227" s="2">
        <v>42271</v>
      </c>
      <c r="B3227" s="2" t="str">
        <f>TEXT(A3227,"mmmm")</f>
        <v>September</v>
      </c>
      <c r="C3227" t="s">
        <v>1165</v>
      </c>
      <c r="D3227" t="s">
        <v>30</v>
      </c>
      <c r="E3227" t="s">
        <v>23</v>
      </c>
      <c r="F3227" t="s">
        <v>37</v>
      </c>
      <c r="G3227" t="s">
        <v>664</v>
      </c>
      <c r="H3227">
        <v>17.12</v>
      </c>
      <c r="I3227">
        <v>5</v>
      </c>
      <c r="J3227">
        <v>1.93</v>
      </c>
      <c r="K3227" s="6">
        <f>J3227/H3227</f>
        <v>0.11273364485981308</v>
      </c>
      <c r="M3227" t="str">
        <f>LEFT(C3227, SEARCH(" ", C3227) - 1)</f>
        <v>Maria</v>
      </c>
      <c r="N3227" t="str" cm="1">
        <f t="array" ref="N3227">_xlfn.IFS(H3227&lt;0, "LOSS", H3227&gt;1000, "GREAT", H3227&gt;500, "GOOD", H3227&gt;=100, "OKAY", H3227&lt;100, "OKAY")</f>
        <v>OKAY</v>
      </c>
    </row>
    <row r="3228" spans="1:14">
      <c r="A3228" s="2">
        <v>42271</v>
      </c>
      <c r="B3228" s="2" t="str">
        <f>TEXT(A3228,"mmmm")</f>
        <v>September</v>
      </c>
      <c r="C3228" t="s">
        <v>1702</v>
      </c>
      <c r="D3228" t="s">
        <v>24</v>
      </c>
      <c r="E3228" t="s">
        <v>23</v>
      </c>
      <c r="F3228" t="s">
        <v>42</v>
      </c>
      <c r="G3228" t="s">
        <v>2342</v>
      </c>
      <c r="H3228">
        <v>39.979999999999997</v>
      </c>
      <c r="I3228">
        <v>1</v>
      </c>
      <c r="J3228">
        <v>17.989999999999998</v>
      </c>
      <c r="K3228" s="6">
        <f>J3228/H3228</f>
        <v>0.44997498749374687</v>
      </c>
      <c r="M3228" t="str">
        <f>LEFT(C3228, SEARCH(" ", C3228) - 1)</f>
        <v>Jamie</v>
      </c>
      <c r="N3228" t="str" cm="1">
        <f t="array" ref="N3228">_xlfn.IFS(H3228&lt;0, "LOSS", H3228&gt;1000, "GREAT", H3228&gt;500, "GOOD", H3228&gt;=100, "OKAY", H3228&lt;100, "OKAY")</f>
        <v>OKAY</v>
      </c>
    </row>
    <row r="3229" spans="1:14">
      <c r="A3229" s="2">
        <v>42272</v>
      </c>
      <c r="B3229" s="2" t="str">
        <f>TEXT(A3229,"mmmm")</f>
        <v>September</v>
      </c>
      <c r="C3229" t="s">
        <v>707</v>
      </c>
      <c r="D3229" t="s">
        <v>314</v>
      </c>
      <c r="E3229" t="s">
        <v>21</v>
      </c>
      <c r="F3229" t="s">
        <v>51</v>
      </c>
      <c r="G3229" t="s">
        <v>1782</v>
      </c>
      <c r="H3229">
        <v>1044.6300000000001</v>
      </c>
      <c r="I3229">
        <v>3</v>
      </c>
      <c r="J3229">
        <v>240.26</v>
      </c>
      <c r="K3229" s="6">
        <f>J3229/H3229</f>
        <v>0.22999530934397822</v>
      </c>
      <c r="M3229" t="str">
        <f>LEFT(C3229, SEARCH(" ", C3229) - 1)</f>
        <v>Emily</v>
      </c>
      <c r="N3229" t="str" cm="1">
        <f t="array" ref="N3229">_xlfn.IFS(H3229&lt;0, "LOSS", H3229&gt;1000, "GREAT", H3229&gt;500, "GOOD", H3229&gt;=100, "OKAY", H3229&lt;100, "OKAY")</f>
        <v>GREAT</v>
      </c>
    </row>
    <row r="3230" spans="1:14">
      <c r="A3230" s="2">
        <v>42272</v>
      </c>
      <c r="B3230" s="2" t="str">
        <f>TEXT(A3230,"mmmm")</f>
        <v>September</v>
      </c>
      <c r="C3230" t="s">
        <v>66</v>
      </c>
      <c r="D3230" t="s">
        <v>242</v>
      </c>
      <c r="E3230" t="s">
        <v>25</v>
      </c>
      <c r="F3230" t="s">
        <v>35</v>
      </c>
      <c r="G3230" t="s">
        <v>1104</v>
      </c>
      <c r="H3230">
        <v>63.96</v>
      </c>
      <c r="I3230">
        <v>4</v>
      </c>
      <c r="J3230">
        <v>19.829999999999998</v>
      </c>
      <c r="K3230" s="6">
        <f>J3230/H3230</f>
        <v>0.31003752345215757</v>
      </c>
      <c r="M3230" t="str">
        <f>LEFT(C3230, SEARCH(" ", C3230) - 1)</f>
        <v>Phillina</v>
      </c>
      <c r="N3230" t="str" cm="1">
        <f t="array" ref="N3230">_xlfn.IFS(H3230&lt;0, "LOSS", H3230&gt;1000, "GREAT", H3230&gt;500, "GOOD", H3230&gt;=100, "OKAY", H3230&lt;100, "OKAY")</f>
        <v>OKAY</v>
      </c>
    </row>
    <row r="3231" spans="1:14">
      <c r="A3231" s="2">
        <v>42272</v>
      </c>
      <c r="B3231" s="2" t="str">
        <f>TEXT(A3231,"mmmm")</f>
        <v>September</v>
      </c>
      <c r="C3231" t="s">
        <v>66</v>
      </c>
      <c r="D3231" t="s">
        <v>242</v>
      </c>
      <c r="E3231" t="s">
        <v>23</v>
      </c>
      <c r="F3231" t="s">
        <v>38</v>
      </c>
      <c r="G3231" t="s">
        <v>1024</v>
      </c>
      <c r="H3231">
        <v>14.46</v>
      </c>
      <c r="I3231">
        <v>3</v>
      </c>
      <c r="J3231">
        <v>7.09</v>
      </c>
      <c r="K3231" s="6">
        <f>J3231/H3231</f>
        <v>0.49031811894882432</v>
      </c>
      <c r="M3231" t="str">
        <f>LEFT(C3231, SEARCH(" ", C3231) - 1)</f>
        <v>Phillina</v>
      </c>
      <c r="N3231" t="str" cm="1">
        <f t="array" ref="N3231">_xlfn.IFS(H3231&lt;0, "LOSS", H3231&gt;1000, "GREAT", H3231&gt;500, "GOOD", H3231&gt;=100, "OKAY", H3231&lt;100, "OKAY")</f>
        <v>OKAY</v>
      </c>
    </row>
    <row r="3232" spans="1:14">
      <c r="A3232" s="2">
        <v>42272</v>
      </c>
      <c r="B3232" s="2" t="str">
        <f>TEXT(A3232,"mmmm")</f>
        <v>September</v>
      </c>
      <c r="C3232" t="s">
        <v>66</v>
      </c>
      <c r="D3232" t="s">
        <v>242</v>
      </c>
      <c r="E3232" t="s">
        <v>25</v>
      </c>
      <c r="F3232" t="s">
        <v>48</v>
      </c>
      <c r="G3232" t="s">
        <v>805</v>
      </c>
      <c r="H3232">
        <v>104.98</v>
      </c>
      <c r="I3232">
        <v>2</v>
      </c>
      <c r="J3232">
        <v>52.49</v>
      </c>
      <c r="K3232" s="6">
        <f>J3232/H3232</f>
        <v>0.5</v>
      </c>
      <c r="M3232" t="str">
        <f>LEFT(C3232, SEARCH(" ", C3232) - 1)</f>
        <v>Phillina</v>
      </c>
      <c r="N3232" t="str" cm="1">
        <f t="array" ref="N3232">_xlfn.IFS(H3232&lt;0, "LOSS", H3232&gt;1000, "GREAT", H3232&gt;500, "GOOD", H3232&gt;=100, "OKAY", H3232&lt;100, "OKAY")</f>
        <v>OKAY</v>
      </c>
    </row>
    <row r="3233" spans="1:14">
      <c r="A3233" s="2">
        <v>42272</v>
      </c>
      <c r="B3233" s="2" t="str">
        <f>TEXT(A3233,"mmmm")</f>
        <v>September</v>
      </c>
      <c r="C3233" t="s">
        <v>1608</v>
      </c>
      <c r="D3233" t="s">
        <v>22</v>
      </c>
      <c r="E3233" t="s">
        <v>23</v>
      </c>
      <c r="F3233" t="s">
        <v>42</v>
      </c>
      <c r="G3233" t="s">
        <v>869</v>
      </c>
      <c r="H3233">
        <v>17.48</v>
      </c>
      <c r="I3233">
        <v>2</v>
      </c>
      <c r="J3233">
        <v>8.2200000000000006</v>
      </c>
      <c r="K3233" s="6">
        <f>J3233/H3233</f>
        <v>0.47025171624713963</v>
      </c>
      <c r="M3233" t="str">
        <f>LEFT(C3233, SEARCH(" ", C3233) - 1)</f>
        <v>Anne</v>
      </c>
      <c r="N3233" t="str" cm="1">
        <f t="array" ref="N3233">_xlfn.IFS(H3233&lt;0, "LOSS", H3233&gt;1000, "GREAT", H3233&gt;500, "GOOD", H3233&gt;=100, "OKAY", H3233&lt;100, "OKAY")</f>
        <v>OKAY</v>
      </c>
    </row>
    <row r="3234" spans="1:14">
      <c r="A3234" s="2">
        <v>42272</v>
      </c>
      <c r="B3234" s="2" t="str">
        <f>TEXT(A3234,"mmmm")</f>
        <v>September</v>
      </c>
      <c r="C3234" t="s">
        <v>1421</v>
      </c>
      <c r="D3234" t="s">
        <v>237</v>
      </c>
      <c r="E3234" t="s">
        <v>23</v>
      </c>
      <c r="F3234" t="s">
        <v>38</v>
      </c>
      <c r="G3234" t="s">
        <v>462</v>
      </c>
      <c r="H3234">
        <v>68.62</v>
      </c>
      <c r="I3234">
        <v>2</v>
      </c>
      <c r="J3234">
        <v>32.25</v>
      </c>
      <c r="K3234" s="6">
        <f>J3234/H3234</f>
        <v>0.46997959778490234</v>
      </c>
      <c r="M3234" t="str">
        <f>LEFT(C3234, SEARCH(" ", C3234) - 1)</f>
        <v>Sarah</v>
      </c>
      <c r="N3234" t="str" cm="1">
        <f t="array" ref="N3234">_xlfn.IFS(H3234&lt;0, "LOSS", H3234&gt;1000, "GREAT", H3234&gt;500, "GOOD", H3234&gt;=100, "OKAY", H3234&lt;100, "OKAY")</f>
        <v>OKAY</v>
      </c>
    </row>
    <row r="3235" spans="1:14">
      <c r="A3235" s="2">
        <v>42272</v>
      </c>
      <c r="B3235" s="2" t="str">
        <f>TEXT(A3235,"mmmm")</f>
        <v>September</v>
      </c>
      <c r="C3235" t="s">
        <v>2343</v>
      </c>
      <c r="D3235" t="s">
        <v>24</v>
      </c>
      <c r="E3235" t="s">
        <v>25</v>
      </c>
      <c r="F3235" t="s">
        <v>35</v>
      </c>
      <c r="G3235" t="s">
        <v>577</v>
      </c>
      <c r="H3235">
        <v>899.91</v>
      </c>
      <c r="I3235">
        <v>9</v>
      </c>
      <c r="J3235">
        <v>395.96</v>
      </c>
      <c r="K3235" s="6">
        <f>J3235/H3235</f>
        <v>0.43999955551110664</v>
      </c>
      <c r="M3235" t="str">
        <f>LEFT(C3235, SEARCH(" ", C3235) - 1)</f>
        <v>Dan</v>
      </c>
      <c r="N3235" t="str" cm="1">
        <f t="array" ref="N3235">_xlfn.IFS(H3235&lt;0, "LOSS", H3235&gt;1000, "GREAT", H3235&gt;500, "GOOD", H3235&gt;=100, "OKAY", H3235&lt;100, "OKAY")</f>
        <v>GOOD</v>
      </c>
    </row>
    <row r="3236" spans="1:14">
      <c r="A3236" s="2">
        <v>42272</v>
      </c>
      <c r="B3236" s="2" t="str">
        <f>TEXT(A3236,"mmmm")</f>
        <v>September</v>
      </c>
      <c r="C3236" t="s">
        <v>138</v>
      </c>
      <c r="D3236" t="s">
        <v>100</v>
      </c>
      <c r="E3236" t="s">
        <v>23</v>
      </c>
      <c r="F3236" t="s">
        <v>38</v>
      </c>
      <c r="G3236" t="s">
        <v>1338</v>
      </c>
      <c r="H3236">
        <v>10.76</v>
      </c>
      <c r="I3236">
        <v>2</v>
      </c>
      <c r="J3236">
        <v>5.16</v>
      </c>
      <c r="K3236" s="6">
        <f>J3236/H3236</f>
        <v>0.47955390334572495</v>
      </c>
      <c r="M3236" t="str">
        <f>LEFT(C3236, SEARCH(" ", C3236) - 1)</f>
        <v>Erica</v>
      </c>
      <c r="N3236" t="str" cm="1">
        <f t="array" ref="N3236">_xlfn.IFS(H3236&lt;0, "LOSS", H3236&gt;1000, "GREAT", H3236&gt;500, "GOOD", H3236&gt;=100, "OKAY", H3236&lt;100, "OKAY")</f>
        <v>OKAY</v>
      </c>
    </row>
    <row r="3237" spans="1:14">
      <c r="A3237" s="2">
        <v>42272</v>
      </c>
      <c r="B3237" s="2" t="str">
        <f>TEXT(A3237,"mmmm")</f>
        <v>September</v>
      </c>
      <c r="C3237" t="s">
        <v>138</v>
      </c>
      <c r="D3237" t="s">
        <v>100</v>
      </c>
      <c r="E3237" t="s">
        <v>23</v>
      </c>
      <c r="F3237" t="s">
        <v>47</v>
      </c>
      <c r="G3237" t="s">
        <v>1852</v>
      </c>
      <c r="H3237">
        <v>45.68</v>
      </c>
      <c r="I3237">
        <v>2</v>
      </c>
      <c r="J3237">
        <v>21.01</v>
      </c>
      <c r="K3237" s="6">
        <f>J3237/H3237</f>
        <v>0.45993870402802106</v>
      </c>
      <c r="M3237" t="str">
        <f>LEFT(C3237, SEARCH(" ", C3237) - 1)</f>
        <v>Erica</v>
      </c>
      <c r="N3237" t="str" cm="1">
        <f t="array" ref="N3237">_xlfn.IFS(H3237&lt;0, "LOSS", H3237&gt;1000, "GREAT", H3237&gt;500, "GOOD", H3237&gt;=100, "OKAY", H3237&lt;100, "OKAY")</f>
        <v>OKAY</v>
      </c>
    </row>
    <row r="3238" spans="1:14">
      <c r="A3238" s="2">
        <v>42272</v>
      </c>
      <c r="B3238" s="2" t="str">
        <f>TEXT(A3238,"mmmm")</f>
        <v>September</v>
      </c>
      <c r="C3238" t="s">
        <v>138</v>
      </c>
      <c r="D3238" t="s">
        <v>100</v>
      </c>
      <c r="E3238" t="s">
        <v>23</v>
      </c>
      <c r="F3238" t="s">
        <v>37</v>
      </c>
      <c r="G3238" t="s">
        <v>1216</v>
      </c>
      <c r="H3238">
        <v>6.7</v>
      </c>
      <c r="I3238">
        <v>1</v>
      </c>
      <c r="J3238">
        <v>2.21</v>
      </c>
      <c r="K3238" s="6">
        <f>J3238/H3238</f>
        <v>0.32985074626865668</v>
      </c>
      <c r="M3238" t="str">
        <f>LEFT(C3238, SEARCH(" ", C3238) - 1)</f>
        <v>Erica</v>
      </c>
      <c r="N3238" t="str" cm="1">
        <f t="array" ref="N3238">_xlfn.IFS(H3238&lt;0, "LOSS", H3238&gt;1000, "GREAT", H3238&gt;500, "GOOD", H3238&gt;=100, "OKAY", H3238&lt;100, "OKAY")</f>
        <v>OKAY</v>
      </c>
    </row>
    <row r="3239" spans="1:14">
      <c r="A3239" s="2">
        <v>42272</v>
      </c>
      <c r="B3239" s="2" t="str">
        <f>TEXT(A3239,"mmmm")</f>
        <v>September</v>
      </c>
      <c r="C3239" t="s">
        <v>2020</v>
      </c>
      <c r="D3239" t="s">
        <v>29</v>
      </c>
      <c r="E3239" t="s">
        <v>23</v>
      </c>
      <c r="F3239" t="s">
        <v>37</v>
      </c>
      <c r="G3239" t="s">
        <v>1150</v>
      </c>
      <c r="H3239">
        <v>128.74</v>
      </c>
      <c r="I3239">
        <v>7</v>
      </c>
      <c r="J3239">
        <v>12.87</v>
      </c>
      <c r="K3239" s="6">
        <f>J3239/H3239</f>
        <v>9.9968929625601971E-2</v>
      </c>
      <c r="M3239" t="str">
        <f>LEFT(C3239, SEARCH(" ", C3239) - 1)</f>
        <v>Dana</v>
      </c>
      <c r="N3239" t="str" cm="1">
        <f t="array" ref="N3239">_xlfn.IFS(H3239&lt;0, "LOSS", H3239&gt;1000, "GREAT", H3239&gt;500, "GOOD", H3239&gt;=100, "OKAY", H3239&lt;100, "OKAY")</f>
        <v>OKAY</v>
      </c>
    </row>
    <row r="3240" spans="1:14">
      <c r="A3240" s="2">
        <v>42272</v>
      </c>
      <c r="B3240" s="2" t="str">
        <f>TEXT(A3240,"mmmm")</f>
        <v>September</v>
      </c>
      <c r="C3240" t="s">
        <v>1850</v>
      </c>
      <c r="D3240" t="s">
        <v>28</v>
      </c>
      <c r="E3240" t="s">
        <v>21</v>
      </c>
      <c r="F3240" t="s">
        <v>40</v>
      </c>
      <c r="G3240" t="s">
        <v>1337</v>
      </c>
      <c r="H3240">
        <v>307.14</v>
      </c>
      <c r="I3240">
        <v>4</v>
      </c>
      <c r="J3240">
        <v>-11.52</v>
      </c>
      <c r="K3240" s="6">
        <f>J3240/H3240</f>
        <v>-3.7507325649540929E-2</v>
      </c>
      <c r="M3240" t="str">
        <f>LEFT(C3240, SEARCH(" ", C3240) - 1)</f>
        <v>Sally</v>
      </c>
      <c r="N3240" t="str" cm="1">
        <f t="array" ref="N3240">_xlfn.IFS(H3240&lt;0, "LOSS", H3240&gt;1000, "GREAT", H3240&gt;500, "GOOD", H3240&gt;=100, "OKAY", H3240&lt;100, "OKAY")</f>
        <v>OKAY</v>
      </c>
    </row>
    <row r="3241" spans="1:14">
      <c r="A3241" s="2">
        <v>42272</v>
      </c>
      <c r="B3241" s="2" t="str">
        <f>TEXT(A3241,"mmmm")</f>
        <v>September</v>
      </c>
      <c r="C3241" t="s">
        <v>1850</v>
      </c>
      <c r="D3241" t="s">
        <v>28</v>
      </c>
      <c r="E3241" t="s">
        <v>23</v>
      </c>
      <c r="F3241" t="s">
        <v>45</v>
      </c>
      <c r="G3241" t="s">
        <v>1482</v>
      </c>
      <c r="H3241">
        <v>12.6</v>
      </c>
      <c r="I3241">
        <v>2</v>
      </c>
      <c r="J3241">
        <v>5.8</v>
      </c>
      <c r="K3241" s="6">
        <f>J3241/H3241</f>
        <v>0.46031746031746029</v>
      </c>
      <c r="M3241" t="str">
        <f>LEFT(C3241, SEARCH(" ", C3241) - 1)</f>
        <v>Sally</v>
      </c>
      <c r="N3241" t="str" cm="1">
        <f t="array" ref="N3241">_xlfn.IFS(H3241&lt;0, "LOSS", H3241&gt;1000, "GREAT", H3241&gt;500, "GOOD", H3241&gt;=100, "OKAY", H3241&lt;100, "OKAY")</f>
        <v>OKAY</v>
      </c>
    </row>
    <row r="3242" spans="1:14">
      <c r="A3242" s="2">
        <v>42272</v>
      </c>
      <c r="B3242" s="2" t="str">
        <f>TEXT(A3242,"mmmm")</f>
        <v>September</v>
      </c>
      <c r="C3242" t="s">
        <v>1850</v>
      </c>
      <c r="D3242" t="s">
        <v>28</v>
      </c>
      <c r="E3242" t="s">
        <v>25</v>
      </c>
      <c r="F3242" t="s">
        <v>35</v>
      </c>
      <c r="G3242" t="s">
        <v>1081</v>
      </c>
      <c r="H3242">
        <v>159.97999999999999</v>
      </c>
      <c r="I3242">
        <v>2</v>
      </c>
      <c r="J3242">
        <v>57.59</v>
      </c>
      <c r="K3242" s="6">
        <f>J3242/H3242</f>
        <v>0.35998249781222658</v>
      </c>
      <c r="M3242" t="str">
        <f>LEFT(C3242, SEARCH(" ", C3242) - 1)</f>
        <v>Sally</v>
      </c>
      <c r="N3242" t="str" cm="1">
        <f t="array" ref="N3242">_xlfn.IFS(H3242&lt;0, "LOSS", H3242&gt;1000, "GREAT", H3242&gt;500, "GOOD", H3242&gt;=100, "OKAY", H3242&lt;100, "OKAY")</f>
        <v>OKAY</v>
      </c>
    </row>
    <row r="3243" spans="1:14">
      <c r="A3243" s="2">
        <v>42272</v>
      </c>
      <c r="B3243" s="2" t="str">
        <f>TEXT(A3243,"mmmm")</f>
        <v>September</v>
      </c>
      <c r="C3243" t="s">
        <v>280</v>
      </c>
      <c r="D3243" t="s">
        <v>185</v>
      </c>
      <c r="E3243" t="s">
        <v>23</v>
      </c>
      <c r="F3243" t="s">
        <v>38</v>
      </c>
      <c r="G3243" t="s">
        <v>929</v>
      </c>
      <c r="H3243">
        <v>6.34</v>
      </c>
      <c r="I3243">
        <v>4</v>
      </c>
      <c r="J3243">
        <v>-4.6500000000000004</v>
      </c>
      <c r="K3243" s="6">
        <f>J3243/H3243</f>
        <v>-0.73343848580441651</v>
      </c>
      <c r="M3243" t="str">
        <f>LEFT(C3243, SEARCH(" ", C3243) - 1)</f>
        <v>Marina</v>
      </c>
      <c r="N3243" t="str" cm="1">
        <f t="array" ref="N3243">_xlfn.IFS(H3243&lt;0, "LOSS", H3243&gt;1000, "GREAT", H3243&gt;500, "GOOD", H3243&gt;=100, "OKAY", H3243&lt;100, "OKAY")</f>
        <v>OKAY</v>
      </c>
    </row>
    <row r="3244" spans="1:14">
      <c r="A3244" s="2">
        <v>42272</v>
      </c>
      <c r="B3244" s="2" t="str">
        <f>TEXT(A3244,"mmmm")</f>
        <v>September</v>
      </c>
      <c r="C3244" t="s">
        <v>280</v>
      </c>
      <c r="D3244" t="s">
        <v>185</v>
      </c>
      <c r="E3244" t="s">
        <v>23</v>
      </c>
      <c r="F3244" t="s">
        <v>47</v>
      </c>
      <c r="G3244" t="s">
        <v>1343</v>
      </c>
      <c r="H3244">
        <v>10.48</v>
      </c>
      <c r="I3244">
        <v>1</v>
      </c>
      <c r="J3244">
        <v>3.8</v>
      </c>
      <c r="K3244" s="6">
        <f>J3244/H3244</f>
        <v>0.36259541984732824</v>
      </c>
      <c r="M3244" t="str">
        <f>LEFT(C3244, SEARCH(" ", C3244) - 1)</f>
        <v>Marina</v>
      </c>
      <c r="N3244" t="str" cm="1">
        <f t="array" ref="N3244">_xlfn.IFS(H3244&lt;0, "LOSS", H3244&gt;1000, "GREAT", H3244&gt;500, "GOOD", H3244&gt;=100, "OKAY", H3244&lt;100, "OKAY")</f>
        <v>OKAY</v>
      </c>
    </row>
    <row r="3245" spans="1:14">
      <c r="A3245" s="2">
        <v>42272</v>
      </c>
      <c r="B3245" s="2" t="str">
        <f>TEXT(A3245,"mmmm")</f>
        <v>September</v>
      </c>
      <c r="C3245" t="s">
        <v>280</v>
      </c>
      <c r="D3245" t="s">
        <v>185</v>
      </c>
      <c r="E3245" t="s">
        <v>23</v>
      </c>
      <c r="F3245" t="s">
        <v>38</v>
      </c>
      <c r="G3245" t="s">
        <v>1125</v>
      </c>
      <c r="H3245">
        <v>2.4700000000000002</v>
      </c>
      <c r="I3245">
        <v>1</v>
      </c>
      <c r="J3245">
        <v>-1.81</v>
      </c>
      <c r="K3245" s="6">
        <f>J3245/H3245</f>
        <v>-0.7327935222672064</v>
      </c>
      <c r="M3245" t="str">
        <f>LEFT(C3245, SEARCH(" ", C3245) - 1)</f>
        <v>Marina</v>
      </c>
      <c r="N3245" t="str" cm="1">
        <f t="array" ref="N3245">_xlfn.IFS(H3245&lt;0, "LOSS", H3245&gt;1000, "GREAT", H3245&gt;500, "GOOD", H3245&gt;=100, "OKAY", H3245&lt;100, "OKAY")</f>
        <v>OKAY</v>
      </c>
    </row>
    <row r="3246" spans="1:14">
      <c r="A3246" s="2">
        <v>42272</v>
      </c>
      <c r="B3246" s="2" t="str">
        <f>TEXT(A3246,"mmmm")</f>
        <v>September</v>
      </c>
      <c r="C3246" t="s">
        <v>280</v>
      </c>
      <c r="D3246" t="s">
        <v>185</v>
      </c>
      <c r="E3246" t="s">
        <v>23</v>
      </c>
      <c r="F3246" t="s">
        <v>38</v>
      </c>
      <c r="G3246" t="s">
        <v>1063</v>
      </c>
      <c r="H3246">
        <v>3.26</v>
      </c>
      <c r="I3246">
        <v>2</v>
      </c>
      <c r="J3246">
        <v>-2.2799999999999998</v>
      </c>
      <c r="K3246" s="6">
        <f>J3246/H3246</f>
        <v>-0.69938650306748462</v>
      </c>
      <c r="M3246" t="str">
        <f>LEFT(C3246, SEARCH(" ", C3246) - 1)</f>
        <v>Marina</v>
      </c>
      <c r="N3246" t="str" cm="1">
        <f t="array" ref="N3246">_xlfn.IFS(H3246&lt;0, "LOSS", H3246&gt;1000, "GREAT", H3246&gt;500, "GOOD", H3246&gt;=100, "OKAY", H3246&lt;100, "OKAY")</f>
        <v>OKAY</v>
      </c>
    </row>
    <row r="3247" spans="1:14">
      <c r="A3247" s="2">
        <v>42272</v>
      </c>
      <c r="B3247" s="2" t="str">
        <f>TEXT(A3247,"mmmm")</f>
        <v>September</v>
      </c>
      <c r="C3247" t="s">
        <v>875</v>
      </c>
      <c r="D3247" t="s">
        <v>24</v>
      </c>
      <c r="E3247" t="s">
        <v>21</v>
      </c>
      <c r="F3247" t="s">
        <v>40</v>
      </c>
      <c r="G3247" t="s">
        <v>2344</v>
      </c>
      <c r="H3247">
        <v>102.58</v>
      </c>
      <c r="I3247">
        <v>1</v>
      </c>
      <c r="J3247">
        <v>6.84</v>
      </c>
      <c r="K3247" s="6">
        <f>J3247/H3247</f>
        <v>6.6679664651978943E-2</v>
      </c>
      <c r="M3247" t="str">
        <f>LEFT(C3247, SEARCH(" ", C3247) - 1)</f>
        <v>Carlos</v>
      </c>
      <c r="N3247" t="str" cm="1">
        <f t="array" ref="N3247">_xlfn.IFS(H3247&lt;0, "LOSS", H3247&gt;1000, "GREAT", H3247&gt;500, "GOOD", H3247&gt;=100, "OKAY", H3247&lt;100, "OKAY")</f>
        <v>OKAY</v>
      </c>
    </row>
    <row r="3248" spans="1:14">
      <c r="A3248" s="2">
        <v>42272</v>
      </c>
      <c r="B3248" s="2" t="str">
        <f>TEXT(A3248,"mmmm")</f>
        <v>September</v>
      </c>
      <c r="C3248" t="s">
        <v>875</v>
      </c>
      <c r="D3248" t="s">
        <v>24</v>
      </c>
      <c r="E3248" t="s">
        <v>23</v>
      </c>
      <c r="F3248" t="s">
        <v>47</v>
      </c>
      <c r="G3248" t="s">
        <v>132</v>
      </c>
      <c r="H3248">
        <v>20.04</v>
      </c>
      <c r="I3248">
        <v>3</v>
      </c>
      <c r="J3248">
        <v>9.6199999999999992</v>
      </c>
      <c r="K3248" s="6">
        <f>J3248/H3248</f>
        <v>0.48003992015968061</v>
      </c>
      <c r="M3248" t="str">
        <f>LEFT(C3248, SEARCH(" ", C3248) - 1)</f>
        <v>Carlos</v>
      </c>
      <c r="N3248" t="str" cm="1">
        <f t="array" ref="N3248">_xlfn.IFS(H3248&lt;0, "LOSS", H3248&gt;1000, "GREAT", H3248&gt;500, "GOOD", H3248&gt;=100, "OKAY", H3248&lt;100, "OKAY")</f>
        <v>OKAY</v>
      </c>
    </row>
    <row r="3249" spans="1:14">
      <c r="A3249" s="2">
        <v>42272</v>
      </c>
      <c r="B3249" s="2" t="str">
        <f>TEXT(A3249,"mmmm")</f>
        <v>September</v>
      </c>
      <c r="C3249" t="s">
        <v>862</v>
      </c>
      <c r="D3249" t="s">
        <v>27</v>
      </c>
      <c r="E3249" t="s">
        <v>23</v>
      </c>
      <c r="F3249" t="s">
        <v>38</v>
      </c>
      <c r="G3249" t="s">
        <v>1393</v>
      </c>
      <c r="H3249">
        <v>2.95</v>
      </c>
      <c r="I3249">
        <v>2</v>
      </c>
      <c r="J3249">
        <v>-2.06</v>
      </c>
      <c r="K3249" s="6">
        <f>J3249/H3249</f>
        <v>-0.69830508474576269</v>
      </c>
      <c r="M3249" t="str">
        <f>LEFT(C3249, SEARCH(" ", C3249) - 1)</f>
        <v>Bryan</v>
      </c>
      <c r="N3249" t="str" cm="1">
        <f t="array" ref="N3249">_xlfn.IFS(H3249&lt;0, "LOSS", H3249&gt;1000, "GREAT", H3249&gt;500, "GOOD", H3249&gt;=100, "OKAY", H3249&lt;100, "OKAY")</f>
        <v>OKAY</v>
      </c>
    </row>
    <row r="3250" spans="1:14">
      <c r="A3250" s="2">
        <v>42273</v>
      </c>
      <c r="B3250" s="2" t="str">
        <f>TEXT(A3250,"mmmm")</f>
        <v>September</v>
      </c>
      <c r="C3250" t="s">
        <v>852</v>
      </c>
      <c r="D3250" t="s">
        <v>26</v>
      </c>
      <c r="E3250" t="s">
        <v>23</v>
      </c>
      <c r="F3250" t="s">
        <v>38</v>
      </c>
      <c r="G3250" t="s">
        <v>2345</v>
      </c>
      <c r="H3250">
        <v>2.08</v>
      </c>
      <c r="I3250">
        <v>5</v>
      </c>
      <c r="J3250">
        <v>-3.43</v>
      </c>
      <c r="K3250" s="6">
        <f>J3250/H3250</f>
        <v>-1.6490384615384615</v>
      </c>
      <c r="M3250" t="str">
        <f>LEFT(C3250, SEARCH(" ", C3250) - 1)</f>
        <v>Steven</v>
      </c>
      <c r="N3250" t="str" cm="1">
        <f t="array" ref="N3250">_xlfn.IFS(H3250&lt;0, "LOSS", H3250&gt;1000, "GREAT", H3250&gt;500, "GOOD", H3250&gt;=100, "OKAY", H3250&lt;100, "OKAY")</f>
        <v>OKAY</v>
      </c>
    </row>
    <row r="3251" spans="1:14">
      <c r="A3251" s="2">
        <v>42273</v>
      </c>
      <c r="B3251" s="2" t="str">
        <f>TEXT(A3251,"mmmm")</f>
        <v>September</v>
      </c>
      <c r="C3251" t="s">
        <v>852</v>
      </c>
      <c r="D3251" t="s">
        <v>26</v>
      </c>
      <c r="E3251" t="s">
        <v>25</v>
      </c>
      <c r="F3251" t="s">
        <v>48</v>
      </c>
      <c r="G3251" t="s">
        <v>1499</v>
      </c>
      <c r="H3251">
        <v>1114.4000000000001</v>
      </c>
      <c r="I3251">
        <v>7</v>
      </c>
      <c r="J3251">
        <v>376.11</v>
      </c>
      <c r="K3251" s="6">
        <f>J3251/H3251</f>
        <v>0.33749999999999997</v>
      </c>
      <c r="M3251" t="str">
        <f>LEFT(C3251, SEARCH(" ", C3251) - 1)</f>
        <v>Steven</v>
      </c>
      <c r="N3251" t="str" cm="1">
        <f t="array" ref="N3251">_xlfn.IFS(H3251&lt;0, "LOSS", H3251&gt;1000, "GREAT", H3251&gt;500, "GOOD", H3251&gt;=100, "OKAY", H3251&lt;100, "OKAY")</f>
        <v>GREAT</v>
      </c>
    </row>
    <row r="3252" spans="1:14">
      <c r="A3252" s="2">
        <v>42273</v>
      </c>
      <c r="B3252" s="2" t="str">
        <f>TEXT(A3252,"mmmm")</f>
        <v>September</v>
      </c>
      <c r="C3252" t="s">
        <v>1557</v>
      </c>
      <c r="D3252" t="s">
        <v>148</v>
      </c>
      <c r="E3252" t="s">
        <v>23</v>
      </c>
      <c r="F3252" t="s">
        <v>47</v>
      </c>
      <c r="G3252" t="s">
        <v>710</v>
      </c>
      <c r="H3252">
        <v>141.76</v>
      </c>
      <c r="I3252">
        <v>5</v>
      </c>
      <c r="J3252">
        <v>47.84</v>
      </c>
      <c r="K3252" s="6">
        <f>J3252/H3252</f>
        <v>0.33747178329571109</v>
      </c>
      <c r="M3252" t="str">
        <f>LEFT(C3252, SEARCH(" ", C3252) - 1)</f>
        <v>Tracy</v>
      </c>
      <c r="N3252" t="str" cm="1">
        <f t="array" ref="N3252">_xlfn.IFS(H3252&lt;0, "LOSS", H3252&gt;1000, "GREAT", H3252&gt;500, "GOOD", H3252&gt;=100, "OKAY", H3252&lt;100, "OKAY")</f>
        <v>OKAY</v>
      </c>
    </row>
    <row r="3253" spans="1:14">
      <c r="A3253" s="2">
        <v>42273</v>
      </c>
      <c r="B3253" s="2" t="str">
        <f>TEXT(A3253,"mmmm")</f>
        <v>September</v>
      </c>
      <c r="C3253" t="s">
        <v>1557</v>
      </c>
      <c r="D3253" t="s">
        <v>148</v>
      </c>
      <c r="E3253" t="s">
        <v>25</v>
      </c>
      <c r="F3253" t="s">
        <v>35</v>
      </c>
      <c r="G3253" t="s">
        <v>2346</v>
      </c>
      <c r="H3253">
        <v>239.8</v>
      </c>
      <c r="I3253">
        <v>5</v>
      </c>
      <c r="J3253">
        <v>47.96</v>
      </c>
      <c r="K3253" s="6">
        <f>J3253/H3253</f>
        <v>0.19999999999999998</v>
      </c>
      <c r="M3253" t="str">
        <f>LEFT(C3253, SEARCH(" ", C3253) - 1)</f>
        <v>Tracy</v>
      </c>
      <c r="N3253" t="str" cm="1">
        <f t="array" ref="N3253">_xlfn.IFS(H3253&lt;0, "LOSS", H3253&gt;1000, "GREAT", H3253&gt;500, "GOOD", H3253&gt;=100, "OKAY", H3253&lt;100, "OKAY")</f>
        <v>OKAY</v>
      </c>
    </row>
    <row r="3254" spans="1:14">
      <c r="A3254" s="2">
        <v>42273</v>
      </c>
      <c r="B3254" s="2" t="str">
        <f>TEXT(A3254,"mmmm")</f>
        <v>September</v>
      </c>
      <c r="C3254" t="s">
        <v>1557</v>
      </c>
      <c r="D3254" t="s">
        <v>148</v>
      </c>
      <c r="E3254" t="s">
        <v>23</v>
      </c>
      <c r="F3254" t="s">
        <v>47</v>
      </c>
      <c r="G3254" t="s">
        <v>1284</v>
      </c>
      <c r="H3254">
        <v>31.1</v>
      </c>
      <c r="I3254">
        <v>6</v>
      </c>
      <c r="J3254">
        <v>10.89</v>
      </c>
      <c r="K3254" s="6">
        <f>J3254/H3254</f>
        <v>0.35016077170418008</v>
      </c>
      <c r="M3254" t="str">
        <f>LEFT(C3254, SEARCH(" ", C3254) - 1)</f>
        <v>Tracy</v>
      </c>
      <c r="N3254" t="str" cm="1">
        <f t="array" ref="N3254">_xlfn.IFS(H3254&lt;0, "LOSS", H3254&gt;1000, "GREAT", H3254&gt;500, "GOOD", H3254&gt;=100, "OKAY", H3254&lt;100, "OKAY")</f>
        <v>OKAY</v>
      </c>
    </row>
    <row r="3255" spans="1:14">
      <c r="A3255" s="2">
        <v>42273</v>
      </c>
      <c r="B3255" s="2" t="str">
        <f>TEXT(A3255,"mmmm")</f>
        <v>September</v>
      </c>
      <c r="C3255" t="s">
        <v>1986</v>
      </c>
      <c r="D3255" t="s">
        <v>73</v>
      </c>
      <c r="E3255" t="s">
        <v>23</v>
      </c>
      <c r="F3255" t="s">
        <v>47</v>
      </c>
      <c r="G3255" t="s">
        <v>2235</v>
      </c>
      <c r="H3255">
        <v>86.27</v>
      </c>
      <c r="I3255">
        <v>4</v>
      </c>
      <c r="J3255">
        <v>31.27</v>
      </c>
      <c r="K3255" s="6">
        <f>J3255/H3255</f>
        <v>0.36246667439434338</v>
      </c>
      <c r="M3255" t="str">
        <f>LEFT(C3255, SEARCH(" ", C3255) - 1)</f>
        <v>Rick</v>
      </c>
      <c r="N3255" t="str" cm="1">
        <f t="array" ref="N3255">_xlfn.IFS(H3255&lt;0, "LOSS", H3255&gt;1000, "GREAT", H3255&gt;500, "GOOD", H3255&gt;=100, "OKAY", H3255&lt;100, "OKAY")</f>
        <v>OKAY</v>
      </c>
    </row>
    <row r="3256" spans="1:14">
      <c r="A3256" s="2">
        <v>42273</v>
      </c>
      <c r="B3256" s="2" t="str">
        <f>TEXT(A3256,"mmmm")</f>
        <v>September</v>
      </c>
      <c r="C3256" t="s">
        <v>1986</v>
      </c>
      <c r="D3256" t="s">
        <v>73</v>
      </c>
      <c r="E3256" t="s">
        <v>23</v>
      </c>
      <c r="F3256" t="s">
        <v>38</v>
      </c>
      <c r="G3256" t="s">
        <v>2347</v>
      </c>
      <c r="H3256">
        <v>72.59</v>
      </c>
      <c r="I3256">
        <v>2</v>
      </c>
      <c r="J3256">
        <v>-48.39</v>
      </c>
      <c r="K3256" s="6">
        <f>J3256/H3256</f>
        <v>-0.66662074665931947</v>
      </c>
      <c r="M3256" t="str">
        <f>LEFT(C3256, SEARCH(" ", C3256) - 1)</f>
        <v>Rick</v>
      </c>
      <c r="N3256" t="str" cm="1">
        <f t="array" ref="N3256">_xlfn.IFS(H3256&lt;0, "LOSS", H3256&gt;1000, "GREAT", H3256&gt;500, "GOOD", H3256&gt;=100, "OKAY", H3256&lt;100, "OKAY")</f>
        <v>OKAY</v>
      </c>
    </row>
    <row r="3257" spans="1:14">
      <c r="A3257" s="2">
        <v>42273</v>
      </c>
      <c r="B3257" s="2" t="str">
        <f>TEXT(A3257,"mmmm")</f>
        <v>September</v>
      </c>
      <c r="C3257" t="s">
        <v>1986</v>
      </c>
      <c r="D3257" t="s">
        <v>73</v>
      </c>
      <c r="E3257" t="s">
        <v>23</v>
      </c>
      <c r="F3257" t="s">
        <v>36</v>
      </c>
      <c r="G3257" t="s">
        <v>2095</v>
      </c>
      <c r="H3257">
        <v>60.67</v>
      </c>
      <c r="I3257">
        <v>2</v>
      </c>
      <c r="J3257">
        <v>14.41</v>
      </c>
      <c r="K3257" s="6">
        <f>J3257/H3257</f>
        <v>0.23751442228448985</v>
      </c>
      <c r="M3257" t="str">
        <f>LEFT(C3257, SEARCH(" ", C3257) - 1)</f>
        <v>Rick</v>
      </c>
      <c r="N3257" t="str" cm="1">
        <f t="array" ref="N3257">_xlfn.IFS(H3257&lt;0, "LOSS", H3257&gt;1000, "GREAT", H3257&gt;500, "GOOD", H3257&gt;=100, "OKAY", H3257&lt;100, "OKAY")</f>
        <v>OKAY</v>
      </c>
    </row>
    <row r="3258" spans="1:14">
      <c r="A3258" s="2">
        <v>42273</v>
      </c>
      <c r="B3258" s="2" t="str">
        <f>TEXT(A3258,"mmmm")</f>
        <v>September</v>
      </c>
      <c r="C3258" t="s">
        <v>1986</v>
      </c>
      <c r="D3258" t="s">
        <v>73</v>
      </c>
      <c r="E3258" t="s">
        <v>23</v>
      </c>
      <c r="F3258" t="s">
        <v>38</v>
      </c>
      <c r="G3258" t="s">
        <v>1906</v>
      </c>
      <c r="H3258">
        <v>77.03</v>
      </c>
      <c r="I3258">
        <v>9</v>
      </c>
      <c r="J3258">
        <v>-59.06</v>
      </c>
      <c r="K3258" s="6">
        <f>J3258/H3258</f>
        <v>-0.76671426716863567</v>
      </c>
      <c r="M3258" t="str">
        <f>LEFT(C3258, SEARCH(" ", C3258) - 1)</f>
        <v>Rick</v>
      </c>
      <c r="N3258" t="str" cm="1">
        <f t="array" ref="N3258">_xlfn.IFS(H3258&lt;0, "LOSS", H3258&gt;1000, "GREAT", H3258&gt;500, "GOOD", H3258&gt;=100, "OKAY", H3258&lt;100, "OKAY")</f>
        <v>OKAY</v>
      </c>
    </row>
    <row r="3259" spans="1:14">
      <c r="A3259" s="2">
        <v>42273</v>
      </c>
      <c r="B3259" s="2" t="str">
        <f>TEXT(A3259,"mmmm")</f>
        <v>September</v>
      </c>
      <c r="C3259" t="s">
        <v>1986</v>
      </c>
      <c r="D3259" t="s">
        <v>73</v>
      </c>
      <c r="E3259" t="s">
        <v>23</v>
      </c>
      <c r="F3259" t="s">
        <v>49</v>
      </c>
      <c r="G3259" t="s">
        <v>682</v>
      </c>
      <c r="H3259">
        <v>119.9</v>
      </c>
      <c r="I3259">
        <v>6</v>
      </c>
      <c r="J3259">
        <v>-1.5</v>
      </c>
      <c r="K3259" s="6">
        <f>J3259/H3259</f>
        <v>-1.251042535446205E-2</v>
      </c>
      <c r="M3259" t="str">
        <f>LEFT(C3259, SEARCH(" ", C3259) - 1)</f>
        <v>Rick</v>
      </c>
      <c r="N3259" t="str" cm="1">
        <f t="array" ref="N3259">_xlfn.IFS(H3259&lt;0, "LOSS", H3259&gt;1000, "GREAT", H3259&gt;500, "GOOD", H3259&gt;=100, "OKAY", H3259&lt;100, "OKAY")</f>
        <v>OKAY</v>
      </c>
    </row>
    <row r="3260" spans="1:14">
      <c r="A3260" s="2">
        <v>42273</v>
      </c>
      <c r="B3260" s="2" t="str">
        <f>TEXT(A3260,"mmmm")</f>
        <v>September</v>
      </c>
      <c r="C3260" t="s">
        <v>1986</v>
      </c>
      <c r="D3260" t="s">
        <v>73</v>
      </c>
      <c r="E3260" t="s">
        <v>25</v>
      </c>
      <c r="F3260" t="s">
        <v>48</v>
      </c>
      <c r="G3260" t="s">
        <v>1630</v>
      </c>
      <c r="H3260">
        <v>263.95999999999998</v>
      </c>
      <c r="I3260">
        <v>5</v>
      </c>
      <c r="J3260">
        <v>23.1</v>
      </c>
      <c r="K3260" s="6">
        <f>J3260/H3260</f>
        <v>8.7513259584785591E-2</v>
      </c>
      <c r="M3260" t="str">
        <f>LEFT(C3260, SEARCH(" ", C3260) - 1)</f>
        <v>Rick</v>
      </c>
      <c r="N3260" t="str" cm="1">
        <f t="array" ref="N3260">_xlfn.IFS(H3260&lt;0, "LOSS", H3260&gt;1000, "GREAT", H3260&gt;500, "GOOD", H3260&gt;=100, "OKAY", H3260&lt;100, "OKAY")</f>
        <v>OKAY</v>
      </c>
    </row>
    <row r="3261" spans="1:14">
      <c r="A3261" s="2">
        <v>42273</v>
      </c>
      <c r="B3261" s="2" t="str">
        <f>TEXT(A3261,"mmmm")</f>
        <v>September</v>
      </c>
      <c r="C3261" t="s">
        <v>1986</v>
      </c>
      <c r="D3261" t="s">
        <v>73</v>
      </c>
      <c r="E3261" t="s">
        <v>23</v>
      </c>
      <c r="F3261" t="s">
        <v>49</v>
      </c>
      <c r="G3261" t="s">
        <v>69</v>
      </c>
      <c r="H3261">
        <v>363.65</v>
      </c>
      <c r="I3261">
        <v>4</v>
      </c>
      <c r="J3261">
        <v>-86.37</v>
      </c>
      <c r="K3261" s="6">
        <f>J3261/H3261</f>
        <v>-0.23750859342774649</v>
      </c>
      <c r="M3261" t="str">
        <f>LEFT(C3261, SEARCH(" ", C3261) - 1)</f>
        <v>Rick</v>
      </c>
      <c r="N3261" t="str" cm="1">
        <f t="array" ref="N3261">_xlfn.IFS(H3261&lt;0, "LOSS", H3261&gt;1000, "GREAT", H3261&gt;500, "GOOD", H3261&gt;=100, "OKAY", H3261&lt;100, "OKAY")</f>
        <v>OKAY</v>
      </c>
    </row>
    <row r="3262" spans="1:14">
      <c r="A3262" s="2">
        <v>42273</v>
      </c>
      <c r="B3262" s="2" t="str">
        <f>TEXT(A3262,"mmmm")</f>
        <v>September</v>
      </c>
      <c r="C3262" t="s">
        <v>1907</v>
      </c>
      <c r="D3262" t="s">
        <v>27</v>
      </c>
      <c r="E3262" t="s">
        <v>23</v>
      </c>
      <c r="F3262" t="s">
        <v>38</v>
      </c>
      <c r="G3262" t="s">
        <v>368</v>
      </c>
      <c r="H3262">
        <v>121.1</v>
      </c>
      <c r="I3262">
        <v>6</v>
      </c>
      <c r="J3262">
        <v>-100.92</v>
      </c>
      <c r="K3262" s="6">
        <f>J3262/H3262</f>
        <v>-0.83336085879438482</v>
      </c>
      <c r="M3262" t="str">
        <f>LEFT(C3262, SEARCH(" ", C3262) - 1)</f>
        <v>Sarah</v>
      </c>
      <c r="N3262" t="str" cm="1">
        <f t="array" ref="N3262">_xlfn.IFS(H3262&lt;0, "LOSS", H3262&gt;1000, "GREAT", H3262&gt;500, "GOOD", H3262&gt;=100, "OKAY", H3262&lt;100, "OKAY")</f>
        <v>OKAY</v>
      </c>
    </row>
    <row r="3263" spans="1:14">
      <c r="A3263" s="2">
        <v>42273</v>
      </c>
      <c r="B3263" s="2" t="str">
        <f>TEXT(A3263,"mmmm")</f>
        <v>September</v>
      </c>
      <c r="C3263" t="s">
        <v>1907</v>
      </c>
      <c r="D3263" t="s">
        <v>27</v>
      </c>
      <c r="E3263" t="s">
        <v>25</v>
      </c>
      <c r="F3263" t="s">
        <v>48</v>
      </c>
      <c r="G3263" t="s">
        <v>2114</v>
      </c>
      <c r="H3263">
        <v>45.89</v>
      </c>
      <c r="I3263">
        <v>1</v>
      </c>
      <c r="J3263">
        <v>-9.18</v>
      </c>
      <c r="K3263" s="6">
        <f>J3263/H3263</f>
        <v>-0.20004358247984311</v>
      </c>
      <c r="M3263" t="str">
        <f>LEFT(C3263, SEARCH(" ", C3263) - 1)</f>
        <v>Sarah</v>
      </c>
      <c r="N3263" t="str" cm="1">
        <f t="array" ref="N3263">_xlfn.IFS(H3263&lt;0, "LOSS", H3263&gt;1000, "GREAT", H3263&gt;500, "GOOD", H3263&gt;=100, "OKAY", H3263&lt;100, "OKAY")</f>
        <v>OKAY</v>
      </c>
    </row>
    <row r="3264" spans="1:14">
      <c r="A3264" s="2">
        <v>42273</v>
      </c>
      <c r="B3264" s="2" t="str">
        <f>TEXT(A3264,"mmmm")</f>
        <v>September</v>
      </c>
      <c r="C3264" t="s">
        <v>2348</v>
      </c>
      <c r="D3264" t="s">
        <v>22</v>
      </c>
      <c r="E3264" t="s">
        <v>23</v>
      </c>
      <c r="F3264" t="s">
        <v>49</v>
      </c>
      <c r="G3264" t="s">
        <v>1536</v>
      </c>
      <c r="H3264">
        <v>64.17</v>
      </c>
      <c r="I3264">
        <v>3</v>
      </c>
      <c r="J3264">
        <v>18.61</v>
      </c>
      <c r="K3264" s="6">
        <f>J3264/H3264</f>
        <v>0.2900109085242325</v>
      </c>
      <c r="M3264" t="str">
        <f>LEFT(C3264, SEARCH(" ", C3264) - 1)</f>
        <v>Bryan</v>
      </c>
      <c r="N3264" t="str" cm="1">
        <f t="array" ref="N3264">_xlfn.IFS(H3264&lt;0, "LOSS", H3264&gt;1000, "GREAT", H3264&gt;500, "GOOD", H3264&gt;=100, "OKAY", H3264&lt;100, "OKAY")</f>
        <v>OKAY</v>
      </c>
    </row>
    <row r="3265" spans="1:14">
      <c r="A3265" s="2">
        <v>42273</v>
      </c>
      <c r="B3265" s="2" t="str">
        <f>TEXT(A3265,"mmmm")</f>
        <v>September</v>
      </c>
      <c r="C3265" t="s">
        <v>2348</v>
      </c>
      <c r="D3265" t="s">
        <v>22</v>
      </c>
      <c r="E3265" t="s">
        <v>23</v>
      </c>
      <c r="F3265" t="s">
        <v>42</v>
      </c>
      <c r="G3265" t="s">
        <v>630</v>
      </c>
      <c r="H3265">
        <v>124.46</v>
      </c>
      <c r="I3265">
        <v>2</v>
      </c>
      <c r="J3265">
        <v>58.5</v>
      </c>
      <c r="K3265" s="6">
        <f>J3265/H3265</f>
        <v>0.47003053189779853</v>
      </c>
      <c r="M3265" t="str">
        <f>LEFT(C3265, SEARCH(" ", C3265) - 1)</f>
        <v>Bryan</v>
      </c>
      <c r="N3265" t="str" cm="1">
        <f t="array" ref="N3265">_xlfn.IFS(H3265&lt;0, "LOSS", H3265&gt;1000, "GREAT", H3265&gt;500, "GOOD", H3265&gt;=100, "OKAY", H3265&lt;100, "OKAY")</f>
        <v>OKAY</v>
      </c>
    </row>
    <row r="3266" spans="1:14">
      <c r="A3266" s="2">
        <v>42273</v>
      </c>
      <c r="B3266" s="2" t="str">
        <f>TEXT(A3266,"mmmm")</f>
        <v>September</v>
      </c>
      <c r="C3266" t="s">
        <v>1414</v>
      </c>
      <c r="D3266" t="s">
        <v>24</v>
      </c>
      <c r="E3266" t="s">
        <v>25</v>
      </c>
      <c r="F3266" t="s">
        <v>35</v>
      </c>
      <c r="G3266" t="s">
        <v>2208</v>
      </c>
      <c r="H3266">
        <v>50</v>
      </c>
      <c r="I3266">
        <v>2</v>
      </c>
      <c r="J3266">
        <v>12</v>
      </c>
      <c r="K3266" s="6">
        <f>J3266/H3266</f>
        <v>0.24</v>
      </c>
      <c r="M3266" t="str">
        <f>LEFT(C3266, SEARCH(" ", C3266) - 1)</f>
        <v>Philip</v>
      </c>
      <c r="N3266" t="str" cm="1">
        <f t="array" ref="N3266">_xlfn.IFS(H3266&lt;0, "LOSS", H3266&gt;1000, "GREAT", H3266&gt;500, "GOOD", H3266&gt;=100, "OKAY", H3266&lt;100, "OKAY")</f>
        <v>OKAY</v>
      </c>
    </row>
    <row r="3267" spans="1:14">
      <c r="A3267" s="2">
        <v>42273</v>
      </c>
      <c r="B3267" s="2" t="str">
        <f>TEXT(A3267,"mmmm")</f>
        <v>September</v>
      </c>
      <c r="C3267" t="s">
        <v>1185</v>
      </c>
      <c r="D3267" t="s">
        <v>24</v>
      </c>
      <c r="E3267" t="s">
        <v>23</v>
      </c>
      <c r="F3267" t="s">
        <v>43</v>
      </c>
      <c r="G3267" t="s">
        <v>1190</v>
      </c>
      <c r="H3267">
        <v>34.44</v>
      </c>
      <c r="I3267">
        <v>3</v>
      </c>
      <c r="J3267">
        <v>16.190000000000001</v>
      </c>
      <c r="K3267" s="6">
        <f>J3267/H3267</f>
        <v>0.47009291521486651</v>
      </c>
      <c r="M3267" t="str">
        <f>LEFT(C3267, SEARCH(" ", C3267) - 1)</f>
        <v>Gene</v>
      </c>
      <c r="N3267" t="str" cm="1">
        <f t="array" ref="N3267">_xlfn.IFS(H3267&lt;0, "LOSS", H3267&gt;1000, "GREAT", H3267&gt;500, "GOOD", H3267&gt;=100, "OKAY", H3267&lt;100, "OKAY")</f>
        <v>OKAY</v>
      </c>
    </row>
    <row r="3268" spans="1:14">
      <c r="A3268" s="2">
        <v>42273</v>
      </c>
      <c r="B3268" s="2" t="str">
        <f>TEXT(A3268,"mmmm")</f>
        <v>September</v>
      </c>
      <c r="C3268" t="s">
        <v>1185</v>
      </c>
      <c r="D3268" t="s">
        <v>24</v>
      </c>
      <c r="E3268" t="s">
        <v>25</v>
      </c>
      <c r="F3268" t="s">
        <v>46</v>
      </c>
      <c r="G3268" t="s">
        <v>625</v>
      </c>
      <c r="H3268">
        <v>629.92999999999995</v>
      </c>
      <c r="I3268">
        <v>7</v>
      </c>
      <c r="J3268">
        <v>296.07</v>
      </c>
      <c r="K3268" s="6">
        <f>J3268/H3268</f>
        <v>0.4700046036861239</v>
      </c>
      <c r="M3268" t="str">
        <f>LEFT(C3268, SEARCH(" ", C3268) - 1)</f>
        <v>Gene</v>
      </c>
      <c r="N3268" t="str" cm="1">
        <f t="array" ref="N3268">_xlfn.IFS(H3268&lt;0, "LOSS", H3268&gt;1000, "GREAT", H3268&gt;500, "GOOD", H3268&gt;=100, "OKAY", H3268&lt;100, "OKAY")</f>
        <v>GOOD</v>
      </c>
    </row>
    <row r="3269" spans="1:14">
      <c r="A3269" s="2">
        <v>42273</v>
      </c>
      <c r="B3269" s="2" t="str">
        <f>TEXT(A3269,"mmmm")</f>
        <v>September</v>
      </c>
      <c r="C3269" t="s">
        <v>1185</v>
      </c>
      <c r="D3269" t="s">
        <v>24</v>
      </c>
      <c r="E3269" t="s">
        <v>23</v>
      </c>
      <c r="F3269" t="s">
        <v>38</v>
      </c>
      <c r="G3269" t="s">
        <v>2038</v>
      </c>
      <c r="H3269">
        <v>79.06</v>
      </c>
      <c r="I3269">
        <v>9</v>
      </c>
      <c r="J3269">
        <v>28.66</v>
      </c>
      <c r="K3269" s="6">
        <f>J3269/H3269</f>
        <v>0.36250948646597519</v>
      </c>
      <c r="M3269" t="str">
        <f>LEFT(C3269, SEARCH(" ", C3269) - 1)</f>
        <v>Gene</v>
      </c>
      <c r="N3269" t="str" cm="1">
        <f t="array" ref="N3269">_xlfn.IFS(H3269&lt;0, "LOSS", H3269&gt;1000, "GREAT", H3269&gt;500, "GOOD", H3269&gt;=100, "OKAY", H3269&lt;100, "OKAY")</f>
        <v>OKAY</v>
      </c>
    </row>
    <row r="3270" spans="1:14">
      <c r="A3270" s="2">
        <v>42274</v>
      </c>
      <c r="B3270" s="2" t="str">
        <f>TEXT(A3270,"mmmm")</f>
        <v>September</v>
      </c>
      <c r="C3270" t="s">
        <v>2308</v>
      </c>
      <c r="D3270" t="s">
        <v>29</v>
      </c>
      <c r="E3270" t="s">
        <v>23</v>
      </c>
      <c r="F3270" t="s">
        <v>38</v>
      </c>
      <c r="G3270" t="s">
        <v>994</v>
      </c>
      <c r="H3270">
        <v>15.08</v>
      </c>
      <c r="I3270">
        <v>2</v>
      </c>
      <c r="J3270">
        <v>-22.62</v>
      </c>
      <c r="K3270" s="6">
        <f>J3270/H3270</f>
        <v>-1.5</v>
      </c>
      <c r="M3270" t="str">
        <f>LEFT(C3270, SEARCH(" ", C3270) - 1)</f>
        <v>Neoma</v>
      </c>
      <c r="N3270" t="str" cm="1">
        <f t="array" ref="N3270">_xlfn.IFS(H3270&lt;0, "LOSS", H3270&gt;1000, "GREAT", H3270&gt;500, "GOOD", H3270&gt;=100, "OKAY", H3270&lt;100, "OKAY")</f>
        <v>OKAY</v>
      </c>
    </row>
    <row r="3271" spans="1:14">
      <c r="A3271" s="2">
        <v>42274</v>
      </c>
      <c r="B3271" s="2" t="str">
        <f>TEXT(A3271,"mmmm")</f>
        <v>September</v>
      </c>
      <c r="C3271" t="s">
        <v>2308</v>
      </c>
      <c r="D3271" t="s">
        <v>29</v>
      </c>
      <c r="E3271" t="s">
        <v>21</v>
      </c>
      <c r="F3271" t="s">
        <v>44</v>
      </c>
      <c r="G3271" t="s">
        <v>1818</v>
      </c>
      <c r="H3271">
        <v>24.29</v>
      </c>
      <c r="I3271">
        <v>3</v>
      </c>
      <c r="J3271">
        <v>-12.75</v>
      </c>
      <c r="K3271" s="6">
        <f>J3271/H3271</f>
        <v>-0.52490736928777282</v>
      </c>
      <c r="M3271" t="str">
        <f>LEFT(C3271, SEARCH(" ", C3271) - 1)</f>
        <v>Neoma</v>
      </c>
      <c r="N3271" t="str" cm="1">
        <f t="array" ref="N3271">_xlfn.IFS(H3271&lt;0, "LOSS", H3271&gt;1000, "GREAT", H3271&gt;500, "GOOD", H3271&gt;=100, "OKAY", H3271&lt;100, "OKAY")</f>
        <v>OKAY</v>
      </c>
    </row>
    <row r="3272" spans="1:14">
      <c r="A3272" s="2">
        <v>42274</v>
      </c>
      <c r="B3272" s="2" t="str">
        <f>TEXT(A3272,"mmmm")</f>
        <v>September</v>
      </c>
      <c r="C3272" t="s">
        <v>1708</v>
      </c>
      <c r="D3272" t="s">
        <v>22</v>
      </c>
      <c r="E3272" t="s">
        <v>23</v>
      </c>
      <c r="F3272" t="s">
        <v>49</v>
      </c>
      <c r="G3272" t="s">
        <v>1690</v>
      </c>
      <c r="H3272">
        <v>15.51</v>
      </c>
      <c r="I3272">
        <v>1</v>
      </c>
      <c r="J3272">
        <v>4.34</v>
      </c>
      <c r="K3272" s="6">
        <f>J3272/H3272</f>
        <v>0.279819471308833</v>
      </c>
      <c r="M3272" t="str">
        <f>LEFT(C3272, SEARCH(" ", C3272) - 1)</f>
        <v>Rick</v>
      </c>
      <c r="N3272" t="str" cm="1">
        <f t="array" ref="N3272">_xlfn.IFS(H3272&lt;0, "LOSS", H3272&gt;1000, "GREAT", H3272&gt;500, "GOOD", H3272&gt;=100, "OKAY", H3272&lt;100, "OKAY")</f>
        <v>OKAY</v>
      </c>
    </row>
    <row r="3273" spans="1:14">
      <c r="A3273" s="2">
        <v>42274</v>
      </c>
      <c r="B3273" s="2" t="str">
        <f>TEXT(A3273,"mmmm")</f>
        <v>September</v>
      </c>
      <c r="C3273" t="s">
        <v>1708</v>
      </c>
      <c r="D3273" t="s">
        <v>22</v>
      </c>
      <c r="E3273" t="s">
        <v>23</v>
      </c>
      <c r="F3273" t="s">
        <v>47</v>
      </c>
      <c r="G3273" t="s">
        <v>1123</v>
      </c>
      <c r="H3273">
        <v>146.82</v>
      </c>
      <c r="I3273">
        <v>3</v>
      </c>
      <c r="J3273">
        <v>73.41</v>
      </c>
      <c r="K3273" s="6">
        <f>J3273/H3273</f>
        <v>0.5</v>
      </c>
      <c r="M3273" t="str">
        <f>LEFT(C3273, SEARCH(" ", C3273) - 1)</f>
        <v>Rick</v>
      </c>
      <c r="N3273" t="str" cm="1">
        <f t="array" ref="N3273">_xlfn.IFS(H3273&lt;0, "LOSS", H3273&gt;1000, "GREAT", H3273&gt;500, "GOOD", H3273&gt;=100, "OKAY", H3273&lt;100, "OKAY")</f>
        <v>OKAY</v>
      </c>
    </row>
    <row r="3274" spans="1:14">
      <c r="A3274" s="2">
        <v>42274</v>
      </c>
      <c r="B3274" s="2" t="str">
        <f>TEXT(A3274,"mmmm")</f>
        <v>September</v>
      </c>
      <c r="C3274" t="s">
        <v>1708</v>
      </c>
      <c r="D3274" t="s">
        <v>22</v>
      </c>
      <c r="E3274" t="s">
        <v>23</v>
      </c>
      <c r="F3274" t="s">
        <v>47</v>
      </c>
      <c r="G3274" t="s">
        <v>583</v>
      </c>
      <c r="H3274">
        <v>12.96</v>
      </c>
      <c r="I3274">
        <v>2</v>
      </c>
      <c r="J3274">
        <v>6.22</v>
      </c>
      <c r="K3274" s="6">
        <f>J3274/H3274</f>
        <v>0.47993827160493824</v>
      </c>
      <c r="M3274" t="str">
        <f>LEFT(C3274, SEARCH(" ", C3274) - 1)</f>
        <v>Rick</v>
      </c>
      <c r="N3274" t="str" cm="1">
        <f t="array" ref="N3274">_xlfn.IFS(H3274&lt;0, "LOSS", H3274&gt;1000, "GREAT", H3274&gt;500, "GOOD", H3274&gt;=100, "OKAY", H3274&lt;100, "OKAY")</f>
        <v>OKAY</v>
      </c>
    </row>
    <row r="3275" spans="1:14">
      <c r="A3275" s="2">
        <v>42274</v>
      </c>
      <c r="B3275" s="2" t="str">
        <f>TEXT(A3275,"mmmm")</f>
        <v>September</v>
      </c>
      <c r="C3275" t="s">
        <v>2349</v>
      </c>
      <c r="D3275" t="s">
        <v>32</v>
      </c>
      <c r="E3275" t="s">
        <v>23</v>
      </c>
      <c r="F3275" t="s">
        <v>37</v>
      </c>
      <c r="G3275" t="s">
        <v>551</v>
      </c>
      <c r="H3275">
        <v>16.399999999999999</v>
      </c>
      <c r="I3275">
        <v>5</v>
      </c>
      <c r="J3275">
        <v>4.76</v>
      </c>
      <c r="K3275" s="6">
        <f>J3275/H3275</f>
        <v>0.29024390243902443</v>
      </c>
      <c r="M3275" t="str">
        <f>LEFT(C3275, SEARCH(" ", C3275) - 1)</f>
        <v>Helen</v>
      </c>
      <c r="N3275" t="str" cm="1">
        <f t="array" ref="N3275">_xlfn.IFS(H3275&lt;0, "LOSS", H3275&gt;1000, "GREAT", H3275&gt;500, "GOOD", H3275&gt;=100, "OKAY", H3275&lt;100, "OKAY")</f>
        <v>OKAY</v>
      </c>
    </row>
    <row r="3276" spans="1:14">
      <c r="A3276" s="2">
        <v>42274</v>
      </c>
      <c r="B3276" s="2" t="str">
        <f>TEXT(A3276,"mmmm")</f>
        <v>September</v>
      </c>
      <c r="C3276" t="s">
        <v>2349</v>
      </c>
      <c r="D3276" t="s">
        <v>32</v>
      </c>
      <c r="E3276" t="s">
        <v>23</v>
      </c>
      <c r="F3276" t="s">
        <v>47</v>
      </c>
      <c r="G3276" t="s">
        <v>2350</v>
      </c>
      <c r="H3276">
        <v>25.92</v>
      </c>
      <c r="I3276">
        <v>4</v>
      </c>
      <c r="J3276">
        <v>12.44</v>
      </c>
      <c r="K3276" s="6">
        <f>J3276/H3276</f>
        <v>0.47993827160493824</v>
      </c>
      <c r="M3276" t="str">
        <f>LEFT(C3276, SEARCH(" ", C3276) - 1)</f>
        <v>Helen</v>
      </c>
      <c r="N3276" t="str" cm="1">
        <f t="array" ref="N3276">_xlfn.IFS(H3276&lt;0, "LOSS", H3276&gt;1000, "GREAT", H3276&gt;500, "GOOD", H3276&gt;=100, "OKAY", H3276&lt;100, "OKAY")</f>
        <v>OKAY</v>
      </c>
    </row>
    <row r="3277" spans="1:14">
      <c r="A3277" s="2">
        <v>42274</v>
      </c>
      <c r="B3277" s="2" t="str">
        <f>TEXT(A3277,"mmmm")</f>
        <v>September</v>
      </c>
      <c r="C3277" t="s">
        <v>1021</v>
      </c>
      <c r="D3277" t="s">
        <v>106</v>
      </c>
      <c r="E3277" t="s">
        <v>23</v>
      </c>
      <c r="F3277" t="s">
        <v>47</v>
      </c>
      <c r="G3277" t="s">
        <v>1239</v>
      </c>
      <c r="H3277">
        <v>154.9</v>
      </c>
      <c r="I3277">
        <v>5</v>
      </c>
      <c r="J3277">
        <v>69.709999999999994</v>
      </c>
      <c r="K3277" s="6">
        <f>J3277/H3277</f>
        <v>0.45003227888960612</v>
      </c>
      <c r="M3277" t="str">
        <f>LEFT(C3277, SEARCH(" ", C3277) - 1)</f>
        <v>Jamie</v>
      </c>
      <c r="N3277" t="str" cm="1">
        <f t="array" ref="N3277">_xlfn.IFS(H3277&lt;0, "LOSS", H3277&gt;1000, "GREAT", H3277&gt;500, "GOOD", H3277&gt;=100, "OKAY", H3277&lt;100, "OKAY")</f>
        <v>OKAY</v>
      </c>
    </row>
    <row r="3278" spans="1:14">
      <c r="A3278" s="2">
        <v>42274</v>
      </c>
      <c r="B3278" s="2" t="str">
        <f>TEXT(A3278,"mmmm")</f>
        <v>September</v>
      </c>
      <c r="C3278" t="s">
        <v>1021</v>
      </c>
      <c r="D3278" t="s">
        <v>106</v>
      </c>
      <c r="E3278" t="s">
        <v>25</v>
      </c>
      <c r="F3278" t="s">
        <v>48</v>
      </c>
      <c r="G3278" t="s">
        <v>2187</v>
      </c>
      <c r="H3278">
        <v>1871.88</v>
      </c>
      <c r="I3278">
        <v>12</v>
      </c>
      <c r="J3278">
        <v>561.55999999999995</v>
      </c>
      <c r="K3278" s="6">
        <f>J3278/H3278</f>
        <v>0.29999786311088311</v>
      </c>
      <c r="M3278" t="str">
        <f>LEFT(C3278, SEARCH(" ", C3278) - 1)</f>
        <v>Jamie</v>
      </c>
      <c r="N3278" t="str" cm="1">
        <f t="array" ref="N3278">_xlfn.IFS(H3278&lt;0, "LOSS", H3278&gt;1000, "GREAT", H3278&gt;500, "GOOD", H3278&gt;=100, "OKAY", H3278&lt;100, "OKAY")</f>
        <v>GREAT</v>
      </c>
    </row>
    <row r="3279" spans="1:14">
      <c r="A3279" s="2">
        <v>42274</v>
      </c>
      <c r="B3279" s="2" t="str">
        <f>TEXT(A3279,"mmmm")</f>
        <v>September</v>
      </c>
      <c r="C3279" t="s">
        <v>1759</v>
      </c>
      <c r="D3279" t="s">
        <v>28</v>
      </c>
      <c r="E3279" t="s">
        <v>23</v>
      </c>
      <c r="F3279" t="s">
        <v>37</v>
      </c>
      <c r="G3279" t="s">
        <v>1073</v>
      </c>
      <c r="H3279">
        <v>99.2</v>
      </c>
      <c r="I3279">
        <v>5</v>
      </c>
      <c r="J3279">
        <v>25.79</v>
      </c>
      <c r="K3279" s="6">
        <f>J3279/H3279</f>
        <v>0.25997983870967739</v>
      </c>
      <c r="M3279" t="str">
        <f>LEFT(C3279, SEARCH(" ", C3279) - 1)</f>
        <v>Saphhira</v>
      </c>
      <c r="N3279" t="str" cm="1">
        <f t="array" ref="N3279">_xlfn.IFS(H3279&lt;0, "LOSS", H3279&gt;1000, "GREAT", H3279&gt;500, "GOOD", H3279&gt;=100, "OKAY", H3279&lt;100, "OKAY")</f>
        <v>OKAY</v>
      </c>
    </row>
    <row r="3280" spans="1:14">
      <c r="A3280" s="2">
        <v>42275</v>
      </c>
      <c r="B3280" s="2" t="str">
        <f>TEXT(A3280,"mmmm")</f>
        <v>September</v>
      </c>
      <c r="C3280" t="s">
        <v>1423</v>
      </c>
      <c r="D3280" t="s">
        <v>22</v>
      </c>
      <c r="E3280" t="s">
        <v>23</v>
      </c>
      <c r="F3280" t="s">
        <v>36</v>
      </c>
      <c r="G3280" t="s">
        <v>702</v>
      </c>
      <c r="H3280">
        <v>43.26</v>
      </c>
      <c r="I3280">
        <v>3</v>
      </c>
      <c r="J3280">
        <v>14.28</v>
      </c>
      <c r="K3280" s="6">
        <f>J3280/H3280</f>
        <v>0.3300970873786408</v>
      </c>
      <c r="M3280" t="str">
        <f>LEFT(C3280, SEARCH(" ", C3280) - 1)</f>
        <v>Henry</v>
      </c>
      <c r="N3280" t="str" cm="1">
        <f t="array" ref="N3280">_xlfn.IFS(H3280&lt;0, "LOSS", H3280&gt;1000, "GREAT", H3280&gt;500, "GOOD", H3280&gt;=100, "OKAY", H3280&lt;100, "OKAY")</f>
        <v>OKAY</v>
      </c>
    </row>
    <row r="3281" spans="1:14">
      <c r="A3281" s="2">
        <v>42275</v>
      </c>
      <c r="B3281" s="2" t="str">
        <f>TEXT(A3281,"mmmm")</f>
        <v>September</v>
      </c>
      <c r="C3281" t="s">
        <v>1423</v>
      </c>
      <c r="D3281" t="s">
        <v>22</v>
      </c>
      <c r="E3281" t="s">
        <v>23</v>
      </c>
      <c r="F3281" t="s">
        <v>36</v>
      </c>
      <c r="G3281" t="s">
        <v>2351</v>
      </c>
      <c r="H3281">
        <v>43.56</v>
      </c>
      <c r="I3281">
        <v>2</v>
      </c>
      <c r="J3281">
        <v>15.25</v>
      </c>
      <c r="K3281" s="6">
        <f>J3281/H3281</f>
        <v>0.35009182736455463</v>
      </c>
      <c r="M3281" t="str">
        <f>LEFT(C3281, SEARCH(" ", C3281) - 1)</f>
        <v>Henry</v>
      </c>
      <c r="N3281" t="str" cm="1">
        <f t="array" ref="N3281">_xlfn.IFS(H3281&lt;0, "LOSS", H3281&gt;1000, "GREAT", H3281&gt;500, "GOOD", H3281&gt;=100, "OKAY", H3281&lt;100, "OKAY")</f>
        <v>OKAY</v>
      </c>
    </row>
    <row r="3282" spans="1:14">
      <c r="A3282" s="2">
        <v>42275</v>
      </c>
      <c r="B3282" s="2" t="str">
        <f>TEXT(A3282,"mmmm")</f>
        <v>September</v>
      </c>
      <c r="C3282" t="s">
        <v>1539</v>
      </c>
      <c r="D3282" t="s">
        <v>94</v>
      </c>
      <c r="E3282" t="s">
        <v>23</v>
      </c>
      <c r="F3282" t="s">
        <v>42</v>
      </c>
      <c r="G3282" t="s">
        <v>1430</v>
      </c>
      <c r="H3282">
        <v>12.54</v>
      </c>
      <c r="I3282">
        <v>1</v>
      </c>
      <c r="J3282">
        <v>4.2300000000000004</v>
      </c>
      <c r="K3282" s="6">
        <f>J3282/H3282</f>
        <v>0.33732057416267947</v>
      </c>
      <c r="M3282" t="str">
        <f>LEFT(C3282, SEARCH(" ", C3282) - 1)</f>
        <v>Zuschuss</v>
      </c>
      <c r="N3282" t="str" cm="1">
        <f t="array" ref="N3282">_xlfn.IFS(H3282&lt;0, "LOSS", H3282&gt;1000, "GREAT", H3282&gt;500, "GOOD", H3282&gt;=100, "OKAY", H3282&lt;100, "OKAY")</f>
        <v>OKAY</v>
      </c>
    </row>
    <row r="3283" spans="1:14">
      <c r="A3283" s="2">
        <v>42275</v>
      </c>
      <c r="B3283" s="2" t="str">
        <f>TEXT(A3283,"mmmm")</f>
        <v>September</v>
      </c>
      <c r="C3283" t="s">
        <v>1539</v>
      </c>
      <c r="D3283" t="s">
        <v>94</v>
      </c>
      <c r="E3283" t="s">
        <v>23</v>
      </c>
      <c r="F3283" t="s">
        <v>38</v>
      </c>
      <c r="G3283" t="s">
        <v>289</v>
      </c>
      <c r="H3283">
        <v>1.08</v>
      </c>
      <c r="I3283">
        <v>2</v>
      </c>
      <c r="J3283">
        <v>-0.79</v>
      </c>
      <c r="K3283" s="6">
        <f>J3283/H3283</f>
        <v>-0.73148148148148151</v>
      </c>
      <c r="M3283" t="str">
        <f>LEFT(C3283, SEARCH(" ", C3283) - 1)</f>
        <v>Zuschuss</v>
      </c>
      <c r="N3283" t="str" cm="1">
        <f t="array" ref="N3283">_xlfn.IFS(H3283&lt;0, "LOSS", H3283&gt;1000, "GREAT", H3283&gt;500, "GOOD", H3283&gt;=100, "OKAY", H3283&lt;100, "OKAY")</f>
        <v>OKAY</v>
      </c>
    </row>
    <row r="3284" spans="1:14">
      <c r="A3284" s="2">
        <v>42275</v>
      </c>
      <c r="B3284" s="2" t="str">
        <f>TEXT(A3284,"mmmm")</f>
        <v>September</v>
      </c>
      <c r="C3284" t="s">
        <v>1539</v>
      </c>
      <c r="D3284" t="s">
        <v>94</v>
      </c>
      <c r="E3284" t="s">
        <v>23</v>
      </c>
      <c r="F3284" t="s">
        <v>43</v>
      </c>
      <c r="G3284" t="s">
        <v>233</v>
      </c>
      <c r="H3284">
        <v>4.51</v>
      </c>
      <c r="I3284">
        <v>3</v>
      </c>
      <c r="J3284">
        <v>0.85</v>
      </c>
      <c r="K3284" s="6">
        <f>J3284/H3284</f>
        <v>0.18847006651884701</v>
      </c>
      <c r="M3284" t="str">
        <f>LEFT(C3284, SEARCH(" ", C3284) - 1)</f>
        <v>Zuschuss</v>
      </c>
      <c r="N3284" t="str" cm="1">
        <f t="array" ref="N3284">_xlfn.IFS(H3284&lt;0, "LOSS", H3284&gt;1000, "GREAT", H3284&gt;500, "GOOD", H3284&gt;=100, "OKAY", H3284&lt;100, "OKAY")</f>
        <v>OKAY</v>
      </c>
    </row>
    <row r="3285" spans="1:14">
      <c r="A3285" s="2">
        <v>42275</v>
      </c>
      <c r="B3285" s="2" t="str">
        <f>TEXT(A3285,"mmmm")</f>
        <v>September</v>
      </c>
      <c r="C3285" t="s">
        <v>2016</v>
      </c>
      <c r="D3285" t="s">
        <v>24</v>
      </c>
      <c r="E3285" t="s">
        <v>23</v>
      </c>
      <c r="F3285" t="s">
        <v>36</v>
      </c>
      <c r="G3285" t="s">
        <v>384</v>
      </c>
      <c r="H3285">
        <v>293.52</v>
      </c>
      <c r="I3285">
        <v>6</v>
      </c>
      <c r="J3285">
        <v>76.319999999999993</v>
      </c>
      <c r="K3285" s="6">
        <f>J3285/H3285</f>
        <v>0.26001635322976285</v>
      </c>
      <c r="M3285" t="str">
        <f>LEFT(C3285, SEARCH(" ", C3285) - 1)</f>
        <v>Jennifer</v>
      </c>
      <c r="N3285" t="str" cm="1">
        <f t="array" ref="N3285">_xlfn.IFS(H3285&lt;0, "LOSS", H3285&gt;1000, "GREAT", H3285&gt;500, "GOOD", H3285&gt;=100, "OKAY", H3285&lt;100, "OKAY")</f>
        <v>OKAY</v>
      </c>
    </row>
    <row r="3286" spans="1:14">
      <c r="A3286" s="2">
        <v>42275</v>
      </c>
      <c r="B3286" s="2" t="str">
        <f>TEXT(A3286,"mmmm")</f>
        <v>September</v>
      </c>
      <c r="C3286" t="s">
        <v>2016</v>
      </c>
      <c r="D3286" t="s">
        <v>24</v>
      </c>
      <c r="E3286" t="s">
        <v>25</v>
      </c>
      <c r="F3286" t="s">
        <v>48</v>
      </c>
      <c r="G3286" t="s">
        <v>1427</v>
      </c>
      <c r="H3286">
        <v>307.98</v>
      </c>
      <c r="I3286">
        <v>2</v>
      </c>
      <c r="J3286">
        <v>89.31</v>
      </c>
      <c r="K3286" s="6">
        <f>J3286/H3286</f>
        <v>0.28998636275082795</v>
      </c>
      <c r="M3286" t="str">
        <f>LEFT(C3286, SEARCH(" ", C3286) - 1)</f>
        <v>Jennifer</v>
      </c>
      <c r="N3286" t="str" cm="1">
        <f t="array" ref="N3286">_xlfn.IFS(H3286&lt;0, "LOSS", H3286&gt;1000, "GREAT", H3286&gt;500, "GOOD", H3286&gt;=100, "OKAY", H3286&lt;100, "OKAY")</f>
        <v>OKAY</v>
      </c>
    </row>
    <row r="3287" spans="1:14">
      <c r="A3287" s="2">
        <v>42275</v>
      </c>
      <c r="B3287" s="2" t="str">
        <f>TEXT(A3287,"mmmm")</f>
        <v>September</v>
      </c>
      <c r="C3287" t="s">
        <v>559</v>
      </c>
      <c r="D3287" t="s">
        <v>22</v>
      </c>
      <c r="E3287" t="s">
        <v>23</v>
      </c>
      <c r="F3287" t="s">
        <v>36</v>
      </c>
      <c r="G3287" t="s">
        <v>1171</v>
      </c>
      <c r="H3287">
        <v>186.15</v>
      </c>
      <c r="I3287">
        <v>3</v>
      </c>
      <c r="J3287">
        <v>55.85</v>
      </c>
      <c r="K3287" s="6">
        <f>J3287/H3287</f>
        <v>0.30002686005909213</v>
      </c>
      <c r="M3287" t="str">
        <f>LEFT(C3287, SEARCH(" ", C3287) - 1)</f>
        <v>Roy</v>
      </c>
      <c r="N3287" t="str" cm="1">
        <f t="array" ref="N3287">_xlfn.IFS(H3287&lt;0, "LOSS", H3287&gt;1000, "GREAT", H3287&gt;500, "GOOD", H3287&gt;=100, "OKAY", H3287&lt;100, "OKAY")</f>
        <v>OKAY</v>
      </c>
    </row>
    <row r="3288" spans="1:14">
      <c r="A3288" s="2">
        <v>42275</v>
      </c>
      <c r="B3288" s="2" t="str">
        <f>TEXT(A3288,"mmmm")</f>
        <v>September</v>
      </c>
      <c r="C3288" t="s">
        <v>559</v>
      </c>
      <c r="D3288" t="s">
        <v>22</v>
      </c>
      <c r="E3288" t="s">
        <v>23</v>
      </c>
      <c r="F3288" t="s">
        <v>38</v>
      </c>
      <c r="G3288" t="s">
        <v>1612</v>
      </c>
      <c r="H3288">
        <v>81.790000000000006</v>
      </c>
      <c r="I3288">
        <v>6</v>
      </c>
      <c r="J3288">
        <v>26.58</v>
      </c>
      <c r="K3288" s="6">
        <f>J3288/H3288</f>
        <v>0.32497860374128862</v>
      </c>
      <c r="M3288" t="str">
        <f>LEFT(C3288, SEARCH(" ", C3288) - 1)</f>
        <v>Roy</v>
      </c>
      <c r="N3288" t="str" cm="1">
        <f t="array" ref="N3288">_xlfn.IFS(H3288&lt;0, "LOSS", H3288&gt;1000, "GREAT", H3288&gt;500, "GOOD", H3288&gt;=100, "OKAY", H3288&lt;100, "OKAY")</f>
        <v>OKAY</v>
      </c>
    </row>
    <row r="3289" spans="1:14">
      <c r="A3289" s="2">
        <v>42275</v>
      </c>
      <c r="B3289" s="2" t="str">
        <f>TEXT(A3289,"mmmm")</f>
        <v>September</v>
      </c>
      <c r="C3289" t="s">
        <v>559</v>
      </c>
      <c r="D3289" t="s">
        <v>22</v>
      </c>
      <c r="E3289" t="s">
        <v>23</v>
      </c>
      <c r="F3289" t="s">
        <v>50</v>
      </c>
      <c r="G3289" t="s">
        <v>2352</v>
      </c>
      <c r="H3289">
        <v>47.19</v>
      </c>
      <c r="I3289">
        <v>3</v>
      </c>
      <c r="J3289">
        <v>13.69</v>
      </c>
      <c r="K3289" s="6">
        <f>J3289/H3289</f>
        <v>0.29010383555838104</v>
      </c>
      <c r="M3289" t="str">
        <f>LEFT(C3289, SEARCH(" ", C3289) - 1)</f>
        <v>Roy</v>
      </c>
      <c r="N3289" t="str" cm="1">
        <f t="array" ref="N3289">_xlfn.IFS(H3289&lt;0, "LOSS", H3289&gt;1000, "GREAT", H3289&gt;500, "GOOD", H3289&gt;=100, "OKAY", H3289&lt;100, "OKAY")</f>
        <v>OKAY</v>
      </c>
    </row>
    <row r="3290" spans="1:14">
      <c r="A3290" s="2">
        <v>42275</v>
      </c>
      <c r="B3290" s="2" t="str">
        <f>TEXT(A3290,"mmmm")</f>
        <v>September</v>
      </c>
      <c r="C3290" t="s">
        <v>559</v>
      </c>
      <c r="D3290" t="s">
        <v>22</v>
      </c>
      <c r="E3290" t="s">
        <v>25</v>
      </c>
      <c r="F3290" t="s">
        <v>48</v>
      </c>
      <c r="G3290" t="s">
        <v>2353</v>
      </c>
      <c r="H3290">
        <v>36.78</v>
      </c>
      <c r="I3290">
        <v>2</v>
      </c>
      <c r="J3290">
        <v>-8.2799999999999994</v>
      </c>
      <c r="K3290" s="6">
        <f>J3290/H3290</f>
        <v>-0.22512234910277323</v>
      </c>
      <c r="M3290" t="str">
        <f>LEFT(C3290, SEARCH(" ", C3290) - 1)</f>
        <v>Roy</v>
      </c>
      <c r="N3290" t="str" cm="1">
        <f t="array" ref="N3290">_xlfn.IFS(H3290&lt;0, "LOSS", H3290&gt;1000, "GREAT", H3290&gt;500, "GOOD", H3290&gt;=100, "OKAY", H3290&lt;100, "OKAY")</f>
        <v>OKAY</v>
      </c>
    </row>
    <row r="3291" spans="1:14">
      <c r="A3291" s="2">
        <v>42278</v>
      </c>
      <c r="B3291" s="2" t="str">
        <f>TEXT(A3291,"mmmm")</f>
        <v>October</v>
      </c>
      <c r="C3291" t="s">
        <v>2277</v>
      </c>
      <c r="D3291" t="s">
        <v>94</v>
      </c>
      <c r="E3291" t="s">
        <v>23</v>
      </c>
      <c r="F3291" t="s">
        <v>49</v>
      </c>
      <c r="G3291" t="s">
        <v>1639</v>
      </c>
      <c r="H3291">
        <v>139.41999999999999</v>
      </c>
      <c r="I3291">
        <v>4</v>
      </c>
      <c r="J3291">
        <v>17.43</v>
      </c>
      <c r="K3291" s="6">
        <f>J3291/H3291</f>
        <v>0.12501793143021089</v>
      </c>
      <c r="M3291" t="str">
        <f>LEFT(C3291, SEARCH(" ", C3291) - 1)</f>
        <v>Shaun</v>
      </c>
      <c r="N3291" t="str" cm="1">
        <f t="array" ref="N3291">_xlfn.IFS(H3291&lt;0, "LOSS", H3291&gt;1000, "GREAT", H3291&gt;500, "GOOD", H3291&gt;=100, "OKAY", H3291&lt;100, "OKAY")</f>
        <v>OKAY</v>
      </c>
    </row>
    <row r="3292" spans="1:14">
      <c r="A3292" s="2">
        <v>42278</v>
      </c>
      <c r="B3292" s="2" t="str">
        <f>TEXT(A3292,"mmmm")</f>
        <v>October</v>
      </c>
      <c r="C3292" t="s">
        <v>1699</v>
      </c>
      <c r="D3292" t="s">
        <v>182</v>
      </c>
      <c r="E3292" t="s">
        <v>25</v>
      </c>
      <c r="F3292" t="s">
        <v>48</v>
      </c>
      <c r="G3292" t="s">
        <v>2187</v>
      </c>
      <c r="H3292">
        <v>311.98</v>
      </c>
      <c r="I3292">
        <v>2</v>
      </c>
      <c r="J3292">
        <v>93.59</v>
      </c>
      <c r="K3292" s="6">
        <f>J3292/H3292</f>
        <v>0.29998717866529906</v>
      </c>
      <c r="M3292" t="str">
        <f>LEFT(C3292, SEARCH(" ", C3292) - 1)</f>
        <v>Robert</v>
      </c>
      <c r="N3292" t="str" cm="1">
        <f t="array" ref="N3292">_xlfn.IFS(H3292&lt;0, "LOSS", H3292&gt;1000, "GREAT", H3292&gt;500, "GOOD", H3292&gt;=100, "OKAY", H3292&lt;100, "OKAY")</f>
        <v>OKAY</v>
      </c>
    </row>
    <row r="3293" spans="1:14">
      <c r="A3293" s="2">
        <v>42278</v>
      </c>
      <c r="B3293" s="2" t="str">
        <f>TEXT(A3293,"mmmm")</f>
        <v>October</v>
      </c>
      <c r="C3293" t="s">
        <v>1699</v>
      </c>
      <c r="D3293" t="s">
        <v>182</v>
      </c>
      <c r="E3293" t="s">
        <v>23</v>
      </c>
      <c r="F3293" t="s">
        <v>38</v>
      </c>
      <c r="G3293" t="s">
        <v>542</v>
      </c>
      <c r="H3293">
        <v>22.45</v>
      </c>
      <c r="I3293">
        <v>5</v>
      </c>
      <c r="J3293">
        <v>10.33</v>
      </c>
      <c r="K3293" s="6">
        <f>J3293/H3293</f>
        <v>0.4601336302895323</v>
      </c>
      <c r="M3293" t="str">
        <f>LEFT(C3293, SEARCH(" ", C3293) - 1)</f>
        <v>Robert</v>
      </c>
      <c r="N3293" t="str" cm="1">
        <f t="array" ref="N3293">_xlfn.IFS(H3293&lt;0, "LOSS", H3293&gt;1000, "GREAT", H3293&gt;500, "GOOD", H3293&gt;=100, "OKAY", H3293&lt;100, "OKAY")</f>
        <v>OKAY</v>
      </c>
    </row>
    <row r="3294" spans="1:14">
      <c r="A3294" s="2">
        <v>42278</v>
      </c>
      <c r="B3294" s="2" t="str">
        <f>TEXT(A3294,"mmmm")</f>
        <v>October</v>
      </c>
      <c r="C3294" t="s">
        <v>2354</v>
      </c>
      <c r="D3294" t="s">
        <v>29</v>
      </c>
      <c r="E3294" t="s">
        <v>23</v>
      </c>
      <c r="F3294" t="s">
        <v>38</v>
      </c>
      <c r="G3294" t="s">
        <v>1570</v>
      </c>
      <c r="H3294">
        <v>2.99</v>
      </c>
      <c r="I3294">
        <v>4</v>
      </c>
      <c r="J3294">
        <v>-4.49</v>
      </c>
      <c r="K3294" s="6">
        <f>J3294/H3294</f>
        <v>-1.5016722408026755</v>
      </c>
      <c r="M3294" t="str">
        <f>LEFT(C3294, SEARCH(" ", C3294) - 1)</f>
        <v>Eric</v>
      </c>
      <c r="N3294" t="str" cm="1">
        <f t="array" ref="N3294">_xlfn.IFS(H3294&lt;0, "LOSS", H3294&gt;1000, "GREAT", H3294&gt;500, "GOOD", H3294&gt;=100, "OKAY", H3294&lt;100, "OKAY")</f>
        <v>OKAY</v>
      </c>
    </row>
    <row r="3295" spans="1:14">
      <c r="A3295" s="2">
        <v>42278</v>
      </c>
      <c r="B3295" s="2" t="str">
        <f>TEXT(A3295,"mmmm")</f>
        <v>October</v>
      </c>
      <c r="C3295" t="s">
        <v>2354</v>
      </c>
      <c r="D3295" t="s">
        <v>29</v>
      </c>
      <c r="E3295" t="s">
        <v>25</v>
      </c>
      <c r="F3295" t="s">
        <v>35</v>
      </c>
      <c r="G3295" t="s">
        <v>2191</v>
      </c>
      <c r="H3295">
        <v>108.77</v>
      </c>
      <c r="I3295">
        <v>4</v>
      </c>
      <c r="J3295">
        <v>2.72</v>
      </c>
      <c r="K3295" s="6">
        <f>J3295/H3295</f>
        <v>2.5006895283626002E-2</v>
      </c>
      <c r="M3295" t="str">
        <f>LEFT(C3295, SEARCH(" ", C3295) - 1)</f>
        <v>Eric</v>
      </c>
      <c r="N3295" t="str" cm="1">
        <f t="array" ref="N3295">_xlfn.IFS(H3295&lt;0, "LOSS", H3295&gt;1000, "GREAT", H3295&gt;500, "GOOD", H3295&gt;=100, "OKAY", H3295&lt;100, "OKAY")</f>
        <v>OKAY</v>
      </c>
    </row>
    <row r="3296" spans="1:14">
      <c r="A3296" s="2">
        <v>42278</v>
      </c>
      <c r="B3296" s="2" t="str">
        <f>TEXT(A3296,"mmmm")</f>
        <v>October</v>
      </c>
      <c r="C3296" t="s">
        <v>2354</v>
      </c>
      <c r="D3296" t="s">
        <v>148</v>
      </c>
      <c r="E3296" t="s">
        <v>25</v>
      </c>
      <c r="F3296" t="s">
        <v>48</v>
      </c>
      <c r="G3296" t="s">
        <v>733</v>
      </c>
      <c r="H3296">
        <v>572.79999999999995</v>
      </c>
      <c r="I3296">
        <v>2</v>
      </c>
      <c r="J3296">
        <v>50.12</v>
      </c>
      <c r="K3296" s="6">
        <f>J3296/H3296</f>
        <v>8.7500000000000008E-2</v>
      </c>
      <c r="M3296" t="str">
        <f>LEFT(C3296, SEARCH(" ", C3296) - 1)</f>
        <v>Eric</v>
      </c>
      <c r="N3296" t="str" cm="1">
        <f t="array" ref="N3296">_xlfn.IFS(H3296&lt;0, "LOSS", H3296&gt;1000, "GREAT", H3296&gt;500, "GOOD", H3296&gt;=100, "OKAY", H3296&lt;100, "OKAY")</f>
        <v>GOOD</v>
      </c>
    </row>
    <row r="3297" spans="1:14">
      <c r="A3297" s="2">
        <v>42279</v>
      </c>
      <c r="B3297" s="2" t="str">
        <f>TEXT(A3297,"mmmm")</f>
        <v>October</v>
      </c>
      <c r="C3297" t="s">
        <v>1005</v>
      </c>
      <c r="D3297" t="s">
        <v>22</v>
      </c>
      <c r="E3297" t="s">
        <v>23</v>
      </c>
      <c r="F3297" t="s">
        <v>38</v>
      </c>
      <c r="G3297" t="s">
        <v>600</v>
      </c>
      <c r="H3297">
        <v>57.5</v>
      </c>
      <c r="I3297">
        <v>6</v>
      </c>
      <c r="J3297">
        <v>20.13</v>
      </c>
      <c r="K3297" s="6">
        <f>J3297/H3297</f>
        <v>0.3500869565217391</v>
      </c>
      <c r="M3297" t="str">
        <f>LEFT(C3297, SEARCH(" ", C3297) - 1)</f>
        <v>Ed</v>
      </c>
      <c r="N3297" t="str" cm="1">
        <f t="array" ref="N3297">_xlfn.IFS(H3297&lt;0, "LOSS", H3297&gt;1000, "GREAT", H3297&gt;500, "GOOD", H3297&gt;=100, "OKAY", H3297&lt;100, "OKAY")</f>
        <v>OKAY</v>
      </c>
    </row>
    <row r="3298" spans="1:14">
      <c r="A3298" s="2">
        <v>42279</v>
      </c>
      <c r="B3298" s="2" t="str">
        <f>TEXT(A3298,"mmmm")</f>
        <v>October</v>
      </c>
      <c r="C3298" t="s">
        <v>1242</v>
      </c>
      <c r="D3298" t="s">
        <v>242</v>
      </c>
      <c r="E3298" t="s">
        <v>23</v>
      </c>
      <c r="F3298" t="s">
        <v>47</v>
      </c>
      <c r="G3298" t="s">
        <v>1911</v>
      </c>
      <c r="H3298">
        <v>94.85</v>
      </c>
      <c r="I3298">
        <v>5</v>
      </c>
      <c r="J3298">
        <v>45.53</v>
      </c>
      <c r="K3298" s="6">
        <f>J3298/H3298</f>
        <v>0.48002108592514503</v>
      </c>
      <c r="M3298" t="str">
        <f>LEFT(C3298, SEARCH(" ", C3298) - 1)</f>
        <v>Jennifer</v>
      </c>
      <c r="N3298" t="str" cm="1">
        <f t="array" ref="N3298">_xlfn.IFS(H3298&lt;0, "LOSS", H3298&gt;1000, "GREAT", H3298&gt;500, "GOOD", H3298&gt;=100, "OKAY", H3298&lt;100, "OKAY")</f>
        <v>OKAY</v>
      </c>
    </row>
    <row r="3299" spans="1:14">
      <c r="A3299" s="2">
        <v>42279</v>
      </c>
      <c r="B3299" s="2" t="str">
        <f>TEXT(A3299,"mmmm")</f>
        <v>October</v>
      </c>
      <c r="C3299" t="s">
        <v>1242</v>
      </c>
      <c r="D3299" t="s">
        <v>242</v>
      </c>
      <c r="E3299" t="s">
        <v>23</v>
      </c>
      <c r="F3299" t="s">
        <v>42</v>
      </c>
      <c r="G3299" t="s">
        <v>1172</v>
      </c>
      <c r="H3299">
        <v>51.12</v>
      </c>
      <c r="I3299">
        <v>4</v>
      </c>
      <c r="J3299">
        <v>23</v>
      </c>
      <c r="K3299" s="6">
        <f>J3299/H3299</f>
        <v>0.44992175273865415</v>
      </c>
      <c r="M3299" t="str">
        <f>LEFT(C3299, SEARCH(" ", C3299) - 1)</f>
        <v>Jennifer</v>
      </c>
      <c r="N3299" t="str" cm="1">
        <f t="array" ref="N3299">_xlfn.IFS(H3299&lt;0, "LOSS", H3299&gt;1000, "GREAT", H3299&gt;500, "GOOD", H3299&gt;=100, "OKAY", H3299&lt;100, "OKAY")</f>
        <v>OKAY</v>
      </c>
    </row>
    <row r="3300" spans="1:14">
      <c r="A3300" s="2">
        <v>42279</v>
      </c>
      <c r="B3300" s="2" t="str">
        <f>TEXT(A3300,"mmmm")</f>
        <v>October</v>
      </c>
      <c r="C3300" t="s">
        <v>1242</v>
      </c>
      <c r="D3300" t="s">
        <v>242</v>
      </c>
      <c r="E3300" t="s">
        <v>25</v>
      </c>
      <c r="F3300" t="s">
        <v>35</v>
      </c>
      <c r="G3300" t="s">
        <v>1638</v>
      </c>
      <c r="H3300">
        <v>90</v>
      </c>
      <c r="I3300">
        <v>1</v>
      </c>
      <c r="J3300">
        <v>32.4</v>
      </c>
      <c r="K3300" s="6">
        <f>J3300/H3300</f>
        <v>0.36</v>
      </c>
      <c r="M3300" t="str">
        <f>LEFT(C3300, SEARCH(" ", C3300) - 1)</f>
        <v>Jennifer</v>
      </c>
      <c r="N3300" t="str" cm="1">
        <f t="array" ref="N3300">_xlfn.IFS(H3300&lt;0, "LOSS", H3300&gt;1000, "GREAT", H3300&gt;500, "GOOD", H3300&gt;=100, "OKAY", H3300&lt;100, "OKAY")</f>
        <v>OKAY</v>
      </c>
    </row>
    <row r="3301" spans="1:14">
      <c r="A3301" s="2">
        <v>42279</v>
      </c>
      <c r="B3301" s="2" t="str">
        <f>TEXT(A3301,"mmmm")</f>
        <v>October</v>
      </c>
      <c r="C3301" t="s">
        <v>1463</v>
      </c>
      <c r="D3301" t="s">
        <v>22</v>
      </c>
      <c r="E3301" t="s">
        <v>23</v>
      </c>
      <c r="F3301" t="s">
        <v>49</v>
      </c>
      <c r="G3301" t="s">
        <v>1397</v>
      </c>
      <c r="H3301">
        <v>270.33999999999997</v>
      </c>
      <c r="I3301">
        <v>14</v>
      </c>
      <c r="J3301">
        <v>75.7</v>
      </c>
      <c r="K3301" s="6">
        <f>J3301/H3301</f>
        <v>0.2800177554191019</v>
      </c>
      <c r="M3301" t="str">
        <f>LEFT(C3301, SEARCH(" ", C3301) - 1)</f>
        <v>Christopher</v>
      </c>
      <c r="N3301" t="str" cm="1">
        <f t="array" ref="N3301">_xlfn.IFS(H3301&lt;0, "LOSS", H3301&gt;1000, "GREAT", H3301&gt;500, "GOOD", H3301&gt;=100, "OKAY", H3301&lt;100, "OKAY")</f>
        <v>OKAY</v>
      </c>
    </row>
    <row r="3302" spans="1:14">
      <c r="A3302" s="2">
        <v>42279</v>
      </c>
      <c r="B3302" s="2" t="str">
        <f>TEXT(A3302,"mmmm")</f>
        <v>October</v>
      </c>
      <c r="C3302" t="s">
        <v>367</v>
      </c>
      <c r="D3302" t="s">
        <v>33</v>
      </c>
      <c r="E3302" t="s">
        <v>23</v>
      </c>
      <c r="F3302" t="s">
        <v>38</v>
      </c>
      <c r="G3302" t="s">
        <v>1729</v>
      </c>
      <c r="H3302">
        <v>7.38</v>
      </c>
      <c r="I3302">
        <v>5</v>
      </c>
      <c r="J3302">
        <v>-5.41</v>
      </c>
      <c r="K3302" s="6">
        <f>J3302/H3302</f>
        <v>-0.73306233062330628</v>
      </c>
      <c r="M3302" t="str">
        <f>LEFT(C3302, SEARCH(" ", C3302) - 1)</f>
        <v>Nora</v>
      </c>
      <c r="N3302" t="str" cm="1">
        <f t="array" ref="N3302">_xlfn.IFS(H3302&lt;0, "LOSS", H3302&gt;1000, "GREAT", H3302&gt;500, "GOOD", H3302&gt;=100, "OKAY", H3302&lt;100, "OKAY")</f>
        <v>OKAY</v>
      </c>
    </row>
    <row r="3303" spans="1:14">
      <c r="A3303" s="2">
        <v>42279</v>
      </c>
      <c r="B3303" s="2" t="str">
        <f>TEXT(A3303,"mmmm")</f>
        <v>October</v>
      </c>
      <c r="C3303" t="s">
        <v>2355</v>
      </c>
      <c r="D3303" t="s">
        <v>22</v>
      </c>
      <c r="E3303" t="s">
        <v>23</v>
      </c>
      <c r="F3303" t="s">
        <v>38</v>
      </c>
      <c r="G3303" t="s">
        <v>1729</v>
      </c>
      <c r="H3303">
        <v>11.81</v>
      </c>
      <c r="I3303">
        <v>3</v>
      </c>
      <c r="J3303">
        <v>4.13</v>
      </c>
      <c r="K3303" s="6">
        <f>J3303/H3303</f>
        <v>0.34970364098221846</v>
      </c>
      <c r="M3303" t="str">
        <f>LEFT(C3303, SEARCH(" ", C3303) - 1)</f>
        <v>Henry</v>
      </c>
      <c r="N3303" t="str" cm="1">
        <f t="array" ref="N3303">_xlfn.IFS(H3303&lt;0, "LOSS", H3303&gt;1000, "GREAT", H3303&gt;500, "GOOD", H3303&gt;=100, "OKAY", H3303&lt;100, "OKAY")</f>
        <v>OKAY</v>
      </c>
    </row>
    <row r="3304" spans="1:14">
      <c r="A3304" s="2">
        <v>42279</v>
      </c>
      <c r="B3304" s="2" t="str">
        <f>TEXT(A3304,"mmmm")</f>
        <v>October</v>
      </c>
      <c r="C3304" t="s">
        <v>2355</v>
      </c>
      <c r="D3304" t="s">
        <v>22</v>
      </c>
      <c r="E3304" t="s">
        <v>23</v>
      </c>
      <c r="F3304" t="s">
        <v>38</v>
      </c>
      <c r="G3304" t="s">
        <v>694</v>
      </c>
      <c r="H3304">
        <v>53.57</v>
      </c>
      <c r="I3304">
        <v>4</v>
      </c>
      <c r="J3304">
        <v>19.420000000000002</v>
      </c>
      <c r="K3304" s="6">
        <f>J3304/H3304</f>
        <v>0.36251633376890052</v>
      </c>
      <c r="M3304" t="str">
        <f>LEFT(C3304, SEARCH(" ", C3304) - 1)</f>
        <v>Henry</v>
      </c>
      <c r="N3304" t="str" cm="1">
        <f t="array" ref="N3304">_xlfn.IFS(H3304&lt;0, "LOSS", H3304&gt;1000, "GREAT", H3304&gt;500, "GOOD", H3304&gt;=100, "OKAY", H3304&lt;100, "OKAY")</f>
        <v>OKAY</v>
      </c>
    </row>
    <row r="3305" spans="1:14">
      <c r="A3305" s="2">
        <v>42279</v>
      </c>
      <c r="B3305" s="2" t="str">
        <f>TEXT(A3305,"mmmm")</f>
        <v>October</v>
      </c>
      <c r="C3305" t="s">
        <v>2355</v>
      </c>
      <c r="D3305" t="s">
        <v>22</v>
      </c>
      <c r="E3305" t="s">
        <v>25</v>
      </c>
      <c r="F3305" t="s">
        <v>48</v>
      </c>
      <c r="G3305" t="s">
        <v>917</v>
      </c>
      <c r="H3305">
        <v>503.96</v>
      </c>
      <c r="I3305">
        <v>5</v>
      </c>
      <c r="J3305">
        <v>50.4</v>
      </c>
      <c r="K3305" s="6">
        <f>J3305/H3305</f>
        <v>0.10000793713786808</v>
      </c>
      <c r="M3305" t="str">
        <f>LEFT(C3305, SEARCH(" ", C3305) - 1)</f>
        <v>Henry</v>
      </c>
      <c r="N3305" t="str" cm="1">
        <f t="array" ref="N3305">_xlfn.IFS(H3305&lt;0, "LOSS", H3305&gt;1000, "GREAT", H3305&gt;500, "GOOD", H3305&gt;=100, "OKAY", H3305&lt;100, "OKAY")</f>
        <v>GOOD</v>
      </c>
    </row>
    <row r="3306" spans="1:14">
      <c r="A3306" s="2">
        <v>42279</v>
      </c>
      <c r="B3306" s="2" t="str">
        <f>TEXT(A3306,"mmmm")</f>
        <v>October</v>
      </c>
      <c r="C3306" t="s">
        <v>2112</v>
      </c>
      <c r="D3306" t="s">
        <v>100</v>
      </c>
      <c r="E3306" t="s">
        <v>23</v>
      </c>
      <c r="F3306" t="s">
        <v>38</v>
      </c>
      <c r="G3306" t="s">
        <v>716</v>
      </c>
      <c r="H3306">
        <v>26.9</v>
      </c>
      <c r="I3306">
        <v>5</v>
      </c>
      <c r="J3306">
        <v>13.18</v>
      </c>
      <c r="K3306" s="6">
        <f>J3306/H3306</f>
        <v>0.48996282527881041</v>
      </c>
      <c r="M3306" t="str">
        <f>LEFT(C3306, SEARCH(" ", C3306) - 1)</f>
        <v>Michael</v>
      </c>
      <c r="N3306" t="str" cm="1">
        <f t="array" ref="N3306">_xlfn.IFS(H3306&lt;0, "LOSS", H3306&gt;1000, "GREAT", H3306&gt;500, "GOOD", H3306&gt;=100, "OKAY", H3306&lt;100, "OKAY")</f>
        <v>OKAY</v>
      </c>
    </row>
    <row r="3307" spans="1:14">
      <c r="A3307" s="2">
        <v>42279</v>
      </c>
      <c r="B3307" s="2" t="str">
        <f>TEXT(A3307,"mmmm")</f>
        <v>October</v>
      </c>
      <c r="C3307" t="s">
        <v>1105</v>
      </c>
      <c r="D3307" t="s">
        <v>177</v>
      </c>
      <c r="E3307" t="s">
        <v>23</v>
      </c>
      <c r="F3307" t="s">
        <v>47</v>
      </c>
      <c r="G3307" t="s">
        <v>2192</v>
      </c>
      <c r="H3307">
        <v>19.440000000000001</v>
      </c>
      <c r="I3307">
        <v>3</v>
      </c>
      <c r="J3307">
        <v>9.33</v>
      </c>
      <c r="K3307" s="6">
        <f>J3307/H3307</f>
        <v>0.47993827160493824</v>
      </c>
      <c r="M3307" t="str">
        <f>LEFT(C3307, SEARCH(" ", C3307) - 1)</f>
        <v>Sheri</v>
      </c>
      <c r="N3307" t="str" cm="1">
        <f t="array" ref="N3307">_xlfn.IFS(H3307&lt;0, "LOSS", H3307&gt;1000, "GREAT", H3307&gt;500, "GOOD", H3307&gt;=100, "OKAY", H3307&lt;100, "OKAY")</f>
        <v>OKAY</v>
      </c>
    </row>
    <row r="3308" spans="1:14">
      <c r="A3308" s="2">
        <v>42279</v>
      </c>
      <c r="B3308" s="2" t="str">
        <f>TEXT(A3308,"mmmm")</f>
        <v>October</v>
      </c>
      <c r="C3308" t="s">
        <v>1105</v>
      </c>
      <c r="D3308" t="s">
        <v>177</v>
      </c>
      <c r="E3308" t="s">
        <v>23</v>
      </c>
      <c r="F3308" t="s">
        <v>38</v>
      </c>
      <c r="G3308" t="s">
        <v>310</v>
      </c>
      <c r="H3308">
        <v>7.38</v>
      </c>
      <c r="I3308">
        <v>1</v>
      </c>
      <c r="J3308">
        <v>3.62</v>
      </c>
      <c r="K3308" s="6">
        <f>J3308/H3308</f>
        <v>0.49051490514905149</v>
      </c>
      <c r="M3308" t="str">
        <f>LEFT(C3308, SEARCH(" ", C3308) - 1)</f>
        <v>Sheri</v>
      </c>
      <c r="N3308" t="str" cm="1">
        <f t="array" ref="N3308">_xlfn.IFS(H3308&lt;0, "LOSS", H3308&gt;1000, "GREAT", H3308&gt;500, "GOOD", H3308&gt;=100, "OKAY", H3308&lt;100, "OKAY")</f>
        <v>OKAY</v>
      </c>
    </row>
    <row r="3309" spans="1:14">
      <c r="A3309" s="2">
        <v>42279</v>
      </c>
      <c r="B3309" s="2" t="str">
        <f>TEXT(A3309,"mmmm")</f>
        <v>October</v>
      </c>
      <c r="C3309" t="s">
        <v>796</v>
      </c>
      <c r="D3309" t="s">
        <v>94</v>
      </c>
      <c r="E3309" t="s">
        <v>23</v>
      </c>
      <c r="F3309" t="s">
        <v>50</v>
      </c>
      <c r="G3309" t="s">
        <v>1312</v>
      </c>
      <c r="H3309">
        <v>10.94</v>
      </c>
      <c r="I3309">
        <v>2</v>
      </c>
      <c r="J3309">
        <v>0.96</v>
      </c>
      <c r="K3309" s="6">
        <f>J3309/H3309</f>
        <v>8.7751371115173671E-2</v>
      </c>
      <c r="M3309" t="str">
        <f>LEFT(C3309, SEARCH(" ", C3309) - 1)</f>
        <v>Resi</v>
      </c>
      <c r="N3309" t="str" cm="1">
        <f t="array" ref="N3309">_xlfn.IFS(H3309&lt;0, "LOSS", H3309&gt;1000, "GREAT", H3309&gt;500, "GOOD", H3309&gt;=100, "OKAY", H3309&lt;100, "OKAY")</f>
        <v>OKAY</v>
      </c>
    </row>
    <row r="3310" spans="1:14">
      <c r="A3310" s="2">
        <v>42279</v>
      </c>
      <c r="B3310" s="2" t="str">
        <f>TEXT(A3310,"mmmm")</f>
        <v>October</v>
      </c>
      <c r="C3310" t="s">
        <v>378</v>
      </c>
      <c r="D3310" t="s">
        <v>148</v>
      </c>
      <c r="E3310" t="s">
        <v>21</v>
      </c>
      <c r="F3310" t="s">
        <v>44</v>
      </c>
      <c r="G3310" t="s">
        <v>1014</v>
      </c>
      <c r="H3310">
        <v>11.03</v>
      </c>
      <c r="I3310">
        <v>1</v>
      </c>
      <c r="J3310">
        <v>3.03</v>
      </c>
      <c r="K3310" s="6">
        <f>J3310/H3310</f>
        <v>0.27470534904805077</v>
      </c>
      <c r="M3310" t="str">
        <f>LEFT(C3310, SEARCH(" ", C3310) - 1)</f>
        <v>Chloris</v>
      </c>
      <c r="N3310" t="str" cm="1">
        <f t="array" ref="N3310">_xlfn.IFS(H3310&lt;0, "LOSS", H3310&gt;1000, "GREAT", H3310&gt;500, "GOOD", H3310&gt;=100, "OKAY", H3310&lt;100, "OKAY")</f>
        <v>OKAY</v>
      </c>
    </row>
    <row r="3311" spans="1:14">
      <c r="A3311" s="2">
        <v>42279</v>
      </c>
      <c r="B3311" s="2" t="str">
        <f>TEXT(A3311,"mmmm")</f>
        <v>October</v>
      </c>
      <c r="C3311" t="s">
        <v>378</v>
      </c>
      <c r="D3311" t="s">
        <v>148</v>
      </c>
      <c r="E3311" t="s">
        <v>25</v>
      </c>
      <c r="F3311" t="s">
        <v>35</v>
      </c>
      <c r="G3311" t="s">
        <v>482</v>
      </c>
      <c r="H3311">
        <v>53.04</v>
      </c>
      <c r="I3311">
        <v>3</v>
      </c>
      <c r="J3311">
        <v>-4.6399999999999997</v>
      </c>
      <c r="K3311" s="6">
        <f>J3311/H3311</f>
        <v>-8.7481146304675711E-2</v>
      </c>
      <c r="M3311" t="str">
        <f>LEFT(C3311, SEARCH(" ", C3311) - 1)</f>
        <v>Chloris</v>
      </c>
      <c r="N3311" t="str" cm="1">
        <f t="array" ref="N3311">_xlfn.IFS(H3311&lt;0, "LOSS", H3311&gt;1000, "GREAT", H3311&gt;500, "GOOD", H3311&gt;=100, "OKAY", H3311&lt;100, "OKAY")</f>
        <v>OKAY</v>
      </c>
    </row>
    <row r="3312" spans="1:14">
      <c r="A3312" s="2">
        <v>42280</v>
      </c>
      <c r="B3312" s="2" t="str">
        <f>TEXT(A3312,"mmmm")</f>
        <v>October</v>
      </c>
      <c r="C3312" t="s">
        <v>862</v>
      </c>
      <c r="D3312" t="s">
        <v>30</v>
      </c>
      <c r="E3312" t="s">
        <v>23</v>
      </c>
      <c r="F3312" t="s">
        <v>38</v>
      </c>
      <c r="G3312" t="s">
        <v>1035</v>
      </c>
      <c r="H3312">
        <v>32.07</v>
      </c>
      <c r="I3312">
        <v>5</v>
      </c>
      <c r="J3312">
        <v>-22.45</v>
      </c>
      <c r="K3312" s="6">
        <f>J3312/H3312</f>
        <v>-0.7000311817898347</v>
      </c>
      <c r="M3312" t="str">
        <f>LEFT(C3312, SEARCH(" ", C3312) - 1)</f>
        <v>Bryan</v>
      </c>
      <c r="N3312" t="str" cm="1">
        <f t="array" ref="N3312">_xlfn.IFS(H3312&lt;0, "LOSS", H3312&gt;1000, "GREAT", H3312&gt;500, "GOOD", H3312&gt;=100, "OKAY", H3312&lt;100, "OKAY")</f>
        <v>OKAY</v>
      </c>
    </row>
    <row r="3313" spans="1:14">
      <c r="A3313" s="2">
        <v>42280</v>
      </c>
      <c r="B3313" s="2" t="str">
        <f>TEXT(A3313,"mmmm")</f>
        <v>October</v>
      </c>
      <c r="C3313" t="s">
        <v>862</v>
      </c>
      <c r="D3313" t="s">
        <v>30</v>
      </c>
      <c r="E3313" t="s">
        <v>25</v>
      </c>
      <c r="F3313" t="s">
        <v>35</v>
      </c>
      <c r="G3313" t="s">
        <v>1093</v>
      </c>
      <c r="H3313">
        <v>24</v>
      </c>
      <c r="I3313">
        <v>2</v>
      </c>
      <c r="J3313">
        <v>-2.7</v>
      </c>
      <c r="K3313" s="6">
        <f>J3313/H3313</f>
        <v>-0.1125</v>
      </c>
      <c r="M3313" t="str">
        <f>LEFT(C3313, SEARCH(" ", C3313) - 1)</f>
        <v>Bryan</v>
      </c>
      <c r="N3313" t="str" cm="1">
        <f t="array" ref="N3313">_xlfn.IFS(H3313&lt;0, "LOSS", H3313&gt;1000, "GREAT", H3313&gt;500, "GOOD", H3313&gt;=100, "OKAY", H3313&lt;100, "OKAY")</f>
        <v>OKAY</v>
      </c>
    </row>
    <row r="3314" spans="1:14">
      <c r="A3314" s="2">
        <v>42280</v>
      </c>
      <c r="B3314" s="2" t="str">
        <f>TEXT(A3314,"mmmm")</f>
        <v>October</v>
      </c>
      <c r="C3314" t="s">
        <v>862</v>
      </c>
      <c r="D3314" t="s">
        <v>30</v>
      </c>
      <c r="E3314" t="s">
        <v>21</v>
      </c>
      <c r="F3314" t="s">
        <v>39</v>
      </c>
      <c r="G3314" t="s">
        <v>212</v>
      </c>
      <c r="H3314">
        <v>35.49</v>
      </c>
      <c r="I3314">
        <v>1</v>
      </c>
      <c r="J3314">
        <v>-15.62</v>
      </c>
      <c r="K3314" s="6">
        <f>J3314/H3314</f>
        <v>-0.440123978585517</v>
      </c>
      <c r="M3314" t="str">
        <f>LEFT(C3314, SEARCH(" ", C3314) - 1)</f>
        <v>Bryan</v>
      </c>
      <c r="N3314" t="str" cm="1">
        <f t="array" ref="N3314">_xlfn.IFS(H3314&lt;0, "LOSS", H3314&gt;1000, "GREAT", H3314&gt;500, "GOOD", H3314&gt;=100, "OKAY", H3314&lt;100, "OKAY")</f>
        <v>OKAY</v>
      </c>
    </row>
    <row r="3315" spans="1:14">
      <c r="A3315" s="2">
        <v>42280</v>
      </c>
      <c r="B3315" s="2" t="str">
        <f>TEXT(A3315,"mmmm")</f>
        <v>October</v>
      </c>
      <c r="C3315" t="s">
        <v>862</v>
      </c>
      <c r="D3315" t="s">
        <v>30</v>
      </c>
      <c r="E3315" t="s">
        <v>25</v>
      </c>
      <c r="F3315" t="s">
        <v>35</v>
      </c>
      <c r="G3315" t="s">
        <v>2356</v>
      </c>
      <c r="H3315">
        <v>47.98</v>
      </c>
      <c r="I3315">
        <v>2</v>
      </c>
      <c r="J3315">
        <v>0.6</v>
      </c>
      <c r="K3315" s="6">
        <f>J3315/H3315</f>
        <v>1.2505210504376824E-2</v>
      </c>
      <c r="M3315" t="str">
        <f>LEFT(C3315, SEARCH(" ", C3315) - 1)</f>
        <v>Bryan</v>
      </c>
      <c r="N3315" t="str" cm="1">
        <f t="array" ref="N3315">_xlfn.IFS(H3315&lt;0, "LOSS", H3315&gt;1000, "GREAT", H3315&gt;500, "GOOD", H3315&gt;=100, "OKAY", H3315&lt;100, "OKAY")</f>
        <v>OKAY</v>
      </c>
    </row>
    <row r="3316" spans="1:14">
      <c r="A3316" s="2">
        <v>42280</v>
      </c>
      <c r="B3316" s="2" t="str">
        <f>TEXT(A3316,"mmmm")</f>
        <v>October</v>
      </c>
      <c r="C3316" t="s">
        <v>541</v>
      </c>
      <c r="D3316" t="s">
        <v>27</v>
      </c>
      <c r="E3316" t="s">
        <v>23</v>
      </c>
      <c r="F3316" t="s">
        <v>49</v>
      </c>
      <c r="G3316" t="s">
        <v>396</v>
      </c>
      <c r="H3316">
        <v>15.01</v>
      </c>
      <c r="I3316">
        <v>2</v>
      </c>
      <c r="J3316">
        <v>1.5</v>
      </c>
      <c r="K3316" s="6">
        <f>J3316/H3316</f>
        <v>9.9933377748167893E-2</v>
      </c>
      <c r="M3316" t="str">
        <f>LEFT(C3316, SEARCH(" ", C3316) - 1)</f>
        <v>Mary</v>
      </c>
      <c r="N3316" t="str" cm="1">
        <f t="array" ref="N3316">_xlfn.IFS(H3316&lt;0, "LOSS", H3316&gt;1000, "GREAT", H3316&gt;500, "GOOD", H3316&gt;=100, "OKAY", H3316&lt;100, "OKAY")</f>
        <v>OKAY</v>
      </c>
    </row>
    <row r="3317" spans="1:14">
      <c r="A3317" s="2">
        <v>42280</v>
      </c>
      <c r="B3317" s="2" t="str">
        <f>TEXT(A3317,"mmmm")</f>
        <v>October</v>
      </c>
      <c r="C3317" t="s">
        <v>760</v>
      </c>
      <c r="D3317" t="s">
        <v>22</v>
      </c>
      <c r="E3317" t="s">
        <v>21</v>
      </c>
      <c r="F3317" t="s">
        <v>39</v>
      </c>
      <c r="G3317" t="s">
        <v>212</v>
      </c>
      <c r="H3317">
        <v>120.67</v>
      </c>
      <c r="I3317">
        <v>2</v>
      </c>
      <c r="J3317">
        <v>18.45</v>
      </c>
      <c r="K3317" s="6">
        <f>J3317/H3317</f>
        <v>0.15289632883069529</v>
      </c>
      <c r="M3317" t="str">
        <f>LEFT(C3317, SEARCH(" ", C3317) - 1)</f>
        <v>Bruce</v>
      </c>
      <c r="N3317" t="str" cm="1">
        <f t="array" ref="N3317">_xlfn.IFS(H3317&lt;0, "LOSS", H3317&gt;1000, "GREAT", H3317&gt;500, "GOOD", H3317&gt;=100, "OKAY", H3317&lt;100, "OKAY")</f>
        <v>OKAY</v>
      </c>
    </row>
    <row r="3318" spans="1:14">
      <c r="A3318" s="2">
        <v>42281</v>
      </c>
      <c r="B3318" s="2" t="str">
        <f>TEXT(A3318,"mmmm")</f>
        <v>October</v>
      </c>
      <c r="C3318" t="s">
        <v>1845</v>
      </c>
      <c r="D3318" t="s">
        <v>80</v>
      </c>
      <c r="E3318" t="s">
        <v>21</v>
      </c>
      <c r="F3318" t="s">
        <v>40</v>
      </c>
      <c r="G3318" t="s">
        <v>465</v>
      </c>
      <c r="H3318">
        <v>392.94</v>
      </c>
      <c r="I3318">
        <v>3</v>
      </c>
      <c r="J3318">
        <v>43.22</v>
      </c>
      <c r="K3318" s="6">
        <f>J3318/H3318</f>
        <v>0.10999134727948287</v>
      </c>
      <c r="M3318" t="str">
        <f>LEFT(C3318, SEARCH(" ", C3318) - 1)</f>
        <v>Denny</v>
      </c>
      <c r="N3318" t="str" cm="1">
        <f t="array" ref="N3318">_xlfn.IFS(H3318&lt;0, "LOSS", H3318&gt;1000, "GREAT", H3318&gt;500, "GOOD", H3318&gt;=100, "OKAY", H3318&lt;100, "OKAY")</f>
        <v>OKAY</v>
      </c>
    </row>
    <row r="3319" spans="1:14">
      <c r="A3319" s="2">
        <v>42281</v>
      </c>
      <c r="B3319" s="2" t="str">
        <f>TEXT(A3319,"mmmm")</f>
        <v>October</v>
      </c>
      <c r="C3319" t="s">
        <v>511</v>
      </c>
      <c r="D3319" t="s">
        <v>22</v>
      </c>
      <c r="E3319" t="s">
        <v>23</v>
      </c>
      <c r="F3319" t="s">
        <v>49</v>
      </c>
      <c r="G3319" t="s">
        <v>2170</v>
      </c>
      <c r="H3319">
        <v>26.96</v>
      </c>
      <c r="I3319">
        <v>2</v>
      </c>
      <c r="J3319">
        <v>7.01</v>
      </c>
      <c r="K3319" s="6">
        <f>J3319/H3319</f>
        <v>0.26001483679525222</v>
      </c>
      <c r="M3319" t="str">
        <f>LEFT(C3319, SEARCH(" ", C3319) - 1)</f>
        <v>Alex</v>
      </c>
      <c r="N3319" t="str" cm="1">
        <f t="array" ref="N3319">_xlfn.IFS(H3319&lt;0, "LOSS", H3319&gt;1000, "GREAT", H3319&gt;500, "GOOD", H3319&gt;=100, "OKAY", H3319&lt;100, "OKAY")</f>
        <v>OKAY</v>
      </c>
    </row>
    <row r="3320" spans="1:14">
      <c r="A3320" s="2">
        <v>42281</v>
      </c>
      <c r="B3320" s="2" t="str">
        <f>TEXT(A3320,"mmmm")</f>
        <v>October</v>
      </c>
      <c r="C3320" t="s">
        <v>1626</v>
      </c>
      <c r="D3320" t="s">
        <v>27</v>
      </c>
      <c r="E3320" t="s">
        <v>21</v>
      </c>
      <c r="F3320" t="s">
        <v>44</v>
      </c>
      <c r="G3320" t="s">
        <v>1119</v>
      </c>
      <c r="H3320">
        <v>64.94</v>
      </c>
      <c r="I3320">
        <v>3</v>
      </c>
      <c r="J3320">
        <v>6.49</v>
      </c>
      <c r="K3320" s="6">
        <f>J3320/H3320</f>
        <v>9.9938404681244236E-2</v>
      </c>
      <c r="M3320" t="str">
        <f>LEFT(C3320, SEARCH(" ", C3320) - 1)</f>
        <v>Julie</v>
      </c>
      <c r="N3320" t="str" cm="1">
        <f t="array" ref="N3320">_xlfn.IFS(H3320&lt;0, "LOSS", H3320&gt;1000, "GREAT", H3320&gt;500, "GOOD", H3320&gt;=100, "OKAY", H3320&lt;100, "OKAY")</f>
        <v>OKAY</v>
      </c>
    </row>
    <row r="3321" spans="1:14">
      <c r="A3321" s="2">
        <v>42281</v>
      </c>
      <c r="B3321" s="2" t="str">
        <f>TEXT(A3321,"mmmm")</f>
        <v>October</v>
      </c>
      <c r="C3321" t="s">
        <v>1626</v>
      </c>
      <c r="D3321" t="s">
        <v>27</v>
      </c>
      <c r="E3321" t="s">
        <v>23</v>
      </c>
      <c r="F3321" t="s">
        <v>47</v>
      </c>
      <c r="G3321" t="s">
        <v>2357</v>
      </c>
      <c r="H3321">
        <v>20.74</v>
      </c>
      <c r="I3321">
        <v>4</v>
      </c>
      <c r="J3321">
        <v>7.26</v>
      </c>
      <c r="K3321" s="6">
        <f>J3321/H3321</f>
        <v>0.35004821600771457</v>
      </c>
      <c r="M3321" t="str">
        <f>LEFT(C3321, SEARCH(" ", C3321) - 1)</f>
        <v>Julie</v>
      </c>
      <c r="N3321" t="str" cm="1">
        <f t="array" ref="N3321">_xlfn.IFS(H3321&lt;0, "LOSS", H3321&gt;1000, "GREAT", H3321&gt;500, "GOOD", H3321&gt;=100, "OKAY", H3321&lt;100, "OKAY")</f>
        <v>OKAY</v>
      </c>
    </row>
    <row r="3322" spans="1:14">
      <c r="A3322" s="2">
        <v>42282</v>
      </c>
      <c r="B3322" s="2" t="str">
        <f>TEXT(A3322,"mmmm")</f>
        <v>October</v>
      </c>
      <c r="C3322" t="s">
        <v>2358</v>
      </c>
      <c r="D3322" t="s">
        <v>106</v>
      </c>
      <c r="E3322" t="s">
        <v>23</v>
      </c>
      <c r="F3322" t="s">
        <v>37</v>
      </c>
      <c r="G3322" t="s">
        <v>1088</v>
      </c>
      <c r="H3322">
        <v>46.2</v>
      </c>
      <c r="I3322">
        <v>4</v>
      </c>
      <c r="J3322">
        <v>12.94</v>
      </c>
      <c r="K3322" s="6">
        <f>J3322/H3322</f>
        <v>0.28008658008658005</v>
      </c>
      <c r="M3322" t="str">
        <f>LEFT(C3322, SEARCH(" ", C3322) - 1)</f>
        <v>Joel</v>
      </c>
      <c r="N3322" t="str" cm="1">
        <f t="array" ref="N3322">_xlfn.IFS(H3322&lt;0, "LOSS", H3322&gt;1000, "GREAT", H3322&gt;500, "GOOD", H3322&gt;=100, "OKAY", H3322&lt;100, "OKAY")</f>
        <v>OKAY</v>
      </c>
    </row>
    <row r="3323" spans="1:14">
      <c r="A3323" s="2">
        <v>42282</v>
      </c>
      <c r="B3323" s="2" t="str">
        <f>TEXT(A3323,"mmmm")</f>
        <v>October</v>
      </c>
      <c r="C3323" t="s">
        <v>2358</v>
      </c>
      <c r="D3323" t="s">
        <v>106</v>
      </c>
      <c r="E3323" t="s">
        <v>23</v>
      </c>
      <c r="F3323" t="s">
        <v>36</v>
      </c>
      <c r="G3323" t="s">
        <v>702</v>
      </c>
      <c r="H3323">
        <v>28.84</v>
      </c>
      <c r="I3323">
        <v>2</v>
      </c>
      <c r="J3323">
        <v>9.52</v>
      </c>
      <c r="K3323" s="6">
        <f>J3323/H3323</f>
        <v>0.33009708737864074</v>
      </c>
      <c r="M3323" t="str">
        <f>LEFT(C3323, SEARCH(" ", C3323) - 1)</f>
        <v>Joel</v>
      </c>
      <c r="N3323" t="str" cm="1">
        <f t="array" ref="N3323">_xlfn.IFS(H3323&lt;0, "LOSS", H3323&gt;1000, "GREAT", H3323&gt;500, "GOOD", H3323&gt;=100, "OKAY", H3323&lt;100, "OKAY")</f>
        <v>OKAY</v>
      </c>
    </row>
    <row r="3324" spans="1:14">
      <c r="A3324" s="2">
        <v>42282</v>
      </c>
      <c r="B3324" s="2" t="str">
        <f>TEXT(A3324,"mmmm")</f>
        <v>October</v>
      </c>
      <c r="C3324" t="s">
        <v>1582</v>
      </c>
      <c r="D3324" t="s">
        <v>108</v>
      </c>
      <c r="E3324" t="s">
        <v>23</v>
      </c>
      <c r="F3324" t="s">
        <v>49</v>
      </c>
      <c r="G3324" t="s">
        <v>1690</v>
      </c>
      <c r="H3324">
        <v>77.55</v>
      </c>
      <c r="I3324">
        <v>5</v>
      </c>
      <c r="J3324">
        <v>21.71</v>
      </c>
      <c r="K3324" s="6">
        <f>J3324/H3324</f>
        <v>0.27994842037395229</v>
      </c>
      <c r="M3324" t="str">
        <f>LEFT(C3324, SEARCH(" ", C3324) - 1)</f>
        <v>Sylvia</v>
      </c>
      <c r="N3324" t="str" cm="1">
        <f t="array" ref="N3324">_xlfn.IFS(H3324&lt;0, "LOSS", H3324&gt;1000, "GREAT", H3324&gt;500, "GOOD", H3324&gt;=100, "OKAY", H3324&lt;100, "OKAY")</f>
        <v>OKAY</v>
      </c>
    </row>
    <row r="3325" spans="1:14">
      <c r="A3325" s="2">
        <v>42282</v>
      </c>
      <c r="B3325" s="2" t="str">
        <f>TEXT(A3325,"mmmm")</f>
        <v>October</v>
      </c>
      <c r="C3325" t="s">
        <v>1165</v>
      </c>
      <c r="D3325" t="s">
        <v>30</v>
      </c>
      <c r="E3325" t="s">
        <v>25</v>
      </c>
      <c r="F3325" t="s">
        <v>35</v>
      </c>
      <c r="G3325" t="s">
        <v>482</v>
      </c>
      <c r="H3325">
        <v>53.04</v>
      </c>
      <c r="I3325">
        <v>3</v>
      </c>
      <c r="J3325">
        <v>-4.6399999999999997</v>
      </c>
      <c r="K3325" s="6">
        <f>J3325/H3325</f>
        <v>-8.7481146304675711E-2</v>
      </c>
      <c r="M3325" t="str">
        <f>LEFT(C3325, SEARCH(" ", C3325) - 1)</f>
        <v>Maria</v>
      </c>
      <c r="N3325" t="str" cm="1">
        <f t="array" ref="N3325">_xlfn.IFS(H3325&lt;0, "LOSS", H3325&gt;1000, "GREAT", H3325&gt;500, "GOOD", H3325&gt;=100, "OKAY", H3325&lt;100, "OKAY")</f>
        <v>OKAY</v>
      </c>
    </row>
    <row r="3326" spans="1:14">
      <c r="A3326" s="2">
        <v>42282</v>
      </c>
      <c r="B3326" s="2" t="str">
        <f>TEXT(A3326,"mmmm")</f>
        <v>October</v>
      </c>
      <c r="C3326" t="s">
        <v>1567</v>
      </c>
      <c r="D3326" t="s">
        <v>148</v>
      </c>
      <c r="E3326" t="s">
        <v>21</v>
      </c>
      <c r="F3326" t="s">
        <v>39</v>
      </c>
      <c r="G3326" t="s">
        <v>2359</v>
      </c>
      <c r="H3326">
        <v>66.290000000000006</v>
      </c>
      <c r="I3326">
        <v>1</v>
      </c>
      <c r="J3326">
        <v>-103.86</v>
      </c>
      <c r="K3326" s="6">
        <f>J3326/H3326</f>
        <v>-1.5667521496454968</v>
      </c>
      <c r="M3326" t="str">
        <f>LEFT(C3326, SEARCH(" ", C3326) - 1)</f>
        <v>Jeremy</v>
      </c>
      <c r="N3326" t="str" cm="1">
        <f t="array" ref="N3326">_xlfn.IFS(H3326&lt;0, "LOSS", H3326&gt;1000, "GREAT", H3326&gt;500, "GOOD", H3326&gt;=100, "OKAY", H3326&lt;100, "OKAY")</f>
        <v>OKAY</v>
      </c>
    </row>
    <row r="3327" spans="1:14">
      <c r="A3327" s="2">
        <v>42282</v>
      </c>
      <c r="B3327" s="2" t="str">
        <f>TEXT(A3327,"mmmm")</f>
        <v>October</v>
      </c>
      <c r="C3327" t="s">
        <v>1567</v>
      </c>
      <c r="D3327" t="s">
        <v>148</v>
      </c>
      <c r="E3327" t="s">
        <v>21</v>
      </c>
      <c r="F3327" t="s">
        <v>40</v>
      </c>
      <c r="G3327" t="s">
        <v>124</v>
      </c>
      <c r="H3327">
        <v>291.17</v>
      </c>
      <c r="I3327">
        <v>4</v>
      </c>
      <c r="J3327">
        <v>-14.56</v>
      </c>
      <c r="K3327" s="6">
        <f>J3327/H3327</f>
        <v>-5.000515162963217E-2</v>
      </c>
      <c r="M3327" t="str">
        <f>LEFT(C3327, SEARCH(" ", C3327) - 1)</f>
        <v>Jeremy</v>
      </c>
      <c r="N3327" t="str" cm="1">
        <f t="array" ref="N3327">_xlfn.IFS(H3327&lt;0, "LOSS", H3327&gt;1000, "GREAT", H3327&gt;500, "GOOD", H3327&gt;=100, "OKAY", H3327&lt;100, "OKAY")</f>
        <v>OKAY</v>
      </c>
    </row>
    <row r="3328" spans="1:14">
      <c r="A3328" s="2">
        <v>42282</v>
      </c>
      <c r="B3328" s="2" t="str">
        <f>TEXT(A3328,"mmmm")</f>
        <v>October</v>
      </c>
      <c r="C3328" t="s">
        <v>1124</v>
      </c>
      <c r="D3328" t="s">
        <v>30</v>
      </c>
      <c r="E3328" t="s">
        <v>25</v>
      </c>
      <c r="F3328" t="s">
        <v>35</v>
      </c>
      <c r="G3328" t="s">
        <v>1638</v>
      </c>
      <c r="H3328">
        <v>288</v>
      </c>
      <c r="I3328">
        <v>4</v>
      </c>
      <c r="J3328">
        <v>57.6</v>
      </c>
      <c r="K3328" s="6">
        <f>J3328/H3328</f>
        <v>0.2</v>
      </c>
      <c r="M3328" t="str">
        <f>LEFT(C3328, SEARCH(" ", C3328) - 1)</f>
        <v>Ivan</v>
      </c>
      <c r="N3328" t="str" cm="1">
        <f t="array" ref="N3328">_xlfn.IFS(H3328&lt;0, "LOSS", H3328&gt;1000, "GREAT", H3328&gt;500, "GOOD", H3328&gt;=100, "OKAY", H3328&lt;100, "OKAY")</f>
        <v>OKAY</v>
      </c>
    </row>
    <row r="3329" spans="1:14">
      <c r="A3329" s="2">
        <v>42285</v>
      </c>
      <c r="B3329" s="2" t="str">
        <f>TEXT(A3329,"mmmm")</f>
        <v>October</v>
      </c>
      <c r="C3329" t="s">
        <v>1165</v>
      </c>
      <c r="D3329" t="s">
        <v>22</v>
      </c>
      <c r="E3329" t="s">
        <v>21</v>
      </c>
      <c r="F3329" t="s">
        <v>44</v>
      </c>
      <c r="G3329" t="s">
        <v>1471</v>
      </c>
      <c r="H3329">
        <v>145.9</v>
      </c>
      <c r="I3329">
        <v>5</v>
      </c>
      <c r="J3329">
        <v>62.74</v>
      </c>
      <c r="K3329" s="6">
        <f>J3329/H3329</f>
        <v>0.43002056202878686</v>
      </c>
      <c r="M3329" t="str">
        <f>LEFT(C3329, SEARCH(" ", C3329) - 1)</f>
        <v>Maria</v>
      </c>
      <c r="N3329" t="str" cm="1">
        <f t="array" ref="N3329">_xlfn.IFS(H3329&lt;0, "LOSS", H3329&gt;1000, "GREAT", H3329&gt;500, "GOOD", H3329&gt;=100, "OKAY", H3329&lt;100, "OKAY")</f>
        <v>OKAY</v>
      </c>
    </row>
    <row r="3330" spans="1:14">
      <c r="A3330" s="2">
        <v>42285</v>
      </c>
      <c r="B3330" s="2" t="str">
        <f>TEXT(A3330,"mmmm")</f>
        <v>October</v>
      </c>
      <c r="C3330" t="s">
        <v>1798</v>
      </c>
      <c r="D3330" t="s">
        <v>26</v>
      </c>
      <c r="E3330" t="s">
        <v>23</v>
      </c>
      <c r="F3330" t="s">
        <v>37</v>
      </c>
      <c r="G3330" t="s">
        <v>626</v>
      </c>
      <c r="H3330">
        <v>3.44</v>
      </c>
      <c r="I3330">
        <v>2</v>
      </c>
      <c r="J3330">
        <v>0.56000000000000005</v>
      </c>
      <c r="K3330" s="6">
        <f>J3330/H3330</f>
        <v>0.16279069767441862</v>
      </c>
      <c r="M3330" t="str">
        <f>LEFT(C3330, SEARCH(" ", C3330) - 1)</f>
        <v>Brian</v>
      </c>
      <c r="N3330" t="str" cm="1">
        <f t="array" ref="N3330">_xlfn.IFS(H3330&lt;0, "LOSS", H3330&gt;1000, "GREAT", H3330&gt;500, "GOOD", H3330&gt;=100, "OKAY", H3330&lt;100, "OKAY")</f>
        <v>OKAY</v>
      </c>
    </row>
    <row r="3331" spans="1:14">
      <c r="A3331" s="2">
        <v>42285</v>
      </c>
      <c r="B3331" s="2" t="str">
        <f>TEXT(A3331,"mmmm")</f>
        <v>October</v>
      </c>
      <c r="C3331" t="s">
        <v>2360</v>
      </c>
      <c r="D3331" t="s">
        <v>26</v>
      </c>
      <c r="E3331" t="s">
        <v>21</v>
      </c>
      <c r="F3331" t="s">
        <v>44</v>
      </c>
      <c r="G3331" t="s">
        <v>657</v>
      </c>
      <c r="H3331">
        <v>72.78</v>
      </c>
      <c r="I3331">
        <v>3</v>
      </c>
      <c r="J3331">
        <v>-70.959999999999994</v>
      </c>
      <c r="K3331" s="6">
        <f>J3331/H3331</f>
        <v>-0.97499312998076382</v>
      </c>
      <c r="M3331" t="str">
        <f>LEFT(C3331, SEARCH(" ", C3331) - 1)</f>
        <v>Gene</v>
      </c>
      <c r="N3331" t="str" cm="1">
        <f t="array" ref="N3331">_xlfn.IFS(H3331&lt;0, "LOSS", H3331&gt;1000, "GREAT", H3331&gt;500, "GOOD", H3331&gt;=100, "OKAY", H3331&lt;100, "OKAY")</f>
        <v>OKAY</v>
      </c>
    </row>
    <row r="3332" spans="1:14">
      <c r="A3332" s="2">
        <v>42286</v>
      </c>
      <c r="B3332" s="2" t="str">
        <f>TEXT(A3332,"mmmm")</f>
        <v>October</v>
      </c>
      <c r="C3332" t="s">
        <v>2012</v>
      </c>
      <c r="D3332" t="s">
        <v>106</v>
      </c>
      <c r="E3332" t="s">
        <v>23</v>
      </c>
      <c r="F3332" t="s">
        <v>49</v>
      </c>
      <c r="G3332" t="s">
        <v>1411</v>
      </c>
      <c r="H3332">
        <v>30.84</v>
      </c>
      <c r="I3332">
        <v>2</v>
      </c>
      <c r="J3332">
        <v>8.33</v>
      </c>
      <c r="K3332" s="6">
        <f>J3332/H3332</f>
        <v>0.27010376134889752</v>
      </c>
      <c r="M3332" t="str">
        <f>LEFT(C3332, SEARCH(" ", C3332) - 1)</f>
        <v>Dave</v>
      </c>
      <c r="N3332" t="str" cm="1">
        <f t="array" ref="N3332">_xlfn.IFS(H3332&lt;0, "LOSS", H3332&gt;1000, "GREAT", H3332&gt;500, "GOOD", H3332&gt;=100, "OKAY", H3332&lt;100, "OKAY")</f>
        <v>OKAY</v>
      </c>
    </row>
    <row r="3333" spans="1:14">
      <c r="A3333" s="2">
        <v>42286</v>
      </c>
      <c r="B3333" s="2" t="str">
        <f>TEXT(A3333,"mmmm")</f>
        <v>October</v>
      </c>
      <c r="C3333" t="s">
        <v>1841</v>
      </c>
      <c r="D3333" t="s">
        <v>24</v>
      </c>
      <c r="E3333" t="s">
        <v>25</v>
      </c>
      <c r="F3333" t="s">
        <v>48</v>
      </c>
      <c r="G3333" t="s">
        <v>602</v>
      </c>
      <c r="H3333">
        <v>631.96</v>
      </c>
      <c r="I3333">
        <v>4</v>
      </c>
      <c r="J3333">
        <v>303.33999999999997</v>
      </c>
      <c r="K3333" s="6">
        <f>J3333/H3333</f>
        <v>0.4799987340970947</v>
      </c>
      <c r="M3333" t="str">
        <f>LEFT(C3333, SEARCH(" ", C3333) - 1)</f>
        <v>Tim</v>
      </c>
      <c r="N3333" t="str" cm="1">
        <f t="array" ref="N3333">_xlfn.IFS(H3333&lt;0, "LOSS", H3333&gt;1000, "GREAT", H3333&gt;500, "GOOD", H3333&gt;=100, "OKAY", H3333&lt;100, "OKAY")</f>
        <v>GOOD</v>
      </c>
    </row>
    <row r="3334" spans="1:14">
      <c r="A3334" s="2">
        <v>42286</v>
      </c>
      <c r="B3334" s="2" t="str">
        <f>TEXT(A3334,"mmmm")</f>
        <v>October</v>
      </c>
      <c r="C3334" t="s">
        <v>1841</v>
      </c>
      <c r="D3334" t="s">
        <v>24</v>
      </c>
      <c r="E3334" t="s">
        <v>23</v>
      </c>
      <c r="F3334" t="s">
        <v>47</v>
      </c>
      <c r="G3334" t="s">
        <v>1007</v>
      </c>
      <c r="H3334">
        <v>23.92</v>
      </c>
      <c r="I3334">
        <v>4</v>
      </c>
      <c r="J3334">
        <v>10.76</v>
      </c>
      <c r="K3334" s="6">
        <f>J3334/H3334</f>
        <v>0.44983277591973242</v>
      </c>
      <c r="M3334" t="str">
        <f>LEFT(C3334, SEARCH(" ", C3334) - 1)</f>
        <v>Tim</v>
      </c>
      <c r="N3334" t="str" cm="1">
        <f t="array" ref="N3334">_xlfn.IFS(H3334&lt;0, "LOSS", H3334&gt;1000, "GREAT", H3334&gt;500, "GOOD", H3334&gt;=100, "OKAY", H3334&lt;100, "OKAY")</f>
        <v>OKAY</v>
      </c>
    </row>
    <row r="3335" spans="1:14">
      <c r="A3335" s="2">
        <v>42286</v>
      </c>
      <c r="B3335" s="2" t="str">
        <f>TEXT(A3335,"mmmm")</f>
        <v>October</v>
      </c>
      <c r="C3335" t="s">
        <v>1006</v>
      </c>
      <c r="D3335" t="s">
        <v>32</v>
      </c>
      <c r="E3335" t="s">
        <v>25</v>
      </c>
      <c r="F3335" t="s">
        <v>35</v>
      </c>
      <c r="G3335" t="s">
        <v>2299</v>
      </c>
      <c r="H3335">
        <v>619.95000000000005</v>
      </c>
      <c r="I3335">
        <v>5</v>
      </c>
      <c r="J3335">
        <v>111.59</v>
      </c>
      <c r="K3335" s="6">
        <f>J3335/H3335</f>
        <v>0.17999838696669085</v>
      </c>
      <c r="M3335" t="str">
        <f>LEFT(C3335, SEARCH(" ", C3335) - 1)</f>
        <v>Brian</v>
      </c>
      <c r="N3335" t="str" cm="1">
        <f t="array" ref="N3335">_xlfn.IFS(H3335&lt;0, "LOSS", H3335&gt;1000, "GREAT", H3335&gt;500, "GOOD", H3335&gt;=100, "OKAY", H3335&lt;100, "OKAY")</f>
        <v>GOOD</v>
      </c>
    </row>
    <row r="3336" spans="1:14">
      <c r="A3336" s="2">
        <v>42286</v>
      </c>
      <c r="B3336" s="2" t="str">
        <f>TEXT(A3336,"mmmm")</f>
        <v>October</v>
      </c>
      <c r="C3336" t="s">
        <v>1006</v>
      </c>
      <c r="D3336" t="s">
        <v>32</v>
      </c>
      <c r="E3336" t="s">
        <v>25</v>
      </c>
      <c r="F3336" t="s">
        <v>48</v>
      </c>
      <c r="G3336" t="s">
        <v>2361</v>
      </c>
      <c r="H3336">
        <v>29.16</v>
      </c>
      <c r="I3336">
        <v>3</v>
      </c>
      <c r="J3336">
        <v>8.4600000000000009</v>
      </c>
      <c r="K3336" s="6">
        <f>J3336/H3336</f>
        <v>0.29012345679012347</v>
      </c>
      <c r="M3336" t="str">
        <f>LEFT(C3336, SEARCH(" ", C3336) - 1)</f>
        <v>Brian</v>
      </c>
      <c r="N3336" t="str" cm="1">
        <f t="array" ref="N3336">_xlfn.IFS(H3336&lt;0, "LOSS", H3336&gt;1000, "GREAT", H3336&gt;500, "GOOD", H3336&gt;=100, "OKAY", H3336&lt;100, "OKAY")</f>
        <v>OKAY</v>
      </c>
    </row>
    <row r="3337" spans="1:14">
      <c r="A3337" s="2">
        <v>42286</v>
      </c>
      <c r="B3337" s="2" t="str">
        <f>TEXT(A3337,"mmmm")</f>
        <v>October</v>
      </c>
      <c r="C3337" t="s">
        <v>1006</v>
      </c>
      <c r="D3337" t="s">
        <v>32</v>
      </c>
      <c r="E3337" t="s">
        <v>23</v>
      </c>
      <c r="F3337" t="s">
        <v>42</v>
      </c>
      <c r="G3337" t="s">
        <v>115</v>
      </c>
      <c r="H3337">
        <v>57.96</v>
      </c>
      <c r="I3337">
        <v>7</v>
      </c>
      <c r="J3337">
        <v>27.24</v>
      </c>
      <c r="K3337" s="6">
        <f>J3337/H3337</f>
        <v>0.46997929606625255</v>
      </c>
      <c r="M3337" t="str">
        <f>LEFT(C3337, SEARCH(" ", C3337) - 1)</f>
        <v>Brian</v>
      </c>
      <c r="N3337" t="str" cm="1">
        <f t="array" ref="N3337">_xlfn.IFS(H3337&lt;0, "LOSS", H3337&gt;1000, "GREAT", H3337&gt;500, "GOOD", H3337&gt;=100, "OKAY", H3337&lt;100, "OKAY")</f>
        <v>OKAY</v>
      </c>
    </row>
    <row r="3338" spans="1:14">
      <c r="A3338" s="2">
        <v>42286</v>
      </c>
      <c r="B3338" s="2" t="str">
        <f>TEXT(A3338,"mmmm")</f>
        <v>October</v>
      </c>
      <c r="C3338" t="s">
        <v>1006</v>
      </c>
      <c r="D3338" t="s">
        <v>32</v>
      </c>
      <c r="E3338" t="s">
        <v>23</v>
      </c>
      <c r="F3338" t="s">
        <v>36</v>
      </c>
      <c r="G3338" t="s">
        <v>427</v>
      </c>
      <c r="H3338">
        <v>29.4</v>
      </c>
      <c r="I3338">
        <v>3</v>
      </c>
      <c r="J3338">
        <v>5.23</v>
      </c>
      <c r="K3338" s="6">
        <f>J3338/H3338</f>
        <v>0.17789115646258505</v>
      </c>
      <c r="M3338" t="str">
        <f>LEFT(C3338, SEARCH(" ", C3338) - 1)</f>
        <v>Brian</v>
      </c>
      <c r="N3338" t="str" cm="1">
        <f t="array" ref="N3338">_xlfn.IFS(H3338&lt;0, "LOSS", H3338&gt;1000, "GREAT", H3338&gt;500, "GOOD", H3338&gt;=100, "OKAY", H3338&lt;100, "OKAY")</f>
        <v>OKAY</v>
      </c>
    </row>
    <row r="3339" spans="1:14">
      <c r="A3339" s="2">
        <v>42286</v>
      </c>
      <c r="B3339" s="2" t="str">
        <f>TEXT(A3339,"mmmm")</f>
        <v>October</v>
      </c>
      <c r="C3339" t="s">
        <v>906</v>
      </c>
      <c r="D3339" t="s">
        <v>31</v>
      </c>
      <c r="E3339" t="s">
        <v>23</v>
      </c>
      <c r="F3339" t="s">
        <v>38</v>
      </c>
      <c r="G3339" t="s">
        <v>527</v>
      </c>
      <c r="H3339">
        <v>1.87</v>
      </c>
      <c r="I3339">
        <v>2</v>
      </c>
      <c r="J3339">
        <v>-1.31</v>
      </c>
      <c r="K3339" s="6">
        <f>J3339/H3339</f>
        <v>-0.70053475935828879</v>
      </c>
      <c r="M3339" t="str">
        <f>LEFT(C3339, SEARCH(" ", C3339) - 1)</f>
        <v>Sonia</v>
      </c>
      <c r="N3339" t="str" cm="1">
        <f t="array" ref="N3339">_xlfn.IFS(H3339&lt;0, "LOSS", H3339&gt;1000, "GREAT", H3339&gt;500, "GOOD", H3339&gt;=100, "OKAY", H3339&lt;100, "OKAY")</f>
        <v>OKAY</v>
      </c>
    </row>
    <row r="3340" spans="1:14">
      <c r="A3340" s="2">
        <v>42286</v>
      </c>
      <c r="B3340" s="2" t="str">
        <f>TEXT(A3340,"mmmm")</f>
        <v>October</v>
      </c>
      <c r="C3340" t="s">
        <v>906</v>
      </c>
      <c r="D3340" t="s">
        <v>31</v>
      </c>
      <c r="E3340" t="s">
        <v>23</v>
      </c>
      <c r="F3340" t="s">
        <v>38</v>
      </c>
      <c r="G3340" t="s">
        <v>1067</v>
      </c>
      <c r="H3340">
        <v>11.21</v>
      </c>
      <c r="I3340">
        <v>2</v>
      </c>
      <c r="J3340">
        <v>-8.6</v>
      </c>
      <c r="K3340" s="6">
        <f>J3340/H3340</f>
        <v>-0.76717216770740404</v>
      </c>
      <c r="M3340" t="str">
        <f>LEFT(C3340, SEARCH(" ", C3340) - 1)</f>
        <v>Sonia</v>
      </c>
      <c r="N3340" t="str" cm="1">
        <f t="array" ref="N3340">_xlfn.IFS(H3340&lt;0, "LOSS", H3340&gt;1000, "GREAT", H3340&gt;500, "GOOD", H3340&gt;=100, "OKAY", H3340&lt;100, "OKAY")</f>
        <v>OKAY</v>
      </c>
    </row>
    <row r="3341" spans="1:14">
      <c r="A3341" s="2">
        <v>42286</v>
      </c>
      <c r="B3341" s="2" t="str">
        <f>TEXT(A3341,"mmmm")</f>
        <v>October</v>
      </c>
      <c r="C3341" t="s">
        <v>906</v>
      </c>
      <c r="D3341" t="s">
        <v>31</v>
      </c>
      <c r="E3341" t="s">
        <v>23</v>
      </c>
      <c r="F3341" t="s">
        <v>37</v>
      </c>
      <c r="G3341" t="s">
        <v>2033</v>
      </c>
      <c r="H3341">
        <v>37.380000000000003</v>
      </c>
      <c r="I3341">
        <v>8</v>
      </c>
      <c r="J3341">
        <v>7.48</v>
      </c>
      <c r="K3341" s="6">
        <f>J3341/H3341</f>
        <v>0.20010700909577314</v>
      </c>
      <c r="M3341" t="str">
        <f>LEFT(C3341, SEARCH(" ", C3341) - 1)</f>
        <v>Sonia</v>
      </c>
      <c r="N3341" t="str" cm="1">
        <f t="array" ref="N3341">_xlfn.IFS(H3341&lt;0, "LOSS", H3341&gt;1000, "GREAT", H3341&gt;500, "GOOD", H3341&gt;=100, "OKAY", H3341&lt;100, "OKAY")</f>
        <v>OKAY</v>
      </c>
    </row>
    <row r="3342" spans="1:14">
      <c r="A3342" s="2">
        <v>42286</v>
      </c>
      <c r="B3342" s="2" t="str">
        <f>TEXT(A3342,"mmmm")</f>
        <v>October</v>
      </c>
      <c r="C3342" t="s">
        <v>2234</v>
      </c>
      <c r="D3342" t="s">
        <v>32</v>
      </c>
      <c r="E3342" t="s">
        <v>21</v>
      </c>
      <c r="F3342" t="s">
        <v>40</v>
      </c>
      <c r="G3342" t="s">
        <v>1884</v>
      </c>
      <c r="H3342">
        <v>389.97</v>
      </c>
      <c r="I3342">
        <v>3</v>
      </c>
      <c r="J3342">
        <v>35.1</v>
      </c>
      <c r="K3342" s="6">
        <f>J3342/H3342</f>
        <v>9.0006923609508419E-2</v>
      </c>
      <c r="M3342" t="str">
        <f>LEFT(C3342, SEARCH(" ", C3342) - 1)</f>
        <v>Fred</v>
      </c>
      <c r="N3342" t="str" cm="1">
        <f t="array" ref="N3342">_xlfn.IFS(H3342&lt;0, "LOSS", H3342&gt;1000, "GREAT", H3342&gt;500, "GOOD", H3342&gt;=100, "OKAY", H3342&lt;100, "OKAY")</f>
        <v>OKAY</v>
      </c>
    </row>
    <row r="3343" spans="1:14">
      <c r="A3343" s="2">
        <v>42286</v>
      </c>
      <c r="B3343" s="2" t="str">
        <f>TEXT(A3343,"mmmm")</f>
        <v>October</v>
      </c>
      <c r="C3343" t="s">
        <v>2234</v>
      </c>
      <c r="D3343" t="s">
        <v>32</v>
      </c>
      <c r="E3343" t="s">
        <v>23</v>
      </c>
      <c r="F3343" t="s">
        <v>36</v>
      </c>
      <c r="G3343" t="s">
        <v>1462</v>
      </c>
      <c r="H3343">
        <v>269.91000000000003</v>
      </c>
      <c r="I3343">
        <v>5</v>
      </c>
      <c r="J3343">
        <v>53.98</v>
      </c>
      <c r="K3343" s="6">
        <f>J3343/H3343</f>
        <v>0.19999259012263343</v>
      </c>
      <c r="M3343" t="str">
        <f>LEFT(C3343, SEARCH(" ", C3343) - 1)</f>
        <v>Fred</v>
      </c>
      <c r="N3343" t="str" cm="1">
        <f t="array" ref="N3343">_xlfn.IFS(H3343&lt;0, "LOSS", H3343&gt;1000, "GREAT", H3343&gt;500, "GOOD", H3343&gt;=100, "OKAY", H3343&lt;100, "OKAY")</f>
        <v>OKAY</v>
      </c>
    </row>
    <row r="3344" spans="1:14">
      <c r="A3344" s="2">
        <v>42287</v>
      </c>
      <c r="B3344" s="2" t="str">
        <f>TEXT(A3344,"mmmm")</f>
        <v>October</v>
      </c>
      <c r="C3344" t="s">
        <v>1845</v>
      </c>
      <c r="D3344" t="s">
        <v>22</v>
      </c>
      <c r="E3344" t="s">
        <v>23</v>
      </c>
      <c r="F3344" t="s">
        <v>47</v>
      </c>
      <c r="G3344" t="s">
        <v>2164</v>
      </c>
      <c r="H3344">
        <v>45.36</v>
      </c>
      <c r="I3344">
        <v>7</v>
      </c>
      <c r="J3344">
        <v>21.77</v>
      </c>
      <c r="K3344" s="6">
        <f>J3344/H3344</f>
        <v>0.47993827160493829</v>
      </c>
      <c r="M3344" t="str">
        <f>LEFT(C3344, SEARCH(" ", C3344) - 1)</f>
        <v>Denny</v>
      </c>
      <c r="N3344" t="str" cm="1">
        <f t="array" ref="N3344">_xlfn.IFS(H3344&lt;0, "LOSS", H3344&gt;1000, "GREAT", H3344&gt;500, "GOOD", H3344&gt;=100, "OKAY", H3344&lt;100, "OKAY")</f>
        <v>OKAY</v>
      </c>
    </row>
    <row r="3345" spans="1:14">
      <c r="A3345" s="2">
        <v>42287</v>
      </c>
      <c r="B3345" s="2" t="str">
        <f>TEXT(A3345,"mmmm")</f>
        <v>October</v>
      </c>
      <c r="C3345" t="s">
        <v>2073</v>
      </c>
      <c r="D3345" t="s">
        <v>31</v>
      </c>
      <c r="E3345" t="s">
        <v>23</v>
      </c>
      <c r="F3345" t="s">
        <v>49</v>
      </c>
      <c r="G3345" t="s">
        <v>1191</v>
      </c>
      <c r="H3345">
        <v>1801.63</v>
      </c>
      <c r="I3345">
        <v>6</v>
      </c>
      <c r="J3345">
        <v>-337.81</v>
      </c>
      <c r="K3345" s="6">
        <f>J3345/H3345</f>
        <v>-0.18750242835654379</v>
      </c>
      <c r="M3345" t="str">
        <f>LEFT(C3345, SEARCH(" ", C3345) - 1)</f>
        <v>John</v>
      </c>
      <c r="N3345" t="str" cm="1">
        <f t="array" ref="N3345">_xlfn.IFS(H3345&lt;0, "LOSS", H3345&gt;1000, "GREAT", H3345&gt;500, "GOOD", H3345&gt;=100, "OKAY", H3345&lt;100, "OKAY")</f>
        <v>GREAT</v>
      </c>
    </row>
    <row r="3346" spans="1:14">
      <c r="A3346" s="2">
        <v>42287</v>
      </c>
      <c r="B3346" s="2" t="str">
        <f>TEXT(A3346,"mmmm")</f>
        <v>October</v>
      </c>
      <c r="C3346" t="s">
        <v>1812</v>
      </c>
      <c r="D3346" t="s">
        <v>29</v>
      </c>
      <c r="E3346" t="s">
        <v>23</v>
      </c>
      <c r="F3346" t="s">
        <v>37</v>
      </c>
      <c r="G3346" t="s">
        <v>432</v>
      </c>
      <c r="H3346">
        <v>8.02</v>
      </c>
      <c r="I3346">
        <v>3</v>
      </c>
      <c r="J3346">
        <v>1</v>
      </c>
      <c r="K3346" s="6">
        <f>J3346/H3346</f>
        <v>0.12468827930174564</v>
      </c>
      <c r="M3346" t="str">
        <f>LEFT(C3346, SEARCH(" ", C3346) - 1)</f>
        <v>David</v>
      </c>
      <c r="N3346" t="str" cm="1">
        <f t="array" ref="N3346">_xlfn.IFS(H3346&lt;0, "LOSS", H3346&gt;1000, "GREAT", H3346&gt;500, "GOOD", H3346&gt;=100, "OKAY", H3346&lt;100, "OKAY")</f>
        <v>OKAY</v>
      </c>
    </row>
    <row r="3347" spans="1:14">
      <c r="A3347" s="2">
        <v>42287</v>
      </c>
      <c r="B3347" s="2" t="str">
        <f>TEXT(A3347,"mmmm")</f>
        <v>October</v>
      </c>
      <c r="C3347" t="s">
        <v>1815</v>
      </c>
      <c r="D3347" t="s">
        <v>22</v>
      </c>
      <c r="E3347" t="s">
        <v>21</v>
      </c>
      <c r="F3347" t="s">
        <v>40</v>
      </c>
      <c r="G3347" t="s">
        <v>1770</v>
      </c>
      <c r="H3347">
        <v>362.14</v>
      </c>
      <c r="I3347">
        <v>3</v>
      </c>
      <c r="J3347">
        <v>-54.32</v>
      </c>
      <c r="K3347" s="6">
        <f>J3347/H3347</f>
        <v>-0.14999723863699121</v>
      </c>
      <c r="M3347" t="str">
        <f>LEFT(C3347, SEARCH(" ", C3347) - 1)</f>
        <v>Katherine</v>
      </c>
      <c r="N3347" t="str" cm="1">
        <f t="array" ref="N3347">_xlfn.IFS(H3347&lt;0, "LOSS", H3347&gt;1000, "GREAT", H3347&gt;500, "GOOD", H3347&gt;=100, "OKAY", H3347&lt;100, "OKAY")</f>
        <v>OKAY</v>
      </c>
    </row>
    <row r="3348" spans="1:14">
      <c r="A3348" s="2">
        <v>42287</v>
      </c>
      <c r="B3348" s="2" t="str">
        <f>TEXT(A3348,"mmmm")</f>
        <v>October</v>
      </c>
      <c r="C3348" t="s">
        <v>1815</v>
      </c>
      <c r="D3348" t="s">
        <v>22</v>
      </c>
      <c r="E3348" t="s">
        <v>23</v>
      </c>
      <c r="F3348" t="s">
        <v>45</v>
      </c>
      <c r="G3348" t="s">
        <v>2315</v>
      </c>
      <c r="H3348">
        <v>31.05</v>
      </c>
      <c r="I3348">
        <v>3</v>
      </c>
      <c r="J3348">
        <v>14.9</v>
      </c>
      <c r="K3348" s="6">
        <f>J3348/H3348</f>
        <v>0.47987117552334946</v>
      </c>
      <c r="M3348" t="str">
        <f>LEFT(C3348, SEARCH(" ", C3348) - 1)</f>
        <v>Katherine</v>
      </c>
      <c r="N3348" t="str" cm="1">
        <f t="array" ref="N3348">_xlfn.IFS(H3348&lt;0, "LOSS", H3348&gt;1000, "GREAT", H3348&gt;500, "GOOD", H3348&gt;=100, "OKAY", H3348&lt;100, "OKAY")</f>
        <v>OKAY</v>
      </c>
    </row>
    <row r="3349" spans="1:14">
      <c r="A3349" s="2">
        <v>42288</v>
      </c>
      <c r="B3349" s="2" t="str">
        <f>TEXT(A3349,"mmmm")</f>
        <v>October</v>
      </c>
      <c r="C3349" t="s">
        <v>2362</v>
      </c>
      <c r="D3349" t="s">
        <v>31</v>
      </c>
      <c r="E3349" t="s">
        <v>21</v>
      </c>
      <c r="F3349" t="s">
        <v>51</v>
      </c>
      <c r="G3349" t="s">
        <v>1782</v>
      </c>
      <c r="H3349">
        <v>957.58</v>
      </c>
      <c r="I3349">
        <v>5</v>
      </c>
      <c r="J3349">
        <v>-383.03</v>
      </c>
      <c r="K3349" s="6">
        <f>J3349/H3349</f>
        <v>-0.3999979114016583</v>
      </c>
      <c r="M3349" t="str">
        <f>LEFT(C3349, SEARCH(" ", C3349) - 1)</f>
        <v>Sean</v>
      </c>
      <c r="N3349" t="str" cm="1">
        <f t="array" ref="N3349">_xlfn.IFS(H3349&lt;0, "LOSS", H3349&gt;1000, "GREAT", H3349&gt;500, "GOOD", H3349&gt;=100, "OKAY", H3349&lt;100, "OKAY")</f>
        <v>GOOD</v>
      </c>
    </row>
    <row r="3350" spans="1:14">
      <c r="A3350" s="2">
        <v>42288</v>
      </c>
      <c r="B3350" s="2" t="str">
        <f>TEXT(A3350,"mmmm")</f>
        <v>October</v>
      </c>
      <c r="C3350" t="s">
        <v>2362</v>
      </c>
      <c r="D3350" t="s">
        <v>31</v>
      </c>
      <c r="E3350" t="s">
        <v>23</v>
      </c>
      <c r="F3350" t="s">
        <v>49</v>
      </c>
      <c r="G3350" t="s">
        <v>171</v>
      </c>
      <c r="H3350">
        <v>22.37</v>
      </c>
      <c r="I3350">
        <v>2</v>
      </c>
      <c r="J3350">
        <v>2.52</v>
      </c>
      <c r="K3350" s="6">
        <f>J3350/H3350</f>
        <v>0.11265087170317389</v>
      </c>
      <c r="M3350" t="str">
        <f>LEFT(C3350, SEARCH(" ", C3350) - 1)</f>
        <v>Sean</v>
      </c>
      <c r="N3350" t="str" cm="1">
        <f t="array" ref="N3350">_xlfn.IFS(H3350&lt;0, "LOSS", H3350&gt;1000, "GREAT", H3350&gt;500, "GOOD", H3350&gt;=100, "OKAY", H3350&lt;100, "OKAY")</f>
        <v>OKAY</v>
      </c>
    </row>
    <row r="3351" spans="1:14">
      <c r="A3351" s="2">
        <v>42288</v>
      </c>
      <c r="B3351" s="2" t="str">
        <f>TEXT(A3351,"mmmm")</f>
        <v>October</v>
      </c>
      <c r="C3351" t="s">
        <v>1627</v>
      </c>
      <c r="D3351" t="s">
        <v>24</v>
      </c>
      <c r="E3351" t="s">
        <v>25</v>
      </c>
      <c r="F3351" t="s">
        <v>35</v>
      </c>
      <c r="G3351" t="s">
        <v>1804</v>
      </c>
      <c r="H3351">
        <v>31.95</v>
      </c>
      <c r="I3351">
        <v>1</v>
      </c>
      <c r="J3351">
        <v>2.2400000000000002</v>
      </c>
      <c r="K3351" s="6">
        <f>J3351/H3351</f>
        <v>7.0109546165884204E-2</v>
      </c>
      <c r="M3351" t="str">
        <f>LEFT(C3351, SEARCH(" ", C3351) - 1)</f>
        <v>Shahid</v>
      </c>
      <c r="N3351" t="str" cm="1">
        <f t="array" ref="N3351">_xlfn.IFS(H3351&lt;0, "LOSS", H3351&gt;1000, "GREAT", H3351&gt;500, "GOOD", H3351&gt;=100, "OKAY", H3351&lt;100, "OKAY")</f>
        <v>OKAY</v>
      </c>
    </row>
    <row r="3352" spans="1:14">
      <c r="A3352" s="2">
        <v>42289</v>
      </c>
      <c r="B3352" s="2" t="str">
        <f>TEXT(A3352,"mmmm")</f>
        <v>October</v>
      </c>
      <c r="C3352" t="s">
        <v>505</v>
      </c>
      <c r="D3352" t="s">
        <v>24</v>
      </c>
      <c r="E3352" t="s">
        <v>21</v>
      </c>
      <c r="F3352" t="s">
        <v>39</v>
      </c>
      <c r="G3352" t="s">
        <v>1951</v>
      </c>
      <c r="H3352">
        <v>899.14</v>
      </c>
      <c r="I3352">
        <v>4</v>
      </c>
      <c r="J3352">
        <v>112.39</v>
      </c>
      <c r="K3352" s="6">
        <f>J3352/H3352</f>
        <v>0.12499721956536246</v>
      </c>
      <c r="M3352" t="str">
        <f>LEFT(C3352, SEARCH(" ", C3352) - 1)</f>
        <v>Mark</v>
      </c>
      <c r="N3352" t="str" cm="1">
        <f t="array" ref="N3352">_xlfn.IFS(H3352&lt;0, "LOSS", H3352&gt;1000, "GREAT", H3352&gt;500, "GOOD", H3352&gt;=100, "OKAY", H3352&lt;100, "OKAY")</f>
        <v>GOOD</v>
      </c>
    </row>
    <row r="3353" spans="1:14">
      <c r="A3353" s="2">
        <v>42289</v>
      </c>
      <c r="B3353" s="2" t="str">
        <f>TEXT(A3353,"mmmm")</f>
        <v>October</v>
      </c>
      <c r="C3353" t="s">
        <v>505</v>
      </c>
      <c r="D3353" t="s">
        <v>24</v>
      </c>
      <c r="E3353" t="s">
        <v>25</v>
      </c>
      <c r="F3353" t="s">
        <v>48</v>
      </c>
      <c r="G3353" t="s">
        <v>819</v>
      </c>
      <c r="H3353">
        <v>71.760000000000005</v>
      </c>
      <c r="I3353">
        <v>6</v>
      </c>
      <c r="J3353">
        <v>20.09</v>
      </c>
      <c r="K3353" s="6">
        <f>J3353/H3353</f>
        <v>0.27996098104793754</v>
      </c>
      <c r="M3353" t="str">
        <f>LEFT(C3353, SEARCH(" ", C3353) - 1)</f>
        <v>Mark</v>
      </c>
      <c r="N3353" t="str" cm="1">
        <f t="array" ref="N3353">_xlfn.IFS(H3353&lt;0, "LOSS", H3353&gt;1000, "GREAT", H3353&gt;500, "GOOD", H3353&gt;=100, "OKAY", H3353&lt;100, "OKAY")</f>
        <v>OKAY</v>
      </c>
    </row>
    <row r="3354" spans="1:14">
      <c r="A3354" s="2">
        <v>42289</v>
      </c>
      <c r="B3354" s="2" t="str">
        <f>TEXT(A3354,"mmmm")</f>
        <v>October</v>
      </c>
      <c r="C3354" t="s">
        <v>505</v>
      </c>
      <c r="D3354" t="s">
        <v>24</v>
      </c>
      <c r="E3354" t="s">
        <v>23</v>
      </c>
      <c r="F3354" t="s">
        <v>47</v>
      </c>
      <c r="G3354" t="s">
        <v>840</v>
      </c>
      <c r="H3354">
        <v>51.84</v>
      </c>
      <c r="I3354">
        <v>8</v>
      </c>
      <c r="J3354">
        <v>24.88</v>
      </c>
      <c r="K3354" s="6">
        <f>J3354/H3354</f>
        <v>0.47993827160493824</v>
      </c>
      <c r="M3354" t="str">
        <f>LEFT(C3354, SEARCH(" ", C3354) - 1)</f>
        <v>Mark</v>
      </c>
      <c r="N3354" t="str" cm="1">
        <f t="array" ref="N3354">_xlfn.IFS(H3354&lt;0, "LOSS", H3354&gt;1000, "GREAT", H3354&gt;500, "GOOD", H3354&gt;=100, "OKAY", H3354&lt;100, "OKAY")</f>
        <v>OKAY</v>
      </c>
    </row>
    <row r="3355" spans="1:14">
      <c r="A3355" s="2">
        <v>42289</v>
      </c>
      <c r="B3355" s="2" t="str">
        <f>TEXT(A3355,"mmmm")</f>
        <v>October</v>
      </c>
      <c r="C3355" t="s">
        <v>505</v>
      </c>
      <c r="D3355" t="s">
        <v>24</v>
      </c>
      <c r="E3355" t="s">
        <v>21</v>
      </c>
      <c r="F3355" t="s">
        <v>39</v>
      </c>
      <c r="G3355" t="s">
        <v>1683</v>
      </c>
      <c r="H3355">
        <v>626.35</v>
      </c>
      <c r="I3355">
        <v>3</v>
      </c>
      <c r="J3355">
        <v>46.98</v>
      </c>
      <c r="K3355" s="6">
        <f>J3355/H3355</f>
        <v>7.5005987067933252E-2</v>
      </c>
      <c r="M3355" t="str">
        <f>LEFT(C3355, SEARCH(" ", C3355) - 1)</f>
        <v>Mark</v>
      </c>
      <c r="N3355" t="str" cm="1">
        <f t="array" ref="N3355">_xlfn.IFS(H3355&lt;0, "LOSS", H3355&gt;1000, "GREAT", H3355&gt;500, "GOOD", H3355&gt;=100, "OKAY", H3355&lt;100, "OKAY")</f>
        <v>GOOD</v>
      </c>
    </row>
    <row r="3356" spans="1:14">
      <c r="A3356" s="2">
        <v>42289</v>
      </c>
      <c r="B3356" s="2" t="str">
        <f>TEXT(A3356,"mmmm")</f>
        <v>October</v>
      </c>
      <c r="C3356" t="s">
        <v>505</v>
      </c>
      <c r="D3356" t="s">
        <v>24</v>
      </c>
      <c r="E3356" t="s">
        <v>23</v>
      </c>
      <c r="F3356" t="s">
        <v>37</v>
      </c>
      <c r="G3356" t="s">
        <v>129</v>
      </c>
      <c r="H3356">
        <v>19.899999999999999</v>
      </c>
      <c r="I3356">
        <v>5</v>
      </c>
      <c r="J3356">
        <v>6.57</v>
      </c>
      <c r="K3356" s="6">
        <f>J3356/H3356</f>
        <v>0.33015075376884429</v>
      </c>
      <c r="M3356" t="str">
        <f>LEFT(C3356, SEARCH(" ", C3356) - 1)</f>
        <v>Mark</v>
      </c>
      <c r="N3356" t="str" cm="1">
        <f t="array" ref="N3356">_xlfn.IFS(H3356&lt;0, "LOSS", H3356&gt;1000, "GREAT", H3356&gt;500, "GOOD", H3356&gt;=100, "OKAY", H3356&lt;100, "OKAY")</f>
        <v>OKAY</v>
      </c>
    </row>
    <row r="3357" spans="1:14">
      <c r="A3357" s="2">
        <v>42289</v>
      </c>
      <c r="B3357" s="2" t="str">
        <f>TEXT(A3357,"mmmm")</f>
        <v>October</v>
      </c>
      <c r="C3357" t="s">
        <v>2244</v>
      </c>
      <c r="D3357" t="s">
        <v>24</v>
      </c>
      <c r="E3357" t="s">
        <v>21</v>
      </c>
      <c r="F3357" t="s">
        <v>51</v>
      </c>
      <c r="G3357" t="s">
        <v>1156</v>
      </c>
      <c r="H3357">
        <v>209.67</v>
      </c>
      <c r="I3357">
        <v>1</v>
      </c>
      <c r="J3357">
        <v>-13.98</v>
      </c>
      <c r="K3357" s="6">
        <f>J3357/H3357</f>
        <v>-6.6676205465731872E-2</v>
      </c>
      <c r="M3357" t="str">
        <f>LEFT(C3357, SEARCH(" ", C3357) - 1)</f>
        <v>Ralph</v>
      </c>
      <c r="N3357" t="str" cm="1">
        <f t="array" ref="N3357">_xlfn.IFS(H3357&lt;0, "LOSS", H3357&gt;1000, "GREAT", H3357&gt;500, "GOOD", H3357&gt;=100, "OKAY", H3357&lt;100, "OKAY")</f>
        <v>OKAY</v>
      </c>
    </row>
    <row r="3358" spans="1:14">
      <c r="A3358" s="2">
        <v>42289</v>
      </c>
      <c r="B3358" s="2" t="str">
        <f>TEXT(A3358,"mmmm")</f>
        <v>October</v>
      </c>
      <c r="C3358" t="s">
        <v>1348</v>
      </c>
      <c r="D3358" t="s">
        <v>145</v>
      </c>
      <c r="E3358" t="s">
        <v>25</v>
      </c>
      <c r="F3358" t="s">
        <v>48</v>
      </c>
      <c r="G3358" t="s">
        <v>238</v>
      </c>
      <c r="H3358">
        <v>135.72</v>
      </c>
      <c r="I3358">
        <v>3</v>
      </c>
      <c r="J3358">
        <v>35.29</v>
      </c>
      <c r="K3358" s="6">
        <f>J3358/H3358</f>
        <v>0.26002063071028586</v>
      </c>
      <c r="M3358" t="str">
        <f>LEFT(C3358, SEARCH(" ", C3358) - 1)</f>
        <v>Daniel</v>
      </c>
      <c r="N3358" t="str" cm="1">
        <f t="array" ref="N3358">_xlfn.IFS(H3358&lt;0, "LOSS", H3358&gt;1000, "GREAT", H3358&gt;500, "GOOD", H3358&gt;=100, "OKAY", H3358&lt;100, "OKAY")</f>
        <v>OKAY</v>
      </c>
    </row>
    <row r="3359" spans="1:14">
      <c r="A3359" s="2">
        <v>42289</v>
      </c>
      <c r="B3359" s="2" t="str">
        <f>TEXT(A3359,"mmmm")</f>
        <v>October</v>
      </c>
      <c r="C3359" t="s">
        <v>1348</v>
      </c>
      <c r="D3359" t="s">
        <v>145</v>
      </c>
      <c r="E3359" t="s">
        <v>23</v>
      </c>
      <c r="F3359" t="s">
        <v>38</v>
      </c>
      <c r="G3359" t="s">
        <v>1489</v>
      </c>
      <c r="H3359">
        <v>12.56</v>
      </c>
      <c r="I3359">
        <v>2</v>
      </c>
      <c r="J3359">
        <v>5.65</v>
      </c>
      <c r="K3359" s="6">
        <f>J3359/H3359</f>
        <v>0.44984076433121017</v>
      </c>
      <c r="M3359" t="str">
        <f>LEFT(C3359, SEARCH(" ", C3359) - 1)</f>
        <v>Daniel</v>
      </c>
      <c r="N3359" t="str" cm="1">
        <f t="array" ref="N3359">_xlfn.IFS(H3359&lt;0, "LOSS", H3359&gt;1000, "GREAT", H3359&gt;500, "GOOD", H3359&gt;=100, "OKAY", H3359&lt;100, "OKAY")</f>
        <v>OKAY</v>
      </c>
    </row>
    <row r="3360" spans="1:14">
      <c r="A3360" s="2">
        <v>42289</v>
      </c>
      <c r="B3360" s="2" t="str">
        <f>TEXT(A3360,"mmmm")</f>
        <v>October</v>
      </c>
      <c r="C3360" t="s">
        <v>1348</v>
      </c>
      <c r="D3360" t="s">
        <v>145</v>
      </c>
      <c r="E3360" t="s">
        <v>25</v>
      </c>
      <c r="F3360" t="s">
        <v>48</v>
      </c>
      <c r="G3360" t="s">
        <v>1630</v>
      </c>
      <c r="H3360">
        <v>263.95999999999998</v>
      </c>
      <c r="I3360">
        <v>4</v>
      </c>
      <c r="J3360">
        <v>71.27</v>
      </c>
      <c r="K3360" s="6">
        <f>J3360/H3360</f>
        <v>0.2700030307622367</v>
      </c>
      <c r="M3360" t="str">
        <f>LEFT(C3360, SEARCH(" ", C3360) - 1)</f>
        <v>Daniel</v>
      </c>
      <c r="N3360" t="str" cm="1">
        <f t="array" ref="N3360">_xlfn.IFS(H3360&lt;0, "LOSS", H3360&gt;1000, "GREAT", H3360&gt;500, "GOOD", H3360&gt;=100, "OKAY", H3360&lt;100, "OKAY")</f>
        <v>OKAY</v>
      </c>
    </row>
    <row r="3361" spans="1:14">
      <c r="A3361" s="2">
        <v>42289</v>
      </c>
      <c r="B3361" s="2" t="str">
        <f>TEXT(A3361,"mmmm")</f>
        <v>October</v>
      </c>
      <c r="C3361" t="s">
        <v>381</v>
      </c>
      <c r="D3361" t="s">
        <v>28</v>
      </c>
      <c r="E3361" t="s">
        <v>25</v>
      </c>
      <c r="F3361" t="s">
        <v>35</v>
      </c>
      <c r="G3361" t="s">
        <v>1502</v>
      </c>
      <c r="H3361">
        <v>17.899999999999999</v>
      </c>
      <c r="I3361">
        <v>2</v>
      </c>
      <c r="J3361">
        <v>3.4</v>
      </c>
      <c r="K3361" s="6">
        <f>J3361/H3361</f>
        <v>0.18994413407821231</v>
      </c>
      <c r="M3361" t="str">
        <f>LEFT(C3361, SEARCH(" ", C3361) - 1)</f>
        <v>Kelly</v>
      </c>
      <c r="N3361" t="str" cm="1">
        <f t="array" ref="N3361">_xlfn.IFS(H3361&lt;0, "LOSS", H3361&gt;1000, "GREAT", H3361&gt;500, "GOOD", H3361&gt;=100, "OKAY", H3361&lt;100, "OKAY")</f>
        <v>OKAY</v>
      </c>
    </row>
    <row r="3362" spans="1:14">
      <c r="A3362" s="2">
        <v>42289</v>
      </c>
      <c r="B3362" s="2" t="str">
        <f>TEXT(A3362,"mmmm")</f>
        <v>October</v>
      </c>
      <c r="C3362" t="s">
        <v>381</v>
      </c>
      <c r="D3362" t="s">
        <v>28</v>
      </c>
      <c r="E3362" t="s">
        <v>23</v>
      </c>
      <c r="F3362" t="s">
        <v>49</v>
      </c>
      <c r="G3362" t="s">
        <v>371</v>
      </c>
      <c r="H3362">
        <v>81.96</v>
      </c>
      <c r="I3362">
        <v>2</v>
      </c>
      <c r="J3362">
        <v>0</v>
      </c>
      <c r="K3362" s="6">
        <f>J3362/H3362</f>
        <v>0</v>
      </c>
      <c r="M3362" t="str">
        <f>LEFT(C3362, SEARCH(" ", C3362) - 1)</f>
        <v>Kelly</v>
      </c>
      <c r="N3362" t="str" cm="1">
        <f t="array" ref="N3362">_xlfn.IFS(H3362&lt;0, "LOSS", H3362&gt;1000, "GREAT", H3362&gt;500, "GOOD", H3362&gt;=100, "OKAY", H3362&lt;100, "OKAY")</f>
        <v>OKAY</v>
      </c>
    </row>
    <row r="3363" spans="1:14">
      <c r="A3363" s="2">
        <v>42290</v>
      </c>
      <c r="B3363" s="2" t="str">
        <f>TEXT(A3363,"mmmm")</f>
        <v>October</v>
      </c>
      <c r="C3363" t="s">
        <v>728</v>
      </c>
      <c r="D3363" t="s">
        <v>84</v>
      </c>
      <c r="E3363" t="s">
        <v>25</v>
      </c>
      <c r="F3363" t="s">
        <v>48</v>
      </c>
      <c r="G3363" t="s">
        <v>819</v>
      </c>
      <c r="H3363">
        <v>83.72</v>
      </c>
      <c r="I3363">
        <v>7</v>
      </c>
      <c r="J3363">
        <v>23.44</v>
      </c>
      <c r="K3363" s="6">
        <f>J3363/H3363</f>
        <v>0.27998088867654086</v>
      </c>
      <c r="M3363" t="str">
        <f>LEFT(C3363, SEARCH(" ", C3363) - 1)</f>
        <v>Art</v>
      </c>
      <c r="N3363" t="str" cm="1">
        <f t="array" ref="N3363">_xlfn.IFS(H3363&lt;0, "LOSS", H3363&gt;1000, "GREAT", H3363&gt;500, "GOOD", H3363&gt;=100, "OKAY", H3363&lt;100, "OKAY")</f>
        <v>OKAY</v>
      </c>
    </row>
    <row r="3364" spans="1:14">
      <c r="A3364" s="2">
        <v>42290</v>
      </c>
      <c r="B3364" s="2" t="str">
        <f>TEXT(A3364,"mmmm")</f>
        <v>October</v>
      </c>
      <c r="C3364" t="s">
        <v>728</v>
      </c>
      <c r="D3364" t="s">
        <v>84</v>
      </c>
      <c r="E3364" t="s">
        <v>21</v>
      </c>
      <c r="F3364" t="s">
        <v>40</v>
      </c>
      <c r="G3364" t="s">
        <v>1918</v>
      </c>
      <c r="H3364">
        <v>287.94</v>
      </c>
      <c r="I3364">
        <v>3</v>
      </c>
      <c r="J3364">
        <v>77.739999999999995</v>
      </c>
      <c r="K3364" s="6">
        <f>J3364/H3364</f>
        <v>0.26998680280614012</v>
      </c>
      <c r="M3364" t="str">
        <f>LEFT(C3364, SEARCH(" ", C3364) - 1)</f>
        <v>Art</v>
      </c>
      <c r="N3364" t="str" cm="1">
        <f t="array" ref="N3364">_xlfn.IFS(H3364&lt;0, "LOSS", H3364&gt;1000, "GREAT", H3364&gt;500, "GOOD", H3364&gt;=100, "OKAY", H3364&lt;100, "OKAY")</f>
        <v>OKAY</v>
      </c>
    </row>
    <row r="3365" spans="1:14">
      <c r="A3365" s="2">
        <v>42292</v>
      </c>
      <c r="B3365" s="2" t="str">
        <f>TEXT(A3365,"mmmm")</f>
        <v>October</v>
      </c>
      <c r="C3365" t="s">
        <v>759</v>
      </c>
      <c r="D3365" t="s">
        <v>29</v>
      </c>
      <c r="E3365" t="s">
        <v>25</v>
      </c>
      <c r="F3365" t="s">
        <v>35</v>
      </c>
      <c r="G3365" t="s">
        <v>1215</v>
      </c>
      <c r="H3365">
        <v>339.96</v>
      </c>
      <c r="I3365">
        <v>5</v>
      </c>
      <c r="J3365">
        <v>67.989999999999995</v>
      </c>
      <c r="K3365" s="6">
        <f>J3365/H3365</f>
        <v>0.19999411695493588</v>
      </c>
      <c r="M3365" t="str">
        <f>LEFT(C3365, SEARCH(" ", C3365) - 1)</f>
        <v>Pete</v>
      </c>
      <c r="N3365" t="str" cm="1">
        <f t="array" ref="N3365">_xlfn.IFS(H3365&lt;0, "LOSS", H3365&gt;1000, "GREAT", H3365&gt;500, "GOOD", H3365&gt;=100, "OKAY", H3365&lt;100, "OKAY")</f>
        <v>OKAY</v>
      </c>
    </row>
    <row r="3366" spans="1:14">
      <c r="A3366" s="2">
        <v>42292</v>
      </c>
      <c r="B3366" s="2" t="str">
        <f>TEXT(A3366,"mmmm")</f>
        <v>October</v>
      </c>
      <c r="C3366" t="s">
        <v>940</v>
      </c>
      <c r="D3366" t="s">
        <v>26</v>
      </c>
      <c r="E3366" t="s">
        <v>25</v>
      </c>
      <c r="F3366" t="s">
        <v>35</v>
      </c>
      <c r="G3366" t="s">
        <v>2363</v>
      </c>
      <c r="H3366">
        <v>263.88</v>
      </c>
      <c r="I3366">
        <v>3</v>
      </c>
      <c r="J3366">
        <v>42.88</v>
      </c>
      <c r="K3366" s="6">
        <f>J3366/H3366</f>
        <v>0.16249810519933305</v>
      </c>
      <c r="M3366" t="str">
        <f>LEFT(C3366, SEARCH(" ", C3366) - 1)</f>
        <v>Joel</v>
      </c>
      <c r="N3366" t="str" cm="1">
        <f t="array" ref="N3366">_xlfn.IFS(H3366&lt;0, "LOSS", H3366&gt;1000, "GREAT", H3366&gt;500, "GOOD", H3366&gt;=100, "OKAY", H3366&lt;100, "OKAY")</f>
        <v>OKAY</v>
      </c>
    </row>
    <row r="3367" spans="1:14">
      <c r="A3367" s="2">
        <v>42292</v>
      </c>
      <c r="B3367" s="2" t="str">
        <f>TEXT(A3367,"mmmm")</f>
        <v>October</v>
      </c>
      <c r="C3367" t="s">
        <v>940</v>
      </c>
      <c r="D3367" t="s">
        <v>26</v>
      </c>
      <c r="E3367" t="s">
        <v>21</v>
      </c>
      <c r="F3367" t="s">
        <v>40</v>
      </c>
      <c r="G3367" t="s">
        <v>1059</v>
      </c>
      <c r="H3367">
        <v>2453.4299999999998</v>
      </c>
      <c r="I3367">
        <v>5</v>
      </c>
      <c r="J3367">
        <v>-350.49</v>
      </c>
      <c r="K3367" s="6">
        <f>J3367/H3367</f>
        <v>-0.14285714285714288</v>
      </c>
      <c r="M3367" t="str">
        <f>LEFT(C3367, SEARCH(" ", C3367) - 1)</f>
        <v>Joel</v>
      </c>
      <c r="N3367" t="str" cm="1">
        <f t="array" ref="N3367">_xlfn.IFS(H3367&lt;0, "LOSS", H3367&gt;1000, "GREAT", H3367&gt;500, "GOOD", H3367&gt;=100, "OKAY", H3367&lt;100, "OKAY")</f>
        <v>GREAT</v>
      </c>
    </row>
    <row r="3368" spans="1:14">
      <c r="A3368" s="2">
        <v>42292</v>
      </c>
      <c r="B3368" s="2" t="str">
        <f>TEXT(A3368,"mmmm")</f>
        <v>October</v>
      </c>
      <c r="C3368" t="s">
        <v>265</v>
      </c>
      <c r="D3368" t="s">
        <v>32</v>
      </c>
      <c r="E3368" t="s">
        <v>21</v>
      </c>
      <c r="F3368" t="s">
        <v>44</v>
      </c>
      <c r="G3368" t="s">
        <v>1108</v>
      </c>
      <c r="H3368">
        <v>17.14</v>
      </c>
      <c r="I3368">
        <v>2</v>
      </c>
      <c r="J3368">
        <v>6.17</v>
      </c>
      <c r="K3368" s="6">
        <f>J3368/H3368</f>
        <v>0.35997666277712953</v>
      </c>
      <c r="M3368" t="str">
        <f>LEFT(C3368, SEARCH(" ", C3368) - 1)</f>
        <v>Guy</v>
      </c>
      <c r="N3368" t="str" cm="1">
        <f t="array" ref="N3368">_xlfn.IFS(H3368&lt;0, "LOSS", H3368&gt;1000, "GREAT", H3368&gt;500, "GOOD", H3368&gt;=100, "OKAY", H3368&lt;100, "OKAY")</f>
        <v>OKAY</v>
      </c>
    </row>
    <row r="3369" spans="1:14">
      <c r="A3369" s="2">
        <v>42292</v>
      </c>
      <c r="B3369" s="2" t="str">
        <f>TEXT(A3369,"mmmm")</f>
        <v>October</v>
      </c>
      <c r="C3369" t="s">
        <v>2364</v>
      </c>
      <c r="D3369" t="s">
        <v>26</v>
      </c>
      <c r="E3369" t="s">
        <v>21</v>
      </c>
      <c r="F3369" t="s">
        <v>44</v>
      </c>
      <c r="G3369" t="s">
        <v>1420</v>
      </c>
      <c r="H3369">
        <v>131.38</v>
      </c>
      <c r="I3369">
        <v>6</v>
      </c>
      <c r="J3369">
        <v>-95.25</v>
      </c>
      <c r="K3369" s="6">
        <f>J3369/H3369</f>
        <v>-0.7249961942456995</v>
      </c>
      <c r="M3369" t="str">
        <f>LEFT(C3369, SEARCH(" ", C3369) - 1)</f>
        <v>Claire</v>
      </c>
      <c r="N3369" t="str" cm="1">
        <f t="array" ref="N3369">_xlfn.IFS(H3369&lt;0, "LOSS", H3369&gt;1000, "GREAT", H3369&gt;500, "GOOD", H3369&gt;=100, "OKAY", H3369&lt;100, "OKAY")</f>
        <v>OKAY</v>
      </c>
    </row>
    <row r="3370" spans="1:14">
      <c r="A3370" s="2">
        <v>42292</v>
      </c>
      <c r="B3370" s="2" t="str">
        <f>TEXT(A3370,"mmmm")</f>
        <v>October</v>
      </c>
      <c r="C3370" t="s">
        <v>2364</v>
      </c>
      <c r="D3370" t="s">
        <v>26</v>
      </c>
      <c r="E3370" t="s">
        <v>23</v>
      </c>
      <c r="F3370" t="s">
        <v>47</v>
      </c>
      <c r="G3370" t="s">
        <v>1273</v>
      </c>
      <c r="H3370">
        <v>5.34</v>
      </c>
      <c r="I3370">
        <v>1</v>
      </c>
      <c r="J3370">
        <v>1.87</v>
      </c>
      <c r="K3370" s="6">
        <f>J3370/H3370</f>
        <v>0.35018726591760302</v>
      </c>
      <c r="M3370" t="str">
        <f>LEFT(C3370, SEARCH(" ", C3370) - 1)</f>
        <v>Claire</v>
      </c>
      <c r="N3370" t="str" cm="1">
        <f t="array" ref="N3370">_xlfn.IFS(H3370&lt;0, "LOSS", H3370&gt;1000, "GREAT", H3370&gt;500, "GOOD", H3370&gt;=100, "OKAY", H3370&lt;100, "OKAY")</f>
        <v>OKAY</v>
      </c>
    </row>
    <row r="3371" spans="1:14">
      <c r="A3371" s="2">
        <v>42292</v>
      </c>
      <c r="B3371" s="2" t="str">
        <f>TEXT(A3371,"mmmm")</f>
        <v>October</v>
      </c>
      <c r="C3371" t="s">
        <v>1577</v>
      </c>
      <c r="D3371" t="s">
        <v>26</v>
      </c>
      <c r="E3371" t="s">
        <v>23</v>
      </c>
      <c r="F3371" t="s">
        <v>42</v>
      </c>
      <c r="G3371" t="s">
        <v>115</v>
      </c>
      <c r="H3371">
        <v>4.46</v>
      </c>
      <c r="I3371">
        <v>1</v>
      </c>
      <c r="J3371">
        <v>1.67</v>
      </c>
      <c r="K3371" s="6">
        <f>J3371/H3371</f>
        <v>0.37443946188340804</v>
      </c>
      <c r="M3371" t="str">
        <f>LEFT(C3371, SEARCH(" ", C3371) - 1)</f>
        <v>Lindsay</v>
      </c>
      <c r="N3371" t="str" cm="1">
        <f t="array" ref="N3371">_xlfn.IFS(H3371&lt;0, "LOSS", H3371&gt;1000, "GREAT", H3371&gt;500, "GOOD", H3371&gt;=100, "OKAY", H3371&lt;100, "OKAY")</f>
        <v>OKAY</v>
      </c>
    </row>
    <row r="3372" spans="1:14">
      <c r="A3372" s="2">
        <v>42292</v>
      </c>
      <c r="B3372" s="2" t="str">
        <f>TEXT(A3372,"mmmm")</f>
        <v>October</v>
      </c>
      <c r="C3372" t="s">
        <v>1577</v>
      </c>
      <c r="D3372" t="s">
        <v>26</v>
      </c>
      <c r="E3372" t="s">
        <v>23</v>
      </c>
      <c r="F3372" t="s">
        <v>38</v>
      </c>
      <c r="G3372" t="s">
        <v>2365</v>
      </c>
      <c r="H3372">
        <v>3.96</v>
      </c>
      <c r="I3372">
        <v>10</v>
      </c>
      <c r="J3372">
        <v>-6.93</v>
      </c>
      <c r="K3372" s="6">
        <f>J3372/H3372</f>
        <v>-1.75</v>
      </c>
      <c r="M3372" t="str">
        <f>LEFT(C3372, SEARCH(" ", C3372) - 1)</f>
        <v>Lindsay</v>
      </c>
      <c r="N3372" t="str" cm="1">
        <f t="array" ref="N3372">_xlfn.IFS(H3372&lt;0, "LOSS", H3372&gt;1000, "GREAT", H3372&gt;500, "GOOD", H3372&gt;=100, "OKAY", H3372&lt;100, "OKAY")</f>
        <v>OKAY</v>
      </c>
    </row>
    <row r="3373" spans="1:14">
      <c r="A3373" s="2">
        <v>42293</v>
      </c>
      <c r="B3373" s="2" t="str">
        <f>TEXT(A3373,"mmmm")</f>
        <v>October</v>
      </c>
      <c r="C3373" t="s">
        <v>2112</v>
      </c>
      <c r="D3373" t="s">
        <v>24</v>
      </c>
      <c r="E3373" t="s">
        <v>25</v>
      </c>
      <c r="F3373" t="s">
        <v>48</v>
      </c>
      <c r="G3373" t="s">
        <v>2221</v>
      </c>
      <c r="H3373">
        <v>824.97</v>
      </c>
      <c r="I3373">
        <v>3</v>
      </c>
      <c r="J3373">
        <v>214.49</v>
      </c>
      <c r="K3373" s="6">
        <f>J3373/H3373</f>
        <v>0.2599973332363601</v>
      </c>
      <c r="M3373" t="str">
        <f>LEFT(C3373, SEARCH(" ", C3373) - 1)</f>
        <v>Michael</v>
      </c>
      <c r="N3373" t="str" cm="1">
        <f t="array" ref="N3373">_xlfn.IFS(H3373&lt;0, "LOSS", H3373&gt;1000, "GREAT", H3373&gt;500, "GOOD", H3373&gt;=100, "OKAY", H3373&lt;100, "OKAY")</f>
        <v>GOOD</v>
      </c>
    </row>
    <row r="3374" spans="1:14">
      <c r="A3374" s="2">
        <v>42294</v>
      </c>
      <c r="B3374" s="2" t="str">
        <f>TEXT(A3374,"mmmm")</f>
        <v>October</v>
      </c>
      <c r="C3374" t="s">
        <v>2332</v>
      </c>
      <c r="D3374" t="s">
        <v>22</v>
      </c>
      <c r="E3374" t="s">
        <v>23</v>
      </c>
      <c r="F3374" t="s">
        <v>49</v>
      </c>
      <c r="G3374" t="s">
        <v>1562</v>
      </c>
      <c r="H3374">
        <v>77.88</v>
      </c>
      <c r="I3374">
        <v>2</v>
      </c>
      <c r="J3374">
        <v>3.89</v>
      </c>
      <c r="K3374" s="6">
        <f>J3374/H3374</f>
        <v>4.9948638931689784E-2</v>
      </c>
      <c r="M3374" t="str">
        <f>LEFT(C3374, SEARCH(" ", C3374) - 1)</f>
        <v>Charlotte</v>
      </c>
      <c r="N3374" t="str" cm="1">
        <f t="array" ref="N3374">_xlfn.IFS(H3374&lt;0, "LOSS", H3374&gt;1000, "GREAT", H3374&gt;500, "GOOD", H3374&gt;=100, "OKAY", H3374&lt;100, "OKAY")</f>
        <v>OKAY</v>
      </c>
    </row>
    <row r="3375" spans="1:14">
      <c r="A3375" s="2">
        <v>42295</v>
      </c>
      <c r="B3375" s="2" t="str">
        <f>TEXT(A3375,"mmmm")</f>
        <v>October</v>
      </c>
      <c r="C3375" t="s">
        <v>334</v>
      </c>
      <c r="D3375" t="s">
        <v>26</v>
      </c>
      <c r="E3375" t="s">
        <v>25</v>
      </c>
      <c r="F3375" t="s">
        <v>35</v>
      </c>
      <c r="G3375" t="s">
        <v>2366</v>
      </c>
      <c r="H3375">
        <v>27.7</v>
      </c>
      <c r="I3375">
        <v>3</v>
      </c>
      <c r="J3375">
        <v>3.46</v>
      </c>
      <c r="K3375" s="6">
        <f>J3375/H3375</f>
        <v>0.12490974729241877</v>
      </c>
      <c r="M3375" t="str">
        <f>LEFT(C3375, SEARCH(" ", C3375) - 1)</f>
        <v>Kristina</v>
      </c>
      <c r="N3375" t="str" cm="1">
        <f t="array" ref="N3375">_xlfn.IFS(H3375&lt;0, "LOSS", H3375&gt;1000, "GREAT", H3375&gt;500, "GOOD", H3375&gt;=100, "OKAY", H3375&lt;100, "OKAY")</f>
        <v>OKAY</v>
      </c>
    </row>
    <row r="3376" spans="1:14">
      <c r="A3376" s="2">
        <v>42295</v>
      </c>
      <c r="B3376" s="2" t="str">
        <f>TEXT(A3376,"mmmm")</f>
        <v>October</v>
      </c>
      <c r="C3376" t="s">
        <v>334</v>
      </c>
      <c r="D3376" t="s">
        <v>26</v>
      </c>
      <c r="E3376" t="s">
        <v>23</v>
      </c>
      <c r="F3376" t="s">
        <v>36</v>
      </c>
      <c r="G3376" t="s">
        <v>2367</v>
      </c>
      <c r="H3376">
        <v>73.16</v>
      </c>
      <c r="I3376">
        <v>6</v>
      </c>
      <c r="J3376">
        <v>-186.57</v>
      </c>
      <c r="K3376" s="6">
        <f>J3376/H3376</f>
        <v>-2.5501640240568615</v>
      </c>
      <c r="M3376" t="str">
        <f>LEFT(C3376, SEARCH(" ", C3376) - 1)</f>
        <v>Kristina</v>
      </c>
      <c r="N3376" t="str" cm="1">
        <f t="array" ref="N3376">_xlfn.IFS(H3376&lt;0, "LOSS", H3376&gt;1000, "GREAT", H3376&gt;500, "GOOD", H3376&gt;=100, "OKAY", H3376&lt;100, "OKAY")</f>
        <v>OKAY</v>
      </c>
    </row>
    <row r="3377" spans="1:14">
      <c r="A3377" s="2">
        <v>42295</v>
      </c>
      <c r="B3377" s="2" t="str">
        <f>TEXT(A3377,"mmmm")</f>
        <v>October</v>
      </c>
      <c r="C3377" t="s">
        <v>1381</v>
      </c>
      <c r="D3377" t="s">
        <v>28</v>
      </c>
      <c r="E3377" t="s">
        <v>25</v>
      </c>
      <c r="F3377" t="s">
        <v>48</v>
      </c>
      <c r="G3377" t="s">
        <v>2249</v>
      </c>
      <c r="H3377">
        <v>249.58</v>
      </c>
      <c r="I3377">
        <v>2</v>
      </c>
      <c r="J3377">
        <v>15.6</v>
      </c>
      <c r="K3377" s="6">
        <f>J3377/H3377</f>
        <v>6.250500841413574E-2</v>
      </c>
      <c r="M3377" t="str">
        <f>LEFT(C3377, SEARCH(" ", C3377) - 1)</f>
        <v>John</v>
      </c>
      <c r="N3377" t="str" cm="1">
        <f t="array" ref="N3377">_xlfn.IFS(H3377&lt;0, "LOSS", H3377&gt;1000, "GREAT", H3377&gt;500, "GOOD", H3377&gt;=100, "OKAY", H3377&lt;100, "OKAY")</f>
        <v>OKAY</v>
      </c>
    </row>
    <row r="3378" spans="1:14">
      <c r="A3378" s="2">
        <v>42295</v>
      </c>
      <c r="B3378" s="2" t="str">
        <f>TEXT(A3378,"mmmm")</f>
        <v>October</v>
      </c>
      <c r="C3378" t="s">
        <v>1381</v>
      </c>
      <c r="D3378" t="s">
        <v>28</v>
      </c>
      <c r="E3378" t="s">
        <v>23</v>
      </c>
      <c r="F3378" t="s">
        <v>47</v>
      </c>
      <c r="G3378" t="s">
        <v>1550</v>
      </c>
      <c r="H3378">
        <v>17.940000000000001</v>
      </c>
      <c r="I3378">
        <v>3</v>
      </c>
      <c r="J3378">
        <v>8.7899999999999991</v>
      </c>
      <c r="K3378" s="6">
        <f>J3378/H3378</f>
        <v>0.48996655518394638</v>
      </c>
      <c r="M3378" t="str">
        <f>LEFT(C3378, SEARCH(" ", C3378) - 1)</f>
        <v>John</v>
      </c>
      <c r="N3378" t="str" cm="1">
        <f t="array" ref="N3378">_xlfn.IFS(H3378&lt;0, "LOSS", H3378&gt;1000, "GREAT", H3378&gt;500, "GOOD", H3378&gt;=100, "OKAY", H3378&lt;100, "OKAY")</f>
        <v>OKAY</v>
      </c>
    </row>
    <row r="3379" spans="1:14">
      <c r="A3379" s="2">
        <v>42295</v>
      </c>
      <c r="B3379" s="2" t="str">
        <f>TEXT(A3379,"mmmm")</f>
        <v>October</v>
      </c>
      <c r="C3379" t="s">
        <v>1381</v>
      </c>
      <c r="D3379" t="s">
        <v>28</v>
      </c>
      <c r="E3379" t="s">
        <v>21</v>
      </c>
      <c r="F3379" t="s">
        <v>44</v>
      </c>
      <c r="G3379" t="s">
        <v>1706</v>
      </c>
      <c r="H3379">
        <v>10.11</v>
      </c>
      <c r="I3379">
        <v>3</v>
      </c>
      <c r="J3379">
        <v>3.24</v>
      </c>
      <c r="K3379" s="6">
        <f>J3379/H3379</f>
        <v>0.32047477744807124</v>
      </c>
      <c r="M3379" t="str">
        <f>LEFT(C3379, SEARCH(" ", C3379) - 1)</f>
        <v>John</v>
      </c>
      <c r="N3379" t="str" cm="1">
        <f t="array" ref="N3379">_xlfn.IFS(H3379&lt;0, "LOSS", H3379&gt;1000, "GREAT", H3379&gt;500, "GOOD", H3379&gt;=100, "OKAY", H3379&lt;100, "OKAY")</f>
        <v>OKAY</v>
      </c>
    </row>
    <row r="3380" spans="1:14">
      <c r="A3380" s="2">
        <v>42296</v>
      </c>
      <c r="B3380" s="2" t="str">
        <f>TEXT(A3380,"mmmm")</f>
        <v>October</v>
      </c>
      <c r="C3380" t="s">
        <v>1557</v>
      </c>
      <c r="D3380" t="s">
        <v>237</v>
      </c>
      <c r="E3380" t="s">
        <v>23</v>
      </c>
      <c r="F3380" t="s">
        <v>47</v>
      </c>
      <c r="G3380" t="s">
        <v>1721</v>
      </c>
      <c r="H3380">
        <v>34.44</v>
      </c>
      <c r="I3380">
        <v>3</v>
      </c>
      <c r="J3380">
        <v>17.22</v>
      </c>
      <c r="K3380" s="6">
        <f>J3380/H3380</f>
        <v>0.5</v>
      </c>
      <c r="M3380" t="str">
        <f>LEFT(C3380, SEARCH(" ", C3380) - 1)</f>
        <v>Tracy</v>
      </c>
      <c r="N3380" t="str" cm="1">
        <f t="array" ref="N3380">_xlfn.IFS(H3380&lt;0, "LOSS", H3380&gt;1000, "GREAT", H3380&gt;500, "GOOD", H3380&gt;=100, "OKAY", H3380&lt;100, "OKAY")</f>
        <v>OKAY</v>
      </c>
    </row>
    <row r="3381" spans="1:14">
      <c r="A3381" s="2">
        <v>42296</v>
      </c>
      <c r="B3381" s="2" t="str">
        <f>TEXT(A3381,"mmmm")</f>
        <v>October</v>
      </c>
      <c r="C3381" t="s">
        <v>338</v>
      </c>
      <c r="D3381" t="s">
        <v>32</v>
      </c>
      <c r="E3381" t="s">
        <v>23</v>
      </c>
      <c r="F3381" t="s">
        <v>38</v>
      </c>
      <c r="G3381" t="s">
        <v>767</v>
      </c>
      <c r="H3381">
        <v>38.28</v>
      </c>
      <c r="I3381">
        <v>6</v>
      </c>
      <c r="J3381">
        <v>17.61</v>
      </c>
      <c r="K3381" s="6">
        <f>J3381/H3381</f>
        <v>0.46003134796238243</v>
      </c>
      <c r="M3381" t="str">
        <f>LEFT(C3381, SEARCH(" ", C3381) - 1)</f>
        <v>Nicole</v>
      </c>
      <c r="N3381" t="str" cm="1">
        <f t="array" ref="N3381">_xlfn.IFS(H3381&lt;0, "LOSS", H3381&gt;1000, "GREAT", H3381&gt;500, "GOOD", H3381&gt;=100, "OKAY", H3381&lt;100, "OKAY")</f>
        <v>OKAY</v>
      </c>
    </row>
    <row r="3382" spans="1:14">
      <c r="A3382" s="2">
        <v>42296</v>
      </c>
      <c r="B3382" s="2" t="str">
        <f>TEXT(A3382,"mmmm")</f>
        <v>October</v>
      </c>
      <c r="C3382" t="s">
        <v>338</v>
      </c>
      <c r="D3382" t="s">
        <v>32</v>
      </c>
      <c r="E3382" t="s">
        <v>25</v>
      </c>
      <c r="F3382" t="s">
        <v>48</v>
      </c>
      <c r="G3382" t="s">
        <v>2368</v>
      </c>
      <c r="H3382">
        <v>149.94999999999999</v>
      </c>
      <c r="I3382">
        <v>5</v>
      </c>
      <c r="J3382">
        <v>44.99</v>
      </c>
      <c r="K3382" s="6">
        <f>J3382/H3382</f>
        <v>0.30003334444814944</v>
      </c>
      <c r="M3382" t="str">
        <f>LEFT(C3382, SEARCH(" ", C3382) - 1)</f>
        <v>Nicole</v>
      </c>
      <c r="N3382" t="str" cm="1">
        <f t="array" ref="N3382">_xlfn.IFS(H3382&lt;0, "LOSS", H3382&gt;1000, "GREAT", H3382&gt;500, "GOOD", H3382&gt;=100, "OKAY", H3382&lt;100, "OKAY")</f>
        <v>OKAY</v>
      </c>
    </row>
    <row r="3383" spans="1:14">
      <c r="A3383" s="2">
        <v>42296</v>
      </c>
      <c r="B3383" s="2" t="str">
        <f>TEXT(A3383,"mmmm")</f>
        <v>October</v>
      </c>
      <c r="C3383" t="s">
        <v>1699</v>
      </c>
      <c r="D3383" t="s">
        <v>22</v>
      </c>
      <c r="E3383" t="s">
        <v>23</v>
      </c>
      <c r="F3383" t="s">
        <v>36</v>
      </c>
      <c r="G3383" t="s">
        <v>2369</v>
      </c>
      <c r="H3383">
        <v>1640.7</v>
      </c>
      <c r="I3383">
        <v>5</v>
      </c>
      <c r="J3383">
        <v>459.4</v>
      </c>
      <c r="K3383" s="6">
        <f>J3383/H3383</f>
        <v>0.28000243798378738</v>
      </c>
      <c r="M3383" t="str">
        <f>LEFT(C3383, SEARCH(" ", C3383) - 1)</f>
        <v>Robert</v>
      </c>
      <c r="N3383" t="str" cm="1">
        <f t="array" ref="N3383">_xlfn.IFS(H3383&lt;0, "LOSS", H3383&gt;1000, "GREAT", H3383&gt;500, "GOOD", H3383&gt;=100, "OKAY", H3383&lt;100, "OKAY")</f>
        <v>GREAT</v>
      </c>
    </row>
    <row r="3384" spans="1:14">
      <c r="A3384" s="2">
        <v>42296</v>
      </c>
      <c r="B3384" s="2" t="str">
        <f>TEXT(A3384,"mmmm")</f>
        <v>October</v>
      </c>
      <c r="C3384" t="s">
        <v>1699</v>
      </c>
      <c r="D3384" t="s">
        <v>22</v>
      </c>
      <c r="E3384" t="s">
        <v>25</v>
      </c>
      <c r="F3384" t="s">
        <v>35</v>
      </c>
      <c r="G3384" t="s">
        <v>1638</v>
      </c>
      <c r="H3384">
        <v>270</v>
      </c>
      <c r="I3384">
        <v>3</v>
      </c>
      <c r="J3384">
        <v>97.2</v>
      </c>
      <c r="K3384" s="6">
        <f>J3384/H3384</f>
        <v>0.36</v>
      </c>
      <c r="M3384" t="str">
        <f>LEFT(C3384, SEARCH(" ", C3384) - 1)</f>
        <v>Robert</v>
      </c>
      <c r="N3384" t="str" cm="1">
        <f t="array" ref="N3384">_xlfn.IFS(H3384&lt;0, "LOSS", H3384&gt;1000, "GREAT", H3384&gt;500, "GOOD", H3384&gt;=100, "OKAY", H3384&lt;100, "OKAY")</f>
        <v>OKAY</v>
      </c>
    </row>
    <row r="3385" spans="1:14">
      <c r="A3385" s="2">
        <v>42296</v>
      </c>
      <c r="B3385" s="2" t="str">
        <f>TEXT(A3385,"mmmm")</f>
        <v>October</v>
      </c>
      <c r="C3385" t="s">
        <v>689</v>
      </c>
      <c r="D3385" t="s">
        <v>26</v>
      </c>
      <c r="E3385" t="s">
        <v>23</v>
      </c>
      <c r="F3385" t="s">
        <v>38</v>
      </c>
      <c r="G3385" t="s">
        <v>2370</v>
      </c>
      <c r="H3385">
        <v>1.72</v>
      </c>
      <c r="I3385">
        <v>1</v>
      </c>
      <c r="J3385">
        <v>-2.84</v>
      </c>
      <c r="K3385" s="6">
        <f>J3385/H3385</f>
        <v>-1.6511627906976745</v>
      </c>
      <c r="M3385" t="str">
        <f>LEFT(C3385, SEARCH(" ", C3385) - 1)</f>
        <v>Cari</v>
      </c>
      <c r="N3385" t="str" cm="1">
        <f t="array" ref="N3385">_xlfn.IFS(H3385&lt;0, "LOSS", H3385&gt;1000, "GREAT", H3385&gt;500, "GOOD", H3385&gt;=100, "OKAY", H3385&lt;100, "OKAY")</f>
        <v>OKAY</v>
      </c>
    </row>
    <row r="3386" spans="1:14">
      <c r="A3386" s="2">
        <v>42297</v>
      </c>
      <c r="B3386" s="2" t="str">
        <f>TEXT(A3386,"mmmm")</f>
        <v>October</v>
      </c>
      <c r="C3386" t="s">
        <v>956</v>
      </c>
      <c r="D3386" t="s">
        <v>22</v>
      </c>
      <c r="E3386" t="s">
        <v>25</v>
      </c>
      <c r="F3386" t="s">
        <v>35</v>
      </c>
      <c r="G3386" t="s">
        <v>1081</v>
      </c>
      <c r="H3386">
        <v>239.97</v>
      </c>
      <c r="I3386">
        <v>3</v>
      </c>
      <c r="J3386">
        <v>86.39</v>
      </c>
      <c r="K3386" s="6">
        <f>J3386/H3386</f>
        <v>0.36000333375005211</v>
      </c>
      <c r="M3386" t="str">
        <f>LEFT(C3386, SEARCH(" ", C3386) - 1)</f>
        <v>Noel</v>
      </c>
      <c r="N3386" t="str" cm="1">
        <f t="array" ref="N3386">_xlfn.IFS(H3386&lt;0, "LOSS", H3386&gt;1000, "GREAT", H3386&gt;500, "GOOD", H3386&gt;=100, "OKAY", H3386&lt;100, "OKAY")</f>
        <v>OKAY</v>
      </c>
    </row>
    <row r="3387" spans="1:14">
      <c r="A3387" s="2">
        <v>42297</v>
      </c>
      <c r="B3387" s="2" t="str">
        <f>TEXT(A3387,"mmmm")</f>
        <v>October</v>
      </c>
      <c r="C3387" t="s">
        <v>956</v>
      </c>
      <c r="D3387" t="s">
        <v>22</v>
      </c>
      <c r="E3387" t="s">
        <v>21</v>
      </c>
      <c r="F3387" t="s">
        <v>44</v>
      </c>
      <c r="G3387" t="s">
        <v>955</v>
      </c>
      <c r="H3387">
        <v>16.02</v>
      </c>
      <c r="I3387">
        <v>6</v>
      </c>
      <c r="J3387">
        <v>6.09</v>
      </c>
      <c r="K3387" s="6">
        <f>J3387/H3387</f>
        <v>0.38014981273408238</v>
      </c>
      <c r="M3387" t="str">
        <f>LEFT(C3387, SEARCH(" ", C3387) - 1)</f>
        <v>Noel</v>
      </c>
      <c r="N3387" t="str" cm="1">
        <f t="array" ref="N3387">_xlfn.IFS(H3387&lt;0, "LOSS", H3387&gt;1000, "GREAT", H3387&gt;500, "GOOD", H3387&gt;=100, "OKAY", H3387&lt;100, "OKAY")</f>
        <v>OKAY</v>
      </c>
    </row>
    <row r="3388" spans="1:14">
      <c r="A3388" s="2">
        <v>42297</v>
      </c>
      <c r="B3388" s="2" t="str">
        <f>TEXT(A3388,"mmmm")</f>
        <v>October</v>
      </c>
      <c r="C3388" t="s">
        <v>985</v>
      </c>
      <c r="D3388" t="s">
        <v>24</v>
      </c>
      <c r="E3388" t="s">
        <v>23</v>
      </c>
      <c r="F3388" t="s">
        <v>47</v>
      </c>
      <c r="G3388" t="s">
        <v>710</v>
      </c>
      <c r="H3388">
        <v>24.56</v>
      </c>
      <c r="I3388">
        <v>2</v>
      </c>
      <c r="J3388">
        <v>11.54</v>
      </c>
      <c r="K3388" s="6">
        <f>J3388/H3388</f>
        <v>0.46986970684039087</v>
      </c>
      <c r="M3388" t="str">
        <f>LEFT(C3388, SEARCH(" ", C3388) - 1)</f>
        <v>Maxwell</v>
      </c>
      <c r="N3388" t="str" cm="1">
        <f t="array" ref="N3388">_xlfn.IFS(H3388&lt;0, "LOSS", H3388&gt;1000, "GREAT", H3388&gt;500, "GOOD", H3388&gt;=100, "OKAY", H3388&lt;100, "OKAY")</f>
        <v>OKAY</v>
      </c>
    </row>
    <row r="3389" spans="1:14">
      <c r="A3389" s="2">
        <v>42297</v>
      </c>
      <c r="B3389" s="2" t="str">
        <f>TEXT(A3389,"mmmm")</f>
        <v>October</v>
      </c>
      <c r="C3389" t="s">
        <v>611</v>
      </c>
      <c r="D3389" t="s">
        <v>22</v>
      </c>
      <c r="E3389" t="s">
        <v>21</v>
      </c>
      <c r="F3389" t="s">
        <v>44</v>
      </c>
      <c r="G3389" t="s">
        <v>2371</v>
      </c>
      <c r="H3389">
        <v>74.760000000000005</v>
      </c>
      <c r="I3389">
        <v>7</v>
      </c>
      <c r="J3389">
        <v>23.92</v>
      </c>
      <c r="K3389" s="6">
        <f>J3389/H3389</f>
        <v>0.31995719636169073</v>
      </c>
      <c r="M3389" t="str">
        <f>LEFT(C3389, SEARCH(" ", C3389) - 1)</f>
        <v>Stewart</v>
      </c>
      <c r="N3389" t="str" cm="1">
        <f t="array" ref="N3389">_xlfn.IFS(H3389&lt;0, "LOSS", H3389&gt;1000, "GREAT", H3389&gt;500, "GOOD", H3389&gt;=100, "OKAY", H3389&lt;100, "OKAY")</f>
        <v>OKAY</v>
      </c>
    </row>
    <row r="3390" spans="1:14">
      <c r="A3390" s="2">
        <v>42297</v>
      </c>
      <c r="B3390" s="2" t="str">
        <f>TEXT(A3390,"mmmm")</f>
        <v>October</v>
      </c>
      <c r="C3390" t="s">
        <v>611</v>
      </c>
      <c r="D3390" t="s">
        <v>22</v>
      </c>
      <c r="E3390" t="s">
        <v>21</v>
      </c>
      <c r="F3390" t="s">
        <v>51</v>
      </c>
      <c r="G3390" t="s">
        <v>589</v>
      </c>
      <c r="H3390">
        <v>364.78</v>
      </c>
      <c r="I3390">
        <v>3</v>
      </c>
      <c r="J3390">
        <v>27.36</v>
      </c>
      <c r="K3390" s="6">
        <f>J3390/H3390</f>
        <v>7.5004112067547563E-2</v>
      </c>
      <c r="M3390" t="str">
        <f>LEFT(C3390, SEARCH(" ", C3390) - 1)</f>
        <v>Stewart</v>
      </c>
      <c r="N3390" t="str" cm="1">
        <f t="array" ref="N3390">_xlfn.IFS(H3390&lt;0, "LOSS", H3390&gt;1000, "GREAT", H3390&gt;500, "GOOD", H3390&gt;=100, "OKAY", H3390&lt;100, "OKAY")</f>
        <v>OKAY</v>
      </c>
    </row>
    <row r="3391" spans="1:14">
      <c r="A3391" s="2">
        <v>42299</v>
      </c>
      <c r="B3391" s="2" t="str">
        <f>TEXT(A3391,"mmmm")</f>
        <v>October</v>
      </c>
      <c r="C3391" t="s">
        <v>844</v>
      </c>
      <c r="D3391" t="s">
        <v>29</v>
      </c>
      <c r="E3391" t="s">
        <v>23</v>
      </c>
      <c r="F3391" t="s">
        <v>38</v>
      </c>
      <c r="G3391" t="s">
        <v>1447</v>
      </c>
      <c r="H3391">
        <v>5.18</v>
      </c>
      <c r="I3391">
        <v>4</v>
      </c>
      <c r="J3391">
        <v>-7.76</v>
      </c>
      <c r="K3391" s="6">
        <f>J3391/H3391</f>
        <v>-1.4980694980694982</v>
      </c>
      <c r="M3391" t="str">
        <f>LEFT(C3391, SEARCH(" ", C3391) - 1)</f>
        <v>Liz</v>
      </c>
      <c r="N3391" t="str" cm="1">
        <f t="array" ref="N3391">_xlfn.IFS(H3391&lt;0, "LOSS", H3391&gt;1000, "GREAT", H3391&gt;500, "GOOD", H3391&gt;=100, "OKAY", H3391&lt;100, "OKAY")</f>
        <v>OKAY</v>
      </c>
    </row>
    <row r="3392" spans="1:14">
      <c r="A3392" s="2">
        <v>42299</v>
      </c>
      <c r="B3392" s="2" t="str">
        <f>TEXT(A3392,"mmmm")</f>
        <v>October</v>
      </c>
      <c r="C3392" t="s">
        <v>1185</v>
      </c>
      <c r="D3392" t="s">
        <v>31</v>
      </c>
      <c r="E3392" t="s">
        <v>23</v>
      </c>
      <c r="F3392" t="s">
        <v>49</v>
      </c>
      <c r="G3392" t="s">
        <v>604</v>
      </c>
      <c r="H3392">
        <v>9.9499999999999993</v>
      </c>
      <c r="I3392">
        <v>1</v>
      </c>
      <c r="J3392">
        <v>1</v>
      </c>
      <c r="K3392" s="6">
        <f>J3392/H3392</f>
        <v>0.10050251256281408</v>
      </c>
      <c r="M3392" t="str">
        <f>LEFT(C3392, SEARCH(" ", C3392) - 1)</f>
        <v>Gene</v>
      </c>
      <c r="N3392" t="str" cm="1">
        <f t="array" ref="N3392">_xlfn.IFS(H3392&lt;0, "LOSS", H3392&gt;1000, "GREAT", H3392&gt;500, "GOOD", H3392&gt;=100, "OKAY", H3392&lt;100, "OKAY")</f>
        <v>OKAY</v>
      </c>
    </row>
    <row r="3393" spans="1:14">
      <c r="A3393" s="2">
        <v>42300</v>
      </c>
      <c r="B3393" s="2" t="str">
        <f>TEXT(A3393,"mmmm")</f>
        <v>October</v>
      </c>
      <c r="C3393" t="s">
        <v>2372</v>
      </c>
      <c r="D3393" t="s">
        <v>22</v>
      </c>
      <c r="E3393" t="s">
        <v>25</v>
      </c>
      <c r="F3393" t="s">
        <v>35</v>
      </c>
      <c r="G3393" t="s">
        <v>256</v>
      </c>
      <c r="H3393">
        <v>148.32</v>
      </c>
      <c r="I3393">
        <v>9</v>
      </c>
      <c r="J3393">
        <v>63.78</v>
      </c>
      <c r="K3393" s="6">
        <f>J3393/H3393</f>
        <v>0.43001618122977348</v>
      </c>
      <c r="M3393" t="str">
        <f>LEFT(C3393, SEARCH(" ", C3393) - 1)</f>
        <v>Jay</v>
      </c>
      <c r="N3393" t="str" cm="1">
        <f t="array" ref="N3393">_xlfn.IFS(H3393&lt;0, "LOSS", H3393&gt;1000, "GREAT", H3393&gt;500, "GOOD", H3393&gt;=100, "OKAY", H3393&lt;100, "OKAY")</f>
        <v>OKAY</v>
      </c>
    </row>
    <row r="3394" spans="1:14">
      <c r="A3394" s="2">
        <v>42300</v>
      </c>
      <c r="B3394" s="2" t="str">
        <f>TEXT(A3394,"mmmm")</f>
        <v>October</v>
      </c>
      <c r="C3394" t="s">
        <v>2372</v>
      </c>
      <c r="D3394" t="s">
        <v>22</v>
      </c>
      <c r="E3394" t="s">
        <v>21</v>
      </c>
      <c r="F3394" t="s">
        <v>40</v>
      </c>
      <c r="G3394" t="s">
        <v>373</v>
      </c>
      <c r="H3394">
        <v>240.78</v>
      </c>
      <c r="I3394">
        <v>1</v>
      </c>
      <c r="J3394">
        <v>27.09</v>
      </c>
      <c r="K3394" s="6">
        <f>J3394/H3394</f>
        <v>0.11250934462995266</v>
      </c>
      <c r="M3394" t="str">
        <f>LEFT(C3394, SEARCH(" ", C3394) - 1)</f>
        <v>Jay</v>
      </c>
      <c r="N3394" t="str" cm="1">
        <f t="array" ref="N3394">_xlfn.IFS(H3394&lt;0, "LOSS", H3394&gt;1000, "GREAT", H3394&gt;500, "GOOD", H3394&gt;=100, "OKAY", H3394&lt;100, "OKAY")</f>
        <v>OKAY</v>
      </c>
    </row>
    <row r="3395" spans="1:14">
      <c r="A3395" s="2">
        <v>42300</v>
      </c>
      <c r="B3395" s="2" t="str">
        <f>TEXT(A3395,"mmmm")</f>
        <v>October</v>
      </c>
      <c r="C3395" t="s">
        <v>2372</v>
      </c>
      <c r="D3395" t="s">
        <v>22</v>
      </c>
      <c r="E3395" t="s">
        <v>21</v>
      </c>
      <c r="F3395" t="s">
        <v>40</v>
      </c>
      <c r="G3395" t="s">
        <v>2146</v>
      </c>
      <c r="H3395">
        <v>191.97</v>
      </c>
      <c r="I3395">
        <v>7</v>
      </c>
      <c r="J3395">
        <v>16.8</v>
      </c>
      <c r="K3395" s="6">
        <f>J3395/H3395</f>
        <v>8.7513674011564305E-2</v>
      </c>
      <c r="M3395" t="str">
        <f>LEFT(C3395, SEARCH(" ", C3395) - 1)</f>
        <v>Jay</v>
      </c>
      <c r="N3395" t="str" cm="1">
        <f t="array" ref="N3395">_xlfn.IFS(H3395&lt;0, "LOSS", H3395&gt;1000, "GREAT", H3395&gt;500, "GOOD", H3395&gt;=100, "OKAY", H3395&lt;100, "OKAY")</f>
        <v>OKAY</v>
      </c>
    </row>
    <row r="3396" spans="1:14">
      <c r="A3396" s="2">
        <v>42300</v>
      </c>
      <c r="B3396" s="2" t="str">
        <f>TEXT(A3396,"mmmm")</f>
        <v>October</v>
      </c>
      <c r="C3396" t="s">
        <v>2372</v>
      </c>
      <c r="D3396" t="s">
        <v>22</v>
      </c>
      <c r="E3396" t="s">
        <v>23</v>
      </c>
      <c r="F3396" t="s">
        <v>47</v>
      </c>
      <c r="G3396" t="s">
        <v>2373</v>
      </c>
      <c r="H3396">
        <v>11.56</v>
      </c>
      <c r="I3396">
        <v>2</v>
      </c>
      <c r="J3396">
        <v>5.66</v>
      </c>
      <c r="K3396" s="6">
        <f>J3396/H3396</f>
        <v>0.48961937716262977</v>
      </c>
      <c r="M3396" t="str">
        <f>LEFT(C3396, SEARCH(" ", C3396) - 1)</f>
        <v>Jay</v>
      </c>
      <c r="N3396" t="str" cm="1">
        <f t="array" ref="N3396">_xlfn.IFS(H3396&lt;0, "LOSS", H3396&gt;1000, "GREAT", H3396&gt;500, "GOOD", H3396&gt;=100, "OKAY", H3396&lt;100, "OKAY")</f>
        <v>OKAY</v>
      </c>
    </row>
    <row r="3397" spans="1:14">
      <c r="A3397" s="2">
        <v>42300</v>
      </c>
      <c r="B3397" s="2" t="str">
        <f>TEXT(A3397,"mmmm")</f>
        <v>October</v>
      </c>
      <c r="C3397" t="s">
        <v>2372</v>
      </c>
      <c r="D3397" t="s">
        <v>22</v>
      </c>
      <c r="E3397" t="s">
        <v>23</v>
      </c>
      <c r="F3397" t="s">
        <v>42</v>
      </c>
      <c r="G3397" t="s">
        <v>1246</v>
      </c>
      <c r="H3397">
        <v>11.8</v>
      </c>
      <c r="I3397">
        <v>4</v>
      </c>
      <c r="J3397">
        <v>5.66</v>
      </c>
      <c r="K3397" s="6">
        <f>J3397/H3397</f>
        <v>0.47966101694915253</v>
      </c>
      <c r="M3397" t="str">
        <f>LEFT(C3397, SEARCH(" ", C3397) - 1)</f>
        <v>Jay</v>
      </c>
      <c r="N3397" t="str" cm="1">
        <f t="array" ref="N3397">_xlfn.IFS(H3397&lt;0, "LOSS", H3397&gt;1000, "GREAT", H3397&gt;500, "GOOD", H3397&gt;=100, "OKAY", H3397&lt;100, "OKAY")</f>
        <v>OKAY</v>
      </c>
    </row>
    <row r="3398" spans="1:14">
      <c r="A3398" s="2">
        <v>42300</v>
      </c>
      <c r="B3398" s="2" t="str">
        <f>TEXT(A3398,"mmmm")</f>
        <v>October</v>
      </c>
      <c r="C3398" t="s">
        <v>2372</v>
      </c>
      <c r="D3398" t="s">
        <v>22</v>
      </c>
      <c r="E3398" t="s">
        <v>21</v>
      </c>
      <c r="F3398" t="s">
        <v>40</v>
      </c>
      <c r="G3398" t="s">
        <v>1805</v>
      </c>
      <c r="H3398">
        <v>842.35</v>
      </c>
      <c r="I3398">
        <v>3</v>
      </c>
      <c r="J3398">
        <v>42.12</v>
      </c>
      <c r="K3398" s="6">
        <f>J3398/H3398</f>
        <v>5.00029678874577E-2</v>
      </c>
      <c r="M3398" t="str">
        <f>LEFT(C3398, SEARCH(" ", C3398) - 1)</f>
        <v>Jay</v>
      </c>
      <c r="N3398" t="str" cm="1">
        <f t="array" ref="N3398">_xlfn.IFS(H3398&lt;0, "LOSS", H3398&gt;1000, "GREAT", H3398&gt;500, "GOOD", H3398&gt;=100, "OKAY", H3398&lt;100, "OKAY")</f>
        <v>GOOD</v>
      </c>
    </row>
    <row r="3399" spans="1:14">
      <c r="A3399" s="2">
        <v>42300</v>
      </c>
      <c r="B3399" s="2" t="str">
        <f>TEXT(A3399,"mmmm")</f>
        <v>October</v>
      </c>
      <c r="C3399" t="s">
        <v>1860</v>
      </c>
      <c r="D3399" t="s">
        <v>31</v>
      </c>
      <c r="E3399" t="s">
        <v>25</v>
      </c>
      <c r="F3399" t="s">
        <v>48</v>
      </c>
      <c r="G3399" t="s">
        <v>1941</v>
      </c>
      <c r="H3399">
        <v>55.94</v>
      </c>
      <c r="I3399">
        <v>7</v>
      </c>
      <c r="J3399">
        <v>-13.29</v>
      </c>
      <c r="K3399" s="6">
        <f>J3399/H3399</f>
        <v>-0.2375759742581337</v>
      </c>
      <c r="M3399" t="str">
        <f>LEFT(C3399, SEARCH(" ", C3399) - 1)</f>
        <v>Ralph</v>
      </c>
      <c r="N3399" t="str" cm="1">
        <f t="array" ref="N3399">_xlfn.IFS(H3399&lt;0, "LOSS", H3399&gt;1000, "GREAT", H3399&gt;500, "GOOD", H3399&gt;=100, "OKAY", H3399&lt;100, "OKAY")</f>
        <v>OKAY</v>
      </c>
    </row>
    <row r="3400" spans="1:14">
      <c r="A3400" s="2">
        <v>42300</v>
      </c>
      <c r="B3400" s="2" t="str">
        <f>TEXT(A3400,"mmmm")</f>
        <v>October</v>
      </c>
      <c r="C3400" t="s">
        <v>1860</v>
      </c>
      <c r="D3400" t="s">
        <v>31</v>
      </c>
      <c r="E3400" t="s">
        <v>23</v>
      </c>
      <c r="F3400" t="s">
        <v>37</v>
      </c>
      <c r="G3400" t="s">
        <v>863</v>
      </c>
      <c r="H3400">
        <v>10.69</v>
      </c>
      <c r="I3400">
        <v>2</v>
      </c>
      <c r="J3400">
        <v>2.27</v>
      </c>
      <c r="K3400" s="6">
        <f>J3400/H3400</f>
        <v>0.21234798877455568</v>
      </c>
      <c r="M3400" t="str">
        <f>LEFT(C3400, SEARCH(" ", C3400) - 1)</f>
        <v>Ralph</v>
      </c>
      <c r="N3400" t="str" cm="1">
        <f t="array" ref="N3400">_xlfn.IFS(H3400&lt;0, "LOSS", H3400&gt;1000, "GREAT", H3400&gt;500, "GOOD", H3400&gt;=100, "OKAY", H3400&lt;100, "OKAY")</f>
        <v>OKAY</v>
      </c>
    </row>
    <row r="3401" spans="1:14">
      <c r="A3401" s="2">
        <v>42300</v>
      </c>
      <c r="B3401" s="2" t="str">
        <f>TEXT(A3401,"mmmm")</f>
        <v>October</v>
      </c>
      <c r="C3401" t="s">
        <v>1860</v>
      </c>
      <c r="D3401" t="s">
        <v>31</v>
      </c>
      <c r="E3401" t="s">
        <v>25</v>
      </c>
      <c r="F3401" t="s">
        <v>48</v>
      </c>
      <c r="G3401" t="s">
        <v>2374</v>
      </c>
      <c r="H3401">
        <v>11.82</v>
      </c>
      <c r="I3401">
        <v>2</v>
      </c>
      <c r="J3401">
        <v>1.03</v>
      </c>
      <c r="K3401" s="6">
        <f>J3401/H3401</f>
        <v>8.7140439932318112E-2</v>
      </c>
      <c r="M3401" t="str">
        <f>LEFT(C3401, SEARCH(" ", C3401) - 1)</f>
        <v>Ralph</v>
      </c>
      <c r="N3401" t="str" cm="1">
        <f t="array" ref="N3401">_xlfn.IFS(H3401&lt;0, "LOSS", H3401&gt;1000, "GREAT", H3401&gt;500, "GOOD", H3401&gt;=100, "OKAY", H3401&lt;100, "OKAY")</f>
        <v>OKAY</v>
      </c>
    </row>
    <row r="3402" spans="1:14">
      <c r="A3402" s="2">
        <v>42300</v>
      </c>
      <c r="B3402" s="2" t="str">
        <f>TEXT(A3402,"mmmm")</f>
        <v>October</v>
      </c>
      <c r="C3402" t="s">
        <v>1965</v>
      </c>
      <c r="D3402" t="s">
        <v>28</v>
      </c>
      <c r="E3402" t="s">
        <v>23</v>
      </c>
      <c r="F3402" t="s">
        <v>38</v>
      </c>
      <c r="G3402" t="s">
        <v>542</v>
      </c>
      <c r="H3402">
        <v>3.59</v>
      </c>
      <c r="I3402">
        <v>1</v>
      </c>
      <c r="J3402">
        <v>1.1200000000000001</v>
      </c>
      <c r="K3402" s="6">
        <f>J3402/H3402</f>
        <v>0.31197771587743739</v>
      </c>
      <c r="M3402" t="str">
        <f>LEFT(C3402, SEARCH(" ", C3402) - 1)</f>
        <v>Andrew</v>
      </c>
      <c r="N3402" t="str" cm="1">
        <f t="array" ref="N3402">_xlfn.IFS(H3402&lt;0, "LOSS", H3402&gt;1000, "GREAT", H3402&gt;500, "GOOD", H3402&gt;=100, "OKAY", H3402&lt;100, "OKAY")</f>
        <v>OKAY</v>
      </c>
    </row>
    <row r="3403" spans="1:14">
      <c r="A3403" s="2">
        <v>42300</v>
      </c>
      <c r="B3403" s="2" t="str">
        <f>TEXT(A3403,"mmmm")</f>
        <v>October</v>
      </c>
      <c r="C3403" t="s">
        <v>1254</v>
      </c>
      <c r="D3403" t="s">
        <v>26</v>
      </c>
      <c r="E3403" t="s">
        <v>23</v>
      </c>
      <c r="F3403" t="s">
        <v>47</v>
      </c>
      <c r="G3403" t="s">
        <v>2250</v>
      </c>
      <c r="H3403">
        <v>36.29</v>
      </c>
      <c r="I3403">
        <v>7</v>
      </c>
      <c r="J3403">
        <v>12.7</v>
      </c>
      <c r="K3403" s="6">
        <f>J3403/H3403</f>
        <v>0.34995866629925598</v>
      </c>
      <c r="M3403" t="str">
        <f>LEFT(C3403, SEARCH(" ", C3403) - 1)</f>
        <v>Joe</v>
      </c>
      <c r="N3403" t="str" cm="1">
        <f t="array" ref="N3403">_xlfn.IFS(H3403&lt;0, "LOSS", H3403&gt;1000, "GREAT", H3403&gt;500, "GOOD", H3403&gt;=100, "OKAY", H3403&lt;100, "OKAY")</f>
        <v>OKAY</v>
      </c>
    </row>
    <row r="3404" spans="1:14">
      <c r="A3404" s="2">
        <v>42300</v>
      </c>
      <c r="B3404" s="2" t="str">
        <f>TEXT(A3404,"mmmm")</f>
        <v>October</v>
      </c>
      <c r="C3404" t="s">
        <v>1254</v>
      </c>
      <c r="D3404" t="s">
        <v>26</v>
      </c>
      <c r="E3404" t="s">
        <v>25</v>
      </c>
      <c r="F3404" t="s">
        <v>48</v>
      </c>
      <c r="G3404" t="s">
        <v>207</v>
      </c>
      <c r="H3404">
        <v>150.38</v>
      </c>
      <c r="I3404">
        <v>2</v>
      </c>
      <c r="J3404">
        <v>15.04</v>
      </c>
      <c r="K3404" s="6">
        <f>J3404/H3404</f>
        <v>0.10001329964090969</v>
      </c>
      <c r="M3404" t="str">
        <f>LEFT(C3404, SEARCH(" ", C3404) - 1)</f>
        <v>Joe</v>
      </c>
      <c r="N3404" t="str" cm="1">
        <f t="array" ref="N3404">_xlfn.IFS(H3404&lt;0, "LOSS", H3404&gt;1000, "GREAT", H3404&gt;500, "GOOD", H3404&gt;=100, "OKAY", H3404&lt;100, "OKAY")</f>
        <v>OKAY</v>
      </c>
    </row>
    <row r="3405" spans="1:14">
      <c r="A3405" s="2">
        <v>42300</v>
      </c>
      <c r="B3405" s="2" t="str">
        <f>TEXT(A3405,"mmmm")</f>
        <v>October</v>
      </c>
      <c r="C3405" t="s">
        <v>460</v>
      </c>
      <c r="D3405" t="s">
        <v>26</v>
      </c>
      <c r="E3405" t="s">
        <v>23</v>
      </c>
      <c r="F3405" t="s">
        <v>47</v>
      </c>
      <c r="G3405" t="s">
        <v>313</v>
      </c>
      <c r="H3405">
        <v>60.74</v>
      </c>
      <c r="I3405">
        <v>8</v>
      </c>
      <c r="J3405">
        <v>20.5</v>
      </c>
      <c r="K3405" s="6">
        <f>J3405/H3405</f>
        <v>0.33750411590385249</v>
      </c>
      <c r="M3405" t="str">
        <f>LEFT(C3405, SEARCH(" ", C3405) - 1)</f>
        <v>Craig</v>
      </c>
      <c r="N3405" t="str" cm="1">
        <f t="array" ref="N3405">_xlfn.IFS(H3405&lt;0, "LOSS", H3405&gt;1000, "GREAT", H3405&gt;500, "GOOD", H3405&gt;=100, "OKAY", H3405&lt;100, "OKAY")</f>
        <v>OKAY</v>
      </c>
    </row>
    <row r="3406" spans="1:14">
      <c r="A3406" s="2">
        <v>42300</v>
      </c>
      <c r="B3406" s="2" t="str">
        <f>TEXT(A3406,"mmmm")</f>
        <v>October</v>
      </c>
      <c r="C3406" t="s">
        <v>460</v>
      </c>
      <c r="D3406" t="s">
        <v>26</v>
      </c>
      <c r="E3406" t="s">
        <v>25</v>
      </c>
      <c r="F3406" t="s">
        <v>41</v>
      </c>
      <c r="G3406" t="s">
        <v>2089</v>
      </c>
      <c r="H3406">
        <v>479.98</v>
      </c>
      <c r="I3406">
        <v>3</v>
      </c>
      <c r="J3406">
        <v>161.99</v>
      </c>
      <c r="K3406" s="6">
        <f>J3406/H3406</f>
        <v>0.33749322888453687</v>
      </c>
      <c r="M3406" t="str">
        <f>LEFT(C3406, SEARCH(" ", C3406) - 1)</f>
        <v>Craig</v>
      </c>
      <c r="N3406" t="str" cm="1">
        <f t="array" ref="N3406">_xlfn.IFS(H3406&lt;0, "LOSS", H3406&gt;1000, "GREAT", H3406&gt;500, "GOOD", H3406&gt;=100, "OKAY", H3406&lt;100, "OKAY")</f>
        <v>OKAY</v>
      </c>
    </row>
    <row r="3407" spans="1:14">
      <c r="A3407" s="2">
        <v>42300</v>
      </c>
      <c r="B3407" s="2" t="str">
        <f>TEXT(A3407,"mmmm")</f>
        <v>October</v>
      </c>
      <c r="C3407" t="s">
        <v>460</v>
      </c>
      <c r="D3407" t="s">
        <v>26</v>
      </c>
      <c r="E3407" t="s">
        <v>23</v>
      </c>
      <c r="F3407" t="s">
        <v>38</v>
      </c>
      <c r="G3407" t="s">
        <v>785</v>
      </c>
      <c r="H3407">
        <v>6.08</v>
      </c>
      <c r="I3407">
        <v>1</v>
      </c>
      <c r="J3407">
        <v>-10.34</v>
      </c>
      <c r="K3407" s="6">
        <f>J3407/H3407</f>
        <v>-1.700657894736842</v>
      </c>
      <c r="M3407" t="str">
        <f>LEFT(C3407, SEARCH(" ", C3407) - 1)</f>
        <v>Craig</v>
      </c>
      <c r="N3407" t="str" cm="1">
        <f t="array" ref="N3407">_xlfn.IFS(H3407&lt;0, "LOSS", H3407&gt;1000, "GREAT", H3407&gt;500, "GOOD", H3407&gt;=100, "OKAY", H3407&lt;100, "OKAY")</f>
        <v>OKAY</v>
      </c>
    </row>
    <row r="3408" spans="1:14">
      <c r="A3408" s="2">
        <v>42301</v>
      </c>
      <c r="B3408" s="2" t="str">
        <f>TEXT(A3408,"mmmm")</f>
        <v>October</v>
      </c>
      <c r="C3408" t="s">
        <v>1965</v>
      </c>
      <c r="D3408" t="s">
        <v>26</v>
      </c>
      <c r="E3408" t="s">
        <v>23</v>
      </c>
      <c r="F3408" t="s">
        <v>47</v>
      </c>
      <c r="G3408" t="s">
        <v>792</v>
      </c>
      <c r="H3408">
        <v>15.55</v>
      </c>
      <c r="I3408">
        <v>3</v>
      </c>
      <c r="J3408">
        <v>5.44</v>
      </c>
      <c r="K3408" s="6">
        <f>J3408/H3408</f>
        <v>0.34983922829581993</v>
      </c>
      <c r="M3408" t="str">
        <f>LEFT(C3408, SEARCH(" ", C3408) - 1)</f>
        <v>Andrew</v>
      </c>
      <c r="N3408" t="str" cm="1">
        <f t="array" ref="N3408">_xlfn.IFS(H3408&lt;0, "LOSS", H3408&gt;1000, "GREAT", H3408&gt;500, "GOOD", H3408&gt;=100, "OKAY", H3408&lt;100, "OKAY")</f>
        <v>OKAY</v>
      </c>
    </row>
    <row r="3409" spans="1:14">
      <c r="A3409" s="2">
        <v>42301</v>
      </c>
      <c r="B3409" s="2" t="str">
        <f>TEXT(A3409,"mmmm")</f>
        <v>October</v>
      </c>
      <c r="C3409" t="s">
        <v>1965</v>
      </c>
      <c r="D3409" t="s">
        <v>26</v>
      </c>
      <c r="E3409" t="s">
        <v>21</v>
      </c>
      <c r="F3409" t="s">
        <v>51</v>
      </c>
      <c r="G3409" t="s">
        <v>812</v>
      </c>
      <c r="H3409">
        <v>347.36</v>
      </c>
      <c r="I3409">
        <v>7</v>
      </c>
      <c r="J3409">
        <v>-69.47</v>
      </c>
      <c r="K3409" s="6">
        <f>J3409/H3409</f>
        <v>-0.19999424228466142</v>
      </c>
      <c r="M3409" t="str">
        <f>LEFT(C3409, SEARCH(" ", C3409) - 1)</f>
        <v>Andrew</v>
      </c>
      <c r="N3409" t="str" cm="1">
        <f t="array" ref="N3409">_xlfn.IFS(H3409&lt;0, "LOSS", H3409&gt;1000, "GREAT", H3409&gt;500, "GOOD", H3409&gt;=100, "OKAY", H3409&lt;100, "OKAY")</f>
        <v>OKAY</v>
      </c>
    </row>
    <row r="3410" spans="1:14">
      <c r="A3410" s="2">
        <v>42301</v>
      </c>
      <c r="B3410" s="2" t="str">
        <f>TEXT(A3410,"mmmm")</f>
        <v>October</v>
      </c>
      <c r="C3410" t="s">
        <v>1965</v>
      </c>
      <c r="D3410" t="s">
        <v>26</v>
      </c>
      <c r="E3410" t="s">
        <v>23</v>
      </c>
      <c r="F3410" t="s">
        <v>47</v>
      </c>
      <c r="G3410" t="s">
        <v>920</v>
      </c>
      <c r="H3410">
        <v>10.37</v>
      </c>
      <c r="I3410">
        <v>2</v>
      </c>
      <c r="J3410">
        <v>3.63</v>
      </c>
      <c r="K3410" s="6">
        <f>J3410/H3410</f>
        <v>0.35004821600771457</v>
      </c>
      <c r="M3410" t="str">
        <f>LEFT(C3410, SEARCH(" ", C3410) - 1)</f>
        <v>Andrew</v>
      </c>
      <c r="N3410" t="str" cm="1">
        <f t="array" ref="N3410">_xlfn.IFS(H3410&lt;0, "LOSS", H3410&gt;1000, "GREAT", H3410&gt;500, "GOOD", H3410&gt;=100, "OKAY", H3410&lt;100, "OKAY")</f>
        <v>OKAY</v>
      </c>
    </row>
    <row r="3411" spans="1:14">
      <c r="A3411" s="2">
        <v>42301</v>
      </c>
      <c r="B3411" s="2" t="str">
        <f>TEXT(A3411,"mmmm")</f>
        <v>October</v>
      </c>
      <c r="C3411" t="s">
        <v>1455</v>
      </c>
      <c r="D3411" t="s">
        <v>26</v>
      </c>
      <c r="E3411" t="s">
        <v>23</v>
      </c>
      <c r="F3411" t="s">
        <v>38</v>
      </c>
      <c r="G3411" t="s">
        <v>542</v>
      </c>
      <c r="H3411">
        <v>3.59</v>
      </c>
      <c r="I3411">
        <v>4</v>
      </c>
      <c r="J3411">
        <v>-6.29</v>
      </c>
      <c r="K3411" s="6">
        <f>J3411/H3411</f>
        <v>-1.7520891364902507</v>
      </c>
      <c r="M3411" t="str">
        <f>LEFT(C3411, SEARCH(" ", C3411) - 1)</f>
        <v>Michelle</v>
      </c>
      <c r="N3411" t="str" cm="1">
        <f t="array" ref="N3411">_xlfn.IFS(H3411&lt;0, "LOSS", H3411&gt;1000, "GREAT", H3411&gt;500, "GOOD", H3411&gt;=100, "OKAY", H3411&lt;100, "OKAY")</f>
        <v>OKAY</v>
      </c>
    </row>
    <row r="3412" spans="1:14">
      <c r="A3412" s="2">
        <v>42301</v>
      </c>
      <c r="B3412" s="2" t="str">
        <f>TEXT(A3412,"mmmm")</f>
        <v>October</v>
      </c>
      <c r="C3412" t="s">
        <v>2090</v>
      </c>
      <c r="D3412" t="s">
        <v>22</v>
      </c>
      <c r="E3412" t="s">
        <v>21</v>
      </c>
      <c r="F3412" t="s">
        <v>40</v>
      </c>
      <c r="G3412" t="s">
        <v>2217</v>
      </c>
      <c r="H3412">
        <v>454.27</v>
      </c>
      <c r="I3412">
        <v>8</v>
      </c>
      <c r="J3412">
        <v>-73.819999999999993</v>
      </c>
      <c r="K3412" s="6">
        <f>J3412/H3412</f>
        <v>-0.16250247650075944</v>
      </c>
      <c r="M3412" t="str">
        <f>LEFT(C3412, SEARCH(" ", C3412) - 1)</f>
        <v>Robert</v>
      </c>
      <c r="N3412" t="str" cm="1">
        <f t="array" ref="N3412">_xlfn.IFS(H3412&lt;0, "LOSS", H3412&gt;1000, "GREAT", H3412&gt;500, "GOOD", H3412&gt;=100, "OKAY", H3412&lt;100, "OKAY")</f>
        <v>OKAY</v>
      </c>
    </row>
    <row r="3413" spans="1:14">
      <c r="A3413" s="2">
        <v>42302</v>
      </c>
      <c r="B3413" s="2" t="str">
        <f>TEXT(A3413,"mmmm")</f>
        <v>October</v>
      </c>
      <c r="C3413" t="s">
        <v>1158</v>
      </c>
      <c r="D3413" t="s">
        <v>22</v>
      </c>
      <c r="E3413" t="s">
        <v>23</v>
      </c>
      <c r="F3413" t="s">
        <v>37</v>
      </c>
      <c r="G3413" t="s">
        <v>2312</v>
      </c>
      <c r="H3413">
        <v>60.45</v>
      </c>
      <c r="I3413">
        <v>3</v>
      </c>
      <c r="J3413">
        <v>16.32</v>
      </c>
      <c r="K3413" s="6">
        <f>J3413/H3413</f>
        <v>0.26997518610421833</v>
      </c>
      <c r="M3413" t="str">
        <f>LEFT(C3413, SEARCH(" ", C3413) - 1)</f>
        <v>Trudy</v>
      </c>
      <c r="N3413" t="str" cm="1">
        <f t="array" ref="N3413">_xlfn.IFS(H3413&lt;0, "LOSS", H3413&gt;1000, "GREAT", H3413&gt;500, "GOOD", H3413&gt;=100, "OKAY", H3413&lt;100, "OKAY")</f>
        <v>OKAY</v>
      </c>
    </row>
    <row r="3414" spans="1:14">
      <c r="A3414" s="2">
        <v>42302</v>
      </c>
      <c r="B3414" s="2" t="str">
        <f>TEXT(A3414,"mmmm")</f>
        <v>October</v>
      </c>
      <c r="C3414" t="s">
        <v>1158</v>
      </c>
      <c r="D3414" t="s">
        <v>22</v>
      </c>
      <c r="E3414" t="s">
        <v>21</v>
      </c>
      <c r="F3414" t="s">
        <v>51</v>
      </c>
      <c r="G3414" t="s">
        <v>1276</v>
      </c>
      <c r="H3414">
        <v>253.18</v>
      </c>
      <c r="I3414">
        <v>3</v>
      </c>
      <c r="J3414">
        <v>-31.65</v>
      </c>
      <c r="K3414" s="6">
        <f>J3414/H3414</f>
        <v>-0.12500987439766173</v>
      </c>
      <c r="M3414" t="str">
        <f>LEFT(C3414, SEARCH(" ", C3414) - 1)</f>
        <v>Trudy</v>
      </c>
      <c r="N3414" t="str" cm="1">
        <f t="array" ref="N3414">_xlfn.IFS(H3414&lt;0, "LOSS", H3414&gt;1000, "GREAT", H3414&gt;500, "GOOD", H3414&gt;=100, "OKAY", H3414&lt;100, "OKAY")</f>
        <v>OKAY</v>
      </c>
    </row>
    <row r="3415" spans="1:14">
      <c r="A3415" s="2">
        <v>42302</v>
      </c>
      <c r="B3415" s="2" t="str">
        <f>TEXT(A3415,"mmmm")</f>
        <v>October</v>
      </c>
      <c r="C3415" t="s">
        <v>897</v>
      </c>
      <c r="D3415" t="s">
        <v>108</v>
      </c>
      <c r="E3415" t="s">
        <v>25</v>
      </c>
      <c r="F3415" t="s">
        <v>48</v>
      </c>
      <c r="G3415" t="s">
        <v>2375</v>
      </c>
      <c r="H3415">
        <v>158.99</v>
      </c>
      <c r="I3415">
        <v>1</v>
      </c>
      <c r="J3415">
        <v>41.34</v>
      </c>
      <c r="K3415" s="6">
        <f>J3415/H3415</f>
        <v>0.26001635322976291</v>
      </c>
      <c r="M3415" t="str">
        <f>LEFT(C3415, SEARCH(" ", C3415) - 1)</f>
        <v>Heather</v>
      </c>
      <c r="N3415" t="str" cm="1">
        <f t="array" ref="N3415">_xlfn.IFS(H3415&lt;0, "LOSS", H3415&gt;1000, "GREAT", H3415&gt;500, "GOOD", H3415&gt;=100, "OKAY", H3415&lt;100, "OKAY")</f>
        <v>OKAY</v>
      </c>
    </row>
    <row r="3416" spans="1:14">
      <c r="A3416" s="2">
        <v>42302</v>
      </c>
      <c r="B3416" s="2" t="str">
        <f>TEXT(A3416,"mmmm")</f>
        <v>October</v>
      </c>
      <c r="C3416" t="s">
        <v>897</v>
      </c>
      <c r="D3416" t="s">
        <v>108</v>
      </c>
      <c r="E3416" t="s">
        <v>21</v>
      </c>
      <c r="F3416" t="s">
        <v>40</v>
      </c>
      <c r="G3416" t="s">
        <v>476</v>
      </c>
      <c r="H3416">
        <v>291.10000000000002</v>
      </c>
      <c r="I3416">
        <v>5</v>
      </c>
      <c r="J3416">
        <v>75.69</v>
      </c>
      <c r="K3416" s="6">
        <f>J3416/H3416</f>
        <v>0.2600137409824802</v>
      </c>
      <c r="M3416" t="str">
        <f>LEFT(C3416, SEARCH(" ", C3416) - 1)</f>
        <v>Heather</v>
      </c>
      <c r="N3416" t="str" cm="1">
        <f t="array" ref="N3416">_xlfn.IFS(H3416&lt;0, "LOSS", H3416&gt;1000, "GREAT", H3416&gt;500, "GOOD", H3416&gt;=100, "OKAY", H3416&lt;100, "OKAY")</f>
        <v>OKAY</v>
      </c>
    </row>
    <row r="3417" spans="1:14">
      <c r="A3417" s="2">
        <v>42302</v>
      </c>
      <c r="B3417" s="2" t="str">
        <f>TEXT(A3417,"mmmm")</f>
        <v>October</v>
      </c>
      <c r="C3417" t="s">
        <v>913</v>
      </c>
      <c r="D3417" t="s">
        <v>191</v>
      </c>
      <c r="E3417" t="s">
        <v>23</v>
      </c>
      <c r="F3417" t="s">
        <v>37</v>
      </c>
      <c r="G3417" t="s">
        <v>540</v>
      </c>
      <c r="H3417">
        <v>79.36</v>
      </c>
      <c r="I3417">
        <v>4</v>
      </c>
      <c r="J3417">
        <v>23.81</v>
      </c>
      <c r="K3417" s="6">
        <f>J3417/H3417</f>
        <v>0.30002520161290319</v>
      </c>
      <c r="M3417" t="str">
        <f>LEFT(C3417, SEARCH(" ", C3417) - 1)</f>
        <v>Jennifer</v>
      </c>
      <c r="N3417" t="str" cm="1">
        <f t="array" ref="N3417">_xlfn.IFS(H3417&lt;0, "LOSS", H3417&gt;1000, "GREAT", H3417&gt;500, "GOOD", H3417&gt;=100, "OKAY", H3417&lt;100, "OKAY")</f>
        <v>OKAY</v>
      </c>
    </row>
    <row r="3418" spans="1:14">
      <c r="A3418" s="2">
        <v>42302</v>
      </c>
      <c r="B3418" s="2" t="str">
        <f>TEXT(A3418,"mmmm")</f>
        <v>October</v>
      </c>
      <c r="C3418" t="s">
        <v>1623</v>
      </c>
      <c r="D3418" t="s">
        <v>94</v>
      </c>
      <c r="E3418" t="s">
        <v>21</v>
      </c>
      <c r="F3418" t="s">
        <v>40</v>
      </c>
      <c r="G3418" t="s">
        <v>124</v>
      </c>
      <c r="H3418">
        <v>582.34</v>
      </c>
      <c r="I3418">
        <v>8</v>
      </c>
      <c r="J3418">
        <v>-29.12</v>
      </c>
      <c r="K3418" s="6">
        <f>J3418/H3418</f>
        <v>-5.000515162963217E-2</v>
      </c>
      <c r="M3418" t="str">
        <f>LEFT(C3418, SEARCH(" ", C3418) - 1)</f>
        <v>Deirdre</v>
      </c>
      <c r="N3418" t="str" cm="1">
        <f t="array" ref="N3418">_xlfn.IFS(H3418&lt;0, "LOSS", H3418&gt;1000, "GREAT", H3418&gt;500, "GOOD", H3418&gt;=100, "OKAY", H3418&lt;100, "OKAY")</f>
        <v>GOOD</v>
      </c>
    </row>
    <row r="3419" spans="1:14">
      <c r="A3419" s="2">
        <v>42303</v>
      </c>
      <c r="B3419" s="2" t="str">
        <f>TEXT(A3419,"mmmm")</f>
        <v>October</v>
      </c>
      <c r="C3419" t="s">
        <v>2376</v>
      </c>
      <c r="D3419" t="s">
        <v>22</v>
      </c>
      <c r="E3419" t="s">
        <v>23</v>
      </c>
      <c r="F3419" t="s">
        <v>45</v>
      </c>
      <c r="G3419" t="s">
        <v>2377</v>
      </c>
      <c r="H3419">
        <v>5.76</v>
      </c>
      <c r="I3419">
        <v>2</v>
      </c>
      <c r="J3419">
        <v>2.65</v>
      </c>
      <c r="K3419" s="6">
        <f>J3419/H3419</f>
        <v>0.46006944444444442</v>
      </c>
      <c r="M3419" t="str">
        <f>LEFT(C3419, SEARCH(" ", C3419) - 1)</f>
        <v>Maribeth</v>
      </c>
      <c r="N3419" t="str" cm="1">
        <f t="array" ref="N3419">_xlfn.IFS(H3419&lt;0, "LOSS", H3419&gt;1000, "GREAT", H3419&gt;500, "GOOD", H3419&gt;=100, "OKAY", H3419&lt;100, "OKAY")</f>
        <v>OKAY</v>
      </c>
    </row>
    <row r="3420" spans="1:14">
      <c r="A3420" s="2">
        <v>42303</v>
      </c>
      <c r="B3420" s="2" t="str">
        <f>TEXT(A3420,"mmmm")</f>
        <v>October</v>
      </c>
      <c r="C3420" t="s">
        <v>1965</v>
      </c>
      <c r="D3420" t="s">
        <v>73</v>
      </c>
      <c r="E3420" t="s">
        <v>25</v>
      </c>
      <c r="F3420" t="s">
        <v>48</v>
      </c>
      <c r="G3420" t="s">
        <v>2378</v>
      </c>
      <c r="H3420">
        <v>105.58</v>
      </c>
      <c r="I3420">
        <v>2</v>
      </c>
      <c r="J3420">
        <v>9.24</v>
      </c>
      <c r="K3420" s="6">
        <f>J3420/H3420</f>
        <v>8.7516575108922148E-2</v>
      </c>
      <c r="M3420" t="str">
        <f>LEFT(C3420, SEARCH(" ", C3420) - 1)</f>
        <v>Andrew</v>
      </c>
      <c r="N3420" t="str" cm="1">
        <f t="array" ref="N3420">_xlfn.IFS(H3420&lt;0, "LOSS", H3420&gt;1000, "GREAT", H3420&gt;500, "GOOD", H3420&gt;=100, "OKAY", H3420&lt;100, "OKAY")</f>
        <v>OKAY</v>
      </c>
    </row>
    <row r="3421" spans="1:14">
      <c r="A3421" s="2">
        <v>42303</v>
      </c>
      <c r="B3421" s="2" t="str">
        <f>TEXT(A3421,"mmmm")</f>
        <v>October</v>
      </c>
      <c r="C3421" t="s">
        <v>1965</v>
      </c>
      <c r="D3421" t="s">
        <v>73</v>
      </c>
      <c r="E3421" t="s">
        <v>25</v>
      </c>
      <c r="F3421" t="s">
        <v>48</v>
      </c>
      <c r="G3421" t="s">
        <v>2032</v>
      </c>
      <c r="H3421">
        <v>68.72</v>
      </c>
      <c r="I3421">
        <v>2</v>
      </c>
      <c r="J3421">
        <v>-14.6</v>
      </c>
      <c r="K3421" s="6">
        <f>J3421/H3421</f>
        <v>-0.21245634458672874</v>
      </c>
      <c r="M3421" t="str">
        <f>LEFT(C3421, SEARCH(" ", C3421) - 1)</f>
        <v>Andrew</v>
      </c>
      <c r="N3421" t="str" cm="1">
        <f t="array" ref="N3421">_xlfn.IFS(H3421&lt;0, "LOSS", H3421&gt;1000, "GREAT", H3421&gt;500, "GOOD", H3421&gt;=100, "OKAY", H3421&lt;100, "OKAY")</f>
        <v>OKAY</v>
      </c>
    </row>
    <row r="3422" spans="1:14">
      <c r="A3422" s="2">
        <v>42303</v>
      </c>
      <c r="B3422" s="2" t="str">
        <f>TEXT(A3422,"mmmm")</f>
        <v>October</v>
      </c>
      <c r="C3422" t="s">
        <v>451</v>
      </c>
      <c r="D3422" t="s">
        <v>148</v>
      </c>
      <c r="E3422" t="s">
        <v>23</v>
      </c>
      <c r="F3422" t="s">
        <v>45</v>
      </c>
      <c r="G3422" t="s">
        <v>1939</v>
      </c>
      <c r="H3422">
        <v>146.54</v>
      </c>
      <c r="I3422">
        <v>6</v>
      </c>
      <c r="J3422">
        <v>47.63</v>
      </c>
      <c r="K3422" s="6">
        <f>J3422/H3422</f>
        <v>0.32503070833902009</v>
      </c>
      <c r="M3422" t="str">
        <f>LEFT(C3422, SEARCH(" ", C3422) - 1)</f>
        <v>Kristen</v>
      </c>
      <c r="N3422" t="str" cm="1">
        <f t="array" ref="N3422">_xlfn.IFS(H3422&lt;0, "LOSS", H3422&gt;1000, "GREAT", H3422&gt;500, "GOOD", H3422&gt;=100, "OKAY", H3422&lt;100, "OKAY")</f>
        <v>OKAY</v>
      </c>
    </row>
    <row r="3423" spans="1:14">
      <c r="A3423" s="2">
        <v>42303</v>
      </c>
      <c r="B3423" s="2" t="str">
        <f>TEXT(A3423,"mmmm")</f>
        <v>October</v>
      </c>
      <c r="C3423" t="s">
        <v>451</v>
      </c>
      <c r="D3423" t="s">
        <v>148</v>
      </c>
      <c r="E3423" t="s">
        <v>23</v>
      </c>
      <c r="F3423" t="s">
        <v>47</v>
      </c>
      <c r="G3423" t="s">
        <v>2379</v>
      </c>
      <c r="H3423">
        <v>131.9</v>
      </c>
      <c r="I3423">
        <v>3</v>
      </c>
      <c r="J3423">
        <v>47.82</v>
      </c>
      <c r="K3423" s="6">
        <f>J3423/H3423</f>
        <v>0.36254738438210765</v>
      </c>
      <c r="M3423" t="str">
        <f>LEFT(C3423, SEARCH(" ", C3423) - 1)</f>
        <v>Kristen</v>
      </c>
      <c r="N3423" t="str" cm="1">
        <f t="array" ref="N3423">_xlfn.IFS(H3423&lt;0, "LOSS", H3423&gt;1000, "GREAT", H3423&gt;500, "GOOD", H3423&gt;=100, "OKAY", H3423&lt;100, "OKAY")</f>
        <v>OKAY</v>
      </c>
    </row>
    <row r="3424" spans="1:14">
      <c r="A3424" s="2">
        <v>42303</v>
      </c>
      <c r="B3424" s="2" t="str">
        <f>TEXT(A3424,"mmmm")</f>
        <v>October</v>
      </c>
      <c r="C3424" t="s">
        <v>451</v>
      </c>
      <c r="D3424" t="s">
        <v>148</v>
      </c>
      <c r="E3424" t="s">
        <v>23</v>
      </c>
      <c r="F3424" t="s">
        <v>36</v>
      </c>
      <c r="G3424" t="s">
        <v>1206</v>
      </c>
      <c r="H3424">
        <v>203.88</v>
      </c>
      <c r="I3424">
        <v>5</v>
      </c>
      <c r="J3424">
        <v>20.39</v>
      </c>
      <c r="K3424" s="6">
        <f>J3424/H3424</f>
        <v>0.10000980969197568</v>
      </c>
      <c r="M3424" t="str">
        <f>LEFT(C3424, SEARCH(" ", C3424) - 1)</f>
        <v>Kristen</v>
      </c>
      <c r="N3424" t="str" cm="1">
        <f t="array" ref="N3424">_xlfn.IFS(H3424&lt;0, "LOSS", H3424&gt;1000, "GREAT", H3424&gt;500, "GOOD", H3424&gt;=100, "OKAY", H3424&lt;100, "OKAY")</f>
        <v>OKAY</v>
      </c>
    </row>
    <row r="3425" spans="1:14">
      <c r="A3425" s="2">
        <v>42303</v>
      </c>
      <c r="B3425" s="2" t="str">
        <f>TEXT(A3425,"mmmm")</f>
        <v>October</v>
      </c>
      <c r="C3425" t="s">
        <v>451</v>
      </c>
      <c r="D3425" t="s">
        <v>148</v>
      </c>
      <c r="E3425" t="s">
        <v>23</v>
      </c>
      <c r="F3425" t="s">
        <v>38</v>
      </c>
      <c r="G3425" t="s">
        <v>1457</v>
      </c>
      <c r="H3425">
        <v>14.3</v>
      </c>
      <c r="I3425">
        <v>7</v>
      </c>
      <c r="J3425">
        <v>-10.49</v>
      </c>
      <c r="K3425" s="6">
        <f>J3425/H3425</f>
        <v>-0.73356643356643358</v>
      </c>
      <c r="M3425" t="str">
        <f>LEFT(C3425, SEARCH(" ", C3425) - 1)</f>
        <v>Kristen</v>
      </c>
      <c r="N3425" t="str" cm="1">
        <f t="array" ref="N3425">_xlfn.IFS(H3425&lt;0, "LOSS", H3425&gt;1000, "GREAT", H3425&gt;500, "GOOD", H3425&gt;=100, "OKAY", H3425&lt;100, "OKAY")</f>
        <v>OKAY</v>
      </c>
    </row>
    <row r="3426" spans="1:14">
      <c r="A3426" s="2">
        <v>42303</v>
      </c>
      <c r="B3426" s="2" t="str">
        <f>TEXT(A3426,"mmmm")</f>
        <v>October</v>
      </c>
      <c r="C3426" t="s">
        <v>451</v>
      </c>
      <c r="D3426" t="s">
        <v>148</v>
      </c>
      <c r="E3426" t="s">
        <v>23</v>
      </c>
      <c r="F3426" t="s">
        <v>49</v>
      </c>
      <c r="G3426" t="s">
        <v>813</v>
      </c>
      <c r="H3426">
        <v>718.64</v>
      </c>
      <c r="I3426">
        <v>10</v>
      </c>
      <c r="J3426">
        <v>-161.69</v>
      </c>
      <c r="K3426" s="6">
        <f>J3426/H3426</f>
        <v>-0.2249944339307581</v>
      </c>
      <c r="M3426" t="str">
        <f>LEFT(C3426, SEARCH(" ", C3426) - 1)</f>
        <v>Kristen</v>
      </c>
      <c r="N3426" t="str" cm="1">
        <f t="array" ref="N3426">_xlfn.IFS(H3426&lt;0, "LOSS", H3426&gt;1000, "GREAT", H3426&gt;500, "GOOD", H3426&gt;=100, "OKAY", H3426&lt;100, "OKAY")</f>
        <v>GOOD</v>
      </c>
    </row>
    <row r="3427" spans="1:14">
      <c r="A3427" s="2">
        <v>42305</v>
      </c>
      <c r="B3427" s="2" t="str">
        <f>TEXT(A3427,"mmmm")</f>
        <v>October</v>
      </c>
      <c r="C3427" t="s">
        <v>528</v>
      </c>
      <c r="D3427" t="s">
        <v>84</v>
      </c>
      <c r="E3427" t="s">
        <v>23</v>
      </c>
      <c r="F3427" t="s">
        <v>42</v>
      </c>
      <c r="G3427" t="s">
        <v>1800</v>
      </c>
      <c r="H3427">
        <v>10.67</v>
      </c>
      <c r="I3427">
        <v>1</v>
      </c>
      <c r="J3427">
        <v>4.91</v>
      </c>
      <c r="K3427" s="6">
        <f>J3427/H3427</f>
        <v>0.46016869728209936</v>
      </c>
      <c r="M3427" t="str">
        <f>LEFT(C3427, SEARCH(" ", C3427) - 1)</f>
        <v>Rob</v>
      </c>
      <c r="N3427" t="str" cm="1">
        <f t="array" ref="N3427">_xlfn.IFS(H3427&lt;0, "LOSS", H3427&gt;1000, "GREAT", H3427&gt;500, "GOOD", H3427&gt;=100, "OKAY", H3427&lt;100, "OKAY")</f>
        <v>OKAY</v>
      </c>
    </row>
    <row r="3428" spans="1:14">
      <c r="A3428" s="2">
        <v>42305</v>
      </c>
      <c r="B3428" s="2" t="str">
        <f>TEXT(A3428,"mmmm")</f>
        <v>October</v>
      </c>
      <c r="C3428" t="s">
        <v>528</v>
      </c>
      <c r="D3428" t="s">
        <v>84</v>
      </c>
      <c r="E3428" t="s">
        <v>23</v>
      </c>
      <c r="F3428" t="s">
        <v>49</v>
      </c>
      <c r="G3428" t="s">
        <v>1252</v>
      </c>
      <c r="H3428">
        <v>36.630000000000003</v>
      </c>
      <c r="I3428">
        <v>3</v>
      </c>
      <c r="J3428">
        <v>9.89</v>
      </c>
      <c r="K3428" s="6">
        <f>J3428/H3428</f>
        <v>0.26999726999726997</v>
      </c>
      <c r="M3428" t="str">
        <f>LEFT(C3428, SEARCH(" ", C3428) - 1)</f>
        <v>Rob</v>
      </c>
      <c r="N3428" t="str" cm="1">
        <f t="array" ref="N3428">_xlfn.IFS(H3428&lt;0, "LOSS", H3428&gt;1000, "GREAT", H3428&gt;500, "GOOD", H3428&gt;=100, "OKAY", H3428&lt;100, "OKAY")</f>
        <v>OKAY</v>
      </c>
    </row>
    <row r="3429" spans="1:14">
      <c r="A3429" s="2">
        <v>42305</v>
      </c>
      <c r="B3429" s="2" t="str">
        <f>TEXT(A3429,"mmmm")</f>
        <v>October</v>
      </c>
      <c r="C3429" t="s">
        <v>528</v>
      </c>
      <c r="D3429" t="s">
        <v>84</v>
      </c>
      <c r="E3429" t="s">
        <v>21</v>
      </c>
      <c r="F3429" t="s">
        <v>44</v>
      </c>
      <c r="G3429" t="s">
        <v>2380</v>
      </c>
      <c r="H3429">
        <v>24.1</v>
      </c>
      <c r="I3429">
        <v>5</v>
      </c>
      <c r="J3429">
        <v>9.16</v>
      </c>
      <c r="K3429" s="6">
        <f>J3429/H3429</f>
        <v>0.3800829875518672</v>
      </c>
      <c r="M3429" t="str">
        <f>LEFT(C3429, SEARCH(" ", C3429) - 1)</f>
        <v>Rob</v>
      </c>
      <c r="N3429" t="str" cm="1">
        <f t="array" ref="N3429">_xlfn.IFS(H3429&lt;0, "LOSS", H3429&gt;1000, "GREAT", H3429&gt;500, "GOOD", H3429&gt;=100, "OKAY", H3429&lt;100, "OKAY")</f>
        <v>OKAY</v>
      </c>
    </row>
    <row r="3430" spans="1:14">
      <c r="A3430" s="2">
        <v>42305</v>
      </c>
      <c r="B3430" s="2" t="str">
        <f>TEXT(A3430,"mmmm")</f>
        <v>October</v>
      </c>
      <c r="C3430" t="s">
        <v>528</v>
      </c>
      <c r="D3430" t="s">
        <v>84</v>
      </c>
      <c r="E3430" t="s">
        <v>21</v>
      </c>
      <c r="F3430" t="s">
        <v>44</v>
      </c>
      <c r="G3430" t="s">
        <v>571</v>
      </c>
      <c r="H3430">
        <v>33.11</v>
      </c>
      <c r="I3430">
        <v>7</v>
      </c>
      <c r="J3430">
        <v>12.91</v>
      </c>
      <c r="K3430" s="6">
        <f>J3430/H3430</f>
        <v>0.38991241316822711</v>
      </c>
      <c r="M3430" t="str">
        <f>LEFT(C3430, SEARCH(" ", C3430) - 1)</f>
        <v>Rob</v>
      </c>
      <c r="N3430" t="str" cm="1">
        <f t="array" ref="N3430">_xlfn.IFS(H3430&lt;0, "LOSS", H3430&gt;1000, "GREAT", H3430&gt;500, "GOOD", H3430&gt;=100, "OKAY", H3430&lt;100, "OKAY")</f>
        <v>OKAY</v>
      </c>
    </row>
    <row r="3431" spans="1:14">
      <c r="A3431" s="2">
        <v>42306</v>
      </c>
      <c r="B3431" s="2" t="str">
        <f>TEXT(A3431,"mmmm")</f>
        <v>October</v>
      </c>
      <c r="C3431" t="s">
        <v>1827</v>
      </c>
      <c r="D3431" t="s">
        <v>22</v>
      </c>
      <c r="E3431" t="s">
        <v>23</v>
      </c>
      <c r="F3431" t="s">
        <v>47</v>
      </c>
      <c r="G3431" t="s">
        <v>532</v>
      </c>
      <c r="H3431">
        <v>33.4</v>
      </c>
      <c r="I3431">
        <v>5</v>
      </c>
      <c r="J3431">
        <v>16.03</v>
      </c>
      <c r="K3431" s="6">
        <f>J3431/H3431</f>
        <v>0.47994011976047912</v>
      </c>
      <c r="M3431" t="str">
        <f>LEFT(C3431, SEARCH(" ", C3431) - 1)</f>
        <v>Nona</v>
      </c>
      <c r="N3431" t="str" cm="1">
        <f t="array" ref="N3431">_xlfn.IFS(H3431&lt;0, "LOSS", H3431&gt;1000, "GREAT", H3431&gt;500, "GOOD", H3431&gt;=100, "OKAY", H3431&lt;100, "OKAY")</f>
        <v>OKAY</v>
      </c>
    </row>
    <row r="3432" spans="1:14">
      <c r="A3432" s="2">
        <v>42306</v>
      </c>
      <c r="B3432" s="2" t="str">
        <f>TEXT(A3432,"mmmm")</f>
        <v>October</v>
      </c>
      <c r="C3432" t="s">
        <v>1827</v>
      </c>
      <c r="D3432" t="s">
        <v>22</v>
      </c>
      <c r="E3432" t="s">
        <v>23</v>
      </c>
      <c r="F3432" t="s">
        <v>42</v>
      </c>
      <c r="G3432" t="s">
        <v>726</v>
      </c>
      <c r="H3432">
        <v>210.84</v>
      </c>
      <c r="I3432">
        <v>4</v>
      </c>
      <c r="J3432">
        <v>103.31</v>
      </c>
      <c r="K3432" s="6">
        <f>J3432/H3432</f>
        <v>0.48999241130715232</v>
      </c>
      <c r="M3432" t="str">
        <f>LEFT(C3432, SEARCH(" ", C3432) - 1)</f>
        <v>Nona</v>
      </c>
      <c r="N3432" t="str" cm="1">
        <f t="array" ref="N3432">_xlfn.IFS(H3432&lt;0, "LOSS", H3432&gt;1000, "GREAT", H3432&gt;500, "GOOD", H3432&gt;=100, "OKAY", H3432&lt;100, "OKAY")</f>
        <v>OKAY</v>
      </c>
    </row>
    <row r="3433" spans="1:14">
      <c r="A3433" s="2">
        <v>42307</v>
      </c>
      <c r="B3433" s="2" t="str">
        <f>TEXT(A3433,"mmmm")</f>
        <v>October</v>
      </c>
      <c r="C3433" t="s">
        <v>2209</v>
      </c>
      <c r="D3433" t="s">
        <v>32</v>
      </c>
      <c r="E3433" t="s">
        <v>25</v>
      </c>
      <c r="F3433" t="s">
        <v>48</v>
      </c>
      <c r="G3433" t="s">
        <v>1829</v>
      </c>
      <c r="H3433">
        <v>299.89999999999998</v>
      </c>
      <c r="I3433">
        <v>2</v>
      </c>
      <c r="J3433">
        <v>74.98</v>
      </c>
      <c r="K3433" s="6">
        <f>J3433/H3433</f>
        <v>0.2500166722240747</v>
      </c>
      <c r="M3433" t="str">
        <f>LEFT(C3433, SEARCH(" ", C3433) - 1)</f>
        <v>Cathy</v>
      </c>
      <c r="N3433" t="str" cm="1">
        <f t="array" ref="N3433">_xlfn.IFS(H3433&lt;0, "LOSS", H3433&gt;1000, "GREAT", H3433&gt;500, "GOOD", H3433&gt;=100, "OKAY", H3433&lt;100, "OKAY")</f>
        <v>OKAY</v>
      </c>
    </row>
    <row r="3434" spans="1:14">
      <c r="A3434" s="2">
        <v>42307</v>
      </c>
      <c r="B3434" s="2" t="str">
        <f>TEXT(A3434,"mmmm")</f>
        <v>October</v>
      </c>
      <c r="C3434" t="s">
        <v>1407</v>
      </c>
      <c r="D3434" t="s">
        <v>94</v>
      </c>
      <c r="E3434" t="s">
        <v>25</v>
      </c>
      <c r="F3434" t="s">
        <v>46</v>
      </c>
      <c r="G3434" t="s">
        <v>2295</v>
      </c>
      <c r="H3434">
        <v>59.99</v>
      </c>
      <c r="I3434">
        <v>2</v>
      </c>
      <c r="J3434">
        <v>-46</v>
      </c>
      <c r="K3434" s="6">
        <f>J3434/H3434</f>
        <v>-0.76679446574429067</v>
      </c>
      <c r="M3434" t="str">
        <f>LEFT(C3434, SEARCH(" ", C3434) - 1)</f>
        <v>Frank</v>
      </c>
      <c r="N3434" t="str" cm="1">
        <f t="array" ref="N3434">_xlfn.IFS(H3434&lt;0, "LOSS", H3434&gt;1000, "GREAT", H3434&gt;500, "GOOD", H3434&gt;=100, "OKAY", H3434&lt;100, "OKAY")</f>
        <v>OKAY</v>
      </c>
    </row>
    <row r="3435" spans="1:14">
      <c r="A3435" s="2">
        <v>42307</v>
      </c>
      <c r="B3435" s="2" t="str">
        <f>TEXT(A3435,"mmmm")</f>
        <v>October</v>
      </c>
      <c r="C3435" t="s">
        <v>1407</v>
      </c>
      <c r="D3435" t="s">
        <v>94</v>
      </c>
      <c r="E3435" t="s">
        <v>25</v>
      </c>
      <c r="F3435" t="s">
        <v>41</v>
      </c>
      <c r="G3435" t="s">
        <v>1170</v>
      </c>
      <c r="H3435">
        <v>439.99</v>
      </c>
      <c r="I3435">
        <v>1</v>
      </c>
      <c r="J3435">
        <v>165</v>
      </c>
      <c r="K3435" s="6">
        <f>J3435/H3435</f>
        <v>0.37500852292097547</v>
      </c>
      <c r="M3435" t="str">
        <f>LEFT(C3435, SEARCH(" ", C3435) - 1)</f>
        <v>Frank</v>
      </c>
      <c r="N3435" t="str" cm="1">
        <f t="array" ref="N3435">_xlfn.IFS(H3435&lt;0, "LOSS", H3435&gt;1000, "GREAT", H3435&gt;500, "GOOD", H3435&gt;=100, "OKAY", H3435&lt;100, "OKAY")</f>
        <v>OKAY</v>
      </c>
    </row>
    <row r="3436" spans="1:14">
      <c r="A3436" s="2">
        <v>42307</v>
      </c>
      <c r="B3436" s="2" t="str">
        <f>TEXT(A3436,"mmmm")</f>
        <v>October</v>
      </c>
      <c r="C3436" t="s">
        <v>1407</v>
      </c>
      <c r="D3436" t="s">
        <v>94</v>
      </c>
      <c r="E3436" t="s">
        <v>25</v>
      </c>
      <c r="F3436" t="s">
        <v>48</v>
      </c>
      <c r="G3436" t="s">
        <v>2085</v>
      </c>
      <c r="H3436">
        <v>87.96</v>
      </c>
      <c r="I3436">
        <v>5</v>
      </c>
      <c r="J3436">
        <v>30.79</v>
      </c>
      <c r="K3436" s="6">
        <f>J3436/H3436</f>
        <v>0.35004547521600732</v>
      </c>
      <c r="M3436" t="str">
        <f>LEFT(C3436, SEARCH(" ", C3436) - 1)</f>
        <v>Frank</v>
      </c>
      <c r="N3436" t="str" cm="1">
        <f t="array" ref="N3436">_xlfn.IFS(H3436&lt;0, "LOSS", H3436&gt;1000, "GREAT", H3436&gt;500, "GOOD", H3436&gt;=100, "OKAY", H3436&lt;100, "OKAY")</f>
        <v>OKAY</v>
      </c>
    </row>
    <row r="3437" spans="1:14">
      <c r="A3437" s="2">
        <v>42307</v>
      </c>
      <c r="B3437" s="2" t="str">
        <f>TEXT(A3437,"mmmm")</f>
        <v>October</v>
      </c>
      <c r="C3437" t="s">
        <v>1407</v>
      </c>
      <c r="D3437" t="s">
        <v>94</v>
      </c>
      <c r="E3437" t="s">
        <v>21</v>
      </c>
      <c r="F3437" t="s">
        <v>44</v>
      </c>
      <c r="G3437" t="s">
        <v>2381</v>
      </c>
      <c r="H3437">
        <v>15.49</v>
      </c>
      <c r="I3437">
        <v>4</v>
      </c>
      <c r="J3437">
        <v>3.68</v>
      </c>
      <c r="K3437" s="6">
        <f>J3437/H3437</f>
        <v>0.23757262750161395</v>
      </c>
      <c r="M3437" t="str">
        <f>LEFT(C3437, SEARCH(" ", C3437) - 1)</f>
        <v>Frank</v>
      </c>
      <c r="N3437" t="str" cm="1">
        <f t="array" ref="N3437">_xlfn.IFS(H3437&lt;0, "LOSS", H3437&gt;1000, "GREAT", H3437&gt;500, "GOOD", H3437&gt;=100, "OKAY", H3437&lt;100, "OKAY")</f>
        <v>OKAY</v>
      </c>
    </row>
    <row r="3438" spans="1:14">
      <c r="A3438" s="2">
        <v>42307</v>
      </c>
      <c r="B3438" s="2" t="str">
        <f>TEXT(A3438,"mmmm")</f>
        <v>October</v>
      </c>
      <c r="C3438" t="s">
        <v>1451</v>
      </c>
      <c r="D3438" t="s">
        <v>106</v>
      </c>
      <c r="E3438" t="s">
        <v>23</v>
      </c>
      <c r="F3438" t="s">
        <v>36</v>
      </c>
      <c r="G3438" t="s">
        <v>2367</v>
      </c>
      <c r="H3438">
        <v>182.91</v>
      </c>
      <c r="I3438">
        <v>3</v>
      </c>
      <c r="J3438">
        <v>53.04</v>
      </c>
      <c r="K3438" s="6">
        <f>J3438/H3438</f>
        <v>0.28997867803837951</v>
      </c>
      <c r="M3438" t="str">
        <f>LEFT(C3438, SEARCH(" ", C3438) - 1)</f>
        <v>Thomas</v>
      </c>
      <c r="N3438" t="str" cm="1">
        <f t="array" ref="N3438">_xlfn.IFS(H3438&lt;0, "LOSS", H3438&gt;1000, "GREAT", H3438&gt;500, "GOOD", H3438&gt;=100, "OKAY", H3438&lt;100, "OKAY")</f>
        <v>OKAY</v>
      </c>
    </row>
    <row r="3439" spans="1:14">
      <c r="A3439" s="2">
        <v>42307</v>
      </c>
      <c r="B3439" s="2" t="str">
        <f>TEXT(A3439,"mmmm")</f>
        <v>October</v>
      </c>
      <c r="C3439" t="s">
        <v>286</v>
      </c>
      <c r="D3439" t="s">
        <v>24</v>
      </c>
      <c r="E3439" t="s">
        <v>25</v>
      </c>
      <c r="F3439" t="s">
        <v>46</v>
      </c>
      <c r="G3439" t="s">
        <v>2382</v>
      </c>
      <c r="H3439">
        <v>1035.8</v>
      </c>
      <c r="I3439">
        <v>4</v>
      </c>
      <c r="J3439">
        <v>269.31</v>
      </c>
      <c r="K3439" s="6">
        <f>J3439/H3439</f>
        <v>0.26000193087468626</v>
      </c>
      <c r="M3439" t="str">
        <f>LEFT(C3439, SEARCH(" ", C3439) - 1)</f>
        <v>Barry</v>
      </c>
      <c r="N3439" t="str" cm="1">
        <f t="array" ref="N3439">_xlfn.IFS(H3439&lt;0, "LOSS", H3439&gt;1000, "GREAT", H3439&gt;500, "GOOD", H3439&gt;=100, "OKAY", H3439&lt;100, "OKAY")</f>
        <v>GREAT</v>
      </c>
    </row>
    <row r="3440" spans="1:14">
      <c r="A3440" s="2">
        <v>42308</v>
      </c>
      <c r="B3440" s="2" t="str">
        <f>TEXT(A3440,"mmmm")</f>
        <v>October</v>
      </c>
      <c r="C3440" t="s">
        <v>541</v>
      </c>
      <c r="D3440" t="s">
        <v>22</v>
      </c>
      <c r="E3440" t="s">
        <v>23</v>
      </c>
      <c r="F3440" t="s">
        <v>42</v>
      </c>
      <c r="G3440" t="s">
        <v>489</v>
      </c>
      <c r="H3440">
        <v>14.28</v>
      </c>
      <c r="I3440">
        <v>7</v>
      </c>
      <c r="J3440">
        <v>6.71</v>
      </c>
      <c r="K3440" s="6">
        <f>J3440/H3440</f>
        <v>0.46988795518207283</v>
      </c>
      <c r="M3440" t="str">
        <f>LEFT(C3440, SEARCH(" ", C3440) - 1)</f>
        <v>Mary</v>
      </c>
      <c r="N3440" t="str" cm="1">
        <f t="array" ref="N3440">_xlfn.IFS(H3440&lt;0, "LOSS", H3440&gt;1000, "GREAT", H3440&gt;500, "GOOD", H3440&gt;=100, "OKAY", H3440&lt;100, "OKAY")</f>
        <v>OKAY</v>
      </c>
    </row>
    <row r="3441" spans="1:14">
      <c r="A3441" s="2">
        <v>42308</v>
      </c>
      <c r="B3441" s="2" t="str">
        <f>TEXT(A3441,"mmmm")</f>
        <v>October</v>
      </c>
      <c r="C3441" t="s">
        <v>711</v>
      </c>
      <c r="D3441" t="s">
        <v>32</v>
      </c>
      <c r="E3441" t="s">
        <v>23</v>
      </c>
      <c r="F3441" t="s">
        <v>50</v>
      </c>
      <c r="G3441" t="s">
        <v>2134</v>
      </c>
      <c r="H3441">
        <v>70.12</v>
      </c>
      <c r="I3441">
        <v>4</v>
      </c>
      <c r="J3441">
        <v>21.04</v>
      </c>
      <c r="K3441" s="6">
        <f>J3441/H3441</f>
        <v>0.30005704506560177</v>
      </c>
      <c r="M3441" t="str">
        <f>LEFT(C3441, SEARCH(" ", C3441) - 1)</f>
        <v>Harold</v>
      </c>
      <c r="N3441" t="str" cm="1">
        <f t="array" ref="N3441">_xlfn.IFS(H3441&lt;0, "LOSS", H3441&gt;1000, "GREAT", H3441&gt;500, "GOOD", H3441&gt;=100, "OKAY", H3441&lt;100, "OKAY")</f>
        <v>OKAY</v>
      </c>
    </row>
    <row r="3442" spans="1:14">
      <c r="A3442" s="2">
        <v>42308</v>
      </c>
      <c r="B3442" s="2" t="str">
        <f>TEXT(A3442,"mmmm")</f>
        <v>October</v>
      </c>
      <c r="C3442" t="s">
        <v>376</v>
      </c>
      <c r="D3442" t="s">
        <v>24</v>
      </c>
      <c r="E3442" t="s">
        <v>23</v>
      </c>
      <c r="F3442" t="s">
        <v>37</v>
      </c>
      <c r="G3442" t="s">
        <v>2383</v>
      </c>
      <c r="H3442">
        <v>2.78</v>
      </c>
      <c r="I3442">
        <v>2</v>
      </c>
      <c r="J3442">
        <v>0.72</v>
      </c>
      <c r="K3442" s="6">
        <f>J3442/H3442</f>
        <v>0.25899280575539568</v>
      </c>
      <c r="M3442" t="str">
        <f>LEFT(C3442, SEARCH(" ", C3442) - 1)</f>
        <v>Kean</v>
      </c>
      <c r="N3442" t="str" cm="1">
        <f t="array" ref="N3442">_xlfn.IFS(H3442&lt;0, "LOSS", H3442&gt;1000, "GREAT", H3442&gt;500, "GOOD", H3442&gt;=100, "OKAY", H3442&lt;100, "OKAY")</f>
        <v>OKAY</v>
      </c>
    </row>
    <row r="3443" spans="1:14">
      <c r="A3443" s="2">
        <v>42308</v>
      </c>
      <c r="B3443" s="2" t="str">
        <f>TEXT(A3443,"mmmm")</f>
        <v>October</v>
      </c>
      <c r="C3443" t="s">
        <v>376</v>
      </c>
      <c r="D3443" t="s">
        <v>24</v>
      </c>
      <c r="E3443" t="s">
        <v>23</v>
      </c>
      <c r="F3443" t="s">
        <v>42</v>
      </c>
      <c r="G3443" t="s">
        <v>2342</v>
      </c>
      <c r="H3443">
        <v>79.959999999999994</v>
      </c>
      <c r="I3443">
        <v>2</v>
      </c>
      <c r="J3443">
        <v>35.979999999999997</v>
      </c>
      <c r="K3443" s="6">
        <f>J3443/H3443</f>
        <v>0.44997498749374687</v>
      </c>
      <c r="M3443" t="str">
        <f>LEFT(C3443, SEARCH(" ", C3443) - 1)</f>
        <v>Kean</v>
      </c>
      <c r="N3443" t="str" cm="1">
        <f t="array" ref="N3443">_xlfn.IFS(H3443&lt;0, "LOSS", H3443&gt;1000, "GREAT", H3443&gt;500, "GOOD", H3443&gt;=100, "OKAY", H3443&lt;100, "OKAY")</f>
        <v>OKAY</v>
      </c>
    </row>
    <row r="3444" spans="1:14">
      <c r="A3444" s="2">
        <v>42308</v>
      </c>
      <c r="B3444" s="2" t="str">
        <f>TEXT(A3444,"mmmm")</f>
        <v>October</v>
      </c>
      <c r="C3444" t="s">
        <v>483</v>
      </c>
      <c r="D3444" t="s">
        <v>22</v>
      </c>
      <c r="E3444" t="s">
        <v>23</v>
      </c>
      <c r="F3444" t="s">
        <v>38</v>
      </c>
      <c r="G3444" t="s">
        <v>1283</v>
      </c>
      <c r="H3444">
        <v>9.73</v>
      </c>
      <c r="I3444">
        <v>2</v>
      </c>
      <c r="J3444">
        <v>3.28</v>
      </c>
      <c r="K3444" s="6">
        <f>J3444/H3444</f>
        <v>0.33710174717368957</v>
      </c>
      <c r="M3444" t="str">
        <f>LEFT(C3444, SEARCH(" ", C3444) - 1)</f>
        <v>Damala</v>
      </c>
      <c r="N3444" t="str" cm="1">
        <f t="array" ref="N3444">_xlfn.IFS(H3444&lt;0, "LOSS", H3444&gt;1000, "GREAT", H3444&gt;500, "GOOD", H3444&gt;=100, "OKAY", H3444&lt;100, "OKAY")</f>
        <v>OKAY</v>
      </c>
    </row>
    <row r="3445" spans="1:14">
      <c r="A3445" s="2">
        <v>42308</v>
      </c>
      <c r="B3445" s="2" t="str">
        <f>TEXT(A3445,"mmmm")</f>
        <v>October</v>
      </c>
      <c r="C3445" t="s">
        <v>483</v>
      </c>
      <c r="D3445" t="s">
        <v>22</v>
      </c>
      <c r="E3445" t="s">
        <v>23</v>
      </c>
      <c r="F3445" t="s">
        <v>42</v>
      </c>
      <c r="G3445" t="s">
        <v>1246</v>
      </c>
      <c r="H3445">
        <v>14.75</v>
      </c>
      <c r="I3445">
        <v>5</v>
      </c>
      <c r="J3445">
        <v>7.08</v>
      </c>
      <c r="K3445" s="6">
        <f>J3445/H3445</f>
        <v>0.48</v>
      </c>
      <c r="M3445" t="str">
        <f>LEFT(C3445, SEARCH(" ", C3445) - 1)</f>
        <v>Damala</v>
      </c>
      <c r="N3445" t="str" cm="1">
        <f t="array" ref="N3445">_xlfn.IFS(H3445&lt;0, "LOSS", H3445&gt;1000, "GREAT", H3445&gt;500, "GOOD", H3445&gt;=100, "OKAY", H3445&lt;100, "OKAY")</f>
        <v>OKAY</v>
      </c>
    </row>
    <row r="3446" spans="1:14">
      <c r="A3446" s="2">
        <v>42308</v>
      </c>
      <c r="B3446" s="2" t="str">
        <f>TEXT(A3446,"mmmm")</f>
        <v>October</v>
      </c>
      <c r="C3446" t="s">
        <v>483</v>
      </c>
      <c r="D3446" t="s">
        <v>22</v>
      </c>
      <c r="E3446" t="s">
        <v>23</v>
      </c>
      <c r="F3446" t="s">
        <v>38</v>
      </c>
      <c r="G3446" t="s">
        <v>99</v>
      </c>
      <c r="H3446">
        <v>29.8</v>
      </c>
      <c r="I3446">
        <v>5</v>
      </c>
      <c r="J3446">
        <v>9.31</v>
      </c>
      <c r="K3446" s="6">
        <f>J3446/H3446</f>
        <v>0.31241610738255032</v>
      </c>
      <c r="M3446" t="str">
        <f>LEFT(C3446, SEARCH(" ", C3446) - 1)</f>
        <v>Damala</v>
      </c>
      <c r="N3446" t="str" cm="1">
        <f t="array" ref="N3446">_xlfn.IFS(H3446&lt;0, "LOSS", H3446&gt;1000, "GREAT", H3446&gt;500, "GOOD", H3446&gt;=100, "OKAY", H3446&lt;100, "OKAY")</f>
        <v>OKAY</v>
      </c>
    </row>
    <row r="3447" spans="1:14">
      <c r="A3447" s="2">
        <v>42308</v>
      </c>
      <c r="B3447" s="2" t="str">
        <f>TEXT(A3447,"mmmm")</f>
        <v>October</v>
      </c>
      <c r="C3447" t="s">
        <v>483</v>
      </c>
      <c r="D3447" t="s">
        <v>22</v>
      </c>
      <c r="E3447" t="s">
        <v>23</v>
      </c>
      <c r="F3447" t="s">
        <v>45</v>
      </c>
      <c r="G3447" t="s">
        <v>1580</v>
      </c>
      <c r="H3447">
        <v>427.42</v>
      </c>
      <c r="I3447">
        <v>14</v>
      </c>
      <c r="J3447">
        <v>196.61</v>
      </c>
      <c r="K3447" s="6">
        <f>J3447/H3447</f>
        <v>0.45999251321884799</v>
      </c>
      <c r="M3447" t="str">
        <f>LEFT(C3447, SEARCH(" ", C3447) - 1)</f>
        <v>Damala</v>
      </c>
      <c r="N3447" t="str" cm="1">
        <f t="array" ref="N3447">_xlfn.IFS(H3447&lt;0, "LOSS", H3447&gt;1000, "GREAT", H3447&gt;500, "GOOD", H3447&gt;=100, "OKAY", H3447&lt;100, "OKAY")</f>
        <v>OKAY</v>
      </c>
    </row>
    <row r="3448" spans="1:14">
      <c r="A3448" s="2">
        <v>42308</v>
      </c>
      <c r="B3448" s="2" t="str">
        <f>TEXT(A3448,"mmmm")</f>
        <v>October</v>
      </c>
      <c r="C3448" t="s">
        <v>2384</v>
      </c>
      <c r="D3448" t="s">
        <v>22</v>
      </c>
      <c r="E3448" t="s">
        <v>23</v>
      </c>
      <c r="F3448" t="s">
        <v>47</v>
      </c>
      <c r="G3448" t="s">
        <v>2280</v>
      </c>
      <c r="H3448">
        <v>19.98</v>
      </c>
      <c r="I3448">
        <v>1</v>
      </c>
      <c r="J3448">
        <v>9.39</v>
      </c>
      <c r="K3448" s="6">
        <f>J3448/H3448</f>
        <v>0.46996996996996998</v>
      </c>
      <c r="M3448" t="str">
        <f>LEFT(C3448, SEARCH(" ", C3448) - 1)</f>
        <v>Sandra</v>
      </c>
      <c r="N3448" t="str" cm="1">
        <f t="array" ref="N3448">_xlfn.IFS(H3448&lt;0, "LOSS", H3448&gt;1000, "GREAT", H3448&gt;500, "GOOD", H3448&gt;=100, "OKAY", H3448&lt;100, "OKAY")</f>
        <v>OKAY</v>
      </c>
    </row>
    <row r="3449" spans="1:14">
      <c r="A3449" s="2">
        <v>42308</v>
      </c>
      <c r="B3449" s="2" t="str">
        <f>TEXT(A3449,"mmmm")</f>
        <v>October</v>
      </c>
      <c r="C3449" t="s">
        <v>2384</v>
      </c>
      <c r="D3449" t="s">
        <v>22</v>
      </c>
      <c r="E3449" t="s">
        <v>23</v>
      </c>
      <c r="F3449" t="s">
        <v>38</v>
      </c>
      <c r="G3449" t="s">
        <v>751</v>
      </c>
      <c r="H3449">
        <v>398.35</v>
      </c>
      <c r="I3449">
        <v>3</v>
      </c>
      <c r="J3449">
        <v>124.49</v>
      </c>
      <c r="K3449" s="6">
        <f>J3449/H3449</f>
        <v>0.31251412074808582</v>
      </c>
      <c r="M3449" t="str">
        <f>LEFT(C3449, SEARCH(" ", C3449) - 1)</f>
        <v>Sandra</v>
      </c>
      <c r="N3449" t="str" cm="1">
        <f t="array" ref="N3449">_xlfn.IFS(H3449&lt;0, "LOSS", H3449&gt;1000, "GREAT", H3449&gt;500, "GOOD", H3449&gt;=100, "OKAY", H3449&lt;100, "OKAY")</f>
        <v>OKAY</v>
      </c>
    </row>
    <row r="3450" spans="1:14">
      <c r="A3450" s="2">
        <v>42308</v>
      </c>
      <c r="B3450" s="2" t="str">
        <f>TEXT(A3450,"mmmm")</f>
        <v>October</v>
      </c>
      <c r="C3450" t="s">
        <v>2384</v>
      </c>
      <c r="D3450" t="s">
        <v>22</v>
      </c>
      <c r="E3450" t="s">
        <v>23</v>
      </c>
      <c r="F3450" t="s">
        <v>37</v>
      </c>
      <c r="G3450" t="s">
        <v>484</v>
      </c>
      <c r="H3450">
        <v>5.04</v>
      </c>
      <c r="I3450">
        <v>3</v>
      </c>
      <c r="J3450">
        <v>1.26</v>
      </c>
      <c r="K3450" s="6">
        <f>J3450/H3450</f>
        <v>0.25</v>
      </c>
      <c r="M3450" t="str">
        <f>LEFT(C3450, SEARCH(" ", C3450) - 1)</f>
        <v>Sandra</v>
      </c>
      <c r="N3450" t="str" cm="1">
        <f t="array" ref="N3450">_xlfn.IFS(H3450&lt;0, "LOSS", H3450&gt;1000, "GREAT", H3450&gt;500, "GOOD", H3450&gt;=100, "OKAY", H3450&lt;100, "OKAY")</f>
        <v>OKAY</v>
      </c>
    </row>
    <row r="3451" spans="1:14">
      <c r="A3451" s="2">
        <v>42308</v>
      </c>
      <c r="B3451" s="2" t="str">
        <f>TEXT(A3451,"mmmm")</f>
        <v>October</v>
      </c>
      <c r="C3451" t="s">
        <v>2384</v>
      </c>
      <c r="D3451" t="s">
        <v>22</v>
      </c>
      <c r="E3451" t="s">
        <v>23</v>
      </c>
      <c r="F3451" t="s">
        <v>43</v>
      </c>
      <c r="G3451" t="s">
        <v>1640</v>
      </c>
      <c r="H3451">
        <v>17.45</v>
      </c>
      <c r="I3451">
        <v>5</v>
      </c>
      <c r="J3451">
        <v>8.0299999999999994</v>
      </c>
      <c r="K3451" s="6">
        <f>J3451/H3451</f>
        <v>0.4601719197707736</v>
      </c>
      <c r="M3451" t="str">
        <f>LEFT(C3451, SEARCH(" ", C3451) - 1)</f>
        <v>Sandra</v>
      </c>
      <c r="N3451" t="str" cm="1">
        <f t="array" ref="N3451">_xlfn.IFS(H3451&lt;0, "LOSS", H3451&gt;1000, "GREAT", H3451&gt;500, "GOOD", H3451&gt;=100, "OKAY", H3451&lt;100, "OKAY")</f>
        <v>OKAY</v>
      </c>
    </row>
    <row r="3452" spans="1:14">
      <c r="A3452" s="2">
        <v>42308</v>
      </c>
      <c r="B3452" s="2" t="str">
        <f>TEXT(A3452,"mmmm")</f>
        <v>October</v>
      </c>
      <c r="C3452" t="s">
        <v>2384</v>
      </c>
      <c r="D3452" t="s">
        <v>22</v>
      </c>
      <c r="E3452" t="s">
        <v>21</v>
      </c>
      <c r="F3452" t="s">
        <v>40</v>
      </c>
      <c r="G3452" t="s">
        <v>1955</v>
      </c>
      <c r="H3452">
        <v>323.14</v>
      </c>
      <c r="I3452">
        <v>4</v>
      </c>
      <c r="J3452">
        <v>20.2</v>
      </c>
      <c r="K3452" s="6">
        <f>J3452/H3452</f>
        <v>6.2511604877143037E-2</v>
      </c>
      <c r="M3452" t="str">
        <f>LEFT(C3452, SEARCH(" ", C3452) - 1)</f>
        <v>Sandra</v>
      </c>
      <c r="N3452" t="str" cm="1">
        <f t="array" ref="N3452">_xlfn.IFS(H3452&lt;0, "LOSS", H3452&gt;1000, "GREAT", H3452&gt;500, "GOOD", H3452&gt;=100, "OKAY", H3452&lt;100, "OKAY")</f>
        <v>OKAY</v>
      </c>
    </row>
    <row r="3453" spans="1:14">
      <c r="A3453" s="2">
        <v>42308</v>
      </c>
      <c r="B3453" s="2" t="str">
        <f>TEXT(A3453,"mmmm")</f>
        <v>October</v>
      </c>
      <c r="C3453" t="s">
        <v>2384</v>
      </c>
      <c r="D3453" t="s">
        <v>22</v>
      </c>
      <c r="E3453" t="s">
        <v>23</v>
      </c>
      <c r="F3453" t="s">
        <v>50</v>
      </c>
      <c r="G3453" t="s">
        <v>2285</v>
      </c>
      <c r="H3453">
        <v>29.7</v>
      </c>
      <c r="I3453">
        <v>3</v>
      </c>
      <c r="J3453">
        <v>8.02</v>
      </c>
      <c r="K3453" s="6">
        <f>J3453/H3453</f>
        <v>0.27003367003367001</v>
      </c>
      <c r="M3453" t="str">
        <f>LEFT(C3453, SEARCH(" ", C3453) - 1)</f>
        <v>Sandra</v>
      </c>
      <c r="N3453" t="str" cm="1">
        <f t="array" ref="N3453">_xlfn.IFS(H3453&lt;0, "LOSS", H3453&gt;1000, "GREAT", H3453&gt;500, "GOOD", H3453&gt;=100, "OKAY", H3453&lt;100, "OKAY")</f>
        <v>OKAY</v>
      </c>
    </row>
    <row r="3454" spans="1:14">
      <c r="A3454" s="2">
        <v>42308</v>
      </c>
      <c r="B3454" s="2" t="str">
        <f>TEXT(A3454,"mmmm")</f>
        <v>October</v>
      </c>
      <c r="C3454" t="s">
        <v>2384</v>
      </c>
      <c r="D3454" t="s">
        <v>22</v>
      </c>
      <c r="E3454" t="s">
        <v>25</v>
      </c>
      <c r="F3454" t="s">
        <v>48</v>
      </c>
      <c r="G3454" t="s">
        <v>939</v>
      </c>
      <c r="H3454">
        <v>1295.8399999999999</v>
      </c>
      <c r="I3454">
        <v>4</v>
      </c>
      <c r="J3454">
        <v>145.78</v>
      </c>
      <c r="K3454" s="6">
        <f>J3454/H3454</f>
        <v>0.1124984565995802</v>
      </c>
      <c r="M3454" t="str">
        <f>LEFT(C3454, SEARCH(" ", C3454) - 1)</f>
        <v>Sandra</v>
      </c>
      <c r="N3454" t="str" cm="1">
        <f t="array" ref="N3454">_xlfn.IFS(H3454&lt;0, "LOSS", H3454&gt;1000, "GREAT", H3454&gt;500, "GOOD", H3454&gt;=100, "OKAY", H3454&lt;100, "OKAY")</f>
        <v>GREAT</v>
      </c>
    </row>
    <row r="3455" spans="1:14">
      <c r="A3455" s="2">
        <v>42308</v>
      </c>
      <c r="B3455" s="2" t="str">
        <f>TEXT(A3455,"mmmm")</f>
        <v>October</v>
      </c>
      <c r="C3455" t="s">
        <v>2384</v>
      </c>
      <c r="D3455" t="s">
        <v>22</v>
      </c>
      <c r="E3455" t="s">
        <v>23</v>
      </c>
      <c r="F3455" t="s">
        <v>49</v>
      </c>
      <c r="G3455" t="s">
        <v>2269</v>
      </c>
      <c r="H3455">
        <v>46.84</v>
      </c>
      <c r="I3455">
        <v>2</v>
      </c>
      <c r="J3455">
        <v>12.65</v>
      </c>
      <c r="K3455" s="6">
        <f>J3455/H3455</f>
        <v>0.27006831767719897</v>
      </c>
      <c r="M3455" t="str">
        <f>LEFT(C3455, SEARCH(" ", C3455) - 1)</f>
        <v>Sandra</v>
      </c>
      <c r="N3455" t="str" cm="1">
        <f t="array" ref="N3455">_xlfn.IFS(H3455&lt;0, "LOSS", H3455&gt;1000, "GREAT", H3455&gt;500, "GOOD", H3455&gt;=100, "OKAY", H3455&lt;100, "OKAY")</f>
        <v>OKAY</v>
      </c>
    </row>
    <row r="3456" spans="1:14">
      <c r="A3456" s="2">
        <v>42308</v>
      </c>
      <c r="B3456" s="2" t="str">
        <f>TEXT(A3456,"mmmm")</f>
        <v>October</v>
      </c>
      <c r="C3456" t="s">
        <v>2384</v>
      </c>
      <c r="D3456" t="s">
        <v>22</v>
      </c>
      <c r="E3456" t="s">
        <v>21</v>
      </c>
      <c r="F3456" t="s">
        <v>39</v>
      </c>
      <c r="G3456" t="s">
        <v>1424</v>
      </c>
      <c r="H3456">
        <v>425.83</v>
      </c>
      <c r="I3456">
        <v>1</v>
      </c>
      <c r="J3456">
        <v>20.04</v>
      </c>
      <c r="K3456" s="6">
        <f>J3456/H3456</f>
        <v>4.7061033745861021E-2</v>
      </c>
      <c r="M3456" t="str">
        <f>LEFT(C3456, SEARCH(" ", C3456) - 1)</f>
        <v>Sandra</v>
      </c>
      <c r="N3456" t="str" cm="1">
        <f t="array" ref="N3456">_xlfn.IFS(H3456&lt;0, "LOSS", H3456&gt;1000, "GREAT", H3456&gt;500, "GOOD", H3456&gt;=100, "OKAY", H3456&lt;100, "OKAY")</f>
        <v>OKAY</v>
      </c>
    </row>
    <row r="3457" spans="1:14">
      <c r="A3457" s="2">
        <v>42309</v>
      </c>
      <c r="B3457" s="2" t="str">
        <f>TEXT(A3457,"mmmm")</f>
        <v>November</v>
      </c>
      <c r="C3457" t="s">
        <v>582</v>
      </c>
      <c r="D3457" t="s">
        <v>27</v>
      </c>
      <c r="E3457" t="s">
        <v>25</v>
      </c>
      <c r="F3457" t="s">
        <v>35</v>
      </c>
      <c r="G3457" t="s">
        <v>482</v>
      </c>
      <c r="H3457">
        <v>35.36</v>
      </c>
      <c r="I3457">
        <v>2</v>
      </c>
      <c r="J3457">
        <v>-3.09</v>
      </c>
      <c r="K3457" s="6">
        <f>J3457/H3457</f>
        <v>-8.7386877828054293E-2</v>
      </c>
      <c r="M3457" t="str">
        <f>LEFT(C3457, SEARCH(" ", C3457) - 1)</f>
        <v>Valerie</v>
      </c>
      <c r="N3457" t="str" cm="1">
        <f t="array" ref="N3457">_xlfn.IFS(H3457&lt;0, "LOSS", H3457&gt;1000, "GREAT", H3457&gt;500, "GOOD", H3457&gt;=100, "OKAY", H3457&lt;100, "OKAY")</f>
        <v>OKAY</v>
      </c>
    </row>
    <row r="3458" spans="1:14">
      <c r="A3458" s="2">
        <v>42309</v>
      </c>
      <c r="B3458" s="2" t="str">
        <f>TEXT(A3458,"mmmm")</f>
        <v>November</v>
      </c>
      <c r="C3458" t="s">
        <v>582</v>
      </c>
      <c r="D3458" t="s">
        <v>27</v>
      </c>
      <c r="E3458" t="s">
        <v>23</v>
      </c>
      <c r="F3458" t="s">
        <v>43</v>
      </c>
      <c r="G3458" t="s">
        <v>2385</v>
      </c>
      <c r="H3458">
        <v>3.17</v>
      </c>
      <c r="I3458">
        <v>2</v>
      </c>
      <c r="J3458">
        <v>-0.71</v>
      </c>
      <c r="K3458" s="6">
        <f>J3458/H3458</f>
        <v>-0.22397476340694006</v>
      </c>
      <c r="M3458" t="str">
        <f>LEFT(C3458, SEARCH(" ", C3458) - 1)</f>
        <v>Valerie</v>
      </c>
      <c r="N3458" t="str" cm="1">
        <f t="array" ref="N3458">_xlfn.IFS(H3458&lt;0, "LOSS", H3458&gt;1000, "GREAT", H3458&gt;500, "GOOD", H3458&gt;=100, "OKAY", H3458&lt;100, "OKAY")</f>
        <v>OKAY</v>
      </c>
    </row>
    <row r="3459" spans="1:14">
      <c r="A3459" s="2">
        <v>42309</v>
      </c>
      <c r="B3459" s="2" t="str">
        <f>TEXT(A3459,"mmmm")</f>
        <v>November</v>
      </c>
      <c r="C3459" t="s">
        <v>428</v>
      </c>
      <c r="D3459" t="s">
        <v>24</v>
      </c>
      <c r="E3459" t="s">
        <v>25</v>
      </c>
      <c r="F3459" t="s">
        <v>48</v>
      </c>
      <c r="G3459" t="s">
        <v>2078</v>
      </c>
      <c r="H3459">
        <v>4.95</v>
      </c>
      <c r="I3459">
        <v>1</v>
      </c>
      <c r="J3459">
        <v>1.34</v>
      </c>
      <c r="K3459" s="6">
        <f>J3459/H3459</f>
        <v>0.27070707070707073</v>
      </c>
      <c r="M3459" t="str">
        <f>LEFT(C3459, SEARCH(" ", C3459) - 1)</f>
        <v>Quincy</v>
      </c>
      <c r="N3459" t="str" cm="1">
        <f t="array" ref="N3459">_xlfn.IFS(H3459&lt;0, "LOSS", H3459&gt;1000, "GREAT", H3459&gt;500, "GOOD", H3459&gt;=100, "OKAY", H3459&lt;100, "OKAY")</f>
        <v>OKAY</v>
      </c>
    </row>
    <row r="3460" spans="1:14">
      <c r="A3460" s="2">
        <v>42309</v>
      </c>
      <c r="B3460" s="2" t="str">
        <f>TEXT(A3460,"mmmm")</f>
        <v>November</v>
      </c>
      <c r="C3460" t="s">
        <v>1137</v>
      </c>
      <c r="D3460" t="s">
        <v>24</v>
      </c>
      <c r="E3460" t="s">
        <v>23</v>
      </c>
      <c r="F3460" t="s">
        <v>47</v>
      </c>
      <c r="G3460" t="s">
        <v>1261</v>
      </c>
      <c r="H3460">
        <v>13.52</v>
      </c>
      <c r="I3460">
        <v>4</v>
      </c>
      <c r="J3460">
        <v>6.22</v>
      </c>
      <c r="K3460" s="6">
        <f>J3460/H3460</f>
        <v>0.46005917159763315</v>
      </c>
      <c r="M3460" t="str">
        <f>LEFT(C3460, SEARCH(" ", C3460) - 1)</f>
        <v>Valerie</v>
      </c>
      <c r="N3460" t="str" cm="1">
        <f t="array" ref="N3460">_xlfn.IFS(H3460&lt;0, "LOSS", H3460&gt;1000, "GREAT", H3460&gt;500, "GOOD", H3460&gt;=100, "OKAY", H3460&lt;100, "OKAY")</f>
        <v>OKAY</v>
      </c>
    </row>
    <row r="3461" spans="1:14">
      <c r="A3461" s="2">
        <v>42309</v>
      </c>
      <c r="B3461" s="2" t="str">
        <f>TEXT(A3461,"mmmm")</f>
        <v>November</v>
      </c>
      <c r="C3461" t="s">
        <v>1137</v>
      </c>
      <c r="D3461" t="s">
        <v>24</v>
      </c>
      <c r="E3461" t="s">
        <v>21</v>
      </c>
      <c r="F3461" t="s">
        <v>44</v>
      </c>
      <c r="G3461" t="s">
        <v>109</v>
      </c>
      <c r="H3461">
        <v>259.7</v>
      </c>
      <c r="I3461">
        <v>5</v>
      </c>
      <c r="J3461">
        <v>106.48</v>
      </c>
      <c r="K3461" s="6">
        <f>J3461/H3461</f>
        <v>0.41001155179052756</v>
      </c>
      <c r="M3461" t="str">
        <f>LEFT(C3461, SEARCH(" ", C3461) - 1)</f>
        <v>Valerie</v>
      </c>
      <c r="N3461" t="str" cm="1">
        <f t="array" ref="N3461">_xlfn.IFS(H3461&lt;0, "LOSS", H3461&gt;1000, "GREAT", H3461&gt;500, "GOOD", H3461&gt;=100, "OKAY", H3461&lt;100, "OKAY")</f>
        <v>OKAY</v>
      </c>
    </row>
    <row r="3462" spans="1:14">
      <c r="A3462" s="2">
        <v>42309</v>
      </c>
      <c r="B3462" s="2" t="str">
        <f>TEXT(A3462,"mmmm")</f>
        <v>November</v>
      </c>
      <c r="C3462" t="s">
        <v>1137</v>
      </c>
      <c r="D3462" t="s">
        <v>24</v>
      </c>
      <c r="E3462" t="s">
        <v>25</v>
      </c>
      <c r="F3462" t="s">
        <v>48</v>
      </c>
      <c r="G3462" t="s">
        <v>2032</v>
      </c>
      <c r="H3462">
        <v>42.95</v>
      </c>
      <c r="I3462">
        <v>1</v>
      </c>
      <c r="J3462">
        <v>1.29</v>
      </c>
      <c r="K3462" s="6">
        <f>J3462/H3462</f>
        <v>3.0034924330616997E-2</v>
      </c>
      <c r="M3462" t="str">
        <f>LEFT(C3462, SEARCH(" ", C3462) - 1)</f>
        <v>Valerie</v>
      </c>
      <c r="N3462" t="str" cm="1">
        <f t="array" ref="N3462">_xlfn.IFS(H3462&lt;0, "LOSS", H3462&gt;1000, "GREAT", H3462&gt;500, "GOOD", H3462&gt;=100, "OKAY", H3462&lt;100, "OKAY")</f>
        <v>OKAY</v>
      </c>
    </row>
    <row r="3463" spans="1:14">
      <c r="A3463" s="2">
        <v>42309</v>
      </c>
      <c r="B3463" s="2" t="str">
        <f>TEXT(A3463,"mmmm")</f>
        <v>November</v>
      </c>
      <c r="C3463" t="s">
        <v>1137</v>
      </c>
      <c r="D3463" t="s">
        <v>24</v>
      </c>
      <c r="E3463" t="s">
        <v>25</v>
      </c>
      <c r="F3463" t="s">
        <v>35</v>
      </c>
      <c r="G3463" t="s">
        <v>2203</v>
      </c>
      <c r="H3463">
        <v>1399.93</v>
      </c>
      <c r="I3463">
        <v>7</v>
      </c>
      <c r="J3463">
        <v>601.97</v>
      </c>
      <c r="K3463" s="6">
        <f>J3463/H3463</f>
        <v>0.43000007143214303</v>
      </c>
      <c r="M3463" t="str">
        <f>LEFT(C3463, SEARCH(" ", C3463) - 1)</f>
        <v>Valerie</v>
      </c>
      <c r="N3463" t="str" cm="1">
        <f t="array" ref="N3463">_xlfn.IFS(H3463&lt;0, "LOSS", H3463&gt;1000, "GREAT", H3463&gt;500, "GOOD", H3463&gt;=100, "OKAY", H3463&lt;100, "OKAY")</f>
        <v>GREAT</v>
      </c>
    </row>
    <row r="3464" spans="1:14">
      <c r="A3464" s="2">
        <v>42309</v>
      </c>
      <c r="B3464" s="2" t="str">
        <f>TEXT(A3464,"mmmm")</f>
        <v>November</v>
      </c>
      <c r="C3464" t="s">
        <v>1137</v>
      </c>
      <c r="D3464" t="s">
        <v>24</v>
      </c>
      <c r="E3464" t="s">
        <v>25</v>
      </c>
      <c r="F3464" t="s">
        <v>48</v>
      </c>
      <c r="G3464" t="s">
        <v>738</v>
      </c>
      <c r="H3464">
        <v>503.96</v>
      </c>
      <c r="I3464">
        <v>4</v>
      </c>
      <c r="J3464">
        <v>125.99</v>
      </c>
      <c r="K3464" s="6">
        <f>J3464/H3464</f>
        <v>0.25</v>
      </c>
      <c r="M3464" t="str">
        <f>LEFT(C3464, SEARCH(" ", C3464) - 1)</f>
        <v>Valerie</v>
      </c>
      <c r="N3464" t="str" cm="1">
        <f t="array" ref="N3464">_xlfn.IFS(H3464&lt;0, "LOSS", H3464&gt;1000, "GREAT", H3464&gt;500, "GOOD", H3464&gt;=100, "OKAY", H3464&lt;100, "OKAY")</f>
        <v>GOOD</v>
      </c>
    </row>
    <row r="3465" spans="1:14">
      <c r="A3465" s="2">
        <v>42309</v>
      </c>
      <c r="B3465" s="2" t="str">
        <f>TEXT(A3465,"mmmm")</f>
        <v>November</v>
      </c>
      <c r="C3465" t="s">
        <v>265</v>
      </c>
      <c r="D3465" t="s">
        <v>148</v>
      </c>
      <c r="E3465" t="s">
        <v>23</v>
      </c>
      <c r="F3465" t="s">
        <v>37</v>
      </c>
      <c r="G3465" t="s">
        <v>1609</v>
      </c>
      <c r="H3465">
        <v>7.88</v>
      </c>
      <c r="I3465">
        <v>1</v>
      </c>
      <c r="J3465">
        <v>1.77</v>
      </c>
      <c r="K3465" s="6">
        <f>J3465/H3465</f>
        <v>0.22461928934010153</v>
      </c>
      <c r="M3465" t="str">
        <f>LEFT(C3465, SEARCH(" ", C3465) - 1)</f>
        <v>Guy</v>
      </c>
      <c r="N3465" t="str" cm="1">
        <f t="array" ref="N3465">_xlfn.IFS(H3465&lt;0, "LOSS", H3465&gt;1000, "GREAT", H3465&gt;500, "GOOD", H3465&gt;=100, "OKAY", H3465&lt;100, "OKAY")</f>
        <v>OKAY</v>
      </c>
    </row>
    <row r="3466" spans="1:14">
      <c r="A3466" s="2">
        <v>42309</v>
      </c>
      <c r="B3466" s="2" t="str">
        <f>TEXT(A3466,"mmmm")</f>
        <v>November</v>
      </c>
      <c r="C3466" t="s">
        <v>1641</v>
      </c>
      <c r="D3466" t="s">
        <v>82</v>
      </c>
      <c r="E3466" t="s">
        <v>21</v>
      </c>
      <c r="F3466" t="s">
        <v>51</v>
      </c>
      <c r="G3466" t="s">
        <v>2097</v>
      </c>
      <c r="H3466">
        <v>301.95999999999998</v>
      </c>
      <c r="I3466">
        <v>2</v>
      </c>
      <c r="J3466">
        <v>45.29</v>
      </c>
      <c r="K3466" s="6">
        <f>J3466/H3466</f>
        <v>0.149986753212346</v>
      </c>
      <c r="M3466" t="str">
        <f>LEFT(C3466, SEARCH(" ", C3466) - 1)</f>
        <v>MaryBeth</v>
      </c>
      <c r="N3466" t="str" cm="1">
        <f t="array" ref="N3466">_xlfn.IFS(H3466&lt;0, "LOSS", H3466&gt;1000, "GREAT", H3466&gt;500, "GOOD", H3466&gt;=100, "OKAY", H3466&lt;100, "OKAY")</f>
        <v>OKAY</v>
      </c>
    </row>
    <row r="3467" spans="1:14">
      <c r="A3467" s="2">
        <v>42309</v>
      </c>
      <c r="B3467" s="2" t="str">
        <f>TEXT(A3467,"mmmm")</f>
        <v>November</v>
      </c>
      <c r="C3467" t="s">
        <v>2157</v>
      </c>
      <c r="D3467" t="s">
        <v>24</v>
      </c>
      <c r="E3467" t="s">
        <v>21</v>
      </c>
      <c r="F3467" t="s">
        <v>40</v>
      </c>
      <c r="G3467" t="s">
        <v>124</v>
      </c>
      <c r="H3467">
        <v>327.56</v>
      </c>
      <c r="I3467">
        <v>4</v>
      </c>
      <c r="J3467">
        <v>21.84</v>
      </c>
      <c r="K3467" s="6">
        <f>J3467/H3467</f>
        <v>6.6674807668824027E-2</v>
      </c>
      <c r="M3467" t="str">
        <f>LEFT(C3467, SEARCH(" ", C3467) - 1)</f>
        <v>Justin</v>
      </c>
      <c r="N3467" t="str" cm="1">
        <f t="array" ref="N3467">_xlfn.IFS(H3467&lt;0, "LOSS", H3467&gt;1000, "GREAT", H3467&gt;500, "GOOD", H3467&gt;=100, "OKAY", H3467&lt;100, "OKAY")</f>
        <v>OKAY</v>
      </c>
    </row>
    <row r="3468" spans="1:14">
      <c r="A3468" s="2">
        <v>42309</v>
      </c>
      <c r="B3468" s="2" t="str">
        <f>TEXT(A3468,"mmmm")</f>
        <v>November</v>
      </c>
      <c r="C3468" t="s">
        <v>1567</v>
      </c>
      <c r="D3468" t="s">
        <v>24</v>
      </c>
      <c r="E3468" t="s">
        <v>21</v>
      </c>
      <c r="F3468" t="s">
        <v>40</v>
      </c>
      <c r="G3468" t="s">
        <v>2344</v>
      </c>
      <c r="H3468">
        <v>205.16</v>
      </c>
      <c r="I3468">
        <v>2</v>
      </c>
      <c r="J3468">
        <v>13.68</v>
      </c>
      <c r="K3468" s="6">
        <f>J3468/H3468</f>
        <v>6.6679664651978943E-2</v>
      </c>
      <c r="M3468" t="str">
        <f>LEFT(C3468, SEARCH(" ", C3468) - 1)</f>
        <v>Jeremy</v>
      </c>
      <c r="N3468" t="str" cm="1">
        <f t="array" ref="N3468">_xlfn.IFS(H3468&lt;0, "LOSS", H3468&gt;1000, "GREAT", H3468&gt;500, "GOOD", H3468&gt;=100, "OKAY", H3468&lt;100, "OKAY")</f>
        <v>OKAY</v>
      </c>
    </row>
    <row r="3469" spans="1:14">
      <c r="A3469" s="2">
        <v>42310</v>
      </c>
      <c r="B3469" s="2" t="str">
        <f>TEXT(A3469,"mmmm")</f>
        <v>November</v>
      </c>
      <c r="C3469" t="s">
        <v>514</v>
      </c>
      <c r="D3469" t="s">
        <v>22</v>
      </c>
      <c r="E3469" t="s">
        <v>21</v>
      </c>
      <c r="F3469" t="s">
        <v>51</v>
      </c>
      <c r="G3469" t="s">
        <v>1540</v>
      </c>
      <c r="H3469">
        <v>1038.8399999999999</v>
      </c>
      <c r="I3469">
        <v>5</v>
      </c>
      <c r="J3469">
        <v>51.94</v>
      </c>
      <c r="K3469" s="6">
        <f>J3469/H3469</f>
        <v>4.9998074775711374E-2</v>
      </c>
      <c r="M3469" t="str">
        <f>LEFT(C3469, SEARCH(" ", C3469) - 1)</f>
        <v>Jas</v>
      </c>
      <c r="N3469" t="str" cm="1">
        <f t="array" ref="N3469">_xlfn.IFS(H3469&lt;0, "LOSS", H3469&gt;1000, "GREAT", H3469&gt;500, "GOOD", H3469&gt;=100, "OKAY", H3469&lt;100, "OKAY")</f>
        <v>GREAT</v>
      </c>
    </row>
    <row r="3470" spans="1:14">
      <c r="A3470" s="2">
        <v>42310</v>
      </c>
      <c r="B3470" s="2" t="str">
        <f>TEXT(A3470,"mmmm")</f>
        <v>November</v>
      </c>
      <c r="C3470" t="s">
        <v>2386</v>
      </c>
      <c r="D3470" t="s">
        <v>28</v>
      </c>
      <c r="E3470" t="s">
        <v>25</v>
      </c>
      <c r="F3470" t="s">
        <v>35</v>
      </c>
      <c r="G3470" t="s">
        <v>2387</v>
      </c>
      <c r="H3470">
        <v>447.93</v>
      </c>
      <c r="I3470">
        <v>9</v>
      </c>
      <c r="J3470">
        <v>49.27</v>
      </c>
      <c r="K3470" s="6">
        <f>J3470/H3470</f>
        <v>0.10999486526912688</v>
      </c>
      <c r="M3470" t="str">
        <f>LEFT(C3470, SEARCH(" ", C3470) - 1)</f>
        <v>Kelly</v>
      </c>
      <c r="N3470" t="str" cm="1">
        <f t="array" ref="N3470">_xlfn.IFS(H3470&lt;0, "LOSS", H3470&gt;1000, "GREAT", H3470&gt;500, "GOOD", H3470&gt;=100, "OKAY", H3470&lt;100, "OKAY")</f>
        <v>OKAY</v>
      </c>
    </row>
    <row r="3471" spans="1:14">
      <c r="A3471" s="2">
        <v>42310</v>
      </c>
      <c r="B3471" s="2" t="str">
        <f>TEXT(A3471,"mmmm")</f>
        <v>November</v>
      </c>
      <c r="C3471" t="s">
        <v>1060</v>
      </c>
      <c r="D3471" t="s">
        <v>24</v>
      </c>
      <c r="E3471" t="s">
        <v>21</v>
      </c>
      <c r="F3471" t="s">
        <v>40</v>
      </c>
      <c r="G3471" t="s">
        <v>2120</v>
      </c>
      <c r="H3471">
        <v>109.76</v>
      </c>
      <c r="I3471">
        <v>2</v>
      </c>
      <c r="J3471">
        <v>8.5399999999999991</v>
      </c>
      <c r="K3471" s="6">
        <f>J3471/H3471</f>
        <v>7.7806122448979581E-2</v>
      </c>
      <c r="M3471" t="str">
        <f>LEFT(C3471, SEARCH(" ", C3471) - 1)</f>
        <v>Scot</v>
      </c>
      <c r="N3471" t="str" cm="1">
        <f t="array" ref="N3471">_xlfn.IFS(H3471&lt;0, "LOSS", H3471&gt;1000, "GREAT", H3471&gt;500, "GOOD", H3471&gt;=100, "OKAY", H3471&lt;100, "OKAY")</f>
        <v>OKAY</v>
      </c>
    </row>
    <row r="3472" spans="1:14">
      <c r="A3472" s="2">
        <v>42310</v>
      </c>
      <c r="B3472" s="2" t="str">
        <f>TEXT(A3472,"mmmm")</f>
        <v>November</v>
      </c>
      <c r="C3472" t="s">
        <v>844</v>
      </c>
      <c r="D3472" t="s">
        <v>22</v>
      </c>
      <c r="E3472" t="s">
        <v>21</v>
      </c>
      <c r="F3472" t="s">
        <v>44</v>
      </c>
      <c r="G3472" t="s">
        <v>2388</v>
      </c>
      <c r="H3472">
        <v>96.96</v>
      </c>
      <c r="I3472">
        <v>6</v>
      </c>
      <c r="J3472">
        <v>33.94</v>
      </c>
      <c r="K3472" s="6">
        <f>J3472/H3472</f>
        <v>0.35004125412541254</v>
      </c>
      <c r="M3472" t="str">
        <f>LEFT(C3472, SEARCH(" ", C3472) - 1)</f>
        <v>Liz</v>
      </c>
      <c r="N3472" t="str" cm="1">
        <f t="array" ref="N3472">_xlfn.IFS(H3472&lt;0, "LOSS", H3472&gt;1000, "GREAT", H3472&gt;500, "GOOD", H3472&gt;=100, "OKAY", H3472&lt;100, "OKAY")</f>
        <v>OKAY</v>
      </c>
    </row>
    <row r="3473" spans="1:14">
      <c r="A3473" s="2">
        <v>42310</v>
      </c>
      <c r="B3473" s="2" t="str">
        <f>TEXT(A3473,"mmmm")</f>
        <v>November</v>
      </c>
      <c r="C3473" t="s">
        <v>844</v>
      </c>
      <c r="D3473" t="s">
        <v>22</v>
      </c>
      <c r="E3473" t="s">
        <v>23</v>
      </c>
      <c r="F3473" t="s">
        <v>38</v>
      </c>
      <c r="G3473" t="s">
        <v>1111</v>
      </c>
      <c r="H3473">
        <v>117.49</v>
      </c>
      <c r="I3473">
        <v>7</v>
      </c>
      <c r="J3473">
        <v>41.12</v>
      </c>
      <c r="K3473" s="6">
        <f>J3473/H3473</f>
        <v>0.34998723295599626</v>
      </c>
      <c r="M3473" t="str">
        <f>LEFT(C3473, SEARCH(" ", C3473) - 1)</f>
        <v>Liz</v>
      </c>
      <c r="N3473" t="str" cm="1">
        <f t="array" ref="N3473">_xlfn.IFS(H3473&lt;0, "LOSS", H3473&gt;1000, "GREAT", H3473&gt;500, "GOOD", H3473&gt;=100, "OKAY", H3473&lt;100, "OKAY")</f>
        <v>OKAY</v>
      </c>
    </row>
    <row r="3474" spans="1:14">
      <c r="A3474" s="2">
        <v>42310</v>
      </c>
      <c r="B3474" s="2" t="str">
        <f>TEXT(A3474,"mmmm")</f>
        <v>November</v>
      </c>
      <c r="C3474" t="s">
        <v>844</v>
      </c>
      <c r="D3474" t="s">
        <v>22</v>
      </c>
      <c r="E3474" t="s">
        <v>23</v>
      </c>
      <c r="F3474" t="s">
        <v>38</v>
      </c>
      <c r="G3474" t="s">
        <v>980</v>
      </c>
      <c r="H3474">
        <v>11.95</v>
      </c>
      <c r="I3474">
        <v>3</v>
      </c>
      <c r="J3474">
        <v>4.18</v>
      </c>
      <c r="K3474" s="6">
        <f>J3474/H3474</f>
        <v>0.3497907949790795</v>
      </c>
      <c r="M3474" t="str">
        <f>LEFT(C3474, SEARCH(" ", C3474) - 1)</f>
        <v>Liz</v>
      </c>
      <c r="N3474" t="str" cm="1">
        <f t="array" ref="N3474">_xlfn.IFS(H3474&lt;0, "LOSS", H3474&gt;1000, "GREAT", H3474&gt;500, "GOOD", H3474&gt;=100, "OKAY", H3474&lt;100, "OKAY")</f>
        <v>OKAY</v>
      </c>
    </row>
    <row r="3475" spans="1:14">
      <c r="A3475" s="2">
        <v>42310</v>
      </c>
      <c r="B3475" s="2" t="str">
        <f>TEXT(A3475,"mmmm")</f>
        <v>November</v>
      </c>
      <c r="C3475" t="s">
        <v>844</v>
      </c>
      <c r="D3475" t="s">
        <v>22</v>
      </c>
      <c r="E3475" t="s">
        <v>21</v>
      </c>
      <c r="F3475" t="s">
        <v>39</v>
      </c>
      <c r="G3475" t="s">
        <v>2171</v>
      </c>
      <c r="H3475">
        <v>512.5</v>
      </c>
      <c r="I3475">
        <v>3</v>
      </c>
      <c r="J3475">
        <v>-30.15</v>
      </c>
      <c r="K3475" s="6">
        <f>J3475/H3475</f>
        <v>-5.8829268292682924E-2</v>
      </c>
      <c r="M3475" t="str">
        <f>LEFT(C3475, SEARCH(" ", C3475) - 1)</f>
        <v>Liz</v>
      </c>
      <c r="N3475" t="str" cm="1">
        <f t="array" ref="N3475">_xlfn.IFS(H3475&lt;0, "LOSS", H3475&gt;1000, "GREAT", H3475&gt;500, "GOOD", H3475&gt;=100, "OKAY", H3475&lt;100, "OKAY")</f>
        <v>GOOD</v>
      </c>
    </row>
    <row r="3476" spans="1:14">
      <c r="A3476" s="2">
        <v>42310</v>
      </c>
      <c r="B3476" s="2" t="str">
        <f>TEXT(A3476,"mmmm")</f>
        <v>November</v>
      </c>
      <c r="C3476" t="s">
        <v>1178</v>
      </c>
      <c r="D3476" t="s">
        <v>24</v>
      </c>
      <c r="E3476" t="s">
        <v>21</v>
      </c>
      <c r="F3476" t="s">
        <v>40</v>
      </c>
      <c r="G3476" t="s">
        <v>2389</v>
      </c>
      <c r="H3476">
        <v>2621.3200000000002</v>
      </c>
      <c r="I3476">
        <v>11</v>
      </c>
      <c r="J3476">
        <v>553.39</v>
      </c>
      <c r="K3476" s="6">
        <f>J3476/H3476</f>
        <v>0.21111119588604213</v>
      </c>
      <c r="M3476" t="str">
        <f>LEFT(C3476, SEARCH(" ", C3476) - 1)</f>
        <v>Emily</v>
      </c>
      <c r="N3476" t="str" cm="1">
        <f t="array" ref="N3476">_xlfn.IFS(H3476&lt;0, "LOSS", H3476&gt;1000, "GREAT", H3476&gt;500, "GOOD", H3476&gt;=100, "OKAY", H3476&lt;100, "OKAY")</f>
        <v>GREAT</v>
      </c>
    </row>
    <row r="3477" spans="1:14">
      <c r="A3477" s="2">
        <v>42310</v>
      </c>
      <c r="B3477" s="2" t="str">
        <f>TEXT(A3477,"mmmm")</f>
        <v>November</v>
      </c>
      <c r="C3477" t="s">
        <v>1117</v>
      </c>
      <c r="D3477" t="s">
        <v>26</v>
      </c>
      <c r="E3477" t="s">
        <v>23</v>
      </c>
      <c r="F3477" t="s">
        <v>38</v>
      </c>
      <c r="G3477" t="s">
        <v>1111</v>
      </c>
      <c r="H3477">
        <v>29.37</v>
      </c>
      <c r="I3477">
        <v>7</v>
      </c>
      <c r="J3477">
        <v>-47</v>
      </c>
      <c r="K3477" s="6">
        <f>J3477/H3477</f>
        <v>-1.6002723867892408</v>
      </c>
      <c r="M3477" t="str">
        <f>LEFT(C3477, SEARCH(" ", C3477) - 1)</f>
        <v>Barry</v>
      </c>
      <c r="N3477" t="str" cm="1">
        <f t="array" ref="N3477">_xlfn.IFS(H3477&lt;0, "LOSS", H3477&gt;1000, "GREAT", H3477&gt;500, "GOOD", H3477&gt;=100, "OKAY", H3477&lt;100, "OKAY")</f>
        <v>OKAY</v>
      </c>
    </row>
    <row r="3478" spans="1:14">
      <c r="A3478" s="2">
        <v>42310</v>
      </c>
      <c r="B3478" s="2" t="str">
        <f>TEXT(A3478,"mmmm")</f>
        <v>November</v>
      </c>
      <c r="C3478" t="s">
        <v>1117</v>
      </c>
      <c r="D3478" t="s">
        <v>26</v>
      </c>
      <c r="E3478" t="s">
        <v>25</v>
      </c>
      <c r="F3478" t="s">
        <v>48</v>
      </c>
      <c r="G3478" t="s">
        <v>2390</v>
      </c>
      <c r="H3478">
        <v>344.7</v>
      </c>
      <c r="I3478">
        <v>2</v>
      </c>
      <c r="J3478">
        <v>38.78</v>
      </c>
      <c r="K3478" s="6">
        <f>J3478/H3478</f>
        <v>0.11250362634174646</v>
      </c>
      <c r="M3478" t="str">
        <f>LEFT(C3478, SEARCH(" ", C3478) - 1)</f>
        <v>Barry</v>
      </c>
      <c r="N3478" t="str" cm="1">
        <f t="array" ref="N3478">_xlfn.IFS(H3478&lt;0, "LOSS", H3478&gt;1000, "GREAT", H3478&gt;500, "GOOD", H3478&gt;=100, "OKAY", H3478&lt;100, "OKAY")</f>
        <v>OKAY</v>
      </c>
    </row>
    <row r="3479" spans="1:14">
      <c r="A3479" s="2">
        <v>42310</v>
      </c>
      <c r="B3479" s="2" t="str">
        <f>TEXT(A3479,"mmmm")</f>
        <v>November</v>
      </c>
      <c r="C3479" t="s">
        <v>2391</v>
      </c>
      <c r="D3479" t="s">
        <v>106</v>
      </c>
      <c r="E3479" t="s">
        <v>23</v>
      </c>
      <c r="F3479" t="s">
        <v>36</v>
      </c>
      <c r="G3479" t="s">
        <v>2392</v>
      </c>
      <c r="H3479">
        <v>197.72</v>
      </c>
      <c r="I3479">
        <v>4</v>
      </c>
      <c r="J3479">
        <v>55.36</v>
      </c>
      <c r="K3479" s="6">
        <f>J3479/H3479</f>
        <v>0.27999190774833099</v>
      </c>
      <c r="M3479" t="str">
        <f>LEFT(C3479, SEARCH(" ", C3479) - 1)</f>
        <v>Emily</v>
      </c>
      <c r="N3479" t="str" cm="1">
        <f t="array" ref="N3479">_xlfn.IFS(H3479&lt;0, "LOSS", H3479&gt;1000, "GREAT", H3479&gt;500, "GOOD", H3479&gt;=100, "OKAY", H3479&lt;100, "OKAY")</f>
        <v>OKAY</v>
      </c>
    </row>
    <row r="3480" spans="1:14">
      <c r="A3480" s="2">
        <v>42311</v>
      </c>
      <c r="B3480" s="2" t="str">
        <f>TEXT(A3480,"mmmm")</f>
        <v>November</v>
      </c>
      <c r="C3480" t="s">
        <v>2041</v>
      </c>
      <c r="D3480" t="s">
        <v>22</v>
      </c>
      <c r="E3480" t="s">
        <v>25</v>
      </c>
      <c r="F3480" t="s">
        <v>48</v>
      </c>
      <c r="G3480" t="s">
        <v>2272</v>
      </c>
      <c r="H3480">
        <v>1212.8499999999999</v>
      </c>
      <c r="I3480">
        <v>7</v>
      </c>
      <c r="J3480">
        <v>106.12</v>
      </c>
      <c r="K3480" s="6">
        <f>J3480/H3480</f>
        <v>8.7496392793832714E-2</v>
      </c>
      <c r="M3480" t="str">
        <f>LEFT(C3480, SEARCH(" ", C3480) - 1)</f>
        <v>Corinna</v>
      </c>
      <c r="N3480" t="str" cm="1">
        <f t="array" ref="N3480">_xlfn.IFS(H3480&lt;0, "LOSS", H3480&gt;1000, "GREAT", H3480&gt;500, "GOOD", H3480&gt;=100, "OKAY", H3480&lt;100, "OKAY")</f>
        <v>GREAT</v>
      </c>
    </row>
    <row r="3481" spans="1:14">
      <c r="A3481" s="2">
        <v>42311</v>
      </c>
      <c r="B3481" s="2" t="str">
        <f>TEXT(A3481,"mmmm")</f>
        <v>November</v>
      </c>
      <c r="C3481" t="s">
        <v>2041</v>
      </c>
      <c r="D3481" t="s">
        <v>22</v>
      </c>
      <c r="E3481" t="s">
        <v>25</v>
      </c>
      <c r="F3481" t="s">
        <v>35</v>
      </c>
      <c r="G3481" t="s">
        <v>1394</v>
      </c>
      <c r="H3481">
        <v>89.97</v>
      </c>
      <c r="I3481">
        <v>3</v>
      </c>
      <c r="J3481">
        <v>37.79</v>
      </c>
      <c r="K3481" s="6">
        <f>J3481/H3481</f>
        <v>0.42002889852172948</v>
      </c>
      <c r="M3481" t="str">
        <f>LEFT(C3481, SEARCH(" ", C3481) - 1)</f>
        <v>Corinna</v>
      </c>
      <c r="N3481" t="str" cm="1">
        <f t="array" ref="N3481">_xlfn.IFS(H3481&lt;0, "LOSS", H3481&gt;1000, "GREAT", H3481&gt;500, "GOOD", H3481&gt;=100, "OKAY", H3481&lt;100, "OKAY")</f>
        <v>OKAY</v>
      </c>
    </row>
    <row r="3482" spans="1:14">
      <c r="A3482" s="2">
        <v>42311</v>
      </c>
      <c r="B3482" s="2" t="str">
        <f>TEXT(A3482,"mmmm")</f>
        <v>November</v>
      </c>
      <c r="C3482" t="s">
        <v>2041</v>
      </c>
      <c r="D3482" t="s">
        <v>22</v>
      </c>
      <c r="E3482" t="s">
        <v>21</v>
      </c>
      <c r="F3482" t="s">
        <v>44</v>
      </c>
      <c r="G3482" t="s">
        <v>1985</v>
      </c>
      <c r="H3482">
        <v>42.6</v>
      </c>
      <c r="I3482">
        <v>3</v>
      </c>
      <c r="J3482">
        <v>16.61</v>
      </c>
      <c r="K3482" s="6">
        <f>J3482/H3482</f>
        <v>0.38990610328638498</v>
      </c>
      <c r="M3482" t="str">
        <f>LEFT(C3482, SEARCH(" ", C3482) - 1)</f>
        <v>Corinna</v>
      </c>
      <c r="N3482" t="str" cm="1">
        <f t="array" ref="N3482">_xlfn.IFS(H3482&lt;0, "LOSS", H3482&gt;1000, "GREAT", H3482&gt;500, "GOOD", H3482&gt;=100, "OKAY", H3482&lt;100, "OKAY")</f>
        <v>OKAY</v>
      </c>
    </row>
    <row r="3483" spans="1:14">
      <c r="A3483" s="2">
        <v>42311</v>
      </c>
      <c r="B3483" s="2" t="str">
        <f>TEXT(A3483,"mmmm")</f>
        <v>November</v>
      </c>
      <c r="C3483" t="s">
        <v>113</v>
      </c>
      <c r="D3483" t="s">
        <v>26</v>
      </c>
      <c r="E3483" t="s">
        <v>23</v>
      </c>
      <c r="F3483" t="s">
        <v>42</v>
      </c>
      <c r="G3483" t="s">
        <v>2393</v>
      </c>
      <c r="H3483">
        <v>6.61</v>
      </c>
      <c r="I3483">
        <v>2</v>
      </c>
      <c r="J3483">
        <v>2.15</v>
      </c>
      <c r="K3483" s="6">
        <f>J3483/H3483</f>
        <v>0.32526475037821478</v>
      </c>
      <c r="M3483" t="str">
        <f>LEFT(C3483, SEARCH(" ", C3483) - 1)</f>
        <v>Chris</v>
      </c>
      <c r="N3483" t="str" cm="1">
        <f t="array" ref="N3483">_xlfn.IFS(H3483&lt;0, "LOSS", H3483&gt;1000, "GREAT", H3483&gt;500, "GOOD", H3483&gt;=100, "OKAY", H3483&lt;100, "OKAY")</f>
        <v>OKAY</v>
      </c>
    </row>
    <row r="3484" spans="1:14">
      <c r="A3484" s="2">
        <v>42311</v>
      </c>
      <c r="B3484" s="2" t="str">
        <f>TEXT(A3484,"mmmm")</f>
        <v>November</v>
      </c>
      <c r="C3484" t="s">
        <v>1575</v>
      </c>
      <c r="D3484" t="s">
        <v>24</v>
      </c>
      <c r="E3484" t="s">
        <v>21</v>
      </c>
      <c r="F3484" t="s">
        <v>40</v>
      </c>
      <c r="G3484" t="s">
        <v>1444</v>
      </c>
      <c r="H3484">
        <v>1448.82</v>
      </c>
      <c r="I3484">
        <v>10</v>
      </c>
      <c r="J3484">
        <v>209.27</v>
      </c>
      <c r="K3484" s="6">
        <f>J3484/H3484</f>
        <v>0.1444416835769799</v>
      </c>
      <c r="M3484" t="str">
        <f>LEFT(C3484, SEARCH(" ", C3484) - 1)</f>
        <v>Fred</v>
      </c>
      <c r="N3484" t="str" cm="1">
        <f t="array" ref="N3484">_xlfn.IFS(H3484&lt;0, "LOSS", H3484&gt;1000, "GREAT", H3484&gt;500, "GOOD", H3484&gt;=100, "OKAY", H3484&lt;100, "OKAY")</f>
        <v>GREAT</v>
      </c>
    </row>
    <row r="3485" spans="1:14">
      <c r="A3485" s="2">
        <v>42313</v>
      </c>
      <c r="B3485" s="2" t="str">
        <f>TEXT(A3485,"mmmm")</f>
        <v>November</v>
      </c>
      <c r="C3485" t="s">
        <v>670</v>
      </c>
      <c r="D3485" t="s">
        <v>33</v>
      </c>
      <c r="E3485" t="s">
        <v>21</v>
      </c>
      <c r="F3485" t="s">
        <v>40</v>
      </c>
      <c r="G3485" t="s">
        <v>328</v>
      </c>
      <c r="H3485">
        <v>207</v>
      </c>
      <c r="I3485">
        <v>3</v>
      </c>
      <c r="J3485">
        <v>25.88</v>
      </c>
      <c r="K3485" s="6">
        <f>J3485/H3485</f>
        <v>0.12502415458937197</v>
      </c>
      <c r="M3485" t="str">
        <f>LEFT(C3485, SEARCH(" ", C3485) - 1)</f>
        <v>George</v>
      </c>
      <c r="N3485" t="str" cm="1">
        <f t="array" ref="N3485">_xlfn.IFS(H3485&lt;0, "LOSS", H3485&gt;1000, "GREAT", H3485&gt;500, "GOOD", H3485&gt;=100, "OKAY", H3485&lt;100, "OKAY")</f>
        <v>OKAY</v>
      </c>
    </row>
    <row r="3486" spans="1:14">
      <c r="A3486" s="2">
        <v>42313</v>
      </c>
      <c r="B3486" s="2" t="str">
        <f>TEXT(A3486,"mmmm")</f>
        <v>November</v>
      </c>
      <c r="C3486" t="s">
        <v>1137</v>
      </c>
      <c r="D3486" t="s">
        <v>31</v>
      </c>
      <c r="E3486" t="s">
        <v>23</v>
      </c>
      <c r="F3486" t="s">
        <v>36</v>
      </c>
      <c r="G3486" t="s">
        <v>2394</v>
      </c>
      <c r="H3486">
        <v>387.14</v>
      </c>
      <c r="I3486">
        <v>4</v>
      </c>
      <c r="J3486">
        <v>24.2</v>
      </c>
      <c r="K3486" s="6">
        <f>J3486/H3486</f>
        <v>6.2509686418349947E-2</v>
      </c>
      <c r="M3486" t="str">
        <f>LEFT(C3486, SEARCH(" ", C3486) - 1)</f>
        <v>Valerie</v>
      </c>
      <c r="N3486" t="str" cm="1">
        <f t="array" ref="N3486">_xlfn.IFS(H3486&lt;0, "LOSS", H3486&gt;1000, "GREAT", H3486&gt;500, "GOOD", H3486&gt;=100, "OKAY", H3486&lt;100, "OKAY")</f>
        <v>OKAY</v>
      </c>
    </row>
    <row r="3487" spans="1:14">
      <c r="A3487" s="2">
        <v>42313</v>
      </c>
      <c r="B3487" s="2" t="str">
        <f>TEXT(A3487,"mmmm")</f>
        <v>November</v>
      </c>
      <c r="C3487" t="s">
        <v>864</v>
      </c>
      <c r="D3487" t="s">
        <v>24</v>
      </c>
      <c r="E3487" t="s">
        <v>23</v>
      </c>
      <c r="F3487" t="s">
        <v>38</v>
      </c>
      <c r="G3487" t="s">
        <v>929</v>
      </c>
      <c r="H3487">
        <v>25.34</v>
      </c>
      <c r="I3487">
        <v>6</v>
      </c>
      <c r="J3487">
        <v>8.8699999999999992</v>
      </c>
      <c r="K3487" s="6">
        <f>J3487/H3487</f>
        <v>0.35003946329913177</v>
      </c>
      <c r="M3487" t="str">
        <f>LEFT(C3487, SEARCH(" ", C3487) - 1)</f>
        <v>Grant</v>
      </c>
      <c r="N3487" t="str" cm="1">
        <f t="array" ref="N3487">_xlfn.IFS(H3487&lt;0, "LOSS", H3487&gt;1000, "GREAT", H3487&gt;500, "GOOD", H3487&gt;=100, "OKAY", H3487&lt;100, "OKAY")</f>
        <v>OKAY</v>
      </c>
    </row>
    <row r="3488" spans="1:14">
      <c r="A3488" s="2">
        <v>42313</v>
      </c>
      <c r="B3488" s="2" t="str">
        <f>TEXT(A3488,"mmmm")</f>
        <v>November</v>
      </c>
      <c r="C3488" t="s">
        <v>1766</v>
      </c>
      <c r="D3488" t="s">
        <v>29</v>
      </c>
      <c r="E3488" t="s">
        <v>23</v>
      </c>
      <c r="F3488" t="s">
        <v>45</v>
      </c>
      <c r="G3488" t="s">
        <v>471</v>
      </c>
      <c r="H3488">
        <v>19.82</v>
      </c>
      <c r="I3488">
        <v>6</v>
      </c>
      <c r="J3488">
        <v>6.44</v>
      </c>
      <c r="K3488" s="6">
        <f>J3488/H3488</f>
        <v>0.32492431886982848</v>
      </c>
      <c r="M3488" t="str">
        <f>LEFT(C3488, SEARCH(" ", C3488) - 1)</f>
        <v>Nathan</v>
      </c>
      <c r="N3488" t="str" cm="1">
        <f t="array" ref="N3488">_xlfn.IFS(H3488&lt;0, "LOSS", H3488&gt;1000, "GREAT", H3488&gt;500, "GOOD", H3488&gt;=100, "OKAY", H3488&lt;100, "OKAY")</f>
        <v>OKAY</v>
      </c>
    </row>
    <row r="3489" spans="1:14">
      <c r="A3489" s="2">
        <v>42313</v>
      </c>
      <c r="B3489" s="2" t="str">
        <f>TEXT(A3489,"mmmm")</f>
        <v>November</v>
      </c>
      <c r="C3489" t="s">
        <v>686</v>
      </c>
      <c r="D3489" t="s">
        <v>22</v>
      </c>
      <c r="E3489" t="s">
        <v>23</v>
      </c>
      <c r="F3489" t="s">
        <v>49</v>
      </c>
      <c r="G3489" t="s">
        <v>2395</v>
      </c>
      <c r="H3489">
        <v>62.8</v>
      </c>
      <c r="I3489">
        <v>4</v>
      </c>
      <c r="J3489">
        <v>15.7</v>
      </c>
      <c r="K3489" s="6">
        <f>J3489/H3489</f>
        <v>0.25</v>
      </c>
      <c r="M3489" t="str">
        <f>LEFT(C3489, SEARCH(" ", C3489) - 1)</f>
        <v>Justin</v>
      </c>
      <c r="N3489" t="str" cm="1">
        <f t="array" ref="N3489">_xlfn.IFS(H3489&lt;0, "LOSS", H3489&gt;1000, "GREAT", H3489&gt;500, "GOOD", H3489&gt;=100, "OKAY", H3489&lt;100, "OKAY")</f>
        <v>OKAY</v>
      </c>
    </row>
    <row r="3490" spans="1:14">
      <c r="A3490" s="2">
        <v>42313</v>
      </c>
      <c r="B3490" s="2" t="str">
        <f>TEXT(A3490,"mmmm")</f>
        <v>November</v>
      </c>
      <c r="C3490" t="s">
        <v>1094</v>
      </c>
      <c r="D3490" t="s">
        <v>28</v>
      </c>
      <c r="E3490" t="s">
        <v>23</v>
      </c>
      <c r="F3490" t="s">
        <v>38</v>
      </c>
      <c r="G3490" t="s">
        <v>576</v>
      </c>
      <c r="H3490">
        <v>98.35</v>
      </c>
      <c r="I3490">
        <v>3</v>
      </c>
      <c r="J3490">
        <v>35.65</v>
      </c>
      <c r="K3490" s="6">
        <f>J3490/H3490</f>
        <v>0.36248093543467208</v>
      </c>
      <c r="M3490" t="str">
        <f>LEFT(C3490, SEARCH(" ", C3490) - 1)</f>
        <v>Ken</v>
      </c>
      <c r="N3490" t="str" cm="1">
        <f t="array" ref="N3490">_xlfn.IFS(H3490&lt;0, "LOSS", H3490&gt;1000, "GREAT", H3490&gt;500, "GOOD", H3490&gt;=100, "OKAY", H3490&lt;100, "OKAY")</f>
        <v>OKAY</v>
      </c>
    </row>
    <row r="3491" spans="1:14">
      <c r="A3491" s="2">
        <v>42313</v>
      </c>
      <c r="B3491" s="2" t="str">
        <f>TEXT(A3491,"mmmm")</f>
        <v>November</v>
      </c>
      <c r="C3491" t="s">
        <v>2396</v>
      </c>
      <c r="D3491" t="s">
        <v>30</v>
      </c>
      <c r="E3491" t="s">
        <v>23</v>
      </c>
      <c r="F3491" t="s">
        <v>38</v>
      </c>
      <c r="G3491" t="s">
        <v>406</v>
      </c>
      <c r="H3491">
        <v>7.22</v>
      </c>
      <c r="I3491">
        <v>3</v>
      </c>
      <c r="J3491">
        <v>-5.53</v>
      </c>
      <c r="K3491" s="6">
        <f>J3491/H3491</f>
        <v>-0.76592797783933519</v>
      </c>
      <c r="M3491" t="str">
        <f>LEFT(C3491, SEARCH(" ", C3491) - 1)</f>
        <v>Christy</v>
      </c>
      <c r="N3491" t="str" cm="1">
        <f t="array" ref="N3491">_xlfn.IFS(H3491&lt;0, "LOSS", H3491&gt;1000, "GREAT", H3491&gt;500, "GOOD", H3491&gt;=100, "OKAY", H3491&lt;100, "OKAY")</f>
        <v>OKAY</v>
      </c>
    </row>
    <row r="3492" spans="1:14">
      <c r="A3492" s="2">
        <v>42313</v>
      </c>
      <c r="B3492" s="2" t="str">
        <f>TEXT(A3492,"mmmm")</f>
        <v>November</v>
      </c>
      <c r="C3492" t="s">
        <v>2396</v>
      </c>
      <c r="D3492" t="s">
        <v>30</v>
      </c>
      <c r="E3492" t="s">
        <v>23</v>
      </c>
      <c r="F3492" t="s">
        <v>50</v>
      </c>
      <c r="G3492" t="s">
        <v>1235</v>
      </c>
      <c r="H3492">
        <v>27.2</v>
      </c>
      <c r="I3492">
        <v>4</v>
      </c>
      <c r="J3492">
        <v>2.04</v>
      </c>
      <c r="K3492" s="6">
        <f>J3492/H3492</f>
        <v>7.4999999999999997E-2</v>
      </c>
      <c r="M3492" t="str">
        <f>LEFT(C3492, SEARCH(" ", C3492) - 1)</f>
        <v>Christy</v>
      </c>
      <c r="N3492" t="str" cm="1">
        <f t="array" ref="N3492">_xlfn.IFS(H3492&lt;0, "LOSS", H3492&gt;1000, "GREAT", H3492&gt;500, "GOOD", H3492&gt;=100, "OKAY", H3492&lt;100, "OKAY")</f>
        <v>OKAY</v>
      </c>
    </row>
    <row r="3493" spans="1:14">
      <c r="A3493" s="2">
        <v>42314</v>
      </c>
      <c r="B3493" s="2" t="str">
        <f>TEXT(A3493,"mmmm")</f>
        <v>November</v>
      </c>
      <c r="C3493" t="s">
        <v>2397</v>
      </c>
      <c r="D3493" t="s">
        <v>73</v>
      </c>
      <c r="E3493" t="s">
        <v>23</v>
      </c>
      <c r="F3493" t="s">
        <v>42</v>
      </c>
      <c r="G3493" t="s">
        <v>1246</v>
      </c>
      <c r="H3493">
        <v>7.08</v>
      </c>
      <c r="I3493">
        <v>3</v>
      </c>
      <c r="J3493">
        <v>2.48</v>
      </c>
      <c r="K3493" s="6">
        <f>J3493/H3493</f>
        <v>0.35028248587570621</v>
      </c>
      <c r="M3493" t="str">
        <f>LEFT(C3493, SEARCH(" ", C3493) - 1)</f>
        <v>Meg</v>
      </c>
      <c r="N3493" t="str" cm="1">
        <f t="array" ref="N3493">_xlfn.IFS(H3493&lt;0, "LOSS", H3493&gt;1000, "GREAT", H3493&gt;500, "GOOD", H3493&gt;=100, "OKAY", H3493&lt;100, "OKAY")</f>
        <v>OKAY</v>
      </c>
    </row>
    <row r="3494" spans="1:14">
      <c r="A3494" s="2">
        <v>42314</v>
      </c>
      <c r="B3494" s="2" t="str">
        <f>TEXT(A3494,"mmmm")</f>
        <v>November</v>
      </c>
      <c r="C3494" t="s">
        <v>2397</v>
      </c>
      <c r="D3494" t="s">
        <v>73</v>
      </c>
      <c r="E3494" t="s">
        <v>23</v>
      </c>
      <c r="F3494" t="s">
        <v>38</v>
      </c>
      <c r="G3494" t="s">
        <v>1765</v>
      </c>
      <c r="H3494">
        <v>4.4000000000000004</v>
      </c>
      <c r="I3494">
        <v>3</v>
      </c>
      <c r="J3494">
        <v>-3.52</v>
      </c>
      <c r="K3494" s="6">
        <f>J3494/H3494</f>
        <v>-0.79999999999999993</v>
      </c>
      <c r="M3494" t="str">
        <f>LEFT(C3494, SEARCH(" ", C3494) - 1)</f>
        <v>Meg</v>
      </c>
      <c r="N3494" t="str" cm="1">
        <f t="array" ref="N3494">_xlfn.IFS(H3494&lt;0, "LOSS", H3494&gt;1000, "GREAT", H3494&gt;500, "GOOD", H3494&gt;=100, "OKAY", H3494&lt;100, "OKAY")</f>
        <v>OKAY</v>
      </c>
    </row>
    <row r="3495" spans="1:14">
      <c r="A3495" s="2">
        <v>42315</v>
      </c>
      <c r="B3495" s="2" t="str">
        <f>TEXT(A3495,"mmmm")</f>
        <v>November</v>
      </c>
      <c r="C3495" t="s">
        <v>519</v>
      </c>
      <c r="D3495" t="s">
        <v>22</v>
      </c>
      <c r="E3495" t="s">
        <v>21</v>
      </c>
      <c r="F3495" t="s">
        <v>40</v>
      </c>
      <c r="G3495" t="s">
        <v>1758</v>
      </c>
      <c r="H3495">
        <v>190.72</v>
      </c>
      <c r="I3495">
        <v>1</v>
      </c>
      <c r="J3495">
        <v>11.92</v>
      </c>
      <c r="K3495" s="6">
        <f>J3495/H3495</f>
        <v>6.25E-2</v>
      </c>
      <c r="M3495" t="str">
        <f>LEFT(C3495, SEARCH(" ", C3495) - 1)</f>
        <v>Karen</v>
      </c>
      <c r="N3495" t="str" cm="1">
        <f t="array" ref="N3495">_xlfn.IFS(H3495&lt;0, "LOSS", H3495&gt;1000, "GREAT", H3495&gt;500, "GOOD", H3495&gt;=100, "OKAY", H3495&lt;100, "OKAY")</f>
        <v>OKAY</v>
      </c>
    </row>
    <row r="3496" spans="1:14">
      <c r="A3496" s="2">
        <v>42315</v>
      </c>
      <c r="B3496" s="2" t="str">
        <f>TEXT(A3496,"mmmm")</f>
        <v>November</v>
      </c>
      <c r="C3496" t="s">
        <v>1410</v>
      </c>
      <c r="D3496" t="s">
        <v>108</v>
      </c>
      <c r="E3496" t="s">
        <v>23</v>
      </c>
      <c r="F3496" t="s">
        <v>43</v>
      </c>
      <c r="G3496" t="s">
        <v>2398</v>
      </c>
      <c r="H3496">
        <v>26.18</v>
      </c>
      <c r="I3496">
        <v>7</v>
      </c>
      <c r="J3496">
        <v>0.52</v>
      </c>
      <c r="K3496" s="6">
        <f>J3496/H3496</f>
        <v>1.9862490450725745E-2</v>
      </c>
      <c r="M3496" t="str">
        <f>LEFT(C3496, SEARCH(" ", C3496) - 1)</f>
        <v>Mike</v>
      </c>
      <c r="N3496" t="str" cm="1">
        <f t="array" ref="N3496">_xlfn.IFS(H3496&lt;0, "LOSS", H3496&gt;1000, "GREAT", H3496&gt;500, "GOOD", H3496&gt;=100, "OKAY", H3496&lt;100, "OKAY")</f>
        <v>OKAY</v>
      </c>
    </row>
    <row r="3497" spans="1:14">
      <c r="A3497" s="2">
        <v>42315</v>
      </c>
      <c r="B3497" s="2" t="str">
        <f>TEXT(A3497,"mmmm")</f>
        <v>November</v>
      </c>
      <c r="C3497" t="s">
        <v>1410</v>
      </c>
      <c r="D3497" t="s">
        <v>108</v>
      </c>
      <c r="E3497" t="s">
        <v>23</v>
      </c>
      <c r="F3497" t="s">
        <v>47</v>
      </c>
      <c r="G3497" t="s">
        <v>2399</v>
      </c>
      <c r="H3497">
        <v>7.3</v>
      </c>
      <c r="I3497">
        <v>2</v>
      </c>
      <c r="J3497">
        <v>3.43</v>
      </c>
      <c r="K3497" s="6">
        <f>J3497/H3497</f>
        <v>0.46986301369863015</v>
      </c>
      <c r="M3497" t="str">
        <f>LEFT(C3497, SEARCH(" ", C3497) - 1)</f>
        <v>Mike</v>
      </c>
      <c r="N3497" t="str" cm="1">
        <f t="array" ref="N3497">_xlfn.IFS(H3497&lt;0, "LOSS", H3497&gt;1000, "GREAT", H3497&gt;500, "GOOD", H3497&gt;=100, "OKAY", H3497&lt;100, "OKAY")</f>
        <v>OKAY</v>
      </c>
    </row>
    <row r="3498" spans="1:14">
      <c r="A3498" s="2">
        <v>42315</v>
      </c>
      <c r="B3498" s="2" t="str">
        <f>TEXT(A3498,"mmmm")</f>
        <v>November</v>
      </c>
      <c r="C3498" t="s">
        <v>519</v>
      </c>
      <c r="D3498" t="s">
        <v>27</v>
      </c>
      <c r="E3498" t="s">
        <v>23</v>
      </c>
      <c r="F3498" t="s">
        <v>42</v>
      </c>
      <c r="G3498" t="s">
        <v>2238</v>
      </c>
      <c r="H3498">
        <v>24.4</v>
      </c>
      <c r="I3498">
        <v>2</v>
      </c>
      <c r="J3498">
        <v>7.93</v>
      </c>
      <c r="K3498" s="6">
        <f>J3498/H3498</f>
        <v>0.32500000000000001</v>
      </c>
      <c r="M3498" t="str">
        <f>LEFT(C3498, SEARCH(" ", C3498) - 1)</f>
        <v>Karen</v>
      </c>
      <c r="N3498" t="str" cm="1">
        <f t="array" ref="N3498">_xlfn.IFS(H3498&lt;0, "LOSS", H3498&gt;1000, "GREAT", H3498&gt;500, "GOOD", H3498&gt;=100, "OKAY", H3498&lt;100, "OKAY")</f>
        <v>OKAY</v>
      </c>
    </row>
    <row r="3499" spans="1:14">
      <c r="A3499" s="2">
        <v>42315</v>
      </c>
      <c r="B3499" s="2" t="str">
        <f>TEXT(A3499,"mmmm")</f>
        <v>November</v>
      </c>
      <c r="C3499" t="s">
        <v>611</v>
      </c>
      <c r="D3499" t="s">
        <v>321</v>
      </c>
      <c r="E3499" t="s">
        <v>21</v>
      </c>
      <c r="F3499" t="s">
        <v>40</v>
      </c>
      <c r="G3499" t="s">
        <v>1758</v>
      </c>
      <c r="H3499">
        <v>715.2</v>
      </c>
      <c r="I3499">
        <v>3</v>
      </c>
      <c r="J3499">
        <v>178.8</v>
      </c>
      <c r="K3499" s="6">
        <f>J3499/H3499</f>
        <v>0.25</v>
      </c>
      <c r="M3499" t="str">
        <f>LEFT(C3499, SEARCH(" ", C3499) - 1)</f>
        <v>Stewart</v>
      </c>
      <c r="N3499" t="str" cm="1">
        <f t="array" ref="N3499">_xlfn.IFS(H3499&lt;0, "LOSS", H3499&gt;1000, "GREAT", H3499&gt;500, "GOOD", H3499&gt;=100, "OKAY", H3499&lt;100, "OKAY")</f>
        <v>GOOD</v>
      </c>
    </row>
    <row r="3500" spans="1:14">
      <c r="A3500" s="2">
        <v>42315</v>
      </c>
      <c r="B3500" s="2" t="str">
        <f>TEXT(A3500,"mmmm")</f>
        <v>November</v>
      </c>
      <c r="C3500" t="s">
        <v>414</v>
      </c>
      <c r="D3500" t="s">
        <v>31</v>
      </c>
      <c r="E3500" t="s">
        <v>23</v>
      </c>
      <c r="F3500" t="s">
        <v>38</v>
      </c>
      <c r="G3500" t="s">
        <v>1938</v>
      </c>
      <c r="H3500">
        <v>16.149999999999999</v>
      </c>
      <c r="I3500">
        <v>9</v>
      </c>
      <c r="J3500">
        <v>-12.92</v>
      </c>
      <c r="K3500" s="6">
        <f>J3500/H3500</f>
        <v>-0.8</v>
      </c>
      <c r="M3500" t="str">
        <f>LEFT(C3500, SEARCH(" ", C3500) - 1)</f>
        <v>Christine</v>
      </c>
      <c r="N3500" t="str" cm="1">
        <f t="array" ref="N3500">_xlfn.IFS(H3500&lt;0, "LOSS", H3500&gt;1000, "GREAT", H3500&gt;500, "GOOD", H3500&gt;=100, "OKAY", H3500&lt;100, "OKAY")</f>
        <v>OKAY</v>
      </c>
    </row>
    <row r="3501" spans="1:14">
      <c r="A3501" s="2">
        <v>42315</v>
      </c>
      <c r="B3501" s="2" t="str">
        <f>TEXT(A3501,"mmmm")</f>
        <v>November</v>
      </c>
      <c r="C3501" t="s">
        <v>414</v>
      </c>
      <c r="D3501" t="s">
        <v>31</v>
      </c>
      <c r="E3501" t="s">
        <v>23</v>
      </c>
      <c r="F3501" t="s">
        <v>38</v>
      </c>
      <c r="G3501" t="s">
        <v>1223</v>
      </c>
      <c r="H3501">
        <v>1345.49</v>
      </c>
      <c r="I3501">
        <v>5</v>
      </c>
      <c r="J3501">
        <v>-1031.54</v>
      </c>
      <c r="K3501" s="6">
        <f>J3501/H3501</f>
        <v>-0.76666493247813061</v>
      </c>
      <c r="M3501" t="str">
        <f>LEFT(C3501, SEARCH(" ", C3501) - 1)</f>
        <v>Christine</v>
      </c>
      <c r="N3501" t="str" cm="1">
        <f t="array" ref="N3501">_xlfn.IFS(H3501&lt;0, "LOSS", H3501&gt;1000, "GREAT", H3501&gt;500, "GOOD", H3501&gt;=100, "OKAY", H3501&lt;100, "OKAY")</f>
        <v>GREAT</v>
      </c>
    </row>
    <row r="3502" spans="1:14">
      <c r="A3502" s="2">
        <v>42315</v>
      </c>
      <c r="B3502" s="2" t="str">
        <f>TEXT(A3502,"mmmm")</f>
        <v>November</v>
      </c>
      <c r="C3502" t="s">
        <v>2400</v>
      </c>
      <c r="D3502" t="s">
        <v>26</v>
      </c>
      <c r="E3502" t="s">
        <v>23</v>
      </c>
      <c r="F3502" t="s">
        <v>47</v>
      </c>
      <c r="G3502" t="s">
        <v>2264</v>
      </c>
      <c r="H3502">
        <v>76.64</v>
      </c>
      <c r="I3502">
        <v>2</v>
      </c>
      <c r="J3502">
        <v>26.82</v>
      </c>
      <c r="K3502" s="6">
        <f>J3502/H3502</f>
        <v>0.34994780793319413</v>
      </c>
      <c r="M3502" t="str">
        <f>LEFT(C3502, SEARCH(" ", C3502) - 1)</f>
        <v>Doug</v>
      </c>
      <c r="N3502" t="str" cm="1">
        <f t="array" ref="N3502">_xlfn.IFS(H3502&lt;0, "LOSS", H3502&gt;1000, "GREAT", H3502&gt;500, "GOOD", H3502&gt;=100, "OKAY", H3502&lt;100, "OKAY")</f>
        <v>OKAY</v>
      </c>
    </row>
    <row r="3503" spans="1:14">
      <c r="A3503" s="2">
        <v>42315</v>
      </c>
      <c r="B3503" s="2" t="str">
        <f>TEXT(A3503,"mmmm")</f>
        <v>November</v>
      </c>
      <c r="C3503" t="s">
        <v>1896</v>
      </c>
      <c r="D3503" t="s">
        <v>26</v>
      </c>
      <c r="E3503" t="s">
        <v>23</v>
      </c>
      <c r="F3503" t="s">
        <v>37</v>
      </c>
      <c r="G3503" t="s">
        <v>1609</v>
      </c>
      <c r="H3503">
        <v>23.64</v>
      </c>
      <c r="I3503">
        <v>3</v>
      </c>
      <c r="J3503">
        <v>5.32</v>
      </c>
      <c r="K3503" s="6">
        <f>J3503/H3503</f>
        <v>0.22504230118443316</v>
      </c>
      <c r="M3503" t="str">
        <f>LEFT(C3503, SEARCH(" ", C3503) - 1)</f>
        <v>Adrian</v>
      </c>
      <c r="N3503" t="str" cm="1">
        <f t="array" ref="N3503">_xlfn.IFS(H3503&lt;0, "LOSS", H3503&gt;1000, "GREAT", H3503&gt;500, "GOOD", H3503&gt;=100, "OKAY", H3503&lt;100, "OKAY")</f>
        <v>OKAY</v>
      </c>
    </row>
    <row r="3504" spans="1:14">
      <c r="A3504" s="2">
        <v>42315</v>
      </c>
      <c r="B3504" s="2" t="str">
        <f>TEXT(A3504,"mmmm")</f>
        <v>November</v>
      </c>
      <c r="C3504" t="s">
        <v>1896</v>
      </c>
      <c r="D3504" t="s">
        <v>26</v>
      </c>
      <c r="E3504" t="s">
        <v>23</v>
      </c>
      <c r="F3504" t="s">
        <v>49</v>
      </c>
      <c r="G3504" t="s">
        <v>1454</v>
      </c>
      <c r="H3504">
        <v>84.78</v>
      </c>
      <c r="I3504">
        <v>2</v>
      </c>
      <c r="J3504">
        <v>-16.96</v>
      </c>
      <c r="K3504" s="6">
        <f>J3504/H3504</f>
        <v>-0.2000471809389007</v>
      </c>
      <c r="M3504" t="str">
        <f>LEFT(C3504, SEARCH(" ", C3504) - 1)</f>
        <v>Adrian</v>
      </c>
      <c r="N3504" t="str" cm="1">
        <f t="array" ref="N3504">_xlfn.IFS(H3504&lt;0, "LOSS", H3504&gt;1000, "GREAT", H3504&gt;500, "GOOD", H3504&gt;=100, "OKAY", H3504&lt;100, "OKAY")</f>
        <v>OKAY</v>
      </c>
    </row>
    <row r="3505" spans="1:14">
      <c r="A3505" s="2">
        <v>42315</v>
      </c>
      <c r="B3505" s="2" t="str">
        <f>TEXT(A3505,"mmmm")</f>
        <v>November</v>
      </c>
      <c r="C3505" t="s">
        <v>1896</v>
      </c>
      <c r="D3505" t="s">
        <v>26</v>
      </c>
      <c r="E3505" t="s">
        <v>21</v>
      </c>
      <c r="F3505" t="s">
        <v>44</v>
      </c>
      <c r="G3505" t="s">
        <v>1586</v>
      </c>
      <c r="H3505">
        <v>64.959999999999994</v>
      </c>
      <c r="I3505">
        <v>5</v>
      </c>
      <c r="J3505">
        <v>-84.45</v>
      </c>
      <c r="K3505" s="6">
        <f>J3505/H3505</f>
        <v>-1.3000307881773401</v>
      </c>
      <c r="M3505" t="str">
        <f>LEFT(C3505, SEARCH(" ", C3505) - 1)</f>
        <v>Adrian</v>
      </c>
      <c r="N3505" t="str" cm="1">
        <f t="array" ref="N3505">_xlfn.IFS(H3505&lt;0, "LOSS", H3505&gt;1000, "GREAT", H3505&gt;500, "GOOD", H3505&gt;=100, "OKAY", H3505&lt;100, "OKAY")</f>
        <v>OKAY</v>
      </c>
    </row>
    <row r="3506" spans="1:14">
      <c r="A3506" s="2">
        <v>42315</v>
      </c>
      <c r="B3506" s="2" t="str">
        <f>TEXT(A3506,"mmmm")</f>
        <v>November</v>
      </c>
      <c r="C3506" t="s">
        <v>1896</v>
      </c>
      <c r="D3506" t="s">
        <v>26</v>
      </c>
      <c r="E3506" t="s">
        <v>23</v>
      </c>
      <c r="F3506" t="s">
        <v>38</v>
      </c>
      <c r="G3506" t="s">
        <v>1309</v>
      </c>
      <c r="H3506">
        <v>32.06</v>
      </c>
      <c r="I3506">
        <v>10</v>
      </c>
      <c r="J3506">
        <v>-51.3</v>
      </c>
      <c r="K3506" s="6">
        <f>J3506/H3506</f>
        <v>-1.6001247660636304</v>
      </c>
      <c r="M3506" t="str">
        <f>LEFT(C3506, SEARCH(" ", C3506) - 1)</f>
        <v>Adrian</v>
      </c>
      <c r="N3506" t="str" cm="1">
        <f t="array" ref="N3506">_xlfn.IFS(H3506&lt;0, "LOSS", H3506&gt;1000, "GREAT", H3506&gt;500, "GOOD", H3506&gt;=100, "OKAY", H3506&lt;100, "OKAY")</f>
        <v>OKAY</v>
      </c>
    </row>
    <row r="3507" spans="1:14">
      <c r="A3507" s="2">
        <v>42315</v>
      </c>
      <c r="B3507" s="2" t="str">
        <f>TEXT(A3507,"mmmm")</f>
        <v>November</v>
      </c>
      <c r="C3507" t="s">
        <v>1896</v>
      </c>
      <c r="D3507" t="s">
        <v>26</v>
      </c>
      <c r="E3507" t="s">
        <v>23</v>
      </c>
      <c r="F3507" t="s">
        <v>49</v>
      </c>
      <c r="G3507" t="s">
        <v>2401</v>
      </c>
      <c r="H3507">
        <v>177.65</v>
      </c>
      <c r="I3507">
        <v>2</v>
      </c>
      <c r="J3507">
        <v>-28.87</v>
      </c>
      <c r="K3507" s="6">
        <f>J3507/H3507</f>
        <v>-0.16251055446101886</v>
      </c>
      <c r="M3507" t="str">
        <f>LEFT(C3507, SEARCH(" ", C3507) - 1)</f>
        <v>Adrian</v>
      </c>
      <c r="N3507" t="str" cm="1">
        <f t="array" ref="N3507">_xlfn.IFS(H3507&lt;0, "LOSS", H3507&gt;1000, "GREAT", H3507&gt;500, "GOOD", H3507&gt;=100, "OKAY", H3507&lt;100, "OKAY")</f>
        <v>OKAY</v>
      </c>
    </row>
    <row r="3508" spans="1:14">
      <c r="A3508" s="2">
        <v>42315</v>
      </c>
      <c r="B3508" s="2" t="str">
        <f>TEXT(A3508,"mmmm")</f>
        <v>November</v>
      </c>
      <c r="C3508" t="s">
        <v>1896</v>
      </c>
      <c r="D3508" t="s">
        <v>26</v>
      </c>
      <c r="E3508" t="s">
        <v>25</v>
      </c>
      <c r="F3508" t="s">
        <v>46</v>
      </c>
      <c r="G3508" t="s">
        <v>2402</v>
      </c>
      <c r="H3508">
        <v>287.91000000000003</v>
      </c>
      <c r="I3508">
        <v>3</v>
      </c>
      <c r="J3508">
        <v>33.590000000000003</v>
      </c>
      <c r="K3508" s="6">
        <f>J3508/H3508</f>
        <v>0.1166684033204821</v>
      </c>
      <c r="M3508" t="str">
        <f>LEFT(C3508, SEARCH(" ", C3508) - 1)</f>
        <v>Adrian</v>
      </c>
      <c r="N3508" t="str" cm="1">
        <f t="array" ref="N3508">_xlfn.IFS(H3508&lt;0, "LOSS", H3508&gt;1000, "GREAT", H3508&gt;500, "GOOD", H3508&gt;=100, "OKAY", H3508&lt;100, "OKAY")</f>
        <v>OKAY</v>
      </c>
    </row>
    <row r="3509" spans="1:14">
      <c r="A3509" s="2">
        <v>42316</v>
      </c>
      <c r="B3509" s="2" t="str">
        <f>TEXT(A3509,"mmmm")</f>
        <v>November</v>
      </c>
      <c r="C3509" t="s">
        <v>970</v>
      </c>
      <c r="D3509" t="s">
        <v>182</v>
      </c>
      <c r="E3509" t="s">
        <v>23</v>
      </c>
      <c r="F3509" t="s">
        <v>37</v>
      </c>
      <c r="G3509" t="s">
        <v>455</v>
      </c>
      <c r="H3509">
        <v>11.65</v>
      </c>
      <c r="I3509">
        <v>5</v>
      </c>
      <c r="J3509">
        <v>3.38</v>
      </c>
      <c r="K3509" s="6">
        <f>J3509/H3509</f>
        <v>0.29012875536480687</v>
      </c>
      <c r="M3509" t="str">
        <f>LEFT(C3509, SEARCH(" ", C3509) - 1)</f>
        <v>Helen</v>
      </c>
      <c r="N3509" t="str" cm="1">
        <f t="array" ref="N3509">_xlfn.IFS(H3509&lt;0, "LOSS", H3509&gt;1000, "GREAT", H3509&gt;500, "GOOD", H3509&gt;=100, "OKAY", H3509&lt;100, "OKAY")</f>
        <v>OKAY</v>
      </c>
    </row>
    <row r="3510" spans="1:14">
      <c r="A3510" s="2">
        <v>42316</v>
      </c>
      <c r="B3510" s="2" t="str">
        <f>TEXT(A3510,"mmmm")</f>
        <v>November</v>
      </c>
      <c r="C3510" t="s">
        <v>2403</v>
      </c>
      <c r="D3510" t="s">
        <v>22</v>
      </c>
      <c r="E3510" t="s">
        <v>23</v>
      </c>
      <c r="F3510" t="s">
        <v>43</v>
      </c>
      <c r="G3510" t="s">
        <v>1328</v>
      </c>
      <c r="H3510">
        <v>5</v>
      </c>
      <c r="I3510">
        <v>1</v>
      </c>
      <c r="J3510">
        <v>2.4</v>
      </c>
      <c r="K3510" s="6">
        <f>J3510/H3510</f>
        <v>0.48</v>
      </c>
      <c r="M3510" t="str">
        <f>LEFT(C3510, SEARCH(" ", C3510) - 1)</f>
        <v>Maria</v>
      </c>
      <c r="N3510" t="str" cm="1">
        <f t="array" ref="N3510">_xlfn.IFS(H3510&lt;0, "LOSS", H3510&gt;1000, "GREAT", H3510&gt;500, "GOOD", H3510&gt;=100, "OKAY", H3510&lt;100, "OKAY")</f>
        <v>OKAY</v>
      </c>
    </row>
    <row r="3511" spans="1:14">
      <c r="A3511" s="2">
        <v>42316</v>
      </c>
      <c r="B3511" s="2" t="str">
        <f>TEXT(A3511,"mmmm")</f>
        <v>November</v>
      </c>
      <c r="C3511" t="s">
        <v>2403</v>
      </c>
      <c r="D3511" t="s">
        <v>22</v>
      </c>
      <c r="E3511" t="s">
        <v>25</v>
      </c>
      <c r="F3511" t="s">
        <v>35</v>
      </c>
      <c r="G3511" t="s">
        <v>2299</v>
      </c>
      <c r="H3511">
        <v>371.97</v>
      </c>
      <c r="I3511">
        <v>3</v>
      </c>
      <c r="J3511">
        <v>66.95</v>
      </c>
      <c r="K3511" s="6">
        <f>J3511/H3511</f>
        <v>0.17998763341129662</v>
      </c>
      <c r="M3511" t="str">
        <f>LEFT(C3511, SEARCH(" ", C3511) - 1)</f>
        <v>Maria</v>
      </c>
      <c r="N3511" t="str" cm="1">
        <f t="array" ref="N3511">_xlfn.IFS(H3511&lt;0, "LOSS", H3511&gt;1000, "GREAT", H3511&gt;500, "GOOD", H3511&gt;=100, "OKAY", H3511&lt;100, "OKAY")</f>
        <v>OKAY</v>
      </c>
    </row>
    <row r="3512" spans="1:14">
      <c r="A3512" s="2">
        <v>42316</v>
      </c>
      <c r="B3512" s="2" t="str">
        <f>TEXT(A3512,"mmmm")</f>
        <v>November</v>
      </c>
      <c r="C3512" t="s">
        <v>275</v>
      </c>
      <c r="D3512" t="s">
        <v>314</v>
      </c>
      <c r="E3512" t="s">
        <v>23</v>
      </c>
      <c r="F3512" t="s">
        <v>43</v>
      </c>
      <c r="G3512" t="s">
        <v>2404</v>
      </c>
      <c r="H3512">
        <v>5.04</v>
      </c>
      <c r="I3512">
        <v>3</v>
      </c>
      <c r="J3512">
        <v>0.2</v>
      </c>
      <c r="K3512" s="6">
        <f>J3512/H3512</f>
        <v>3.9682539682539687E-2</v>
      </c>
      <c r="M3512" t="str">
        <f>LEFT(C3512, SEARCH(" ", C3512) - 1)</f>
        <v>Sanjit</v>
      </c>
      <c r="N3512" t="str" cm="1">
        <f t="array" ref="N3512">_xlfn.IFS(H3512&lt;0, "LOSS", H3512&gt;1000, "GREAT", H3512&gt;500, "GOOD", H3512&gt;=100, "OKAY", H3512&lt;100, "OKAY")</f>
        <v>OKAY</v>
      </c>
    </row>
    <row r="3513" spans="1:14">
      <c r="A3513" s="2">
        <v>42316</v>
      </c>
      <c r="B3513" s="2" t="str">
        <f>TEXT(A3513,"mmmm")</f>
        <v>November</v>
      </c>
      <c r="C3513" t="s">
        <v>275</v>
      </c>
      <c r="D3513" t="s">
        <v>314</v>
      </c>
      <c r="E3513" t="s">
        <v>23</v>
      </c>
      <c r="F3513" t="s">
        <v>47</v>
      </c>
      <c r="G3513" t="s">
        <v>1239</v>
      </c>
      <c r="H3513">
        <v>92.94</v>
      </c>
      <c r="I3513">
        <v>3</v>
      </c>
      <c r="J3513">
        <v>41.82</v>
      </c>
      <c r="K3513" s="6">
        <f>J3513/H3513</f>
        <v>0.44996772111039379</v>
      </c>
      <c r="M3513" t="str">
        <f>LEFT(C3513, SEARCH(" ", C3513) - 1)</f>
        <v>Sanjit</v>
      </c>
      <c r="N3513" t="str" cm="1">
        <f t="array" ref="N3513">_xlfn.IFS(H3513&lt;0, "LOSS", H3513&gt;1000, "GREAT", H3513&gt;500, "GOOD", H3513&gt;=100, "OKAY", H3513&lt;100, "OKAY")</f>
        <v>OKAY</v>
      </c>
    </row>
    <row r="3514" spans="1:14">
      <c r="A3514" s="2">
        <v>42316</v>
      </c>
      <c r="B3514" s="2" t="str">
        <f>TEXT(A3514,"mmmm")</f>
        <v>November</v>
      </c>
      <c r="C3514" t="s">
        <v>275</v>
      </c>
      <c r="D3514" t="s">
        <v>314</v>
      </c>
      <c r="E3514" t="s">
        <v>21</v>
      </c>
      <c r="F3514" t="s">
        <v>44</v>
      </c>
      <c r="G3514" t="s">
        <v>1873</v>
      </c>
      <c r="H3514">
        <v>66.69</v>
      </c>
      <c r="I3514">
        <v>3</v>
      </c>
      <c r="J3514">
        <v>22.01</v>
      </c>
      <c r="K3514" s="6">
        <f>J3514/H3514</f>
        <v>0.3300344879292248</v>
      </c>
      <c r="M3514" t="str">
        <f>LEFT(C3514, SEARCH(" ", C3514) - 1)</f>
        <v>Sanjit</v>
      </c>
      <c r="N3514" t="str" cm="1">
        <f t="array" ref="N3514">_xlfn.IFS(H3514&lt;0, "LOSS", H3514&gt;1000, "GREAT", H3514&gt;500, "GOOD", H3514&gt;=100, "OKAY", H3514&lt;100, "OKAY")</f>
        <v>OKAY</v>
      </c>
    </row>
    <row r="3515" spans="1:14">
      <c r="A3515" s="2">
        <v>42316</v>
      </c>
      <c r="B3515" s="2" t="str">
        <f>TEXT(A3515,"mmmm")</f>
        <v>November</v>
      </c>
      <c r="C3515" t="s">
        <v>275</v>
      </c>
      <c r="D3515" t="s">
        <v>314</v>
      </c>
      <c r="E3515" t="s">
        <v>23</v>
      </c>
      <c r="F3515" t="s">
        <v>38</v>
      </c>
      <c r="G3515" t="s">
        <v>2296</v>
      </c>
      <c r="H3515">
        <v>91.68</v>
      </c>
      <c r="I3515">
        <v>5</v>
      </c>
      <c r="J3515">
        <v>28.65</v>
      </c>
      <c r="K3515" s="6">
        <f>J3515/H3515</f>
        <v>0.31249999999999994</v>
      </c>
      <c r="M3515" t="str">
        <f>LEFT(C3515, SEARCH(" ", C3515) - 1)</f>
        <v>Sanjit</v>
      </c>
      <c r="N3515" t="str" cm="1">
        <f t="array" ref="N3515">_xlfn.IFS(H3515&lt;0, "LOSS", H3515&gt;1000, "GREAT", H3515&gt;500, "GOOD", H3515&gt;=100, "OKAY", H3515&lt;100, "OKAY")</f>
        <v>OKAY</v>
      </c>
    </row>
    <row r="3516" spans="1:14">
      <c r="A3516" s="2">
        <v>42316</v>
      </c>
      <c r="B3516" s="2" t="str">
        <f>TEXT(A3516,"mmmm")</f>
        <v>November</v>
      </c>
      <c r="C3516" t="s">
        <v>1613</v>
      </c>
      <c r="D3516" t="s">
        <v>24</v>
      </c>
      <c r="E3516" t="s">
        <v>23</v>
      </c>
      <c r="F3516" t="s">
        <v>38</v>
      </c>
      <c r="G3516" t="s">
        <v>183</v>
      </c>
      <c r="H3516">
        <v>52.27</v>
      </c>
      <c r="I3516">
        <v>11</v>
      </c>
      <c r="J3516">
        <v>17.64</v>
      </c>
      <c r="K3516" s="6">
        <f>J3516/H3516</f>
        <v>0.3374784771379376</v>
      </c>
      <c r="M3516" t="str">
        <f>LEFT(C3516, SEARCH(" ", C3516) - 1)</f>
        <v>Amy</v>
      </c>
      <c r="N3516" t="str" cm="1">
        <f t="array" ref="N3516">_xlfn.IFS(H3516&lt;0, "LOSS", H3516&gt;1000, "GREAT", H3516&gt;500, "GOOD", H3516&gt;=100, "OKAY", H3516&lt;100, "OKAY")</f>
        <v>OKAY</v>
      </c>
    </row>
    <row r="3517" spans="1:14">
      <c r="A3517" s="2">
        <v>42316</v>
      </c>
      <c r="B3517" s="2" t="str">
        <f>TEXT(A3517,"mmmm")</f>
        <v>November</v>
      </c>
      <c r="C3517" t="s">
        <v>1613</v>
      </c>
      <c r="D3517" t="s">
        <v>24</v>
      </c>
      <c r="E3517" t="s">
        <v>23</v>
      </c>
      <c r="F3517" t="s">
        <v>47</v>
      </c>
      <c r="G3517" t="s">
        <v>1186</v>
      </c>
      <c r="H3517">
        <v>17.940000000000001</v>
      </c>
      <c r="I3517">
        <v>3</v>
      </c>
      <c r="J3517">
        <v>8.07</v>
      </c>
      <c r="K3517" s="6">
        <f>J3517/H3517</f>
        <v>0.44983277591973242</v>
      </c>
      <c r="M3517" t="str">
        <f>LEFT(C3517, SEARCH(" ", C3517) - 1)</f>
        <v>Amy</v>
      </c>
      <c r="N3517" t="str" cm="1">
        <f t="array" ref="N3517">_xlfn.IFS(H3517&lt;0, "LOSS", H3517&gt;1000, "GREAT", H3517&gt;500, "GOOD", H3517&gt;=100, "OKAY", H3517&lt;100, "OKAY")</f>
        <v>OKAY</v>
      </c>
    </row>
    <row r="3518" spans="1:14">
      <c r="A3518" s="2">
        <v>42316</v>
      </c>
      <c r="B3518" s="2" t="str">
        <f>TEXT(A3518,"mmmm")</f>
        <v>November</v>
      </c>
      <c r="C3518" t="s">
        <v>908</v>
      </c>
      <c r="D3518" t="s">
        <v>26</v>
      </c>
      <c r="E3518" t="s">
        <v>23</v>
      </c>
      <c r="F3518" t="s">
        <v>38</v>
      </c>
      <c r="G3518" t="s">
        <v>264</v>
      </c>
      <c r="H3518">
        <v>10.48</v>
      </c>
      <c r="I3518">
        <v>6</v>
      </c>
      <c r="J3518">
        <v>-17.29</v>
      </c>
      <c r="K3518" s="6">
        <f>J3518/H3518</f>
        <v>-1.6498091603053433</v>
      </c>
      <c r="M3518" t="str">
        <f>LEFT(C3518, SEARCH(" ", C3518) - 1)</f>
        <v>Duane</v>
      </c>
      <c r="N3518" t="str" cm="1">
        <f t="array" ref="N3518">_xlfn.IFS(H3518&lt;0, "LOSS", H3518&gt;1000, "GREAT", H3518&gt;500, "GOOD", H3518&gt;=100, "OKAY", H3518&lt;100, "OKAY")</f>
        <v>OKAY</v>
      </c>
    </row>
    <row r="3519" spans="1:14">
      <c r="A3519" s="2">
        <v>42316</v>
      </c>
      <c r="B3519" s="2" t="str">
        <f>TEXT(A3519,"mmmm")</f>
        <v>November</v>
      </c>
      <c r="C3519" t="s">
        <v>2204</v>
      </c>
      <c r="D3519" t="s">
        <v>22</v>
      </c>
      <c r="E3519" t="s">
        <v>25</v>
      </c>
      <c r="F3519" t="s">
        <v>35</v>
      </c>
      <c r="G3519" t="s">
        <v>2346</v>
      </c>
      <c r="H3519">
        <v>119.9</v>
      </c>
      <c r="I3519">
        <v>2</v>
      </c>
      <c r="J3519">
        <v>43.16</v>
      </c>
      <c r="K3519" s="6">
        <f>J3519/H3519</f>
        <v>0.35996663886572139</v>
      </c>
      <c r="M3519" t="str">
        <f>LEFT(C3519, SEARCH(" ", C3519) - 1)</f>
        <v>Shaun</v>
      </c>
      <c r="N3519" t="str" cm="1">
        <f t="array" ref="N3519">_xlfn.IFS(H3519&lt;0, "LOSS", H3519&gt;1000, "GREAT", H3519&gt;500, "GOOD", H3519&gt;=100, "OKAY", H3519&lt;100, "OKAY")</f>
        <v>OKAY</v>
      </c>
    </row>
    <row r="3520" spans="1:14">
      <c r="A3520" s="2">
        <v>42316</v>
      </c>
      <c r="B3520" s="2" t="str">
        <f>TEXT(A3520,"mmmm")</f>
        <v>November</v>
      </c>
      <c r="C3520" t="s">
        <v>2215</v>
      </c>
      <c r="D3520" t="s">
        <v>106</v>
      </c>
      <c r="E3520" t="s">
        <v>23</v>
      </c>
      <c r="F3520" t="s">
        <v>36</v>
      </c>
      <c r="G3520" t="s">
        <v>2137</v>
      </c>
      <c r="H3520">
        <v>44.43</v>
      </c>
      <c r="I3520">
        <v>3</v>
      </c>
      <c r="J3520">
        <v>18.66</v>
      </c>
      <c r="K3520" s="6">
        <f>J3520/H3520</f>
        <v>0.4199864956110736</v>
      </c>
      <c r="M3520" t="str">
        <f>LEFT(C3520, SEARCH(" ", C3520) - 1)</f>
        <v>Rob</v>
      </c>
      <c r="N3520" t="str" cm="1">
        <f t="array" ref="N3520">_xlfn.IFS(H3520&lt;0, "LOSS", H3520&gt;1000, "GREAT", H3520&gt;500, "GOOD", H3520&gt;=100, "OKAY", H3520&lt;100, "OKAY")</f>
        <v>OKAY</v>
      </c>
    </row>
    <row r="3521" spans="1:14">
      <c r="A3521" s="2">
        <v>42316</v>
      </c>
      <c r="B3521" s="2" t="str">
        <f>TEXT(A3521,"mmmm")</f>
        <v>November</v>
      </c>
      <c r="C3521" t="s">
        <v>2215</v>
      </c>
      <c r="D3521" t="s">
        <v>106</v>
      </c>
      <c r="E3521" t="s">
        <v>25</v>
      </c>
      <c r="F3521" t="s">
        <v>48</v>
      </c>
      <c r="G3521" t="s">
        <v>238</v>
      </c>
      <c r="H3521">
        <v>226.2</v>
      </c>
      <c r="I3521">
        <v>5</v>
      </c>
      <c r="J3521">
        <v>58.81</v>
      </c>
      <c r="K3521" s="6">
        <f>J3521/H3521</f>
        <v>0.25999115826702035</v>
      </c>
      <c r="M3521" t="str">
        <f>LEFT(C3521, SEARCH(" ", C3521) - 1)</f>
        <v>Rob</v>
      </c>
      <c r="N3521" t="str" cm="1">
        <f t="array" ref="N3521">_xlfn.IFS(H3521&lt;0, "LOSS", H3521&gt;1000, "GREAT", H3521&gt;500, "GOOD", H3521&gt;=100, "OKAY", H3521&lt;100, "OKAY")</f>
        <v>OKAY</v>
      </c>
    </row>
    <row r="3522" spans="1:14">
      <c r="A3522" s="2">
        <v>42316</v>
      </c>
      <c r="B3522" s="2" t="str">
        <f>TEXT(A3522,"mmmm")</f>
        <v>November</v>
      </c>
      <c r="C3522" t="s">
        <v>2215</v>
      </c>
      <c r="D3522" t="s">
        <v>106</v>
      </c>
      <c r="E3522" t="s">
        <v>21</v>
      </c>
      <c r="F3522" t="s">
        <v>44</v>
      </c>
      <c r="G3522" t="s">
        <v>763</v>
      </c>
      <c r="H3522">
        <v>186.54</v>
      </c>
      <c r="I3522">
        <v>3</v>
      </c>
      <c r="J3522">
        <v>41.04</v>
      </c>
      <c r="K3522" s="6">
        <f>J3522/H3522</f>
        <v>0.22000643293663558</v>
      </c>
      <c r="M3522" t="str">
        <f>LEFT(C3522, SEARCH(" ", C3522) - 1)</f>
        <v>Rob</v>
      </c>
      <c r="N3522" t="str" cm="1">
        <f t="array" ref="N3522">_xlfn.IFS(H3522&lt;0, "LOSS", H3522&gt;1000, "GREAT", H3522&gt;500, "GOOD", H3522&gt;=100, "OKAY", H3522&lt;100, "OKAY")</f>
        <v>OKAY</v>
      </c>
    </row>
    <row r="3523" spans="1:14">
      <c r="A3523" s="2">
        <v>42316</v>
      </c>
      <c r="B3523" s="2" t="str">
        <f>TEXT(A3523,"mmmm")</f>
        <v>November</v>
      </c>
      <c r="C3523" t="s">
        <v>2215</v>
      </c>
      <c r="D3523" t="s">
        <v>106</v>
      </c>
      <c r="E3523" t="s">
        <v>23</v>
      </c>
      <c r="F3523" t="s">
        <v>37</v>
      </c>
      <c r="G3523" t="s">
        <v>1334</v>
      </c>
      <c r="H3523">
        <v>265.86</v>
      </c>
      <c r="I3523">
        <v>7</v>
      </c>
      <c r="J3523">
        <v>79.760000000000005</v>
      </c>
      <c r="K3523" s="6">
        <f>J3523/H3523</f>
        <v>0.30000752275633791</v>
      </c>
      <c r="M3523" t="str">
        <f>LEFT(C3523, SEARCH(" ", C3523) - 1)</f>
        <v>Rob</v>
      </c>
      <c r="N3523" t="str" cm="1">
        <f t="array" ref="N3523">_xlfn.IFS(H3523&lt;0, "LOSS", H3523&gt;1000, "GREAT", H3523&gt;500, "GOOD", H3523&gt;=100, "OKAY", H3523&lt;100, "OKAY")</f>
        <v>OKAY</v>
      </c>
    </row>
    <row r="3524" spans="1:14">
      <c r="A3524" s="2">
        <v>42316</v>
      </c>
      <c r="B3524" s="2" t="str">
        <f>TEXT(A3524,"mmmm")</f>
        <v>November</v>
      </c>
      <c r="C3524" t="s">
        <v>2215</v>
      </c>
      <c r="D3524" t="s">
        <v>106</v>
      </c>
      <c r="E3524" t="s">
        <v>23</v>
      </c>
      <c r="F3524" t="s">
        <v>37</v>
      </c>
      <c r="G3524" t="s">
        <v>615</v>
      </c>
      <c r="H3524">
        <v>27.9</v>
      </c>
      <c r="I3524">
        <v>5</v>
      </c>
      <c r="J3524">
        <v>6.98</v>
      </c>
      <c r="K3524" s="6">
        <f>J3524/H3524</f>
        <v>0.25017921146953409</v>
      </c>
      <c r="M3524" t="str">
        <f>LEFT(C3524, SEARCH(" ", C3524) - 1)</f>
        <v>Rob</v>
      </c>
      <c r="N3524" t="str" cm="1">
        <f t="array" ref="N3524">_xlfn.IFS(H3524&lt;0, "LOSS", H3524&gt;1000, "GREAT", H3524&gt;500, "GOOD", H3524&gt;=100, "OKAY", H3524&lt;100, "OKAY")</f>
        <v>OKAY</v>
      </c>
    </row>
    <row r="3525" spans="1:14">
      <c r="A3525" s="2">
        <v>42316</v>
      </c>
      <c r="B3525" s="2" t="str">
        <f>TEXT(A3525,"mmmm")</f>
        <v>November</v>
      </c>
      <c r="C3525" t="s">
        <v>528</v>
      </c>
      <c r="D3525" t="s">
        <v>153</v>
      </c>
      <c r="E3525" t="s">
        <v>25</v>
      </c>
      <c r="F3525" t="s">
        <v>48</v>
      </c>
      <c r="G3525" t="s">
        <v>1013</v>
      </c>
      <c r="H3525">
        <v>263.95999999999998</v>
      </c>
      <c r="I3525">
        <v>4</v>
      </c>
      <c r="J3525">
        <v>76.55</v>
      </c>
      <c r="K3525" s="6">
        <f>J3525/H3525</f>
        <v>0.29000606152447339</v>
      </c>
      <c r="M3525" t="str">
        <f>LEFT(C3525, SEARCH(" ", C3525) - 1)</f>
        <v>Rob</v>
      </c>
      <c r="N3525" t="str" cm="1">
        <f t="array" ref="N3525">_xlfn.IFS(H3525&lt;0, "LOSS", H3525&gt;1000, "GREAT", H3525&gt;500, "GOOD", H3525&gt;=100, "OKAY", H3525&lt;100, "OKAY")</f>
        <v>OKAY</v>
      </c>
    </row>
    <row r="3526" spans="1:14">
      <c r="A3526" s="2">
        <v>42316</v>
      </c>
      <c r="B3526" s="2" t="str">
        <f>TEXT(A3526,"mmmm")</f>
        <v>November</v>
      </c>
      <c r="C3526" t="s">
        <v>1474</v>
      </c>
      <c r="D3526" t="s">
        <v>24</v>
      </c>
      <c r="E3526" t="s">
        <v>23</v>
      </c>
      <c r="F3526" t="s">
        <v>49</v>
      </c>
      <c r="G3526" t="s">
        <v>1735</v>
      </c>
      <c r="H3526">
        <v>67.150000000000006</v>
      </c>
      <c r="I3526">
        <v>5</v>
      </c>
      <c r="J3526">
        <v>16.79</v>
      </c>
      <c r="K3526" s="6">
        <f>J3526/H3526</f>
        <v>0.25003723008190615</v>
      </c>
      <c r="M3526" t="str">
        <f>LEFT(C3526, SEARCH(" ", C3526) - 1)</f>
        <v>Keith</v>
      </c>
      <c r="N3526" t="str" cm="1">
        <f t="array" ref="N3526">_xlfn.IFS(H3526&lt;0, "LOSS", H3526&gt;1000, "GREAT", H3526&gt;500, "GOOD", H3526&gt;=100, "OKAY", H3526&lt;100, "OKAY")</f>
        <v>OKAY</v>
      </c>
    </row>
    <row r="3527" spans="1:14">
      <c r="A3527" s="2">
        <v>42316</v>
      </c>
      <c r="B3527" s="2" t="str">
        <f>TEXT(A3527,"mmmm")</f>
        <v>November</v>
      </c>
      <c r="C3527" t="s">
        <v>1474</v>
      </c>
      <c r="D3527" t="s">
        <v>24</v>
      </c>
      <c r="E3527" t="s">
        <v>25</v>
      </c>
      <c r="F3527" t="s">
        <v>48</v>
      </c>
      <c r="G3527" t="s">
        <v>2221</v>
      </c>
      <c r="H3527">
        <v>549.98</v>
      </c>
      <c r="I3527">
        <v>2</v>
      </c>
      <c r="J3527">
        <v>142.99</v>
      </c>
      <c r="K3527" s="6">
        <f>J3527/H3527</f>
        <v>0.25999127240990583</v>
      </c>
      <c r="M3527" t="str">
        <f>LEFT(C3527, SEARCH(" ", C3527) - 1)</f>
        <v>Keith</v>
      </c>
      <c r="N3527" t="str" cm="1">
        <f t="array" ref="N3527">_xlfn.IFS(H3527&lt;0, "LOSS", H3527&gt;1000, "GREAT", H3527&gt;500, "GOOD", H3527&gt;=100, "OKAY", H3527&lt;100, "OKAY")</f>
        <v>GOOD</v>
      </c>
    </row>
    <row r="3528" spans="1:14">
      <c r="A3528" s="2">
        <v>42316</v>
      </c>
      <c r="B3528" s="2" t="str">
        <f>TEXT(A3528,"mmmm")</f>
        <v>November</v>
      </c>
      <c r="C3528" t="s">
        <v>1474</v>
      </c>
      <c r="D3528" t="s">
        <v>24</v>
      </c>
      <c r="E3528" t="s">
        <v>21</v>
      </c>
      <c r="F3528" t="s">
        <v>44</v>
      </c>
      <c r="G3528" t="s">
        <v>2292</v>
      </c>
      <c r="H3528">
        <v>11.82</v>
      </c>
      <c r="I3528">
        <v>3</v>
      </c>
      <c r="J3528">
        <v>4.7300000000000004</v>
      </c>
      <c r="K3528" s="6">
        <f>J3528/H3528</f>
        <v>0.40016920473773271</v>
      </c>
      <c r="M3528" t="str">
        <f>LEFT(C3528, SEARCH(" ", C3528) - 1)</f>
        <v>Keith</v>
      </c>
      <c r="N3528" t="str" cm="1">
        <f t="array" ref="N3528">_xlfn.IFS(H3528&lt;0, "LOSS", H3528&gt;1000, "GREAT", H3528&gt;500, "GOOD", H3528&gt;=100, "OKAY", H3528&lt;100, "OKAY")</f>
        <v>OKAY</v>
      </c>
    </row>
    <row r="3529" spans="1:14">
      <c r="A3529" s="2">
        <v>42316</v>
      </c>
      <c r="B3529" s="2" t="str">
        <f>TEXT(A3529,"mmmm")</f>
        <v>November</v>
      </c>
      <c r="C3529" t="s">
        <v>1474</v>
      </c>
      <c r="D3529" t="s">
        <v>24</v>
      </c>
      <c r="E3529" t="s">
        <v>25</v>
      </c>
      <c r="F3529" t="s">
        <v>46</v>
      </c>
      <c r="G3529" t="s">
        <v>2405</v>
      </c>
      <c r="H3529">
        <v>4643.8</v>
      </c>
      <c r="I3529">
        <v>4</v>
      </c>
      <c r="J3529">
        <v>2229.02</v>
      </c>
      <c r="K3529" s="6">
        <f>J3529/H3529</f>
        <v>0.47999913863646149</v>
      </c>
      <c r="M3529" t="str">
        <f>LEFT(C3529, SEARCH(" ", C3529) - 1)</f>
        <v>Keith</v>
      </c>
      <c r="N3529" t="str" cm="1">
        <f t="array" ref="N3529">_xlfn.IFS(H3529&lt;0, "LOSS", H3529&gt;1000, "GREAT", H3529&gt;500, "GOOD", H3529&gt;=100, "OKAY", H3529&lt;100, "OKAY")</f>
        <v>GREAT</v>
      </c>
    </row>
    <row r="3530" spans="1:14">
      <c r="A3530" s="2">
        <v>42316</v>
      </c>
      <c r="B3530" s="2" t="str">
        <f>TEXT(A3530,"mmmm")</f>
        <v>November</v>
      </c>
      <c r="C3530" t="s">
        <v>1474</v>
      </c>
      <c r="D3530" t="s">
        <v>24</v>
      </c>
      <c r="E3530" t="s">
        <v>21</v>
      </c>
      <c r="F3530" t="s">
        <v>40</v>
      </c>
      <c r="G3530" t="s">
        <v>1810</v>
      </c>
      <c r="H3530">
        <v>577.76</v>
      </c>
      <c r="I3530">
        <v>2</v>
      </c>
      <c r="J3530">
        <v>115.55</v>
      </c>
      <c r="K3530" s="6">
        <f>J3530/H3530</f>
        <v>0.19999653835502632</v>
      </c>
      <c r="M3530" t="str">
        <f>LEFT(C3530, SEARCH(" ", C3530) - 1)</f>
        <v>Keith</v>
      </c>
      <c r="N3530" t="str" cm="1">
        <f t="array" ref="N3530">_xlfn.IFS(H3530&lt;0, "LOSS", H3530&gt;1000, "GREAT", H3530&gt;500, "GOOD", H3530&gt;=100, "OKAY", H3530&lt;100, "OKAY")</f>
        <v>GOOD</v>
      </c>
    </row>
    <row r="3531" spans="1:14">
      <c r="A3531" s="2">
        <v>42316</v>
      </c>
      <c r="B3531" s="2" t="str">
        <f>TEXT(A3531,"mmmm")</f>
        <v>November</v>
      </c>
      <c r="C3531" t="s">
        <v>956</v>
      </c>
      <c r="D3531" t="s">
        <v>33</v>
      </c>
      <c r="E3531" t="s">
        <v>23</v>
      </c>
      <c r="F3531" t="s">
        <v>43</v>
      </c>
      <c r="G3531" t="s">
        <v>911</v>
      </c>
      <c r="H3531">
        <v>31.5</v>
      </c>
      <c r="I3531">
        <v>11</v>
      </c>
      <c r="J3531">
        <v>11.81</v>
      </c>
      <c r="K3531" s="6">
        <f>J3531/H3531</f>
        <v>0.37492063492063493</v>
      </c>
      <c r="M3531" t="str">
        <f>LEFT(C3531, SEARCH(" ", C3531) - 1)</f>
        <v>Noel</v>
      </c>
      <c r="N3531" t="str" cm="1">
        <f t="array" ref="N3531">_xlfn.IFS(H3531&lt;0, "LOSS", H3531&gt;1000, "GREAT", H3531&gt;500, "GOOD", H3531&gt;=100, "OKAY", H3531&lt;100, "OKAY")</f>
        <v>OKAY</v>
      </c>
    </row>
    <row r="3532" spans="1:14">
      <c r="A3532" s="2">
        <v>42316</v>
      </c>
      <c r="B3532" s="2" t="str">
        <f>TEXT(A3532,"mmmm")</f>
        <v>November</v>
      </c>
      <c r="C3532" t="s">
        <v>956</v>
      </c>
      <c r="D3532" t="s">
        <v>33</v>
      </c>
      <c r="E3532" t="s">
        <v>23</v>
      </c>
      <c r="F3532" t="s">
        <v>45</v>
      </c>
      <c r="G3532" t="s">
        <v>1482</v>
      </c>
      <c r="H3532">
        <v>5.04</v>
      </c>
      <c r="I3532">
        <v>1</v>
      </c>
      <c r="J3532">
        <v>1.64</v>
      </c>
      <c r="K3532" s="6">
        <f>J3532/H3532</f>
        <v>0.32539682539682535</v>
      </c>
      <c r="M3532" t="str">
        <f>LEFT(C3532, SEARCH(" ", C3532) - 1)</f>
        <v>Noel</v>
      </c>
      <c r="N3532" t="str" cm="1">
        <f t="array" ref="N3532">_xlfn.IFS(H3532&lt;0, "LOSS", H3532&gt;1000, "GREAT", H3532&gt;500, "GOOD", H3532&gt;=100, "OKAY", H3532&lt;100, "OKAY")</f>
        <v>OKAY</v>
      </c>
    </row>
    <row r="3533" spans="1:14">
      <c r="A3533" s="2">
        <v>42316</v>
      </c>
      <c r="B3533" s="2" t="str">
        <f>TEXT(A3533,"mmmm")</f>
        <v>November</v>
      </c>
      <c r="C3533" t="s">
        <v>956</v>
      </c>
      <c r="D3533" t="s">
        <v>33</v>
      </c>
      <c r="E3533" t="s">
        <v>23</v>
      </c>
      <c r="F3533" t="s">
        <v>38</v>
      </c>
      <c r="G3533" t="s">
        <v>1849</v>
      </c>
      <c r="H3533">
        <v>39.880000000000003</v>
      </c>
      <c r="I3533">
        <v>7</v>
      </c>
      <c r="J3533">
        <v>-29.24</v>
      </c>
      <c r="K3533" s="6">
        <f>J3533/H3533</f>
        <v>-0.73319959879638907</v>
      </c>
      <c r="M3533" t="str">
        <f>LEFT(C3533, SEARCH(" ", C3533) - 1)</f>
        <v>Noel</v>
      </c>
      <c r="N3533" t="str" cm="1">
        <f t="array" ref="N3533">_xlfn.IFS(H3533&lt;0, "LOSS", H3533&gt;1000, "GREAT", H3533&gt;500, "GOOD", H3533&gt;=100, "OKAY", H3533&lt;100, "OKAY")</f>
        <v>OKAY</v>
      </c>
    </row>
    <row r="3534" spans="1:14">
      <c r="A3534" s="2">
        <v>42316</v>
      </c>
      <c r="B3534" s="2" t="str">
        <f>TEXT(A3534,"mmmm")</f>
        <v>November</v>
      </c>
      <c r="C3534" t="s">
        <v>956</v>
      </c>
      <c r="D3534" t="s">
        <v>33</v>
      </c>
      <c r="E3534" t="s">
        <v>21</v>
      </c>
      <c r="F3534" t="s">
        <v>44</v>
      </c>
      <c r="G3534" t="s">
        <v>379</v>
      </c>
      <c r="H3534">
        <v>4.71</v>
      </c>
      <c r="I3534">
        <v>1</v>
      </c>
      <c r="J3534">
        <v>1.41</v>
      </c>
      <c r="K3534" s="6">
        <f>J3534/H3534</f>
        <v>0.29936305732484075</v>
      </c>
      <c r="M3534" t="str">
        <f>LEFT(C3534, SEARCH(" ", C3534) - 1)</f>
        <v>Noel</v>
      </c>
      <c r="N3534" t="str" cm="1">
        <f t="array" ref="N3534">_xlfn.IFS(H3534&lt;0, "LOSS", H3534&gt;1000, "GREAT", H3534&gt;500, "GOOD", H3534&gt;=100, "OKAY", H3534&lt;100, "OKAY")</f>
        <v>OKAY</v>
      </c>
    </row>
    <row r="3535" spans="1:14">
      <c r="A3535" s="2">
        <v>42316</v>
      </c>
      <c r="B3535" s="2" t="str">
        <f>TEXT(A3535,"mmmm")</f>
        <v>November</v>
      </c>
      <c r="C3535" t="s">
        <v>428</v>
      </c>
      <c r="D3535" t="s">
        <v>321</v>
      </c>
      <c r="E3535" t="s">
        <v>21</v>
      </c>
      <c r="F3535" t="s">
        <v>39</v>
      </c>
      <c r="G3535" t="s">
        <v>2325</v>
      </c>
      <c r="H3535">
        <v>4404.8999999999996</v>
      </c>
      <c r="I3535">
        <v>5</v>
      </c>
      <c r="J3535">
        <v>1013.13</v>
      </c>
      <c r="K3535" s="6">
        <f>J3535/H3535</f>
        <v>0.23000068105972896</v>
      </c>
      <c r="M3535" t="str">
        <f>LEFT(C3535, SEARCH(" ", C3535) - 1)</f>
        <v>Quincy</v>
      </c>
      <c r="N3535" t="str" cm="1">
        <f t="array" ref="N3535">_xlfn.IFS(H3535&lt;0, "LOSS", H3535&gt;1000, "GREAT", H3535&gt;500, "GOOD", H3535&gt;=100, "OKAY", H3535&lt;100, "OKAY")</f>
        <v>GREAT</v>
      </c>
    </row>
    <row r="3536" spans="1:14">
      <c r="A3536" s="2">
        <v>42317</v>
      </c>
      <c r="B3536" s="2" t="str">
        <f>TEXT(A3536,"mmmm")</f>
        <v>November</v>
      </c>
      <c r="C3536" t="s">
        <v>2332</v>
      </c>
      <c r="D3536" t="s">
        <v>27</v>
      </c>
      <c r="E3536" t="s">
        <v>23</v>
      </c>
      <c r="F3536" t="s">
        <v>47</v>
      </c>
      <c r="G3536" t="s">
        <v>1434</v>
      </c>
      <c r="H3536">
        <v>11.35</v>
      </c>
      <c r="I3536">
        <v>3</v>
      </c>
      <c r="J3536">
        <v>4.12</v>
      </c>
      <c r="K3536" s="6">
        <f>J3536/H3536</f>
        <v>0.36299559471365639</v>
      </c>
      <c r="M3536" t="str">
        <f>LEFT(C3536, SEARCH(" ", C3536) - 1)</f>
        <v>Charlotte</v>
      </c>
      <c r="N3536" t="str" cm="1">
        <f t="array" ref="N3536">_xlfn.IFS(H3536&lt;0, "LOSS", H3536&gt;1000, "GREAT", H3536&gt;500, "GOOD", H3536&gt;=100, "OKAY", H3536&lt;100, "OKAY")</f>
        <v>OKAY</v>
      </c>
    </row>
    <row r="3537" spans="1:14">
      <c r="A3537" s="2">
        <v>42317</v>
      </c>
      <c r="B3537" s="2" t="str">
        <f>TEXT(A3537,"mmmm")</f>
        <v>November</v>
      </c>
      <c r="C3537" t="s">
        <v>1441</v>
      </c>
      <c r="D3537" t="s">
        <v>208</v>
      </c>
      <c r="E3537" t="s">
        <v>23</v>
      </c>
      <c r="F3537" t="s">
        <v>38</v>
      </c>
      <c r="G3537" t="s">
        <v>2406</v>
      </c>
      <c r="H3537">
        <v>17.22</v>
      </c>
      <c r="I3537">
        <v>3</v>
      </c>
      <c r="J3537">
        <v>7.92</v>
      </c>
      <c r="K3537" s="6">
        <f>J3537/H3537</f>
        <v>0.45993031358885023</v>
      </c>
      <c r="M3537" t="str">
        <f>LEFT(C3537, SEARCH(" ", C3537) - 1)</f>
        <v>Adam</v>
      </c>
      <c r="N3537" t="str" cm="1">
        <f t="array" ref="N3537">_xlfn.IFS(H3537&lt;0, "LOSS", H3537&gt;1000, "GREAT", H3537&gt;500, "GOOD", H3537&gt;=100, "OKAY", H3537&lt;100, "OKAY")</f>
        <v>OKAY</v>
      </c>
    </row>
    <row r="3538" spans="1:14">
      <c r="A3538" s="2">
        <v>42317</v>
      </c>
      <c r="B3538" s="2" t="str">
        <f>TEXT(A3538,"mmmm")</f>
        <v>November</v>
      </c>
      <c r="C3538" t="s">
        <v>1441</v>
      </c>
      <c r="D3538" t="s">
        <v>208</v>
      </c>
      <c r="E3538" t="s">
        <v>21</v>
      </c>
      <c r="F3538" t="s">
        <v>51</v>
      </c>
      <c r="G3538" t="s">
        <v>1033</v>
      </c>
      <c r="H3538">
        <v>1024.3800000000001</v>
      </c>
      <c r="I3538">
        <v>7</v>
      </c>
      <c r="J3538">
        <v>215.12</v>
      </c>
      <c r="K3538" s="6">
        <f>J3538/H3538</f>
        <v>0.21000019524004762</v>
      </c>
      <c r="M3538" t="str">
        <f>LEFT(C3538, SEARCH(" ", C3538) - 1)</f>
        <v>Adam</v>
      </c>
      <c r="N3538" t="str" cm="1">
        <f t="array" ref="N3538">_xlfn.IFS(H3538&lt;0, "LOSS", H3538&gt;1000, "GREAT", H3538&gt;500, "GOOD", H3538&gt;=100, "OKAY", H3538&lt;100, "OKAY")</f>
        <v>GREAT</v>
      </c>
    </row>
    <row r="3539" spans="1:14">
      <c r="A3539" s="2">
        <v>42317</v>
      </c>
      <c r="B3539" s="2" t="str">
        <f>TEXT(A3539,"mmmm")</f>
        <v>November</v>
      </c>
      <c r="C3539" t="s">
        <v>1441</v>
      </c>
      <c r="D3539" t="s">
        <v>208</v>
      </c>
      <c r="E3539" t="s">
        <v>23</v>
      </c>
      <c r="F3539" t="s">
        <v>42</v>
      </c>
      <c r="G3539" t="s">
        <v>869</v>
      </c>
      <c r="H3539">
        <v>26.22</v>
      </c>
      <c r="I3539">
        <v>3</v>
      </c>
      <c r="J3539">
        <v>12.32</v>
      </c>
      <c r="K3539" s="6">
        <f>J3539/H3539</f>
        <v>0.46987032799389783</v>
      </c>
      <c r="M3539" t="str">
        <f>LEFT(C3539, SEARCH(" ", C3539) - 1)</f>
        <v>Adam</v>
      </c>
      <c r="N3539" t="str" cm="1">
        <f t="array" ref="N3539">_xlfn.IFS(H3539&lt;0, "LOSS", H3539&gt;1000, "GREAT", H3539&gt;500, "GOOD", H3539&gt;=100, "OKAY", H3539&lt;100, "OKAY")</f>
        <v>OKAY</v>
      </c>
    </row>
    <row r="3540" spans="1:14">
      <c r="A3540" s="2">
        <v>42317</v>
      </c>
      <c r="B3540" s="2" t="str">
        <f>TEXT(A3540,"mmmm")</f>
        <v>November</v>
      </c>
      <c r="C3540" t="s">
        <v>1441</v>
      </c>
      <c r="D3540" t="s">
        <v>208</v>
      </c>
      <c r="E3540" t="s">
        <v>23</v>
      </c>
      <c r="F3540" t="s">
        <v>47</v>
      </c>
      <c r="G3540" t="s">
        <v>1260</v>
      </c>
      <c r="H3540">
        <v>17.34</v>
      </c>
      <c r="I3540">
        <v>3</v>
      </c>
      <c r="J3540">
        <v>8.5</v>
      </c>
      <c r="K3540" s="6">
        <f>J3540/H3540</f>
        <v>0.49019607843137253</v>
      </c>
      <c r="M3540" t="str">
        <f>LEFT(C3540, SEARCH(" ", C3540) - 1)</f>
        <v>Adam</v>
      </c>
      <c r="N3540" t="str" cm="1">
        <f t="array" ref="N3540">_xlfn.IFS(H3540&lt;0, "LOSS", H3540&gt;1000, "GREAT", H3540&gt;500, "GOOD", H3540&gt;=100, "OKAY", H3540&lt;100, "OKAY")</f>
        <v>OKAY</v>
      </c>
    </row>
    <row r="3541" spans="1:14">
      <c r="A3541" s="2">
        <v>42317</v>
      </c>
      <c r="B3541" s="2" t="str">
        <f>TEXT(A3541,"mmmm")</f>
        <v>November</v>
      </c>
      <c r="C3541" t="s">
        <v>808</v>
      </c>
      <c r="D3541" t="s">
        <v>24</v>
      </c>
      <c r="E3541" t="s">
        <v>25</v>
      </c>
      <c r="F3541" t="s">
        <v>46</v>
      </c>
      <c r="G3541" t="s">
        <v>2405</v>
      </c>
      <c r="H3541">
        <v>2321.9</v>
      </c>
      <c r="I3541">
        <v>2</v>
      </c>
      <c r="J3541">
        <v>1114.51</v>
      </c>
      <c r="K3541" s="6">
        <f>J3541/H3541</f>
        <v>0.47999913863646149</v>
      </c>
      <c r="M3541" t="str">
        <f>LEFT(C3541, SEARCH(" ", C3541) - 1)</f>
        <v>Dean</v>
      </c>
      <c r="N3541" t="str" cm="1">
        <f t="array" ref="N3541">_xlfn.IFS(H3541&lt;0, "LOSS", H3541&gt;1000, "GREAT", H3541&gt;500, "GOOD", H3541&gt;=100, "OKAY", H3541&lt;100, "OKAY")</f>
        <v>GREAT</v>
      </c>
    </row>
    <row r="3542" spans="1:14">
      <c r="A3542" s="2">
        <v>42317</v>
      </c>
      <c r="B3542" s="2" t="str">
        <f>TEXT(A3542,"mmmm")</f>
        <v>November</v>
      </c>
      <c r="C3542" t="s">
        <v>808</v>
      </c>
      <c r="D3542" t="s">
        <v>24</v>
      </c>
      <c r="E3542" t="s">
        <v>23</v>
      </c>
      <c r="F3542" t="s">
        <v>49</v>
      </c>
      <c r="G3542" t="s">
        <v>1010</v>
      </c>
      <c r="H3542">
        <v>17.940000000000001</v>
      </c>
      <c r="I3542">
        <v>3</v>
      </c>
      <c r="J3542">
        <v>3.05</v>
      </c>
      <c r="K3542" s="6">
        <f>J3542/H3542</f>
        <v>0.17001114827201783</v>
      </c>
      <c r="M3542" t="str">
        <f>LEFT(C3542, SEARCH(" ", C3542) - 1)</f>
        <v>Dean</v>
      </c>
      <c r="N3542" t="str" cm="1">
        <f t="array" ref="N3542">_xlfn.IFS(H3542&lt;0, "LOSS", H3542&gt;1000, "GREAT", H3542&gt;500, "GOOD", H3542&gt;=100, "OKAY", H3542&lt;100, "OKAY")</f>
        <v>OKAY</v>
      </c>
    </row>
    <row r="3543" spans="1:14">
      <c r="A3543" s="2">
        <v>42317</v>
      </c>
      <c r="B3543" s="2" t="str">
        <f>TEXT(A3543,"mmmm")</f>
        <v>November</v>
      </c>
      <c r="C3543" t="s">
        <v>942</v>
      </c>
      <c r="D3543" t="s">
        <v>24</v>
      </c>
      <c r="E3543" t="s">
        <v>23</v>
      </c>
      <c r="F3543" t="s">
        <v>49</v>
      </c>
      <c r="G3543" t="s">
        <v>1949</v>
      </c>
      <c r="H3543">
        <v>244.55</v>
      </c>
      <c r="I3543">
        <v>5</v>
      </c>
      <c r="J3543">
        <v>4.8899999999999997</v>
      </c>
      <c r="K3543" s="6">
        <f>J3543/H3543</f>
        <v>1.9995910856675524E-2</v>
      </c>
      <c r="M3543" t="str">
        <f>LEFT(C3543, SEARCH(" ", C3543) - 1)</f>
        <v>Dianna</v>
      </c>
      <c r="N3543" t="str" cm="1">
        <f t="array" ref="N3543">_xlfn.IFS(H3543&lt;0, "LOSS", H3543&gt;1000, "GREAT", H3543&gt;500, "GOOD", H3543&gt;=100, "OKAY", H3543&lt;100, "OKAY")</f>
        <v>OKAY</v>
      </c>
    </row>
    <row r="3544" spans="1:14">
      <c r="A3544" s="2">
        <v>42317</v>
      </c>
      <c r="B3544" s="2" t="str">
        <f>TEXT(A3544,"mmmm")</f>
        <v>November</v>
      </c>
      <c r="C3544" t="s">
        <v>942</v>
      </c>
      <c r="D3544" t="s">
        <v>24</v>
      </c>
      <c r="E3544" t="s">
        <v>23</v>
      </c>
      <c r="F3544" t="s">
        <v>42</v>
      </c>
      <c r="G3544" t="s">
        <v>489</v>
      </c>
      <c r="H3544">
        <v>12.24</v>
      </c>
      <c r="I3544">
        <v>6</v>
      </c>
      <c r="J3544">
        <v>5.75</v>
      </c>
      <c r="K3544" s="6">
        <f>J3544/H3544</f>
        <v>0.46977124183006536</v>
      </c>
      <c r="M3544" t="str">
        <f>LEFT(C3544, SEARCH(" ", C3544) - 1)</f>
        <v>Dianna</v>
      </c>
      <c r="N3544" t="str" cm="1">
        <f t="array" ref="N3544">_xlfn.IFS(H3544&lt;0, "LOSS", H3544&gt;1000, "GREAT", H3544&gt;500, "GOOD", H3544&gt;=100, "OKAY", H3544&lt;100, "OKAY")</f>
        <v>OKAY</v>
      </c>
    </row>
    <row r="3545" spans="1:14">
      <c r="A3545" s="2">
        <v>42317</v>
      </c>
      <c r="B3545" s="2" t="str">
        <f>TEXT(A3545,"mmmm")</f>
        <v>November</v>
      </c>
      <c r="C3545" t="s">
        <v>942</v>
      </c>
      <c r="D3545" t="s">
        <v>24</v>
      </c>
      <c r="E3545" t="s">
        <v>25</v>
      </c>
      <c r="F3545" t="s">
        <v>35</v>
      </c>
      <c r="G3545" t="s">
        <v>2407</v>
      </c>
      <c r="H3545">
        <v>13.98</v>
      </c>
      <c r="I3545">
        <v>2</v>
      </c>
      <c r="J3545">
        <v>6.01</v>
      </c>
      <c r="K3545" s="6">
        <f>J3545/H3545</f>
        <v>0.42989985693848354</v>
      </c>
      <c r="M3545" t="str">
        <f>LEFT(C3545, SEARCH(" ", C3545) - 1)</f>
        <v>Dianna</v>
      </c>
      <c r="N3545" t="str" cm="1">
        <f t="array" ref="N3545">_xlfn.IFS(H3545&lt;0, "LOSS", H3545&gt;1000, "GREAT", H3545&gt;500, "GOOD", H3545&gt;=100, "OKAY", H3545&lt;100, "OKAY")</f>
        <v>OKAY</v>
      </c>
    </row>
    <row r="3546" spans="1:14">
      <c r="A3546" s="2">
        <v>42317</v>
      </c>
      <c r="B3546" s="2" t="str">
        <f>TEXT(A3546,"mmmm")</f>
        <v>November</v>
      </c>
      <c r="C3546" t="s">
        <v>942</v>
      </c>
      <c r="D3546" t="s">
        <v>24</v>
      </c>
      <c r="E3546" t="s">
        <v>25</v>
      </c>
      <c r="F3546" t="s">
        <v>35</v>
      </c>
      <c r="G3546" t="s">
        <v>2408</v>
      </c>
      <c r="H3546">
        <v>899.95</v>
      </c>
      <c r="I3546">
        <v>5</v>
      </c>
      <c r="J3546">
        <v>54</v>
      </c>
      <c r="K3546" s="6">
        <f>J3546/H3546</f>
        <v>6.0003333518528802E-2</v>
      </c>
      <c r="M3546" t="str">
        <f>LEFT(C3546, SEARCH(" ", C3546) - 1)</f>
        <v>Dianna</v>
      </c>
      <c r="N3546" t="str" cm="1">
        <f t="array" ref="N3546">_xlfn.IFS(H3546&lt;0, "LOSS", H3546&gt;1000, "GREAT", H3546&gt;500, "GOOD", H3546&gt;=100, "OKAY", H3546&lt;100, "OKAY")</f>
        <v>GOOD</v>
      </c>
    </row>
    <row r="3547" spans="1:14">
      <c r="A3547" s="2">
        <v>42317</v>
      </c>
      <c r="B3547" s="2" t="str">
        <f>TEXT(A3547,"mmmm")</f>
        <v>November</v>
      </c>
      <c r="C3547" t="s">
        <v>2036</v>
      </c>
      <c r="D3547" t="s">
        <v>22</v>
      </c>
      <c r="E3547" t="s">
        <v>23</v>
      </c>
      <c r="F3547" t="s">
        <v>43</v>
      </c>
      <c r="G3547" t="s">
        <v>1875</v>
      </c>
      <c r="H3547">
        <v>2.48</v>
      </c>
      <c r="I3547">
        <v>2</v>
      </c>
      <c r="J3547">
        <v>1.17</v>
      </c>
      <c r="K3547" s="6">
        <f>J3547/H3547</f>
        <v>0.47177419354838707</v>
      </c>
      <c r="M3547" t="str">
        <f>LEFT(C3547, SEARCH(" ", C3547) - 1)</f>
        <v>Jesus</v>
      </c>
      <c r="N3547" t="str" cm="1">
        <f t="array" ref="N3547">_xlfn.IFS(H3547&lt;0, "LOSS", H3547&gt;1000, "GREAT", H3547&gt;500, "GOOD", H3547&gt;=100, "OKAY", H3547&lt;100, "OKAY")</f>
        <v>OKAY</v>
      </c>
    </row>
    <row r="3548" spans="1:14">
      <c r="A3548" s="2">
        <v>42317</v>
      </c>
      <c r="B3548" s="2" t="str">
        <f>TEXT(A3548,"mmmm")</f>
        <v>November</v>
      </c>
      <c r="C3548" t="s">
        <v>1392</v>
      </c>
      <c r="D3548" t="s">
        <v>145</v>
      </c>
      <c r="E3548" t="s">
        <v>23</v>
      </c>
      <c r="F3548" t="s">
        <v>38</v>
      </c>
      <c r="G3548" t="s">
        <v>1382</v>
      </c>
      <c r="H3548">
        <v>10.74</v>
      </c>
      <c r="I3548">
        <v>3</v>
      </c>
      <c r="J3548">
        <v>5.16</v>
      </c>
      <c r="K3548" s="6">
        <f>J3548/H3548</f>
        <v>0.48044692737430167</v>
      </c>
      <c r="M3548" t="str">
        <f>LEFT(C3548, SEARCH(" ", C3548) - 1)</f>
        <v>Anthony</v>
      </c>
      <c r="N3548" t="str" cm="1">
        <f t="array" ref="N3548">_xlfn.IFS(H3548&lt;0, "LOSS", H3548&gt;1000, "GREAT", H3548&gt;500, "GOOD", H3548&gt;=100, "OKAY", H3548&lt;100, "OKAY")</f>
        <v>OKAY</v>
      </c>
    </row>
    <row r="3549" spans="1:14">
      <c r="A3549" s="2">
        <v>42318</v>
      </c>
      <c r="B3549" s="2" t="str">
        <f>TEXT(A3549,"mmmm")</f>
        <v>November</v>
      </c>
      <c r="C3549" t="s">
        <v>1802</v>
      </c>
      <c r="D3549" t="s">
        <v>22</v>
      </c>
      <c r="E3549" t="s">
        <v>25</v>
      </c>
      <c r="F3549" t="s">
        <v>35</v>
      </c>
      <c r="G3549" t="s">
        <v>2018</v>
      </c>
      <c r="H3549">
        <v>79.900000000000006</v>
      </c>
      <c r="I3549">
        <v>2</v>
      </c>
      <c r="J3549">
        <v>35.159999999999997</v>
      </c>
      <c r="K3549" s="6">
        <f>J3549/H3549</f>
        <v>0.44005006257822271</v>
      </c>
      <c r="M3549" t="str">
        <f>LEFT(C3549, SEARCH(" ", C3549) - 1)</f>
        <v>Alan</v>
      </c>
      <c r="N3549" t="str" cm="1">
        <f t="array" ref="N3549">_xlfn.IFS(H3549&lt;0, "LOSS", H3549&gt;1000, "GREAT", H3549&gt;500, "GOOD", H3549&gt;=100, "OKAY", H3549&lt;100, "OKAY")</f>
        <v>OKAY</v>
      </c>
    </row>
    <row r="3550" spans="1:14">
      <c r="A3550" s="2">
        <v>42318</v>
      </c>
      <c r="B3550" s="2" t="str">
        <f>TEXT(A3550,"mmmm")</f>
        <v>November</v>
      </c>
      <c r="C3550" t="s">
        <v>1876</v>
      </c>
      <c r="D3550" t="s">
        <v>145</v>
      </c>
      <c r="E3550" t="s">
        <v>23</v>
      </c>
      <c r="F3550" t="s">
        <v>49</v>
      </c>
      <c r="G3550" t="s">
        <v>1057</v>
      </c>
      <c r="H3550">
        <v>714.3</v>
      </c>
      <c r="I3550">
        <v>5</v>
      </c>
      <c r="J3550">
        <v>207.15</v>
      </c>
      <c r="K3550" s="6">
        <f>J3550/H3550</f>
        <v>0.29000419991600168</v>
      </c>
      <c r="M3550" t="str">
        <f>LEFT(C3550, SEARCH(" ", C3550) - 1)</f>
        <v>Steve</v>
      </c>
      <c r="N3550" t="str" cm="1">
        <f t="array" ref="N3550">_xlfn.IFS(H3550&lt;0, "LOSS", H3550&gt;1000, "GREAT", H3550&gt;500, "GOOD", H3550&gt;=100, "OKAY", H3550&lt;100, "OKAY")</f>
        <v>GOOD</v>
      </c>
    </row>
    <row r="3551" spans="1:14">
      <c r="A3551" s="2">
        <v>42318</v>
      </c>
      <c r="B3551" s="2" t="str">
        <f>TEXT(A3551,"mmmm")</f>
        <v>November</v>
      </c>
      <c r="C3551" t="s">
        <v>2266</v>
      </c>
      <c r="D3551" t="s">
        <v>198</v>
      </c>
      <c r="E3551" t="s">
        <v>23</v>
      </c>
      <c r="F3551" t="s">
        <v>36</v>
      </c>
      <c r="G3551" t="s">
        <v>2076</v>
      </c>
      <c r="H3551">
        <v>715.64</v>
      </c>
      <c r="I3551">
        <v>2</v>
      </c>
      <c r="J3551">
        <v>178.91</v>
      </c>
      <c r="K3551" s="6">
        <f>J3551/H3551</f>
        <v>0.25</v>
      </c>
      <c r="M3551" t="str">
        <f>LEFT(C3551, SEARCH(" ", C3551) - 1)</f>
        <v>Philisse</v>
      </c>
      <c r="N3551" t="str" cm="1">
        <f t="array" ref="N3551">_xlfn.IFS(H3551&lt;0, "LOSS", H3551&gt;1000, "GREAT", H3551&gt;500, "GOOD", H3551&gt;=100, "OKAY", H3551&lt;100, "OKAY")</f>
        <v>GOOD</v>
      </c>
    </row>
    <row r="3552" spans="1:14">
      <c r="A3552" s="2">
        <v>42318</v>
      </c>
      <c r="B3552" s="2" t="str">
        <f>TEXT(A3552,"mmmm")</f>
        <v>November</v>
      </c>
      <c r="C3552" t="s">
        <v>2266</v>
      </c>
      <c r="D3552" t="s">
        <v>198</v>
      </c>
      <c r="E3552" t="s">
        <v>23</v>
      </c>
      <c r="F3552" t="s">
        <v>49</v>
      </c>
      <c r="G3552" t="s">
        <v>127</v>
      </c>
      <c r="H3552">
        <v>795.51</v>
      </c>
      <c r="I3552">
        <v>3</v>
      </c>
      <c r="J3552">
        <v>143.19</v>
      </c>
      <c r="K3552" s="6">
        <f>J3552/H3552</f>
        <v>0.17999773730059962</v>
      </c>
      <c r="M3552" t="str">
        <f>LEFT(C3552, SEARCH(" ", C3552) - 1)</f>
        <v>Philisse</v>
      </c>
      <c r="N3552" t="str" cm="1">
        <f t="array" ref="N3552">_xlfn.IFS(H3552&lt;0, "LOSS", H3552&gt;1000, "GREAT", H3552&gt;500, "GOOD", H3552&gt;=100, "OKAY", H3552&lt;100, "OKAY")</f>
        <v>GOOD</v>
      </c>
    </row>
    <row r="3553" spans="1:14">
      <c r="A3553" s="2">
        <v>42318</v>
      </c>
      <c r="B3553" s="2" t="str">
        <f>TEXT(A3553,"mmmm")</f>
        <v>November</v>
      </c>
      <c r="C3553" t="s">
        <v>2266</v>
      </c>
      <c r="D3553" t="s">
        <v>198</v>
      </c>
      <c r="E3553" t="s">
        <v>25</v>
      </c>
      <c r="F3553" t="s">
        <v>41</v>
      </c>
      <c r="G3553" t="s">
        <v>1170</v>
      </c>
      <c r="H3553">
        <v>549.99</v>
      </c>
      <c r="I3553">
        <v>1</v>
      </c>
      <c r="J3553">
        <v>275</v>
      </c>
      <c r="K3553" s="6">
        <f>J3553/H3553</f>
        <v>0.50000909107438318</v>
      </c>
      <c r="M3553" t="str">
        <f>LEFT(C3553, SEARCH(" ", C3553) - 1)</f>
        <v>Philisse</v>
      </c>
      <c r="N3553" t="str" cm="1">
        <f t="array" ref="N3553">_xlfn.IFS(H3553&lt;0, "LOSS", H3553&gt;1000, "GREAT", H3553&gt;500, "GOOD", H3553&gt;=100, "OKAY", H3553&lt;100, "OKAY")</f>
        <v>GOOD</v>
      </c>
    </row>
    <row r="3554" spans="1:14">
      <c r="A3554" s="2">
        <v>42318</v>
      </c>
      <c r="B3554" s="2" t="str">
        <f>TEXT(A3554,"mmmm")</f>
        <v>November</v>
      </c>
      <c r="C3554" t="s">
        <v>2266</v>
      </c>
      <c r="D3554" t="s">
        <v>198</v>
      </c>
      <c r="E3554" t="s">
        <v>23</v>
      </c>
      <c r="F3554" t="s">
        <v>38</v>
      </c>
      <c r="G3554" t="s">
        <v>849</v>
      </c>
      <c r="H3554">
        <v>74.760000000000005</v>
      </c>
      <c r="I3554">
        <v>3</v>
      </c>
      <c r="J3554">
        <v>34.39</v>
      </c>
      <c r="K3554" s="6">
        <f>J3554/H3554</f>
        <v>0.46000535045478863</v>
      </c>
      <c r="M3554" t="str">
        <f>LEFT(C3554, SEARCH(" ", C3554) - 1)</f>
        <v>Philisse</v>
      </c>
      <c r="N3554" t="str" cm="1">
        <f t="array" ref="N3554">_xlfn.IFS(H3554&lt;0, "LOSS", H3554&gt;1000, "GREAT", H3554&gt;500, "GOOD", H3554&gt;=100, "OKAY", H3554&lt;100, "OKAY")</f>
        <v>OKAY</v>
      </c>
    </row>
    <row r="3555" spans="1:14">
      <c r="A3555" s="2">
        <v>42318</v>
      </c>
      <c r="B3555" s="2" t="str">
        <f>TEXT(A3555,"mmmm")</f>
        <v>November</v>
      </c>
      <c r="C3555" t="s">
        <v>2266</v>
      </c>
      <c r="D3555" t="s">
        <v>198</v>
      </c>
      <c r="E3555" t="s">
        <v>21</v>
      </c>
      <c r="F3555" t="s">
        <v>44</v>
      </c>
      <c r="G3555" t="s">
        <v>1097</v>
      </c>
      <c r="H3555">
        <v>29.22</v>
      </c>
      <c r="I3555">
        <v>3</v>
      </c>
      <c r="J3555">
        <v>12.86</v>
      </c>
      <c r="K3555" s="6">
        <f>J3555/H3555</f>
        <v>0.44010951403148529</v>
      </c>
      <c r="M3555" t="str">
        <f>LEFT(C3555, SEARCH(" ", C3555) - 1)</f>
        <v>Philisse</v>
      </c>
      <c r="N3555" t="str" cm="1">
        <f t="array" ref="N3555">_xlfn.IFS(H3555&lt;0, "LOSS", H3555&gt;1000, "GREAT", H3555&gt;500, "GOOD", H3555&gt;=100, "OKAY", H3555&lt;100, "OKAY")</f>
        <v>OKAY</v>
      </c>
    </row>
    <row r="3556" spans="1:14">
      <c r="A3556" s="2">
        <v>42318</v>
      </c>
      <c r="B3556" s="2" t="str">
        <f>TEXT(A3556,"mmmm")</f>
        <v>November</v>
      </c>
      <c r="C3556" t="s">
        <v>351</v>
      </c>
      <c r="D3556" t="s">
        <v>27</v>
      </c>
      <c r="E3556" t="s">
        <v>23</v>
      </c>
      <c r="F3556" t="s">
        <v>49</v>
      </c>
      <c r="G3556" t="s">
        <v>2226</v>
      </c>
      <c r="H3556">
        <v>577.58000000000004</v>
      </c>
      <c r="I3556">
        <v>6</v>
      </c>
      <c r="J3556">
        <v>43.32</v>
      </c>
      <c r="K3556" s="6">
        <f>J3556/H3556</f>
        <v>7.5002597042833893E-2</v>
      </c>
      <c r="M3556" t="str">
        <f>LEFT(C3556, SEARCH(" ", C3556) - 1)</f>
        <v>Sam</v>
      </c>
      <c r="N3556" t="str" cm="1">
        <f t="array" ref="N3556">_xlfn.IFS(H3556&lt;0, "LOSS", H3556&gt;1000, "GREAT", H3556&gt;500, "GOOD", H3556&gt;=100, "OKAY", H3556&lt;100, "OKAY")</f>
        <v>GOOD</v>
      </c>
    </row>
    <row r="3557" spans="1:14">
      <c r="A3557" s="2">
        <v>42319</v>
      </c>
      <c r="B3557" s="2" t="str">
        <f>TEXT(A3557,"mmmm")</f>
        <v>November</v>
      </c>
      <c r="C3557" t="s">
        <v>1965</v>
      </c>
      <c r="D3557" t="s">
        <v>32</v>
      </c>
      <c r="E3557" t="s">
        <v>23</v>
      </c>
      <c r="F3557" t="s">
        <v>49</v>
      </c>
      <c r="G3557" t="s">
        <v>2409</v>
      </c>
      <c r="H3557">
        <v>418.32</v>
      </c>
      <c r="I3557">
        <v>7</v>
      </c>
      <c r="J3557">
        <v>117.13</v>
      </c>
      <c r="K3557" s="6">
        <f>J3557/H3557</f>
        <v>0.28000095620577548</v>
      </c>
      <c r="M3557" t="str">
        <f>LEFT(C3557, SEARCH(" ", C3557) - 1)</f>
        <v>Andrew</v>
      </c>
      <c r="N3557" t="str" cm="1">
        <f t="array" ref="N3557">_xlfn.IFS(H3557&lt;0, "LOSS", H3557&gt;1000, "GREAT", H3557&gt;500, "GOOD", H3557&gt;=100, "OKAY", H3557&lt;100, "OKAY")</f>
        <v>OKAY</v>
      </c>
    </row>
    <row r="3558" spans="1:14">
      <c r="A3558" s="2">
        <v>42319</v>
      </c>
      <c r="B3558" s="2" t="str">
        <f>TEXT(A3558,"mmmm")</f>
        <v>November</v>
      </c>
      <c r="C3558" t="s">
        <v>1965</v>
      </c>
      <c r="D3558" t="s">
        <v>32</v>
      </c>
      <c r="E3558" t="s">
        <v>23</v>
      </c>
      <c r="F3558" t="s">
        <v>36</v>
      </c>
      <c r="G3558" t="s">
        <v>176</v>
      </c>
      <c r="H3558">
        <v>123.86</v>
      </c>
      <c r="I3558">
        <v>2</v>
      </c>
      <c r="J3558">
        <v>46.79</v>
      </c>
      <c r="K3558" s="6">
        <f>J3558/H3558</f>
        <v>0.37776521879541419</v>
      </c>
      <c r="M3558" t="str">
        <f>LEFT(C3558, SEARCH(" ", C3558) - 1)</f>
        <v>Andrew</v>
      </c>
      <c r="N3558" t="str" cm="1">
        <f t="array" ref="N3558">_xlfn.IFS(H3558&lt;0, "LOSS", H3558&gt;1000, "GREAT", H3558&gt;500, "GOOD", H3558&gt;=100, "OKAY", H3558&lt;100, "OKAY")</f>
        <v>OKAY</v>
      </c>
    </row>
    <row r="3559" spans="1:14">
      <c r="A3559" s="2">
        <v>42320</v>
      </c>
      <c r="B3559" s="2" t="str">
        <f>TEXT(A3559,"mmmm")</f>
        <v>November</v>
      </c>
      <c r="C3559" t="s">
        <v>1717</v>
      </c>
      <c r="D3559" t="s">
        <v>22</v>
      </c>
      <c r="E3559" t="s">
        <v>23</v>
      </c>
      <c r="F3559" t="s">
        <v>47</v>
      </c>
      <c r="G3559" t="s">
        <v>704</v>
      </c>
      <c r="H3559">
        <v>15.7</v>
      </c>
      <c r="I3559">
        <v>5</v>
      </c>
      <c r="J3559">
        <v>7.07</v>
      </c>
      <c r="K3559" s="6">
        <f>J3559/H3559</f>
        <v>0.45031847133757963</v>
      </c>
      <c r="M3559" t="str">
        <f>LEFT(C3559, SEARCH(" ", C3559) - 1)</f>
        <v>Yoseph</v>
      </c>
      <c r="N3559" t="str" cm="1">
        <f t="array" ref="N3559">_xlfn.IFS(H3559&lt;0, "LOSS", H3559&gt;1000, "GREAT", H3559&gt;500, "GOOD", H3559&gt;=100, "OKAY", H3559&lt;100, "OKAY")</f>
        <v>OKAY</v>
      </c>
    </row>
    <row r="3560" spans="1:14">
      <c r="A3560" s="2">
        <v>42320</v>
      </c>
      <c r="B3560" s="2" t="str">
        <f>TEXT(A3560,"mmmm")</f>
        <v>November</v>
      </c>
      <c r="C3560" t="s">
        <v>534</v>
      </c>
      <c r="D3560" t="s">
        <v>31</v>
      </c>
      <c r="E3560" t="s">
        <v>23</v>
      </c>
      <c r="F3560" t="s">
        <v>37</v>
      </c>
      <c r="G3560" t="s">
        <v>790</v>
      </c>
      <c r="H3560">
        <v>11.76</v>
      </c>
      <c r="I3560">
        <v>5</v>
      </c>
      <c r="J3560">
        <v>1.32</v>
      </c>
      <c r="K3560" s="6">
        <f>J3560/H3560</f>
        <v>0.11224489795918369</v>
      </c>
      <c r="M3560" t="str">
        <f>LEFT(C3560, SEARCH(" ", C3560) - 1)</f>
        <v>Anna</v>
      </c>
      <c r="N3560" t="str" cm="1">
        <f t="array" ref="N3560">_xlfn.IFS(H3560&lt;0, "LOSS", H3560&gt;1000, "GREAT", H3560&gt;500, "GOOD", H3560&gt;=100, "OKAY", H3560&lt;100, "OKAY")</f>
        <v>OKAY</v>
      </c>
    </row>
    <row r="3561" spans="1:14">
      <c r="A3561" s="2">
        <v>42320</v>
      </c>
      <c r="B3561" s="2" t="str">
        <f>TEXT(A3561,"mmmm")</f>
        <v>November</v>
      </c>
      <c r="C3561" t="s">
        <v>534</v>
      </c>
      <c r="D3561" t="s">
        <v>31</v>
      </c>
      <c r="E3561" t="s">
        <v>23</v>
      </c>
      <c r="F3561" t="s">
        <v>38</v>
      </c>
      <c r="G3561" t="s">
        <v>264</v>
      </c>
      <c r="H3561">
        <v>5.24</v>
      </c>
      <c r="I3561">
        <v>2</v>
      </c>
      <c r="J3561">
        <v>-4.0199999999999996</v>
      </c>
      <c r="K3561" s="6">
        <f>J3561/H3561</f>
        <v>-0.76717557251908386</v>
      </c>
      <c r="M3561" t="str">
        <f>LEFT(C3561, SEARCH(" ", C3561) - 1)</f>
        <v>Anna</v>
      </c>
      <c r="N3561" t="str" cm="1">
        <f t="array" ref="N3561">_xlfn.IFS(H3561&lt;0, "LOSS", H3561&gt;1000, "GREAT", H3561&gt;500, "GOOD", H3561&gt;=100, "OKAY", H3561&lt;100, "OKAY")</f>
        <v>OKAY</v>
      </c>
    </row>
    <row r="3562" spans="1:14">
      <c r="A3562" s="2">
        <v>42320</v>
      </c>
      <c r="B3562" s="2" t="str">
        <f>TEXT(A3562,"mmmm")</f>
        <v>November</v>
      </c>
      <c r="C3562" t="s">
        <v>534</v>
      </c>
      <c r="D3562" t="s">
        <v>31</v>
      </c>
      <c r="E3562" t="s">
        <v>23</v>
      </c>
      <c r="F3562" t="s">
        <v>38</v>
      </c>
      <c r="G3562" t="s">
        <v>1241</v>
      </c>
      <c r="H3562">
        <v>4.66</v>
      </c>
      <c r="I3562">
        <v>3</v>
      </c>
      <c r="J3562">
        <v>-3.73</v>
      </c>
      <c r="K3562" s="6">
        <f>J3562/H3562</f>
        <v>-0.80042918454935619</v>
      </c>
      <c r="M3562" t="str">
        <f>LEFT(C3562, SEARCH(" ", C3562) - 1)</f>
        <v>Anna</v>
      </c>
      <c r="N3562" t="str" cm="1">
        <f t="array" ref="N3562">_xlfn.IFS(H3562&lt;0, "LOSS", H3562&gt;1000, "GREAT", H3562&gt;500, "GOOD", H3562&gt;=100, "OKAY", H3562&lt;100, "OKAY")</f>
        <v>OKAY</v>
      </c>
    </row>
    <row r="3563" spans="1:14">
      <c r="A3563" s="2">
        <v>42320</v>
      </c>
      <c r="B3563" s="2" t="str">
        <f>TEXT(A3563,"mmmm")</f>
        <v>November</v>
      </c>
      <c r="C3563" t="s">
        <v>534</v>
      </c>
      <c r="D3563" t="s">
        <v>31</v>
      </c>
      <c r="E3563" t="s">
        <v>21</v>
      </c>
      <c r="F3563" t="s">
        <v>40</v>
      </c>
      <c r="G3563" t="s">
        <v>1515</v>
      </c>
      <c r="H3563">
        <v>523.91999999999996</v>
      </c>
      <c r="I3563">
        <v>5</v>
      </c>
      <c r="J3563">
        <v>-72.040000000000006</v>
      </c>
      <c r="K3563" s="6">
        <f>J3563/H3563</f>
        <v>-0.13750190868834938</v>
      </c>
      <c r="M3563" t="str">
        <f>LEFT(C3563, SEARCH(" ", C3563) - 1)</f>
        <v>Anna</v>
      </c>
      <c r="N3563" t="str" cm="1">
        <f t="array" ref="N3563">_xlfn.IFS(H3563&lt;0, "LOSS", H3563&gt;1000, "GREAT", H3563&gt;500, "GOOD", H3563&gt;=100, "OKAY", H3563&lt;100, "OKAY")</f>
        <v>GOOD</v>
      </c>
    </row>
    <row r="3564" spans="1:14">
      <c r="A3564" s="2">
        <v>42320</v>
      </c>
      <c r="B3564" s="2" t="str">
        <f>TEXT(A3564,"mmmm")</f>
        <v>November</v>
      </c>
      <c r="C3564" t="s">
        <v>534</v>
      </c>
      <c r="D3564" t="s">
        <v>31</v>
      </c>
      <c r="E3564" t="s">
        <v>25</v>
      </c>
      <c r="F3564" t="s">
        <v>48</v>
      </c>
      <c r="G3564" t="s">
        <v>804</v>
      </c>
      <c r="H3564">
        <v>100.79</v>
      </c>
      <c r="I3564">
        <v>1</v>
      </c>
      <c r="J3564">
        <v>10.08</v>
      </c>
      <c r="K3564" s="6">
        <f>J3564/H3564</f>
        <v>0.10000992161920826</v>
      </c>
      <c r="M3564" t="str">
        <f>LEFT(C3564, SEARCH(" ", C3564) - 1)</f>
        <v>Anna</v>
      </c>
      <c r="N3564" t="str" cm="1">
        <f t="array" ref="N3564">_xlfn.IFS(H3564&lt;0, "LOSS", H3564&gt;1000, "GREAT", H3564&gt;500, "GOOD", H3564&gt;=100, "OKAY", H3564&lt;100, "OKAY")</f>
        <v>OKAY</v>
      </c>
    </row>
    <row r="3565" spans="1:14">
      <c r="A3565" s="2">
        <v>42320</v>
      </c>
      <c r="B3565" s="2" t="str">
        <f>TEXT(A3565,"mmmm")</f>
        <v>November</v>
      </c>
      <c r="C3565" t="s">
        <v>534</v>
      </c>
      <c r="D3565" t="s">
        <v>31</v>
      </c>
      <c r="E3565" t="s">
        <v>21</v>
      </c>
      <c r="F3565" t="s">
        <v>40</v>
      </c>
      <c r="G3565" t="s">
        <v>364</v>
      </c>
      <c r="H3565">
        <v>146.13999999999999</v>
      </c>
      <c r="I3565">
        <v>3</v>
      </c>
      <c r="J3565">
        <v>16.440000000000001</v>
      </c>
      <c r="K3565" s="6">
        <f>J3565/H3565</f>
        <v>0.11249486793485701</v>
      </c>
      <c r="M3565" t="str">
        <f>LEFT(C3565, SEARCH(" ", C3565) - 1)</f>
        <v>Anna</v>
      </c>
      <c r="N3565" t="str" cm="1">
        <f t="array" ref="N3565">_xlfn.IFS(H3565&lt;0, "LOSS", H3565&gt;1000, "GREAT", H3565&gt;500, "GOOD", H3565&gt;=100, "OKAY", H3565&lt;100, "OKAY")</f>
        <v>OKAY</v>
      </c>
    </row>
    <row r="3566" spans="1:14">
      <c r="A3566" s="2">
        <v>42320</v>
      </c>
      <c r="B3566" s="2" t="str">
        <f>TEXT(A3566,"mmmm")</f>
        <v>November</v>
      </c>
      <c r="C3566" t="s">
        <v>1390</v>
      </c>
      <c r="D3566" t="s">
        <v>26</v>
      </c>
      <c r="E3566" t="s">
        <v>23</v>
      </c>
      <c r="F3566" t="s">
        <v>49</v>
      </c>
      <c r="G3566" t="s">
        <v>366</v>
      </c>
      <c r="H3566">
        <v>64.78</v>
      </c>
      <c r="I3566">
        <v>1</v>
      </c>
      <c r="J3566">
        <v>-14.58</v>
      </c>
      <c r="K3566" s="6">
        <f>J3566/H3566</f>
        <v>-0.22506946588453225</v>
      </c>
      <c r="M3566" t="str">
        <f>LEFT(C3566, SEARCH(" ", C3566) - 1)</f>
        <v>Monica</v>
      </c>
      <c r="N3566" t="str" cm="1">
        <f t="array" ref="N3566">_xlfn.IFS(H3566&lt;0, "LOSS", H3566&gt;1000, "GREAT", H3566&gt;500, "GOOD", H3566&gt;=100, "OKAY", H3566&lt;100, "OKAY")</f>
        <v>OKAY</v>
      </c>
    </row>
    <row r="3567" spans="1:14">
      <c r="A3567" s="2">
        <v>42320</v>
      </c>
      <c r="B3567" s="2" t="str">
        <f>TEXT(A3567,"mmmm")</f>
        <v>November</v>
      </c>
      <c r="C3567" t="s">
        <v>1390</v>
      </c>
      <c r="D3567" t="s">
        <v>26</v>
      </c>
      <c r="E3567" t="s">
        <v>23</v>
      </c>
      <c r="F3567" t="s">
        <v>47</v>
      </c>
      <c r="G3567" t="s">
        <v>425</v>
      </c>
      <c r="H3567">
        <v>15.55</v>
      </c>
      <c r="I3567">
        <v>3</v>
      </c>
      <c r="J3567">
        <v>5.64</v>
      </c>
      <c r="K3567" s="6">
        <f>J3567/H3567</f>
        <v>0.36270096463022505</v>
      </c>
      <c r="M3567" t="str">
        <f>LEFT(C3567, SEARCH(" ", C3567) - 1)</f>
        <v>Monica</v>
      </c>
      <c r="N3567" t="str" cm="1">
        <f t="array" ref="N3567">_xlfn.IFS(H3567&lt;0, "LOSS", H3567&gt;1000, "GREAT", H3567&gt;500, "GOOD", H3567&gt;=100, "OKAY", H3567&lt;100, "OKAY")</f>
        <v>OKAY</v>
      </c>
    </row>
    <row r="3568" spans="1:14">
      <c r="A3568" s="2">
        <v>42320</v>
      </c>
      <c r="B3568" s="2" t="str">
        <f>TEXT(A3568,"mmmm")</f>
        <v>November</v>
      </c>
      <c r="C3568" t="s">
        <v>1390</v>
      </c>
      <c r="D3568" t="s">
        <v>26</v>
      </c>
      <c r="E3568" t="s">
        <v>23</v>
      </c>
      <c r="F3568" t="s">
        <v>42</v>
      </c>
      <c r="G3568" t="s">
        <v>2342</v>
      </c>
      <c r="H3568">
        <v>223.89</v>
      </c>
      <c r="I3568">
        <v>7</v>
      </c>
      <c r="J3568">
        <v>69.97</v>
      </c>
      <c r="K3568" s="6">
        <f>J3568/H3568</f>
        <v>0.31251954084595113</v>
      </c>
      <c r="M3568" t="str">
        <f>LEFT(C3568, SEARCH(" ", C3568) - 1)</f>
        <v>Monica</v>
      </c>
      <c r="N3568" t="str" cm="1">
        <f t="array" ref="N3568">_xlfn.IFS(H3568&lt;0, "LOSS", H3568&gt;1000, "GREAT", H3568&gt;500, "GOOD", H3568&gt;=100, "OKAY", H3568&lt;100, "OKAY")</f>
        <v>OKAY</v>
      </c>
    </row>
    <row r="3569" spans="1:14">
      <c r="A3569" s="2">
        <v>42320</v>
      </c>
      <c r="B3569" s="2" t="str">
        <f>TEXT(A3569,"mmmm")</f>
        <v>November</v>
      </c>
      <c r="C3569" t="s">
        <v>2096</v>
      </c>
      <c r="D3569" t="s">
        <v>24</v>
      </c>
      <c r="E3569" t="s">
        <v>23</v>
      </c>
      <c r="F3569" t="s">
        <v>42</v>
      </c>
      <c r="G3569" t="s">
        <v>115</v>
      </c>
      <c r="H3569">
        <v>15.56</v>
      </c>
      <c r="I3569">
        <v>2</v>
      </c>
      <c r="J3569">
        <v>7.31</v>
      </c>
      <c r="K3569" s="6">
        <f>J3569/H3569</f>
        <v>0.46979434447300766</v>
      </c>
      <c r="M3569" t="str">
        <f>LEFT(C3569, SEARCH(" ", C3569) - 1)</f>
        <v>Eugene</v>
      </c>
      <c r="N3569" t="str" cm="1">
        <f t="array" ref="N3569">_xlfn.IFS(H3569&lt;0, "LOSS", H3569&gt;1000, "GREAT", H3569&gt;500, "GOOD", H3569&gt;=100, "OKAY", H3569&lt;100, "OKAY")</f>
        <v>OKAY</v>
      </c>
    </row>
    <row r="3570" spans="1:14">
      <c r="A3570" s="2">
        <v>42321</v>
      </c>
      <c r="B3570" s="2" t="str">
        <f>TEXT(A3570,"mmmm")</f>
        <v>November</v>
      </c>
      <c r="C3570" t="s">
        <v>2138</v>
      </c>
      <c r="D3570" t="s">
        <v>94</v>
      </c>
      <c r="E3570" t="s">
        <v>25</v>
      </c>
      <c r="F3570" t="s">
        <v>35</v>
      </c>
      <c r="G3570" t="s">
        <v>2387</v>
      </c>
      <c r="H3570">
        <v>238.9</v>
      </c>
      <c r="I3570">
        <v>6</v>
      </c>
      <c r="J3570">
        <v>-26.88</v>
      </c>
      <c r="K3570" s="6">
        <f>J3570/H3570</f>
        <v>-0.11251569694432817</v>
      </c>
      <c r="M3570" t="str">
        <f>LEFT(C3570, SEARCH(" ", C3570) - 1)</f>
        <v>Lena</v>
      </c>
      <c r="N3570" t="str" cm="1">
        <f t="array" ref="N3570">_xlfn.IFS(H3570&lt;0, "LOSS", H3570&gt;1000, "GREAT", H3570&gt;500, "GOOD", H3570&gt;=100, "OKAY", H3570&lt;100, "OKAY")</f>
        <v>OKAY</v>
      </c>
    </row>
    <row r="3571" spans="1:14">
      <c r="A3571" s="2">
        <v>42321</v>
      </c>
      <c r="B3571" s="2" t="str">
        <f>TEXT(A3571,"mmmm")</f>
        <v>November</v>
      </c>
      <c r="C3571" t="s">
        <v>2138</v>
      </c>
      <c r="D3571" t="s">
        <v>94</v>
      </c>
      <c r="E3571" t="s">
        <v>21</v>
      </c>
      <c r="F3571" t="s">
        <v>44</v>
      </c>
      <c r="G3571" t="s">
        <v>1357</v>
      </c>
      <c r="H3571">
        <v>102.36</v>
      </c>
      <c r="I3571">
        <v>3</v>
      </c>
      <c r="J3571">
        <v>-3.84</v>
      </c>
      <c r="K3571" s="6">
        <f>J3571/H3571</f>
        <v>-3.7514654161781943E-2</v>
      </c>
      <c r="M3571" t="str">
        <f>LEFT(C3571, SEARCH(" ", C3571) - 1)</f>
        <v>Lena</v>
      </c>
      <c r="N3571" t="str" cm="1">
        <f t="array" ref="N3571">_xlfn.IFS(H3571&lt;0, "LOSS", H3571&gt;1000, "GREAT", H3571&gt;500, "GOOD", H3571&gt;=100, "OKAY", H3571&lt;100, "OKAY")</f>
        <v>OKAY</v>
      </c>
    </row>
    <row r="3572" spans="1:14">
      <c r="A3572" s="2">
        <v>42321</v>
      </c>
      <c r="B3572" s="2" t="str">
        <f>TEXT(A3572,"mmmm")</f>
        <v>November</v>
      </c>
      <c r="C3572" t="s">
        <v>2138</v>
      </c>
      <c r="D3572" t="s">
        <v>94</v>
      </c>
      <c r="E3572" t="s">
        <v>23</v>
      </c>
      <c r="F3572" t="s">
        <v>38</v>
      </c>
      <c r="G3572" t="s">
        <v>576</v>
      </c>
      <c r="H3572">
        <v>36.880000000000003</v>
      </c>
      <c r="I3572">
        <v>3</v>
      </c>
      <c r="J3572">
        <v>-25.82</v>
      </c>
      <c r="K3572" s="6">
        <f>J3572/H3572</f>
        <v>-0.70010845986984815</v>
      </c>
      <c r="M3572" t="str">
        <f>LEFT(C3572, SEARCH(" ", C3572) - 1)</f>
        <v>Lena</v>
      </c>
      <c r="N3572" t="str" cm="1">
        <f t="array" ref="N3572">_xlfn.IFS(H3572&lt;0, "LOSS", H3572&gt;1000, "GREAT", H3572&gt;500, "GOOD", H3572&gt;=100, "OKAY", H3572&lt;100, "OKAY")</f>
        <v>OKAY</v>
      </c>
    </row>
    <row r="3573" spans="1:14">
      <c r="A3573" s="2">
        <v>42321</v>
      </c>
      <c r="B3573" s="2" t="str">
        <f>TEXT(A3573,"mmmm")</f>
        <v>November</v>
      </c>
      <c r="C3573" t="s">
        <v>1731</v>
      </c>
      <c r="D3573" t="s">
        <v>33</v>
      </c>
      <c r="E3573" t="s">
        <v>23</v>
      </c>
      <c r="F3573" t="s">
        <v>47</v>
      </c>
      <c r="G3573" t="s">
        <v>2410</v>
      </c>
      <c r="H3573">
        <v>115.3</v>
      </c>
      <c r="I3573">
        <v>3</v>
      </c>
      <c r="J3573">
        <v>40.35</v>
      </c>
      <c r="K3573" s="6">
        <f>J3573/H3573</f>
        <v>0.34995663486556811</v>
      </c>
      <c r="M3573" t="str">
        <f>LEFT(C3573, SEARCH(" ", C3573) - 1)</f>
        <v>Joe</v>
      </c>
      <c r="N3573" t="str" cm="1">
        <f t="array" ref="N3573">_xlfn.IFS(H3573&lt;0, "LOSS", H3573&gt;1000, "GREAT", H3573&gt;500, "GOOD", H3573&gt;=100, "OKAY", H3573&lt;100, "OKAY")</f>
        <v>OKAY</v>
      </c>
    </row>
    <row r="3574" spans="1:14">
      <c r="A3574" s="2">
        <v>42321</v>
      </c>
      <c r="B3574" s="2" t="str">
        <f>TEXT(A3574,"mmmm")</f>
        <v>November</v>
      </c>
      <c r="C3574" t="s">
        <v>1094</v>
      </c>
      <c r="D3574" t="s">
        <v>108</v>
      </c>
      <c r="E3574" t="s">
        <v>25</v>
      </c>
      <c r="F3574" t="s">
        <v>48</v>
      </c>
      <c r="G3574" t="s">
        <v>1195</v>
      </c>
      <c r="H3574">
        <v>377.97</v>
      </c>
      <c r="I3574">
        <v>3</v>
      </c>
      <c r="J3574">
        <v>94.49</v>
      </c>
      <c r="K3574" s="6">
        <f>J3574/H3574</f>
        <v>0.24999338571844323</v>
      </c>
      <c r="M3574" t="str">
        <f>LEFT(C3574, SEARCH(" ", C3574) - 1)</f>
        <v>Ken</v>
      </c>
      <c r="N3574" t="str" cm="1">
        <f t="array" ref="N3574">_xlfn.IFS(H3574&lt;0, "LOSS", H3574&gt;1000, "GREAT", H3574&gt;500, "GOOD", H3574&gt;=100, "OKAY", H3574&lt;100, "OKAY")</f>
        <v>OKAY</v>
      </c>
    </row>
    <row r="3575" spans="1:14">
      <c r="A3575" s="2">
        <v>42321</v>
      </c>
      <c r="B3575" s="2" t="str">
        <f>TEXT(A3575,"mmmm")</f>
        <v>November</v>
      </c>
      <c r="C3575" t="s">
        <v>1094</v>
      </c>
      <c r="D3575" t="s">
        <v>108</v>
      </c>
      <c r="E3575" t="s">
        <v>23</v>
      </c>
      <c r="F3575" t="s">
        <v>47</v>
      </c>
      <c r="G3575" t="s">
        <v>784</v>
      </c>
      <c r="H3575">
        <v>42.28</v>
      </c>
      <c r="I3575">
        <v>7</v>
      </c>
      <c r="J3575">
        <v>19.87</v>
      </c>
      <c r="K3575" s="6">
        <f>J3575/H3575</f>
        <v>0.46996215704824978</v>
      </c>
      <c r="M3575" t="str">
        <f>LEFT(C3575, SEARCH(" ", C3575) - 1)</f>
        <v>Ken</v>
      </c>
      <c r="N3575" t="str" cm="1">
        <f t="array" ref="N3575">_xlfn.IFS(H3575&lt;0, "LOSS", H3575&gt;1000, "GREAT", H3575&gt;500, "GOOD", H3575&gt;=100, "OKAY", H3575&lt;100, "OKAY")</f>
        <v>OKAY</v>
      </c>
    </row>
    <row r="3576" spans="1:14">
      <c r="A3576" s="2">
        <v>42321</v>
      </c>
      <c r="B3576" s="2" t="str">
        <f>TEXT(A3576,"mmmm")</f>
        <v>November</v>
      </c>
      <c r="C3576" t="s">
        <v>1094</v>
      </c>
      <c r="D3576" t="s">
        <v>108</v>
      </c>
      <c r="E3576" t="s">
        <v>21</v>
      </c>
      <c r="F3576" t="s">
        <v>39</v>
      </c>
      <c r="G3576" t="s">
        <v>729</v>
      </c>
      <c r="H3576">
        <v>299.97000000000003</v>
      </c>
      <c r="I3576">
        <v>3</v>
      </c>
      <c r="J3576">
        <v>56.99</v>
      </c>
      <c r="K3576" s="6">
        <f>J3576/H3576</f>
        <v>0.18998566523318997</v>
      </c>
      <c r="M3576" t="str">
        <f>LEFT(C3576, SEARCH(" ", C3576) - 1)</f>
        <v>Ken</v>
      </c>
      <c r="N3576" t="str" cm="1">
        <f t="array" ref="N3576">_xlfn.IFS(H3576&lt;0, "LOSS", H3576&gt;1000, "GREAT", H3576&gt;500, "GOOD", H3576&gt;=100, "OKAY", H3576&lt;100, "OKAY")</f>
        <v>OKAY</v>
      </c>
    </row>
    <row r="3577" spans="1:14">
      <c r="A3577" s="2">
        <v>42321</v>
      </c>
      <c r="B3577" s="2" t="str">
        <f>TEXT(A3577,"mmmm")</f>
        <v>November</v>
      </c>
      <c r="C3577" t="s">
        <v>1094</v>
      </c>
      <c r="D3577" t="s">
        <v>108</v>
      </c>
      <c r="E3577" t="s">
        <v>25</v>
      </c>
      <c r="F3577" t="s">
        <v>48</v>
      </c>
      <c r="G3577" t="s">
        <v>507</v>
      </c>
      <c r="H3577">
        <v>89.98</v>
      </c>
      <c r="I3577">
        <v>2</v>
      </c>
      <c r="J3577">
        <v>43.19</v>
      </c>
      <c r="K3577" s="6">
        <f>J3577/H3577</f>
        <v>0.47999555456768167</v>
      </c>
      <c r="M3577" t="str">
        <f>LEFT(C3577, SEARCH(" ", C3577) - 1)</f>
        <v>Ken</v>
      </c>
      <c r="N3577" t="str" cm="1">
        <f t="array" ref="N3577">_xlfn.IFS(H3577&lt;0, "LOSS", H3577&gt;1000, "GREAT", H3577&gt;500, "GOOD", H3577&gt;=100, "OKAY", H3577&lt;100, "OKAY")</f>
        <v>OKAY</v>
      </c>
    </row>
    <row r="3578" spans="1:14">
      <c r="A3578" s="2">
        <v>42321</v>
      </c>
      <c r="B3578" s="2" t="str">
        <f>TEXT(A3578,"mmmm")</f>
        <v>November</v>
      </c>
      <c r="C3578" t="s">
        <v>970</v>
      </c>
      <c r="D3578" t="s">
        <v>29</v>
      </c>
      <c r="E3578" t="s">
        <v>21</v>
      </c>
      <c r="F3578" t="s">
        <v>44</v>
      </c>
      <c r="G3578" t="s">
        <v>2129</v>
      </c>
      <c r="H3578">
        <v>17.5</v>
      </c>
      <c r="I3578">
        <v>9</v>
      </c>
      <c r="J3578">
        <v>-7.44</v>
      </c>
      <c r="K3578" s="6">
        <f>J3578/H3578</f>
        <v>-0.42514285714285716</v>
      </c>
      <c r="M3578" t="str">
        <f>LEFT(C3578, SEARCH(" ", C3578) - 1)</f>
        <v>Helen</v>
      </c>
      <c r="N3578" t="str" cm="1">
        <f t="array" ref="N3578">_xlfn.IFS(H3578&lt;0, "LOSS", H3578&gt;1000, "GREAT", H3578&gt;500, "GOOD", H3578&gt;=100, "OKAY", H3578&lt;100, "OKAY")</f>
        <v>OKAY</v>
      </c>
    </row>
    <row r="3579" spans="1:14">
      <c r="A3579" s="2">
        <v>42321</v>
      </c>
      <c r="B3579" s="2" t="str">
        <f>TEXT(A3579,"mmmm")</f>
        <v>November</v>
      </c>
      <c r="C3579" t="s">
        <v>972</v>
      </c>
      <c r="D3579" t="s">
        <v>145</v>
      </c>
      <c r="E3579" t="s">
        <v>23</v>
      </c>
      <c r="F3579" t="s">
        <v>47</v>
      </c>
      <c r="G3579" t="s">
        <v>2411</v>
      </c>
      <c r="H3579">
        <v>63.77</v>
      </c>
      <c r="I3579">
        <v>7</v>
      </c>
      <c r="J3579">
        <v>28.7</v>
      </c>
      <c r="K3579" s="6">
        <f>J3579/H3579</f>
        <v>0.45005488474204169</v>
      </c>
      <c r="M3579" t="str">
        <f>LEFT(C3579, SEARCH(" ", C3579) - 1)</f>
        <v>Russell</v>
      </c>
      <c r="N3579" t="str" cm="1">
        <f t="array" ref="N3579">_xlfn.IFS(H3579&lt;0, "LOSS", H3579&gt;1000, "GREAT", H3579&gt;500, "GOOD", H3579&gt;=100, "OKAY", H3579&lt;100, "OKAY")</f>
        <v>OKAY</v>
      </c>
    </row>
    <row r="3580" spans="1:14">
      <c r="A3580" s="2">
        <v>42321</v>
      </c>
      <c r="B3580" s="2" t="str">
        <f>TEXT(A3580,"mmmm")</f>
        <v>November</v>
      </c>
      <c r="C3580" t="s">
        <v>972</v>
      </c>
      <c r="D3580" t="s">
        <v>145</v>
      </c>
      <c r="E3580" t="s">
        <v>25</v>
      </c>
      <c r="F3580" t="s">
        <v>48</v>
      </c>
      <c r="G3580" t="s">
        <v>1385</v>
      </c>
      <c r="H3580">
        <v>50.97</v>
      </c>
      <c r="I3580">
        <v>3</v>
      </c>
      <c r="J3580">
        <v>13.25</v>
      </c>
      <c r="K3580" s="6">
        <f>J3580/H3580</f>
        <v>0.25995683735530706</v>
      </c>
      <c r="M3580" t="str">
        <f>LEFT(C3580, SEARCH(" ", C3580) - 1)</f>
        <v>Russell</v>
      </c>
      <c r="N3580" t="str" cm="1">
        <f t="array" ref="N3580">_xlfn.IFS(H3580&lt;0, "LOSS", H3580&gt;1000, "GREAT", H3580&gt;500, "GOOD", H3580&gt;=100, "OKAY", H3580&lt;100, "OKAY")</f>
        <v>OKAY</v>
      </c>
    </row>
    <row r="3581" spans="1:14">
      <c r="A3581" s="2">
        <v>42321</v>
      </c>
      <c r="B3581" s="2" t="str">
        <f>TEXT(A3581,"mmmm")</f>
        <v>November</v>
      </c>
      <c r="C3581" t="s">
        <v>972</v>
      </c>
      <c r="D3581" t="s">
        <v>145</v>
      </c>
      <c r="E3581" t="s">
        <v>23</v>
      </c>
      <c r="F3581" t="s">
        <v>47</v>
      </c>
      <c r="G3581" t="s">
        <v>2410</v>
      </c>
      <c r="H3581">
        <v>96.08</v>
      </c>
      <c r="I3581">
        <v>2</v>
      </c>
      <c r="J3581">
        <v>46.12</v>
      </c>
      <c r="K3581" s="6">
        <f>J3581/H3581</f>
        <v>0.48001665278934219</v>
      </c>
      <c r="M3581" t="str">
        <f>LEFT(C3581, SEARCH(" ", C3581) - 1)</f>
        <v>Russell</v>
      </c>
      <c r="N3581" t="str" cm="1">
        <f t="array" ref="N3581">_xlfn.IFS(H3581&lt;0, "LOSS", H3581&gt;1000, "GREAT", H3581&gt;500, "GOOD", H3581&gt;=100, "OKAY", H3581&lt;100, "OKAY")</f>
        <v>OKAY</v>
      </c>
    </row>
    <row r="3582" spans="1:14">
      <c r="A3582" s="2">
        <v>42321</v>
      </c>
      <c r="B3582" s="2" t="str">
        <f>TEXT(A3582,"mmmm")</f>
        <v>November</v>
      </c>
      <c r="C3582" t="s">
        <v>641</v>
      </c>
      <c r="D3582" t="s">
        <v>185</v>
      </c>
      <c r="E3582" t="s">
        <v>23</v>
      </c>
      <c r="F3582" t="s">
        <v>49</v>
      </c>
      <c r="G3582" t="s">
        <v>2412</v>
      </c>
      <c r="H3582">
        <v>84.96</v>
      </c>
      <c r="I3582">
        <v>6</v>
      </c>
      <c r="J3582">
        <v>6.37</v>
      </c>
      <c r="K3582" s="6">
        <f>J3582/H3582</f>
        <v>7.4976459510357821E-2</v>
      </c>
      <c r="M3582" t="str">
        <f>LEFT(C3582, SEARCH(" ", C3582) - 1)</f>
        <v>Allen</v>
      </c>
      <c r="N3582" t="str" cm="1">
        <f t="array" ref="N3582">_xlfn.IFS(H3582&lt;0, "LOSS", H3582&gt;1000, "GREAT", H3582&gt;500, "GOOD", H3582&gt;=100, "OKAY", H3582&lt;100, "OKAY")</f>
        <v>OKAY</v>
      </c>
    </row>
    <row r="3583" spans="1:14">
      <c r="A3583" s="2">
        <v>42321</v>
      </c>
      <c r="B3583" s="2" t="str">
        <f>TEXT(A3583,"mmmm")</f>
        <v>November</v>
      </c>
      <c r="C3583" t="s">
        <v>1034</v>
      </c>
      <c r="D3583" t="s">
        <v>216</v>
      </c>
      <c r="E3583" t="s">
        <v>25</v>
      </c>
      <c r="F3583" t="s">
        <v>48</v>
      </c>
      <c r="G3583" t="s">
        <v>1957</v>
      </c>
      <c r="H3583">
        <v>339.96</v>
      </c>
      <c r="I3583">
        <v>5</v>
      </c>
      <c r="J3583">
        <v>42.5</v>
      </c>
      <c r="K3583" s="6">
        <f>J3583/H3583</f>
        <v>0.12501470761266031</v>
      </c>
      <c r="M3583" t="str">
        <f>LEFT(C3583, SEARCH(" ", C3583) - 1)</f>
        <v>Arthur</v>
      </c>
      <c r="N3583" t="str" cm="1">
        <f t="array" ref="N3583">_xlfn.IFS(H3583&lt;0, "LOSS", H3583&gt;1000, "GREAT", H3583&gt;500, "GOOD", H3583&gt;=100, "OKAY", H3583&lt;100, "OKAY")</f>
        <v>OKAY</v>
      </c>
    </row>
    <row r="3584" spans="1:14">
      <c r="A3584" s="2">
        <v>42321</v>
      </c>
      <c r="B3584" s="2" t="str">
        <f>TEXT(A3584,"mmmm")</f>
        <v>November</v>
      </c>
      <c r="C3584" t="s">
        <v>1034</v>
      </c>
      <c r="D3584" t="s">
        <v>216</v>
      </c>
      <c r="E3584" t="s">
        <v>21</v>
      </c>
      <c r="F3584" t="s">
        <v>44</v>
      </c>
      <c r="G3584" t="s">
        <v>2207</v>
      </c>
      <c r="H3584">
        <v>63.98</v>
      </c>
      <c r="I3584">
        <v>7</v>
      </c>
      <c r="J3584">
        <v>21.75</v>
      </c>
      <c r="K3584" s="6">
        <f>J3584/H3584</f>
        <v>0.3399499843701157</v>
      </c>
      <c r="M3584" t="str">
        <f>LEFT(C3584, SEARCH(" ", C3584) - 1)</f>
        <v>Arthur</v>
      </c>
      <c r="N3584" t="str" cm="1">
        <f t="array" ref="N3584">_xlfn.IFS(H3584&lt;0, "LOSS", H3584&gt;1000, "GREAT", H3584&gt;500, "GOOD", H3584&gt;=100, "OKAY", H3584&lt;100, "OKAY")</f>
        <v>OKAY</v>
      </c>
    </row>
    <row r="3585" spans="1:14">
      <c r="A3585" s="2">
        <v>42321</v>
      </c>
      <c r="B3585" s="2" t="str">
        <f>TEXT(A3585,"mmmm")</f>
        <v>November</v>
      </c>
      <c r="C3585" t="s">
        <v>2234</v>
      </c>
      <c r="D3585" t="s">
        <v>31</v>
      </c>
      <c r="E3585" t="s">
        <v>23</v>
      </c>
      <c r="F3585" t="s">
        <v>38</v>
      </c>
      <c r="G3585" t="s">
        <v>368</v>
      </c>
      <c r="H3585">
        <v>121.1</v>
      </c>
      <c r="I3585">
        <v>6</v>
      </c>
      <c r="J3585">
        <v>-100.92</v>
      </c>
      <c r="K3585" s="6">
        <f>J3585/H3585</f>
        <v>-0.83336085879438482</v>
      </c>
      <c r="M3585" t="str">
        <f>LEFT(C3585, SEARCH(" ", C3585) - 1)</f>
        <v>Fred</v>
      </c>
      <c r="N3585" t="str" cm="1">
        <f t="array" ref="N3585">_xlfn.IFS(H3585&lt;0, "LOSS", H3585&gt;1000, "GREAT", H3585&gt;500, "GOOD", H3585&gt;=100, "OKAY", H3585&lt;100, "OKAY")</f>
        <v>OKAY</v>
      </c>
    </row>
    <row r="3586" spans="1:14">
      <c r="A3586" s="2">
        <v>42321</v>
      </c>
      <c r="B3586" s="2" t="str">
        <f>TEXT(A3586,"mmmm")</f>
        <v>November</v>
      </c>
      <c r="C3586" t="s">
        <v>2234</v>
      </c>
      <c r="D3586" t="s">
        <v>31</v>
      </c>
      <c r="E3586" t="s">
        <v>25</v>
      </c>
      <c r="F3586" t="s">
        <v>35</v>
      </c>
      <c r="G3586" t="s">
        <v>1606</v>
      </c>
      <c r="H3586">
        <v>111.96</v>
      </c>
      <c r="I3586">
        <v>5</v>
      </c>
      <c r="J3586">
        <v>-1.4</v>
      </c>
      <c r="K3586" s="6">
        <f>J3586/H3586</f>
        <v>-1.2504465880671669E-2</v>
      </c>
      <c r="M3586" t="str">
        <f>LEFT(C3586, SEARCH(" ", C3586) - 1)</f>
        <v>Fred</v>
      </c>
      <c r="N3586" t="str" cm="1">
        <f t="array" ref="N3586">_xlfn.IFS(H3586&lt;0, "LOSS", H3586&gt;1000, "GREAT", H3586&gt;500, "GOOD", H3586&gt;=100, "OKAY", H3586&lt;100, "OKAY")</f>
        <v>OKAY</v>
      </c>
    </row>
    <row r="3587" spans="1:14">
      <c r="A3587" s="2">
        <v>42321</v>
      </c>
      <c r="B3587" s="2" t="str">
        <f>TEXT(A3587,"mmmm")</f>
        <v>November</v>
      </c>
      <c r="C3587" t="s">
        <v>1625</v>
      </c>
      <c r="D3587" t="s">
        <v>26</v>
      </c>
      <c r="E3587" t="s">
        <v>21</v>
      </c>
      <c r="F3587" t="s">
        <v>39</v>
      </c>
      <c r="G3587" t="s">
        <v>2009</v>
      </c>
      <c r="H3587">
        <v>614</v>
      </c>
      <c r="I3587">
        <v>3</v>
      </c>
      <c r="J3587">
        <v>-18.059999999999999</v>
      </c>
      <c r="K3587" s="6">
        <f>J3587/H3587</f>
        <v>-2.9413680781758957E-2</v>
      </c>
      <c r="M3587" t="str">
        <f>LEFT(C3587, SEARCH(" ", C3587) - 1)</f>
        <v>Patrick</v>
      </c>
      <c r="N3587" t="str" cm="1">
        <f t="array" ref="N3587">_xlfn.IFS(H3587&lt;0, "LOSS", H3587&gt;1000, "GREAT", H3587&gt;500, "GOOD", H3587&gt;=100, "OKAY", H3587&lt;100, "OKAY")</f>
        <v>GOOD</v>
      </c>
    </row>
    <row r="3588" spans="1:14">
      <c r="A3588" s="2">
        <v>42321</v>
      </c>
      <c r="B3588" s="2" t="str">
        <f>TEXT(A3588,"mmmm")</f>
        <v>November</v>
      </c>
      <c r="C3588" t="s">
        <v>1202</v>
      </c>
      <c r="D3588" t="s">
        <v>22</v>
      </c>
      <c r="E3588" t="s">
        <v>23</v>
      </c>
      <c r="F3588" t="s">
        <v>38</v>
      </c>
      <c r="G3588" t="s">
        <v>1678</v>
      </c>
      <c r="H3588">
        <v>9.8699999999999992</v>
      </c>
      <c r="I3588">
        <v>2</v>
      </c>
      <c r="J3588">
        <v>3.46</v>
      </c>
      <c r="K3588" s="6">
        <f>J3588/H3588</f>
        <v>0.35055724417426548</v>
      </c>
      <c r="M3588" t="str">
        <f>LEFT(C3588, SEARCH(" ", C3588) - 1)</f>
        <v>Keith</v>
      </c>
      <c r="N3588" t="str" cm="1">
        <f t="array" ref="N3588">_xlfn.IFS(H3588&lt;0, "LOSS", H3588&gt;1000, "GREAT", H3588&gt;500, "GOOD", H3588&gt;=100, "OKAY", H3588&lt;100, "OKAY")</f>
        <v>OKAY</v>
      </c>
    </row>
    <row r="3589" spans="1:14">
      <c r="A3589" s="2">
        <v>42321</v>
      </c>
      <c r="B3589" s="2" t="str">
        <f>TEXT(A3589,"mmmm")</f>
        <v>November</v>
      </c>
      <c r="C3589" t="s">
        <v>1202</v>
      </c>
      <c r="D3589" t="s">
        <v>22</v>
      </c>
      <c r="E3589" t="s">
        <v>21</v>
      </c>
      <c r="F3589" t="s">
        <v>39</v>
      </c>
      <c r="G3589" t="s">
        <v>2171</v>
      </c>
      <c r="H3589">
        <v>683.33</v>
      </c>
      <c r="I3589">
        <v>4</v>
      </c>
      <c r="J3589">
        <v>-40.200000000000003</v>
      </c>
      <c r="K3589" s="6">
        <f>J3589/H3589</f>
        <v>-5.8829555266123247E-2</v>
      </c>
      <c r="M3589" t="str">
        <f>LEFT(C3589, SEARCH(" ", C3589) - 1)</f>
        <v>Keith</v>
      </c>
      <c r="N3589" t="str" cm="1">
        <f t="array" ref="N3589">_xlfn.IFS(H3589&lt;0, "LOSS", H3589&gt;1000, "GREAT", H3589&gt;500, "GOOD", H3589&gt;=100, "OKAY", H3589&lt;100, "OKAY")</f>
        <v>GOOD</v>
      </c>
    </row>
    <row r="3590" spans="1:14">
      <c r="A3590" s="2">
        <v>42321</v>
      </c>
      <c r="B3590" s="2" t="str">
        <f>TEXT(A3590,"mmmm")</f>
        <v>November</v>
      </c>
      <c r="C3590" t="s">
        <v>1202</v>
      </c>
      <c r="D3590" t="s">
        <v>22</v>
      </c>
      <c r="E3590" t="s">
        <v>23</v>
      </c>
      <c r="F3590" t="s">
        <v>47</v>
      </c>
      <c r="G3590" t="s">
        <v>1388</v>
      </c>
      <c r="H3590">
        <v>29.96</v>
      </c>
      <c r="I3590">
        <v>7</v>
      </c>
      <c r="J3590">
        <v>13.48</v>
      </c>
      <c r="K3590" s="6">
        <f>J3590/H3590</f>
        <v>0.4499332443257677</v>
      </c>
      <c r="M3590" t="str">
        <f>LEFT(C3590, SEARCH(" ", C3590) - 1)</f>
        <v>Keith</v>
      </c>
      <c r="N3590" t="str" cm="1">
        <f t="array" ref="N3590">_xlfn.IFS(H3590&lt;0, "LOSS", H3590&gt;1000, "GREAT", H3590&gt;500, "GOOD", H3590&gt;=100, "OKAY", H3590&lt;100, "OKAY")</f>
        <v>OKAY</v>
      </c>
    </row>
    <row r="3591" spans="1:14">
      <c r="A3591" s="2">
        <v>42322</v>
      </c>
      <c r="B3591" s="2" t="str">
        <f>TEXT(A3591,"mmmm")</f>
        <v>November</v>
      </c>
      <c r="C3591" t="s">
        <v>818</v>
      </c>
      <c r="D3591" t="s">
        <v>24</v>
      </c>
      <c r="E3591" t="s">
        <v>25</v>
      </c>
      <c r="F3591" t="s">
        <v>35</v>
      </c>
      <c r="G3591" t="s">
        <v>758</v>
      </c>
      <c r="H3591">
        <v>37.6</v>
      </c>
      <c r="I3591">
        <v>2</v>
      </c>
      <c r="J3591">
        <v>2.2599999999999998</v>
      </c>
      <c r="K3591" s="6">
        <f>J3591/H3591</f>
        <v>6.0106382978723394E-2</v>
      </c>
      <c r="M3591" t="str">
        <f>LEFT(C3591, SEARCH(" ", C3591) - 1)</f>
        <v>Patrick</v>
      </c>
      <c r="N3591" t="str" cm="1">
        <f t="array" ref="N3591">_xlfn.IFS(H3591&lt;0, "LOSS", H3591&gt;1000, "GREAT", H3591&gt;500, "GOOD", H3591&gt;=100, "OKAY", H3591&lt;100, "OKAY")</f>
        <v>OKAY</v>
      </c>
    </row>
    <row r="3592" spans="1:14">
      <c r="A3592" s="2">
        <v>42322</v>
      </c>
      <c r="B3592" s="2" t="str">
        <f>TEXT(A3592,"mmmm")</f>
        <v>November</v>
      </c>
      <c r="C3592" t="s">
        <v>818</v>
      </c>
      <c r="D3592" t="s">
        <v>24</v>
      </c>
      <c r="E3592" t="s">
        <v>25</v>
      </c>
      <c r="F3592" t="s">
        <v>35</v>
      </c>
      <c r="G3592" t="s">
        <v>1816</v>
      </c>
      <c r="H3592">
        <v>59.9</v>
      </c>
      <c r="I3592">
        <v>2</v>
      </c>
      <c r="J3592">
        <v>23.96</v>
      </c>
      <c r="K3592" s="6">
        <f>J3592/H3592</f>
        <v>0.4</v>
      </c>
      <c r="M3592" t="str">
        <f>LEFT(C3592, SEARCH(" ", C3592) - 1)</f>
        <v>Patrick</v>
      </c>
      <c r="N3592" t="str" cm="1">
        <f t="array" ref="N3592">_xlfn.IFS(H3592&lt;0, "LOSS", H3592&gt;1000, "GREAT", H3592&gt;500, "GOOD", H3592&gt;=100, "OKAY", H3592&lt;100, "OKAY")</f>
        <v>OKAY</v>
      </c>
    </row>
    <row r="3593" spans="1:14">
      <c r="A3593" s="2">
        <v>42322</v>
      </c>
      <c r="B3593" s="2" t="str">
        <f>TEXT(A3593,"mmmm")</f>
        <v>November</v>
      </c>
      <c r="C3593" t="s">
        <v>818</v>
      </c>
      <c r="D3593" t="s">
        <v>24</v>
      </c>
      <c r="E3593" t="s">
        <v>23</v>
      </c>
      <c r="F3593" t="s">
        <v>47</v>
      </c>
      <c r="G3593" t="s">
        <v>1966</v>
      </c>
      <c r="H3593">
        <v>37</v>
      </c>
      <c r="I3593">
        <v>5</v>
      </c>
      <c r="J3593">
        <v>16.649999999999999</v>
      </c>
      <c r="K3593" s="6">
        <f>J3593/H3593</f>
        <v>0.44999999999999996</v>
      </c>
      <c r="M3593" t="str">
        <f>LEFT(C3593, SEARCH(" ", C3593) - 1)</f>
        <v>Patrick</v>
      </c>
      <c r="N3593" t="str" cm="1">
        <f t="array" ref="N3593">_xlfn.IFS(H3593&lt;0, "LOSS", H3593&gt;1000, "GREAT", H3593&gt;500, "GOOD", H3593&gt;=100, "OKAY", H3593&lt;100, "OKAY")</f>
        <v>OKAY</v>
      </c>
    </row>
    <row r="3594" spans="1:14">
      <c r="A3594" s="2">
        <v>42322</v>
      </c>
      <c r="B3594" s="2" t="str">
        <f>TEXT(A3594,"mmmm")</f>
        <v>November</v>
      </c>
      <c r="C3594" t="s">
        <v>818</v>
      </c>
      <c r="D3594" t="s">
        <v>106</v>
      </c>
      <c r="E3594" t="s">
        <v>23</v>
      </c>
      <c r="F3594" t="s">
        <v>42</v>
      </c>
      <c r="G3594" t="s">
        <v>117</v>
      </c>
      <c r="H3594">
        <v>33.96</v>
      </c>
      <c r="I3594">
        <v>2</v>
      </c>
      <c r="J3594">
        <v>16.98</v>
      </c>
      <c r="K3594" s="6">
        <f>J3594/H3594</f>
        <v>0.5</v>
      </c>
      <c r="M3594" t="str">
        <f>LEFT(C3594, SEARCH(" ", C3594) - 1)</f>
        <v>Patrick</v>
      </c>
      <c r="N3594" t="str" cm="1">
        <f t="array" ref="N3594">_xlfn.IFS(H3594&lt;0, "LOSS", H3594&gt;1000, "GREAT", H3594&gt;500, "GOOD", H3594&gt;=100, "OKAY", H3594&lt;100, "OKAY")</f>
        <v>OKAY</v>
      </c>
    </row>
    <row r="3595" spans="1:14">
      <c r="A3595" s="2">
        <v>42322</v>
      </c>
      <c r="B3595" s="2" t="str">
        <f>TEXT(A3595,"mmmm")</f>
        <v>November</v>
      </c>
      <c r="C3595" t="s">
        <v>818</v>
      </c>
      <c r="D3595" t="s">
        <v>106</v>
      </c>
      <c r="E3595" t="s">
        <v>23</v>
      </c>
      <c r="F3595" t="s">
        <v>36</v>
      </c>
      <c r="G3595" t="s">
        <v>2413</v>
      </c>
      <c r="H3595">
        <v>826.11</v>
      </c>
      <c r="I3595">
        <v>3</v>
      </c>
      <c r="J3595">
        <v>322.18</v>
      </c>
      <c r="K3595" s="6">
        <f>J3595/H3595</f>
        <v>0.38999648957160671</v>
      </c>
      <c r="M3595" t="str">
        <f>LEFT(C3595, SEARCH(" ", C3595) - 1)</f>
        <v>Patrick</v>
      </c>
      <c r="N3595" t="str" cm="1">
        <f t="array" ref="N3595">_xlfn.IFS(H3595&lt;0, "LOSS", H3595&gt;1000, "GREAT", H3595&gt;500, "GOOD", H3595&gt;=100, "OKAY", H3595&lt;100, "OKAY")</f>
        <v>GOOD</v>
      </c>
    </row>
    <row r="3596" spans="1:14">
      <c r="A3596" s="2">
        <v>42322</v>
      </c>
      <c r="B3596" s="2" t="str">
        <f>TEXT(A3596,"mmmm")</f>
        <v>November</v>
      </c>
      <c r="C3596" t="s">
        <v>76</v>
      </c>
      <c r="D3596" t="s">
        <v>108</v>
      </c>
      <c r="E3596" t="s">
        <v>21</v>
      </c>
      <c r="F3596" t="s">
        <v>44</v>
      </c>
      <c r="G3596" t="s">
        <v>633</v>
      </c>
      <c r="H3596">
        <v>76.14</v>
      </c>
      <c r="I3596">
        <v>3</v>
      </c>
      <c r="J3596">
        <v>26.65</v>
      </c>
      <c r="K3596" s="6">
        <f>J3596/H3596</f>
        <v>0.35001313370107695</v>
      </c>
      <c r="M3596" t="str">
        <f>LEFT(C3596, SEARCH(" ", C3596) - 1)</f>
        <v>Lycoris</v>
      </c>
      <c r="N3596" t="str" cm="1">
        <f t="array" ref="N3596">_xlfn.IFS(H3596&lt;0, "LOSS", H3596&gt;1000, "GREAT", H3596&gt;500, "GOOD", H3596&gt;=100, "OKAY", H3596&lt;100, "OKAY")</f>
        <v>OKAY</v>
      </c>
    </row>
    <row r="3597" spans="1:14">
      <c r="A3597" s="2">
        <v>42322</v>
      </c>
      <c r="B3597" s="2" t="str">
        <f>TEXT(A3597,"mmmm")</f>
        <v>November</v>
      </c>
      <c r="C3597" t="s">
        <v>76</v>
      </c>
      <c r="D3597" t="s">
        <v>108</v>
      </c>
      <c r="E3597" t="s">
        <v>23</v>
      </c>
      <c r="F3597" t="s">
        <v>38</v>
      </c>
      <c r="G3597" t="s">
        <v>1603</v>
      </c>
      <c r="H3597">
        <v>19.96</v>
      </c>
      <c r="I3597">
        <v>2</v>
      </c>
      <c r="J3597">
        <v>9.3800000000000008</v>
      </c>
      <c r="K3597" s="6">
        <f>J3597/H3597</f>
        <v>0.46993987975951906</v>
      </c>
      <c r="M3597" t="str">
        <f>LEFT(C3597, SEARCH(" ", C3597) - 1)</f>
        <v>Lycoris</v>
      </c>
      <c r="N3597" t="str" cm="1">
        <f t="array" ref="N3597">_xlfn.IFS(H3597&lt;0, "LOSS", H3597&gt;1000, "GREAT", H3597&gt;500, "GOOD", H3597&gt;=100, "OKAY", H3597&lt;100, "OKAY")</f>
        <v>OKAY</v>
      </c>
    </row>
    <row r="3598" spans="1:14">
      <c r="A3598" s="2">
        <v>42322</v>
      </c>
      <c r="B3598" s="2" t="str">
        <f>TEXT(A3598,"mmmm")</f>
        <v>November</v>
      </c>
      <c r="C3598" t="s">
        <v>1585</v>
      </c>
      <c r="D3598" t="s">
        <v>27</v>
      </c>
      <c r="E3598" t="s">
        <v>25</v>
      </c>
      <c r="F3598" t="s">
        <v>35</v>
      </c>
      <c r="G3598" t="s">
        <v>2414</v>
      </c>
      <c r="H3598">
        <v>47.98</v>
      </c>
      <c r="I3598">
        <v>2</v>
      </c>
      <c r="J3598">
        <v>-1.2</v>
      </c>
      <c r="K3598" s="6">
        <f>J3598/H3598</f>
        <v>-2.5010421008753649E-2</v>
      </c>
      <c r="M3598" t="str">
        <f>LEFT(C3598, SEARCH(" ", C3598) - 1)</f>
        <v>Maureen</v>
      </c>
      <c r="N3598" t="str" cm="1">
        <f t="array" ref="N3598">_xlfn.IFS(H3598&lt;0, "LOSS", H3598&gt;1000, "GREAT", H3598&gt;500, "GOOD", H3598&gt;=100, "OKAY", H3598&lt;100, "OKAY")</f>
        <v>OKAY</v>
      </c>
    </row>
    <row r="3599" spans="1:14">
      <c r="A3599" s="2">
        <v>42322</v>
      </c>
      <c r="B3599" s="2" t="str">
        <f>TEXT(A3599,"mmmm")</f>
        <v>November</v>
      </c>
      <c r="C3599" t="s">
        <v>543</v>
      </c>
      <c r="D3599" t="s">
        <v>148</v>
      </c>
      <c r="E3599" t="s">
        <v>23</v>
      </c>
      <c r="F3599" t="s">
        <v>43</v>
      </c>
      <c r="G3599" t="s">
        <v>1045</v>
      </c>
      <c r="H3599">
        <v>8.7200000000000006</v>
      </c>
      <c r="I3599">
        <v>5</v>
      </c>
      <c r="J3599">
        <v>2.29</v>
      </c>
      <c r="K3599" s="6">
        <f>J3599/H3599</f>
        <v>0.26261467889908258</v>
      </c>
      <c r="M3599" t="str">
        <f>LEFT(C3599, SEARCH(" ", C3599) - 1)</f>
        <v>Ken</v>
      </c>
      <c r="N3599" t="str" cm="1">
        <f t="array" ref="N3599">_xlfn.IFS(H3599&lt;0, "LOSS", H3599&gt;1000, "GREAT", H3599&gt;500, "GOOD", H3599&gt;=100, "OKAY", H3599&lt;100, "OKAY")</f>
        <v>OKAY</v>
      </c>
    </row>
    <row r="3600" spans="1:14">
      <c r="A3600" s="2">
        <v>42322</v>
      </c>
      <c r="B3600" s="2" t="str">
        <f>TEXT(A3600,"mmmm")</f>
        <v>November</v>
      </c>
      <c r="C3600" t="s">
        <v>543</v>
      </c>
      <c r="D3600" t="s">
        <v>148</v>
      </c>
      <c r="E3600" t="s">
        <v>25</v>
      </c>
      <c r="F3600" t="s">
        <v>35</v>
      </c>
      <c r="G3600" t="s">
        <v>1953</v>
      </c>
      <c r="H3600">
        <v>91.18</v>
      </c>
      <c r="I3600">
        <v>3</v>
      </c>
      <c r="J3600">
        <v>4.5599999999999996</v>
      </c>
      <c r="K3600" s="6">
        <f>J3600/H3600</f>
        <v>5.0010967317394156E-2</v>
      </c>
      <c r="M3600" t="str">
        <f>LEFT(C3600, SEARCH(" ", C3600) - 1)</f>
        <v>Ken</v>
      </c>
      <c r="N3600" t="str" cm="1">
        <f t="array" ref="N3600">_xlfn.IFS(H3600&lt;0, "LOSS", H3600&gt;1000, "GREAT", H3600&gt;500, "GOOD", H3600&gt;=100, "OKAY", H3600&lt;100, "OKAY")</f>
        <v>OKAY</v>
      </c>
    </row>
    <row r="3601" spans="1:14">
      <c r="A3601" s="2">
        <v>42322</v>
      </c>
      <c r="B3601" s="2" t="str">
        <f>TEXT(A3601,"mmmm")</f>
        <v>November</v>
      </c>
      <c r="C3601" t="s">
        <v>543</v>
      </c>
      <c r="D3601" t="s">
        <v>148</v>
      </c>
      <c r="E3601" t="s">
        <v>25</v>
      </c>
      <c r="F3601" t="s">
        <v>35</v>
      </c>
      <c r="G3601" t="s">
        <v>753</v>
      </c>
      <c r="H3601">
        <v>159.97</v>
      </c>
      <c r="I3601">
        <v>4</v>
      </c>
      <c r="J3601">
        <v>29.99</v>
      </c>
      <c r="K3601" s="6">
        <f>J3601/H3601</f>
        <v>0.18747265112208539</v>
      </c>
      <c r="M3601" t="str">
        <f>LEFT(C3601, SEARCH(" ", C3601) - 1)</f>
        <v>Ken</v>
      </c>
      <c r="N3601" t="str" cm="1">
        <f t="array" ref="N3601">_xlfn.IFS(H3601&lt;0, "LOSS", H3601&gt;1000, "GREAT", H3601&gt;500, "GOOD", H3601&gt;=100, "OKAY", H3601&lt;100, "OKAY")</f>
        <v>OKAY</v>
      </c>
    </row>
    <row r="3602" spans="1:14">
      <c r="A3602" s="2">
        <v>42322</v>
      </c>
      <c r="B3602" s="2" t="str">
        <f>TEXT(A3602,"mmmm")</f>
        <v>November</v>
      </c>
      <c r="C3602" t="s">
        <v>1155</v>
      </c>
      <c r="D3602" t="s">
        <v>248</v>
      </c>
      <c r="E3602" t="s">
        <v>21</v>
      </c>
      <c r="F3602" t="s">
        <v>40</v>
      </c>
      <c r="G3602" t="s">
        <v>1318</v>
      </c>
      <c r="H3602">
        <v>883.84</v>
      </c>
      <c r="I3602">
        <v>4</v>
      </c>
      <c r="J3602">
        <v>99.43</v>
      </c>
      <c r="K3602" s="6">
        <f>J3602/H3602</f>
        <v>0.11249773714699493</v>
      </c>
      <c r="M3602" t="str">
        <f>LEFT(C3602, SEARCH(" ", C3602) - 1)</f>
        <v>Gary</v>
      </c>
      <c r="N3602" t="str" cm="1">
        <f t="array" ref="N3602">_xlfn.IFS(H3602&lt;0, "LOSS", H3602&gt;1000, "GREAT", H3602&gt;500, "GOOD", H3602&gt;=100, "OKAY", H3602&lt;100, "OKAY")</f>
        <v>GOOD</v>
      </c>
    </row>
    <row r="3603" spans="1:14">
      <c r="A3603" s="2">
        <v>42322</v>
      </c>
      <c r="B3603" s="2" t="str">
        <f>TEXT(A3603,"mmmm")</f>
        <v>November</v>
      </c>
      <c r="C3603" t="s">
        <v>1155</v>
      </c>
      <c r="D3603" t="s">
        <v>248</v>
      </c>
      <c r="E3603" t="s">
        <v>21</v>
      </c>
      <c r="F3603" t="s">
        <v>40</v>
      </c>
      <c r="G3603" t="s">
        <v>1918</v>
      </c>
      <c r="H3603">
        <v>230.35</v>
      </c>
      <c r="I3603">
        <v>3</v>
      </c>
      <c r="J3603">
        <v>20.16</v>
      </c>
      <c r="K3603" s="6">
        <f>J3603/H3603</f>
        <v>8.7518992836987192E-2</v>
      </c>
      <c r="M3603" t="str">
        <f>LEFT(C3603, SEARCH(" ", C3603) - 1)</f>
        <v>Gary</v>
      </c>
      <c r="N3603" t="str" cm="1">
        <f t="array" ref="N3603">_xlfn.IFS(H3603&lt;0, "LOSS", H3603&gt;1000, "GREAT", H3603&gt;500, "GOOD", H3603&gt;=100, "OKAY", H3603&lt;100, "OKAY")</f>
        <v>OKAY</v>
      </c>
    </row>
    <row r="3604" spans="1:14">
      <c r="A3604" s="2">
        <v>42323</v>
      </c>
      <c r="B3604" s="2" t="str">
        <f>TEXT(A3604,"mmmm")</f>
        <v>November</v>
      </c>
      <c r="C3604" t="s">
        <v>389</v>
      </c>
      <c r="D3604" t="s">
        <v>29</v>
      </c>
      <c r="E3604" t="s">
        <v>23</v>
      </c>
      <c r="F3604" t="s">
        <v>49</v>
      </c>
      <c r="G3604" t="s">
        <v>2415</v>
      </c>
      <c r="H3604">
        <v>250.27</v>
      </c>
      <c r="I3604">
        <v>9</v>
      </c>
      <c r="J3604">
        <v>15.64</v>
      </c>
      <c r="K3604" s="6">
        <f>J3604/H3604</f>
        <v>6.2492508091261438E-2</v>
      </c>
      <c r="M3604" t="str">
        <f>LEFT(C3604, SEARCH(" ", C3604) - 1)</f>
        <v>Dean</v>
      </c>
      <c r="N3604" t="str" cm="1">
        <f t="array" ref="N3604">_xlfn.IFS(H3604&lt;0, "LOSS", H3604&gt;1000, "GREAT", H3604&gt;500, "GOOD", H3604&gt;=100, "OKAY", H3604&lt;100, "OKAY")</f>
        <v>OKAY</v>
      </c>
    </row>
    <row r="3605" spans="1:14">
      <c r="A3605" s="2">
        <v>42323</v>
      </c>
      <c r="B3605" s="2" t="str">
        <f>TEXT(A3605,"mmmm")</f>
        <v>November</v>
      </c>
      <c r="C3605" t="s">
        <v>389</v>
      </c>
      <c r="D3605" t="s">
        <v>29</v>
      </c>
      <c r="E3605" t="s">
        <v>23</v>
      </c>
      <c r="F3605" t="s">
        <v>38</v>
      </c>
      <c r="G3605" t="s">
        <v>1542</v>
      </c>
      <c r="H3605">
        <v>11.36</v>
      </c>
      <c r="I3605">
        <v>3</v>
      </c>
      <c r="J3605">
        <v>-17.05</v>
      </c>
      <c r="K3605" s="6">
        <f>J3605/H3605</f>
        <v>-1.500880281690141</v>
      </c>
      <c r="M3605" t="str">
        <f>LEFT(C3605, SEARCH(" ", C3605) - 1)</f>
        <v>Dean</v>
      </c>
      <c r="N3605" t="str" cm="1">
        <f t="array" ref="N3605">_xlfn.IFS(H3605&lt;0, "LOSS", H3605&gt;1000, "GREAT", H3605&gt;500, "GOOD", H3605&gt;=100, "OKAY", H3605&lt;100, "OKAY")</f>
        <v>OKAY</v>
      </c>
    </row>
    <row r="3606" spans="1:14">
      <c r="A3606" s="2">
        <v>42323</v>
      </c>
      <c r="B3606" s="2" t="str">
        <f>TEXT(A3606,"mmmm")</f>
        <v>November</v>
      </c>
      <c r="C3606" t="s">
        <v>389</v>
      </c>
      <c r="D3606" t="s">
        <v>29</v>
      </c>
      <c r="E3606" t="s">
        <v>23</v>
      </c>
      <c r="F3606" t="s">
        <v>50</v>
      </c>
      <c r="G3606" t="s">
        <v>891</v>
      </c>
      <c r="H3606">
        <v>8.7200000000000006</v>
      </c>
      <c r="I3606">
        <v>5</v>
      </c>
      <c r="J3606">
        <v>-1.74</v>
      </c>
      <c r="K3606" s="6">
        <f>J3606/H3606</f>
        <v>-0.19954128440366972</v>
      </c>
      <c r="M3606" t="str">
        <f>LEFT(C3606, SEARCH(" ", C3606) - 1)</f>
        <v>Dean</v>
      </c>
      <c r="N3606" t="str" cm="1">
        <f t="array" ref="N3606">_xlfn.IFS(H3606&lt;0, "LOSS", H3606&gt;1000, "GREAT", H3606&gt;500, "GOOD", H3606&gt;=100, "OKAY", H3606&lt;100, "OKAY")</f>
        <v>OKAY</v>
      </c>
    </row>
    <row r="3607" spans="1:14">
      <c r="A3607" s="2">
        <v>42323</v>
      </c>
      <c r="B3607" s="2" t="str">
        <f>TEXT(A3607,"mmmm")</f>
        <v>November</v>
      </c>
      <c r="C3607" t="s">
        <v>811</v>
      </c>
      <c r="D3607" t="s">
        <v>24</v>
      </c>
      <c r="E3607" t="s">
        <v>23</v>
      </c>
      <c r="F3607" t="s">
        <v>49</v>
      </c>
      <c r="G3607" t="s">
        <v>1083</v>
      </c>
      <c r="H3607">
        <v>70.95</v>
      </c>
      <c r="I3607">
        <v>3</v>
      </c>
      <c r="J3607">
        <v>20.58</v>
      </c>
      <c r="K3607" s="6">
        <f>J3607/H3607</f>
        <v>0.29006342494714582</v>
      </c>
      <c r="M3607" t="str">
        <f>LEFT(C3607, SEARCH(" ", C3607) - 1)</f>
        <v>Maya</v>
      </c>
      <c r="N3607" t="str" cm="1">
        <f t="array" ref="N3607">_xlfn.IFS(H3607&lt;0, "LOSS", H3607&gt;1000, "GREAT", H3607&gt;500, "GOOD", H3607&gt;=100, "OKAY", H3607&lt;100, "OKAY")</f>
        <v>OKAY</v>
      </c>
    </row>
    <row r="3608" spans="1:14">
      <c r="A3608" s="2">
        <v>42323</v>
      </c>
      <c r="B3608" s="2" t="str">
        <f>TEXT(A3608,"mmmm")</f>
        <v>November</v>
      </c>
      <c r="C3608" t="s">
        <v>811</v>
      </c>
      <c r="D3608" t="s">
        <v>24</v>
      </c>
      <c r="E3608" t="s">
        <v>23</v>
      </c>
      <c r="F3608" t="s">
        <v>38</v>
      </c>
      <c r="G3608" t="s">
        <v>2416</v>
      </c>
      <c r="H3608">
        <v>34.94</v>
      </c>
      <c r="I3608">
        <v>6</v>
      </c>
      <c r="J3608">
        <v>11.79</v>
      </c>
      <c r="K3608" s="6">
        <f>J3608/H3608</f>
        <v>0.33743560389238697</v>
      </c>
      <c r="M3608" t="str">
        <f>LEFT(C3608, SEARCH(" ", C3608) - 1)</f>
        <v>Maya</v>
      </c>
      <c r="N3608" t="str" cm="1">
        <f t="array" ref="N3608">_xlfn.IFS(H3608&lt;0, "LOSS", H3608&gt;1000, "GREAT", H3608&gt;500, "GOOD", H3608&gt;=100, "OKAY", H3608&lt;100, "OKAY")</f>
        <v>OKAY</v>
      </c>
    </row>
    <row r="3609" spans="1:14">
      <c r="A3609" s="2">
        <v>42323</v>
      </c>
      <c r="B3609" s="2" t="str">
        <f>TEXT(A3609,"mmmm")</f>
        <v>November</v>
      </c>
      <c r="C3609" t="s">
        <v>811</v>
      </c>
      <c r="D3609" t="s">
        <v>24</v>
      </c>
      <c r="E3609" t="s">
        <v>23</v>
      </c>
      <c r="F3609" t="s">
        <v>37</v>
      </c>
      <c r="G3609" t="s">
        <v>540</v>
      </c>
      <c r="H3609">
        <v>119.04</v>
      </c>
      <c r="I3609">
        <v>6</v>
      </c>
      <c r="J3609">
        <v>35.71</v>
      </c>
      <c r="K3609" s="6">
        <f>J3609/H3609</f>
        <v>0.29998319892473119</v>
      </c>
      <c r="M3609" t="str">
        <f>LEFT(C3609, SEARCH(" ", C3609) - 1)</f>
        <v>Maya</v>
      </c>
      <c r="N3609" t="str" cm="1">
        <f t="array" ref="N3609">_xlfn.IFS(H3609&lt;0, "LOSS", H3609&gt;1000, "GREAT", H3609&gt;500, "GOOD", H3609&gt;=100, "OKAY", H3609&lt;100, "OKAY")</f>
        <v>OKAY</v>
      </c>
    </row>
    <row r="3610" spans="1:14">
      <c r="A3610" s="2">
        <v>42323</v>
      </c>
      <c r="B3610" s="2" t="str">
        <f>TEXT(A3610,"mmmm")</f>
        <v>November</v>
      </c>
      <c r="C3610" t="s">
        <v>1196</v>
      </c>
      <c r="D3610" t="s">
        <v>106</v>
      </c>
      <c r="E3610" t="s">
        <v>21</v>
      </c>
      <c r="F3610" t="s">
        <v>44</v>
      </c>
      <c r="G3610" t="s">
        <v>1814</v>
      </c>
      <c r="H3610">
        <v>39.96</v>
      </c>
      <c r="I3610">
        <v>2</v>
      </c>
      <c r="J3610">
        <v>14.39</v>
      </c>
      <c r="K3610" s="6">
        <f>J3610/H3610</f>
        <v>0.36011011011011013</v>
      </c>
      <c r="M3610" t="str">
        <f>LEFT(C3610, SEARCH(" ", C3610) - 1)</f>
        <v>Duane</v>
      </c>
      <c r="N3610" t="str" cm="1">
        <f t="array" ref="N3610">_xlfn.IFS(H3610&lt;0, "LOSS", H3610&gt;1000, "GREAT", H3610&gt;500, "GOOD", H3610&gt;=100, "OKAY", H3610&lt;100, "OKAY")</f>
        <v>OKAY</v>
      </c>
    </row>
    <row r="3611" spans="1:14">
      <c r="A3611" s="2">
        <v>42323</v>
      </c>
      <c r="B3611" s="2" t="str">
        <f>TEXT(A3611,"mmmm")</f>
        <v>November</v>
      </c>
      <c r="C3611" t="s">
        <v>1295</v>
      </c>
      <c r="D3611" t="s">
        <v>30</v>
      </c>
      <c r="E3611" t="s">
        <v>23</v>
      </c>
      <c r="F3611" t="s">
        <v>38</v>
      </c>
      <c r="G3611" t="s">
        <v>1255</v>
      </c>
      <c r="H3611">
        <v>166.92</v>
      </c>
      <c r="I3611">
        <v>13</v>
      </c>
      <c r="J3611">
        <v>-116.84</v>
      </c>
      <c r="K3611" s="6">
        <f>J3611/H3611</f>
        <v>-0.69997603642463457</v>
      </c>
      <c r="M3611" t="str">
        <f>LEFT(C3611, SEARCH(" ", C3611) - 1)</f>
        <v>Victoria</v>
      </c>
      <c r="N3611" t="str" cm="1">
        <f t="array" ref="N3611">_xlfn.IFS(H3611&lt;0, "LOSS", H3611&gt;1000, "GREAT", H3611&gt;500, "GOOD", H3611&gt;=100, "OKAY", H3611&lt;100, "OKAY")</f>
        <v>OKAY</v>
      </c>
    </row>
    <row r="3612" spans="1:14">
      <c r="A3612" s="2">
        <v>42324</v>
      </c>
      <c r="B3612" s="2" t="str">
        <f>TEXT(A3612,"mmmm")</f>
        <v>November</v>
      </c>
      <c r="C3612" t="s">
        <v>2266</v>
      </c>
      <c r="D3612" t="s">
        <v>24</v>
      </c>
      <c r="E3612" t="s">
        <v>23</v>
      </c>
      <c r="F3612" t="s">
        <v>36</v>
      </c>
      <c r="G3612" t="s">
        <v>2417</v>
      </c>
      <c r="H3612">
        <v>523.25</v>
      </c>
      <c r="I3612">
        <v>5</v>
      </c>
      <c r="J3612">
        <v>141.28</v>
      </c>
      <c r="K3612" s="6">
        <f>J3612/H3612</f>
        <v>0.27000477783086479</v>
      </c>
      <c r="M3612" t="str">
        <f>LEFT(C3612, SEARCH(" ", C3612) - 1)</f>
        <v>Philisse</v>
      </c>
      <c r="N3612" t="str" cm="1">
        <f t="array" ref="N3612">_xlfn.IFS(H3612&lt;0, "LOSS", H3612&gt;1000, "GREAT", H3612&gt;500, "GOOD", H3612&gt;=100, "OKAY", H3612&lt;100, "OKAY")</f>
        <v>GOOD</v>
      </c>
    </row>
    <row r="3613" spans="1:14">
      <c r="A3613" s="2">
        <v>42324</v>
      </c>
      <c r="B3613" s="2" t="str">
        <f>TEXT(A3613,"mmmm")</f>
        <v>November</v>
      </c>
      <c r="C3613" t="s">
        <v>493</v>
      </c>
      <c r="D3613" t="s">
        <v>230</v>
      </c>
      <c r="E3613" t="s">
        <v>23</v>
      </c>
      <c r="F3613" t="s">
        <v>47</v>
      </c>
      <c r="G3613" t="s">
        <v>2280</v>
      </c>
      <c r="H3613">
        <v>179.82</v>
      </c>
      <c r="I3613">
        <v>9</v>
      </c>
      <c r="J3613">
        <v>84.52</v>
      </c>
      <c r="K3613" s="6">
        <f>J3613/H3613</f>
        <v>0.47002558113669224</v>
      </c>
      <c r="M3613" t="str">
        <f>LEFT(C3613, SEARCH(" ", C3613) - 1)</f>
        <v>Mike</v>
      </c>
      <c r="N3613" t="str" cm="1">
        <f t="array" ref="N3613">_xlfn.IFS(H3613&lt;0, "LOSS", H3613&gt;1000, "GREAT", H3613&gt;500, "GOOD", H3613&gt;=100, "OKAY", H3613&lt;100, "OKAY")</f>
        <v>OKAY</v>
      </c>
    </row>
    <row r="3614" spans="1:14">
      <c r="A3614" s="2">
        <v>42324</v>
      </c>
      <c r="B3614" s="2" t="str">
        <f>TEXT(A3614,"mmmm")</f>
        <v>November</v>
      </c>
      <c r="C3614" t="s">
        <v>493</v>
      </c>
      <c r="D3614" t="s">
        <v>230</v>
      </c>
      <c r="E3614" t="s">
        <v>21</v>
      </c>
      <c r="F3614" t="s">
        <v>44</v>
      </c>
      <c r="G3614" t="s">
        <v>2183</v>
      </c>
      <c r="H3614">
        <v>185.58</v>
      </c>
      <c r="I3614">
        <v>6</v>
      </c>
      <c r="J3614">
        <v>76.09</v>
      </c>
      <c r="K3614" s="6">
        <f>J3614/H3614</f>
        <v>0.41001185472572477</v>
      </c>
      <c r="M3614" t="str">
        <f>LEFT(C3614, SEARCH(" ", C3614) - 1)</f>
        <v>Mike</v>
      </c>
      <c r="N3614" t="str" cm="1">
        <f t="array" ref="N3614">_xlfn.IFS(H3614&lt;0, "LOSS", H3614&gt;1000, "GREAT", H3614&gt;500, "GOOD", H3614&gt;=100, "OKAY", H3614&lt;100, "OKAY")</f>
        <v>OKAY</v>
      </c>
    </row>
    <row r="3615" spans="1:14">
      <c r="A3615" s="2">
        <v>42324</v>
      </c>
      <c r="B3615" s="2" t="str">
        <f>TEXT(A3615,"mmmm")</f>
        <v>November</v>
      </c>
      <c r="C3615" t="s">
        <v>493</v>
      </c>
      <c r="D3615" t="s">
        <v>230</v>
      </c>
      <c r="E3615" t="s">
        <v>21</v>
      </c>
      <c r="F3615" t="s">
        <v>51</v>
      </c>
      <c r="G3615" t="s">
        <v>902</v>
      </c>
      <c r="H3615">
        <v>214.11</v>
      </c>
      <c r="I3615">
        <v>3</v>
      </c>
      <c r="J3615">
        <v>36.4</v>
      </c>
      <c r="K3615" s="6">
        <f>J3615/H3615</f>
        <v>0.1700060716454159</v>
      </c>
      <c r="M3615" t="str">
        <f>LEFT(C3615, SEARCH(" ", C3615) - 1)</f>
        <v>Mike</v>
      </c>
      <c r="N3615" t="str" cm="1">
        <f t="array" ref="N3615">_xlfn.IFS(H3615&lt;0, "LOSS", H3615&gt;1000, "GREAT", H3615&gt;500, "GOOD", H3615&gt;=100, "OKAY", H3615&lt;100, "OKAY")</f>
        <v>OKAY</v>
      </c>
    </row>
    <row r="3616" spans="1:14">
      <c r="A3616" s="2">
        <v>42324</v>
      </c>
      <c r="B3616" s="2" t="str">
        <f>TEXT(A3616,"mmmm")</f>
        <v>November</v>
      </c>
      <c r="C3616" t="s">
        <v>493</v>
      </c>
      <c r="D3616" t="s">
        <v>230</v>
      </c>
      <c r="E3616" t="s">
        <v>25</v>
      </c>
      <c r="F3616" t="s">
        <v>35</v>
      </c>
      <c r="G3616" t="s">
        <v>2418</v>
      </c>
      <c r="H3616">
        <v>999.96</v>
      </c>
      <c r="I3616">
        <v>4</v>
      </c>
      <c r="J3616">
        <v>229.99</v>
      </c>
      <c r="K3616" s="6">
        <f>J3616/H3616</f>
        <v>0.22999919996799872</v>
      </c>
      <c r="M3616" t="str">
        <f>LEFT(C3616, SEARCH(" ", C3616) - 1)</f>
        <v>Mike</v>
      </c>
      <c r="N3616" t="str" cm="1">
        <f t="array" ref="N3616">_xlfn.IFS(H3616&lt;0, "LOSS", H3616&gt;1000, "GREAT", H3616&gt;500, "GOOD", H3616&gt;=100, "OKAY", H3616&lt;100, "OKAY")</f>
        <v>GOOD</v>
      </c>
    </row>
    <row r="3617" spans="1:14">
      <c r="A3617" s="2">
        <v>42324</v>
      </c>
      <c r="B3617" s="2" t="str">
        <f>TEXT(A3617,"mmmm")</f>
        <v>November</v>
      </c>
      <c r="C3617" t="s">
        <v>493</v>
      </c>
      <c r="D3617" t="s">
        <v>230</v>
      </c>
      <c r="E3617" t="s">
        <v>21</v>
      </c>
      <c r="F3617" t="s">
        <v>51</v>
      </c>
      <c r="G3617" t="s">
        <v>567</v>
      </c>
      <c r="H3617">
        <v>653.54999999999995</v>
      </c>
      <c r="I3617">
        <v>3</v>
      </c>
      <c r="J3617">
        <v>111.1</v>
      </c>
      <c r="K3617" s="6">
        <f>J3617/H3617</f>
        <v>0.16999464463315739</v>
      </c>
      <c r="M3617" t="str">
        <f>LEFT(C3617, SEARCH(" ", C3617) - 1)</f>
        <v>Mike</v>
      </c>
      <c r="N3617" t="str" cm="1">
        <f t="array" ref="N3617">_xlfn.IFS(H3617&lt;0, "LOSS", H3617&gt;1000, "GREAT", H3617&gt;500, "GOOD", H3617&gt;=100, "OKAY", H3617&lt;100, "OKAY")</f>
        <v>GOOD</v>
      </c>
    </row>
    <row r="3618" spans="1:14">
      <c r="A3618" s="2">
        <v>42324</v>
      </c>
      <c r="B3618" s="2" t="str">
        <f>TEXT(A3618,"mmmm")</f>
        <v>November</v>
      </c>
      <c r="C3618" t="s">
        <v>897</v>
      </c>
      <c r="D3618" t="s">
        <v>133</v>
      </c>
      <c r="E3618" t="s">
        <v>21</v>
      </c>
      <c r="F3618" t="s">
        <v>51</v>
      </c>
      <c r="G3618" t="s">
        <v>1782</v>
      </c>
      <c r="H3618">
        <v>696.42</v>
      </c>
      <c r="I3618">
        <v>2</v>
      </c>
      <c r="J3618">
        <v>160.18</v>
      </c>
      <c r="K3618" s="6">
        <f>J3618/H3618</f>
        <v>0.2300048821113696</v>
      </c>
      <c r="M3618" t="str">
        <f>LEFT(C3618, SEARCH(" ", C3618) - 1)</f>
        <v>Heather</v>
      </c>
      <c r="N3618" t="str" cm="1">
        <f t="array" ref="N3618">_xlfn.IFS(H3618&lt;0, "LOSS", H3618&gt;1000, "GREAT", H3618&gt;500, "GOOD", H3618&gt;=100, "OKAY", H3618&lt;100, "OKAY")</f>
        <v>GOOD</v>
      </c>
    </row>
    <row r="3619" spans="1:14">
      <c r="A3619" s="2">
        <v>42324</v>
      </c>
      <c r="B3619" s="2" t="str">
        <f>TEXT(A3619,"mmmm")</f>
        <v>November</v>
      </c>
      <c r="C3619" t="s">
        <v>897</v>
      </c>
      <c r="D3619" t="s">
        <v>133</v>
      </c>
      <c r="E3619" t="s">
        <v>25</v>
      </c>
      <c r="F3619" t="s">
        <v>48</v>
      </c>
      <c r="G3619" t="s">
        <v>2419</v>
      </c>
      <c r="H3619">
        <v>304.77999999999997</v>
      </c>
      <c r="I3619">
        <v>3</v>
      </c>
      <c r="J3619">
        <v>22.86</v>
      </c>
      <c r="K3619" s="6">
        <f>J3619/H3619</f>
        <v>7.5004921582781034E-2</v>
      </c>
      <c r="M3619" t="str">
        <f>LEFT(C3619, SEARCH(" ", C3619) - 1)</f>
        <v>Heather</v>
      </c>
      <c r="N3619" t="str" cm="1">
        <f t="array" ref="N3619">_xlfn.IFS(H3619&lt;0, "LOSS", H3619&gt;1000, "GREAT", H3619&gt;500, "GOOD", H3619&gt;=100, "OKAY", H3619&lt;100, "OKAY")</f>
        <v>OKAY</v>
      </c>
    </row>
    <row r="3620" spans="1:14">
      <c r="A3620" s="2">
        <v>42324</v>
      </c>
      <c r="B3620" s="2" t="str">
        <f>TEXT(A3620,"mmmm")</f>
        <v>November</v>
      </c>
      <c r="C3620" t="s">
        <v>440</v>
      </c>
      <c r="D3620" t="s">
        <v>29</v>
      </c>
      <c r="E3620" t="s">
        <v>23</v>
      </c>
      <c r="F3620" t="s">
        <v>49</v>
      </c>
      <c r="G3620" t="s">
        <v>2099</v>
      </c>
      <c r="H3620">
        <v>21.49</v>
      </c>
      <c r="I3620">
        <v>2</v>
      </c>
      <c r="J3620">
        <v>1.61</v>
      </c>
      <c r="K3620" s="6">
        <f>J3620/H3620</f>
        <v>7.4918566775244305E-2</v>
      </c>
      <c r="M3620" t="str">
        <f>LEFT(C3620, SEARCH(" ", C3620) - 1)</f>
        <v>Matt</v>
      </c>
      <c r="N3620" t="str" cm="1">
        <f t="array" ref="N3620">_xlfn.IFS(H3620&lt;0, "LOSS", H3620&gt;1000, "GREAT", H3620&gt;500, "GOOD", H3620&gt;=100, "OKAY", H3620&lt;100, "OKAY")</f>
        <v>OKAY</v>
      </c>
    </row>
    <row r="3621" spans="1:14">
      <c r="A3621" s="2">
        <v>42324</v>
      </c>
      <c r="B3621" s="2" t="str">
        <f>TEXT(A3621,"mmmm")</f>
        <v>November</v>
      </c>
      <c r="C3621" t="s">
        <v>440</v>
      </c>
      <c r="D3621" t="s">
        <v>29</v>
      </c>
      <c r="E3621" t="s">
        <v>25</v>
      </c>
      <c r="F3621" t="s">
        <v>48</v>
      </c>
      <c r="G3621" t="s">
        <v>1943</v>
      </c>
      <c r="H3621">
        <v>239.98</v>
      </c>
      <c r="I3621">
        <v>3</v>
      </c>
      <c r="J3621">
        <v>27</v>
      </c>
      <c r="K3621" s="6">
        <f>J3621/H3621</f>
        <v>0.11250937578131512</v>
      </c>
      <c r="M3621" t="str">
        <f>LEFT(C3621, SEARCH(" ", C3621) - 1)</f>
        <v>Matt</v>
      </c>
      <c r="N3621" t="str" cm="1">
        <f t="array" ref="N3621">_xlfn.IFS(H3621&lt;0, "LOSS", H3621&gt;1000, "GREAT", H3621&gt;500, "GOOD", H3621&gt;=100, "OKAY", H3621&lt;100, "OKAY")</f>
        <v>OKAY</v>
      </c>
    </row>
    <row r="3622" spans="1:14">
      <c r="A3622" s="2">
        <v>42324</v>
      </c>
      <c r="B3622" s="2" t="str">
        <f>TEXT(A3622,"mmmm")</f>
        <v>November</v>
      </c>
      <c r="C3622" t="s">
        <v>440</v>
      </c>
      <c r="D3622" t="s">
        <v>29</v>
      </c>
      <c r="E3622" t="s">
        <v>21</v>
      </c>
      <c r="F3622" t="s">
        <v>44</v>
      </c>
      <c r="G3622" t="s">
        <v>2031</v>
      </c>
      <c r="H3622">
        <v>34.5</v>
      </c>
      <c r="I3622">
        <v>2</v>
      </c>
      <c r="J3622">
        <v>-15.53</v>
      </c>
      <c r="K3622" s="6">
        <f>J3622/H3622</f>
        <v>-0.45014492753623186</v>
      </c>
      <c r="M3622" t="str">
        <f>LEFT(C3622, SEARCH(" ", C3622) - 1)</f>
        <v>Matt</v>
      </c>
      <c r="N3622" t="str" cm="1">
        <f t="array" ref="N3622">_xlfn.IFS(H3622&lt;0, "LOSS", H3622&gt;1000, "GREAT", H3622&gt;500, "GOOD", H3622&gt;=100, "OKAY", H3622&lt;100, "OKAY")</f>
        <v>OKAY</v>
      </c>
    </row>
    <row r="3623" spans="1:14">
      <c r="A3623" s="2">
        <v>42324</v>
      </c>
      <c r="B3623" s="2" t="str">
        <f>TEXT(A3623,"mmmm")</f>
        <v>November</v>
      </c>
      <c r="C3623" t="s">
        <v>553</v>
      </c>
      <c r="D3623" t="s">
        <v>22</v>
      </c>
      <c r="E3623" t="s">
        <v>23</v>
      </c>
      <c r="F3623" t="s">
        <v>45</v>
      </c>
      <c r="G3623" t="s">
        <v>1377</v>
      </c>
      <c r="H3623">
        <v>18.899999999999999</v>
      </c>
      <c r="I3623">
        <v>3</v>
      </c>
      <c r="J3623">
        <v>8.69</v>
      </c>
      <c r="K3623" s="6">
        <f>J3623/H3623</f>
        <v>0.4597883597883598</v>
      </c>
      <c r="M3623" t="str">
        <f>LEFT(C3623, SEARCH(" ", C3623) - 1)</f>
        <v>John</v>
      </c>
      <c r="N3623" t="str" cm="1">
        <f t="array" ref="N3623">_xlfn.IFS(H3623&lt;0, "LOSS", H3623&gt;1000, "GREAT", H3623&gt;500, "GOOD", H3623&gt;=100, "OKAY", H3623&lt;100, "OKAY")</f>
        <v>OKAY</v>
      </c>
    </row>
    <row r="3624" spans="1:14">
      <c r="A3624" s="2">
        <v>42325</v>
      </c>
      <c r="B3624" s="2" t="str">
        <f>TEXT(A3624,"mmmm")</f>
        <v>November</v>
      </c>
      <c r="C3624" t="s">
        <v>2420</v>
      </c>
      <c r="D3624" t="s">
        <v>29</v>
      </c>
      <c r="E3624" t="s">
        <v>23</v>
      </c>
      <c r="F3624" t="s">
        <v>50</v>
      </c>
      <c r="G3624" t="s">
        <v>1135</v>
      </c>
      <c r="H3624">
        <v>40.92</v>
      </c>
      <c r="I3624">
        <v>5</v>
      </c>
      <c r="J3624">
        <v>3.07</v>
      </c>
      <c r="K3624" s="6">
        <f>J3624/H3624</f>
        <v>7.5024437927663723E-2</v>
      </c>
      <c r="M3624" t="str">
        <f>LEFT(C3624, SEARCH(" ", C3624) - 1)</f>
        <v>Greg</v>
      </c>
      <c r="N3624" t="str" cm="1">
        <f t="array" ref="N3624">_xlfn.IFS(H3624&lt;0, "LOSS", H3624&gt;1000, "GREAT", H3624&gt;500, "GOOD", H3624&gt;=100, "OKAY", H3624&lt;100, "OKAY")</f>
        <v>OKAY</v>
      </c>
    </row>
    <row r="3625" spans="1:14">
      <c r="A3625" s="2">
        <v>42325</v>
      </c>
      <c r="B3625" s="2" t="str">
        <f>TEXT(A3625,"mmmm")</f>
        <v>November</v>
      </c>
      <c r="C3625" t="s">
        <v>949</v>
      </c>
      <c r="D3625" t="s">
        <v>22</v>
      </c>
      <c r="E3625" t="s">
        <v>25</v>
      </c>
      <c r="F3625" t="s">
        <v>48</v>
      </c>
      <c r="G3625" t="s">
        <v>2122</v>
      </c>
      <c r="H3625">
        <v>415.97</v>
      </c>
      <c r="I3625">
        <v>4</v>
      </c>
      <c r="J3625">
        <v>52</v>
      </c>
      <c r="K3625" s="6">
        <f>J3625/H3625</f>
        <v>0.12500901507320239</v>
      </c>
      <c r="M3625" t="str">
        <f>LEFT(C3625, SEARCH(" ", C3625) - 1)</f>
        <v>Brian</v>
      </c>
      <c r="N3625" t="str" cm="1">
        <f t="array" ref="N3625">_xlfn.IFS(H3625&lt;0, "LOSS", H3625&gt;1000, "GREAT", H3625&gt;500, "GOOD", H3625&gt;=100, "OKAY", H3625&lt;100, "OKAY")</f>
        <v>OKAY</v>
      </c>
    </row>
    <row r="3626" spans="1:14">
      <c r="A3626" s="2">
        <v>42325</v>
      </c>
      <c r="B3626" s="2" t="str">
        <f>TEXT(A3626,"mmmm")</f>
        <v>November</v>
      </c>
      <c r="C3626" t="s">
        <v>949</v>
      </c>
      <c r="D3626" t="s">
        <v>22</v>
      </c>
      <c r="E3626" t="s">
        <v>23</v>
      </c>
      <c r="F3626" t="s">
        <v>49</v>
      </c>
      <c r="G3626" t="s">
        <v>2421</v>
      </c>
      <c r="H3626">
        <v>304.89999999999998</v>
      </c>
      <c r="I3626">
        <v>5</v>
      </c>
      <c r="J3626">
        <v>6.1</v>
      </c>
      <c r="K3626" s="6">
        <f>J3626/H3626</f>
        <v>2.0006559527714005E-2</v>
      </c>
      <c r="M3626" t="str">
        <f>LEFT(C3626, SEARCH(" ", C3626) - 1)</f>
        <v>Brian</v>
      </c>
      <c r="N3626" t="str" cm="1">
        <f t="array" ref="N3626">_xlfn.IFS(H3626&lt;0, "LOSS", H3626&gt;1000, "GREAT", H3626&gt;500, "GOOD", H3626&gt;=100, "OKAY", H3626&lt;100, "OKAY")</f>
        <v>OKAY</v>
      </c>
    </row>
    <row r="3627" spans="1:14">
      <c r="A3627" s="2">
        <v>42325</v>
      </c>
      <c r="B3627" s="2" t="str">
        <f>TEXT(A3627,"mmmm")</f>
        <v>November</v>
      </c>
      <c r="C3627" t="s">
        <v>949</v>
      </c>
      <c r="D3627" t="s">
        <v>22</v>
      </c>
      <c r="E3627" t="s">
        <v>21</v>
      </c>
      <c r="F3627" t="s">
        <v>44</v>
      </c>
      <c r="G3627" t="s">
        <v>475</v>
      </c>
      <c r="H3627">
        <v>80.959999999999994</v>
      </c>
      <c r="I3627">
        <v>4</v>
      </c>
      <c r="J3627">
        <v>29.15</v>
      </c>
      <c r="K3627" s="6">
        <f>J3627/H3627</f>
        <v>0.36005434782608697</v>
      </c>
      <c r="M3627" t="str">
        <f>LEFT(C3627, SEARCH(" ", C3627) - 1)</f>
        <v>Brian</v>
      </c>
      <c r="N3627" t="str" cm="1">
        <f t="array" ref="N3627">_xlfn.IFS(H3627&lt;0, "LOSS", H3627&gt;1000, "GREAT", H3627&gt;500, "GOOD", H3627&gt;=100, "OKAY", H3627&lt;100, "OKAY")</f>
        <v>OKAY</v>
      </c>
    </row>
    <row r="3628" spans="1:14">
      <c r="A3628" s="2">
        <v>42325</v>
      </c>
      <c r="B3628" s="2" t="str">
        <f>TEXT(A3628,"mmmm")</f>
        <v>November</v>
      </c>
      <c r="C3628" t="s">
        <v>949</v>
      </c>
      <c r="D3628" t="s">
        <v>22</v>
      </c>
      <c r="E3628" t="s">
        <v>23</v>
      </c>
      <c r="F3628" t="s">
        <v>49</v>
      </c>
      <c r="G3628" t="s">
        <v>2401</v>
      </c>
      <c r="H3628">
        <v>777.21</v>
      </c>
      <c r="I3628">
        <v>7</v>
      </c>
      <c r="J3628">
        <v>54.4</v>
      </c>
      <c r="K3628" s="6">
        <f>J3628/H3628</f>
        <v>6.9993952728348838E-2</v>
      </c>
      <c r="M3628" t="str">
        <f>LEFT(C3628, SEARCH(" ", C3628) - 1)</f>
        <v>Brian</v>
      </c>
      <c r="N3628" t="str" cm="1">
        <f t="array" ref="N3628">_xlfn.IFS(H3628&lt;0, "LOSS", H3628&gt;1000, "GREAT", H3628&gt;500, "GOOD", H3628&gt;=100, "OKAY", H3628&lt;100, "OKAY")</f>
        <v>GOOD</v>
      </c>
    </row>
    <row r="3629" spans="1:14">
      <c r="A3629" s="2">
        <v>42325</v>
      </c>
      <c r="B3629" s="2" t="str">
        <f>TEXT(A3629,"mmmm")</f>
        <v>November</v>
      </c>
      <c r="C3629" t="s">
        <v>949</v>
      </c>
      <c r="D3629" t="s">
        <v>22</v>
      </c>
      <c r="E3629" t="s">
        <v>23</v>
      </c>
      <c r="F3629" t="s">
        <v>47</v>
      </c>
      <c r="G3629" t="s">
        <v>1211</v>
      </c>
      <c r="H3629">
        <v>32.4</v>
      </c>
      <c r="I3629">
        <v>5</v>
      </c>
      <c r="J3629">
        <v>15.55</v>
      </c>
      <c r="K3629" s="6">
        <f>J3629/H3629</f>
        <v>0.47993827160493829</v>
      </c>
      <c r="M3629" t="str">
        <f>LEFT(C3629, SEARCH(" ", C3629) - 1)</f>
        <v>Brian</v>
      </c>
      <c r="N3629" t="str" cm="1">
        <f t="array" ref="N3629">_xlfn.IFS(H3629&lt;0, "LOSS", H3629&gt;1000, "GREAT", H3629&gt;500, "GOOD", H3629&gt;=100, "OKAY", H3629&lt;100, "OKAY")</f>
        <v>OKAY</v>
      </c>
    </row>
    <row r="3630" spans="1:14">
      <c r="A3630" s="2">
        <v>42325</v>
      </c>
      <c r="B3630" s="2" t="str">
        <f>TEXT(A3630,"mmmm")</f>
        <v>November</v>
      </c>
      <c r="C3630" t="s">
        <v>949</v>
      </c>
      <c r="D3630" t="s">
        <v>22</v>
      </c>
      <c r="E3630" t="s">
        <v>21</v>
      </c>
      <c r="F3630" t="s">
        <v>40</v>
      </c>
      <c r="G3630" t="s">
        <v>1851</v>
      </c>
      <c r="H3630">
        <v>225.57</v>
      </c>
      <c r="I3630">
        <v>2</v>
      </c>
      <c r="J3630">
        <v>2.82</v>
      </c>
      <c r="K3630" s="6">
        <f>J3630/H3630</f>
        <v>1.2501662455113711E-2</v>
      </c>
      <c r="M3630" t="str">
        <f>LEFT(C3630, SEARCH(" ", C3630) - 1)</f>
        <v>Brian</v>
      </c>
      <c r="N3630" t="str" cm="1">
        <f t="array" ref="N3630">_xlfn.IFS(H3630&lt;0, "LOSS", H3630&gt;1000, "GREAT", H3630&gt;500, "GOOD", H3630&gt;=100, "OKAY", H3630&lt;100, "OKAY")</f>
        <v>OKAY</v>
      </c>
    </row>
    <row r="3631" spans="1:14">
      <c r="A3631" s="2">
        <v>42325</v>
      </c>
      <c r="B3631" s="2" t="str">
        <f>TEXT(A3631,"mmmm")</f>
        <v>November</v>
      </c>
      <c r="C3631" t="s">
        <v>949</v>
      </c>
      <c r="D3631" t="s">
        <v>22</v>
      </c>
      <c r="E3631" t="s">
        <v>21</v>
      </c>
      <c r="F3631" t="s">
        <v>44</v>
      </c>
      <c r="G3631" t="s">
        <v>996</v>
      </c>
      <c r="H3631">
        <v>36.6</v>
      </c>
      <c r="I3631">
        <v>3</v>
      </c>
      <c r="J3631">
        <v>15.37</v>
      </c>
      <c r="K3631" s="6">
        <f>J3631/H3631</f>
        <v>0.41994535519125681</v>
      </c>
      <c r="M3631" t="str">
        <f>LEFT(C3631, SEARCH(" ", C3631) - 1)</f>
        <v>Brian</v>
      </c>
      <c r="N3631" t="str" cm="1">
        <f t="array" ref="N3631">_xlfn.IFS(H3631&lt;0, "LOSS", H3631&gt;1000, "GREAT", H3631&gt;500, "GOOD", H3631&gt;=100, "OKAY", H3631&lt;100, "OKAY")</f>
        <v>OKAY</v>
      </c>
    </row>
    <row r="3632" spans="1:14">
      <c r="A3632" s="2">
        <v>42325</v>
      </c>
      <c r="B3632" s="2" t="str">
        <f>TEXT(A3632,"mmmm")</f>
        <v>November</v>
      </c>
      <c r="C3632" t="s">
        <v>944</v>
      </c>
      <c r="D3632" t="s">
        <v>269</v>
      </c>
      <c r="E3632" t="s">
        <v>23</v>
      </c>
      <c r="F3632" t="s">
        <v>49</v>
      </c>
      <c r="G3632" t="s">
        <v>2110</v>
      </c>
      <c r="H3632">
        <v>541.24</v>
      </c>
      <c r="I3632">
        <v>4</v>
      </c>
      <c r="J3632">
        <v>5.41</v>
      </c>
      <c r="K3632" s="6">
        <f>J3632/H3632</f>
        <v>9.995565737935112E-3</v>
      </c>
      <c r="M3632" t="str">
        <f>LEFT(C3632, SEARCH(" ", C3632) - 1)</f>
        <v>Anna</v>
      </c>
      <c r="N3632" t="str" cm="1">
        <f t="array" ref="N3632">_xlfn.IFS(H3632&lt;0, "LOSS", H3632&gt;1000, "GREAT", H3632&gt;500, "GOOD", H3632&gt;=100, "OKAY", H3632&lt;100, "OKAY")</f>
        <v>GOOD</v>
      </c>
    </row>
    <row r="3633" spans="1:14">
      <c r="A3633" s="2">
        <v>42325</v>
      </c>
      <c r="B3633" s="2" t="str">
        <f>TEXT(A3633,"mmmm")</f>
        <v>November</v>
      </c>
      <c r="C3633" t="s">
        <v>944</v>
      </c>
      <c r="D3633" t="s">
        <v>269</v>
      </c>
      <c r="E3633" t="s">
        <v>23</v>
      </c>
      <c r="F3633" t="s">
        <v>47</v>
      </c>
      <c r="G3633" t="s">
        <v>710</v>
      </c>
      <c r="H3633">
        <v>106.32</v>
      </c>
      <c r="I3633">
        <v>3</v>
      </c>
      <c r="J3633">
        <v>49.97</v>
      </c>
      <c r="K3633" s="6">
        <f>J3633/H3633</f>
        <v>0.4699962377727615</v>
      </c>
      <c r="M3633" t="str">
        <f>LEFT(C3633, SEARCH(" ", C3633) - 1)</f>
        <v>Anna</v>
      </c>
      <c r="N3633" t="str" cm="1">
        <f t="array" ref="N3633">_xlfn.IFS(H3633&lt;0, "LOSS", H3633&gt;1000, "GREAT", H3633&gt;500, "GOOD", H3633&gt;=100, "OKAY", H3633&lt;100, "OKAY")</f>
        <v>OKAY</v>
      </c>
    </row>
    <row r="3634" spans="1:14">
      <c r="A3634" s="2">
        <v>42325</v>
      </c>
      <c r="B3634" s="2" t="str">
        <f>TEXT(A3634,"mmmm")</f>
        <v>November</v>
      </c>
      <c r="C3634" t="s">
        <v>944</v>
      </c>
      <c r="D3634" t="s">
        <v>269</v>
      </c>
      <c r="E3634" t="s">
        <v>21</v>
      </c>
      <c r="F3634" t="s">
        <v>40</v>
      </c>
      <c r="G3634" t="s">
        <v>2389</v>
      </c>
      <c r="H3634">
        <v>1323.9</v>
      </c>
      <c r="I3634">
        <v>5</v>
      </c>
      <c r="J3634">
        <v>383.93</v>
      </c>
      <c r="K3634" s="6">
        <f>J3634/H3634</f>
        <v>0.28999924465594079</v>
      </c>
      <c r="M3634" t="str">
        <f>LEFT(C3634, SEARCH(" ", C3634) - 1)</f>
        <v>Anna</v>
      </c>
      <c r="N3634" t="str" cm="1">
        <f t="array" ref="N3634">_xlfn.IFS(H3634&lt;0, "LOSS", H3634&gt;1000, "GREAT", H3634&gt;500, "GOOD", H3634&gt;=100, "OKAY", H3634&lt;100, "OKAY")</f>
        <v>GREAT</v>
      </c>
    </row>
    <row r="3635" spans="1:14">
      <c r="A3635" s="2">
        <v>42327</v>
      </c>
      <c r="B3635" s="2" t="str">
        <f>TEXT(A3635,"mmmm")</f>
        <v>November</v>
      </c>
      <c r="C3635" t="s">
        <v>1755</v>
      </c>
      <c r="D3635" t="s">
        <v>28</v>
      </c>
      <c r="E3635" t="s">
        <v>21</v>
      </c>
      <c r="F3635" t="s">
        <v>44</v>
      </c>
      <c r="G3635" t="s">
        <v>2256</v>
      </c>
      <c r="H3635">
        <v>141.96</v>
      </c>
      <c r="I3635">
        <v>2</v>
      </c>
      <c r="J3635">
        <v>22.71</v>
      </c>
      <c r="K3635" s="6">
        <f>J3635/H3635</f>
        <v>0.15997464074387152</v>
      </c>
      <c r="M3635" t="str">
        <f>LEFT(C3635, SEARCH(" ", C3635) - 1)</f>
        <v>Tony</v>
      </c>
      <c r="N3635" t="str" cm="1">
        <f t="array" ref="N3635">_xlfn.IFS(H3635&lt;0, "LOSS", H3635&gt;1000, "GREAT", H3635&gt;500, "GOOD", H3635&gt;=100, "OKAY", H3635&lt;100, "OKAY")</f>
        <v>OKAY</v>
      </c>
    </row>
    <row r="3636" spans="1:14">
      <c r="A3636" s="2">
        <v>42327</v>
      </c>
      <c r="B3636" s="2" t="str">
        <f>TEXT(A3636,"mmmm")</f>
        <v>November</v>
      </c>
      <c r="C3636" t="s">
        <v>660</v>
      </c>
      <c r="D3636" t="s">
        <v>191</v>
      </c>
      <c r="E3636" t="s">
        <v>23</v>
      </c>
      <c r="F3636" t="s">
        <v>36</v>
      </c>
      <c r="G3636" t="s">
        <v>1893</v>
      </c>
      <c r="H3636">
        <v>31.08</v>
      </c>
      <c r="I3636">
        <v>4</v>
      </c>
      <c r="J3636">
        <v>8.39</v>
      </c>
      <c r="K3636" s="6">
        <f>J3636/H3636</f>
        <v>0.26994851994851998</v>
      </c>
      <c r="M3636" t="str">
        <f>LEFT(C3636, SEARCH(" ", C3636) - 1)</f>
        <v>Aleksandra</v>
      </c>
      <c r="N3636" t="str" cm="1">
        <f t="array" ref="N3636">_xlfn.IFS(H3636&lt;0, "LOSS", H3636&gt;1000, "GREAT", H3636&gt;500, "GOOD", H3636&gt;=100, "OKAY", H3636&lt;100, "OKAY")</f>
        <v>OKAY</v>
      </c>
    </row>
    <row r="3637" spans="1:14">
      <c r="A3637" s="2">
        <v>42327</v>
      </c>
      <c r="B3637" s="2" t="str">
        <f>TEXT(A3637,"mmmm")</f>
        <v>November</v>
      </c>
      <c r="C3637" t="s">
        <v>1288</v>
      </c>
      <c r="D3637" t="s">
        <v>24</v>
      </c>
      <c r="E3637" t="s">
        <v>23</v>
      </c>
      <c r="F3637" t="s">
        <v>38</v>
      </c>
      <c r="G3637" t="s">
        <v>1570</v>
      </c>
      <c r="H3637">
        <v>5.98</v>
      </c>
      <c r="I3637">
        <v>2</v>
      </c>
      <c r="J3637">
        <v>2.2400000000000002</v>
      </c>
      <c r="K3637" s="6">
        <f>J3637/H3637</f>
        <v>0.37458193979933113</v>
      </c>
      <c r="M3637" t="str">
        <f>LEFT(C3637, SEARCH(" ", C3637) - 1)</f>
        <v>Katherine</v>
      </c>
      <c r="N3637" t="str" cm="1">
        <f t="array" ref="N3637">_xlfn.IFS(H3637&lt;0, "LOSS", H3637&gt;1000, "GREAT", H3637&gt;500, "GOOD", H3637&gt;=100, "OKAY", H3637&lt;100, "OKAY")</f>
        <v>OKAY</v>
      </c>
    </row>
    <row r="3638" spans="1:14">
      <c r="A3638" s="2">
        <v>42327</v>
      </c>
      <c r="B3638" s="2" t="str">
        <f>TEXT(A3638,"mmmm")</f>
        <v>November</v>
      </c>
      <c r="C3638" t="s">
        <v>1288</v>
      </c>
      <c r="D3638" t="s">
        <v>24</v>
      </c>
      <c r="E3638" t="s">
        <v>25</v>
      </c>
      <c r="F3638" t="s">
        <v>48</v>
      </c>
      <c r="G3638" t="s">
        <v>2390</v>
      </c>
      <c r="H3638">
        <v>861.76</v>
      </c>
      <c r="I3638">
        <v>4</v>
      </c>
      <c r="J3638">
        <v>249.91</v>
      </c>
      <c r="K3638" s="6">
        <f>J3638/H3638</f>
        <v>0.2899995358336428</v>
      </c>
      <c r="M3638" t="str">
        <f>LEFT(C3638, SEARCH(" ", C3638) - 1)</f>
        <v>Katherine</v>
      </c>
      <c r="N3638" t="str" cm="1">
        <f t="array" ref="N3638">_xlfn.IFS(H3638&lt;0, "LOSS", H3638&gt;1000, "GREAT", H3638&gt;500, "GOOD", H3638&gt;=100, "OKAY", H3638&lt;100, "OKAY")</f>
        <v>GOOD</v>
      </c>
    </row>
    <row r="3639" spans="1:14">
      <c r="A3639" s="2">
        <v>42328</v>
      </c>
      <c r="B3639" s="2" t="str">
        <f>TEXT(A3639,"mmmm")</f>
        <v>November</v>
      </c>
      <c r="C3639" t="s">
        <v>1006</v>
      </c>
      <c r="D3639" t="s">
        <v>24</v>
      </c>
      <c r="E3639" t="s">
        <v>23</v>
      </c>
      <c r="F3639" t="s">
        <v>37</v>
      </c>
      <c r="G3639" t="s">
        <v>2312</v>
      </c>
      <c r="H3639">
        <v>60.45</v>
      </c>
      <c r="I3639">
        <v>3</v>
      </c>
      <c r="J3639">
        <v>16.32</v>
      </c>
      <c r="K3639" s="6">
        <f>J3639/H3639</f>
        <v>0.26997518610421833</v>
      </c>
      <c r="M3639" t="str">
        <f>LEFT(C3639, SEARCH(" ", C3639) - 1)</f>
        <v>Brian</v>
      </c>
      <c r="N3639" t="str" cm="1">
        <f t="array" ref="N3639">_xlfn.IFS(H3639&lt;0, "LOSS", H3639&gt;1000, "GREAT", H3639&gt;500, "GOOD", H3639&gt;=100, "OKAY", H3639&lt;100, "OKAY")</f>
        <v>OKAY</v>
      </c>
    </row>
    <row r="3640" spans="1:14">
      <c r="A3640" s="2">
        <v>42328</v>
      </c>
      <c r="B3640" s="2" t="str">
        <f>TEXT(A3640,"mmmm")</f>
        <v>November</v>
      </c>
      <c r="C3640" t="s">
        <v>1006</v>
      </c>
      <c r="D3640" t="s">
        <v>24</v>
      </c>
      <c r="E3640" t="s">
        <v>23</v>
      </c>
      <c r="F3640" t="s">
        <v>37</v>
      </c>
      <c r="G3640" t="s">
        <v>717</v>
      </c>
      <c r="H3640">
        <v>11.52</v>
      </c>
      <c r="I3640">
        <v>4</v>
      </c>
      <c r="J3640">
        <v>3.34</v>
      </c>
      <c r="K3640" s="6">
        <f>J3640/H3640</f>
        <v>0.28993055555555558</v>
      </c>
      <c r="M3640" t="str">
        <f>LEFT(C3640, SEARCH(" ", C3640) - 1)</f>
        <v>Brian</v>
      </c>
      <c r="N3640" t="str" cm="1">
        <f t="array" ref="N3640">_xlfn.IFS(H3640&lt;0, "LOSS", H3640&gt;1000, "GREAT", H3640&gt;500, "GOOD", H3640&gt;=100, "OKAY", H3640&lt;100, "OKAY")</f>
        <v>OKAY</v>
      </c>
    </row>
    <row r="3641" spans="1:14">
      <c r="A3641" s="2">
        <v>42328</v>
      </c>
      <c r="B3641" s="2" t="str">
        <f>TEXT(A3641,"mmmm")</f>
        <v>November</v>
      </c>
      <c r="C3641" t="s">
        <v>1006</v>
      </c>
      <c r="D3641" t="s">
        <v>24</v>
      </c>
      <c r="E3641" t="s">
        <v>21</v>
      </c>
      <c r="F3641" t="s">
        <v>39</v>
      </c>
      <c r="G3641" t="s">
        <v>2103</v>
      </c>
      <c r="H3641">
        <v>186.05</v>
      </c>
      <c r="I3641">
        <v>4</v>
      </c>
      <c r="J3641">
        <v>9.3000000000000007</v>
      </c>
      <c r="K3641" s="6">
        <f>J3641/H3641</f>
        <v>4.9986562751948405E-2</v>
      </c>
      <c r="M3641" t="str">
        <f>LEFT(C3641, SEARCH(" ", C3641) - 1)</f>
        <v>Brian</v>
      </c>
      <c r="N3641" t="str" cm="1">
        <f t="array" ref="N3641">_xlfn.IFS(H3641&lt;0, "LOSS", H3641&gt;1000, "GREAT", H3641&gt;500, "GOOD", H3641&gt;=100, "OKAY", H3641&lt;100, "OKAY")</f>
        <v>OKAY</v>
      </c>
    </row>
    <row r="3642" spans="1:14">
      <c r="A3642" s="2">
        <v>42328</v>
      </c>
      <c r="B3642" s="2" t="str">
        <f>TEXT(A3642,"mmmm")</f>
        <v>November</v>
      </c>
      <c r="C3642" t="s">
        <v>2195</v>
      </c>
      <c r="D3642" t="s">
        <v>22</v>
      </c>
      <c r="E3642" t="s">
        <v>23</v>
      </c>
      <c r="F3642" t="s">
        <v>37</v>
      </c>
      <c r="G3642" t="s">
        <v>421</v>
      </c>
      <c r="H3642">
        <v>19.46</v>
      </c>
      <c r="I3642">
        <v>7</v>
      </c>
      <c r="J3642">
        <v>5.0599999999999996</v>
      </c>
      <c r="K3642" s="6">
        <f>J3642/H3642</f>
        <v>0.26002055498458371</v>
      </c>
      <c r="M3642" t="str">
        <f>LEFT(C3642, SEARCH(" ", C3642) - 1)</f>
        <v>Skye</v>
      </c>
      <c r="N3642" t="str" cm="1">
        <f t="array" ref="N3642">_xlfn.IFS(H3642&lt;0, "LOSS", H3642&gt;1000, "GREAT", H3642&gt;500, "GOOD", H3642&gt;=100, "OKAY", H3642&lt;100, "OKAY")</f>
        <v>OKAY</v>
      </c>
    </row>
    <row r="3643" spans="1:14">
      <c r="A3643" s="2">
        <v>42328</v>
      </c>
      <c r="B3643" s="2" t="str">
        <f>TEXT(A3643,"mmmm")</f>
        <v>November</v>
      </c>
      <c r="C3643" t="s">
        <v>967</v>
      </c>
      <c r="D3643" t="s">
        <v>24</v>
      </c>
      <c r="E3643" t="s">
        <v>23</v>
      </c>
      <c r="F3643" t="s">
        <v>47</v>
      </c>
      <c r="G3643" t="s">
        <v>937</v>
      </c>
      <c r="H3643">
        <v>19.649999999999999</v>
      </c>
      <c r="I3643">
        <v>3</v>
      </c>
      <c r="J3643">
        <v>9.0399999999999991</v>
      </c>
      <c r="K3643" s="6">
        <f>J3643/H3643</f>
        <v>0.46005089058524173</v>
      </c>
      <c r="M3643" t="str">
        <f>LEFT(C3643, SEARCH(" ", C3643) - 1)</f>
        <v>Dan</v>
      </c>
      <c r="N3643" t="str" cm="1">
        <f t="array" ref="N3643">_xlfn.IFS(H3643&lt;0, "LOSS", H3643&gt;1000, "GREAT", H3643&gt;500, "GOOD", H3643&gt;=100, "OKAY", H3643&lt;100, "OKAY")</f>
        <v>OKAY</v>
      </c>
    </row>
    <row r="3644" spans="1:14">
      <c r="A3644" s="2">
        <v>42328</v>
      </c>
      <c r="B3644" s="2" t="str">
        <f>TEXT(A3644,"mmmm")</f>
        <v>November</v>
      </c>
      <c r="C3644" t="s">
        <v>654</v>
      </c>
      <c r="D3644" t="s">
        <v>22</v>
      </c>
      <c r="E3644" t="s">
        <v>25</v>
      </c>
      <c r="F3644" t="s">
        <v>48</v>
      </c>
      <c r="G3644" t="s">
        <v>2422</v>
      </c>
      <c r="H3644">
        <v>72.739999999999995</v>
      </c>
      <c r="I3644">
        <v>7</v>
      </c>
      <c r="J3644">
        <v>-15.46</v>
      </c>
      <c r="K3644" s="6">
        <f>J3644/H3644</f>
        <v>-0.21253780588397034</v>
      </c>
      <c r="M3644" t="str">
        <f>LEFT(C3644, SEARCH(" ", C3644) - 1)</f>
        <v>Lena</v>
      </c>
      <c r="N3644" t="str" cm="1">
        <f t="array" ref="N3644">_xlfn.IFS(H3644&lt;0, "LOSS", H3644&gt;1000, "GREAT", H3644&gt;500, "GOOD", H3644&gt;=100, "OKAY", H3644&lt;100, "OKAY")</f>
        <v>OKAY</v>
      </c>
    </row>
    <row r="3645" spans="1:14">
      <c r="A3645" s="2">
        <v>42328</v>
      </c>
      <c r="B3645" s="2" t="str">
        <f>TEXT(A3645,"mmmm")</f>
        <v>November</v>
      </c>
      <c r="C3645" t="s">
        <v>654</v>
      </c>
      <c r="D3645" t="s">
        <v>22</v>
      </c>
      <c r="E3645" t="s">
        <v>21</v>
      </c>
      <c r="F3645" t="s">
        <v>40</v>
      </c>
      <c r="G3645" t="s">
        <v>1758</v>
      </c>
      <c r="H3645">
        <v>572.16</v>
      </c>
      <c r="I3645">
        <v>3</v>
      </c>
      <c r="J3645">
        <v>35.76</v>
      </c>
      <c r="K3645" s="6">
        <f>J3645/H3645</f>
        <v>6.25E-2</v>
      </c>
      <c r="M3645" t="str">
        <f>LEFT(C3645, SEARCH(" ", C3645) - 1)</f>
        <v>Lena</v>
      </c>
      <c r="N3645" t="str" cm="1">
        <f t="array" ref="N3645">_xlfn.IFS(H3645&lt;0, "LOSS", H3645&gt;1000, "GREAT", H3645&gt;500, "GOOD", H3645&gt;=100, "OKAY", H3645&lt;100, "OKAY")</f>
        <v>GOOD</v>
      </c>
    </row>
    <row r="3646" spans="1:14">
      <c r="A3646" s="2">
        <v>42328</v>
      </c>
      <c r="B3646" s="2" t="str">
        <f>TEXT(A3646,"mmmm")</f>
        <v>November</v>
      </c>
      <c r="C3646" t="s">
        <v>2423</v>
      </c>
      <c r="D3646" t="s">
        <v>22</v>
      </c>
      <c r="E3646" t="s">
        <v>23</v>
      </c>
      <c r="F3646" t="s">
        <v>38</v>
      </c>
      <c r="G3646" t="s">
        <v>976</v>
      </c>
      <c r="H3646">
        <v>24.19</v>
      </c>
      <c r="I3646">
        <v>9</v>
      </c>
      <c r="J3646">
        <v>7.56</v>
      </c>
      <c r="K3646" s="6">
        <f>J3646/H3646</f>
        <v>0.31252583712277798</v>
      </c>
      <c r="M3646" t="str">
        <f>LEFT(C3646, SEARCH(" ", C3646) - 1)</f>
        <v>Patrick</v>
      </c>
      <c r="N3646" t="str" cm="1">
        <f t="array" ref="N3646">_xlfn.IFS(H3646&lt;0, "LOSS", H3646&gt;1000, "GREAT", H3646&gt;500, "GOOD", H3646&gt;=100, "OKAY", H3646&lt;100, "OKAY")</f>
        <v>OKAY</v>
      </c>
    </row>
    <row r="3647" spans="1:14">
      <c r="A3647" s="2">
        <v>42328</v>
      </c>
      <c r="B3647" s="2" t="str">
        <f>TEXT(A3647,"mmmm")</f>
        <v>November</v>
      </c>
      <c r="C3647" t="s">
        <v>2424</v>
      </c>
      <c r="D3647" t="s">
        <v>28</v>
      </c>
      <c r="E3647" t="s">
        <v>23</v>
      </c>
      <c r="F3647" t="s">
        <v>37</v>
      </c>
      <c r="G3647" t="s">
        <v>1073</v>
      </c>
      <c r="H3647">
        <v>119.04</v>
      </c>
      <c r="I3647">
        <v>6</v>
      </c>
      <c r="J3647">
        <v>30.95</v>
      </c>
      <c r="K3647" s="6">
        <f>J3647/H3647</f>
        <v>0.25999663978494619</v>
      </c>
      <c r="M3647" t="str">
        <f>LEFT(C3647, SEARCH(" ", C3647) - 1)</f>
        <v>Katrina</v>
      </c>
      <c r="N3647" t="str" cm="1">
        <f t="array" ref="N3647">_xlfn.IFS(H3647&lt;0, "LOSS", H3647&gt;1000, "GREAT", H3647&gt;500, "GOOD", H3647&gt;=100, "OKAY", H3647&lt;100, "OKAY")</f>
        <v>OKAY</v>
      </c>
    </row>
    <row r="3648" spans="1:14">
      <c r="A3648" s="2">
        <v>42328</v>
      </c>
      <c r="B3648" s="2" t="str">
        <f>TEXT(A3648,"mmmm")</f>
        <v>November</v>
      </c>
      <c r="C3648" t="s">
        <v>2424</v>
      </c>
      <c r="D3648" t="s">
        <v>28</v>
      </c>
      <c r="E3648" t="s">
        <v>21</v>
      </c>
      <c r="F3648" t="s">
        <v>44</v>
      </c>
      <c r="G3648" t="s">
        <v>1611</v>
      </c>
      <c r="H3648">
        <v>22.14</v>
      </c>
      <c r="I3648">
        <v>3</v>
      </c>
      <c r="J3648">
        <v>6.42</v>
      </c>
      <c r="K3648" s="6">
        <f>J3648/H3648</f>
        <v>0.28997289972899726</v>
      </c>
      <c r="M3648" t="str">
        <f>LEFT(C3648, SEARCH(" ", C3648) - 1)</f>
        <v>Katrina</v>
      </c>
      <c r="N3648" t="str" cm="1">
        <f t="array" ref="N3648">_xlfn.IFS(H3648&lt;0, "LOSS", H3648&gt;1000, "GREAT", H3648&gt;500, "GOOD", H3648&gt;=100, "OKAY", H3648&lt;100, "OKAY")</f>
        <v>OKAY</v>
      </c>
    </row>
    <row r="3649" spans="1:14">
      <c r="A3649" s="2">
        <v>42328</v>
      </c>
      <c r="B3649" s="2" t="str">
        <f>TEXT(A3649,"mmmm")</f>
        <v>November</v>
      </c>
      <c r="C3649" t="s">
        <v>2424</v>
      </c>
      <c r="D3649" t="s">
        <v>28</v>
      </c>
      <c r="E3649" t="s">
        <v>25</v>
      </c>
      <c r="F3649" t="s">
        <v>35</v>
      </c>
      <c r="G3649" t="s">
        <v>2407</v>
      </c>
      <c r="H3649">
        <v>13.98</v>
      </c>
      <c r="I3649">
        <v>2</v>
      </c>
      <c r="J3649">
        <v>6.01</v>
      </c>
      <c r="K3649" s="6">
        <f>J3649/H3649</f>
        <v>0.42989985693848354</v>
      </c>
      <c r="M3649" t="str">
        <f>LEFT(C3649, SEARCH(" ", C3649) - 1)</f>
        <v>Katrina</v>
      </c>
      <c r="N3649" t="str" cm="1">
        <f t="array" ref="N3649">_xlfn.IFS(H3649&lt;0, "LOSS", H3649&gt;1000, "GREAT", H3649&gt;500, "GOOD", H3649&gt;=100, "OKAY", H3649&lt;100, "OKAY")</f>
        <v>OKAY</v>
      </c>
    </row>
    <row r="3650" spans="1:14">
      <c r="A3650" s="2">
        <v>42328</v>
      </c>
      <c r="B3650" s="2" t="str">
        <f>TEXT(A3650,"mmmm")</f>
        <v>November</v>
      </c>
      <c r="C3650" t="s">
        <v>1021</v>
      </c>
      <c r="D3650" t="s">
        <v>30</v>
      </c>
      <c r="E3650" t="s">
        <v>21</v>
      </c>
      <c r="F3650" t="s">
        <v>44</v>
      </c>
      <c r="G3650" t="s">
        <v>2425</v>
      </c>
      <c r="H3650">
        <v>63.82</v>
      </c>
      <c r="I3650">
        <v>2</v>
      </c>
      <c r="J3650">
        <v>9.57</v>
      </c>
      <c r="K3650" s="6">
        <f>J3650/H3650</f>
        <v>0.14995299279222815</v>
      </c>
      <c r="M3650" t="str">
        <f>LEFT(C3650, SEARCH(" ", C3650) - 1)</f>
        <v>Jamie</v>
      </c>
      <c r="N3650" t="str" cm="1">
        <f t="array" ref="N3650">_xlfn.IFS(H3650&lt;0, "LOSS", H3650&gt;1000, "GREAT", H3650&gt;500, "GOOD", H3650&gt;=100, "OKAY", H3650&lt;100, "OKAY")</f>
        <v>OKAY</v>
      </c>
    </row>
    <row r="3651" spans="1:14">
      <c r="A3651" s="2">
        <v>42328</v>
      </c>
      <c r="B3651" s="2" t="str">
        <f>TEXT(A3651,"mmmm")</f>
        <v>November</v>
      </c>
      <c r="C3651" t="s">
        <v>1021</v>
      </c>
      <c r="D3651" t="s">
        <v>30</v>
      </c>
      <c r="E3651" t="s">
        <v>23</v>
      </c>
      <c r="F3651" t="s">
        <v>49</v>
      </c>
      <c r="G3651" t="s">
        <v>2309</v>
      </c>
      <c r="H3651">
        <v>141.55000000000001</v>
      </c>
      <c r="I3651">
        <v>3</v>
      </c>
      <c r="J3651">
        <v>-26.54</v>
      </c>
      <c r="K3651" s="6">
        <f>J3651/H3651</f>
        <v>-0.18749558459908158</v>
      </c>
      <c r="M3651" t="str">
        <f>LEFT(C3651, SEARCH(" ", C3651) - 1)</f>
        <v>Jamie</v>
      </c>
      <c r="N3651" t="str" cm="1">
        <f t="array" ref="N3651">_xlfn.IFS(H3651&lt;0, "LOSS", H3651&gt;1000, "GREAT", H3651&gt;500, "GOOD", H3651&gt;=100, "OKAY", H3651&lt;100, "OKAY")</f>
        <v>OKAY</v>
      </c>
    </row>
    <row r="3652" spans="1:14">
      <c r="A3652" s="2">
        <v>42328</v>
      </c>
      <c r="B3652" s="2" t="str">
        <f>TEXT(A3652,"mmmm")</f>
        <v>November</v>
      </c>
      <c r="C3652" t="s">
        <v>958</v>
      </c>
      <c r="D3652" t="s">
        <v>26</v>
      </c>
      <c r="E3652" t="s">
        <v>25</v>
      </c>
      <c r="F3652" t="s">
        <v>46</v>
      </c>
      <c r="G3652" t="s">
        <v>2426</v>
      </c>
      <c r="H3652">
        <v>479.99</v>
      </c>
      <c r="I3652">
        <v>2</v>
      </c>
      <c r="J3652">
        <v>56</v>
      </c>
      <c r="K3652" s="6">
        <f>J3652/H3652</f>
        <v>0.11666909727285985</v>
      </c>
      <c r="M3652" t="str">
        <f>LEFT(C3652, SEARCH(" ", C3652) - 1)</f>
        <v>Grace</v>
      </c>
      <c r="N3652" t="str" cm="1">
        <f t="array" ref="N3652">_xlfn.IFS(H3652&lt;0, "LOSS", H3652&gt;1000, "GREAT", H3652&gt;500, "GOOD", H3652&gt;=100, "OKAY", H3652&lt;100, "OKAY")</f>
        <v>OKAY</v>
      </c>
    </row>
    <row r="3653" spans="1:14">
      <c r="A3653" s="2">
        <v>42328</v>
      </c>
      <c r="B3653" s="2" t="str">
        <f>TEXT(A3653,"mmmm")</f>
        <v>November</v>
      </c>
      <c r="C3653" t="s">
        <v>1864</v>
      </c>
      <c r="D3653" t="s">
        <v>31</v>
      </c>
      <c r="E3653" t="s">
        <v>23</v>
      </c>
      <c r="F3653" t="s">
        <v>38</v>
      </c>
      <c r="G3653" t="s">
        <v>270</v>
      </c>
      <c r="H3653">
        <v>7.23</v>
      </c>
      <c r="I3653">
        <v>5</v>
      </c>
      <c r="J3653">
        <v>-5.78</v>
      </c>
      <c r="K3653" s="6">
        <f>J3653/H3653</f>
        <v>-0.79944674965421847</v>
      </c>
      <c r="M3653" t="str">
        <f>LEFT(C3653, SEARCH(" ", C3653) - 1)</f>
        <v>Sung</v>
      </c>
      <c r="N3653" t="str" cm="1">
        <f t="array" ref="N3653">_xlfn.IFS(H3653&lt;0, "LOSS", H3653&gt;1000, "GREAT", H3653&gt;500, "GOOD", H3653&gt;=100, "OKAY", H3653&lt;100, "OKAY")</f>
        <v>OKAY</v>
      </c>
    </row>
    <row r="3654" spans="1:14">
      <c r="A3654" s="2">
        <v>42328</v>
      </c>
      <c r="B3654" s="2" t="str">
        <f>TEXT(A3654,"mmmm")</f>
        <v>November</v>
      </c>
      <c r="C3654" t="s">
        <v>1864</v>
      </c>
      <c r="D3654" t="s">
        <v>31</v>
      </c>
      <c r="E3654" t="s">
        <v>23</v>
      </c>
      <c r="F3654" t="s">
        <v>49</v>
      </c>
      <c r="G3654" t="s">
        <v>443</v>
      </c>
      <c r="H3654">
        <v>17.440000000000001</v>
      </c>
      <c r="I3654">
        <v>2</v>
      </c>
      <c r="J3654">
        <v>1.31</v>
      </c>
      <c r="K3654" s="6">
        <f>J3654/H3654</f>
        <v>7.5114678899082563E-2</v>
      </c>
      <c r="M3654" t="str">
        <f>LEFT(C3654, SEARCH(" ", C3654) - 1)</f>
        <v>Sung</v>
      </c>
      <c r="N3654" t="str" cm="1">
        <f t="array" ref="N3654">_xlfn.IFS(H3654&lt;0, "LOSS", H3654&gt;1000, "GREAT", H3654&gt;500, "GOOD", H3654&gt;=100, "OKAY", H3654&lt;100, "OKAY")</f>
        <v>OKAY</v>
      </c>
    </row>
    <row r="3655" spans="1:14">
      <c r="A3655" s="2">
        <v>42328</v>
      </c>
      <c r="B3655" s="2" t="str">
        <f>TEXT(A3655,"mmmm")</f>
        <v>November</v>
      </c>
      <c r="C3655" t="s">
        <v>1864</v>
      </c>
      <c r="D3655" t="s">
        <v>31</v>
      </c>
      <c r="E3655" t="s">
        <v>23</v>
      </c>
      <c r="F3655" t="s">
        <v>38</v>
      </c>
      <c r="G3655" t="s">
        <v>239</v>
      </c>
      <c r="H3655">
        <v>62.88</v>
      </c>
      <c r="I3655">
        <v>4</v>
      </c>
      <c r="J3655">
        <v>-50.3</v>
      </c>
      <c r="K3655" s="6">
        <f>J3655/H3655</f>
        <v>-0.7999363867684478</v>
      </c>
      <c r="M3655" t="str">
        <f>LEFT(C3655, SEARCH(" ", C3655) - 1)</f>
        <v>Sung</v>
      </c>
      <c r="N3655" t="str" cm="1">
        <f t="array" ref="N3655">_xlfn.IFS(H3655&lt;0, "LOSS", H3655&gt;1000, "GREAT", H3655&gt;500, "GOOD", H3655&gt;=100, "OKAY", H3655&lt;100, "OKAY")</f>
        <v>OKAY</v>
      </c>
    </row>
    <row r="3656" spans="1:14">
      <c r="A3656" s="2">
        <v>42328</v>
      </c>
      <c r="B3656" s="2" t="str">
        <f>TEXT(A3656,"mmmm")</f>
        <v>November</v>
      </c>
      <c r="C3656" t="s">
        <v>1864</v>
      </c>
      <c r="D3656" t="s">
        <v>31</v>
      </c>
      <c r="E3656" t="s">
        <v>21</v>
      </c>
      <c r="F3656" t="s">
        <v>39</v>
      </c>
      <c r="G3656" t="s">
        <v>504</v>
      </c>
      <c r="H3656">
        <v>290.35000000000002</v>
      </c>
      <c r="I3656">
        <v>3</v>
      </c>
      <c r="J3656">
        <v>-36.29</v>
      </c>
      <c r="K3656" s="6">
        <f>J3656/H3656</f>
        <v>-0.12498708455312553</v>
      </c>
      <c r="M3656" t="str">
        <f>LEFT(C3656, SEARCH(" ", C3656) - 1)</f>
        <v>Sung</v>
      </c>
      <c r="N3656" t="str" cm="1">
        <f t="array" ref="N3656">_xlfn.IFS(H3656&lt;0, "LOSS", H3656&gt;1000, "GREAT", H3656&gt;500, "GOOD", H3656&gt;=100, "OKAY", H3656&lt;100, "OKAY")</f>
        <v>OKAY</v>
      </c>
    </row>
    <row r="3657" spans="1:14">
      <c r="A3657" s="2">
        <v>42328</v>
      </c>
      <c r="B3657" s="2" t="str">
        <f>TEXT(A3657,"mmmm")</f>
        <v>November</v>
      </c>
      <c r="C3657" t="s">
        <v>66</v>
      </c>
      <c r="D3657" t="s">
        <v>27</v>
      </c>
      <c r="E3657" t="s">
        <v>21</v>
      </c>
      <c r="F3657" t="s">
        <v>40</v>
      </c>
      <c r="G3657" t="s">
        <v>1002</v>
      </c>
      <c r="H3657">
        <v>344.37</v>
      </c>
      <c r="I3657">
        <v>4</v>
      </c>
      <c r="J3657">
        <v>-93.47</v>
      </c>
      <c r="K3657" s="6">
        <f>J3657/H3657</f>
        <v>-0.2714231785579464</v>
      </c>
      <c r="M3657" t="str">
        <f>LEFT(C3657, SEARCH(" ", C3657) - 1)</f>
        <v>Phillina</v>
      </c>
      <c r="N3657" t="str" cm="1">
        <f t="array" ref="N3657">_xlfn.IFS(H3657&lt;0, "LOSS", H3657&gt;1000, "GREAT", H3657&gt;500, "GOOD", H3657&gt;=100, "OKAY", H3657&lt;100, "OKAY")</f>
        <v>OKAY</v>
      </c>
    </row>
    <row r="3658" spans="1:14">
      <c r="A3658" s="2">
        <v>42328</v>
      </c>
      <c r="B3658" s="2" t="str">
        <f>TEXT(A3658,"mmmm")</f>
        <v>November</v>
      </c>
      <c r="C3658" t="s">
        <v>603</v>
      </c>
      <c r="D3658" t="s">
        <v>94</v>
      </c>
      <c r="E3658" t="s">
        <v>23</v>
      </c>
      <c r="F3658" t="s">
        <v>38</v>
      </c>
      <c r="G3658" t="s">
        <v>1063</v>
      </c>
      <c r="H3658">
        <v>4.9000000000000004</v>
      </c>
      <c r="I3658">
        <v>3</v>
      </c>
      <c r="J3658">
        <v>-3.43</v>
      </c>
      <c r="K3658" s="6">
        <f>J3658/H3658</f>
        <v>-0.7</v>
      </c>
      <c r="M3658" t="str">
        <f>LEFT(C3658, SEARCH(" ", C3658) - 1)</f>
        <v>Michelle</v>
      </c>
      <c r="N3658" t="str" cm="1">
        <f t="array" ref="N3658">_xlfn.IFS(H3658&lt;0, "LOSS", H3658&gt;1000, "GREAT", H3658&gt;500, "GOOD", H3658&gt;=100, "OKAY", H3658&lt;100, "OKAY")</f>
        <v>OKAY</v>
      </c>
    </row>
    <row r="3659" spans="1:14">
      <c r="A3659" s="2">
        <v>42328</v>
      </c>
      <c r="B3659" s="2" t="str">
        <f>TEXT(A3659,"mmmm")</f>
        <v>November</v>
      </c>
      <c r="C3659" t="s">
        <v>603</v>
      </c>
      <c r="D3659" t="s">
        <v>94</v>
      </c>
      <c r="E3659" t="s">
        <v>21</v>
      </c>
      <c r="F3659" t="s">
        <v>39</v>
      </c>
      <c r="G3659" t="s">
        <v>2427</v>
      </c>
      <c r="H3659">
        <v>145.76</v>
      </c>
      <c r="I3659">
        <v>6</v>
      </c>
      <c r="J3659">
        <v>-247.8</v>
      </c>
      <c r="K3659" s="6">
        <f>J3659/H3659</f>
        <v>-1.7000548847420418</v>
      </c>
      <c r="M3659" t="str">
        <f>LEFT(C3659, SEARCH(" ", C3659) - 1)</f>
        <v>Michelle</v>
      </c>
      <c r="N3659" t="str" cm="1">
        <f t="array" ref="N3659">_xlfn.IFS(H3659&lt;0, "LOSS", H3659&gt;1000, "GREAT", H3659&gt;500, "GOOD", H3659&gt;=100, "OKAY", H3659&lt;100, "OKAY")</f>
        <v>OKAY</v>
      </c>
    </row>
    <row r="3660" spans="1:14">
      <c r="A3660" s="2">
        <v>42328</v>
      </c>
      <c r="B3660" s="2" t="str">
        <f>TEXT(A3660,"mmmm")</f>
        <v>November</v>
      </c>
      <c r="C3660" t="s">
        <v>603</v>
      </c>
      <c r="D3660" t="s">
        <v>94</v>
      </c>
      <c r="E3660" t="s">
        <v>23</v>
      </c>
      <c r="F3660" t="s">
        <v>38</v>
      </c>
      <c r="G3660" t="s">
        <v>211</v>
      </c>
      <c r="H3660">
        <v>9.61</v>
      </c>
      <c r="I3660">
        <v>6</v>
      </c>
      <c r="J3660">
        <v>-7.37</v>
      </c>
      <c r="K3660" s="6">
        <f>J3660/H3660</f>
        <v>-0.76690946930280968</v>
      </c>
      <c r="M3660" t="str">
        <f>LEFT(C3660, SEARCH(" ", C3660) - 1)</f>
        <v>Michelle</v>
      </c>
      <c r="N3660" t="str" cm="1">
        <f t="array" ref="N3660">_xlfn.IFS(H3660&lt;0, "LOSS", H3660&gt;1000, "GREAT", H3660&gt;500, "GOOD", H3660&gt;=100, "OKAY", H3660&lt;100, "OKAY")</f>
        <v>OKAY</v>
      </c>
    </row>
    <row r="3661" spans="1:14">
      <c r="A3661" s="2">
        <v>42328</v>
      </c>
      <c r="B3661" s="2" t="str">
        <f>TEXT(A3661,"mmmm")</f>
        <v>November</v>
      </c>
      <c r="C3661" t="s">
        <v>113</v>
      </c>
      <c r="D3661" t="s">
        <v>22</v>
      </c>
      <c r="E3661" t="s">
        <v>23</v>
      </c>
      <c r="F3661" t="s">
        <v>38</v>
      </c>
      <c r="G3661" t="s">
        <v>1193</v>
      </c>
      <c r="H3661">
        <v>89.7</v>
      </c>
      <c r="I3661">
        <v>4</v>
      </c>
      <c r="J3661">
        <v>33.64</v>
      </c>
      <c r="K3661" s="6">
        <f>J3661/H3661</f>
        <v>0.37502787068004456</v>
      </c>
      <c r="M3661" t="str">
        <f>LEFT(C3661, SEARCH(" ", C3661) - 1)</f>
        <v>Chris</v>
      </c>
      <c r="N3661" t="str" cm="1">
        <f t="array" ref="N3661">_xlfn.IFS(H3661&lt;0, "LOSS", H3661&gt;1000, "GREAT", H3661&gt;500, "GOOD", H3661&gt;=100, "OKAY", H3661&lt;100, "OKAY")</f>
        <v>OKAY</v>
      </c>
    </row>
    <row r="3662" spans="1:14">
      <c r="A3662" s="2">
        <v>42328</v>
      </c>
      <c r="B3662" s="2" t="str">
        <f>TEXT(A3662,"mmmm")</f>
        <v>November</v>
      </c>
      <c r="C3662" t="s">
        <v>113</v>
      </c>
      <c r="D3662" t="s">
        <v>22</v>
      </c>
      <c r="E3662" t="s">
        <v>23</v>
      </c>
      <c r="F3662" t="s">
        <v>45</v>
      </c>
      <c r="G3662" t="s">
        <v>1107</v>
      </c>
      <c r="H3662">
        <v>50.12</v>
      </c>
      <c r="I3662">
        <v>4</v>
      </c>
      <c r="J3662">
        <v>23.56</v>
      </c>
      <c r="K3662" s="6">
        <f>J3662/H3662</f>
        <v>0.47007182761372707</v>
      </c>
      <c r="M3662" t="str">
        <f>LEFT(C3662, SEARCH(" ", C3662) - 1)</f>
        <v>Chris</v>
      </c>
      <c r="N3662" t="str" cm="1">
        <f t="array" ref="N3662">_xlfn.IFS(H3662&lt;0, "LOSS", H3662&gt;1000, "GREAT", H3662&gt;500, "GOOD", H3662&gt;=100, "OKAY", H3662&lt;100, "OKAY")</f>
        <v>OKAY</v>
      </c>
    </row>
    <row r="3663" spans="1:14">
      <c r="A3663" s="2">
        <v>42328</v>
      </c>
      <c r="B3663" s="2" t="str">
        <f>TEXT(A3663,"mmmm")</f>
        <v>November</v>
      </c>
      <c r="C3663" t="s">
        <v>1492</v>
      </c>
      <c r="D3663" t="s">
        <v>22</v>
      </c>
      <c r="E3663" t="s">
        <v>21</v>
      </c>
      <c r="F3663" t="s">
        <v>44</v>
      </c>
      <c r="G3663" t="s">
        <v>1435</v>
      </c>
      <c r="H3663">
        <v>32.04</v>
      </c>
      <c r="I3663">
        <v>3</v>
      </c>
      <c r="J3663">
        <v>8.01</v>
      </c>
      <c r="K3663" s="6">
        <f>J3663/H3663</f>
        <v>0.25</v>
      </c>
      <c r="M3663" t="str">
        <f>LEFT(C3663, SEARCH(" ", C3663) - 1)</f>
        <v>Kelly</v>
      </c>
      <c r="N3663" t="str" cm="1">
        <f t="array" ref="N3663">_xlfn.IFS(H3663&lt;0, "LOSS", H3663&gt;1000, "GREAT", H3663&gt;500, "GOOD", H3663&gt;=100, "OKAY", H3663&lt;100, "OKAY")</f>
        <v>OKAY</v>
      </c>
    </row>
    <row r="3664" spans="1:14">
      <c r="A3664" s="2">
        <v>42329</v>
      </c>
      <c r="B3664" s="2" t="str">
        <f>TEXT(A3664,"mmmm")</f>
        <v>November</v>
      </c>
      <c r="C3664" t="s">
        <v>940</v>
      </c>
      <c r="D3664" t="s">
        <v>30</v>
      </c>
      <c r="E3664" t="s">
        <v>21</v>
      </c>
      <c r="F3664" t="s">
        <v>40</v>
      </c>
      <c r="G3664" t="s">
        <v>945</v>
      </c>
      <c r="H3664">
        <v>396.8</v>
      </c>
      <c r="I3664">
        <v>7</v>
      </c>
      <c r="J3664">
        <v>-11.34</v>
      </c>
      <c r="K3664" s="6">
        <f>J3664/H3664</f>
        <v>-2.8578629032258062E-2</v>
      </c>
      <c r="M3664" t="str">
        <f>LEFT(C3664, SEARCH(" ", C3664) - 1)</f>
        <v>Joel</v>
      </c>
      <c r="N3664" t="str" cm="1">
        <f t="array" ref="N3664">_xlfn.IFS(H3664&lt;0, "LOSS", H3664&gt;1000, "GREAT", H3664&gt;500, "GOOD", H3664&gt;=100, "OKAY", H3664&lt;100, "OKAY")</f>
        <v>OKAY</v>
      </c>
    </row>
    <row r="3665" spans="1:14">
      <c r="A3665" s="2">
        <v>42329</v>
      </c>
      <c r="B3665" s="2" t="str">
        <f>TEXT(A3665,"mmmm")</f>
        <v>November</v>
      </c>
      <c r="C3665" t="s">
        <v>940</v>
      </c>
      <c r="D3665" t="s">
        <v>30</v>
      </c>
      <c r="E3665" t="s">
        <v>23</v>
      </c>
      <c r="F3665" t="s">
        <v>50</v>
      </c>
      <c r="G3665" t="s">
        <v>1920</v>
      </c>
      <c r="H3665">
        <v>15.88</v>
      </c>
      <c r="I3665">
        <v>5</v>
      </c>
      <c r="J3665">
        <v>-3.77</v>
      </c>
      <c r="K3665" s="6">
        <f>J3665/H3665</f>
        <v>-0.23740554156171284</v>
      </c>
      <c r="M3665" t="str">
        <f>LEFT(C3665, SEARCH(" ", C3665) - 1)</f>
        <v>Joel</v>
      </c>
      <c r="N3665" t="str" cm="1">
        <f t="array" ref="N3665">_xlfn.IFS(H3665&lt;0, "LOSS", H3665&gt;1000, "GREAT", H3665&gt;500, "GOOD", H3665&gt;=100, "OKAY", H3665&lt;100, "OKAY")</f>
        <v>OKAY</v>
      </c>
    </row>
    <row r="3666" spans="1:14">
      <c r="A3666" s="2">
        <v>42329</v>
      </c>
      <c r="B3666" s="2" t="str">
        <f>TEXT(A3666,"mmmm")</f>
        <v>November</v>
      </c>
      <c r="C3666" t="s">
        <v>931</v>
      </c>
      <c r="D3666" t="s">
        <v>191</v>
      </c>
      <c r="E3666" t="s">
        <v>21</v>
      </c>
      <c r="F3666" t="s">
        <v>39</v>
      </c>
      <c r="G3666" t="s">
        <v>1988</v>
      </c>
      <c r="H3666">
        <v>141.96</v>
      </c>
      <c r="I3666">
        <v>2</v>
      </c>
      <c r="J3666">
        <v>41.17</v>
      </c>
      <c r="K3666" s="6">
        <f>J3666/H3666</f>
        <v>0.29001127078050154</v>
      </c>
      <c r="M3666" t="str">
        <f>LEFT(C3666, SEARCH(" ", C3666) - 1)</f>
        <v>Natalie</v>
      </c>
      <c r="N3666" t="str" cm="1">
        <f t="array" ref="N3666">_xlfn.IFS(H3666&lt;0, "LOSS", H3666&gt;1000, "GREAT", H3666&gt;500, "GOOD", H3666&gt;=100, "OKAY", H3666&lt;100, "OKAY")</f>
        <v>OKAY</v>
      </c>
    </row>
    <row r="3667" spans="1:14">
      <c r="A3667" s="2">
        <v>42329</v>
      </c>
      <c r="B3667" s="2" t="str">
        <f>TEXT(A3667,"mmmm")</f>
        <v>November</v>
      </c>
      <c r="C3667" t="s">
        <v>931</v>
      </c>
      <c r="D3667" t="s">
        <v>191</v>
      </c>
      <c r="E3667" t="s">
        <v>23</v>
      </c>
      <c r="F3667" t="s">
        <v>38</v>
      </c>
      <c r="G3667" t="s">
        <v>1256</v>
      </c>
      <c r="H3667">
        <v>66.05</v>
      </c>
      <c r="I3667">
        <v>4</v>
      </c>
      <c r="J3667">
        <v>23.12</v>
      </c>
      <c r="K3667" s="6">
        <f>J3667/H3667</f>
        <v>0.35003785011355038</v>
      </c>
      <c r="M3667" t="str">
        <f>LEFT(C3667, SEARCH(" ", C3667) - 1)</f>
        <v>Natalie</v>
      </c>
      <c r="N3667" t="str" cm="1">
        <f t="array" ref="N3667">_xlfn.IFS(H3667&lt;0, "LOSS", H3667&gt;1000, "GREAT", H3667&gt;500, "GOOD", H3667&gt;=100, "OKAY", H3667&lt;100, "OKAY")</f>
        <v>OKAY</v>
      </c>
    </row>
    <row r="3668" spans="1:14">
      <c r="A3668" s="2">
        <v>42329</v>
      </c>
      <c r="B3668" s="2" t="str">
        <f>TEXT(A3668,"mmmm")</f>
        <v>November</v>
      </c>
      <c r="C3668" t="s">
        <v>209</v>
      </c>
      <c r="D3668" t="s">
        <v>26</v>
      </c>
      <c r="E3668" t="s">
        <v>21</v>
      </c>
      <c r="F3668" t="s">
        <v>39</v>
      </c>
      <c r="G3668" t="s">
        <v>2253</v>
      </c>
      <c r="H3668">
        <v>246.13</v>
      </c>
      <c r="I3668">
        <v>2</v>
      </c>
      <c r="J3668">
        <v>-76.010000000000005</v>
      </c>
      <c r="K3668" s="6">
        <f>J3668/H3668</f>
        <v>-0.3088205419900053</v>
      </c>
      <c r="M3668" t="str">
        <f>LEFT(C3668, SEARCH(" ", C3668) - 1)</f>
        <v>Carol</v>
      </c>
      <c r="N3668" t="str" cm="1">
        <f t="array" ref="N3668">_xlfn.IFS(H3668&lt;0, "LOSS", H3668&gt;1000, "GREAT", H3668&gt;500, "GOOD", H3668&gt;=100, "OKAY", H3668&lt;100, "OKAY")</f>
        <v>OKAY</v>
      </c>
    </row>
    <row r="3669" spans="1:14">
      <c r="A3669" s="2">
        <v>42329</v>
      </c>
      <c r="B3669" s="2" t="str">
        <f>TEXT(A3669,"mmmm")</f>
        <v>November</v>
      </c>
      <c r="C3669" t="s">
        <v>209</v>
      </c>
      <c r="D3669" t="s">
        <v>26</v>
      </c>
      <c r="E3669" t="s">
        <v>23</v>
      </c>
      <c r="F3669" t="s">
        <v>45</v>
      </c>
      <c r="G3669" t="s">
        <v>1122</v>
      </c>
      <c r="H3669">
        <v>11.7</v>
      </c>
      <c r="I3669">
        <v>2</v>
      </c>
      <c r="J3669">
        <v>3.95</v>
      </c>
      <c r="K3669" s="6">
        <f>J3669/H3669</f>
        <v>0.33760683760683763</v>
      </c>
      <c r="M3669" t="str">
        <f>LEFT(C3669, SEARCH(" ", C3669) - 1)</f>
        <v>Carol</v>
      </c>
      <c r="N3669" t="str" cm="1">
        <f t="array" ref="N3669">_xlfn.IFS(H3669&lt;0, "LOSS", H3669&gt;1000, "GREAT", H3669&gt;500, "GOOD", H3669&gt;=100, "OKAY", H3669&lt;100, "OKAY")</f>
        <v>OKAY</v>
      </c>
    </row>
    <row r="3670" spans="1:14">
      <c r="A3670" s="2">
        <v>42329</v>
      </c>
      <c r="B3670" s="2" t="str">
        <f>TEXT(A3670,"mmmm")</f>
        <v>November</v>
      </c>
      <c r="C3670" t="s">
        <v>209</v>
      </c>
      <c r="D3670" t="s">
        <v>26</v>
      </c>
      <c r="E3670" t="s">
        <v>25</v>
      </c>
      <c r="F3670" t="s">
        <v>41</v>
      </c>
      <c r="G3670" t="s">
        <v>1170</v>
      </c>
      <c r="H3670">
        <v>439.99</v>
      </c>
      <c r="I3670">
        <v>1</v>
      </c>
      <c r="J3670">
        <v>165</v>
      </c>
      <c r="K3670" s="6">
        <f>J3670/H3670</f>
        <v>0.37500852292097547</v>
      </c>
      <c r="M3670" t="str">
        <f>LEFT(C3670, SEARCH(" ", C3670) - 1)</f>
        <v>Carol</v>
      </c>
      <c r="N3670" t="str" cm="1">
        <f t="array" ref="N3670">_xlfn.IFS(H3670&lt;0, "LOSS", H3670&gt;1000, "GREAT", H3670&gt;500, "GOOD", H3670&gt;=100, "OKAY", H3670&lt;100, "OKAY")</f>
        <v>OKAY</v>
      </c>
    </row>
    <row r="3671" spans="1:14">
      <c r="A3671" s="2">
        <v>42329</v>
      </c>
      <c r="B3671" s="2" t="str">
        <f>TEXT(A3671,"mmmm")</f>
        <v>November</v>
      </c>
      <c r="C3671" t="s">
        <v>951</v>
      </c>
      <c r="D3671" t="s">
        <v>145</v>
      </c>
      <c r="E3671" t="s">
        <v>23</v>
      </c>
      <c r="F3671" t="s">
        <v>37</v>
      </c>
      <c r="G3671" t="s">
        <v>2428</v>
      </c>
      <c r="H3671">
        <v>10.92</v>
      </c>
      <c r="I3671">
        <v>6</v>
      </c>
      <c r="J3671">
        <v>4.91</v>
      </c>
      <c r="K3671" s="6">
        <f>J3671/H3671</f>
        <v>0.44963369963369965</v>
      </c>
      <c r="M3671" t="str">
        <f>LEFT(C3671, SEARCH(" ", C3671) - 1)</f>
        <v>Denise</v>
      </c>
      <c r="N3671" t="str" cm="1">
        <f t="array" ref="N3671">_xlfn.IFS(H3671&lt;0, "LOSS", H3671&gt;1000, "GREAT", H3671&gt;500, "GOOD", H3671&gt;=100, "OKAY", H3671&lt;100, "OKAY")</f>
        <v>OKAY</v>
      </c>
    </row>
    <row r="3672" spans="1:14">
      <c r="A3672" s="2">
        <v>42329</v>
      </c>
      <c r="B3672" s="2" t="str">
        <f>TEXT(A3672,"mmmm")</f>
        <v>November</v>
      </c>
      <c r="C3672" t="s">
        <v>951</v>
      </c>
      <c r="D3672" t="s">
        <v>145</v>
      </c>
      <c r="E3672" t="s">
        <v>25</v>
      </c>
      <c r="F3672" t="s">
        <v>46</v>
      </c>
      <c r="G3672" t="s">
        <v>2429</v>
      </c>
      <c r="H3672">
        <v>83.9</v>
      </c>
      <c r="I3672">
        <v>2</v>
      </c>
      <c r="J3672">
        <v>22.65</v>
      </c>
      <c r="K3672" s="6">
        <f>J3672/H3672</f>
        <v>0.26996424314660306</v>
      </c>
      <c r="M3672" t="str">
        <f>LEFT(C3672, SEARCH(" ", C3672) - 1)</f>
        <v>Denise</v>
      </c>
      <c r="N3672" t="str" cm="1">
        <f t="array" ref="N3672">_xlfn.IFS(H3672&lt;0, "LOSS", H3672&gt;1000, "GREAT", H3672&gt;500, "GOOD", H3672&gt;=100, "OKAY", H3672&lt;100, "OKAY")</f>
        <v>OKAY</v>
      </c>
    </row>
    <row r="3673" spans="1:14">
      <c r="A3673" s="2">
        <v>42329</v>
      </c>
      <c r="B3673" s="2" t="str">
        <f>TEXT(A3673,"mmmm")</f>
        <v>November</v>
      </c>
      <c r="C3673" t="s">
        <v>951</v>
      </c>
      <c r="D3673" t="s">
        <v>145</v>
      </c>
      <c r="E3673" t="s">
        <v>23</v>
      </c>
      <c r="F3673" t="s">
        <v>36</v>
      </c>
      <c r="G3673" t="s">
        <v>1548</v>
      </c>
      <c r="H3673">
        <v>19.75</v>
      </c>
      <c r="I3673">
        <v>5</v>
      </c>
      <c r="J3673">
        <v>5.14</v>
      </c>
      <c r="K3673" s="6">
        <f>J3673/H3673</f>
        <v>0.26025316455696201</v>
      </c>
      <c r="M3673" t="str">
        <f>LEFT(C3673, SEARCH(" ", C3673) - 1)</f>
        <v>Denise</v>
      </c>
      <c r="N3673" t="str" cm="1">
        <f t="array" ref="N3673">_xlfn.IFS(H3673&lt;0, "LOSS", H3673&gt;1000, "GREAT", H3673&gt;500, "GOOD", H3673&gt;=100, "OKAY", H3673&lt;100, "OKAY")</f>
        <v>OKAY</v>
      </c>
    </row>
    <row r="3674" spans="1:14">
      <c r="A3674" s="2">
        <v>42329</v>
      </c>
      <c r="B3674" s="2" t="str">
        <f>TEXT(A3674,"mmmm")</f>
        <v>November</v>
      </c>
      <c r="C3674" t="s">
        <v>951</v>
      </c>
      <c r="D3674" t="s">
        <v>145</v>
      </c>
      <c r="E3674" t="s">
        <v>25</v>
      </c>
      <c r="F3674" t="s">
        <v>35</v>
      </c>
      <c r="G3674" t="s">
        <v>2430</v>
      </c>
      <c r="H3674">
        <v>393.54</v>
      </c>
      <c r="I3674">
        <v>3</v>
      </c>
      <c r="J3674">
        <v>165.29</v>
      </c>
      <c r="K3674" s="6">
        <f>J3674/H3674</f>
        <v>0.42000813132083137</v>
      </c>
      <c r="M3674" t="str">
        <f>LEFT(C3674, SEARCH(" ", C3674) - 1)</f>
        <v>Denise</v>
      </c>
      <c r="N3674" t="str" cm="1">
        <f t="array" ref="N3674">_xlfn.IFS(H3674&lt;0, "LOSS", H3674&gt;1000, "GREAT", H3674&gt;500, "GOOD", H3674&gt;=100, "OKAY", H3674&lt;100, "OKAY")</f>
        <v>OKAY</v>
      </c>
    </row>
    <row r="3675" spans="1:14">
      <c r="A3675" s="2">
        <v>42329</v>
      </c>
      <c r="B3675" s="2" t="str">
        <f>TEXT(A3675,"mmmm")</f>
        <v>November</v>
      </c>
      <c r="C3675" t="s">
        <v>2257</v>
      </c>
      <c r="D3675" t="s">
        <v>73</v>
      </c>
      <c r="E3675" t="s">
        <v>23</v>
      </c>
      <c r="F3675" t="s">
        <v>36</v>
      </c>
      <c r="G3675" t="s">
        <v>2431</v>
      </c>
      <c r="H3675">
        <v>325.63</v>
      </c>
      <c r="I3675">
        <v>6</v>
      </c>
      <c r="J3675">
        <v>28.49</v>
      </c>
      <c r="K3675" s="6">
        <f>J3675/H3675</f>
        <v>8.7491938703436412E-2</v>
      </c>
      <c r="M3675" t="str">
        <f>LEFT(C3675, SEARCH(" ", C3675) - 1)</f>
        <v>Eudokia</v>
      </c>
      <c r="N3675" t="str" cm="1">
        <f t="array" ref="N3675">_xlfn.IFS(H3675&lt;0, "LOSS", H3675&gt;1000, "GREAT", H3675&gt;500, "GOOD", H3675&gt;=100, "OKAY", H3675&lt;100, "OKAY")</f>
        <v>OKAY</v>
      </c>
    </row>
    <row r="3676" spans="1:14">
      <c r="A3676" s="2">
        <v>42329</v>
      </c>
      <c r="B3676" s="2" t="str">
        <f>TEXT(A3676,"mmmm")</f>
        <v>November</v>
      </c>
      <c r="C3676" t="s">
        <v>2257</v>
      </c>
      <c r="D3676" t="s">
        <v>73</v>
      </c>
      <c r="E3676" t="s">
        <v>25</v>
      </c>
      <c r="F3676" t="s">
        <v>35</v>
      </c>
      <c r="G3676" t="s">
        <v>1308</v>
      </c>
      <c r="H3676">
        <v>23.34</v>
      </c>
      <c r="I3676">
        <v>2</v>
      </c>
      <c r="J3676">
        <v>-1.46</v>
      </c>
      <c r="K3676" s="6">
        <f>J3676/H3676</f>
        <v>-6.2553556126820911E-2</v>
      </c>
      <c r="M3676" t="str">
        <f>LEFT(C3676, SEARCH(" ", C3676) - 1)</f>
        <v>Eudokia</v>
      </c>
      <c r="N3676" t="str" cm="1">
        <f t="array" ref="N3676">_xlfn.IFS(H3676&lt;0, "LOSS", H3676&gt;1000, "GREAT", H3676&gt;500, "GOOD", H3676&gt;=100, "OKAY", H3676&lt;100, "OKAY")</f>
        <v>OKAY</v>
      </c>
    </row>
    <row r="3677" spans="1:14">
      <c r="A3677" s="2">
        <v>42329</v>
      </c>
      <c r="B3677" s="2" t="str">
        <f>TEXT(A3677,"mmmm")</f>
        <v>November</v>
      </c>
      <c r="C3677" t="s">
        <v>2257</v>
      </c>
      <c r="D3677" t="s">
        <v>73</v>
      </c>
      <c r="E3677" t="s">
        <v>23</v>
      </c>
      <c r="F3677" t="s">
        <v>45</v>
      </c>
      <c r="G3677" t="s">
        <v>724</v>
      </c>
      <c r="H3677">
        <v>16.52</v>
      </c>
      <c r="I3677">
        <v>5</v>
      </c>
      <c r="J3677">
        <v>5.37</v>
      </c>
      <c r="K3677" s="6">
        <f>J3677/H3677</f>
        <v>0.32506053268765134</v>
      </c>
      <c r="M3677" t="str">
        <f>LEFT(C3677, SEARCH(" ", C3677) - 1)</f>
        <v>Eudokia</v>
      </c>
      <c r="N3677" t="str" cm="1">
        <f t="array" ref="N3677">_xlfn.IFS(H3677&lt;0, "LOSS", H3677&gt;1000, "GREAT", H3677&gt;500, "GOOD", H3677&gt;=100, "OKAY", H3677&lt;100, "OKAY")</f>
        <v>OKAY</v>
      </c>
    </row>
    <row r="3678" spans="1:14">
      <c r="A3678" s="2">
        <v>42329</v>
      </c>
      <c r="B3678" s="2" t="str">
        <f>TEXT(A3678,"mmmm")</f>
        <v>November</v>
      </c>
      <c r="C3678" t="s">
        <v>824</v>
      </c>
      <c r="D3678" t="s">
        <v>27</v>
      </c>
      <c r="E3678" t="s">
        <v>21</v>
      </c>
      <c r="F3678" t="s">
        <v>51</v>
      </c>
      <c r="G3678" t="s">
        <v>354</v>
      </c>
      <c r="H3678">
        <v>1252.7</v>
      </c>
      <c r="I3678">
        <v>8</v>
      </c>
      <c r="J3678">
        <v>-480.2</v>
      </c>
      <c r="K3678" s="6">
        <f>J3678/H3678</f>
        <v>-0.3833320028737926</v>
      </c>
      <c r="M3678" t="str">
        <f>LEFT(C3678, SEARCH(" ", C3678) - 1)</f>
        <v>Shahid</v>
      </c>
      <c r="N3678" t="str" cm="1">
        <f t="array" ref="N3678">_xlfn.IFS(H3678&lt;0, "LOSS", H3678&gt;1000, "GREAT", H3678&gt;500, "GOOD", H3678&gt;=100, "OKAY", H3678&lt;100, "OKAY")</f>
        <v>GREAT</v>
      </c>
    </row>
    <row r="3679" spans="1:14">
      <c r="A3679" s="2">
        <v>42329</v>
      </c>
      <c r="B3679" s="2" t="str">
        <f>TEXT(A3679,"mmmm")</f>
        <v>November</v>
      </c>
      <c r="C3679" t="s">
        <v>824</v>
      </c>
      <c r="D3679" t="s">
        <v>27</v>
      </c>
      <c r="E3679" t="s">
        <v>25</v>
      </c>
      <c r="F3679" t="s">
        <v>48</v>
      </c>
      <c r="G3679" t="s">
        <v>984</v>
      </c>
      <c r="H3679">
        <v>110.97</v>
      </c>
      <c r="I3679">
        <v>5</v>
      </c>
      <c r="J3679">
        <v>-24.04</v>
      </c>
      <c r="K3679" s="6">
        <f>J3679/H3679</f>
        <v>-0.2166351266107957</v>
      </c>
      <c r="M3679" t="str">
        <f>LEFT(C3679, SEARCH(" ", C3679) - 1)</f>
        <v>Shahid</v>
      </c>
      <c r="N3679" t="str" cm="1">
        <f t="array" ref="N3679">_xlfn.IFS(H3679&lt;0, "LOSS", H3679&gt;1000, "GREAT", H3679&gt;500, "GOOD", H3679&gt;=100, "OKAY", H3679&lt;100, "OKAY")</f>
        <v>OKAY</v>
      </c>
    </row>
    <row r="3680" spans="1:14">
      <c r="A3680" s="2">
        <v>42329</v>
      </c>
      <c r="B3680" s="2" t="str">
        <f>TEXT(A3680,"mmmm")</f>
        <v>November</v>
      </c>
      <c r="C3680" t="s">
        <v>2181</v>
      </c>
      <c r="D3680" t="s">
        <v>26</v>
      </c>
      <c r="E3680" t="s">
        <v>23</v>
      </c>
      <c r="F3680" t="s">
        <v>37</v>
      </c>
      <c r="G3680" t="s">
        <v>1923</v>
      </c>
      <c r="H3680">
        <v>5.34</v>
      </c>
      <c r="I3680">
        <v>2</v>
      </c>
      <c r="J3680">
        <v>0.73</v>
      </c>
      <c r="K3680" s="6">
        <f>J3680/H3680</f>
        <v>0.13670411985018727</v>
      </c>
      <c r="M3680" t="str">
        <f>LEFT(C3680, SEARCH(" ", C3680) - 1)</f>
        <v>Brenda</v>
      </c>
      <c r="N3680" t="str" cm="1">
        <f t="array" ref="N3680">_xlfn.IFS(H3680&lt;0, "LOSS", H3680&gt;1000, "GREAT", H3680&gt;500, "GOOD", H3680&gt;=100, "OKAY", H3680&lt;100, "OKAY")</f>
        <v>OKAY</v>
      </c>
    </row>
    <row r="3681" spans="1:14">
      <c r="A3681" s="2">
        <v>42329</v>
      </c>
      <c r="B3681" s="2" t="str">
        <f>TEXT(A3681,"mmmm")</f>
        <v>November</v>
      </c>
      <c r="C3681" t="s">
        <v>2181</v>
      </c>
      <c r="D3681" t="s">
        <v>26</v>
      </c>
      <c r="E3681" t="s">
        <v>23</v>
      </c>
      <c r="F3681" t="s">
        <v>38</v>
      </c>
      <c r="G3681" t="s">
        <v>918</v>
      </c>
      <c r="H3681">
        <v>1.7</v>
      </c>
      <c r="I3681">
        <v>2</v>
      </c>
      <c r="J3681">
        <v>-2.54</v>
      </c>
      <c r="K3681" s="6">
        <f>J3681/H3681</f>
        <v>-1.4941176470588236</v>
      </c>
      <c r="M3681" t="str">
        <f>LEFT(C3681, SEARCH(" ", C3681) - 1)</f>
        <v>Brenda</v>
      </c>
      <c r="N3681" t="str" cm="1">
        <f t="array" ref="N3681">_xlfn.IFS(H3681&lt;0, "LOSS", H3681&gt;1000, "GREAT", H3681&gt;500, "GOOD", H3681&gt;=100, "OKAY", H3681&lt;100, "OKAY")</f>
        <v>OKAY</v>
      </c>
    </row>
    <row r="3682" spans="1:14">
      <c r="A3682" s="2">
        <v>42329</v>
      </c>
      <c r="B3682" s="2" t="str">
        <f>TEXT(A3682,"mmmm")</f>
        <v>November</v>
      </c>
      <c r="C3682" t="s">
        <v>2181</v>
      </c>
      <c r="D3682" t="s">
        <v>26</v>
      </c>
      <c r="E3682" t="s">
        <v>23</v>
      </c>
      <c r="F3682" t="s">
        <v>36</v>
      </c>
      <c r="G3682" t="s">
        <v>1948</v>
      </c>
      <c r="H3682">
        <v>24.59</v>
      </c>
      <c r="I3682">
        <v>3</v>
      </c>
      <c r="J3682">
        <v>-67.62</v>
      </c>
      <c r="K3682" s="6">
        <f>J3682/H3682</f>
        <v>-2.7498983326555511</v>
      </c>
      <c r="M3682" t="str">
        <f>LEFT(C3682, SEARCH(" ", C3682) - 1)</f>
        <v>Brenda</v>
      </c>
      <c r="N3682" t="str" cm="1">
        <f t="array" ref="N3682">_xlfn.IFS(H3682&lt;0, "LOSS", H3682&gt;1000, "GREAT", H3682&gt;500, "GOOD", H3682&gt;=100, "OKAY", H3682&lt;100, "OKAY")</f>
        <v>OKAY</v>
      </c>
    </row>
    <row r="3683" spans="1:14">
      <c r="A3683" s="2">
        <v>42329</v>
      </c>
      <c r="B3683" s="2" t="str">
        <f>TEXT(A3683,"mmmm")</f>
        <v>November</v>
      </c>
      <c r="C3683" t="s">
        <v>2181</v>
      </c>
      <c r="D3683" t="s">
        <v>26</v>
      </c>
      <c r="E3683" t="s">
        <v>23</v>
      </c>
      <c r="F3683" t="s">
        <v>38</v>
      </c>
      <c r="G3683" t="s">
        <v>2255</v>
      </c>
      <c r="H3683">
        <v>7.98</v>
      </c>
      <c r="I3683">
        <v>5</v>
      </c>
      <c r="J3683">
        <v>-13.17</v>
      </c>
      <c r="K3683" s="6">
        <f>J3683/H3683</f>
        <v>-1.6503759398496241</v>
      </c>
      <c r="M3683" t="str">
        <f>LEFT(C3683, SEARCH(" ", C3683) - 1)</f>
        <v>Brenda</v>
      </c>
      <c r="N3683" t="str" cm="1">
        <f t="array" ref="N3683">_xlfn.IFS(H3683&lt;0, "LOSS", H3683&gt;1000, "GREAT", H3683&gt;500, "GOOD", H3683&gt;=100, "OKAY", H3683&lt;100, "OKAY")</f>
        <v>OKAY</v>
      </c>
    </row>
    <row r="3684" spans="1:14">
      <c r="A3684" s="2">
        <v>42329</v>
      </c>
      <c r="B3684" s="2" t="str">
        <f>TEXT(A3684,"mmmm")</f>
        <v>November</v>
      </c>
      <c r="C3684" t="s">
        <v>766</v>
      </c>
      <c r="D3684" t="s">
        <v>33</v>
      </c>
      <c r="E3684" t="s">
        <v>21</v>
      </c>
      <c r="F3684" t="s">
        <v>44</v>
      </c>
      <c r="G3684" t="s">
        <v>2088</v>
      </c>
      <c r="H3684">
        <v>18.18</v>
      </c>
      <c r="I3684">
        <v>1</v>
      </c>
      <c r="J3684">
        <v>4.7699999999999996</v>
      </c>
      <c r="K3684" s="6">
        <f>J3684/H3684</f>
        <v>0.26237623762376233</v>
      </c>
      <c r="M3684" t="str">
        <f>LEFT(C3684, SEARCH(" ", C3684) - 1)</f>
        <v>John</v>
      </c>
      <c r="N3684" t="str" cm="1">
        <f t="array" ref="N3684">_xlfn.IFS(H3684&lt;0, "LOSS", H3684&gt;1000, "GREAT", H3684&gt;500, "GOOD", H3684&gt;=100, "OKAY", H3684&lt;100, "OKAY")</f>
        <v>OKAY</v>
      </c>
    </row>
    <row r="3685" spans="1:14">
      <c r="A3685" s="2">
        <v>42330</v>
      </c>
      <c r="B3685" s="2" t="str">
        <f>TEXT(A3685,"mmmm")</f>
        <v>November</v>
      </c>
      <c r="C3685" t="s">
        <v>711</v>
      </c>
      <c r="D3685" t="s">
        <v>26</v>
      </c>
      <c r="E3685" t="s">
        <v>23</v>
      </c>
      <c r="F3685" t="s">
        <v>36</v>
      </c>
      <c r="G3685" t="s">
        <v>176</v>
      </c>
      <c r="H3685">
        <v>68.81</v>
      </c>
      <c r="I3685">
        <v>5</v>
      </c>
      <c r="J3685">
        <v>-123.86</v>
      </c>
      <c r="K3685" s="6">
        <f>J3685/H3685</f>
        <v>-1.8000290655427988</v>
      </c>
      <c r="M3685" t="str">
        <f>LEFT(C3685, SEARCH(" ", C3685) - 1)</f>
        <v>Harold</v>
      </c>
      <c r="N3685" t="str" cm="1">
        <f t="array" ref="N3685">_xlfn.IFS(H3685&lt;0, "LOSS", H3685&gt;1000, "GREAT", H3685&gt;500, "GOOD", H3685&gt;=100, "OKAY", H3685&lt;100, "OKAY")</f>
        <v>OKAY</v>
      </c>
    </row>
    <row r="3686" spans="1:14">
      <c r="A3686" s="2">
        <v>42330</v>
      </c>
      <c r="B3686" s="2" t="str">
        <f>TEXT(A3686,"mmmm")</f>
        <v>November</v>
      </c>
      <c r="C3686" t="s">
        <v>711</v>
      </c>
      <c r="D3686" t="s">
        <v>26</v>
      </c>
      <c r="E3686" t="s">
        <v>23</v>
      </c>
      <c r="F3686" t="s">
        <v>38</v>
      </c>
      <c r="G3686" t="s">
        <v>918</v>
      </c>
      <c r="H3686">
        <v>2.54</v>
      </c>
      <c r="I3686">
        <v>3</v>
      </c>
      <c r="J3686">
        <v>-3.82</v>
      </c>
      <c r="K3686" s="6">
        <f>J3686/H3686</f>
        <v>-1.5039370078740157</v>
      </c>
      <c r="M3686" t="str">
        <f>LEFT(C3686, SEARCH(" ", C3686) - 1)</f>
        <v>Harold</v>
      </c>
      <c r="N3686" t="str" cm="1">
        <f t="array" ref="N3686">_xlfn.IFS(H3686&lt;0, "LOSS", H3686&gt;1000, "GREAT", H3686&gt;500, "GOOD", H3686&gt;=100, "OKAY", H3686&lt;100, "OKAY")</f>
        <v>OKAY</v>
      </c>
    </row>
    <row r="3687" spans="1:14">
      <c r="A3687" s="2">
        <v>42330</v>
      </c>
      <c r="B3687" s="2" t="str">
        <f>TEXT(A3687,"mmmm")</f>
        <v>November</v>
      </c>
      <c r="C3687" t="s">
        <v>1882</v>
      </c>
      <c r="D3687" t="s">
        <v>27</v>
      </c>
      <c r="E3687" t="s">
        <v>23</v>
      </c>
      <c r="F3687" t="s">
        <v>38</v>
      </c>
      <c r="G3687" t="s">
        <v>635</v>
      </c>
      <c r="H3687">
        <v>11.61</v>
      </c>
      <c r="I3687">
        <v>2</v>
      </c>
      <c r="J3687">
        <v>-9.2899999999999991</v>
      </c>
      <c r="K3687" s="6">
        <f>J3687/H3687</f>
        <v>-0.80017226528854435</v>
      </c>
      <c r="M3687" t="str">
        <f>LEFT(C3687, SEARCH(" ", C3687) - 1)</f>
        <v>Irene</v>
      </c>
      <c r="N3687" t="str" cm="1">
        <f t="array" ref="N3687">_xlfn.IFS(H3687&lt;0, "LOSS", H3687&gt;1000, "GREAT", H3687&gt;500, "GOOD", H3687&gt;=100, "OKAY", H3687&lt;100, "OKAY")</f>
        <v>OKAY</v>
      </c>
    </row>
    <row r="3688" spans="1:14">
      <c r="A3688" s="2">
        <v>42330</v>
      </c>
      <c r="B3688" s="2" t="str">
        <f>TEXT(A3688,"mmmm")</f>
        <v>November</v>
      </c>
      <c r="C3688" t="s">
        <v>2326</v>
      </c>
      <c r="D3688" t="s">
        <v>26</v>
      </c>
      <c r="E3688" t="s">
        <v>21</v>
      </c>
      <c r="F3688" t="s">
        <v>51</v>
      </c>
      <c r="G3688" t="s">
        <v>1413</v>
      </c>
      <c r="H3688">
        <v>206.96</v>
      </c>
      <c r="I3688">
        <v>2</v>
      </c>
      <c r="J3688">
        <v>-32.520000000000003</v>
      </c>
      <c r="K3688" s="6">
        <f>J3688/H3688</f>
        <v>-0.15713181291070738</v>
      </c>
      <c r="M3688" t="str">
        <f>LEFT(C3688, SEARCH(" ", C3688) - 1)</f>
        <v>Meg</v>
      </c>
      <c r="N3688" t="str" cm="1">
        <f t="array" ref="N3688">_xlfn.IFS(H3688&lt;0, "LOSS", H3688&gt;1000, "GREAT", H3688&gt;500, "GOOD", H3688&gt;=100, "OKAY", H3688&lt;100, "OKAY")</f>
        <v>OKAY</v>
      </c>
    </row>
    <row r="3689" spans="1:14">
      <c r="A3689" s="2">
        <v>42330</v>
      </c>
      <c r="B3689" s="2" t="str">
        <f>TEXT(A3689,"mmmm")</f>
        <v>November</v>
      </c>
      <c r="C3689" t="s">
        <v>1784</v>
      </c>
      <c r="D3689" t="s">
        <v>182</v>
      </c>
      <c r="E3689" t="s">
        <v>23</v>
      </c>
      <c r="F3689" t="s">
        <v>47</v>
      </c>
      <c r="G3689" t="s">
        <v>1789</v>
      </c>
      <c r="H3689">
        <v>14.94</v>
      </c>
      <c r="I3689">
        <v>3</v>
      </c>
      <c r="J3689">
        <v>7.02</v>
      </c>
      <c r="K3689" s="6">
        <f>J3689/H3689</f>
        <v>0.46987951807228917</v>
      </c>
      <c r="M3689" t="str">
        <f>LEFT(C3689, SEARCH(" ", C3689) - 1)</f>
        <v>Andy</v>
      </c>
      <c r="N3689" t="str" cm="1">
        <f t="array" ref="N3689">_xlfn.IFS(H3689&lt;0, "LOSS", H3689&gt;1000, "GREAT", H3689&gt;500, "GOOD", H3689&gt;=100, "OKAY", H3689&lt;100, "OKAY")</f>
        <v>OKAY</v>
      </c>
    </row>
    <row r="3690" spans="1:14">
      <c r="A3690" s="2">
        <v>42330</v>
      </c>
      <c r="B3690" s="2" t="str">
        <f>TEXT(A3690,"mmmm")</f>
        <v>November</v>
      </c>
      <c r="C3690" t="s">
        <v>343</v>
      </c>
      <c r="D3690" t="s">
        <v>26</v>
      </c>
      <c r="E3690" t="s">
        <v>25</v>
      </c>
      <c r="F3690" t="s">
        <v>35</v>
      </c>
      <c r="G3690" t="s">
        <v>2432</v>
      </c>
      <c r="H3690">
        <v>27.17</v>
      </c>
      <c r="I3690">
        <v>4</v>
      </c>
      <c r="J3690">
        <v>-1.36</v>
      </c>
      <c r="K3690" s="6">
        <f>J3690/H3690</f>
        <v>-5.0055207949944794E-2</v>
      </c>
      <c r="M3690" t="str">
        <f>LEFT(C3690, SEARCH(" ", C3690) - 1)</f>
        <v>Anne</v>
      </c>
      <c r="N3690" t="str" cm="1">
        <f t="array" ref="N3690">_xlfn.IFS(H3690&lt;0, "LOSS", H3690&gt;1000, "GREAT", H3690&gt;500, "GOOD", H3690&gt;=100, "OKAY", H3690&lt;100, "OKAY")</f>
        <v>OKAY</v>
      </c>
    </row>
    <row r="3691" spans="1:14">
      <c r="A3691" s="2">
        <v>42330</v>
      </c>
      <c r="B3691" s="2" t="str">
        <f>TEXT(A3691,"mmmm")</f>
        <v>November</v>
      </c>
      <c r="C3691" t="s">
        <v>1332</v>
      </c>
      <c r="D3691" t="s">
        <v>185</v>
      </c>
      <c r="E3691" t="s">
        <v>23</v>
      </c>
      <c r="F3691" t="s">
        <v>38</v>
      </c>
      <c r="G3691" t="s">
        <v>1393</v>
      </c>
      <c r="H3691">
        <v>2.95</v>
      </c>
      <c r="I3691">
        <v>2</v>
      </c>
      <c r="J3691">
        <v>-2.06</v>
      </c>
      <c r="K3691" s="6">
        <f>J3691/H3691</f>
        <v>-0.69830508474576269</v>
      </c>
      <c r="M3691" t="str">
        <f>LEFT(C3691, SEARCH(" ", C3691) - 1)</f>
        <v>Marc</v>
      </c>
      <c r="N3691" t="str" cm="1">
        <f t="array" ref="N3691">_xlfn.IFS(H3691&lt;0, "LOSS", H3691&gt;1000, "GREAT", H3691&gt;500, "GOOD", H3691&gt;=100, "OKAY", H3691&lt;100, "OKAY")</f>
        <v>OKAY</v>
      </c>
    </row>
    <row r="3692" spans="1:14">
      <c r="A3692" s="2">
        <v>42330</v>
      </c>
      <c r="B3692" s="2" t="str">
        <f>TEXT(A3692,"mmmm")</f>
        <v>November</v>
      </c>
      <c r="C3692" t="s">
        <v>1332</v>
      </c>
      <c r="D3692" t="s">
        <v>185</v>
      </c>
      <c r="E3692" t="s">
        <v>23</v>
      </c>
      <c r="F3692" t="s">
        <v>43</v>
      </c>
      <c r="G3692" t="s">
        <v>1190</v>
      </c>
      <c r="H3692">
        <v>55.1</v>
      </c>
      <c r="I3692">
        <v>6</v>
      </c>
      <c r="J3692">
        <v>18.600000000000001</v>
      </c>
      <c r="K3692" s="6">
        <f>J3692/H3692</f>
        <v>0.33756805807622509</v>
      </c>
      <c r="M3692" t="str">
        <f>LEFT(C3692, SEARCH(" ", C3692) - 1)</f>
        <v>Marc</v>
      </c>
      <c r="N3692" t="str" cm="1">
        <f t="array" ref="N3692">_xlfn.IFS(H3692&lt;0, "LOSS", H3692&gt;1000, "GREAT", H3692&gt;500, "GOOD", H3692&gt;=100, "OKAY", H3692&lt;100, "OKAY")</f>
        <v>OKAY</v>
      </c>
    </row>
    <row r="3693" spans="1:14">
      <c r="A3693" s="2">
        <v>42330</v>
      </c>
      <c r="B3693" s="2" t="str">
        <f>TEXT(A3693,"mmmm")</f>
        <v>November</v>
      </c>
      <c r="C3693" t="s">
        <v>1766</v>
      </c>
      <c r="D3693" t="s">
        <v>22</v>
      </c>
      <c r="E3693" t="s">
        <v>23</v>
      </c>
      <c r="F3693" t="s">
        <v>47</v>
      </c>
      <c r="G3693" t="s">
        <v>402</v>
      </c>
      <c r="H3693">
        <v>37.94</v>
      </c>
      <c r="I3693">
        <v>2</v>
      </c>
      <c r="J3693">
        <v>18.21</v>
      </c>
      <c r="K3693" s="6">
        <f>J3693/H3693</f>
        <v>0.47996837111228258</v>
      </c>
      <c r="M3693" t="str">
        <f>LEFT(C3693, SEARCH(" ", C3693) - 1)</f>
        <v>Nathan</v>
      </c>
      <c r="N3693" t="str" cm="1">
        <f t="array" ref="N3693">_xlfn.IFS(H3693&lt;0, "LOSS", H3693&gt;1000, "GREAT", H3693&gt;500, "GOOD", H3693&gt;=100, "OKAY", H3693&lt;100, "OKAY")</f>
        <v>OKAY</v>
      </c>
    </row>
    <row r="3694" spans="1:14">
      <c r="A3694" s="2">
        <v>42330</v>
      </c>
      <c r="B3694" s="2" t="str">
        <f>TEXT(A3694,"mmmm")</f>
        <v>November</v>
      </c>
      <c r="C3694" t="s">
        <v>1766</v>
      </c>
      <c r="D3694" t="s">
        <v>22</v>
      </c>
      <c r="E3694" t="s">
        <v>23</v>
      </c>
      <c r="F3694" t="s">
        <v>47</v>
      </c>
      <c r="G3694" t="s">
        <v>339</v>
      </c>
      <c r="H3694">
        <v>42.8</v>
      </c>
      <c r="I3694">
        <v>10</v>
      </c>
      <c r="J3694">
        <v>19.260000000000002</v>
      </c>
      <c r="K3694" s="6">
        <f>J3694/H3694</f>
        <v>0.45000000000000007</v>
      </c>
      <c r="M3694" t="str">
        <f>LEFT(C3694, SEARCH(" ", C3694) - 1)</f>
        <v>Nathan</v>
      </c>
      <c r="N3694" t="str" cm="1">
        <f t="array" ref="N3694">_xlfn.IFS(H3694&lt;0, "LOSS", H3694&gt;1000, "GREAT", H3694&gt;500, "GOOD", H3694&gt;=100, "OKAY", H3694&lt;100, "OKAY")</f>
        <v>OKAY</v>
      </c>
    </row>
    <row r="3695" spans="1:14">
      <c r="A3695" s="2">
        <v>42330</v>
      </c>
      <c r="B3695" s="2" t="str">
        <f>TEXT(A3695,"mmmm")</f>
        <v>November</v>
      </c>
      <c r="C3695" t="s">
        <v>1766</v>
      </c>
      <c r="D3695" t="s">
        <v>22</v>
      </c>
      <c r="E3695" t="s">
        <v>23</v>
      </c>
      <c r="F3695" t="s">
        <v>49</v>
      </c>
      <c r="G3695" t="s">
        <v>638</v>
      </c>
      <c r="H3695">
        <v>33.630000000000003</v>
      </c>
      <c r="I3695">
        <v>3</v>
      </c>
      <c r="J3695">
        <v>10.09</v>
      </c>
      <c r="K3695" s="6">
        <f>J3695/H3695</f>
        <v>0.30002973535533745</v>
      </c>
      <c r="M3695" t="str">
        <f>LEFT(C3695, SEARCH(" ", C3695) - 1)</f>
        <v>Nathan</v>
      </c>
      <c r="N3695" t="str" cm="1">
        <f t="array" ref="N3695">_xlfn.IFS(H3695&lt;0, "LOSS", H3695&gt;1000, "GREAT", H3695&gt;500, "GOOD", H3695&gt;=100, "OKAY", H3695&lt;100, "OKAY")</f>
        <v>OKAY</v>
      </c>
    </row>
    <row r="3696" spans="1:14">
      <c r="A3696" s="2">
        <v>42330</v>
      </c>
      <c r="B3696" s="2" t="str">
        <f>TEXT(A3696,"mmmm")</f>
        <v>November</v>
      </c>
      <c r="C3696" t="s">
        <v>880</v>
      </c>
      <c r="D3696" t="s">
        <v>31</v>
      </c>
      <c r="E3696" t="s">
        <v>25</v>
      </c>
      <c r="F3696" t="s">
        <v>46</v>
      </c>
      <c r="G3696" t="s">
        <v>909</v>
      </c>
      <c r="H3696">
        <v>32.99</v>
      </c>
      <c r="I3696">
        <v>3</v>
      </c>
      <c r="J3696">
        <v>-1.98</v>
      </c>
      <c r="K3696" s="6">
        <f>J3696/H3696</f>
        <v>-6.001818732949378E-2</v>
      </c>
      <c r="M3696" t="str">
        <f>LEFT(C3696, SEARCH(" ", C3696) - 1)</f>
        <v>Brosina</v>
      </c>
      <c r="N3696" t="str" cm="1">
        <f t="array" ref="N3696">_xlfn.IFS(H3696&lt;0, "LOSS", H3696&gt;1000, "GREAT", H3696&gt;500, "GOOD", H3696&gt;=100, "OKAY", H3696&lt;100, "OKAY")</f>
        <v>OKAY</v>
      </c>
    </row>
    <row r="3697" spans="1:14">
      <c r="A3697" s="2">
        <v>42330</v>
      </c>
      <c r="B3697" s="2" t="str">
        <f>TEXT(A3697,"mmmm")</f>
        <v>November</v>
      </c>
      <c r="C3697" t="s">
        <v>746</v>
      </c>
      <c r="D3697" t="s">
        <v>182</v>
      </c>
      <c r="E3697" t="s">
        <v>23</v>
      </c>
      <c r="F3697" t="s">
        <v>37</v>
      </c>
      <c r="G3697" t="s">
        <v>928</v>
      </c>
      <c r="H3697">
        <v>17.12</v>
      </c>
      <c r="I3697">
        <v>4</v>
      </c>
      <c r="J3697">
        <v>4.96</v>
      </c>
      <c r="K3697" s="6">
        <f>J3697/H3697</f>
        <v>0.28971962616822428</v>
      </c>
      <c r="M3697" t="str">
        <f>LEFT(C3697, SEARCH(" ", C3697) - 1)</f>
        <v>Harold</v>
      </c>
      <c r="N3697" t="str" cm="1">
        <f t="array" ref="N3697">_xlfn.IFS(H3697&lt;0, "LOSS", H3697&gt;1000, "GREAT", H3697&gt;500, "GOOD", H3697&gt;=100, "OKAY", H3697&lt;100, "OKAY")</f>
        <v>OKAY</v>
      </c>
    </row>
    <row r="3698" spans="1:14">
      <c r="A3698" s="2">
        <v>42330</v>
      </c>
      <c r="B3698" s="2" t="str">
        <f>TEXT(A3698,"mmmm")</f>
        <v>November</v>
      </c>
      <c r="C3698" t="s">
        <v>746</v>
      </c>
      <c r="D3698" t="s">
        <v>182</v>
      </c>
      <c r="E3698" t="s">
        <v>23</v>
      </c>
      <c r="F3698" t="s">
        <v>47</v>
      </c>
      <c r="G3698" t="s">
        <v>2433</v>
      </c>
      <c r="H3698">
        <v>59.94</v>
      </c>
      <c r="I3698">
        <v>3</v>
      </c>
      <c r="J3698">
        <v>28.17</v>
      </c>
      <c r="K3698" s="6">
        <f>J3698/H3698</f>
        <v>0.46996996996997004</v>
      </c>
      <c r="M3698" t="str">
        <f>LEFT(C3698, SEARCH(" ", C3698) - 1)</f>
        <v>Harold</v>
      </c>
      <c r="N3698" t="str" cm="1">
        <f t="array" ref="N3698">_xlfn.IFS(H3698&lt;0, "LOSS", H3698&gt;1000, "GREAT", H3698&gt;500, "GOOD", H3698&gt;=100, "OKAY", H3698&lt;100, "OKAY")</f>
        <v>OKAY</v>
      </c>
    </row>
    <row r="3699" spans="1:14">
      <c r="A3699" s="2">
        <v>42331</v>
      </c>
      <c r="B3699" s="2" t="str">
        <f>TEXT(A3699,"mmmm")</f>
        <v>November</v>
      </c>
      <c r="C3699" t="s">
        <v>2240</v>
      </c>
      <c r="D3699" t="s">
        <v>26</v>
      </c>
      <c r="E3699" t="s">
        <v>23</v>
      </c>
      <c r="F3699" t="s">
        <v>47</v>
      </c>
      <c r="G3699" t="s">
        <v>2321</v>
      </c>
      <c r="H3699">
        <v>335.52</v>
      </c>
      <c r="I3699">
        <v>4</v>
      </c>
      <c r="J3699">
        <v>117.43</v>
      </c>
      <c r="K3699" s="6">
        <f>J3699/H3699</f>
        <v>0.3499940391034812</v>
      </c>
      <c r="M3699" t="str">
        <f>LEFT(C3699, SEARCH(" ", C3699) - 1)</f>
        <v>Victoria</v>
      </c>
      <c r="N3699" t="str" cm="1">
        <f t="array" ref="N3699">_xlfn.IFS(H3699&lt;0, "LOSS", H3699&gt;1000, "GREAT", H3699&gt;500, "GOOD", H3699&gt;=100, "OKAY", H3699&lt;100, "OKAY")</f>
        <v>OKAY</v>
      </c>
    </row>
    <row r="3700" spans="1:14">
      <c r="A3700" s="2">
        <v>42331</v>
      </c>
      <c r="B3700" s="2" t="str">
        <f>TEXT(A3700,"mmmm")</f>
        <v>November</v>
      </c>
      <c r="C3700" t="s">
        <v>2240</v>
      </c>
      <c r="D3700" t="s">
        <v>26</v>
      </c>
      <c r="E3700" t="s">
        <v>23</v>
      </c>
      <c r="F3700" t="s">
        <v>38</v>
      </c>
      <c r="G3700" t="s">
        <v>971</v>
      </c>
      <c r="H3700">
        <v>23.91</v>
      </c>
      <c r="I3700">
        <v>2</v>
      </c>
      <c r="J3700">
        <v>-40.65</v>
      </c>
      <c r="K3700" s="6">
        <f>J3700/H3700</f>
        <v>-1.7001254705144291</v>
      </c>
      <c r="M3700" t="str">
        <f>LEFT(C3700, SEARCH(" ", C3700) - 1)</f>
        <v>Victoria</v>
      </c>
      <c r="N3700" t="str" cm="1">
        <f t="array" ref="N3700">_xlfn.IFS(H3700&lt;0, "LOSS", H3700&gt;1000, "GREAT", H3700&gt;500, "GOOD", H3700&gt;=100, "OKAY", H3700&lt;100, "OKAY")</f>
        <v>OKAY</v>
      </c>
    </row>
    <row r="3701" spans="1:14">
      <c r="A3701" s="2">
        <v>42331</v>
      </c>
      <c r="B3701" s="2" t="str">
        <f>TEXT(A3701,"mmmm")</f>
        <v>November</v>
      </c>
      <c r="C3701" t="s">
        <v>2240</v>
      </c>
      <c r="D3701" t="s">
        <v>26</v>
      </c>
      <c r="E3701" t="s">
        <v>23</v>
      </c>
      <c r="F3701" t="s">
        <v>49</v>
      </c>
      <c r="G3701" t="s">
        <v>2035</v>
      </c>
      <c r="H3701">
        <v>27.06</v>
      </c>
      <c r="I3701">
        <v>2</v>
      </c>
      <c r="J3701">
        <v>2.37</v>
      </c>
      <c r="K3701" s="6">
        <f>J3701/H3701</f>
        <v>8.7583148558758317E-2</v>
      </c>
      <c r="M3701" t="str">
        <f>LEFT(C3701, SEARCH(" ", C3701) - 1)</f>
        <v>Victoria</v>
      </c>
      <c r="N3701" t="str" cm="1">
        <f t="array" ref="N3701">_xlfn.IFS(H3701&lt;0, "LOSS", H3701&gt;1000, "GREAT", H3701&gt;500, "GOOD", H3701&gt;=100, "OKAY", H3701&lt;100, "OKAY")</f>
        <v>OKAY</v>
      </c>
    </row>
    <row r="3702" spans="1:14">
      <c r="A3702" s="2">
        <v>42331</v>
      </c>
      <c r="B3702" s="2" t="str">
        <f>TEXT(A3702,"mmmm")</f>
        <v>November</v>
      </c>
      <c r="C3702" t="s">
        <v>1277</v>
      </c>
      <c r="D3702" t="s">
        <v>242</v>
      </c>
      <c r="E3702" t="s">
        <v>23</v>
      </c>
      <c r="F3702" t="s">
        <v>36</v>
      </c>
      <c r="G3702" t="s">
        <v>2369</v>
      </c>
      <c r="H3702">
        <v>2625.12</v>
      </c>
      <c r="I3702">
        <v>8</v>
      </c>
      <c r="J3702">
        <v>735.03</v>
      </c>
      <c r="K3702" s="6">
        <f>J3702/H3702</f>
        <v>0.27999862863411956</v>
      </c>
      <c r="M3702" t="str">
        <f>LEFT(C3702, SEARCH(" ", C3702) - 1)</f>
        <v>Annie</v>
      </c>
      <c r="N3702" t="str" cm="1">
        <f t="array" ref="N3702">_xlfn.IFS(H3702&lt;0, "LOSS", H3702&gt;1000, "GREAT", H3702&gt;500, "GOOD", H3702&gt;=100, "OKAY", H3702&lt;100, "OKAY")</f>
        <v>GREAT</v>
      </c>
    </row>
    <row r="3703" spans="1:14">
      <c r="A3703" s="2">
        <v>42331</v>
      </c>
      <c r="B3703" s="2" t="str">
        <f>TEXT(A3703,"mmmm")</f>
        <v>November</v>
      </c>
      <c r="C3703" t="s">
        <v>1277</v>
      </c>
      <c r="D3703" t="s">
        <v>242</v>
      </c>
      <c r="E3703" t="s">
        <v>23</v>
      </c>
      <c r="F3703" t="s">
        <v>37</v>
      </c>
      <c r="G3703" t="s">
        <v>1043</v>
      </c>
      <c r="H3703">
        <v>17.940000000000001</v>
      </c>
      <c r="I3703">
        <v>3</v>
      </c>
      <c r="J3703">
        <v>4.49</v>
      </c>
      <c r="K3703" s="6">
        <f>J3703/H3703</f>
        <v>0.25027870680044595</v>
      </c>
      <c r="M3703" t="str">
        <f>LEFT(C3703, SEARCH(" ", C3703) - 1)</f>
        <v>Annie</v>
      </c>
      <c r="N3703" t="str" cm="1">
        <f t="array" ref="N3703">_xlfn.IFS(H3703&lt;0, "LOSS", H3703&gt;1000, "GREAT", H3703&gt;500, "GOOD", H3703&gt;=100, "OKAY", H3703&lt;100, "OKAY")</f>
        <v>OKAY</v>
      </c>
    </row>
    <row r="3704" spans="1:14">
      <c r="A3704" s="2">
        <v>42331</v>
      </c>
      <c r="B3704" s="2" t="str">
        <f>TEXT(A3704,"mmmm")</f>
        <v>November</v>
      </c>
      <c r="C3704" t="s">
        <v>1722</v>
      </c>
      <c r="D3704" t="s">
        <v>108</v>
      </c>
      <c r="E3704" t="s">
        <v>25</v>
      </c>
      <c r="F3704" t="s">
        <v>48</v>
      </c>
      <c r="G3704" t="s">
        <v>1427</v>
      </c>
      <c r="H3704">
        <v>307.98</v>
      </c>
      <c r="I3704">
        <v>2</v>
      </c>
      <c r="J3704">
        <v>89.31</v>
      </c>
      <c r="K3704" s="6">
        <f>J3704/H3704</f>
        <v>0.28998636275082795</v>
      </c>
      <c r="M3704" t="str">
        <f>LEFT(C3704, SEARCH(" ", C3704) - 1)</f>
        <v>Pierre</v>
      </c>
      <c r="N3704" t="str" cm="1">
        <f t="array" ref="N3704">_xlfn.IFS(H3704&lt;0, "LOSS", H3704&gt;1000, "GREAT", H3704&gt;500, "GOOD", H3704&gt;=100, "OKAY", H3704&lt;100, "OKAY")</f>
        <v>OKAY</v>
      </c>
    </row>
    <row r="3705" spans="1:14">
      <c r="A3705" s="2">
        <v>42331</v>
      </c>
      <c r="B3705" s="2" t="str">
        <f>TEXT(A3705,"mmmm")</f>
        <v>November</v>
      </c>
      <c r="C3705" t="s">
        <v>1722</v>
      </c>
      <c r="D3705" t="s">
        <v>108</v>
      </c>
      <c r="E3705" t="s">
        <v>23</v>
      </c>
      <c r="F3705" t="s">
        <v>47</v>
      </c>
      <c r="G3705" t="s">
        <v>1745</v>
      </c>
      <c r="H3705">
        <v>44.1</v>
      </c>
      <c r="I3705">
        <v>6</v>
      </c>
      <c r="J3705">
        <v>20.73</v>
      </c>
      <c r="K3705" s="6">
        <f>J3705/H3705</f>
        <v>0.47006802721088436</v>
      </c>
      <c r="M3705" t="str">
        <f>LEFT(C3705, SEARCH(" ", C3705) - 1)</f>
        <v>Pierre</v>
      </c>
      <c r="N3705" t="str" cm="1">
        <f t="array" ref="N3705">_xlfn.IFS(H3705&lt;0, "LOSS", H3705&gt;1000, "GREAT", H3705&gt;500, "GOOD", H3705&gt;=100, "OKAY", H3705&lt;100, "OKAY")</f>
        <v>OKAY</v>
      </c>
    </row>
    <row r="3706" spans="1:14">
      <c r="A3706" s="2">
        <v>42331</v>
      </c>
      <c r="B3706" s="2" t="str">
        <f>TEXT(A3706,"mmmm")</f>
        <v>November</v>
      </c>
      <c r="C3706" t="s">
        <v>1722</v>
      </c>
      <c r="D3706" t="s">
        <v>108</v>
      </c>
      <c r="E3706" t="s">
        <v>23</v>
      </c>
      <c r="F3706" t="s">
        <v>37</v>
      </c>
      <c r="G3706" t="s">
        <v>2434</v>
      </c>
      <c r="H3706">
        <v>13.12</v>
      </c>
      <c r="I3706">
        <v>4</v>
      </c>
      <c r="J3706">
        <v>5.64</v>
      </c>
      <c r="K3706" s="6">
        <f>J3706/H3706</f>
        <v>0.4298780487804878</v>
      </c>
      <c r="M3706" t="str">
        <f>LEFT(C3706, SEARCH(" ", C3706) - 1)</f>
        <v>Pierre</v>
      </c>
      <c r="N3706" t="str" cm="1">
        <f t="array" ref="N3706">_xlfn.IFS(H3706&lt;0, "LOSS", H3706&gt;1000, "GREAT", H3706&gt;500, "GOOD", H3706&gt;=100, "OKAY", H3706&lt;100, "OKAY")</f>
        <v>OKAY</v>
      </c>
    </row>
    <row r="3707" spans="1:14">
      <c r="A3707" s="2">
        <v>42331</v>
      </c>
      <c r="B3707" s="2" t="str">
        <f>TEXT(A3707,"mmmm")</f>
        <v>November</v>
      </c>
      <c r="C3707" t="s">
        <v>1722</v>
      </c>
      <c r="D3707" t="s">
        <v>108</v>
      </c>
      <c r="E3707" t="s">
        <v>23</v>
      </c>
      <c r="F3707" t="s">
        <v>42</v>
      </c>
      <c r="G3707" t="s">
        <v>115</v>
      </c>
      <c r="H3707">
        <v>16.559999999999999</v>
      </c>
      <c r="I3707">
        <v>2</v>
      </c>
      <c r="J3707">
        <v>7.78</v>
      </c>
      <c r="K3707" s="6">
        <f>J3707/H3707</f>
        <v>0.46980676328502419</v>
      </c>
      <c r="M3707" t="str">
        <f>LEFT(C3707, SEARCH(" ", C3707) - 1)</f>
        <v>Pierre</v>
      </c>
      <c r="N3707" t="str" cm="1">
        <f t="array" ref="N3707">_xlfn.IFS(H3707&lt;0, "LOSS", H3707&gt;1000, "GREAT", H3707&gt;500, "GOOD", H3707&gt;=100, "OKAY", H3707&lt;100, "OKAY")</f>
        <v>OKAY</v>
      </c>
    </row>
    <row r="3708" spans="1:14">
      <c r="A3708" s="2">
        <v>42331</v>
      </c>
      <c r="B3708" s="2" t="str">
        <f>TEXT(A3708,"mmmm")</f>
        <v>November</v>
      </c>
      <c r="C3708" t="s">
        <v>1722</v>
      </c>
      <c r="D3708" t="s">
        <v>108</v>
      </c>
      <c r="E3708" t="s">
        <v>23</v>
      </c>
      <c r="F3708" t="s">
        <v>47</v>
      </c>
      <c r="G3708" t="s">
        <v>583</v>
      </c>
      <c r="H3708">
        <v>38.880000000000003</v>
      </c>
      <c r="I3708">
        <v>6</v>
      </c>
      <c r="J3708">
        <v>18.66</v>
      </c>
      <c r="K3708" s="6">
        <f>J3708/H3708</f>
        <v>0.47993827160493824</v>
      </c>
      <c r="M3708" t="str">
        <f>LEFT(C3708, SEARCH(" ", C3708) - 1)</f>
        <v>Pierre</v>
      </c>
      <c r="N3708" t="str" cm="1">
        <f t="array" ref="N3708">_xlfn.IFS(H3708&lt;0, "LOSS", H3708&gt;1000, "GREAT", H3708&gt;500, "GOOD", H3708&gt;=100, "OKAY", H3708&lt;100, "OKAY")</f>
        <v>OKAY</v>
      </c>
    </row>
    <row r="3709" spans="1:14">
      <c r="A3709" s="2">
        <v>42332</v>
      </c>
      <c r="B3709" s="2" t="str">
        <f>TEXT(A3709,"mmmm")</f>
        <v>November</v>
      </c>
      <c r="C3709" t="s">
        <v>497</v>
      </c>
      <c r="D3709" t="s">
        <v>22</v>
      </c>
      <c r="E3709" t="s">
        <v>25</v>
      </c>
      <c r="F3709" t="s">
        <v>35</v>
      </c>
      <c r="G3709" t="s">
        <v>1405</v>
      </c>
      <c r="H3709">
        <v>13.98</v>
      </c>
      <c r="I3709">
        <v>2</v>
      </c>
      <c r="J3709">
        <v>6.15</v>
      </c>
      <c r="K3709" s="6">
        <f>J3709/H3709</f>
        <v>0.43991416309012876</v>
      </c>
      <c r="M3709" t="str">
        <f>LEFT(C3709, SEARCH(" ", C3709) - 1)</f>
        <v>Kunst</v>
      </c>
      <c r="N3709" t="str" cm="1">
        <f t="array" ref="N3709">_xlfn.IFS(H3709&lt;0, "LOSS", H3709&gt;1000, "GREAT", H3709&gt;500, "GOOD", H3709&gt;=100, "OKAY", H3709&lt;100, "OKAY")</f>
        <v>OKAY</v>
      </c>
    </row>
    <row r="3710" spans="1:14">
      <c r="A3710" s="2">
        <v>42332</v>
      </c>
      <c r="B3710" s="2" t="str">
        <f>TEXT(A3710,"mmmm")</f>
        <v>November</v>
      </c>
      <c r="C3710" t="s">
        <v>497</v>
      </c>
      <c r="D3710" t="s">
        <v>22</v>
      </c>
      <c r="E3710" t="s">
        <v>23</v>
      </c>
      <c r="F3710" t="s">
        <v>38</v>
      </c>
      <c r="G3710" t="s">
        <v>716</v>
      </c>
      <c r="H3710">
        <v>25.82</v>
      </c>
      <c r="I3710">
        <v>6</v>
      </c>
      <c r="J3710">
        <v>9.36</v>
      </c>
      <c r="K3710" s="6">
        <f>J3710/H3710</f>
        <v>0.3625096824167312</v>
      </c>
      <c r="M3710" t="str">
        <f>LEFT(C3710, SEARCH(" ", C3710) - 1)</f>
        <v>Kunst</v>
      </c>
      <c r="N3710" t="str" cm="1">
        <f t="array" ref="N3710">_xlfn.IFS(H3710&lt;0, "LOSS", H3710&gt;1000, "GREAT", H3710&gt;500, "GOOD", H3710&gt;=100, "OKAY", H3710&lt;100, "OKAY")</f>
        <v>OKAY</v>
      </c>
    </row>
    <row r="3711" spans="1:14">
      <c r="A3711" s="2">
        <v>42332</v>
      </c>
      <c r="B3711" s="2" t="str">
        <f>TEXT(A3711,"mmmm")</f>
        <v>November</v>
      </c>
      <c r="C3711" t="s">
        <v>497</v>
      </c>
      <c r="D3711" t="s">
        <v>22</v>
      </c>
      <c r="E3711" t="s">
        <v>23</v>
      </c>
      <c r="F3711" t="s">
        <v>47</v>
      </c>
      <c r="G3711" t="s">
        <v>2435</v>
      </c>
      <c r="H3711">
        <v>146.72999999999999</v>
      </c>
      <c r="I3711">
        <v>3</v>
      </c>
      <c r="J3711">
        <v>68.959999999999994</v>
      </c>
      <c r="K3711" s="6">
        <f>J3711/H3711</f>
        <v>0.46997887275949018</v>
      </c>
      <c r="M3711" t="str">
        <f>LEFT(C3711, SEARCH(" ", C3711) - 1)</f>
        <v>Kunst</v>
      </c>
      <c r="N3711" t="str" cm="1">
        <f t="array" ref="N3711">_xlfn.IFS(H3711&lt;0, "LOSS", H3711&gt;1000, "GREAT", H3711&gt;500, "GOOD", H3711&gt;=100, "OKAY", H3711&lt;100, "OKAY")</f>
        <v>OKAY</v>
      </c>
    </row>
    <row r="3712" spans="1:14">
      <c r="A3712" s="2">
        <v>42332</v>
      </c>
      <c r="B3712" s="2" t="str">
        <f>TEXT(A3712,"mmmm")</f>
        <v>November</v>
      </c>
      <c r="C3712" t="s">
        <v>497</v>
      </c>
      <c r="D3712" t="s">
        <v>22</v>
      </c>
      <c r="E3712" t="s">
        <v>21</v>
      </c>
      <c r="F3712" t="s">
        <v>44</v>
      </c>
      <c r="G3712" t="s">
        <v>1665</v>
      </c>
      <c r="H3712">
        <v>79.760000000000005</v>
      </c>
      <c r="I3712">
        <v>4</v>
      </c>
      <c r="J3712">
        <v>22.33</v>
      </c>
      <c r="K3712" s="6">
        <f>J3712/H3712</f>
        <v>0.27996489468405211</v>
      </c>
      <c r="M3712" t="str">
        <f>LEFT(C3712, SEARCH(" ", C3712) - 1)</f>
        <v>Kunst</v>
      </c>
      <c r="N3712" t="str" cm="1">
        <f t="array" ref="N3712">_xlfn.IFS(H3712&lt;0, "LOSS", H3712&gt;1000, "GREAT", H3712&gt;500, "GOOD", H3712&gt;=100, "OKAY", H3712&lt;100, "OKAY")</f>
        <v>OKAY</v>
      </c>
    </row>
    <row r="3713" spans="1:14">
      <c r="A3713" s="2">
        <v>42332</v>
      </c>
      <c r="B3713" s="2" t="str">
        <f>TEXT(A3713,"mmmm")</f>
        <v>November</v>
      </c>
      <c r="C3713" t="s">
        <v>63</v>
      </c>
      <c r="D3713" t="s">
        <v>22</v>
      </c>
      <c r="E3713" t="s">
        <v>23</v>
      </c>
      <c r="F3713" t="s">
        <v>47</v>
      </c>
      <c r="G3713" t="s">
        <v>454</v>
      </c>
      <c r="H3713">
        <v>368.91</v>
      </c>
      <c r="I3713">
        <v>9</v>
      </c>
      <c r="J3713">
        <v>180.77</v>
      </c>
      <c r="K3713" s="6">
        <f>J3713/H3713</f>
        <v>0.49001111382179935</v>
      </c>
      <c r="M3713" t="str">
        <f>LEFT(C3713, SEARCH(" ", C3713) - 1)</f>
        <v>Darren</v>
      </c>
      <c r="N3713" t="str" cm="1">
        <f t="array" ref="N3713">_xlfn.IFS(H3713&lt;0, "LOSS", H3713&gt;1000, "GREAT", H3713&gt;500, "GOOD", H3713&gt;=100, "OKAY", H3713&lt;100, "OKAY")</f>
        <v>OKAY</v>
      </c>
    </row>
    <row r="3714" spans="1:14">
      <c r="A3714" s="2">
        <v>42332</v>
      </c>
      <c r="B3714" s="2" t="str">
        <f>TEXT(A3714,"mmmm")</f>
        <v>November</v>
      </c>
      <c r="C3714" t="s">
        <v>63</v>
      </c>
      <c r="D3714" t="s">
        <v>22</v>
      </c>
      <c r="E3714" t="s">
        <v>23</v>
      </c>
      <c r="F3714" t="s">
        <v>37</v>
      </c>
      <c r="G3714" t="s">
        <v>1333</v>
      </c>
      <c r="H3714">
        <v>14.7</v>
      </c>
      <c r="I3714">
        <v>5</v>
      </c>
      <c r="J3714">
        <v>6.62</v>
      </c>
      <c r="K3714" s="6">
        <f>J3714/H3714</f>
        <v>0.4503401360544218</v>
      </c>
      <c r="M3714" t="str">
        <f>LEFT(C3714, SEARCH(" ", C3714) - 1)</f>
        <v>Darren</v>
      </c>
      <c r="N3714" t="str" cm="1">
        <f t="array" ref="N3714">_xlfn.IFS(H3714&lt;0, "LOSS", H3714&gt;1000, "GREAT", H3714&gt;500, "GOOD", H3714&gt;=100, "OKAY", H3714&lt;100, "OKAY")</f>
        <v>OKAY</v>
      </c>
    </row>
    <row r="3715" spans="1:14">
      <c r="A3715" s="2">
        <v>42332</v>
      </c>
      <c r="B3715" s="2" t="str">
        <f>TEXT(A3715,"mmmm")</f>
        <v>November</v>
      </c>
      <c r="C3715" t="s">
        <v>151</v>
      </c>
      <c r="D3715" t="s">
        <v>22</v>
      </c>
      <c r="E3715" t="s">
        <v>23</v>
      </c>
      <c r="F3715" t="s">
        <v>38</v>
      </c>
      <c r="G3715" t="s">
        <v>2365</v>
      </c>
      <c r="H3715">
        <v>3.17</v>
      </c>
      <c r="I3715">
        <v>2</v>
      </c>
      <c r="J3715">
        <v>0.99</v>
      </c>
      <c r="K3715" s="6">
        <f>J3715/H3715</f>
        <v>0.31230283911671924</v>
      </c>
      <c r="M3715" t="str">
        <f>LEFT(C3715, SEARCH(" ", C3715) - 1)</f>
        <v>Toby</v>
      </c>
      <c r="N3715" t="str" cm="1">
        <f t="array" ref="N3715">_xlfn.IFS(H3715&lt;0, "LOSS", H3715&gt;1000, "GREAT", H3715&gt;500, "GOOD", H3715&gt;=100, "OKAY", H3715&lt;100, "OKAY")</f>
        <v>OKAY</v>
      </c>
    </row>
    <row r="3716" spans="1:14">
      <c r="A3716" s="2">
        <v>42332</v>
      </c>
      <c r="B3716" s="2" t="str">
        <f>TEXT(A3716,"mmmm")</f>
        <v>November</v>
      </c>
      <c r="C3716" t="s">
        <v>151</v>
      </c>
      <c r="D3716" t="s">
        <v>22</v>
      </c>
      <c r="E3716" t="s">
        <v>23</v>
      </c>
      <c r="F3716" t="s">
        <v>47</v>
      </c>
      <c r="G3716" t="s">
        <v>77</v>
      </c>
      <c r="H3716">
        <v>19.440000000000001</v>
      </c>
      <c r="I3716">
        <v>3</v>
      </c>
      <c r="J3716">
        <v>9.33</v>
      </c>
      <c r="K3716" s="6">
        <f>J3716/H3716</f>
        <v>0.47993827160493824</v>
      </c>
      <c r="M3716" t="str">
        <f>LEFT(C3716, SEARCH(" ", C3716) - 1)</f>
        <v>Toby</v>
      </c>
      <c r="N3716" t="str" cm="1">
        <f t="array" ref="N3716">_xlfn.IFS(H3716&lt;0, "LOSS", H3716&gt;1000, "GREAT", H3716&gt;500, "GOOD", H3716&gt;=100, "OKAY", H3716&lt;100, "OKAY")</f>
        <v>OKAY</v>
      </c>
    </row>
    <row r="3717" spans="1:14">
      <c r="A3717" s="2">
        <v>42332</v>
      </c>
      <c r="B3717" s="2" t="str">
        <f>TEXT(A3717,"mmmm")</f>
        <v>November</v>
      </c>
      <c r="C3717" t="s">
        <v>151</v>
      </c>
      <c r="D3717" t="s">
        <v>22</v>
      </c>
      <c r="E3717" t="s">
        <v>23</v>
      </c>
      <c r="F3717" t="s">
        <v>49</v>
      </c>
      <c r="G3717" t="s">
        <v>2436</v>
      </c>
      <c r="H3717">
        <v>454.86</v>
      </c>
      <c r="I3717">
        <v>7</v>
      </c>
      <c r="J3717">
        <v>54.58</v>
      </c>
      <c r="K3717" s="6">
        <f>J3717/H3717</f>
        <v>0.11999296486831112</v>
      </c>
      <c r="M3717" t="str">
        <f>LEFT(C3717, SEARCH(" ", C3717) - 1)</f>
        <v>Toby</v>
      </c>
      <c r="N3717" t="str" cm="1">
        <f t="array" ref="N3717">_xlfn.IFS(H3717&lt;0, "LOSS", H3717&gt;1000, "GREAT", H3717&gt;500, "GOOD", H3717&gt;=100, "OKAY", H3717&lt;100, "OKAY")</f>
        <v>OKAY</v>
      </c>
    </row>
    <row r="3718" spans="1:14">
      <c r="A3718" s="2">
        <v>42332</v>
      </c>
      <c r="B3718" s="2" t="str">
        <f>TEXT(A3718,"mmmm")</f>
        <v>November</v>
      </c>
      <c r="C3718" t="s">
        <v>151</v>
      </c>
      <c r="D3718" t="s">
        <v>22</v>
      </c>
      <c r="E3718" t="s">
        <v>23</v>
      </c>
      <c r="F3718" t="s">
        <v>38</v>
      </c>
      <c r="G3718" t="s">
        <v>903</v>
      </c>
      <c r="H3718">
        <v>91.39</v>
      </c>
      <c r="I3718">
        <v>8</v>
      </c>
      <c r="J3718">
        <v>29.7</v>
      </c>
      <c r="K3718" s="6">
        <f>J3718/H3718</f>
        <v>0.32498085129664078</v>
      </c>
      <c r="M3718" t="str">
        <f>LEFT(C3718, SEARCH(" ", C3718) - 1)</f>
        <v>Toby</v>
      </c>
      <c r="N3718" t="str" cm="1">
        <f t="array" ref="N3718">_xlfn.IFS(H3718&lt;0, "LOSS", H3718&gt;1000, "GREAT", H3718&gt;500, "GOOD", H3718&gt;=100, "OKAY", H3718&lt;100, "OKAY")</f>
        <v>OKAY</v>
      </c>
    </row>
    <row r="3719" spans="1:14">
      <c r="A3719" s="2">
        <v>42333</v>
      </c>
      <c r="B3719" s="2" t="str">
        <f>TEXT(A3719,"mmmm")</f>
        <v>November</v>
      </c>
      <c r="C3719" t="s">
        <v>1354</v>
      </c>
      <c r="D3719" t="s">
        <v>33</v>
      </c>
      <c r="E3719" t="s">
        <v>23</v>
      </c>
      <c r="F3719" t="s">
        <v>37</v>
      </c>
      <c r="G3719" t="s">
        <v>2437</v>
      </c>
      <c r="H3719">
        <v>13.12</v>
      </c>
      <c r="I3719">
        <v>5</v>
      </c>
      <c r="J3719">
        <v>1.48</v>
      </c>
      <c r="K3719" s="6">
        <f>J3719/H3719</f>
        <v>0.11280487804878049</v>
      </c>
      <c r="M3719" t="str">
        <f>LEFT(C3719, SEARCH(" ", C3719) - 1)</f>
        <v>Sandra</v>
      </c>
      <c r="N3719" t="str" cm="1">
        <f t="array" ref="N3719">_xlfn.IFS(H3719&lt;0, "LOSS", H3719&gt;1000, "GREAT", H3719&gt;500, "GOOD", H3719&gt;=100, "OKAY", H3719&lt;100, "OKAY")</f>
        <v>OKAY</v>
      </c>
    </row>
    <row r="3720" spans="1:14">
      <c r="A3720" s="2">
        <v>42334</v>
      </c>
      <c r="B3720" s="2" t="str">
        <f>TEXT(A3720,"mmmm")</f>
        <v>November</v>
      </c>
      <c r="C3720" t="s">
        <v>561</v>
      </c>
      <c r="D3720" t="s">
        <v>182</v>
      </c>
      <c r="E3720" t="s">
        <v>23</v>
      </c>
      <c r="F3720" t="s">
        <v>38</v>
      </c>
      <c r="G3720" t="s">
        <v>221</v>
      </c>
      <c r="H3720">
        <v>14.73</v>
      </c>
      <c r="I3720">
        <v>3</v>
      </c>
      <c r="J3720">
        <v>6.92</v>
      </c>
      <c r="K3720" s="6">
        <f>J3720/H3720</f>
        <v>0.46978954514596061</v>
      </c>
      <c r="M3720" t="str">
        <f>LEFT(C3720, SEARCH(" ", C3720) - 1)</f>
        <v>Guy</v>
      </c>
      <c r="N3720" t="str" cm="1">
        <f t="array" ref="N3720">_xlfn.IFS(H3720&lt;0, "LOSS", H3720&gt;1000, "GREAT", H3720&gt;500, "GOOD", H3720&gt;=100, "OKAY", H3720&lt;100, "OKAY")</f>
        <v>OKAY</v>
      </c>
    </row>
    <row r="3721" spans="1:14">
      <c r="A3721" s="2">
        <v>42334</v>
      </c>
      <c r="B3721" s="2" t="str">
        <f>TEXT(A3721,"mmmm")</f>
        <v>November</v>
      </c>
      <c r="C3721" t="s">
        <v>561</v>
      </c>
      <c r="D3721" t="s">
        <v>182</v>
      </c>
      <c r="E3721" t="s">
        <v>23</v>
      </c>
      <c r="F3721" t="s">
        <v>49</v>
      </c>
      <c r="G3721" t="s">
        <v>2044</v>
      </c>
      <c r="H3721">
        <v>104.9</v>
      </c>
      <c r="I3721">
        <v>5</v>
      </c>
      <c r="J3721">
        <v>25.18</v>
      </c>
      <c r="K3721" s="6">
        <f>J3721/H3721</f>
        <v>0.24003813155386081</v>
      </c>
      <c r="M3721" t="str">
        <f>LEFT(C3721, SEARCH(" ", C3721) - 1)</f>
        <v>Guy</v>
      </c>
      <c r="N3721" t="str" cm="1">
        <f t="array" ref="N3721">_xlfn.IFS(H3721&lt;0, "LOSS", H3721&gt;1000, "GREAT", H3721&gt;500, "GOOD", H3721&gt;=100, "OKAY", H3721&lt;100, "OKAY")</f>
        <v>OKAY</v>
      </c>
    </row>
    <row r="3722" spans="1:14">
      <c r="A3722" s="2">
        <v>42334</v>
      </c>
      <c r="B3722" s="2" t="str">
        <f>TEXT(A3722,"mmmm")</f>
        <v>November</v>
      </c>
      <c r="C3722" t="s">
        <v>561</v>
      </c>
      <c r="D3722" t="s">
        <v>182</v>
      </c>
      <c r="E3722" t="s">
        <v>23</v>
      </c>
      <c r="F3722" t="s">
        <v>38</v>
      </c>
      <c r="G3722" t="s">
        <v>2072</v>
      </c>
      <c r="H3722">
        <v>61.04</v>
      </c>
      <c r="I3722">
        <v>4</v>
      </c>
      <c r="J3722">
        <v>30.52</v>
      </c>
      <c r="K3722" s="6">
        <f>J3722/H3722</f>
        <v>0.5</v>
      </c>
      <c r="M3722" t="str">
        <f>LEFT(C3722, SEARCH(" ", C3722) - 1)</f>
        <v>Guy</v>
      </c>
      <c r="N3722" t="str" cm="1">
        <f t="array" ref="N3722">_xlfn.IFS(H3722&lt;0, "LOSS", H3722&gt;1000, "GREAT", H3722&gt;500, "GOOD", H3722&gt;=100, "OKAY", H3722&lt;100, "OKAY")</f>
        <v>OKAY</v>
      </c>
    </row>
    <row r="3723" spans="1:14">
      <c r="A3723" s="2">
        <v>42334</v>
      </c>
      <c r="B3723" s="2" t="str">
        <f>TEXT(A3723,"mmmm")</f>
        <v>November</v>
      </c>
      <c r="C3723" t="s">
        <v>561</v>
      </c>
      <c r="D3723" t="s">
        <v>182</v>
      </c>
      <c r="E3723" t="s">
        <v>23</v>
      </c>
      <c r="F3723" t="s">
        <v>47</v>
      </c>
      <c r="G3723" t="s">
        <v>2399</v>
      </c>
      <c r="H3723">
        <v>10.95</v>
      </c>
      <c r="I3723">
        <v>3</v>
      </c>
      <c r="J3723">
        <v>5.15</v>
      </c>
      <c r="K3723" s="6">
        <f>J3723/H3723</f>
        <v>0.47031963470319643</v>
      </c>
      <c r="M3723" t="str">
        <f>LEFT(C3723, SEARCH(" ", C3723) - 1)</f>
        <v>Guy</v>
      </c>
      <c r="N3723" t="str" cm="1">
        <f t="array" ref="N3723">_xlfn.IFS(H3723&lt;0, "LOSS", H3723&gt;1000, "GREAT", H3723&gt;500, "GOOD", H3723&gt;=100, "OKAY", H3723&lt;100, "OKAY")</f>
        <v>OKAY</v>
      </c>
    </row>
    <row r="3724" spans="1:14">
      <c r="A3724" s="2">
        <v>42334</v>
      </c>
      <c r="B3724" s="2" t="str">
        <f>TEXT(A3724,"mmmm")</f>
        <v>November</v>
      </c>
      <c r="C3724" t="s">
        <v>1877</v>
      </c>
      <c r="D3724" t="s">
        <v>185</v>
      </c>
      <c r="E3724" t="s">
        <v>21</v>
      </c>
      <c r="F3724" t="s">
        <v>44</v>
      </c>
      <c r="G3724" t="s">
        <v>1861</v>
      </c>
      <c r="H3724">
        <v>692.47</v>
      </c>
      <c r="I3724">
        <v>11</v>
      </c>
      <c r="J3724">
        <v>190.43</v>
      </c>
      <c r="K3724" s="6">
        <f>J3724/H3724</f>
        <v>0.2750010830794114</v>
      </c>
      <c r="M3724" t="str">
        <f>LEFT(C3724, SEARCH(" ", C3724) - 1)</f>
        <v>Stefanie</v>
      </c>
      <c r="N3724" t="str" cm="1">
        <f t="array" ref="N3724">_xlfn.IFS(H3724&lt;0, "LOSS", H3724&gt;1000, "GREAT", H3724&gt;500, "GOOD", H3724&gt;=100, "OKAY", H3724&lt;100, "OKAY")</f>
        <v>GOOD</v>
      </c>
    </row>
    <row r="3725" spans="1:14">
      <c r="A3725" s="2">
        <v>42334</v>
      </c>
      <c r="B3725" s="2" t="str">
        <f>TEXT(A3725,"mmmm")</f>
        <v>November</v>
      </c>
      <c r="C3725" t="s">
        <v>1367</v>
      </c>
      <c r="D3725" t="s">
        <v>208</v>
      </c>
      <c r="E3725" t="s">
        <v>25</v>
      </c>
      <c r="F3725" t="s">
        <v>41</v>
      </c>
      <c r="G3725" t="s">
        <v>1428</v>
      </c>
      <c r="H3725">
        <v>599.99</v>
      </c>
      <c r="I3725">
        <v>1</v>
      </c>
      <c r="J3725">
        <v>234</v>
      </c>
      <c r="K3725" s="6">
        <f>J3725/H3725</f>
        <v>0.39000650010833515</v>
      </c>
      <c r="M3725" t="str">
        <f>LEFT(C3725, SEARCH(" ", C3725) - 1)</f>
        <v>Erin</v>
      </c>
      <c r="N3725" t="str" cm="1">
        <f t="array" ref="N3725">_xlfn.IFS(H3725&lt;0, "LOSS", H3725&gt;1000, "GREAT", H3725&gt;500, "GOOD", H3725&gt;=100, "OKAY", H3725&lt;100, "OKAY")</f>
        <v>GOOD</v>
      </c>
    </row>
    <row r="3726" spans="1:14">
      <c r="A3726" s="2">
        <v>42335</v>
      </c>
      <c r="B3726" s="2" t="str">
        <f>TEXT(A3726,"mmmm")</f>
        <v>November</v>
      </c>
      <c r="C3726" t="s">
        <v>1506</v>
      </c>
      <c r="D3726" t="s">
        <v>31</v>
      </c>
      <c r="E3726" t="s">
        <v>21</v>
      </c>
      <c r="F3726" t="s">
        <v>51</v>
      </c>
      <c r="G3726" t="s">
        <v>1581</v>
      </c>
      <c r="H3726">
        <v>375.46</v>
      </c>
      <c r="I3726">
        <v>3</v>
      </c>
      <c r="J3726">
        <v>-157.01</v>
      </c>
      <c r="K3726" s="6">
        <f>J3726/H3726</f>
        <v>-0.41818036541842007</v>
      </c>
      <c r="M3726" t="str">
        <f>LEFT(C3726, SEARCH(" ", C3726) - 1)</f>
        <v>Denny</v>
      </c>
      <c r="N3726" t="str" cm="1">
        <f t="array" ref="N3726">_xlfn.IFS(H3726&lt;0, "LOSS", H3726&gt;1000, "GREAT", H3726&gt;500, "GOOD", H3726&gt;=100, "OKAY", H3726&lt;100, "OKAY")</f>
        <v>OKAY</v>
      </c>
    </row>
    <row r="3727" spans="1:14">
      <c r="A3727" s="2">
        <v>42335</v>
      </c>
      <c r="B3727" s="2" t="str">
        <f>TEXT(A3727,"mmmm")</f>
        <v>November</v>
      </c>
      <c r="C3727" t="s">
        <v>1506</v>
      </c>
      <c r="D3727" t="s">
        <v>31</v>
      </c>
      <c r="E3727" t="s">
        <v>25</v>
      </c>
      <c r="F3727" t="s">
        <v>35</v>
      </c>
      <c r="G3727" t="s">
        <v>2438</v>
      </c>
      <c r="H3727">
        <v>83.98</v>
      </c>
      <c r="I3727">
        <v>3</v>
      </c>
      <c r="J3727">
        <v>-1.05</v>
      </c>
      <c r="K3727" s="6">
        <f>J3727/H3727</f>
        <v>-1.2502976899261728E-2</v>
      </c>
      <c r="M3727" t="str">
        <f>LEFT(C3727, SEARCH(" ", C3727) - 1)</f>
        <v>Denny</v>
      </c>
      <c r="N3727" t="str" cm="1">
        <f t="array" ref="N3727">_xlfn.IFS(H3727&lt;0, "LOSS", H3727&gt;1000, "GREAT", H3727&gt;500, "GOOD", H3727&gt;=100, "OKAY", H3727&lt;100, "OKAY")</f>
        <v>OKAY</v>
      </c>
    </row>
    <row r="3728" spans="1:14">
      <c r="A3728" s="2">
        <v>42335</v>
      </c>
      <c r="B3728" s="2" t="str">
        <f>TEXT(A3728,"mmmm")</f>
        <v>November</v>
      </c>
      <c r="C3728" t="s">
        <v>472</v>
      </c>
      <c r="D3728" t="s">
        <v>22</v>
      </c>
      <c r="E3728" t="s">
        <v>21</v>
      </c>
      <c r="F3728" t="s">
        <v>40</v>
      </c>
      <c r="G3728" t="s">
        <v>877</v>
      </c>
      <c r="H3728">
        <v>283.92</v>
      </c>
      <c r="I3728">
        <v>5</v>
      </c>
      <c r="J3728">
        <v>17.75</v>
      </c>
      <c r="K3728" s="6">
        <f>J3728/H3728</f>
        <v>6.2517610594533674E-2</v>
      </c>
      <c r="M3728" t="str">
        <f>LEFT(C3728, SEARCH(" ", C3728) - 1)</f>
        <v>Carlos</v>
      </c>
      <c r="N3728" t="str" cm="1">
        <f t="array" ref="N3728">_xlfn.IFS(H3728&lt;0, "LOSS", H3728&gt;1000, "GREAT", H3728&gt;500, "GOOD", H3728&gt;=100, "OKAY", H3728&lt;100, "OKAY")</f>
        <v>OKAY</v>
      </c>
    </row>
    <row r="3729" spans="1:14">
      <c r="A3729" s="2">
        <v>42335</v>
      </c>
      <c r="B3729" s="2" t="str">
        <f>TEXT(A3729,"mmmm")</f>
        <v>November</v>
      </c>
      <c r="C3729" t="s">
        <v>1925</v>
      </c>
      <c r="D3729" t="s">
        <v>82</v>
      </c>
      <c r="E3729" t="s">
        <v>23</v>
      </c>
      <c r="F3729" t="s">
        <v>38</v>
      </c>
      <c r="G3729" t="s">
        <v>527</v>
      </c>
      <c r="H3729">
        <v>6.24</v>
      </c>
      <c r="I3729">
        <v>2</v>
      </c>
      <c r="J3729">
        <v>3.06</v>
      </c>
      <c r="K3729" s="6">
        <f>J3729/H3729</f>
        <v>0.49038461538461536</v>
      </c>
      <c r="M3729" t="str">
        <f>LEFT(C3729, SEARCH(" ", C3729) - 1)</f>
        <v>Thomas</v>
      </c>
      <c r="N3729" t="str" cm="1">
        <f t="array" ref="N3729">_xlfn.IFS(H3729&lt;0, "LOSS", H3729&gt;1000, "GREAT", H3729&gt;500, "GOOD", H3729&gt;=100, "OKAY", H3729&lt;100, "OKAY")</f>
        <v>OKAY</v>
      </c>
    </row>
    <row r="3730" spans="1:14">
      <c r="A3730" s="2">
        <v>42335</v>
      </c>
      <c r="B3730" s="2" t="str">
        <f>TEXT(A3730,"mmmm")</f>
        <v>November</v>
      </c>
      <c r="C3730" t="s">
        <v>1714</v>
      </c>
      <c r="D3730" t="s">
        <v>108</v>
      </c>
      <c r="E3730" t="s">
        <v>25</v>
      </c>
      <c r="F3730" t="s">
        <v>48</v>
      </c>
      <c r="G3730" t="s">
        <v>2439</v>
      </c>
      <c r="H3730">
        <v>83.97</v>
      </c>
      <c r="I3730">
        <v>3</v>
      </c>
      <c r="J3730">
        <v>23.51</v>
      </c>
      <c r="K3730" s="6">
        <f>J3730/H3730</f>
        <v>0.27998094557580089</v>
      </c>
      <c r="M3730" t="str">
        <f>LEFT(C3730, SEARCH(" ", C3730) - 1)</f>
        <v>Justin</v>
      </c>
      <c r="N3730" t="str" cm="1">
        <f t="array" ref="N3730">_xlfn.IFS(H3730&lt;0, "LOSS", H3730&gt;1000, "GREAT", H3730&gt;500, "GOOD", H3730&gt;=100, "OKAY", H3730&lt;100, "OKAY")</f>
        <v>OKAY</v>
      </c>
    </row>
    <row r="3731" spans="1:14">
      <c r="A3731" s="2">
        <v>42335</v>
      </c>
      <c r="B3731" s="2" t="str">
        <f>TEXT(A3731,"mmmm")</f>
        <v>November</v>
      </c>
      <c r="C3731" t="s">
        <v>1714</v>
      </c>
      <c r="D3731" t="s">
        <v>108</v>
      </c>
      <c r="E3731" t="s">
        <v>25</v>
      </c>
      <c r="F3731" t="s">
        <v>35</v>
      </c>
      <c r="G3731" t="s">
        <v>2440</v>
      </c>
      <c r="H3731">
        <v>104.97</v>
      </c>
      <c r="I3731">
        <v>3</v>
      </c>
      <c r="J3731">
        <v>7.35</v>
      </c>
      <c r="K3731" s="6">
        <f>J3731/H3731</f>
        <v>7.0020005715918834E-2</v>
      </c>
      <c r="M3731" t="str">
        <f>LEFT(C3731, SEARCH(" ", C3731) - 1)</f>
        <v>Justin</v>
      </c>
      <c r="N3731" t="str" cm="1">
        <f t="array" ref="N3731">_xlfn.IFS(H3731&lt;0, "LOSS", H3731&gt;1000, "GREAT", H3731&gt;500, "GOOD", H3731&gt;=100, "OKAY", H3731&lt;100, "OKAY")</f>
        <v>OKAY</v>
      </c>
    </row>
    <row r="3732" spans="1:14">
      <c r="A3732" s="2">
        <v>42335</v>
      </c>
      <c r="B3732" s="2" t="str">
        <f>TEXT(A3732,"mmmm")</f>
        <v>November</v>
      </c>
      <c r="C3732" t="s">
        <v>2030</v>
      </c>
      <c r="D3732" t="s">
        <v>24</v>
      </c>
      <c r="E3732" t="s">
        <v>23</v>
      </c>
      <c r="F3732" t="s">
        <v>37</v>
      </c>
      <c r="G3732" t="s">
        <v>498</v>
      </c>
      <c r="H3732">
        <v>29.79</v>
      </c>
      <c r="I3732">
        <v>3</v>
      </c>
      <c r="J3732">
        <v>12.51</v>
      </c>
      <c r="K3732" s="6">
        <f>J3732/H3732</f>
        <v>0.41993957703927492</v>
      </c>
      <c r="M3732" t="str">
        <f>LEFT(C3732, SEARCH(" ", C3732) - 1)</f>
        <v>Jeremy</v>
      </c>
      <c r="N3732" t="str" cm="1">
        <f t="array" ref="N3732">_xlfn.IFS(H3732&lt;0, "LOSS", H3732&gt;1000, "GREAT", H3732&gt;500, "GOOD", H3732&gt;=100, "OKAY", H3732&lt;100, "OKAY")</f>
        <v>OKAY</v>
      </c>
    </row>
    <row r="3733" spans="1:14">
      <c r="A3733" s="2">
        <v>42335</v>
      </c>
      <c r="B3733" s="2" t="str">
        <f>TEXT(A3733,"mmmm")</f>
        <v>November</v>
      </c>
      <c r="C3733" t="s">
        <v>713</v>
      </c>
      <c r="D3733" t="s">
        <v>22</v>
      </c>
      <c r="E3733" t="s">
        <v>25</v>
      </c>
      <c r="F3733" t="s">
        <v>35</v>
      </c>
      <c r="G3733" t="s">
        <v>950</v>
      </c>
      <c r="H3733">
        <v>107.97</v>
      </c>
      <c r="I3733">
        <v>3</v>
      </c>
      <c r="J3733">
        <v>22.67</v>
      </c>
      <c r="K3733" s="6">
        <f>J3733/H3733</f>
        <v>0.20996573122163567</v>
      </c>
      <c r="M3733" t="str">
        <f>LEFT(C3733, SEARCH(" ", C3733) - 1)</f>
        <v>Steve</v>
      </c>
      <c r="N3733" t="str" cm="1">
        <f t="array" ref="N3733">_xlfn.IFS(H3733&lt;0, "LOSS", H3733&gt;1000, "GREAT", H3733&gt;500, "GOOD", H3733&gt;=100, "OKAY", H3733&lt;100, "OKAY")</f>
        <v>OKAY</v>
      </c>
    </row>
    <row r="3734" spans="1:14">
      <c r="A3734" s="2">
        <v>42335</v>
      </c>
      <c r="B3734" s="2" t="str">
        <f>TEXT(A3734,"mmmm")</f>
        <v>November</v>
      </c>
      <c r="C3734" t="s">
        <v>713</v>
      </c>
      <c r="D3734" t="s">
        <v>22</v>
      </c>
      <c r="E3734" t="s">
        <v>23</v>
      </c>
      <c r="F3734" t="s">
        <v>47</v>
      </c>
      <c r="G3734" t="s">
        <v>1336</v>
      </c>
      <c r="H3734">
        <v>113.82</v>
      </c>
      <c r="I3734">
        <v>3</v>
      </c>
      <c r="J3734">
        <v>53.5</v>
      </c>
      <c r="K3734" s="6">
        <f>J3734/H3734</f>
        <v>0.47004041468986119</v>
      </c>
      <c r="M3734" t="str">
        <f>LEFT(C3734, SEARCH(" ", C3734) - 1)</f>
        <v>Steve</v>
      </c>
      <c r="N3734" t="str" cm="1">
        <f t="array" ref="N3734">_xlfn.IFS(H3734&lt;0, "LOSS", H3734&gt;1000, "GREAT", H3734&gt;500, "GOOD", H3734&gt;=100, "OKAY", H3734&lt;100, "OKAY")</f>
        <v>OKAY</v>
      </c>
    </row>
    <row r="3735" spans="1:14">
      <c r="A3735" s="2">
        <v>42335</v>
      </c>
      <c r="B3735" s="2" t="str">
        <f>TEXT(A3735,"mmmm")</f>
        <v>November</v>
      </c>
      <c r="C3735" t="s">
        <v>1574</v>
      </c>
      <c r="D3735" t="s">
        <v>27</v>
      </c>
      <c r="E3735" t="s">
        <v>25</v>
      </c>
      <c r="F3735" t="s">
        <v>48</v>
      </c>
      <c r="G3735" t="s">
        <v>2441</v>
      </c>
      <c r="H3735">
        <v>748.75</v>
      </c>
      <c r="I3735">
        <v>8</v>
      </c>
      <c r="J3735">
        <v>-162.22999999999999</v>
      </c>
      <c r="K3735" s="6">
        <f>J3735/H3735</f>
        <v>-0.21666777963272119</v>
      </c>
      <c r="M3735" t="str">
        <f>LEFT(C3735, SEARCH(" ", C3735) - 1)</f>
        <v>Eugene</v>
      </c>
      <c r="N3735" t="str" cm="1">
        <f t="array" ref="N3735">_xlfn.IFS(H3735&lt;0, "LOSS", H3735&gt;1000, "GREAT", H3735&gt;500, "GOOD", H3735&gt;=100, "OKAY", H3735&lt;100, "OKAY")</f>
        <v>GOOD</v>
      </c>
    </row>
    <row r="3736" spans="1:14">
      <c r="A3736" s="2">
        <v>42335</v>
      </c>
      <c r="B3736" s="2" t="str">
        <f>TEXT(A3736,"mmmm")</f>
        <v>November</v>
      </c>
      <c r="C3736" t="s">
        <v>1169</v>
      </c>
      <c r="D3736" t="s">
        <v>182</v>
      </c>
      <c r="E3736" t="s">
        <v>23</v>
      </c>
      <c r="F3736" t="s">
        <v>47</v>
      </c>
      <c r="G3736" t="s">
        <v>2060</v>
      </c>
      <c r="H3736">
        <v>40.08</v>
      </c>
      <c r="I3736">
        <v>6</v>
      </c>
      <c r="J3736">
        <v>19.239999999999998</v>
      </c>
      <c r="K3736" s="6">
        <f>J3736/H3736</f>
        <v>0.48003992015968061</v>
      </c>
      <c r="M3736" t="str">
        <f>LEFT(C3736, SEARCH(" ", C3736) - 1)</f>
        <v>Matt</v>
      </c>
      <c r="N3736" t="str" cm="1">
        <f t="array" ref="N3736">_xlfn.IFS(H3736&lt;0, "LOSS", H3736&gt;1000, "GREAT", H3736&gt;500, "GOOD", H3736&gt;=100, "OKAY", H3736&lt;100, "OKAY")</f>
        <v>OKAY</v>
      </c>
    </row>
    <row r="3737" spans="1:14">
      <c r="A3737" s="2">
        <v>42335</v>
      </c>
      <c r="B3737" s="2" t="str">
        <f>TEXT(A3737,"mmmm")</f>
        <v>November</v>
      </c>
      <c r="C3737" t="s">
        <v>1169</v>
      </c>
      <c r="D3737" t="s">
        <v>182</v>
      </c>
      <c r="E3737" t="s">
        <v>23</v>
      </c>
      <c r="F3737" t="s">
        <v>47</v>
      </c>
      <c r="G3737" t="s">
        <v>1134</v>
      </c>
      <c r="H3737">
        <v>59.94</v>
      </c>
      <c r="I3737">
        <v>3</v>
      </c>
      <c r="J3737">
        <v>28.17</v>
      </c>
      <c r="K3737" s="6">
        <f>J3737/H3737</f>
        <v>0.46996996996997004</v>
      </c>
      <c r="M3737" t="str">
        <f>LEFT(C3737, SEARCH(" ", C3737) - 1)</f>
        <v>Matt</v>
      </c>
      <c r="N3737" t="str" cm="1">
        <f t="array" ref="N3737">_xlfn.IFS(H3737&lt;0, "LOSS", H3737&gt;1000, "GREAT", H3737&gt;500, "GOOD", H3737&gt;=100, "OKAY", H3737&lt;100, "OKAY")</f>
        <v>OKAY</v>
      </c>
    </row>
    <row r="3738" spans="1:14">
      <c r="A3738" s="2">
        <v>42335</v>
      </c>
      <c r="B3738" s="2" t="str">
        <f>TEXT(A3738,"mmmm")</f>
        <v>November</v>
      </c>
      <c r="C3738" t="s">
        <v>1169</v>
      </c>
      <c r="D3738" t="s">
        <v>182</v>
      </c>
      <c r="E3738" t="s">
        <v>25</v>
      </c>
      <c r="F3738" t="s">
        <v>35</v>
      </c>
      <c r="G3738" t="s">
        <v>2159</v>
      </c>
      <c r="H3738">
        <v>259.98</v>
      </c>
      <c r="I3738">
        <v>2</v>
      </c>
      <c r="J3738">
        <v>88.39</v>
      </c>
      <c r="K3738" s="6">
        <f>J3738/H3738</f>
        <v>0.33998769136087387</v>
      </c>
      <c r="M3738" t="str">
        <f>LEFT(C3738, SEARCH(" ", C3738) - 1)</f>
        <v>Matt</v>
      </c>
      <c r="N3738" t="str" cm="1">
        <f t="array" ref="N3738">_xlfn.IFS(H3738&lt;0, "LOSS", H3738&gt;1000, "GREAT", H3738&gt;500, "GOOD", H3738&gt;=100, "OKAY", H3738&lt;100, "OKAY")</f>
        <v>OKAY</v>
      </c>
    </row>
    <row r="3739" spans="1:14">
      <c r="A3739" s="2">
        <v>42335</v>
      </c>
      <c r="B3739" s="2" t="str">
        <f>TEXT(A3739,"mmmm")</f>
        <v>November</v>
      </c>
      <c r="C3739" t="s">
        <v>1169</v>
      </c>
      <c r="D3739" t="s">
        <v>182</v>
      </c>
      <c r="E3739" t="s">
        <v>21</v>
      </c>
      <c r="F3739" t="s">
        <v>39</v>
      </c>
      <c r="G3739" t="s">
        <v>1121</v>
      </c>
      <c r="H3739">
        <v>170.98</v>
      </c>
      <c r="I3739">
        <v>1</v>
      </c>
      <c r="J3739">
        <v>32.49</v>
      </c>
      <c r="K3739" s="6">
        <f>J3739/H3739</f>
        <v>0.1900222248216166</v>
      </c>
      <c r="M3739" t="str">
        <f>LEFT(C3739, SEARCH(" ", C3739) - 1)</f>
        <v>Matt</v>
      </c>
      <c r="N3739" t="str" cm="1">
        <f t="array" ref="N3739">_xlfn.IFS(H3739&lt;0, "LOSS", H3739&gt;1000, "GREAT", H3739&gt;500, "GOOD", H3739&gt;=100, "OKAY", H3739&lt;100, "OKAY")</f>
        <v>OKAY</v>
      </c>
    </row>
    <row r="3740" spans="1:14">
      <c r="A3740" s="2">
        <v>42335</v>
      </c>
      <c r="B3740" s="2" t="str">
        <f>TEXT(A3740,"mmmm")</f>
        <v>November</v>
      </c>
      <c r="C3740" t="s">
        <v>1169</v>
      </c>
      <c r="D3740" t="s">
        <v>182</v>
      </c>
      <c r="E3740" t="s">
        <v>21</v>
      </c>
      <c r="F3740" t="s">
        <v>44</v>
      </c>
      <c r="G3740" t="s">
        <v>2165</v>
      </c>
      <c r="H3740">
        <v>38.97</v>
      </c>
      <c r="I3740">
        <v>3</v>
      </c>
      <c r="J3740">
        <v>4.68</v>
      </c>
      <c r="K3740" s="6">
        <f>J3740/H3740</f>
        <v>0.12009237875288684</v>
      </c>
      <c r="M3740" t="str">
        <f>LEFT(C3740, SEARCH(" ", C3740) - 1)</f>
        <v>Matt</v>
      </c>
      <c r="N3740" t="str" cm="1">
        <f t="array" ref="N3740">_xlfn.IFS(H3740&lt;0, "LOSS", H3740&gt;1000, "GREAT", H3740&gt;500, "GOOD", H3740&gt;=100, "OKAY", H3740&lt;100, "OKAY")</f>
        <v>OKAY</v>
      </c>
    </row>
    <row r="3741" spans="1:14">
      <c r="A3741" s="2">
        <v>42335</v>
      </c>
      <c r="B3741" s="2" t="str">
        <f>TEXT(A3741,"mmmm")</f>
        <v>November</v>
      </c>
      <c r="C3741" t="s">
        <v>1169</v>
      </c>
      <c r="D3741" t="s">
        <v>182</v>
      </c>
      <c r="E3741" t="s">
        <v>23</v>
      </c>
      <c r="F3741" t="s">
        <v>47</v>
      </c>
      <c r="G3741" t="s">
        <v>1522</v>
      </c>
      <c r="H3741">
        <v>154.9</v>
      </c>
      <c r="I3741">
        <v>5</v>
      </c>
      <c r="J3741">
        <v>69.709999999999994</v>
      </c>
      <c r="K3741" s="6">
        <f>J3741/H3741</f>
        <v>0.45003227888960612</v>
      </c>
      <c r="M3741" t="str">
        <f>LEFT(C3741, SEARCH(" ", C3741) - 1)</f>
        <v>Matt</v>
      </c>
      <c r="N3741" t="str" cm="1">
        <f t="array" ref="N3741">_xlfn.IFS(H3741&lt;0, "LOSS", H3741&gt;1000, "GREAT", H3741&gt;500, "GOOD", H3741&gt;=100, "OKAY", H3741&lt;100, "OKAY")</f>
        <v>OKAY</v>
      </c>
    </row>
    <row r="3742" spans="1:14">
      <c r="A3742" s="2">
        <v>42335</v>
      </c>
      <c r="B3742" s="2" t="str">
        <f>TEXT(A3742,"mmmm")</f>
        <v>November</v>
      </c>
      <c r="C3742" t="s">
        <v>1169</v>
      </c>
      <c r="D3742" t="s">
        <v>182</v>
      </c>
      <c r="E3742" t="s">
        <v>21</v>
      </c>
      <c r="F3742" t="s">
        <v>51</v>
      </c>
      <c r="G3742" t="s">
        <v>1853</v>
      </c>
      <c r="H3742">
        <v>446.07</v>
      </c>
      <c r="I3742">
        <v>4</v>
      </c>
      <c r="J3742">
        <v>0</v>
      </c>
      <c r="K3742" s="6">
        <f>J3742/H3742</f>
        <v>0</v>
      </c>
      <c r="M3742" t="str">
        <f>LEFT(C3742, SEARCH(" ", C3742) - 1)</f>
        <v>Matt</v>
      </c>
      <c r="N3742" t="str" cm="1">
        <f t="array" ref="N3742">_xlfn.IFS(H3742&lt;0, "LOSS", H3742&gt;1000, "GREAT", H3742&gt;500, "GOOD", H3742&gt;=100, "OKAY", H3742&lt;100, "OKAY")</f>
        <v>OKAY</v>
      </c>
    </row>
    <row r="3743" spans="1:14">
      <c r="A3743" s="2">
        <v>42336</v>
      </c>
      <c r="B3743" s="2" t="str">
        <f>TEXT(A3743,"mmmm")</f>
        <v>November</v>
      </c>
      <c r="C3743" t="s">
        <v>2343</v>
      </c>
      <c r="D3743" t="s">
        <v>29</v>
      </c>
      <c r="E3743" t="s">
        <v>21</v>
      </c>
      <c r="F3743" t="s">
        <v>44</v>
      </c>
      <c r="G3743" t="s">
        <v>1706</v>
      </c>
      <c r="H3743">
        <v>12.13</v>
      </c>
      <c r="I3743">
        <v>9</v>
      </c>
      <c r="J3743">
        <v>-8.49</v>
      </c>
      <c r="K3743" s="6">
        <f>J3743/H3743</f>
        <v>-0.69991755976916736</v>
      </c>
      <c r="M3743" t="str">
        <f>LEFT(C3743, SEARCH(" ", C3743) - 1)</f>
        <v>Dan</v>
      </c>
      <c r="N3743" t="str" cm="1">
        <f t="array" ref="N3743">_xlfn.IFS(H3743&lt;0, "LOSS", H3743&gt;1000, "GREAT", H3743&gt;500, "GOOD", H3743&gt;=100, "OKAY", H3743&lt;100, "OKAY")</f>
        <v>OKAY</v>
      </c>
    </row>
    <row r="3744" spans="1:14">
      <c r="A3744" s="2">
        <v>42336</v>
      </c>
      <c r="B3744" s="2" t="str">
        <f>TEXT(A3744,"mmmm")</f>
        <v>November</v>
      </c>
      <c r="C3744" t="s">
        <v>2343</v>
      </c>
      <c r="D3744" t="s">
        <v>29</v>
      </c>
      <c r="E3744" t="s">
        <v>23</v>
      </c>
      <c r="F3744" t="s">
        <v>49</v>
      </c>
      <c r="G3744" t="s">
        <v>1099</v>
      </c>
      <c r="H3744">
        <v>82.37</v>
      </c>
      <c r="I3744">
        <v>2</v>
      </c>
      <c r="J3744">
        <v>-19.559999999999999</v>
      </c>
      <c r="K3744" s="6">
        <f>J3744/H3744</f>
        <v>-0.2374650965157217</v>
      </c>
      <c r="M3744" t="str">
        <f>LEFT(C3744, SEARCH(" ", C3744) - 1)</f>
        <v>Dan</v>
      </c>
      <c r="N3744" t="str" cm="1">
        <f t="array" ref="N3744">_xlfn.IFS(H3744&lt;0, "LOSS", H3744&gt;1000, "GREAT", H3744&gt;500, "GOOD", H3744&gt;=100, "OKAY", H3744&lt;100, "OKAY")</f>
        <v>OKAY</v>
      </c>
    </row>
    <row r="3745" spans="1:14">
      <c r="A3745" s="2">
        <v>42336</v>
      </c>
      <c r="B3745" s="2" t="str">
        <f>TEXT(A3745,"mmmm")</f>
        <v>November</v>
      </c>
      <c r="C3745" t="s">
        <v>2343</v>
      </c>
      <c r="D3745" t="s">
        <v>29</v>
      </c>
      <c r="E3745" t="s">
        <v>23</v>
      </c>
      <c r="F3745" t="s">
        <v>49</v>
      </c>
      <c r="G3745" t="s">
        <v>2170</v>
      </c>
      <c r="H3745">
        <v>53.92</v>
      </c>
      <c r="I3745">
        <v>5</v>
      </c>
      <c r="J3745">
        <v>4.04</v>
      </c>
      <c r="K3745" s="6">
        <f>J3745/H3745</f>
        <v>7.4925816023738864E-2</v>
      </c>
      <c r="M3745" t="str">
        <f>LEFT(C3745, SEARCH(" ", C3745) - 1)</f>
        <v>Dan</v>
      </c>
      <c r="N3745" t="str" cm="1">
        <f t="array" ref="N3745">_xlfn.IFS(H3745&lt;0, "LOSS", H3745&gt;1000, "GREAT", H3745&gt;500, "GOOD", H3745&gt;=100, "OKAY", H3745&lt;100, "OKAY")</f>
        <v>OKAY</v>
      </c>
    </row>
    <row r="3746" spans="1:14">
      <c r="A3746" s="2">
        <v>42336</v>
      </c>
      <c r="B3746" s="2" t="str">
        <f>TEXT(A3746,"mmmm")</f>
        <v>November</v>
      </c>
      <c r="C3746" t="s">
        <v>2343</v>
      </c>
      <c r="D3746" t="s">
        <v>29</v>
      </c>
      <c r="E3746" t="s">
        <v>25</v>
      </c>
      <c r="F3746" t="s">
        <v>48</v>
      </c>
      <c r="G3746" t="s">
        <v>1786</v>
      </c>
      <c r="H3746">
        <v>647.9</v>
      </c>
      <c r="I3746">
        <v>6</v>
      </c>
      <c r="J3746">
        <v>56.69</v>
      </c>
      <c r="K3746" s="6">
        <f>J3746/H3746</f>
        <v>8.7498070689921284E-2</v>
      </c>
      <c r="M3746" t="str">
        <f>LEFT(C3746, SEARCH(" ", C3746) - 1)</f>
        <v>Dan</v>
      </c>
      <c r="N3746" t="str" cm="1">
        <f t="array" ref="N3746">_xlfn.IFS(H3746&lt;0, "LOSS", H3746&gt;1000, "GREAT", H3746&gt;500, "GOOD", H3746&gt;=100, "OKAY", H3746&lt;100, "OKAY")</f>
        <v>GOOD</v>
      </c>
    </row>
    <row r="3747" spans="1:14">
      <c r="A3747" s="2">
        <v>42336</v>
      </c>
      <c r="B3747" s="2" t="str">
        <f>TEXT(A3747,"mmmm")</f>
        <v>November</v>
      </c>
      <c r="C3747" t="s">
        <v>654</v>
      </c>
      <c r="D3747" t="s">
        <v>29</v>
      </c>
      <c r="E3747" t="s">
        <v>21</v>
      </c>
      <c r="F3747" t="s">
        <v>44</v>
      </c>
      <c r="G3747" t="s">
        <v>1929</v>
      </c>
      <c r="H3747">
        <v>151.96</v>
      </c>
      <c r="I3747">
        <v>5</v>
      </c>
      <c r="J3747">
        <v>-182.35</v>
      </c>
      <c r="K3747" s="6">
        <f>J3747/H3747</f>
        <v>-1.1999868386417478</v>
      </c>
      <c r="M3747" t="str">
        <f>LEFT(C3747, SEARCH(" ", C3747) - 1)</f>
        <v>Lena</v>
      </c>
      <c r="N3747" t="str" cm="1">
        <f t="array" ref="N3747">_xlfn.IFS(H3747&lt;0, "LOSS", H3747&gt;1000, "GREAT", H3747&gt;500, "GOOD", H3747&gt;=100, "OKAY", H3747&lt;100, "OKAY")</f>
        <v>OKAY</v>
      </c>
    </row>
    <row r="3748" spans="1:14">
      <c r="A3748" s="2">
        <v>42336</v>
      </c>
      <c r="B3748" s="2" t="str">
        <f>TEXT(A3748,"mmmm")</f>
        <v>November</v>
      </c>
      <c r="C3748" t="s">
        <v>2442</v>
      </c>
      <c r="D3748" t="s">
        <v>24</v>
      </c>
      <c r="E3748" t="s">
        <v>21</v>
      </c>
      <c r="F3748" t="s">
        <v>44</v>
      </c>
      <c r="G3748" t="s">
        <v>2443</v>
      </c>
      <c r="H3748">
        <v>322.58999999999997</v>
      </c>
      <c r="I3748">
        <v>3</v>
      </c>
      <c r="J3748">
        <v>64.52</v>
      </c>
      <c r="K3748" s="6">
        <f>J3748/H3748</f>
        <v>0.2000061998202052</v>
      </c>
      <c r="M3748" t="str">
        <f>LEFT(C3748, SEARCH(" ", C3748) - 1)</f>
        <v>Tom</v>
      </c>
      <c r="N3748" t="str" cm="1">
        <f t="array" ref="N3748">_xlfn.IFS(H3748&lt;0, "LOSS", H3748&gt;1000, "GREAT", H3748&gt;500, "GOOD", H3748&gt;=100, "OKAY", H3748&lt;100, "OKAY")</f>
        <v>OKAY</v>
      </c>
    </row>
    <row r="3749" spans="1:14">
      <c r="A3749" s="2">
        <v>42336</v>
      </c>
      <c r="B3749" s="2" t="str">
        <f>TEXT(A3749,"mmmm")</f>
        <v>November</v>
      </c>
      <c r="C3749" t="s">
        <v>832</v>
      </c>
      <c r="D3749" t="s">
        <v>24</v>
      </c>
      <c r="E3749" t="s">
        <v>21</v>
      </c>
      <c r="F3749" t="s">
        <v>44</v>
      </c>
      <c r="G3749" t="s">
        <v>2088</v>
      </c>
      <c r="H3749">
        <v>68.16</v>
      </c>
      <c r="I3749">
        <v>3</v>
      </c>
      <c r="J3749">
        <v>27.95</v>
      </c>
      <c r="K3749" s="6">
        <f>J3749/H3749</f>
        <v>0.41006455399061031</v>
      </c>
      <c r="M3749" t="str">
        <f>LEFT(C3749, SEARCH(" ", C3749) - 1)</f>
        <v>Mark</v>
      </c>
      <c r="N3749" t="str" cm="1">
        <f t="array" ref="N3749">_xlfn.IFS(H3749&lt;0, "LOSS", H3749&gt;1000, "GREAT", H3749&gt;500, "GOOD", H3749&gt;=100, "OKAY", H3749&lt;100, "OKAY")</f>
        <v>OKAY</v>
      </c>
    </row>
    <row r="3750" spans="1:14">
      <c r="A3750" s="2">
        <v>42336</v>
      </c>
      <c r="B3750" s="2" t="str">
        <f>TEXT(A3750,"mmmm")</f>
        <v>November</v>
      </c>
      <c r="C3750" t="s">
        <v>832</v>
      </c>
      <c r="D3750" t="s">
        <v>24</v>
      </c>
      <c r="E3750" t="s">
        <v>23</v>
      </c>
      <c r="F3750" t="s">
        <v>42</v>
      </c>
      <c r="G3750" t="s">
        <v>115</v>
      </c>
      <c r="H3750">
        <v>62.24</v>
      </c>
      <c r="I3750">
        <v>8</v>
      </c>
      <c r="J3750">
        <v>29.25</v>
      </c>
      <c r="K3750" s="6">
        <f>J3750/H3750</f>
        <v>0.46995501285347041</v>
      </c>
      <c r="M3750" t="str">
        <f>LEFT(C3750, SEARCH(" ", C3750) - 1)</f>
        <v>Mark</v>
      </c>
      <c r="N3750" t="str" cm="1">
        <f t="array" ref="N3750">_xlfn.IFS(H3750&lt;0, "LOSS", H3750&gt;1000, "GREAT", H3750&gt;500, "GOOD", H3750&gt;=100, "OKAY", H3750&lt;100, "OKAY")</f>
        <v>OKAY</v>
      </c>
    </row>
    <row r="3751" spans="1:14">
      <c r="A3751" s="2">
        <v>42336</v>
      </c>
      <c r="B3751" s="2" t="str">
        <f>TEXT(A3751,"mmmm")</f>
        <v>November</v>
      </c>
      <c r="C3751" t="s">
        <v>1488</v>
      </c>
      <c r="D3751" t="s">
        <v>26</v>
      </c>
      <c r="E3751" t="s">
        <v>23</v>
      </c>
      <c r="F3751" t="s">
        <v>47</v>
      </c>
      <c r="G3751" t="s">
        <v>965</v>
      </c>
      <c r="H3751">
        <v>335.52</v>
      </c>
      <c r="I3751">
        <v>4</v>
      </c>
      <c r="J3751">
        <v>117.43</v>
      </c>
      <c r="K3751" s="6">
        <f>J3751/H3751</f>
        <v>0.3499940391034812</v>
      </c>
      <c r="M3751" t="str">
        <f>LEFT(C3751, SEARCH(" ", C3751) - 1)</f>
        <v>Evan</v>
      </c>
      <c r="N3751" t="str" cm="1">
        <f t="array" ref="N3751">_xlfn.IFS(H3751&lt;0, "LOSS", H3751&gt;1000, "GREAT", H3751&gt;500, "GOOD", H3751&gt;=100, "OKAY", H3751&lt;100, "OKAY")</f>
        <v>OKAY</v>
      </c>
    </row>
    <row r="3752" spans="1:14">
      <c r="A3752" s="2">
        <v>42336</v>
      </c>
      <c r="B3752" s="2" t="str">
        <f>TEXT(A3752,"mmmm")</f>
        <v>November</v>
      </c>
      <c r="C3752" t="s">
        <v>1418</v>
      </c>
      <c r="D3752" t="s">
        <v>248</v>
      </c>
      <c r="E3752" t="s">
        <v>23</v>
      </c>
      <c r="F3752" t="s">
        <v>37</v>
      </c>
      <c r="G3752" t="s">
        <v>1316</v>
      </c>
      <c r="H3752">
        <v>8.2799999999999994</v>
      </c>
      <c r="I3752">
        <v>2</v>
      </c>
      <c r="J3752">
        <v>3.48</v>
      </c>
      <c r="K3752" s="6">
        <f>J3752/H3752</f>
        <v>0.4202898550724638</v>
      </c>
      <c r="M3752" t="str">
        <f>LEFT(C3752, SEARCH(" ", C3752) - 1)</f>
        <v>Michelle</v>
      </c>
      <c r="N3752" t="str" cm="1">
        <f t="array" ref="N3752">_xlfn.IFS(H3752&lt;0, "LOSS", H3752&gt;1000, "GREAT", H3752&gt;500, "GOOD", H3752&gt;=100, "OKAY", H3752&lt;100, "OKAY")</f>
        <v>OKAY</v>
      </c>
    </row>
    <row r="3753" spans="1:14">
      <c r="A3753" s="2">
        <v>42336</v>
      </c>
      <c r="B3753" s="2" t="str">
        <f>TEXT(A3753,"mmmm")</f>
        <v>November</v>
      </c>
      <c r="C3753" t="s">
        <v>341</v>
      </c>
      <c r="D3753" t="s">
        <v>22</v>
      </c>
      <c r="E3753" t="s">
        <v>23</v>
      </c>
      <c r="F3753" t="s">
        <v>36</v>
      </c>
      <c r="G3753" t="s">
        <v>2444</v>
      </c>
      <c r="H3753">
        <v>45.28</v>
      </c>
      <c r="I3753">
        <v>4</v>
      </c>
      <c r="J3753">
        <v>15.4</v>
      </c>
      <c r="K3753" s="6">
        <f>J3753/H3753</f>
        <v>0.34010600706713778</v>
      </c>
      <c r="M3753" t="str">
        <f>LEFT(C3753, SEARCH(" ", C3753) - 1)</f>
        <v>Ashley</v>
      </c>
      <c r="N3753" t="str" cm="1">
        <f t="array" ref="N3753">_xlfn.IFS(H3753&lt;0, "LOSS", H3753&gt;1000, "GREAT", H3753&gt;500, "GOOD", H3753&gt;=100, "OKAY", H3753&lt;100, "OKAY")</f>
        <v>OKAY</v>
      </c>
    </row>
    <row r="3754" spans="1:14">
      <c r="A3754" s="2">
        <v>42336</v>
      </c>
      <c r="B3754" s="2" t="str">
        <f>TEXT(A3754,"mmmm")</f>
        <v>November</v>
      </c>
      <c r="C3754" t="s">
        <v>2096</v>
      </c>
      <c r="D3754" t="s">
        <v>30</v>
      </c>
      <c r="E3754" t="s">
        <v>21</v>
      </c>
      <c r="F3754" t="s">
        <v>44</v>
      </c>
      <c r="G3754" t="s">
        <v>1984</v>
      </c>
      <c r="H3754">
        <v>71.12</v>
      </c>
      <c r="I3754">
        <v>5</v>
      </c>
      <c r="J3754">
        <v>9.7799999999999994</v>
      </c>
      <c r="K3754" s="6">
        <f>J3754/H3754</f>
        <v>0.13751406074240718</v>
      </c>
      <c r="M3754" t="str">
        <f>LEFT(C3754, SEARCH(" ", C3754) - 1)</f>
        <v>Eugene</v>
      </c>
      <c r="N3754" t="str" cm="1">
        <f t="array" ref="N3754">_xlfn.IFS(H3754&lt;0, "LOSS", H3754&gt;1000, "GREAT", H3754&gt;500, "GOOD", H3754&gt;=100, "OKAY", H3754&lt;100, "OKAY")</f>
        <v>OKAY</v>
      </c>
    </row>
    <row r="3755" spans="1:14">
      <c r="A3755" s="2">
        <v>42336</v>
      </c>
      <c r="B3755" s="2" t="str">
        <f>TEXT(A3755,"mmmm")</f>
        <v>November</v>
      </c>
      <c r="C3755" t="s">
        <v>2096</v>
      </c>
      <c r="D3755" t="s">
        <v>30</v>
      </c>
      <c r="E3755" t="s">
        <v>23</v>
      </c>
      <c r="F3755" t="s">
        <v>43</v>
      </c>
      <c r="G3755" t="s">
        <v>233</v>
      </c>
      <c r="H3755">
        <v>3.01</v>
      </c>
      <c r="I3755">
        <v>2</v>
      </c>
      <c r="J3755">
        <v>0.56000000000000005</v>
      </c>
      <c r="K3755" s="6">
        <f>J3755/H3755</f>
        <v>0.186046511627907</v>
      </c>
      <c r="M3755" t="str">
        <f>LEFT(C3755, SEARCH(" ", C3755) - 1)</f>
        <v>Eugene</v>
      </c>
      <c r="N3755" t="str" cm="1">
        <f t="array" ref="N3755">_xlfn.IFS(H3755&lt;0, "LOSS", H3755&gt;1000, "GREAT", H3755&gt;500, "GOOD", H3755&gt;=100, "OKAY", H3755&lt;100, "OKAY")</f>
        <v>OKAY</v>
      </c>
    </row>
    <row r="3756" spans="1:14">
      <c r="A3756" s="2">
        <v>42337</v>
      </c>
      <c r="B3756" s="2" t="str">
        <f>TEXT(A3756,"mmmm")</f>
        <v>November</v>
      </c>
      <c r="C3756" t="s">
        <v>1582</v>
      </c>
      <c r="D3756" t="s">
        <v>32</v>
      </c>
      <c r="E3756" t="s">
        <v>21</v>
      </c>
      <c r="F3756" t="s">
        <v>40</v>
      </c>
      <c r="G3756" t="s">
        <v>2237</v>
      </c>
      <c r="H3756">
        <v>301.95999999999998</v>
      </c>
      <c r="I3756">
        <v>2</v>
      </c>
      <c r="J3756">
        <v>87.57</v>
      </c>
      <c r="K3756" s="6">
        <f>J3756/H3756</f>
        <v>0.29000529871506159</v>
      </c>
      <c r="M3756" t="str">
        <f>LEFT(C3756, SEARCH(" ", C3756) - 1)</f>
        <v>Sylvia</v>
      </c>
      <c r="N3756" t="str" cm="1">
        <f t="array" ref="N3756">_xlfn.IFS(H3756&lt;0, "LOSS", H3756&gt;1000, "GREAT", H3756&gt;500, "GOOD", H3756&gt;=100, "OKAY", H3756&lt;100, "OKAY")</f>
        <v>OKAY</v>
      </c>
    </row>
    <row r="3757" spans="1:14">
      <c r="A3757" s="2">
        <v>42337</v>
      </c>
      <c r="B3757" s="2" t="str">
        <f>TEXT(A3757,"mmmm")</f>
        <v>November</v>
      </c>
      <c r="C3757" t="s">
        <v>1582</v>
      </c>
      <c r="D3757" t="s">
        <v>32</v>
      </c>
      <c r="E3757" t="s">
        <v>23</v>
      </c>
      <c r="F3757" t="s">
        <v>36</v>
      </c>
      <c r="G3757" t="s">
        <v>2083</v>
      </c>
      <c r="H3757">
        <v>555.21</v>
      </c>
      <c r="I3757">
        <v>5</v>
      </c>
      <c r="J3757">
        <v>178.9</v>
      </c>
      <c r="K3757" s="6">
        <f>J3757/H3757</f>
        <v>0.32222042110192539</v>
      </c>
      <c r="M3757" t="str">
        <f>LEFT(C3757, SEARCH(" ", C3757) - 1)</f>
        <v>Sylvia</v>
      </c>
      <c r="N3757" t="str" cm="1">
        <f t="array" ref="N3757">_xlfn.IFS(H3757&lt;0, "LOSS", H3757&gt;1000, "GREAT", H3757&gt;500, "GOOD", H3757&gt;=100, "OKAY", H3757&lt;100, "OKAY")</f>
        <v>GOOD</v>
      </c>
    </row>
    <row r="3758" spans="1:14">
      <c r="A3758" s="2">
        <v>42337</v>
      </c>
      <c r="B3758" s="2" t="str">
        <f>TEXT(A3758,"mmmm")</f>
        <v>November</v>
      </c>
      <c r="C3758" t="s">
        <v>1582</v>
      </c>
      <c r="D3758" t="s">
        <v>32</v>
      </c>
      <c r="E3758" t="s">
        <v>23</v>
      </c>
      <c r="F3758" t="s">
        <v>49</v>
      </c>
      <c r="G3758" t="s">
        <v>2445</v>
      </c>
      <c r="H3758">
        <v>523.48</v>
      </c>
      <c r="I3758">
        <v>4</v>
      </c>
      <c r="J3758">
        <v>130.87</v>
      </c>
      <c r="K3758" s="6">
        <f>J3758/H3758</f>
        <v>0.25</v>
      </c>
      <c r="M3758" t="str">
        <f>LEFT(C3758, SEARCH(" ", C3758) - 1)</f>
        <v>Sylvia</v>
      </c>
      <c r="N3758" t="str" cm="1">
        <f t="array" ref="N3758">_xlfn.IFS(H3758&lt;0, "LOSS", H3758&gt;1000, "GREAT", H3758&gt;500, "GOOD", H3758&gt;=100, "OKAY", H3758&lt;100, "OKAY")</f>
        <v>GOOD</v>
      </c>
    </row>
    <row r="3759" spans="1:14">
      <c r="A3759" s="2">
        <v>42337</v>
      </c>
      <c r="B3759" s="2" t="str">
        <f>TEXT(A3759,"mmmm")</f>
        <v>November</v>
      </c>
      <c r="C3759" t="s">
        <v>1582</v>
      </c>
      <c r="D3759" t="s">
        <v>32</v>
      </c>
      <c r="E3759" t="s">
        <v>23</v>
      </c>
      <c r="F3759" t="s">
        <v>37</v>
      </c>
      <c r="G3759" t="s">
        <v>1282</v>
      </c>
      <c r="H3759">
        <v>161.82</v>
      </c>
      <c r="I3759">
        <v>9</v>
      </c>
      <c r="J3759">
        <v>46.93</v>
      </c>
      <c r="K3759" s="6">
        <f>J3759/H3759</f>
        <v>0.2900135953528612</v>
      </c>
      <c r="M3759" t="str">
        <f>LEFT(C3759, SEARCH(" ", C3759) - 1)</f>
        <v>Sylvia</v>
      </c>
      <c r="N3759" t="str" cm="1">
        <f t="array" ref="N3759">_xlfn.IFS(H3759&lt;0, "LOSS", H3759&gt;1000, "GREAT", H3759&gt;500, "GOOD", H3759&gt;=100, "OKAY", H3759&lt;100, "OKAY")</f>
        <v>OKAY</v>
      </c>
    </row>
    <row r="3760" spans="1:14">
      <c r="A3760" s="2">
        <v>42337</v>
      </c>
      <c r="B3760" s="2" t="str">
        <f>TEXT(A3760,"mmmm")</f>
        <v>November</v>
      </c>
      <c r="C3760" t="s">
        <v>1597</v>
      </c>
      <c r="D3760" t="s">
        <v>32</v>
      </c>
      <c r="E3760" t="s">
        <v>23</v>
      </c>
      <c r="F3760" t="s">
        <v>47</v>
      </c>
      <c r="G3760" t="s">
        <v>710</v>
      </c>
      <c r="H3760">
        <v>19.920000000000002</v>
      </c>
      <c r="I3760">
        <v>4</v>
      </c>
      <c r="J3760">
        <v>9.36</v>
      </c>
      <c r="K3760" s="6">
        <f>J3760/H3760</f>
        <v>0.46987951807228912</v>
      </c>
      <c r="M3760" t="str">
        <f>LEFT(C3760, SEARCH(" ", C3760) - 1)</f>
        <v>Bill</v>
      </c>
      <c r="N3760" t="str" cm="1">
        <f t="array" ref="N3760">_xlfn.IFS(H3760&lt;0, "LOSS", H3760&gt;1000, "GREAT", H3760&gt;500, "GOOD", H3760&gt;=100, "OKAY", H3760&lt;100, "OKAY")</f>
        <v>OKAY</v>
      </c>
    </row>
    <row r="3761" spans="1:14">
      <c r="A3761" s="2">
        <v>42337</v>
      </c>
      <c r="B3761" s="2" t="str">
        <f>TEXT(A3761,"mmmm")</f>
        <v>November</v>
      </c>
      <c r="C3761" t="s">
        <v>1597</v>
      </c>
      <c r="D3761" t="s">
        <v>32</v>
      </c>
      <c r="E3761" t="s">
        <v>21</v>
      </c>
      <c r="F3761" t="s">
        <v>40</v>
      </c>
      <c r="G3761" t="s">
        <v>1002</v>
      </c>
      <c r="H3761">
        <v>1106.9100000000001</v>
      </c>
      <c r="I3761">
        <v>9</v>
      </c>
      <c r="J3761">
        <v>121.76</v>
      </c>
      <c r="K3761" s="6">
        <f>J3761/H3761</f>
        <v>0.10999990965841848</v>
      </c>
      <c r="M3761" t="str">
        <f>LEFT(C3761, SEARCH(" ", C3761) - 1)</f>
        <v>Bill</v>
      </c>
      <c r="N3761" t="str" cm="1">
        <f t="array" ref="N3761">_xlfn.IFS(H3761&lt;0, "LOSS", H3761&gt;1000, "GREAT", H3761&gt;500, "GOOD", H3761&gt;=100, "OKAY", H3761&lt;100, "OKAY")</f>
        <v>GREAT</v>
      </c>
    </row>
    <row r="3762" spans="1:14">
      <c r="A3762" s="2">
        <v>42337</v>
      </c>
      <c r="B3762" s="2" t="str">
        <f>TEXT(A3762,"mmmm")</f>
        <v>November</v>
      </c>
      <c r="C3762" t="s">
        <v>2091</v>
      </c>
      <c r="D3762" t="s">
        <v>26</v>
      </c>
      <c r="E3762" t="s">
        <v>25</v>
      </c>
      <c r="F3762" t="s">
        <v>35</v>
      </c>
      <c r="G3762" t="s">
        <v>1502</v>
      </c>
      <c r="H3762">
        <v>21.48</v>
      </c>
      <c r="I3762">
        <v>3</v>
      </c>
      <c r="J3762">
        <v>-0.27</v>
      </c>
      <c r="K3762" s="6">
        <f>J3762/H3762</f>
        <v>-1.2569832402234637E-2</v>
      </c>
      <c r="M3762" t="str">
        <f>LEFT(C3762, SEARCH(" ", C3762) - 1)</f>
        <v>Anthony</v>
      </c>
      <c r="N3762" t="str" cm="1">
        <f t="array" ref="N3762">_xlfn.IFS(H3762&lt;0, "LOSS", H3762&gt;1000, "GREAT", H3762&gt;500, "GOOD", H3762&gt;=100, "OKAY", H3762&lt;100, "OKAY")</f>
        <v>OKAY</v>
      </c>
    </row>
    <row r="3763" spans="1:14">
      <c r="A3763" s="2">
        <v>42337</v>
      </c>
      <c r="B3763" s="2" t="str">
        <f>TEXT(A3763,"mmmm")</f>
        <v>November</v>
      </c>
      <c r="C3763" t="s">
        <v>2091</v>
      </c>
      <c r="D3763" t="s">
        <v>26</v>
      </c>
      <c r="E3763" t="s">
        <v>23</v>
      </c>
      <c r="F3763" t="s">
        <v>38</v>
      </c>
      <c r="G3763" t="s">
        <v>2038</v>
      </c>
      <c r="H3763">
        <v>8.7799999999999994</v>
      </c>
      <c r="I3763">
        <v>4</v>
      </c>
      <c r="J3763">
        <v>-13.62</v>
      </c>
      <c r="K3763" s="6">
        <f>J3763/H3763</f>
        <v>-1.5512528473804101</v>
      </c>
      <c r="M3763" t="str">
        <f>LEFT(C3763, SEARCH(" ", C3763) - 1)</f>
        <v>Anthony</v>
      </c>
      <c r="N3763" t="str" cm="1">
        <f t="array" ref="N3763">_xlfn.IFS(H3763&lt;0, "LOSS", H3763&gt;1000, "GREAT", H3763&gt;500, "GOOD", H3763&gt;=100, "OKAY", H3763&lt;100, "OKAY")</f>
        <v>OKAY</v>
      </c>
    </row>
    <row r="3764" spans="1:14">
      <c r="A3764" s="2">
        <v>42337</v>
      </c>
      <c r="B3764" s="2" t="str">
        <f>TEXT(A3764,"mmmm")</f>
        <v>November</v>
      </c>
      <c r="C3764" t="s">
        <v>66</v>
      </c>
      <c r="D3764" t="s">
        <v>22</v>
      </c>
      <c r="E3764" t="s">
        <v>23</v>
      </c>
      <c r="F3764" t="s">
        <v>38</v>
      </c>
      <c r="G3764" t="s">
        <v>716</v>
      </c>
      <c r="H3764">
        <v>4.3</v>
      </c>
      <c r="I3764">
        <v>1</v>
      </c>
      <c r="J3764">
        <v>1.56</v>
      </c>
      <c r="K3764" s="6">
        <f>J3764/H3764</f>
        <v>0.36279069767441863</v>
      </c>
      <c r="M3764" t="str">
        <f>LEFT(C3764, SEARCH(" ", C3764) - 1)</f>
        <v>Phillina</v>
      </c>
      <c r="N3764" t="str" cm="1">
        <f t="array" ref="N3764">_xlfn.IFS(H3764&lt;0, "LOSS", H3764&gt;1000, "GREAT", H3764&gt;500, "GOOD", H3764&gt;=100, "OKAY", H3764&lt;100, "OKAY")</f>
        <v>OKAY</v>
      </c>
    </row>
    <row r="3765" spans="1:14">
      <c r="A3765" s="2">
        <v>42337</v>
      </c>
      <c r="B3765" s="2" t="str">
        <f>TEXT(A3765,"mmmm")</f>
        <v>November</v>
      </c>
      <c r="C3765" t="s">
        <v>435</v>
      </c>
      <c r="D3765" t="s">
        <v>22</v>
      </c>
      <c r="E3765" t="s">
        <v>23</v>
      </c>
      <c r="F3765" t="s">
        <v>37</v>
      </c>
      <c r="G3765" t="s">
        <v>1679</v>
      </c>
      <c r="H3765">
        <v>56.3</v>
      </c>
      <c r="I3765">
        <v>2</v>
      </c>
      <c r="J3765">
        <v>15.76</v>
      </c>
      <c r="K3765" s="6">
        <f>J3765/H3765</f>
        <v>0.2799289520426288</v>
      </c>
      <c r="M3765" t="str">
        <f>LEFT(C3765, SEARCH(" ", C3765) - 1)</f>
        <v>Eileen</v>
      </c>
      <c r="N3765" t="str" cm="1">
        <f t="array" ref="N3765">_xlfn.IFS(H3765&lt;0, "LOSS", H3765&gt;1000, "GREAT", H3765&gt;500, "GOOD", H3765&gt;=100, "OKAY", H3765&lt;100, "OKAY")</f>
        <v>OKAY</v>
      </c>
    </row>
    <row r="3766" spans="1:14">
      <c r="A3766" s="2">
        <v>42338</v>
      </c>
      <c r="B3766" s="2" t="str">
        <f>TEXT(A3766,"mmmm")</f>
        <v>November</v>
      </c>
      <c r="C3766" t="s">
        <v>1642</v>
      </c>
      <c r="D3766" t="s">
        <v>27</v>
      </c>
      <c r="E3766" t="s">
        <v>23</v>
      </c>
      <c r="F3766" t="s">
        <v>38</v>
      </c>
      <c r="G3766" t="s">
        <v>616</v>
      </c>
      <c r="H3766">
        <v>152.99</v>
      </c>
      <c r="I3766">
        <v>3</v>
      </c>
      <c r="J3766">
        <v>-122.39</v>
      </c>
      <c r="K3766" s="6">
        <f>J3766/H3766</f>
        <v>-0.79998692725014697</v>
      </c>
      <c r="M3766" t="str">
        <f>LEFT(C3766, SEARCH(" ", C3766) - 1)</f>
        <v>William</v>
      </c>
      <c r="N3766" t="str" cm="1">
        <f t="array" ref="N3766">_xlfn.IFS(H3766&lt;0, "LOSS", H3766&gt;1000, "GREAT", H3766&gt;500, "GOOD", H3766&gt;=100, "OKAY", H3766&lt;100, "OKAY")</f>
        <v>OKAY</v>
      </c>
    </row>
    <row r="3767" spans="1:14">
      <c r="A3767" s="2">
        <v>42338</v>
      </c>
      <c r="B3767" s="2" t="str">
        <f>TEXT(A3767,"mmmm")</f>
        <v>November</v>
      </c>
      <c r="C3767" t="s">
        <v>1642</v>
      </c>
      <c r="D3767" t="s">
        <v>27</v>
      </c>
      <c r="E3767" t="s">
        <v>23</v>
      </c>
      <c r="F3767" t="s">
        <v>43</v>
      </c>
      <c r="G3767" t="s">
        <v>1387</v>
      </c>
      <c r="H3767">
        <v>10.58</v>
      </c>
      <c r="I3767">
        <v>7</v>
      </c>
      <c r="J3767">
        <v>-2.38</v>
      </c>
      <c r="K3767" s="6">
        <f>J3767/H3767</f>
        <v>-0.22495274102079393</v>
      </c>
      <c r="M3767" t="str">
        <f>LEFT(C3767, SEARCH(" ", C3767) - 1)</f>
        <v>William</v>
      </c>
      <c r="N3767" t="str" cm="1">
        <f t="array" ref="N3767">_xlfn.IFS(H3767&lt;0, "LOSS", H3767&gt;1000, "GREAT", H3767&gt;500, "GOOD", H3767&gt;=100, "OKAY", H3767&lt;100, "OKAY")</f>
        <v>OKAY</v>
      </c>
    </row>
    <row r="3768" spans="1:14">
      <c r="A3768" s="2">
        <v>42338</v>
      </c>
      <c r="B3768" s="2" t="str">
        <f>TEXT(A3768,"mmmm")</f>
        <v>November</v>
      </c>
      <c r="C3768" t="s">
        <v>1642</v>
      </c>
      <c r="D3768" t="s">
        <v>27</v>
      </c>
      <c r="E3768" t="s">
        <v>25</v>
      </c>
      <c r="F3768" t="s">
        <v>48</v>
      </c>
      <c r="G3768" t="s">
        <v>2446</v>
      </c>
      <c r="H3768">
        <v>94.92</v>
      </c>
      <c r="I3768">
        <v>4</v>
      </c>
      <c r="J3768">
        <v>15.82</v>
      </c>
      <c r="K3768" s="6">
        <f>J3768/H3768</f>
        <v>0.16666666666666666</v>
      </c>
      <c r="M3768" t="str">
        <f>LEFT(C3768, SEARCH(" ", C3768) - 1)</f>
        <v>William</v>
      </c>
      <c r="N3768" t="str" cm="1">
        <f t="array" ref="N3768">_xlfn.IFS(H3768&lt;0, "LOSS", H3768&gt;1000, "GREAT", H3768&gt;500, "GOOD", H3768&gt;=100, "OKAY", H3768&lt;100, "OKAY")</f>
        <v>OKAY</v>
      </c>
    </row>
    <row r="3769" spans="1:14">
      <c r="A3769" s="2">
        <v>42338</v>
      </c>
      <c r="B3769" s="2" t="str">
        <f>TEXT(A3769,"mmmm")</f>
        <v>November</v>
      </c>
      <c r="C3769" t="s">
        <v>243</v>
      </c>
      <c r="D3769" t="s">
        <v>26</v>
      </c>
      <c r="E3769" t="s">
        <v>23</v>
      </c>
      <c r="F3769" t="s">
        <v>38</v>
      </c>
      <c r="G3769" t="s">
        <v>1447</v>
      </c>
      <c r="H3769">
        <v>3.88</v>
      </c>
      <c r="I3769">
        <v>3</v>
      </c>
      <c r="J3769">
        <v>-5.82</v>
      </c>
      <c r="K3769" s="6">
        <f>J3769/H3769</f>
        <v>-1.5000000000000002</v>
      </c>
      <c r="M3769" t="str">
        <f>LEFT(C3769, SEARCH(" ", C3769) - 1)</f>
        <v>Deborah</v>
      </c>
      <c r="N3769" t="str" cm="1">
        <f t="array" ref="N3769">_xlfn.IFS(H3769&lt;0, "LOSS", H3769&gt;1000, "GREAT", H3769&gt;500, "GOOD", H3769&gt;=100, "OKAY", H3769&lt;100, "OKAY")</f>
        <v>OKAY</v>
      </c>
    </row>
    <row r="3770" spans="1:14">
      <c r="A3770" s="2">
        <v>42338</v>
      </c>
      <c r="B3770" s="2" t="str">
        <f>TEXT(A3770,"mmmm")</f>
        <v>November</v>
      </c>
      <c r="C3770" t="s">
        <v>620</v>
      </c>
      <c r="D3770" t="s">
        <v>84</v>
      </c>
      <c r="E3770" t="s">
        <v>23</v>
      </c>
      <c r="F3770" t="s">
        <v>42</v>
      </c>
      <c r="G3770" t="s">
        <v>869</v>
      </c>
      <c r="H3770">
        <v>17.48</v>
      </c>
      <c r="I3770">
        <v>2</v>
      </c>
      <c r="J3770">
        <v>8.2200000000000006</v>
      </c>
      <c r="K3770" s="6">
        <f>J3770/H3770</f>
        <v>0.47025171624713963</v>
      </c>
      <c r="M3770" t="str">
        <f>LEFT(C3770, SEARCH(" ", C3770) - 1)</f>
        <v>Paul</v>
      </c>
      <c r="N3770" t="str" cm="1">
        <f t="array" ref="N3770">_xlfn.IFS(H3770&lt;0, "LOSS", H3770&gt;1000, "GREAT", H3770&gt;500, "GOOD", H3770&gt;=100, "OKAY", H3770&lt;100, "OKAY")</f>
        <v>OKAY</v>
      </c>
    </row>
    <row r="3771" spans="1:14">
      <c r="A3771" s="2">
        <v>42338</v>
      </c>
      <c r="B3771" s="2" t="str">
        <f>TEXT(A3771,"mmmm")</f>
        <v>November</v>
      </c>
      <c r="C3771" t="s">
        <v>620</v>
      </c>
      <c r="D3771" t="s">
        <v>84</v>
      </c>
      <c r="E3771" t="s">
        <v>23</v>
      </c>
      <c r="F3771" t="s">
        <v>42</v>
      </c>
      <c r="G3771" t="s">
        <v>2447</v>
      </c>
      <c r="H3771">
        <v>71.88</v>
      </c>
      <c r="I3771">
        <v>2</v>
      </c>
      <c r="J3771">
        <v>32.35</v>
      </c>
      <c r="K3771" s="6">
        <f>J3771/H3771</f>
        <v>0.45005564830272682</v>
      </c>
      <c r="M3771" t="str">
        <f>LEFT(C3771, SEARCH(" ", C3771) - 1)</f>
        <v>Paul</v>
      </c>
      <c r="N3771" t="str" cm="1">
        <f t="array" ref="N3771">_xlfn.IFS(H3771&lt;0, "LOSS", H3771&gt;1000, "GREAT", H3771&gt;500, "GOOD", H3771&gt;=100, "OKAY", H3771&lt;100, "OKAY")</f>
        <v>OKAY</v>
      </c>
    </row>
    <row r="3772" spans="1:14">
      <c r="A3772" s="2">
        <v>42338</v>
      </c>
      <c r="B3772" s="2" t="str">
        <f>TEXT(A3772,"mmmm")</f>
        <v>November</v>
      </c>
      <c r="C3772" t="s">
        <v>740</v>
      </c>
      <c r="D3772" t="s">
        <v>33</v>
      </c>
      <c r="E3772" t="s">
        <v>25</v>
      </c>
      <c r="F3772" t="s">
        <v>48</v>
      </c>
      <c r="G3772" t="s">
        <v>2448</v>
      </c>
      <c r="H3772">
        <v>177.48</v>
      </c>
      <c r="I3772">
        <v>3</v>
      </c>
      <c r="J3772">
        <v>19.97</v>
      </c>
      <c r="K3772" s="6">
        <f>J3772/H3772</f>
        <v>0.11251972053189092</v>
      </c>
      <c r="M3772" t="str">
        <f>LEFT(C3772, SEARCH(" ", C3772) - 1)</f>
        <v>Raymond</v>
      </c>
      <c r="N3772" t="str" cm="1">
        <f t="array" ref="N3772">_xlfn.IFS(H3772&lt;0, "LOSS", H3772&gt;1000, "GREAT", H3772&gt;500, "GOOD", H3772&gt;=100, "OKAY", H3772&lt;100, "OKAY")</f>
        <v>OKAY</v>
      </c>
    </row>
    <row r="3773" spans="1:14">
      <c r="A3773" s="2">
        <v>42338</v>
      </c>
      <c r="B3773" s="2" t="str">
        <f>TEXT(A3773,"mmmm")</f>
        <v>November</v>
      </c>
      <c r="C3773" t="s">
        <v>798</v>
      </c>
      <c r="D3773" t="s">
        <v>24</v>
      </c>
      <c r="E3773" t="s">
        <v>23</v>
      </c>
      <c r="F3773" t="s">
        <v>47</v>
      </c>
      <c r="G3773" t="s">
        <v>1261</v>
      </c>
      <c r="H3773">
        <v>23.66</v>
      </c>
      <c r="I3773">
        <v>7</v>
      </c>
      <c r="J3773">
        <v>10.88</v>
      </c>
      <c r="K3773" s="6">
        <f>J3773/H3773</f>
        <v>0.45984784446322913</v>
      </c>
      <c r="M3773" t="str">
        <f>LEFT(C3773, SEARCH(" ", C3773) - 1)</f>
        <v>Janet</v>
      </c>
      <c r="N3773" t="str" cm="1">
        <f t="array" ref="N3773">_xlfn.IFS(H3773&lt;0, "LOSS", H3773&gt;1000, "GREAT", H3773&gt;500, "GOOD", H3773&gt;=100, "OKAY", H3773&lt;100, "OKAY")</f>
        <v>OKAY</v>
      </c>
    </row>
    <row r="3774" spans="1:14">
      <c r="A3774" s="2">
        <v>42338</v>
      </c>
      <c r="B3774" s="2" t="str">
        <f>TEXT(A3774,"mmmm")</f>
        <v>November</v>
      </c>
      <c r="C3774" t="s">
        <v>798</v>
      </c>
      <c r="D3774" t="s">
        <v>24</v>
      </c>
      <c r="E3774" t="s">
        <v>21</v>
      </c>
      <c r="F3774" t="s">
        <v>39</v>
      </c>
      <c r="G3774" t="s">
        <v>919</v>
      </c>
      <c r="H3774">
        <v>681.41</v>
      </c>
      <c r="I3774">
        <v>12</v>
      </c>
      <c r="J3774">
        <v>42.59</v>
      </c>
      <c r="K3774" s="6">
        <f>J3774/H3774</f>
        <v>6.250275164731954E-2</v>
      </c>
      <c r="M3774" t="str">
        <f>LEFT(C3774, SEARCH(" ", C3774) - 1)</f>
        <v>Janet</v>
      </c>
      <c r="N3774" t="str" cm="1">
        <f t="array" ref="N3774">_xlfn.IFS(H3774&lt;0, "LOSS", H3774&gt;1000, "GREAT", H3774&gt;500, "GOOD", H3774&gt;=100, "OKAY", H3774&lt;100, "OKAY")</f>
        <v>GOOD</v>
      </c>
    </row>
    <row r="3775" spans="1:14">
      <c r="A3775" s="2">
        <v>42338</v>
      </c>
      <c r="B3775" s="2" t="str">
        <f>TEXT(A3775,"mmmm")</f>
        <v>November</v>
      </c>
      <c r="C3775" t="s">
        <v>1740</v>
      </c>
      <c r="D3775" t="s">
        <v>191</v>
      </c>
      <c r="E3775" t="s">
        <v>21</v>
      </c>
      <c r="F3775" t="s">
        <v>44</v>
      </c>
      <c r="G3775" t="s">
        <v>475</v>
      </c>
      <c r="H3775">
        <v>80.959999999999994</v>
      </c>
      <c r="I3775">
        <v>4</v>
      </c>
      <c r="J3775">
        <v>29.15</v>
      </c>
      <c r="K3775" s="6">
        <f>J3775/H3775</f>
        <v>0.36005434782608697</v>
      </c>
      <c r="M3775" t="str">
        <f>LEFT(C3775, SEARCH(" ", C3775) - 1)</f>
        <v>John</v>
      </c>
      <c r="N3775" t="str" cm="1">
        <f t="array" ref="N3775">_xlfn.IFS(H3775&lt;0, "LOSS", H3775&gt;1000, "GREAT", H3775&gt;500, "GOOD", H3775&gt;=100, "OKAY", H3775&lt;100, "OKAY")</f>
        <v>OKAY</v>
      </c>
    </row>
    <row r="3776" spans="1:14">
      <c r="A3776" s="2">
        <v>42338</v>
      </c>
      <c r="B3776" s="2" t="str">
        <f>TEXT(A3776,"mmmm")</f>
        <v>November</v>
      </c>
      <c r="C3776" t="s">
        <v>1740</v>
      </c>
      <c r="D3776" t="s">
        <v>191</v>
      </c>
      <c r="E3776" t="s">
        <v>23</v>
      </c>
      <c r="F3776" t="s">
        <v>47</v>
      </c>
      <c r="G3776" t="s">
        <v>2023</v>
      </c>
      <c r="H3776">
        <v>25.92</v>
      </c>
      <c r="I3776">
        <v>4</v>
      </c>
      <c r="J3776">
        <v>12.44</v>
      </c>
      <c r="K3776" s="6">
        <f>J3776/H3776</f>
        <v>0.47993827160493824</v>
      </c>
      <c r="M3776" t="str">
        <f>LEFT(C3776, SEARCH(" ", C3776) - 1)</f>
        <v>John</v>
      </c>
      <c r="N3776" t="str" cm="1">
        <f t="array" ref="N3776">_xlfn.IFS(H3776&lt;0, "LOSS", H3776&gt;1000, "GREAT", H3776&gt;500, "GOOD", H3776&gt;=100, "OKAY", H3776&lt;100, "OKAY")</f>
        <v>OKAY</v>
      </c>
    </row>
    <row r="3777" spans="1:14">
      <c r="A3777" s="2">
        <v>42338</v>
      </c>
      <c r="B3777" s="2" t="str">
        <f>TEXT(A3777,"mmmm")</f>
        <v>November</v>
      </c>
      <c r="C3777" t="s">
        <v>1727</v>
      </c>
      <c r="D3777" t="s">
        <v>33</v>
      </c>
      <c r="E3777" t="s">
        <v>21</v>
      </c>
      <c r="F3777" t="s">
        <v>44</v>
      </c>
      <c r="G3777" t="s">
        <v>1435</v>
      </c>
      <c r="H3777">
        <v>17.09</v>
      </c>
      <c r="I3777">
        <v>2</v>
      </c>
      <c r="J3777">
        <v>1.07</v>
      </c>
      <c r="K3777" s="6">
        <f>J3777/H3777</f>
        <v>6.2609713282621424E-2</v>
      </c>
      <c r="M3777" t="str">
        <f>LEFT(C3777, SEARCH(" ", C3777) - 1)</f>
        <v>Ann</v>
      </c>
      <c r="N3777" t="str" cm="1">
        <f t="array" ref="N3777">_xlfn.IFS(H3777&lt;0, "LOSS", H3777&gt;1000, "GREAT", H3777&gt;500, "GOOD", H3777&gt;=100, "OKAY", H3777&lt;100, "OKAY")</f>
        <v>OKAY</v>
      </c>
    </row>
    <row r="3778" spans="1:14">
      <c r="A3778" s="2">
        <v>42338</v>
      </c>
      <c r="B3778" s="2" t="str">
        <f>TEXT(A3778,"mmmm")</f>
        <v>November</v>
      </c>
      <c r="C3778" t="s">
        <v>1160</v>
      </c>
      <c r="D3778" t="s">
        <v>33</v>
      </c>
      <c r="E3778" t="s">
        <v>23</v>
      </c>
      <c r="F3778" t="s">
        <v>38</v>
      </c>
      <c r="G3778" t="s">
        <v>982</v>
      </c>
      <c r="H3778">
        <v>6.05</v>
      </c>
      <c r="I3778">
        <v>7</v>
      </c>
      <c r="J3778">
        <v>-4.2300000000000004</v>
      </c>
      <c r="K3778" s="6">
        <f>J3778/H3778</f>
        <v>-0.69917355371900836</v>
      </c>
      <c r="M3778" t="str">
        <f>LEFT(C3778, SEARCH(" ", C3778) - 1)</f>
        <v>Lena</v>
      </c>
      <c r="N3778" t="str" cm="1">
        <f t="array" ref="N3778">_xlfn.IFS(H3778&lt;0, "LOSS", H3778&gt;1000, "GREAT", H3778&gt;500, "GOOD", H3778&gt;=100, "OKAY", H3778&lt;100, "OKAY")</f>
        <v>OKAY</v>
      </c>
    </row>
    <row r="3779" spans="1:14">
      <c r="A3779" s="2">
        <v>42338</v>
      </c>
      <c r="B3779" s="2" t="str">
        <f>TEXT(A3779,"mmmm")</f>
        <v>November</v>
      </c>
      <c r="C3779" t="s">
        <v>1160</v>
      </c>
      <c r="D3779" t="s">
        <v>33</v>
      </c>
      <c r="E3779" t="s">
        <v>23</v>
      </c>
      <c r="F3779" t="s">
        <v>36</v>
      </c>
      <c r="G3779" t="s">
        <v>282</v>
      </c>
      <c r="H3779">
        <v>98.35</v>
      </c>
      <c r="I3779">
        <v>3</v>
      </c>
      <c r="J3779">
        <v>9.84</v>
      </c>
      <c r="K3779" s="6">
        <f>J3779/H3779</f>
        <v>0.10005083884087443</v>
      </c>
      <c r="M3779" t="str">
        <f>LEFT(C3779, SEARCH(" ", C3779) - 1)</f>
        <v>Lena</v>
      </c>
      <c r="N3779" t="str" cm="1">
        <f t="array" ref="N3779">_xlfn.IFS(H3779&lt;0, "LOSS", H3779&gt;1000, "GREAT", H3779&gt;500, "GOOD", H3779&gt;=100, "OKAY", H3779&lt;100, "OKAY")</f>
        <v>OKAY</v>
      </c>
    </row>
    <row r="3780" spans="1:14">
      <c r="A3780" s="2">
        <v>42338</v>
      </c>
      <c r="B3780" s="2" t="str">
        <f>TEXT(A3780,"mmmm")</f>
        <v>November</v>
      </c>
      <c r="C3780" t="s">
        <v>1160</v>
      </c>
      <c r="D3780" t="s">
        <v>33</v>
      </c>
      <c r="E3780" t="s">
        <v>21</v>
      </c>
      <c r="F3780" t="s">
        <v>44</v>
      </c>
      <c r="G3780" t="s">
        <v>2449</v>
      </c>
      <c r="H3780">
        <v>335.74</v>
      </c>
      <c r="I3780">
        <v>2</v>
      </c>
      <c r="J3780">
        <v>25.18</v>
      </c>
      <c r="K3780" s="6">
        <f>J3780/H3780</f>
        <v>7.4998510752367895E-2</v>
      </c>
      <c r="M3780" t="str">
        <f>LEFT(C3780, SEARCH(" ", C3780) - 1)</f>
        <v>Lena</v>
      </c>
      <c r="N3780" t="str" cm="1">
        <f t="array" ref="N3780">_xlfn.IFS(H3780&lt;0, "LOSS", H3780&gt;1000, "GREAT", H3780&gt;500, "GOOD", H3780&gt;=100, "OKAY", H3780&lt;100, "OKAY")</f>
        <v>OKAY</v>
      </c>
    </row>
    <row r="3781" spans="1:14">
      <c r="A3781" s="2">
        <v>42339</v>
      </c>
      <c r="B3781" s="2" t="str">
        <f>TEXT(A3781,"mmmm")</f>
        <v>December</v>
      </c>
      <c r="C3781" t="s">
        <v>1344</v>
      </c>
      <c r="D3781" t="s">
        <v>28</v>
      </c>
      <c r="E3781" t="s">
        <v>23</v>
      </c>
      <c r="F3781" t="s">
        <v>38</v>
      </c>
      <c r="G3781" t="s">
        <v>847</v>
      </c>
      <c r="H3781">
        <v>55.42</v>
      </c>
      <c r="I3781">
        <v>2</v>
      </c>
      <c r="J3781">
        <v>19.399999999999999</v>
      </c>
      <c r="K3781" s="6">
        <f>J3781/H3781</f>
        <v>0.35005413208228076</v>
      </c>
      <c r="M3781" t="str">
        <f>LEFT(C3781, SEARCH(" ", C3781) - 1)</f>
        <v>Logan</v>
      </c>
      <c r="N3781" t="str" cm="1">
        <f t="array" ref="N3781">_xlfn.IFS(H3781&lt;0, "LOSS", H3781&gt;1000, "GREAT", H3781&gt;500, "GOOD", H3781&gt;=100, "OKAY", H3781&lt;100, "OKAY")</f>
        <v>OKAY</v>
      </c>
    </row>
    <row r="3782" spans="1:14">
      <c r="A3782" s="2">
        <v>42339</v>
      </c>
      <c r="B3782" s="2" t="str">
        <f>TEXT(A3782,"mmmm")</f>
        <v>December</v>
      </c>
      <c r="C3782" t="s">
        <v>2308</v>
      </c>
      <c r="D3782" t="s">
        <v>26</v>
      </c>
      <c r="E3782" t="s">
        <v>21</v>
      </c>
      <c r="F3782" t="s">
        <v>44</v>
      </c>
      <c r="G3782" t="s">
        <v>1858</v>
      </c>
      <c r="H3782">
        <v>6.69</v>
      </c>
      <c r="I3782">
        <v>4</v>
      </c>
      <c r="J3782">
        <v>-4.01</v>
      </c>
      <c r="K3782" s="6">
        <f>J3782/H3782</f>
        <v>-0.59940209267563516</v>
      </c>
      <c r="M3782" t="str">
        <f>LEFT(C3782, SEARCH(" ", C3782) - 1)</f>
        <v>Neoma</v>
      </c>
      <c r="N3782" t="str" cm="1">
        <f t="array" ref="N3782">_xlfn.IFS(H3782&lt;0, "LOSS", H3782&gt;1000, "GREAT", H3782&gt;500, "GOOD", H3782&gt;=100, "OKAY", H3782&lt;100, "OKAY")</f>
        <v>OKAY</v>
      </c>
    </row>
    <row r="3783" spans="1:14">
      <c r="A3783" s="2">
        <v>42339</v>
      </c>
      <c r="B3783" s="2" t="str">
        <f>TEXT(A3783,"mmmm")</f>
        <v>December</v>
      </c>
      <c r="C3783" t="s">
        <v>656</v>
      </c>
      <c r="D3783" t="s">
        <v>28</v>
      </c>
      <c r="E3783" t="s">
        <v>23</v>
      </c>
      <c r="F3783" t="s">
        <v>37</v>
      </c>
      <c r="G3783" t="s">
        <v>952</v>
      </c>
      <c r="H3783">
        <v>13.9</v>
      </c>
      <c r="I3783">
        <v>5</v>
      </c>
      <c r="J3783">
        <v>5.56</v>
      </c>
      <c r="K3783" s="6">
        <f>J3783/H3783</f>
        <v>0.39999999999999997</v>
      </c>
      <c r="M3783" t="str">
        <f>LEFT(C3783, SEARCH(" ", C3783) - 1)</f>
        <v>Beth</v>
      </c>
      <c r="N3783" t="str" cm="1">
        <f t="array" ref="N3783">_xlfn.IFS(H3783&lt;0, "LOSS", H3783&gt;1000, "GREAT", H3783&gt;500, "GOOD", H3783&gt;=100, "OKAY", H3783&lt;100, "OKAY")</f>
        <v>OKAY</v>
      </c>
    </row>
    <row r="3784" spans="1:14">
      <c r="A3784" s="2">
        <v>42339</v>
      </c>
      <c r="B3784" s="2" t="str">
        <f>TEXT(A3784,"mmmm")</f>
        <v>December</v>
      </c>
      <c r="C3784" t="s">
        <v>1474</v>
      </c>
      <c r="D3784" t="s">
        <v>106</v>
      </c>
      <c r="E3784" t="s">
        <v>23</v>
      </c>
      <c r="F3784" t="s">
        <v>49</v>
      </c>
      <c r="G3784" t="s">
        <v>1411</v>
      </c>
      <c r="H3784">
        <v>61.68</v>
      </c>
      <c r="I3784">
        <v>4</v>
      </c>
      <c r="J3784">
        <v>16.649999999999999</v>
      </c>
      <c r="K3784" s="6">
        <f>J3784/H3784</f>
        <v>0.26994163424124512</v>
      </c>
      <c r="M3784" t="str">
        <f>LEFT(C3784, SEARCH(" ", C3784) - 1)</f>
        <v>Keith</v>
      </c>
      <c r="N3784" t="str" cm="1">
        <f t="array" ref="N3784">_xlfn.IFS(H3784&lt;0, "LOSS", H3784&gt;1000, "GREAT", H3784&gt;500, "GOOD", H3784&gt;=100, "OKAY", H3784&lt;100, "OKAY")</f>
        <v>OKAY</v>
      </c>
    </row>
    <row r="3785" spans="1:14">
      <c r="A3785" s="2">
        <v>42339</v>
      </c>
      <c r="B3785" s="2" t="str">
        <f>TEXT(A3785,"mmmm")</f>
        <v>December</v>
      </c>
      <c r="C3785" t="s">
        <v>1474</v>
      </c>
      <c r="D3785" t="s">
        <v>106</v>
      </c>
      <c r="E3785" t="s">
        <v>23</v>
      </c>
      <c r="F3785" t="s">
        <v>38</v>
      </c>
      <c r="G3785" t="s">
        <v>828</v>
      </c>
      <c r="H3785">
        <v>63.96</v>
      </c>
      <c r="I3785">
        <v>4</v>
      </c>
      <c r="J3785">
        <v>30.7</v>
      </c>
      <c r="K3785" s="6">
        <f>J3785/H3785</f>
        <v>0.47998749218261411</v>
      </c>
      <c r="M3785" t="str">
        <f>LEFT(C3785, SEARCH(" ", C3785) - 1)</f>
        <v>Keith</v>
      </c>
      <c r="N3785" t="str" cm="1">
        <f t="array" ref="N3785">_xlfn.IFS(H3785&lt;0, "LOSS", H3785&gt;1000, "GREAT", H3785&gt;500, "GOOD", H3785&gt;=100, "OKAY", H3785&lt;100, "OKAY")</f>
        <v>OKAY</v>
      </c>
    </row>
    <row r="3786" spans="1:14">
      <c r="A3786" s="2">
        <v>42339</v>
      </c>
      <c r="B3786" s="2" t="str">
        <f>TEXT(A3786,"mmmm")</f>
        <v>December</v>
      </c>
      <c r="C3786" t="s">
        <v>1905</v>
      </c>
      <c r="D3786" t="s">
        <v>28</v>
      </c>
      <c r="E3786" t="s">
        <v>21</v>
      </c>
      <c r="F3786" t="s">
        <v>40</v>
      </c>
      <c r="G3786" t="s">
        <v>1074</v>
      </c>
      <c r="H3786">
        <v>2003.92</v>
      </c>
      <c r="I3786">
        <v>5</v>
      </c>
      <c r="J3786">
        <v>125.25</v>
      </c>
      <c r="K3786" s="6">
        <f>J3786/H3786</f>
        <v>6.2502495109585207E-2</v>
      </c>
      <c r="M3786" t="str">
        <f>LEFT(C3786, SEARCH(" ", C3786) - 1)</f>
        <v>Tamara</v>
      </c>
      <c r="N3786" t="str" cm="1">
        <f t="array" ref="N3786">_xlfn.IFS(H3786&lt;0, "LOSS", H3786&gt;1000, "GREAT", H3786&gt;500, "GOOD", H3786&gt;=100, "OKAY", H3786&lt;100, "OKAY")</f>
        <v>GREAT</v>
      </c>
    </row>
    <row r="3787" spans="1:14">
      <c r="A3787" s="2">
        <v>42339</v>
      </c>
      <c r="B3787" s="2" t="str">
        <f>TEXT(A3787,"mmmm")</f>
        <v>December</v>
      </c>
      <c r="C3787" t="s">
        <v>1905</v>
      </c>
      <c r="D3787" t="s">
        <v>28</v>
      </c>
      <c r="E3787" t="s">
        <v>23</v>
      </c>
      <c r="F3787" t="s">
        <v>47</v>
      </c>
      <c r="G3787" t="s">
        <v>2163</v>
      </c>
      <c r="H3787">
        <v>32.4</v>
      </c>
      <c r="I3787">
        <v>5</v>
      </c>
      <c r="J3787">
        <v>15.55</v>
      </c>
      <c r="K3787" s="6">
        <f>J3787/H3787</f>
        <v>0.47993827160493829</v>
      </c>
      <c r="M3787" t="str">
        <f>LEFT(C3787, SEARCH(" ", C3787) - 1)</f>
        <v>Tamara</v>
      </c>
      <c r="N3787" t="str" cm="1">
        <f t="array" ref="N3787">_xlfn.IFS(H3787&lt;0, "LOSS", H3787&gt;1000, "GREAT", H3787&gt;500, "GOOD", H3787&gt;=100, "OKAY", H3787&lt;100, "OKAY")</f>
        <v>OKAY</v>
      </c>
    </row>
    <row r="3788" spans="1:14">
      <c r="A3788" s="2">
        <v>42339</v>
      </c>
      <c r="B3788" s="2" t="str">
        <f>TEXT(A3788,"mmmm")</f>
        <v>December</v>
      </c>
      <c r="C3788" t="s">
        <v>1905</v>
      </c>
      <c r="D3788" t="s">
        <v>28</v>
      </c>
      <c r="E3788" t="s">
        <v>21</v>
      </c>
      <c r="F3788" t="s">
        <v>51</v>
      </c>
      <c r="G3788" t="s">
        <v>637</v>
      </c>
      <c r="H3788">
        <v>1913.4</v>
      </c>
      <c r="I3788">
        <v>9</v>
      </c>
      <c r="J3788">
        <v>401.81</v>
      </c>
      <c r="K3788" s="6">
        <f>J3788/H3788</f>
        <v>0.2099979094805059</v>
      </c>
      <c r="M3788" t="str">
        <f>LEFT(C3788, SEARCH(" ", C3788) - 1)</f>
        <v>Tamara</v>
      </c>
      <c r="N3788" t="str" cm="1">
        <f t="array" ref="N3788">_xlfn.IFS(H3788&lt;0, "LOSS", H3788&gt;1000, "GREAT", H3788&gt;500, "GOOD", H3788&gt;=100, "OKAY", H3788&lt;100, "OKAY")</f>
        <v>GREAT</v>
      </c>
    </row>
    <row r="3789" spans="1:14">
      <c r="A3789" s="2">
        <v>42339</v>
      </c>
      <c r="B3789" s="2" t="str">
        <f>TEXT(A3789,"mmmm")</f>
        <v>December</v>
      </c>
      <c r="C3789" t="s">
        <v>1905</v>
      </c>
      <c r="D3789" t="s">
        <v>28</v>
      </c>
      <c r="E3789" t="s">
        <v>23</v>
      </c>
      <c r="F3789" t="s">
        <v>49</v>
      </c>
      <c r="G3789" t="s">
        <v>1949</v>
      </c>
      <c r="H3789">
        <v>146.72999999999999</v>
      </c>
      <c r="I3789">
        <v>3</v>
      </c>
      <c r="J3789">
        <v>2.93</v>
      </c>
      <c r="K3789" s="6">
        <f>J3789/H3789</f>
        <v>1.9968649901179039E-2</v>
      </c>
      <c r="M3789" t="str">
        <f>LEFT(C3789, SEARCH(" ", C3789) - 1)</f>
        <v>Tamara</v>
      </c>
      <c r="N3789" t="str" cm="1">
        <f t="array" ref="N3789">_xlfn.IFS(H3789&lt;0, "LOSS", H3789&gt;1000, "GREAT", H3789&gt;500, "GOOD", H3789&gt;=100, "OKAY", H3789&lt;100, "OKAY")</f>
        <v>OKAY</v>
      </c>
    </row>
    <row r="3790" spans="1:14">
      <c r="A3790" s="2">
        <v>42339</v>
      </c>
      <c r="B3790" s="2" t="str">
        <f>TEXT(A3790,"mmmm")</f>
        <v>December</v>
      </c>
      <c r="C3790" t="s">
        <v>1905</v>
      </c>
      <c r="D3790" t="s">
        <v>28</v>
      </c>
      <c r="E3790" t="s">
        <v>23</v>
      </c>
      <c r="F3790" t="s">
        <v>47</v>
      </c>
      <c r="G3790" t="s">
        <v>1852</v>
      </c>
      <c r="H3790">
        <v>114.2</v>
      </c>
      <c r="I3790">
        <v>5</v>
      </c>
      <c r="J3790">
        <v>52.53</v>
      </c>
      <c r="K3790" s="6">
        <f>J3790/H3790</f>
        <v>0.45998248686514887</v>
      </c>
      <c r="M3790" t="str">
        <f>LEFT(C3790, SEARCH(" ", C3790) - 1)</f>
        <v>Tamara</v>
      </c>
      <c r="N3790" t="str" cm="1">
        <f t="array" ref="N3790">_xlfn.IFS(H3790&lt;0, "LOSS", H3790&gt;1000, "GREAT", H3790&gt;500, "GOOD", H3790&gt;=100, "OKAY", H3790&lt;100, "OKAY")</f>
        <v>OKAY</v>
      </c>
    </row>
    <row r="3791" spans="1:14">
      <c r="A3791" s="2">
        <v>42339</v>
      </c>
      <c r="B3791" s="2" t="str">
        <f>TEXT(A3791,"mmmm")</f>
        <v>December</v>
      </c>
      <c r="C3791" t="s">
        <v>2001</v>
      </c>
      <c r="D3791" t="s">
        <v>22</v>
      </c>
      <c r="E3791" t="s">
        <v>21</v>
      </c>
      <c r="F3791" t="s">
        <v>40</v>
      </c>
      <c r="G3791" t="s">
        <v>659</v>
      </c>
      <c r="H3791">
        <v>2676.67</v>
      </c>
      <c r="I3791">
        <v>9</v>
      </c>
      <c r="J3791">
        <v>267.67</v>
      </c>
      <c r="K3791" s="6">
        <f>J3791/H3791</f>
        <v>0.10000112079561545</v>
      </c>
      <c r="M3791" t="str">
        <f>LEFT(C3791, SEARCH(" ", C3791) - 1)</f>
        <v>Lindsay</v>
      </c>
      <c r="N3791" t="str" cm="1">
        <f t="array" ref="N3791">_xlfn.IFS(H3791&lt;0, "LOSS", H3791&gt;1000, "GREAT", H3791&gt;500, "GOOD", H3791&gt;=100, "OKAY", H3791&lt;100, "OKAY")</f>
        <v>GREAT</v>
      </c>
    </row>
    <row r="3792" spans="1:14">
      <c r="A3792" s="2">
        <v>42339</v>
      </c>
      <c r="B3792" s="2" t="str">
        <f>TEXT(A3792,"mmmm")</f>
        <v>December</v>
      </c>
      <c r="C3792" t="s">
        <v>1169</v>
      </c>
      <c r="D3792" t="s">
        <v>32</v>
      </c>
      <c r="E3792" t="s">
        <v>23</v>
      </c>
      <c r="F3792" t="s">
        <v>47</v>
      </c>
      <c r="G3792" t="s">
        <v>2450</v>
      </c>
      <c r="H3792">
        <v>19.440000000000001</v>
      </c>
      <c r="I3792">
        <v>3</v>
      </c>
      <c r="J3792">
        <v>9.33</v>
      </c>
      <c r="K3792" s="6">
        <f>J3792/H3792</f>
        <v>0.47993827160493824</v>
      </c>
      <c r="M3792" t="str">
        <f>LEFT(C3792, SEARCH(" ", C3792) - 1)</f>
        <v>Matt</v>
      </c>
      <c r="N3792" t="str" cm="1">
        <f t="array" ref="N3792">_xlfn.IFS(H3792&lt;0, "LOSS", H3792&gt;1000, "GREAT", H3792&gt;500, "GOOD", H3792&gt;=100, "OKAY", H3792&lt;100, "OKAY")</f>
        <v>OKAY</v>
      </c>
    </row>
    <row r="3793" spans="1:14">
      <c r="A3793" s="2">
        <v>42339</v>
      </c>
      <c r="B3793" s="2" t="str">
        <f>TEXT(A3793,"mmmm")</f>
        <v>December</v>
      </c>
      <c r="C3793" t="s">
        <v>1169</v>
      </c>
      <c r="D3793" t="s">
        <v>32</v>
      </c>
      <c r="E3793" t="s">
        <v>23</v>
      </c>
      <c r="F3793" t="s">
        <v>37</v>
      </c>
      <c r="G3793" t="s">
        <v>2451</v>
      </c>
      <c r="H3793">
        <v>3.64</v>
      </c>
      <c r="I3793">
        <v>2</v>
      </c>
      <c r="J3793">
        <v>1.02</v>
      </c>
      <c r="K3793" s="6">
        <f>J3793/H3793</f>
        <v>0.28021978021978022</v>
      </c>
      <c r="M3793" t="str">
        <f>LEFT(C3793, SEARCH(" ", C3793) - 1)</f>
        <v>Matt</v>
      </c>
      <c r="N3793" t="str" cm="1">
        <f t="array" ref="N3793">_xlfn.IFS(H3793&lt;0, "LOSS", H3793&gt;1000, "GREAT", H3793&gt;500, "GOOD", H3793&gt;=100, "OKAY", H3793&lt;100, "OKAY")</f>
        <v>OKAY</v>
      </c>
    </row>
    <row r="3794" spans="1:14">
      <c r="A3794" s="2">
        <v>42339</v>
      </c>
      <c r="B3794" s="2" t="str">
        <f>TEXT(A3794,"mmmm")</f>
        <v>December</v>
      </c>
      <c r="C3794" t="s">
        <v>1169</v>
      </c>
      <c r="D3794" t="s">
        <v>32</v>
      </c>
      <c r="E3794" t="s">
        <v>23</v>
      </c>
      <c r="F3794" t="s">
        <v>47</v>
      </c>
      <c r="G3794" t="s">
        <v>1687</v>
      </c>
      <c r="H3794">
        <v>18.54</v>
      </c>
      <c r="I3794">
        <v>2</v>
      </c>
      <c r="J3794">
        <v>8.7100000000000009</v>
      </c>
      <c r="K3794" s="6">
        <f>J3794/H3794</f>
        <v>0.46979503775620285</v>
      </c>
      <c r="M3794" t="str">
        <f>LEFT(C3794, SEARCH(" ", C3794) - 1)</f>
        <v>Matt</v>
      </c>
      <c r="N3794" t="str" cm="1">
        <f t="array" ref="N3794">_xlfn.IFS(H3794&lt;0, "LOSS", H3794&gt;1000, "GREAT", H3794&gt;500, "GOOD", H3794&gt;=100, "OKAY", H3794&lt;100, "OKAY")</f>
        <v>OKAY</v>
      </c>
    </row>
    <row r="3795" spans="1:14">
      <c r="A3795" s="2">
        <v>42341</v>
      </c>
      <c r="B3795" s="2" t="str">
        <f>TEXT(A3795,"mmmm")</f>
        <v>December</v>
      </c>
      <c r="C3795" t="s">
        <v>389</v>
      </c>
      <c r="D3795" t="s">
        <v>27</v>
      </c>
      <c r="E3795" t="s">
        <v>25</v>
      </c>
      <c r="F3795" t="s">
        <v>46</v>
      </c>
      <c r="G3795" t="s">
        <v>2452</v>
      </c>
      <c r="H3795">
        <v>482.34</v>
      </c>
      <c r="I3795">
        <v>4</v>
      </c>
      <c r="J3795">
        <v>-337.64</v>
      </c>
      <c r="K3795" s="6">
        <f>J3795/H3795</f>
        <v>-0.7000041464527097</v>
      </c>
      <c r="M3795" t="str">
        <f>LEFT(C3795, SEARCH(" ", C3795) - 1)</f>
        <v>Dean</v>
      </c>
      <c r="N3795" t="str" cm="1">
        <f t="array" ref="N3795">_xlfn.IFS(H3795&lt;0, "LOSS", H3795&gt;1000, "GREAT", H3795&gt;500, "GOOD", H3795&gt;=100, "OKAY", H3795&lt;100, "OKAY")</f>
        <v>OKAY</v>
      </c>
    </row>
    <row r="3796" spans="1:14">
      <c r="A3796" s="2">
        <v>42341</v>
      </c>
      <c r="B3796" s="2" t="str">
        <f>TEXT(A3796,"mmmm")</f>
        <v>December</v>
      </c>
      <c r="C3796" t="s">
        <v>389</v>
      </c>
      <c r="D3796" t="s">
        <v>27</v>
      </c>
      <c r="E3796" t="s">
        <v>21</v>
      </c>
      <c r="F3796" t="s">
        <v>44</v>
      </c>
      <c r="G3796" t="s">
        <v>845</v>
      </c>
      <c r="H3796">
        <v>2.96</v>
      </c>
      <c r="I3796">
        <v>1</v>
      </c>
      <c r="J3796">
        <v>0.78</v>
      </c>
      <c r="K3796" s="6">
        <f>J3796/H3796</f>
        <v>0.26351351351351354</v>
      </c>
      <c r="M3796" t="str">
        <f>LEFT(C3796, SEARCH(" ", C3796) - 1)</f>
        <v>Dean</v>
      </c>
      <c r="N3796" t="str" cm="1">
        <f t="array" ref="N3796">_xlfn.IFS(H3796&lt;0, "LOSS", H3796&gt;1000, "GREAT", H3796&gt;500, "GOOD", H3796&gt;=100, "OKAY", H3796&lt;100, "OKAY")</f>
        <v>OKAY</v>
      </c>
    </row>
    <row r="3797" spans="1:14">
      <c r="A3797" s="2">
        <v>42341</v>
      </c>
      <c r="B3797" s="2" t="str">
        <f>TEXT(A3797,"mmmm")</f>
        <v>December</v>
      </c>
      <c r="C3797" t="s">
        <v>505</v>
      </c>
      <c r="D3797" t="s">
        <v>24</v>
      </c>
      <c r="E3797" t="s">
        <v>23</v>
      </c>
      <c r="F3797" t="s">
        <v>38</v>
      </c>
      <c r="G3797" t="s">
        <v>976</v>
      </c>
      <c r="H3797">
        <v>10.75</v>
      </c>
      <c r="I3797">
        <v>4</v>
      </c>
      <c r="J3797">
        <v>3.36</v>
      </c>
      <c r="K3797" s="6">
        <f>J3797/H3797</f>
        <v>0.31255813953488371</v>
      </c>
      <c r="M3797" t="str">
        <f>LEFT(C3797, SEARCH(" ", C3797) - 1)</f>
        <v>Mark</v>
      </c>
      <c r="N3797" t="str" cm="1">
        <f t="array" ref="N3797">_xlfn.IFS(H3797&lt;0, "LOSS", H3797&gt;1000, "GREAT", H3797&gt;500, "GOOD", H3797&gt;=100, "OKAY", H3797&lt;100, "OKAY")</f>
        <v>OKAY</v>
      </c>
    </row>
    <row r="3798" spans="1:14">
      <c r="A3798" s="2">
        <v>42341</v>
      </c>
      <c r="B3798" s="2" t="str">
        <f>TEXT(A3798,"mmmm")</f>
        <v>December</v>
      </c>
      <c r="C3798" t="s">
        <v>1085</v>
      </c>
      <c r="D3798" t="s">
        <v>27</v>
      </c>
      <c r="E3798" t="s">
        <v>23</v>
      </c>
      <c r="F3798" t="s">
        <v>47</v>
      </c>
      <c r="G3798" t="s">
        <v>64</v>
      </c>
      <c r="H3798">
        <v>16.45</v>
      </c>
      <c r="I3798">
        <v>2</v>
      </c>
      <c r="J3798">
        <v>5.55</v>
      </c>
      <c r="K3798" s="6">
        <f>J3798/H3798</f>
        <v>0.33738601823708209</v>
      </c>
      <c r="M3798" t="str">
        <f>LEFT(C3798, SEARCH(" ", C3798) - 1)</f>
        <v>Alejandro</v>
      </c>
      <c r="N3798" t="str" cm="1">
        <f t="array" ref="N3798">_xlfn.IFS(H3798&lt;0, "LOSS", H3798&gt;1000, "GREAT", H3798&gt;500, "GOOD", H3798&gt;=100, "OKAY", H3798&lt;100, "OKAY")</f>
        <v>OKAY</v>
      </c>
    </row>
    <row r="3799" spans="1:14">
      <c r="A3799" s="2">
        <v>42341</v>
      </c>
      <c r="B3799" s="2" t="str">
        <f>TEXT(A3799,"mmmm")</f>
        <v>December</v>
      </c>
      <c r="C3799" t="s">
        <v>1085</v>
      </c>
      <c r="D3799" t="s">
        <v>27</v>
      </c>
      <c r="E3799" t="s">
        <v>25</v>
      </c>
      <c r="F3799" t="s">
        <v>35</v>
      </c>
      <c r="G3799" t="s">
        <v>2048</v>
      </c>
      <c r="H3799">
        <v>36.78</v>
      </c>
      <c r="I3799">
        <v>2</v>
      </c>
      <c r="J3799">
        <v>10.58</v>
      </c>
      <c r="K3799" s="6">
        <f>J3799/H3799</f>
        <v>0.2876563349646547</v>
      </c>
      <c r="M3799" t="str">
        <f>LEFT(C3799, SEARCH(" ", C3799) - 1)</f>
        <v>Alejandro</v>
      </c>
      <c r="N3799" t="str" cm="1">
        <f t="array" ref="N3799">_xlfn.IFS(H3799&lt;0, "LOSS", H3799&gt;1000, "GREAT", H3799&gt;500, "GOOD", H3799&gt;=100, "OKAY", H3799&lt;100, "OKAY")</f>
        <v>OKAY</v>
      </c>
    </row>
    <row r="3800" spans="1:14">
      <c r="A3800" s="2">
        <v>42341</v>
      </c>
      <c r="B3800" s="2" t="str">
        <f>TEXT(A3800,"mmmm")</f>
        <v>December</v>
      </c>
      <c r="C3800" t="s">
        <v>1801</v>
      </c>
      <c r="D3800" t="s">
        <v>24</v>
      </c>
      <c r="E3800" t="s">
        <v>23</v>
      </c>
      <c r="F3800" t="s">
        <v>38</v>
      </c>
      <c r="G3800" t="s">
        <v>2453</v>
      </c>
      <c r="H3800">
        <v>590.35</v>
      </c>
      <c r="I3800">
        <v>6</v>
      </c>
      <c r="J3800">
        <v>206.62</v>
      </c>
      <c r="K3800" s="6">
        <f>J3800/H3800</f>
        <v>0.34999576522401965</v>
      </c>
      <c r="M3800" t="str">
        <f>LEFT(C3800, SEARCH(" ", C3800) - 1)</f>
        <v>Bill</v>
      </c>
      <c r="N3800" t="str" cm="1">
        <f t="array" ref="N3800">_xlfn.IFS(H3800&lt;0, "LOSS", H3800&gt;1000, "GREAT", H3800&gt;500, "GOOD", H3800&gt;=100, "OKAY", H3800&lt;100, "OKAY")</f>
        <v>GOOD</v>
      </c>
    </row>
    <row r="3801" spans="1:14">
      <c r="A3801" s="2">
        <v>42341</v>
      </c>
      <c r="B3801" s="2" t="str">
        <f>TEXT(A3801,"mmmm")</f>
        <v>December</v>
      </c>
      <c r="C3801" t="s">
        <v>1722</v>
      </c>
      <c r="D3801" t="s">
        <v>22</v>
      </c>
      <c r="E3801" t="s">
        <v>21</v>
      </c>
      <c r="F3801" t="s">
        <v>39</v>
      </c>
      <c r="G3801" t="s">
        <v>2248</v>
      </c>
      <c r="H3801">
        <v>359.5</v>
      </c>
      <c r="I3801">
        <v>3</v>
      </c>
      <c r="J3801">
        <v>-29.61</v>
      </c>
      <c r="K3801" s="6">
        <f>J3801/H3801</f>
        <v>-8.2364394993045889E-2</v>
      </c>
      <c r="M3801" t="str">
        <f>LEFT(C3801, SEARCH(" ", C3801) - 1)</f>
        <v>Pierre</v>
      </c>
      <c r="N3801" t="str" cm="1">
        <f t="array" ref="N3801">_xlfn.IFS(H3801&lt;0, "LOSS", H3801&gt;1000, "GREAT", H3801&gt;500, "GOOD", H3801&gt;=100, "OKAY", H3801&lt;100, "OKAY")</f>
        <v>OKAY</v>
      </c>
    </row>
    <row r="3802" spans="1:14">
      <c r="A3802" s="2">
        <v>42341</v>
      </c>
      <c r="B3802" s="2" t="str">
        <f>TEXT(A3802,"mmmm")</f>
        <v>December</v>
      </c>
      <c r="C3802" t="s">
        <v>1426</v>
      </c>
      <c r="D3802" t="s">
        <v>33</v>
      </c>
      <c r="E3802" t="s">
        <v>21</v>
      </c>
      <c r="F3802" t="s">
        <v>44</v>
      </c>
      <c r="G3802" t="s">
        <v>1391</v>
      </c>
      <c r="H3802">
        <v>77.95</v>
      </c>
      <c r="I3802">
        <v>3</v>
      </c>
      <c r="J3802">
        <v>12.67</v>
      </c>
      <c r="K3802" s="6">
        <f>J3802/H3802</f>
        <v>0.16254008980115459</v>
      </c>
      <c r="M3802" t="str">
        <f>LEFT(C3802, SEARCH(" ", C3802) - 1)</f>
        <v>Jack</v>
      </c>
      <c r="N3802" t="str" cm="1">
        <f t="array" ref="N3802">_xlfn.IFS(H3802&lt;0, "LOSS", H3802&gt;1000, "GREAT", H3802&gt;500, "GOOD", H3802&gt;=100, "OKAY", H3802&lt;100, "OKAY")</f>
        <v>OKAY</v>
      </c>
    </row>
    <row r="3803" spans="1:14">
      <c r="A3803" s="2">
        <v>42341</v>
      </c>
      <c r="B3803" s="2" t="str">
        <f>TEXT(A3803,"mmmm")</f>
        <v>December</v>
      </c>
      <c r="C3803" t="s">
        <v>1426</v>
      </c>
      <c r="D3803" t="s">
        <v>33</v>
      </c>
      <c r="E3803" t="s">
        <v>23</v>
      </c>
      <c r="F3803" t="s">
        <v>38</v>
      </c>
      <c r="G3803" t="s">
        <v>1217</v>
      </c>
      <c r="H3803">
        <v>95.97</v>
      </c>
      <c r="I3803">
        <v>5</v>
      </c>
      <c r="J3803">
        <v>-73.58</v>
      </c>
      <c r="K3803" s="6">
        <f>J3803/H3803</f>
        <v>-0.7666979264353444</v>
      </c>
      <c r="M3803" t="str">
        <f>LEFT(C3803, SEARCH(" ", C3803) - 1)</f>
        <v>Jack</v>
      </c>
      <c r="N3803" t="str" cm="1">
        <f t="array" ref="N3803">_xlfn.IFS(H3803&lt;0, "LOSS", H3803&gt;1000, "GREAT", H3803&gt;500, "GOOD", H3803&gt;=100, "OKAY", H3803&lt;100, "OKAY")</f>
        <v>OKAY</v>
      </c>
    </row>
    <row r="3804" spans="1:14">
      <c r="A3804" s="2">
        <v>42341</v>
      </c>
      <c r="B3804" s="2" t="str">
        <f>TEXT(A3804,"mmmm")</f>
        <v>December</v>
      </c>
      <c r="C3804" t="s">
        <v>1426</v>
      </c>
      <c r="D3804" t="s">
        <v>33</v>
      </c>
      <c r="E3804" t="s">
        <v>25</v>
      </c>
      <c r="F3804" t="s">
        <v>48</v>
      </c>
      <c r="G3804" t="s">
        <v>2378</v>
      </c>
      <c r="H3804">
        <v>105.58</v>
      </c>
      <c r="I3804">
        <v>2</v>
      </c>
      <c r="J3804">
        <v>9.24</v>
      </c>
      <c r="K3804" s="6">
        <f>J3804/H3804</f>
        <v>8.7516575108922148E-2</v>
      </c>
      <c r="M3804" t="str">
        <f>LEFT(C3804, SEARCH(" ", C3804) - 1)</f>
        <v>Jack</v>
      </c>
      <c r="N3804" t="str" cm="1">
        <f t="array" ref="N3804">_xlfn.IFS(H3804&lt;0, "LOSS", H3804&gt;1000, "GREAT", H3804&gt;500, "GOOD", H3804&gt;=100, "OKAY", H3804&lt;100, "OKAY")</f>
        <v>OKAY</v>
      </c>
    </row>
    <row r="3805" spans="1:14">
      <c r="A3805" s="2">
        <v>42341</v>
      </c>
      <c r="B3805" s="2" t="str">
        <f>TEXT(A3805,"mmmm")</f>
        <v>December</v>
      </c>
      <c r="C3805" t="s">
        <v>1426</v>
      </c>
      <c r="D3805" t="s">
        <v>33</v>
      </c>
      <c r="E3805" t="s">
        <v>23</v>
      </c>
      <c r="F3805" t="s">
        <v>37</v>
      </c>
      <c r="G3805" t="s">
        <v>102</v>
      </c>
      <c r="H3805">
        <v>9.34</v>
      </c>
      <c r="I3805">
        <v>2</v>
      </c>
      <c r="J3805">
        <v>1.17</v>
      </c>
      <c r="K3805" s="6">
        <f>J3805/H3805</f>
        <v>0.12526766595289079</v>
      </c>
      <c r="M3805" t="str">
        <f>LEFT(C3805, SEARCH(" ", C3805) - 1)</f>
        <v>Jack</v>
      </c>
      <c r="N3805" t="str" cm="1">
        <f t="array" ref="N3805">_xlfn.IFS(H3805&lt;0, "LOSS", H3805&gt;1000, "GREAT", H3805&gt;500, "GOOD", H3805&gt;=100, "OKAY", H3805&lt;100, "OKAY")</f>
        <v>OKAY</v>
      </c>
    </row>
    <row r="3806" spans="1:14">
      <c r="A3806" s="2">
        <v>42341</v>
      </c>
      <c r="B3806" s="2" t="str">
        <f>TEXT(A3806,"mmmm")</f>
        <v>December</v>
      </c>
      <c r="C3806" t="s">
        <v>711</v>
      </c>
      <c r="D3806" t="s">
        <v>237</v>
      </c>
      <c r="E3806" t="s">
        <v>23</v>
      </c>
      <c r="F3806" t="s">
        <v>47</v>
      </c>
      <c r="G3806" t="s">
        <v>2454</v>
      </c>
      <c r="H3806">
        <v>184.66</v>
      </c>
      <c r="I3806">
        <v>7</v>
      </c>
      <c r="J3806">
        <v>84.94</v>
      </c>
      <c r="K3806" s="6">
        <f>J3806/H3806</f>
        <v>0.45998050471136143</v>
      </c>
      <c r="M3806" t="str">
        <f>LEFT(C3806, SEARCH(" ", C3806) - 1)</f>
        <v>Harold</v>
      </c>
      <c r="N3806" t="str" cm="1">
        <f t="array" ref="N3806">_xlfn.IFS(H3806&lt;0, "LOSS", H3806&gt;1000, "GREAT", H3806&gt;500, "GOOD", H3806&gt;=100, "OKAY", H3806&lt;100, "OKAY")</f>
        <v>OKAY</v>
      </c>
    </row>
    <row r="3807" spans="1:14">
      <c r="A3807" s="2">
        <v>42342</v>
      </c>
      <c r="B3807" s="2" t="str">
        <f>TEXT(A3807,"mmmm")</f>
        <v>December</v>
      </c>
      <c r="C3807" t="s">
        <v>2455</v>
      </c>
      <c r="D3807" t="s">
        <v>31</v>
      </c>
      <c r="E3807" t="s">
        <v>23</v>
      </c>
      <c r="F3807" t="s">
        <v>38</v>
      </c>
      <c r="G3807" t="s">
        <v>948</v>
      </c>
      <c r="H3807">
        <v>8.23</v>
      </c>
      <c r="I3807">
        <v>3</v>
      </c>
      <c r="J3807">
        <v>-6.03</v>
      </c>
      <c r="K3807" s="6">
        <f>J3807/H3807</f>
        <v>-0.73268529769137303</v>
      </c>
      <c r="M3807" t="str">
        <f>LEFT(C3807, SEARCH(" ", C3807) - 1)</f>
        <v>Ritsa</v>
      </c>
      <c r="N3807" t="str" cm="1">
        <f t="array" ref="N3807">_xlfn.IFS(H3807&lt;0, "LOSS", H3807&gt;1000, "GREAT", H3807&gt;500, "GOOD", H3807&gt;=100, "OKAY", H3807&lt;100, "OKAY")</f>
        <v>OKAY</v>
      </c>
    </row>
    <row r="3808" spans="1:14">
      <c r="A3808" s="2">
        <v>42342</v>
      </c>
      <c r="B3808" s="2" t="str">
        <f>TEXT(A3808,"mmmm")</f>
        <v>December</v>
      </c>
      <c r="C3808" t="s">
        <v>2362</v>
      </c>
      <c r="D3808" t="s">
        <v>24</v>
      </c>
      <c r="E3808" t="s">
        <v>21</v>
      </c>
      <c r="F3808" t="s">
        <v>44</v>
      </c>
      <c r="G3808" t="s">
        <v>2127</v>
      </c>
      <c r="H3808">
        <v>28.44</v>
      </c>
      <c r="I3808">
        <v>3</v>
      </c>
      <c r="J3808">
        <v>11.38</v>
      </c>
      <c r="K3808" s="6">
        <f>J3808/H3808</f>
        <v>0.40014064697609003</v>
      </c>
      <c r="M3808" t="str">
        <f>LEFT(C3808, SEARCH(" ", C3808) - 1)</f>
        <v>Sean</v>
      </c>
      <c r="N3808" t="str" cm="1">
        <f t="array" ref="N3808">_xlfn.IFS(H3808&lt;0, "LOSS", H3808&gt;1000, "GREAT", H3808&gt;500, "GOOD", H3808&gt;=100, "OKAY", H3808&lt;100, "OKAY")</f>
        <v>OKAY</v>
      </c>
    </row>
    <row r="3809" spans="1:14">
      <c r="A3809" s="2">
        <v>42342</v>
      </c>
      <c r="B3809" s="2" t="str">
        <f>TEXT(A3809,"mmmm")</f>
        <v>December</v>
      </c>
      <c r="C3809" t="s">
        <v>2362</v>
      </c>
      <c r="D3809" t="s">
        <v>24</v>
      </c>
      <c r="E3809" t="s">
        <v>21</v>
      </c>
      <c r="F3809" t="s">
        <v>40</v>
      </c>
      <c r="G3809" t="s">
        <v>1047</v>
      </c>
      <c r="H3809">
        <v>364.41</v>
      </c>
      <c r="I3809">
        <v>5</v>
      </c>
      <c r="J3809">
        <v>8.1</v>
      </c>
      <c r="K3809" s="6">
        <f>J3809/H3809</f>
        <v>2.2227710545813777E-2</v>
      </c>
      <c r="M3809" t="str">
        <f>LEFT(C3809, SEARCH(" ", C3809) - 1)</f>
        <v>Sean</v>
      </c>
      <c r="N3809" t="str" cm="1">
        <f t="array" ref="N3809">_xlfn.IFS(H3809&lt;0, "LOSS", H3809&gt;1000, "GREAT", H3809&gt;500, "GOOD", H3809&gt;=100, "OKAY", H3809&lt;100, "OKAY")</f>
        <v>OKAY</v>
      </c>
    </row>
    <row r="3810" spans="1:14">
      <c r="A3810" s="2">
        <v>42342</v>
      </c>
      <c r="B3810" s="2" t="str">
        <f>TEXT(A3810,"mmmm")</f>
        <v>December</v>
      </c>
      <c r="C3810" t="s">
        <v>2362</v>
      </c>
      <c r="D3810" t="s">
        <v>24</v>
      </c>
      <c r="E3810" t="s">
        <v>25</v>
      </c>
      <c r="F3810" t="s">
        <v>48</v>
      </c>
      <c r="G3810" t="s">
        <v>684</v>
      </c>
      <c r="H3810">
        <v>39.96</v>
      </c>
      <c r="I3810">
        <v>4</v>
      </c>
      <c r="J3810">
        <v>10.39</v>
      </c>
      <c r="K3810" s="6">
        <f>J3810/H3810</f>
        <v>0.26001001001001001</v>
      </c>
      <c r="M3810" t="str">
        <f>LEFT(C3810, SEARCH(" ", C3810) - 1)</f>
        <v>Sean</v>
      </c>
      <c r="N3810" t="str" cm="1">
        <f t="array" ref="N3810">_xlfn.IFS(H3810&lt;0, "LOSS", H3810&gt;1000, "GREAT", H3810&gt;500, "GOOD", H3810&gt;=100, "OKAY", H3810&lt;100, "OKAY")</f>
        <v>OKAY</v>
      </c>
    </row>
    <row r="3811" spans="1:14">
      <c r="A3811" s="2">
        <v>42342</v>
      </c>
      <c r="B3811" s="2" t="str">
        <f>TEXT(A3811,"mmmm")</f>
        <v>December</v>
      </c>
      <c r="C3811" t="s">
        <v>2362</v>
      </c>
      <c r="D3811" t="s">
        <v>24</v>
      </c>
      <c r="E3811" t="s">
        <v>21</v>
      </c>
      <c r="F3811" t="s">
        <v>40</v>
      </c>
      <c r="G3811" t="s">
        <v>522</v>
      </c>
      <c r="H3811">
        <v>361.76</v>
      </c>
      <c r="I3811">
        <v>2</v>
      </c>
      <c r="J3811">
        <v>68.33</v>
      </c>
      <c r="K3811" s="6">
        <f>J3811/H3811</f>
        <v>0.18888213180008845</v>
      </c>
      <c r="M3811" t="str">
        <f>LEFT(C3811, SEARCH(" ", C3811) - 1)</f>
        <v>Sean</v>
      </c>
      <c r="N3811" t="str" cm="1">
        <f t="array" ref="N3811">_xlfn.IFS(H3811&lt;0, "LOSS", H3811&gt;1000, "GREAT", H3811&gt;500, "GOOD", H3811&gt;=100, "OKAY", H3811&lt;100, "OKAY")</f>
        <v>OKAY</v>
      </c>
    </row>
    <row r="3812" spans="1:14">
      <c r="A3812" s="2">
        <v>42342</v>
      </c>
      <c r="B3812" s="2" t="str">
        <f>TEXT(A3812,"mmmm")</f>
        <v>December</v>
      </c>
      <c r="C3812" t="s">
        <v>1339</v>
      </c>
      <c r="D3812" t="s">
        <v>24</v>
      </c>
      <c r="E3812" t="s">
        <v>23</v>
      </c>
      <c r="F3812" t="s">
        <v>42</v>
      </c>
      <c r="G3812" t="s">
        <v>2152</v>
      </c>
      <c r="H3812">
        <v>17.940000000000001</v>
      </c>
      <c r="I3812">
        <v>3</v>
      </c>
      <c r="J3812">
        <v>8.7899999999999991</v>
      </c>
      <c r="K3812" s="6">
        <f>J3812/H3812</f>
        <v>0.48996655518394638</v>
      </c>
      <c r="M3812" t="str">
        <f>LEFT(C3812, SEARCH(" ", C3812) - 1)</f>
        <v>Maribeth</v>
      </c>
      <c r="N3812" t="str" cm="1">
        <f t="array" ref="N3812">_xlfn.IFS(H3812&lt;0, "LOSS", H3812&gt;1000, "GREAT", H3812&gt;500, "GOOD", H3812&gt;=100, "OKAY", H3812&lt;100, "OKAY")</f>
        <v>OKAY</v>
      </c>
    </row>
    <row r="3813" spans="1:14">
      <c r="A3813" s="2">
        <v>42342</v>
      </c>
      <c r="B3813" s="2" t="str">
        <f>TEXT(A3813,"mmmm")</f>
        <v>December</v>
      </c>
      <c r="C3813" t="s">
        <v>1339</v>
      </c>
      <c r="D3813" t="s">
        <v>24</v>
      </c>
      <c r="E3813" t="s">
        <v>21</v>
      </c>
      <c r="F3813" t="s">
        <v>40</v>
      </c>
      <c r="G3813" t="s">
        <v>2120</v>
      </c>
      <c r="H3813">
        <v>384.17</v>
      </c>
      <c r="I3813">
        <v>7</v>
      </c>
      <c r="J3813">
        <v>29.88</v>
      </c>
      <c r="K3813" s="6">
        <f>J3813/H3813</f>
        <v>7.7778067001587833E-2</v>
      </c>
      <c r="M3813" t="str">
        <f>LEFT(C3813, SEARCH(" ", C3813) - 1)</f>
        <v>Maribeth</v>
      </c>
      <c r="N3813" t="str" cm="1">
        <f t="array" ref="N3813">_xlfn.IFS(H3813&lt;0, "LOSS", H3813&gt;1000, "GREAT", H3813&gt;500, "GOOD", H3813&gt;=100, "OKAY", H3813&lt;100, "OKAY")</f>
        <v>OKAY</v>
      </c>
    </row>
    <row r="3814" spans="1:14">
      <c r="A3814" s="2">
        <v>42342</v>
      </c>
      <c r="B3814" s="2" t="str">
        <f>TEXT(A3814,"mmmm")</f>
        <v>December</v>
      </c>
      <c r="C3814" t="s">
        <v>1339</v>
      </c>
      <c r="D3814" t="s">
        <v>24</v>
      </c>
      <c r="E3814" t="s">
        <v>25</v>
      </c>
      <c r="F3814" t="s">
        <v>48</v>
      </c>
      <c r="G3814" t="s">
        <v>981</v>
      </c>
      <c r="H3814">
        <v>1799.75</v>
      </c>
      <c r="I3814">
        <v>5</v>
      </c>
      <c r="J3814">
        <v>539.92999999999995</v>
      </c>
      <c r="K3814" s="6">
        <f>J3814/H3814</f>
        <v>0.3000027781636338</v>
      </c>
      <c r="M3814" t="str">
        <f>LEFT(C3814, SEARCH(" ", C3814) - 1)</f>
        <v>Maribeth</v>
      </c>
      <c r="N3814" t="str" cm="1">
        <f t="array" ref="N3814">_xlfn.IFS(H3814&lt;0, "LOSS", H3814&gt;1000, "GREAT", H3814&gt;500, "GOOD", H3814&gt;=100, "OKAY", H3814&lt;100, "OKAY")</f>
        <v>GREAT</v>
      </c>
    </row>
    <row r="3815" spans="1:14">
      <c r="A3815" s="2">
        <v>42342</v>
      </c>
      <c r="B3815" s="2" t="str">
        <f>TEXT(A3815,"mmmm")</f>
        <v>December</v>
      </c>
      <c r="C3815" t="s">
        <v>975</v>
      </c>
      <c r="D3815" t="s">
        <v>208</v>
      </c>
      <c r="E3815" t="s">
        <v>23</v>
      </c>
      <c r="F3815" t="s">
        <v>47</v>
      </c>
      <c r="G3815" t="s">
        <v>1019</v>
      </c>
      <c r="H3815">
        <v>85.96</v>
      </c>
      <c r="I3815">
        <v>7</v>
      </c>
      <c r="J3815">
        <v>40.4</v>
      </c>
      <c r="K3815" s="6">
        <f>J3815/H3815</f>
        <v>0.46998604001861333</v>
      </c>
      <c r="M3815" t="str">
        <f>LEFT(C3815, SEARCH(" ", C3815) - 1)</f>
        <v>Michael</v>
      </c>
      <c r="N3815" t="str" cm="1">
        <f t="array" ref="N3815">_xlfn.IFS(H3815&lt;0, "LOSS", H3815&gt;1000, "GREAT", H3815&gt;500, "GOOD", H3815&gt;=100, "OKAY", H3815&lt;100, "OKAY")</f>
        <v>OKAY</v>
      </c>
    </row>
    <row r="3816" spans="1:14">
      <c r="A3816" s="2">
        <v>42342</v>
      </c>
      <c r="B3816" s="2" t="str">
        <f>TEXT(A3816,"mmmm")</f>
        <v>December</v>
      </c>
      <c r="C3816" t="s">
        <v>2149</v>
      </c>
      <c r="D3816" t="s">
        <v>185</v>
      </c>
      <c r="E3816" t="s">
        <v>23</v>
      </c>
      <c r="F3816" t="s">
        <v>38</v>
      </c>
      <c r="G3816" t="s">
        <v>2205</v>
      </c>
      <c r="H3816">
        <v>1598.06</v>
      </c>
      <c r="I3816">
        <v>7</v>
      </c>
      <c r="J3816">
        <v>-1065.3699999999999</v>
      </c>
      <c r="K3816" s="6">
        <f>J3816/H3816</f>
        <v>-0.66666458080422508</v>
      </c>
      <c r="M3816" t="str">
        <f>LEFT(C3816, SEARCH(" ", C3816) - 1)</f>
        <v>Rose</v>
      </c>
      <c r="N3816" t="str" cm="1">
        <f t="array" ref="N3816">_xlfn.IFS(H3816&lt;0, "LOSS", H3816&gt;1000, "GREAT", H3816&gt;500, "GOOD", H3816&gt;=100, "OKAY", H3816&lt;100, "OKAY")</f>
        <v>GREAT</v>
      </c>
    </row>
    <row r="3817" spans="1:14">
      <c r="A3817" s="2">
        <v>42342</v>
      </c>
      <c r="B3817" s="2" t="str">
        <f>TEXT(A3817,"mmmm")</f>
        <v>December</v>
      </c>
      <c r="C3817" t="s">
        <v>2149</v>
      </c>
      <c r="D3817" t="s">
        <v>185</v>
      </c>
      <c r="E3817" t="s">
        <v>23</v>
      </c>
      <c r="F3817" t="s">
        <v>37</v>
      </c>
      <c r="G3817" t="s">
        <v>892</v>
      </c>
      <c r="H3817">
        <v>36.96</v>
      </c>
      <c r="I3817">
        <v>4</v>
      </c>
      <c r="J3817">
        <v>12.01</v>
      </c>
      <c r="K3817" s="6">
        <f>J3817/H3817</f>
        <v>0.32494588744588743</v>
      </c>
      <c r="M3817" t="str">
        <f>LEFT(C3817, SEARCH(" ", C3817) - 1)</f>
        <v>Rose</v>
      </c>
      <c r="N3817" t="str" cm="1">
        <f t="array" ref="N3817">_xlfn.IFS(H3817&lt;0, "LOSS", H3817&gt;1000, "GREAT", H3817&gt;500, "GOOD", H3817&gt;=100, "OKAY", H3817&lt;100, "OKAY")</f>
        <v>OKAY</v>
      </c>
    </row>
    <row r="3818" spans="1:14">
      <c r="A3818" s="2">
        <v>42342</v>
      </c>
      <c r="B3818" s="2" t="str">
        <f>TEXT(A3818,"mmmm")</f>
        <v>December</v>
      </c>
      <c r="C3818" t="s">
        <v>1075</v>
      </c>
      <c r="D3818" t="s">
        <v>22</v>
      </c>
      <c r="E3818" t="s">
        <v>23</v>
      </c>
      <c r="F3818" t="s">
        <v>42</v>
      </c>
      <c r="G3818" t="s">
        <v>2117</v>
      </c>
      <c r="H3818">
        <v>271.44</v>
      </c>
      <c r="I3818">
        <v>3</v>
      </c>
      <c r="J3818">
        <v>122.15</v>
      </c>
      <c r="K3818" s="6">
        <f>J3818/H3818</f>
        <v>0.45000736811081643</v>
      </c>
      <c r="M3818" t="str">
        <f>LEFT(C3818, SEARCH(" ", C3818) - 1)</f>
        <v>Harry</v>
      </c>
      <c r="N3818" t="str" cm="1">
        <f t="array" ref="N3818">_xlfn.IFS(H3818&lt;0, "LOSS", H3818&gt;1000, "GREAT", H3818&gt;500, "GOOD", H3818&gt;=100, "OKAY", H3818&lt;100, "OKAY")</f>
        <v>OKAY</v>
      </c>
    </row>
    <row r="3819" spans="1:14">
      <c r="A3819" s="2">
        <v>42342</v>
      </c>
      <c r="B3819" s="2" t="str">
        <f>TEXT(A3819,"mmmm")</f>
        <v>December</v>
      </c>
      <c r="C3819" t="s">
        <v>1075</v>
      </c>
      <c r="D3819" t="s">
        <v>22</v>
      </c>
      <c r="E3819" t="s">
        <v>25</v>
      </c>
      <c r="F3819" t="s">
        <v>48</v>
      </c>
      <c r="G3819" t="s">
        <v>2456</v>
      </c>
      <c r="H3819">
        <v>110.35</v>
      </c>
      <c r="I3819">
        <v>3</v>
      </c>
      <c r="J3819">
        <v>8.2799999999999994</v>
      </c>
      <c r="K3819" s="6">
        <f>J3819/H3819</f>
        <v>7.5033982782057085E-2</v>
      </c>
      <c r="M3819" t="str">
        <f>LEFT(C3819, SEARCH(" ", C3819) - 1)</f>
        <v>Harry</v>
      </c>
      <c r="N3819" t="str" cm="1">
        <f t="array" ref="N3819">_xlfn.IFS(H3819&lt;0, "LOSS", H3819&gt;1000, "GREAT", H3819&gt;500, "GOOD", H3819&gt;=100, "OKAY", H3819&lt;100, "OKAY")</f>
        <v>OKAY</v>
      </c>
    </row>
    <row r="3820" spans="1:14">
      <c r="A3820" s="2">
        <v>42342</v>
      </c>
      <c r="B3820" s="2" t="str">
        <f>TEXT(A3820,"mmmm")</f>
        <v>December</v>
      </c>
      <c r="C3820" t="s">
        <v>1075</v>
      </c>
      <c r="D3820" t="s">
        <v>22</v>
      </c>
      <c r="E3820" t="s">
        <v>21</v>
      </c>
      <c r="F3820" t="s">
        <v>44</v>
      </c>
      <c r="G3820" t="s">
        <v>260</v>
      </c>
      <c r="H3820">
        <v>36.4</v>
      </c>
      <c r="I3820">
        <v>5</v>
      </c>
      <c r="J3820">
        <v>13.83</v>
      </c>
      <c r="K3820" s="6">
        <f>J3820/H3820</f>
        <v>0.37994505494505498</v>
      </c>
      <c r="M3820" t="str">
        <f>LEFT(C3820, SEARCH(" ", C3820) - 1)</f>
        <v>Harry</v>
      </c>
      <c r="N3820" t="str" cm="1">
        <f t="array" ref="N3820">_xlfn.IFS(H3820&lt;0, "LOSS", H3820&gt;1000, "GREAT", H3820&gt;500, "GOOD", H3820&gt;=100, "OKAY", H3820&lt;100, "OKAY")</f>
        <v>OKAY</v>
      </c>
    </row>
    <row r="3821" spans="1:14">
      <c r="A3821" s="2">
        <v>42342</v>
      </c>
      <c r="B3821" s="2" t="str">
        <f>TEXT(A3821,"mmmm")</f>
        <v>December</v>
      </c>
      <c r="C3821" t="s">
        <v>1674</v>
      </c>
      <c r="D3821" t="s">
        <v>22</v>
      </c>
      <c r="E3821" t="s">
        <v>23</v>
      </c>
      <c r="F3821" t="s">
        <v>37</v>
      </c>
      <c r="G3821" t="s">
        <v>390</v>
      </c>
      <c r="H3821">
        <v>16.899999999999999</v>
      </c>
      <c r="I3821">
        <v>5</v>
      </c>
      <c r="J3821">
        <v>6.25</v>
      </c>
      <c r="K3821" s="6">
        <f>J3821/H3821</f>
        <v>0.36982248520710065</v>
      </c>
      <c r="M3821" t="str">
        <f>LEFT(C3821, SEARCH(" ", C3821) - 1)</f>
        <v>Tracy</v>
      </c>
      <c r="N3821" t="str" cm="1">
        <f t="array" ref="N3821">_xlfn.IFS(H3821&lt;0, "LOSS", H3821&gt;1000, "GREAT", H3821&gt;500, "GOOD", H3821&gt;=100, "OKAY", H3821&lt;100, "OKAY")</f>
        <v>OKAY</v>
      </c>
    </row>
    <row r="3822" spans="1:14">
      <c r="A3822" s="2">
        <v>42342</v>
      </c>
      <c r="B3822" s="2" t="str">
        <f>TEXT(A3822,"mmmm")</f>
        <v>December</v>
      </c>
      <c r="C3822" t="s">
        <v>1674</v>
      </c>
      <c r="D3822" t="s">
        <v>22</v>
      </c>
      <c r="E3822" t="s">
        <v>21</v>
      </c>
      <c r="F3822" t="s">
        <v>44</v>
      </c>
      <c r="G3822" t="s">
        <v>1858</v>
      </c>
      <c r="H3822">
        <v>25.08</v>
      </c>
      <c r="I3822">
        <v>6</v>
      </c>
      <c r="J3822">
        <v>9.0299999999999994</v>
      </c>
      <c r="K3822" s="6">
        <f>J3822/H3822</f>
        <v>0.36004784688995217</v>
      </c>
      <c r="M3822" t="str">
        <f>LEFT(C3822, SEARCH(" ", C3822) - 1)</f>
        <v>Tracy</v>
      </c>
      <c r="N3822" t="str" cm="1">
        <f t="array" ref="N3822">_xlfn.IFS(H3822&lt;0, "LOSS", H3822&gt;1000, "GREAT", H3822&gt;500, "GOOD", H3822&gt;=100, "OKAY", H3822&lt;100, "OKAY")</f>
        <v>OKAY</v>
      </c>
    </row>
    <row r="3823" spans="1:14">
      <c r="A3823" s="2">
        <v>42343</v>
      </c>
      <c r="B3823" s="2" t="str">
        <f>TEXT(A3823,"mmmm")</f>
        <v>December</v>
      </c>
      <c r="C3823" t="s">
        <v>2457</v>
      </c>
      <c r="D3823" t="s">
        <v>22</v>
      </c>
      <c r="E3823" t="s">
        <v>21</v>
      </c>
      <c r="F3823" t="s">
        <v>44</v>
      </c>
      <c r="G3823" t="s">
        <v>1873</v>
      </c>
      <c r="H3823">
        <v>44.46</v>
      </c>
      <c r="I3823">
        <v>2</v>
      </c>
      <c r="J3823">
        <v>14.67</v>
      </c>
      <c r="K3823" s="6">
        <f>J3823/H3823</f>
        <v>0.32995951417004049</v>
      </c>
      <c r="M3823" t="str">
        <f>LEFT(C3823, SEARCH(" ", C3823) - 1)</f>
        <v>Matt</v>
      </c>
      <c r="N3823" t="str" cm="1">
        <f t="array" ref="N3823">_xlfn.IFS(H3823&lt;0, "LOSS", H3823&gt;1000, "GREAT", H3823&gt;500, "GOOD", H3823&gt;=100, "OKAY", H3823&lt;100, "OKAY")</f>
        <v>OKAY</v>
      </c>
    </row>
    <row r="3824" spans="1:14">
      <c r="A3824" s="2">
        <v>42343</v>
      </c>
      <c r="B3824" s="2" t="str">
        <f>TEXT(A3824,"mmmm")</f>
        <v>December</v>
      </c>
      <c r="C3824" t="s">
        <v>1060</v>
      </c>
      <c r="D3824" t="s">
        <v>27</v>
      </c>
      <c r="E3824" t="s">
        <v>25</v>
      </c>
      <c r="F3824" t="s">
        <v>35</v>
      </c>
      <c r="G3824" t="s">
        <v>1635</v>
      </c>
      <c r="H3824">
        <v>47.98</v>
      </c>
      <c r="I3824">
        <v>2</v>
      </c>
      <c r="J3824">
        <v>0.6</v>
      </c>
      <c r="K3824" s="6">
        <f>J3824/H3824</f>
        <v>1.2505210504376824E-2</v>
      </c>
      <c r="M3824" t="str">
        <f>LEFT(C3824, SEARCH(" ", C3824) - 1)</f>
        <v>Scot</v>
      </c>
      <c r="N3824" t="str" cm="1">
        <f t="array" ref="N3824">_xlfn.IFS(H3824&lt;0, "LOSS", H3824&gt;1000, "GREAT", H3824&gt;500, "GOOD", H3824&gt;=100, "OKAY", H3824&lt;100, "OKAY")</f>
        <v>OKAY</v>
      </c>
    </row>
    <row r="3825" spans="1:14">
      <c r="A3825" s="2">
        <v>42343</v>
      </c>
      <c r="B3825" s="2" t="str">
        <f>TEXT(A3825,"mmmm")</f>
        <v>December</v>
      </c>
      <c r="C3825" t="s">
        <v>1060</v>
      </c>
      <c r="D3825" t="s">
        <v>27</v>
      </c>
      <c r="E3825" t="s">
        <v>23</v>
      </c>
      <c r="F3825" t="s">
        <v>38</v>
      </c>
      <c r="G3825" t="s">
        <v>1728</v>
      </c>
      <c r="H3825">
        <v>26.06</v>
      </c>
      <c r="I3825">
        <v>6</v>
      </c>
      <c r="J3825">
        <v>-19.98</v>
      </c>
      <c r="K3825" s="6">
        <f>J3825/H3825</f>
        <v>-0.76669224865694552</v>
      </c>
      <c r="M3825" t="str">
        <f>LEFT(C3825, SEARCH(" ", C3825) - 1)</f>
        <v>Scot</v>
      </c>
      <c r="N3825" t="str" cm="1">
        <f t="array" ref="N3825">_xlfn.IFS(H3825&lt;0, "LOSS", H3825&gt;1000, "GREAT", H3825&gt;500, "GOOD", H3825&gt;=100, "OKAY", H3825&lt;100, "OKAY")</f>
        <v>OKAY</v>
      </c>
    </row>
    <row r="3826" spans="1:14">
      <c r="A3826" s="2">
        <v>42343</v>
      </c>
      <c r="B3826" s="2" t="str">
        <f>TEXT(A3826,"mmmm")</f>
        <v>December</v>
      </c>
      <c r="C3826" t="s">
        <v>2458</v>
      </c>
      <c r="D3826" t="s">
        <v>32</v>
      </c>
      <c r="E3826" t="s">
        <v>23</v>
      </c>
      <c r="F3826" t="s">
        <v>38</v>
      </c>
      <c r="G3826" t="s">
        <v>236</v>
      </c>
      <c r="H3826">
        <v>152.80000000000001</v>
      </c>
      <c r="I3826">
        <v>5</v>
      </c>
      <c r="J3826">
        <v>76.400000000000006</v>
      </c>
      <c r="K3826" s="6">
        <f>J3826/H3826</f>
        <v>0.5</v>
      </c>
      <c r="M3826" t="str">
        <f>LEFT(C3826, SEARCH(" ", C3826) - 1)</f>
        <v>Stephanie</v>
      </c>
      <c r="N3826" t="str" cm="1">
        <f t="array" ref="N3826">_xlfn.IFS(H3826&lt;0, "LOSS", H3826&gt;1000, "GREAT", H3826&gt;500, "GOOD", H3826&gt;=100, "OKAY", H3826&lt;100, "OKAY")</f>
        <v>OKAY</v>
      </c>
    </row>
    <row r="3827" spans="1:14">
      <c r="A3827" s="2">
        <v>42343</v>
      </c>
      <c r="B3827" s="2" t="str">
        <f>TEXT(A3827,"mmmm")</f>
        <v>December</v>
      </c>
      <c r="C3827" t="s">
        <v>1354</v>
      </c>
      <c r="D3827" t="s">
        <v>26</v>
      </c>
      <c r="E3827" t="s">
        <v>23</v>
      </c>
      <c r="F3827" t="s">
        <v>37</v>
      </c>
      <c r="G3827" t="s">
        <v>1679</v>
      </c>
      <c r="H3827">
        <v>45.04</v>
      </c>
      <c r="I3827">
        <v>2</v>
      </c>
      <c r="J3827">
        <v>4.5</v>
      </c>
      <c r="K3827" s="6">
        <f>J3827/H3827</f>
        <v>9.991119005328597E-2</v>
      </c>
      <c r="M3827" t="str">
        <f>LEFT(C3827, SEARCH(" ", C3827) - 1)</f>
        <v>Sandra</v>
      </c>
      <c r="N3827" t="str" cm="1">
        <f t="array" ref="N3827">_xlfn.IFS(H3827&lt;0, "LOSS", H3827&gt;1000, "GREAT", H3827&gt;500, "GOOD", H3827&gt;=100, "OKAY", H3827&lt;100, "OKAY")</f>
        <v>OKAY</v>
      </c>
    </row>
    <row r="3828" spans="1:14">
      <c r="A3828" s="2">
        <v>42343</v>
      </c>
      <c r="B3828" s="2" t="str">
        <f>TEXT(A3828,"mmmm")</f>
        <v>December</v>
      </c>
      <c r="C3828" t="s">
        <v>1516</v>
      </c>
      <c r="D3828" t="s">
        <v>24</v>
      </c>
      <c r="E3828" t="s">
        <v>23</v>
      </c>
      <c r="F3828" t="s">
        <v>38</v>
      </c>
      <c r="G3828" t="s">
        <v>747</v>
      </c>
      <c r="H3828">
        <v>232.4</v>
      </c>
      <c r="I3828">
        <v>5</v>
      </c>
      <c r="J3828">
        <v>78.44</v>
      </c>
      <c r="K3828" s="6">
        <f>J3828/H3828</f>
        <v>0.33752151462994834</v>
      </c>
      <c r="M3828" t="str">
        <f>LEFT(C3828, SEARCH(" ", C3828) - 1)</f>
        <v>Brian</v>
      </c>
      <c r="N3828" t="str" cm="1">
        <f t="array" ref="N3828">_xlfn.IFS(H3828&lt;0, "LOSS", H3828&gt;1000, "GREAT", H3828&gt;500, "GOOD", H3828&gt;=100, "OKAY", H3828&lt;100, "OKAY")</f>
        <v>OKAY</v>
      </c>
    </row>
    <row r="3829" spans="1:14">
      <c r="A3829" s="2">
        <v>42343</v>
      </c>
      <c r="B3829" s="2" t="str">
        <f>TEXT(A3829,"mmmm")</f>
        <v>December</v>
      </c>
      <c r="C3829" t="s">
        <v>1516</v>
      </c>
      <c r="D3829" t="s">
        <v>24</v>
      </c>
      <c r="E3829" t="s">
        <v>21</v>
      </c>
      <c r="F3829" t="s">
        <v>40</v>
      </c>
      <c r="G3829" t="s">
        <v>2120</v>
      </c>
      <c r="H3829">
        <v>164.65</v>
      </c>
      <c r="I3829">
        <v>3</v>
      </c>
      <c r="J3829">
        <v>12.81</v>
      </c>
      <c r="K3829" s="6">
        <f>J3829/H3829</f>
        <v>7.7801396902520498E-2</v>
      </c>
      <c r="M3829" t="str">
        <f>LEFT(C3829, SEARCH(" ", C3829) - 1)</f>
        <v>Brian</v>
      </c>
      <c r="N3829" t="str" cm="1">
        <f t="array" ref="N3829">_xlfn.IFS(H3829&lt;0, "LOSS", H3829&gt;1000, "GREAT", H3829&gt;500, "GOOD", H3829&gt;=100, "OKAY", H3829&lt;100, "OKAY")</f>
        <v>OKAY</v>
      </c>
    </row>
    <row r="3830" spans="1:14">
      <c r="A3830" s="2">
        <v>42343</v>
      </c>
      <c r="B3830" s="2" t="str">
        <f>TEXT(A3830,"mmmm")</f>
        <v>December</v>
      </c>
      <c r="C3830" t="s">
        <v>1516</v>
      </c>
      <c r="D3830" t="s">
        <v>24</v>
      </c>
      <c r="E3830" t="s">
        <v>23</v>
      </c>
      <c r="F3830" t="s">
        <v>47</v>
      </c>
      <c r="G3830" t="s">
        <v>2194</v>
      </c>
      <c r="H3830">
        <v>22.68</v>
      </c>
      <c r="I3830">
        <v>2</v>
      </c>
      <c r="J3830">
        <v>11.11</v>
      </c>
      <c r="K3830" s="6">
        <f>J3830/H3830</f>
        <v>0.48985890652557318</v>
      </c>
      <c r="M3830" t="str">
        <f>LEFT(C3830, SEARCH(" ", C3830) - 1)</f>
        <v>Brian</v>
      </c>
      <c r="N3830" t="str" cm="1">
        <f t="array" ref="N3830">_xlfn.IFS(H3830&lt;0, "LOSS", H3830&gt;1000, "GREAT", H3830&gt;500, "GOOD", H3830&gt;=100, "OKAY", H3830&lt;100, "OKAY")</f>
        <v>OKAY</v>
      </c>
    </row>
    <row r="3831" spans="1:14">
      <c r="A3831" s="2">
        <v>42343</v>
      </c>
      <c r="B3831" s="2" t="str">
        <f>TEXT(A3831,"mmmm")</f>
        <v>December</v>
      </c>
      <c r="C3831" t="s">
        <v>670</v>
      </c>
      <c r="D3831" t="s">
        <v>22</v>
      </c>
      <c r="E3831" t="s">
        <v>25</v>
      </c>
      <c r="F3831" t="s">
        <v>35</v>
      </c>
      <c r="G3831" t="s">
        <v>103</v>
      </c>
      <c r="H3831">
        <v>39</v>
      </c>
      <c r="I3831">
        <v>3</v>
      </c>
      <c r="J3831">
        <v>17.55</v>
      </c>
      <c r="K3831" s="6">
        <f>J3831/H3831</f>
        <v>0.45</v>
      </c>
      <c r="M3831" t="str">
        <f>LEFT(C3831, SEARCH(" ", C3831) - 1)</f>
        <v>George</v>
      </c>
      <c r="N3831" t="str" cm="1">
        <f t="array" ref="N3831">_xlfn.IFS(H3831&lt;0, "LOSS", H3831&gt;1000, "GREAT", H3831&gt;500, "GOOD", H3831&gt;=100, "OKAY", H3831&lt;100, "OKAY")</f>
        <v>OKAY</v>
      </c>
    </row>
    <row r="3832" spans="1:14">
      <c r="A3832" s="2">
        <v>42343</v>
      </c>
      <c r="B3832" s="2" t="str">
        <f>TEXT(A3832,"mmmm")</f>
        <v>December</v>
      </c>
      <c r="C3832" t="s">
        <v>670</v>
      </c>
      <c r="D3832" t="s">
        <v>22</v>
      </c>
      <c r="E3832" t="s">
        <v>23</v>
      </c>
      <c r="F3832" t="s">
        <v>45</v>
      </c>
      <c r="G3832" t="s">
        <v>669</v>
      </c>
      <c r="H3832">
        <v>12.6</v>
      </c>
      <c r="I3832">
        <v>4</v>
      </c>
      <c r="J3832">
        <v>6.05</v>
      </c>
      <c r="K3832" s="6">
        <f>J3832/H3832</f>
        <v>0.48015873015873017</v>
      </c>
      <c r="M3832" t="str">
        <f>LEFT(C3832, SEARCH(" ", C3832) - 1)</f>
        <v>George</v>
      </c>
      <c r="N3832" t="str" cm="1">
        <f t="array" ref="N3832">_xlfn.IFS(H3832&lt;0, "LOSS", H3832&gt;1000, "GREAT", H3832&gt;500, "GOOD", H3832&gt;=100, "OKAY", H3832&lt;100, "OKAY")</f>
        <v>OKAY</v>
      </c>
    </row>
    <row r="3833" spans="1:14">
      <c r="A3833" s="2">
        <v>42343</v>
      </c>
      <c r="B3833" s="2" t="str">
        <f>TEXT(A3833,"mmmm")</f>
        <v>December</v>
      </c>
      <c r="C3833" t="s">
        <v>1341</v>
      </c>
      <c r="D3833" t="s">
        <v>185</v>
      </c>
      <c r="E3833" t="s">
        <v>21</v>
      </c>
      <c r="F3833" t="s">
        <v>40</v>
      </c>
      <c r="G3833" t="s">
        <v>364</v>
      </c>
      <c r="H3833">
        <v>97.42</v>
      </c>
      <c r="I3833">
        <v>2</v>
      </c>
      <c r="J3833">
        <v>10.96</v>
      </c>
      <c r="K3833" s="6">
        <f>J3833/H3833</f>
        <v>0.11250256620817081</v>
      </c>
      <c r="M3833" t="str">
        <f>LEFT(C3833, SEARCH(" ", C3833) - 1)</f>
        <v>Rick</v>
      </c>
      <c r="N3833" t="str" cm="1">
        <f t="array" ref="N3833">_xlfn.IFS(H3833&lt;0, "LOSS", H3833&gt;1000, "GREAT", H3833&gt;500, "GOOD", H3833&gt;=100, "OKAY", H3833&lt;100, "OKAY")</f>
        <v>OKAY</v>
      </c>
    </row>
    <row r="3834" spans="1:14">
      <c r="A3834" s="2">
        <v>42343</v>
      </c>
      <c r="B3834" s="2" t="str">
        <f>TEXT(A3834,"mmmm")</f>
        <v>December</v>
      </c>
      <c r="C3834" t="s">
        <v>1841</v>
      </c>
      <c r="D3834" t="s">
        <v>29</v>
      </c>
      <c r="E3834" t="s">
        <v>23</v>
      </c>
      <c r="F3834" t="s">
        <v>42</v>
      </c>
      <c r="G3834" t="s">
        <v>854</v>
      </c>
      <c r="H3834">
        <v>12.22</v>
      </c>
      <c r="I3834">
        <v>2</v>
      </c>
      <c r="J3834">
        <v>4.43</v>
      </c>
      <c r="K3834" s="6">
        <f>J3834/H3834</f>
        <v>0.36252045826513907</v>
      </c>
      <c r="M3834" t="str">
        <f>LEFT(C3834, SEARCH(" ", C3834) - 1)</f>
        <v>Tim</v>
      </c>
      <c r="N3834" t="str" cm="1">
        <f t="array" ref="N3834">_xlfn.IFS(H3834&lt;0, "LOSS", H3834&gt;1000, "GREAT", H3834&gt;500, "GOOD", H3834&gt;=100, "OKAY", H3834&lt;100, "OKAY")</f>
        <v>OKAY</v>
      </c>
    </row>
    <row r="3835" spans="1:14">
      <c r="A3835" s="2">
        <v>42344</v>
      </c>
      <c r="B3835" s="2" t="str">
        <f>TEXT(A3835,"mmmm")</f>
        <v>December</v>
      </c>
      <c r="C3835" t="s">
        <v>752</v>
      </c>
      <c r="D3835" t="s">
        <v>22</v>
      </c>
      <c r="E3835" t="s">
        <v>23</v>
      </c>
      <c r="F3835" t="s">
        <v>37</v>
      </c>
      <c r="G3835" t="s">
        <v>557</v>
      </c>
      <c r="H3835">
        <v>120.15</v>
      </c>
      <c r="I3835">
        <v>9</v>
      </c>
      <c r="J3835">
        <v>33.64</v>
      </c>
      <c r="K3835" s="6">
        <f>J3835/H3835</f>
        <v>0.2799833541406575</v>
      </c>
      <c r="M3835" t="str">
        <f>LEFT(C3835, SEARCH(" ", C3835) - 1)</f>
        <v>Naresj</v>
      </c>
      <c r="N3835" t="str" cm="1">
        <f t="array" ref="N3835">_xlfn.IFS(H3835&lt;0, "LOSS", H3835&gt;1000, "GREAT", H3835&gt;500, "GOOD", H3835&gt;=100, "OKAY", H3835&lt;100, "OKAY")</f>
        <v>OKAY</v>
      </c>
    </row>
    <row r="3836" spans="1:14">
      <c r="A3836" s="2">
        <v>42344</v>
      </c>
      <c r="B3836" s="2" t="str">
        <f>TEXT(A3836,"mmmm")</f>
        <v>December</v>
      </c>
      <c r="C3836" t="s">
        <v>752</v>
      </c>
      <c r="D3836" t="s">
        <v>22</v>
      </c>
      <c r="E3836" t="s">
        <v>25</v>
      </c>
      <c r="F3836" t="s">
        <v>48</v>
      </c>
      <c r="G3836" t="s">
        <v>609</v>
      </c>
      <c r="H3836">
        <v>219.18</v>
      </c>
      <c r="I3836">
        <v>2</v>
      </c>
      <c r="J3836">
        <v>19.18</v>
      </c>
      <c r="K3836" s="6">
        <f>J3836/H3836</f>
        <v>8.7507984305137329E-2</v>
      </c>
      <c r="M3836" t="str">
        <f>LEFT(C3836, SEARCH(" ", C3836) - 1)</f>
        <v>Naresj</v>
      </c>
      <c r="N3836" t="str" cm="1">
        <f t="array" ref="N3836">_xlfn.IFS(H3836&lt;0, "LOSS", H3836&gt;1000, "GREAT", H3836&gt;500, "GOOD", H3836&gt;=100, "OKAY", H3836&lt;100, "OKAY")</f>
        <v>OKAY</v>
      </c>
    </row>
    <row r="3837" spans="1:14">
      <c r="A3837" s="2">
        <v>42344</v>
      </c>
      <c r="B3837" s="2" t="str">
        <f>TEXT(A3837,"mmmm")</f>
        <v>December</v>
      </c>
      <c r="C3837" t="s">
        <v>2290</v>
      </c>
      <c r="D3837" t="s">
        <v>26</v>
      </c>
      <c r="E3837" t="s">
        <v>23</v>
      </c>
      <c r="F3837" t="s">
        <v>38</v>
      </c>
      <c r="G3837" t="s">
        <v>2365</v>
      </c>
      <c r="H3837">
        <v>2.77</v>
      </c>
      <c r="I3837">
        <v>7</v>
      </c>
      <c r="J3837">
        <v>-4.8499999999999996</v>
      </c>
      <c r="K3837" s="6">
        <f>J3837/H3837</f>
        <v>-1.7509025270758121</v>
      </c>
      <c r="M3837" t="str">
        <f>LEFT(C3837, SEARCH(" ", C3837) - 1)</f>
        <v>Katrina</v>
      </c>
      <c r="N3837" t="str" cm="1">
        <f t="array" ref="N3837">_xlfn.IFS(H3837&lt;0, "LOSS", H3837&gt;1000, "GREAT", H3837&gt;500, "GOOD", H3837&gt;=100, "OKAY", H3837&lt;100, "OKAY")</f>
        <v>OKAY</v>
      </c>
    </row>
    <row r="3838" spans="1:14">
      <c r="A3838" s="2">
        <v>42344</v>
      </c>
      <c r="B3838" s="2" t="str">
        <f>TEXT(A3838,"mmmm")</f>
        <v>December</v>
      </c>
      <c r="C3838" t="s">
        <v>910</v>
      </c>
      <c r="D3838" t="s">
        <v>73</v>
      </c>
      <c r="E3838" t="s">
        <v>21</v>
      </c>
      <c r="F3838" t="s">
        <v>44</v>
      </c>
      <c r="G3838" t="s">
        <v>1624</v>
      </c>
      <c r="H3838">
        <v>206.11</v>
      </c>
      <c r="I3838">
        <v>6</v>
      </c>
      <c r="J3838">
        <v>48.95</v>
      </c>
      <c r="K3838" s="6">
        <f>J3838/H3838</f>
        <v>0.2374945417495512</v>
      </c>
      <c r="M3838" t="str">
        <f>LEFT(C3838, SEARCH(" ", C3838) - 1)</f>
        <v>Gary</v>
      </c>
      <c r="N3838" t="str" cm="1">
        <f t="array" ref="N3838">_xlfn.IFS(H3838&lt;0, "LOSS", H3838&gt;1000, "GREAT", H3838&gt;500, "GOOD", H3838&gt;=100, "OKAY", H3838&lt;100, "OKAY")</f>
        <v>OKAY</v>
      </c>
    </row>
    <row r="3839" spans="1:14">
      <c r="A3839" s="2">
        <v>42344</v>
      </c>
      <c r="B3839" s="2" t="str">
        <f>TEXT(A3839,"mmmm")</f>
        <v>December</v>
      </c>
      <c r="C3839" t="s">
        <v>910</v>
      </c>
      <c r="D3839" t="s">
        <v>73</v>
      </c>
      <c r="E3839" t="s">
        <v>23</v>
      </c>
      <c r="F3839" t="s">
        <v>47</v>
      </c>
      <c r="G3839" t="s">
        <v>1789</v>
      </c>
      <c r="H3839">
        <v>19.920000000000002</v>
      </c>
      <c r="I3839">
        <v>5</v>
      </c>
      <c r="J3839">
        <v>6.72</v>
      </c>
      <c r="K3839" s="6">
        <f>J3839/H3839</f>
        <v>0.33734939759036142</v>
      </c>
      <c r="M3839" t="str">
        <f>LEFT(C3839, SEARCH(" ", C3839) - 1)</f>
        <v>Gary</v>
      </c>
      <c r="N3839" t="str" cm="1">
        <f t="array" ref="N3839">_xlfn.IFS(H3839&lt;0, "LOSS", H3839&gt;1000, "GREAT", H3839&gt;500, "GOOD", H3839&gt;=100, "OKAY", H3839&lt;100, "OKAY")</f>
        <v>OKAY</v>
      </c>
    </row>
    <row r="3840" spans="1:14">
      <c r="A3840" s="2">
        <v>42344</v>
      </c>
      <c r="B3840" s="2" t="str">
        <f>TEXT(A3840,"mmmm")</f>
        <v>December</v>
      </c>
      <c r="C3840" t="s">
        <v>910</v>
      </c>
      <c r="D3840" t="s">
        <v>73</v>
      </c>
      <c r="E3840" t="s">
        <v>23</v>
      </c>
      <c r="F3840" t="s">
        <v>47</v>
      </c>
      <c r="G3840" t="s">
        <v>1404</v>
      </c>
      <c r="H3840">
        <v>198.27</v>
      </c>
      <c r="I3840">
        <v>8</v>
      </c>
      <c r="J3840">
        <v>61.96</v>
      </c>
      <c r="K3840" s="6">
        <f>J3840/H3840</f>
        <v>0.31250315226711051</v>
      </c>
      <c r="M3840" t="str">
        <f>LEFT(C3840, SEARCH(" ", C3840) - 1)</f>
        <v>Gary</v>
      </c>
      <c r="N3840" t="str" cm="1">
        <f t="array" ref="N3840">_xlfn.IFS(H3840&lt;0, "LOSS", H3840&gt;1000, "GREAT", H3840&gt;500, "GOOD", H3840&gt;=100, "OKAY", H3840&lt;100, "OKAY")</f>
        <v>OKAY</v>
      </c>
    </row>
    <row r="3841" spans="1:14">
      <c r="A3841" s="2">
        <v>42344</v>
      </c>
      <c r="B3841" s="2" t="str">
        <f>TEXT(A3841,"mmmm")</f>
        <v>December</v>
      </c>
      <c r="C3841" t="s">
        <v>910</v>
      </c>
      <c r="D3841" t="s">
        <v>73</v>
      </c>
      <c r="E3841" t="s">
        <v>23</v>
      </c>
      <c r="F3841" t="s">
        <v>49</v>
      </c>
      <c r="G3841" t="s">
        <v>1099</v>
      </c>
      <c r="H3841">
        <v>247.1</v>
      </c>
      <c r="I3841">
        <v>6</v>
      </c>
      <c r="J3841">
        <v>-58.69</v>
      </c>
      <c r="K3841" s="6">
        <f>J3841/H3841</f>
        <v>-0.23751517604208822</v>
      </c>
      <c r="M3841" t="str">
        <f>LEFT(C3841, SEARCH(" ", C3841) - 1)</f>
        <v>Gary</v>
      </c>
      <c r="N3841" t="str" cm="1">
        <f t="array" ref="N3841">_xlfn.IFS(H3841&lt;0, "LOSS", H3841&gt;1000, "GREAT", H3841&gt;500, "GOOD", H3841&gt;=100, "OKAY", H3841&lt;100, "OKAY")</f>
        <v>OKAY</v>
      </c>
    </row>
    <row r="3842" spans="1:14">
      <c r="A3842" s="2">
        <v>42344</v>
      </c>
      <c r="B3842" s="2" t="str">
        <f>TEXT(A3842,"mmmm")</f>
        <v>December</v>
      </c>
      <c r="C3842" t="s">
        <v>910</v>
      </c>
      <c r="D3842" t="s">
        <v>73</v>
      </c>
      <c r="E3842" t="s">
        <v>23</v>
      </c>
      <c r="F3842" t="s">
        <v>37</v>
      </c>
      <c r="G3842" t="s">
        <v>1282</v>
      </c>
      <c r="H3842">
        <v>86.3</v>
      </c>
      <c r="I3842">
        <v>6</v>
      </c>
      <c r="J3842">
        <v>9.7100000000000009</v>
      </c>
      <c r="K3842" s="6">
        <f>J3842/H3842</f>
        <v>0.11251448435689457</v>
      </c>
      <c r="M3842" t="str">
        <f>LEFT(C3842, SEARCH(" ", C3842) - 1)</f>
        <v>Gary</v>
      </c>
      <c r="N3842" t="str" cm="1">
        <f t="array" ref="N3842">_xlfn.IFS(H3842&lt;0, "LOSS", H3842&gt;1000, "GREAT", H3842&gt;500, "GOOD", H3842&gt;=100, "OKAY", H3842&lt;100, "OKAY")</f>
        <v>OKAY</v>
      </c>
    </row>
    <row r="3843" spans="1:14">
      <c r="A3843" s="2">
        <v>42344</v>
      </c>
      <c r="B3843" s="2" t="str">
        <f>TEXT(A3843,"mmmm")</f>
        <v>December</v>
      </c>
      <c r="C3843" t="s">
        <v>1302</v>
      </c>
      <c r="D3843" t="s">
        <v>30</v>
      </c>
      <c r="E3843" t="s">
        <v>25</v>
      </c>
      <c r="F3843" t="s">
        <v>48</v>
      </c>
      <c r="G3843" t="s">
        <v>939</v>
      </c>
      <c r="H3843">
        <v>485.94</v>
      </c>
      <c r="I3843">
        <v>2</v>
      </c>
      <c r="J3843">
        <v>-89.09</v>
      </c>
      <c r="K3843" s="6">
        <f>J3843/H3843</f>
        <v>-0.18333539120055975</v>
      </c>
      <c r="M3843" t="str">
        <f>LEFT(C3843, SEARCH(" ", C3843) - 1)</f>
        <v>Dennis</v>
      </c>
      <c r="N3843" t="str" cm="1">
        <f t="array" ref="N3843">_xlfn.IFS(H3843&lt;0, "LOSS", H3843&gt;1000, "GREAT", H3843&gt;500, "GOOD", H3843&gt;=100, "OKAY", H3843&lt;100, "OKAY")</f>
        <v>OKAY</v>
      </c>
    </row>
    <row r="3844" spans="1:14">
      <c r="A3844" s="2">
        <v>42344</v>
      </c>
      <c r="B3844" s="2" t="str">
        <f>TEXT(A3844,"mmmm")</f>
        <v>December</v>
      </c>
      <c r="C3844" t="s">
        <v>1302</v>
      </c>
      <c r="D3844" t="s">
        <v>30</v>
      </c>
      <c r="E3844" t="s">
        <v>23</v>
      </c>
      <c r="F3844" t="s">
        <v>37</v>
      </c>
      <c r="G3844" t="s">
        <v>102</v>
      </c>
      <c r="H3844">
        <v>37.380000000000003</v>
      </c>
      <c r="I3844">
        <v>8</v>
      </c>
      <c r="J3844">
        <v>4.67</v>
      </c>
      <c r="K3844" s="6">
        <f>J3844/H3844</f>
        <v>0.12493311931514178</v>
      </c>
      <c r="M3844" t="str">
        <f>LEFT(C3844, SEARCH(" ", C3844) - 1)</f>
        <v>Dennis</v>
      </c>
      <c r="N3844" t="str" cm="1">
        <f t="array" ref="N3844">_xlfn.IFS(H3844&lt;0, "LOSS", H3844&gt;1000, "GREAT", H3844&gt;500, "GOOD", H3844&gt;=100, "OKAY", H3844&lt;100, "OKAY")</f>
        <v>OKAY</v>
      </c>
    </row>
    <row r="3845" spans="1:14">
      <c r="A3845" s="2">
        <v>42344</v>
      </c>
      <c r="B3845" s="2" t="str">
        <f>TEXT(A3845,"mmmm")</f>
        <v>December</v>
      </c>
      <c r="C3845" t="s">
        <v>1302</v>
      </c>
      <c r="D3845" t="s">
        <v>30</v>
      </c>
      <c r="E3845" t="s">
        <v>21</v>
      </c>
      <c r="F3845" t="s">
        <v>40</v>
      </c>
      <c r="G3845" t="s">
        <v>1898</v>
      </c>
      <c r="H3845">
        <v>70.69</v>
      </c>
      <c r="I3845">
        <v>1</v>
      </c>
      <c r="J3845">
        <v>-24.24</v>
      </c>
      <c r="K3845" s="6">
        <f>J3845/H3845</f>
        <v>-0.34290564436271043</v>
      </c>
      <c r="M3845" t="str">
        <f>LEFT(C3845, SEARCH(" ", C3845) - 1)</f>
        <v>Dennis</v>
      </c>
      <c r="N3845" t="str" cm="1">
        <f t="array" ref="N3845">_xlfn.IFS(H3845&lt;0, "LOSS", H3845&gt;1000, "GREAT", H3845&gt;500, "GOOD", H3845&gt;=100, "OKAY", H3845&lt;100, "OKAY")</f>
        <v>OKAY</v>
      </c>
    </row>
    <row r="3846" spans="1:14">
      <c r="A3846" s="2">
        <v>42344</v>
      </c>
      <c r="B3846" s="2" t="str">
        <f>TEXT(A3846,"mmmm")</f>
        <v>December</v>
      </c>
      <c r="C3846" t="s">
        <v>1056</v>
      </c>
      <c r="D3846" t="s">
        <v>22</v>
      </c>
      <c r="E3846" t="s">
        <v>23</v>
      </c>
      <c r="F3846" t="s">
        <v>47</v>
      </c>
      <c r="G3846" t="s">
        <v>937</v>
      </c>
      <c r="H3846">
        <v>32.75</v>
      </c>
      <c r="I3846">
        <v>5</v>
      </c>
      <c r="J3846">
        <v>15.07</v>
      </c>
      <c r="K3846" s="6">
        <f>J3846/H3846</f>
        <v>0.46015267175572522</v>
      </c>
      <c r="M3846" t="str">
        <f>LEFT(C3846, SEARCH(" ", C3846) - 1)</f>
        <v>Katherine</v>
      </c>
      <c r="N3846" t="str" cm="1">
        <f t="array" ref="N3846">_xlfn.IFS(H3846&lt;0, "LOSS", H3846&gt;1000, "GREAT", H3846&gt;500, "GOOD", H3846&gt;=100, "OKAY", H3846&lt;100, "OKAY")</f>
        <v>OKAY</v>
      </c>
    </row>
    <row r="3847" spans="1:14">
      <c r="A3847" s="2">
        <v>42344</v>
      </c>
      <c r="B3847" s="2" t="str">
        <f>TEXT(A3847,"mmmm")</f>
        <v>December</v>
      </c>
      <c r="C3847" t="s">
        <v>193</v>
      </c>
      <c r="D3847" t="s">
        <v>24</v>
      </c>
      <c r="E3847" t="s">
        <v>23</v>
      </c>
      <c r="F3847" t="s">
        <v>47</v>
      </c>
      <c r="G3847" t="s">
        <v>2163</v>
      </c>
      <c r="H3847">
        <v>6.48</v>
      </c>
      <c r="I3847">
        <v>1</v>
      </c>
      <c r="J3847">
        <v>3.11</v>
      </c>
      <c r="K3847" s="6">
        <f>J3847/H3847</f>
        <v>0.47993827160493824</v>
      </c>
      <c r="M3847" t="str">
        <f>LEFT(C3847, SEARCH(" ", C3847) - 1)</f>
        <v>Speros</v>
      </c>
      <c r="N3847" t="str" cm="1">
        <f t="array" ref="N3847">_xlfn.IFS(H3847&lt;0, "LOSS", H3847&gt;1000, "GREAT", H3847&gt;500, "GOOD", H3847&gt;=100, "OKAY", H3847&lt;100, "OKAY")</f>
        <v>OKAY</v>
      </c>
    </row>
    <row r="3848" spans="1:14">
      <c r="A3848" s="2">
        <v>42344</v>
      </c>
      <c r="B3848" s="2" t="str">
        <f>TEXT(A3848,"mmmm")</f>
        <v>December</v>
      </c>
      <c r="C3848" t="s">
        <v>193</v>
      </c>
      <c r="D3848" t="s">
        <v>24</v>
      </c>
      <c r="E3848" t="s">
        <v>23</v>
      </c>
      <c r="F3848" t="s">
        <v>47</v>
      </c>
      <c r="G3848" t="s">
        <v>1550</v>
      </c>
      <c r="H3848">
        <v>41.86</v>
      </c>
      <c r="I3848">
        <v>7</v>
      </c>
      <c r="J3848">
        <v>20.51</v>
      </c>
      <c r="K3848" s="6">
        <f>J3848/H3848</f>
        <v>0.48996655518394655</v>
      </c>
      <c r="M3848" t="str">
        <f>LEFT(C3848, SEARCH(" ", C3848) - 1)</f>
        <v>Speros</v>
      </c>
      <c r="N3848" t="str" cm="1">
        <f t="array" ref="N3848">_xlfn.IFS(H3848&lt;0, "LOSS", H3848&gt;1000, "GREAT", H3848&gt;500, "GOOD", H3848&gt;=100, "OKAY", H3848&lt;100, "OKAY")</f>
        <v>OKAY</v>
      </c>
    </row>
    <row r="3849" spans="1:14">
      <c r="A3849" s="2">
        <v>42344</v>
      </c>
      <c r="B3849" s="2" t="str">
        <f>TEXT(A3849,"mmmm")</f>
        <v>December</v>
      </c>
      <c r="C3849" t="s">
        <v>193</v>
      </c>
      <c r="D3849" t="s">
        <v>24</v>
      </c>
      <c r="E3849" t="s">
        <v>25</v>
      </c>
      <c r="F3849" t="s">
        <v>35</v>
      </c>
      <c r="G3849" t="s">
        <v>2408</v>
      </c>
      <c r="H3849">
        <v>1619.91</v>
      </c>
      <c r="I3849">
        <v>9</v>
      </c>
      <c r="J3849">
        <v>97.19</v>
      </c>
      <c r="K3849" s="6">
        <f>J3849/H3849</f>
        <v>5.9997160336068049E-2</v>
      </c>
      <c r="M3849" t="str">
        <f>LEFT(C3849, SEARCH(" ", C3849) - 1)</f>
        <v>Speros</v>
      </c>
      <c r="N3849" t="str" cm="1">
        <f t="array" ref="N3849">_xlfn.IFS(H3849&lt;0, "LOSS", H3849&gt;1000, "GREAT", H3849&gt;500, "GOOD", H3849&gt;=100, "OKAY", H3849&lt;100, "OKAY")</f>
        <v>GREAT</v>
      </c>
    </row>
    <row r="3850" spans="1:14">
      <c r="A3850" s="2">
        <v>42344</v>
      </c>
      <c r="B3850" s="2" t="str">
        <f>TEXT(A3850,"mmmm")</f>
        <v>December</v>
      </c>
      <c r="C3850" t="s">
        <v>193</v>
      </c>
      <c r="D3850" t="s">
        <v>24</v>
      </c>
      <c r="E3850" t="s">
        <v>21</v>
      </c>
      <c r="F3850" t="s">
        <v>44</v>
      </c>
      <c r="G3850" t="s">
        <v>859</v>
      </c>
      <c r="H3850">
        <v>113.92</v>
      </c>
      <c r="I3850">
        <v>4</v>
      </c>
      <c r="J3850">
        <v>42.15</v>
      </c>
      <c r="K3850" s="6">
        <f>J3850/H3850</f>
        <v>0.36999648876404495</v>
      </c>
      <c r="M3850" t="str">
        <f>LEFT(C3850, SEARCH(" ", C3850) - 1)</f>
        <v>Speros</v>
      </c>
      <c r="N3850" t="str" cm="1">
        <f t="array" ref="N3850">_xlfn.IFS(H3850&lt;0, "LOSS", H3850&gt;1000, "GREAT", H3850&gt;500, "GOOD", H3850&gt;=100, "OKAY", H3850&lt;100, "OKAY")</f>
        <v>OKAY</v>
      </c>
    </row>
    <row r="3851" spans="1:14">
      <c r="A3851" s="2">
        <v>42344</v>
      </c>
      <c r="B3851" s="2" t="str">
        <f>TEXT(A3851,"mmmm")</f>
        <v>December</v>
      </c>
      <c r="C3851" t="s">
        <v>367</v>
      </c>
      <c r="D3851" t="s">
        <v>145</v>
      </c>
      <c r="E3851" t="s">
        <v>25</v>
      </c>
      <c r="F3851" t="s">
        <v>41</v>
      </c>
      <c r="G3851" t="s">
        <v>1549</v>
      </c>
      <c r="H3851">
        <v>999.98</v>
      </c>
      <c r="I3851">
        <v>2</v>
      </c>
      <c r="J3851">
        <v>449.99</v>
      </c>
      <c r="K3851" s="6">
        <f>J3851/H3851</f>
        <v>0.44999899997999959</v>
      </c>
      <c r="M3851" t="str">
        <f>LEFT(C3851, SEARCH(" ", C3851) - 1)</f>
        <v>Nora</v>
      </c>
      <c r="N3851" t="str" cm="1">
        <f t="array" ref="N3851">_xlfn.IFS(H3851&lt;0, "LOSS", H3851&gt;1000, "GREAT", H3851&gt;500, "GOOD", H3851&gt;=100, "OKAY", H3851&lt;100, "OKAY")</f>
        <v>GOOD</v>
      </c>
    </row>
    <row r="3852" spans="1:14">
      <c r="A3852" s="2">
        <v>42344</v>
      </c>
      <c r="B3852" s="2" t="str">
        <f>TEXT(A3852,"mmmm")</f>
        <v>December</v>
      </c>
      <c r="C3852" t="s">
        <v>1124</v>
      </c>
      <c r="D3852" t="s">
        <v>191</v>
      </c>
      <c r="E3852" t="s">
        <v>23</v>
      </c>
      <c r="F3852" t="s">
        <v>47</v>
      </c>
      <c r="G3852" t="s">
        <v>2459</v>
      </c>
      <c r="H3852">
        <v>6.48</v>
      </c>
      <c r="I3852">
        <v>1</v>
      </c>
      <c r="J3852">
        <v>3.11</v>
      </c>
      <c r="K3852" s="6">
        <f>J3852/H3852</f>
        <v>0.47993827160493824</v>
      </c>
      <c r="M3852" t="str">
        <f>LEFT(C3852, SEARCH(" ", C3852) - 1)</f>
        <v>Ivan</v>
      </c>
      <c r="N3852" t="str" cm="1">
        <f t="array" ref="N3852">_xlfn.IFS(H3852&lt;0, "LOSS", H3852&gt;1000, "GREAT", H3852&gt;500, "GOOD", H3852&gt;=100, "OKAY", H3852&lt;100, "OKAY")</f>
        <v>OKAY</v>
      </c>
    </row>
    <row r="3853" spans="1:14">
      <c r="A3853" s="2">
        <v>42344</v>
      </c>
      <c r="B3853" s="2" t="str">
        <f>TEXT(A3853,"mmmm")</f>
        <v>December</v>
      </c>
      <c r="C3853" t="s">
        <v>1124</v>
      </c>
      <c r="D3853" t="s">
        <v>191</v>
      </c>
      <c r="E3853" t="s">
        <v>23</v>
      </c>
      <c r="F3853" t="s">
        <v>49</v>
      </c>
      <c r="G3853" t="s">
        <v>127</v>
      </c>
      <c r="H3853">
        <v>1325.85</v>
      </c>
      <c r="I3853">
        <v>5</v>
      </c>
      <c r="J3853">
        <v>238.65</v>
      </c>
      <c r="K3853" s="6">
        <f>J3853/H3853</f>
        <v>0.17999773730059962</v>
      </c>
      <c r="M3853" t="str">
        <f>LEFT(C3853, SEARCH(" ", C3853) - 1)</f>
        <v>Ivan</v>
      </c>
      <c r="N3853" t="str" cm="1">
        <f t="array" ref="N3853">_xlfn.IFS(H3853&lt;0, "LOSS", H3853&gt;1000, "GREAT", H3853&gt;500, "GOOD", H3853&gt;=100, "OKAY", H3853&lt;100, "OKAY")</f>
        <v>GREAT</v>
      </c>
    </row>
    <row r="3854" spans="1:14">
      <c r="A3854" s="2">
        <v>42344</v>
      </c>
      <c r="B3854" s="2" t="str">
        <f>TEXT(A3854,"mmmm")</f>
        <v>December</v>
      </c>
      <c r="C3854" t="s">
        <v>1124</v>
      </c>
      <c r="D3854" t="s">
        <v>191</v>
      </c>
      <c r="E3854" t="s">
        <v>23</v>
      </c>
      <c r="F3854" t="s">
        <v>45</v>
      </c>
      <c r="G3854" t="s">
        <v>268</v>
      </c>
      <c r="H3854">
        <v>14.94</v>
      </c>
      <c r="I3854">
        <v>3</v>
      </c>
      <c r="J3854">
        <v>6.87</v>
      </c>
      <c r="K3854" s="6">
        <f>J3854/H3854</f>
        <v>0.45983935742971888</v>
      </c>
      <c r="M3854" t="str">
        <f>LEFT(C3854, SEARCH(" ", C3854) - 1)</f>
        <v>Ivan</v>
      </c>
      <c r="N3854" t="str" cm="1">
        <f t="array" ref="N3854">_xlfn.IFS(H3854&lt;0, "LOSS", H3854&gt;1000, "GREAT", H3854&gt;500, "GOOD", H3854&gt;=100, "OKAY", H3854&lt;100, "OKAY")</f>
        <v>OKAY</v>
      </c>
    </row>
    <row r="3855" spans="1:14">
      <c r="A3855" s="2">
        <v>42344</v>
      </c>
      <c r="B3855" s="2" t="str">
        <f>TEXT(A3855,"mmmm")</f>
        <v>December</v>
      </c>
      <c r="C3855" t="s">
        <v>2460</v>
      </c>
      <c r="D3855" t="s">
        <v>22</v>
      </c>
      <c r="E3855" t="s">
        <v>23</v>
      </c>
      <c r="F3855" t="s">
        <v>36</v>
      </c>
      <c r="G3855" t="s">
        <v>860</v>
      </c>
      <c r="H3855">
        <v>7.78</v>
      </c>
      <c r="I3855">
        <v>2</v>
      </c>
      <c r="J3855">
        <v>2.02</v>
      </c>
      <c r="K3855" s="6">
        <f>J3855/H3855</f>
        <v>0.25964010282776351</v>
      </c>
      <c r="M3855" t="str">
        <f>LEFT(C3855, SEARCH(" ", C3855) - 1)</f>
        <v>Art</v>
      </c>
      <c r="N3855" t="str" cm="1">
        <f t="array" ref="N3855">_xlfn.IFS(H3855&lt;0, "LOSS", H3855&gt;1000, "GREAT", H3855&gt;500, "GOOD", H3855&gt;=100, "OKAY", H3855&lt;100, "OKAY")</f>
        <v>OKAY</v>
      </c>
    </row>
    <row r="3856" spans="1:14">
      <c r="A3856" s="2">
        <v>42344</v>
      </c>
      <c r="B3856" s="2" t="str">
        <f>TEXT(A3856,"mmmm")</f>
        <v>December</v>
      </c>
      <c r="C3856" t="s">
        <v>2149</v>
      </c>
      <c r="D3856" t="s">
        <v>106</v>
      </c>
      <c r="E3856" t="s">
        <v>25</v>
      </c>
      <c r="F3856" t="s">
        <v>48</v>
      </c>
      <c r="G3856" t="s">
        <v>253</v>
      </c>
      <c r="H3856">
        <v>173.94</v>
      </c>
      <c r="I3856">
        <v>6</v>
      </c>
      <c r="J3856">
        <v>50.44</v>
      </c>
      <c r="K3856" s="6">
        <f>J3856/H3856</f>
        <v>0.28998505231689087</v>
      </c>
      <c r="M3856" t="str">
        <f>LEFT(C3856, SEARCH(" ", C3856) - 1)</f>
        <v>Rose</v>
      </c>
      <c r="N3856" t="str" cm="1">
        <f t="array" ref="N3856">_xlfn.IFS(H3856&lt;0, "LOSS", H3856&gt;1000, "GREAT", H3856&gt;500, "GOOD", H3856&gt;=100, "OKAY", H3856&lt;100, "OKAY")</f>
        <v>OKAY</v>
      </c>
    </row>
    <row r="3857" spans="1:14">
      <c r="A3857" s="2">
        <v>42344</v>
      </c>
      <c r="B3857" s="2" t="str">
        <f>TEXT(A3857,"mmmm")</f>
        <v>December</v>
      </c>
      <c r="C3857" t="s">
        <v>493</v>
      </c>
      <c r="D3857" t="s">
        <v>30</v>
      </c>
      <c r="E3857" t="s">
        <v>23</v>
      </c>
      <c r="F3857" t="s">
        <v>38</v>
      </c>
      <c r="G3857" t="s">
        <v>560</v>
      </c>
      <c r="H3857">
        <v>14.83</v>
      </c>
      <c r="I3857">
        <v>3</v>
      </c>
      <c r="J3857">
        <v>-10.38</v>
      </c>
      <c r="K3857" s="6">
        <f>J3857/H3857</f>
        <v>-0.69993256911665547</v>
      </c>
      <c r="M3857" t="str">
        <f>LEFT(C3857, SEARCH(" ", C3857) - 1)</f>
        <v>Mike</v>
      </c>
      <c r="N3857" t="str" cm="1">
        <f t="array" ref="N3857">_xlfn.IFS(H3857&lt;0, "LOSS", H3857&gt;1000, "GREAT", H3857&gt;500, "GOOD", H3857&gt;=100, "OKAY", H3857&lt;100, "OKAY")</f>
        <v>OKAY</v>
      </c>
    </row>
    <row r="3858" spans="1:14">
      <c r="A3858" s="2">
        <v>42344</v>
      </c>
      <c r="B3858" s="2" t="str">
        <f>TEXT(A3858,"mmmm")</f>
        <v>December</v>
      </c>
      <c r="C3858" t="s">
        <v>2131</v>
      </c>
      <c r="D3858" t="s">
        <v>22</v>
      </c>
      <c r="E3858" t="s">
        <v>23</v>
      </c>
      <c r="F3858" t="s">
        <v>47</v>
      </c>
      <c r="G3858" t="s">
        <v>1568</v>
      </c>
      <c r="H3858">
        <v>8.9600000000000009</v>
      </c>
      <c r="I3858">
        <v>2</v>
      </c>
      <c r="J3858">
        <v>4.3899999999999997</v>
      </c>
      <c r="K3858" s="6">
        <f>J3858/H3858</f>
        <v>0.48995535714285704</v>
      </c>
      <c r="M3858" t="str">
        <f>LEFT(C3858, SEARCH(" ", C3858) - 1)</f>
        <v>David</v>
      </c>
      <c r="N3858" t="str" cm="1">
        <f t="array" ref="N3858">_xlfn.IFS(H3858&lt;0, "LOSS", H3858&gt;1000, "GREAT", H3858&gt;500, "GOOD", H3858&gt;=100, "OKAY", H3858&lt;100, "OKAY")</f>
        <v>OKAY</v>
      </c>
    </row>
    <row r="3859" spans="1:14">
      <c r="A3859" s="2">
        <v>42345</v>
      </c>
      <c r="B3859" s="2" t="str">
        <f>TEXT(A3859,"mmmm")</f>
        <v>December</v>
      </c>
      <c r="C3859" t="s">
        <v>1772</v>
      </c>
      <c r="D3859" t="s">
        <v>84</v>
      </c>
      <c r="E3859" t="s">
        <v>23</v>
      </c>
      <c r="F3859" t="s">
        <v>36</v>
      </c>
      <c r="G3859" t="s">
        <v>1143</v>
      </c>
      <c r="H3859">
        <v>152.94</v>
      </c>
      <c r="I3859">
        <v>3</v>
      </c>
      <c r="J3859">
        <v>41.29</v>
      </c>
      <c r="K3859" s="6">
        <f>J3859/H3859</f>
        <v>0.26997515365502811</v>
      </c>
      <c r="M3859" t="str">
        <f>LEFT(C3859, SEARCH(" ", C3859) - 1)</f>
        <v>Darren</v>
      </c>
      <c r="N3859" t="str" cm="1">
        <f t="array" ref="N3859">_xlfn.IFS(H3859&lt;0, "LOSS", H3859&gt;1000, "GREAT", H3859&gt;500, "GOOD", H3859&gt;=100, "OKAY", H3859&lt;100, "OKAY")</f>
        <v>OKAY</v>
      </c>
    </row>
    <row r="3860" spans="1:14">
      <c r="A3860" s="2">
        <v>42345</v>
      </c>
      <c r="B3860" s="2" t="str">
        <f>TEXT(A3860,"mmmm")</f>
        <v>December</v>
      </c>
      <c r="C3860" t="s">
        <v>1772</v>
      </c>
      <c r="D3860" t="s">
        <v>84</v>
      </c>
      <c r="E3860" t="s">
        <v>21</v>
      </c>
      <c r="F3860" t="s">
        <v>40</v>
      </c>
      <c r="G3860" t="s">
        <v>877</v>
      </c>
      <c r="H3860">
        <v>283.92</v>
      </c>
      <c r="I3860">
        <v>4</v>
      </c>
      <c r="J3860">
        <v>70.98</v>
      </c>
      <c r="K3860" s="6">
        <f>J3860/H3860</f>
        <v>0.25</v>
      </c>
      <c r="M3860" t="str">
        <f>LEFT(C3860, SEARCH(" ", C3860) - 1)</f>
        <v>Darren</v>
      </c>
      <c r="N3860" t="str" cm="1">
        <f t="array" ref="N3860">_xlfn.IFS(H3860&lt;0, "LOSS", H3860&gt;1000, "GREAT", H3860&gt;500, "GOOD", H3860&gt;=100, "OKAY", H3860&lt;100, "OKAY")</f>
        <v>OKAY</v>
      </c>
    </row>
    <row r="3861" spans="1:14">
      <c r="A3861" s="2">
        <v>42345</v>
      </c>
      <c r="B3861" s="2" t="str">
        <f>TEXT(A3861,"mmmm")</f>
        <v>December</v>
      </c>
      <c r="C3861" t="s">
        <v>1567</v>
      </c>
      <c r="D3861" t="s">
        <v>28</v>
      </c>
      <c r="E3861" t="s">
        <v>23</v>
      </c>
      <c r="F3861" t="s">
        <v>43</v>
      </c>
      <c r="G3861" t="s">
        <v>194</v>
      </c>
      <c r="H3861">
        <v>3.96</v>
      </c>
      <c r="I3861">
        <v>2</v>
      </c>
      <c r="J3861">
        <v>0</v>
      </c>
      <c r="K3861" s="6">
        <f>J3861/H3861</f>
        <v>0</v>
      </c>
      <c r="M3861" t="str">
        <f>LEFT(C3861, SEARCH(" ", C3861) - 1)</f>
        <v>Jeremy</v>
      </c>
      <c r="N3861" t="str" cm="1">
        <f t="array" ref="N3861">_xlfn.IFS(H3861&lt;0, "LOSS", H3861&gt;1000, "GREAT", H3861&gt;500, "GOOD", H3861&gt;=100, "OKAY", H3861&lt;100, "OKAY")</f>
        <v>OKAY</v>
      </c>
    </row>
    <row r="3862" spans="1:14">
      <c r="A3862" s="2">
        <v>42345</v>
      </c>
      <c r="B3862" s="2" t="str">
        <f>TEXT(A3862,"mmmm")</f>
        <v>December</v>
      </c>
      <c r="C3862" t="s">
        <v>1567</v>
      </c>
      <c r="D3862" t="s">
        <v>28</v>
      </c>
      <c r="E3862" t="s">
        <v>23</v>
      </c>
      <c r="F3862" t="s">
        <v>45</v>
      </c>
      <c r="G3862" t="s">
        <v>1819</v>
      </c>
      <c r="H3862">
        <v>2.61</v>
      </c>
      <c r="I3862">
        <v>1</v>
      </c>
      <c r="J3862">
        <v>1.2</v>
      </c>
      <c r="K3862" s="6">
        <f>J3862/H3862</f>
        <v>0.45977011494252873</v>
      </c>
      <c r="M3862" t="str">
        <f>LEFT(C3862, SEARCH(" ", C3862) - 1)</f>
        <v>Jeremy</v>
      </c>
      <c r="N3862" t="str" cm="1">
        <f t="array" ref="N3862">_xlfn.IFS(H3862&lt;0, "LOSS", H3862&gt;1000, "GREAT", H3862&gt;500, "GOOD", H3862&gt;=100, "OKAY", H3862&lt;100, "OKAY")</f>
        <v>OKAY</v>
      </c>
    </row>
    <row r="3863" spans="1:14">
      <c r="A3863" s="2">
        <v>42345</v>
      </c>
      <c r="B3863" s="2" t="str">
        <f>TEXT(A3863,"mmmm")</f>
        <v>December</v>
      </c>
      <c r="C3863" t="s">
        <v>101</v>
      </c>
      <c r="D3863" t="s">
        <v>22</v>
      </c>
      <c r="E3863" t="s">
        <v>21</v>
      </c>
      <c r="F3863" t="s">
        <v>44</v>
      </c>
      <c r="G3863" t="s">
        <v>1814</v>
      </c>
      <c r="H3863">
        <v>79.92</v>
      </c>
      <c r="I3863">
        <v>4</v>
      </c>
      <c r="J3863">
        <v>28.77</v>
      </c>
      <c r="K3863" s="6">
        <f>J3863/H3863</f>
        <v>0.35998498498498499</v>
      </c>
      <c r="M3863" t="str">
        <f>LEFT(C3863, SEARCH(" ", C3863) - 1)</f>
        <v>Melanie</v>
      </c>
      <c r="N3863" t="str" cm="1">
        <f t="array" ref="N3863">_xlfn.IFS(H3863&lt;0, "LOSS", H3863&gt;1000, "GREAT", H3863&gt;500, "GOOD", H3863&gt;=100, "OKAY", H3863&lt;100, "OKAY")</f>
        <v>OKAY</v>
      </c>
    </row>
    <row r="3864" spans="1:14">
      <c r="A3864" s="2">
        <v>42345</v>
      </c>
      <c r="B3864" s="2" t="str">
        <f>TEXT(A3864,"mmmm")</f>
        <v>December</v>
      </c>
      <c r="C3864" t="s">
        <v>1802</v>
      </c>
      <c r="D3864" t="s">
        <v>24</v>
      </c>
      <c r="E3864" t="s">
        <v>23</v>
      </c>
      <c r="F3864" t="s">
        <v>38</v>
      </c>
      <c r="G3864" t="s">
        <v>287</v>
      </c>
      <c r="H3864">
        <v>21.36</v>
      </c>
      <c r="I3864">
        <v>5</v>
      </c>
      <c r="J3864">
        <v>7.21</v>
      </c>
      <c r="K3864" s="6">
        <f>J3864/H3864</f>
        <v>0.33754681647940077</v>
      </c>
      <c r="M3864" t="str">
        <f>LEFT(C3864, SEARCH(" ", C3864) - 1)</f>
        <v>Alan</v>
      </c>
      <c r="N3864" t="str" cm="1">
        <f t="array" ref="N3864">_xlfn.IFS(H3864&lt;0, "LOSS", H3864&gt;1000, "GREAT", H3864&gt;500, "GOOD", H3864&gt;=100, "OKAY", H3864&lt;100, "OKAY")</f>
        <v>OKAY</v>
      </c>
    </row>
    <row r="3865" spans="1:14">
      <c r="A3865" s="2">
        <v>42345</v>
      </c>
      <c r="B3865" s="2" t="str">
        <f>TEXT(A3865,"mmmm")</f>
        <v>December</v>
      </c>
      <c r="C3865" t="s">
        <v>1802</v>
      </c>
      <c r="D3865" t="s">
        <v>24</v>
      </c>
      <c r="E3865" t="s">
        <v>23</v>
      </c>
      <c r="F3865" t="s">
        <v>38</v>
      </c>
      <c r="G3865" t="s">
        <v>1571</v>
      </c>
      <c r="H3865">
        <v>6.69</v>
      </c>
      <c r="I3865">
        <v>2</v>
      </c>
      <c r="J3865">
        <v>2.34</v>
      </c>
      <c r="K3865" s="6">
        <f>J3865/H3865</f>
        <v>0.34977578475336318</v>
      </c>
      <c r="M3865" t="str">
        <f>LEFT(C3865, SEARCH(" ", C3865) - 1)</f>
        <v>Alan</v>
      </c>
      <c r="N3865" t="str" cm="1">
        <f t="array" ref="N3865">_xlfn.IFS(H3865&lt;0, "LOSS", H3865&gt;1000, "GREAT", H3865&gt;500, "GOOD", H3865&gt;=100, "OKAY", H3865&lt;100, "OKAY")</f>
        <v>OKAY</v>
      </c>
    </row>
    <row r="3866" spans="1:14">
      <c r="A3866" s="2">
        <v>42345</v>
      </c>
      <c r="B3866" s="2" t="str">
        <f>TEXT(A3866,"mmmm")</f>
        <v>December</v>
      </c>
      <c r="C3866" t="s">
        <v>1802</v>
      </c>
      <c r="D3866" t="s">
        <v>24</v>
      </c>
      <c r="E3866" t="s">
        <v>25</v>
      </c>
      <c r="F3866" t="s">
        <v>48</v>
      </c>
      <c r="G3866" t="s">
        <v>1598</v>
      </c>
      <c r="H3866">
        <v>773.94</v>
      </c>
      <c r="I3866">
        <v>6</v>
      </c>
      <c r="J3866">
        <v>224.44</v>
      </c>
      <c r="K3866" s="6">
        <f>J3866/H3866</f>
        <v>0.28999664056645214</v>
      </c>
      <c r="M3866" t="str">
        <f>LEFT(C3866, SEARCH(" ", C3866) - 1)</f>
        <v>Alan</v>
      </c>
      <c r="N3866" t="str" cm="1">
        <f t="array" ref="N3866">_xlfn.IFS(H3866&lt;0, "LOSS", H3866&gt;1000, "GREAT", H3866&gt;500, "GOOD", H3866&gt;=100, "OKAY", H3866&lt;100, "OKAY")</f>
        <v>GOOD</v>
      </c>
    </row>
    <row r="3867" spans="1:14">
      <c r="A3867" s="2">
        <v>42345</v>
      </c>
      <c r="B3867" s="2" t="str">
        <f>TEXT(A3867,"mmmm")</f>
        <v>December</v>
      </c>
      <c r="C3867" t="s">
        <v>451</v>
      </c>
      <c r="D3867" t="s">
        <v>22</v>
      </c>
      <c r="E3867" t="s">
        <v>23</v>
      </c>
      <c r="F3867" t="s">
        <v>47</v>
      </c>
      <c r="G3867" t="s">
        <v>2461</v>
      </c>
      <c r="H3867">
        <v>12.96</v>
      </c>
      <c r="I3867">
        <v>2</v>
      </c>
      <c r="J3867">
        <v>6.22</v>
      </c>
      <c r="K3867" s="6">
        <f>J3867/H3867</f>
        <v>0.47993827160493824</v>
      </c>
      <c r="M3867" t="str">
        <f>LEFT(C3867, SEARCH(" ", C3867) - 1)</f>
        <v>Kristen</v>
      </c>
      <c r="N3867" t="str" cm="1">
        <f t="array" ref="N3867">_xlfn.IFS(H3867&lt;0, "LOSS", H3867&gt;1000, "GREAT", H3867&gt;500, "GOOD", H3867&gt;=100, "OKAY", H3867&lt;100, "OKAY")</f>
        <v>OKAY</v>
      </c>
    </row>
    <row r="3868" spans="1:14">
      <c r="A3868" s="2">
        <v>42346</v>
      </c>
      <c r="B3868" s="2" t="str">
        <f>TEXT(A3868,"mmmm")</f>
        <v>December</v>
      </c>
      <c r="C3868" t="s">
        <v>2462</v>
      </c>
      <c r="D3868" t="s">
        <v>26</v>
      </c>
      <c r="E3868" t="s">
        <v>23</v>
      </c>
      <c r="F3868" t="s">
        <v>47</v>
      </c>
      <c r="G3868" t="s">
        <v>581</v>
      </c>
      <c r="H3868">
        <v>360.71</v>
      </c>
      <c r="I3868">
        <v>11</v>
      </c>
      <c r="J3868">
        <v>130.76</v>
      </c>
      <c r="K3868" s="6">
        <f>J3868/H3868</f>
        <v>0.36250727731418592</v>
      </c>
      <c r="M3868" t="str">
        <f>LEFT(C3868, SEARCH(" ", C3868) - 1)</f>
        <v>Tonja</v>
      </c>
      <c r="N3868" t="str" cm="1">
        <f t="array" ref="N3868">_xlfn.IFS(H3868&lt;0, "LOSS", H3868&gt;1000, "GREAT", H3868&gt;500, "GOOD", H3868&gt;=100, "OKAY", H3868&lt;100, "OKAY")</f>
        <v>OKAY</v>
      </c>
    </row>
    <row r="3869" spans="1:14">
      <c r="A3869" s="2">
        <v>42346</v>
      </c>
      <c r="B3869" s="2" t="str">
        <f>TEXT(A3869,"mmmm")</f>
        <v>December</v>
      </c>
      <c r="C3869" t="s">
        <v>2462</v>
      </c>
      <c r="D3869" t="s">
        <v>26</v>
      </c>
      <c r="E3869" t="s">
        <v>25</v>
      </c>
      <c r="F3869" t="s">
        <v>48</v>
      </c>
      <c r="G3869" t="s">
        <v>733</v>
      </c>
      <c r="H3869">
        <v>1718.4</v>
      </c>
      <c r="I3869">
        <v>6</v>
      </c>
      <c r="J3869">
        <v>150.36000000000001</v>
      </c>
      <c r="K3869" s="6">
        <f>J3869/H3869</f>
        <v>8.7500000000000008E-2</v>
      </c>
      <c r="M3869" t="str">
        <f>LEFT(C3869, SEARCH(" ", C3869) - 1)</f>
        <v>Tonja</v>
      </c>
      <c r="N3869" t="str" cm="1">
        <f t="array" ref="N3869">_xlfn.IFS(H3869&lt;0, "LOSS", H3869&gt;1000, "GREAT", H3869&gt;500, "GOOD", H3869&gt;=100, "OKAY", H3869&lt;100, "OKAY")</f>
        <v>GREAT</v>
      </c>
    </row>
    <row r="3870" spans="1:14">
      <c r="A3870" s="2">
        <v>42346</v>
      </c>
      <c r="B3870" s="2" t="str">
        <f>TEXT(A3870,"mmmm")</f>
        <v>December</v>
      </c>
      <c r="C3870" t="s">
        <v>2358</v>
      </c>
      <c r="D3870" t="s">
        <v>26</v>
      </c>
      <c r="E3870" t="s">
        <v>25</v>
      </c>
      <c r="F3870" t="s">
        <v>48</v>
      </c>
      <c r="G3870" t="s">
        <v>1738</v>
      </c>
      <c r="H3870">
        <v>119.96</v>
      </c>
      <c r="I3870">
        <v>5</v>
      </c>
      <c r="J3870">
        <v>12</v>
      </c>
      <c r="K3870" s="6">
        <f>J3870/H3870</f>
        <v>0.10003334444814939</v>
      </c>
      <c r="M3870" t="str">
        <f>LEFT(C3870, SEARCH(" ", C3870) - 1)</f>
        <v>Joel</v>
      </c>
      <c r="N3870" t="str" cm="1">
        <f t="array" ref="N3870">_xlfn.IFS(H3870&lt;0, "LOSS", H3870&gt;1000, "GREAT", H3870&gt;500, "GOOD", H3870&gt;=100, "OKAY", H3870&lt;100, "OKAY")</f>
        <v>OKAY</v>
      </c>
    </row>
    <row r="3871" spans="1:14">
      <c r="A3871" s="2">
        <v>42346</v>
      </c>
      <c r="B3871" s="2" t="str">
        <f>TEXT(A3871,"mmmm")</f>
        <v>December</v>
      </c>
      <c r="C3871" t="s">
        <v>1970</v>
      </c>
      <c r="D3871" t="s">
        <v>22</v>
      </c>
      <c r="E3871" t="s">
        <v>23</v>
      </c>
      <c r="F3871" t="s">
        <v>49</v>
      </c>
      <c r="G3871" t="s">
        <v>1673</v>
      </c>
      <c r="H3871">
        <v>221.96</v>
      </c>
      <c r="I3871">
        <v>2</v>
      </c>
      <c r="J3871">
        <v>4.4400000000000004</v>
      </c>
      <c r="K3871" s="6">
        <f>J3871/H3871</f>
        <v>2.0003604253018562E-2</v>
      </c>
      <c r="M3871" t="str">
        <f>LEFT(C3871, SEARCH(" ", C3871) - 1)</f>
        <v>Yana</v>
      </c>
      <c r="N3871" t="str" cm="1">
        <f t="array" ref="N3871">_xlfn.IFS(H3871&lt;0, "LOSS", H3871&gt;1000, "GREAT", H3871&gt;500, "GOOD", H3871&gt;=100, "OKAY", H3871&lt;100, "OKAY")</f>
        <v>OKAY</v>
      </c>
    </row>
    <row r="3872" spans="1:14">
      <c r="A3872" s="2">
        <v>42346</v>
      </c>
      <c r="B3872" s="2" t="str">
        <f>TEXT(A3872,"mmmm")</f>
        <v>December</v>
      </c>
      <c r="C3872" t="s">
        <v>1970</v>
      </c>
      <c r="D3872" t="s">
        <v>22</v>
      </c>
      <c r="E3872" t="s">
        <v>25</v>
      </c>
      <c r="F3872" t="s">
        <v>35</v>
      </c>
      <c r="G3872" t="s">
        <v>1373</v>
      </c>
      <c r="H3872">
        <v>236</v>
      </c>
      <c r="I3872">
        <v>4</v>
      </c>
      <c r="J3872">
        <v>40.119999999999997</v>
      </c>
      <c r="K3872" s="6">
        <f>J3872/H3872</f>
        <v>0.16999999999999998</v>
      </c>
      <c r="M3872" t="str">
        <f>LEFT(C3872, SEARCH(" ", C3872) - 1)</f>
        <v>Yana</v>
      </c>
      <c r="N3872" t="str" cm="1">
        <f t="array" ref="N3872">_xlfn.IFS(H3872&lt;0, "LOSS", H3872&gt;1000, "GREAT", H3872&gt;500, "GOOD", H3872&gt;=100, "OKAY", H3872&lt;100, "OKAY")</f>
        <v>OKAY</v>
      </c>
    </row>
    <row r="3873" spans="1:14">
      <c r="A3873" s="2">
        <v>42346</v>
      </c>
      <c r="B3873" s="2" t="str">
        <f>TEXT(A3873,"mmmm")</f>
        <v>December</v>
      </c>
      <c r="C3873" t="s">
        <v>1423</v>
      </c>
      <c r="D3873" t="s">
        <v>94</v>
      </c>
      <c r="E3873" t="s">
        <v>23</v>
      </c>
      <c r="F3873" t="s">
        <v>47</v>
      </c>
      <c r="G3873" t="s">
        <v>1483</v>
      </c>
      <c r="H3873">
        <v>15.7</v>
      </c>
      <c r="I3873">
        <v>3</v>
      </c>
      <c r="J3873">
        <v>5.0999999999999996</v>
      </c>
      <c r="K3873" s="6">
        <f>J3873/H3873</f>
        <v>0.32484076433121017</v>
      </c>
      <c r="M3873" t="str">
        <f>LEFT(C3873, SEARCH(" ", C3873) - 1)</f>
        <v>Henry</v>
      </c>
      <c r="N3873" t="str" cm="1">
        <f t="array" ref="N3873">_xlfn.IFS(H3873&lt;0, "LOSS", H3873&gt;1000, "GREAT", H3873&gt;500, "GOOD", H3873&gt;=100, "OKAY", H3873&lt;100, "OKAY")</f>
        <v>OKAY</v>
      </c>
    </row>
    <row r="3874" spans="1:14">
      <c r="A3874" s="2">
        <v>42347</v>
      </c>
      <c r="B3874" s="2" t="str">
        <f>TEXT(A3874,"mmmm")</f>
        <v>December</v>
      </c>
      <c r="C3874" t="s">
        <v>1945</v>
      </c>
      <c r="D3874" t="s">
        <v>145</v>
      </c>
      <c r="E3874" t="s">
        <v>23</v>
      </c>
      <c r="F3874" t="s">
        <v>47</v>
      </c>
      <c r="G3874" t="s">
        <v>2194</v>
      </c>
      <c r="H3874">
        <v>34.020000000000003</v>
      </c>
      <c r="I3874">
        <v>3</v>
      </c>
      <c r="J3874">
        <v>16.670000000000002</v>
      </c>
      <c r="K3874" s="6">
        <f>J3874/H3874</f>
        <v>0.49000587889476777</v>
      </c>
      <c r="M3874" t="str">
        <f>LEFT(C3874, SEARCH(" ", C3874) - 1)</f>
        <v>Ken</v>
      </c>
      <c r="N3874" t="str" cm="1">
        <f t="array" ref="N3874">_xlfn.IFS(H3874&lt;0, "LOSS", H3874&gt;1000, "GREAT", H3874&gt;500, "GOOD", H3874&gt;=100, "OKAY", H3874&lt;100, "OKAY")</f>
        <v>OKAY</v>
      </c>
    </row>
    <row r="3875" spans="1:14">
      <c r="A3875" s="2">
        <v>42348</v>
      </c>
      <c r="B3875" s="2" t="str">
        <f>TEXT(A3875,"mmmm")</f>
        <v>December</v>
      </c>
      <c r="C3875" t="s">
        <v>1474</v>
      </c>
      <c r="D3875" t="s">
        <v>32</v>
      </c>
      <c r="E3875" t="s">
        <v>23</v>
      </c>
      <c r="F3875" t="s">
        <v>37</v>
      </c>
      <c r="G3875" t="s">
        <v>1668</v>
      </c>
      <c r="H3875">
        <v>3.9</v>
      </c>
      <c r="I3875">
        <v>2</v>
      </c>
      <c r="J3875">
        <v>1.52</v>
      </c>
      <c r="K3875" s="6">
        <f>J3875/H3875</f>
        <v>0.38974358974358975</v>
      </c>
      <c r="M3875" t="str">
        <f>LEFT(C3875, SEARCH(" ", C3875) - 1)</f>
        <v>Keith</v>
      </c>
      <c r="N3875" t="str" cm="1">
        <f t="array" ref="N3875">_xlfn.IFS(H3875&lt;0, "LOSS", H3875&gt;1000, "GREAT", H3875&gt;500, "GOOD", H3875&gt;=100, "OKAY", H3875&lt;100, "OKAY")</f>
        <v>OKAY</v>
      </c>
    </row>
    <row r="3876" spans="1:14">
      <c r="A3876" s="2">
        <v>42348</v>
      </c>
      <c r="B3876" s="2" t="str">
        <f>TEXT(A3876,"mmmm")</f>
        <v>December</v>
      </c>
      <c r="C3876" t="s">
        <v>1474</v>
      </c>
      <c r="D3876" t="s">
        <v>32</v>
      </c>
      <c r="E3876" t="s">
        <v>21</v>
      </c>
      <c r="F3876" t="s">
        <v>51</v>
      </c>
      <c r="G3876" t="s">
        <v>1270</v>
      </c>
      <c r="H3876">
        <v>801.96</v>
      </c>
      <c r="I3876">
        <v>2</v>
      </c>
      <c r="J3876">
        <v>200.49</v>
      </c>
      <c r="K3876" s="6">
        <f>J3876/H3876</f>
        <v>0.25</v>
      </c>
      <c r="M3876" t="str">
        <f>LEFT(C3876, SEARCH(" ", C3876) - 1)</f>
        <v>Keith</v>
      </c>
      <c r="N3876" t="str" cm="1">
        <f t="array" ref="N3876">_xlfn.IFS(H3876&lt;0, "LOSS", H3876&gt;1000, "GREAT", H3876&gt;500, "GOOD", H3876&gt;=100, "OKAY", H3876&lt;100, "OKAY")</f>
        <v>GOOD</v>
      </c>
    </row>
    <row r="3877" spans="1:14">
      <c r="A3877" s="2">
        <v>42348</v>
      </c>
      <c r="B3877" s="2" t="str">
        <f>TEXT(A3877,"mmmm")</f>
        <v>December</v>
      </c>
      <c r="C3877" t="s">
        <v>1474</v>
      </c>
      <c r="D3877" t="s">
        <v>32</v>
      </c>
      <c r="E3877" t="s">
        <v>21</v>
      </c>
      <c r="F3877" t="s">
        <v>40</v>
      </c>
      <c r="G3877" t="s">
        <v>1337</v>
      </c>
      <c r="H3877">
        <v>191.96</v>
      </c>
      <c r="I3877">
        <v>2</v>
      </c>
      <c r="J3877">
        <v>32.630000000000003</v>
      </c>
      <c r="K3877" s="6">
        <f>J3877/H3877</f>
        <v>0.16998332986038758</v>
      </c>
      <c r="M3877" t="str">
        <f>LEFT(C3877, SEARCH(" ", C3877) - 1)</f>
        <v>Keith</v>
      </c>
      <c r="N3877" t="str" cm="1">
        <f t="array" ref="N3877">_xlfn.IFS(H3877&lt;0, "LOSS", H3877&gt;1000, "GREAT", H3877&gt;500, "GOOD", H3877&gt;=100, "OKAY", H3877&lt;100, "OKAY")</f>
        <v>OKAY</v>
      </c>
    </row>
    <row r="3878" spans="1:14">
      <c r="A3878" s="2">
        <v>42348</v>
      </c>
      <c r="B3878" s="2" t="str">
        <f>TEXT(A3878,"mmmm")</f>
        <v>December</v>
      </c>
      <c r="C3878" t="s">
        <v>1474</v>
      </c>
      <c r="D3878" t="s">
        <v>32</v>
      </c>
      <c r="E3878" t="s">
        <v>23</v>
      </c>
      <c r="F3878" t="s">
        <v>45</v>
      </c>
      <c r="G3878" t="s">
        <v>1711</v>
      </c>
      <c r="H3878">
        <v>2.61</v>
      </c>
      <c r="I3878">
        <v>1</v>
      </c>
      <c r="J3878">
        <v>1.2</v>
      </c>
      <c r="K3878" s="6">
        <f>J3878/H3878</f>
        <v>0.45977011494252873</v>
      </c>
      <c r="M3878" t="str">
        <f>LEFT(C3878, SEARCH(" ", C3878) - 1)</f>
        <v>Keith</v>
      </c>
      <c r="N3878" t="str" cm="1">
        <f t="array" ref="N3878">_xlfn.IFS(H3878&lt;0, "LOSS", H3878&gt;1000, "GREAT", H3878&gt;500, "GOOD", H3878&gt;=100, "OKAY", H3878&lt;100, "OKAY")</f>
        <v>OKAY</v>
      </c>
    </row>
    <row r="3879" spans="1:14">
      <c r="A3879" s="2">
        <v>42348</v>
      </c>
      <c r="B3879" s="2" t="str">
        <f>TEXT(A3879,"mmmm")</f>
        <v>December</v>
      </c>
      <c r="C3879" t="s">
        <v>1901</v>
      </c>
      <c r="D3879" t="s">
        <v>80</v>
      </c>
      <c r="E3879" t="s">
        <v>23</v>
      </c>
      <c r="F3879" t="s">
        <v>37</v>
      </c>
      <c r="G3879" t="s">
        <v>292</v>
      </c>
      <c r="H3879">
        <v>1.78</v>
      </c>
      <c r="I3879">
        <v>1</v>
      </c>
      <c r="J3879">
        <v>0.5</v>
      </c>
      <c r="K3879" s="6">
        <f>J3879/H3879</f>
        <v>0.2808988764044944</v>
      </c>
      <c r="M3879" t="str">
        <f>LEFT(C3879, SEARCH(" ", C3879) - 1)</f>
        <v>Khloe</v>
      </c>
      <c r="N3879" t="str" cm="1">
        <f t="array" ref="N3879">_xlfn.IFS(H3879&lt;0, "LOSS", H3879&gt;1000, "GREAT", H3879&gt;500, "GOOD", H3879&gt;=100, "OKAY", H3879&lt;100, "OKAY")</f>
        <v>OKAY</v>
      </c>
    </row>
    <row r="3880" spans="1:14">
      <c r="A3880" s="2">
        <v>42348</v>
      </c>
      <c r="B3880" s="2" t="str">
        <f>TEXT(A3880,"mmmm")</f>
        <v>December</v>
      </c>
      <c r="C3880" t="s">
        <v>1901</v>
      </c>
      <c r="D3880" t="s">
        <v>80</v>
      </c>
      <c r="E3880" t="s">
        <v>23</v>
      </c>
      <c r="F3880" t="s">
        <v>47</v>
      </c>
      <c r="G3880" t="s">
        <v>2463</v>
      </c>
      <c r="H3880">
        <v>25.92</v>
      </c>
      <c r="I3880">
        <v>4</v>
      </c>
      <c r="J3880">
        <v>12.44</v>
      </c>
      <c r="K3880" s="6">
        <f>J3880/H3880</f>
        <v>0.47993827160493824</v>
      </c>
      <c r="M3880" t="str">
        <f>LEFT(C3880, SEARCH(" ", C3880) - 1)</f>
        <v>Khloe</v>
      </c>
      <c r="N3880" t="str" cm="1">
        <f t="array" ref="N3880">_xlfn.IFS(H3880&lt;0, "LOSS", H3880&gt;1000, "GREAT", H3880&gt;500, "GOOD", H3880&gt;=100, "OKAY", H3880&lt;100, "OKAY")</f>
        <v>OKAY</v>
      </c>
    </row>
    <row r="3881" spans="1:14">
      <c r="A3881" s="2">
        <v>42348</v>
      </c>
      <c r="B3881" s="2" t="str">
        <f>TEXT(A3881,"mmmm")</f>
        <v>December</v>
      </c>
      <c r="C3881" t="s">
        <v>1901</v>
      </c>
      <c r="D3881" t="s">
        <v>80</v>
      </c>
      <c r="E3881" t="s">
        <v>25</v>
      </c>
      <c r="F3881" t="s">
        <v>35</v>
      </c>
      <c r="G3881" t="s">
        <v>1590</v>
      </c>
      <c r="H3881">
        <v>101.94</v>
      </c>
      <c r="I3881">
        <v>6</v>
      </c>
      <c r="J3881">
        <v>21.41</v>
      </c>
      <c r="K3881" s="6">
        <f>J3881/H3881</f>
        <v>0.21002550519913676</v>
      </c>
      <c r="M3881" t="str">
        <f>LEFT(C3881, SEARCH(" ", C3881) - 1)</f>
        <v>Khloe</v>
      </c>
      <c r="N3881" t="str" cm="1">
        <f t="array" ref="N3881">_xlfn.IFS(H3881&lt;0, "LOSS", H3881&gt;1000, "GREAT", H3881&gt;500, "GOOD", H3881&gt;=100, "OKAY", H3881&lt;100, "OKAY")</f>
        <v>OKAY</v>
      </c>
    </row>
    <row r="3882" spans="1:14">
      <c r="A3882" s="2">
        <v>42348</v>
      </c>
      <c r="B3882" s="2" t="str">
        <f>TEXT(A3882,"mmmm")</f>
        <v>December</v>
      </c>
      <c r="C3882" t="s">
        <v>1169</v>
      </c>
      <c r="D3882" t="s">
        <v>24</v>
      </c>
      <c r="E3882" t="s">
        <v>23</v>
      </c>
      <c r="F3882" t="s">
        <v>45</v>
      </c>
      <c r="G3882" t="s">
        <v>2109</v>
      </c>
      <c r="H3882">
        <v>7.31</v>
      </c>
      <c r="I3882">
        <v>1</v>
      </c>
      <c r="J3882">
        <v>3.44</v>
      </c>
      <c r="K3882" s="6">
        <f>J3882/H3882</f>
        <v>0.47058823529411764</v>
      </c>
      <c r="M3882" t="str">
        <f>LEFT(C3882, SEARCH(" ", C3882) - 1)</f>
        <v>Matt</v>
      </c>
      <c r="N3882" t="str" cm="1">
        <f t="array" ref="N3882">_xlfn.IFS(H3882&lt;0, "LOSS", H3882&gt;1000, "GREAT", H3882&gt;500, "GOOD", H3882&gt;=100, "OKAY", H3882&lt;100, "OKAY")</f>
        <v>OKAY</v>
      </c>
    </row>
    <row r="3883" spans="1:14">
      <c r="A3883" s="2">
        <v>42348</v>
      </c>
      <c r="B3883" s="2" t="str">
        <f>TEXT(A3883,"mmmm")</f>
        <v>December</v>
      </c>
      <c r="C3883" t="s">
        <v>1169</v>
      </c>
      <c r="D3883" t="s">
        <v>24</v>
      </c>
      <c r="E3883" t="s">
        <v>25</v>
      </c>
      <c r="F3883" t="s">
        <v>41</v>
      </c>
      <c r="G3883" t="s">
        <v>1549</v>
      </c>
      <c r="H3883">
        <v>799.98</v>
      </c>
      <c r="I3883">
        <v>2</v>
      </c>
      <c r="J3883">
        <v>250</v>
      </c>
      <c r="K3883" s="6">
        <f>J3883/H3883</f>
        <v>0.31250781269531736</v>
      </c>
      <c r="M3883" t="str">
        <f>LEFT(C3883, SEARCH(" ", C3883) - 1)</f>
        <v>Matt</v>
      </c>
      <c r="N3883" t="str" cm="1">
        <f t="array" ref="N3883">_xlfn.IFS(H3883&lt;0, "LOSS", H3883&gt;1000, "GREAT", H3883&gt;500, "GOOD", H3883&gt;=100, "OKAY", H3883&lt;100, "OKAY")</f>
        <v>GOOD</v>
      </c>
    </row>
    <row r="3884" spans="1:14">
      <c r="A3884" s="2">
        <v>42348</v>
      </c>
      <c r="B3884" s="2" t="str">
        <f>TEXT(A3884,"mmmm")</f>
        <v>December</v>
      </c>
      <c r="C3884" t="s">
        <v>1169</v>
      </c>
      <c r="D3884" t="s">
        <v>24</v>
      </c>
      <c r="E3884" t="s">
        <v>23</v>
      </c>
      <c r="F3884" t="s">
        <v>47</v>
      </c>
      <c r="G3884" t="s">
        <v>2464</v>
      </c>
      <c r="H3884">
        <v>41.28</v>
      </c>
      <c r="I3884">
        <v>6</v>
      </c>
      <c r="J3884">
        <v>18.989999999999998</v>
      </c>
      <c r="K3884" s="6">
        <f>J3884/H3884</f>
        <v>0.46002906976744179</v>
      </c>
      <c r="M3884" t="str">
        <f>LEFT(C3884, SEARCH(" ", C3884) - 1)</f>
        <v>Matt</v>
      </c>
      <c r="N3884" t="str" cm="1">
        <f t="array" ref="N3884">_xlfn.IFS(H3884&lt;0, "LOSS", H3884&gt;1000, "GREAT", H3884&gt;500, "GOOD", H3884&gt;=100, "OKAY", H3884&lt;100, "OKAY")</f>
        <v>OKAY</v>
      </c>
    </row>
    <row r="3885" spans="1:14">
      <c r="A3885" s="2">
        <v>42348</v>
      </c>
      <c r="B3885" s="2" t="str">
        <f>TEXT(A3885,"mmmm")</f>
        <v>December</v>
      </c>
      <c r="C3885" t="s">
        <v>1169</v>
      </c>
      <c r="D3885" t="s">
        <v>24</v>
      </c>
      <c r="E3885" t="s">
        <v>23</v>
      </c>
      <c r="F3885" t="s">
        <v>47</v>
      </c>
      <c r="G3885" t="s">
        <v>2046</v>
      </c>
      <c r="H3885">
        <v>184.66</v>
      </c>
      <c r="I3885">
        <v>7</v>
      </c>
      <c r="J3885">
        <v>84.94</v>
      </c>
      <c r="K3885" s="6">
        <f>J3885/H3885</f>
        <v>0.45998050471136143</v>
      </c>
      <c r="M3885" t="str">
        <f>LEFT(C3885, SEARCH(" ", C3885) - 1)</f>
        <v>Matt</v>
      </c>
      <c r="N3885" t="str" cm="1">
        <f t="array" ref="N3885">_xlfn.IFS(H3885&lt;0, "LOSS", H3885&gt;1000, "GREAT", H3885&gt;500, "GOOD", H3885&gt;=100, "OKAY", H3885&lt;100, "OKAY")</f>
        <v>OKAY</v>
      </c>
    </row>
    <row r="3886" spans="1:14">
      <c r="A3886" s="2">
        <v>42348</v>
      </c>
      <c r="B3886" s="2" t="str">
        <f>TEXT(A3886,"mmmm")</f>
        <v>December</v>
      </c>
      <c r="C3886" t="s">
        <v>2225</v>
      </c>
      <c r="D3886" t="s">
        <v>177</v>
      </c>
      <c r="E3886" t="s">
        <v>23</v>
      </c>
      <c r="F3886" t="s">
        <v>37</v>
      </c>
      <c r="G3886" t="s">
        <v>2311</v>
      </c>
      <c r="H3886">
        <v>27.36</v>
      </c>
      <c r="I3886">
        <v>9</v>
      </c>
      <c r="J3886">
        <v>9.3000000000000007</v>
      </c>
      <c r="K3886" s="6">
        <f>J3886/H3886</f>
        <v>0.33991228070175444</v>
      </c>
      <c r="M3886" t="str">
        <f>LEFT(C3886, SEARCH(" ", C3886) - 1)</f>
        <v>Kalyca</v>
      </c>
      <c r="N3886" t="str" cm="1">
        <f t="array" ref="N3886">_xlfn.IFS(H3886&lt;0, "LOSS", H3886&gt;1000, "GREAT", H3886&gt;500, "GOOD", H3886&gt;=100, "OKAY", H3886&lt;100, "OKAY")</f>
        <v>OKAY</v>
      </c>
    </row>
    <row r="3887" spans="1:14">
      <c r="A3887" s="2">
        <v>42348</v>
      </c>
      <c r="B3887" s="2" t="str">
        <f>TEXT(A3887,"mmmm")</f>
        <v>December</v>
      </c>
      <c r="C3887" t="s">
        <v>2225</v>
      </c>
      <c r="D3887" t="s">
        <v>177</v>
      </c>
      <c r="E3887" t="s">
        <v>23</v>
      </c>
      <c r="F3887" t="s">
        <v>47</v>
      </c>
      <c r="G3887" t="s">
        <v>1661</v>
      </c>
      <c r="H3887">
        <v>44.75</v>
      </c>
      <c r="I3887">
        <v>5</v>
      </c>
      <c r="J3887">
        <v>20.59</v>
      </c>
      <c r="K3887" s="6">
        <f>J3887/H3887</f>
        <v>0.4601117318435754</v>
      </c>
      <c r="M3887" t="str">
        <f>LEFT(C3887, SEARCH(" ", C3887) - 1)</f>
        <v>Kalyca</v>
      </c>
      <c r="N3887" t="str" cm="1">
        <f t="array" ref="N3887">_xlfn.IFS(H3887&lt;0, "LOSS", H3887&gt;1000, "GREAT", H3887&gt;500, "GOOD", H3887&gt;=100, "OKAY", H3887&lt;100, "OKAY")</f>
        <v>OKAY</v>
      </c>
    </row>
    <row r="3888" spans="1:14">
      <c r="A3888" s="2">
        <v>42348</v>
      </c>
      <c r="B3888" s="2" t="str">
        <f>TEXT(A3888,"mmmm")</f>
        <v>December</v>
      </c>
      <c r="C3888" t="s">
        <v>2225</v>
      </c>
      <c r="D3888" t="s">
        <v>177</v>
      </c>
      <c r="E3888" t="s">
        <v>25</v>
      </c>
      <c r="F3888" t="s">
        <v>48</v>
      </c>
      <c r="G3888" t="s">
        <v>441</v>
      </c>
      <c r="H3888">
        <v>134.99</v>
      </c>
      <c r="I3888">
        <v>1</v>
      </c>
      <c r="J3888">
        <v>36.450000000000003</v>
      </c>
      <c r="K3888" s="6">
        <f>J3888/H3888</f>
        <v>0.27002000148159122</v>
      </c>
      <c r="M3888" t="str">
        <f>LEFT(C3888, SEARCH(" ", C3888) - 1)</f>
        <v>Kalyca</v>
      </c>
      <c r="N3888" t="str" cm="1">
        <f t="array" ref="N3888">_xlfn.IFS(H3888&lt;0, "LOSS", H3888&gt;1000, "GREAT", H3888&gt;500, "GOOD", H3888&gt;=100, "OKAY", H3888&lt;100, "OKAY")</f>
        <v>OKAY</v>
      </c>
    </row>
    <row r="3889" spans="1:14">
      <c r="A3889" s="2">
        <v>42348</v>
      </c>
      <c r="B3889" s="2" t="str">
        <f>TEXT(A3889,"mmmm")</f>
        <v>December</v>
      </c>
      <c r="C3889" t="s">
        <v>2225</v>
      </c>
      <c r="D3889" t="s">
        <v>177</v>
      </c>
      <c r="E3889" t="s">
        <v>23</v>
      </c>
      <c r="F3889" t="s">
        <v>47</v>
      </c>
      <c r="G3889" t="s">
        <v>1847</v>
      </c>
      <c r="H3889">
        <v>26.4</v>
      </c>
      <c r="I3889">
        <v>5</v>
      </c>
      <c r="J3889">
        <v>12.67</v>
      </c>
      <c r="K3889" s="6">
        <f>J3889/H3889</f>
        <v>0.47992424242424242</v>
      </c>
      <c r="M3889" t="str">
        <f>LEFT(C3889, SEARCH(" ", C3889) - 1)</f>
        <v>Kalyca</v>
      </c>
      <c r="N3889" t="str" cm="1">
        <f t="array" ref="N3889">_xlfn.IFS(H3889&lt;0, "LOSS", H3889&gt;1000, "GREAT", H3889&gt;500, "GOOD", H3889&gt;=100, "OKAY", H3889&lt;100, "OKAY")</f>
        <v>OKAY</v>
      </c>
    </row>
    <row r="3890" spans="1:14">
      <c r="A3890" s="2">
        <v>42348</v>
      </c>
      <c r="B3890" s="2" t="str">
        <f>TEXT(A3890,"mmmm")</f>
        <v>December</v>
      </c>
      <c r="C3890" t="s">
        <v>2225</v>
      </c>
      <c r="D3890" t="s">
        <v>177</v>
      </c>
      <c r="E3890" t="s">
        <v>21</v>
      </c>
      <c r="F3890" t="s">
        <v>40</v>
      </c>
      <c r="G3890" t="s">
        <v>2260</v>
      </c>
      <c r="H3890">
        <v>542.94000000000005</v>
      </c>
      <c r="I3890">
        <v>3</v>
      </c>
      <c r="J3890">
        <v>141.16</v>
      </c>
      <c r="K3890" s="6">
        <f>J3890/H3890</f>
        <v>0.25999189597377237</v>
      </c>
      <c r="M3890" t="str">
        <f>LEFT(C3890, SEARCH(" ", C3890) - 1)</f>
        <v>Kalyca</v>
      </c>
      <c r="N3890" t="str" cm="1">
        <f t="array" ref="N3890">_xlfn.IFS(H3890&lt;0, "LOSS", H3890&gt;1000, "GREAT", H3890&gt;500, "GOOD", H3890&gt;=100, "OKAY", H3890&lt;100, "OKAY")</f>
        <v>GOOD</v>
      </c>
    </row>
    <row r="3891" spans="1:14">
      <c r="A3891" s="2">
        <v>42348</v>
      </c>
      <c r="B3891" s="2" t="str">
        <f>TEXT(A3891,"mmmm")</f>
        <v>December</v>
      </c>
      <c r="C3891" t="s">
        <v>2193</v>
      </c>
      <c r="D3891" t="s">
        <v>22</v>
      </c>
      <c r="E3891" t="s">
        <v>23</v>
      </c>
      <c r="F3891" t="s">
        <v>37</v>
      </c>
      <c r="G3891" t="s">
        <v>1679</v>
      </c>
      <c r="H3891">
        <v>56.3</v>
      </c>
      <c r="I3891">
        <v>2</v>
      </c>
      <c r="J3891">
        <v>15.76</v>
      </c>
      <c r="K3891" s="6">
        <f>J3891/H3891</f>
        <v>0.2799289520426288</v>
      </c>
      <c r="M3891" t="str">
        <f>LEFT(C3891, SEARCH(" ", C3891) - 1)</f>
        <v>Frank</v>
      </c>
      <c r="N3891" t="str" cm="1">
        <f t="array" ref="N3891">_xlfn.IFS(H3891&lt;0, "LOSS", H3891&gt;1000, "GREAT", H3891&gt;500, "GOOD", H3891&gt;=100, "OKAY", H3891&lt;100, "OKAY")</f>
        <v>OKAY</v>
      </c>
    </row>
    <row r="3892" spans="1:14">
      <c r="A3892" s="2">
        <v>42348</v>
      </c>
      <c r="B3892" s="2" t="str">
        <f>TEXT(A3892,"mmmm")</f>
        <v>December</v>
      </c>
      <c r="C3892" t="s">
        <v>2045</v>
      </c>
      <c r="D3892" t="s">
        <v>29</v>
      </c>
      <c r="E3892" t="s">
        <v>23</v>
      </c>
      <c r="F3892" t="s">
        <v>36</v>
      </c>
      <c r="G3892" t="s">
        <v>2095</v>
      </c>
      <c r="H3892">
        <v>53.09</v>
      </c>
      <c r="I3892">
        <v>7</v>
      </c>
      <c r="J3892">
        <v>-108.83</v>
      </c>
      <c r="K3892" s="6">
        <f>J3892/H3892</f>
        <v>-2.049915238274628</v>
      </c>
      <c r="M3892" t="str">
        <f>LEFT(C3892, SEARCH(" ", C3892) - 1)</f>
        <v>Julia</v>
      </c>
      <c r="N3892" t="str" cm="1">
        <f t="array" ref="N3892">_xlfn.IFS(H3892&lt;0, "LOSS", H3892&gt;1000, "GREAT", H3892&gt;500, "GOOD", H3892&gt;=100, "OKAY", H3892&lt;100, "OKAY")</f>
        <v>OKAY</v>
      </c>
    </row>
    <row r="3893" spans="1:14">
      <c r="A3893" s="2">
        <v>42348</v>
      </c>
      <c r="B3893" s="2" t="str">
        <f>TEXT(A3893,"mmmm")</f>
        <v>December</v>
      </c>
      <c r="C3893" t="s">
        <v>2397</v>
      </c>
      <c r="D3893" t="s">
        <v>22</v>
      </c>
      <c r="E3893" t="s">
        <v>23</v>
      </c>
      <c r="F3893" t="s">
        <v>45</v>
      </c>
      <c r="G3893" t="s">
        <v>671</v>
      </c>
      <c r="H3893">
        <v>5.76</v>
      </c>
      <c r="I3893">
        <v>2</v>
      </c>
      <c r="J3893">
        <v>2.82</v>
      </c>
      <c r="K3893" s="6">
        <f>J3893/H3893</f>
        <v>0.48958333333333331</v>
      </c>
      <c r="M3893" t="str">
        <f>LEFT(C3893, SEARCH(" ", C3893) - 1)</f>
        <v>Meg</v>
      </c>
      <c r="N3893" t="str" cm="1">
        <f t="array" ref="N3893">_xlfn.IFS(H3893&lt;0, "LOSS", H3893&gt;1000, "GREAT", H3893&gt;500, "GOOD", H3893&gt;=100, "OKAY", H3893&lt;100, "OKAY")</f>
        <v>OKAY</v>
      </c>
    </row>
    <row r="3894" spans="1:14">
      <c r="A3894" s="2">
        <v>42348</v>
      </c>
      <c r="B3894" s="2" t="str">
        <f>TEXT(A3894,"mmmm")</f>
        <v>December</v>
      </c>
      <c r="C3894" t="s">
        <v>1274</v>
      </c>
      <c r="D3894" t="s">
        <v>30</v>
      </c>
      <c r="E3894" t="s">
        <v>25</v>
      </c>
      <c r="F3894" t="s">
        <v>35</v>
      </c>
      <c r="G3894" t="s">
        <v>685</v>
      </c>
      <c r="H3894">
        <v>25.49</v>
      </c>
      <c r="I3894">
        <v>2</v>
      </c>
      <c r="J3894">
        <v>4.46</v>
      </c>
      <c r="K3894" s="6">
        <f>J3894/H3894</f>
        <v>0.17497057669674382</v>
      </c>
      <c r="M3894" t="str">
        <f>LEFT(C3894, SEARCH(" ", C3894) - 1)</f>
        <v>Ryan</v>
      </c>
      <c r="N3894" t="str" cm="1">
        <f t="array" ref="N3894">_xlfn.IFS(H3894&lt;0, "LOSS", H3894&gt;1000, "GREAT", H3894&gt;500, "GOOD", H3894&gt;=100, "OKAY", H3894&lt;100, "OKAY")</f>
        <v>OKAY</v>
      </c>
    </row>
    <row r="3895" spans="1:14">
      <c r="A3895" s="2">
        <v>42349</v>
      </c>
      <c r="B3895" s="2" t="str">
        <f>TEXT(A3895,"mmmm")</f>
        <v>December</v>
      </c>
      <c r="C3895" t="s">
        <v>2204</v>
      </c>
      <c r="D3895" t="s">
        <v>106</v>
      </c>
      <c r="E3895" t="s">
        <v>23</v>
      </c>
      <c r="F3895" t="s">
        <v>45</v>
      </c>
      <c r="G3895" t="s">
        <v>898</v>
      </c>
      <c r="H3895">
        <v>196.62</v>
      </c>
      <c r="I3895">
        <v>2</v>
      </c>
      <c r="J3895">
        <v>96.34</v>
      </c>
      <c r="K3895" s="6">
        <f>J3895/H3895</f>
        <v>0.48998067338012408</v>
      </c>
      <c r="M3895" t="str">
        <f>LEFT(C3895, SEARCH(" ", C3895) - 1)</f>
        <v>Shaun</v>
      </c>
      <c r="N3895" t="str" cm="1">
        <f t="array" ref="N3895">_xlfn.IFS(H3895&lt;0, "LOSS", H3895&gt;1000, "GREAT", H3895&gt;500, "GOOD", H3895&gt;=100, "OKAY", H3895&lt;100, "OKAY")</f>
        <v>OKAY</v>
      </c>
    </row>
    <row r="3896" spans="1:14">
      <c r="A3896" s="2">
        <v>42349</v>
      </c>
      <c r="B3896" s="2" t="str">
        <f>TEXT(A3896,"mmmm")</f>
        <v>December</v>
      </c>
      <c r="C3896" t="s">
        <v>2465</v>
      </c>
      <c r="D3896" t="s">
        <v>26</v>
      </c>
      <c r="E3896" t="s">
        <v>25</v>
      </c>
      <c r="F3896" t="s">
        <v>35</v>
      </c>
      <c r="G3896" t="s">
        <v>815</v>
      </c>
      <c r="H3896">
        <v>159.97999999999999</v>
      </c>
      <c r="I3896">
        <v>2</v>
      </c>
      <c r="J3896">
        <v>36</v>
      </c>
      <c r="K3896" s="6">
        <f>J3896/H3896</f>
        <v>0.22502812851606452</v>
      </c>
      <c r="M3896" t="str">
        <f>LEFT(C3896, SEARCH(" ", C3896) - 1)</f>
        <v>Stuart</v>
      </c>
      <c r="N3896" t="str" cm="1">
        <f t="array" ref="N3896">_xlfn.IFS(H3896&lt;0, "LOSS", H3896&gt;1000, "GREAT", H3896&gt;500, "GOOD", H3896&gt;=100, "OKAY", H3896&lt;100, "OKAY")</f>
        <v>OKAY</v>
      </c>
    </row>
    <row r="3897" spans="1:14">
      <c r="A3897" s="2">
        <v>42349</v>
      </c>
      <c r="B3897" s="2" t="str">
        <f>TEXT(A3897,"mmmm")</f>
        <v>December</v>
      </c>
      <c r="C3897" t="s">
        <v>2465</v>
      </c>
      <c r="D3897" t="s">
        <v>26</v>
      </c>
      <c r="E3897" t="s">
        <v>23</v>
      </c>
      <c r="F3897" t="s">
        <v>49</v>
      </c>
      <c r="G3897" t="s">
        <v>1397</v>
      </c>
      <c r="H3897">
        <v>46.34</v>
      </c>
      <c r="I3897">
        <v>3</v>
      </c>
      <c r="J3897">
        <v>4.63</v>
      </c>
      <c r="K3897" s="6">
        <f>J3897/H3897</f>
        <v>9.9913681484678454E-2</v>
      </c>
      <c r="M3897" t="str">
        <f>LEFT(C3897, SEARCH(" ", C3897) - 1)</f>
        <v>Stuart</v>
      </c>
      <c r="N3897" t="str" cm="1">
        <f t="array" ref="N3897">_xlfn.IFS(H3897&lt;0, "LOSS", H3897&gt;1000, "GREAT", H3897&gt;500, "GOOD", H3897&gt;=100, "OKAY", H3897&lt;100, "OKAY")</f>
        <v>OKAY</v>
      </c>
    </row>
    <row r="3898" spans="1:14">
      <c r="A3898" s="2">
        <v>42349</v>
      </c>
      <c r="B3898" s="2" t="str">
        <f>TEXT(A3898,"mmmm")</f>
        <v>December</v>
      </c>
      <c r="C3898" t="s">
        <v>910</v>
      </c>
      <c r="D3898" t="s">
        <v>31</v>
      </c>
      <c r="E3898" t="s">
        <v>23</v>
      </c>
      <c r="F3898" t="s">
        <v>38</v>
      </c>
      <c r="G3898" t="s">
        <v>1035</v>
      </c>
      <c r="H3898">
        <v>12.83</v>
      </c>
      <c r="I3898">
        <v>2</v>
      </c>
      <c r="J3898">
        <v>-8.98</v>
      </c>
      <c r="K3898" s="6">
        <f>J3898/H3898</f>
        <v>-0.69992205767731885</v>
      </c>
      <c r="M3898" t="str">
        <f>LEFT(C3898, SEARCH(" ", C3898) - 1)</f>
        <v>Gary</v>
      </c>
      <c r="N3898" t="str" cm="1">
        <f t="array" ref="N3898">_xlfn.IFS(H3898&lt;0, "LOSS", H3898&gt;1000, "GREAT", H3898&gt;500, "GOOD", H3898&gt;=100, "OKAY", H3898&lt;100, "OKAY")</f>
        <v>OKAY</v>
      </c>
    </row>
    <row r="3899" spans="1:14">
      <c r="A3899" s="2">
        <v>42349</v>
      </c>
      <c r="B3899" s="2" t="str">
        <f>TEXT(A3899,"mmmm")</f>
        <v>December</v>
      </c>
      <c r="C3899" t="s">
        <v>1882</v>
      </c>
      <c r="D3899" t="s">
        <v>94</v>
      </c>
      <c r="E3899" t="s">
        <v>23</v>
      </c>
      <c r="F3899" t="s">
        <v>37</v>
      </c>
      <c r="G3899" t="s">
        <v>1401</v>
      </c>
      <c r="H3899">
        <v>13.12</v>
      </c>
      <c r="I3899">
        <v>5</v>
      </c>
      <c r="J3899">
        <v>1.1499999999999999</v>
      </c>
      <c r="K3899" s="6">
        <f>J3899/H3899</f>
        <v>8.7652439024390238E-2</v>
      </c>
      <c r="M3899" t="str">
        <f>LEFT(C3899, SEARCH(" ", C3899) - 1)</f>
        <v>Irene</v>
      </c>
      <c r="N3899" t="str" cm="1">
        <f t="array" ref="N3899">_xlfn.IFS(H3899&lt;0, "LOSS", H3899&gt;1000, "GREAT", H3899&gt;500, "GOOD", H3899&gt;=100, "OKAY", H3899&lt;100, "OKAY")</f>
        <v>OKAY</v>
      </c>
    </row>
    <row r="3900" spans="1:14">
      <c r="A3900" s="2">
        <v>42349</v>
      </c>
      <c r="B3900" s="2" t="str">
        <f>TEXT(A3900,"mmmm")</f>
        <v>December</v>
      </c>
      <c r="C3900" t="s">
        <v>1882</v>
      </c>
      <c r="D3900" t="s">
        <v>94</v>
      </c>
      <c r="E3900" t="s">
        <v>21</v>
      </c>
      <c r="F3900" t="s">
        <v>39</v>
      </c>
      <c r="G3900" t="s">
        <v>2466</v>
      </c>
      <c r="H3900">
        <v>69.58</v>
      </c>
      <c r="I3900">
        <v>4</v>
      </c>
      <c r="J3900">
        <v>-143.79</v>
      </c>
      <c r="K3900" s="6">
        <f>J3900/H3900</f>
        <v>-2.066542109801667</v>
      </c>
      <c r="M3900" t="str">
        <f>LEFT(C3900, SEARCH(" ", C3900) - 1)</f>
        <v>Irene</v>
      </c>
      <c r="N3900" t="str" cm="1">
        <f t="array" ref="N3900">_xlfn.IFS(H3900&lt;0, "LOSS", H3900&gt;1000, "GREAT", H3900&gt;500, "GOOD", H3900&gt;=100, "OKAY", H3900&lt;100, "OKAY")</f>
        <v>OKAY</v>
      </c>
    </row>
    <row r="3901" spans="1:14">
      <c r="A3901" s="2">
        <v>42349</v>
      </c>
      <c r="B3901" s="2" t="str">
        <f>TEXT(A3901,"mmmm")</f>
        <v>December</v>
      </c>
      <c r="C3901" t="s">
        <v>1882</v>
      </c>
      <c r="D3901" t="s">
        <v>94</v>
      </c>
      <c r="E3901" t="s">
        <v>23</v>
      </c>
      <c r="F3901" t="s">
        <v>37</v>
      </c>
      <c r="G3901" t="s">
        <v>2467</v>
      </c>
      <c r="H3901">
        <v>4.22</v>
      </c>
      <c r="I3901">
        <v>3</v>
      </c>
      <c r="J3901">
        <v>0.48</v>
      </c>
      <c r="K3901" s="6">
        <f>J3901/H3901</f>
        <v>0.11374407582938389</v>
      </c>
      <c r="M3901" t="str">
        <f>LEFT(C3901, SEARCH(" ", C3901) - 1)</f>
        <v>Irene</v>
      </c>
      <c r="N3901" t="str" cm="1">
        <f t="array" ref="N3901">_xlfn.IFS(H3901&lt;0, "LOSS", H3901&gt;1000, "GREAT", H3901&gt;500, "GOOD", H3901&gt;=100, "OKAY", H3901&lt;100, "OKAY")</f>
        <v>OKAY</v>
      </c>
    </row>
    <row r="3902" spans="1:14">
      <c r="A3902" s="2">
        <v>42349</v>
      </c>
      <c r="B3902" s="2" t="str">
        <f>TEXT(A3902,"mmmm")</f>
        <v>December</v>
      </c>
      <c r="C3902" t="s">
        <v>1882</v>
      </c>
      <c r="D3902" t="s">
        <v>94</v>
      </c>
      <c r="E3902" t="s">
        <v>25</v>
      </c>
      <c r="F3902" t="s">
        <v>35</v>
      </c>
      <c r="G3902" t="s">
        <v>2102</v>
      </c>
      <c r="H3902">
        <v>58.08</v>
      </c>
      <c r="I3902">
        <v>4</v>
      </c>
      <c r="J3902">
        <v>-6.53</v>
      </c>
      <c r="K3902" s="6">
        <f>J3902/H3902</f>
        <v>-0.11243112947658403</v>
      </c>
      <c r="M3902" t="str">
        <f>LEFT(C3902, SEARCH(" ", C3902) - 1)</f>
        <v>Irene</v>
      </c>
      <c r="N3902" t="str" cm="1">
        <f t="array" ref="N3902">_xlfn.IFS(H3902&lt;0, "LOSS", H3902&gt;1000, "GREAT", H3902&gt;500, "GOOD", H3902&gt;=100, "OKAY", H3902&lt;100, "OKAY")</f>
        <v>OKAY</v>
      </c>
    </row>
    <row r="3903" spans="1:14">
      <c r="A3903" s="2">
        <v>42349</v>
      </c>
      <c r="B3903" s="2" t="str">
        <f>TEXT(A3903,"mmmm")</f>
        <v>December</v>
      </c>
      <c r="C3903" t="s">
        <v>1882</v>
      </c>
      <c r="D3903" t="s">
        <v>94</v>
      </c>
      <c r="E3903" t="s">
        <v>21</v>
      </c>
      <c r="F3903" t="s">
        <v>44</v>
      </c>
      <c r="G3903" t="s">
        <v>1269</v>
      </c>
      <c r="H3903">
        <v>52.42</v>
      </c>
      <c r="I3903">
        <v>9</v>
      </c>
      <c r="J3903">
        <v>15.07</v>
      </c>
      <c r="K3903" s="6">
        <f>J3903/H3903</f>
        <v>0.2874856924837848</v>
      </c>
      <c r="M3903" t="str">
        <f>LEFT(C3903, SEARCH(" ", C3903) - 1)</f>
        <v>Irene</v>
      </c>
      <c r="N3903" t="str" cm="1">
        <f t="array" ref="N3903">_xlfn.IFS(H3903&lt;0, "LOSS", H3903&gt;1000, "GREAT", H3903&gt;500, "GOOD", H3903&gt;=100, "OKAY", H3903&lt;100, "OKAY")</f>
        <v>OKAY</v>
      </c>
    </row>
    <row r="3904" spans="1:14">
      <c r="A3904" s="2">
        <v>42349</v>
      </c>
      <c r="B3904" s="2" t="str">
        <f>TEXT(A3904,"mmmm")</f>
        <v>December</v>
      </c>
      <c r="C3904" t="s">
        <v>1882</v>
      </c>
      <c r="D3904" t="s">
        <v>94</v>
      </c>
      <c r="E3904" t="s">
        <v>21</v>
      </c>
      <c r="F3904" t="s">
        <v>44</v>
      </c>
      <c r="G3904" t="s">
        <v>459</v>
      </c>
      <c r="H3904">
        <v>54.92</v>
      </c>
      <c r="I3904">
        <v>5</v>
      </c>
      <c r="J3904">
        <v>10.98</v>
      </c>
      <c r="K3904" s="6">
        <f>J3904/H3904</f>
        <v>0.19992716678805536</v>
      </c>
      <c r="M3904" t="str">
        <f>LEFT(C3904, SEARCH(" ", C3904) - 1)</f>
        <v>Irene</v>
      </c>
      <c r="N3904" t="str" cm="1">
        <f t="array" ref="N3904">_xlfn.IFS(H3904&lt;0, "LOSS", H3904&gt;1000, "GREAT", H3904&gt;500, "GOOD", H3904&gt;=100, "OKAY", H3904&lt;100, "OKAY")</f>
        <v>OKAY</v>
      </c>
    </row>
    <row r="3905" spans="1:14">
      <c r="A3905" s="2">
        <v>42349</v>
      </c>
      <c r="B3905" s="2" t="str">
        <f>TEXT(A3905,"mmmm")</f>
        <v>December</v>
      </c>
      <c r="C3905" t="s">
        <v>1882</v>
      </c>
      <c r="D3905" t="s">
        <v>94</v>
      </c>
      <c r="E3905" t="s">
        <v>21</v>
      </c>
      <c r="F3905" t="s">
        <v>51</v>
      </c>
      <c r="G3905" t="s">
        <v>1723</v>
      </c>
      <c r="H3905">
        <v>364.95</v>
      </c>
      <c r="I3905">
        <v>5</v>
      </c>
      <c r="J3905">
        <v>-248.17</v>
      </c>
      <c r="K3905" s="6">
        <f>J3905/H3905</f>
        <v>-0.68001096040553499</v>
      </c>
      <c r="M3905" t="str">
        <f>LEFT(C3905, SEARCH(" ", C3905) - 1)</f>
        <v>Irene</v>
      </c>
      <c r="N3905" t="str" cm="1">
        <f t="array" ref="N3905">_xlfn.IFS(H3905&lt;0, "LOSS", H3905&gt;1000, "GREAT", H3905&gt;500, "GOOD", H3905&gt;=100, "OKAY", H3905&lt;100, "OKAY")</f>
        <v>OKAY</v>
      </c>
    </row>
    <row r="3906" spans="1:14">
      <c r="A3906" s="2">
        <v>42349</v>
      </c>
      <c r="B3906" s="2" t="str">
        <f>TEXT(A3906,"mmmm")</f>
        <v>December</v>
      </c>
      <c r="C3906" t="s">
        <v>1882</v>
      </c>
      <c r="D3906" t="s">
        <v>94</v>
      </c>
      <c r="E3906" t="s">
        <v>23</v>
      </c>
      <c r="F3906" t="s">
        <v>47</v>
      </c>
      <c r="G3906" t="s">
        <v>2468</v>
      </c>
      <c r="H3906">
        <v>85.06</v>
      </c>
      <c r="I3906">
        <v>3</v>
      </c>
      <c r="J3906">
        <v>28.71</v>
      </c>
      <c r="K3906" s="6">
        <f>J3906/H3906</f>
        <v>0.33752645191629438</v>
      </c>
      <c r="M3906" t="str">
        <f>LEFT(C3906, SEARCH(" ", C3906) - 1)</f>
        <v>Irene</v>
      </c>
      <c r="N3906" t="str" cm="1">
        <f t="array" ref="N3906">_xlfn.IFS(H3906&lt;0, "LOSS", H3906&gt;1000, "GREAT", H3906&gt;500, "GOOD", H3906&gt;=100, "OKAY", H3906&lt;100, "OKAY")</f>
        <v>OKAY</v>
      </c>
    </row>
    <row r="3907" spans="1:14">
      <c r="A3907" s="2">
        <v>42349</v>
      </c>
      <c r="B3907" s="2" t="str">
        <f>TEXT(A3907,"mmmm")</f>
        <v>December</v>
      </c>
      <c r="C3907" t="s">
        <v>1882</v>
      </c>
      <c r="D3907" t="s">
        <v>94</v>
      </c>
      <c r="E3907" t="s">
        <v>23</v>
      </c>
      <c r="F3907" t="s">
        <v>47</v>
      </c>
      <c r="G3907" t="s">
        <v>2469</v>
      </c>
      <c r="H3907">
        <v>27.7</v>
      </c>
      <c r="I3907">
        <v>3</v>
      </c>
      <c r="J3907">
        <v>9.69</v>
      </c>
      <c r="K3907" s="6">
        <f>J3907/H3907</f>
        <v>0.34981949458483752</v>
      </c>
      <c r="M3907" t="str">
        <f>LEFT(C3907, SEARCH(" ", C3907) - 1)</f>
        <v>Irene</v>
      </c>
      <c r="N3907" t="str" cm="1">
        <f t="array" ref="N3907">_xlfn.IFS(H3907&lt;0, "LOSS", H3907&gt;1000, "GREAT", H3907&gt;500, "GOOD", H3907&gt;=100, "OKAY", H3907&lt;100, "OKAY")</f>
        <v>OKAY</v>
      </c>
    </row>
    <row r="3908" spans="1:14">
      <c r="A3908" s="2">
        <v>42349</v>
      </c>
      <c r="B3908" s="2" t="str">
        <f>TEXT(A3908,"mmmm")</f>
        <v>December</v>
      </c>
      <c r="C3908" t="s">
        <v>654</v>
      </c>
      <c r="D3908" t="s">
        <v>30</v>
      </c>
      <c r="E3908" t="s">
        <v>23</v>
      </c>
      <c r="F3908" t="s">
        <v>38</v>
      </c>
      <c r="G3908" t="s">
        <v>2304</v>
      </c>
      <c r="H3908">
        <v>10.33</v>
      </c>
      <c r="I3908">
        <v>3</v>
      </c>
      <c r="J3908">
        <v>-7.58</v>
      </c>
      <c r="K3908" s="6">
        <f>J3908/H3908</f>
        <v>-0.73378509196515007</v>
      </c>
      <c r="M3908" t="str">
        <f>LEFT(C3908, SEARCH(" ", C3908) - 1)</f>
        <v>Lena</v>
      </c>
      <c r="N3908" t="str" cm="1">
        <f t="array" ref="N3908">_xlfn.IFS(H3908&lt;0, "LOSS", H3908&gt;1000, "GREAT", H3908&gt;500, "GOOD", H3908&gt;=100, "OKAY", H3908&lt;100, "OKAY")</f>
        <v>OKAY</v>
      </c>
    </row>
    <row r="3909" spans="1:14">
      <c r="A3909" s="2">
        <v>42349</v>
      </c>
      <c r="B3909" s="2" t="str">
        <f>TEXT(A3909,"mmmm")</f>
        <v>December</v>
      </c>
      <c r="C3909" t="s">
        <v>1412</v>
      </c>
      <c r="D3909" t="s">
        <v>22</v>
      </c>
      <c r="E3909" t="s">
        <v>23</v>
      </c>
      <c r="F3909" t="s">
        <v>38</v>
      </c>
      <c r="G3909" t="s">
        <v>244</v>
      </c>
      <c r="H3909">
        <v>110.53</v>
      </c>
      <c r="I3909">
        <v>4</v>
      </c>
      <c r="J3909">
        <v>38.68</v>
      </c>
      <c r="K3909" s="6">
        <f>J3909/H3909</f>
        <v>0.34995023975391298</v>
      </c>
      <c r="M3909" t="str">
        <f>LEFT(C3909, SEARCH(" ", C3909) - 1)</f>
        <v>Jim</v>
      </c>
      <c r="N3909" t="str" cm="1">
        <f t="array" ref="N3909">_xlfn.IFS(H3909&lt;0, "LOSS", H3909&gt;1000, "GREAT", H3909&gt;500, "GOOD", H3909&gt;=100, "OKAY", H3909&lt;100, "OKAY")</f>
        <v>OKAY</v>
      </c>
    </row>
    <row r="3910" spans="1:14">
      <c r="A3910" s="2">
        <v>42349</v>
      </c>
      <c r="B3910" s="2" t="str">
        <f>TEXT(A3910,"mmmm")</f>
        <v>December</v>
      </c>
      <c r="C3910" t="s">
        <v>962</v>
      </c>
      <c r="D3910" t="s">
        <v>32</v>
      </c>
      <c r="E3910" t="s">
        <v>25</v>
      </c>
      <c r="F3910" t="s">
        <v>35</v>
      </c>
      <c r="G3910" t="s">
        <v>2470</v>
      </c>
      <c r="H3910">
        <v>175.23</v>
      </c>
      <c r="I3910">
        <v>11</v>
      </c>
      <c r="J3910">
        <v>61.33</v>
      </c>
      <c r="K3910" s="6">
        <f>J3910/H3910</f>
        <v>0.34999714660731612</v>
      </c>
      <c r="M3910" t="str">
        <f>LEFT(C3910, SEARCH(" ", C3910) - 1)</f>
        <v>Cynthia</v>
      </c>
      <c r="N3910" t="str" cm="1">
        <f t="array" ref="N3910">_xlfn.IFS(H3910&lt;0, "LOSS", H3910&gt;1000, "GREAT", H3910&gt;500, "GOOD", H3910&gt;=100, "OKAY", H3910&lt;100, "OKAY")</f>
        <v>OKAY</v>
      </c>
    </row>
    <row r="3911" spans="1:14">
      <c r="A3911" s="2">
        <v>42349</v>
      </c>
      <c r="B3911" s="2" t="str">
        <f>TEXT(A3911,"mmmm")</f>
        <v>December</v>
      </c>
      <c r="C3911" t="s">
        <v>962</v>
      </c>
      <c r="D3911" t="s">
        <v>32</v>
      </c>
      <c r="E3911" t="s">
        <v>25</v>
      </c>
      <c r="F3911" t="s">
        <v>48</v>
      </c>
      <c r="G3911" t="s">
        <v>1195</v>
      </c>
      <c r="H3911">
        <v>125.99</v>
      </c>
      <c r="I3911">
        <v>1</v>
      </c>
      <c r="J3911">
        <v>31.5</v>
      </c>
      <c r="K3911" s="6">
        <f>J3911/H3911</f>
        <v>0.25001984284467021</v>
      </c>
      <c r="M3911" t="str">
        <f>LEFT(C3911, SEARCH(" ", C3911) - 1)</f>
        <v>Cynthia</v>
      </c>
      <c r="N3911" t="str" cm="1">
        <f t="array" ref="N3911">_xlfn.IFS(H3911&lt;0, "LOSS", H3911&gt;1000, "GREAT", H3911&gt;500, "GOOD", H3911&gt;=100, "OKAY", H3911&lt;100, "OKAY")</f>
        <v>OKAY</v>
      </c>
    </row>
    <row r="3912" spans="1:14">
      <c r="A3912" s="2">
        <v>42349</v>
      </c>
      <c r="B3912" s="2" t="str">
        <f>TEXT(A3912,"mmmm")</f>
        <v>December</v>
      </c>
      <c r="C3912" t="s">
        <v>962</v>
      </c>
      <c r="D3912" t="s">
        <v>32</v>
      </c>
      <c r="E3912" t="s">
        <v>23</v>
      </c>
      <c r="F3912" t="s">
        <v>38</v>
      </c>
      <c r="G3912" t="s">
        <v>1452</v>
      </c>
      <c r="H3912">
        <v>23</v>
      </c>
      <c r="I3912">
        <v>2</v>
      </c>
      <c r="J3912">
        <v>10.35</v>
      </c>
      <c r="K3912" s="6">
        <f>J3912/H3912</f>
        <v>0.45</v>
      </c>
      <c r="M3912" t="str">
        <f>LEFT(C3912, SEARCH(" ", C3912) - 1)</f>
        <v>Cynthia</v>
      </c>
      <c r="N3912" t="str" cm="1">
        <f t="array" ref="N3912">_xlfn.IFS(H3912&lt;0, "LOSS", H3912&gt;1000, "GREAT", H3912&gt;500, "GOOD", H3912&gt;=100, "OKAY", H3912&lt;100, "OKAY")</f>
        <v>OKAY</v>
      </c>
    </row>
    <row r="3913" spans="1:14">
      <c r="A3913" s="2">
        <v>42350</v>
      </c>
      <c r="B3913" s="2" t="str">
        <f>TEXT(A3913,"mmmm")</f>
        <v>December</v>
      </c>
      <c r="C3913" t="s">
        <v>844</v>
      </c>
      <c r="D3913" t="s">
        <v>22</v>
      </c>
      <c r="E3913" t="s">
        <v>21</v>
      </c>
      <c r="F3913" t="s">
        <v>40</v>
      </c>
      <c r="G3913" t="s">
        <v>718</v>
      </c>
      <c r="H3913">
        <v>348.93</v>
      </c>
      <c r="I3913">
        <v>2</v>
      </c>
      <c r="J3913">
        <v>34.89</v>
      </c>
      <c r="K3913" s="6">
        <f>J3913/H3913</f>
        <v>9.999140228699166E-2</v>
      </c>
      <c r="M3913" t="str">
        <f>LEFT(C3913, SEARCH(" ", C3913) - 1)</f>
        <v>Liz</v>
      </c>
      <c r="N3913" t="str" cm="1">
        <f t="array" ref="N3913">_xlfn.IFS(H3913&lt;0, "LOSS", H3913&gt;1000, "GREAT", H3913&gt;500, "GOOD", H3913&gt;=100, "OKAY", H3913&lt;100, "OKAY")</f>
        <v>OKAY</v>
      </c>
    </row>
    <row r="3914" spans="1:14">
      <c r="A3914" s="2">
        <v>42350</v>
      </c>
      <c r="B3914" s="2" t="str">
        <f>TEXT(A3914,"mmmm")</f>
        <v>December</v>
      </c>
      <c r="C3914" t="s">
        <v>1302</v>
      </c>
      <c r="D3914" t="s">
        <v>22</v>
      </c>
      <c r="E3914" t="s">
        <v>23</v>
      </c>
      <c r="F3914" t="s">
        <v>43</v>
      </c>
      <c r="G3914" t="s">
        <v>233</v>
      </c>
      <c r="H3914">
        <v>7.86</v>
      </c>
      <c r="I3914">
        <v>2</v>
      </c>
      <c r="J3914">
        <v>3.62</v>
      </c>
      <c r="K3914" s="6">
        <f>J3914/H3914</f>
        <v>0.46055979643765904</v>
      </c>
      <c r="M3914" t="str">
        <f>LEFT(C3914, SEARCH(" ", C3914) - 1)</f>
        <v>Dennis</v>
      </c>
      <c r="N3914" t="str" cm="1">
        <f t="array" ref="N3914">_xlfn.IFS(H3914&lt;0, "LOSS", H3914&gt;1000, "GREAT", H3914&gt;500, "GOOD", H3914&gt;=100, "OKAY", H3914&lt;100, "OKAY")</f>
        <v>OKAY</v>
      </c>
    </row>
    <row r="3915" spans="1:14">
      <c r="A3915" s="2">
        <v>42350</v>
      </c>
      <c r="B3915" s="2" t="str">
        <f>TEXT(A3915,"mmmm")</f>
        <v>December</v>
      </c>
      <c r="C3915" t="s">
        <v>1302</v>
      </c>
      <c r="D3915" t="s">
        <v>22</v>
      </c>
      <c r="E3915" t="s">
        <v>23</v>
      </c>
      <c r="F3915" t="s">
        <v>38</v>
      </c>
      <c r="G3915" t="s">
        <v>2335</v>
      </c>
      <c r="H3915">
        <v>24.45</v>
      </c>
      <c r="I3915">
        <v>2</v>
      </c>
      <c r="J3915">
        <v>8.86</v>
      </c>
      <c r="K3915" s="6">
        <f>J3915/H3915</f>
        <v>0.3623721881390593</v>
      </c>
      <c r="M3915" t="str">
        <f>LEFT(C3915, SEARCH(" ", C3915) - 1)</f>
        <v>Dennis</v>
      </c>
      <c r="N3915" t="str" cm="1">
        <f t="array" ref="N3915">_xlfn.IFS(H3915&lt;0, "LOSS", H3915&gt;1000, "GREAT", H3915&gt;500, "GOOD", H3915&gt;=100, "OKAY", H3915&lt;100, "OKAY")</f>
        <v>OKAY</v>
      </c>
    </row>
    <row r="3916" spans="1:14">
      <c r="A3916" s="2">
        <v>42350</v>
      </c>
      <c r="B3916" s="2" t="str">
        <f>TEXT(A3916,"mmmm")</f>
        <v>December</v>
      </c>
      <c r="C3916" t="s">
        <v>2354</v>
      </c>
      <c r="D3916" t="s">
        <v>177</v>
      </c>
      <c r="E3916" t="s">
        <v>23</v>
      </c>
      <c r="F3916" t="s">
        <v>37</v>
      </c>
      <c r="G3916" t="s">
        <v>89</v>
      </c>
      <c r="H3916">
        <v>8.2200000000000006</v>
      </c>
      <c r="I3916">
        <v>3</v>
      </c>
      <c r="J3916">
        <v>2.2200000000000002</v>
      </c>
      <c r="K3916" s="6">
        <f>J3916/H3916</f>
        <v>0.27007299270072993</v>
      </c>
      <c r="M3916" t="str">
        <f>LEFT(C3916, SEARCH(" ", C3916) - 1)</f>
        <v>Eric</v>
      </c>
      <c r="N3916" t="str" cm="1">
        <f t="array" ref="N3916">_xlfn.IFS(H3916&lt;0, "LOSS", H3916&gt;1000, "GREAT", H3916&gt;500, "GOOD", H3916&gt;=100, "OKAY", H3916&lt;100, "OKAY")</f>
        <v>OKAY</v>
      </c>
    </row>
    <row r="3917" spans="1:14">
      <c r="A3917" s="2">
        <v>42350</v>
      </c>
      <c r="B3917" s="2" t="str">
        <f>TEXT(A3917,"mmmm")</f>
        <v>December</v>
      </c>
      <c r="C3917" t="s">
        <v>1831</v>
      </c>
      <c r="D3917" t="s">
        <v>26</v>
      </c>
      <c r="E3917" t="s">
        <v>25</v>
      </c>
      <c r="F3917" t="s">
        <v>35</v>
      </c>
      <c r="G3917" t="s">
        <v>2407</v>
      </c>
      <c r="H3917">
        <v>22.37</v>
      </c>
      <c r="I3917">
        <v>4</v>
      </c>
      <c r="J3917">
        <v>6.43</v>
      </c>
      <c r="K3917" s="6">
        <f>J3917/H3917</f>
        <v>0.28743853375055878</v>
      </c>
      <c r="M3917" t="str">
        <f>LEFT(C3917, SEARCH(" ", C3917) - 1)</f>
        <v>Joni</v>
      </c>
      <c r="N3917" t="str" cm="1">
        <f t="array" ref="N3917">_xlfn.IFS(H3917&lt;0, "LOSS", H3917&gt;1000, "GREAT", H3917&gt;500, "GOOD", H3917&gt;=100, "OKAY", H3917&lt;100, "OKAY")</f>
        <v>OKAY</v>
      </c>
    </row>
    <row r="3918" spans="1:14">
      <c r="A3918" s="2">
        <v>42350</v>
      </c>
      <c r="B3918" s="2" t="str">
        <f>TEXT(A3918,"mmmm")</f>
        <v>December</v>
      </c>
      <c r="C3918" t="s">
        <v>170</v>
      </c>
      <c r="D3918" t="s">
        <v>22</v>
      </c>
      <c r="E3918" t="s">
        <v>23</v>
      </c>
      <c r="F3918" t="s">
        <v>37</v>
      </c>
      <c r="G3918" t="s">
        <v>2162</v>
      </c>
      <c r="H3918">
        <v>2.21</v>
      </c>
      <c r="I3918">
        <v>1</v>
      </c>
      <c r="J3918">
        <v>0.6</v>
      </c>
      <c r="K3918" s="6">
        <f>J3918/H3918</f>
        <v>0.27149321266968324</v>
      </c>
      <c r="M3918" t="str">
        <f>LEFT(C3918, SEARCH(" ", C3918) - 1)</f>
        <v>Xylona</v>
      </c>
      <c r="N3918" t="str" cm="1">
        <f t="array" ref="N3918">_xlfn.IFS(H3918&lt;0, "LOSS", H3918&gt;1000, "GREAT", H3918&gt;500, "GOOD", H3918&gt;=100, "OKAY", H3918&lt;100, "OKAY")</f>
        <v>OKAY</v>
      </c>
    </row>
    <row r="3919" spans="1:14">
      <c r="A3919" s="2">
        <v>42350</v>
      </c>
      <c r="B3919" s="2" t="str">
        <f>TEXT(A3919,"mmmm")</f>
        <v>December</v>
      </c>
      <c r="C3919" t="s">
        <v>170</v>
      </c>
      <c r="D3919" t="s">
        <v>22</v>
      </c>
      <c r="E3919" t="s">
        <v>23</v>
      </c>
      <c r="F3919" t="s">
        <v>42</v>
      </c>
      <c r="G3919" t="s">
        <v>1353</v>
      </c>
      <c r="H3919">
        <v>15.52</v>
      </c>
      <c r="I3919">
        <v>4</v>
      </c>
      <c r="J3919">
        <v>7.45</v>
      </c>
      <c r="K3919" s="6">
        <f>J3919/H3919</f>
        <v>0.4800257731958763</v>
      </c>
      <c r="M3919" t="str">
        <f>LEFT(C3919, SEARCH(" ", C3919) - 1)</f>
        <v>Xylona</v>
      </c>
      <c r="N3919" t="str" cm="1">
        <f t="array" ref="N3919">_xlfn.IFS(H3919&lt;0, "LOSS", H3919&gt;1000, "GREAT", H3919&gt;500, "GOOD", H3919&gt;=100, "OKAY", H3919&lt;100, "OKAY")</f>
        <v>OKAY</v>
      </c>
    </row>
    <row r="3920" spans="1:14">
      <c r="A3920" s="2">
        <v>42350</v>
      </c>
      <c r="B3920" s="2" t="str">
        <f>TEXT(A3920,"mmmm")</f>
        <v>December</v>
      </c>
      <c r="C3920" t="s">
        <v>170</v>
      </c>
      <c r="D3920" t="s">
        <v>22</v>
      </c>
      <c r="E3920" t="s">
        <v>23</v>
      </c>
      <c r="F3920" t="s">
        <v>47</v>
      </c>
      <c r="G3920" t="s">
        <v>2411</v>
      </c>
      <c r="H3920">
        <v>36.44</v>
      </c>
      <c r="I3920">
        <v>4</v>
      </c>
      <c r="J3920">
        <v>16.399999999999999</v>
      </c>
      <c r="K3920" s="6">
        <f>J3920/H3920</f>
        <v>0.45005488474204169</v>
      </c>
      <c r="M3920" t="str">
        <f>LEFT(C3920, SEARCH(" ", C3920) - 1)</f>
        <v>Xylona</v>
      </c>
      <c r="N3920" t="str" cm="1">
        <f t="array" ref="N3920">_xlfn.IFS(H3920&lt;0, "LOSS", H3920&gt;1000, "GREAT", H3920&gt;500, "GOOD", H3920&gt;=100, "OKAY", H3920&lt;100, "OKAY")</f>
        <v>OKAY</v>
      </c>
    </row>
    <row r="3921" spans="1:14">
      <c r="A3921" s="2">
        <v>42350</v>
      </c>
      <c r="B3921" s="2" t="str">
        <f>TEXT(A3921,"mmmm")</f>
        <v>December</v>
      </c>
      <c r="C3921" t="s">
        <v>970</v>
      </c>
      <c r="D3921" t="s">
        <v>22</v>
      </c>
      <c r="E3921" t="s">
        <v>21</v>
      </c>
      <c r="F3921" t="s">
        <v>44</v>
      </c>
      <c r="G3921" t="s">
        <v>438</v>
      </c>
      <c r="H3921">
        <v>166.5</v>
      </c>
      <c r="I3921">
        <v>3</v>
      </c>
      <c r="J3921">
        <v>21.65</v>
      </c>
      <c r="K3921" s="6">
        <f>J3921/H3921</f>
        <v>0.13003003003003002</v>
      </c>
      <c r="M3921" t="str">
        <f>LEFT(C3921, SEARCH(" ", C3921) - 1)</f>
        <v>Helen</v>
      </c>
      <c r="N3921" t="str" cm="1">
        <f t="array" ref="N3921">_xlfn.IFS(H3921&lt;0, "LOSS", H3921&gt;1000, "GREAT", H3921&gt;500, "GOOD", H3921&gt;=100, "OKAY", H3921&lt;100, "OKAY")</f>
        <v>OKAY</v>
      </c>
    </row>
    <row r="3922" spans="1:14">
      <c r="A3922" s="2">
        <v>42350</v>
      </c>
      <c r="B3922" s="2" t="str">
        <f>TEXT(A3922,"mmmm")</f>
        <v>December</v>
      </c>
      <c r="C3922" t="s">
        <v>970</v>
      </c>
      <c r="D3922" t="s">
        <v>22</v>
      </c>
      <c r="E3922" t="s">
        <v>23</v>
      </c>
      <c r="F3922" t="s">
        <v>49</v>
      </c>
      <c r="G3922" t="s">
        <v>1836</v>
      </c>
      <c r="H3922">
        <v>360.38</v>
      </c>
      <c r="I3922">
        <v>2</v>
      </c>
      <c r="J3922">
        <v>93.7</v>
      </c>
      <c r="K3922" s="6">
        <f>J3922/H3922</f>
        <v>0.26000332981852492</v>
      </c>
      <c r="M3922" t="str">
        <f>LEFT(C3922, SEARCH(" ", C3922) - 1)</f>
        <v>Helen</v>
      </c>
      <c r="N3922" t="str" cm="1">
        <f t="array" ref="N3922">_xlfn.IFS(H3922&lt;0, "LOSS", H3922&gt;1000, "GREAT", H3922&gt;500, "GOOD", H3922&gt;=100, "OKAY", H3922&lt;100, "OKAY")</f>
        <v>OKAY</v>
      </c>
    </row>
    <row r="3923" spans="1:14">
      <c r="A3923" s="2">
        <v>42350</v>
      </c>
      <c r="B3923" s="2" t="str">
        <f>TEXT(A3923,"mmmm")</f>
        <v>December</v>
      </c>
      <c r="C3923" t="s">
        <v>481</v>
      </c>
      <c r="D3923" t="s">
        <v>191</v>
      </c>
      <c r="E3923" t="s">
        <v>23</v>
      </c>
      <c r="F3923" t="s">
        <v>47</v>
      </c>
      <c r="G3923" t="s">
        <v>2471</v>
      </c>
      <c r="H3923">
        <v>32.4</v>
      </c>
      <c r="I3923">
        <v>5</v>
      </c>
      <c r="J3923">
        <v>15.88</v>
      </c>
      <c r="K3923" s="6">
        <f>J3923/H3923</f>
        <v>0.49012345679012348</v>
      </c>
      <c r="M3923" t="str">
        <f>LEFT(C3923, SEARCH(" ", C3923) - 1)</f>
        <v>Jonathan</v>
      </c>
      <c r="N3923" t="str" cm="1">
        <f t="array" ref="N3923">_xlfn.IFS(H3923&lt;0, "LOSS", H3923&gt;1000, "GREAT", H3923&gt;500, "GOOD", H3923&gt;=100, "OKAY", H3923&lt;100, "OKAY")</f>
        <v>OKAY</v>
      </c>
    </row>
    <row r="3924" spans="1:14">
      <c r="A3924" s="2">
        <v>42350</v>
      </c>
      <c r="B3924" s="2" t="str">
        <f>TEXT(A3924,"mmmm")</f>
        <v>December</v>
      </c>
      <c r="C3924" t="s">
        <v>481</v>
      </c>
      <c r="D3924" t="s">
        <v>191</v>
      </c>
      <c r="E3924" t="s">
        <v>23</v>
      </c>
      <c r="F3924" t="s">
        <v>47</v>
      </c>
      <c r="G3924" t="s">
        <v>1123</v>
      </c>
      <c r="H3924">
        <v>97.88</v>
      </c>
      <c r="I3924">
        <v>2</v>
      </c>
      <c r="J3924">
        <v>48.94</v>
      </c>
      <c r="K3924" s="6">
        <f>J3924/H3924</f>
        <v>0.5</v>
      </c>
      <c r="M3924" t="str">
        <f>LEFT(C3924, SEARCH(" ", C3924) - 1)</f>
        <v>Jonathan</v>
      </c>
      <c r="N3924" t="str" cm="1">
        <f t="array" ref="N3924">_xlfn.IFS(H3924&lt;0, "LOSS", H3924&gt;1000, "GREAT", H3924&gt;500, "GOOD", H3924&gt;=100, "OKAY", H3924&lt;100, "OKAY")</f>
        <v>OKAY</v>
      </c>
    </row>
    <row r="3925" spans="1:14">
      <c r="A3925" s="2">
        <v>42350</v>
      </c>
      <c r="B3925" s="2" t="str">
        <f>TEXT(A3925,"mmmm")</f>
        <v>December</v>
      </c>
      <c r="C3925" t="s">
        <v>1677</v>
      </c>
      <c r="D3925" t="s">
        <v>22</v>
      </c>
      <c r="E3925" t="s">
        <v>25</v>
      </c>
      <c r="F3925" t="s">
        <v>35</v>
      </c>
      <c r="G3925" t="s">
        <v>545</v>
      </c>
      <c r="H3925">
        <v>299.94</v>
      </c>
      <c r="I3925">
        <v>6</v>
      </c>
      <c r="J3925">
        <v>128.97</v>
      </c>
      <c r="K3925" s="6">
        <f>J3925/H3925</f>
        <v>0.42998599719943986</v>
      </c>
      <c r="M3925" t="str">
        <f>LEFT(C3925, SEARCH(" ", C3925) - 1)</f>
        <v>Karen</v>
      </c>
      <c r="N3925" t="str" cm="1">
        <f t="array" ref="N3925">_xlfn.IFS(H3925&lt;0, "LOSS", H3925&gt;1000, "GREAT", H3925&gt;500, "GOOD", H3925&gt;=100, "OKAY", H3925&lt;100, "OKAY")</f>
        <v>OKAY</v>
      </c>
    </row>
    <row r="3926" spans="1:14">
      <c r="A3926" s="2">
        <v>42350</v>
      </c>
      <c r="B3926" s="2" t="str">
        <f>TEXT(A3926,"mmmm")</f>
        <v>December</v>
      </c>
      <c r="C3926" t="s">
        <v>1677</v>
      </c>
      <c r="D3926" t="s">
        <v>22</v>
      </c>
      <c r="E3926" t="s">
        <v>23</v>
      </c>
      <c r="F3926" t="s">
        <v>50</v>
      </c>
      <c r="G3926" t="s">
        <v>891</v>
      </c>
      <c r="H3926">
        <v>25.76</v>
      </c>
      <c r="I3926">
        <v>7</v>
      </c>
      <c r="J3926">
        <v>0.52</v>
      </c>
      <c r="K3926" s="6">
        <f>J3926/H3926</f>
        <v>2.0186335403726708E-2</v>
      </c>
      <c r="M3926" t="str">
        <f>LEFT(C3926, SEARCH(" ", C3926) - 1)</f>
        <v>Karen</v>
      </c>
      <c r="N3926" t="str" cm="1">
        <f t="array" ref="N3926">_xlfn.IFS(H3926&lt;0, "LOSS", H3926&gt;1000, "GREAT", H3926&gt;500, "GOOD", H3926&gt;=100, "OKAY", H3926&lt;100, "OKAY")</f>
        <v>OKAY</v>
      </c>
    </row>
    <row r="3927" spans="1:14">
      <c r="A3927" s="2">
        <v>42351</v>
      </c>
      <c r="B3927" s="2" t="str">
        <f>TEXT(A3927,"mmmm")</f>
        <v>December</v>
      </c>
      <c r="C3927" t="s">
        <v>1569</v>
      </c>
      <c r="D3927" t="s">
        <v>22</v>
      </c>
      <c r="E3927" t="s">
        <v>23</v>
      </c>
      <c r="F3927" t="s">
        <v>47</v>
      </c>
      <c r="G3927" t="s">
        <v>612</v>
      </c>
      <c r="H3927">
        <v>12.96</v>
      </c>
      <c r="I3927">
        <v>2</v>
      </c>
      <c r="J3927">
        <v>6.22</v>
      </c>
      <c r="K3927" s="6">
        <f>J3927/H3927</f>
        <v>0.47993827160493824</v>
      </c>
      <c r="M3927" t="str">
        <f>LEFT(C3927, SEARCH(" ", C3927) - 1)</f>
        <v>Rachel</v>
      </c>
      <c r="N3927" t="str" cm="1">
        <f t="array" ref="N3927">_xlfn.IFS(H3927&lt;0, "LOSS", H3927&gt;1000, "GREAT", H3927&gt;500, "GOOD", H3927&gt;=100, "OKAY", H3927&lt;100, "OKAY")</f>
        <v>OKAY</v>
      </c>
    </row>
    <row r="3928" spans="1:14">
      <c r="A3928" s="2">
        <v>42351</v>
      </c>
      <c r="B3928" s="2" t="str">
        <f>TEXT(A3928,"mmmm")</f>
        <v>December</v>
      </c>
      <c r="C3928" t="s">
        <v>1569</v>
      </c>
      <c r="D3928" t="s">
        <v>22</v>
      </c>
      <c r="E3928" t="s">
        <v>23</v>
      </c>
      <c r="F3928" t="s">
        <v>36</v>
      </c>
      <c r="G3928" t="s">
        <v>2472</v>
      </c>
      <c r="H3928">
        <v>134.47999999999999</v>
      </c>
      <c r="I3928">
        <v>4</v>
      </c>
      <c r="J3928">
        <v>34.96</v>
      </c>
      <c r="K3928" s="6">
        <f>J3928/H3928</f>
        <v>0.25996430696014278</v>
      </c>
      <c r="M3928" t="str">
        <f>LEFT(C3928, SEARCH(" ", C3928) - 1)</f>
        <v>Rachel</v>
      </c>
      <c r="N3928" t="str" cm="1">
        <f t="array" ref="N3928">_xlfn.IFS(H3928&lt;0, "LOSS", H3928&gt;1000, "GREAT", H3928&gt;500, "GOOD", H3928&gt;=100, "OKAY", H3928&lt;100, "OKAY")</f>
        <v>OKAY</v>
      </c>
    </row>
    <row r="3929" spans="1:14">
      <c r="A3929" s="2">
        <v>42351</v>
      </c>
      <c r="B3929" s="2" t="str">
        <f>TEXT(A3929,"mmmm")</f>
        <v>December</v>
      </c>
      <c r="C3929" t="s">
        <v>1817</v>
      </c>
      <c r="D3929" t="s">
        <v>22</v>
      </c>
      <c r="E3929" t="s">
        <v>23</v>
      </c>
      <c r="F3929" t="s">
        <v>45</v>
      </c>
      <c r="G3929" t="s">
        <v>856</v>
      </c>
      <c r="H3929">
        <v>9.9600000000000009</v>
      </c>
      <c r="I3929">
        <v>2</v>
      </c>
      <c r="J3929">
        <v>4.58</v>
      </c>
      <c r="K3929" s="6">
        <f>J3929/H3929</f>
        <v>0.45983935742971882</v>
      </c>
      <c r="M3929" t="str">
        <f>LEFT(C3929, SEARCH(" ", C3929) - 1)</f>
        <v>Matt</v>
      </c>
      <c r="N3929" t="str" cm="1">
        <f t="array" ref="N3929">_xlfn.IFS(H3929&lt;0, "LOSS", H3929&gt;1000, "GREAT", H3929&gt;500, "GOOD", H3929&gt;=100, "OKAY", H3929&lt;100, "OKAY")</f>
        <v>OKAY</v>
      </c>
    </row>
    <row r="3930" spans="1:14">
      <c r="A3930" s="2">
        <v>42351</v>
      </c>
      <c r="B3930" s="2" t="str">
        <f>TEXT(A3930,"mmmm")</f>
        <v>December</v>
      </c>
      <c r="C3930" t="s">
        <v>528</v>
      </c>
      <c r="D3930" t="s">
        <v>22</v>
      </c>
      <c r="E3930" t="s">
        <v>25</v>
      </c>
      <c r="F3930" t="s">
        <v>48</v>
      </c>
      <c r="G3930" t="s">
        <v>778</v>
      </c>
      <c r="H3930">
        <v>494.38</v>
      </c>
      <c r="I3930">
        <v>3</v>
      </c>
      <c r="J3930">
        <v>49.44</v>
      </c>
      <c r="K3930" s="6">
        <f>J3930/H3930</f>
        <v>0.10000404547109511</v>
      </c>
      <c r="M3930" t="str">
        <f>LEFT(C3930, SEARCH(" ", C3930) - 1)</f>
        <v>Rob</v>
      </c>
      <c r="N3930" t="str" cm="1">
        <f t="array" ref="N3930">_xlfn.IFS(H3930&lt;0, "LOSS", H3930&gt;1000, "GREAT", H3930&gt;500, "GOOD", H3930&gt;=100, "OKAY", H3930&lt;100, "OKAY")</f>
        <v>OKAY</v>
      </c>
    </row>
    <row r="3931" spans="1:14">
      <c r="A3931" s="2">
        <v>42351</v>
      </c>
      <c r="B3931" s="2" t="str">
        <f>TEXT(A3931,"mmmm")</f>
        <v>December</v>
      </c>
      <c r="C3931" t="s">
        <v>528</v>
      </c>
      <c r="D3931" t="s">
        <v>22</v>
      </c>
      <c r="E3931" t="s">
        <v>23</v>
      </c>
      <c r="F3931" t="s">
        <v>38</v>
      </c>
      <c r="G3931" t="s">
        <v>1306</v>
      </c>
      <c r="H3931">
        <v>29.2</v>
      </c>
      <c r="I3931">
        <v>5</v>
      </c>
      <c r="J3931">
        <v>9.86</v>
      </c>
      <c r="K3931" s="6">
        <f>J3931/H3931</f>
        <v>0.3376712328767123</v>
      </c>
      <c r="M3931" t="str">
        <f>LEFT(C3931, SEARCH(" ", C3931) - 1)</f>
        <v>Rob</v>
      </c>
      <c r="N3931" t="str" cm="1">
        <f t="array" ref="N3931">_xlfn.IFS(H3931&lt;0, "LOSS", H3931&gt;1000, "GREAT", H3931&gt;500, "GOOD", H3931&gt;=100, "OKAY", H3931&lt;100, "OKAY")</f>
        <v>OKAY</v>
      </c>
    </row>
    <row r="3932" spans="1:14">
      <c r="A3932" s="2">
        <v>42351</v>
      </c>
      <c r="B3932" s="2" t="str">
        <f>TEXT(A3932,"mmmm")</f>
        <v>December</v>
      </c>
      <c r="C3932" t="s">
        <v>528</v>
      </c>
      <c r="D3932" t="s">
        <v>22</v>
      </c>
      <c r="E3932" t="s">
        <v>25</v>
      </c>
      <c r="F3932" t="s">
        <v>35</v>
      </c>
      <c r="G3932" t="s">
        <v>2387</v>
      </c>
      <c r="H3932">
        <v>248.85</v>
      </c>
      <c r="I3932">
        <v>5</v>
      </c>
      <c r="J3932">
        <v>27.37</v>
      </c>
      <c r="K3932" s="6">
        <f>J3932/H3932</f>
        <v>0.10998593530239101</v>
      </c>
      <c r="M3932" t="str">
        <f>LEFT(C3932, SEARCH(" ", C3932) - 1)</f>
        <v>Rob</v>
      </c>
      <c r="N3932" t="str" cm="1">
        <f t="array" ref="N3932">_xlfn.IFS(H3932&lt;0, "LOSS", H3932&gt;1000, "GREAT", H3932&gt;500, "GOOD", H3932&gt;=100, "OKAY", H3932&lt;100, "OKAY")</f>
        <v>OKAY</v>
      </c>
    </row>
    <row r="3933" spans="1:14">
      <c r="A3933" s="2">
        <v>42351</v>
      </c>
      <c r="B3933" s="2" t="str">
        <f>TEXT(A3933,"mmmm")</f>
        <v>December</v>
      </c>
      <c r="C3933" t="s">
        <v>528</v>
      </c>
      <c r="D3933" t="s">
        <v>22</v>
      </c>
      <c r="E3933" t="s">
        <v>25</v>
      </c>
      <c r="F3933" t="s">
        <v>35</v>
      </c>
      <c r="G3933" t="s">
        <v>606</v>
      </c>
      <c r="H3933">
        <v>36.24</v>
      </c>
      <c r="I3933">
        <v>1</v>
      </c>
      <c r="J3933">
        <v>15.22</v>
      </c>
      <c r="K3933" s="6">
        <f>J3933/H3933</f>
        <v>0.41997792494481234</v>
      </c>
      <c r="M3933" t="str">
        <f>LEFT(C3933, SEARCH(" ", C3933) - 1)</f>
        <v>Rob</v>
      </c>
      <c r="N3933" t="str" cm="1">
        <f t="array" ref="N3933">_xlfn.IFS(H3933&lt;0, "LOSS", H3933&gt;1000, "GREAT", H3933&gt;500, "GOOD", H3933&gt;=100, "OKAY", H3933&lt;100, "OKAY")</f>
        <v>OKAY</v>
      </c>
    </row>
    <row r="3934" spans="1:14">
      <c r="A3934" s="2">
        <v>42351</v>
      </c>
      <c r="B3934" s="2" t="str">
        <f>TEXT(A3934,"mmmm")</f>
        <v>December</v>
      </c>
      <c r="C3934" t="s">
        <v>808</v>
      </c>
      <c r="D3934" t="s">
        <v>182</v>
      </c>
      <c r="E3934" t="s">
        <v>23</v>
      </c>
      <c r="F3934" t="s">
        <v>47</v>
      </c>
      <c r="G3934" t="s">
        <v>2186</v>
      </c>
      <c r="H3934">
        <v>19.440000000000001</v>
      </c>
      <c r="I3934">
        <v>3</v>
      </c>
      <c r="J3934">
        <v>9.33</v>
      </c>
      <c r="K3934" s="6">
        <f>J3934/H3934</f>
        <v>0.47993827160493824</v>
      </c>
      <c r="M3934" t="str">
        <f>LEFT(C3934, SEARCH(" ", C3934) - 1)</f>
        <v>Dean</v>
      </c>
      <c r="N3934" t="str" cm="1">
        <f t="array" ref="N3934">_xlfn.IFS(H3934&lt;0, "LOSS", H3934&gt;1000, "GREAT", H3934&gt;500, "GOOD", H3934&gt;=100, "OKAY", H3934&lt;100, "OKAY")</f>
        <v>OKAY</v>
      </c>
    </row>
    <row r="3935" spans="1:14">
      <c r="A3935" s="2">
        <v>42351</v>
      </c>
      <c r="B3935" s="2" t="str">
        <f>TEXT(A3935,"mmmm")</f>
        <v>December</v>
      </c>
      <c r="C3935" t="s">
        <v>808</v>
      </c>
      <c r="D3935" t="s">
        <v>182</v>
      </c>
      <c r="E3935" t="s">
        <v>23</v>
      </c>
      <c r="F3935" t="s">
        <v>38</v>
      </c>
      <c r="G3935" t="s">
        <v>1542</v>
      </c>
      <c r="H3935">
        <v>37.880000000000003</v>
      </c>
      <c r="I3935">
        <v>2</v>
      </c>
      <c r="J3935">
        <v>18.940000000000001</v>
      </c>
      <c r="K3935" s="6">
        <f>J3935/H3935</f>
        <v>0.5</v>
      </c>
      <c r="M3935" t="str">
        <f>LEFT(C3935, SEARCH(" ", C3935) - 1)</f>
        <v>Dean</v>
      </c>
      <c r="N3935" t="str" cm="1">
        <f t="array" ref="N3935">_xlfn.IFS(H3935&lt;0, "LOSS", H3935&gt;1000, "GREAT", H3935&gt;500, "GOOD", H3935&gt;=100, "OKAY", H3935&lt;100, "OKAY")</f>
        <v>OKAY</v>
      </c>
    </row>
    <row r="3936" spans="1:14">
      <c r="A3936" s="2">
        <v>42352</v>
      </c>
      <c r="B3936" s="2" t="str">
        <f>TEXT(A3936,"mmmm")</f>
        <v>December</v>
      </c>
      <c r="C3936" t="s">
        <v>184</v>
      </c>
      <c r="D3936" t="s">
        <v>80</v>
      </c>
      <c r="E3936" t="s">
        <v>23</v>
      </c>
      <c r="F3936" t="s">
        <v>38</v>
      </c>
      <c r="G3936" t="s">
        <v>120</v>
      </c>
      <c r="H3936">
        <v>3.76</v>
      </c>
      <c r="I3936">
        <v>2</v>
      </c>
      <c r="J3936">
        <v>1.8</v>
      </c>
      <c r="K3936" s="6">
        <f>J3936/H3936</f>
        <v>0.47872340425531917</v>
      </c>
      <c r="M3936" t="str">
        <f>LEFT(C3936, SEARCH(" ", C3936) - 1)</f>
        <v>Muhammed</v>
      </c>
      <c r="N3936" t="str" cm="1">
        <f t="array" ref="N3936">_xlfn.IFS(H3936&lt;0, "LOSS", H3936&gt;1000, "GREAT", H3936&gt;500, "GOOD", H3936&gt;=100, "OKAY", H3936&lt;100, "OKAY")</f>
        <v>OKAY</v>
      </c>
    </row>
    <row r="3937" spans="1:14">
      <c r="A3937" s="2">
        <v>42352</v>
      </c>
      <c r="B3937" s="2" t="str">
        <f>TEXT(A3937,"mmmm")</f>
        <v>December</v>
      </c>
      <c r="C3937" t="s">
        <v>2473</v>
      </c>
      <c r="D3937" t="s">
        <v>148</v>
      </c>
      <c r="E3937" t="s">
        <v>25</v>
      </c>
      <c r="F3937" t="s">
        <v>48</v>
      </c>
      <c r="G3937" t="s">
        <v>1943</v>
      </c>
      <c r="H3937">
        <v>319.97000000000003</v>
      </c>
      <c r="I3937">
        <v>4</v>
      </c>
      <c r="J3937">
        <v>36</v>
      </c>
      <c r="K3937" s="6">
        <f>J3937/H3937</f>
        <v>0.11251054786386223</v>
      </c>
      <c r="M3937" t="str">
        <f>LEFT(C3937, SEARCH(" ", C3937) - 1)</f>
        <v>Doug</v>
      </c>
      <c r="N3937" t="str" cm="1">
        <f t="array" ref="N3937">_xlfn.IFS(H3937&lt;0, "LOSS", H3937&gt;1000, "GREAT", H3937&gt;500, "GOOD", H3937&gt;=100, "OKAY", H3937&lt;100, "OKAY")</f>
        <v>OKAY</v>
      </c>
    </row>
    <row r="3938" spans="1:14">
      <c r="A3938" s="2">
        <v>42352</v>
      </c>
      <c r="B3938" s="2" t="str">
        <f>TEXT(A3938,"mmmm")</f>
        <v>December</v>
      </c>
      <c r="C3938" t="s">
        <v>878</v>
      </c>
      <c r="D3938" t="s">
        <v>22</v>
      </c>
      <c r="E3938" t="s">
        <v>23</v>
      </c>
      <c r="F3938" t="s">
        <v>38</v>
      </c>
      <c r="G3938" t="s">
        <v>1278</v>
      </c>
      <c r="H3938">
        <v>8.1</v>
      </c>
      <c r="I3938">
        <v>2</v>
      </c>
      <c r="J3938">
        <v>2.73</v>
      </c>
      <c r="K3938" s="6">
        <f>J3938/H3938</f>
        <v>0.33703703703703702</v>
      </c>
      <c r="M3938" t="str">
        <f>LEFT(C3938, SEARCH(" ", C3938) - 1)</f>
        <v>Rick</v>
      </c>
      <c r="N3938" t="str" cm="1">
        <f t="array" ref="N3938">_xlfn.IFS(H3938&lt;0, "LOSS", H3938&gt;1000, "GREAT", H3938&gt;500, "GOOD", H3938&gt;=100, "OKAY", H3938&lt;100, "OKAY")</f>
        <v>OKAY</v>
      </c>
    </row>
    <row r="3939" spans="1:14">
      <c r="A3939" s="2">
        <v>42352</v>
      </c>
      <c r="B3939" s="2" t="str">
        <f>TEXT(A3939,"mmmm")</f>
        <v>December</v>
      </c>
      <c r="C3939" t="s">
        <v>1474</v>
      </c>
      <c r="D3939" t="s">
        <v>203</v>
      </c>
      <c r="E3939" t="s">
        <v>21</v>
      </c>
      <c r="F3939" t="s">
        <v>44</v>
      </c>
      <c r="G3939" t="s">
        <v>1869</v>
      </c>
      <c r="H3939">
        <v>6.16</v>
      </c>
      <c r="I3939">
        <v>2</v>
      </c>
      <c r="J3939">
        <v>1.97</v>
      </c>
      <c r="K3939" s="6">
        <f>J3939/H3939</f>
        <v>0.31980519480519481</v>
      </c>
      <c r="M3939" t="str">
        <f>LEFT(C3939, SEARCH(" ", C3939) - 1)</f>
        <v>Keith</v>
      </c>
      <c r="N3939" t="str" cm="1">
        <f t="array" ref="N3939">_xlfn.IFS(H3939&lt;0, "LOSS", H3939&gt;1000, "GREAT", H3939&gt;500, "GOOD", H3939&gt;=100, "OKAY", H3939&lt;100, "OKAY")</f>
        <v>OKAY</v>
      </c>
    </row>
    <row r="3940" spans="1:14">
      <c r="A3940" s="2">
        <v>42352</v>
      </c>
      <c r="B3940" s="2" t="str">
        <f>TEXT(A3940,"mmmm")</f>
        <v>December</v>
      </c>
      <c r="C3940" t="s">
        <v>1474</v>
      </c>
      <c r="D3940" t="s">
        <v>203</v>
      </c>
      <c r="E3940" t="s">
        <v>23</v>
      </c>
      <c r="F3940" t="s">
        <v>37</v>
      </c>
      <c r="G3940" t="s">
        <v>1679</v>
      </c>
      <c r="H3940">
        <v>56.3</v>
      </c>
      <c r="I3940">
        <v>2</v>
      </c>
      <c r="J3940">
        <v>15.76</v>
      </c>
      <c r="K3940" s="6">
        <f>J3940/H3940</f>
        <v>0.2799289520426288</v>
      </c>
      <c r="M3940" t="str">
        <f>LEFT(C3940, SEARCH(" ", C3940) - 1)</f>
        <v>Keith</v>
      </c>
      <c r="N3940" t="str" cm="1">
        <f t="array" ref="N3940">_xlfn.IFS(H3940&lt;0, "LOSS", H3940&gt;1000, "GREAT", H3940&gt;500, "GOOD", H3940&gt;=100, "OKAY", H3940&lt;100, "OKAY")</f>
        <v>OKAY</v>
      </c>
    </row>
    <row r="3941" spans="1:14">
      <c r="A3941" s="2">
        <v>42352</v>
      </c>
      <c r="B3941" s="2" t="str">
        <f>TEXT(A3941,"mmmm")</f>
        <v>December</v>
      </c>
      <c r="C3941" t="s">
        <v>1262</v>
      </c>
      <c r="D3941" t="s">
        <v>22</v>
      </c>
      <c r="E3941" t="s">
        <v>21</v>
      </c>
      <c r="F3941" t="s">
        <v>44</v>
      </c>
      <c r="G3941" t="s">
        <v>2474</v>
      </c>
      <c r="H3941">
        <v>15.24</v>
      </c>
      <c r="I3941">
        <v>3</v>
      </c>
      <c r="J3941">
        <v>5.18</v>
      </c>
      <c r="K3941" s="6">
        <f>J3941/H3941</f>
        <v>0.33989501312335957</v>
      </c>
      <c r="M3941" t="str">
        <f>LEFT(C3941, SEARCH(" ", C3941) - 1)</f>
        <v>Paul</v>
      </c>
      <c r="N3941" t="str" cm="1">
        <f t="array" ref="N3941">_xlfn.IFS(H3941&lt;0, "LOSS", H3941&gt;1000, "GREAT", H3941&gt;500, "GOOD", H3941&gt;=100, "OKAY", H3941&lt;100, "OKAY")</f>
        <v>OKAY</v>
      </c>
    </row>
    <row r="3942" spans="1:14">
      <c r="A3942" s="2">
        <v>42352</v>
      </c>
      <c r="B3942" s="2" t="str">
        <f>TEXT(A3942,"mmmm")</f>
        <v>December</v>
      </c>
      <c r="C3942" t="s">
        <v>983</v>
      </c>
      <c r="D3942" t="s">
        <v>22</v>
      </c>
      <c r="E3942" t="s">
        <v>21</v>
      </c>
      <c r="F3942" t="s">
        <v>44</v>
      </c>
      <c r="G3942" t="s">
        <v>1097</v>
      </c>
      <c r="H3942">
        <v>29.22</v>
      </c>
      <c r="I3942">
        <v>3</v>
      </c>
      <c r="J3942">
        <v>12.86</v>
      </c>
      <c r="K3942" s="6">
        <f>J3942/H3942</f>
        <v>0.44010951403148529</v>
      </c>
      <c r="M3942" t="str">
        <f>LEFT(C3942, SEARCH(" ", C3942) - 1)</f>
        <v>Eric</v>
      </c>
      <c r="N3942" t="str" cm="1">
        <f t="array" ref="N3942">_xlfn.IFS(H3942&lt;0, "LOSS", H3942&gt;1000, "GREAT", H3942&gt;500, "GOOD", H3942&gt;=100, "OKAY", H3942&lt;100, "OKAY")</f>
        <v>OKAY</v>
      </c>
    </row>
    <row r="3943" spans="1:14">
      <c r="A3943" s="2">
        <v>42352</v>
      </c>
      <c r="B3943" s="2" t="str">
        <f>TEXT(A3943,"mmmm")</f>
        <v>December</v>
      </c>
      <c r="C3943" t="s">
        <v>341</v>
      </c>
      <c r="D3943" t="s">
        <v>22</v>
      </c>
      <c r="E3943" t="s">
        <v>25</v>
      </c>
      <c r="F3943" t="s">
        <v>35</v>
      </c>
      <c r="G3943" t="s">
        <v>2475</v>
      </c>
      <c r="H3943">
        <v>50</v>
      </c>
      <c r="I3943">
        <v>2</v>
      </c>
      <c r="J3943">
        <v>10.5</v>
      </c>
      <c r="K3943" s="6">
        <f>J3943/H3943</f>
        <v>0.21</v>
      </c>
      <c r="M3943" t="str">
        <f>LEFT(C3943, SEARCH(" ", C3943) - 1)</f>
        <v>Ashley</v>
      </c>
      <c r="N3943" t="str" cm="1">
        <f t="array" ref="N3943">_xlfn.IFS(H3943&lt;0, "LOSS", H3943&gt;1000, "GREAT", H3943&gt;500, "GOOD", H3943&gt;=100, "OKAY", H3943&lt;100, "OKAY")</f>
        <v>OKAY</v>
      </c>
    </row>
    <row r="3944" spans="1:14">
      <c r="A3944" s="2">
        <v>42352</v>
      </c>
      <c r="B3944" s="2" t="str">
        <f>TEXT(A3944,"mmmm")</f>
        <v>December</v>
      </c>
      <c r="C3944" t="s">
        <v>1693</v>
      </c>
      <c r="D3944" t="s">
        <v>22</v>
      </c>
      <c r="E3944" t="s">
        <v>23</v>
      </c>
      <c r="F3944" t="s">
        <v>38</v>
      </c>
      <c r="G3944" t="s">
        <v>2476</v>
      </c>
      <c r="H3944">
        <v>55.26</v>
      </c>
      <c r="I3944">
        <v>2</v>
      </c>
      <c r="J3944">
        <v>20.72</v>
      </c>
      <c r="K3944" s="6">
        <f>J3944/H3944</f>
        <v>0.37495475931958017</v>
      </c>
      <c r="M3944" t="str">
        <f>LEFT(C3944, SEARCH(" ", C3944) - 1)</f>
        <v>Darren</v>
      </c>
      <c r="N3944" t="str" cm="1">
        <f t="array" ref="N3944">_xlfn.IFS(H3944&lt;0, "LOSS", H3944&gt;1000, "GREAT", H3944&gt;500, "GOOD", H3944&gt;=100, "OKAY", H3944&lt;100, "OKAY")</f>
        <v>OKAY</v>
      </c>
    </row>
    <row r="3945" spans="1:14">
      <c r="A3945" s="2">
        <v>42352</v>
      </c>
      <c r="B3945" s="2" t="str">
        <f>TEXT(A3945,"mmmm")</f>
        <v>December</v>
      </c>
      <c r="C3945" t="s">
        <v>1693</v>
      </c>
      <c r="D3945" t="s">
        <v>22</v>
      </c>
      <c r="E3945" t="s">
        <v>23</v>
      </c>
      <c r="F3945" t="s">
        <v>47</v>
      </c>
      <c r="G3945" t="s">
        <v>1251</v>
      </c>
      <c r="H3945">
        <v>6.48</v>
      </c>
      <c r="I3945">
        <v>1</v>
      </c>
      <c r="J3945">
        <v>3.11</v>
      </c>
      <c r="K3945" s="6">
        <f>J3945/H3945</f>
        <v>0.47993827160493824</v>
      </c>
      <c r="M3945" t="str">
        <f>LEFT(C3945, SEARCH(" ", C3945) - 1)</f>
        <v>Darren</v>
      </c>
      <c r="N3945" t="str" cm="1">
        <f t="array" ref="N3945">_xlfn.IFS(H3945&lt;0, "LOSS", H3945&gt;1000, "GREAT", H3945&gt;500, "GOOD", H3945&gt;=100, "OKAY", H3945&lt;100, "OKAY")</f>
        <v>OKAY</v>
      </c>
    </row>
    <row r="3946" spans="1:14">
      <c r="A3946" s="2">
        <v>42352</v>
      </c>
      <c r="B3946" s="2" t="str">
        <f>TEXT(A3946,"mmmm")</f>
        <v>December</v>
      </c>
      <c r="C3946" t="s">
        <v>1693</v>
      </c>
      <c r="D3946" t="s">
        <v>22</v>
      </c>
      <c r="E3946" t="s">
        <v>23</v>
      </c>
      <c r="F3946" t="s">
        <v>38</v>
      </c>
      <c r="G3946" t="s">
        <v>1299</v>
      </c>
      <c r="H3946">
        <v>34.25</v>
      </c>
      <c r="I3946">
        <v>3</v>
      </c>
      <c r="J3946">
        <v>11.56</v>
      </c>
      <c r="K3946" s="6">
        <f>J3946/H3946</f>
        <v>0.3375182481751825</v>
      </c>
      <c r="M3946" t="str">
        <f>LEFT(C3946, SEARCH(" ", C3946) - 1)</f>
        <v>Darren</v>
      </c>
      <c r="N3946" t="str" cm="1">
        <f t="array" ref="N3946">_xlfn.IFS(H3946&lt;0, "LOSS", H3946&gt;1000, "GREAT", H3946&gt;500, "GOOD", H3946&gt;=100, "OKAY", H3946&lt;100, "OKAY")</f>
        <v>OKAY</v>
      </c>
    </row>
    <row r="3947" spans="1:14">
      <c r="A3947" s="2">
        <v>42352</v>
      </c>
      <c r="B3947" s="2" t="str">
        <f>TEXT(A3947,"mmmm")</f>
        <v>December</v>
      </c>
      <c r="C3947" t="s">
        <v>1693</v>
      </c>
      <c r="D3947" t="s">
        <v>22</v>
      </c>
      <c r="E3947" t="s">
        <v>21</v>
      </c>
      <c r="F3947" t="s">
        <v>51</v>
      </c>
      <c r="G3947" t="s">
        <v>2477</v>
      </c>
      <c r="H3947">
        <v>273.57</v>
      </c>
      <c r="I3947">
        <v>2</v>
      </c>
      <c r="J3947">
        <v>10.26</v>
      </c>
      <c r="K3947" s="6">
        <f>J3947/H3947</f>
        <v>3.7504112293014584E-2</v>
      </c>
      <c r="M3947" t="str">
        <f>LEFT(C3947, SEARCH(" ", C3947) - 1)</f>
        <v>Darren</v>
      </c>
      <c r="N3947" t="str" cm="1">
        <f t="array" ref="N3947">_xlfn.IFS(H3947&lt;0, "LOSS", H3947&gt;1000, "GREAT", H3947&gt;500, "GOOD", H3947&gt;=100, "OKAY", H3947&lt;100, "OKAY")</f>
        <v>OKAY</v>
      </c>
    </row>
    <row r="3948" spans="1:14">
      <c r="A3948" s="2">
        <v>42353</v>
      </c>
      <c r="B3948" s="2" t="str">
        <f>TEXT(A3948,"mmmm")</f>
        <v>December</v>
      </c>
      <c r="C3948" t="s">
        <v>1412</v>
      </c>
      <c r="D3948" t="s">
        <v>24</v>
      </c>
      <c r="E3948" t="s">
        <v>23</v>
      </c>
      <c r="F3948" t="s">
        <v>37</v>
      </c>
      <c r="G3948" t="s">
        <v>2434</v>
      </c>
      <c r="H3948">
        <v>3.28</v>
      </c>
      <c r="I3948">
        <v>1</v>
      </c>
      <c r="J3948">
        <v>1.41</v>
      </c>
      <c r="K3948" s="6">
        <f>J3948/H3948</f>
        <v>0.4298780487804878</v>
      </c>
      <c r="M3948" t="str">
        <f>LEFT(C3948, SEARCH(" ", C3948) - 1)</f>
        <v>Jim</v>
      </c>
      <c r="N3948" t="str" cm="1">
        <f t="array" ref="N3948">_xlfn.IFS(H3948&lt;0, "LOSS", H3948&gt;1000, "GREAT", H3948&gt;500, "GOOD", H3948&gt;=100, "OKAY", H3948&lt;100, "OKAY")</f>
        <v>OKAY</v>
      </c>
    </row>
    <row r="3949" spans="1:14">
      <c r="A3949" s="2">
        <v>42353</v>
      </c>
      <c r="B3949" s="2" t="str">
        <f>TEXT(A3949,"mmmm")</f>
        <v>December</v>
      </c>
      <c r="C3949" t="s">
        <v>1183</v>
      </c>
      <c r="D3949" t="s">
        <v>28</v>
      </c>
      <c r="E3949" t="s">
        <v>23</v>
      </c>
      <c r="F3949" t="s">
        <v>36</v>
      </c>
      <c r="G3949" t="s">
        <v>2478</v>
      </c>
      <c r="H3949">
        <v>103.92</v>
      </c>
      <c r="I3949">
        <v>4</v>
      </c>
      <c r="J3949">
        <v>36.369999999999997</v>
      </c>
      <c r="K3949" s="6">
        <f>J3949/H3949</f>
        <v>0.34998075442648185</v>
      </c>
      <c r="M3949" t="str">
        <f>LEFT(C3949, SEARCH(" ", C3949) - 1)</f>
        <v>Joseph</v>
      </c>
      <c r="N3949" t="str" cm="1">
        <f t="array" ref="N3949">_xlfn.IFS(H3949&lt;0, "LOSS", H3949&gt;1000, "GREAT", H3949&gt;500, "GOOD", H3949&gt;=100, "OKAY", H3949&lt;100, "OKAY")</f>
        <v>OKAY</v>
      </c>
    </row>
    <row r="3950" spans="1:14">
      <c r="A3950" s="2">
        <v>42353</v>
      </c>
      <c r="B3950" s="2" t="str">
        <f>TEXT(A3950,"mmmm")</f>
        <v>December</v>
      </c>
      <c r="C3950" t="s">
        <v>1183</v>
      </c>
      <c r="D3950" t="s">
        <v>28</v>
      </c>
      <c r="E3950" t="s">
        <v>25</v>
      </c>
      <c r="F3950" t="s">
        <v>35</v>
      </c>
      <c r="G3950" t="s">
        <v>1159</v>
      </c>
      <c r="H3950">
        <v>899.91</v>
      </c>
      <c r="I3950">
        <v>9</v>
      </c>
      <c r="J3950">
        <v>377.96</v>
      </c>
      <c r="K3950" s="6">
        <f>J3950/H3950</f>
        <v>0.41999755531108668</v>
      </c>
      <c r="M3950" t="str">
        <f>LEFT(C3950, SEARCH(" ", C3950) - 1)</f>
        <v>Joseph</v>
      </c>
      <c r="N3950" t="str" cm="1">
        <f t="array" ref="N3950">_xlfn.IFS(H3950&lt;0, "LOSS", H3950&gt;1000, "GREAT", H3950&gt;500, "GOOD", H3950&gt;=100, "OKAY", H3950&lt;100, "OKAY")</f>
        <v>GOOD</v>
      </c>
    </row>
    <row r="3951" spans="1:14">
      <c r="A3951" s="2">
        <v>42353</v>
      </c>
      <c r="B3951" s="2" t="str">
        <f>TEXT(A3951,"mmmm")</f>
        <v>December</v>
      </c>
      <c r="C3951" t="s">
        <v>1183</v>
      </c>
      <c r="D3951" t="s">
        <v>28</v>
      </c>
      <c r="E3951" t="s">
        <v>23</v>
      </c>
      <c r="F3951" t="s">
        <v>38</v>
      </c>
      <c r="G3951" t="s">
        <v>1035</v>
      </c>
      <c r="H3951">
        <v>51.31</v>
      </c>
      <c r="I3951">
        <v>3</v>
      </c>
      <c r="J3951">
        <v>18.600000000000001</v>
      </c>
      <c r="K3951" s="6">
        <f>J3951/H3951</f>
        <v>0.36250243617228611</v>
      </c>
      <c r="M3951" t="str">
        <f>LEFT(C3951, SEARCH(" ", C3951) - 1)</f>
        <v>Joseph</v>
      </c>
      <c r="N3951" t="str" cm="1">
        <f t="array" ref="N3951">_xlfn.IFS(H3951&lt;0, "LOSS", H3951&gt;1000, "GREAT", H3951&gt;500, "GOOD", H3951&gt;=100, "OKAY", H3951&lt;100, "OKAY")</f>
        <v>OKAY</v>
      </c>
    </row>
    <row r="3952" spans="1:14">
      <c r="A3952" s="2">
        <v>42353</v>
      </c>
      <c r="B3952" s="2" t="str">
        <f>TEXT(A3952,"mmmm")</f>
        <v>December</v>
      </c>
      <c r="C3952" t="s">
        <v>261</v>
      </c>
      <c r="D3952" t="s">
        <v>30</v>
      </c>
      <c r="E3952" t="s">
        <v>25</v>
      </c>
      <c r="F3952" t="s">
        <v>35</v>
      </c>
      <c r="G3952" t="s">
        <v>1954</v>
      </c>
      <c r="H3952">
        <v>2025.36</v>
      </c>
      <c r="I3952">
        <v>6</v>
      </c>
      <c r="J3952">
        <v>607.61</v>
      </c>
      <c r="K3952" s="6">
        <f>J3952/H3952</f>
        <v>0.30000098747876924</v>
      </c>
      <c r="M3952" t="str">
        <f>LEFT(C3952, SEARCH(" ", C3952) - 1)</f>
        <v>Natalie</v>
      </c>
      <c r="N3952" t="str" cm="1">
        <f t="array" ref="N3952">_xlfn.IFS(H3952&lt;0, "LOSS", H3952&gt;1000, "GREAT", H3952&gt;500, "GOOD", H3952&gt;=100, "OKAY", H3952&lt;100, "OKAY")</f>
        <v>GREAT</v>
      </c>
    </row>
    <row r="3953" spans="1:14">
      <c r="A3953" s="2">
        <v>42353</v>
      </c>
      <c r="B3953" s="2" t="str">
        <f>TEXT(A3953,"mmmm")</f>
        <v>December</v>
      </c>
      <c r="C3953" t="s">
        <v>261</v>
      </c>
      <c r="D3953" t="s">
        <v>30</v>
      </c>
      <c r="E3953" t="s">
        <v>25</v>
      </c>
      <c r="F3953" t="s">
        <v>46</v>
      </c>
      <c r="G3953" t="s">
        <v>2479</v>
      </c>
      <c r="H3953">
        <v>1799.99</v>
      </c>
      <c r="I3953">
        <v>2</v>
      </c>
      <c r="J3953">
        <v>-2639.99</v>
      </c>
      <c r="K3953" s="6">
        <f>J3953/H3953</f>
        <v>-1.4666692592736625</v>
      </c>
      <c r="M3953" t="str">
        <f>LEFT(C3953, SEARCH(" ", C3953) - 1)</f>
        <v>Natalie</v>
      </c>
      <c r="N3953" t="str" cm="1">
        <f t="array" ref="N3953">_xlfn.IFS(H3953&lt;0, "LOSS", H3953&gt;1000, "GREAT", H3953&gt;500, "GOOD", H3953&gt;=100, "OKAY", H3953&lt;100, "OKAY")</f>
        <v>GREAT</v>
      </c>
    </row>
    <row r="3954" spans="1:14">
      <c r="A3954" s="2">
        <v>42353</v>
      </c>
      <c r="B3954" s="2" t="str">
        <f>TEXT(A3954,"mmmm")</f>
        <v>December</v>
      </c>
      <c r="C3954" t="s">
        <v>261</v>
      </c>
      <c r="D3954" t="s">
        <v>30</v>
      </c>
      <c r="E3954" t="s">
        <v>25</v>
      </c>
      <c r="F3954" t="s">
        <v>48</v>
      </c>
      <c r="G3954" t="s">
        <v>1957</v>
      </c>
      <c r="H3954">
        <v>101.99</v>
      </c>
      <c r="I3954">
        <v>2</v>
      </c>
      <c r="J3954">
        <v>-17</v>
      </c>
      <c r="K3954" s="6">
        <f>J3954/H3954</f>
        <v>-0.16668300813805276</v>
      </c>
      <c r="M3954" t="str">
        <f>LEFT(C3954, SEARCH(" ", C3954) - 1)</f>
        <v>Natalie</v>
      </c>
      <c r="N3954" t="str" cm="1">
        <f t="array" ref="N3954">_xlfn.IFS(H3954&lt;0, "LOSS", H3954&gt;1000, "GREAT", H3954&gt;500, "GOOD", H3954&gt;=100, "OKAY", H3954&lt;100, "OKAY")</f>
        <v>OKAY</v>
      </c>
    </row>
    <row r="3955" spans="1:14">
      <c r="A3955" s="2">
        <v>42353</v>
      </c>
      <c r="B3955" s="2" t="str">
        <f>TEXT(A3955,"mmmm")</f>
        <v>December</v>
      </c>
      <c r="C3955" t="s">
        <v>261</v>
      </c>
      <c r="D3955" t="s">
        <v>30</v>
      </c>
      <c r="E3955" t="s">
        <v>21</v>
      </c>
      <c r="F3955" t="s">
        <v>44</v>
      </c>
      <c r="G3955" t="s">
        <v>622</v>
      </c>
      <c r="H3955">
        <v>262.86</v>
      </c>
      <c r="I3955">
        <v>7</v>
      </c>
      <c r="J3955">
        <v>69</v>
      </c>
      <c r="K3955" s="6">
        <f>J3955/H3955</f>
        <v>0.2624971467701438</v>
      </c>
      <c r="M3955" t="str">
        <f>LEFT(C3955, SEARCH(" ", C3955) - 1)</f>
        <v>Natalie</v>
      </c>
      <c r="N3955" t="str" cm="1">
        <f t="array" ref="N3955">_xlfn.IFS(H3955&lt;0, "LOSS", H3955&gt;1000, "GREAT", H3955&gt;500, "GOOD", H3955&gt;=100, "OKAY", H3955&lt;100, "OKAY")</f>
        <v>OKAY</v>
      </c>
    </row>
    <row r="3956" spans="1:14">
      <c r="A3956" s="2">
        <v>42353</v>
      </c>
      <c r="B3956" s="2" t="str">
        <f>TEXT(A3956,"mmmm")</f>
        <v>December</v>
      </c>
      <c r="C3956" t="s">
        <v>1341</v>
      </c>
      <c r="D3956" t="s">
        <v>33</v>
      </c>
      <c r="E3956" t="s">
        <v>25</v>
      </c>
      <c r="F3956" t="s">
        <v>48</v>
      </c>
      <c r="G3956" t="s">
        <v>2480</v>
      </c>
      <c r="H3956">
        <v>246.17</v>
      </c>
      <c r="I3956">
        <v>3</v>
      </c>
      <c r="J3956">
        <v>21.54</v>
      </c>
      <c r="K3956" s="6">
        <f>J3956/H3956</f>
        <v>8.7500507779176992E-2</v>
      </c>
      <c r="M3956" t="str">
        <f>LEFT(C3956, SEARCH(" ", C3956) - 1)</f>
        <v>Rick</v>
      </c>
      <c r="N3956" t="str" cm="1">
        <f t="array" ref="N3956">_xlfn.IFS(H3956&lt;0, "LOSS", H3956&gt;1000, "GREAT", H3956&gt;500, "GOOD", H3956&gt;=100, "OKAY", H3956&lt;100, "OKAY")</f>
        <v>OKAY</v>
      </c>
    </row>
    <row r="3957" spans="1:14">
      <c r="A3957" s="2">
        <v>42354</v>
      </c>
      <c r="B3957" s="2" t="str">
        <f>TEXT(A3957,"mmmm")</f>
        <v>December</v>
      </c>
      <c r="C3957" t="s">
        <v>2384</v>
      </c>
      <c r="D3957" t="s">
        <v>28</v>
      </c>
      <c r="E3957" t="s">
        <v>23</v>
      </c>
      <c r="F3957" t="s">
        <v>47</v>
      </c>
      <c r="G3957" t="s">
        <v>473</v>
      </c>
      <c r="H3957">
        <v>4.9800000000000004</v>
      </c>
      <c r="I3957">
        <v>1</v>
      </c>
      <c r="J3957">
        <v>2.34</v>
      </c>
      <c r="K3957" s="6">
        <f>J3957/H3957</f>
        <v>0.46987951807228912</v>
      </c>
      <c r="M3957" t="str">
        <f>LEFT(C3957, SEARCH(" ", C3957) - 1)</f>
        <v>Sandra</v>
      </c>
      <c r="N3957" t="str" cm="1">
        <f t="array" ref="N3957">_xlfn.IFS(H3957&lt;0, "LOSS", H3957&gt;1000, "GREAT", H3957&gt;500, "GOOD", H3957&gt;=100, "OKAY", H3957&lt;100, "OKAY")</f>
        <v>OKAY</v>
      </c>
    </row>
    <row r="3958" spans="1:14">
      <c r="A3958" s="2">
        <v>42355</v>
      </c>
      <c r="B3958" s="2" t="str">
        <f>TEXT(A3958,"mmmm")</f>
        <v>December</v>
      </c>
      <c r="C3958" t="s">
        <v>624</v>
      </c>
      <c r="D3958" t="s">
        <v>32</v>
      </c>
      <c r="E3958" t="s">
        <v>23</v>
      </c>
      <c r="F3958" t="s">
        <v>38</v>
      </c>
      <c r="G3958" t="s">
        <v>310</v>
      </c>
      <c r="H3958">
        <v>29.52</v>
      </c>
      <c r="I3958">
        <v>4</v>
      </c>
      <c r="J3958">
        <v>14.46</v>
      </c>
      <c r="K3958" s="6">
        <f>J3958/H3958</f>
        <v>0.48983739837398377</v>
      </c>
      <c r="M3958" t="str">
        <f>LEFT(C3958, SEARCH(" ", C3958) - 1)</f>
        <v>John</v>
      </c>
      <c r="N3958" t="str" cm="1">
        <f t="array" ref="N3958">_xlfn.IFS(H3958&lt;0, "LOSS", H3958&gt;1000, "GREAT", H3958&gt;500, "GOOD", H3958&gt;=100, "OKAY", H3958&lt;100, "OKAY")</f>
        <v>OKAY</v>
      </c>
    </row>
    <row r="3959" spans="1:14">
      <c r="A3959" s="2">
        <v>42355</v>
      </c>
      <c r="B3959" s="2" t="str">
        <f>TEXT(A3959,"mmmm")</f>
        <v>December</v>
      </c>
      <c r="C3959" t="s">
        <v>624</v>
      </c>
      <c r="D3959" t="s">
        <v>32</v>
      </c>
      <c r="E3959" t="s">
        <v>21</v>
      </c>
      <c r="F3959" t="s">
        <v>40</v>
      </c>
      <c r="G3959" t="s">
        <v>2481</v>
      </c>
      <c r="H3959">
        <v>302.94</v>
      </c>
      <c r="I3959">
        <v>3</v>
      </c>
      <c r="J3959">
        <v>48.47</v>
      </c>
      <c r="K3959" s="6">
        <f>J3959/H3959</f>
        <v>0.15999867960652275</v>
      </c>
      <c r="M3959" t="str">
        <f>LEFT(C3959, SEARCH(" ", C3959) - 1)</f>
        <v>John</v>
      </c>
      <c r="N3959" t="str" cm="1">
        <f t="array" ref="N3959">_xlfn.IFS(H3959&lt;0, "LOSS", H3959&gt;1000, "GREAT", H3959&gt;500, "GOOD", H3959&gt;=100, "OKAY", H3959&lt;100, "OKAY")</f>
        <v>OKAY</v>
      </c>
    </row>
    <row r="3960" spans="1:14">
      <c r="A3960" s="2">
        <v>42355</v>
      </c>
      <c r="B3960" s="2" t="str">
        <f>TEXT(A3960,"mmmm")</f>
        <v>December</v>
      </c>
      <c r="C3960" t="s">
        <v>624</v>
      </c>
      <c r="D3960" t="s">
        <v>32</v>
      </c>
      <c r="E3960" t="s">
        <v>21</v>
      </c>
      <c r="F3960" t="s">
        <v>40</v>
      </c>
      <c r="G3960" t="s">
        <v>1900</v>
      </c>
      <c r="H3960">
        <v>142.36000000000001</v>
      </c>
      <c r="I3960">
        <v>2</v>
      </c>
      <c r="J3960">
        <v>38.44</v>
      </c>
      <c r="K3960" s="6">
        <f>J3960/H3960</f>
        <v>0.27001966844619268</v>
      </c>
      <c r="M3960" t="str">
        <f>LEFT(C3960, SEARCH(" ", C3960) - 1)</f>
        <v>John</v>
      </c>
      <c r="N3960" t="str" cm="1">
        <f t="array" ref="N3960">_xlfn.IFS(H3960&lt;0, "LOSS", H3960&gt;1000, "GREAT", H3960&gt;500, "GOOD", H3960&gt;=100, "OKAY", H3960&lt;100, "OKAY")</f>
        <v>OKAY</v>
      </c>
    </row>
    <row r="3961" spans="1:14">
      <c r="A3961" s="2">
        <v>42355</v>
      </c>
      <c r="B3961" s="2" t="str">
        <f>TEXT(A3961,"mmmm")</f>
        <v>December</v>
      </c>
      <c r="C3961" t="s">
        <v>624</v>
      </c>
      <c r="D3961" t="s">
        <v>32</v>
      </c>
      <c r="E3961" t="s">
        <v>21</v>
      </c>
      <c r="F3961" t="s">
        <v>40</v>
      </c>
      <c r="G3961" t="s">
        <v>1147</v>
      </c>
      <c r="H3961">
        <v>546.66</v>
      </c>
      <c r="I3961">
        <v>9</v>
      </c>
      <c r="J3961">
        <v>136.66999999999999</v>
      </c>
      <c r="K3961" s="6">
        <f>J3961/H3961</f>
        <v>0.25000914645300554</v>
      </c>
      <c r="M3961" t="str">
        <f>LEFT(C3961, SEARCH(" ", C3961) - 1)</f>
        <v>John</v>
      </c>
      <c r="N3961" t="str" cm="1">
        <f t="array" ref="N3961">_xlfn.IFS(H3961&lt;0, "LOSS", H3961&gt;1000, "GREAT", H3961&gt;500, "GOOD", H3961&gt;=100, "OKAY", H3961&lt;100, "OKAY")</f>
        <v>GOOD</v>
      </c>
    </row>
    <row r="3962" spans="1:14">
      <c r="A3962" s="2">
        <v>42355</v>
      </c>
      <c r="B3962" s="2" t="str">
        <f>TEXT(A3962,"mmmm")</f>
        <v>December</v>
      </c>
      <c r="C3962" t="s">
        <v>624</v>
      </c>
      <c r="D3962" t="s">
        <v>32</v>
      </c>
      <c r="E3962" t="s">
        <v>21</v>
      </c>
      <c r="F3962" t="s">
        <v>44</v>
      </c>
      <c r="G3962" t="s">
        <v>1286</v>
      </c>
      <c r="H3962">
        <v>212.13</v>
      </c>
      <c r="I3962">
        <v>3</v>
      </c>
      <c r="J3962">
        <v>14.85</v>
      </c>
      <c r="K3962" s="6">
        <f>J3962/H3962</f>
        <v>7.0004242681374632E-2</v>
      </c>
      <c r="M3962" t="str">
        <f>LEFT(C3962, SEARCH(" ", C3962) - 1)</f>
        <v>John</v>
      </c>
      <c r="N3962" t="str" cm="1">
        <f t="array" ref="N3962">_xlfn.IFS(H3962&lt;0, "LOSS", H3962&gt;1000, "GREAT", H3962&gt;500, "GOOD", H3962&gt;=100, "OKAY", H3962&lt;100, "OKAY")</f>
        <v>OKAY</v>
      </c>
    </row>
    <row r="3963" spans="1:14">
      <c r="A3963" s="2">
        <v>42355</v>
      </c>
      <c r="B3963" s="2" t="str">
        <f>TEXT(A3963,"mmmm")</f>
        <v>December</v>
      </c>
      <c r="C3963" t="s">
        <v>915</v>
      </c>
      <c r="D3963" t="s">
        <v>29</v>
      </c>
      <c r="E3963" t="s">
        <v>23</v>
      </c>
      <c r="F3963" t="s">
        <v>49</v>
      </c>
      <c r="G3963" t="s">
        <v>1651</v>
      </c>
      <c r="H3963">
        <v>180.02</v>
      </c>
      <c r="I3963">
        <v>1</v>
      </c>
      <c r="J3963">
        <v>-15.75</v>
      </c>
      <c r="K3963" s="6">
        <f>J3963/H3963</f>
        <v>-8.7490278857904669E-2</v>
      </c>
      <c r="M3963" t="str">
        <f>LEFT(C3963, SEARCH(" ", C3963) - 1)</f>
        <v>Mick</v>
      </c>
      <c r="N3963" t="str" cm="1">
        <f t="array" ref="N3963">_xlfn.IFS(H3963&lt;0, "LOSS", H3963&gt;1000, "GREAT", H3963&gt;500, "GOOD", H3963&gt;=100, "OKAY", H3963&lt;100, "OKAY")</f>
        <v>OKAY</v>
      </c>
    </row>
    <row r="3964" spans="1:14">
      <c r="A3964" s="2">
        <v>42355</v>
      </c>
      <c r="B3964" s="2" t="str">
        <f>TEXT(A3964,"mmmm")</f>
        <v>December</v>
      </c>
      <c r="C3964" t="s">
        <v>915</v>
      </c>
      <c r="D3964" t="s">
        <v>29</v>
      </c>
      <c r="E3964" t="s">
        <v>21</v>
      </c>
      <c r="F3964" t="s">
        <v>44</v>
      </c>
      <c r="G3964" t="s">
        <v>109</v>
      </c>
      <c r="H3964">
        <v>41.55</v>
      </c>
      <c r="I3964">
        <v>2</v>
      </c>
      <c r="J3964">
        <v>-19.739999999999998</v>
      </c>
      <c r="K3964" s="6">
        <f>J3964/H3964</f>
        <v>-0.47509025270758121</v>
      </c>
      <c r="M3964" t="str">
        <f>LEFT(C3964, SEARCH(" ", C3964) - 1)</f>
        <v>Mick</v>
      </c>
      <c r="N3964" t="str" cm="1">
        <f t="array" ref="N3964">_xlfn.IFS(H3964&lt;0, "LOSS", H3964&gt;1000, "GREAT", H3964&gt;500, "GOOD", H3964&gt;=100, "OKAY", H3964&lt;100, "OKAY")</f>
        <v>OKAY</v>
      </c>
    </row>
    <row r="3965" spans="1:14">
      <c r="A3965" s="2">
        <v>42355</v>
      </c>
      <c r="B3965" s="2" t="str">
        <f>TEXT(A3965,"mmmm")</f>
        <v>December</v>
      </c>
      <c r="C3965" t="s">
        <v>915</v>
      </c>
      <c r="D3965" t="s">
        <v>29</v>
      </c>
      <c r="E3965" t="s">
        <v>23</v>
      </c>
      <c r="F3965" t="s">
        <v>37</v>
      </c>
      <c r="G3965" t="s">
        <v>412</v>
      </c>
      <c r="H3965">
        <v>13.12</v>
      </c>
      <c r="I3965">
        <v>5</v>
      </c>
      <c r="J3965">
        <v>1.48</v>
      </c>
      <c r="K3965" s="6">
        <f>J3965/H3965</f>
        <v>0.11280487804878049</v>
      </c>
      <c r="M3965" t="str">
        <f>LEFT(C3965, SEARCH(" ", C3965) - 1)</f>
        <v>Mick</v>
      </c>
      <c r="N3965" t="str" cm="1">
        <f t="array" ref="N3965">_xlfn.IFS(H3965&lt;0, "LOSS", H3965&gt;1000, "GREAT", H3965&gt;500, "GOOD", H3965&gt;=100, "OKAY", H3965&lt;100, "OKAY")</f>
        <v>OKAY</v>
      </c>
    </row>
    <row r="3966" spans="1:14">
      <c r="A3966" s="2">
        <v>42355</v>
      </c>
      <c r="B3966" s="2" t="str">
        <f>TEXT(A3966,"mmmm")</f>
        <v>December</v>
      </c>
      <c r="C3966" t="s">
        <v>736</v>
      </c>
      <c r="D3966" t="s">
        <v>22</v>
      </c>
      <c r="E3966" t="s">
        <v>23</v>
      </c>
      <c r="F3966" t="s">
        <v>37</v>
      </c>
      <c r="G3966" t="s">
        <v>1189</v>
      </c>
      <c r="H3966">
        <v>204.85</v>
      </c>
      <c r="I3966">
        <v>5</v>
      </c>
      <c r="J3966">
        <v>53.26</v>
      </c>
      <c r="K3966" s="6">
        <f>J3966/H3966</f>
        <v>0.25999511837930195</v>
      </c>
      <c r="M3966" t="str">
        <f>LEFT(C3966, SEARCH(" ", C3966) - 1)</f>
        <v>Paul</v>
      </c>
      <c r="N3966" t="str" cm="1">
        <f t="array" ref="N3966">_xlfn.IFS(H3966&lt;0, "LOSS", H3966&gt;1000, "GREAT", H3966&gt;500, "GOOD", H3966&gt;=100, "OKAY", H3966&lt;100, "OKAY")</f>
        <v>OKAY</v>
      </c>
    </row>
    <row r="3967" spans="1:14">
      <c r="A3967" s="2">
        <v>42355</v>
      </c>
      <c r="B3967" s="2" t="str">
        <f>TEXT(A3967,"mmmm")</f>
        <v>December</v>
      </c>
      <c r="C3967" t="s">
        <v>736</v>
      </c>
      <c r="D3967" t="s">
        <v>22</v>
      </c>
      <c r="E3967" t="s">
        <v>25</v>
      </c>
      <c r="F3967" t="s">
        <v>48</v>
      </c>
      <c r="G3967" t="s">
        <v>1957</v>
      </c>
      <c r="H3967">
        <v>135.97999999999999</v>
      </c>
      <c r="I3967">
        <v>2</v>
      </c>
      <c r="J3967">
        <v>17</v>
      </c>
      <c r="K3967" s="6">
        <f>J3967/H3967</f>
        <v>0.12501838505662599</v>
      </c>
      <c r="M3967" t="str">
        <f>LEFT(C3967, SEARCH(" ", C3967) - 1)</f>
        <v>Paul</v>
      </c>
      <c r="N3967" t="str" cm="1">
        <f t="array" ref="N3967">_xlfn.IFS(H3967&lt;0, "LOSS", H3967&gt;1000, "GREAT", H3967&gt;500, "GOOD", H3967&gt;=100, "OKAY", H3967&lt;100, "OKAY")</f>
        <v>OKAY</v>
      </c>
    </row>
    <row r="3968" spans="1:14">
      <c r="A3968" s="2">
        <v>42355</v>
      </c>
      <c r="B3968" s="2" t="str">
        <f>TEXT(A3968,"mmmm")</f>
        <v>December</v>
      </c>
      <c r="C3968" t="s">
        <v>736</v>
      </c>
      <c r="D3968" t="s">
        <v>22</v>
      </c>
      <c r="E3968" t="s">
        <v>23</v>
      </c>
      <c r="F3968" t="s">
        <v>37</v>
      </c>
      <c r="G3968" t="s">
        <v>2434</v>
      </c>
      <c r="H3968">
        <v>16.399999999999999</v>
      </c>
      <c r="I3968">
        <v>5</v>
      </c>
      <c r="J3968">
        <v>7.05</v>
      </c>
      <c r="K3968" s="6">
        <f>J3968/H3968</f>
        <v>0.42987804878048785</v>
      </c>
      <c r="M3968" t="str">
        <f>LEFT(C3968, SEARCH(" ", C3968) - 1)</f>
        <v>Paul</v>
      </c>
      <c r="N3968" t="str" cm="1">
        <f t="array" ref="N3968">_xlfn.IFS(H3968&lt;0, "LOSS", H3968&gt;1000, "GREAT", H3968&gt;500, "GOOD", H3968&gt;=100, "OKAY", H3968&lt;100, "OKAY")</f>
        <v>OKAY</v>
      </c>
    </row>
    <row r="3969" spans="1:14">
      <c r="A3969" s="2">
        <v>42355</v>
      </c>
      <c r="B3969" s="2" t="str">
        <f>TEXT(A3969,"mmmm")</f>
        <v>December</v>
      </c>
      <c r="C3969" t="s">
        <v>736</v>
      </c>
      <c r="D3969" t="s">
        <v>22</v>
      </c>
      <c r="E3969" t="s">
        <v>23</v>
      </c>
      <c r="F3969" t="s">
        <v>38</v>
      </c>
      <c r="G3969" t="s">
        <v>747</v>
      </c>
      <c r="H3969">
        <v>92.96</v>
      </c>
      <c r="I3969">
        <v>2</v>
      </c>
      <c r="J3969">
        <v>31.37</v>
      </c>
      <c r="K3969" s="6">
        <f>J3969/H3969</f>
        <v>0.33745697074010328</v>
      </c>
      <c r="M3969" t="str">
        <f>LEFT(C3969, SEARCH(" ", C3969) - 1)</f>
        <v>Paul</v>
      </c>
      <c r="N3969" t="str" cm="1">
        <f t="array" ref="N3969">_xlfn.IFS(H3969&lt;0, "LOSS", H3969&gt;1000, "GREAT", H3969&gt;500, "GOOD", H3969&gt;=100, "OKAY", H3969&lt;100, "OKAY")</f>
        <v>OKAY</v>
      </c>
    </row>
    <row r="3970" spans="1:14">
      <c r="A3970" s="2">
        <v>42356</v>
      </c>
      <c r="B3970" s="2" t="str">
        <f>TEXT(A3970,"mmmm")</f>
        <v>December</v>
      </c>
      <c r="C3970" t="s">
        <v>961</v>
      </c>
      <c r="D3970" t="s">
        <v>30</v>
      </c>
      <c r="E3970" t="s">
        <v>23</v>
      </c>
      <c r="F3970" t="s">
        <v>49</v>
      </c>
      <c r="G3970" t="s">
        <v>813</v>
      </c>
      <c r="H3970">
        <v>646.78</v>
      </c>
      <c r="I3970">
        <v>9</v>
      </c>
      <c r="J3970">
        <v>-145.52000000000001</v>
      </c>
      <c r="K3970" s="6">
        <f>J3970/H3970</f>
        <v>-0.22499149633569376</v>
      </c>
      <c r="M3970" t="str">
        <f>LEFT(C3970, SEARCH(" ", C3970) - 1)</f>
        <v>Liz</v>
      </c>
      <c r="N3970" t="str" cm="1">
        <f t="array" ref="N3970">_xlfn.IFS(H3970&lt;0, "LOSS", H3970&gt;1000, "GREAT", H3970&gt;500, "GOOD", H3970&gt;=100, "OKAY", H3970&lt;100, "OKAY")</f>
        <v>GOOD</v>
      </c>
    </row>
    <row r="3971" spans="1:14">
      <c r="A3971" s="2">
        <v>42356</v>
      </c>
      <c r="B3971" s="2" t="str">
        <f>TEXT(A3971,"mmmm")</f>
        <v>December</v>
      </c>
      <c r="C3971" t="s">
        <v>1253</v>
      </c>
      <c r="D3971" t="s">
        <v>24</v>
      </c>
      <c r="E3971" t="s">
        <v>25</v>
      </c>
      <c r="F3971" t="s">
        <v>35</v>
      </c>
      <c r="G3971" t="s">
        <v>2059</v>
      </c>
      <c r="H3971">
        <v>166.24</v>
      </c>
      <c r="I3971">
        <v>1</v>
      </c>
      <c r="J3971">
        <v>24.94</v>
      </c>
      <c r="K3971" s="6">
        <f>J3971/H3971</f>
        <v>0.15002406159769008</v>
      </c>
      <c r="M3971" t="str">
        <f>LEFT(C3971, SEARCH(" ", C3971) - 1)</f>
        <v>Mitch</v>
      </c>
      <c r="N3971" t="str" cm="1">
        <f t="array" ref="N3971">_xlfn.IFS(H3971&lt;0, "LOSS", H3971&gt;1000, "GREAT", H3971&gt;500, "GOOD", H3971&gt;=100, "OKAY", H3971&lt;100, "OKAY")</f>
        <v>OKAY</v>
      </c>
    </row>
    <row r="3972" spans="1:14">
      <c r="A3972" s="2">
        <v>42356</v>
      </c>
      <c r="B3972" s="2" t="str">
        <f>TEXT(A3972,"mmmm")</f>
        <v>December</v>
      </c>
      <c r="C3972" t="s">
        <v>1736</v>
      </c>
      <c r="D3972" t="s">
        <v>94</v>
      </c>
      <c r="E3972" t="s">
        <v>23</v>
      </c>
      <c r="F3972" t="s">
        <v>37</v>
      </c>
      <c r="G3972" t="s">
        <v>1351</v>
      </c>
      <c r="H3972">
        <v>6.85</v>
      </c>
      <c r="I3972">
        <v>2</v>
      </c>
      <c r="J3972">
        <v>0.6</v>
      </c>
      <c r="K3972" s="6">
        <f>J3972/H3972</f>
        <v>8.7591240875912413E-2</v>
      </c>
      <c r="M3972" t="str">
        <f>LEFT(C3972, SEARCH(" ", C3972) - 1)</f>
        <v>Michael</v>
      </c>
      <c r="N3972" t="str" cm="1">
        <f t="array" ref="N3972">_xlfn.IFS(H3972&lt;0, "LOSS", H3972&gt;1000, "GREAT", H3972&gt;500, "GOOD", H3972&gt;=100, "OKAY", H3972&lt;100, "OKAY")</f>
        <v>OKAY</v>
      </c>
    </row>
    <row r="3973" spans="1:14">
      <c r="A3973" s="2">
        <v>42356</v>
      </c>
      <c r="B3973" s="2" t="str">
        <f>TEXT(A3973,"mmmm")</f>
        <v>December</v>
      </c>
      <c r="C3973" t="s">
        <v>1232</v>
      </c>
      <c r="D3973" t="s">
        <v>185</v>
      </c>
      <c r="E3973" t="s">
        <v>23</v>
      </c>
      <c r="F3973" t="s">
        <v>42</v>
      </c>
      <c r="G3973" t="s">
        <v>869</v>
      </c>
      <c r="H3973">
        <v>55.94</v>
      </c>
      <c r="I3973">
        <v>8</v>
      </c>
      <c r="J3973">
        <v>18.88</v>
      </c>
      <c r="K3973" s="6">
        <f>J3973/H3973</f>
        <v>0.33750446907400788</v>
      </c>
      <c r="M3973" t="str">
        <f>LEFT(C3973, SEARCH(" ", C3973) - 1)</f>
        <v>Robert</v>
      </c>
      <c r="N3973" t="str" cm="1">
        <f t="array" ref="N3973">_xlfn.IFS(H3973&lt;0, "LOSS", H3973&gt;1000, "GREAT", H3973&gt;500, "GOOD", H3973&gt;=100, "OKAY", H3973&lt;100, "OKAY")</f>
        <v>OKAY</v>
      </c>
    </row>
    <row r="3974" spans="1:14">
      <c r="A3974" s="2">
        <v>42356</v>
      </c>
      <c r="B3974" s="2" t="str">
        <f>TEXT(A3974,"mmmm")</f>
        <v>December</v>
      </c>
      <c r="C3974" t="s">
        <v>1232</v>
      </c>
      <c r="D3974" t="s">
        <v>185</v>
      </c>
      <c r="E3974" t="s">
        <v>23</v>
      </c>
      <c r="F3974" t="s">
        <v>45</v>
      </c>
      <c r="G3974" t="s">
        <v>2377</v>
      </c>
      <c r="H3974">
        <v>18.43</v>
      </c>
      <c r="I3974">
        <v>8</v>
      </c>
      <c r="J3974">
        <v>5.99</v>
      </c>
      <c r="K3974" s="6">
        <f>J3974/H3974</f>
        <v>0.32501356483993493</v>
      </c>
      <c r="M3974" t="str">
        <f>LEFT(C3974, SEARCH(" ", C3974) - 1)</f>
        <v>Robert</v>
      </c>
      <c r="N3974" t="str" cm="1">
        <f t="array" ref="N3974">_xlfn.IFS(H3974&lt;0, "LOSS", H3974&gt;1000, "GREAT", H3974&gt;500, "GOOD", H3974&gt;=100, "OKAY", H3974&lt;100, "OKAY")</f>
        <v>OKAY</v>
      </c>
    </row>
    <row r="3975" spans="1:14">
      <c r="A3975" s="2">
        <v>42356</v>
      </c>
      <c r="B3975" s="2" t="str">
        <f>TEXT(A3975,"mmmm")</f>
        <v>December</v>
      </c>
      <c r="C3975" t="s">
        <v>1232</v>
      </c>
      <c r="D3975" t="s">
        <v>185</v>
      </c>
      <c r="E3975" t="s">
        <v>21</v>
      </c>
      <c r="F3975" t="s">
        <v>44</v>
      </c>
      <c r="G3975" t="s">
        <v>300</v>
      </c>
      <c r="H3975">
        <v>20.32</v>
      </c>
      <c r="I3975">
        <v>5</v>
      </c>
      <c r="J3975">
        <v>3.56</v>
      </c>
      <c r="K3975" s="6">
        <f>J3975/H3975</f>
        <v>0.17519685039370078</v>
      </c>
      <c r="M3975" t="str">
        <f>LEFT(C3975, SEARCH(" ", C3975) - 1)</f>
        <v>Robert</v>
      </c>
      <c r="N3975" t="str" cm="1">
        <f t="array" ref="N3975">_xlfn.IFS(H3975&lt;0, "LOSS", H3975&gt;1000, "GREAT", H3975&gt;500, "GOOD", H3975&gt;=100, "OKAY", H3975&lt;100, "OKAY")</f>
        <v>OKAY</v>
      </c>
    </row>
    <row r="3976" spans="1:14">
      <c r="A3976" s="2">
        <v>42356</v>
      </c>
      <c r="B3976" s="2" t="str">
        <f>TEXT(A3976,"mmmm")</f>
        <v>December</v>
      </c>
      <c r="C3976" t="s">
        <v>1412</v>
      </c>
      <c r="D3976" t="s">
        <v>30</v>
      </c>
      <c r="E3976" t="s">
        <v>23</v>
      </c>
      <c r="F3976" t="s">
        <v>47</v>
      </c>
      <c r="G3976" t="s">
        <v>583</v>
      </c>
      <c r="H3976">
        <v>20.74</v>
      </c>
      <c r="I3976">
        <v>4</v>
      </c>
      <c r="J3976">
        <v>7.26</v>
      </c>
      <c r="K3976" s="6">
        <f>J3976/H3976</f>
        <v>0.35004821600771457</v>
      </c>
      <c r="M3976" t="str">
        <f>LEFT(C3976, SEARCH(" ", C3976) - 1)</f>
        <v>Jim</v>
      </c>
      <c r="N3976" t="str" cm="1">
        <f t="array" ref="N3976">_xlfn.IFS(H3976&lt;0, "LOSS", H3976&gt;1000, "GREAT", H3976&gt;500, "GOOD", H3976&gt;=100, "OKAY", H3976&lt;100, "OKAY")</f>
        <v>OKAY</v>
      </c>
    </row>
    <row r="3977" spans="1:14">
      <c r="A3977" s="2">
        <v>42357</v>
      </c>
      <c r="B3977" s="2" t="str">
        <f>TEXT(A3977,"mmmm")</f>
        <v>December</v>
      </c>
      <c r="C3977" t="s">
        <v>826</v>
      </c>
      <c r="D3977" t="s">
        <v>22</v>
      </c>
      <c r="E3977" t="s">
        <v>25</v>
      </c>
      <c r="F3977" t="s">
        <v>48</v>
      </c>
      <c r="G3977" t="s">
        <v>2141</v>
      </c>
      <c r="H3977">
        <v>675.96</v>
      </c>
      <c r="I3977">
        <v>5</v>
      </c>
      <c r="J3977">
        <v>84.5</v>
      </c>
      <c r="K3977" s="6">
        <f>J3977/H3977</f>
        <v>0.12500739688738979</v>
      </c>
      <c r="M3977" t="str">
        <f>LEFT(C3977, SEARCH(" ", C3977) - 1)</f>
        <v>James</v>
      </c>
      <c r="N3977" t="str" cm="1">
        <f t="array" ref="N3977">_xlfn.IFS(H3977&lt;0, "LOSS", H3977&gt;1000, "GREAT", H3977&gt;500, "GOOD", H3977&gt;=100, "OKAY", H3977&lt;100, "OKAY")</f>
        <v>GOOD</v>
      </c>
    </row>
    <row r="3978" spans="1:14">
      <c r="A3978" s="2">
        <v>42357</v>
      </c>
      <c r="B3978" s="2" t="str">
        <f>TEXT(A3978,"mmmm")</f>
        <v>December</v>
      </c>
      <c r="C3978" t="s">
        <v>826</v>
      </c>
      <c r="D3978" t="s">
        <v>22</v>
      </c>
      <c r="E3978" t="s">
        <v>25</v>
      </c>
      <c r="F3978" t="s">
        <v>35</v>
      </c>
      <c r="G3978" t="s">
        <v>1954</v>
      </c>
      <c r="H3978">
        <v>1265.8499999999999</v>
      </c>
      <c r="I3978">
        <v>3</v>
      </c>
      <c r="J3978">
        <v>556.97</v>
      </c>
      <c r="K3978" s="6">
        <f>J3978/H3978</f>
        <v>0.4399968400679386</v>
      </c>
      <c r="M3978" t="str">
        <f>LEFT(C3978, SEARCH(" ", C3978) - 1)</f>
        <v>James</v>
      </c>
      <c r="N3978" t="str" cm="1">
        <f t="array" ref="N3978">_xlfn.IFS(H3978&lt;0, "LOSS", H3978&gt;1000, "GREAT", H3978&gt;500, "GOOD", H3978&gt;=100, "OKAY", H3978&lt;100, "OKAY")</f>
        <v>GREAT</v>
      </c>
    </row>
    <row r="3979" spans="1:14">
      <c r="A3979" s="2">
        <v>42357</v>
      </c>
      <c r="B3979" s="2" t="str">
        <f>TEXT(A3979,"mmmm")</f>
        <v>December</v>
      </c>
      <c r="C3979" t="s">
        <v>595</v>
      </c>
      <c r="D3979" t="s">
        <v>27</v>
      </c>
      <c r="E3979" t="s">
        <v>23</v>
      </c>
      <c r="F3979" t="s">
        <v>36</v>
      </c>
      <c r="G3979" t="s">
        <v>1914</v>
      </c>
      <c r="H3979">
        <v>434.35</v>
      </c>
      <c r="I3979">
        <v>3</v>
      </c>
      <c r="J3979">
        <v>43.44</v>
      </c>
      <c r="K3979" s="6">
        <f>J3979/H3979</f>
        <v>0.10001151145389661</v>
      </c>
      <c r="M3979" t="str">
        <f>LEFT(C3979, SEARCH(" ", C3979) - 1)</f>
        <v>Jay</v>
      </c>
      <c r="N3979" t="str" cm="1">
        <f t="array" ref="N3979">_xlfn.IFS(H3979&lt;0, "LOSS", H3979&gt;1000, "GREAT", H3979&gt;500, "GOOD", H3979&gt;=100, "OKAY", H3979&lt;100, "OKAY")</f>
        <v>OKAY</v>
      </c>
    </row>
    <row r="3980" spans="1:14">
      <c r="A3980" s="2">
        <v>42357</v>
      </c>
      <c r="B3980" s="2" t="str">
        <f>TEXT(A3980,"mmmm")</f>
        <v>December</v>
      </c>
      <c r="C3980" t="s">
        <v>595</v>
      </c>
      <c r="D3980" t="s">
        <v>27</v>
      </c>
      <c r="E3980" t="s">
        <v>23</v>
      </c>
      <c r="F3980" t="s">
        <v>36</v>
      </c>
      <c r="G3980" t="s">
        <v>2007</v>
      </c>
      <c r="H3980">
        <v>3.55</v>
      </c>
      <c r="I3980">
        <v>2</v>
      </c>
      <c r="J3980">
        <v>0.44</v>
      </c>
      <c r="K3980" s="6">
        <f>J3980/H3980</f>
        <v>0.12394366197183099</v>
      </c>
      <c r="M3980" t="str">
        <f>LEFT(C3980, SEARCH(" ", C3980) - 1)</f>
        <v>Jay</v>
      </c>
      <c r="N3980" t="str" cm="1">
        <f t="array" ref="N3980">_xlfn.IFS(H3980&lt;0, "LOSS", H3980&gt;1000, "GREAT", H3980&gt;500, "GOOD", H3980&gt;=100, "OKAY", H3980&lt;100, "OKAY")</f>
        <v>OKAY</v>
      </c>
    </row>
    <row r="3981" spans="1:14">
      <c r="A3981" s="2">
        <v>42357</v>
      </c>
      <c r="B3981" s="2" t="str">
        <f>TEXT(A3981,"mmmm")</f>
        <v>December</v>
      </c>
      <c r="C3981" t="s">
        <v>595</v>
      </c>
      <c r="D3981" t="s">
        <v>27</v>
      </c>
      <c r="E3981" t="s">
        <v>23</v>
      </c>
      <c r="F3981" t="s">
        <v>36</v>
      </c>
      <c r="G3981" t="s">
        <v>934</v>
      </c>
      <c r="H3981">
        <v>88.83</v>
      </c>
      <c r="I3981">
        <v>4</v>
      </c>
      <c r="J3981">
        <v>7.77</v>
      </c>
      <c r="K3981" s="6">
        <f>J3981/H3981</f>
        <v>8.7470449172576833E-2</v>
      </c>
      <c r="M3981" t="str">
        <f>LEFT(C3981, SEARCH(" ", C3981) - 1)</f>
        <v>Jay</v>
      </c>
      <c r="N3981" t="str" cm="1">
        <f t="array" ref="N3981">_xlfn.IFS(H3981&lt;0, "LOSS", H3981&gt;1000, "GREAT", H3981&gt;500, "GOOD", H3981&gt;=100, "OKAY", H3981&lt;100, "OKAY")</f>
        <v>OKAY</v>
      </c>
    </row>
    <row r="3982" spans="1:14">
      <c r="A3982" s="2">
        <v>42357</v>
      </c>
      <c r="B3982" s="2" t="str">
        <f>TEXT(A3982,"mmmm")</f>
        <v>December</v>
      </c>
      <c r="C3982" t="s">
        <v>1481</v>
      </c>
      <c r="D3982" t="s">
        <v>222</v>
      </c>
      <c r="E3982" t="s">
        <v>23</v>
      </c>
      <c r="F3982" t="s">
        <v>38</v>
      </c>
      <c r="G3982" t="s">
        <v>964</v>
      </c>
      <c r="H3982">
        <v>7.04</v>
      </c>
      <c r="I3982">
        <v>2</v>
      </c>
      <c r="J3982">
        <v>3.31</v>
      </c>
      <c r="K3982" s="6">
        <f>J3982/H3982</f>
        <v>0.47017045454545453</v>
      </c>
      <c r="M3982" t="str">
        <f>LEFT(C3982, SEARCH(" ", C3982) - 1)</f>
        <v>Suzanne</v>
      </c>
      <c r="N3982" t="str" cm="1">
        <f t="array" ref="N3982">_xlfn.IFS(H3982&lt;0, "LOSS", H3982&gt;1000, "GREAT", H3982&gt;500, "GOOD", H3982&gt;=100, "OKAY", H3982&lt;100, "OKAY")</f>
        <v>OKAY</v>
      </c>
    </row>
    <row r="3983" spans="1:14">
      <c r="A3983" s="2">
        <v>42357</v>
      </c>
      <c r="B3983" s="2" t="str">
        <f>TEXT(A3983,"mmmm")</f>
        <v>December</v>
      </c>
      <c r="C3983" t="s">
        <v>1481</v>
      </c>
      <c r="D3983" t="s">
        <v>222</v>
      </c>
      <c r="E3983" t="s">
        <v>23</v>
      </c>
      <c r="F3983" t="s">
        <v>43</v>
      </c>
      <c r="G3983" t="s">
        <v>2174</v>
      </c>
      <c r="H3983">
        <v>5.04</v>
      </c>
      <c r="I3983">
        <v>4</v>
      </c>
      <c r="J3983">
        <v>0.2</v>
      </c>
      <c r="K3983" s="6">
        <f>J3983/H3983</f>
        <v>3.9682539682539687E-2</v>
      </c>
      <c r="M3983" t="str">
        <f>LEFT(C3983, SEARCH(" ", C3983) - 1)</f>
        <v>Suzanne</v>
      </c>
      <c r="N3983" t="str" cm="1">
        <f t="array" ref="N3983">_xlfn.IFS(H3983&lt;0, "LOSS", H3983&gt;1000, "GREAT", H3983&gt;500, "GOOD", H3983&gt;=100, "OKAY", H3983&lt;100, "OKAY")</f>
        <v>OKAY</v>
      </c>
    </row>
    <row r="3984" spans="1:14">
      <c r="A3984" s="2">
        <v>42357</v>
      </c>
      <c r="B3984" s="2" t="str">
        <f>TEXT(A3984,"mmmm")</f>
        <v>December</v>
      </c>
      <c r="C3984" t="s">
        <v>1481</v>
      </c>
      <c r="D3984" t="s">
        <v>222</v>
      </c>
      <c r="E3984" t="s">
        <v>23</v>
      </c>
      <c r="F3984" t="s">
        <v>47</v>
      </c>
      <c r="G3984" t="s">
        <v>1136</v>
      </c>
      <c r="H3984">
        <v>116.28</v>
      </c>
      <c r="I3984">
        <v>3</v>
      </c>
      <c r="J3984">
        <v>56.98</v>
      </c>
      <c r="K3984" s="6">
        <f>J3984/H3984</f>
        <v>0.49002407980736151</v>
      </c>
      <c r="M3984" t="str">
        <f>LEFT(C3984, SEARCH(" ", C3984) - 1)</f>
        <v>Suzanne</v>
      </c>
      <c r="N3984" t="str" cm="1">
        <f t="array" ref="N3984">_xlfn.IFS(H3984&lt;0, "LOSS", H3984&gt;1000, "GREAT", H3984&gt;500, "GOOD", H3984&gt;=100, "OKAY", H3984&lt;100, "OKAY")</f>
        <v>OKAY</v>
      </c>
    </row>
    <row r="3985" spans="1:14">
      <c r="A3985" s="2">
        <v>42357</v>
      </c>
      <c r="B3985" s="2" t="str">
        <f>TEXT(A3985,"mmmm")</f>
        <v>December</v>
      </c>
      <c r="C3985" t="s">
        <v>1293</v>
      </c>
      <c r="D3985" t="s">
        <v>29</v>
      </c>
      <c r="E3985" t="s">
        <v>25</v>
      </c>
      <c r="F3985" t="s">
        <v>48</v>
      </c>
      <c r="G3985" t="s">
        <v>1630</v>
      </c>
      <c r="H3985">
        <v>158.38</v>
      </c>
      <c r="I3985">
        <v>3</v>
      </c>
      <c r="J3985">
        <v>13.86</v>
      </c>
      <c r="K3985" s="6">
        <f>J3985/H3985</f>
        <v>8.7511049374921074E-2</v>
      </c>
      <c r="M3985" t="str">
        <f>LEFT(C3985, SEARCH(" ", C3985) - 1)</f>
        <v>Patrick</v>
      </c>
      <c r="N3985" t="str" cm="1">
        <f t="array" ref="N3985">_xlfn.IFS(H3985&lt;0, "LOSS", H3985&gt;1000, "GREAT", H3985&gt;500, "GOOD", H3985&gt;=100, "OKAY", H3985&lt;100, "OKAY")</f>
        <v>OKAY</v>
      </c>
    </row>
    <row r="3986" spans="1:14">
      <c r="A3986" s="2">
        <v>42357</v>
      </c>
      <c r="B3986" s="2" t="str">
        <f>TEXT(A3986,"mmmm")</f>
        <v>December</v>
      </c>
      <c r="C3986" t="s">
        <v>2482</v>
      </c>
      <c r="D3986" t="s">
        <v>237</v>
      </c>
      <c r="E3986" t="s">
        <v>23</v>
      </c>
      <c r="F3986" t="s">
        <v>47</v>
      </c>
      <c r="G3986" t="s">
        <v>1550</v>
      </c>
      <c r="H3986">
        <v>29.9</v>
      </c>
      <c r="I3986">
        <v>5</v>
      </c>
      <c r="J3986">
        <v>14.65</v>
      </c>
      <c r="K3986" s="6">
        <f>J3986/H3986</f>
        <v>0.48996655518394655</v>
      </c>
      <c r="M3986" t="str">
        <f>LEFT(C3986, SEARCH(" ", C3986) - 1)</f>
        <v>Peter</v>
      </c>
      <c r="N3986" t="str" cm="1">
        <f t="array" ref="N3986">_xlfn.IFS(H3986&lt;0, "LOSS", H3986&gt;1000, "GREAT", H3986&gt;500, "GOOD", H3986&gt;=100, "OKAY", H3986&lt;100, "OKAY")</f>
        <v>OKAY</v>
      </c>
    </row>
    <row r="3987" spans="1:14">
      <c r="A3987" s="2">
        <v>42357</v>
      </c>
      <c r="B3987" s="2" t="str">
        <f>TEXT(A3987,"mmmm")</f>
        <v>December</v>
      </c>
      <c r="C3987" t="s">
        <v>2482</v>
      </c>
      <c r="D3987" t="s">
        <v>237</v>
      </c>
      <c r="E3987" t="s">
        <v>25</v>
      </c>
      <c r="F3987" t="s">
        <v>35</v>
      </c>
      <c r="G3987" t="s">
        <v>2418</v>
      </c>
      <c r="H3987">
        <v>2249.91</v>
      </c>
      <c r="I3987">
        <v>9</v>
      </c>
      <c r="J3987">
        <v>517.48</v>
      </c>
      <c r="K3987" s="6">
        <f>J3987/H3987</f>
        <v>0.23000031112355607</v>
      </c>
      <c r="M3987" t="str">
        <f>LEFT(C3987, SEARCH(" ", C3987) - 1)</f>
        <v>Peter</v>
      </c>
      <c r="N3987" t="str" cm="1">
        <f t="array" ref="N3987">_xlfn.IFS(H3987&lt;0, "LOSS", H3987&gt;1000, "GREAT", H3987&gt;500, "GOOD", H3987&gt;=100, "OKAY", H3987&lt;100, "OKAY")</f>
        <v>GREAT</v>
      </c>
    </row>
    <row r="3988" spans="1:14">
      <c r="A3988" s="2">
        <v>42357</v>
      </c>
      <c r="B3988" s="2" t="str">
        <f>TEXT(A3988,"mmmm")</f>
        <v>December</v>
      </c>
      <c r="C3988" t="s">
        <v>2482</v>
      </c>
      <c r="D3988" t="s">
        <v>237</v>
      </c>
      <c r="E3988" t="s">
        <v>21</v>
      </c>
      <c r="F3988" t="s">
        <v>51</v>
      </c>
      <c r="G3988" t="s">
        <v>415</v>
      </c>
      <c r="H3988">
        <v>1053.1600000000001</v>
      </c>
      <c r="I3988">
        <v>4</v>
      </c>
      <c r="J3988">
        <v>-105.32</v>
      </c>
      <c r="K3988" s="6">
        <f>J3988/H3988</f>
        <v>-0.10000379809335712</v>
      </c>
      <c r="M3988" t="str">
        <f>LEFT(C3988, SEARCH(" ", C3988) - 1)</f>
        <v>Peter</v>
      </c>
      <c r="N3988" t="str" cm="1">
        <f t="array" ref="N3988">_xlfn.IFS(H3988&lt;0, "LOSS", H3988&gt;1000, "GREAT", H3988&gt;500, "GOOD", H3988&gt;=100, "OKAY", H3988&lt;100, "OKAY")</f>
        <v>GREAT</v>
      </c>
    </row>
    <row r="3989" spans="1:14">
      <c r="A3989" s="2">
        <v>42357</v>
      </c>
      <c r="B3989" s="2" t="str">
        <f>TEXT(A3989,"mmmm")</f>
        <v>December</v>
      </c>
      <c r="C3989" t="s">
        <v>435</v>
      </c>
      <c r="D3989" t="s">
        <v>29</v>
      </c>
      <c r="E3989" t="s">
        <v>25</v>
      </c>
      <c r="F3989" t="s">
        <v>35</v>
      </c>
      <c r="G3989" t="s">
        <v>2470</v>
      </c>
      <c r="H3989">
        <v>25.49</v>
      </c>
      <c r="I3989">
        <v>2</v>
      </c>
      <c r="J3989">
        <v>4.78</v>
      </c>
      <c r="K3989" s="6">
        <f>J3989/H3989</f>
        <v>0.18752451941938017</v>
      </c>
      <c r="M3989" t="str">
        <f>LEFT(C3989, SEARCH(" ", C3989) - 1)</f>
        <v>Eileen</v>
      </c>
      <c r="N3989" t="str" cm="1">
        <f t="array" ref="N3989">_xlfn.IFS(H3989&lt;0, "LOSS", H3989&gt;1000, "GREAT", H3989&gt;500, "GOOD", H3989&gt;=100, "OKAY", H3989&lt;100, "OKAY")</f>
        <v>OKAY</v>
      </c>
    </row>
    <row r="3990" spans="1:14">
      <c r="A3990" s="2">
        <v>42357</v>
      </c>
      <c r="B3990" s="2" t="str">
        <f>TEXT(A3990,"mmmm")</f>
        <v>December</v>
      </c>
      <c r="C3990" t="s">
        <v>1087</v>
      </c>
      <c r="D3990" t="s">
        <v>27</v>
      </c>
      <c r="E3990" t="s">
        <v>23</v>
      </c>
      <c r="F3990" t="s">
        <v>45</v>
      </c>
      <c r="G3990" t="s">
        <v>2288</v>
      </c>
      <c r="H3990">
        <v>6.91</v>
      </c>
      <c r="I3990">
        <v>3</v>
      </c>
      <c r="J3990">
        <v>2.5099999999999998</v>
      </c>
      <c r="K3990" s="6">
        <f>J3990/H3990</f>
        <v>0.36324167872648333</v>
      </c>
      <c r="M3990" t="str">
        <f>LEFT(C3990, SEARCH(" ", C3990) - 1)</f>
        <v>Arthur</v>
      </c>
      <c r="N3990" t="str" cm="1">
        <f t="array" ref="N3990">_xlfn.IFS(H3990&lt;0, "LOSS", H3990&gt;1000, "GREAT", H3990&gt;500, "GOOD", H3990&gt;=100, "OKAY", H3990&lt;100, "OKAY")</f>
        <v>OKAY</v>
      </c>
    </row>
    <row r="3991" spans="1:14">
      <c r="A3991" s="2">
        <v>42358</v>
      </c>
      <c r="B3991" s="2" t="str">
        <f>TEXT(A3991,"mmmm")</f>
        <v>December</v>
      </c>
      <c r="C3991" t="s">
        <v>1145</v>
      </c>
      <c r="D3991" t="s">
        <v>26</v>
      </c>
      <c r="E3991" t="s">
        <v>23</v>
      </c>
      <c r="F3991" t="s">
        <v>49</v>
      </c>
      <c r="G3991" t="s">
        <v>723</v>
      </c>
      <c r="H3991">
        <v>88.8</v>
      </c>
      <c r="I3991">
        <v>4</v>
      </c>
      <c r="J3991">
        <v>-2.2200000000000002</v>
      </c>
      <c r="K3991" s="6">
        <f>J3991/H3991</f>
        <v>-2.5000000000000001E-2</v>
      </c>
      <c r="M3991" t="str">
        <f>LEFT(C3991, SEARCH(" ", C3991) - 1)</f>
        <v>Chad</v>
      </c>
      <c r="N3991" t="str" cm="1">
        <f t="array" ref="N3991">_xlfn.IFS(H3991&lt;0, "LOSS", H3991&gt;1000, "GREAT", H3991&gt;500, "GOOD", H3991&gt;=100, "OKAY", H3991&lt;100, "OKAY")</f>
        <v>OKAY</v>
      </c>
    </row>
    <row r="3992" spans="1:14">
      <c r="A3992" s="2">
        <v>42358</v>
      </c>
      <c r="B3992" s="2" t="str">
        <f>TEXT(A3992,"mmmm")</f>
        <v>December</v>
      </c>
      <c r="C3992" t="s">
        <v>811</v>
      </c>
      <c r="D3992" t="s">
        <v>24</v>
      </c>
      <c r="E3992" t="s">
        <v>23</v>
      </c>
      <c r="F3992" t="s">
        <v>47</v>
      </c>
      <c r="G3992" t="s">
        <v>548</v>
      </c>
      <c r="H3992">
        <v>55.48</v>
      </c>
      <c r="I3992">
        <v>1</v>
      </c>
      <c r="J3992">
        <v>26.63</v>
      </c>
      <c r="K3992" s="6">
        <f>J3992/H3992</f>
        <v>0.47999279019466473</v>
      </c>
      <c r="M3992" t="str">
        <f>LEFT(C3992, SEARCH(" ", C3992) - 1)</f>
        <v>Maya</v>
      </c>
      <c r="N3992" t="str" cm="1">
        <f t="array" ref="N3992">_xlfn.IFS(H3992&lt;0, "LOSS", H3992&gt;1000, "GREAT", H3992&gt;500, "GOOD", H3992&gt;=100, "OKAY", H3992&lt;100, "OKAY")</f>
        <v>OKAY</v>
      </c>
    </row>
    <row r="3993" spans="1:14">
      <c r="A3993" s="2">
        <v>42358</v>
      </c>
      <c r="B3993" s="2" t="str">
        <f>TEXT(A3993,"mmmm")</f>
        <v>December</v>
      </c>
      <c r="C3993" t="s">
        <v>1288</v>
      </c>
      <c r="D3993" t="s">
        <v>29</v>
      </c>
      <c r="E3993" t="s">
        <v>25</v>
      </c>
      <c r="F3993" t="s">
        <v>48</v>
      </c>
      <c r="G3993" t="s">
        <v>160</v>
      </c>
      <c r="H3993">
        <v>159.97999999999999</v>
      </c>
      <c r="I3993">
        <v>2</v>
      </c>
      <c r="J3993">
        <v>12</v>
      </c>
      <c r="K3993" s="6">
        <f>J3993/H3993</f>
        <v>7.5009376172021511E-2</v>
      </c>
      <c r="M3993" t="str">
        <f>LEFT(C3993, SEARCH(" ", C3993) - 1)</f>
        <v>Katherine</v>
      </c>
      <c r="N3993" t="str" cm="1">
        <f t="array" ref="N3993">_xlfn.IFS(H3993&lt;0, "LOSS", H3993&gt;1000, "GREAT", H3993&gt;500, "GOOD", H3993&gt;=100, "OKAY", H3993&lt;100, "OKAY")</f>
        <v>OKAY</v>
      </c>
    </row>
    <row r="3994" spans="1:14">
      <c r="A3994" s="2">
        <v>42358</v>
      </c>
      <c r="B3994" s="2" t="str">
        <f>TEXT(A3994,"mmmm")</f>
        <v>December</v>
      </c>
      <c r="C3994" t="s">
        <v>1288</v>
      </c>
      <c r="D3994" t="s">
        <v>29</v>
      </c>
      <c r="E3994" t="s">
        <v>25</v>
      </c>
      <c r="F3994" t="s">
        <v>35</v>
      </c>
      <c r="G3994" t="s">
        <v>281</v>
      </c>
      <c r="H3994">
        <v>255.97</v>
      </c>
      <c r="I3994">
        <v>4</v>
      </c>
      <c r="J3994">
        <v>51.19</v>
      </c>
      <c r="K3994" s="6">
        <f>J3994/H3994</f>
        <v>0.19998437316873069</v>
      </c>
      <c r="M3994" t="str">
        <f>LEFT(C3994, SEARCH(" ", C3994) - 1)</f>
        <v>Katherine</v>
      </c>
      <c r="N3994" t="str" cm="1">
        <f t="array" ref="N3994">_xlfn.IFS(H3994&lt;0, "LOSS", H3994&gt;1000, "GREAT", H3994&gt;500, "GOOD", H3994&gt;=100, "OKAY", H3994&lt;100, "OKAY")</f>
        <v>OKAY</v>
      </c>
    </row>
    <row r="3995" spans="1:14">
      <c r="A3995" s="2">
        <v>42358</v>
      </c>
      <c r="B3995" s="2" t="str">
        <f>TEXT(A3995,"mmmm")</f>
        <v>December</v>
      </c>
      <c r="C3995" t="s">
        <v>1288</v>
      </c>
      <c r="D3995" t="s">
        <v>29</v>
      </c>
      <c r="E3995" t="s">
        <v>21</v>
      </c>
      <c r="F3995" t="s">
        <v>39</v>
      </c>
      <c r="G3995" t="s">
        <v>228</v>
      </c>
      <c r="H3995">
        <v>359.06</v>
      </c>
      <c r="I3995">
        <v>3</v>
      </c>
      <c r="J3995">
        <v>-71.81</v>
      </c>
      <c r="K3995" s="6">
        <f>J3995/H3995</f>
        <v>-0.19999442990029523</v>
      </c>
      <c r="M3995" t="str">
        <f>LEFT(C3995, SEARCH(" ", C3995) - 1)</f>
        <v>Katherine</v>
      </c>
      <c r="N3995" t="str" cm="1">
        <f t="array" ref="N3995">_xlfn.IFS(H3995&lt;0, "LOSS", H3995&gt;1000, "GREAT", H3995&gt;500, "GOOD", H3995&gt;=100, "OKAY", H3995&lt;100, "OKAY")</f>
        <v>OKAY</v>
      </c>
    </row>
    <row r="3996" spans="1:14">
      <c r="A3996" s="2">
        <v>42358</v>
      </c>
      <c r="B3996" s="2" t="str">
        <f>TEXT(A3996,"mmmm")</f>
        <v>December</v>
      </c>
      <c r="C3996" t="s">
        <v>1155</v>
      </c>
      <c r="D3996" t="s">
        <v>73</v>
      </c>
      <c r="E3996" t="s">
        <v>23</v>
      </c>
      <c r="F3996" t="s">
        <v>42</v>
      </c>
      <c r="G3996" t="s">
        <v>2341</v>
      </c>
      <c r="H3996">
        <v>7.92</v>
      </c>
      <c r="I3996">
        <v>1</v>
      </c>
      <c r="J3996">
        <v>2.77</v>
      </c>
      <c r="K3996" s="6">
        <f>J3996/H3996</f>
        <v>0.34974747474747475</v>
      </c>
      <c r="M3996" t="str">
        <f>LEFT(C3996, SEARCH(" ", C3996) - 1)</f>
        <v>Gary</v>
      </c>
      <c r="N3996" t="str" cm="1">
        <f t="array" ref="N3996">_xlfn.IFS(H3996&lt;0, "LOSS", H3996&gt;1000, "GREAT", H3996&gt;500, "GOOD", H3996&gt;=100, "OKAY", H3996&lt;100, "OKAY")</f>
        <v>OKAY</v>
      </c>
    </row>
    <row r="3997" spans="1:14">
      <c r="A3997" s="2">
        <v>42358</v>
      </c>
      <c r="B3997" s="2" t="str">
        <f>TEXT(A3997,"mmmm")</f>
        <v>December</v>
      </c>
      <c r="C3997" t="s">
        <v>1155</v>
      </c>
      <c r="D3997" t="s">
        <v>73</v>
      </c>
      <c r="E3997" t="s">
        <v>21</v>
      </c>
      <c r="F3997" t="s">
        <v>44</v>
      </c>
      <c r="G3997" t="s">
        <v>1173</v>
      </c>
      <c r="H3997">
        <v>14.37</v>
      </c>
      <c r="I3997">
        <v>2</v>
      </c>
      <c r="J3997">
        <v>3.95</v>
      </c>
      <c r="K3997" s="6">
        <f>J3997/H3997</f>
        <v>0.27487821851078637</v>
      </c>
      <c r="M3997" t="str">
        <f>LEFT(C3997, SEARCH(" ", C3997) - 1)</f>
        <v>Gary</v>
      </c>
      <c r="N3997" t="str" cm="1">
        <f t="array" ref="N3997">_xlfn.IFS(H3997&lt;0, "LOSS", H3997&gt;1000, "GREAT", H3997&gt;500, "GOOD", H3997&gt;=100, "OKAY", H3997&lt;100, "OKAY")</f>
        <v>OKAY</v>
      </c>
    </row>
    <row r="3998" spans="1:14">
      <c r="A3998" s="2">
        <v>42358</v>
      </c>
      <c r="B3998" s="2" t="str">
        <f>TEXT(A3998,"mmmm")</f>
        <v>December</v>
      </c>
      <c r="C3998" t="s">
        <v>2483</v>
      </c>
      <c r="D3998" t="s">
        <v>31</v>
      </c>
      <c r="E3998" t="s">
        <v>23</v>
      </c>
      <c r="F3998" t="s">
        <v>45</v>
      </c>
      <c r="G3998" t="s">
        <v>2109</v>
      </c>
      <c r="H3998">
        <v>11.7</v>
      </c>
      <c r="I3998">
        <v>2</v>
      </c>
      <c r="J3998">
        <v>3.95</v>
      </c>
      <c r="K3998" s="6">
        <f>J3998/H3998</f>
        <v>0.33760683760683763</v>
      </c>
      <c r="M3998" t="str">
        <f>LEFT(C3998, SEARCH(" ", C3998) - 1)</f>
        <v>Evan</v>
      </c>
      <c r="N3998" t="str" cm="1">
        <f t="array" ref="N3998">_xlfn.IFS(H3998&lt;0, "LOSS", H3998&gt;1000, "GREAT", H3998&gt;500, "GOOD", H3998&gt;=100, "OKAY", H3998&lt;100, "OKAY")</f>
        <v>OKAY</v>
      </c>
    </row>
    <row r="3999" spans="1:14">
      <c r="A3999" s="2">
        <v>42358</v>
      </c>
      <c r="B3999" s="2" t="str">
        <f>TEXT(A3999,"mmmm")</f>
        <v>December</v>
      </c>
      <c r="C3999" t="s">
        <v>674</v>
      </c>
      <c r="D3999" t="s">
        <v>22</v>
      </c>
      <c r="E3999" t="s">
        <v>23</v>
      </c>
      <c r="F3999" t="s">
        <v>47</v>
      </c>
      <c r="G3999" t="s">
        <v>710</v>
      </c>
      <c r="H3999">
        <v>17.12</v>
      </c>
      <c r="I3999">
        <v>4</v>
      </c>
      <c r="J3999">
        <v>7.7</v>
      </c>
      <c r="K3999" s="6">
        <f>J3999/H3999</f>
        <v>0.44976635514018692</v>
      </c>
      <c r="M3999" t="str">
        <f>LEFT(C3999, SEARCH(" ", C3999) - 1)</f>
        <v>Arianne</v>
      </c>
      <c r="N3999" t="str" cm="1">
        <f t="array" ref="N3999">_xlfn.IFS(H3999&lt;0, "LOSS", H3999&gt;1000, "GREAT", H3999&gt;500, "GOOD", H3999&gt;=100, "OKAY", H3999&lt;100, "OKAY")</f>
        <v>OKAY</v>
      </c>
    </row>
    <row r="4000" spans="1:14">
      <c r="A4000" s="2">
        <v>42358</v>
      </c>
      <c r="B4000" s="2" t="str">
        <f>TEXT(A4000,"mmmm")</f>
        <v>December</v>
      </c>
      <c r="C4000" t="s">
        <v>1740</v>
      </c>
      <c r="D4000" t="s">
        <v>106</v>
      </c>
      <c r="E4000" t="s">
        <v>23</v>
      </c>
      <c r="F4000" t="s">
        <v>36</v>
      </c>
      <c r="G4000" t="s">
        <v>1113</v>
      </c>
      <c r="H4000">
        <v>36.270000000000003</v>
      </c>
      <c r="I4000">
        <v>3</v>
      </c>
      <c r="J4000">
        <v>10.88</v>
      </c>
      <c r="K4000" s="6">
        <f>J4000/H4000</f>
        <v>0.29997242900468707</v>
      </c>
      <c r="M4000" t="str">
        <f>LEFT(C4000, SEARCH(" ", C4000) - 1)</f>
        <v>John</v>
      </c>
      <c r="N4000" t="str" cm="1">
        <f t="array" ref="N4000">_xlfn.IFS(H4000&lt;0, "LOSS", H4000&gt;1000, "GREAT", H4000&gt;500, "GOOD", H4000&gt;=100, "OKAY", H4000&lt;100, "OKAY")</f>
        <v>OKAY</v>
      </c>
    </row>
    <row r="4001" spans="1:14">
      <c r="A4001" s="2">
        <v>42358</v>
      </c>
      <c r="B4001" s="2" t="str">
        <f>TEXT(A4001,"mmmm")</f>
        <v>December</v>
      </c>
      <c r="C4001" t="s">
        <v>1178</v>
      </c>
      <c r="D4001" t="s">
        <v>26</v>
      </c>
      <c r="E4001" t="s">
        <v>25</v>
      </c>
      <c r="F4001" t="s">
        <v>35</v>
      </c>
      <c r="G4001" t="s">
        <v>340</v>
      </c>
      <c r="H4001">
        <v>100.8</v>
      </c>
      <c r="I4001">
        <v>2</v>
      </c>
      <c r="J4001">
        <v>21.42</v>
      </c>
      <c r="K4001" s="6">
        <f>J4001/H4001</f>
        <v>0.21250000000000002</v>
      </c>
      <c r="M4001" t="str">
        <f>LEFT(C4001, SEARCH(" ", C4001) - 1)</f>
        <v>Emily</v>
      </c>
      <c r="N4001" t="str" cm="1">
        <f t="array" ref="N4001">_xlfn.IFS(H4001&lt;0, "LOSS", H4001&gt;1000, "GREAT", H4001&gt;500, "GOOD", H4001&gt;=100, "OKAY", H4001&lt;100, "OKAY")</f>
        <v>OKAY</v>
      </c>
    </row>
    <row r="4002" spans="1:14">
      <c r="A4002" s="2">
        <v>42359</v>
      </c>
      <c r="B4002" s="2" t="str">
        <f>TEXT(A4002,"mmmm")</f>
        <v>December</v>
      </c>
      <c r="C4002" t="s">
        <v>593</v>
      </c>
      <c r="D4002" t="s">
        <v>28</v>
      </c>
      <c r="E4002" t="s">
        <v>21</v>
      </c>
      <c r="F4002" t="s">
        <v>51</v>
      </c>
      <c r="G4002" t="s">
        <v>591</v>
      </c>
      <c r="H4002">
        <v>1618.37</v>
      </c>
      <c r="I4002">
        <v>13</v>
      </c>
      <c r="J4002">
        <v>356.04</v>
      </c>
      <c r="K4002" s="6">
        <f>J4002/H4002</f>
        <v>0.2199991349320613</v>
      </c>
      <c r="M4002" t="str">
        <f>LEFT(C4002, SEARCH(" ", C4002) - 1)</f>
        <v>John</v>
      </c>
      <c r="N4002" t="str" cm="1">
        <f t="array" ref="N4002">_xlfn.IFS(H4002&lt;0, "LOSS", H4002&gt;1000, "GREAT", H4002&gt;500, "GOOD", H4002&gt;=100, "OKAY", H4002&lt;100, "OKAY")</f>
        <v>GREAT</v>
      </c>
    </row>
    <row r="4003" spans="1:14">
      <c r="A4003" s="2">
        <v>42359</v>
      </c>
      <c r="B4003" s="2" t="str">
        <f>TEXT(A4003,"mmmm")</f>
        <v>December</v>
      </c>
      <c r="C4003" t="s">
        <v>593</v>
      </c>
      <c r="D4003" t="s">
        <v>28</v>
      </c>
      <c r="E4003" t="s">
        <v>25</v>
      </c>
      <c r="F4003" t="s">
        <v>35</v>
      </c>
      <c r="G4003" t="s">
        <v>1928</v>
      </c>
      <c r="H4003">
        <v>99.6</v>
      </c>
      <c r="I4003">
        <v>1</v>
      </c>
      <c r="J4003">
        <v>36.85</v>
      </c>
      <c r="K4003" s="6">
        <f>J4003/H4003</f>
        <v>0.36997991967871491</v>
      </c>
      <c r="M4003" t="str">
        <f>LEFT(C4003, SEARCH(" ", C4003) - 1)</f>
        <v>John</v>
      </c>
      <c r="N4003" t="str" cm="1">
        <f t="array" ref="N4003">_xlfn.IFS(H4003&lt;0, "LOSS", H4003&gt;1000, "GREAT", H4003&gt;500, "GOOD", H4003&gt;=100, "OKAY", H4003&lt;100, "OKAY")</f>
        <v>OKAY</v>
      </c>
    </row>
    <row r="4004" spans="1:14">
      <c r="A4004" s="2">
        <v>42359</v>
      </c>
      <c r="B4004" s="2" t="str">
        <f>TEXT(A4004,"mmmm")</f>
        <v>December</v>
      </c>
      <c r="C4004" t="s">
        <v>2484</v>
      </c>
      <c r="D4004" t="s">
        <v>94</v>
      </c>
      <c r="E4004" t="s">
        <v>23</v>
      </c>
      <c r="F4004" t="s">
        <v>36</v>
      </c>
      <c r="G4004" t="s">
        <v>427</v>
      </c>
      <c r="H4004">
        <v>60.98</v>
      </c>
      <c r="I4004">
        <v>7</v>
      </c>
      <c r="J4004">
        <v>4.57</v>
      </c>
      <c r="K4004" s="6">
        <f>J4004/H4004</f>
        <v>7.4942604132502463E-2</v>
      </c>
      <c r="M4004" t="str">
        <f>LEFT(C4004, SEARCH(" ", C4004) - 1)</f>
        <v>Elpida</v>
      </c>
      <c r="N4004" t="str" cm="1">
        <f t="array" ref="N4004">_xlfn.IFS(H4004&lt;0, "LOSS", H4004&gt;1000, "GREAT", H4004&gt;500, "GOOD", H4004&gt;=100, "OKAY", H4004&lt;100, "OKAY")</f>
        <v>OKAY</v>
      </c>
    </row>
    <row r="4005" spans="1:14">
      <c r="A4005" s="2">
        <v>42359</v>
      </c>
      <c r="B4005" s="2" t="str">
        <f>TEXT(A4005,"mmmm")</f>
        <v>December</v>
      </c>
      <c r="C4005" t="s">
        <v>1555</v>
      </c>
      <c r="D4005" t="s">
        <v>33</v>
      </c>
      <c r="E4005" t="s">
        <v>25</v>
      </c>
      <c r="F4005" t="s">
        <v>48</v>
      </c>
      <c r="G4005" t="s">
        <v>2485</v>
      </c>
      <c r="H4005">
        <v>47.98</v>
      </c>
      <c r="I4005">
        <v>3</v>
      </c>
      <c r="J4005">
        <v>4.8</v>
      </c>
      <c r="K4005" s="6">
        <f>J4005/H4005</f>
        <v>0.10004168403501459</v>
      </c>
      <c r="M4005" t="str">
        <f>LEFT(C4005, SEARCH(" ", C4005) - 1)</f>
        <v>Lynn</v>
      </c>
      <c r="N4005" t="str" cm="1">
        <f t="array" ref="N4005">_xlfn.IFS(H4005&lt;0, "LOSS", H4005&gt;1000, "GREAT", H4005&gt;500, "GOOD", H4005&gt;=100, "OKAY", H4005&lt;100, "OKAY")</f>
        <v>OKAY</v>
      </c>
    </row>
    <row r="4006" spans="1:14">
      <c r="A4006" s="2">
        <v>42359</v>
      </c>
      <c r="B4006" s="2" t="str">
        <f>TEXT(A4006,"mmmm")</f>
        <v>December</v>
      </c>
      <c r="C4006" t="s">
        <v>1066</v>
      </c>
      <c r="D4006" t="s">
        <v>31</v>
      </c>
      <c r="E4006" t="s">
        <v>25</v>
      </c>
      <c r="F4006" t="s">
        <v>35</v>
      </c>
      <c r="G4006" t="s">
        <v>1129</v>
      </c>
      <c r="H4006">
        <v>50.88</v>
      </c>
      <c r="I4006">
        <v>6</v>
      </c>
      <c r="J4006">
        <v>14.63</v>
      </c>
      <c r="K4006" s="6">
        <f>J4006/H4006</f>
        <v>0.28753930817610063</v>
      </c>
      <c r="M4006" t="str">
        <f>LEFT(C4006, SEARCH(" ", C4006) - 1)</f>
        <v>Roger</v>
      </c>
      <c r="N4006" t="str" cm="1">
        <f t="array" ref="N4006">_xlfn.IFS(H4006&lt;0, "LOSS", H4006&gt;1000, "GREAT", H4006&gt;500, "GOOD", H4006&gt;=100, "OKAY", H4006&lt;100, "OKAY")</f>
        <v>OKAY</v>
      </c>
    </row>
    <row r="4007" spans="1:14">
      <c r="A4007" s="2">
        <v>42359</v>
      </c>
      <c r="B4007" s="2" t="str">
        <f>TEXT(A4007,"mmmm")</f>
        <v>December</v>
      </c>
      <c r="C4007" t="s">
        <v>1066</v>
      </c>
      <c r="D4007" t="s">
        <v>31</v>
      </c>
      <c r="E4007" t="s">
        <v>23</v>
      </c>
      <c r="F4007" t="s">
        <v>42</v>
      </c>
      <c r="G4007" t="s">
        <v>2486</v>
      </c>
      <c r="H4007">
        <v>27.31</v>
      </c>
      <c r="I4007">
        <v>2</v>
      </c>
      <c r="J4007">
        <v>9.2200000000000006</v>
      </c>
      <c r="K4007" s="6">
        <f>J4007/H4007</f>
        <v>0.33760527279384844</v>
      </c>
      <c r="M4007" t="str">
        <f>LEFT(C4007, SEARCH(" ", C4007) - 1)</f>
        <v>Roger</v>
      </c>
      <c r="N4007" t="str" cm="1">
        <f t="array" ref="N4007">_xlfn.IFS(H4007&lt;0, "LOSS", H4007&gt;1000, "GREAT", H4007&gt;500, "GOOD", H4007&gt;=100, "OKAY", H4007&lt;100, "OKAY")</f>
        <v>OKAY</v>
      </c>
    </row>
    <row r="4008" spans="1:14">
      <c r="A4008" s="2">
        <v>42359</v>
      </c>
      <c r="B4008" s="2" t="str">
        <f>TEXT(A4008,"mmmm")</f>
        <v>December</v>
      </c>
      <c r="C4008" t="s">
        <v>1710</v>
      </c>
      <c r="D4008" t="s">
        <v>30</v>
      </c>
      <c r="E4008" t="s">
        <v>23</v>
      </c>
      <c r="F4008" t="s">
        <v>37</v>
      </c>
      <c r="G4008" t="s">
        <v>927</v>
      </c>
      <c r="H4008">
        <v>3.01</v>
      </c>
      <c r="I4008">
        <v>2</v>
      </c>
      <c r="J4008">
        <v>0.34</v>
      </c>
      <c r="K4008" s="6">
        <f>J4008/H4008</f>
        <v>0.11295681063122925</v>
      </c>
      <c r="M4008" t="str">
        <f>LEFT(C4008, SEARCH(" ", C4008) - 1)</f>
        <v>Adam</v>
      </c>
      <c r="N4008" t="str" cm="1">
        <f t="array" ref="N4008">_xlfn.IFS(H4008&lt;0, "LOSS", H4008&gt;1000, "GREAT", H4008&gt;500, "GOOD", H4008&gt;=100, "OKAY", H4008&lt;100, "OKAY")</f>
        <v>OKAY</v>
      </c>
    </row>
    <row r="4009" spans="1:14">
      <c r="A4009" s="2">
        <v>42359</v>
      </c>
      <c r="B4009" s="2" t="str">
        <f>TEXT(A4009,"mmmm")</f>
        <v>December</v>
      </c>
      <c r="C4009" t="s">
        <v>1304</v>
      </c>
      <c r="D4009" t="s">
        <v>29</v>
      </c>
      <c r="E4009" t="s">
        <v>25</v>
      </c>
      <c r="F4009" t="s">
        <v>46</v>
      </c>
      <c r="G4009" t="s">
        <v>1479</v>
      </c>
      <c r="H4009">
        <v>600.53</v>
      </c>
      <c r="I4009">
        <v>2</v>
      </c>
      <c r="J4009">
        <v>137.26</v>
      </c>
      <c r="K4009" s="6">
        <f>J4009/H4009</f>
        <v>0.22856476778845353</v>
      </c>
      <c r="M4009" t="str">
        <f>LEFT(C4009, SEARCH(" ", C4009) - 1)</f>
        <v>Sam</v>
      </c>
      <c r="N4009" t="str" cm="1">
        <f t="array" ref="N4009">_xlfn.IFS(H4009&lt;0, "LOSS", H4009&gt;1000, "GREAT", H4009&gt;500, "GOOD", H4009&gt;=100, "OKAY", H4009&lt;100, "OKAY")</f>
        <v>GOOD</v>
      </c>
    </row>
    <row r="4010" spans="1:14">
      <c r="A4010" s="2">
        <v>42359</v>
      </c>
      <c r="B4010" s="2" t="str">
        <f>TEXT(A4010,"mmmm")</f>
        <v>December</v>
      </c>
      <c r="C4010" t="s">
        <v>1304</v>
      </c>
      <c r="D4010" t="s">
        <v>29</v>
      </c>
      <c r="E4010" t="s">
        <v>23</v>
      </c>
      <c r="F4010" t="s">
        <v>37</v>
      </c>
      <c r="G4010" t="s">
        <v>2136</v>
      </c>
      <c r="H4010">
        <v>59.9</v>
      </c>
      <c r="I4010">
        <v>2</v>
      </c>
      <c r="J4010">
        <v>14.23</v>
      </c>
      <c r="K4010" s="6">
        <f>J4010/H4010</f>
        <v>0.23756260434056761</v>
      </c>
      <c r="M4010" t="str">
        <f>LEFT(C4010, SEARCH(" ", C4010) - 1)</f>
        <v>Sam</v>
      </c>
      <c r="N4010" t="str" cm="1">
        <f t="array" ref="N4010">_xlfn.IFS(H4010&lt;0, "LOSS", H4010&gt;1000, "GREAT", H4010&gt;500, "GOOD", H4010&gt;=100, "OKAY", H4010&lt;100, "OKAY")</f>
        <v>OKAY</v>
      </c>
    </row>
    <row r="4011" spans="1:14">
      <c r="A4011" s="2">
        <v>42359</v>
      </c>
      <c r="B4011" s="2" t="str">
        <f>TEXT(A4011,"mmmm")</f>
        <v>December</v>
      </c>
      <c r="C4011" t="s">
        <v>1304</v>
      </c>
      <c r="D4011" t="s">
        <v>29</v>
      </c>
      <c r="E4011" t="s">
        <v>25</v>
      </c>
      <c r="F4011" t="s">
        <v>35</v>
      </c>
      <c r="G4011" t="s">
        <v>1928</v>
      </c>
      <c r="H4011">
        <v>637.44000000000005</v>
      </c>
      <c r="I4011">
        <v>8</v>
      </c>
      <c r="J4011">
        <v>135.46</v>
      </c>
      <c r="K4011" s="6">
        <f>J4011/H4011</f>
        <v>0.2125062751004016</v>
      </c>
      <c r="M4011" t="str">
        <f>LEFT(C4011, SEARCH(" ", C4011) - 1)</f>
        <v>Sam</v>
      </c>
      <c r="N4011" t="str" cm="1">
        <f t="array" ref="N4011">_xlfn.IFS(H4011&lt;0, "LOSS", H4011&gt;1000, "GREAT", H4011&gt;500, "GOOD", H4011&gt;=100, "OKAY", H4011&lt;100, "OKAY")</f>
        <v>GOOD</v>
      </c>
    </row>
    <row r="4012" spans="1:14">
      <c r="A4012" s="2">
        <v>42359</v>
      </c>
      <c r="B4012" s="2" t="str">
        <f>TEXT(A4012,"mmmm")</f>
        <v>December</v>
      </c>
      <c r="C4012" t="s">
        <v>1304</v>
      </c>
      <c r="D4012" t="s">
        <v>29</v>
      </c>
      <c r="E4012" t="s">
        <v>21</v>
      </c>
      <c r="F4012" t="s">
        <v>44</v>
      </c>
      <c r="G4012" t="s">
        <v>1003</v>
      </c>
      <c r="H4012">
        <v>51.76</v>
      </c>
      <c r="I4012">
        <v>3</v>
      </c>
      <c r="J4012">
        <v>-33.64</v>
      </c>
      <c r="K4012" s="6">
        <f>J4012/H4012</f>
        <v>-0.64992272024729525</v>
      </c>
      <c r="M4012" t="str">
        <f>LEFT(C4012, SEARCH(" ", C4012) - 1)</f>
        <v>Sam</v>
      </c>
      <c r="N4012" t="str" cm="1">
        <f t="array" ref="N4012">_xlfn.IFS(H4012&lt;0, "LOSS", H4012&gt;1000, "GREAT", H4012&gt;500, "GOOD", H4012&gt;=100, "OKAY", H4012&lt;100, "OKAY")</f>
        <v>OKAY</v>
      </c>
    </row>
    <row r="4013" spans="1:14">
      <c r="A4013" s="2">
        <v>42360</v>
      </c>
      <c r="B4013" s="2" t="str">
        <f>TEXT(A4013,"mmmm")</f>
        <v>December</v>
      </c>
      <c r="C4013" t="s">
        <v>656</v>
      </c>
      <c r="D4013" t="s">
        <v>230</v>
      </c>
      <c r="E4013" t="s">
        <v>23</v>
      </c>
      <c r="F4013" t="s">
        <v>37</v>
      </c>
      <c r="G4013" t="s">
        <v>2279</v>
      </c>
      <c r="H4013">
        <v>17.12</v>
      </c>
      <c r="I4013">
        <v>4</v>
      </c>
      <c r="J4013">
        <v>4.96</v>
      </c>
      <c r="K4013" s="6">
        <f>J4013/H4013</f>
        <v>0.28971962616822428</v>
      </c>
      <c r="M4013" t="str">
        <f>LEFT(C4013, SEARCH(" ", C4013) - 1)</f>
        <v>Beth</v>
      </c>
      <c r="N4013" t="str" cm="1">
        <f t="array" ref="N4013">_xlfn.IFS(H4013&lt;0, "LOSS", H4013&gt;1000, "GREAT", H4013&gt;500, "GOOD", H4013&gt;=100, "OKAY", H4013&lt;100, "OKAY")</f>
        <v>OKAY</v>
      </c>
    </row>
    <row r="4014" spans="1:14">
      <c r="A4014" s="2">
        <v>42360</v>
      </c>
      <c r="B4014" s="2" t="str">
        <f>TEXT(A4014,"mmmm")</f>
        <v>December</v>
      </c>
      <c r="C4014" t="s">
        <v>1767</v>
      </c>
      <c r="D4014" t="s">
        <v>27</v>
      </c>
      <c r="E4014" t="s">
        <v>23</v>
      </c>
      <c r="F4014" t="s">
        <v>49</v>
      </c>
      <c r="G4014" t="s">
        <v>2044</v>
      </c>
      <c r="H4014">
        <v>33.57</v>
      </c>
      <c r="I4014">
        <v>2</v>
      </c>
      <c r="J4014">
        <v>1.68</v>
      </c>
      <c r="K4014" s="6">
        <f>J4014/H4014</f>
        <v>5.0044682752457548E-2</v>
      </c>
      <c r="M4014" t="str">
        <f>LEFT(C4014, SEARCH(" ", C4014) - 1)</f>
        <v>Harold</v>
      </c>
      <c r="N4014" t="str" cm="1">
        <f t="array" ref="N4014">_xlfn.IFS(H4014&lt;0, "LOSS", H4014&gt;1000, "GREAT", H4014&gt;500, "GOOD", H4014&gt;=100, "OKAY", H4014&lt;100, "OKAY")</f>
        <v>OKAY</v>
      </c>
    </row>
    <row r="4015" spans="1:14">
      <c r="A4015" s="2">
        <v>42360</v>
      </c>
      <c r="B4015" s="2" t="str">
        <f>TEXT(A4015,"mmmm")</f>
        <v>December</v>
      </c>
      <c r="C4015" t="s">
        <v>1767</v>
      </c>
      <c r="D4015" t="s">
        <v>27</v>
      </c>
      <c r="E4015" t="s">
        <v>21</v>
      </c>
      <c r="F4015" t="s">
        <v>40</v>
      </c>
      <c r="G4015" t="s">
        <v>328</v>
      </c>
      <c r="H4015">
        <v>422.63</v>
      </c>
      <c r="I4015">
        <v>7</v>
      </c>
      <c r="J4015">
        <v>0</v>
      </c>
      <c r="K4015" s="6">
        <f>J4015/H4015</f>
        <v>0</v>
      </c>
      <c r="M4015" t="str">
        <f>LEFT(C4015, SEARCH(" ", C4015) - 1)</f>
        <v>Harold</v>
      </c>
      <c r="N4015" t="str" cm="1">
        <f t="array" ref="N4015">_xlfn.IFS(H4015&lt;0, "LOSS", H4015&gt;1000, "GREAT", H4015&gt;500, "GOOD", H4015&gt;=100, "OKAY", H4015&lt;100, "OKAY")</f>
        <v>OKAY</v>
      </c>
    </row>
    <row r="4016" spans="1:14">
      <c r="A4016" s="2">
        <v>42361</v>
      </c>
      <c r="B4016" s="2" t="str">
        <f>TEXT(A4016,"mmmm")</f>
        <v>December</v>
      </c>
      <c r="C4016" t="s">
        <v>229</v>
      </c>
      <c r="D4016" t="s">
        <v>106</v>
      </c>
      <c r="E4016" t="s">
        <v>23</v>
      </c>
      <c r="F4016" t="s">
        <v>36</v>
      </c>
      <c r="G4016" t="s">
        <v>1899</v>
      </c>
      <c r="H4016">
        <v>194.32</v>
      </c>
      <c r="I4016">
        <v>4</v>
      </c>
      <c r="J4016">
        <v>56.35</v>
      </c>
      <c r="K4016" s="6">
        <f>J4016/H4016</f>
        <v>0.28998559077809799</v>
      </c>
      <c r="M4016" t="str">
        <f>LEFT(C4016, SEARCH(" ", C4016) - 1)</f>
        <v>Bradley</v>
      </c>
      <c r="N4016" t="str" cm="1">
        <f t="array" ref="N4016">_xlfn.IFS(H4016&lt;0, "LOSS", H4016&gt;1000, "GREAT", H4016&gt;500, "GOOD", H4016&gt;=100, "OKAY", H4016&lt;100, "OKAY")</f>
        <v>OKAY</v>
      </c>
    </row>
    <row r="4017" spans="1:14">
      <c r="A4017" s="2">
        <v>42362</v>
      </c>
      <c r="B4017" s="2" t="str">
        <f>TEXT(A4017,"mmmm")</f>
        <v>December</v>
      </c>
      <c r="C4017" t="s">
        <v>1831</v>
      </c>
      <c r="D4017" t="s">
        <v>30</v>
      </c>
      <c r="E4017" t="s">
        <v>23</v>
      </c>
      <c r="F4017" t="s">
        <v>43</v>
      </c>
      <c r="G4017" t="s">
        <v>1640</v>
      </c>
      <c r="H4017">
        <v>5.58</v>
      </c>
      <c r="I4017">
        <v>2</v>
      </c>
      <c r="J4017">
        <v>1.81</v>
      </c>
      <c r="K4017" s="6">
        <f>J4017/H4017</f>
        <v>0.32437275985663083</v>
      </c>
      <c r="M4017" t="str">
        <f>LEFT(C4017, SEARCH(" ", C4017) - 1)</f>
        <v>Joni</v>
      </c>
      <c r="N4017" t="str" cm="1">
        <f t="array" ref="N4017">_xlfn.IFS(H4017&lt;0, "LOSS", H4017&gt;1000, "GREAT", H4017&gt;500, "GOOD", H4017&gt;=100, "OKAY", H4017&lt;100, "OKAY")</f>
        <v>OKAY</v>
      </c>
    </row>
    <row r="4018" spans="1:14">
      <c r="A4018" s="2">
        <v>42362</v>
      </c>
      <c r="B4018" s="2" t="str">
        <f>TEXT(A4018,"mmmm")</f>
        <v>December</v>
      </c>
      <c r="C4018" t="s">
        <v>1831</v>
      </c>
      <c r="D4018" t="s">
        <v>30</v>
      </c>
      <c r="E4018" t="s">
        <v>23</v>
      </c>
      <c r="F4018" t="s">
        <v>47</v>
      </c>
      <c r="G4018" t="s">
        <v>1434</v>
      </c>
      <c r="H4018">
        <v>22.7</v>
      </c>
      <c r="I4018">
        <v>6</v>
      </c>
      <c r="J4018">
        <v>8.23</v>
      </c>
      <c r="K4018" s="6">
        <f>J4018/H4018</f>
        <v>0.36255506607929516</v>
      </c>
      <c r="M4018" t="str">
        <f>LEFT(C4018, SEARCH(" ", C4018) - 1)</f>
        <v>Joni</v>
      </c>
      <c r="N4018" t="str" cm="1">
        <f t="array" ref="N4018">_xlfn.IFS(H4018&lt;0, "LOSS", H4018&gt;1000, "GREAT", H4018&gt;500, "GOOD", H4018&gt;=100, "OKAY", H4018&lt;100, "OKAY")</f>
        <v>OKAY</v>
      </c>
    </row>
    <row r="4019" spans="1:14">
      <c r="A4019" s="2">
        <v>42362</v>
      </c>
      <c r="B4019" s="2" t="str">
        <f>TEXT(A4019,"mmmm")</f>
        <v>December</v>
      </c>
      <c r="C4019" t="s">
        <v>1831</v>
      </c>
      <c r="D4019" t="s">
        <v>30</v>
      </c>
      <c r="E4019" t="s">
        <v>23</v>
      </c>
      <c r="F4019" t="s">
        <v>38</v>
      </c>
      <c r="G4019" t="s">
        <v>560</v>
      </c>
      <c r="H4019">
        <v>19.78</v>
      </c>
      <c r="I4019">
        <v>4</v>
      </c>
      <c r="J4019">
        <v>-13.84</v>
      </c>
      <c r="K4019" s="6">
        <f>J4019/H4019</f>
        <v>-0.69969666329625879</v>
      </c>
      <c r="M4019" t="str">
        <f>LEFT(C4019, SEARCH(" ", C4019) - 1)</f>
        <v>Joni</v>
      </c>
      <c r="N4019" t="str" cm="1">
        <f t="array" ref="N4019">_xlfn.IFS(H4019&lt;0, "LOSS", H4019&gt;1000, "GREAT", H4019&gt;500, "GOOD", H4019&gt;=100, "OKAY", H4019&lt;100, "OKAY")</f>
        <v>OKAY</v>
      </c>
    </row>
    <row r="4020" spans="1:14">
      <c r="A4020" s="2">
        <v>42362</v>
      </c>
      <c r="B4020" s="2" t="str">
        <f>TEXT(A4020,"mmmm")</f>
        <v>December</v>
      </c>
      <c r="C4020" t="s">
        <v>1831</v>
      </c>
      <c r="D4020" t="s">
        <v>30</v>
      </c>
      <c r="E4020" t="s">
        <v>21</v>
      </c>
      <c r="F4020" t="s">
        <v>44</v>
      </c>
      <c r="G4020" t="s">
        <v>2088</v>
      </c>
      <c r="H4020">
        <v>72.7</v>
      </c>
      <c r="I4020">
        <v>4</v>
      </c>
      <c r="J4020">
        <v>19.079999999999998</v>
      </c>
      <c r="K4020" s="6">
        <f>J4020/H4020</f>
        <v>0.26244841815680875</v>
      </c>
      <c r="M4020" t="str">
        <f>LEFT(C4020, SEARCH(" ", C4020) - 1)</f>
        <v>Joni</v>
      </c>
      <c r="N4020" t="str" cm="1">
        <f t="array" ref="N4020">_xlfn.IFS(H4020&lt;0, "LOSS", H4020&gt;1000, "GREAT", H4020&gt;500, "GOOD", H4020&gt;=100, "OKAY", H4020&lt;100, "OKAY")</f>
        <v>OKAY</v>
      </c>
    </row>
    <row r="4021" spans="1:14">
      <c r="A4021" s="2">
        <v>42362</v>
      </c>
      <c r="B4021" s="2" t="str">
        <f>TEXT(A4021,"mmmm")</f>
        <v>December</v>
      </c>
      <c r="C4021" t="s">
        <v>1831</v>
      </c>
      <c r="D4021" t="s">
        <v>30</v>
      </c>
      <c r="E4021" t="s">
        <v>25</v>
      </c>
      <c r="F4021" t="s">
        <v>46</v>
      </c>
      <c r="G4021" t="s">
        <v>439</v>
      </c>
      <c r="H4021">
        <v>479.99</v>
      </c>
      <c r="I4021">
        <v>4</v>
      </c>
      <c r="J4021">
        <v>-383.99</v>
      </c>
      <c r="K4021" s="6">
        <f>J4021/H4021</f>
        <v>-0.79999583324652601</v>
      </c>
      <c r="M4021" t="str">
        <f>LEFT(C4021, SEARCH(" ", C4021) - 1)</f>
        <v>Joni</v>
      </c>
      <c r="N4021" t="str" cm="1">
        <f t="array" ref="N4021">_xlfn.IFS(H4021&lt;0, "LOSS", H4021&gt;1000, "GREAT", H4021&gt;500, "GOOD", H4021&gt;=100, "OKAY", H4021&lt;100, "OKAY")</f>
        <v>OKAY</v>
      </c>
    </row>
    <row r="4022" spans="1:14">
      <c r="A4022" s="2">
        <v>42362</v>
      </c>
      <c r="B4022" s="2" t="str">
        <f>TEXT(A4022,"mmmm")</f>
        <v>December</v>
      </c>
      <c r="C4022" t="s">
        <v>1831</v>
      </c>
      <c r="D4022" t="s">
        <v>30</v>
      </c>
      <c r="E4022" t="s">
        <v>23</v>
      </c>
      <c r="F4022" t="s">
        <v>37</v>
      </c>
      <c r="G4022" t="s">
        <v>2487</v>
      </c>
      <c r="H4022">
        <v>27.17</v>
      </c>
      <c r="I4022">
        <v>2</v>
      </c>
      <c r="J4022">
        <v>2.72</v>
      </c>
      <c r="K4022" s="6">
        <f>J4022/H4022</f>
        <v>0.10011041589988959</v>
      </c>
      <c r="M4022" t="str">
        <f>LEFT(C4022, SEARCH(" ", C4022) - 1)</f>
        <v>Joni</v>
      </c>
      <c r="N4022" t="str" cm="1">
        <f t="array" ref="N4022">_xlfn.IFS(H4022&lt;0, "LOSS", H4022&gt;1000, "GREAT", H4022&gt;500, "GOOD", H4022&gt;=100, "OKAY", H4022&lt;100, "OKAY")</f>
        <v>OKAY</v>
      </c>
    </row>
    <row r="4023" spans="1:14">
      <c r="A4023" s="2">
        <v>42362</v>
      </c>
      <c r="B4023" s="2" t="str">
        <f>TEXT(A4023,"mmmm")</f>
        <v>December</v>
      </c>
      <c r="C4023" t="s">
        <v>2131</v>
      </c>
      <c r="D4023" t="s">
        <v>24</v>
      </c>
      <c r="E4023" t="s">
        <v>23</v>
      </c>
      <c r="F4023" t="s">
        <v>47</v>
      </c>
      <c r="G4023" t="s">
        <v>402</v>
      </c>
      <c r="H4023">
        <v>132.79</v>
      </c>
      <c r="I4023">
        <v>7</v>
      </c>
      <c r="J4023">
        <v>63.74</v>
      </c>
      <c r="K4023" s="6">
        <f>J4023/H4023</f>
        <v>0.48000602455004149</v>
      </c>
      <c r="M4023" t="str">
        <f>LEFT(C4023, SEARCH(" ", C4023) - 1)</f>
        <v>David</v>
      </c>
      <c r="N4023" t="str" cm="1">
        <f t="array" ref="N4023">_xlfn.IFS(H4023&lt;0, "LOSS", H4023&gt;1000, "GREAT", H4023&gt;500, "GOOD", H4023&gt;=100, "OKAY", H4023&lt;100, "OKAY")</f>
        <v>OKAY</v>
      </c>
    </row>
    <row r="4024" spans="1:14">
      <c r="A4024" s="2">
        <v>42362</v>
      </c>
      <c r="B4024" s="2" t="str">
        <f>TEXT(A4024,"mmmm")</f>
        <v>December</v>
      </c>
      <c r="C4024" t="s">
        <v>2131</v>
      </c>
      <c r="D4024" t="s">
        <v>24</v>
      </c>
      <c r="E4024" t="s">
        <v>23</v>
      </c>
      <c r="F4024" t="s">
        <v>47</v>
      </c>
      <c r="G4024" t="s">
        <v>423</v>
      </c>
      <c r="H4024">
        <v>12.96</v>
      </c>
      <c r="I4024">
        <v>2</v>
      </c>
      <c r="J4024">
        <v>6.22</v>
      </c>
      <c r="K4024" s="6">
        <f>J4024/H4024</f>
        <v>0.47993827160493824</v>
      </c>
      <c r="M4024" t="str">
        <f>LEFT(C4024, SEARCH(" ", C4024) - 1)</f>
        <v>David</v>
      </c>
      <c r="N4024" t="str" cm="1">
        <f t="array" ref="N4024">_xlfn.IFS(H4024&lt;0, "LOSS", H4024&gt;1000, "GREAT", H4024&gt;500, "GOOD", H4024&gt;=100, "OKAY", H4024&lt;100, "OKAY")</f>
        <v>OKAY</v>
      </c>
    </row>
    <row r="4025" spans="1:14">
      <c r="A4025" s="2">
        <v>42362</v>
      </c>
      <c r="B4025" s="2" t="str">
        <f>TEXT(A4025,"mmmm")</f>
        <v>December</v>
      </c>
      <c r="C4025" t="s">
        <v>2131</v>
      </c>
      <c r="D4025" t="s">
        <v>24</v>
      </c>
      <c r="E4025" t="s">
        <v>23</v>
      </c>
      <c r="F4025" t="s">
        <v>45</v>
      </c>
      <c r="G4025" t="s">
        <v>1510</v>
      </c>
      <c r="H4025">
        <v>21.56</v>
      </c>
      <c r="I4025">
        <v>7</v>
      </c>
      <c r="J4025">
        <v>10.35</v>
      </c>
      <c r="K4025" s="6">
        <f>J4025/H4025</f>
        <v>0.48005565862708721</v>
      </c>
      <c r="M4025" t="str">
        <f>LEFT(C4025, SEARCH(" ", C4025) - 1)</f>
        <v>David</v>
      </c>
      <c r="N4025" t="str" cm="1">
        <f t="array" ref="N4025">_xlfn.IFS(H4025&lt;0, "LOSS", H4025&gt;1000, "GREAT", H4025&gt;500, "GOOD", H4025&gt;=100, "OKAY", H4025&lt;100, "OKAY")</f>
        <v>OKAY</v>
      </c>
    </row>
    <row r="4026" spans="1:14">
      <c r="A4026" s="2">
        <v>42362</v>
      </c>
      <c r="B4026" s="2" t="str">
        <f>TEXT(A4026,"mmmm")</f>
        <v>December</v>
      </c>
      <c r="C4026" t="s">
        <v>2488</v>
      </c>
      <c r="D4026" t="s">
        <v>94</v>
      </c>
      <c r="E4026" t="s">
        <v>21</v>
      </c>
      <c r="F4026" t="s">
        <v>39</v>
      </c>
      <c r="G4026" t="s">
        <v>1951</v>
      </c>
      <c r="H4026">
        <v>590.05999999999995</v>
      </c>
      <c r="I4026">
        <v>7</v>
      </c>
      <c r="J4026">
        <v>-786.74</v>
      </c>
      <c r="K4026" s="6">
        <f>J4026/H4026</f>
        <v>-1.3333220350472834</v>
      </c>
      <c r="M4026" t="str">
        <f>LEFT(C4026, SEARCH(" ", C4026) - 1)</f>
        <v>Jim</v>
      </c>
      <c r="N4026" t="str" cm="1">
        <f t="array" ref="N4026">_xlfn.IFS(H4026&lt;0, "LOSS", H4026&gt;1000, "GREAT", H4026&gt;500, "GOOD", H4026&gt;=100, "OKAY", H4026&lt;100, "OKAY")</f>
        <v>GOOD</v>
      </c>
    </row>
    <row r="4027" spans="1:14">
      <c r="A4027" s="2">
        <v>42362</v>
      </c>
      <c r="B4027" s="2" t="str">
        <f>TEXT(A4027,"mmmm")</f>
        <v>December</v>
      </c>
      <c r="C4027" t="s">
        <v>2488</v>
      </c>
      <c r="D4027" t="s">
        <v>94</v>
      </c>
      <c r="E4027" t="s">
        <v>23</v>
      </c>
      <c r="F4027" t="s">
        <v>37</v>
      </c>
      <c r="G4027" t="s">
        <v>968</v>
      </c>
      <c r="H4027">
        <v>14.04</v>
      </c>
      <c r="I4027">
        <v>3</v>
      </c>
      <c r="J4027">
        <v>1.58</v>
      </c>
      <c r="K4027" s="6">
        <f>J4027/H4027</f>
        <v>0.11253561253561255</v>
      </c>
      <c r="M4027" t="str">
        <f>LEFT(C4027, SEARCH(" ", C4027) - 1)</f>
        <v>Jim</v>
      </c>
      <c r="N4027" t="str" cm="1">
        <f t="array" ref="N4027">_xlfn.IFS(H4027&lt;0, "LOSS", H4027&gt;1000, "GREAT", H4027&gt;500, "GOOD", H4027&gt;=100, "OKAY", H4027&lt;100, "OKAY")</f>
        <v>OKAY</v>
      </c>
    </row>
    <row r="4028" spans="1:14">
      <c r="A4028" s="2">
        <v>42362</v>
      </c>
      <c r="B4028" s="2" t="str">
        <f>TEXT(A4028,"mmmm")</f>
        <v>December</v>
      </c>
      <c r="C4028" t="s">
        <v>1339</v>
      </c>
      <c r="D4028" t="s">
        <v>73</v>
      </c>
      <c r="E4028" t="s">
        <v>23</v>
      </c>
      <c r="F4028" t="s">
        <v>47</v>
      </c>
      <c r="G4028" t="s">
        <v>1911</v>
      </c>
      <c r="H4028">
        <v>106.23</v>
      </c>
      <c r="I4028">
        <v>7</v>
      </c>
      <c r="J4028">
        <v>37.18</v>
      </c>
      <c r="K4028" s="6">
        <f>J4028/H4028</f>
        <v>0.34999529323166712</v>
      </c>
      <c r="M4028" t="str">
        <f>LEFT(C4028, SEARCH(" ", C4028) - 1)</f>
        <v>Maribeth</v>
      </c>
      <c r="N4028" t="str" cm="1">
        <f t="array" ref="N4028">_xlfn.IFS(H4028&lt;0, "LOSS", H4028&gt;1000, "GREAT", H4028&gt;500, "GOOD", H4028&gt;=100, "OKAY", H4028&lt;100, "OKAY")</f>
        <v>OKAY</v>
      </c>
    </row>
    <row r="4029" spans="1:14">
      <c r="A4029" s="2">
        <v>42362</v>
      </c>
      <c r="B4029" s="2" t="str">
        <f>TEXT(A4029,"mmmm")</f>
        <v>December</v>
      </c>
      <c r="C4029" t="s">
        <v>1339</v>
      </c>
      <c r="D4029" t="s">
        <v>73</v>
      </c>
      <c r="E4029" t="s">
        <v>25</v>
      </c>
      <c r="F4029" t="s">
        <v>48</v>
      </c>
      <c r="G4029" t="s">
        <v>1787</v>
      </c>
      <c r="H4029">
        <v>111.98</v>
      </c>
      <c r="I4029">
        <v>2</v>
      </c>
      <c r="J4029">
        <v>11.2</v>
      </c>
      <c r="K4029" s="6">
        <f>J4029/H4029</f>
        <v>0.10001786033220217</v>
      </c>
      <c r="M4029" t="str">
        <f>LEFT(C4029, SEARCH(" ", C4029) - 1)</f>
        <v>Maribeth</v>
      </c>
      <c r="N4029" t="str" cm="1">
        <f t="array" ref="N4029">_xlfn.IFS(H4029&lt;0, "LOSS", H4029&gt;1000, "GREAT", H4029&gt;500, "GOOD", H4029&gt;=100, "OKAY", H4029&lt;100, "OKAY")</f>
        <v>OKAY</v>
      </c>
    </row>
    <row r="4030" spans="1:14">
      <c r="A4030" s="2">
        <v>42362</v>
      </c>
      <c r="B4030" s="2" t="str">
        <f>TEXT(A4030,"mmmm")</f>
        <v>December</v>
      </c>
      <c r="C4030" t="s">
        <v>1339</v>
      </c>
      <c r="D4030" t="s">
        <v>73</v>
      </c>
      <c r="E4030" t="s">
        <v>21</v>
      </c>
      <c r="F4030" t="s">
        <v>44</v>
      </c>
      <c r="G4030" t="s">
        <v>2380</v>
      </c>
      <c r="H4030">
        <v>7.71</v>
      </c>
      <c r="I4030">
        <v>2</v>
      </c>
      <c r="J4030">
        <v>1.74</v>
      </c>
      <c r="K4030" s="6">
        <f>J4030/H4030</f>
        <v>0.22568093385214008</v>
      </c>
      <c r="M4030" t="str">
        <f>LEFT(C4030, SEARCH(" ", C4030) - 1)</f>
        <v>Maribeth</v>
      </c>
      <c r="N4030" t="str" cm="1">
        <f t="array" ref="N4030">_xlfn.IFS(H4030&lt;0, "LOSS", H4030&gt;1000, "GREAT", H4030&gt;500, "GOOD", H4030&gt;=100, "OKAY", H4030&lt;100, "OKAY")</f>
        <v>OKAY</v>
      </c>
    </row>
    <row r="4031" spans="1:14">
      <c r="A4031" s="2">
        <v>42362</v>
      </c>
      <c r="B4031" s="2" t="str">
        <f>TEXT(A4031,"mmmm")</f>
        <v>December</v>
      </c>
      <c r="C4031" t="s">
        <v>1767</v>
      </c>
      <c r="D4031" t="s">
        <v>73</v>
      </c>
      <c r="E4031" t="s">
        <v>21</v>
      </c>
      <c r="F4031" t="s">
        <v>40</v>
      </c>
      <c r="G4031" t="s">
        <v>1318</v>
      </c>
      <c r="H4031">
        <v>883.84</v>
      </c>
      <c r="I4031">
        <v>4</v>
      </c>
      <c r="J4031">
        <v>99.43</v>
      </c>
      <c r="K4031" s="6">
        <f>J4031/H4031</f>
        <v>0.11249773714699493</v>
      </c>
      <c r="M4031" t="str">
        <f>LEFT(C4031, SEARCH(" ", C4031) - 1)</f>
        <v>Harold</v>
      </c>
      <c r="N4031" t="str" cm="1">
        <f t="array" ref="N4031">_xlfn.IFS(H4031&lt;0, "LOSS", H4031&gt;1000, "GREAT", H4031&gt;500, "GOOD", H4031&gt;=100, "OKAY", H4031&lt;100, "OKAY")</f>
        <v>GOOD</v>
      </c>
    </row>
    <row r="4032" spans="1:14">
      <c r="A4032" s="2">
        <v>42362</v>
      </c>
      <c r="B4032" s="2" t="str">
        <f>TEXT(A4032,"mmmm")</f>
        <v>December</v>
      </c>
      <c r="C4032" t="s">
        <v>1335</v>
      </c>
      <c r="D4032" t="s">
        <v>22</v>
      </c>
      <c r="E4032" t="s">
        <v>23</v>
      </c>
      <c r="F4032" t="s">
        <v>38</v>
      </c>
      <c r="G4032" t="s">
        <v>520</v>
      </c>
      <c r="H4032">
        <v>19.940000000000001</v>
      </c>
      <c r="I4032">
        <v>4</v>
      </c>
      <c r="J4032">
        <v>7.23</v>
      </c>
      <c r="K4032" s="6">
        <f>J4032/H4032</f>
        <v>0.36258776328986958</v>
      </c>
      <c r="M4032" t="str">
        <f>LEFT(C4032, SEARCH(" ", C4032) - 1)</f>
        <v>Kean</v>
      </c>
      <c r="N4032" t="str" cm="1">
        <f t="array" ref="N4032">_xlfn.IFS(H4032&lt;0, "LOSS", H4032&gt;1000, "GREAT", H4032&gt;500, "GOOD", H4032&gt;=100, "OKAY", H4032&lt;100, "OKAY")</f>
        <v>OKAY</v>
      </c>
    </row>
    <row r="4033" spans="1:14">
      <c r="A4033" s="2">
        <v>42362</v>
      </c>
      <c r="B4033" s="2" t="str">
        <f>TEXT(A4033,"mmmm")</f>
        <v>December</v>
      </c>
      <c r="C4033" t="s">
        <v>1335</v>
      </c>
      <c r="D4033" t="s">
        <v>22</v>
      </c>
      <c r="E4033" t="s">
        <v>23</v>
      </c>
      <c r="F4033" t="s">
        <v>43</v>
      </c>
      <c r="G4033" t="s">
        <v>1190</v>
      </c>
      <c r="H4033">
        <v>45.92</v>
      </c>
      <c r="I4033">
        <v>4</v>
      </c>
      <c r="J4033">
        <v>21.58</v>
      </c>
      <c r="K4033" s="6">
        <f>J4033/H4033</f>
        <v>0.46994773519163757</v>
      </c>
      <c r="M4033" t="str">
        <f>LEFT(C4033, SEARCH(" ", C4033) - 1)</f>
        <v>Kean</v>
      </c>
      <c r="N4033" t="str" cm="1">
        <f t="array" ref="N4033">_xlfn.IFS(H4033&lt;0, "LOSS", H4033&gt;1000, "GREAT", H4033&gt;500, "GOOD", H4033&gt;=100, "OKAY", H4033&lt;100, "OKAY")</f>
        <v>OKAY</v>
      </c>
    </row>
    <row r="4034" spans="1:14">
      <c r="A4034" s="2">
        <v>42362</v>
      </c>
      <c r="B4034" s="2" t="str">
        <f>TEXT(A4034,"mmmm")</f>
        <v>December</v>
      </c>
      <c r="C4034" t="s">
        <v>1075</v>
      </c>
      <c r="D4034" t="s">
        <v>208</v>
      </c>
      <c r="E4034" t="s">
        <v>21</v>
      </c>
      <c r="F4034" t="s">
        <v>44</v>
      </c>
      <c r="G4034" t="s">
        <v>2381</v>
      </c>
      <c r="H4034">
        <v>9.68</v>
      </c>
      <c r="I4034">
        <v>2</v>
      </c>
      <c r="J4034">
        <v>3.78</v>
      </c>
      <c r="K4034" s="6">
        <f>J4034/H4034</f>
        <v>0.39049586776859502</v>
      </c>
      <c r="M4034" t="str">
        <f>LEFT(C4034, SEARCH(" ", C4034) - 1)</f>
        <v>Harry</v>
      </c>
      <c r="N4034" t="str" cm="1">
        <f t="array" ref="N4034">_xlfn.IFS(H4034&lt;0, "LOSS", H4034&gt;1000, "GREAT", H4034&gt;500, "GOOD", H4034&gt;=100, "OKAY", H4034&lt;100, "OKAY")</f>
        <v>OKAY</v>
      </c>
    </row>
    <row r="4035" spans="1:14">
      <c r="A4035" s="2">
        <v>42362</v>
      </c>
      <c r="B4035" s="2" t="str">
        <f>TEXT(A4035,"mmmm")</f>
        <v>December</v>
      </c>
      <c r="C4035" t="s">
        <v>1075</v>
      </c>
      <c r="D4035" t="s">
        <v>208</v>
      </c>
      <c r="E4035" t="s">
        <v>25</v>
      </c>
      <c r="F4035" t="s">
        <v>41</v>
      </c>
      <c r="G4035" t="s">
        <v>2017</v>
      </c>
      <c r="H4035">
        <v>4899.93</v>
      </c>
      <c r="I4035">
        <v>7</v>
      </c>
      <c r="J4035">
        <v>2302.9699999999998</v>
      </c>
      <c r="K4035" s="6">
        <f>J4035/H4035</f>
        <v>0.47000059184518955</v>
      </c>
      <c r="M4035" t="str">
        <f>LEFT(C4035, SEARCH(" ", C4035) - 1)</f>
        <v>Harry</v>
      </c>
      <c r="N4035" t="str" cm="1">
        <f t="array" ref="N4035">_xlfn.IFS(H4035&lt;0, "LOSS", H4035&gt;1000, "GREAT", H4035&gt;500, "GOOD", H4035&gt;=100, "OKAY", H4035&lt;100, "OKAY")</f>
        <v>GREAT</v>
      </c>
    </row>
    <row r="4036" spans="1:14">
      <c r="A4036" s="2">
        <v>42363</v>
      </c>
      <c r="B4036" s="2" t="str">
        <f>TEXT(A4036,"mmmm")</f>
        <v>December</v>
      </c>
      <c r="C4036" t="s">
        <v>1714</v>
      </c>
      <c r="D4036" t="s">
        <v>27</v>
      </c>
      <c r="E4036" t="s">
        <v>21</v>
      </c>
      <c r="F4036" t="s">
        <v>44</v>
      </c>
      <c r="G4036" t="s">
        <v>1633</v>
      </c>
      <c r="H4036">
        <v>547.14</v>
      </c>
      <c r="I4036">
        <v>4</v>
      </c>
      <c r="J4036">
        <v>-68.39</v>
      </c>
      <c r="K4036" s="6">
        <f>J4036/H4036</f>
        <v>-0.12499543078553936</v>
      </c>
      <c r="M4036" t="str">
        <f>LEFT(C4036, SEARCH(" ", C4036) - 1)</f>
        <v>Justin</v>
      </c>
      <c r="N4036" t="str" cm="1">
        <f t="array" ref="N4036">_xlfn.IFS(H4036&lt;0, "LOSS", H4036&gt;1000, "GREAT", H4036&gt;500, "GOOD", H4036&gt;=100, "OKAY", H4036&lt;100, "OKAY")</f>
        <v>GOOD</v>
      </c>
    </row>
    <row r="4037" spans="1:14">
      <c r="A4037" s="2">
        <v>42363</v>
      </c>
      <c r="B4037" s="2" t="str">
        <f>TEXT(A4037,"mmmm")</f>
        <v>December</v>
      </c>
      <c r="C4037" t="s">
        <v>1165</v>
      </c>
      <c r="D4037" t="s">
        <v>185</v>
      </c>
      <c r="E4037" t="s">
        <v>23</v>
      </c>
      <c r="F4037" t="s">
        <v>45</v>
      </c>
      <c r="G4037" t="s">
        <v>2288</v>
      </c>
      <c r="H4037">
        <v>9.2200000000000006</v>
      </c>
      <c r="I4037">
        <v>4</v>
      </c>
      <c r="J4037">
        <v>3.34</v>
      </c>
      <c r="K4037" s="6">
        <f>J4037/H4037</f>
        <v>0.3622559652928416</v>
      </c>
      <c r="M4037" t="str">
        <f>LEFT(C4037, SEARCH(" ", C4037) - 1)</f>
        <v>Maria</v>
      </c>
      <c r="N4037" t="str" cm="1">
        <f t="array" ref="N4037">_xlfn.IFS(H4037&lt;0, "LOSS", H4037&gt;1000, "GREAT", H4037&gt;500, "GOOD", H4037&gt;=100, "OKAY", H4037&lt;100, "OKAY")</f>
        <v>OKAY</v>
      </c>
    </row>
    <row r="4038" spans="1:14">
      <c r="A4038" s="2">
        <v>42363</v>
      </c>
      <c r="B4038" s="2" t="str">
        <f>TEXT(A4038,"mmmm")</f>
        <v>December</v>
      </c>
      <c r="C4038" t="s">
        <v>1165</v>
      </c>
      <c r="D4038" t="s">
        <v>185</v>
      </c>
      <c r="E4038" t="s">
        <v>23</v>
      </c>
      <c r="F4038" t="s">
        <v>47</v>
      </c>
      <c r="G4038" t="s">
        <v>2273</v>
      </c>
      <c r="H4038">
        <v>10.37</v>
      </c>
      <c r="I4038">
        <v>2</v>
      </c>
      <c r="J4038">
        <v>3.63</v>
      </c>
      <c r="K4038" s="6">
        <f>J4038/H4038</f>
        <v>0.35004821600771457</v>
      </c>
      <c r="M4038" t="str">
        <f>LEFT(C4038, SEARCH(" ", C4038) - 1)</f>
        <v>Maria</v>
      </c>
      <c r="N4038" t="str" cm="1">
        <f t="array" ref="N4038">_xlfn.IFS(H4038&lt;0, "LOSS", H4038&gt;1000, "GREAT", H4038&gt;500, "GOOD", H4038&gt;=100, "OKAY", H4038&lt;100, "OKAY")</f>
        <v>OKAY</v>
      </c>
    </row>
    <row r="4039" spans="1:14">
      <c r="A4039" s="2">
        <v>42363</v>
      </c>
      <c r="B4039" s="2" t="str">
        <f>TEXT(A4039,"mmmm")</f>
        <v>December</v>
      </c>
      <c r="C4039" t="s">
        <v>2489</v>
      </c>
      <c r="D4039" t="s">
        <v>32</v>
      </c>
      <c r="E4039" t="s">
        <v>25</v>
      </c>
      <c r="F4039" t="s">
        <v>48</v>
      </c>
      <c r="G4039" t="s">
        <v>984</v>
      </c>
      <c r="H4039">
        <v>73.98</v>
      </c>
      <c r="I4039">
        <v>2</v>
      </c>
      <c r="J4039">
        <v>19.97</v>
      </c>
      <c r="K4039" s="6">
        <f>J4039/H4039</f>
        <v>0.26993782103271152</v>
      </c>
      <c r="M4039" t="str">
        <f>LEFT(C4039, SEARCH(" ", C4039) - 1)</f>
        <v>Dionis</v>
      </c>
      <c r="N4039" t="str" cm="1">
        <f t="array" ref="N4039">_xlfn.IFS(H4039&lt;0, "LOSS", H4039&gt;1000, "GREAT", H4039&gt;500, "GOOD", H4039&gt;=100, "OKAY", H4039&lt;100, "OKAY")</f>
        <v>OKAY</v>
      </c>
    </row>
    <row r="4040" spans="1:14">
      <c r="A4040" s="2">
        <v>42363</v>
      </c>
      <c r="B4040" s="2" t="str">
        <f>TEXT(A4040,"mmmm")</f>
        <v>December</v>
      </c>
      <c r="C4040" t="s">
        <v>2489</v>
      </c>
      <c r="D4040" t="s">
        <v>32</v>
      </c>
      <c r="E4040" t="s">
        <v>21</v>
      </c>
      <c r="F4040" t="s">
        <v>39</v>
      </c>
      <c r="G4040" t="s">
        <v>2490</v>
      </c>
      <c r="H4040">
        <v>160.97999999999999</v>
      </c>
      <c r="I4040">
        <v>1</v>
      </c>
      <c r="J4040">
        <v>20.93</v>
      </c>
      <c r="K4040" s="6">
        <f>J4040/H4040</f>
        <v>0.13001615107466766</v>
      </c>
      <c r="M4040" t="str">
        <f>LEFT(C4040, SEARCH(" ", C4040) - 1)</f>
        <v>Dionis</v>
      </c>
      <c r="N4040" t="str" cm="1">
        <f t="array" ref="N4040">_xlfn.IFS(H4040&lt;0, "LOSS", H4040&gt;1000, "GREAT", H4040&gt;500, "GOOD", H4040&gt;=100, "OKAY", H4040&lt;100, "OKAY")</f>
        <v>OKAY</v>
      </c>
    </row>
    <row r="4041" spans="1:14">
      <c r="A4041" s="2">
        <v>42363</v>
      </c>
      <c r="B4041" s="2" t="str">
        <f>TEXT(A4041,"mmmm")</f>
        <v>December</v>
      </c>
      <c r="C4041" t="s">
        <v>2489</v>
      </c>
      <c r="D4041" t="s">
        <v>32</v>
      </c>
      <c r="E4041" t="s">
        <v>23</v>
      </c>
      <c r="F4041" t="s">
        <v>47</v>
      </c>
      <c r="G4041" t="s">
        <v>1260</v>
      </c>
      <c r="H4041">
        <v>17.34</v>
      </c>
      <c r="I4041">
        <v>3</v>
      </c>
      <c r="J4041">
        <v>8.5</v>
      </c>
      <c r="K4041" s="6">
        <f>J4041/H4041</f>
        <v>0.49019607843137253</v>
      </c>
      <c r="M4041" t="str">
        <f>LEFT(C4041, SEARCH(" ", C4041) - 1)</f>
        <v>Dionis</v>
      </c>
      <c r="N4041" t="str" cm="1">
        <f t="array" ref="N4041">_xlfn.IFS(H4041&lt;0, "LOSS", H4041&gt;1000, "GREAT", H4041&gt;500, "GOOD", H4041&gt;=100, "OKAY", H4041&lt;100, "OKAY")</f>
        <v>OKAY</v>
      </c>
    </row>
    <row r="4042" spans="1:14">
      <c r="A4042" s="2">
        <v>42363</v>
      </c>
      <c r="B4042" s="2" t="str">
        <f>TEXT(A4042,"mmmm")</f>
        <v>December</v>
      </c>
      <c r="C4042" t="s">
        <v>2489</v>
      </c>
      <c r="D4042" t="s">
        <v>32</v>
      </c>
      <c r="E4042" t="s">
        <v>23</v>
      </c>
      <c r="F4042" t="s">
        <v>37</v>
      </c>
      <c r="G4042" t="s">
        <v>161</v>
      </c>
      <c r="H4042">
        <v>3.28</v>
      </c>
      <c r="I4042">
        <v>1</v>
      </c>
      <c r="J4042">
        <v>0.95</v>
      </c>
      <c r="K4042" s="6">
        <f>J4042/H4042</f>
        <v>0.28963414634146339</v>
      </c>
      <c r="M4042" t="str">
        <f>LEFT(C4042, SEARCH(" ", C4042) - 1)</f>
        <v>Dionis</v>
      </c>
      <c r="N4042" t="str" cm="1">
        <f t="array" ref="N4042">_xlfn.IFS(H4042&lt;0, "LOSS", H4042&gt;1000, "GREAT", H4042&gt;500, "GOOD", H4042&gt;=100, "OKAY", H4042&lt;100, "OKAY")</f>
        <v>OKAY</v>
      </c>
    </row>
    <row r="4043" spans="1:14">
      <c r="A4043" s="2">
        <v>42363</v>
      </c>
      <c r="B4043" s="2" t="str">
        <f>TEXT(A4043,"mmmm")</f>
        <v>December</v>
      </c>
      <c r="C4043" t="s">
        <v>1412</v>
      </c>
      <c r="D4043" t="s">
        <v>24</v>
      </c>
      <c r="E4043" t="s">
        <v>23</v>
      </c>
      <c r="F4043" t="s">
        <v>36</v>
      </c>
      <c r="G4043" t="s">
        <v>2125</v>
      </c>
      <c r="H4043">
        <v>414.96</v>
      </c>
      <c r="I4043">
        <v>2</v>
      </c>
      <c r="J4043">
        <v>124.49</v>
      </c>
      <c r="K4043" s="6">
        <f>J4043/H4043</f>
        <v>0.30000481974166188</v>
      </c>
      <c r="M4043" t="str">
        <f>LEFT(C4043, SEARCH(" ", C4043) - 1)</f>
        <v>Jim</v>
      </c>
      <c r="N4043" t="str" cm="1">
        <f t="array" ref="N4043">_xlfn.IFS(H4043&lt;0, "LOSS", H4043&gt;1000, "GREAT", H4043&gt;500, "GOOD", H4043&gt;=100, "OKAY", H4043&lt;100, "OKAY")</f>
        <v>OKAY</v>
      </c>
    </row>
    <row r="4044" spans="1:14">
      <c r="A4044" s="2">
        <v>42363</v>
      </c>
      <c r="B4044" s="2" t="str">
        <f>TEXT(A4044,"mmmm")</f>
        <v>December</v>
      </c>
      <c r="C4044" t="s">
        <v>1860</v>
      </c>
      <c r="D4044" t="s">
        <v>22</v>
      </c>
      <c r="E4044" t="s">
        <v>25</v>
      </c>
      <c r="F4044" t="s">
        <v>41</v>
      </c>
      <c r="G4044" t="s">
        <v>690</v>
      </c>
      <c r="H4044">
        <v>1199.96</v>
      </c>
      <c r="I4044">
        <v>5</v>
      </c>
      <c r="J4044">
        <v>224.99</v>
      </c>
      <c r="K4044" s="6">
        <f>J4044/H4044</f>
        <v>0.1874979165972199</v>
      </c>
      <c r="M4044" t="str">
        <f>LEFT(C4044, SEARCH(" ", C4044) - 1)</f>
        <v>Ralph</v>
      </c>
      <c r="N4044" t="str" cm="1">
        <f t="array" ref="N4044">_xlfn.IFS(H4044&lt;0, "LOSS", H4044&gt;1000, "GREAT", H4044&gt;500, "GOOD", H4044&gt;=100, "OKAY", H4044&lt;100, "OKAY")</f>
        <v>GREAT</v>
      </c>
    </row>
    <row r="4045" spans="1:14">
      <c r="A4045" s="2">
        <v>42363</v>
      </c>
      <c r="B4045" s="2" t="str">
        <f>TEXT(A4045,"mmmm")</f>
        <v>December</v>
      </c>
      <c r="C4045" t="s">
        <v>1860</v>
      </c>
      <c r="D4045" t="s">
        <v>22</v>
      </c>
      <c r="E4045" t="s">
        <v>23</v>
      </c>
      <c r="F4045" t="s">
        <v>47</v>
      </c>
      <c r="G4045" t="s">
        <v>2219</v>
      </c>
      <c r="H4045">
        <v>12.6</v>
      </c>
      <c r="I4045">
        <v>3</v>
      </c>
      <c r="J4045">
        <v>6.17</v>
      </c>
      <c r="K4045" s="6">
        <f>J4045/H4045</f>
        <v>0.48968253968253966</v>
      </c>
      <c r="M4045" t="str">
        <f>LEFT(C4045, SEARCH(" ", C4045) - 1)</f>
        <v>Ralph</v>
      </c>
      <c r="N4045" t="str" cm="1">
        <f t="array" ref="N4045">_xlfn.IFS(H4045&lt;0, "LOSS", H4045&gt;1000, "GREAT", H4045&gt;500, "GOOD", H4045&gt;=100, "OKAY", H4045&lt;100, "OKAY")</f>
        <v>OKAY</v>
      </c>
    </row>
    <row r="4046" spans="1:14">
      <c r="A4046" s="2">
        <v>42363</v>
      </c>
      <c r="B4046" s="2" t="str">
        <f>TEXT(A4046,"mmmm")</f>
        <v>December</v>
      </c>
      <c r="C4046" t="s">
        <v>1860</v>
      </c>
      <c r="D4046" t="s">
        <v>22</v>
      </c>
      <c r="E4046" t="s">
        <v>23</v>
      </c>
      <c r="F4046" t="s">
        <v>47</v>
      </c>
      <c r="G4046" t="s">
        <v>1186</v>
      </c>
      <c r="H4046">
        <v>17.940000000000001</v>
      </c>
      <c r="I4046">
        <v>3</v>
      </c>
      <c r="J4046">
        <v>8.07</v>
      </c>
      <c r="K4046" s="6">
        <f>J4046/H4046</f>
        <v>0.44983277591973242</v>
      </c>
      <c r="M4046" t="str">
        <f>LEFT(C4046, SEARCH(" ", C4046) - 1)</f>
        <v>Ralph</v>
      </c>
      <c r="N4046" t="str" cm="1">
        <f t="array" ref="N4046">_xlfn.IFS(H4046&lt;0, "LOSS", H4046&gt;1000, "GREAT", H4046&gt;500, "GOOD", H4046&gt;=100, "OKAY", H4046&lt;100, "OKAY")</f>
        <v>OKAY</v>
      </c>
    </row>
    <row r="4047" spans="1:14">
      <c r="A4047" s="2">
        <v>42363</v>
      </c>
      <c r="B4047" s="2" t="str">
        <f>TEXT(A4047,"mmmm")</f>
        <v>December</v>
      </c>
      <c r="C4047" t="s">
        <v>1219</v>
      </c>
      <c r="D4047" t="s">
        <v>80</v>
      </c>
      <c r="E4047" t="s">
        <v>21</v>
      </c>
      <c r="F4047" t="s">
        <v>44</v>
      </c>
      <c r="G4047" t="s">
        <v>570</v>
      </c>
      <c r="H4047">
        <v>275.88</v>
      </c>
      <c r="I4047">
        <v>6</v>
      </c>
      <c r="J4047">
        <v>46.9</v>
      </c>
      <c r="K4047" s="6">
        <f>J4047/H4047</f>
        <v>0.17000144990575614</v>
      </c>
      <c r="M4047" t="str">
        <f>LEFT(C4047, SEARCH(" ", C4047) - 1)</f>
        <v>Lena</v>
      </c>
      <c r="N4047" t="str" cm="1">
        <f t="array" ref="N4047">_xlfn.IFS(H4047&lt;0, "LOSS", H4047&gt;1000, "GREAT", H4047&gt;500, "GOOD", H4047&gt;=100, "OKAY", H4047&lt;100, "OKAY")</f>
        <v>OKAY</v>
      </c>
    </row>
    <row r="4048" spans="1:14">
      <c r="A4048" s="2">
        <v>42363</v>
      </c>
      <c r="B4048" s="2" t="str">
        <f>TEXT(A4048,"mmmm")</f>
        <v>December</v>
      </c>
      <c r="C4048" t="s">
        <v>1219</v>
      </c>
      <c r="D4048" t="s">
        <v>80</v>
      </c>
      <c r="E4048" t="s">
        <v>23</v>
      </c>
      <c r="F4048" t="s">
        <v>38</v>
      </c>
      <c r="G4048" t="s">
        <v>2233</v>
      </c>
      <c r="H4048">
        <v>157.9</v>
      </c>
      <c r="I4048">
        <v>5</v>
      </c>
      <c r="J4048">
        <v>74.209999999999994</v>
      </c>
      <c r="K4048" s="6">
        <f>J4048/H4048</f>
        <v>0.46998100063331216</v>
      </c>
      <c r="M4048" t="str">
        <f>LEFT(C4048, SEARCH(" ", C4048) - 1)</f>
        <v>Lena</v>
      </c>
      <c r="N4048" t="str" cm="1">
        <f t="array" ref="N4048">_xlfn.IFS(H4048&lt;0, "LOSS", H4048&gt;1000, "GREAT", H4048&gt;500, "GOOD", H4048&gt;=100, "OKAY", H4048&lt;100, "OKAY")</f>
        <v>OKAY</v>
      </c>
    </row>
    <row r="4049" spans="1:14">
      <c r="A4049" s="2">
        <v>42363</v>
      </c>
      <c r="B4049" s="2" t="str">
        <f>TEXT(A4049,"mmmm")</f>
        <v>December</v>
      </c>
      <c r="C4049" t="s">
        <v>833</v>
      </c>
      <c r="D4049" t="s">
        <v>24</v>
      </c>
      <c r="E4049" t="s">
        <v>25</v>
      </c>
      <c r="F4049" t="s">
        <v>35</v>
      </c>
      <c r="G4049" t="s">
        <v>1954</v>
      </c>
      <c r="H4049">
        <v>843.9</v>
      </c>
      <c r="I4049">
        <v>2</v>
      </c>
      <c r="J4049">
        <v>371.32</v>
      </c>
      <c r="K4049" s="6">
        <f>J4049/H4049</f>
        <v>0.44000473989809219</v>
      </c>
      <c r="M4049" t="str">
        <f>LEFT(C4049, SEARCH(" ", C4049) - 1)</f>
        <v>Jim</v>
      </c>
      <c r="N4049" t="str" cm="1">
        <f t="array" ref="N4049">_xlfn.IFS(H4049&lt;0, "LOSS", H4049&gt;1000, "GREAT", H4049&gt;500, "GOOD", H4049&gt;=100, "OKAY", H4049&lt;100, "OKAY")</f>
        <v>GOOD</v>
      </c>
    </row>
    <row r="4050" spans="1:14">
      <c r="A4050" s="2">
        <v>42363</v>
      </c>
      <c r="B4050" s="2" t="str">
        <f>TEXT(A4050,"mmmm")</f>
        <v>December</v>
      </c>
      <c r="C4050" t="s">
        <v>833</v>
      </c>
      <c r="D4050" t="s">
        <v>24</v>
      </c>
      <c r="E4050" t="s">
        <v>21</v>
      </c>
      <c r="F4050" t="s">
        <v>39</v>
      </c>
      <c r="G4050" t="s">
        <v>1951</v>
      </c>
      <c r="H4050">
        <v>449.57</v>
      </c>
      <c r="I4050">
        <v>2</v>
      </c>
      <c r="J4050">
        <v>56.2</v>
      </c>
      <c r="K4050" s="6">
        <f>J4050/H4050</f>
        <v>0.12500834130391264</v>
      </c>
      <c r="M4050" t="str">
        <f>LEFT(C4050, SEARCH(" ", C4050) - 1)</f>
        <v>Jim</v>
      </c>
      <c r="N4050" t="str" cm="1">
        <f t="array" ref="N4050">_xlfn.IFS(H4050&lt;0, "LOSS", H4050&gt;1000, "GREAT", H4050&gt;500, "GOOD", H4050&gt;=100, "OKAY", H4050&lt;100, "OKAY")</f>
        <v>OKAY</v>
      </c>
    </row>
    <row r="4051" spans="1:14">
      <c r="A4051" s="2">
        <v>42363</v>
      </c>
      <c r="B4051" s="2" t="str">
        <f>TEXT(A4051,"mmmm")</f>
        <v>December</v>
      </c>
      <c r="C4051" t="s">
        <v>430</v>
      </c>
      <c r="D4051" t="s">
        <v>22</v>
      </c>
      <c r="E4051" t="s">
        <v>23</v>
      </c>
      <c r="F4051" t="s">
        <v>47</v>
      </c>
      <c r="G4051" t="s">
        <v>764</v>
      </c>
      <c r="H4051">
        <v>9.9600000000000009</v>
      </c>
      <c r="I4051">
        <v>2</v>
      </c>
      <c r="J4051">
        <v>4.88</v>
      </c>
      <c r="K4051" s="6">
        <f>J4051/H4051</f>
        <v>0.48995983935742965</v>
      </c>
      <c r="M4051" t="str">
        <f>LEFT(C4051, SEARCH(" ", C4051) - 1)</f>
        <v>Sean</v>
      </c>
      <c r="N4051" t="str" cm="1">
        <f t="array" ref="N4051">_xlfn.IFS(H4051&lt;0, "LOSS", H4051&gt;1000, "GREAT", H4051&gt;500, "GOOD", H4051&gt;=100, "OKAY", H4051&lt;100, "OKAY")</f>
        <v>OKAY</v>
      </c>
    </row>
    <row r="4052" spans="1:14">
      <c r="A4052" s="2">
        <v>42364</v>
      </c>
      <c r="B4052" s="2" t="str">
        <f>TEXT(A4052,"mmmm")</f>
        <v>December</v>
      </c>
      <c r="C4052" t="s">
        <v>126</v>
      </c>
      <c r="D4052" t="s">
        <v>182</v>
      </c>
      <c r="E4052" t="s">
        <v>23</v>
      </c>
      <c r="F4052" t="s">
        <v>43</v>
      </c>
      <c r="G4052" t="s">
        <v>233</v>
      </c>
      <c r="H4052">
        <v>22.2</v>
      </c>
      <c r="I4052">
        <v>5</v>
      </c>
      <c r="J4052">
        <v>10.43</v>
      </c>
      <c r="K4052" s="6">
        <f>J4052/H4052</f>
        <v>0.4698198198198198</v>
      </c>
      <c r="M4052" t="str">
        <f>LEFT(C4052, SEARCH(" ", C4052) - 1)</f>
        <v>Brian</v>
      </c>
      <c r="N4052" t="str" cm="1">
        <f t="array" ref="N4052">_xlfn.IFS(H4052&lt;0, "LOSS", H4052&gt;1000, "GREAT", H4052&gt;500, "GOOD", H4052&gt;=100, "OKAY", H4052&lt;100, "OKAY")</f>
        <v>OKAY</v>
      </c>
    </row>
    <row r="4053" spans="1:14">
      <c r="A4053" s="2">
        <v>42364</v>
      </c>
      <c r="B4053" s="2" t="str">
        <f>TEXT(A4053,"mmmm")</f>
        <v>December</v>
      </c>
      <c r="C4053" t="s">
        <v>915</v>
      </c>
      <c r="D4053" t="s">
        <v>30</v>
      </c>
      <c r="E4053" t="s">
        <v>21</v>
      </c>
      <c r="F4053" t="s">
        <v>51</v>
      </c>
      <c r="G4053" t="s">
        <v>564</v>
      </c>
      <c r="H4053">
        <v>51.59</v>
      </c>
      <c r="I4053">
        <v>1</v>
      </c>
      <c r="J4053">
        <v>-15.48</v>
      </c>
      <c r="K4053" s="6">
        <f>J4053/H4053</f>
        <v>-0.30005815080441944</v>
      </c>
      <c r="M4053" t="str">
        <f>LEFT(C4053, SEARCH(" ", C4053) - 1)</f>
        <v>Mick</v>
      </c>
      <c r="N4053" t="str" cm="1">
        <f t="array" ref="N4053">_xlfn.IFS(H4053&lt;0, "LOSS", H4053&gt;1000, "GREAT", H4053&gt;500, "GOOD", H4053&gt;=100, "OKAY", H4053&lt;100, "OKAY")</f>
        <v>OKAY</v>
      </c>
    </row>
    <row r="4054" spans="1:14">
      <c r="A4054" s="2">
        <v>42364</v>
      </c>
      <c r="B4054" s="2" t="str">
        <f>TEXT(A4054,"mmmm")</f>
        <v>December</v>
      </c>
      <c r="C4054" t="s">
        <v>2284</v>
      </c>
      <c r="D4054" t="s">
        <v>26</v>
      </c>
      <c r="E4054" t="s">
        <v>21</v>
      </c>
      <c r="F4054" t="s">
        <v>40</v>
      </c>
      <c r="G4054" t="s">
        <v>2491</v>
      </c>
      <c r="H4054">
        <v>275.06</v>
      </c>
      <c r="I4054">
        <v>3</v>
      </c>
      <c r="J4054">
        <v>-90.38</v>
      </c>
      <c r="K4054" s="6">
        <f>J4054/H4054</f>
        <v>-0.32858285464989456</v>
      </c>
      <c r="M4054" t="str">
        <f>LEFT(C4054, SEARCH(" ", C4054) - 1)</f>
        <v>Roger</v>
      </c>
      <c r="N4054" t="str" cm="1">
        <f t="array" ref="N4054">_xlfn.IFS(H4054&lt;0, "LOSS", H4054&gt;1000, "GREAT", H4054&gt;500, "GOOD", H4054&gt;=100, "OKAY", H4054&lt;100, "OKAY")</f>
        <v>OKAY</v>
      </c>
    </row>
    <row r="4055" spans="1:14">
      <c r="A4055" s="2">
        <v>42364</v>
      </c>
      <c r="B4055" s="2" t="str">
        <f>TEXT(A4055,"mmmm")</f>
        <v>December</v>
      </c>
      <c r="C4055" t="s">
        <v>1511</v>
      </c>
      <c r="D4055" t="s">
        <v>24</v>
      </c>
      <c r="E4055" t="s">
        <v>23</v>
      </c>
      <c r="F4055" t="s">
        <v>47</v>
      </c>
      <c r="G4055" t="s">
        <v>1934</v>
      </c>
      <c r="H4055">
        <v>212.64</v>
      </c>
      <c r="I4055">
        <v>6</v>
      </c>
      <c r="J4055">
        <v>99.94</v>
      </c>
      <c r="K4055" s="6">
        <f>J4055/H4055</f>
        <v>0.4699962377727615</v>
      </c>
      <c r="M4055" t="str">
        <f>LEFT(C4055, SEARCH(" ", C4055) - 1)</f>
        <v>David</v>
      </c>
      <c r="N4055" t="str" cm="1">
        <f t="array" ref="N4055">_xlfn.IFS(H4055&lt;0, "LOSS", H4055&gt;1000, "GREAT", H4055&gt;500, "GOOD", H4055&gt;=100, "OKAY", H4055&lt;100, "OKAY")</f>
        <v>OKAY</v>
      </c>
    </row>
    <row r="4056" spans="1:14">
      <c r="A4056" s="2">
        <v>42365</v>
      </c>
      <c r="B4056" s="2" t="str">
        <f>TEXT(A4056,"mmmm")</f>
        <v>December</v>
      </c>
      <c r="C4056" t="s">
        <v>713</v>
      </c>
      <c r="D4056" t="s">
        <v>26</v>
      </c>
      <c r="E4056" t="s">
        <v>23</v>
      </c>
      <c r="F4056" t="s">
        <v>42</v>
      </c>
      <c r="G4056" t="s">
        <v>2492</v>
      </c>
      <c r="H4056">
        <v>113.33</v>
      </c>
      <c r="I4056">
        <v>9</v>
      </c>
      <c r="J4056">
        <v>35.42</v>
      </c>
      <c r="K4056" s="6">
        <f>J4056/H4056</f>
        <v>0.31253860407659051</v>
      </c>
      <c r="M4056" t="str">
        <f>LEFT(C4056, SEARCH(" ", C4056) - 1)</f>
        <v>Steve</v>
      </c>
      <c r="N4056" t="str" cm="1">
        <f t="array" ref="N4056">_xlfn.IFS(H4056&lt;0, "LOSS", H4056&gt;1000, "GREAT", H4056&gt;500, "GOOD", H4056&gt;=100, "OKAY", H4056&lt;100, "OKAY")</f>
        <v>OKAY</v>
      </c>
    </row>
    <row r="4057" spans="1:14">
      <c r="A4057" s="2">
        <v>42365</v>
      </c>
      <c r="B4057" s="2" t="str">
        <f>TEXT(A4057,"mmmm")</f>
        <v>December</v>
      </c>
      <c r="C4057" t="s">
        <v>713</v>
      </c>
      <c r="D4057" t="s">
        <v>26</v>
      </c>
      <c r="E4057" t="s">
        <v>21</v>
      </c>
      <c r="F4057" t="s">
        <v>39</v>
      </c>
      <c r="G4057" t="s">
        <v>1683</v>
      </c>
      <c r="H4057">
        <v>532.4</v>
      </c>
      <c r="I4057">
        <v>3</v>
      </c>
      <c r="J4057">
        <v>-46.98</v>
      </c>
      <c r="K4057" s="6">
        <f>J4057/H4057</f>
        <v>-8.8241923365890304E-2</v>
      </c>
      <c r="M4057" t="str">
        <f>LEFT(C4057, SEARCH(" ", C4057) - 1)</f>
        <v>Steve</v>
      </c>
      <c r="N4057" t="str" cm="1">
        <f t="array" ref="N4057">_xlfn.IFS(H4057&lt;0, "LOSS", H4057&gt;1000, "GREAT", H4057&gt;500, "GOOD", H4057&gt;=100, "OKAY", H4057&lt;100, "OKAY")</f>
        <v>GOOD</v>
      </c>
    </row>
    <row r="4058" spans="1:14">
      <c r="A4058" s="2">
        <v>42365</v>
      </c>
      <c r="B4058" s="2" t="str">
        <f>TEXT(A4058,"mmmm")</f>
        <v>December</v>
      </c>
      <c r="C4058" t="s">
        <v>713</v>
      </c>
      <c r="D4058" t="s">
        <v>26</v>
      </c>
      <c r="E4058" t="s">
        <v>21</v>
      </c>
      <c r="F4058" t="s">
        <v>40</v>
      </c>
      <c r="G4058" t="s">
        <v>1955</v>
      </c>
      <c r="H4058">
        <v>212.06</v>
      </c>
      <c r="I4058">
        <v>3</v>
      </c>
      <c r="J4058">
        <v>-15.15</v>
      </c>
      <c r="K4058" s="6">
        <f>J4058/H4058</f>
        <v>-7.1442044704328966E-2</v>
      </c>
      <c r="M4058" t="str">
        <f>LEFT(C4058, SEARCH(" ", C4058) - 1)</f>
        <v>Steve</v>
      </c>
      <c r="N4058" t="str" cm="1">
        <f t="array" ref="N4058">_xlfn.IFS(H4058&lt;0, "LOSS", H4058&gt;1000, "GREAT", H4058&gt;500, "GOOD", H4058&gt;=100, "OKAY", H4058&lt;100, "OKAY")</f>
        <v>OKAY</v>
      </c>
    </row>
    <row r="4059" spans="1:14">
      <c r="A4059" s="2">
        <v>42365</v>
      </c>
      <c r="B4059" s="2" t="str">
        <f>TEXT(A4059,"mmmm")</f>
        <v>December</v>
      </c>
      <c r="C4059" t="s">
        <v>713</v>
      </c>
      <c r="D4059" t="s">
        <v>26</v>
      </c>
      <c r="E4059" t="s">
        <v>25</v>
      </c>
      <c r="F4059" t="s">
        <v>48</v>
      </c>
      <c r="G4059" t="s">
        <v>814</v>
      </c>
      <c r="H4059">
        <v>371.17</v>
      </c>
      <c r="I4059">
        <v>4</v>
      </c>
      <c r="J4059">
        <v>41.76</v>
      </c>
      <c r="K4059" s="6">
        <f>J4059/H4059</f>
        <v>0.1125090928684969</v>
      </c>
      <c r="M4059" t="str">
        <f>LEFT(C4059, SEARCH(" ", C4059) - 1)</f>
        <v>Steve</v>
      </c>
      <c r="N4059" t="str" cm="1">
        <f t="array" ref="N4059">_xlfn.IFS(H4059&lt;0, "LOSS", H4059&gt;1000, "GREAT", H4059&gt;500, "GOOD", H4059&gt;=100, "OKAY", H4059&lt;100, "OKAY")</f>
        <v>OKAY</v>
      </c>
    </row>
    <row r="4060" spans="1:14">
      <c r="A4060" s="2">
        <v>42365</v>
      </c>
      <c r="B4060" s="2" t="str">
        <f>TEXT(A4060,"mmmm")</f>
        <v>December</v>
      </c>
      <c r="C4060" t="s">
        <v>1650</v>
      </c>
      <c r="D4060" t="s">
        <v>82</v>
      </c>
      <c r="E4060" t="s">
        <v>23</v>
      </c>
      <c r="F4060" t="s">
        <v>42</v>
      </c>
      <c r="G4060" t="s">
        <v>726</v>
      </c>
      <c r="H4060">
        <v>105.42</v>
      </c>
      <c r="I4060">
        <v>2</v>
      </c>
      <c r="J4060">
        <v>51.66</v>
      </c>
      <c r="K4060" s="6">
        <f>J4060/H4060</f>
        <v>0.49003984063745015</v>
      </c>
      <c r="M4060" t="str">
        <f>LEFT(C4060, SEARCH(" ", C4060) - 1)</f>
        <v>Maribeth</v>
      </c>
      <c r="N4060" t="str" cm="1">
        <f t="array" ref="N4060">_xlfn.IFS(H4060&lt;0, "LOSS", H4060&gt;1000, "GREAT", H4060&gt;500, "GOOD", H4060&gt;=100, "OKAY", H4060&lt;100, "OKAY")</f>
        <v>OKAY</v>
      </c>
    </row>
    <row r="4061" spans="1:14">
      <c r="A4061" s="2">
        <v>42365</v>
      </c>
      <c r="B4061" s="2" t="str">
        <f>TEXT(A4061,"mmmm")</f>
        <v>December</v>
      </c>
      <c r="C4061" t="s">
        <v>2493</v>
      </c>
      <c r="D4061" t="s">
        <v>177</v>
      </c>
      <c r="E4061" t="s">
        <v>23</v>
      </c>
      <c r="F4061" t="s">
        <v>47</v>
      </c>
      <c r="G4061" t="s">
        <v>2494</v>
      </c>
      <c r="H4061">
        <v>28.9</v>
      </c>
      <c r="I4061">
        <v>5</v>
      </c>
      <c r="J4061">
        <v>14.16</v>
      </c>
      <c r="K4061" s="6">
        <f>J4061/H4061</f>
        <v>0.48996539792387545</v>
      </c>
      <c r="M4061" t="str">
        <f>LEFT(C4061, SEARCH(" ", C4061) - 1)</f>
        <v>Brad</v>
      </c>
      <c r="N4061" t="str" cm="1">
        <f t="array" ref="N4061">_xlfn.IFS(H4061&lt;0, "LOSS", H4061&gt;1000, "GREAT", H4061&gt;500, "GOOD", H4061&gt;=100, "OKAY", H4061&lt;100, "OKAY")</f>
        <v>OKAY</v>
      </c>
    </row>
    <row r="4062" spans="1:14">
      <c r="A4062" s="2">
        <v>42365</v>
      </c>
      <c r="B4062" s="2" t="str">
        <f>TEXT(A4062,"mmmm")</f>
        <v>December</v>
      </c>
      <c r="C4062" t="s">
        <v>2493</v>
      </c>
      <c r="D4062" t="s">
        <v>177</v>
      </c>
      <c r="E4062" t="s">
        <v>23</v>
      </c>
      <c r="F4062" t="s">
        <v>36</v>
      </c>
      <c r="G4062" t="s">
        <v>1319</v>
      </c>
      <c r="H4062">
        <v>355.96</v>
      </c>
      <c r="I4062">
        <v>2</v>
      </c>
      <c r="J4062">
        <v>103.23</v>
      </c>
      <c r="K4062" s="6">
        <f>J4062/H4062</f>
        <v>0.29000449488706598</v>
      </c>
      <c r="M4062" t="str">
        <f>LEFT(C4062, SEARCH(" ", C4062) - 1)</f>
        <v>Brad</v>
      </c>
      <c r="N4062" t="str" cm="1">
        <f t="array" ref="N4062">_xlfn.IFS(H4062&lt;0, "LOSS", H4062&gt;1000, "GREAT", H4062&gt;500, "GOOD", H4062&gt;=100, "OKAY", H4062&lt;100, "OKAY")</f>
        <v>OKAY</v>
      </c>
    </row>
    <row r="4063" spans="1:14">
      <c r="A4063" s="2">
        <v>42365</v>
      </c>
      <c r="B4063" s="2" t="str">
        <f>TEXT(A4063,"mmmm")</f>
        <v>December</v>
      </c>
      <c r="C4063" t="s">
        <v>1087</v>
      </c>
      <c r="D4063" t="s">
        <v>22</v>
      </c>
      <c r="E4063" t="s">
        <v>23</v>
      </c>
      <c r="F4063" t="s">
        <v>36</v>
      </c>
      <c r="G4063" t="s">
        <v>621</v>
      </c>
      <c r="H4063">
        <v>106.96</v>
      </c>
      <c r="I4063">
        <v>2</v>
      </c>
      <c r="J4063">
        <v>31.02</v>
      </c>
      <c r="K4063" s="6">
        <f>J4063/H4063</f>
        <v>0.29001495886312639</v>
      </c>
      <c r="M4063" t="str">
        <f>LEFT(C4063, SEARCH(" ", C4063) - 1)</f>
        <v>Arthur</v>
      </c>
      <c r="N4063" t="str" cm="1">
        <f t="array" ref="N4063">_xlfn.IFS(H4063&lt;0, "LOSS", H4063&gt;1000, "GREAT", H4063&gt;500, "GOOD", H4063&gt;=100, "OKAY", H4063&lt;100, "OKAY")</f>
        <v>OKAY</v>
      </c>
    </row>
    <row r="4064" spans="1:14">
      <c r="A4064" s="2">
        <v>42365</v>
      </c>
      <c r="B4064" s="2" t="str">
        <f>TEXT(A4064,"mmmm")</f>
        <v>December</v>
      </c>
      <c r="C4064" t="s">
        <v>1087</v>
      </c>
      <c r="D4064" t="s">
        <v>22</v>
      </c>
      <c r="E4064" t="s">
        <v>23</v>
      </c>
      <c r="F4064" t="s">
        <v>45</v>
      </c>
      <c r="G4064" t="s">
        <v>2495</v>
      </c>
      <c r="H4064">
        <v>21.56</v>
      </c>
      <c r="I4064">
        <v>7</v>
      </c>
      <c r="J4064">
        <v>10.35</v>
      </c>
      <c r="K4064" s="6">
        <f>J4064/H4064</f>
        <v>0.48005565862708721</v>
      </c>
      <c r="M4064" t="str">
        <f>LEFT(C4064, SEARCH(" ", C4064) - 1)</f>
        <v>Arthur</v>
      </c>
      <c r="N4064" t="str" cm="1">
        <f t="array" ref="N4064">_xlfn.IFS(H4064&lt;0, "LOSS", H4064&gt;1000, "GREAT", H4064&gt;500, "GOOD", H4064&gt;=100, "OKAY", H4064&lt;100, "OKAY")</f>
        <v>OKAY</v>
      </c>
    </row>
    <row r="4065" spans="1:14">
      <c r="A4065" s="2">
        <v>42365</v>
      </c>
      <c r="B4065" s="2" t="str">
        <f>TEXT(A4065,"mmmm")</f>
        <v>December</v>
      </c>
      <c r="C4065" t="s">
        <v>491</v>
      </c>
      <c r="D4065" t="s">
        <v>29</v>
      </c>
      <c r="E4065" t="s">
        <v>23</v>
      </c>
      <c r="F4065" t="s">
        <v>49</v>
      </c>
      <c r="G4065" t="s">
        <v>500</v>
      </c>
      <c r="H4065">
        <v>12.67</v>
      </c>
      <c r="I4065">
        <v>3</v>
      </c>
      <c r="J4065">
        <v>-3.17</v>
      </c>
      <c r="K4065" s="6">
        <f>J4065/H4065</f>
        <v>-0.25019731649565902</v>
      </c>
      <c r="M4065" t="str">
        <f>LEFT(C4065, SEARCH(" ", C4065) - 1)</f>
        <v>Daniel</v>
      </c>
      <c r="N4065" t="str" cm="1">
        <f t="array" ref="N4065">_xlfn.IFS(H4065&lt;0, "LOSS", H4065&gt;1000, "GREAT", H4065&gt;500, "GOOD", H4065&gt;=100, "OKAY", H4065&lt;100, "OKAY")</f>
        <v>OKAY</v>
      </c>
    </row>
    <row r="4066" spans="1:14">
      <c r="A4066" s="2">
        <v>42365</v>
      </c>
      <c r="B4066" s="2" t="str">
        <f>TEXT(A4066,"mmmm")</f>
        <v>December</v>
      </c>
      <c r="C4066" t="s">
        <v>607</v>
      </c>
      <c r="D4066" t="s">
        <v>22</v>
      </c>
      <c r="E4066" t="s">
        <v>25</v>
      </c>
      <c r="F4066" t="s">
        <v>35</v>
      </c>
      <c r="G4066" t="s">
        <v>1044</v>
      </c>
      <c r="H4066">
        <v>7.92</v>
      </c>
      <c r="I4066">
        <v>8</v>
      </c>
      <c r="J4066">
        <v>3.48</v>
      </c>
      <c r="K4066" s="6">
        <f>J4066/H4066</f>
        <v>0.43939393939393939</v>
      </c>
      <c r="M4066" t="str">
        <f>LEFT(C4066, SEARCH(" ", C4066) - 1)</f>
        <v>Kean</v>
      </c>
      <c r="N4066" t="str" cm="1">
        <f t="array" ref="N4066">_xlfn.IFS(H4066&lt;0, "LOSS", H4066&gt;1000, "GREAT", H4066&gt;500, "GOOD", H4066&gt;=100, "OKAY", H4066&lt;100, "OKAY")</f>
        <v>OKAY</v>
      </c>
    </row>
    <row r="4067" spans="1:14">
      <c r="A4067" s="2">
        <v>42365</v>
      </c>
      <c r="B4067" s="2" t="str">
        <f>TEXT(A4067,"mmmm")</f>
        <v>December</v>
      </c>
      <c r="C4067" t="s">
        <v>855</v>
      </c>
      <c r="D4067" t="s">
        <v>230</v>
      </c>
      <c r="E4067" t="s">
        <v>23</v>
      </c>
      <c r="F4067" t="s">
        <v>47</v>
      </c>
      <c r="G4067" t="s">
        <v>1572</v>
      </c>
      <c r="H4067">
        <v>195.64</v>
      </c>
      <c r="I4067">
        <v>4</v>
      </c>
      <c r="J4067">
        <v>91.95</v>
      </c>
      <c r="K4067" s="6">
        <f>J4067/H4067</f>
        <v>0.46999591085667558</v>
      </c>
      <c r="M4067" t="str">
        <f>LEFT(C4067, SEARCH(" ", C4067) - 1)</f>
        <v>Richard</v>
      </c>
      <c r="N4067" t="str" cm="1">
        <f t="array" ref="N4067">_xlfn.IFS(H4067&lt;0, "LOSS", H4067&gt;1000, "GREAT", H4067&gt;500, "GOOD", H4067&gt;=100, "OKAY", H4067&lt;100, "OKAY")</f>
        <v>OKAY</v>
      </c>
    </row>
    <row r="4068" spans="1:14">
      <c r="A4068" s="2">
        <v>42365</v>
      </c>
      <c r="B4068" s="2" t="str">
        <f>TEXT(A4068,"mmmm")</f>
        <v>December</v>
      </c>
      <c r="C4068" t="s">
        <v>855</v>
      </c>
      <c r="D4068" t="s">
        <v>230</v>
      </c>
      <c r="E4068" t="s">
        <v>25</v>
      </c>
      <c r="F4068" t="s">
        <v>48</v>
      </c>
      <c r="G4068" t="s">
        <v>2496</v>
      </c>
      <c r="H4068">
        <v>239.9</v>
      </c>
      <c r="I4068">
        <v>2</v>
      </c>
      <c r="J4068">
        <v>71.97</v>
      </c>
      <c r="K4068" s="6">
        <f>J4068/H4068</f>
        <v>0.3</v>
      </c>
      <c r="M4068" t="str">
        <f>LEFT(C4068, SEARCH(" ", C4068) - 1)</f>
        <v>Richard</v>
      </c>
      <c r="N4068" t="str" cm="1">
        <f t="array" ref="N4068">_xlfn.IFS(H4068&lt;0, "LOSS", H4068&gt;1000, "GREAT", H4068&gt;500, "GOOD", H4068&gt;=100, "OKAY", H4068&lt;100, "OKAY")</f>
        <v>OKAY</v>
      </c>
    </row>
    <row r="4069" spans="1:14">
      <c r="A4069" s="2">
        <v>42365</v>
      </c>
      <c r="B4069" s="2" t="str">
        <f>TEXT(A4069,"mmmm")</f>
        <v>December</v>
      </c>
      <c r="C4069" t="s">
        <v>2131</v>
      </c>
      <c r="D4069" t="s">
        <v>30</v>
      </c>
      <c r="E4069" t="s">
        <v>21</v>
      </c>
      <c r="F4069" t="s">
        <v>51</v>
      </c>
      <c r="G4069" t="s">
        <v>1307</v>
      </c>
      <c r="H4069">
        <v>1548.99</v>
      </c>
      <c r="I4069">
        <v>9</v>
      </c>
      <c r="J4069">
        <v>-464.7</v>
      </c>
      <c r="K4069" s="6">
        <f>J4069/H4069</f>
        <v>-0.30000193674587955</v>
      </c>
      <c r="M4069" t="str">
        <f>LEFT(C4069, SEARCH(" ", C4069) - 1)</f>
        <v>David</v>
      </c>
      <c r="N4069" t="str" cm="1">
        <f t="array" ref="N4069">_xlfn.IFS(H4069&lt;0, "LOSS", H4069&gt;1000, "GREAT", H4069&gt;500, "GOOD", H4069&gt;=100, "OKAY", H4069&lt;100, "OKAY")</f>
        <v>GREAT</v>
      </c>
    </row>
    <row r="4070" spans="1:14">
      <c r="A4070" s="2">
        <v>42365</v>
      </c>
      <c r="B4070" s="2" t="str">
        <f>TEXT(A4070,"mmmm")</f>
        <v>December</v>
      </c>
      <c r="C4070" t="s">
        <v>2131</v>
      </c>
      <c r="D4070" t="s">
        <v>30</v>
      </c>
      <c r="E4070" t="s">
        <v>23</v>
      </c>
      <c r="F4070" t="s">
        <v>42</v>
      </c>
      <c r="G4070" t="s">
        <v>115</v>
      </c>
      <c r="H4070">
        <v>19.87</v>
      </c>
      <c r="I4070">
        <v>3</v>
      </c>
      <c r="J4070">
        <v>6.71</v>
      </c>
      <c r="K4070" s="6">
        <f>J4070/H4070</f>
        <v>0.33769501761449422</v>
      </c>
      <c r="M4070" t="str">
        <f>LEFT(C4070, SEARCH(" ", C4070) - 1)</f>
        <v>David</v>
      </c>
      <c r="N4070" t="str" cm="1">
        <f t="array" ref="N4070">_xlfn.IFS(H4070&lt;0, "LOSS", H4070&gt;1000, "GREAT", H4070&gt;500, "GOOD", H4070&gt;=100, "OKAY", H4070&lt;100, "OKAY")</f>
        <v>OKAY</v>
      </c>
    </row>
    <row r="4071" spans="1:14">
      <c r="A4071" s="2">
        <v>42365</v>
      </c>
      <c r="B4071" s="2" t="str">
        <f>TEXT(A4071,"mmmm")</f>
        <v>December</v>
      </c>
      <c r="C4071" t="s">
        <v>1870</v>
      </c>
      <c r="D4071" t="s">
        <v>185</v>
      </c>
      <c r="E4071" t="s">
        <v>25</v>
      </c>
      <c r="F4071" t="s">
        <v>35</v>
      </c>
      <c r="G4071" t="s">
        <v>1469</v>
      </c>
      <c r="H4071">
        <v>4.7300000000000004</v>
      </c>
      <c r="I4071">
        <v>3</v>
      </c>
      <c r="J4071">
        <v>0.71</v>
      </c>
      <c r="K4071" s="6">
        <f>J4071/H4071</f>
        <v>0.15010570824524311</v>
      </c>
      <c r="M4071" t="str">
        <f>LEFT(C4071, SEARCH(" ", C4071) - 1)</f>
        <v>Sung</v>
      </c>
      <c r="N4071" t="str" cm="1">
        <f t="array" ref="N4071">_xlfn.IFS(H4071&lt;0, "LOSS", H4071&gt;1000, "GREAT", H4071&gt;500, "GOOD", H4071&gt;=100, "OKAY", H4071&lt;100, "OKAY")</f>
        <v>OKAY</v>
      </c>
    </row>
    <row r="4072" spans="1:14">
      <c r="A4072" s="2">
        <v>42365</v>
      </c>
      <c r="B4072" s="2" t="str">
        <f>TEXT(A4072,"mmmm")</f>
        <v>December</v>
      </c>
      <c r="C4072" t="s">
        <v>1870</v>
      </c>
      <c r="D4072" t="s">
        <v>185</v>
      </c>
      <c r="E4072" t="s">
        <v>21</v>
      </c>
      <c r="F4072" t="s">
        <v>44</v>
      </c>
      <c r="G4072" t="s">
        <v>2497</v>
      </c>
      <c r="H4072">
        <v>53.35</v>
      </c>
      <c r="I4072">
        <v>3</v>
      </c>
      <c r="J4072">
        <v>16.010000000000002</v>
      </c>
      <c r="K4072" s="6">
        <f>J4072/H4072</f>
        <v>0.30009372071227741</v>
      </c>
      <c r="M4072" t="str">
        <f>LEFT(C4072, SEARCH(" ", C4072) - 1)</f>
        <v>Sung</v>
      </c>
      <c r="N4072" t="str" cm="1">
        <f t="array" ref="N4072">_xlfn.IFS(H4072&lt;0, "LOSS", H4072&gt;1000, "GREAT", H4072&gt;500, "GOOD", H4072&gt;=100, "OKAY", H4072&lt;100, "OKAY")</f>
        <v>OKAY</v>
      </c>
    </row>
    <row r="4073" spans="1:14">
      <c r="A4073" s="2">
        <v>42365</v>
      </c>
      <c r="B4073" s="2" t="str">
        <f>TEXT(A4073,"mmmm")</f>
        <v>December</v>
      </c>
      <c r="C4073" t="s">
        <v>1870</v>
      </c>
      <c r="D4073" t="s">
        <v>185</v>
      </c>
      <c r="E4073" t="s">
        <v>21</v>
      </c>
      <c r="F4073" t="s">
        <v>39</v>
      </c>
      <c r="G4073" t="s">
        <v>2498</v>
      </c>
      <c r="H4073">
        <v>131.1</v>
      </c>
      <c r="I4073">
        <v>2</v>
      </c>
      <c r="J4073">
        <v>8.19</v>
      </c>
      <c r="K4073" s="6">
        <f>J4073/H4073</f>
        <v>6.2471395881006864E-2</v>
      </c>
      <c r="M4073" t="str">
        <f>LEFT(C4073, SEARCH(" ", C4073) - 1)</f>
        <v>Sung</v>
      </c>
      <c r="N4073" t="str" cm="1">
        <f t="array" ref="N4073">_xlfn.IFS(H4073&lt;0, "LOSS", H4073&gt;1000, "GREAT", H4073&gt;500, "GOOD", H4073&gt;=100, "OKAY", H4073&lt;100, "OKAY")</f>
        <v>OKAY</v>
      </c>
    </row>
    <row r="4074" spans="1:14">
      <c r="A4074" s="2">
        <v>42365</v>
      </c>
      <c r="B4074" s="2" t="str">
        <f>TEXT(A4074,"mmmm")</f>
        <v>December</v>
      </c>
      <c r="C4074" t="s">
        <v>1870</v>
      </c>
      <c r="D4074" t="s">
        <v>185</v>
      </c>
      <c r="E4074" t="s">
        <v>23</v>
      </c>
      <c r="F4074" t="s">
        <v>49</v>
      </c>
      <c r="G4074" t="s">
        <v>396</v>
      </c>
      <c r="H4074">
        <v>22.51</v>
      </c>
      <c r="I4074">
        <v>3</v>
      </c>
      <c r="J4074">
        <v>2.25</v>
      </c>
      <c r="K4074" s="6">
        <f>J4074/H4074</f>
        <v>9.995557529986672E-2</v>
      </c>
      <c r="M4074" t="str">
        <f>LEFT(C4074, SEARCH(" ", C4074) - 1)</f>
        <v>Sung</v>
      </c>
      <c r="N4074" t="str" cm="1">
        <f t="array" ref="N4074">_xlfn.IFS(H4074&lt;0, "LOSS", H4074&gt;1000, "GREAT", H4074&gt;500, "GOOD", H4074&gt;=100, "OKAY", H4074&lt;100, "OKAY")</f>
        <v>OKAY</v>
      </c>
    </row>
    <row r="4075" spans="1:14">
      <c r="A4075" s="2">
        <v>42365</v>
      </c>
      <c r="B4075" s="2" t="str">
        <f>TEXT(A4075,"mmmm")</f>
        <v>December</v>
      </c>
      <c r="C4075" t="s">
        <v>1870</v>
      </c>
      <c r="D4075" t="s">
        <v>185</v>
      </c>
      <c r="E4075" t="s">
        <v>25</v>
      </c>
      <c r="F4075" t="s">
        <v>35</v>
      </c>
      <c r="G4075" t="s">
        <v>775</v>
      </c>
      <c r="H4075">
        <v>72.739999999999995</v>
      </c>
      <c r="I4075">
        <v>7</v>
      </c>
      <c r="J4075">
        <v>-12.73</v>
      </c>
      <c r="K4075" s="6">
        <f>J4075/H4075</f>
        <v>-0.17500687379708552</v>
      </c>
      <c r="M4075" t="str">
        <f>LEFT(C4075, SEARCH(" ", C4075) - 1)</f>
        <v>Sung</v>
      </c>
      <c r="N4075" t="str" cm="1">
        <f t="array" ref="N4075">_xlfn.IFS(H4075&lt;0, "LOSS", H4075&gt;1000, "GREAT", H4075&gt;500, "GOOD", H4075&gt;=100, "OKAY", H4075&lt;100, "OKAY")</f>
        <v>OKAY</v>
      </c>
    </row>
    <row r="4076" spans="1:14">
      <c r="A4076" s="2">
        <v>42365</v>
      </c>
      <c r="B4076" s="2" t="str">
        <f>TEXT(A4076,"mmmm")</f>
        <v>December</v>
      </c>
      <c r="C4076" t="s">
        <v>645</v>
      </c>
      <c r="D4076" t="s">
        <v>22</v>
      </c>
      <c r="E4076" t="s">
        <v>23</v>
      </c>
      <c r="F4076" t="s">
        <v>49</v>
      </c>
      <c r="G4076" t="s">
        <v>1490</v>
      </c>
      <c r="H4076">
        <v>323.10000000000002</v>
      </c>
      <c r="I4076">
        <v>2</v>
      </c>
      <c r="J4076">
        <v>61.39</v>
      </c>
      <c r="K4076" s="6">
        <f>J4076/H4076</f>
        <v>0.19000309501702259</v>
      </c>
      <c r="M4076" t="str">
        <f>LEFT(C4076, SEARCH(" ", C4076) - 1)</f>
        <v>Aaron</v>
      </c>
      <c r="N4076" t="str" cm="1">
        <f t="array" ref="N4076">_xlfn.IFS(H4076&lt;0, "LOSS", H4076&gt;1000, "GREAT", H4076&gt;500, "GOOD", H4076&gt;=100, "OKAY", H4076&lt;100, "OKAY")</f>
        <v>OKAY</v>
      </c>
    </row>
    <row r="4077" spans="1:14">
      <c r="A4077" s="2">
        <v>42365</v>
      </c>
      <c r="B4077" s="2" t="str">
        <f>TEXT(A4077,"mmmm")</f>
        <v>December</v>
      </c>
      <c r="C4077" t="s">
        <v>645</v>
      </c>
      <c r="D4077" t="s">
        <v>22</v>
      </c>
      <c r="E4077" t="s">
        <v>25</v>
      </c>
      <c r="F4077" t="s">
        <v>48</v>
      </c>
      <c r="G4077" t="s">
        <v>829</v>
      </c>
      <c r="H4077">
        <v>668.16</v>
      </c>
      <c r="I4077">
        <v>9</v>
      </c>
      <c r="J4077">
        <v>75.17</v>
      </c>
      <c r="K4077" s="6">
        <f>J4077/H4077</f>
        <v>0.11250299329501917</v>
      </c>
      <c r="M4077" t="str">
        <f>LEFT(C4077, SEARCH(" ", C4077) - 1)</f>
        <v>Aaron</v>
      </c>
      <c r="N4077" t="str" cm="1">
        <f t="array" ref="N4077">_xlfn.IFS(H4077&lt;0, "LOSS", H4077&gt;1000, "GREAT", H4077&gt;500, "GOOD", H4077&gt;=100, "OKAY", H4077&lt;100, "OKAY")</f>
        <v>GOOD</v>
      </c>
    </row>
    <row r="4078" spans="1:14">
      <c r="A4078" s="2">
        <v>42366</v>
      </c>
      <c r="B4078" s="2" t="str">
        <f>TEXT(A4078,"mmmm")</f>
        <v>December</v>
      </c>
      <c r="C4078" t="s">
        <v>2354</v>
      </c>
      <c r="D4078" t="s">
        <v>27</v>
      </c>
      <c r="E4078" t="s">
        <v>25</v>
      </c>
      <c r="F4078" t="s">
        <v>35</v>
      </c>
      <c r="G4078" t="s">
        <v>2191</v>
      </c>
      <c r="H4078">
        <v>54.38</v>
      </c>
      <c r="I4078">
        <v>2</v>
      </c>
      <c r="J4078">
        <v>1.36</v>
      </c>
      <c r="K4078" s="6">
        <f>J4078/H4078</f>
        <v>2.5009194556822361E-2</v>
      </c>
      <c r="M4078" t="str">
        <f>LEFT(C4078, SEARCH(" ", C4078) - 1)</f>
        <v>Eric</v>
      </c>
      <c r="N4078" t="str" cm="1">
        <f t="array" ref="N4078">_xlfn.IFS(H4078&lt;0, "LOSS", H4078&gt;1000, "GREAT", H4078&gt;500, "GOOD", H4078&gt;=100, "OKAY", H4078&lt;100, "OKAY")</f>
        <v>OKAY</v>
      </c>
    </row>
    <row r="4079" spans="1:14">
      <c r="A4079" s="2">
        <v>42366</v>
      </c>
      <c r="B4079" s="2" t="str">
        <f>TEXT(A4079,"mmmm")</f>
        <v>December</v>
      </c>
      <c r="C4079" t="s">
        <v>2287</v>
      </c>
      <c r="D4079" t="s">
        <v>29</v>
      </c>
      <c r="E4079" t="s">
        <v>23</v>
      </c>
      <c r="F4079" t="s">
        <v>49</v>
      </c>
      <c r="G4079" t="s">
        <v>2499</v>
      </c>
      <c r="H4079">
        <v>24.82</v>
      </c>
      <c r="I4079">
        <v>2</v>
      </c>
      <c r="J4079">
        <v>1.55</v>
      </c>
      <c r="K4079" s="6">
        <f>J4079/H4079</f>
        <v>6.2449637389202256E-2</v>
      </c>
      <c r="M4079" t="str">
        <f>LEFT(C4079, SEARCH(" ", C4079) - 1)</f>
        <v>Fred</v>
      </c>
      <c r="N4079" t="str" cm="1">
        <f t="array" ref="N4079">_xlfn.IFS(H4079&lt;0, "LOSS", H4079&gt;1000, "GREAT", H4079&gt;500, "GOOD", H4079&gt;=100, "OKAY", H4079&lt;100, "OKAY")</f>
        <v>OKAY</v>
      </c>
    </row>
    <row r="4080" spans="1:14">
      <c r="A4080" s="2">
        <v>42367</v>
      </c>
      <c r="B4080" s="2" t="str">
        <f>TEXT(A4080,"mmmm")</f>
        <v>December</v>
      </c>
      <c r="C4080" t="s">
        <v>1689</v>
      </c>
      <c r="D4080" t="s">
        <v>24</v>
      </c>
      <c r="E4080" t="s">
        <v>23</v>
      </c>
      <c r="F4080" t="s">
        <v>50</v>
      </c>
      <c r="G4080" t="s">
        <v>1227</v>
      </c>
      <c r="H4080">
        <v>6.36</v>
      </c>
      <c r="I4080">
        <v>2</v>
      </c>
      <c r="J4080">
        <v>0.06</v>
      </c>
      <c r="K4080" s="6">
        <f>J4080/H4080</f>
        <v>9.433962264150943E-3</v>
      </c>
      <c r="M4080" t="str">
        <f>LEFT(C4080, SEARCH(" ", C4080) - 1)</f>
        <v>Roy</v>
      </c>
      <c r="N4080" t="str" cm="1">
        <f t="array" ref="N4080">_xlfn.IFS(H4080&lt;0, "LOSS", H4080&gt;1000, "GREAT", H4080&gt;500, "GOOD", H4080&gt;=100, "OKAY", H4080&lt;100, "OKAY")</f>
        <v>OKAY</v>
      </c>
    </row>
    <row r="4081" spans="1:14">
      <c r="A4081" s="2">
        <v>42368</v>
      </c>
      <c r="B4081" s="2" t="str">
        <f>TEXT(A4081,"mmmm")</f>
        <v>December</v>
      </c>
      <c r="C4081" t="s">
        <v>355</v>
      </c>
      <c r="D4081" t="s">
        <v>22</v>
      </c>
      <c r="E4081" t="s">
        <v>23</v>
      </c>
      <c r="F4081" t="s">
        <v>47</v>
      </c>
      <c r="G4081" t="s">
        <v>1213</v>
      </c>
      <c r="H4081">
        <v>68.52</v>
      </c>
      <c r="I4081">
        <v>3</v>
      </c>
      <c r="J4081">
        <v>31.52</v>
      </c>
      <c r="K4081" s="6">
        <f>J4081/H4081</f>
        <v>0.46001167542323412</v>
      </c>
      <c r="M4081" t="str">
        <f>LEFT(C4081, SEARCH(" ", C4081) - 1)</f>
        <v>Clay</v>
      </c>
      <c r="N4081" t="str" cm="1">
        <f t="array" ref="N4081">_xlfn.IFS(H4081&lt;0, "LOSS", H4081&gt;1000, "GREAT", H4081&gt;500, "GOOD", H4081&gt;=100, "OKAY", H4081&lt;100, "OKAY")</f>
        <v>OKAY</v>
      </c>
    </row>
    <row r="4082" spans="1:14">
      <c r="A4082" s="2">
        <v>42368</v>
      </c>
      <c r="B4082" s="2" t="str">
        <f>TEXT(A4082,"mmmm")</f>
        <v>December</v>
      </c>
      <c r="C4082" t="s">
        <v>355</v>
      </c>
      <c r="D4082" t="s">
        <v>22</v>
      </c>
      <c r="E4082" t="s">
        <v>23</v>
      </c>
      <c r="F4082" t="s">
        <v>49</v>
      </c>
      <c r="G4082" t="s">
        <v>682</v>
      </c>
      <c r="H4082">
        <v>74.94</v>
      </c>
      <c r="I4082">
        <v>3</v>
      </c>
      <c r="J4082">
        <v>14.24</v>
      </c>
      <c r="K4082" s="6">
        <f>J4082/H4082</f>
        <v>0.19001868161195623</v>
      </c>
      <c r="M4082" t="str">
        <f>LEFT(C4082, SEARCH(" ", C4082) - 1)</f>
        <v>Clay</v>
      </c>
      <c r="N4082" t="str" cm="1">
        <f t="array" ref="N4082">_xlfn.IFS(H4082&lt;0, "LOSS", H4082&gt;1000, "GREAT", H4082&gt;500, "GOOD", H4082&gt;=100, "OKAY", H4082&lt;100, "OKAY")</f>
        <v>OKAY</v>
      </c>
    </row>
    <row r="4083" spans="1:14">
      <c r="A4083" s="2">
        <v>42368</v>
      </c>
      <c r="B4083" s="2" t="str">
        <f>TEXT(A4083,"mmmm")</f>
        <v>December</v>
      </c>
      <c r="C4083" t="s">
        <v>355</v>
      </c>
      <c r="D4083" t="s">
        <v>22</v>
      </c>
      <c r="E4083" t="s">
        <v>25</v>
      </c>
      <c r="F4083" t="s">
        <v>46</v>
      </c>
      <c r="G4083" t="s">
        <v>2156</v>
      </c>
      <c r="H4083">
        <v>2548.56</v>
      </c>
      <c r="I4083">
        <v>6</v>
      </c>
      <c r="J4083">
        <v>286.70999999999998</v>
      </c>
      <c r="K4083" s="6">
        <f>J4083/H4083</f>
        <v>0.11249882286467652</v>
      </c>
      <c r="M4083" t="str">
        <f>LEFT(C4083, SEARCH(" ", C4083) - 1)</f>
        <v>Clay</v>
      </c>
      <c r="N4083" t="str" cm="1">
        <f t="array" ref="N4083">_xlfn.IFS(H4083&lt;0, "LOSS", H4083&gt;1000, "GREAT", H4083&gt;500, "GOOD", H4083&gt;=100, "OKAY", H4083&lt;100, "OKAY")</f>
        <v>GREAT</v>
      </c>
    </row>
    <row r="4084" spans="1:14">
      <c r="A4084" s="2">
        <v>42368</v>
      </c>
      <c r="B4084" s="2" t="str">
        <f>TEXT(A4084,"mmmm")</f>
        <v>December</v>
      </c>
      <c r="C4084" t="s">
        <v>355</v>
      </c>
      <c r="D4084" t="s">
        <v>22</v>
      </c>
      <c r="E4084" t="s">
        <v>23</v>
      </c>
      <c r="F4084" t="s">
        <v>42</v>
      </c>
      <c r="G4084" t="s">
        <v>2117</v>
      </c>
      <c r="H4084">
        <v>271.44</v>
      </c>
      <c r="I4084">
        <v>3</v>
      </c>
      <c r="J4084">
        <v>122.15</v>
      </c>
      <c r="K4084" s="6">
        <f>J4084/H4084</f>
        <v>0.45000736811081643</v>
      </c>
      <c r="M4084" t="str">
        <f>LEFT(C4084, SEARCH(" ", C4084) - 1)</f>
        <v>Clay</v>
      </c>
      <c r="N4084" t="str" cm="1">
        <f t="array" ref="N4084">_xlfn.IFS(H4084&lt;0, "LOSS", H4084&gt;1000, "GREAT", H4084&gt;500, "GOOD", H4084&gt;=100, "OKAY", H4084&lt;100, "OKAY")</f>
        <v>OKAY</v>
      </c>
    </row>
    <row r="4085" spans="1:14">
      <c r="A4085" s="2">
        <v>42368</v>
      </c>
      <c r="B4085" s="2" t="str">
        <f>TEXT(A4085,"mmmm")</f>
        <v>December</v>
      </c>
      <c r="C4085" t="s">
        <v>355</v>
      </c>
      <c r="D4085" t="s">
        <v>22</v>
      </c>
      <c r="E4085" t="s">
        <v>25</v>
      </c>
      <c r="F4085" t="s">
        <v>48</v>
      </c>
      <c r="G4085" t="s">
        <v>2496</v>
      </c>
      <c r="H4085">
        <v>287.88</v>
      </c>
      <c r="I4085">
        <v>3</v>
      </c>
      <c r="J4085">
        <v>35.99</v>
      </c>
      <c r="K4085" s="6">
        <f>J4085/H4085</f>
        <v>0.12501736834792276</v>
      </c>
      <c r="M4085" t="str">
        <f>LEFT(C4085, SEARCH(" ", C4085) - 1)</f>
        <v>Clay</v>
      </c>
      <c r="N4085" t="str" cm="1">
        <f t="array" ref="N4085">_xlfn.IFS(H4085&lt;0, "LOSS", H4085&gt;1000, "GREAT", H4085&gt;500, "GOOD", H4085&gt;=100, "OKAY", H4085&lt;100, "OKAY")</f>
        <v>OKAY</v>
      </c>
    </row>
    <row r="4086" spans="1:14">
      <c r="A4086" s="2">
        <v>42369</v>
      </c>
      <c r="B4086" s="2" t="str">
        <f>TEXT(A4086,"mmmm")</f>
        <v>December</v>
      </c>
      <c r="C4086" t="s">
        <v>514</v>
      </c>
      <c r="D4086" t="s">
        <v>216</v>
      </c>
      <c r="E4086" t="s">
        <v>23</v>
      </c>
      <c r="F4086" t="s">
        <v>38</v>
      </c>
      <c r="G4086" t="s">
        <v>86</v>
      </c>
      <c r="H4086">
        <v>487.98</v>
      </c>
      <c r="I4086">
        <v>2</v>
      </c>
      <c r="J4086">
        <v>152.5</v>
      </c>
      <c r="K4086" s="6">
        <f>J4086/H4086</f>
        <v>0.31251280790196317</v>
      </c>
      <c r="M4086" t="str">
        <f>LEFT(C4086, SEARCH(" ", C4086) - 1)</f>
        <v>Jas</v>
      </c>
      <c r="N4086" t="str" cm="1">
        <f t="array" ref="N4086">_xlfn.IFS(H4086&lt;0, "LOSS", H4086&gt;1000, "GREAT", H4086&gt;500, "GOOD", H4086&gt;=100, "OKAY", H4086&lt;100, "OKAY")</f>
        <v>OKAY</v>
      </c>
    </row>
    <row r="4087" spans="1:14">
      <c r="A4087" s="2">
        <v>42369</v>
      </c>
      <c r="B4087" s="2" t="str">
        <f>TEXT(A4087,"mmmm")</f>
        <v>December</v>
      </c>
      <c r="C4087" t="s">
        <v>1158</v>
      </c>
      <c r="D4087" t="s">
        <v>26</v>
      </c>
      <c r="E4087" t="s">
        <v>21</v>
      </c>
      <c r="F4087" t="s">
        <v>44</v>
      </c>
      <c r="G4087" t="s">
        <v>1611</v>
      </c>
      <c r="H4087">
        <v>14.76</v>
      </c>
      <c r="I4087">
        <v>5</v>
      </c>
      <c r="J4087">
        <v>-11.44</v>
      </c>
      <c r="K4087" s="6">
        <f>J4087/H4087</f>
        <v>-0.77506775067750677</v>
      </c>
      <c r="M4087" t="str">
        <f>LEFT(C4087, SEARCH(" ", C4087) - 1)</f>
        <v>Trudy</v>
      </c>
      <c r="N4087" t="str" cm="1">
        <f t="array" ref="N4087">_xlfn.IFS(H4087&lt;0, "LOSS", H4087&gt;1000, "GREAT", H4087&gt;500, "GOOD", H4087&gt;=100, "OKAY", H4087&lt;100, "OKAY")</f>
        <v>OKAY</v>
      </c>
    </row>
    <row r="4088" spans="1:14">
      <c r="A4088" s="2">
        <v>42369</v>
      </c>
      <c r="B4088" s="2" t="str">
        <f>TEXT(A4088,"mmmm")</f>
        <v>December</v>
      </c>
      <c r="C4088" t="s">
        <v>1158</v>
      </c>
      <c r="D4088" t="s">
        <v>26</v>
      </c>
      <c r="E4088" t="s">
        <v>23</v>
      </c>
      <c r="F4088" t="s">
        <v>38</v>
      </c>
      <c r="G4088" t="s">
        <v>1020</v>
      </c>
      <c r="H4088">
        <v>3.66</v>
      </c>
      <c r="I4088">
        <v>4</v>
      </c>
      <c r="J4088">
        <v>-5.85</v>
      </c>
      <c r="K4088" s="6">
        <f>J4088/H4088</f>
        <v>-1.5983606557377048</v>
      </c>
      <c r="M4088" t="str">
        <f>LEFT(C4088, SEARCH(" ", C4088) - 1)</f>
        <v>Trudy</v>
      </c>
      <c r="N4088" t="str" cm="1">
        <f t="array" ref="N4088">_xlfn.IFS(H4088&lt;0, "LOSS", H4088&gt;1000, "GREAT", H4088&gt;500, "GOOD", H4088&gt;=100, "OKAY", H4088&lt;100, "OKAY")</f>
        <v>OKAY</v>
      </c>
    </row>
    <row r="4089" spans="1:14">
      <c r="A4089" s="2">
        <v>42369</v>
      </c>
      <c r="B4089" s="2" t="str">
        <f>TEXT(A4089,"mmmm")</f>
        <v>December</v>
      </c>
      <c r="C4089" t="s">
        <v>1323</v>
      </c>
      <c r="D4089" t="s">
        <v>84</v>
      </c>
      <c r="E4089" t="s">
        <v>23</v>
      </c>
      <c r="F4089" t="s">
        <v>38</v>
      </c>
      <c r="G4089" t="s">
        <v>2233</v>
      </c>
      <c r="H4089">
        <v>94.74</v>
      </c>
      <c r="I4089">
        <v>3</v>
      </c>
      <c r="J4089">
        <v>44.53</v>
      </c>
      <c r="K4089" s="6">
        <f>J4089/H4089</f>
        <v>0.47002322144817399</v>
      </c>
      <c r="M4089" t="str">
        <f>LEFT(C4089, SEARCH(" ", C4089) - 1)</f>
        <v>Karen</v>
      </c>
      <c r="N4089" t="str" cm="1">
        <f t="array" ref="N4089">_xlfn.IFS(H4089&lt;0, "LOSS", H4089&gt;1000, "GREAT", H4089&gt;500, "GOOD", H4089&gt;=100, "OKAY", H4089&lt;100, "OKAY")</f>
        <v>OKAY</v>
      </c>
    </row>
    <row r="4090" spans="1:14">
      <c r="A4090" s="2">
        <v>42369</v>
      </c>
      <c r="B4090" s="2" t="str">
        <f>TEXT(A4090,"mmmm")</f>
        <v>December</v>
      </c>
      <c r="C4090" t="s">
        <v>1323</v>
      </c>
      <c r="D4090" t="s">
        <v>84</v>
      </c>
      <c r="E4090" t="s">
        <v>23</v>
      </c>
      <c r="F4090" t="s">
        <v>38</v>
      </c>
      <c r="G4090" t="s">
        <v>842</v>
      </c>
      <c r="H4090">
        <v>60.64</v>
      </c>
      <c r="I4090">
        <v>4</v>
      </c>
      <c r="J4090">
        <v>27.89</v>
      </c>
      <c r="K4090" s="6">
        <f>J4090/H4090</f>
        <v>0.45992744063324537</v>
      </c>
      <c r="M4090" t="str">
        <f>LEFT(C4090, SEARCH(" ", C4090) - 1)</f>
        <v>Karen</v>
      </c>
      <c r="N4090" t="str" cm="1">
        <f t="array" ref="N4090">_xlfn.IFS(H4090&lt;0, "LOSS", H4090&gt;1000, "GREAT", H4090&gt;500, "GOOD", H4090&gt;=100, "OKAY", H4090&lt;100, "OKAY")</f>
        <v>OKAY</v>
      </c>
    </row>
    <row r="4091" spans="1:14">
      <c r="A4091" s="2">
        <v>42369</v>
      </c>
      <c r="B4091" s="2" t="str">
        <f>TEXT(A4091,"mmmm")</f>
        <v>December</v>
      </c>
      <c r="C4091" t="s">
        <v>1323</v>
      </c>
      <c r="D4091" t="s">
        <v>84</v>
      </c>
      <c r="E4091" t="s">
        <v>23</v>
      </c>
      <c r="F4091" t="s">
        <v>38</v>
      </c>
      <c r="G4091" t="s">
        <v>2072</v>
      </c>
      <c r="H4091">
        <v>76.3</v>
      </c>
      <c r="I4091">
        <v>5</v>
      </c>
      <c r="J4091">
        <v>38.15</v>
      </c>
      <c r="K4091" s="6">
        <f>J4091/H4091</f>
        <v>0.5</v>
      </c>
      <c r="M4091" t="str">
        <f>LEFT(C4091, SEARCH(" ", C4091) - 1)</f>
        <v>Karen</v>
      </c>
      <c r="N4091" t="str" cm="1">
        <f t="array" ref="N4091">_xlfn.IFS(H4091&lt;0, "LOSS", H4091&gt;1000, "GREAT", H4091&gt;500, "GOOD", H4091&gt;=100, "OKAY", H4091&lt;100, "OKAY")</f>
        <v>OKAY</v>
      </c>
    </row>
    <row r="4092" spans="1:14">
      <c r="A4092" s="2">
        <v>42369</v>
      </c>
      <c r="B4092" s="2" t="str">
        <f>TEXT(A4092,"mmmm")</f>
        <v>December</v>
      </c>
      <c r="C4092" t="s">
        <v>1323</v>
      </c>
      <c r="D4092" t="s">
        <v>84</v>
      </c>
      <c r="E4092" t="s">
        <v>23</v>
      </c>
      <c r="F4092" t="s">
        <v>38</v>
      </c>
      <c r="G4092" t="s">
        <v>785</v>
      </c>
      <c r="H4092">
        <v>364.8</v>
      </c>
      <c r="I4092">
        <v>12</v>
      </c>
      <c r="J4092">
        <v>167.81</v>
      </c>
      <c r="K4092" s="6">
        <f>J4092/H4092</f>
        <v>0.46000548245614037</v>
      </c>
      <c r="M4092" t="str">
        <f>LEFT(C4092, SEARCH(" ", C4092) - 1)</f>
        <v>Karen</v>
      </c>
      <c r="N4092" t="str" cm="1">
        <f t="array" ref="N4092">_xlfn.IFS(H4092&lt;0, "LOSS", H4092&gt;1000, "GREAT", H4092&gt;500, "GOOD", H4092&gt;=100, "OKAY", H4092&lt;100, "OKAY")</f>
        <v>OKAY</v>
      </c>
    </row>
    <row r="4093" spans="1:14">
      <c r="A4093" s="2">
        <v>42369</v>
      </c>
      <c r="B4093" s="2" t="str">
        <f>TEXT(A4093,"mmmm")</f>
        <v>December</v>
      </c>
      <c r="C4093" t="s">
        <v>1653</v>
      </c>
      <c r="D4093" t="s">
        <v>26</v>
      </c>
      <c r="E4093" t="s">
        <v>23</v>
      </c>
      <c r="F4093" t="s">
        <v>49</v>
      </c>
      <c r="G4093" t="s">
        <v>121</v>
      </c>
      <c r="H4093">
        <v>152.69</v>
      </c>
      <c r="I4093">
        <v>2</v>
      </c>
      <c r="J4093">
        <v>-26.72</v>
      </c>
      <c r="K4093" s="6">
        <f>J4093/H4093</f>
        <v>-0.17499508808697359</v>
      </c>
      <c r="M4093" t="str">
        <f>LEFT(C4093, SEARCH(" ", C4093) - 1)</f>
        <v>Barry</v>
      </c>
      <c r="N4093" t="str" cm="1">
        <f t="array" ref="N4093">_xlfn.IFS(H4093&lt;0, "LOSS", H4093&gt;1000, "GREAT", H4093&gt;500, "GOOD", H4093&gt;=100, "OKAY", H4093&lt;100, "OKAY")</f>
        <v>OKAY</v>
      </c>
    </row>
    <row r="4094" spans="1:14">
      <c r="A4094" s="2">
        <v>42369</v>
      </c>
      <c r="B4094" s="2" t="str">
        <f>TEXT(A4094,"mmmm")</f>
        <v>December</v>
      </c>
      <c r="C4094" t="s">
        <v>1653</v>
      </c>
      <c r="D4094" t="s">
        <v>26</v>
      </c>
      <c r="E4094" t="s">
        <v>23</v>
      </c>
      <c r="F4094" t="s">
        <v>43</v>
      </c>
      <c r="G4094" t="s">
        <v>380</v>
      </c>
      <c r="H4094">
        <v>3.49</v>
      </c>
      <c r="I4094">
        <v>2</v>
      </c>
      <c r="J4094">
        <v>0.56999999999999995</v>
      </c>
      <c r="K4094" s="6">
        <f>J4094/H4094</f>
        <v>0.163323782234957</v>
      </c>
      <c r="M4094" t="str">
        <f>LEFT(C4094, SEARCH(" ", C4094) - 1)</f>
        <v>Barry</v>
      </c>
      <c r="N4094" t="str" cm="1">
        <f t="array" ref="N4094">_xlfn.IFS(H4094&lt;0, "LOSS", H4094&gt;1000, "GREAT", H4094&gt;500, "GOOD", H4094&gt;=100, "OKAY", H4094&lt;100, "OKAY")</f>
        <v>OKAY</v>
      </c>
    </row>
    <row r="4095" spans="1:14">
      <c r="A4095" s="2">
        <v>42369</v>
      </c>
      <c r="B4095" s="2" t="str">
        <f>TEXT(A4095,"mmmm")</f>
        <v>December</v>
      </c>
      <c r="C4095" t="s">
        <v>1653</v>
      </c>
      <c r="D4095" t="s">
        <v>26</v>
      </c>
      <c r="E4095" t="s">
        <v>23</v>
      </c>
      <c r="F4095" t="s">
        <v>50</v>
      </c>
      <c r="G4095" t="s">
        <v>891</v>
      </c>
      <c r="H4095">
        <v>5.89</v>
      </c>
      <c r="I4095">
        <v>2</v>
      </c>
      <c r="J4095">
        <v>-1.32</v>
      </c>
      <c r="K4095" s="6">
        <f>J4095/H4095</f>
        <v>-0.22410865874363331</v>
      </c>
      <c r="M4095" t="str">
        <f>LEFT(C4095, SEARCH(" ", C4095) - 1)</f>
        <v>Barry</v>
      </c>
      <c r="N4095" t="str" cm="1">
        <f t="array" ref="N4095">_xlfn.IFS(H4095&lt;0, "LOSS", H4095&gt;1000, "GREAT", H4095&gt;500, "GOOD", H4095&gt;=100, "OKAY", H4095&lt;100, "OKAY")</f>
        <v>OKAY</v>
      </c>
    </row>
    <row r="4096" spans="1:14">
      <c r="A4096" s="2">
        <v>42369</v>
      </c>
      <c r="B4096" s="2" t="str">
        <f>TEXT(A4096,"mmmm")</f>
        <v>December</v>
      </c>
      <c r="C4096" t="s">
        <v>534</v>
      </c>
      <c r="D4096" t="s">
        <v>32</v>
      </c>
      <c r="E4096" t="s">
        <v>23</v>
      </c>
      <c r="F4096" t="s">
        <v>38</v>
      </c>
      <c r="G4096" t="s">
        <v>817</v>
      </c>
      <c r="H4096">
        <v>116.4</v>
      </c>
      <c r="I4096">
        <v>8</v>
      </c>
      <c r="J4096">
        <v>52.38</v>
      </c>
      <c r="K4096" s="6">
        <f>J4096/H4096</f>
        <v>0.45</v>
      </c>
      <c r="M4096" t="str">
        <f>LEFT(C4096, SEARCH(" ", C4096) - 1)</f>
        <v>Anna</v>
      </c>
      <c r="N4096" t="str" cm="1">
        <f t="array" ref="N4096">_xlfn.IFS(H4096&lt;0, "LOSS", H4096&gt;1000, "GREAT", H4096&gt;500, "GOOD", H4096&gt;=100, "OKAY", H4096&lt;100, "OKAY")</f>
        <v>OKAY</v>
      </c>
    </row>
    <row r="4097" spans="1:14">
      <c r="A4097" s="2">
        <v>42371</v>
      </c>
      <c r="B4097" s="2" t="str">
        <f>TEXT(A4097,"mmmm")</f>
        <v>January</v>
      </c>
      <c r="C4097" t="s">
        <v>2322</v>
      </c>
      <c r="D4097" t="s">
        <v>177</v>
      </c>
      <c r="E4097" t="s">
        <v>21</v>
      </c>
      <c r="F4097" t="s">
        <v>39</v>
      </c>
      <c r="G4097" t="s">
        <v>2239</v>
      </c>
      <c r="H4097">
        <v>173.94</v>
      </c>
      <c r="I4097">
        <v>3</v>
      </c>
      <c r="J4097">
        <v>38.270000000000003</v>
      </c>
      <c r="K4097" s="6">
        <f>J4097/H4097</f>
        <v>0.22001839714844201</v>
      </c>
      <c r="M4097" t="str">
        <f>LEFT(C4097, SEARCH(" ", C4097) - 1)</f>
        <v>Brendan</v>
      </c>
      <c r="N4097" t="str" cm="1">
        <f t="array" ref="N4097">_xlfn.IFS(H4097&lt;0, "LOSS", H4097&gt;1000, "GREAT", H4097&gt;500, "GOOD", H4097&gt;=100, "OKAY", H4097&lt;100, "OKAY")</f>
        <v>OKAY</v>
      </c>
    </row>
    <row r="4098" spans="1:14">
      <c r="A4098" s="2">
        <v>42371</v>
      </c>
      <c r="B4098" s="2" t="str">
        <f>TEXT(A4098,"mmmm")</f>
        <v>January</v>
      </c>
      <c r="C4098" t="s">
        <v>2322</v>
      </c>
      <c r="D4098" t="s">
        <v>177</v>
      </c>
      <c r="E4098" t="s">
        <v>25</v>
      </c>
      <c r="F4098" t="s">
        <v>48</v>
      </c>
      <c r="G4098" t="s">
        <v>1268</v>
      </c>
      <c r="H4098">
        <v>231.98</v>
      </c>
      <c r="I4098">
        <v>2</v>
      </c>
      <c r="J4098">
        <v>67.27</v>
      </c>
      <c r="K4098" s="6">
        <f>J4098/H4098</f>
        <v>0.28998189499094751</v>
      </c>
      <c r="M4098" t="str">
        <f>LEFT(C4098, SEARCH(" ", C4098) - 1)</f>
        <v>Brendan</v>
      </c>
      <c r="N4098" t="str" cm="1">
        <f t="array" ref="N4098">_xlfn.IFS(H4098&lt;0, "LOSS", H4098&gt;1000, "GREAT", H4098&gt;500, "GOOD", H4098&gt;=100, "OKAY", H4098&lt;100, "OKAY")</f>
        <v>OKAY</v>
      </c>
    </row>
    <row r="4099" spans="1:14">
      <c r="A4099" s="2">
        <v>42372</v>
      </c>
      <c r="B4099" s="2" t="str">
        <f>TEXT(A4099,"mmmm")</f>
        <v>January</v>
      </c>
      <c r="C4099" t="s">
        <v>1160</v>
      </c>
      <c r="D4099" t="s">
        <v>22</v>
      </c>
      <c r="E4099" t="s">
        <v>23</v>
      </c>
      <c r="F4099" t="s">
        <v>49</v>
      </c>
      <c r="G4099" t="s">
        <v>215</v>
      </c>
      <c r="H4099">
        <v>114.46</v>
      </c>
      <c r="I4099">
        <v>2</v>
      </c>
      <c r="J4099">
        <v>28.62</v>
      </c>
      <c r="K4099" s="6">
        <f>J4099/H4099</f>
        <v>0.25004368338284116</v>
      </c>
      <c r="M4099" t="str">
        <f>LEFT(C4099, SEARCH(" ", C4099) - 1)</f>
        <v>Lena</v>
      </c>
      <c r="N4099" t="str" cm="1">
        <f t="array" ref="N4099">_xlfn.IFS(H4099&lt;0, "LOSS", H4099&gt;1000, "GREAT", H4099&gt;500, "GOOD", H4099&gt;=100, "OKAY", H4099&lt;100, "OKAY")</f>
        <v>OKAY</v>
      </c>
    </row>
    <row r="4100" spans="1:14">
      <c r="A4100" s="2">
        <v>42372</v>
      </c>
      <c r="B4100" s="2" t="str">
        <f>TEXT(A4100,"mmmm")</f>
        <v>January</v>
      </c>
      <c r="C4100" t="s">
        <v>1050</v>
      </c>
      <c r="D4100" t="s">
        <v>26</v>
      </c>
      <c r="E4100" t="s">
        <v>25</v>
      </c>
      <c r="F4100" t="s">
        <v>35</v>
      </c>
      <c r="G4100" t="s">
        <v>758</v>
      </c>
      <c r="H4100">
        <v>30.08</v>
      </c>
      <c r="I4100">
        <v>2</v>
      </c>
      <c r="J4100">
        <v>-5.26</v>
      </c>
      <c r="K4100" s="6">
        <f>J4100/H4100</f>
        <v>-0.17486702127659576</v>
      </c>
      <c r="M4100" t="str">
        <f>LEFT(C4100, SEARCH(" ", C4100) - 1)</f>
        <v>Christine</v>
      </c>
      <c r="N4100" t="str" cm="1">
        <f t="array" ref="N4100">_xlfn.IFS(H4100&lt;0, "LOSS", H4100&gt;1000, "GREAT", H4100&gt;500, "GOOD", H4100&gt;=100, "OKAY", H4100&lt;100, "OKAY")</f>
        <v>OKAY</v>
      </c>
    </row>
    <row r="4101" spans="1:14">
      <c r="A4101" s="2">
        <v>42372</v>
      </c>
      <c r="B4101" s="2" t="str">
        <f>TEXT(A4101,"mmmm")</f>
        <v>January</v>
      </c>
      <c r="C4101" t="s">
        <v>1050</v>
      </c>
      <c r="D4101" t="s">
        <v>26</v>
      </c>
      <c r="E4101" t="s">
        <v>25</v>
      </c>
      <c r="F4101" t="s">
        <v>35</v>
      </c>
      <c r="G4101" t="s">
        <v>1531</v>
      </c>
      <c r="H4101">
        <v>165.6</v>
      </c>
      <c r="I4101">
        <v>3</v>
      </c>
      <c r="J4101">
        <v>-6.21</v>
      </c>
      <c r="K4101" s="6">
        <f>J4101/H4101</f>
        <v>-3.7499999999999999E-2</v>
      </c>
      <c r="M4101" t="str">
        <f>LEFT(C4101, SEARCH(" ", C4101) - 1)</f>
        <v>Christine</v>
      </c>
      <c r="N4101" t="str" cm="1">
        <f t="array" ref="N4101">_xlfn.IFS(H4101&lt;0, "LOSS", H4101&gt;1000, "GREAT", H4101&gt;500, "GOOD", H4101&gt;=100, "OKAY", H4101&lt;100, "OKAY")</f>
        <v>OKAY</v>
      </c>
    </row>
    <row r="4102" spans="1:14">
      <c r="A4102" s="2">
        <v>42372</v>
      </c>
      <c r="B4102" s="2" t="str">
        <f>TEXT(A4102,"mmmm")</f>
        <v>January</v>
      </c>
      <c r="C4102" t="s">
        <v>1050</v>
      </c>
      <c r="D4102" t="s">
        <v>26</v>
      </c>
      <c r="E4102" t="s">
        <v>25</v>
      </c>
      <c r="F4102" t="s">
        <v>48</v>
      </c>
      <c r="G4102" t="s">
        <v>238</v>
      </c>
      <c r="H4102">
        <v>180.96</v>
      </c>
      <c r="I4102">
        <v>5</v>
      </c>
      <c r="J4102">
        <v>13.57</v>
      </c>
      <c r="K4102" s="6">
        <f>J4102/H4102</f>
        <v>7.4988947833775424E-2</v>
      </c>
      <c r="M4102" t="str">
        <f>LEFT(C4102, SEARCH(" ", C4102) - 1)</f>
        <v>Christine</v>
      </c>
      <c r="N4102" t="str" cm="1">
        <f t="array" ref="N4102">_xlfn.IFS(H4102&lt;0, "LOSS", H4102&gt;1000, "GREAT", H4102&gt;500, "GOOD", H4102&gt;=100, "OKAY", H4102&lt;100, "OKAY")</f>
        <v>OKAY</v>
      </c>
    </row>
    <row r="4103" spans="1:14">
      <c r="A4103" s="2">
        <v>42372</v>
      </c>
      <c r="B4103" s="2" t="str">
        <f>TEXT(A4103,"mmmm")</f>
        <v>January</v>
      </c>
      <c r="C4103" t="s">
        <v>2500</v>
      </c>
      <c r="D4103" t="s">
        <v>269</v>
      </c>
      <c r="E4103" t="s">
        <v>21</v>
      </c>
      <c r="F4103" t="s">
        <v>51</v>
      </c>
      <c r="G4103" t="s">
        <v>1581</v>
      </c>
      <c r="H4103">
        <v>1592.85</v>
      </c>
      <c r="I4103">
        <v>7</v>
      </c>
      <c r="J4103">
        <v>350.43</v>
      </c>
      <c r="K4103" s="6">
        <f>J4103/H4103</f>
        <v>0.22000188341651758</v>
      </c>
      <c r="M4103" t="str">
        <f>LEFT(C4103, SEARCH(" ", C4103) - 1)</f>
        <v>Bill</v>
      </c>
      <c r="N4103" t="str" cm="1">
        <f t="array" ref="N4103">_xlfn.IFS(H4103&lt;0, "LOSS", H4103&gt;1000, "GREAT", H4103&gt;500, "GOOD", H4103&gt;=100, "OKAY", H4103&lt;100, "OKAY")</f>
        <v>GREAT</v>
      </c>
    </row>
    <row r="4104" spans="1:14">
      <c r="A4104" s="2">
        <v>42372</v>
      </c>
      <c r="B4104" s="2" t="str">
        <f>TEXT(A4104,"mmmm")</f>
        <v>January</v>
      </c>
      <c r="C4104" t="s">
        <v>2500</v>
      </c>
      <c r="D4104" t="s">
        <v>269</v>
      </c>
      <c r="E4104" t="s">
        <v>23</v>
      </c>
      <c r="F4104" t="s">
        <v>38</v>
      </c>
      <c r="G4104" t="s">
        <v>183</v>
      </c>
      <c r="H4104">
        <v>11.88</v>
      </c>
      <c r="I4104">
        <v>2</v>
      </c>
      <c r="J4104">
        <v>5.35</v>
      </c>
      <c r="K4104" s="6">
        <f>J4104/H4104</f>
        <v>0.45033670033670026</v>
      </c>
      <c r="M4104" t="str">
        <f>LEFT(C4104, SEARCH(" ", C4104) - 1)</f>
        <v>Bill</v>
      </c>
      <c r="N4104" t="str" cm="1">
        <f t="array" ref="N4104">_xlfn.IFS(H4104&lt;0, "LOSS", H4104&gt;1000, "GREAT", H4104&gt;500, "GOOD", H4104&gt;=100, "OKAY", H4104&lt;100, "OKAY")</f>
        <v>OKAY</v>
      </c>
    </row>
    <row r="4105" spans="1:14">
      <c r="A4105" s="2">
        <v>42373</v>
      </c>
      <c r="B4105" s="2" t="str">
        <f>TEXT(A4105,"mmmm")</f>
        <v>January</v>
      </c>
      <c r="C4105" t="s">
        <v>2501</v>
      </c>
      <c r="D4105" t="s">
        <v>33</v>
      </c>
      <c r="E4105" t="s">
        <v>25</v>
      </c>
      <c r="F4105" t="s">
        <v>41</v>
      </c>
      <c r="G4105" t="s">
        <v>2317</v>
      </c>
      <c r="H4105">
        <v>959.97</v>
      </c>
      <c r="I4105">
        <v>4</v>
      </c>
      <c r="J4105">
        <v>120</v>
      </c>
      <c r="K4105" s="6">
        <f>J4105/H4105</f>
        <v>0.12500390637207412</v>
      </c>
      <c r="M4105" t="str">
        <f>LEFT(C4105, SEARCH(" ", C4105) - 1)</f>
        <v>Erica</v>
      </c>
      <c r="N4105" t="str" cm="1">
        <f t="array" ref="N4105">_xlfn.IFS(H4105&lt;0, "LOSS", H4105&gt;1000, "GREAT", H4105&gt;500, "GOOD", H4105&gt;=100, "OKAY", H4105&lt;100, "OKAY")</f>
        <v>GOOD</v>
      </c>
    </row>
    <row r="4106" spans="1:14">
      <c r="A4106" s="2">
        <v>42373</v>
      </c>
      <c r="B4106" s="2" t="str">
        <f>TEXT(A4106,"mmmm")</f>
        <v>January</v>
      </c>
      <c r="C4106" t="s">
        <v>2053</v>
      </c>
      <c r="D4106" t="s">
        <v>27</v>
      </c>
      <c r="E4106" t="s">
        <v>23</v>
      </c>
      <c r="F4106" t="s">
        <v>37</v>
      </c>
      <c r="G4106" t="s">
        <v>102</v>
      </c>
      <c r="H4106">
        <v>4.67</v>
      </c>
      <c r="I4106">
        <v>1</v>
      </c>
      <c r="J4106">
        <v>0.57999999999999996</v>
      </c>
      <c r="K4106" s="6">
        <f>J4106/H4106</f>
        <v>0.12419700214132762</v>
      </c>
      <c r="M4106" t="str">
        <f>LEFT(C4106, SEARCH(" ", C4106) - 1)</f>
        <v>Ben</v>
      </c>
      <c r="N4106" t="str" cm="1">
        <f t="array" ref="N4106">_xlfn.IFS(H4106&lt;0, "LOSS", H4106&gt;1000, "GREAT", H4106&gt;500, "GOOD", H4106&gt;=100, "OKAY", H4106&lt;100, "OKAY")</f>
        <v>OKAY</v>
      </c>
    </row>
    <row r="4107" spans="1:14">
      <c r="A4107" s="2">
        <v>42373</v>
      </c>
      <c r="B4107" s="2" t="str">
        <f>TEXT(A4107,"mmmm")</f>
        <v>January</v>
      </c>
      <c r="C4107" t="s">
        <v>2053</v>
      </c>
      <c r="D4107" t="s">
        <v>27</v>
      </c>
      <c r="E4107" t="s">
        <v>23</v>
      </c>
      <c r="F4107" t="s">
        <v>38</v>
      </c>
      <c r="G4107" t="s">
        <v>747</v>
      </c>
      <c r="H4107">
        <v>104.58</v>
      </c>
      <c r="I4107">
        <v>6</v>
      </c>
      <c r="J4107">
        <v>-80.180000000000007</v>
      </c>
      <c r="K4107" s="6">
        <f>J4107/H4107</f>
        <v>-0.76668579078217636</v>
      </c>
      <c r="M4107" t="str">
        <f>LEFT(C4107, SEARCH(" ", C4107) - 1)</f>
        <v>Ben</v>
      </c>
      <c r="N4107" t="str" cm="1">
        <f t="array" ref="N4107">_xlfn.IFS(H4107&lt;0, "LOSS", H4107&gt;1000, "GREAT", H4107&gt;500, "GOOD", H4107&gt;=100, "OKAY", H4107&lt;100, "OKAY")</f>
        <v>OKAY</v>
      </c>
    </row>
    <row r="4108" spans="1:14">
      <c r="A4108" s="2">
        <v>42374</v>
      </c>
      <c r="B4108" s="2" t="str">
        <f>TEXT(A4108,"mmmm")</f>
        <v>January</v>
      </c>
      <c r="C4108" t="s">
        <v>754</v>
      </c>
      <c r="D4108" t="s">
        <v>31</v>
      </c>
      <c r="E4108" t="s">
        <v>25</v>
      </c>
      <c r="F4108" t="s">
        <v>35</v>
      </c>
      <c r="G4108" t="s">
        <v>2502</v>
      </c>
      <c r="H4108">
        <v>191.47</v>
      </c>
      <c r="I4108">
        <v>6</v>
      </c>
      <c r="J4108">
        <v>40.69</v>
      </c>
      <c r="K4108" s="6">
        <f>J4108/H4108</f>
        <v>0.21251370971953829</v>
      </c>
      <c r="M4108" t="str">
        <f>LEFT(C4108, SEARCH(" ", C4108) - 1)</f>
        <v>Anthony</v>
      </c>
      <c r="N4108" t="str" cm="1">
        <f t="array" ref="N4108">_xlfn.IFS(H4108&lt;0, "LOSS", H4108&gt;1000, "GREAT", H4108&gt;500, "GOOD", H4108&gt;=100, "OKAY", H4108&lt;100, "OKAY")</f>
        <v>OKAY</v>
      </c>
    </row>
    <row r="4109" spans="1:14">
      <c r="A4109" s="2">
        <v>42374</v>
      </c>
      <c r="B4109" s="2" t="str">
        <f>TEXT(A4109,"mmmm")</f>
        <v>January</v>
      </c>
      <c r="C4109" t="s">
        <v>754</v>
      </c>
      <c r="D4109" t="s">
        <v>31</v>
      </c>
      <c r="E4109" t="s">
        <v>23</v>
      </c>
      <c r="F4109" t="s">
        <v>37</v>
      </c>
      <c r="G4109" t="s">
        <v>2503</v>
      </c>
      <c r="H4109">
        <v>5.25</v>
      </c>
      <c r="I4109">
        <v>2</v>
      </c>
      <c r="J4109">
        <v>0.59</v>
      </c>
      <c r="K4109" s="6">
        <f>J4109/H4109</f>
        <v>0.11238095238095237</v>
      </c>
      <c r="M4109" t="str">
        <f>LEFT(C4109, SEARCH(" ", C4109) - 1)</f>
        <v>Anthony</v>
      </c>
      <c r="N4109" t="str" cm="1">
        <f t="array" ref="N4109">_xlfn.IFS(H4109&lt;0, "LOSS", H4109&gt;1000, "GREAT", H4109&gt;500, "GOOD", H4109&gt;=100, "OKAY", H4109&lt;100, "OKAY")</f>
        <v>OKAY</v>
      </c>
    </row>
    <row r="4110" spans="1:14">
      <c r="A4110" s="2">
        <v>42374</v>
      </c>
      <c r="B4110" s="2" t="str">
        <f>TEXT(A4110,"mmmm")</f>
        <v>January</v>
      </c>
      <c r="C4110" t="s">
        <v>754</v>
      </c>
      <c r="D4110" t="s">
        <v>31</v>
      </c>
      <c r="E4110" t="s">
        <v>25</v>
      </c>
      <c r="F4110" t="s">
        <v>48</v>
      </c>
      <c r="G4110" t="s">
        <v>984</v>
      </c>
      <c r="H4110">
        <v>59.18</v>
      </c>
      <c r="I4110">
        <v>2</v>
      </c>
      <c r="J4110">
        <v>5.18</v>
      </c>
      <c r="K4110" s="6">
        <f>J4110/H4110</f>
        <v>8.7529570800946255E-2</v>
      </c>
      <c r="M4110" t="str">
        <f>LEFT(C4110, SEARCH(" ", C4110) - 1)</f>
        <v>Anthony</v>
      </c>
      <c r="N4110" t="str" cm="1">
        <f t="array" ref="N4110">_xlfn.IFS(H4110&lt;0, "LOSS", H4110&gt;1000, "GREAT", H4110&gt;500, "GOOD", H4110&gt;=100, "OKAY", H4110&lt;100, "OKAY")</f>
        <v>OKAY</v>
      </c>
    </row>
    <row r="4111" spans="1:14">
      <c r="A4111" s="2">
        <v>42376</v>
      </c>
      <c r="B4111" s="2" t="str">
        <f>TEXT(A4111,"mmmm")</f>
        <v>January</v>
      </c>
      <c r="C4111" t="s">
        <v>836</v>
      </c>
      <c r="D4111" t="s">
        <v>22</v>
      </c>
      <c r="E4111" t="s">
        <v>23</v>
      </c>
      <c r="F4111" t="s">
        <v>37</v>
      </c>
      <c r="G4111" t="s">
        <v>2008</v>
      </c>
      <c r="H4111">
        <v>34.58</v>
      </c>
      <c r="I4111">
        <v>1</v>
      </c>
      <c r="J4111">
        <v>10.029999999999999</v>
      </c>
      <c r="K4111" s="6">
        <f>J4111/H4111</f>
        <v>0.29005205320994792</v>
      </c>
      <c r="M4111" t="str">
        <f>LEFT(C4111, SEARCH(" ", C4111) - 1)</f>
        <v>Dianna</v>
      </c>
      <c r="N4111" t="str" cm="1">
        <f t="array" ref="N4111">_xlfn.IFS(H4111&lt;0, "LOSS", H4111&gt;1000, "GREAT", H4111&gt;500, "GOOD", H4111&gt;=100, "OKAY", H4111&lt;100, "OKAY")</f>
        <v>OKAY</v>
      </c>
    </row>
    <row r="4112" spans="1:14">
      <c r="A4112" s="2">
        <v>42376</v>
      </c>
      <c r="B4112" s="2" t="str">
        <f>TEXT(A4112,"mmmm")</f>
        <v>January</v>
      </c>
      <c r="C4112" t="s">
        <v>2308</v>
      </c>
      <c r="D4112" t="s">
        <v>26</v>
      </c>
      <c r="E4112" t="s">
        <v>21</v>
      </c>
      <c r="F4112" t="s">
        <v>44</v>
      </c>
      <c r="G4112" t="s">
        <v>433</v>
      </c>
      <c r="H4112">
        <v>23.08</v>
      </c>
      <c r="I4112">
        <v>3</v>
      </c>
      <c r="J4112">
        <v>-10.96</v>
      </c>
      <c r="K4112" s="6">
        <f>J4112/H4112</f>
        <v>-0.47487001733102258</v>
      </c>
      <c r="M4112" t="str">
        <f>LEFT(C4112, SEARCH(" ", C4112) - 1)</f>
        <v>Neoma</v>
      </c>
      <c r="N4112" t="str" cm="1">
        <f t="array" ref="N4112">_xlfn.IFS(H4112&lt;0, "LOSS", H4112&gt;1000, "GREAT", H4112&gt;500, "GOOD", H4112&gt;=100, "OKAY", H4112&lt;100, "OKAY")</f>
        <v>OKAY</v>
      </c>
    </row>
    <row r="4113" spans="1:14">
      <c r="A4113" s="2">
        <v>42376</v>
      </c>
      <c r="B4113" s="2" t="str">
        <f>TEXT(A4113,"mmmm")</f>
        <v>January</v>
      </c>
      <c r="C4113" t="s">
        <v>2308</v>
      </c>
      <c r="D4113" t="s">
        <v>26</v>
      </c>
      <c r="E4113" t="s">
        <v>23</v>
      </c>
      <c r="F4113" t="s">
        <v>47</v>
      </c>
      <c r="G4113" t="s">
        <v>2250</v>
      </c>
      <c r="H4113">
        <v>25.92</v>
      </c>
      <c r="I4113">
        <v>5</v>
      </c>
      <c r="J4113">
        <v>9.07</v>
      </c>
      <c r="K4113" s="6">
        <f>J4113/H4113</f>
        <v>0.34992283950617281</v>
      </c>
      <c r="M4113" t="str">
        <f>LEFT(C4113, SEARCH(" ", C4113) - 1)</f>
        <v>Neoma</v>
      </c>
      <c r="N4113" t="str" cm="1">
        <f t="array" ref="N4113">_xlfn.IFS(H4113&lt;0, "LOSS", H4113&gt;1000, "GREAT", H4113&gt;500, "GOOD", H4113&gt;=100, "OKAY", H4113&lt;100, "OKAY")</f>
        <v>OKAY</v>
      </c>
    </row>
    <row r="4114" spans="1:14">
      <c r="A4114" s="2">
        <v>42377</v>
      </c>
      <c r="B4114" s="2" t="str">
        <f>TEXT(A4114,"mmmm")</f>
        <v>January</v>
      </c>
      <c r="C4114" t="s">
        <v>79</v>
      </c>
      <c r="D4114" t="s">
        <v>230</v>
      </c>
      <c r="E4114" t="s">
        <v>21</v>
      </c>
      <c r="F4114" t="s">
        <v>39</v>
      </c>
      <c r="G4114" t="s">
        <v>1683</v>
      </c>
      <c r="H4114">
        <v>1565.88</v>
      </c>
      <c r="I4114">
        <v>6</v>
      </c>
      <c r="J4114">
        <v>407.13</v>
      </c>
      <c r="K4114" s="6">
        <f>J4114/H4114</f>
        <v>0.26000076634224845</v>
      </c>
      <c r="M4114" t="str">
        <f>LEFT(C4114, SEARCH(" ", C4114) - 1)</f>
        <v>Jack</v>
      </c>
      <c r="N4114" t="str" cm="1">
        <f t="array" ref="N4114">_xlfn.IFS(H4114&lt;0, "LOSS", H4114&gt;1000, "GREAT", H4114&gt;500, "GOOD", H4114&gt;=100, "OKAY", H4114&lt;100, "OKAY")</f>
        <v>GREAT</v>
      </c>
    </row>
    <row r="4115" spans="1:14">
      <c r="A4115" s="2">
        <v>42377</v>
      </c>
      <c r="B4115" s="2" t="str">
        <f>TEXT(A4115,"mmmm")</f>
        <v>January</v>
      </c>
      <c r="C4115" t="s">
        <v>79</v>
      </c>
      <c r="D4115" t="s">
        <v>230</v>
      </c>
      <c r="E4115" t="s">
        <v>23</v>
      </c>
      <c r="F4115" t="s">
        <v>38</v>
      </c>
      <c r="G4115" t="s">
        <v>1583</v>
      </c>
      <c r="H4115">
        <v>106.05</v>
      </c>
      <c r="I4115">
        <v>7</v>
      </c>
      <c r="J4115">
        <v>49.84</v>
      </c>
      <c r="K4115" s="6">
        <f>J4115/H4115</f>
        <v>0.46996699669967001</v>
      </c>
      <c r="M4115" t="str">
        <f>LEFT(C4115, SEARCH(" ", C4115) - 1)</f>
        <v>Jack</v>
      </c>
      <c r="N4115" t="str" cm="1">
        <f t="array" ref="N4115">_xlfn.IFS(H4115&lt;0, "LOSS", H4115&gt;1000, "GREAT", H4115&gt;500, "GOOD", H4115&gt;=100, "OKAY", H4115&lt;100, "OKAY")</f>
        <v>OKAY</v>
      </c>
    </row>
    <row r="4116" spans="1:14">
      <c r="A4116" s="2">
        <v>42377</v>
      </c>
      <c r="B4116" s="2" t="str">
        <f>TEXT(A4116,"mmmm")</f>
        <v>January</v>
      </c>
      <c r="C4116" t="s">
        <v>96</v>
      </c>
      <c r="D4116" t="s">
        <v>33</v>
      </c>
      <c r="E4116" t="s">
        <v>23</v>
      </c>
      <c r="F4116" t="s">
        <v>38</v>
      </c>
      <c r="G4116" t="s">
        <v>2006</v>
      </c>
      <c r="H4116">
        <v>30.83</v>
      </c>
      <c r="I4116">
        <v>7</v>
      </c>
      <c r="J4116">
        <v>-24.66</v>
      </c>
      <c r="K4116" s="6">
        <f>J4116/H4116</f>
        <v>-0.79987025624391828</v>
      </c>
      <c r="M4116" t="str">
        <f>LEFT(C4116, SEARCH(" ", C4116) - 1)</f>
        <v>Vivek</v>
      </c>
      <c r="N4116" t="str" cm="1">
        <f t="array" ref="N4116">_xlfn.IFS(H4116&lt;0, "LOSS", H4116&gt;1000, "GREAT", H4116&gt;500, "GOOD", H4116&gt;=100, "OKAY", H4116&lt;100, "OKAY")</f>
        <v>OKAY</v>
      </c>
    </row>
    <row r="4117" spans="1:14">
      <c r="A4117" s="2">
        <v>42377</v>
      </c>
      <c r="B4117" s="2" t="str">
        <f>TEXT(A4117,"mmmm")</f>
        <v>January</v>
      </c>
      <c r="C4117" t="s">
        <v>96</v>
      </c>
      <c r="D4117" t="s">
        <v>33</v>
      </c>
      <c r="E4117" t="s">
        <v>23</v>
      </c>
      <c r="F4117" t="s">
        <v>37</v>
      </c>
      <c r="G4117" t="s">
        <v>540</v>
      </c>
      <c r="H4117">
        <v>47.62</v>
      </c>
      <c r="I4117">
        <v>3</v>
      </c>
      <c r="J4117">
        <v>5.95</v>
      </c>
      <c r="K4117" s="6">
        <f>J4117/H4117</f>
        <v>0.12494750104997901</v>
      </c>
      <c r="M4117" t="str">
        <f>LEFT(C4117, SEARCH(" ", C4117) - 1)</f>
        <v>Vivek</v>
      </c>
      <c r="N4117" t="str" cm="1">
        <f t="array" ref="N4117">_xlfn.IFS(H4117&lt;0, "LOSS", H4117&gt;1000, "GREAT", H4117&gt;500, "GOOD", H4117&gt;=100, "OKAY", H4117&lt;100, "OKAY")</f>
        <v>OKAY</v>
      </c>
    </row>
    <row r="4118" spans="1:14">
      <c r="A4118" s="2">
        <v>42377</v>
      </c>
      <c r="B4118" s="2" t="str">
        <f>TEXT(A4118,"mmmm")</f>
        <v>January</v>
      </c>
      <c r="C4118" t="s">
        <v>96</v>
      </c>
      <c r="D4118" t="s">
        <v>33</v>
      </c>
      <c r="E4118" t="s">
        <v>25</v>
      </c>
      <c r="F4118" t="s">
        <v>48</v>
      </c>
      <c r="G4118" t="s">
        <v>2504</v>
      </c>
      <c r="H4118">
        <v>108.78</v>
      </c>
      <c r="I4118">
        <v>2</v>
      </c>
      <c r="J4118">
        <v>10.88</v>
      </c>
      <c r="K4118" s="6">
        <f>J4118/H4118</f>
        <v>0.10001838573267145</v>
      </c>
      <c r="M4118" t="str">
        <f>LEFT(C4118, SEARCH(" ", C4118) - 1)</f>
        <v>Vivek</v>
      </c>
      <c r="N4118" t="str" cm="1">
        <f t="array" ref="N4118">_xlfn.IFS(H4118&lt;0, "LOSS", H4118&gt;1000, "GREAT", H4118&gt;500, "GOOD", H4118&gt;=100, "OKAY", H4118&lt;100, "OKAY")</f>
        <v>OKAY</v>
      </c>
    </row>
    <row r="4119" spans="1:14">
      <c r="A4119" s="2">
        <v>42378</v>
      </c>
      <c r="B4119" s="2" t="str">
        <f>TEXT(A4119,"mmmm")</f>
        <v>January</v>
      </c>
      <c r="C4119" t="s">
        <v>680</v>
      </c>
      <c r="D4119" t="s">
        <v>22</v>
      </c>
      <c r="E4119" t="s">
        <v>25</v>
      </c>
      <c r="F4119" t="s">
        <v>35</v>
      </c>
      <c r="G4119" t="s">
        <v>2505</v>
      </c>
      <c r="H4119">
        <v>349.95</v>
      </c>
      <c r="I4119">
        <v>5</v>
      </c>
      <c r="J4119">
        <v>118.98</v>
      </c>
      <c r="K4119" s="6">
        <f>J4119/H4119</f>
        <v>0.33999142734676385</v>
      </c>
      <c r="M4119" t="str">
        <f>LEFT(C4119, SEARCH(" ", C4119) - 1)</f>
        <v>Laura</v>
      </c>
      <c r="N4119" t="str" cm="1">
        <f t="array" ref="N4119">_xlfn.IFS(H4119&lt;0, "LOSS", H4119&gt;1000, "GREAT", H4119&gt;500, "GOOD", H4119&gt;=100, "OKAY", H4119&lt;100, "OKAY")</f>
        <v>OKAY</v>
      </c>
    </row>
    <row r="4120" spans="1:14">
      <c r="A4120" s="2">
        <v>42378</v>
      </c>
      <c r="B4120" s="2" t="str">
        <f>TEXT(A4120,"mmmm")</f>
        <v>January</v>
      </c>
      <c r="C4120" t="s">
        <v>680</v>
      </c>
      <c r="D4120" t="s">
        <v>22</v>
      </c>
      <c r="E4120" t="s">
        <v>25</v>
      </c>
      <c r="F4120" t="s">
        <v>48</v>
      </c>
      <c r="G4120" t="s">
        <v>805</v>
      </c>
      <c r="H4120">
        <v>377.93</v>
      </c>
      <c r="I4120">
        <v>9</v>
      </c>
      <c r="J4120">
        <v>141.72</v>
      </c>
      <c r="K4120" s="6">
        <f>J4120/H4120</f>
        <v>0.37499007752758445</v>
      </c>
      <c r="M4120" t="str">
        <f>LEFT(C4120, SEARCH(" ", C4120) - 1)</f>
        <v>Laura</v>
      </c>
      <c r="N4120" t="str" cm="1">
        <f t="array" ref="N4120">_xlfn.IFS(H4120&lt;0, "LOSS", H4120&gt;1000, "GREAT", H4120&gt;500, "GOOD", H4120&gt;=100, "OKAY", H4120&lt;100, "OKAY")</f>
        <v>OKAY</v>
      </c>
    </row>
    <row r="4121" spans="1:14">
      <c r="A4121" s="2">
        <v>42378</v>
      </c>
      <c r="B4121" s="2" t="str">
        <f>TEXT(A4121,"mmmm")</f>
        <v>January</v>
      </c>
      <c r="C4121" t="s">
        <v>1946</v>
      </c>
      <c r="D4121" t="s">
        <v>30</v>
      </c>
      <c r="E4121" t="s">
        <v>21</v>
      </c>
      <c r="F4121" t="s">
        <v>44</v>
      </c>
      <c r="G4121" t="s">
        <v>2127</v>
      </c>
      <c r="H4121">
        <v>15.17</v>
      </c>
      <c r="I4121">
        <v>2</v>
      </c>
      <c r="J4121">
        <v>3.79</v>
      </c>
      <c r="K4121" s="6">
        <f>J4121/H4121</f>
        <v>0.24983520105471324</v>
      </c>
      <c r="M4121" t="str">
        <f>LEFT(C4121, SEARCH(" ", C4121) - 1)</f>
        <v>Maureen</v>
      </c>
      <c r="N4121" t="str" cm="1">
        <f t="array" ref="N4121">_xlfn.IFS(H4121&lt;0, "LOSS", H4121&gt;1000, "GREAT", H4121&gt;500, "GOOD", H4121&gt;=100, "OKAY", H4121&lt;100, "OKAY")</f>
        <v>OKAY</v>
      </c>
    </row>
    <row r="4122" spans="1:14">
      <c r="A4122" s="2">
        <v>42379</v>
      </c>
      <c r="B4122" s="2" t="str">
        <f>TEXT(A4122,"mmmm")</f>
        <v>January</v>
      </c>
      <c r="C4122" t="s">
        <v>543</v>
      </c>
      <c r="D4122" t="s">
        <v>28</v>
      </c>
      <c r="E4122" t="s">
        <v>21</v>
      </c>
      <c r="F4122" t="s">
        <v>44</v>
      </c>
      <c r="G4122" t="s">
        <v>772</v>
      </c>
      <c r="H4122">
        <v>79.92</v>
      </c>
      <c r="I4122">
        <v>4</v>
      </c>
      <c r="J4122">
        <v>34.369999999999997</v>
      </c>
      <c r="K4122" s="6">
        <f>J4122/H4122</f>
        <v>0.43005505505505504</v>
      </c>
      <c r="M4122" t="str">
        <f>LEFT(C4122, SEARCH(" ", C4122) - 1)</f>
        <v>Ken</v>
      </c>
      <c r="N4122" t="str" cm="1">
        <f t="array" ref="N4122">_xlfn.IFS(H4122&lt;0, "LOSS", H4122&gt;1000, "GREAT", H4122&gt;500, "GOOD", H4122&gt;=100, "OKAY", H4122&lt;100, "OKAY")</f>
        <v>OKAY</v>
      </c>
    </row>
    <row r="4123" spans="1:14">
      <c r="A4123" s="2">
        <v>42379</v>
      </c>
      <c r="B4123" s="2" t="str">
        <f>TEXT(A4123,"mmmm")</f>
        <v>January</v>
      </c>
      <c r="C4123" t="s">
        <v>543</v>
      </c>
      <c r="D4123" t="s">
        <v>28</v>
      </c>
      <c r="E4123" t="s">
        <v>25</v>
      </c>
      <c r="F4123" t="s">
        <v>35</v>
      </c>
      <c r="G4123" t="s">
        <v>2438</v>
      </c>
      <c r="H4123">
        <v>69.98</v>
      </c>
      <c r="I4123">
        <v>2</v>
      </c>
      <c r="J4123">
        <v>13.3</v>
      </c>
      <c r="K4123" s="6">
        <f>J4123/H4123</f>
        <v>0.19005430122892256</v>
      </c>
      <c r="M4123" t="str">
        <f>LEFT(C4123, SEARCH(" ", C4123) - 1)</f>
        <v>Ken</v>
      </c>
      <c r="N4123" t="str" cm="1">
        <f t="array" ref="N4123">_xlfn.IFS(H4123&lt;0, "LOSS", H4123&gt;1000, "GREAT", H4123&gt;500, "GOOD", H4123&gt;=100, "OKAY", H4123&lt;100, "OKAY")</f>
        <v>OKAY</v>
      </c>
    </row>
    <row r="4124" spans="1:14">
      <c r="A4124" s="2">
        <v>42379</v>
      </c>
      <c r="B4124" s="2" t="str">
        <f>TEXT(A4124,"mmmm")</f>
        <v>January</v>
      </c>
      <c r="C4124" t="s">
        <v>2506</v>
      </c>
      <c r="D4124" t="s">
        <v>28</v>
      </c>
      <c r="E4124" t="s">
        <v>21</v>
      </c>
      <c r="F4124" t="s">
        <v>44</v>
      </c>
      <c r="G4124" t="s">
        <v>111</v>
      </c>
      <c r="H4124">
        <v>24.85</v>
      </c>
      <c r="I4124">
        <v>5</v>
      </c>
      <c r="J4124">
        <v>7.7</v>
      </c>
      <c r="K4124" s="6">
        <f>J4124/H4124</f>
        <v>0.30985915492957744</v>
      </c>
      <c r="M4124" t="str">
        <f>LEFT(C4124, SEARCH(" ", C4124) - 1)</f>
        <v>Joy</v>
      </c>
      <c r="N4124" t="str" cm="1">
        <f t="array" ref="N4124">_xlfn.IFS(H4124&lt;0, "LOSS", H4124&gt;1000, "GREAT", H4124&gt;500, "GOOD", H4124&gt;=100, "OKAY", H4124&lt;100, "OKAY")</f>
        <v>OKAY</v>
      </c>
    </row>
    <row r="4125" spans="1:14">
      <c r="A4125" s="2">
        <v>42380</v>
      </c>
      <c r="B4125" s="2" t="str">
        <f>TEXT(A4125,"mmmm")</f>
        <v>January</v>
      </c>
      <c r="C4125" t="s">
        <v>1224</v>
      </c>
      <c r="D4125" t="s">
        <v>30</v>
      </c>
      <c r="E4125" t="s">
        <v>23</v>
      </c>
      <c r="F4125" t="s">
        <v>47</v>
      </c>
      <c r="G4125" t="s">
        <v>920</v>
      </c>
      <c r="H4125">
        <v>15.55</v>
      </c>
      <c r="I4125">
        <v>3</v>
      </c>
      <c r="J4125">
        <v>5.44</v>
      </c>
      <c r="K4125" s="6">
        <f>J4125/H4125</f>
        <v>0.34983922829581993</v>
      </c>
      <c r="M4125" t="str">
        <f>LEFT(C4125, SEARCH(" ", C4125) - 1)</f>
        <v>Deanra</v>
      </c>
      <c r="N4125" t="str" cm="1">
        <f t="array" ref="N4125">_xlfn.IFS(H4125&lt;0, "LOSS", H4125&gt;1000, "GREAT", H4125&gt;500, "GOOD", H4125&gt;=100, "OKAY", H4125&lt;100, "OKAY")</f>
        <v>OKAY</v>
      </c>
    </row>
    <row r="4126" spans="1:14">
      <c r="A4126" s="2">
        <v>42380</v>
      </c>
      <c r="B4126" s="2" t="str">
        <f>TEXT(A4126,"mmmm")</f>
        <v>January</v>
      </c>
      <c r="C4126" t="s">
        <v>1224</v>
      </c>
      <c r="D4126" t="s">
        <v>30</v>
      </c>
      <c r="E4126" t="s">
        <v>23</v>
      </c>
      <c r="F4126" t="s">
        <v>47</v>
      </c>
      <c r="G4126" t="s">
        <v>2454</v>
      </c>
      <c r="H4126">
        <v>63.31</v>
      </c>
      <c r="I4126">
        <v>3</v>
      </c>
      <c r="J4126">
        <v>20.58</v>
      </c>
      <c r="K4126" s="6">
        <f>J4126/H4126</f>
        <v>0.32506712999526138</v>
      </c>
      <c r="M4126" t="str">
        <f>LEFT(C4126, SEARCH(" ", C4126) - 1)</f>
        <v>Deanra</v>
      </c>
      <c r="N4126" t="str" cm="1">
        <f t="array" ref="N4126">_xlfn.IFS(H4126&lt;0, "LOSS", H4126&gt;1000, "GREAT", H4126&gt;500, "GOOD", H4126&gt;=100, "OKAY", H4126&lt;100, "OKAY")</f>
        <v>OKAY</v>
      </c>
    </row>
    <row r="4127" spans="1:14">
      <c r="A4127" s="2">
        <v>42380</v>
      </c>
      <c r="B4127" s="2" t="str">
        <f>TEXT(A4127,"mmmm")</f>
        <v>January</v>
      </c>
      <c r="C4127" t="s">
        <v>1224</v>
      </c>
      <c r="D4127" t="s">
        <v>30</v>
      </c>
      <c r="E4127" t="s">
        <v>25</v>
      </c>
      <c r="F4127" t="s">
        <v>48</v>
      </c>
      <c r="G4127" t="s">
        <v>2507</v>
      </c>
      <c r="H4127">
        <v>15.59</v>
      </c>
      <c r="I4127">
        <v>2</v>
      </c>
      <c r="J4127">
        <v>-9.8699999999999992</v>
      </c>
      <c r="K4127" s="6">
        <f>J4127/H4127</f>
        <v>-0.63309813983322638</v>
      </c>
      <c r="M4127" t="str">
        <f>LEFT(C4127, SEARCH(" ", C4127) - 1)</f>
        <v>Deanra</v>
      </c>
      <c r="N4127" t="str" cm="1">
        <f t="array" ref="N4127">_xlfn.IFS(H4127&lt;0, "LOSS", H4127&gt;1000, "GREAT", H4127&gt;500, "GOOD", H4127&gt;=100, "OKAY", H4127&lt;100, "OKAY")</f>
        <v>OKAY</v>
      </c>
    </row>
    <row r="4128" spans="1:14">
      <c r="A4128" s="2">
        <v>42380</v>
      </c>
      <c r="B4128" s="2" t="str">
        <f>TEXT(A4128,"mmmm")</f>
        <v>January</v>
      </c>
      <c r="C4128" t="s">
        <v>505</v>
      </c>
      <c r="D4128" t="s">
        <v>30</v>
      </c>
      <c r="E4128" t="s">
        <v>21</v>
      </c>
      <c r="F4128" t="s">
        <v>44</v>
      </c>
      <c r="G4128" t="s">
        <v>181</v>
      </c>
      <c r="H4128">
        <v>54.99</v>
      </c>
      <c r="I4128">
        <v>14</v>
      </c>
      <c r="J4128">
        <v>8.94</v>
      </c>
      <c r="K4128" s="6">
        <f>J4128/H4128</f>
        <v>0.16257501363884341</v>
      </c>
      <c r="M4128" t="str">
        <f>LEFT(C4128, SEARCH(" ", C4128) - 1)</f>
        <v>Mark</v>
      </c>
      <c r="N4128" t="str" cm="1">
        <f t="array" ref="N4128">_xlfn.IFS(H4128&lt;0, "LOSS", H4128&gt;1000, "GREAT", H4128&gt;500, "GOOD", H4128&gt;=100, "OKAY", H4128&lt;100, "OKAY")</f>
        <v>OKAY</v>
      </c>
    </row>
    <row r="4129" spans="1:14">
      <c r="A4129" s="2">
        <v>42383</v>
      </c>
      <c r="B4129" s="2" t="str">
        <f>TEXT(A4129,"mmmm")</f>
        <v>January</v>
      </c>
      <c r="C4129" t="s">
        <v>2143</v>
      </c>
      <c r="D4129" t="s">
        <v>33</v>
      </c>
      <c r="E4129" t="s">
        <v>23</v>
      </c>
      <c r="F4129" t="s">
        <v>47</v>
      </c>
      <c r="G4129" t="s">
        <v>1688</v>
      </c>
      <c r="H4129">
        <v>89.57</v>
      </c>
      <c r="I4129">
        <v>2</v>
      </c>
      <c r="J4129">
        <v>32.47</v>
      </c>
      <c r="K4129" s="6">
        <f>J4129/H4129</f>
        <v>0.36250976889583569</v>
      </c>
      <c r="M4129" t="str">
        <f>LEFT(C4129, SEARCH(" ", C4129) - 1)</f>
        <v>Anna</v>
      </c>
      <c r="N4129" t="str" cm="1">
        <f t="array" ref="N4129">_xlfn.IFS(H4129&lt;0, "LOSS", H4129&gt;1000, "GREAT", H4129&gt;500, "GOOD", H4129&gt;=100, "OKAY", H4129&lt;100, "OKAY")</f>
        <v>OKAY</v>
      </c>
    </row>
    <row r="4130" spans="1:14">
      <c r="A4130" s="2">
        <v>42383</v>
      </c>
      <c r="B4130" s="2" t="str">
        <f>TEXT(A4130,"mmmm")</f>
        <v>January</v>
      </c>
      <c r="C4130" t="s">
        <v>2143</v>
      </c>
      <c r="D4130" t="s">
        <v>33</v>
      </c>
      <c r="E4130" t="s">
        <v>21</v>
      </c>
      <c r="F4130" t="s">
        <v>44</v>
      </c>
      <c r="G4130" t="s">
        <v>2508</v>
      </c>
      <c r="H4130">
        <v>315.77999999999997</v>
      </c>
      <c r="I4130">
        <v>8</v>
      </c>
      <c r="J4130">
        <v>31.58</v>
      </c>
      <c r="K4130" s="6">
        <f>J4130/H4130</f>
        <v>0.10000633352333904</v>
      </c>
      <c r="M4130" t="str">
        <f>LEFT(C4130, SEARCH(" ", C4130) - 1)</f>
        <v>Anna</v>
      </c>
      <c r="N4130" t="str" cm="1">
        <f t="array" ref="N4130">_xlfn.IFS(H4130&lt;0, "LOSS", H4130&gt;1000, "GREAT", H4130&gt;500, "GOOD", H4130&gt;=100, "OKAY", H4130&lt;100, "OKAY")</f>
        <v>OKAY</v>
      </c>
    </row>
    <row r="4131" spans="1:14">
      <c r="A4131" s="2">
        <v>42384</v>
      </c>
      <c r="B4131" s="2" t="str">
        <f>TEXT(A4131,"mmmm")</f>
        <v>January</v>
      </c>
      <c r="C4131" t="s">
        <v>808</v>
      </c>
      <c r="D4131" t="s">
        <v>242</v>
      </c>
      <c r="E4131" t="s">
        <v>23</v>
      </c>
      <c r="F4131" t="s">
        <v>42</v>
      </c>
      <c r="G4131" t="s">
        <v>1762</v>
      </c>
      <c r="H4131">
        <v>52.34</v>
      </c>
      <c r="I4131">
        <v>2</v>
      </c>
      <c r="J4131">
        <v>24.6</v>
      </c>
      <c r="K4131" s="6">
        <f>J4131/H4131</f>
        <v>0.4700038211692778</v>
      </c>
      <c r="M4131" t="str">
        <f>LEFT(C4131, SEARCH(" ", C4131) - 1)</f>
        <v>Dean</v>
      </c>
      <c r="N4131" t="str" cm="1">
        <f t="array" ref="N4131">_xlfn.IFS(H4131&lt;0, "LOSS", H4131&gt;1000, "GREAT", H4131&gt;500, "GOOD", H4131&gt;=100, "OKAY", H4131&lt;100, "OKAY")</f>
        <v>OKAY</v>
      </c>
    </row>
    <row r="4132" spans="1:14">
      <c r="A4132" s="2">
        <v>42384</v>
      </c>
      <c r="B4132" s="2" t="str">
        <f>TEXT(A4132,"mmmm")</f>
        <v>January</v>
      </c>
      <c r="C4132" t="s">
        <v>808</v>
      </c>
      <c r="D4132" t="s">
        <v>242</v>
      </c>
      <c r="E4132" t="s">
        <v>23</v>
      </c>
      <c r="F4132" t="s">
        <v>37</v>
      </c>
      <c r="G4132" t="s">
        <v>455</v>
      </c>
      <c r="H4132">
        <v>4.66</v>
      </c>
      <c r="I4132">
        <v>2</v>
      </c>
      <c r="J4132">
        <v>1.35</v>
      </c>
      <c r="K4132" s="6">
        <f>J4132/H4132</f>
        <v>0.28969957081545067</v>
      </c>
      <c r="M4132" t="str">
        <f>LEFT(C4132, SEARCH(" ", C4132) - 1)</f>
        <v>Dean</v>
      </c>
      <c r="N4132" t="str" cm="1">
        <f t="array" ref="N4132">_xlfn.IFS(H4132&lt;0, "LOSS", H4132&gt;1000, "GREAT", H4132&gt;500, "GOOD", H4132&gt;=100, "OKAY", H4132&lt;100, "OKAY")</f>
        <v>OKAY</v>
      </c>
    </row>
    <row r="4133" spans="1:14">
      <c r="A4133" s="2">
        <v>42384</v>
      </c>
      <c r="B4133" s="2" t="str">
        <f>TEXT(A4133,"mmmm")</f>
        <v>January</v>
      </c>
      <c r="C4133" t="s">
        <v>808</v>
      </c>
      <c r="D4133" t="s">
        <v>242</v>
      </c>
      <c r="E4133" t="s">
        <v>25</v>
      </c>
      <c r="F4133" t="s">
        <v>35</v>
      </c>
      <c r="G4133" t="s">
        <v>1215</v>
      </c>
      <c r="H4133">
        <v>254.97</v>
      </c>
      <c r="I4133">
        <v>3</v>
      </c>
      <c r="J4133">
        <v>91.79</v>
      </c>
      <c r="K4133" s="6">
        <f>J4133/H4133</f>
        <v>0.36000313762403424</v>
      </c>
      <c r="M4133" t="str">
        <f>LEFT(C4133, SEARCH(" ", C4133) - 1)</f>
        <v>Dean</v>
      </c>
      <c r="N4133" t="str" cm="1">
        <f t="array" ref="N4133">_xlfn.IFS(H4133&lt;0, "LOSS", H4133&gt;1000, "GREAT", H4133&gt;500, "GOOD", H4133&gt;=100, "OKAY", H4133&lt;100, "OKAY")</f>
        <v>OKAY</v>
      </c>
    </row>
    <row r="4134" spans="1:14">
      <c r="A4134" s="2">
        <v>42384</v>
      </c>
      <c r="B4134" s="2" t="str">
        <f>TEXT(A4134,"mmmm")</f>
        <v>January</v>
      </c>
      <c r="C4134" t="s">
        <v>1826</v>
      </c>
      <c r="D4134" t="s">
        <v>100</v>
      </c>
      <c r="E4134" t="s">
        <v>21</v>
      </c>
      <c r="F4134" t="s">
        <v>51</v>
      </c>
      <c r="G4134" t="s">
        <v>1540</v>
      </c>
      <c r="H4134">
        <v>181.8</v>
      </c>
      <c r="I4134">
        <v>1</v>
      </c>
      <c r="J4134">
        <v>-15.58</v>
      </c>
      <c r="K4134" s="6">
        <f>J4134/H4134</f>
        <v>-8.5698569856985693E-2</v>
      </c>
      <c r="M4134" t="str">
        <f>LEFT(C4134, SEARCH(" ", C4134) - 1)</f>
        <v>Roy</v>
      </c>
      <c r="N4134" t="str" cm="1">
        <f t="array" ref="N4134">_xlfn.IFS(H4134&lt;0, "LOSS", H4134&gt;1000, "GREAT", H4134&gt;500, "GOOD", H4134&gt;=100, "OKAY", H4134&lt;100, "OKAY")</f>
        <v>OKAY</v>
      </c>
    </row>
    <row r="4135" spans="1:14">
      <c r="A4135" s="2">
        <v>42384</v>
      </c>
      <c r="B4135" s="2" t="str">
        <f>TEXT(A4135,"mmmm")</f>
        <v>January</v>
      </c>
      <c r="C4135" t="s">
        <v>1642</v>
      </c>
      <c r="D4135" t="s">
        <v>24</v>
      </c>
      <c r="E4135" t="s">
        <v>23</v>
      </c>
      <c r="F4135" t="s">
        <v>42</v>
      </c>
      <c r="G4135" t="s">
        <v>2393</v>
      </c>
      <c r="H4135">
        <v>16.52</v>
      </c>
      <c r="I4135">
        <v>4</v>
      </c>
      <c r="J4135">
        <v>7.6</v>
      </c>
      <c r="K4135" s="6">
        <f>J4135/H4135</f>
        <v>0.46004842615012104</v>
      </c>
      <c r="M4135" t="str">
        <f>LEFT(C4135, SEARCH(" ", C4135) - 1)</f>
        <v>William</v>
      </c>
      <c r="N4135" t="str" cm="1">
        <f t="array" ref="N4135">_xlfn.IFS(H4135&lt;0, "LOSS", H4135&gt;1000, "GREAT", H4135&gt;500, "GOOD", H4135&gt;=100, "OKAY", H4135&lt;100, "OKAY")</f>
        <v>OKAY</v>
      </c>
    </row>
    <row r="4136" spans="1:14">
      <c r="A4136" s="2">
        <v>42384</v>
      </c>
      <c r="B4136" s="2" t="str">
        <f>TEXT(A4136,"mmmm")</f>
        <v>January</v>
      </c>
      <c r="C4136" t="s">
        <v>1642</v>
      </c>
      <c r="D4136" t="s">
        <v>24</v>
      </c>
      <c r="E4136" t="s">
        <v>23</v>
      </c>
      <c r="F4136" t="s">
        <v>47</v>
      </c>
      <c r="G4136" t="s">
        <v>1963</v>
      </c>
      <c r="H4136">
        <v>60.12</v>
      </c>
      <c r="I4136">
        <v>9</v>
      </c>
      <c r="J4136">
        <v>28.86</v>
      </c>
      <c r="K4136" s="6">
        <f>J4136/H4136</f>
        <v>0.48003992015968067</v>
      </c>
      <c r="M4136" t="str">
        <f>LEFT(C4136, SEARCH(" ", C4136) - 1)</f>
        <v>William</v>
      </c>
      <c r="N4136" t="str" cm="1">
        <f t="array" ref="N4136">_xlfn.IFS(H4136&lt;0, "LOSS", H4136&gt;1000, "GREAT", H4136&gt;500, "GOOD", H4136&gt;=100, "OKAY", H4136&lt;100, "OKAY")</f>
        <v>OKAY</v>
      </c>
    </row>
    <row r="4137" spans="1:14">
      <c r="A4137" s="2">
        <v>42384</v>
      </c>
      <c r="B4137" s="2" t="str">
        <f>TEXT(A4137,"mmmm")</f>
        <v>January</v>
      </c>
      <c r="C4137" t="s">
        <v>1642</v>
      </c>
      <c r="D4137" t="s">
        <v>24</v>
      </c>
      <c r="E4137" t="s">
        <v>23</v>
      </c>
      <c r="F4137" t="s">
        <v>38</v>
      </c>
      <c r="G4137" t="s">
        <v>1256</v>
      </c>
      <c r="H4137">
        <v>49.54</v>
      </c>
      <c r="I4137">
        <v>3</v>
      </c>
      <c r="J4137">
        <v>17.34</v>
      </c>
      <c r="K4137" s="6">
        <f>J4137/H4137</f>
        <v>0.35002018570851839</v>
      </c>
      <c r="M4137" t="str">
        <f>LEFT(C4137, SEARCH(" ", C4137) - 1)</f>
        <v>William</v>
      </c>
      <c r="N4137" t="str" cm="1">
        <f t="array" ref="N4137">_xlfn.IFS(H4137&lt;0, "LOSS", H4137&gt;1000, "GREAT", H4137&gt;500, "GOOD", H4137&gt;=100, "OKAY", H4137&lt;100, "OKAY")</f>
        <v>OKAY</v>
      </c>
    </row>
    <row r="4138" spans="1:14">
      <c r="A4138" s="2">
        <v>42384</v>
      </c>
      <c r="B4138" s="2" t="str">
        <f>TEXT(A4138,"mmmm")</f>
        <v>January</v>
      </c>
      <c r="C4138" t="s">
        <v>2509</v>
      </c>
      <c r="D4138" t="s">
        <v>24</v>
      </c>
      <c r="E4138" t="s">
        <v>23</v>
      </c>
      <c r="F4138" t="s">
        <v>47</v>
      </c>
      <c r="G4138" t="s">
        <v>1680</v>
      </c>
      <c r="H4138">
        <v>81.98</v>
      </c>
      <c r="I4138">
        <v>2</v>
      </c>
      <c r="J4138">
        <v>40.17</v>
      </c>
      <c r="K4138" s="6">
        <f>J4138/H4138</f>
        <v>0.48999756038058062</v>
      </c>
      <c r="M4138" t="str">
        <f>LEFT(C4138, SEARCH(" ", C4138) - 1)</f>
        <v>Bill</v>
      </c>
      <c r="N4138" t="str" cm="1">
        <f t="array" ref="N4138">_xlfn.IFS(H4138&lt;0, "LOSS", H4138&gt;1000, "GREAT", H4138&gt;500, "GOOD", H4138&gt;=100, "OKAY", H4138&lt;100, "OKAY")</f>
        <v>OKAY</v>
      </c>
    </row>
    <row r="4139" spans="1:14">
      <c r="A4139" s="2">
        <v>42385</v>
      </c>
      <c r="B4139" s="2" t="str">
        <f>TEXT(A4139,"mmmm")</f>
        <v>January</v>
      </c>
      <c r="C4139" t="s">
        <v>983</v>
      </c>
      <c r="D4139" t="s">
        <v>22</v>
      </c>
      <c r="E4139" t="s">
        <v>23</v>
      </c>
      <c r="F4139" t="s">
        <v>38</v>
      </c>
      <c r="G4139" t="s">
        <v>1709</v>
      </c>
      <c r="H4139">
        <v>11.65</v>
      </c>
      <c r="I4139">
        <v>2</v>
      </c>
      <c r="J4139">
        <v>4.22</v>
      </c>
      <c r="K4139" s="6">
        <f>J4139/H4139</f>
        <v>0.36223175965665233</v>
      </c>
      <c r="M4139" t="str">
        <f>LEFT(C4139, SEARCH(" ", C4139) - 1)</f>
        <v>Eric</v>
      </c>
      <c r="N4139" t="str" cm="1">
        <f t="array" ref="N4139">_xlfn.IFS(H4139&lt;0, "LOSS", H4139&gt;1000, "GREAT", H4139&gt;500, "GOOD", H4139&gt;=100, "OKAY", H4139&lt;100, "OKAY")</f>
        <v>OKAY</v>
      </c>
    </row>
    <row r="4140" spans="1:14">
      <c r="A4140" s="2">
        <v>42385</v>
      </c>
      <c r="B4140" s="2" t="str">
        <f>TEXT(A4140,"mmmm")</f>
        <v>January</v>
      </c>
      <c r="C4140" t="s">
        <v>983</v>
      </c>
      <c r="D4140" t="s">
        <v>22</v>
      </c>
      <c r="E4140" t="s">
        <v>25</v>
      </c>
      <c r="F4140" t="s">
        <v>35</v>
      </c>
      <c r="G4140" t="s">
        <v>2510</v>
      </c>
      <c r="H4140">
        <v>90.57</v>
      </c>
      <c r="I4140">
        <v>3</v>
      </c>
      <c r="J4140">
        <v>11.77</v>
      </c>
      <c r="K4140" s="6">
        <f>J4140/H4140</f>
        <v>0.12995473114717898</v>
      </c>
      <c r="M4140" t="str">
        <f>LEFT(C4140, SEARCH(" ", C4140) - 1)</f>
        <v>Eric</v>
      </c>
      <c r="N4140" t="str" cm="1">
        <f t="array" ref="N4140">_xlfn.IFS(H4140&lt;0, "LOSS", H4140&gt;1000, "GREAT", H4140&gt;500, "GOOD", H4140&gt;=100, "OKAY", H4140&lt;100, "OKAY")</f>
        <v>OKAY</v>
      </c>
    </row>
    <row r="4141" spans="1:14">
      <c r="A4141" s="2">
        <v>42386</v>
      </c>
      <c r="B4141" s="2" t="str">
        <f>TEXT(A4141,"mmmm")</f>
        <v>January</v>
      </c>
      <c r="C4141" t="s">
        <v>2303</v>
      </c>
      <c r="D4141" t="s">
        <v>237</v>
      </c>
      <c r="E4141" t="s">
        <v>21</v>
      </c>
      <c r="F4141" t="s">
        <v>44</v>
      </c>
      <c r="G4141" t="s">
        <v>2443</v>
      </c>
      <c r="H4141">
        <v>322.58999999999997</v>
      </c>
      <c r="I4141">
        <v>3</v>
      </c>
      <c r="J4141">
        <v>64.52</v>
      </c>
      <c r="K4141" s="6">
        <f>J4141/H4141</f>
        <v>0.2000061998202052</v>
      </c>
      <c r="M4141" t="str">
        <f>LEFT(C4141, SEARCH(" ", C4141) - 1)</f>
        <v>Chuck</v>
      </c>
      <c r="N4141" t="str" cm="1">
        <f t="array" ref="N4141">_xlfn.IFS(H4141&lt;0, "LOSS", H4141&gt;1000, "GREAT", H4141&gt;500, "GOOD", H4141&gt;=100, "OKAY", H4141&lt;100, "OKAY")</f>
        <v>OKAY</v>
      </c>
    </row>
    <row r="4142" spans="1:14">
      <c r="A4142" s="2">
        <v>42386</v>
      </c>
      <c r="B4142" s="2" t="str">
        <f>TEXT(A4142,"mmmm")</f>
        <v>January</v>
      </c>
      <c r="C4142" t="s">
        <v>2303</v>
      </c>
      <c r="D4142" t="s">
        <v>237</v>
      </c>
      <c r="E4142" t="s">
        <v>25</v>
      </c>
      <c r="F4142" t="s">
        <v>35</v>
      </c>
      <c r="G4142" t="s">
        <v>139</v>
      </c>
      <c r="H4142">
        <v>29.99</v>
      </c>
      <c r="I4142">
        <v>1</v>
      </c>
      <c r="J4142">
        <v>13.2</v>
      </c>
      <c r="K4142" s="6">
        <f>J4142/H4142</f>
        <v>0.44014671557185731</v>
      </c>
      <c r="M4142" t="str">
        <f>LEFT(C4142, SEARCH(" ", C4142) - 1)</f>
        <v>Chuck</v>
      </c>
      <c r="N4142" t="str" cm="1">
        <f t="array" ref="N4142">_xlfn.IFS(H4142&lt;0, "LOSS", H4142&gt;1000, "GREAT", H4142&gt;500, "GOOD", H4142&gt;=100, "OKAY", H4142&lt;100, "OKAY")</f>
        <v>OKAY</v>
      </c>
    </row>
    <row r="4143" spans="1:14">
      <c r="A4143" s="2">
        <v>42386</v>
      </c>
      <c r="B4143" s="2" t="str">
        <f>TEXT(A4143,"mmmm")</f>
        <v>January</v>
      </c>
      <c r="C4143" t="s">
        <v>2303</v>
      </c>
      <c r="D4143" t="s">
        <v>237</v>
      </c>
      <c r="E4143" t="s">
        <v>25</v>
      </c>
      <c r="F4143" t="s">
        <v>35</v>
      </c>
      <c r="G4143" t="s">
        <v>2299</v>
      </c>
      <c r="H4143">
        <v>371.97</v>
      </c>
      <c r="I4143">
        <v>3</v>
      </c>
      <c r="J4143">
        <v>66.95</v>
      </c>
      <c r="K4143" s="6">
        <f>J4143/H4143</f>
        <v>0.17998763341129662</v>
      </c>
      <c r="M4143" t="str">
        <f>LEFT(C4143, SEARCH(" ", C4143) - 1)</f>
        <v>Chuck</v>
      </c>
      <c r="N4143" t="str" cm="1">
        <f t="array" ref="N4143">_xlfn.IFS(H4143&lt;0, "LOSS", H4143&gt;1000, "GREAT", H4143&gt;500, "GOOD", H4143&gt;=100, "OKAY", H4143&lt;100, "OKAY")</f>
        <v>OKAY</v>
      </c>
    </row>
    <row r="4144" spans="1:14">
      <c r="A4144" s="2">
        <v>42386</v>
      </c>
      <c r="B4144" s="2" t="str">
        <f>TEXT(A4144,"mmmm")</f>
        <v>January</v>
      </c>
      <c r="C4144" t="s">
        <v>2489</v>
      </c>
      <c r="D4144" t="s">
        <v>80</v>
      </c>
      <c r="E4144" t="s">
        <v>25</v>
      </c>
      <c r="F4144" t="s">
        <v>35</v>
      </c>
      <c r="G4144" t="s">
        <v>1874</v>
      </c>
      <c r="H4144">
        <v>316</v>
      </c>
      <c r="I4144">
        <v>4</v>
      </c>
      <c r="J4144">
        <v>31.6</v>
      </c>
      <c r="K4144" s="6">
        <f>J4144/H4144</f>
        <v>0.1</v>
      </c>
      <c r="M4144" t="str">
        <f>LEFT(C4144, SEARCH(" ", C4144) - 1)</f>
        <v>Dionis</v>
      </c>
      <c r="N4144" t="str" cm="1">
        <f t="array" ref="N4144">_xlfn.IFS(H4144&lt;0, "LOSS", H4144&gt;1000, "GREAT", H4144&gt;500, "GOOD", H4144&gt;=100, "OKAY", H4144&lt;100, "OKAY")</f>
        <v>OKAY</v>
      </c>
    </row>
    <row r="4145" spans="1:14">
      <c r="A4145" s="2">
        <v>42390</v>
      </c>
      <c r="B4145" s="2" t="str">
        <f>TEXT(A4145,"mmmm")</f>
        <v>January</v>
      </c>
      <c r="C4145" t="s">
        <v>768</v>
      </c>
      <c r="D4145" t="s">
        <v>22</v>
      </c>
      <c r="E4145" t="s">
        <v>21</v>
      </c>
      <c r="F4145" t="s">
        <v>40</v>
      </c>
      <c r="G4145" t="s">
        <v>1337</v>
      </c>
      <c r="H4145">
        <v>153.57</v>
      </c>
      <c r="I4145">
        <v>2</v>
      </c>
      <c r="J4145">
        <v>-5.76</v>
      </c>
      <c r="K4145" s="6">
        <f>J4145/H4145</f>
        <v>-3.7507325649540929E-2</v>
      </c>
      <c r="M4145" t="str">
        <f>LEFT(C4145, SEARCH(" ", C4145) - 1)</f>
        <v>Tamara</v>
      </c>
      <c r="N4145" t="str" cm="1">
        <f t="array" ref="N4145">_xlfn.IFS(H4145&lt;0, "LOSS", H4145&gt;1000, "GREAT", H4145&gt;500, "GOOD", H4145&gt;=100, "OKAY", H4145&lt;100, "OKAY")</f>
        <v>OKAY</v>
      </c>
    </row>
    <row r="4146" spans="1:14">
      <c r="A4146" s="2">
        <v>42390</v>
      </c>
      <c r="B4146" s="2" t="str">
        <f>TEXT(A4146,"mmmm")</f>
        <v>January</v>
      </c>
      <c r="C4146" t="s">
        <v>768</v>
      </c>
      <c r="D4146" t="s">
        <v>22</v>
      </c>
      <c r="E4146" t="s">
        <v>21</v>
      </c>
      <c r="F4146" t="s">
        <v>40</v>
      </c>
      <c r="G4146" t="s">
        <v>2260</v>
      </c>
      <c r="H4146">
        <v>1013.49</v>
      </c>
      <c r="I4146">
        <v>7</v>
      </c>
      <c r="J4146">
        <v>76.010000000000005</v>
      </c>
      <c r="K4146" s="6">
        <f>J4146/H4146</f>
        <v>7.4998273293273743E-2</v>
      </c>
      <c r="M4146" t="str">
        <f>LEFT(C4146, SEARCH(" ", C4146) - 1)</f>
        <v>Tamara</v>
      </c>
      <c r="N4146" t="str" cm="1">
        <f t="array" ref="N4146">_xlfn.IFS(H4146&lt;0, "LOSS", H4146&gt;1000, "GREAT", H4146&gt;500, "GOOD", H4146&gt;=100, "OKAY", H4146&lt;100, "OKAY")</f>
        <v>GREAT</v>
      </c>
    </row>
    <row r="4147" spans="1:14">
      <c r="A4147" s="2">
        <v>42391</v>
      </c>
      <c r="B4147" s="2" t="str">
        <f>TEXT(A4147,"mmmm")</f>
        <v>January</v>
      </c>
      <c r="C4147" t="s">
        <v>736</v>
      </c>
      <c r="D4147" t="s">
        <v>242</v>
      </c>
      <c r="E4147" t="s">
        <v>23</v>
      </c>
      <c r="F4147" t="s">
        <v>43</v>
      </c>
      <c r="G4147" t="s">
        <v>2174</v>
      </c>
      <c r="H4147">
        <v>7.56</v>
      </c>
      <c r="I4147">
        <v>6</v>
      </c>
      <c r="J4147">
        <v>0.3</v>
      </c>
      <c r="K4147" s="6">
        <f>J4147/H4147</f>
        <v>3.968253968253968E-2</v>
      </c>
      <c r="M4147" t="str">
        <f>LEFT(C4147, SEARCH(" ", C4147) - 1)</f>
        <v>Paul</v>
      </c>
      <c r="N4147" t="str" cm="1">
        <f t="array" ref="N4147">_xlfn.IFS(H4147&lt;0, "LOSS", H4147&gt;1000, "GREAT", H4147&gt;500, "GOOD", H4147&gt;=100, "OKAY", H4147&lt;100, "OKAY")</f>
        <v>OKAY</v>
      </c>
    </row>
    <row r="4148" spans="1:14">
      <c r="A4148" s="2">
        <v>42391</v>
      </c>
      <c r="B4148" s="2" t="str">
        <f>TEXT(A4148,"mmmm")</f>
        <v>January</v>
      </c>
      <c r="C4148" t="s">
        <v>2340</v>
      </c>
      <c r="D4148" t="s">
        <v>33</v>
      </c>
      <c r="E4148" t="s">
        <v>21</v>
      </c>
      <c r="F4148" t="s">
        <v>44</v>
      </c>
      <c r="G4148" t="s">
        <v>1535</v>
      </c>
      <c r="H4148">
        <v>14.27</v>
      </c>
      <c r="I4148">
        <v>8</v>
      </c>
      <c r="J4148">
        <v>4.28</v>
      </c>
      <c r="K4148" s="6">
        <f>J4148/H4148</f>
        <v>0.29992992291520676</v>
      </c>
      <c r="M4148" t="str">
        <f>LEFT(C4148, SEARCH(" ", C4148) - 1)</f>
        <v>Carlos</v>
      </c>
      <c r="N4148" t="str" cm="1">
        <f t="array" ref="N4148">_xlfn.IFS(H4148&lt;0, "LOSS", H4148&gt;1000, "GREAT", H4148&gt;500, "GOOD", H4148&gt;=100, "OKAY", H4148&lt;100, "OKAY")</f>
        <v>OKAY</v>
      </c>
    </row>
    <row r="4149" spans="1:14">
      <c r="A4149" s="2">
        <v>42391</v>
      </c>
      <c r="B4149" s="2" t="str">
        <f>TEXT(A4149,"mmmm")</f>
        <v>January</v>
      </c>
      <c r="C4149" t="s">
        <v>2340</v>
      </c>
      <c r="D4149" t="s">
        <v>33</v>
      </c>
      <c r="E4149" t="s">
        <v>21</v>
      </c>
      <c r="F4149" t="s">
        <v>39</v>
      </c>
      <c r="G4149" t="s">
        <v>2248</v>
      </c>
      <c r="H4149">
        <v>451.14</v>
      </c>
      <c r="I4149">
        <v>4</v>
      </c>
      <c r="J4149">
        <v>-67.67</v>
      </c>
      <c r="K4149" s="6">
        <f>J4149/H4149</f>
        <v>-0.14999778339318173</v>
      </c>
      <c r="M4149" t="str">
        <f>LEFT(C4149, SEARCH(" ", C4149) - 1)</f>
        <v>Carlos</v>
      </c>
      <c r="N4149" t="str" cm="1">
        <f t="array" ref="N4149">_xlfn.IFS(H4149&lt;0, "LOSS", H4149&gt;1000, "GREAT", H4149&gt;500, "GOOD", H4149&gt;=100, "OKAY", H4149&lt;100, "OKAY")</f>
        <v>OKAY</v>
      </c>
    </row>
    <row r="4150" spans="1:14">
      <c r="A4150" s="2">
        <v>42391</v>
      </c>
      <c r="B4150" s="2" t="str">
        <f>TEXT(A4150,"mmmm")</f>
        <v>January</v>
      </c>
      <c r="C4150" t="s">
        <v>2340</v>
      </c>
      <c r="D4150" t="s">
        <v>33</v>
      </c>
      <c r="E4150" t="s">
        <v>23</v>
      </c>
      <c r="F4150" t="s">
        <v>36</v>
      </c>
      <c r="G4150" t="s">
        <v>149</v>
      </c>
      <c r="H4150">
        <v>64.86</v>
      </c>
      <c r="I4150">
        <v>4</v>
      </c>
      <c r="J4150">
        <v>6.49</v>
      </c>
      <c r="K4150" s="6">
        <f>J4150/H4150</f>
        <v>0.10006167129201357</v>
      </c>
      <c r="M4150" t="str">
        <f>LEFT(C4150, SEARCH(" ", C4150) - 1)</f>
        <v>Carlos</v>
      </c>
      <c r="N4150" t="str" cm="1">
        <f t="array" ref="N4150">_xlfn.IFS(H4150&lt;0, "LOSS", H4150&gt;1000, "GREAT", H4150&gt;500, "GOOD", H4150&gt;=100, "OKAY", H4150&lt;100, "OKAY")</f>
        <v>OKAY</v>
      </c>
    </row>
    <row r="4151" spans="1:14">
      <c r="A4151" s="2">
        <v>42391</v>
      </c>
      <c r="B4151" s="2" t="str">
        <f>TEXT(A4151,"mmmm")</f>
        <v>January</v>
      </c>
      <c r="C4151" t="s">
        <v>754</v>
      </c>
      <c r="D4151" t="s">
        <v>28</v>
      </c>
      <c r="E4151" t="s">
        <v>21</v>
      </c>
      <c r="F4151" t="s">
        <v>44</v>
      </c>
      <c r="G4151" t="s">
        <v>857</v>
      </c>
      <c r="H4151">
        <v>109.9</v>
      </c>
      <c r="I4151">
        <v>5</v>
      </c>
      <c r="J4151">
        <v>37.369999999999997</v>
      </c>
      <c r="K4151" s="6">
        <f>J4151/H4151</f>
        <v>0.34003639672429475</v>
      </c>
      <c r="M4151" t="str">
        <f>LEFT(C4151, SEARCH(" ", C4151) - 1)</f>
        <v>Anthony</v>
      </c>
      <c r="N4151" t="str" cm="1">
        <f t="array" ref="N4151">_xlfn.IFS(H4151&lt;0, "LOSS", H4151&gt;1000, "GREAT", H4151&gt;500, "GOOD", H4151&gt;=100, "OKAY", H4151&lt;100, "OKAY")</f>
        <v>OKAY</v>
      </c>
    </row>
    <row r="4152" spans="1:14">
      <c r="A4152" s="2">
        <v>42391</v>
      </c>
      <c r="B4152" s="2" t="str">
        <f>TEXT(A4152,"mmmm")</f>
        <v>January</v>
      </c>
      <c r="C4152" t="s">
        <v>1332</v>
      </c>
      <c r="D4152" t="s">
        <v>28</v>
      </c>
      <c r="E4152" t="s">
        <v>23</v>
      </c>
      <c r="F4152" t="s">
        <v>47</v>
      </c>
      <c r="G4152" t="s">
        <v>2461</v>
      </c>
      <c r="H4152">
        <v>12.96</v>
      </c>
      <c r="I4152">
        <v>2</v>
      </c>
      <c r="J4152">
        <v>6.22</v>
      </c>
      <c r="K4152" s="6">
        <f>J4152/H4152</f>
        <v>0.47993827160493824</v>
      </c>
      <c r="M4152" t="str">
        <f>LEFT(C4152, SEARCH(" ", C4152) - 1)</f>
        <v>Marc</v>
      </c>
      <c r="N4152" t="str" cm="1">
        <f t="array" ref="N4152">_xlfn.IFS(H4152&lt;0, "LOSS", H4152&gt;1000, "GREAT", H4152&gt;500, "GOOD", H4152&gt;=100, "OKAY", H4152&lt;100, "OKAY")</f>
        <v>OKAY</v>
      </c>
    </row>
    <row r="4153" spans="1:14">
      <c r="A4153" s="2">
        <v>42391</v>
      </c>
      <c r="B4153" s="2" t="str">
        <f>TEXT(A4153,"mmmm")</f>
        <v>January</v>
      </c>
      <c r="C4153" t="s">
        <v>1837</v>
      </c>
      <c r="D4153" t="s">
        <v>22</v>
      </c>
      <c r="E4153" t="s">
        <v>23</v>
      </c>
      <c r="F4153" t="s">
        <v>45</v>
      </c>
      <c r="G4153" t="s">
        <v>1621</v>
      </c>
      <c r="H4153">
        <v>44.4</v>
      </c>
      <c r="I4153">
        <v>3</v>
      </c>
      <c r="J4153">
        <v>22.2</v>
      </c>
      <c r="K4153" s="6">
        <f>J4153/H4153</f>
        <v>0.5</v>
      </c>
      <c r="M4153" t="str">
        <f>LEFT(C4153, SEARCH(" ", C4153) - 1)</f>
        <v>Frank</v>
      </c>
      <c r="N4153" t="str" cm="1">
        <f t="array" ref="N4153">_xlfn.IFS(H4153&lt;0, "LOSS", H4153&gt;1000, "GREAT", H4153&gt;500, "GOOD", H4153&gt;=100, "OKAY", H4153&lt;100, "OKAY")</f>
        <v>OKAY</v>
      </c>
    </row>
    <row r="4154" spans="1:14">
      <c r="A4154" s="2">
        <v>42391</v>
      </c>
      <c r="B4154" s="2" t="str">
        <f>TEXT(A4154,"mmmm")</f>
        <v>January</v>
      </c>
      <c r="C4154" t="s">
        <v>1837</v>
      </c>
      <c r="D4154" t="s">
        <v>22</v>
      </c>
      <c r="E4154" t="s">
        <v>23</v>
      </c>
      <c r="F4154" t="s">
        <v>45</v>
      </c>
      <c r="G4154" t="s">
        <v>471</v>
      </c>
      <c r="H4154">
        <v>20.65</v>
      </c>
      <c r="I4154">
        <v>5</v>
      </c>
      <c r="J4154">
        <v>9.5</v>
      </c>
      <c r="K4154" s="6">
        <f>J4154/H4154</f>
        <v>0.46004842615012109</v>
      </c>
      <c r="M4154" t="str">
        <f>LEFT(C4154, SEARCH(" ", C4154) - 1)</f>
        <v>Frank</v>
      </c>
      <c r="N4154" t="str" cm="1">
        <f t="array" ref="N4154">_xlfn.IFS(H4154&lt;0, "LOSS", H4154&gt;1000, "GREAT", H4154&gt;500, "GOOD", H4154&gt;=100, "OKAY", H4154&lt;100, "OKAY")</f>
        <v>OKAY</v>
      </c>
    </row>
    <row r="4155" spans="1:14">
      <c r="A4155" s="2">
        <v>42391</v>
      </c>
      <c r="B4155" s="2" t="str">
        <f>TEXT(A4155,"mmmm")</f>
        <v>January</v>
      </c>
      <c r="C4155" t="s">
        <v>779</v>
      </c>
      <c r="D4155" t="s">
        <v>30</v>
      </c>
      <c r="E4155" t="s">
        <v>25</v>
      </c>
      <c r="F4155" t="s">
        <v>48</v>
      </c>
      <c r="G4155" t="s">
        <v>946</v>
      </c>
      <c r="H4155">
        <v>110.38</v>
      </c>
      <c r="I4155">
        <v>4</v>
      </c>
      <c r="J4155">
        <v>-20.239999999999998</v>
      </c>
      <c r="K4155" s="6">
        <f>J4155/H4155</f>
        <v>-0.18336655191157819</v>
      </c>
      <c r="M4155" t="str">
        <f>LEFT(C4155, SEARCH(" ", C4155) - 1)</f>
        <v>Bradley</v>
      </c>
      <c r="N4155" t="str" cm="1">
        <f t="array" ref="N4155">_xlfn.IFS(H4155&lt;0, "LOSS", H4155&gt;1000, "GREAT", H4155&gt;500, "GOOD", H4155&gt;=100, "OKAY", H4155&lt;100, "OKAY")</f>
        <v>OKAY</v>
      </c>
    </row>
    <row r="4156" spans="1:14">
      <c r="A4156" s="2">
        <v>42391</v>
      </c>
      <c r="B4156" s="2" t="str">
        <f>TEXT(A4156,"mmmm")</f>
        <v>January</v>
      </c>
      <c r="C4156" t="s">
        <v>779</v>
      </c>
      <c r="D4156" t="s">
        <v>30</v>
      </c>
      <c r="E4156" t="s">
        <v>25</v>
      </c>
      <c r="F4156" t="s">
        <v>35</v>
      </c>
      <c r="G4156" t="s">
        <v>2048</v>
      </c>
      <c r="H4156">
        <v>55.18</v>
      </c>
      <c r="I4156">
        <v>3</v>
      </c>
      <c r="J4156">
        <v>15.86</v>
      </c>
      <c r="K4156" s="6">
        <f>J4156/H4156</f>
        <v>0.28742297934034067</v>
      </c>
      <c r="M4156" t="str">
        <f>LEFT(C4156, SEARCH(" ", C4156) - 1)</f>
        <v>Bradley</v>
      </c>
      <c r="N4156" t="str" cm="1">
        <f t="array" ref="N4156">_xlfn.IFS(H4156&lt;0, "LOSS", H4156&gt;1000, "GREAT", H4156&gt;500, "GOOD", H4156&gt;=100, "OKAY", H4156&lt;100, "OKAY")</f>
        <v>OKAY</v>
      </c>
    </row>
    <row r="4157" spans="1:14">
      <c r="A4157" s="2">
        <v>42391</v>
      </c>
      <c r="B4157" s="2" t="str">
        <f>TEXT(A4157,"mmmm")</f>
        <v>January</v>
      </c>
      <c r="C4157" t="s">
        <v>936</v>
      </c>
      <c r="D4157" t="s">
        <v>24</v>
      </c>
      <c r="E4157" t="s">
        <v>23</v>
      </c>
      <c r="F4157" t="s">
        <v>38</v>
      </c>
      <c r="G4157" t="s">
        <v>1125</v>
      </c>
      <c r="H4157">
        <v>26.34</v>
      </c>
      <c r="I4157">
        <v>4</v>
      </c>
      <c r="J4157">
        <v>9.2200000000000006</v>
      </c>
      <c r="K4157" s="6">
        <f>J4157/H4157</f>
        <v>0.35003796507213364</v>
      </c>
      <c r="M4157" t="str">
        <f>LEFT(C4157, SEARCH(" ", C4157) - 1)</f>
        <v>Toby</v>
      </c>
      <c r="N4157" t="str" cm="1">
        <f t="array" ref="N4157">_xlfn.IFS(H4157&lt;0, "LOSS", H4157&gt;1000, "GREAT", H4157&gt;500, "GOOD", H4157&gt;=100, "OKAY", H4157&lt;100, "OKAY")</f>
        <v>OKAY</v>
      </c>
    </row>
    <row r="4158" spans="1:14">
      <c r="A4158" s="2">
        <v>42392</v>
      </c>
      <c r="B4158" s="2" t="str">
        <f>TEXT(A4158,"mmmm")</f>
        <v>January</v>
      </c>
      <c r="C4158" t="s">
        <v>2396</v>
      </c>
      <c r="D4158" t="s">
        <v>22</v>
      </c>
      <c r="E4158" t="s">
        <v>21</v>
      </c>
      <c r="F4158" t="s">
        <v>44</v>
      </c>
      <c r="G4158" t="s">
        <v>1108</v>
      </c>
      <c r="H4158">
        <v>59.99</v>
      </c>
      <c r="I4158">
        <v>7</v>
      </c>
      <c r="J4158">
        <v>21.6</v>
      </c>
      <c r="K4158" s="6">
        <f>J4158/H4158</f>
        <v>0.36006001000166693</v>
      </c>
      <c r="M4158" t="str">
        <f>LEFT(C4158, SEARCH(" ", C4158) - 1)</f>
        <v>Christy</v>
      </c>
      <c r="N4158" t="str" cm="1">
        <f t="array" ref="N4158">_xlfn.IFS(H4158&lt;0, "LOSS", H4158&gt;1000, "GREAT", H4158&gt;500, "GOOD", H4158&gt;=100, "OKAY", H4158&lt;100, "OKAY")</f>
        <v>OKAY</v>
      </c>
    </row>
    <row r="4159" spans="1:14">
      <c r="A4159" s="2">
        <v>42392</v>
      </c>
      <c r="B4159" s="2" t="str">
        <f>TEXT(A4159,"mmmm")</f>
        <v>January</v>
      </c>
      <c r="C4159" t="s">
        <v>1962</v>
      </c>
      <c r="D4159" t="s">
        <v>321</v>
      </c>
      <c r="E4159" t="s">
        <v>25</v>
      </c>
      <c r="F4159" t="s">
        <v>35</v>
      </c>
      <c r="G4159" t="s">
        <v>545</v>
      </c>
      <c r="H4159">
        <v>99.98</v>
      </c>
      <c r="I4159">
        <v>2</v>
      </c>
      <c r="J4159">
        <v>42.99</v>
      </c>
      <c r="K4159" s="6">
        <f>J4159/H4159</f>
        <v>0.42998599719943992</v>
      </c>
      <c r="M4159" t="str">
        <f>LEFT(C4159, SEARCH(" ", C4159) - 1)</f>
        <v>Claudia</v>
      </c>
      <c r="N4159" t="str" cm="1">
        <f t="array" ref="N4159">_xlfn.IFS(H4159&lt;0, "LOSS", H4159&gt;1000, "GREAT", H4159&gt;500, "GOOD", H4159&gt;=100, "OKAY", H4159&lt;100, "OKAY")</f>
        <v>OKAY</v>
      </c>
    </row>
    <row r="4160" spans="1:14">
      <c r="A4160" s="2">
        <v>42392</v>
      </c>
      <c r="B4160" s="2" t="str">
        <f>TEXT(A4160,"mmmm")</f>
        <v>January</v>
      </c>
      <c r="C4160" t="s">
        <v>1962</v>
      </c>
      <c r="D4160" t="s">
        <v>321</v>
      </c>
      <c r="E4160" t="s">
        <v>23</v>
      </c>
      <c r="F4160" t="s">
        <v>37</v>
      </c>
      <c r="G4160" t="s">
        <v>2511</v>
      </c>
      <c r="H4160">
        <v>8.0399999999999991</v>
      </c>
      <c r="I4160">
        <v>6</v>
      </c>
      <c r="J4160">
        <v>2.73</v>
      </c>
      <c r="K4160" s="6">
        <f>J4160/H4160</f>
        <v>0.33955223880597019</v>
      </c>
      <c r="M4160" t="str">
        <f>LEFT(C4160, SEARCH(" ", C4160) - 1)</f>
        <v>Claudia</v>
      </c>
      <c r="N4160" t="str" cm="1">
        <f t="array" ref="N4160">_xlfn.IFS(H4160&lt;0, "LOSS", H4160&gt;1000, "GREAT", H4160&gt;500, "GOOD", H4160&gt;=100, "OKAY", H4160&lt;100, "OKAY")</f>
        <v>OKAY</v>
      </c>
    </row>
    <row r="4161" spans="1:14">
      <c r="A4161" s="2">
        <v>42392</v>
      </c>
      <c r="B4161" s="2" t="str">
        <f>TEXT(A4161,"mmmm")</f>
        <v>January</v>
      </c>
      <c r="C4161" t="s">
        <v>1962</v>
      </c>
      <c r="D4161" t="s">
        <v>321</v>
      </c>
      <c r="E4161" t="s">
        <v>23</v>
      </c>
      <c r="F4161" t="s">
        <v>49</v>
      </c>
      <c r="G4161" t="s">
        <v>2226</v>
      </c>
      <c r="H4161">
        <v>1564.29</v>
      </c>
      <c r="I4161">
        <v>13</v>
      </c>
      <c r="J4161">
        <v>406.72</v>
      </c>
      <c r="K4161" s="6">
        <f>J4161/H4161</f>
        <v>0.26000294063121293</v>
      </c>
      <c r="M4161" t="str">
        <f>LEFT(C4161, SEARCH(" ", C4161) - 1)</f>
        <v>Claudia</v>
      </c>
      <c r="N4161" t="str" cm="1">
        <f t="array" ref="N4161">_xlfn.IFS(H4161&lt;0, "LOSS", H4161&gt;1000, "GREAT", H4161&gt;500, "GOOD", H4161&gt;=100, "OKAY", H4161&lt;100, "OKAY")</f>
        <v>GREAT</v>
      </c>
    </row>
    <row r="4162" spans="1:14">
      <c r="A4162" s="2">
        <v>42393</v>
      </c>
      <c r="B4162" s="2" t="str">
        <f>TEXT(A4162,"mmmm")</f>
        <v>January</v>
      </c>
      <c r="C4162" t="s">
        <v>1423</v>
      </c>
      <c r="D4162" t="s">
        <v>203</v>
      </c>
      <c r="E4162" t="s">
        <v>23</v>
      </c>
      <c r="F4162" t="s">
        <v>38</v>
      </c>
      <c r="G4162" t="s">
        <v>2049</v>
      </c>
      <c r="H4162">
        <v>31.36</v>
      </c>
      <c r="I4162">
        <v>4</v>
      </c>
      <c r="J4162">
        <v>15.68</v>
      </c>
      <c r="K4162" s="6">
        <f>J4162/H4162</f>
        <v>0.5</v>
      </c>
      <c r="M4162" t="str">
        <f>LEFT(C4162, SEARCH(" ", C4162) - 1)</f>
        <v>Henry</v>
      </c>
      <c r="N4162" t="str" cm="1">
        <f t="array" ref="N4162">_xlfn.IFS(H4162&lt;0, "LOSS", H4162&gt;1000, "GREAT", H4162&gt;500, "GOOD", H4162&gt;=100, "OKAY", H4162&lt;100, "OKAY")</f>
        <v>OKAY</v>
      </c>
    </row>
    <row r="4163" spans="1:14">
      <c r="A4163" s="2">
        <v>42394</v>
      </c>
      <c r="B4163" s="2" t="str">
        <f>TEXT(A4163,"mmmm")</f>
        <v>January</v>
      </c>
      <c r="C4163" t="s">
        <v>2512</v>
      </c>
      <c r="D4163" t="s">
        <v>242</v>
      </c>
      <c r="E4163" t="s">
        <v>23</v>
      </c>
      <c r="F4163" t="s">
        <v>37</v>
      </c>
      <c r="G4163" t="s">
        <v>2513</v>
      </c>
      <c r="H4163">
        <v>9.2100000000000009</v>
      </c>
      <c r="I4163">
        <v>3</v>
      </c>
      <c r="J4163">
        <v>2.2999999999999998</v>
      </c>
      <c r="K4163" s="6">
        <f>J4163/H4163</f>
        <v>0.24972855591748094</v>
      </c>
      <c r="M4163" t="str">
        <f>LEFT(C4163, SEARCH(" ", C4163) - 1)</f>
        <v>Todd</v>
      </c>
      <c r="N4163" t="str" cm="1">
        <f t="array" ref="N4163">_xlfn.IFS(H4163&lt;0, "LOSS", H4163&gt;1000, "GREAT", H4163&gt;500, "GOOD", H4163&gt;=100, "OKAY", H4163&lt;100, "OKAY")</f>
        <v>OKAY</v>
      </c>
    </row>
    <row r="4164" spans="1:14">
      <c r="A4164" s="2">
        <v>42394</v>
      </c>
      <c r="B4164" s="2" t="str">
        <f>TEXT(A4164,"mmmm")</f>
        <v>January</v>
      </c>
      <c r="C4164" t="s">
        <v>2512</v>
      </c>
      <c r="D4164" t="s">
        <v>242</v>
      </c>
      <c r="E4164" t="s">
        <v>23</v>
      </c>
      <c r="F4164" t="s">
        <v>47</v>
      </c>
      <c r="G4164" t="s">
        <v>2514</v>
      </c>
      <c r="H4164">
        <v>18</v>
      </c>
      <c r="I4164">
        <v>5</v>
      </c>
      <c r="J4164">
        <v>8.2799999999999994</v>
      </c>
      <c r="K4164" s="6">
        <f>J4164/H4164</f>
        <v>0.45999999999999996</v>
      </c>
      <c r="M4164" t="str">
        <f>LEFT(C4164, SEARCH(" ", C4164) - 1)</f>
        <v>Todd</v>
      </c>
      <c r="N4164" t="str" cm="1">
        <f t="array" ref="N4164">_xlfn.IFS(H4164&lt;0, "LOSS", H4164&gt;1000, "GREAT", H4164&gt;500, "GOOD", H4164&gt;=100, "OKAY", H4164&lt;100, "OKAY")</f>
        <v>OKAY</v>
      </c>
    </row>
    <row r="4165" spans="1:14">
      <c r="A4165" s="2">
        <v>42394</v>
      </c>
      <c r="B4165" s="2" t="str">
        <f>TEXT(A4165,"mmmm")</f>
        <v>January</v>
      </c>
      <c r="C4165" t="s">
        <v>481</v>
      </c>
      <c r="D4165" t="s">
        <v>24</v>
      </c>
      <c r="E4165" t="s">
        <v>23</v>
      </c>
      <c r="F4165" t="s">
        <v>38</v>
      </c>
      <c r="G4165" t="s">
        <v>152</v>
      </c>
      <c r="H4165">
        <v>43.12</v>
      </c>
      <c r="I4165">
        <v>5</v>
      </c>
      <c r="J4165">
        <v>15.09</v>
      </c>
      <c r="K4165" s="6">
        <f>J4165/H4165</f>
        <v>0.34995361781076068</v>
      </c>
      <c r="M4165" t="str">
        <f>LEFT(C4165, SEARCH(" ", C4165) - 1)</f>
        <v>Jonathan</v>
      </c>
      <c r="N4165" t="str" cm="1">
        <f t="array" ref="N4165">_xlfn.IFS(H4165&lt;0, "LOSS", H4165&gt;1000, "GREAT", H4165&gt;500, "GOOD", H4165&gt;=100, "OKAY", H4165&lt;100, "OKAY")</f>
        <v>OKAY</v>
      </c>
    </row>
    <row r="4166" spans="1:14">
      <c r="A4166" s="2">
        <v>42394</v>
      </c>
      <c r="B4166" s="2" t="str">
        <f>TEXT(A4166,"mmmm")</f>
        <v>January</v>
      </c>
      <c r="C4166" t="s">
        <v>481</v>
      </c>
      <c r="D4166" t="s">
        <v>24</v>
      </c>
      <c r="E4166" t="s">
        <v>21</v>
      </c>
      <c r="F4166" t="s">
        <v>51</v>
      </c>
      <c r="G4166" t="s">
        <v>2144</v>
      </c>
      <c r="H4166">
        <v>313.72000000000003</v>
      </c>
      <c r="I4166">
        <v>3</v>
      </c>
      <c r="J4166">
        <v>-99.35</v>
      </c>
      <c r="K4166" s="6">
        <f>J4166/H4166</f>
        <v>-0.31668366696417183</v>
      </c>
      <c r="M4166" t="str">
        <f>LEFT(C4166, SEARCH(" ", C4166) - 1)</f>
        <v>Jonathan</v>
      </c>
      <c r="N4166" t="str" cm="1">
        <f t="array" ref="N4166">_xlfn.IFS(H4166&lt;0, "LOSS", H4166&gt;1000, "GREAT", H4166&gt;500, "GOOD", H4166&gt;=100, "OKAY", H4166&lt;100, "OKAY")</f>
        <v>OKAY</v>
      </c>
    </row>
    <row r="4167" spans="1:14">
      <c r="A4167" s="2">
        <v>42394</v>
      </c>
      <c r="B4167" s="2" t="str">
        <f>TEXT(A4167,"mmmm")</f>
        <v>January</v>
      </c>
      <c r="C4167" t="s">
        <v>481</v>
      </c>
      <c r="D4167" t="s">
        <v>24</v>
      </c>
      <c r="E4167" t="s">
        <v>21</v>
      </c>
      <c r="F4167" t="s">
        <v>44</v>
      </c>
      <c r="G4167" t="s">
        <v>570</v>
      </c>
      <c r="H4167">
        <v>45.98</v>
      </c>
      <c r="I4167">
        <v>1</v>
      </c>
      <c r="J4167">
        <v>7.82</v>
      </c>
      <c r="K4167" s="6">
        <f>J4167/H4167</f>
        <v>0.17007394519356245</v>
      </c>
      <c r="M4167" t="str">
        <f>LEFT(C4167, SEARCH(" ", C4167) - 1)</f>
        <v>Jonathan</v>
      </c>
      <c r="N4167" t="str" cm="1">
        <f t="array" ref="N4167">_xlfn.IFS(H4167&lt;0, "LOSS", H4167&gt;1000, "GREAT", H4167&gt;500, "GOOD", H4167&gt;=100, "OKAY", H4167&lt;100, "OKAY")</f>
        <v>OKAY</v>
      </c>
    </row>
    <row r="4168" spans="1:14">
      <c r="A4168" s="2">
        <v>42394</v>
      </c>
      <c r="B4168" s="2" t="str">
        <f>TEXT(A4168,"mmmm")</f>
        <v>January</v>
      </c>
      <c r="C4168" t="s">
        <v>481</v>
      </c>
      <c r="D4168" t="s">
        <v>24</v>
      </c>
      <c r="E4168" t="s">
        <v>23</v>
      </c>
      <c r="F4168" t="s">
        <v>49</v>
      </c>
      <c r="G4168" t="s">
        <v>199</v>
      </c>
      <c r="H4168">
        <v>428.68</v>
      </c>
      <c r="I4168">
        <v>7</v>
      </c>
      <c r="J4168">
        <v>0</v>
      </c>
      <c r="K4168" s="6">
        <f>J4168/H4168</f>
        <v>0</v>
      </c>
      <c r="M4168" t="str">
        <f>LEFT(C4168, SEARCH(" ", C4168) - 1)</f>
        <v>Jonathan</v>
      </c>
      <c r="N4168" t="str" cm="1">
        <f t="array" ref="N4168">_xlfn.IFS(H4168&lt;0, "LOSS", H4168&gt;1000, "GREAT", H4168&gt;500, "GOOD", H4168&gt;=100, "OKAY", H4168&lt;100, "OKAY")</f>
        <v>OKAY</v>
      </c>
    </row>
    <row r="4169" spans="1:14">
      <c r="A4169" s="2">
        <v>42397</v>
      </c>
      <c r="B4169" s="2" t="str">
        <f>TEXT(A4169,"mmmm")</f>
        <v>January</v>
      </c>
      <c r="C4169" t="s">
        <v>1423</v>
      </c>
      <c r="D4169" t="s">
        <v>22</v>
      </c>
      <c r="E4169" t="s">
        <v>23</v>
      </c>
      <c r="F4169" t="s">
        <v>37</v>
      </c>
      <c r="G4169" t="s">
        <v>359</v>
      </c>
      <c r="H4169">
        <v>39.68</v>
      </c>
      <c r="I4169">
        <v>2</v>
      </c>
      <c r="J4169">
        <v>10.32</v>
      </c>
      <c r="K4169" s="6">
        <f>J4169/H4169</f>
        <v>0.26008064516129031</v>
      </c>
      <c r="M4169" t="str">
        <f>LEFT(C4169, SEARCH(" ", C4169) - 1)</f>
        <v>Henry</v>
      </c>
      <c r="N4169" t="str" cm="1">
        <f t="array" ref="N4169">_xlfn.IFS(H4169&lt;0, "LOSS", H4169&gt;1000, "GREAT", H4169&gt;500, "GOOD", H4169&gt;=100, "OKAY", H4169&lt;100, "OKAY")</f>
        <v>OKAY</v>
      </c>
    </row>
    <row r="4170" spans="1:14">
      <c r="A4170" s="2">
        <v>42399</v>
      </c>
      <c r="B4170" s="2" t="str">
        <f>TEXT(A4170,"mmmm")</f>
        <v>January</v>
      </c>
      <c r="C4170" t="s">
        <v>1567</v>
      </c>
      <c r="D4170" t="s">
        <v>22</v>
      </c>
      <c r="E4170" t="s">
        <v>23</v>
      </c>
      <c r="F4170" t="s">
        <v>38</v>
      </c>
      <c r="G4170" t="s">
        <v>2319</v>
      </c>
      <c r="H4170">
        <v>17.46</v>
      </c>
      <c r="I4170">
        <v>2</v>
      </c>
      <c r="J4170">
        <v>5.89</v>
      </c>
      <c r="K4170" s="6">
        <f>J4170/H4170</f>
        <v>0.33734249713631154</v>
      </c>
      <c r="M4170" t="str">
        <f>LEFT(C4170, SEARCH(" ", C4170) - 1)</f>
        <v>Jeremy</v>
      </c>
      <c r="N4170" t="str" cm="1">
        <f t="array" ref="N4170">_xlfn.IFS(H4170&lt;0, "LOSS", H4170&gt;1000, "GREAT", H4170&gt;500, "GOOD", H4170&gt;=100, "OKAY", H4170&lt;100, "OKAY")</f>
        <v>OKAY</v>
      </c>
    </row>
    <row r="4171" spans="1:14">
      <c r="A4171" s="2">
        <v>42399</v>
      </c>
      <c r="B4171" s="2" t="str">
        <f>TEXT(A4171,"mmmm")</f>
        <v>January</v>
      </c>
      <c r="C4171" t="s">
        <v>852</v>
      </c>
      <c r="D4171" t="s">
        <v>22</v>
      </c>
      <c r="E4171" t="s">
        <v>23</v>
      </c>
      <c r="F4171" t="s">
        <v>49</v>
      </c>
      <c r="G4171" t="s">
        <v>1440</v>
      </c>
      <c r="H4171">
        <v>305.01</v>
      </c>
      <c r="I4171">
        <v>9</v>
      </c>
      <c r="J4171">
        <v>76.25</v>
      </c>
      <c r="K4171" s="6">
        <f>J4171/H4171</f>
        <v>0.24999180354742467</v>
      </c>
      <c r="M4171" t="str">
        <f>LEFT(C4171, SEARCH(" ", C4171) - 1)</f>
        <v>Steven</v>
      </c>
      <c r="N4171" t="str" cm="1">
        <f t="array" ref="N4171">_xlfn.IFS(H4171&lt;0, "LOSS", H4171&gt;1000, "GREAT", H4171&gt;500, "GOOD", H4171&gt;=100, "OKAY", H4171&lt;100, "OKAY")</f>
        <v>OKAY</v>
      </c>
    </row>
    <row r="4172" spans="1:14">
      <c r="A4172" s="2">
        <v>42399</v>
      </c>
      <c r="B4172" s="2" t="str">
        <f>TEXT(A4172,"mmmm")</f>
        <v>January</v>
      </c>
      <c r="C4172" t="s">
        <v>852</v>
      </c>
      <c r="D4172" t="s">
        <v>22</v>
      </c>
      <c r="E4172" t="s">
        <v>23</v>
      </c>
      <c r="F4172" t="s">
        <v>38</v>
      </c>
      <c r="G4172" t="s">
        <v>2306</v>
      </c>
      <c r="H4172">
        <v>50.78</v>
      </c>
      <c r="I4172">
        <v>2</v>
      </c>
      <c r="J4172">
        <v>17.77</v>
      </c>
      <c r="K4172" s="6">
        <f>J4172/H4172</f>
        <v>0.34994092162268609</v>
      </c>
      <c r="M4172" t="str">
        <f>LEFT(C4172, SEARCH(" ", C4172) - 1)</f>
        <v>Steven</v>
      </c>
      <c r="N4172" t="str" cm="1">
        <f t="array" ref="N4172">_xlfn.IFS(H4172&lt;0, "LOSS", H4172&gt;1000, "GREAT", H4172&gt;500, "GOOD", H4172&gt;=100, "OKAY", H4172&lt;100, "OKAY")</f>
        <v>OKAY</v>
      </c>
    </row>
    <row r="4173" spans="1:14">
      <c r="A4173" s="2">
        <v>42399</v>
      </c>
      <c r="B4173" s="2" t="str">
        <f>TEXT(A4173,"mmmm")</f>
        <v>January</v>
      </c>
      <c r="C4173" t="s">
        <v>852</v>
      </c>
      <c r="D4173" t="s">
        <v>22</v>
      </c>
      <c r="E4173" t="s">
        <v>23</v>
      </c>
      <c r="F4173" t="s">
        <v>45</v>
      </c>
      <c r="G4173" t="s">
        <v>1512</v>
      </c>
      <c r="H4173">
        <v>26.01</v>
      </c>
      <c r="I4173">
        <v>9</v>
      </c>
      <c r="J4173">
        <v>12.22</v>
      </c>
      <c r="K4173" s="6">
        <f>J4173/H4173</f>
        <v>0.46981930026912727</v>
      </c>
      <c r="M4173" t="str">
        <f>LEFT(C4173, SEARCH(" ", C4173) - 1)</f>
        <v>Steven</v>
      </c>
      <c r="N4173" t="str" cm="1">
        <f t="array" ref="N4173">_xlfn.IFS(H4173&lt;0, "LOSS", H4173&gt;1000, "GREAT", H4173&gt;500, "GOOD", H4173&gt;=100, "OKAY", H4173&lt;100, "OKAY")</f>
        <v>OKAY</v>
      </c>
    </row>
    <row r="4174" spans="1:14">
      <c r="A4174" s="2">
        <v>42399</v>
      </c>
      <c r="B4174" s="2" t="str">
        <f>TEXT(A4174,"mmmm")</f>
        <v>January</v>
      </c>
      <c r="C4174" t="s">
        <v>1841</v>
      </c>
      <c r="D4174" t="s">
        <v>28</v>
      </c>
      <c r="E4174" t="s">
        <v>21</v>
      </c>
      <c r="F4174" t="s">
        <v>40</v>
      </c>
      <c r="G4174" t="s">
        <v>2515</v>
      </c>
      <c r="H4174">
        <v>435.17</v>
      </c>
      <c r="I4174">
        <v>4</v>
      </c>
      <c r="J4174">
        <v>-59.84</v>
      </c>
      <c r="K4174" s="6">
        <f>J4174/H4174</f>
        <v>-0.13750947905416275</v>
      </c>
      <c r="M4174" t="str">
        <f>LEFT(C4174, SEARCH(" ", C4174) - 1)</f>
        <v>Tim</v>
      </c>
      <c r="N4174" t="str" cm="1">
        <f t="array" ref="N4174">_xlfn.IFS(H4174&lt;0, "LOSS", H4174&gt;1000, "GREAT", H4174&gt;500, "GOOD", H4174&gt;=100, "OKAY", H4174&lt;100, "OKAY")</f>
        <v>OKAY</v>
      </c>
    </row>
    <row r="4175" spans="1:14">
      <c r="A4175" s="2">
        <v>42399</v>
      </c>
      <c r="B4175" s="2" t="str">
        <f>TEXT(A4175,"mmmm")</f>
        <v>January</v>
      </c>
      <c r="C4175" t="s">
        <v>1841</v>
      </c>
      <c r="D4175" t="s">
        <v>28</v>
      </c>
      <c r="E4175" t="s">
        <v>21</v>
      </c>
      <c r="F4175" t="s">
        <v>39</v>
      </c>
      <c r="G4175" t="s">
        <v>1175</v>
      </c>
      <c r="H4175">
        <v>48.58</v>
      </c>
      <c r="I4175">
        <v>1</v>
      </c>
      <c r="J4175">
        <v>7.77</v>
      </c>
      <c r="K4175" s="6">
        <f>J4175/H4175</f>
        <v>0.15994236311239193</v>
      </c>
      <c r="M4175" t="str">
        <f>LEFT(C4175, SEARCH(" ", C4175) - 1)</f>
        <v>Tim</v>
      </c>
      <c r="N4175" t="str" cm="1">
        <f t="array" ref="N4175">_xlfn.IFS(H4175&lt;0, "LOSS", H4175&gt;1000, "GREAT", H4175&gt;500, "GOOD", H4175&gt;=100, "OKAY", H4175&lt;100, "OKAY")</f>
        <v>OKAY</v>
      </c>
    </row>
    <row r="4176" spans="1:14">
      <c r="A4176" s="2">
        <v>42399</v>
      </c>
      <c r="B4176" s="2" t="str">
        <f>TEXT(A4176,"mmmm")</f>
        <v>January</v>
      </c>
      <c r="C4176" t="s">
        <v>2516</v>
      </c>
      <c r="D4176" t="s">
        <v>29</v>
      </c>
      <c r="E4176" t="s">
        <v>23</v>
      </c>
      <c r="F4176" t="s">
        <v>47</v>
      </c>
      <c r="G4176" t="s">
        <v>2435</v>
      </c>
      <c r="H4176">
        <v>156.51</v>
      </c>
      <c r="I4176">
        <v>4</v>
      </c>
      <c r="J4176">
        <v>52.82</v>
      </c>
      <c r="K4176" s="6">
        <f>J4176/H4176</f>
        <v>0.33748642259280559</v>
      </c>
      <c r="M4176" t="str">
        <f>LEFT(C4176, SEARCH(" ", C4176) - 1)</f>
        <v>Harold</v>
      </c>
      <c r="N4176" t="str" cm="1">
        <f t="array" ref="N4176">_xlfn.IFS(H4176&lt;0, "LOSS", H4176&gt;1000, "GREAT", H4176&gt;500, "GOOD", H4176&gt;=100, "OKAY", H4176&lt;100, "OKAY")</f>
        <v>OKAY</v>
      </c>
    </row>
    <row r="4177" spans="1:14">
      <c r="A4177" s="2">
        <v>42399</v>
      </c>
      <c r="B4177" s="2" t="str">
        <f>TEXT(A4177,"mmmm")</f>
        <v>January</v>
      </c>
      <c r="C4177" t="s">
        <v>1511</v>
      </c>
      <c r="D4177" t="s">
        <v>29</v>
      </c>
      <c r="E4177" t="s">
        <v>25</v>
      </c>
      <c r="F4177" t="s">
        <v>48</v>
      </c>
      <c r="G4177" t="s">
        <v>2517</v>
      </c>
      <c r="H4177">
        <v>1439.97</v>
      </c>
      <c r="I4177">
        <v>4</v>
      </c>
      <c r="J4177">
        <v>144</v>
      </c>
      <c r="K4177" s="6">
        <f>J4177/H4177</f>
        <v>0.10000208337673701</v>
      </c>
      <c r="M4177" t="str">
        <f>LEFT(C4177, SEARCH(" ", C4177) - 1)</f>
        <v>David</v>
      </c>
      <c r="N4177" t="str" cm="1">
        <f t="array" ref="N4177">_xlfn.IFS(H4177&lt;0, "LOSS", H4177&gt;1000, "GREAT", H4177&gt;500, "GOOD", H4177&gt;=100, "OKAY", H4177&lt;100, "OKAY")</f>
        <v>GREAT</v>
      </c>
    </row>
    <row r="4178" spans="1:14">
      <c r="A4178" s="2">
        <v>42399</v>
      </c>
      <c r="B4178" s="2" t="str">
        <f>TEXT(A4178,"mmmm")</f>
        <v>January</v>
      </c>
      <c r="C4178" t="s">
        <v>1511</v>
      </c>
      <c r="D4178" t="s">
        <v>29</v>
      </c>
      <c r="E4178" t="s">
        <v>23</v>
      </c>
      <c r="F4178" t="s">
        <v>38</v>
      </c>
      <c r="G4178" t="s">
        <v>982</v>
      </c>
      <c r="H4178">
        <v>1.73</v>
      </c>
      <c r="I4178">
        <v>3</v>
      </c>
      <c r="J4178">
        <v>-2.68</v>
      </c>
      <c r="K4178" s="6">
        <f>J4178/H4178</f>
        <v>-1.5491329479768787</v>
      </c>
      <c r="M4178" t="str">
        <f>LEFT(C4178, SEARCH(" ", C4178) - 1)</f>
        <v>David</v>
      </c>
      <c r="N4178" t="str" cm="1">
        <f t="array" ref="N4178">_xlfn.IFS(H4178&lt;0, "LOSS", H4178&gt;1000, "GREAT", H4178&gt;500, "GOOD", H4178&gt;=100, "OKAY", H4178&lt;100, "OKAY")</f>
        <v>OKAY</v>
      </c>
    </row>
    <row r="4179" spans="1:14">
      <c r="A4179" s="2">
        <v>42399</v>
      </c>
      <c r="B4179" s="2" t="str">
        <f>TEXT(A4179,"mmmm")</f>
        <v>January</v>
      </c>
      <c r="C4179" t="s">
        <v>1511</v>
      </c>
      <c r="D4179" t="s">
        <v>29</v>
      </c>
      <c r="E4179" t="s">
        <v>21</v>
      </c>
      <c r="F4179" t="s">
        <v>51</v>
      </c>
      <c r="G4179" t="s">
        <v>2518</v>
      </c>
      <c r="H4179">
        <v>626.1</v>
      </c>
      <c r="I4179">
        <v>3</v>
      </c>
      <c r="J4179">
        <v>-538.45000000000005</v>
      </c>
      <c r="K4179" s="6">
        <f>J4179/H4179</f>
        <v>-0.86000638875578983</v>
      </c>
      <c r="M4179" t="str">
        <f>LEFT(C4179, SEARCH(" ", C4179) - 1)</f>
        <v>David</v>
      </c>
      <c r="N4179" t="str" cm="1">
        <f t="array" ref="N4179">_xlfn.IFS(H4179&lt;0, "LOSS", H4179&gt;1000, "GREAT", H4179&gt;500, "GOOD", H4179&gt;=100, "OKAY", H4179&lt;100, "OKAY")</f>
        <v>GOOD</v>
      </c>
    </row>
    <row r="4180" spans="1:14">
      <c r="A4180" s="2">
        <v>42400</v>
      </c>
      <c r="B4180" s="2" t="str">
        <f>TEXT(A4180,"mmmm")</f>
        <v>January</v>
      </c>
      <c r="C4180" t="s">
        <v>437</v>
      </c>
      <c r="D4180" t="s">
        <v>22</v>
      </c>
      <c r="E4180" t="s">
        <v>25</v>
      </c>
      <c r="F4180" t="s">
        <v>48</v>
      </c>
      <c r="G4180" t="s">
        <v>2339</v>
      </c>
      <c r="H4180">
        <v>109.59</v>
      </c>
      <c r="I4180">
        <v>1</v>
      </c>
      <c r="J4180">
        <v>8.2200000000000006</v>
      </c>
      <c r="K4180" s="6">
        <f>J4180/H4180</f>
        <v>7.5006843690117717E-2</v>
      </c>
      <c r="M4180" t="str">
        <f>LEFT(C4180, SEARCH(" ", C4180) - 1)</f>
        <v>Sample</v>
      </c>
      <c r="N4180" t="str" cm="1">
        <f t="array" ref="N4180">_xlfn.IFS(H4180&lt;0, "LOSS", H4180&gt;1000, "GREAT", H4180&gt;500, "GOOD", H4180&gt;=100, "OKAY", H4180&lt;100, "OKAY")</f>
        <v>OKAY</v>
      </c>
    </row>
    <row r="4181" spans="1:14">
      <c r="A4181" s="2">
        <v>42400</v>
      </c>
      <c r="B4181" s="2" t="str">
        <f>TEXT(A4181,"mmmm")</f>
        <v>January</v>
      </c>
      <c r="C4181" t="s">
        <v>437</v>
      </c>
      <c r="D4181" t="s">
        <v>22</v>
      </c>
      <c r="E4181" t="s">
        <v>23</v>
      </c>
      <c r="F4181" t="s">
        <v>47</v>
      </c>
      <c r="G4181" t="s">
        <v>710</v>
      </c>
      <c r="H4181">
        <v>56.7</v>
      </c>
      <c r="I4181">
        <v>5</v>
      </c>
      <c r="J4181">
        <v>27.78</v>
      </c>
      <c r="K4181" s="6">
        <f>J4181/H4181</f>
        <v>0.48994708994708996</v>
      </c>
      <c r="M4181" t="str">
        <f>LEFT(C4181, SEARCH(" ", C4181) - 1)</f>
        <v>Sample</v>
      </c>
      <c r="N4181" t="str" cm="1">
        <f t="array" ref="N4181">_xlfn.IFS(H4181&lt;0, "LOSS", H4181&gt;1000, "GREAT", H4181&gt;500, "GOOD", H4181&gt;=100, "OKAY", H4181&lt;100, "OKAY")</f>
        <v>OKAY</v>
      </c>
    </row>
    <row r="4182" spans="1:14">
      <c r="A4182" s="2">
        <v>42400</v>
      </c>
      <c r="B4182" s="2" t="str">
        <f>TEXT(A4182,"mmmm")</f>
        <v>January</v>
      </c>
      <c r="C4182" t="s">
        <v>358</v>
      </c>
      <c r="D4182" t="s">
        <v>26</v>
      </c>
      <c r="E4182" t="s">
        <v>23</v>
      </c>
      <c r="F4182" t="s">
        <v>47</v>
      </c>
      <c r="G4182" t="s">
        <v>1230</v>
      </c>
      <c r="H4182">
        <v>15.55</v>
      </c>
      <c r="I4182">
        <v>3</v>
      </c>
      <c r="J4182">
        <v>5.44</v>
      </c>
      <c r="K4182" s="6">
        <f>J4182/H4182</f>
        <v>0.34983922829581993</v>
      </c>
      <c r="M4182" t="str">
        <f>LEFT(C4182, SEARCH(" ", C4182) - 1)</f>
        <v>Aimee</v>
      </c>
      <c r="N4182" t="str" cm="1">
        <f t="array" ref="N4182">_xlfn.IFS(H4182&lt;0, "LOSS", H4182&gt;1000, "GREAT", H4182&gt;500, "GOOD", H4182&gt;=100, "OKAY", H4182&lt;100, "OKAY")</f>
        <v>OKAY</v>
      </c>
    </row>
    <row r="4183" spans="1:14">
      <c r="A4183" s="2">
        <v>42400</v>
      </c>
      <c r="B4183" s="2" t="str">
        <f>TEXT(A4183,"mmmm")</f>
        <v>January</v>
      </c>
      <c r="C4183" t="s">
        <v>1750</v>
      </c>
      <c r="D4183" t="s">
        <v>242</v>
      </c>
      <c r="E4183" t="s">
        <v>23</v>
      </c>
      <c r="F4183" t="s">
        <v>42</v>
      </c>
      <c r="G4183" t="s">
        <v>115</v>
      </c>
      <c r="H4183">
        <v>23.36</v>
      </c>
      <c r="I4183">
        <v>2</v>
      </c>
      <c r="J4183">
        <v>11.68</v>
      </c>
      <c r="K4183" s="6">
        <f>J4183/H4183</f>
        <v>0.5</v>
      </c>
      <c r="M4183" t="str">
        <f>LEFT(C4183, SEARCH(" ", C4183) - 1)</f>
        <v>Jason</v>
      </c>
      <c r="N4183" t="str" cm="1">
        <f t="array" ref="N4183">_xlfn.IFS(H4183&lt;0, "LOSS", H4183&gt;1000, "GREAT", H4183&gt;500, "GOOD", H4183&gt;=100, "OKAY", H4183&lt;100, "OKAY")</f>
        <v>OKAY</v>
      </c>
    </row>
    <row r="4184" spans="1:14">
      <c r="A4184" s="2">
        <v>42400</v>
      </c>
      <c r="B4184" s="2" t="str">
        <f>TEXT(A4184,"mmmm")</f>
        <v>January</v>
      </c>
      <c r="C4184" t="s">
        <v>618</v>
      </c>
      <c r="D4184" t="s">
        <v>80</v>
      </c>
      <c r="E4184" t="s">
        <v>23</v>
      </c>
      <c r="F4184" t="s">
        <v>38</v>
      </c>
      <c r="G4184" t="s">
        <v>1685</v>
      </c>
      <c r="H4184">
        <v>1270.99</v>
      </c>
      <c r="I4184">
        <v>1</v>
      </c>
      <c r="J4184">
        <v>635.5</v>
      </c>
      <c r="K4184" s="6">
        <f>J4184/H4184</f>
        <v>0.50000393394125842</v>
      </c>
      <c r="M4184" t="str">
        <f>LEFT(C4184, SEARCH(" ", C4184) - 1)</f>
        <v>Ben</v>
      </c>
      <c r="N4184" t="str" cm="1">
        <f t="array" ref="N4184">_xlfn.IFS(H4184&lt;0, "LOSS", H4184&gt;1000, "GREAT", H4184&gt;500, "GOOD", H4184&gt;=100, "OKAY", H4184&lt;100, "OKAY")</f>
        <v>GREAT</v>
      </c>
    </row>
    <row r="4185" spans="1:14">
      <c r="A4185" s="2">
        <v>42400</v>
      </c>
      <c r="B4185" s="2" t="str">
        <f>TEXT(A4185,"mmmm")</f>
        <v>January</v>
      </c>
      <c r="C4185" t="s">
        <v>618</v>
      </c>
      <c r="D4185" t="s">
        <v>80</v>
      </c>
      <c r="E4185" t="s">
        <v>23</v>
      </c>
      <c r="F4185" t="s">
        <v>42</v>
      </c>
      <c r="G4185" t="s">
        <v>1430</v>
      </c>
      <c r="H4185">
        <v>125.36</v>
      </c>
      <c r="I4185">
        <v>8</v>
      </c>
      <c r="J4185">
        <v>58.92</v>
      </c>
      <c r="K4185" s="6">
        <f>J4185/H4185</f>
        <v>0.47000638162093172</v>
      </c>
      <c r="M4185" t="str">
        <f>LEFT(C4185, SEARCH(" ", C4185) - 1)</f>
        <v>Ben</v>
      </c>
      <c r="N4185" t="str" cm="1">
        <f t="array" ref="N4185">_xlfn.IFS(H4185&lt;0, "LOSS", H4185&gt;1000, "GREAT", H4185&gt;500, "GOOD", H4185&gt;=100, "OKAY", H4185&lt;100, "OKAY")</f>
        <v>OKAY</v>
      </c>
    </row>
    <row r="4186" spans="1:14">
      <c r="A4186" s="2">
        <v>42401</v>
      </c>
      <c r="B4186" s="2" t="str">
        <f>TEXT(A4186,"mmmm")</f>
        <v>February</v>
      </c>
      <c r="C4186" t="s">
        <v>255</v>
      </c>
      <c r="D4186" t="s">
        <v>106</v>
      </c>
      <c r="E4186" t="s">
        <v>23</v>
      </c>
      <c r="F4186" t="s">
        <v>49</v>
      </c>
      <c r="G4186" t="s">
        <v>672</v>
      </c>
      <c r="H4186">
        <v>56.45</v>
      </c>
      <c r="I4186">
        <v>5</v>
      </c>
      <c r="J4186">
        <v>14.68</v>
      </c>
      <c r="K4186" s="6">
        <f>J4186/H4186</f>
        <v>0.26005314437555355</v>
      </c>
      <c r="M4186" t="str">
        <f>LEFT(C4186, SEARCH(" ", C4186) - 1)</f>
        <v>Cyma</v>
      </c>
      <c r="N4186" t="str" cm="1">
        <f t="array" ref="N4186">_xlfn.IFS(H4186&lt;0, "LOSS", H4186&gt;1000, "GREAT", H4186&gt;500, "GOOD", H4186&gt;=100, "OKAY", H4186&lt;100, "OKAY")</f>
        <v>OKAY</v>
      </c>
    </row>
    <row r="4187" spans="1:14">
      <c r="A4187" s="2">
        <v>42401</v>
      </c>
      <c r="B4187" s="2" t="str">
        <f>TEXT(A4187,"mmmm")</f>
        <v>February</v>
      </c>
      <c r="C4187" t="s">
        <v>1481</v>
      </c>
      <c r="D4187" t="s">
        <v>22</v>
      </c>
      <c r="E4187" t="s">
        <v>23</v>
      </c>
      <c r="F4187" t="s">
        <v>47</v>
      </c>
      <c r="G4187" t="s">
        <v>2046</v>
      </c>
      <c r="H4187">
        <v>105.52</v>
      </c>
      <c r="I4187">
        <v>4</v>
      </c>
      <c r="J4187">
        <v>48.54</v>
      </c>
      <c r="K4187" s="6">
        <f>J4187/H4187</f>
        <v>0.46000758150113724</v>
      </c>
      <c r="M4187" t="str">
        <f>LEFT(C4187, SEARCH(" ", C4187) - 1)</f>
        <v>Suzanne</v>
      </c>
      <c r="N4187" t="str" cm="1">
        <f t="array" ref="N4187">_xlfn.IFS(H4187&lt;0, "LOSS", H4187&gt;1000, "GREAT", H4187&gt;500, "GOOD", H4187&gt;=100, "OKAY", H4187&lt;100, "OKAY")</f>
        <v>OKAY</v>
      </c>
    </row>
    <row r="4188" spans="1:14">
      <c r="A4188" s="2">
        <v>42402</v>
      </c>
      <c r="B4188" s="2" t="str">
        <f>TEXT(A4188,"mmmm")</f>
        <v>February</v>
      </c>
      <c r="C4188" t="s">
        <v>1896</v>
      </c>
      <c r="D4188" t="s">
        <v>24</v>
      </c>
      <c r="E4188" t="s">
        <v>23</v>
      </c>
      <c r="F4188" t="s">
        <v>49</v>
      </c>
      <c r="G4188" t="s">
        <v>2309</v>
      </c>
      <c r="H4188">
        <v>117.96</v>
      </c>
      <c r="I4188">
        <v>2</v>
      </c>
      <c r="J4188">
        <v>5.9</v>
      </c>
      <c r="K4188" s="6">
        <f>J4188/H4188</f>
        <v>5.0016954899966097E-2</v>
      </c>
      <c r="M4188" t="str">
        <f>LEFT(C4188, SEARCH(" ", C4188) - 1)</f>
        <v>Adrian</v>
      </c>
      <c r="N4188" t="str" cm="1">
        <f t="array" ref="N4188">_xlfn.IFS(H4188&lt;0, "LOSS", H4188&gt;1000, "GREAT", H4188&gt;500, "GOOD", H4188&gt;=100, "OKAY", H4188&lt;100, "OKAY")</f>
        <v>OKAY</v>
      </c>
    </row>
    <row r="4189" spans="1:14">
      <c r="A4189" s="2">
        <v>42402</v>
      </c>
      <c r="B4189" s="2" t="str">
        <f>TEXT(A4189,"mmmm")</f>
        <v>February</v>
      </c>
      <c r="C4189" t="s">
        <v>599</v>
      </c>
      <c r="D4189" t="s">
        <v>106</v>
      </c>
      <c r="E4189" t="s">
        <v>25</v>
      </c>
      <c r="F4189" t="s">
        <v>46</v>
      </c>
      <c r="G4189" t="s">
        <v>1409</v>
      </c>
      <c r="H4189">
        <v>8749.9500000000007</v>
      </c>
      <c r="I4189">
        <v>5</v>
      </c>
      <c r="J4189">
        <v>2799.98</v>
      </c>
      <c r="K4189" s="6">
        <f>J4189/H4189</f>
        <v>0.31999954285453058</v>
      </c>
      <c r="M4189" t="str">
        <f>LEFT(C4189, SEARCH(" ", C4189) - 1)</f>
        <v>Sanjit</v>
      </c>
      <c r="N4189" t="str" cm="1">
        <f t="array" ref="N4189">_xlfn.IFS(H4189&lt;0, "LOSS", H4189&gt;1000, "GREAT", H4189&gt;500, "GOOD", H4189&gt;=100, "OKAY", H4189&lt;100, "OKAY")</f>
        <v>GREAT</v>
      </c>
    </row>
    <row r="4190" spans="1:14">
      <c r="A4190" s="2">
        <v>42402</v>
      </c>
      <c r="B4190" s="2" t="str">
        <f>TEXT(A4190,"mmmm")</f>
        <v>February</v>
      </c>
      <c r="C4190" t="s">
        <v>599</v>
      </c>
      <c r="D4190" t="s">
        <v>106</v>
      </c>
      <c r="E4190" t="s">
        <v>23</v>
      </c>
      <c r="F4190" t="s">
        <v>38</v>
      </c>
      <c r="G4190" t="s">
        <v>871</v>
      </c>
      <c r="H4190">
        <v>36.4</v>
      </c>
      <c r="I4190">
        <v>8</v>
      </c>
      <c r="J4190">
        <v>18.2</v>
      </c>
      <c r="K4190" s="6">
        <f>J4190/H4190</f>
        <v>0.5</v>
      </c>
      <c r="M4190" t="str">
        <f>LEFT(C4190, SEARCH(" ", C4190) - 1)</f>
        <v>Sanjit</v>
      </c>
      <c r="N4190" t="str" cm="1">
        <f t="array" ref="N4190">_xlfn.IFS(H4190&lt;0, "LOSS", H4190&gt;1000, "GREAT", H4190&gt;500, "GOOD", H4190&gt;=100, "OKAY", H4190&lt;100, "OKAY")</f>
        <v>OKAY</v>
      </c>
    </row>
    <row r="4191" spans="1:14">
      <c r="A4191" s="2">
        <v>42402</v>
      </c>
      <c r="B4191" s="2" t="str">
        <f>TEXT(A4191,"mmmm")</f>
        <v>February</v>
      </c>
      <c r="C4191" t="s">
        <v>599</v>
      </c>
      <c r="D4191" t="s">
        <v>106</v>
      </c>
      <c r="E4191" t="s">
        <v>21</v>
      </c>
      <c r="F4191" t="s">
        <v>44</v>
      </c>
      <c r="G4191" t="s">
        <v>955</v>
      </c>
      <c r="H4191">
        <v>18.690000000000001</v>
      </c>
      <c r="I4191">
        <v>7</v>
      </c>
      <c r="J4191">
        <v>7.1</v>
      </c>
      <c r="K4191" s="6">
        <f>J4191/H4191</f>
        <v>0.37988228999464951</v>
      </c>
      <c r="M4191" t="str">
        <f>LEFT(C4191, SEARCH(" ", C4191) - 1)</f>
        <v>Sanjit</v>
      </c>
      <c r="N4191" t="str" cm="1">
        <f t="array" ref="N4191">_xlfn.IFS(H4191&lt;0, "LOSS", H4191&gt;1000, "GREAT", H4191&gt;500, "GOOD", H4191&gt;=100, "OKAY", H4191&lt;100, "OKAY")</f>
        <v>OKAY</v>
      </c>
    </row>
    <row r="4192" spans="1:14">
      <c r="A4192" s="2">
        <v>42402</v>
      </c>
      <c r="B4192" s="2" t="str">
        <f>TEXT(A4192,"mmmm")</f>
        <v>February</v>
      </c>
      <c r="C4192" t="s">
        <v>956</v>
      </c>
      <c r="D4192" t="s">
        <v>26</v>
      </c>
      <c r="E4192" t="s">
        <v>21</v>
      </c>
      <c r="F4192" t="s">
        <v>44</v>
      </c>
      <c r="G4192" t="s">
        <v>2519</v>
      </c>
      <c r="H4192">
        <v>73.78</v>
      </c>
      <c r="I4192">
        <v>2</v>
      </c>
      <c r="J4192">
        <v>-77.47</v>
      </c>
      <c r="K4192" s="6">
        <f>J4192/H4192</f>
        <v>-1.0500135538086202</v>
      </c>
      <c r="M4192" t="str">
        <f>LEFT(C4192, SEARCH(" ", C4192) - 1)</f>
        <v>Noel</v>
      </c>
      <c r="N4192" t="str" cm="1">
        <f t="array" ref="N4192">_xlfn.IFS(H4192&lt;0, "LOSS", H4192&gt;1000, "GREAT", H4192&gt;500, "GOOD", H4192&gt;=100, "OKAY", H4192&lt;100, "OKAY")</f>
        <v>OKAY</v>
      </c>
    </row>
    <row r="4193" spans="1:14">
      <c r="A4193" s="2">
        <v>42403</v>
      </c>
      <c r="B4193" s="2" t="str">
        <f>TEXT(A4193,"mmmm")</f>
        <v>February</v>
      </c>
      <c r="C4193" t="s">
        <v>227</v>
      </c>
      <c r="D4193" t="s">
        <v>84</v>
      </c>
      <c r="E4193" t="s">
        <v>21</v>
      </c>
      <c r="F4193" t="s">
        <v>40</v>
      </c>
      <c r="G4193" t="s">
        <v>745</v>
      </c>
      <c r="H4193">
        <v>866.4</v>
      </c>
      <c r="I4193">
        <v>4</v>
      </c>
      <c r="J4193">
        <v>225.26</v>
      </c>
      <c r="K4193" s="6">
        <f>J4193/H4193</f>
        <v>0.25999538319482918</v>
      </c>
      <c r="M4193" t="str">
        <f>LEFT(C4193, SEARCH(" ", C4193) - 1)</f>
        <v>Liz</v>
      </c>
      <c r="N4193" t="str" cm="1">
        <f t="array" ref="N4193">_xlfn.IFS(H4193&lt;0, "LOSS", H4193&gt;1000, "GREAT", H4193&gt;500, "GOOD", H4193&gt;=100, "OKAY", H4193&lt;100, "OKAY")</f>
        <v>GOOD</v>
      </c>
    </row>
    <row r="4194" spans="1:14">
      <c r="A4194" s="2">
        <v>42404</v>
      </c>
      <c r="B4194" s="2" t="str">
        <f>TEXT(A4194,"mmmm")</f>
        <v>February</v>
      </c>
      <c r="C4194" t="s">
        <v>1557</v>
      </c>
      <c r="D4194" t="s">
        <v>73</v>
      </c>
      <c r="E4194" t="s">
        <v>21</v>
      </c>
      <c r="F4194" t="s">
        <v>44</v>
      </c>
      <c r="G4194" t="s">
        <v>1173</v>
      </c>
      <c r="H4194">
        <v>14.37</v>
      </c>
      <c r="I4194">
        <v>2</v>
      </c>
      <c r="J4194">
        <v>3.95</v>
      </c>
      <c r="K4194" s="6">
        <f>J4194/H4194</f>
        <v>0.27487821851078637</v>
      </c>
      <c r="M4194" t="str">
        <f>LEFT(C4194, SEARCH(" ", C4194) - 1)</f>
        <v>Tracy</v>
      </c>
      <c r="N4194" t="str" cm="1">
        <f t="array" ref="N4194">_xlfn.IFS(H4194&lt;0, "LOSS", H4194&gt;1000, "GREAT", H4194&gt;500, "GOOD", H4194&gt;=100, "OKAY", H4194&lt;100, "OKAY")</f>
        <v>OKAY</v>
      </c>
    </row>
    <row r="4195" spans="1:14">
      <c r="A4195" s="2">
        <v>42404</v>
      </c>
      <c r="B4195" s="2" t="str">
        <f>TEXT(A4195,"mmmm")</f>
        <v>February</v>
      </c>
      <c r="C4195" t="s">
        <v>1339</v>
      </c>
      <c r="D4195" t="s">
        <v>177</v>
      </c>
      <c r="E4195" t="s">
        <v>25</v>
      </c>
      <c r="F4195" t="s">
        <v>48</v>
      </c>
      <c r="G4195" t="s">
        <v>238</v>
      </c>
      <c r="H4195">
        <v>90.48</v>
      </c>
      <c r="I4195">
        <v>2</v>
      </c>
      <c r="J4195">
        <v>23.52</v>
      </c>
      <c r="K4195" s="6">
        <f>J4195/H4195</f>
        <v>0.259946949602122</v>
      </c>
      <c r="M4195" t="str">
        <f>LEFT(C4195, SEARCH(" ", C4195) - 1)</f>
        <v>Maribeth</v>
      </c>
      <c r="N4195" t="str" cm="1">
        <f t="array" ref="N4195">_xlfn.IFS(H4195&lt;0, "LOSS", H4195&gt;1000, "GREAT", H4195&gt;500, "GOOD", H4195&gt;=100, "OKAY", H4195&lt;100, "OKAY")</f>
        <v>OKAY</v>
      </c>
    </row>
    <row r="4196" spans="1:14">
      <c r="A4196" s="2">
        <v>42404</v>
      </c>
      <c r="B4196" s="2" t="str">
        <f>TEXT(A4196,"mmmm")</f>
        <v>February</v>
      </c>
      <c r="C4196" t="s">
        <v>1375</v>
      </c>
      <c r="D4196" t="s">
        <v>22</v>
      </c>
      <c r="E4196" t="s">
        <v>23</v>
      </c>
      <c r="F4196" t="s">
        <v>49</v>
      </c>
      <c r="G4196" t="s">
        <v>544</v>
      </c>
      <c r="H4196">
        <v>93.02</v>
      </c>
      <c r="I4196">
        <v>2</v>
      </c>
      <c r="J4196">
        <v>3.72</v>
      </c>
      <c r="K4196" s="6">
        <f>J4196/H4196</f>
        <v>3.9991399698989467E-2</v>
      </c>
      <c r="M4196" t="str">
        <f>LEFT(C4196, SEARCH(" ", C4196) - 1)</f>
        <v>Jennifer</v>
      </c>
      <c r="N4196" t="str" cm="1">
        <f t="array" ref="N4196">_xlfn.IFS(H4196&lt;0, "LOSS", H4196&gt;1000, "GREAT", H4196&gt;500, "GOOD", H4196&gt;=100, "OKAY", H4196&lt;100, "OKAY")</f>
        <v>OKAY</v>
      </c>
    </row>
    <row r="4197" spans="1:14">
      <c r="A4197" s="2">
        <v>42405</v>
      </c>
      <c r="B4197" s="2" t="str">
        <f>TEXT(A4197,"mmmm")</f>
        <v>February</v>
      </c>
      <c r="C4197" t="s">
        <v>1262</v>
      </c>
      <c r="D4197" t="s">
        <v>80</v>
      </c>
      <c r="E4197" t="s">
        <v>23</v>
      </c>
      <c r="F4197" t="s">
        <v>49</v>
      </c>
      <c r="G4197" t="s">
        <v>366</v>
      </c>
      <c r="H4197">
        <v>80.98</v>
      </c>
      <c r="I4197">
        <v>1</v>
      </c>
      <c r="J4197">
        <v>1.62</v>
      </c>
      <c r="K4197" s="6">
        <f>J4197/H4197</f>
        <v>2.0004939491232405E-2</v>
      </c>
      <c r="M4197" t="str">
        <f>LEFT(C4197, SEARCH(" ", C4197) - 1)</f>
        <v>Paul</v>
      </c>
      <c r="N4197" t="str" cm="1">
        <f t="array" ref="N4197">_xlfn.IFS(H4197&lt;0, "LOSS", H4197&gt;1000, "GREAT", H4197&gt;500, "GOOD", H4197&gt;=100, "OKAY", H4197&lt;100, "OKAY")</f>
        <v>OKAY</v>
      </c>
    </row>
    <row r="4198" spans="1:14">
      <c r="A4198" s="2">
        <v>42405</v>
      </c>
      <c r="B4198" s="2" t="str">
        <f>TEXT(A4198,"mmmm")</f>
        <v>February</v>
      </c>
      <c r="C4198" t="s">
        <v>1262</v>
      </c>
      <c r="D4198" t="s">
        <v>80</v>
      </c>
      <c r="E4198" t="s">
        <v>23</v>
      </c>
      <c r="F4198" t="s">
        <v>47</v>
      </c>
      <c r="G4198" t="s">
        <v>1136</v>
      </c>
      <c r="H4198">
        <v>348.84</v>
      </c>
      <c r="I4198">
        <v>9</v>
      </c>
      <c r="J4198">
        <v>170.93</v>
      </c>
      <c r="K4198" s="6">
        <f>J4198/H4198</f>
        <v>0.48999541337002644</v>
      </c>
      <c r="M4198" t="str">
        <f>LEFT(C4198, SEARCH(" ", C4198) - 1)</f>
        <v>Paul</v>
      </c>
      <c r="N4198" t="str" cm="1">
        <f t="array" ref="N4198">_xlfn.IFS(H4198&lt;0, "LOSS", H4198&gt;1000, "GREAT", H4198&gt;500, "GOOD", H4198&gt;=100, "OKAY", H4198&lt;100, "OKAY")</f>
        <v>OKAY</v>
      </c>
    </row>
    <row r="4199" spans="1:14">
      <c r="A4199" s="2">
        <v>42405</v>
      </c>
      <c r="B4199" s="2" t="str">
        <f>TEXT(A4199,"mmmm")</f>
        <v>February</v>
      </c>
      <c r="C4199" t="s">
        <v>1262</v>
      </c>
      <c r="D4199" t="s">
        <v>80</v>
      </c>
      <c r="E4199" t="s">
        <v>23</v>
      </c>
      <c r="F4199" t="s">
        <v>43</v>
      </c>
      <c r="G4199" t="s">
        <v>1387</v>
      </c>
      <c r="H4199">
        <v>9.4499999999999993</v>
      </c>
      <c r="I4199">
        <v>5</v>
      </c>
      <c r="J4199">
        <v>0.19</v>
      </c>
      <c r="K4199" s="6">
        <f>J4199/H4199</f>
        <v>2.0105820105820106E-2</v>
      </c>
      <c r="M4199" t="str">
        <f>LEFT(C4199, SEARCH(" ", C4199) - 1)</f>
        <v>Paul</v>
      </c>
      <c r="N4199" t="str" cm="1">
        <f t="array" ref="N4199">_xlfn.IFS(H4199&lt;0, "LOSS", H4199&gt;1000, "GREAT", H4199&gt;500, "GOOD", H4199&gt;=100, "OKAY", H4199&lt;100, "OKAY")</f>
        <v>OKAY</v>
      </c>
    </row>
    <row r="4200" spans="1:14">
      <c r="A4200" s="2">
        <v>42405</v>
      </c>
      <c r="B4200" s="2" t="str">
        <f>TEXT(A4200,"mmmm")</f>
        <v>February</v>
      </c>
      <c r="C4200" t="s">
        <v>1262</v>
      </c>
      <c r="D4200" t="s">
        <v>80</v>
      </c>
      <c r="E4200" t="s">
        <v>21</v>
      </c>
      <c r="F4200" t="s">
        <v>44</v>
      </c>
      <c r="G4200" t="s">
        <v>1664</v>
      </c>
      <c r="H4200">
        <v>18.84</v>
      </c>
      <c r="I4200">
        <v>3</v>
      </c>
      <c r="J4200">
        <v>7.16</v>
      </c>
      <c r="K4200" s="6">
        <f>J4200/H4200</f>
        <v>0.38004246284501064</v>
      </c>
      <c r="M4200" t="str">
        <f>LEFT(C4200, SEARCH(" ", C4200) - 1)</f>
        <v>Paul</v>
      </c>
      <c r="N4200" t="str" cm="1">
        <f t="array" ref="N4200">_xlfn.IFS(H4200&lt;0, "LOSS", H4200&gt;1000, "GREAT", H4200&gt;500, "GOOD", H4200&gt;=100, "OKAY", H4200&lt;100, "OKAY")</f>
        <v>OKAY</v>
      </c>
    </row>
    <row r="4201" spans="1:14">
      <c r="A4201" s="2">
        <v>42405</v>
      </c>
      <c r="B4201" s="2" t="str">
        <f>TEXT(A4201,"mmmm")</f>
        <v>February</v>
      </c>
      <c r="C4201" t="s">
        <v>1262</v>
      </c>
      <c r="D4201" t="s">
        <v>80</v>
      </c>
      <c r="E4201" t="s">
        <v>21</v>
      </c>
      <c r="F4201" t="s">
        <v>39</v>
      </c>
      <c r="G4201" t="s">
        <v>1716</v>
      </c>
      <c r="H4201">
        <v>239.98</v>
      </c>
      <c r="I4201">
        <v>2</v>
      </c>
      <c r="J4201">
        <v>52.8</v>
      </c>
      <c r="K4201" s="6">
        <f>J4201/H4201</f>
        <v>0.22001833486123842</v>
      </c>
      <c r="M4201" t="str">
        <f>LEFT(C4201, SEARCH(" ", C4201) - 1)</f>
        <v>Paul</v>
      </c>
      <c r="N4201" t="str" cm="1">
        <f t="array" ref="N4201">_xlfn.IFS(H4201&lt;0, "LOSS", H4201&gt;1000, "GREAT", H4201&gt;500, "GOOD", H4201&gt;=100, "OKAY", H4201&lt;100, "OKAY")</f>
        <v>OKAY</v>
      </c>
    </row>
    <row r="4202" spans="1:14">
      <c r="A4202" s="2">
        <v>42405</v>
      </c>
      <c r="B4202" s="2" t="str">
        <f>TEXT(A4202,"mmmm")</f>
        <v>February</v>
      </c>
      <c r="C4202" t="s">
        <v>1262</v>
      </c>
      <c r="D4202" t="s">
        <v>80</v>
      </c>
      <c r="E4202" t="s">
        <v>23</v>
      </c>
      <c r="F4202" t="s">
        <v>42</v>
      </c>
      <c r="G4202" t="s">
        <v>1705</v>
      </c>
      <c r="H4202">
        <v>167.96</v>
      </c>
      <c r="I4202">
        <v>2</v>
      </c>
      <c r="J4202">
        <v>78.94</v>
      </c>
      <c r="K4202" s="6">
        <f>J4202/H4202</f>
        <v>0.46999285544177183</v>
      </c>
      <c r="M4202" t="str">
        <f>LEFT(C4202, SEARCH(" ", C4202) - 1)</f>
        <v>Paul</v>
      </c>
      <c r="N4202" t="str" cm="1">
        <f t="array" ref="N4202">_xlfn.IFS(H4202&lt;0, "LOSS", H4202&gt;1000, "GREAT", H4202&gt;500, "GOOD", H4202&gt;=100, "OKAY", H4202&lt;100, "OKAY")</f>
        <v>OKAY</v>
      </c>
    </row>
    <row r="4203" spans="1:14">
      <c r="A4203" s="2">
        <v>42405</v>
      </c>
      <c r="B4203" s="2" t="str">
        <f>TEXT(A4203,"mmmm")</f>
        <v>February</v>
      </c>
      <c r="C4203" t="s">
        <v>1262</v>
      </c>
      <c r="D4203" t="s">
        <v>80</v>
      </c>
      <c r="E4203" t="s">
        <v>25</v>
      </c>
      <c r="F4203" t="s">
        <v>48</v>
      </c>
      <c r="G4203" t="s">
        <v>916</v>
      </c>
      <c r="H4203">
        <v>104.85</v>
      </c>
      <c r="I4203">
        <v>3</v>
      </c>
      <c r="J4203">
        <v>28.31</v>
      </c>
      <c r="K4203" s="6">
        <f>J4203/H4203</f>
        <v>0.27000476871721507</v>
      </c>
      <c r="M4203" t="str">
        <f>LEFT(C4203, SEARCH(" ", C4203) - 1)</f>
        <v>Paul</v>
      </c>
      <c r="N4203" t="str" cm="1">
        <f t="array" ref="N4203">_xlfn.IFS(H4203&lt;0, "LOSS", H4203&gt;1000, "GREAT", H4203&gt;500, "GOOD", H4203&gt;=100, "OKAY", H4203&lt;100, "OKAY")</f>
        <v>OKAY</v>
      </c>
    </row>
    <row r="4204" spans="1:14">
      <c r="A4204" s="2">
        <v>42405</v>
      </c>
      <c r="B4204" s="2" t="str">
        <f>TEXT(A4204,"mmmm")</f>
        <v>February</v>
      </c>
      <c r="C4204" t="s">
        <v>1262</v>
      </c>
      <c r="D4204" t="s">
        <v>80</v>
      </c>
      <c r="E4204" t="s">
        <v>25</v>
      </c>
      <c r="F4204" t="s">
        <v>48</v>
      </c>
      <c r="G4204" t="s">
        <v>251</v>
      </c>
      <c r="H4204">
        <v>484.83</v>
      </c>
      <c r="I4204">
        <v>3</v>
      </c>
      <c r="J4204">
        <v>126.06</v>
      </c>
      <c r="K4204" s="6">
        <f>J4204/H4204</f>
        <v>0.26000866283027041</v>
      </c>
      <c r="M4204" t="str">
        <f>LEFT(C4204, SEARCH(" ", C4204) - 1)</f>
        <v>Paul</v>
      </c>
      <c r="N4204" t="str" cm="1">
        <f t="array" ref="N4204">_xlfn.IFS(H4204&lt;0, "LOSS", H4204&gt;1000, "GREAT", H4204&gt;500, "GOOD", H4204&gt;=100, "OKAY", H4204&lt;100, "OKAY")</f>
        <v>OKAY</v>
      </c>
    </row>
    <row r="4205" spans="1:14">
      <c r="A4205" s="2">
        <v>42405</v>
      </c>
      <c r="B4205" s="2" t="str">
        <f>TEXT(A4205,"mmmm")</f>
        <v>February</v>
      </c>
      <c r="C4205" t="s">
        <v>1262</v>
      </c>
      <c r="D4205" t="s">
        <v>80</v>
      </c>
      <c r="E4205" t="s">
        <v>23</v>
      </c>
      <c r="F4205" t="s">
        <v>47</v>
      </c>
      <c r="G4205" t="s">
        <v>2068</v>
      </c>
      <c r="H4205">
        <v>122.97</v>
      </c>
      <c r="I4205">
        <v>3</v>
      </c>
      <c r="J4205">
        <v>60.26</v>
      </c>
      <c r="K4205" s="6">
        <f>J4205/H4205</f>
        <v>0.4900382207042368</v>
      </c>
      <c r="M4205" t="str">
        <f>LEFT(C4205, SEARCH(" ", C4205) - 1)</f>
        <v>Paul</v>
      </c>
      <c r="N4205" t="str" cm="1">
        <f t="array" ref="N4205">_xlfn.IFS(H4205&lt;0, "LOSS", H4205&gt;1000, "GREAT", H4205&gt;500, "GOOD", H4205&gt;=100, "OKAY", H4205&lt;100, "OKAY")</f>
        <v>OKAY</v>
      </c>
    </row>
    <row r="4206" spans="1:14">
      <c r="A4206" s="2">
        <v>42405</v>
      </c>
      <c r="B4206" s="2" t="str">
        <f>TEXT(A4206,"mmmm")</f>
        <v>February</v>
      </c>
      <c r="C4206" t="s">
        <v>1262</v>
      </c>
      <c r="D4206" t="s">
        <v>80</v>
      </c>
      <c r="E4206" t="s">
        <v>23</v>
      </c>
      <c r="F4206" t="s">
        <v>49</v>
      </c>
      <c r="G4206" t="s">
        <v>1099</v>
      </c>
      <c r="H4206">
        <v>154.44</v>
      </c>
      <c r="I4206">
        <v>3</v>
      </c>
      <c r="J4206">
        <v>1.54</v>
      </c>
      <c r="K4206" s="6">
        <f>J4206/H4206</f>
        <v>9.9715099715099714E-3</v>
      </c>
      <c r="M4206" t="str">
        <f>LEFT(C4206, SEARCH(" ", C4206) - 1)</f>
        <v>Paul</v>
      </c>
      <c r="N4206" t="str" cm="1">
        <f t="array" ref="N4206">_xlfn.IFS(H4206&lt;0, "LOSS", H4206&gt;1000, "GREAT", H4206&gt;500, "GOOD", H4206&gt;=100, "OKAY", H4206&lt;100, "OKAY")</f>
        <v>OKAY</v>
      </c>
    </row>
    <row r="4207" spans="1:14">
      <c r="A4207" s="2">
        <v>42405</v>
      </c>
      <c r="B4207" s="2" t="str">
        <f>TEXT(A4207,"mmmm")</f>
        <v>February</v>
      </c>
      <c r="C4207" t="s">
        <v>1262</v>
      </c>
      <c r="D4207" t="s">
        <v>80</v>
      </c>
      <c r="E4207" t="s">
        <v>23</v>
      </c>
      <c r="F4207" t="s">
        <v>47</v>
      </c>
      <c r="G4207" t="s">
        <v>2435</v>
      </c>
      <c r="H4207">
        <v>342.37</v>
      </c>
      <c r="I4207">
        <v>7</v>
      </c>
      <c r="J4207">
        <v>160.91</v>
      </c>
      <c r="K4207" s="6">
        <f>J4207/H4207</f>
        <v>0.46998860881502469</v>
      </c>
      <c r="M4207" t="str">
        <f>LEFT(C4207, SEARCH(" ", C4207) - 1)</f>
        <v>Paul</v>
      </c>
      <c r="N4207" t="str" cm="1">
        <f t="array" ref="N4207">_xlfn.IFS(H4207&lt;0, "LOSS", H4207&gt;1000, "GREAT", H4207&gt;500, "GOOD", H4207&gt;=100, "OKAY", H4207&lt;100, "OKAY")</f>
        <v>OKAY</v>
      </c>
    </row>
    <row r="4208" spans="1:14">
      <c r="A4208" s="2">
        <v>42405</v>
      </c>
      <c r="B4208" s="2" t="str">
        <f>TEXT(A4208,"mmmm")</f>
        <v>February</v>
      </c>
      <c r="C4208" t="s">
        <v>420</v>
      </c>
      <c r="D4208" t="s">
        <v>22</v>
      </c>
      <c r="E4208" t="s">
        <v>23</v>
      </c>
      <c r="F4208" t="s">
        <v>45</v>
      </c>
      <c r="G4208" t="s">
        <v>67</v>
      </c>
      <c r="H4208">
        <v>14.73</v>
      </c>
      <c r="I4208">
        <v>3</v>
      </c>
      <c r="J4208">
        <v>7.22</v>
      </c>
      <c r="K4208" s="6">
        <f>J4208/H4208</f>
        <v>0.49015614392396467</v>
      </c>
      <c r="M4208" t="str">
        <f>LEFT(C4208, SEARCH(" ", C4208) - 1)</f>
        <v>Annie</v>
      </c>
      <c r="N4208" t="str" cm="1">
        <f t="array" ref="N4208">_xlfn.IFS(H4208&lt;0, "LOSS", H4208&gt;1000, "GREAT", H4208&gt;500, "GOOD", H4208&gt;=100, "OKAY", H4208&lt;100, "OKAY")</f>
        <v>OKAY</v>
      </c>
    </row>
    <row r="4209" spans="1:14">
      <c r="A4209" s="2">
        <v>42405</v>
      </c>
      <c r="B4209" s="2" t="str">
        <f>TEXT(A4209,"mmmm")</f>
        <v>February</v>
      </c>
      <c r="C4209" t="s">
        <v>420</v>
      </c>
      <c r="D4209" t="s">
        <v>22</v>
      </c>
      <c r="E4209" t="s">
        <v>23</v>
      </c>
      <c r="F4209" t="s">
        <v>49</v>
      </c>
      <c r="G4209" t="s">
        <v>1480</v>
      </c>
      <c r="H4209">
        <v>186.54</v>
      </c>
      <c r="I4209">
        <v>3</v>
      </c>
      <c r="J4209">
        <v>50.37</v>
      </c>
      <c r="K4209" s="6">
        <f>J4209/H4209</f>
        <v>0.27002251527822452</v>
      </c>
      <c r="M4209" t="str">
        <f>LEFT(C4209, SEARCH(" ", C4209) - 1)</f>
        <v>Annie</v>
      </c>
      <c r="N4209" t="str" cm="1">
        <f t="array" ref="N4209">_xlfn.IFS(H4209&lt;0, "LOSS", H4209&gt;1000, "GREAT", H4209&gt;500, "GOOD", H4209&gt;=100, "OKAY", H4209&lt;100, "OKAY")</f>
        <v>OKAY</v>
      </c>
    </row>
    <row r="4210" spans="1:14">
      <c r="A4210" s="2">
        <v>42405</v>
      </c>
      <c r="B4210" s="2" t="str">
        <f>TEXT(A4210,"mmmm")</f>
        <v>February</v>
      </c>
      <c r="C4210" t="s">
        <v>420</v>
      </c>
      <c r="D4210" t="s">
        <v>22</v>
      </c>
      <c r="E4210" t="s">
        <v>21</v>
      </c>
      <c r="F4210" t="s">
        <v>51</v>
      </c>
      <c r="G4210" t="s">
        <v>2144</v>
      </c>
      <c r="H4210">
        <v>557.73</v>
      </c>
      <c r="I4210">
        <v>4</v>
      </c>
      <c r="J4210">
        <v>6.97</v>
      </c>
      <c r="K4210" s="6">
        <f>J4210/H4210</f>
        <v>1.2497086403815465E-2</v>
      </c>
      <c r="M4210" t="str">
        <f>LEFT(C4210, SEARCH(" ", C4210) - 1)</f>
        <v>Annie</v>
      </c>
      <c r="N4210" t="str" cm="1">
        <f t="array" ref="N4210">_xlfn.IFS(H4210&lt;0, "LOSS", H4210&gt;1000, "GREAT", H4210&gt;500, "GOOD", H4210&gt;=100, "OKAY", H4210&lt;100, "OKAY")</f>
        <v>GOOD</v>
      </c>
    </row>
    <row r="4211" spans="1:14">
      <c r="A4211" s="2">
        <v>42405</v>
      </c>
      <c r="B4211" s="2" t="str">
        <f>TEXT(A4211,"mmmm")</f>
        <v>February</v>
      </c>
      <c r="C4211" t="s">
        <v>420</v>
      </c>
      <c r="D4211" t="s">
        <v>22</v>
      </c>
      <c r="E4211" t="s">
        <v>25</v>
      </c>
      <c r="F4211" t="s">
        <v>48</v>
      </c>
      <c r="G4211" t="s">
        <v>2520</v>
      </c>
      <c r="H4211">
        <v>159.97</v>
      </c>
      <c r="I4211">
        <v>4</v>
      </c>
      <c r="J4211">
        <v>-31.99</v>
      </c>
      <c r="K4211" s="6">
        <f>J4211/H4211</f>
        <v>-0.19997499531162091</v>
      </c>
      <c r="M4211" t="str">
        <f>LEFT(C4211, SEARCH(" ", C4211) - 1)</f>
        <v>Annie</v>
      </c>
      <c r="N4211" t="str" cm="1">
        <f t="array" ref="N4211">_xlfn.IFS(H4211&lt;0, "LOSS", H4211&gt;1000, "GREAT", H4211&gt;500, "GOOD", H4211&gt;=100, "OKAY", H4211&lt;100, "OKAY")</f>
        <v>OKAY</v>
      </c>
    </row>
    <row r="4212" spans="1:14">
      <c r="A4212" s="2">
        <v>42406</v>
      </c>
      <c r="B4212" s="2" t="str">
        <f>TEXT(A4212,"mmmm")</f>
        <v>February</v>
      </c>
      <c r="C4212" t="s">
        <v>519</v>
      </c>
      <c r="D4212" t="s">
        <v>185</v>
      </c>
      <c r="E4212" t="s">
        <v>21</v>
      </c>
      <c r="F4212" t="s">
        <v>44</v>
      </c>
      <c r="G4212" t="s">
        <v>739</v>
      </c>
      <c r="H4212">
        <v>132.22</v>
      </c>
      <c r="I4212">
        <v>4</v>
      </c>
      <c r="J4212">
        <v>-18.18</v>
      </c>
      <c r="K4212" s="6">
        <f>J4212/H4212</f>
        <v>-0.13749810921191952</v>
      </c>
      <c r="M4212" t="str">
        <f>LEFT(C4212, SEARCH(" ", C4212) - 1)</f>
        <v>Karen</v>
      </c>
      <c r="N4212" t="str" cm="1">
        <f t="array" ref="N4212">_xlfn.IFS(H4212&lt;0, "LOSS", H4212&gt;1000, "GREAT", H4212&gt;500, "GOOD", H4212&gt;=100, "OKAY", H4212&lt;100, "OKAY")</f>
        <v>OKAY</v>
      </c>
    </row>
    <row r="4213" spans="1:14">
      <c r="A4213" s="2">
        <v>42407</v>
      </c>
      <c r="B4213" s="2" t="str">
        <f>TEXT(A4213,"mmmm")</f>
        <v>February</v>
      </c>
      <c r="C4213" t="s">
        <v>477</v>
      </c>
      <c r="D4213" t="s">
        <v>106</v>
      </c>
      <c r="E4213" t="s">
        <v>25</v>
      </c>
      <c r="F4213" t="s">
        <v>35</v>
      </c>
      <c r="G4213" t="s">
        <v>2475</v>
      </c>
      <c r="H4213">
        <v>100</v>
      </c>
      <c r="I4213">
        <v>4</v>
      </c>
      <c r="J4213">
        <v>21</v>
      </c>
      <c r="K4213" s="6">
        <f>J4213/H4213</f>
        <v>0.21</v>
      </c>
      <c r="M4213" t="str">
        <f>LEFT(C4213, SEARCH(" ", C4213) - 1)</f>
        <v>Christina</v>
      </c>
      <c r="N4213" t="str" cm="1">
        <f t="array" ref="N4213">_xlfn.IFS(H4213&lt;0, "LOSS", H4213&gt;1000, "GREAT", H4213&gt;500, "GOOD", H4213&gt;=100, "OKAY", H4213&lt;100, "OKAY")</f>
        <v>OKAY</v>
      </c>
    </row>
    <row r="4214" spans="1:14">
      <c r="A4214" s="2">
        <v>42407</v>
      </c>
      <c r="B4214" s="2" t="str">
        <f>TEXT(A4214,"mmmm")</f>
        <v>February</v>
      </c>
      <c r="C4214" t="s">
        <v>477</v>
      </c>
      <c r="D4214" t="s">
        <v>106</v>
      </c>
      <c r="E4214" t="s">
        <v>23</v>
      </c>
      <c r="F4214" t="s">
        <v>45</v>
      </c>
      <c r="G4214" t="s">
        <v>1711</v>
      </c>
      <c r="H4214">
        <v>7.83</v>
      </c>
      <c r="I4214">
        <v>3</v>
      </c>
      <c r="J4214">
        <v>3.6</v>
      </c>
      <c r="K4214" s="6">
        <f>J4214/H4214</f>
        <v>0.45977011494252873</v>
      </c>
      <c r="M4214" t="str">
        <f>LEFT(C4214, SEARCH(" ", C4214) - 1)</f>
        <v>Christina</v>
      </c>
      <c r="N4214" t="str" cm="1">
        <f t="array" ref="N4214">_xlfn.IFS(H4214&lt;0, "LOSS", H4214&gt;1000, "GREAT", H4214&gt;500, "GOOD", H4214&gt;=100, "OKAY", H4214&lt;100, "OKAY")</f>
        <v>OKAY</v>
      </c>
    </row>
    <row r="4215" spans="1:14">
      <c r="A4215" s="2">
        <v>42407</v>
      </c>
      <c r="B4215" s="2" t="str">
        <f>TEXT(A4215,"mmmm")</f>
        <v>February</v>
      </c>
      <c r="C4215" t="s">
        <v>2521</v>
      </c>
      <c r="D4215" t="s">
        <v>30</v>
      </c>
      <c r="E4215" t="s">
        <v>23</v>
      </c>
      <c r="F4215" t="s">
        <v>47</v>
      </c>
      <c r="G4215" t="s">
        <v>1662</v>
      </c>
      <c r="H4215">
        <v>30.35</v>
      </c>
      <c r="I4215">
        <v>2</v>
      </c>
      <c r="J4215">
        <v>10.62</v>
      </c>
      <c r="K4215" s="6">
        <f>J4215/H4215</f>
        <v>0.34991762767710044</v>
      </c>
      <c r="M4215" t="str">
        <f>LEFT(C4215, SEARCH(" ", C4215) - 1)</f>
        <v>Bobby</v>
      </c>
      <c r="N4215" t="str" cm="1">
        <f t="array" ref="N4215">_xlfn.IFS(H4215&lt;0, "LOSS", H4215&gt;1000, "GREAT", H4215&gt;500, "GOOD", H4215&gt;=100, "OKAY", H4215&lt;100, "OKAY")</f>
        <v>OKAY</v>
      </c>
    </row>
    <row r="4216" spans="1:14">
      <c r="A4216" s="2">
        <v>42407</v>
      </c>
      <c r="B4216" s="2" t="str">
        <f>TEXT(A4216,"mmmm")</f>
        <v>February</v>
      </c>
      <c r="C4216" t="s">
        <v>2501</v>
      </c>
      <c r="D4216" t="s">
        <v>22</v>
      </c>
      <c r="E4216" t="s">
        <v>25</v>
      </c>
      <c r="F4216" t="s">
        <v>48</v>
      </c>
      <c r="G4216" t="s">
        <v>2249</v>
      </c>
      <c r="H4216">
        <v>623.96</v>
      </c>
      <c r="I4216">
        <v>5</v>
      </c>
      <c r="J4216">
        <v>39</v>
      </c>
      <c r="K4216" s="6">
        <f>J4216/H4216</f>
        <v>6.2504006667094048E-2</v>
      </c>
      <c r="M4216" t="str">
        <f>LEFT(C4216, SEARCH(" ", C4216) - 1)</f>
        <v>Erica</v>
      </c>
      <c r="N4216" t="str" cm="1">
        <f t="array" ref="N4216">_xlfn.IFS(H4216&lt;0, "LOSS", H4216&gt;1000, "GREAT", H4216&gt;500, "GOOD", H4216&gt;=100, "OKAY", H4216&lt;100, "OKAY")</f>
        <v>GOOD</v>
      </c>
    </row>
    <row r="4217" spans="1:14">
      <c r="A4217" s="2">
        <v>42408</v>
      </c>
      <c r="B4217" s="2" t="str">
        <f>TEXT(A4217,"mmmm")</f>
        <v>February</v>
      </c>
      <c r="C4217" t="s">
        <v>2209</v>
      </c>
      <c r="D4217" t="s">
        <v>33</v>
      </c>
      <c r="E4217" t="s">
        <v>25</v>
      </c>
      <c r="F4217" t="s">
        <v>48</v>
      </c>
      <c r="G4217" t="s">
        <v>2271</v>
      </c>
      <c r="H4217">
        <v>1127.98</v>
      </c>
      <c r="I4217">
        <v>3</v>
      </c>
      <c r="J4217">
        <v>126.9</v>
      </c>
      <c r="K4217" s="6">
        <f>J4217/H4217</f>
        <v>0.11250199471621837</v>
      </c>
      <c r="M4217" t="str">
        <f>LEFT(C4217, SEARCH(" ", C4217) - 1)</f>
        <v>Cathy</v>
      </c>
      <c r="N4217" t="str" cm="1">
        <f t="array" ref="N4217">_xlfn.IFS(H4217&lt;0, "LOSS", H4217&gt;1000, "GREAT", H4217&gt;500, "GOOD", H4217&gt;=100, "OKAY", H4217&lt;100, "OKAY")</f>
        <v>GREAT</v>
      </c>
    </row>
    <row r="4218" spans="1:14">
      <c r="A4218" s="2">
        <v>42408</v>
      </c>
      <c r="B4218" s="2" t="str">
        <f>TEXT(A4218,"mmmm")</f>
        <v>February</v>
      </c>
      <c r="C4218" t="s">
        <v>247</v>
      </c>
      <c r="D4218" t="s">
        <v>26</v>
      </c>
      <c r="E4218" t="s">
        <v>21</v>
      </c>
      <c r="F4218" t="s">
        <v>40</v>
      </c>
      <c r="G4218" t="s">
        <v>328</v>
      </c>
      <c r="H4218">
        <v>241.5</v>
      </c>
      <c r="I4218">
        <v>4</v>
      </c>
      <c r="J4218">
        <v>0</v>
      </c>
      <c r="K4218" s="6">
        <f>J4218/H4218</f>
        <v>0</v>
      </c>
      <c r="M4218" t="str">
        <f>LEFT(C4218, SEARCH(" ", C4218) - 1)</f>
        <v>Mark</v>
      </c>
      <c r="N4218" t="str" cm="1">
        <f t="array" ref="N4218">_xlfn.IFS(H4218&lt;0, "LOSS", H4218&gt;1000, "GREAT", H4218&gt;500, "GOOD", H4218&gt;=100, "OKAY", H4218&lt;100, "OKAY")</f>
        <v>OKAY</v>
      </c>
    </row>
    <row r="4219" spans="1:14">
      <c r="A4219" s="2">
        <v>42409</v>
      </c>
      <c r="B4219" s="2" t="str">
        <f>TEXT(A4219,"mmmm")</f>
        <v>February</v>
      </c>
      <c r="C4219" t="s">
        <v>2330</v>
      </c>
      <c r="D4219" t="s">
        <v>22</v>
      </c>
      <c r="E4219" t="s">
        <v>25</v>
      </c>
      <c r="F4219" t="s">
        <v>35</v>
      </c>
      <c r="G4219" t="s">
        <v>139</v>
      </c>
      <c r="H4219">
        <v>89.97</v>
      </c>
      <c r="I4219">
        <v>3</v>
      </c>
      <c r="J4219">
        <v>39.590000000000003</v>
      </c>
      <c r="K4219" s="6">
        <f>J4219/H4219</f>
        <v>0.44003556741135941</v>
      </c>
      <c r="M4219" t="str">
        <f>LEFT(C4219, SEARCH(" ", C4219) - 1)</f>
        <v>Justin</v>
      </c>
      <c r="N4219" t="str" cm="1">
        <f t="array" ref="N4219">_xlfn.IFS(H4219&lt;0, "LOSS", H4219&gt;1000, "GREAT", H4219&gt;500, "GOOD", H4219&gt;=100, "OKAY", H4219&lt;100, "OKAY")</f>
        <v>OKAY</v>
      </c>
    </row>
    <row r="4220" spans="1:14">
      <c r="A4220" s="2">
        <v>42409</v>
      </c>
      <c r="B4220" s="2" t="str">
        <f>TEXT(A4220,"mmmm")</f>
        <v>February</v>
      </c>
      <c r="C4220" t="s">
        <v>2330</v>
      </c>
      <c r="D4220" t="s">
        <v>22</v>
      </c>
      <c r="E4220" t="s">
        <v>25</v>
      </c>
      <c r="F4220" t="s">
        <v>35</v>
      </c>
      <c r="G4220" t="s">
        <v>2470</v>
      </c>
      <c r="H4220">
        <v>31.86</v>
      </c>
      <c r="I4220">
        <v>2</v>
      </c>
      <c r="J4220">
        <v>11.15</v>
      </c>
      <c r="K4220" s="6">
        <f>J4220/H4220</f>
        <v>0.34996861268047713</v>
      </c>
      <c r="M4220" t="str">
        <f>LEFT(C4220, SEARCH(" ", C4220) - 1)</f>
        <v>Justin</v>
      </c>
      <c r="N4220" t="str" cm="1">
        <f t="array" ref="N4220">_xlfn.IFS(H4220&lt;0, "LOSS", H4220&gt;1000, "GREAT", H4220&gt;500, "GOOD", H4220&gt;=100, "OKAY", H4220&lt;100, "OKAY")</f>
        <v>OKAY</v>
      </c>
    </row>
    <row r="4221" spans="1:14">
      <c r="A4221" s="2">
        <v>42411</v>
      </c>
      <c r="B4221" s="2" t="str">
        <f>TEXT(A4221,"mmmm")</f>
        <v>February</v>
      </c>
      <c r="C4221" t="s">
        <v>1761</v>
      </c>
      <c r="D4221" t="s">
        <v>269</v>
      </c>
      <c r="E4221" t="s">
        <v>25</v>
      </c>
      <c r="F4221" t="s">
        <v>48</v>
      </c>
      <c r="G4221" t="s">
        <v>1941</v>
      </c>
      <c r="H4221">
        <v>69.930000000000007</v>
      </c>
      <c r="I4221">
        <v>7</v>
      </c>
      <c r="J4221">
        <v>0.7</v>
      </c>
      <c r="K4221" s="6">
        <f>J4221/H4221</f>
        <v>1.0010010010010008E-2</v>
      </c>
      <c r="M4221" t="str">
        <f>LEFT(C4221, SEARCH(" ", C4221) - 1)</f>
        <v>Phillip</v>
      </c>
      <c r="N4221" t="str" cm="1">
        <f t="array" ref="N4221">_xlfn.IFS(H4221&lt;0, "LOSS", H4221&gt;1000, "GREAT", H4221&gt;500, "GOOD", H4221&gt;=100, "OKAY", H4221&lt;100, "OKAY")</f>
        <v>OKAY</v>
      </c>
    </row>
    <row r="4222" spans="1:14">
      <c r="A4222" s="2">
        <v>42412</v>
      </c>
      <c r="B4222" s="2" t="str">
        <f>TEXT(A4222,"mmmm")</f>
        <v>February</v>
      </c>
      <c r="C4222" t="s">
        <v>593</v>
      </c>
      <c r="D4222" t="s">
        <v>80</v>
      </c>
      <c r="E4222" t="s">
        <v>23</v>
      </c>
      <c r="F4222" t="s">
        <v>49</v>
      </c>
      <c r="G4222" t="s">
        <v>1651</v>
      </c>
      <c r="H4222">
        <v>1350.12</v>
      </c>
      <c r="I4222">
        <v>6</v>
      </c>
      <c r="J4222">
        <v>175.52</v>
      </c>
      <c r="K4222" s="6">
        <f>J4222/H4222</f>
        <v>0.1300032589695731</v>
      </c>
      <c r="M4222" t="str">
        <f>LEFT(C4222, SEARCH(" ", C4222) - 1)</f>
        <v>John</v>
      </c>
      <c r="N4222" t="str" cm="1">
        <f t="array" ref="N4222">_xlfn.IFS(H4222&lt;0, "LOSS", H4222&gt;1000, "GREAT", H4222&gt;500, "GOOD", H4222&gt;=100, "OKAY", H4222&lt;100, "OKAY")</f>
        <v>GREAT</v>
      </c>
    </row>
    <row r="4223" spans="1:14">
      <c r="A4223" s="2">
        <v>42412</v>
      </c>
      <c r="B4223" s="2" t="str">
        <f>TEXT(A4223,"mmmm")</f>
        <v>February</v>
      </c>
      <c r="C4223" t="s">
        <v>593</v>
      </c>
      <c r="D4223" t="s">
        <v>80</v>
      </c>
      <c r="E4223" t="s">
        <v>23</v>
      </c>
      <c r="F4223" t="s">
        <v>38</v>
      </c>
      <c r="G4223" t="s">
        <v>1466</v>
      </c>
      <c r="H4223">
        <v>15.92</v>
      </c>
      <c r="I4223">
        <v>4</v>
      </c>
      <c r="J4223">
        <v>7.48</v>
      </c>
      <c r="K4223" s="6">
        <f>J4223/H4223</f>
        <v>0.46984924623115581</v>
      </c>
      <c r="M4223" t="str">
        <f>LEFT(C4223, SEARCH(" ", C4223) - 1)</f>
        <v>John</v>
      </c>
      <c r="N4223" t="str" cm="1">
        <f t="array" ref="N4223">_xlfn.IFS(H4223&lt;0, "LOSS", H4223&gt;1000, "GREAT", H4223&gt;500, "GOOD", H4223&gt;=100, "OKAY", H4223&lt;100, "OKAY")</f>
        <v>OKAY</v>
      </c>
    </row>
    <row r="4224" spans="1:14">
      <c r="A4224" s="2">
        <v>42413</v>
      </c>
      <c r="B4224" s="2" t="str">
        <f>TEXT(A4224,"mmmm")</f>
        <v>February</v>
      </c>
      <c r="C4224" t="s">
        <v>1593</v>
      </c>
      <c r="D4224" t="s">
        <v>22</v>
      </c>
      <c r="E4224" t="s">
        <v>23</v>
      </c>
      <c r="F4224" t="s">
        <v>47</v>
      </c>
      <c r="G4224" t="s">
        <v>1491</v>
      </c>
      <c r="H4224">
        <v>146.82</v>
      </c>
      <c r="I4224">
        <v>3</v>
      </c>
      <c r="J4224">
        <v>73.41</v>
      </c>
      <c r="K4224" s="6">
        <f>J4224/H4224</f>
        <v>0.5</v>
      </c>
      <c r="M4224" t="str">
        <f>LEFT(C4224, SEARCH(" ", C4224) - 1)</f>
        <v>Ross</v>
      </c>
      <c r="N4224" t="str" cm="1">
        <f t="array" ref="N4224">_xlfn.IFS(H4224&lt;0, "LOSS", H4224&gt;1000, "GREAT", H4224&gt;500, "GOOD", H4224&gt;=100, "OKAY", H4224&lt;100, "OKAY")</f>
        <v>OKAY</v>
      </c>
    </row>
    <row r="4225" spans="1:14">
      <c r="A4225" s="2">
        <v>42414</v>
      </c>
      <c r="B4225" s="2" t="str">
        <f>TEXT(A4225,"mmmm")</f>
        <v>February</v>
      </c>
      <c r="C4225" t="s">
        <v>2012</v>
      </c>
      <c r="D4225" t="s">
        <v>177</v>
      </c>
      <c r="E4225" t="s">
        <v>23</v>
      </c>
      <c r="F4225" t="s">
        <v>47</v>
      </c>
      <c r="G4225" t="s">
        <v>1993</v>
      </c>
      <c r="H4225">
        <v>4.7699999999999996</v>
      </c>
      <c r="I4225">
        <v>1</v>
      </c>
      <c r="J4225">
        <v>2.15</v>
      </c>
      <c r="K4225" s="6">
        <f>J4225/H4225</f>
        <v>0.4507337526205451</v>
      </c>
      <c r="M4225" t="str">
        <f>LEFT(C4225, SEARCH(" ", C4225) - 1)</f>
        <v>Dave</v>
      </c>
      <c r="N4225" t="str" cm="1">
        <f t="array" ref="N4225">_xlfn.IFS(H4225&lt;0, "LOSS", H4225&gt;1000, "GREAT", H4225&gt;500, "GOOD", H4225&gt;=100, "OKAY", H4225&lt;100, "OKAY")</f>
        <v>OKAY</v>
      </c>
    </row>
    <row r="4226" spans="1:14">
      <c r="A4226" s="2">
        <v>42414</v>
      </c>
      <c r="B4226" s="2" t="str">
        <f>TEXT(A4226,"mmmm")</f>
        <v>February</v>
      </c>
      <c r="C4226" t="s">
        <v>2012</v>
      </c>
      <c r="D4226" t="s">
        <v>177</v>
      </c>
      <c r="E4226" t="s">
        <v>23</v>
      </c>
      <c r="F4226" t="s">
        <v>37</v>
      </c>
      <c r="G4226" t="s">
        <v>388</v>
      </c>
      <c r="H4226">
        <v>7.98</v>
      </c>
      <c r="I4226">
        <v>3</v>
      </c>
      <c r="J4226">
        <v>2.0699999999999998</v>
      </c>
      <c r="K4226" s="6">
        <f>J4226/H4226</f>
        <v>0.25939849624060146</v>
      </c>
      <c r="M4226" t="str">
        <f>LEFT(C4226, SEARCH(" ", C4226) - 1)</f>
        <v>Dave</v>
      </c>
      <c r="N4226" t="str" cm="1">
        <f t="array" ref="N4226">_xlfn.IFS(H4226&lt;0, "LOSS", H4226&gt;1000, "GREAT", H4226&gt;500, "GOOD", H4226&gt;=100, "OKAY", H4226&lt;100, "OKAY")</f>
        <v>OKAY</v>
      </c>
    </row>
    <row r="4227" spans="1:14">
      <c r="A4227" s="2">
        <v>42414</v>
      </c>
      <c r="B4227" s="2" t="str">
        <f>TEXT(A4227,"mmmm")</f>
        <v>February</v>
      </c>
      <c r="C4227" t="s">
        <v>2012</v>
      </c>
      <c r="D4227" t="s">
        <v>177</v>
      </c>
      <c r="E4227" t="s">
        <v>21</v>
      </c>
      <c r="F4227" t="s">
        <v>51</v>
      </c>
      <c r="G4227" t="s">
        <v>1692</v>
      </c>
      <c r="H4227">
        <v>550.42999999999995</v>
      </c>
      <c r="I4227">
        <v>3</v>
      </c>
      <c r="J4227">
        <v>-47.18</v>
      </c>
      <c r="K4227" s="6">
        <f>J4227/H4227</f>
        <v>-8.5714804788983162E-2</v>
      </c>
      <c r="M4227" t="str">
        <f>LEFT(C4227, SEARCH(" ", C4227) - 1)</f>
        <v>Dave</v>
      </c>
      <c r="N4227" t="str" cm="1">
        <f t="array" ref="N4227">_xlfn.IFS(H4227&lt;0, "LOSS", H4227&gt;1000, "GREAT", H4227&gt;500, "GOOD", H4227&gt;=100, "OKAY", H4227&lt;100, "OKAY")</f>
        <v>GOOD</v>
      </c>
    </row>
    <row r="4228" spans="1:14">
      <c r="A4228" s="2">
        <v>42414</v>
      </c>
      <c r="B4228" s="2" t="str">
        <f>TEXT(A4228,"mmmm")</f>
        <v>February</v>
      </c>
      <c r="C4228" t="s">
        <v>2012</v>
      </c>
      <c r="D4228" t="s">
        <v>177</v>
      </c>
      <c r="E4228" t="s">
        <v>21</v>
      </c>
      <c r="F4228" t="s">
        <v>44</v>
      </c>
      <c r="G4228" t="s">
        <v>1236</v>
      </c>
      <c r="H4228">
        <v>10.56</v>
      </c>
      <c r="I4228">
        <v>6</v>
      </c>
      <c r="J4228">
        <v>4.6500000000000004</v>
      </c>
      <c r="K4228" s="6">
        <f>J4228/H4228</f>
        <v>0.44034090909090912</v>
      </c>
      <c r="M4228" t="str">
        <f>LEFT(C4228, SEARCH(" ", C4228) - 1)</f>
        <v>Dave</v>
      </c>
      <c r="N4228" t="str" cm="1">
        <f t="array" ref="N4228">_xlfn.IFS(H4228&lt;0, "LOSS", H4228&gt;1000, "GREAT", H4228&gt;500, "GOOD", H4228&gt;=100, "OKAY", H4228&lt;100, "OKAY")</f>
        <v>OKAY</v>
      </c>
    </row>
    <row r="4229" spans="1:14">
      <c r="A4229" s="2">
        <v>42414</v>
      </c>
      <c r="B4229" s="2" t="str">
        <f>TEXT(A4229,"mmmm")</f>
        <v>February</v>
      </c>
      <c r="C4229" t="s">
        <v>2234</v>
      </c>
      <c r="D4229" t="s">
        <v>203</v>
      </c>
      <c r="E4229" t="s">
        <v>23</v>
      </c>
      <c r="F4229" t="s">
        <v>37</v>
      </c>
      <c r="G4229" t="s">
        <v>1658</v>
      </c>
      <c r="H4229">
        <v>264.18</v>
      </c>
      <c r="I4229">
        <v>7</v>
      </c>
      <c r="J4229">
        <v>68.69</v>
      </c>
      <c r="K4229" s="6">
        <f>J4229/H4229</f>
        <v>0.26001211295328941</v>
      </c>
      <c r="M4229" t="str">
        <f>LEFT(C4229, SEARCH(" ", C4229) - 1)</f>
        <v>Fred</v>
      </c>
      <c r="N4229" t="str" cm="1">
        <f t="array" ref="N4229">_xlfn.IFS(H4229&lt;0, "LOSS", H4229&gt;1000, "GREAT", H4229&gt;500, "GOOD", H4229&gt;=100, "OKAY", H4229&lt;100, "OKAY")</f>
        <v>OKAY</v>
      </c>
    </row>
    <row r="4230" spans="1:14">
      <c r="A4230" s="2">
        <v>42415</v>
      </c>
      <c r="B4230" s="2" t="str">
        <f>TEXT(A4230,"mmmm")</f>
        <v>February</v>
      </c>
      <c r="C4230" t="s">
        <v>720</v>
      </c>
      <c r="D4230" t="s">
        <v>24</v>
      </c>
      <c r="E4230" t="s">
        <v>23</v>
      </c>
      <c r="F4230" t="s">
        <v>38</v>
      </c>
      <c r="G4230" t="s">
        <v>751</v>
      </c>
      <c r="H4230">
        <v>398.35</v>
      </c>
      <c r="I4230">
        <v>3</v>
      </c>
      <c r="J4230">
        <v>124.49</v>
      </c>
      <c r="K4230" s="6">
        <f>J4230/H4230</f>
        <v>0.31251412074808582</v>
      </c>
      <c r="M4230" t="str">
        <f>LEFT(C4230, SEARCH(" ", C4230) - 1)</f>
        <v>Patrick</v>
      </c>
      <c r="N4230" t="str" cm="1">
        <f t="array" ref="N4230">_xlfn.IFS(H4230&lt;0, "LOSS", H4230&gt;1000, "GREAT", H4230&gt;500, "GOOD", H4230&gt;=100, "OKAY", H4230&lt;100, "OKAY")</f>
        <v>OKAY</v>
      </c>
    </row>
    <row r="4231" spans="1:14">
      <c r="A4231" s="2">
        <v>42415</v>
      </c>
      <c r="B4231" s="2" t="str">
        <f>TEXT(A4231,"mmmm")</f>
        <v>February</v>
      </c>
      <c r="C4231" t="s">
        <v>720</v>
      </c>
      <c r="D4231" t="s">
        <v>24</v>
      </c>
      <c r="E4231" t="s">
        <v>23</v>
      </c>
      <c r="F4231" t="s">
        <v>43</v>
      </c>
      <c r="G4231" t="s">
        <v>1045</v>
      </c>
      <c r="H4231">
        <v>8.7200000000000006</v>
      </c>
      <c r="I4231">
        <v>4</v>
      </c>
      <c r="J4231">
        <v>3.58</v>
      </c>
      <c r="K4231" s="6">
        <f>J4231/H4231</f>
        <v>0.41055045871559631</v>
      </c>
      <c r="M4231" t="str">
        <f>LEFT(C4231, SEARCH(" ", C4231) - 1)</f>
        <v>Patrick</v>
      </c>
      <c r="N4231" t="str" cm="1">
        <f t="array" ref="N4231">_xlfn.IFS(H4231&lt;0, "LOSS", H4231&gt;1000, "GREAT", H4231&gt;500, "GOOD", H4231&gt;=100, "OKAY", H4231&lt;100, "OKAY")</f>
        <v>OKAY</v>
      </c>
    </row>
    <row r="4232" spans="1:14">
      <c r="A4232" s="2">
        <v>42416</v>
      </c>
      <c r="B4232" s="2" t="str">
        <f>TEXT(A4232,"mmmm")</f>
        <v>February</v>
      </c>
      <c r="C4232" t="s">
        <v>1367</v>
      </c>
      <c r="D4232" t="s">
        <v>29</v>
      </c>
      <c r="E4232" t="s">
        <v>23</v>
      </c>
      <c r="F4232" t="s">
        <v>36</v>
      </c>
      <c r="G4232" t="s">
        <v>2522</v>
      </c>
      <c r="H4232">
        <v>92.06</v>
      </c>
      <c r="I4232">
        <v>6</v>
      </c>
      <c r="J4232">
        <v>-225.56</v>
      </c>
      <c r="K4232" s="6">
        <f>J4232/H4232</f>
        <v>-2.4501412122528787</v>
      </c>
      <c r="M4232" t="str">
        <f>LEFT(C4232, SEARCH(" ", C4232) - 1)</f>
        <v>Erin</v>
      </c>
      <c r="N4232" t="str" cm="1">
        <f t="array" ref="N4232">_xlfn.IFS(H4232&lt;0, "LOSS", H4232&gt;1000, "GREAT", H4232&gt;500, "GOOD", H4232&gt;=100, "OKAY", H4232&lt;100, "OKAY")</f>
        <v>OKAY</v>
      </c>
    </row>
    <row r="4233" spans="1:14">
      <c r="A4233" s="2">
        <v>42416</v>
      </c>
      <c r="B4233" s="2" t="str">
        <f>TEXT(A4233,"mmmm")</f>
        <v>February</v>
      </c>
      <c r="C4233" t="s">
        <v>1367</v>
      </c>
      <c r="D4233" t="s">
        <v>29</v>
      </c>
      <c r="E4233" t="s">
        <v>23</v>
      </c>
      <c r="F4233" t="s">
        <v>43</v>
      </c>
      <c r="G4233" t="s">
        <v>1045</v>
      </c>
      <c r="H4233">
        <v>6.98</v>
      </c>
      <c r="I4233">
        <v>4</v>
      </c>
      <c r="J4233">
        <v>1.83</v>
      </c>
      <c r="K4233" s="6">
        <f>J4233/H4233</f>
        <v>0.2621776504297994</v>
      </c>
      <c r="M4233" t="str">
        <f>LEFT(C4233, SEARCH(" ", C4233) - 1)</f>
        <v>Erin</v>
      </c>
      <c r="N4233" t="str" cm="1">
        <f t="array" ref="N4233">_xlfn.IFS(H4233&lt;0, "LOSS", H4233&gt;1000, "GREAT", H4233&gt;500, "GOOD", H4233&gt;=100, "OKAY", H4233&lt;100, "OKAY")</f>
        <v>OKAY</v>
      </c>
    </row>
    <row r="4234" spans="1:14">
      <c r="A4234" s="2">
        <v>42416</v>
      </c>
      <c r="B4234" s="2" t="str">
        <f>TEXT(A4234,"mmmm")</f>
        <v>February</v>
      </c>
      <c r="C4234" t="s">
        <v>1367</v>
      </c>
      <c r="D4234" t="s">
        <v>29</v>
      </c>
      <c r="E4234" t="s">
        <v>21</v>
      </c>
      <c r="F4234" t="s">
        <v>40</v>
      </c>
      <c r="G4234" t="s">
        <v>1654</v>
      </c>
      <c r="H4234">
        <v>62.96</v>
      </c>
      <c r="I4234">
        <v>3</v>
      </c>
      <c r="J4234">
        <v>-2.7</v>
      </c>
      <c r="K4234" s="6">
        <f>J4234/H4234</f>
        <v>-4.2884371029224905E-2</v>
      </c>
      <c r="M4234" t="str">
        <f>LEFT(C4234, SEARCH(" ", C4234) - 1)</f>
        <v>Erin</v>
      </c>
      <c r="N4234" t="str" cm="1">
        <f t="array" ref="N4234">_xlfn.IFS(H4234&lt;0, "LOSS", H4234&gt;1000, "GREAT", H4234&gt;500, "GOOD", H4234&gt;=100, "OKAY", H4234&lt;100, "OKAY")</f>
        <v>OKAY</v>
      </c>
    </row>
    <row r="4235" spans="1:14">
      <c r="A4235" s="2">
        <v>42416</v>
      </c>
      <c r="B4235" s="2" t="str">
        <f>TEXT(A4235,"mmmm")</f>
        <v>February</v>
      </c>
      <c r="C4235" t="s">
        <v>1367</v>
      </c>
      <c r="D4235" t="s">
        <v>29</v>
      </c>
      <c r="E4235" t="s">
        <v>23</v>
      </c>
      <c r="F4235" t="s">
        <v>47</v>
      </c>
      <c r="G4235" t="s">
        <v>2286</v>
      </c>
      <c r="H4235">
        <v>5.18</v>
      </c>
      <c r="I4235">
        <v>1</v>
      </c>
      <c r="J4235">
        <v>1.81</v>
      </c>
      <c r="K4235" s="6">
        <f>J4235/H4235</f>
        <v>0.34942084942084944</v>
      </c>
      <c r="M4235" t="str">
        <f>LEFT(C4235, SEARCH(" ", C4235) - 1)</f>
        <v>Erin</v>
      </c>
      <c r="N4235" t="str" cm="1">
        <f t="array" ref="N4235">_xlfn.IFS(H4235&lt;0, "LOSS", H4235&gt;1000, "GREAT", H4235&gt;500, "GOOD", H4235&gt;=100, "OKAY", H4235&lt;100, "OKAY")</f>
        <v>OKAY</v>
      </c>
    </row>
    <row r="4236" spans="1:14">
      <c r="A4236" s="2">
        <v>42416</v>
      </c>
      <c r="B4236" s="2" t="str">
        <f>TEXT(A4236,"mmmm")</f>
        <v>February</v>
      </c>
      <c r="C4236" t="s">
        <v>2073</v>
      </c>
      <c r="D4236" t="s">
        <v>242</v>
      </c>
      <c r="E4236" t="s">
        <v>21</v>
      </c>
      <c r="F4236" t="s">
        <v>40</v>
      </c>
      <c r="G4236" t="s">
        <v>2344</v>
      </c>
      <c r="H4236">
        <v>227.96</v>
      </c>
      <c r="I4236">
        <v>2</v>
      </c>
      <c r="J4236">
        <v>36.47</v>
      </c>
      <c r="K4236" s="6">
        <f>J4236/H4236</f>
        <v>0.15998420775574662</v>
      </c>
      <c r="M4236" t="str">
        <f>LEFT(C4236, SEARCH(" ", C4236) - 1)</f>
        <v>John</v>
      </c>
      <c r="N4236" t="str" cm="1">
        <f t="array" ref="N4236">_xlfn.IFS(H4236&lt;0, "LOSS", H4236&gt;1000, "GREAT", H4236&gt;500, "GOOD", H4236&gt;=100, "OKAY", H4236&lt;100, "OKAY")</f>
        <v>OKAY</v>
      </c>
    </row>
    <row r="4237" spans="1:14">
      <c r="A4237" s="2">
        <v>42416</v>
      </c>
      <c r="B4237" s="2" t="str">
        <f>TEXT(A4237,"mmmm")</f>
        <v>February</v>
      </c>
      <c r="C4237" t="s">
        <v>331</v>
      </c>
      <c r="D4237" t="s">
        <v>84</v>
      </c>
      <c r="E4237" t="s">
        <v>21</v>
      </c>
      <c r="F4237" t="s">
        <v>44</v>
      </c>
      <c r="G4237" t="s">
        <v>1794</v>
      </c>
      <c r="H4237">
        <v>318.08</v>
      </c>
      <c r="I4237">
        <v>4</v>
      </c>
      <c r="J4237">
        <v>34.99</v>
      </c>
      <c r="K4237" s="6">
        <f>J4237/H4237</f>
        <v>0.1100037726358149</v>
      </c>
      <c r="M4237" t="str">
        <f>LEFT(C4237, SEARCH(" ", C4237) - 1)</f>
        <v>Giulietta</v>
      </c>
      <c r="N4237" t="str" cm="1">
        <f t="array" ref="N4237">_xlfn.IFS(H4237&lt;0, "LOSS", H4237&gt;1000, "GREAT", H4237&gt;500, "GOOD", H4237&gt;=100, "OKAY", H4237&lt;100, "OKAY")</f>
        <v>OKAY</v>
      </c>
    </row>
    <row r="4238" spans="1:14">
      <c r="A4238" s="2">
        <v>42416</v>
      </c>
      <c r="B4238" s="2" t="str">
        <f>TEXT(A4238,"mmmm")</f>
        <v>February</v>
      </c>
      <c r="C4238" t="s">
        <v>331</v>
      </c>
      <c r="D4238" t="s">
        <v>84</v>
      </c>
      <c r="E4238" t="s">
        <v>23</v>
      </c>
      <c r="F4238" t="s">
        <v>38</v>
      </c>
      <c r="G4238" t="s">
        <v>2278</v>
      </c>
      <c r="H4238">
        <v>5.8</v>
      </c>
      <c r="I4238">
        <v>1</v>
      </c>
      <c r="J4238">
        <v>2.61</v>
      </c>
      <c r="K4238" s="6">
        <f>J4238/H4238</f>
        <v>0.45</v>
      </c>
      <c r="M4238" t="str">
        <f>LEFT(C4238, SEARCH(" ", C4238) - 1)</f>
        <v>Giulietta</v>
      </c>
      <c r="N4238" t="str" cm="1">
        <f t="array" ref="N4238">_xlfn.IFS(H4238&lt;0, "LOSS", H4238&gt;1000, "GREAT", H4238&gt;500, "GOOD", H4238&gt;=100, "OKAY", H4238&lt;100, "OKAY")</f>
        <v>OKAY</v>
      </c>
    </row>
    <row r="4239" spans="1:14">
      <c r="A4239" s="2">
        <v>42416</v>
      </c>
      <c r="B4239" s="2" t="str">
        <f>TEXT(A4239,"mmmm")</f>
        <v>February</v>
      </c>
      <c r="C4239" t="s">
        <v>1528</v>
      </c>
      <c r="D4239" t="s">
        <v>24</v>
      </c>
      <c r="E4239" t="s">
        <v>21</v>
      </c>
      <c r="F4239" t="s">
        <v>40</v>
      </c>
      <c r="G4239" t="s">
        <v>2523</v>
      </c>
      <c r="H4239">
        <v>326.64999999999998</v>
      </c>
      <c r="I4239">
        <v>3</v>
      </c>
      <c r="J4239">
        <v>39.92</v>
      </c>
      <c r="K4239" s="6">
        <f>J4239/H4239</f>
        <v>0.12221031685290067</v>
      </c>
      <c r="M4239" t="str">
        <f>LEFT(C4239, SEARCH(" ", C4239) - 1)</f>
        <v>Jill</v>
      </c>
      <c r="N4239" t="str" cm="1">
        <f t="array" ref="N4239">_xlfn.IFS(H4239&lt;0, "LOSS", H4239&gt;1000, "GREAT", H4239&gt;500, "GOOD", H4239&gt;=100, "OKAY", H4239&lt;100, "OKAY")</f>
        <v>OKAY</v>
      </c>
    </row>
    <row r="4240" spans="1:14">
      <c r="A4240" s="2">
        <v>42416</v>
      </c>
      <c r="B4240" s="2" t="str">
        <f>TEXT(A4240,"mmmm")</f>
        <v>February</v>
      </c>
      <c r="C4240" t="s">
        <v>1528</v>
      </c>
      <c r="D4240" t="s">
        <v>24</v>
      </c>
      <c r="E4240" t="s">
        <v>25</v>
      </c>
      <c r="F4240" t="s">
        <v>35</v>
      </c>
      <c r="G4240" t="s">
        <v>139</v>
      </c>
      <c r="H4240">
        <v>89.97</v>
      </c>
      <c r="I4240">
        <v>3</v>
      </c>
      <c r="J4240">
        <v>39.590000000000003</v>
      </c>
      <c r="K4240" s="6">
        <f>J4240/H4240</f>
        <v>0.44003556741135941</v>
      </c>
      <c r="M4240" t="str">
        <f>LEFT(C4240, SEARCH(" ", C4240) - 1)</f>
        <v>Jill</v>
      </c>
      <c r="N4240" t="str" cm="1">
        <f t="array" ref="N4240">_xlfn.IFS(H4240&lt;0, "LOSS", H4240&gt;1000, "GREAT", H4240&gt;500, "GOOD", H4240&gt;=100, "OKAY", H4240&lt;100, "OKAY")</f>
        <v>OKAY</v>
      </c>
    </row>
    <row r="4241" spans="1:14">
      <c r="A4241" s="2">
        <v>42419</v>
      </c>
      <c r="B4241" s="2" t="str">
        <f>TEXT(A4241,"mmmm")</f>
        <v>February</v>
      </c>
      <c r="C4241" t="s">
        <v>793</v>
      </c>
      <c r="D4241" t="s">
        <v>24</v>
      </c>
      <c r="E4241" t="s">
        <v>21</v>
      </c>
      <c r="F4241" t="s">
        <v>44</v>
      </c>
      <c r="G4241" t="s">
        <v>1873</v>
      </c>
      <c r="H4241">
        <v>44.46</v>
      </c>
      <c r="I4241">
        <v>2</v>
      </c>
      <c r="J4241">
        <v>14.67</v>
      </c>
      <c r="K4241" s="6">
        <f>J4241/H4241</f>
        <v>0.32995951417004049</v>
      </c>
      <c r="M4241" t="str">
        <f>LEFT(C4241, SEARCH(" ", C4241) - 1)</f>
        <v>Greg</v>
      </c>
      <c r="N4241" t="str" cm="1">
        <f t="array" ref="N4241">_xlfn.IFS(H4241&lt;0, "LOSS", H4241&gt;1000, "GREAT", H4241&gt;500, "GOOD", H4241&gt;=100, "OKAY", H4241&lt;100, "OKAY")</f>
        <v>OKAY</v>
      </c>
    </row>
    <row r="4242" spans="1:14">
      <c r="A4242" s="2">
        <v>42419</v>
      </c>
      <c r="B4242" s="2" t="str">
        <f>TEXT(A4242,"mmmm")</f>
        <v>February</v>
      </c>
      <c r="C4242" t="s">
        <v>793</v>
      </c>
      <c r="D4242" t="s">
        <v>24</v>
      </c>
      <c r="E4242" t="s">
        <v>23</v>
      </c>
      <c r="F4242" t="s">
        <v>49</v>
      </c>
      <c r="G4242" t="s">
        <v>394</v>
      </c>
      <c r="H4242">
        <v>242.94</v>
      </c>
      <c r="I4242">
        <v>3</v>
      </c>
      <c r="J4242">
        <v>9.7200000000000006</v>
      </c>
      <c r="K4242" s="6">
        <f>J4242/H4242</f>
        <v>4.000987898246481E-2</v>
      </c>
      <c r="M4242" t="str">
        <f>LEFT(C4242, SEARCH(" ", C4242) - 1)</f>
        <v>Greg</v>
      </c>
      <c r="N4242" t="str" cm="1">
        <f t="array" ref="N4242">_xlfn.IFS(H4242&lt;0, "LOSS", H4242&gt;1000, "GREAT", H4242&gt;500, "GOOD", H4242&gt;=100, "OKAY", H4242&lt;100, "OKAY")</f>
        <v>OKAY</v>
      </c>
    </row>
    <row r="4243" spans="1:14">
      <c r="A4243" s="2">
        <v>42419</v>
      </c>
      <c r="B4243" s="2" t="str">
        <f>TEXT(A4243,"mmmm")</f>
        <v>February</v>
      </c>
      <c r="C4243" t="s">
        <v>255</v>
      </c>
      <c r="D4243" t="s">
        <v>24</v>
      </c>
      <c r="E4243" t="s">
        <v>23</v>
      </c>
      <c r="F4243" t="s">
        <v>45</v>
      </c>
      <c r="G4243" t="s">
        <v>309</v>
      </c>
      <c r="H4243">
        <v>8.67</v>
      </c>
      <c r="I4243">
        <v>3</v>
      </c>
      <c r="J4243">
        <v>4.07</v>
      </c>
      <c r="K4243" s="6">
        <f>J4243/H4243</f>
        <v>0.46943483275663211</v>
      </c>
      <c r="M4243" t="str">
        <f>LEFT(C4243, SEARCH(" ", C4243) - 1)</f>
        <v>Cyma</v>
      </c>
      <c r="N4243" t="str" cm="1">
        <f t="array" ref="N4243">_xlfn.IFS(H4243&lt;0, "LOSS", H4243&gt;1000, "GREAT", H4243&gt;500, "GOOD", H4243&gt;=100, "OKAY", H4243&lt;100, "OKAY")</f>
        <v>OKAY</v>
      </c>
    </row>
    <row r="4244" spans="1:14">
      <c r="A4244" s="2">
        <v>42419</v>
      </c>
      <c r="B4244" s="2" t="str">
        <f>TEXT(A4244,"mmmm")</f>
        <v>February</v>
      </c>
      <c r="C4244" t="s">
        <v>255</v>
      </c>
      <c r="D4244" t="s">
        <v>24</v>
      </c>
      <c r="E4244" t="s">
        <v>23</v>
      </c>
      <c r="F4244" t="s">
        <v>50</v>
      </c>
      <c r="G4244" t="s">
        <v>866</v>
      </c>
      <c r="H4244">
        <v>25.71</v>
      </c>
      <c r="I4244">
        <v>3</v>
      </c>
      <c r="J4244">
        <v>6.68</v>
      </c>
      <c r="K4244" s="6">
        <f>J4244/H4244</f>
        <v>0.25982108129132631</v>
      </c>
      <c r="M4244" t="str">
        <f>LEFT(C4244, SEARCH(" ", C4244) - 1)</f>
        <v>Cyma</v>
      </c>
      <c r="N4244" t="str" cm="1">
        <f t="array" ref="N4244">_xlfn.IFS(H4244&lt;0, "LOSS", H4244&gt;1000, "GREAT", H4244&gt;500, "GOOD", H4244&gt;=100, "OKAY", H4244&lt;100, "OKAY")</f>
        <v>OKAY</v>
      </c>
    </row>
    <row r="4245" spans="1:14">
      <c r="A4245" s="2">
        <v>42419</v>
      </c>
      <c r="B4245" s="2" t="str">
        <f>TEXT(A4245,"mmmm")</f>
        <v>February</v>
      </c>
      <c r="C4245" t="s">
        <v>793</v>
      </c>
      <c r="D4245" t="s">
        <v>22</v>
      </c>
      <c r="E4245" t="s">
        <v>23</v>
      </c>
      <c r="F4245" t="s">
        <v>47</v>
      </c>
      <c r="G4245" t="s">
        <v>2063</v>
      </c>
      <c r="H4245">
        <v>70.88</v>
      </c>
      <c r="I4245">
        <v>2</v>
      </c>
      <c r="J4245">
        <v>33.31</v>
      </c>
      <c r="K4245" s="6">
        <f>J4245/H4245</f>
        <v>0.46994920993227995</v>
      </c>
      <c r="M4245" t="str">
        <f>LEFT(C4245, SEARCH(" ", C4245) - 1)</f>
        <v>Greg</v>
      </c>
      <c r="N4245" t="str" cm="1">
        <f t="array" ref="N4245">_xlfn.IFS(H4245&lt;0, "LOSS", H4245&gt;1000, "GREAT", H4245&gt;500, "GOOD", H4245&gt;=100, "OKAY", H4245&lt;100, "OKAY")</f>
        <v>OKAY</v>
      </c>
    </row>
    <row r="4246" spans="1:14">
      <c r="A4246" s="2">
        <v>42420</v>
      </c>
      <c r="B4246" s="2" t="str">
        <f>TEXT(A4246,"mmmm")</f>
        <v>February</v>
      </c>
      <c r="C4246" t="s">
        <v>1802</v>
      </c>
      <c r="D4246" t="s">
        <v>185</v>
      </c>
      <c r="E4246" t="s">
        <v>23</v>
      </c>
      <c r="F4246" t="s">
        <v>47</v>
      </c>
      <c r="G4246" t="s">
        <v>1969</v>
      </c>
      <c r="H4246">
        <v>16.5</v>
      </c>
      <c r="I4246">
        <v>2</v>
      </c>
      <c r="J4246">
        <v>5.57</v>
      </c>
      <c r="K4246" s="6">
        <f>J4246/H4246</f>
        <v>0.33757575757575758</v>
      </c>
      <c r="M4246" t="str">
        <f>LEFT(C4246, SEARCH(" ", C4246) - 1)</f>
        <v>Alan</v>
      </c>
      <c r="N4246" t="str" cm="1">
        <f t="array" ref="N4246">_xlfn.IFS(H4246&lt;0, "LOSS", H4246&gt;1000, "GREAT", H4246&gt;500, "GOOD", H4246&gt;=100, "OKAY", H4246&lt;100, "OKAY")</f>
        <v>OKAY</v>
      </c>
    </row>
    <row r="4247" spans="1:14">
      <c r="A4247" s="2">
        <v>42421</v>
      </c>
      <c r="B4247" s="2" t="str">
        <f>TEXT(A4247,"mmmm")</f>
        <v>February</v>
      </c>
      <c r="C4247" t="s">
        <v>1799</v>
      </c>
      <c r="D4247" t="s">
        <v>22</v>
      </c>
      <c r="E4247" t="s">
        <v>25</v>
      </c>
      <c r="F4247" t="s">
        <v>35</v>
      </c>
      <c r="G4247" t="s">
        <v>775</v>
      </c>
      <c r="H4247">
        <v>12.99</v>
      </c>
      <c r="I4247">
        <v>1</v>
      </c>
      <c r="J4247">
        <v>0.78</v>
      </c>
      <c r="K4247" s="6">
        <f>J4247/H4247</f>
        <v>6.0046189376443418E-2</v>
      </c>
      <c r="M4247" t="str">
        <f>LEFT(C4247, SEARCH(" ", C4247) - 1)</f>
        <v>Matthew</v>
      </c>
      <c r="N4247" t="str" cm="1">
        <f t="array" ref="N4247">_xlfn.IFS(H4247&lt;0, "LOSS", H4247&gt;1000, "GREAT", H4247&gt;500, "GOOD", H4247&gt;=100, "OKAY", H4247&lt;100, "OKAY")</f>
        <v>OKAY</v>
      </c>
    </row>
    <row r="4248" spans="1:14">
      <c r="A4248" s="2">
        <v>42421</v>
      </c>
      <c r="B4248" s="2" t="str">
        <f>TEXT(A4248,"mmmm")</f>
        <v>February</v>
      </c>
      <c r="C4248" t="s">
        <v>1799</v>
      </c>
      <c r="D4248" t="s">
        <v>22</v>
      </c>
      <c r="E4248" t="s">
        <v>23</v>
      </c>
      <c r="F4248" t="s">
        <v>38</v>
      </c>
      <c r="G4248" t="s">
        <v>969</v>
      </c>
      <c r="H4248">
        <v>18.559999999999999</v>
      </c>
      <c r="I4248">
        <v>4</v>
      </c>
      <c r="J4248">
        <v>6.5</v>
      </c>
      <c r="K4248" s="6">
        <f>J4248/H4248</f>
        <v>0.35021551724137934</v>
      </c>
      <c r="M4248" t="str">
        <f>LEFT(C4248, SEARCH(" ", C4248) - 1)</f>
        <v>Matthew</v>
      </c>
      <c r="N4248" t="str" cm="1">
        <f t="array" ref="N4248">_xlfn.IFS(H4248&lt;0, "LOSS", H4248&gt;1000, "GREAT", H4248&gt;500, "GOOD", H4248&gt;=100, "OKAY", H4248&lt;100, "OKAY")</f>
        <v>OKAY</v>
      </c>
    </row>
    <row r="4249" spans="1:14">
      <c r="A4249" s="2">
        <v>42421</v>
      </c>
      <c r="B4249" s="2" t="str">
        <f>TEXT(A4249,"mmmm")</f>
        <v>February</v>
      </c>
      <c r="C4249" t="s">
        <v>1799</v>
      </c>
      <c r="D4249" t="s">
        <v>22</v>
      </c>
      <c r="E4249" t="s">
        <v>23</v>
      </c>
      <c r="F4249" t="s">
        <v>49</v>
      </c>
      <c r="G4249" t="s">
        <v>813</v>
      </c>
      <c r="H4249">
        <v>449.15</v>
      </c>
      <c r="I4249">
        <v>5</v>
      </c>
      <c r="J4249">
        <v>8.98</v>
      </c>
      <c r="K4249" s="6">
        <f>J4249/H4249</f>
        <v>1.9993320716909721E-2</v>
      </c>
      <c r="M4249" t="str">
        <f>LEFT(C4249, SEARCH(" ", C4249) - 1)</f>
        <v>Matthew</v>
      </c>
      <c r="N4249" t="str" cm="1">
        <f t="array" ref="N4249">_xlfn.IFS(H4249&lt;0, "LOSS", H4249&gt;1000, "GREAT", H4249&gt;500, "GOOD", H4249&gt;=100, "OKAY", H4249&lt;100, "OKAY")</f>
        <v>OKAY</v>
      </c>
    </row>
    <row r="4250" spans="1:14">
      <c r="A4250" s="2">
        <v>42421</v>
      </c>
      <c r="B4250" s="2" t="str">
        <f>TEXT(A4250,"mmmm")</f>
        <v>February</v>
      </c>
      <c r="C4250" t="s">
        <v>1799</v>
      </c>
      <c r="D4250" t="s">
        <v>22</v>
      </c>
      <c r="E4250" t="s">
        <v>23</v>
      </c>
      <c r="F4250" t="s">
        <v>38</v>
      </c>
      <c r="G4250" t="s">
        <v>1208</v>
      </c>
      <c r="H4250">
        <v>31.25</v>
      </c>
      <c r="I4250">
        <v>7</v>
      </c>
      <c r="J4250">
        <v>10.94</v>
      </c>
      <c r="K4250" s="6">
        <f>J4250/H4250</f>
        <v>0.35008</v>
      </c>
      <c r="M4250" t="str">
        <f>LEFT(C4250, SEARCH(" ", C4250) - 1)</f>
        <v>Matthew</v>
      </c>
      <c r="N4250" t="str" cm="1">
        <f t="array" ref="N4250">_xlfn.IFS(H4250&lt;0, "LOSS", H4250&gt;1000, "GREAT", H4250&gt;500, "GOOD", H4250&gt;=100, "OKAY", H4250&lt;100, "OKAY")</f>
        <v>OKAY</v>
      </c>
    </row>
    <row r="4251" spans="1:14">
      <c r="A4251" s="2">
        <v>42421</v>
      </c>
      <c r="B4251" s="2" t="str">
        <f>TEXT(A4251,"mmmm")</f>
        <v>February</v>
      </c>
      <c r="C4251" t="s">
        <v>2056</v>
      </c>
      <c r="D4251" t="s">
        <v>24</v>
      </c>
      <c r="E4251" t="s">
        <v>21</v>
      </c>
      <c r="F4251" t="s">
        <v>44</v>
      </c>
      <c r="G4251" t="s">
        <v>1014</v>
      </c>
      <c r="H4251">
        <v>68.95</v>
      </c>
      <c r="I4251">
        <v>5</v>
      </c>
      <c r="J4251">
        <v>28.96</v>
      </c>
      <c r="K4251" s="6">
        <f>J4251/H4251</f>
        <v>0.4200145032632342</v>
      </c>
      <c r="M4251" t="str">
        <f>LEFT(C4251, SEARCH(" ", C4251) - 1)</f>
        <v>Benjamin</v>
      </c>
      <c r="N4251" t="str" cm="1">
        <f t="array" ref="N4251">_xlfn.IFS(H4251&lt;0, "LOSS", H4251&gt;1000, "GREAT", H4251&gt;500, "GOOD", H4251&gt;=100, "OKAY", H4251&lt;100, "OKAY")</f>
        <v>OKAY</v>
      </c>
    </row>
    <row r="4252" spans="1:14">
      <c r="A4252" s="2">
        <v>42421</v>
      </c>
      <c r="B4252" s="2" t="str">
        <f>TEXT(A4252,"mmmm")</f>
        <v>February</v>
      </c>
      <c r="C4252" t="s">
        <v>2056</v>
      </c>
      <c r="D4252" t="s">
        <v>24</v>
      </c>
      <c r="E4252" t="s">
        <v>23</v>
      </c>
      <c r="F4252" t="s">
        <v>49</v>
      </c>
      <c r="G4252" t="s">
        <v>1768</v>
      </c>
      <c r="H4252">
        <v>296.37</v>
      </c>
      <c r="I4252">
        <v>3</v>
      </c>
      <c r="J4252">
        <v>80.02</v>
      </c>
      <c r="K4252" s="6">
        <f>J4252/H4252</f>
        <v>0.27000033741606771</v>
      </c>
      <c r="M4252" t="str">
        <f>LEFT(C4252, SEARCH(" ", C4252) - 1)</f>
        <v>Benjamin</v>
      </c>
      <c r="N4252" t="str" cm="1">
        <f t="array" ref="N4252">_xlfn.IFS(H4252&lt;0, "LOSS", H4252&gt;1000, "GREAT", H4252&gt;500, "GOOD", H4252&gt;=100, "OKAY", H4252&lt;100, "OKAY")</f>
        <v>OKAY</v>
      </c>
    </row>
    <row r="4253" spans="1:14">
      <c r="A4253" s="2">
        <v>42421</v>
      </c>
      <c r="B4253" s="2" t="str">
        <f>TEXT(A4253,"mmmm")</f>
        <v>February</v>
      </c>
      <c r="C4253" t="s">
        <v>2056</v>
      </c>
      <c r="D4253" t="s">
        <v>24</v>
      </c>
      <c r="E4253" t="s">
        <v>25</v>
      </c>
      <c r="F4253" t="s">
        <v>48</v>
      </c>
      <c r="G4253" t="s">
        <v>1038</v>
      </c>
      <c r="H4253">
        <v>39.979999999999997</v>
      </c>
      <c r="I4253">
        <v>2</v>
      </c>
      <c r="J4253">
        <v>2</v>
      </c>
      <c r="K4253" s="6">
        <f>J4253/H4253</f>
        <v>5.002501250625313E-2</v>
      </c>
      <c r="M4253" t="str">
        <f>LEFT(C4253, SEARCH(" ", C4253) - 1)</f>
        <v>Benjamin</v>
      </c>
      <c r="N4253" t="str" cm="1">
        <f t="array" ref="N4253">_xlfn.IFS(H4253&lt;0, "LOSS", H4253&gt;1000, "GREAT", H4253&gt;500, "GOOD", H4253&gt;=100, "OKAY", H4253&lt;100, "OKAY")</f>
        <v>OKAY</v>
      </c>
    </row>
    <row r="4254" spans="1:14">
      <c r="A4254" s="2">
        <v>42421</v>
      </c>
      <c r="B4254" s="2" t="str">
        <f>TEXT(A4254,"mmmm")</f>
        <v>February</v>
      </c>
      <c r="C4254" t="s">
        <v>2001</v>
      </c>
      <c r="D4254" t="s">
        <v>31</v>
      </c>
      <c r="E4254" t="s">
        <v>23</v>
      </c>
      <c r="F4254" t="s">
        <v>38</v>
      </c>
      <c r="G4254" t="s">
        <v>1571</v>
      </c>
      <c r="H4254">
        <v>3.76</v>
      </c>
      <c r="I4254">
        <v>3</v>
      </c>
      <c r="J4254">
        <v>-2.76</v>
      </c>
      <c r="K4254" s="6">
        <f>J4254/H4254</f>
        <v>-0.73404255319148937</v>
      </c>
      <c r="M4254" t="str">
        <f>LEFT(C4254, SEARCH(" ", C4254) - 1)</f>
        <v>Lindsay</v>
      </c>
      <c r="N4254" t="str" cm="1">
        <f t="array" ref="N4254">_xlfn.IFS(H4254&lt;0, "LOSS", H4254&gt;1000, "GREAT", H4254&gt;500, "GOOD", H4254&gt;=100, "OKAY", H4254&lt;100, "OKAY")</f>
        <v>OKAY</v>
      </c>
    </row>
    <row r="4255" spans="1:14">
      <c r="A4255" s="2">
        <v>42421</v>
      </c>
      <c r="B4255" s="2" t="str">
        <f>TEXT(A4255,"mmmm")</f>
        <v>February</v>
      </c>
      <c r="C4255" t="s">
        <v>2001</v>
      </c>
      <c r="D4255" t="s">
        <v>31</v>
      </c>
      <c r="E4255" t="s">
        <v>23</v>
      </c>
      <c r="F4255" t="s">
        <v>38</v>
      </c>
      <c r="G4255" t="s">
        <v>747</v>
      </c>
      <c r="H4255">
        <v>34.86</v>
      </c>
      <c r="I4255">
        <v>2</v>
      </c>
      <c r="J4255">
        <v>-26.73</v>
      </c>
      <c r="K4255" s="6">
        <f>J4255/H4255</f>
        <v>-0.76678141135972466</v>
      </c>
      <c r="M4255" t="str">
        <f>LEFT(C4255, SEARCH(" ", C4255) - 1)</f>
        <v>Lindsay</v>
      </c>
      <c r="N4255" t="str" cm="1">
        <f t="array" ref="N4255">_xlfn.IFS(H4255&lt;0, "LOSS", H4255&gt;1000, "GREAT", H4255&gt;500, "GOOD", H4255&gt;=100, "OKAY", H4255&lt;100, "OKAY")</f>
        <v>OKAY</v>
      </c>
    </row>
    <row r="4256" spans="1:14">
      <c r="A4256" s="2">
        <v>42421</v>
      </c>
      <c r="B4256" s="2" t="str">
        <f>TEXT(A4256,"mmmm")</f>
        <v>February</v>
      </c>
      <c r="C4256" t="s">
        <v>2001</v>
      </c>
      <c r="D4256" t="s">
        <v>31</v>
      </c>
      <c r="E4256" t="s">
        <v>23</v>
      </c>
      <c r="F4256" t="s">
        <v>49</v>
      </c>
      <c r="G4256" t="s">
        <v>1836</v>
      </c>
      <c r="H4256">
        <v>432.46</v>
      </c>
      <c r="I4256">
        <v>3</v>
      </c>
      <c r="J4256">
        <v>32.43</v>
      </c>
      <c r="K4256" s="6">
        <f>J4256/H4256</f>
        <v>7.4989594413356148E-2</v>
      </c>
      <c r="M4256" t="str">
        <f>LEFT(C4256, SEARCH(" ", C4256) - 1)</f>
        <v>Lindsay</v>
      </c>
      <c r="N4256" t="str" cm="1">
        <f t="array" ref="N4256">_xlfn.IFS(H4256&lt;0, "LOSS", H4256&gt;1000, "GREAT", H4256&gt;500, "GOOD", H4256&gt;=100, "OKAY", H4256&lt;100, "OKAY")</f>
        <v>OKAY</v>
      </c>
    </row>
    <row r="4257" spans="1:14">
      <c r="A4257" s="2">
        <v>42421</v>
      </c>
      <c r="B4257" s="2" t="str">
        <f>TEXT(A4257,"mmmm")</f>
        <v>February</v>
      </c>
      <c r="C4257" t="s">
        <v>1367</v>
      </c>
      <c r="D4257" t="s">
        <v>24</v>
      </c>
      <c r="E4257" t="s">
        <v>21</v>
      </c>
      <c r="F4257" t="s">
        <v>44</v>
      </c>
      <c r="G4257" t="s">
        <v>1807</v>
      </c>
      <c r="H4257">
        <v>135.80000000000001</v>
      </c>
      <c r="I4257">
        <v>7</v>
      </c>
      <c r="J4257">
        <v>66.540000000000006</v>
      </c>
      <c r="K4257" s="6">
        <f>J4257/H4257</f>
        <v>0.48998527245949924</v>
      </c>
      <c r="M4257" t="str">
        <f>LEFT(C4257, SEARCH(" ", C4257) - 1)</f>
        <v>Erin</v>
      </c>
      <c r="N4257" t="str" cm="1">
        <f t="array" ref="N4257">_xlfn.IFS(H4257&lt;0, "LOSS", H4257&gt;1000, "GREAT", H4257&gt;500, "GOOD", H4257&gt;=100, "OKAY", H4257&lt;100, "OKAY")</f>
        <v>OKAY</v>
      </c>
    </row>
    <row r="4258" spans="1:14">
      <c r="A4258" s="2">
        <v>42422</v>
      </c>
      <c r="B4258" s="2" t="str">
        <f>TEXT(A4258,"mmmm")</f>
        <v>February</v>
      </c>
      <c r="C4258" t="s">
        <v>1030</v>
      </c>
      <c r="D4258" t="s">
        <v>230</v>
      </c>
      <c r="E4258" t="s">
        <v>23</v>
      </c>
      <c r="F4258" t="s">
        <v>36</v>
      </c>
      <c r="G4258" t="s">
        <v>1967</v>
      </c>
      <c r="H4258">
        <v>490.32</v>
      </c>
      <c r="I4258">
        <v>9</v>
      </c>
      <c r="J4258">
        <v>137.29</v>
      </c>
      <c r="K4258" s="6">
        <f>J4258/H4258</f>
        <v>0.28000081579376734</v>
      </c>
      <c r="M4258" t="str">
        <f>LEFT(C4258, SEARCH(" ", C4258) - 1)</f>
        <v>Paul</v>
      </c>
      <c r="N4258" t="str" cm="1">
        <f t="array" ref="N4258">_xlfn.IFS(H4258&lt;0, "LOSS", H4258&gt;1000, "GREAT", H4258&gt;500, "GOOD", H4258&gt;=100, "OKAY", H4258&lt;100, "OKAY")</f>
        <v>OKAY</v>
      </c>
    </row>
    <row r="4259" spans="1:14">
      <c r="A4259" s="2">
        <v>42422</v>
      </c>
      <c r="B4259" s="2" t="str">
        <f>TEXT(A4259,"mmmm")</f>
        <v>February</v>
      </c>
      <c r="C4259" t="s">
        <v>1674</v>
      </c>
      <c r="D4259" t="s">
        <v>22</v>
      </c>
      <c r="E4259" t="s">
        <v>25</v>
      </c>
      <c r="F4259" t="s">
        <v>48</v>
      </c>
      <c r="G4259" t="s">
        <v>1163</v>
      </c>
      <c r="H4259">
        <v>445.96</v>
      </c>
      <c r="I4259">
        <v>5</v>
      </c>
      <c r="J4259">
        <v>55.75</v>
      </c>
      <c r="K4259" s="6">
        <f>J4259/H4259</f>
        <v>0.12501121176787156</v>
      </c>
      <c r="M4259" t="str">
        <f>LEFT(C4259, SEARCH(" ", C4259) - 1)</f>
        <v>Tracy</v>
      </c>
      <c r="N4259" t="str" cm="1">
        <f t="array" ref="N4259">_xlfn.IFS(H4259&lt;0, "LOSS", H4259&gt;1000, "GREAT", H4259&gt;500, "GOOD", H4259&gt;=100, "OKAY", H4259&lt;100, "OKAY")</f>
        <v>OKAY</v>
      </c>
    </row>
    <row r="4260" spans="1:14">
      <c r="A4260" s="2">
        <v>42422</v>
      </c>
      <c r="B4260" s="2" t="str">
        <f>TEXT(A4260,"mmmm")</f>
        <v>February</v>
      </c>
      <c r="C4260" t="s">
        <v>1674</v>
      </c>
      <c r="D4260" t="s">
        <v>22</v>
      </c>
      <c r="E4260" t="s">
        <v>25</v>
      </c>
      <c r="F4260" t="s">
        <v>35</v>
      </c>
      <c r="G4260" t="s">
        <v>606</v>
      </c>
      <c r="H4260">
        <v>36.24</v>
      </c>
      <c r="I4260">
        <v>1</v>
      </c>
      <c r="J4260">
        <v>15.22</v>
      </c>
      <c r="K4260" s="6">
        <f>J4260/H4260</f>
        <v>0.41997792494481234</v>
      </c>
      <c r="M4260" t="str">
        <f>LEFT(C4260, SEARCH(" ", C4260) - 1)</f>
        <v>Tracy</v>
      </c>
      <c r="N4260" t="str" cm="1">
        <f t="array" ref="N4260">_xlfn.IFS(H4260&lt;0, "LOSS", H4260&gt;1000, "GREAT", H4260&gt;500, "GOOD", H4260&gt;=100, "OKAY", H4260&lt;100, "OKAY")</f>
        <v>OKAY</v>
      </c>
    </row>
    <row r="4261" spans="1:14">
      <c r="A4261" s="2">
        <v>42422</v>
      </c>
      <c r="B4261" s="2" t="str">
        <f>TEXT(A4261,"mmmm")</f>
        <v>February</v>
      </c>
      <c r="C4261" t="s">
        <v>1674</v>
      </c>
      <c r="D4261" t="s">
        <v>22</v>
      </c>
      <c r="E4261" t="s">
        <v>23</v>
      </c>
      <c r="F4261" t="s">
        <v>43</v>
      </c>
      <c r="G4261" t="s">
        <v>1127</v>
      </c>
      <c r="H4261">
        <v>10.65</v>
      </c>
      <c r="I4261">
        <v>3</v>
      </c>
      <c r="J4261">
        <v>5.01</v>
      </c>
      <c r="K4261" s="6">
        <f>J4261/H4261</f>
        <v>0.47042253521126759</v>
      </c>
      <c r="M4261" t="str">
        <f>LEFT(C4261, SEARCH(" ", C4261) - 1)</f>
        <v>Tracy</v>
      </c>
      <c r="N4261" t="str" cm="1">
        <f t="array" ref="N4261">_xlfn.IFS(H4261&lt;0, "LOSS", H4261&gt;1000, "GREAT", H4261&gt;500, "GOOD", H4261&gt;=100, "OKAY", H4261&lt;100, "OKAY")</f>
        <v>OKAY</v>
      </c>
    </row>
    <row r="4262" spans="1:14">
      <c r="A4262" s="2">
        <v>42423</v>
      </c>
      <c r="B4262" s="2" t="str">
        <f>TEXT(A4262,"mmmm")</f>
        <v>February</v>
      </c>
      <c r="C4262" t="s">
        <v>1023</v>
      </c>
      <c r="D4262" t="s">
        <v>27</v>
      </c>
      <c r="E4262" t="s">
        <v>23</v>
      </c>
      <c r="F4262" t="s">
        <v>42</v>
      </c>
      <c r="G4262" t="s">
        <v>2043</v>
      </c>
      <c r="H4262">
        <v>57.58</v>
      </c>
      <c r="I4262">
        <v>3</v>
      </c>
      <c r="J4262">
        <v>21.59</v>
      </c>
      <c r="K4262" s="6">
        <f>J4262/H4262</f>
        <v>0.37495658214657868</v>
      </c>
      <c r="M4262" t="str">
        <f>LEFT(C4262, SEARCH(" ", C4262) - 1)</f>
        <v>Alyssa</v>
      </c>
      <c r="N4262" t="str" cm="1">
        <f t="array" ref="N4262">_xlfn.IFS(H4262&lt;0, "LOSS", H4262&gt;1000, "GREAT", H4262&gt;500, "GOOD", H4262&gt;=100, "OKAY", H4262&lt;100, "OKAY")</f>
        <v>OKAY</v>
      </c>
    </row>
    <row r="4263" spans="1:14">
      <c r="A4263" s="2">
        <v>42425</v>
      </c>
      <c r="B4263" s="2" t="str">
        <f>TEXT(A4263,"mmmm")</f>
        <v>February</v>
      </c>
      <c r="C4263" t="s">
        <v>2216</v>
      </c>
      <c r="D4263" t="s">
        <v>30</v>
      </c>
      <c r="E4263" t="s">
        <v>23</v>
      </c>
      <c r="F4263" t="s">
        <v>42</v>
      </c>
      <c r="G4263" t="s">
        <v>115</v>
      </c>
      <c r="H4263">
        <v>46.72</v>
      </c>
      <c r="I4263">
        <v>5</v>
      </c>
      <c r="J4263">
        <v>17.52</v>
      </c>
      <c r="K4263" s="6">
        <f>J4263/H4263</f>
        <v>0.375</v>
      </c>
      <c r="M4263" t="str">
        <f>LEFT(C4263, SEARCH(" ", C4263) - 1)</f>
        <v>Bruce</v>
      </c>
      <c r="N4263" t="str" cm="1">
        <f t="array" ref="N4263">_xlfn.IFS(H4263&lt;0, "LOSS", H4263&gt;1000, "GREAT", H4263&gt;500, "GOOD", H4263&gt;=100, "OKAY", H4263&lt;100, "OKAY")</f>
        <v>OKAY</v>
      </c>
    </row>
    <row r="4264" spans="1:14">
      <c r="A4264" s="2">
        <v>42427</v>
      </c>
      <c r="B4264" s="2" t="str">
        <f>TEXT(A4264,"mmmm")</f>
        <v>February</v>
      </c>
      <c r="C4264" t="s">
        <v>967</v>
      </c>
      <c r="D4264" t="s">
        <v>24</v>
      </c>
      <c r="E4264" t="s">
        <v>23</v>
      </c>
      <c r="F4264" t="s">
        <v>36</v>
      </c>
      <c r="G4264" t="s">
        <v>1760</v>
      </c>
      <c r="H4264">
        <v>170.88</v>
      </c>
      <c r="I4264">
        <v>3</v>
      </c>
      <c r="J4264">
        <v>49.56</v>
      </c>
      <c r="K4264" s="6">
        <f>J4264/H4264</f>
        <v>0.29002808988764045</v>
      </c>
      <c r="M4264" t="str">
        <f>LEFT(C4264, SEARCH(" ", C4264) - 1)</f>
        <v>Dan</v>
      </c>
      <c r="N4264" t="str" cm="1">
        <f t="array" ref="N4264">_xlfn.IFS(H4264&lt;0, "LOSS", H4264&gt;1000, "GREAT", H4264&gt;500, "GOOD", H4264&gt;=100, "OKAY", H4264&lt;100, "OKAY")</f>
        <v>OKAY</v>
      </c>
    </row>
    <row r="4265" spans="1:14">
      <c r="A4265" s="2">
        <v>42427</v>
      </c>
      <c r="B4265" s="2" t="str">
        <f>TEXT(A4265,"mmmm")</f>
        <v>February</v>
      </c>
      <c r="C4265" t="s">
        <v>235</v>
      </c>
      <c r="D4265" t="s">
        <v>230</v>
      </c>
      <c r="E4265" t="s">
        <v>23</v>
      </c>
      <c r="F4265" t="s">
        <v>38</v>
      </c>
      <c r="G4265" t="s">
        <v>1542</v>
      </c>
      <c r="H4265">
        <v>56.82</v>
      </c>
      <c r="I4265">
        <v>3</v>
      </c>
      <c r="J4265">
        <v>28.41</v>
      </c>
      <c r="K4265" s="6">
        <f>J4265/H4265</f>
        <v>0.5</v>
      </c>
      <c r="M4265" t="str">
        <f>LEFT(C4265, SEARCH(" ", C4265) - 1)</f>
        <v>Eric</v>
      </c>
      <c r="N4265" t="str" cm="1">
        <f t="array" ref="N4265">_xlfn.IFS(H4265&lt;0, "LOSS", H4265&gt;1000, "GREAT", H4265&gt;500, "GOOD", H4265&gt;=100, "OKAY", H4265&lt;100, "OKAY")</f>
        <v>OKAY</v>
      </c>
    </row>
    <row r="4266" spans="1:14">
      <c r="A4266" s="2">
        <v>42427</v>
      </c>
      <c r="B4266" s="2" t="str">
        <f>TEXT(A4266,"mmmm")</f>
        <v>February</v>
      </c>
      <c r="C4266" t="s">
        <v>2524</v>
      </c>
      <c r="D4266" t="s">
        <v>26</v>
      </c>
      <c r="E4266" t="s">
        <v>21</v>
      </c>
      <c r="F4266" t="s">
        <v>44</v>
      </c>
      <c r="G4266" t="s">
        <v>2525</v>
      </c>
      <c r="H4266">
        <v>16.190000000000001</v>
      </c>
      <c r="I4266">
        <v>2</v>
      </c>
      <c r="J4266">
        <v>-6.88</v>
      </c>
      <c r="K4266" s="6">
        <f>J4266/H4266</f>
        <v>-0.4249536751080914</v>
      </c>
      <c r="M4266" t="str">
        <f>LEFT(C4266, SEARCH(" ", C4266) - 1)</f>
        <v>Don</v>
      </c>
      <c r="N4266" t="str" cm="1">
        <f t="array" ref="N4266">_xlfn.IFS(H4266&lt;0, "LOSS", H4266&gt;1000, "GREAT", H4266&gt;500, "GOOD", H4266&gt;=100, "OKAY", H4266&lt;100, "OKAY")</f>
        <v>OKAY</v>
      </c>
    </row>
    <row r="4267" spans="1:14">
      <c r="A4267" s="2">
        <v>42428</v>
      </c>
      <c r="B4267" s="2" t="str">
        <f>TEXT(A4267,"mmmm")</f>
        <v>February</v>
      </c>
      <c r="C4267" t="s">
        <v>1341</v>
      </c>
      <c r="D4267" t="s">
        <v>24</v>
      </c>
      <c r="E4267" t="s">
        <v>23</v>
      </c>
      <c r="F4267" t="s">
        <v>43</v>
      </c>
      <c r="G4267" t="s">
        <v>233</v>
      </c>
      <c r="H4267">
        <v>36.479999999999997</v>
      </c>
      <c r="I4267">
        <v>6</v>
      </c>
      <c r="J4267">
        <v>18.239999999999998</v>
      </c>
      <c r="K4267" s="6">
        <f>J4267/H4267</f>
        <v>0.5</v>
      </c>
      <c r="M4267" t="str">
        <f>LEFT(C4267, SEARCH(" ", C4267) - 1)</f>
        <v>Rick</v>
      </c>
      <c r="N4267" t="str" cm="1">
        <f t="array" ref="N4267">_xlfn.IFS(H4267&lt;0, "LOSS", H4267&gt;1000, "GREAT", H4267&gt;500, "GOOD", H4267&gt;=100, "OKAY", H4267&lt;100, "OKAY")</f>
        <v>OKAY</v>
      </c>
    </row>
    <row r="4268" spans="1:14">
      <c r="A4268" s="2">
        <v>42429</v>
      </c>
      <c r="B4268" s="2" t="str">
        <f>TEXT(A4268,"mmmm")</f>
        <v>February</v>
      </c>
      <c r="C4268" t="s">
        <v>2138</v>
      </c>
      <c r="D4268" t="s">
        <v>30</v>
      </c>
      <c r="E4268" t="s">
        <v>23</v>
      </c>
      <c r="F4268" t="s">
        <v>37</v>
      </c>
      <c r="G4268" t="s">
        <v>1431</v>
      </c>
      <c r="H4268">
        <v>111.1</v>
      </c>
      <c r="I4268">
        <v>7</v>
      </c>
      <c r="J4268">
        <v>8.33</v>
      </c>
      <c r="K4268" s="6">
        <f>J4268/H4268</f>
        <v>7.4977497749774982E-2</v>
      </c>
      <c r="M4268" t="str">
        <f>LEFT(C4268, SEARCH(" ", C4268) - 1)</f>
        <v>Lena</v>
      </c>
      <c r="N4268" t="str" cm="1">
        <f t="array" ref="N4268">_xlfn.IFS(H4268&lt;0, "LOSS", H4268&gt;1000, "GREAT", H4268&gt;500, "GOOD", H4268&gt;=100, "OKAY", H4268&lt;100, "OKAY")</f>
        <v>OKAY</v>
      </c>
    </row>
    <row r="4269" spans="1:14">
      <c r="A4269" s="2">
        <v>42430</v>
      </c>
      <c r="B4269" s="2" t="str">
        <f>TEXT(A4269,"mmmm")</f>
        <v>March</v>
      </c>
      <c r="C4269" t="s">
        <v>1677</v>
      </c>
      <c r="D4269" t="s">
        <v>24</v>
      </c>
      <c r="E4269" t="s">
        <v>21</v>
      </c>
      <c r="F4269" t="s">
        <v>51</v>
      </c>
      <c r="G4269" t="s">
        <v>2144</v>
      </c>
      <c r="H4269">
        <v>836.59</v>
      </c>
      <c r="I4269">
        <v>8</v>
      </c>
      <c r="J4269">
        <v>-264.92</v>
      </c>
      <c r="K4269" s="6">
        <f>J4269/H4269</f>
        <v>-0.31666646744522409</v>
      </c>
      <c r="M4269" t="str">
        <f>LEFT(C4269, SEARCH(" ", C4269) - 1)</f>
        <v>Karen</v>
      </c>
      <c r="N4269" t="str" cm="1">
        <f t="array" ref="N4269">_xlfn.IFS(H4269&lt;0, "LOSS", H4269&gt;1000, "GREAT", H4269&gt;500, "GOOD", H4269&gt;=100, "OKAY", H4269&lt;100, "OKAY")</f>
        <v>GOOD</v>
      </c>
    </row>
    <row r="4270" spans="1:14">
      <c r="A4270" s="2">
        <v>42430</v>
      </c>
      <c r="B4270" s="2" t="str">
        <f>TEXT(A4270,"mmmm")</f>
        <v>March</v>
      </c>
      <c r="C4270" t="s">
        <v>1677</v>
      </c>
      <c r="D4270" t="s">
        <v>24</v>
      </c>
      <c r="E4270" t="s">
        <v>23</v>
      </c>
      <c r="F4270" t="s">
        <v>47</v>
      </c>
      <c r="G4270" t="s">
        <v>710</v>
      </c>
      <c r="H4270">
        <v>26.38</v>
      </c>
      <c r="I4270">
        <v>1</v>
      </c>
      <c r="J4270">
        <v>12.13</v>
      </c>
      <c r="K4270" s="6">
        <f>J4270/H4270</f>
        <v>0.45981804397270665</v>
      </c>
      <c r="M4270" t="str">
        <f>LEFT(C4270, SEARCH(" ", C4270) - 1)</f>
        <v>Karen</v>
      </c>
      <c r="N4270" t="str" cm="1">
        <f t="array" ref="N4270">_xlfn.IFS(H4270&lt;0, "LOSS", H4270&gt;1000, "GREAT", H4270&gt;500, "GOOD", H4270&gt;=100, "OKAY", H4270&lt;100, "OKAY")</f>
        <v>OKAY</v>
      </c>
    </row>
    <row r="4271" spans="1:14">
      <c r="A4271" s="2">
        <v>42430</v>
      </c>
      <c r="B4271" s="2" t="str">
        <f>TEXT(A4271,"mmmm")</f>
        <v>March</v>
      </c>
      <c r="C4271" t="s">
        <v>1677</v>
      </c>
      <c r="D4271" t="s">
        <v>24</v>
      </c>
      <c r="E4271" t="s">
        <v>23</v>
      </c>
      <c r="F4271" t="s">
        <v>49</v>
      </c>
      <c r="G4271" t="s">
        <v>1628</v>
      </c>
      <c r="H4271">
        <v>362.92</v>
      </c>
      <c r="I4271">
        <v>2</v>
      </c>
      <c r="J4271">
        <v>105.25</v>
      </c>
      <c r="K4271" s="6">
        <f>J4271/H4271</f>
        <v>0.29000881737021933</v>
      </c>
      <c r="M4271" t="str">
        <f>LEFT(C4271, SEARCH(" ", C4271) - 1)</f>
        <v>Karen</v>
      </c>
      <c r="N4271" t="str" cm="1">
        <f t="array" ref="N4271">_xlfn.IFS(H4271&lt;0, "LOSS", H4271&gt;1000, "GREAT", H4271&gt;500, "GOOD", H4271&gt;=100, "OKAY", H4271&lt;100, "OKAY")</f>
        <v>OKAY</v>
      </c>
    </row>
    <row r="4272" spans="1:14">
      <c r="A4272" s="2">
        <v>42430</v>
      </c>
      <c r="B4272" s="2" t="str">
        <f>TEXT(A4272,"mmmm")</f>
        <v>March</v>
      </c>
      <c r="C4272" t="s">
        <v>1677</v>
      </c>
      <c r="D4272" t="s">
        <v>24</v>
      </c>
      <c r="E4272" t="s">
        <v>25</v>
      </c>
      <c r="F4272" t="s">
        <v>46</v>
      </c>
      <c r="G4272" t="s">
        <v>1384</v>
      </c>
      <c r="H4272">
        <v>4899.93</v>
      </c>
      <c r="I4272">
        <v>7</v>
      </c>
      <c r="J4272">
        <v>2400.9699999999998</v>
      </c>
      <c r="K4272" s="6">
        <f>J4272/H4272</f>
        <v>0.49000087756355698</v>
      </c>
      <c r="M4272" t="str">
        <f>LEFT(C4272, SEARCH(" ", C4272) - 1)</f>
        <v>Karen</v>
      </c>
      <c r="N4272" t="str" cm="1">
        <f t="array" ref="N4272">_xlfn.IFS(H4272&lt;0, "LOSS", H4272&gt;1000, "GREAT", H4272&gt;500, "GOOD", H4272&gt;=100, "OKAY", H4272&lt;100, "OKAY")</f>
        <v>GREAT</v>
      </c>
    </row>
    <row r="4273" spans="1:14">
      <c r="A4273" s="2">
        <v>42430</v>
      </c>
      <c r="B4273" s="2" t="str">
        <f>TEXT(A4273,"mmmm")</f>
        <v>March</v>
      </c>
      <c r="C4273" t="s">
        <v>1369</v>
      </c>
      <c r="D4273" t="s">
        <v>94</v>
      </c>
      <c r="E4273" t="s">
        <v>25</v>
      </c>
      <c r="F4273" t="s">
        <v>48</v>
      </c>
      <c r="G4273" t="s">
        <v>2526</v>
      </c>
      <c r="H4273">
        <v>159.97999999999999</v>
      </c>
      <c r="I4273">
        <v>2</v>
      </c>
      <c r="J4273">
        <v>14</v>
      </c>
      <c r="K4273" s="6">
        <f>J4273/H4273</f>
        <v>8.7510938867358432E-2</v>
      </c>
      <c r="M4273" t="str">
        <f>LEFT(C4273, SEARCH(" ", C4273) - 1)</f>
        <v>Odella</v>
      </c>
      <c r="N4273" t="str" cm="1">
        <f t="array" ref="N4273">_xlfn.IFS(H4273&lt;0, "LOSS", H4273&gt;1000, "GREAT", H4273&gt;500, "GOOD", H4273&gt;=100, "OKAY", H4273&lt;100, "OKAY")</f>
        <v>OKAY</v>
      </c>
    </row>
    <row r="4274" spans="1:14">
      <c r="A4274" s="2">
        <v>42432</v>
      </c>
      <c r="B4274" s="2" t="str">
        <f>TEXT(A4274,"mmmm")</f>
        <v>March</v>
      </c>
      <c r="C4274" t="s">
        <v>880</v>
      </c>
      <c r="D4274" t="s">
        <v>108</v>
      </c>
      <c r="E4274" t="s">
        <v>23</v>
      </c>
      <c r="F4274" t="s">
        <v>38</v>
      </c>
      <c r="G4274" t="s">
        <v>781</v>
      </c>
      <c r="H4274">
        <v>447.86</v>
      </c>
      <c r="I4274">
        <v>7</v>
      </c>
      <c r="J4274">
        <v>219.45</v>
      </c>
      <c r="K4274" s="6">
        <f>J4274/H4274</f>
        <v>0.48999687402313219</v>
      </c>
      <c r="M4274" t="str">
        <f>LEFT(C4274, SEARCH(" ", C4274) - 1)</f>
        <v>Brosina</v>
      </c>
      <c r="N4274" t="str" cm="1">
        <f t="array" ref="N4274">_xlfn.IFS(H4274&lt;0, "LOSS", H4274&gt;1000, "GREAT", H4274&gt;500, "GOOD", H4274&gt;=100, "OKAY", H4274&lt;100, "OKAY")</f>
        <v>OKAY</v>
      </c>
    </row>
    <row r="4275" spans="1:14">
      <c r="A4275" s="2">
        <v>42432</v>
      </c>
      <c r="B4275" s="2" t="str">
        <f>TEXT(A4275,"mmmm")</f>
        <v>March</v>
      </c>
      <c r="C4275" t="s">
        <v>880</v>
      </c>
      <c r="D4275" t="s">
        <v>108</v>
      </c>
      <c r="E4275" t="s">
        <v>25</v>
      </c>
      <c r="F4275" t="s">
        <v>48</v>
      </c>
      <c r="G4275" t="s">
        <v>608</v>
      </c>
      <c r="H4275">
        <v>479.95</v>
      </c>
      <c r="I4275">
        <v>5</v>
      </c>
      <c r="J4275">
        <v>129.59</v>
      </c>
      <c r="K4275" s="6">
        <f>J4275/H4275</f>
        <v>0.2700072924262944</v>
      </c>
      <c r="M4275" t="str">
        <f>LEFT(C4275, SEARCH(" ", C4275) - 1)</f>
        <v>Brosina</v>
      </c>
      <c r="N4275" t="str" cm="1">
        <f t="array" ref="N4275">_xlfn.IFS(H4275&lt;0, "LOSS", H4275&gt;1000, "GREAT", H4275&gt;500, "GOOD", H4275&gt;=100, "OKAY", H4275&lt;100, "OKAY")</f>
        <v>OKAY</v>
      </c>
    </row>
    <row r="4276" spans="1:14">
      <c r="A4276" s="2">
        <v>42432</v>
      </c>
      <c r="B4276" s="2" t="str">
        <f>TEXT(A4276,"mmmm")</f>
        <v>March</v>
      </c>
      <c r="C4276" t="s">
        <v>880</v>
      </c>
      <c r="D4276" t="s">
        <v>108</v>
      </c>
      <c r="E4276" t="s">
        <v>23</v>
      </c>
      <c r="F4276" t="s">
        <v>47</v>
      </c>
      <c r="G4276" t="s">
        <v>573</v>
      </c>
      <c r="H4276">
        <v>166.44</v>
      </c>
      <c r="I4276">
        <v>3</v>
      </c>
      <c r="J4276">
        <v>79.89</v>
      </c>
      <c r="K4276" s="6">
        <f>J4276/H4276</f>
        <v>0.47999279019466473</v>
      </c>
      <c r="M4276" t="str">
        <f>LEFT(C4276, SEARCH(" ", C4276) - 1)</f>
        <v>Brosina</v>
      </c>
      <c r="N4276" t="str" cm="1">
        <f t="array" ref="N4276">_xlfn.IFS(H4276&lt;0, "LOSS", H4276&gt;1000, "GREAT", H4276&gt;500, "GOOD", H4276&gt;=100, "OKAY", H4276&lt;100, "OKAY")</f>
        <v>OKAY</v>
      </c>
    </row>
    <row r="4277" spans="1:14">
      <c r="A4277" s="2">
        <v>42432</v>
      </c>
      <c r="B4277" s="2" t="str">
        <f>TEXT(A4277,"mmmm")</f>
        <v>March</v>
      </c>
      <c r="C4277" t="s">
        <v>2527</v>
      </c>
      <c r="D4277" t="s">
        <v>26</v>
      </c>
      <c r="E4277" t="s">
        <v>23</v>
      </c>
      <c r="F4277" t="s">
        <v>47</v>
      </c>
      <c r="G4277" t="s">
        <v>2528</v>
      </c>
      <c r="H4277">
        <v>42.78</v>
      </c>
      <c r="I4277">
        <v>7</v>
      </c>
      <c r="J4277">
        <v>15.51</v>
      </c>
      <c r="K4277" s="6">
        <f>J4277/H4277</f>
        <v>0.36255259467040674</v>
      </c>
      <c r="M4277" t="str">
        <f>LEFT(C4277, SEARCH(" ", C4277) - 1)</f>
        <v>Jason</v>
      </c>
      <c r="N4277" t="str" cm="1">
        <f t="array" ref="N4277">_xlfn.IFS(H4277&lt;0, "LOSS", H4277&gt;1000, "GREAT", H4277&gt;500, "GOOD", H4277&gt;=100, "OKAY", H4277&lt;100, "OKAY")</f>
        <v>OKAY</v>
      </c>
    </row>
    <row r="4278" spans="1:14">
      <c r="A4278" s="2">
        <v>42432</v>
      </c>
      <c r="B4278" s="2" t="str">
        <f>TEXT(A4278,"mmmm")</f>
        <v>March</v>
      </c>
      <c r="C4278" t="s">
        <v>2527</v>
      </c>
      <c r="D4278" t="s">
        <v>26</v>
      </c>
      <c r="E4278" t="s">
        <v>21</v>
      </c>
      <c r="F4278" t="s">
        <v>40</v>
      </c>
      <c r="G4278" t="s">
        <v>1444</v>
      </c>
      <c r="H4278">
        <v>563.42999999999995</v>
      </c>
      <c r="I4278">
        <v>5</v>
      </c>
      <c r="J4278">
        <v>-56.34</v>
      </c>
      <c r="K4278" s="6">
        <f>J4278/H4278</f>
        <v>-9.9994675469889799E-2</v>
      </c>
      <c r="M4278" t="str">
        <f>LEFT(C4278, SEARCH(" ", C4278) - 1)</f>
        <v>Jason</v>
      </c>
      <c r="N4278" t="str" cm="1">
        <f t="array" ref="N4278">_xlfn.IFS(H4278&lt;0, "LOSS", H4278&gt;1000, "GREAT", H4278&gt;500, "GOOD", H4278&gt;=100, "OKAY", H4278&lt;100, "OKAY")</f>
        <v>GOOD</v>
      </c>
    </row>
    <row r="4279" spans="1:14">
      <c r="A4279" s="2">
        <v>42432</v>
      </c>
      <c r="B4279" s="2" t="str">
        <f>TEXT(A4279,"mmmm")</f>
        <v>March</v>
      </c>
      <c r="C4279" t="s">
        <v>1910</v>
      </c>
      <c r="D4279" t="s">
        <v>145</v>
      </c>
      <c r="E4279" t="s">
        <v>25</v>
      </c>
      <c r="F4279" t="s">
        <v>48</v>
      </c>
      <c r="G4279" t="s">
        <v>788</v>
      </c>
      <c r="H4279">
        <v>134.85</v>
      </c>
      <c r="I4279">
        <v>3</v>
      </c>
      <c r="J4279">
        <v>37.76</v>
      </c>
      <c r="K4279" s="6">
        <f>J4279/H4279</f>
        <v>0.28001483129403038</v>
      </c>
      <c r="M4279" t="str">
        <f>LEFT(C4279, SEARCH(" ", C4279) - 1)</f>
        <v>Craig</v>
      </c>
      <c r="N4279" t="str" cm="1">
        <f t="array" ref="N4279">_xlfn.IFS(H4279&lt;0, "LOSS", H4279&gt;1000, "GREAT", H4279&gt;500, "GOOD", H4279&gt;=100, "OKAY", H4279&lt;100, "OKAY")</f>
        <v>OKAY</v>
      </c>
    </row>
    <row r="4280" spans="1:14">
      <c r="A4280" s="2">
        <v>42432</v>
      </c>
      <c r="B4280" s="2" t="str">
        <f>TEXT(A4280,"mmmm")</f>
        <v>March</v>
      </c>
      <c r="C4280" t="s">
        <v>1352</v>
      </c>
      <c r="D4280" t="s">
        <v>26</v>
      </c>
      <c r="E4280" t="s">
        <v>21</v>
      </c>
      <c r="F4280" t="s">
        <v>51</v>
      </c>
      <c r="G4280" t="s">
        <v>2529</v>
      </c>
      <c r="H4280">
        <v>637.9</v>
      </c>
      <c r="I4280">
        <v>3</v>
      </c>
      <c r="J4280">
        <v>-127.58</v>
      </c>
      <c r="K4280" s="6">
        <f>J4280/H4280</f>
        <v>-0.2</v>
      </c>
      <c r="M4280" t="str">
        <f>LEFT(C4280, SEARCH(" ", C4280) - 1)</f>
        <v>Chris</v>
      </c>
      <c r="N4280" t="str" cm="1">
        <f t="array" ref="N4280">_xlfn.IFS(H4280&lt;0, "LOSS", H4280&gt;1000, "GREAT", H4280&gt;500, "GOOD", H4280&gt;=100, "OKAY", H4280&lt;100, "OKAY")</f>
        <v>GOOD</v>
      </c>
    </row>
    <row r="4281" spans="1:14">
      <c r="A4281" s="2">
        <v>42432</v>
      </c>
      <c r="B4281" s="2" t="str">
        <f>TEXT(A4281,"mmmm")</f>
        <v>March</v>
      </c>
      <c r="C4281" t="s">
        <v>1352</v>
      </c>
      <c r="D4281" t="s">
        <v>26</v>
      </c>
      <c r="E4281" t="s">
        <v>25</v>
      </c>
      <c r="F4281" t="s">
        <v>46</v>
      </c>
      <c r="G4281" t="s">
        <v>2402</v>
      </c>
      <c r="H4281">
        <v>287.91000000000003</v>
      </c>
      <c r="I4281">
        <v>3</v>
      </c>
      <c r="J4281">
        <v>33.590000000000003</v>
      </c>
      <c r="K4281" s="6">
        <f>J4281/H4281</f>
        <v>0.1166684033204821</v>
      </c>
      <c r="M4281" t="str">
        <f>LEFT(C4281, SEARCH(" ", C4281) - 1)</f>
        <v>Chris</v>
      </c>
      <c r="N4281" t="str" cm="1">
        <f t="array" ref="N4281">_xlfn.IFS(H4281&lt;0, "LOSS", H4281&gt;1000, "GREAT", H4281&gt;500, "GOOD", H4281&gt;=100, "OKAY", H4281&lt;100, "OKAY")</f>
        <v>OKAY</v>
      </c>
    </row>
    <row r="4282" spans="1:14">
      <c r="A4282" s="2">
        <v>42432</v>
      </c>
      <c r="B4282" s="2" t="str">
        <f>TEXT(A4282,"mmmm")</f>
        <v>March</v>
      </c>
      <c r="C4282" t="s">
        <v>1352</v>
      </c>
      <c r="D4282" t="s">
        <v>26</v>
      </c>
      <c r="E4282" t="s">
        <v>23</v>
      </c>
      <c r="F4282" t="s">
        <v>42</v>
      </c>
      <c r="G4282" t="s">
        <v>2238</v>
      </c>
      <c r="H4282">
        <v>36.6</v>
      </c>
      <c r="I4282">
        <v>3</v>
      </c>
      <c r="J4282">
        <v>11.9</v>
      </c>
      <c r="K4282" s="6">
        <f>J4282/H4282</f>
        <v>0.3251366120218579</v>
      </c>
      <c r="M4282" t="str">
        <f>LEFT(C4282, SEARCH(" ", C4282) - 1)</f>
        <v>Chris</v>
      </c>
      <c r="N4282" t="str" cm="1">
        <f t="array" ref="N4282">_xlfn.IFS(H4282&lt;0, "LOSS", H4282&gt;1000, "GREAT", H4282&gt;500, "GOOD", H4282&gt;=100, "OKAY", H4282&lt;100, "OKAY")</f>
        <v>OKAY</v>
      </c>
    </row>
    <row r="4283" spans="1:14">
      <c r="A4283" s="2">
        <v>42432</v>
      </c>
      <c r="B4283" s="2" t="str">
        <f>TEXT(A4283,"mmmm")</f>
        <v>March</v>
      </c>
      <c r="C4283" t="s">
        <v>647</v>
      </c>
      <c r="D4283" t="s">
        <v>22</v>
      </c>
      <c r="E4283" t="s">
        <v>23</v>
      </c>
      <c r="F4283" t="s">
        <v>50</v>
      </c>
      <c r="G4283" t="s">
        <v>2329</v>
      </c>
      <c r="H4283">
        <v>25.35</v>
      </c>
      <c r="I4283">
        <v>3</v>
      </c>
      <c r="J4283">
        <v>7.61</v>
      </c>
      <c r="K4283" s="6">
        <f>J4283/H4283</f>
        <v>0.30019723865877712</v>
      </c>
      <c r="M4283" t="str">
        <f>LEFT(C4283, SEARCH(" ", C4283) - 1)</f>
        <v>Theresa</v>
      </c>
      <c r="N4283" t="str" cm="1">
        <f t="array" ref="N4283">_xlfn.IFS(H4283&lt;0, "LOSS", H4283&gt;1000, "GREAT", H4283&gt;500, "GOOD", H4283&gt;=100, "OKAY", H4283&lt;100, "OKAY")</f>
        <v>OKAY</v>
      </c>
    </row>
    <row r="4284" spans="1:14">
      <c r="A4284" s="2">
        <v>42432</v>
      </c>
      <c r="B4284" s="2" t="str">
        <f>TEXT(A4284,"mmmm")</f>
        <v>March</v>
      </c>
      <c r="C4284" t="s">
        <v>647</v>
      </c>
      <c r="D4284" t="s">
        <v>22</v>
      </c>
      <c r="E4284" t="s">
        <v>21</v>
      </c>
      <c r="F4284" t="s">
        <v>44</v>
      </c>
      <c r="G4284" t="s">
        <v>1940</v>
      </c>
      <c r="H4284">
        <v>35.28</v>
      </c>
      <c r="I4284">
        <v>3</v>
      </c>
      <c r="J4284">
        <v>12</v>
      </c>
      <c r="K4284" s="6">
        <f>J4284/H4284</f>
        <v>0.3401360544217687</v>
      </c>
      <c r="M4284" t="str">
        <f>LEFT(C4284, SEARCH(" ", C4284) - 1)</f>
        <v>Theresa</v>
      </c>
      <c r="N4284" t="str" cm="1">
        <f t="array" ref="N4284">_xlfn.IFS(H4284&lt;0, "LOSS", H4284&gt;1000, "GREAT", H4284&gt;500, "GOOD", H4284&gt;=100, "OKAY", H4284&lt;100, "OKAY")</f>
        <v>OKAY</v>
      </c>
    </row>
    <row r="4285" spans="1:14">
      <c r="A4285" s="2">
        <v>42432</v>
      </c>
      <c r="B4285" s="2" t="str">
        <f>TEXT(A4285,"mmmm")</f>
        <v>March</v>
      </c>
      <c r="C4285" t="s">
        <v>511</v>
      </c>
      <c r="D4285" t="s">
        <v>26</v>
      </c>
      <c r="E4285" t="s">
        <v>23</v>
      </c>
      <c r="F4285" t="s">
        <v>50</v>
      </c>
      <c r="G4285" t="s">
        <v>1096</v>
      </c>
      <c r="H4285">
        <v>3930.07</v>
      </c>
      <c r="I4285">
        <v>3</v>
      </c>
      <c r="J4285">
        <v>-786.01</v>
      </c>
      <c r="K4285" s="6">
        <f>J4285/H4285</f>
        <v>-0.19999898220642379</v>
      </c>
      <c r="M4285" t="str">
        <f>LEFT(C4285, SEARCH(" ", C4285) - 1)</f>
        <v>Alex</v>
      </c>
      <c r="N4285" t="str" cm="1">
        <f t="array" ref="N4285">_xlfn.IFS(H4285&lt;0, "LOSS", H4285&gt;1000, "GREAT", H4285&gt;500, "GOOD", H4285&gt;=100, "OKAY", H4285&lt;100, "OKAY")</f>
        <v>GREAT</v>
      </c>
    </row>
    <row r="4286" spans="1:14">
      <c r="A4286" s="2">
        <v>42432</v>
      </c>
      <c r="B4286" s="2" t="str">
        <f>TEXT(A4286,"mmmm")</f>
        <v>March</v>
      </c>
      <c r="C4286" t="s">
        <v>511</v>
      </c>
      <c r="D4286" t="s">
        <v>26</v>
      </c>
      <c r="E4286" t="s">
        <v>23</v>
      </c>
      <c r="F4286" t="s">
        <v>43</v>
      </c>
      <c r="G4286" t="s">
        <v>596</v>
      </c>
      <c r="H4286">
        <v>2.2999999999999998</v>
      </c>
      <c r="I4286">
        <v>1</v>
      </c>
      <c r="J4286">
        <v>0.78</v>
      </c>
      <c r="K4286" s="6">
        <f>J4286/H4286</f>
        <v>0.33913043478260874</v>
      </c>
      <c r="M4286" t="str">
        <f>LEFT(C4286, SEARCH(" ", C4286) - 1)</f>
        <v>Alex</v>
      </c>
      <c r="N4286" t="str" cm="1">
        <f t="array" ref="N4286">_xlfn.IFS(H4286&lt;0, "LOSS", H4286&gt;1000, "GREAT", H4286&gt;500, "GOOD", H4286&gt;=100, "OKAY", H4286&lt;100, "OKAY")</f>
        <v>OKAY</v>
      </c>
    </row>
    <row r="4287" spans="1:14">
      <c r="A4287" s="2">
        <v>42432</v>
      </c>
      <c r="B4287" s="2" t="str">
        <f>TEXT(A4287,"mmmm")</f>
        <v>March</v>
      </c>
      <c r="C4287" t="s">
        <v>511</v>
      </c>
      <c r="D4287" t="s">
        <v>26</v>
      </c>
      <c r="E4287" t="s">
        <v>25</v>
      </c>
      <c r="F4287" t="s">
        <v>48</v>
      </c>
      <c r="G4287" t="s">
        <v>1016</v>
      </c>
      <c r="H4287">
        <v>431.98</v>
      </c>
      <c r="I4287">
        <v>3</v>
      </c>
      <c r="J4287">
        <v>32.4</v>
      </c>
      <c r="K4287" s="6">
        <f>J4287/H4287</f>
        <v>7.500347238298069E-2</v>
      </c>
      <c r="M4287" t="str">
        <f>LEFT(C4287, SEARCH(" ", C4287) - 1)</f>
        <v>Alex</v>
      </c>
      <c r="N4287" t="str" cm="1">
        <f t="array" ref="N4287">_xlfn.IFS(H4287&lt;0, "LOSS", H4287&gt;1000, "GREAT", H4287&gt;500, "GOOD", H4287&gt;=100, "OKAY", H4287&lt;100, "OKAY")</f>
        <v>OKAY</v>
      </c>
    </row>
    <row r="4288" spans="1:14">
      <c r="A4288" s="2">
        <v>42432</v>
      </c>
      <c r="B4288" s="2" t="str">
        <f>TEXT(A4288,"mmmm")</f>
        <v>March</v>
      </c>
      <c r="C4288" t="s">
        <v>511</v>
      </c>
      <c r="D4288" t="s">
        <v>26</v>
      </c>
      <c r="E4288" t="s">
        <v>25</v>
      </c>
      <c r="F4288" t="s">
        <v>35</v>
      </c>
      <c r="G4288" t="s">
        <v>1029</v>
      </c>
      <c r="H4288">
        <v>41.72</v>
      </c>
      <c r="I4288">
        <v>7</v>
      </c>
      <c r="J4288">
        <v>5.74</v>
      </c>
      <c r="K4288" s="6">
        <f>J4288/H4288</f>
        <v>0.13758389261744966</v>
      </c>
      <c r="M4288" t="str">
        <f>LEFT(C4288, SEARCH(" ", C4288) - 1)</f>
        <v>Alex</v>
      </c>
      <c r="N4288" t="str" cm="1">
        <f t="array" ref="N4288">_xlfn.IFS(H4288&lt;0, "LOSS", H4288&gt;1000, "GREAT", H4288&gt;500, "GOOD", H4288&gt;=100, "OKAY", H4288&lt;100, "OKAY")</f>
        <v>OKAY</v>
      </c>
    </row>
    <row r="4289" spans="1:14">
      <c r="A4289" s="2">
        <v>42433</v>
      </c>
      <c r="B4289" s="2" t="str">
        <f>TEXT(A4289,"mmmm")</f>
        <v>March</v>
      </c>
      <c r="C4289" t="s">
        <v>1942</v>
      </c>
      <c r="D4289" t="s">
        <v>22</v>
      </c>
      <c r="E4289" t="s">
        <v>23</v>
      </c>
      <c r="F4289" t="s">
        <v>37</v>
      </c>
      <c r="G4289" t="s">
        <v>2530</v>
      </c>
      <c r="H4289">
        <v>16.989999999999998</v>
      </c>
      <c r="I4289">
        <v>1</v>
      </c>
      <c r="J4289">
        <v>4.93</v>
      </c>
      <c r="K4289" s="6">
        <f>J4289/H4289</f>
        <v>0.29017068864037671</v>
      </c>
      <c r="M4289" t="str">
        <f>LEFT(C4289, SEARCH(" ", C4289) - 1)</f>
        <v>Michael</v>
      </c>
      <c r="N4289" t="str" cm="1">
        <f t="array" ref="N4289">_xlfn.IFS(H4289&lt;0, "LOSS", H4289&gt;1000, "GREAT", H4289&gt;500, "GOOD", H4289&gt;=100, "OKAY", H4289&lt;100, "OKAY")</f>
        <v>OKAY</v>
      </c>
    </row>
    <row r="4290" spans="1:14">
      <c r="A4290" s="2">
        <v>42433</v>
      </c>
      <c r="B4290" s="2" t="str">
        <f>TEXT(A4290,"mmmm")</f>
        <v>March</v>
      </c>
      <c r="C4290" t="s">
        <v>769</v>
      </c>
      <c r="D4290" t="s">
        <v>31</v>
      </c>
      <c r="E4290" t="s">
        <v>23</v>
      </c>
      <c r="F4290" t="s">
        <v>45</v>
      </c>
      <c r="G4290" t="s">
        <v>538</v>
      </c>
      <c r="H4290">
        <v>10.08</v>
      </c>
      <c r="I4290">
        <v>4</v>
      </c>
      <c r="J4290">
        <v>3.53</v>
      </c>
      <c r="K4290" s="6">
        <f>J4290/H4290</f>
        <v>0.35019841269841268</v>
      </c>
      <c r="M4290" t="str">
        <f>LEFT(C4290, SEARCH(" ", C4290) - 1)</f>
        <v>Randy</v>
      </c>
      <c r="N4290" t="str" cm="1">
        <f t="array" ref="N4290">_xlfn.IFS(H4290&lt;0, "LOSS", H4290&gt;1000, "GREAT", H4290&gt;500, "GOOD", H4290&gt;=100, "OKAY", H4290&lt;100, "OKAY")</f>
        <v>OKAY</v>
      </c>
    </row>
    <row r="4291" spans="1:14">
      <c r="A4291" s="2">
        <v>42433</v>
      </c>
      <c r="B4291" s="2" t="str">
        <f>TEXT(A4291,"mmmm")</f>
        <v>March</v>
      </c>
      <c r="C4291" t="s">
        <v>878</v>
      </c>
      <c r="D4291" t="s">
        <v>145</v>
      </c>
      <c r="E4291" t="s">
        <v>23</v>
      </c>
      <c r="F4291" t="s">
        <v>38</v>
      </c>
      <c r="G4291" t="s">
        <v>821</v>
      </c>
      <c r="H4291">
        <v>128.4</v>
      </c>
      <c r="I4291">
        <v>3</v>
      </c>
      <c r="J4291">
        <v>64.2</v>
      </c>
      <c r="K4291" s="6">
        <f>J4291/H4291</f>
        <v>0.5</v>
      </c>
      <c r="M4291" t="str">
        <f>LEFT(C4291, SEARCH(" ", C4291) - 1)</f>
        <v>Rick</v>
      </c>
      <c r="N4291" t="str" cm="1">
        <f t="array" ref="N4291">_xlfn.IFS(H4291&lt;0, "LOSS", H4291&gt;1000, "GREAT", H4291&gt;500, "GOOD", H4291&gt;=100, "OKAY", H4291&lt;100, "OKAY")</f>
        <v>OKAY</v>
      </c>
    </row>
    <row r="4292" spans="1:14">
      <c r="A4292" s="2">
        <v>42433</v>
      </c>
      <c r="B4292" s="2" t="str">
        <f>TEXT(A4292,"mmmm")</f>
        <v>March</v>
      </c>
      <c r="C4292" t="s">
        <v>2182</v>
      </c>
      <c r="D4292" t="s">
        <v>237</v>
      </c>
      <c r="E4292" t="s">
        <v>25</v>
      </c>
      <c r="F4292" t="s">
        <v>35</v>
      </c>
      <c r="G4292" t="s">
        <v>1081</v>
      </c>
      <c r="H4292">
        <v>159.97999999999999</v>
      </c>
      <c r="I4292">
        <v>2</v>
      </c>
      <c r="J4292">
        <v>57.59</v>
      </c>
      <c r="K4292" s="6">
        <f>J4292/H4292</f>
        <v>0.35998249781222658</v>
      </c>
      <c r="M4292" t="str">
        <f>LEFT(C4292, SEARCH(" ", C4292) - 1)</f>
        <v>Eleni</v>
      </c>
      <c r="N4292" t="str" cm="1">
        <f t="array" ref="N4292">_xlfn.IFS(H4292&lt;0, "LOSS", H4292&gt;1000, "GREAT", H4292&gt;500, "GOOD", H4292&gt;=100, "OKAY", H4292&lt;100, "OKAY")</f>
        <v>OKAY</v>
      </c>
    </row>
    <row r="4293" spans="1:14">
      <c r="A4293" s="2">
        <v>42434</v>
      </c>
      <c r="B4293" s="2" t="str">
        <f>TEXT(A4293,"mmmm")</f>
        <v>March</v>
      </c>
      <c r="C4293" t="s">
        <v>966</v>
      </c>
      <c r="D4293" t="s">
        <v>26</v>
      </c>
      <c r="E4293" t="s">
        <v>23</v>
      </c>
      <c r="F4293" t="s">
        <v>42</v>
      </c>
      <c r="G4293" t="s">
        <v>630</v>
      </c>
      <c r="H4293">
        <v>149.35</v>
      </c>
      <c r="I4293">
        <v>3</v>
      </c>
      <c r="J4293">
        <v>50.41</v>
      </c>
      <c r="K4293" s="6">
        <f>J4293/H4293</f>
        <v>0.33752929360562434</v>
      </c>
      <c r="M4293" t="str">
        <f>LEFT(C4293, SEARCH(" ", C4293) - 1)</f>
        <v>Rob</v>
      </c>
      <c r="N4293" t="str" cm="1">
        <f t="array" ref="N4293">_xlfn.IFS(H4293&lt;0, "LOSS", H4293&gt;1000, "GREAT", H4293&gt;500, "GOOD", H4293&gt;=100, "OKAY", H4293&lt;100, "OKAY")</f>
        <v>OKAY</v>
      </c>
    </row>
    <row r="4294" spans="1:14">
      <c r="A4294" s="2">
        <v>42434</v>
      </c>
      <c r="B4294" s="2" t="str">
        <f>TEXT(A4294,"mmmm")</f>
        <v>March</v>
      </c>
      <c r="C4294" t="s">
        <v>966</v>
      </c>
      <c r="D4294" t="s">
        <v>26</v>
      </c>
      <c r="E4294" t="s">
        <v>23</v>
      </c>
      <c r="F4294" t="s">
        <v>49</v>
      </c>
      <c r="G4294" t="s">
        <v>258</v>
      </c>
      <c r="H4294">
        <v>12.99</v>
      </c>
      <c r="I4294">
        <v>1</v>
      </c>
      <c r="J4294">
        <v>-0.81</v>
      </c>
      <c r="K4294" s="6">
        <f>J4294/H4294</f>
        <v>-6.2355658198614321E-2</v>
      </c>
      <c r="M4294" t="str">
        <f>LEFT(C4294, SEARCH(" ", C4294) - 1)</f>
        <v>Rob</v>
      </c>
      <c r="N4294" t="str" cm="1">
        <f t="array" ref="N4294">_xlfn.IFS(H4294&lt;0, "LOSS", H4294&gt;1000, "GREAT", H4294&gt;500, "GOOD", H4294&gt;=100, "OKAY", H4294&lt;100, "OKAY")</f>
        <v>OKAY</v>
      </c>
    </row>
    <row r="4295" spans="1:14">
      <c r="A4295" s="2">
        <v>42435</v>
      </c>
      <c r="B4295" s="2" t="str">
        <f>TEXT(A4295,"mmmm")</f>
        <v>March</v>
      </c>
      <c r="C4295" t="s">
        <v>2135</v>
      </c>
      <c r="D4295" t="s">
        <v>27</v>
      </c>
      <c r="E4295" t="s">
        <v>25</v>
      </c>
      <c r="F4295" t="s">
        <v>48</v>
      </c>
      <c r="G4295" t="s">
        <v>981</v>
      </c>
      <c r="H4295">
        <v>431.94</v>
      </c>
      <c r="I4295">
        <v>2</v>
      </c>
      <c r="J4295">
        <v>-71.989999999999995</v>
      </c>
      <c r="K4295" s="6">
        <f>J4295/H4295</f>
        <v>-0.16666666666666666</v>
      </c>
      <c r="M4295" t="str">
        <f>LEFT(C4295, SEARCH(" ", C4295) - 1)</f>
        <v>Julia</v>
      </c>
      <c r="N4295" t="str" cm="1">
        <f t="array" ref="N4295">_xlfn.IFS(H4295&lt;0, "LOSS", H4295&gt;1000, "GREAT", H4295&gt;500, "GOOD", H4295&gt;=100, "OKAY", H4295&lt;100, "OKAY")</f>
        <v>OKAY</v>
      </c>
    </row>
    <row r="4296" spans="1:14">
      <c r="A4296" s="2">
        <v>42435</v>
      </c>
      <c r="B4296" s="2" t="str">
        <f>TEXT(A4296,"mmmm")</f>
        <v>March</v>
      </c>
      <c r="C4296" t="s">
        <v>2135</v>
      </c>
      <c r="D4296" t="s">
        <v>27</v>
      </c>
      <c r="E4296" t="s">
        <v>23</v>
      </c>
      <c r="F4296" t="s">
        <v>38</v>
      </c>
      <c r="G4296" t="s">
        <v>1457</v>
      </c>
      <c r="H4296">
        <v>2.04</v>
      </c>
      <c r="I4296">
        <v>1</v>
      </c>
      <c r="J4296">
        <v>-1.5</v>
      </c>
      <c r="K4296" s="6">
        <f>J4296/H4296</f>
        <v>-0.73529411764705876</v>
      </c>
      <c r="M4296" t="str">
        <f>LEFT(C4296, SEARCH(" ", C4296) - 1)</f>
        <v>Julia</v>
      </c>
      <c r="N4296" t="str" cm="1">
        <f t="array" ref="N4296">_xlfn.IFS(H4296&lt;0, "LOSS", H4296&gt;1000, "GREAT", H4296&gt;500, "GOOD", H4296&gt;=100, "OKAY", H4296&lt;100, "OKAY")</f>
        <v>OKAY</v>
      </c>
    </row>
    <row r="4297" spans="1:14">
      <c r="A4297" s="2">
        <v>42435</v>
      </c>
      <c r="B4297" s="2" t="str">
        <f>TEXT(A4297,"mmmm")</f>
        <v>March</v>
      </c>
      <c r="C4297" t="s">
        <v>2135</v>
      </c>
      <c r="D4297" t="s">
        <v>27</v>
      </c>
      <c r="E4297" t="s">
        <v>25</v>
      </c>
      <c r="F4297" t="s">
        <v>48</v>
      </c>
      <c r="G4297" t="s">
        <v>835</v>
      </c>
      <c r="H4297">
        <v>68.239999999999995</v>
      </c>
      <c r="I4297">
        <v>3</v>
      </c>
      <c r="J4297">
        <v>-12.51</v>
      </c>
      <c r="K4297" s="6">
        <f>J4297/H4297</f>
        <v>-0.18332356389214538</v>
      </c>
      <c r="M4297" t="str">
        <f>LEFT(C4297, SEARCH(" ", C4297) - 1)</f>
        <v>Julia</v>
      </c>
      <c r="N4297" t="str" cm="1">
        <f t="array" ref="N4297">_xlfn.IFS(H4297&lt;0, "LOSS", H4297&gt;1000, "GREAT", H4297&gt;500, "GOOD", H4297&gt;=100, "OKAY", H4297&lt;100, "OKAY")</f>
        <v>OKAY</v>
      </c>
    </row>
    <row r="4298" spans="1:14">
      <c r="A4298" s="2">
        <v>42435</v>
      </c>
      <c r="B4298" s="2" t="str">
        <f>TEXT(A4298,"mmmm")</f>
        <v>March</v>
      </c>
      <c r="C4298" t="s">
        <v>2138</v>
      </c>
      <c r="D4298" t="s">
        <v>29</v>
      </c>
      <c r="E4298" t="s">
        <v>23</v>
      </c>
      <c r="F4298" t="s">
        <v>36</v>
      </c>
      <c r="G4298" t="s">
        <v>860</v>
      </c>
      <c r="H4298">
        <v>2.33</v>
      </c>
      <c r="I4298">
        <v>3</v>
      </c>
      <c r="J4298">
        <v>-6.3</v>
      </c>
      <c r="K4298" s="6">
        <f>J4298/H4298</f>
        <v>-2.703862660944206</v>
      </c>
      <c r="M4298" t="str">
        <f>LEFT(C4298, SEARCH(" ", C4298) - 1)</f>
        <v>Lena</v>
      </c>
      <c r="N4298" t="str" cm="1">
        <f t="array" ref="N4298">_xlfn.IFS(H4298&lt;0, "LOSS", H4298&gt;1000, "GREAT", H4298&gt;500, "GOOD", H4298&gt;=100, "OKAY", H4298&lt;100, "OKAY")</f>
        <v>OKAY</v>
      </c>
    </row>
    <row r="4299" spans="1:14">
      <c r="A4299" s="2">
        <v>42435</v>
      </c>
      <c r="B4299" s="2" t="str">
        <f>TEXT(A4299,"mmmm")</f>
        <v>March</v>
      </c>
      <c r="C4299" t="s">
        <v>2138</v>
      </c>
      <c r="D4299" t="s">
        <v>29</v>
      </c>
      <c r="E4299" t="s">
        <v>23</v>
      </c>
      <c r="F4299" t="s">
        <v>38</v>
      </c>
      <c r="G4299" t="s">
        <v>1726</v>
      </c>
      <c r="H4299">
        <v>1.73</v>
      </c>
      <c r="I4299">
        <v>4</v>
      </c>
      <c r="J4299">
        <v>-2.76</v>
      </c>
      <c r="K4299" s="6">
        <f>J4299/H4299</f>
        <v>-1.5953757225433525</v>
      </c>
      <c r="M4299" t="str">
        <f>LEFT(C4299, SEARCH(" ", C4299) - 1)</f>
        <v>Lena</v>
      </c>
      <c r="N4299" t="str" cm="1">
        <f t="array" ref="N4299">_xlfn.IFS(H4299&lt;0, "LOSS", H4299&gt;1000, "GREAT", H4299&gt;500, "GOOD", H4299&gt;=100, "OKAY", H4299&lt;100, "OKAY")</f>
        <v>OKAY</v>
      </c>
    </row>
    <row r="4300" spans="1:14">
      <c r="A4300" s="2">
        <v>42435</v>
      </c>
      <c r="B4300" s="2" t="str">
        <f>TEXT(A4300,"mmmm")</f>
        <v>March</v>
      </c>
      <c r="C4300" t="s">
        <v>2138</v>
      </c>
      <c r="D4300" t="s">
        <v>29</v>
      </c>
      <c r="E4300" t="s">
        <v>21</v>
      </c>
      <c r="F4300" t="s">
        <v>44</v>
      </c>
      <c r="G4300" t="s">
        <v>1794</v>
      </c>
      <c r="H4300">
        <v>159.04</v>
      </c>
      <c r="I4300">
        <v>5</v>
      </c>
      <c r="J4300">
        <v>-194.82</v>
      </c>
      <c r="K4300" s="6">
        <f>J4300/H4300</f>
        <v>-1.2249748490945673</v>
      </c>
      <c r="M4300" t="str">
        <f>LEFT(C4300, SEARCH(" ", C4300) - 1)</f>
        <v>Lena</v>
      </c>
      <c r="N4300" t="str" cm="1">
        <f t="array" ref="N4300">_xlfn.IFS(H4300&lt;0, "LOSS", H4300&gt;1000, "GREAT", H4300&gt;500, "GOOD", H4300&gt;=100, "OKAY", H4300&lt;100, "OKAY")</f>
        <v>OKAY</v>
      </c>
    </row>
    <row r="4301" spans="1:14">
      <c r="A4301" s="2">
        <v>42435</v>
      </c>
      <c r="B4301" s="2" t="str">
        <f>TEXT(A4301,"mmmm")</f>
        <v>March</v>
      </c>
      <c r="C4301" t="s">
        <v>2138</v>
      </c>
      <c r="D4301" t="s">
        <v>29</v>
      </c>
      <c r="E4301" t="s">
        <v>21</v>
      </c>
      <c r="F4301" t="s">
        <v>51</v>
      </c>
      <c r="G4301" t="s">
        <v>1723</v>
      </c>
      <c r="H4301">
        <v>145.97999999999999</v>
      </c>
      <c r="I4301">
        <v>2</v>
      </c>
      <c r="J4301">
        <v>-99.27</v>
      </c>
      <c r="K4301" s="6">
        <f>J4301/H4301</f>
        <v>-0.68002466091245373</v>
      </c>
      <c r="M4301" t="str">
        <f>LEFT(C4301, SEARCH(" ", C4301) - 1)</f>
        <v>Lena</v>
      </c>
      <c r="N4301" t="str" cm="1">
        <f t="array" ref="N4301">_xlfn.IFS(H4301&lt;0, "LOSS", H4301&gt;1000, "GREAT", H4301&gt;500, "GOOD", H4301&gt;=100, "OKAY", H4301&lt;100, "OKAY")</f>
        <v>OKAY</v>
      </c>
    </row>
    <row r="4302" spans="1:14">
      <c r="A4302" s="2">
        <v>42436</v>
      </c>
      <c r="B4302" s="2" t="str">
        <f>TEXT(A4302,"mmmm")</f>
        <v>March</v>
      </c>
      <c r="C4302" t="s">
        <v>1005</v>
      </c>
      <c r="D4302" t="s">
        <v>26</v>
      </c>
      <c r="E4302" t="s">
        <v>25</v>
      </c>
      <c r="F4302" t="s">
        <v>48</v>
      </c>
      <c r="G4302" t="s">
        <v>2531</v>
      </c>
      <c r="H4302">
        <v>21.07</v>
      </c>
      <c r="I4302">
        <v>3</v>
      </c>
      <c r="J4302">
        <v>1.58</v>
      </c>
      <c r="K4302" s="6">
        <f>J4302/H4302</f>
        <v>7.4988134788799246E-2</v>
      </c>
      <c r="M4302" t="str">
        <f>LEFT(C4302, SEARCH(" ", C4302) - 1)</f>
        <v>Ed</v>
      </c>
      <c r="N4302" t="str" cm="1">
        <f t="array" ref="N4302">_xlfn.IFS(H4302&lt;0, "LOSS", H4302&gt;1000, "GREAT", H4302&gt;500, "GOOD", H4302&gt;=100, "OKAY", H4302&lt;100, "OKAY")</f>
        <v>OKAY</v>
      </c>
    </row>
    <row r="4303" spans="1:14">
      <c r="A4303" s="2">
        <v>42437</v>
      </c>
      <c r="B4303" s="2" t="str">
        <f>TEXT(A4303,"mmmm")</f>
        <v>March</v>
      </c>
      <c r="C4303" t="s">
        <v>1539</v>
      </c>
      <c r="D4303" t="s">
        <v>31</v>
      </c>
      <c r="E4303" t="s">
        <v>25</v>
      </c>
      <c r="F4303" t="s">
        <v>48</v>
      </c>
      <c r="G4303" t="s">
        <v>1181</v>
      </c>
      <c r="H4303">
        <v>1363.96</v>
      </c>
      <c r="I4303">
        <v>5</v>
      </c>
      <c r="J4303">
        <v>85.25</v>
      </c>
      <c r="K4303" s="6">
        <f>J4303/H4303</f>
        <v>6.2501832898325463E-2</v>
      </c>
      <c r="M4303" t="str">
        <f>LEFT(C4303, SEARCH(" ", C4303) - 1)</f>
        <v>Zuschuss</v>
      </c>
      <c r="N4303" t="str" cm="1">
        <f t="array" ref="N4303">_xlfn.IFS(H4303&lt;0, "LOSS", H4303&gt;1000, "GREAT", H4303&gt;500, "GOOD", H4303&gt;=100, "OKAY", H4303&lt;100, "OKAY")</f>
        <v>GREAT</v>
      </c>
    </row>
    <row r="4304" spans="1:14">
      <c r="A4304" s="2">
        <v>42437</v>
      </c>
      <c r="B4304" s="2" t="str">
        <f>TEXT(A4304,"mmmm")</f>
        <v>March</v>
      </c>
      <c r="C4304" t="s">
        <v>1539</v>
      </c>
      <c r="D4304" t="s">
        <v>31</v>
      </c>
      <c r="E4304" t="s">
        <v>21</v>
      </c>
      <c r="F4304" t="s">
        <v>44</v>
      </c>
      <c r="G4304" t="s">
        <v>1357</v>
      </c>
      <c r="H4304">
        <v>102.36</v>
      </c>
      <c r="I4304">
        <v>3</v>
      </c>
      <c r="J4304">
        <v>-3.84</v>
      </c>
      <c r="K4304" s="6">
        <f>J4304/H4304</f>
        <v>-3.7514654161781943E-2</v>
      </c>
      <c r="M4304" t="str">
        <f>LEFT(C4304, SEARCH(" ", C4304) - 1)</f>
        <v>Zuschuss</v>
      </c>
      <c r="N4304" t="str" cm="1">
        <f t="array" ref="N4304">_xlfn.IFS(H4304&lt;0, "LOSS", H4304&gt;1000, "GREAT", H4304&gt;500, "GOOD", H4304&gt;=100, "OKAY", H4304&lt;100, "OKAY")</f>
        <v>OKAY</v>
      </c>
    </row>
    <row r="4305" spans="1:14">
      <c r="A4305" s="2">
        <v>42437</v>
      </c>
      <c r="B4305" s="2" t="str">
        <f>TEXT(A4305,"mmmm")</f>
        <v>March</v>
      </c>
      <c r="C4305" t="s">
        <v>720</v>
      </c>
      <c r="D4305" t="s">
        <v>73</v>
      </c>
      <c r="E4305" t="s">
        <v>23</v>
      </c>
      <c r="F4305" t="s">
        <v>38</v>
      </c>
      <c r="G4305" t="s">
        <v>152</v>
      </c>
      <c r="H4305">
        <v>9.6999999999999993</v>
      </c>
      <c r="I4305">
        <v>3</v>
      </c>
      <c r="J4305">
        <v>-7.11</v>
      </c>
      <c r="K4305" s="6">
        <f>J4305/H4305</f>
        <v>-0.73298969072164954</v>
      </c>
      <c r="M4305" t="str">
        <f>LEFT(C4305, SEARCH(" ", C4305) - 1)</f>
        <v>Patrick</v>
      </c>
      <c r="N4305" t="str" cm="1">
        <f t="array" ref="N4305">_xlfn.IFS(H4305&lt;0, "LOSS", H4305&gt;1000, "GREAT", H4305&gt;500, "GOOD", H4305&gt;=100, "OKAY", H4305&lt;100, "OKAY")</f>
        <v>OKAY</v>
      </c>
    </row>
    <row r="4306" spans="1:14">
      <c r="A4306" s="2">
        <v>42437</v>
      </c>
      <c r="B4306" s="2" t="str">
        <f>TEXT(A4306,"mmmm")</f>
        <v>March</v>
      </c>
      <c r="C4306" t="s">
        <v>978</v>
      </c>
      <c r="D4306" t="s">
        <v>27</v>
      </c>
      <c r="E4306" t="s">
        <v>25</v>
      </c>
      <c r="F4306" t="s">
        <v>48</v>
      </c>
      <c r="G4306" t="s">
        <v>238</v>
      </c>
      <c r="H4306">
        <v>108.58</v>
      </c>
      <c r="I4306">
        <v>4</v>
      </c>
      <c r="J4306">
        <v>-25.33</v>
      </c>
      <c r="K4306" s="6">
        <f>J4306/H4306</f>
        <v>-0.23328421440412597</v>
      </c>
      <c r="M4306" t="str">
        <f>LEFT(C4306, SEARCH(" ", C4306) - 1)</f>
        <v>Brian</v>
      </c>
      <c r="N4306" t="str" cm="1">
        <f t="array" ref="N4306">_xlfn.IFS(H4306&lt;0, "LOSS", H4306&gt;1000, "GREAT", H4306&gt;500, "GOOD", H4306&gt;=100, "OKAY", H4306&lt;100, "OKAY")</f>
        <v>OKAY</v>
      </c>
    </row>
    <row r="4307" spans="1:14">
      <c r="A4307" s="2">
        <v>42437</v>
      </c>
      <c r="B4307" s="2" t="str">
        <f>TEXT(A4307,"mmmm")</f>
        <v>March</v>
      </c>
      <c r="C4307" t="s">
        <v>978</v>
      </c>
      <c r="D4307" t="s">
        <v>27</v>
      </c>
      <c r="E4307" t="s">
        <v>23</v>
      </c>
      <c r="F4307" t="s">
        <v>43</v>
      </c>
      <c r="G4307" t="s">
        <v>2398</v>
      </c>
      <c r="H4307">
        <v>5.98</v>
      </c>
      <c r="I4307">
        <v>2</v>
      </c>
      <c r="J4307">
        <v>-1.35</v>
      </c>
      <c r="K4307" s="6">
        <f>J4307/H4307</f>
        <v>-0.225752508361204</v>
      </c>
      <c r="M4307" t="str">
        <f>LEFT(C4307, SEARCH(" ", C4307) - 1)</f>
        <v>Brian</v>
      </c>
      <c r="N4307" t="str" cm="1">
        <f t="array" ref="N4307">_xlfn.IFS(H4307&lt;0, "LOSS", H4307&gt;1000, "GREAT", H4307&gt;500, "GOOD", H4307&gt;=100, "OKAY", H4307&lt;100, "OKAY")</f>
        <v>OKAY</v>
      </c>
    </row>
    <row r="4308" spans="1:14">
      <c r="A4308" s="2">
        <v>42437</v>
      </c>
      <c r="B4308" s="2" t="str">
        <f>TEXT(A4308,"mmmm")</f>
        <v>March</v>
      </c>
      <c r="C4308" t="s">
        <v>2189</v>
      </c>
      <c r="D4308" t="s">
        <v>24</v>
      </c>
      <c r="E4308" t="s">
        <v>21</v>
      </c>
      <c r="F4308" t="s">
        <v>44</v>
      </c>
      <c r="G4308" t="s">
        <v>1985</v>
      </c>
      <c r="H4308">
        <v>113.6</v>
      </c>
      <c r="I4308">
        <v>8</v>
      </c>
      <c r="J4308">
        <v>44.3</v>
      </c>
      <c r="K4308" s="6">
        <f>J4308/H4308</f>
        <v>0.38996478873239437</v>
      </c>
      <c r="M4308" t="str">
        <f>LEFT(C4308, SEARCH(" ", C4308) - 1)</f>
        <v>Giulietta</v>
      </c>
      <c r="N4308" t="str" cm="1">
        <f t="array" ref="N4308">_xlfn.IFS(H4308&lt;0, "LOSS", H4308&gt;1000, "GREAT", H4308&gt;500, "GOOD", H4308&gt;=100, "OKAY", H4308&lt;100, "OKAY")</f>
        <v>OKAY</v>
      </c>
    </row>
    <row r="4309" spans="1:14">
      <c r="A4309" s="2">
        <v>42437</v>
      </c>
      <c r="B4309" s="2" t="str">
        <f>TEXT(A4309,"mmmm")</f>
        <v>March</v>
      </c>
      <c r="C4309" t="s">
        <v>2189</v>
      </c>
      <c r="D4309" t="s">
        <v>24</v>
      </c>
      <c r="E4309" t="s">
        <v>23</v>
      </c>
      <c r="F4309" t="s">
        <v>47</v>
      </c>
      <c r="G4309" t="s">
        <v>1240</v>
      </c>
      <c r="H4309">
        <v>12.96</v>
      </c>
      <c r="I4309">
        <v>2</v>
      </c>
      <c r="J4309">
        <v>6.35</v>
      </c>
      <c r="K4309" s="6">
        <f>J4309/H4309</f>
        <v>0.48996913580246909</v>
      </c>
      <c r="M4309" t="str">
        <f>LEFT(C4309, SEARCH(" ", C4309) - 1)</f>
        <v>Giulietta</v>
      </c>
      <c r="N4309" t="str" cm="1">
        <f t="array" ref="N4309">_xlfn.IFS(H4309&lt;0, "LOSS", H4309&gt;1000, "GREAT", H4309&gt;500, "GOOD", H4309&gt;=100, "OKAY", H4309&lt;100, "OKAY")</f>
        <v>OKAY</v>
      </c>
    </row>
    <row r="4310" spans="1:14">
      <c r="A4310" s="2">
        <v>42437</v>
      </c>
      <c r="B4310" s="2" t="str">
        <f>TEXT(A4310,"mmmm")</f>
        <v>March</v>
      </c>
      <c r="C4310" t="s">
        <v>2189</v>
      </c>
      <c r="D4310" t="s">
        <v>24</v>
      </c>
      <c r="E4310" t="s">
        <v>23</v>
      </c>
      <c r="F4310" t="s">
        <v>38</v>
      </c>
      <c r="G4310" t="s">
        <v>1220</v>
      </c>
      <c r="H4310">
        <v>69.459999999999994</v>
      </c>
      <c r="I4310">
        <v>2</v>
      </c>
      <c r="J4310">
        <v>22.57</v>
      </c>
      <c r="K4310" s="6">
        <f>J4310/H4310</f>
        <v>0.32493521451194934</v>
      </c>
      <c r="M4310" t="str">
        <f>LEFT(C4310, SEARCH(" ", C4310) - 1)</f>
        <v>Giulietta</v>
      </c>
      <c r="N4310" t="str" cm="1">
        <f t="array" ref="N4310">_xlfn.IFS(H4310&lt;0, "LOSS", H4310&gt;1000, "GREAT", H4310&gt;500, "GOOD", H4310&gt;=100, "OKAY", H4310&lt;100, "OKAY")</f>
        <v>OKAY</v>
      </c>
    </row>
    <row r="4311" spans="1:14">
      <c r="A4311" s="2">
        <v>42437</v>
      </c>
      <c r="B4311" s="2" t="str">
        <f>TEXT(A4311,"mmmm")</f>
        <v>March</v>
      </c>
      <c r="C4311" t="s">
        <v>2337</v>
      </c>
      <c r="D4311" t="s">
        <v>26</v>
      </c>
      <c r="E4311" t="s">
        <v>23</v>
      </c>
      <c r="F4311" t="s">
        <v>38</v>
      </c>
      <c r="G4311" t="s">
        <v>1729</v>
      </c>
      <c r="H4311">
        <v>8.86</v>
      </c>
      <c r="I4311">
        <v>9</v>
      </c>
      <c r="J4311">
        <v>-14.17</v>
      </c>
      <c r="K4311" s="6">
        <f>J4311/H4311</f>
        <v>-1.5993227990970655</v>
      </c>
      <c r="M4311" t="str">
        <f>LEFT(C4311, SEARCH(" ", C4311) - 1)</f>
        <v>Sanjit</v>
      </c>
      <c r="N4311" t="str" cm="1">
        <f t="array" ref="N4311">_xlfn.IFS(H4311&lt;0, "LOSS", H4311&gt;1000, "GREAT", H4311&gt;500, "GOOD", H4311&gt;=100, "OKAY", H4311&lt;100, "OKAY")</f>
        <v>OKAY</v>
      </c>
    </row>
    <row r="4312" spans="1:14">
      <c r="A4312" s="2">
        <v>42437</v>
      </c>
      <c r="B4312" s="2" t="str">
        <f>TEXT(A4312,"mmmm")</f>
        <v>March</v>
      </c>
      <c r="C4312" t="s">
        <v>2337</v>
      </c>
      <c r="D4312" t="s">
        <v>26</v>
      </c>
      <c r="E4312" t="s">
        <v>25</v>
      </c>
      <c r="F4312" t="s">
        <v>35</v>
      </c>
      <c r="G4312" t="s">
        <v>1405</v>
      </c>
      <c r="H4312">
        <v>27.96</v>
      </c>
      <c r="I4312">
        <v>5</v>
      </c>
      <c r="J4312">
        <v>8.39</v>
      </c>
      <c r="K4312" s="6">
        <f>J4312/H4312</f>
        <v>0.30007153075822607</v>
      </c>
      <c r="M4312" t="str">
        <f>LEFT(C4312, SEARCH(" ", C4312) - 1)</f>
        <v>Sanjit</v>
      </c>
      <c r="N4312" t="str" cm="1">
        <f t="array" ref="N4312">_xlfn.IFS(H4312&lt;0, "LOSS", H4312&gt;1000, "GREAT", H4312&gt;500, "GOOD", H4312&gt;=100, "OKAY", H4312&lt;100, "OKAY")</f>
        <v>OKAY</v>
      </c>
    </row>
    <row r="4313" spans="1:14">
      <c r="A4313" s="2">
        <v>42437</v>
      </c>
      <c r="B4313" s="2" t="str">
        <f>TEXT(A4313,"mmmm")</f>
        <v>March</v>
      </c>
      <c r="C4313" t="s">
        <v>2337</v>
      </c>
      <c r="D4313" t="s">
        <v>26</v>
      </c>
      <c r="E4313" t="s">
        <v>23</v>
      </c>
      <c r="F4313" t="s">
        <v>42</v>
      </c>
      <c r="G4313" t="s">
        <v>1399</v>
      </c>
      <c r="H4313">
        <v>146.35</v>
      </c>
      <c r="I4313">
        <v>3</v>
      </c>
      <c r="J4313">
        <v>49.39</v>
      </c>
      <c r="K4313" s="6">
        <f>J4313/H4313</f>
        <v>0.33747864707892039</v>
      </c>
      <c r="M4313" t="str">
        <f>LEFT(C4313, SEARCH(" ", C4313) - 1)</f>
        <v>Sanjit</v>
      </c>
      <c r="N4313" t="str" cm="1">
        <f t="array" ref="N4313">_xlfn.IFS(H4313&lt;0, "LOSS", H4313&gt;1000, "GREAT", H4313&gt;500, "GOOD", H4313&gt;=100, "OKAY", H4313&lt;100, "OKAY")</f>
        <v>OKAY</v>
      </c>
    </row>
    <row r="4314" spans="1:14">
      <c r="A4314" s="2">
        <v>42437</v>
      </c>
      <c r="B4314" s="2" t="str">
        <f>TEXT(A4314,"mmmm")</f>
        <v>March</v>
      </c>
      <c r="C4314" t="s">
        <v>623</v>
      </c>
      <c r="D4314" t="s">
        <v>32</v>
      </c>
      <c r="E4314" t="s">
        <v>23</v>
      </c>
      <c r="F4314" t="s">
        <v>36</v>
      </c>
      <c r="G4314" t="s">
        <v>2522</v>
      </c>
      <c r="H4314">
        <v>207.14</v>
      </c>
      <c r="I4314">
        <v>3</v>
      </c>
      <c r="J4314">
        <v>48.33</v>
      </c>
      <c r="K4314" s="6">
        <f>J4314/H4314</f>
        <v>0.2333204595925461</v>
      </c>
      <c r="M4314" t="str">
        <f>LEFT(C4314, SEARCH(" ", C4314) - 1)</f>
        <v>Stephanie</v>
      </c>
      <c r="N4314" t="str" cm="1">
        <f t="array" ref="N4314">_xlfn.IFS(H4314&lt;0, "LOSS", H4314&gt;1000, "GREAT", H4314&gt;500, "GOOD", H4314&gt;=100, "OKAY", H4314&lt;100, "OKAY")</f>
        <v>OKAY</v>
      </c>
    </row>
    <row r="4315" spans="1:14">
      <c r="A4315" s="2">
        <v>42437</v>
      </c>
      <c r="B4315" s="2" t="str">
        <f>TEXT(A4315,"mmmm")</f>
        <v>March</v>
      </c>
      <c r="C4315" t="s">
        <v>623</v>
      </c>
      <c r="D4315" t="s">
        <v>32</v>
      </c>
      <c r="E4315" t="s">
        <v>23</v>
      </c>
      <c r="F4315" t="s">
        <v>37</v>
      </c>
      <c r="G4315" t="s">
        <v>952</v>
      </c>
      <c r="H4315">
        <v>13.9</v>
      </c>
      <c r="I4315">
        <v>5</v>
      </c>
      <c r="J4315">
        <v>3.75</v>
      </c>
      <c r="K4315" s="6">
        <f>J4315/H4315</f>
        <v>0.26978417266187049</v>
      </c>
      <c r="M4315" t="str">
        <f>LEFT(C4315, SEARCH(" ", C4315) - 1)</f>
        <v>Stephanie</v>
      </c>
      <c r="N4315" t="str" cm="1">
        <f t="array" ref="N4315">_xlfn.IFS(H4315&lt;0, "LOSS", H4315&gt;1000, "GREAT", H4315&gt;500, "GOOD", H4315&gt;=100, "OKAY", H4315&lt;100, "OKAY")</f>
        <v>OKAY</v>
      </c>
    </row>
    <row r="4316" spans="1:14">
      <c r="A4316" s="2">
        <v>42438</v>
      </c>
      <c r="B4316" s="2" t="str">
        <f>TEXT(A4316,"mmmm")</f>
        <v>March</v>
      </c>
      <c r="C4316" t="s">
        <v>398</v>
      </c>
      <c r="D4316" t="s">
        <v>100</v>
      </c>
      <c r="E4316" t="s">
        <v>25</v>
      </c>
      <c r="F4316" t="s">
        <v>35</v>
      </c>
      <c r="G4316" t="s">
        <v>2018</v>
      </c>
      <c r="H4316">
        <v>199.75</v>
      </c>
      <c r="I4316">
        <v>5</v>
      </c>
      <c r="J4316">
        <v>87.89</v>
      </c>
      <c r="K4316" s="6">
        <f>J4316/H4316</f>
        <v>0.44</v>
      </c>
      <c r="M4316" t="str">
        <f>LEFT(C4316, SEARCH(" ", C4316) - 1)</f>
        <v>Rick</v>
      </c>
      <c r="N4316" t="str" cm="1">
        <f t="array" ref="N4316">_xlfn.IFS(H4316&lt;0, "LOSS", H4316&gt;1000, "GREAT", H4316&gt;500, "GOOD", H4316&gt;=100, "OKAY", H4316&lt;100, "OKAY")</f>
        <v>OKAY</v>
      </c>
    </row>
    <row r="4317" spans="1:14">
      <c r="A4317" s="2">
        <v>42438</v>
      </c>
      <c r="B4317" s="2" t="str">
        <f>TEXT(A4317,"mmmm")</f>
        <v>March</v>
      </c>
      <c r="C4317" t="s">
        <v>904</v>
      </c>
      <c r="D4317" t="s">
        <v>182</v>
      </c>
      <c r="E4317" t="s">
        <v>23</v>
      </c>
      <c r="F4317" t="s">
        <v>49</v>
      </c>
      <c r="G4317" t="s">
        <v>638</v>
      </c>
      <c r="H4317">
        <v>11.21</v>
      </c>
      <c r="I4317">
        <v>1</v>
      </c>
      <c r="J4317">
        <v>3.36</v>
      </c>
      <c r="K4317" s="6">
        <f>J4317/H4317</f>
        <v>0.29973238180196249</v>
      </c>
      <c r="M4317" t="str">
        <f>LEFT(C4317, SEARCH(" ", C4317) - 1)</f>
        <v>Pamela</v>
      </c>
      <c r="N4317" t="str" cm="1">
        <f t="array" ref="N4317">_xlfn.IFS(H4317&lt;0, "LOSS", H4317&gt;1000, "GREAT", H4317&gt;500, "GOOD", H4317&gt;=100, "OKAY", H4317&lt;100, "OKAY")</f>
        <v>OKAY</v>
      </c>
    </row>
    <row r="4318" spans="1:14">
      <c r="A4318" s="2">
        <v>42438</v>
      </c>
      <c r="B4318" s="2" t="str">
        <f>TEXT(A4318,"mmmm")</f>
        <v>March</v>
      </c>
      <c r="C4318" t="s">
        <v>904</v>
      </c>
      <c r="D4318" t="s">
        <v>182</v>
      </c>
      <c r="E4318" t="s">
        <v>21</v>
      </c>
      <c r="F4318" t="s">
        <v>40</v>
      </c>
      <c r="G4318" t="s">
        <v>877</v>
      </c>
      <c r="H4318">
        <v>354.9</v>
      </c>
      <c r="I4318">
        <v>5</v>
      </c>
      <c r="J4318">
        <v>88.73</v>
      </c>
      <c r="K4318" s="6">
        <f>J4318/H4318</f>
        <v>0.25001408847562695</v>
      </c>
      <c r="M4318" t="str">
        <f>LEFT(C4318, SEARCH(" ", C4318) - 1)</f>
        <v>Pamela</v>
      </c>
      <c r="N4318" t="str" cm="1">
        <f t="array" ref="N4318">_xlfn.IFS(H4318&lt;0, "LOSS", H4318&gt;1000, "GREAT", H4318&gt;500, "GOOD", H4318&gt;=100, "OKAY", H4318&lt;100, "OKAY")</f>
        <v>OKAY</v>
      </c>
    </row>
    <row r="4319" spans="1:14">
      <c r="A4319" s="2">
        <v>42438</v>
      </c>
      <c r="B4319" s="2" t="str">
        <f>TEXT(A4319,"mmmm")</f>
        <v>March</v>
      </c>
      <c r="C4319" t="s">
        <v>904</v>
      </c>
      <c r="D4319" t="s">
        <v>182</v>
      </c>
      <c r="E4319" t="s">
        <v>23</v>
      </c>
      <c r="F4319" t="s">
        <v>47</v>
      </c>
      <c r="G4319" t="s">
        <v>2336</v>
      </c>
      <c r="H4319">
        <v>17.940000000000001</v>
      </c>
      <c r="I4319">
        <v>3</v>
      </c>
      <c r="J4319">
        <v>8.7899999999999991</v>
      </c>
      <c r="K4319" s="6">
        <f>J4319/H4319</f>
        <v>0.48996655518394638</v>
      </c>
      <c r="M4319" t="str">
        <f>LEFT(C4319, SEARCH(" ", C4319) - 1)</f>
        <v>Pamela</v>
      </c>
      <c r="N4319" t="str" cm="1">
        <f t="array" ref="N4319">_xlfn.IFS(H4319&lt;0, "LOSS", H4319&gt;1000, "GREAT", H4319&gt;500, "GOOD", H4319&gt;=100, "OKAY", H4319&lt;100, "OKAY")</f>
        <v>OKAY</v>
      </c>
    </row>
    <row r="4320" spans="1:14">
      <c r="A4320" s="2">
        <v>42438</v>
      </c>
      <c r="B4320" s="2" t="str">
        <f>TEXT(A4320,"mmmm")</f>
        <v>March</v>
      </c>
      <c r="C4320" t="s">
        <v>904</v>
      </c>
      <c r="D4320" t="s">
        <v>182</v>
      </c>
      <c r="E4320" t="s">
        <v>23</v>
      </c>
      <c r="F4320" t="s">
        <v>38</v>
      </c>
      <c r="G4320" t="s">
        <v>2265</v>
      </c>
      <c r="H4320">
        <v>51.8</v>
      </c>
      <c r="I4320">
        <v>4</v>
      </c>
      <c r="J4320">
        <v>23.31</v>
      </c>
      <c r="K4320" s="6">
        <f>J4320/H4320</f>
        <v>0.45</v>
      </c>
      <c r="M4320" t="str">
        <f>LEFT(C4320, SEARCH(" ", C4320) - 1)</f>
        <v>Pamela</v>
      </c>
      <c r="N4320" t="str" cm="1">
        <f t="array" ref="N4320">_xlfn.IFS(H4320&lt;0, "LOSS", H4320&gt;1000, "GREAT", H4320&gt;500, "GOOD", H4320&gt;=100, "OKAY", H4320&lt;100, "OKAY")</f>
        <v>OKAY</v>
      </c>
    </row>
    <row r="4321" spans="1:14">
      <c r="A4321" s="2">
        <v>42439</v>
      </c>
      <c r="B4321" s="2" t="str">
        <f>TEXT(A4321,"mmmm")</f>
        <v>March</v>
      </c>
      <c r="C4321" t="s">
        <v>2532</v>
      </c>
      <c r="D4321" t="s">
        <v>24</v>
      </c>
      <c r="E4321" t="s">
        <v>21</v>
      </c>
      <c r="F4321" t="s">
        <v>39</v>
      </c>
      <c r="G4321" t="s">
        <v>861</v>
      </c>
      <c r="H4321">
        <v>176.78</v>
      </c>
      <c r="I4321">
        <v>1</v>
      </c>
      <c r="J4321">
        <v>-22.1</v>
      </c>
      <c r="K4321" s="6">
        <f>J4321/H4321</f>
        <v>-0.1250141418712524</v>
      </c>
      <c r="M4321" t="str">
        <f>LEFT(C4321, SEARCH(" ", C4321) - 1)</f>
        <v>Caroline</v>
      </c>
      <c r="N4321" t="str" cm="1">
        <f t="array" ref="N4321">_xlfn.IFS(H4321&lt;0, "LOSS", H4321&gt;1000, "GREAT", H4321&gt;500, "GOOD", H4321&gt;=100, "OKAY", H4321&lt;100, "OKAY")</f>
        <v>OKAY</v>
      </c>
    </row>
    <row r="4322" spans="1:14">
      <c r="A4322" s="2">
        <v>42439</v>
      </c>
      <c r="B4322" s="2" t="str">
        <f>TEXT(A4322,"mmmm")</f>
        <v>March</v>
      </c>
      <c r="C4322" t="s">
        <v>2533</v>
      </c>
      <c r="D4322" t="s">
        <v>27</v>
      </c>
      <c r="E4322" t="s">
        <v>25</v>
      </c>
      <c r="F4322" t="s">
        <v>35</v>
      </c>
      <c r="G4322" t="s">
        <v>753</v>
      </c>
      <c r="H4322">
        <v>39.99</v>
      </c>
      <c r="I4322">
        <v>1</v>
      </c>
      <c r="J4322">
        <v>7.5</v>
      </c>
      <c r="K4322" s="6">
        <f>J4322/H4322</f>
        <v>0.18754688672168041</v>
      </c>
      <c r="M4322" t="str">
        <f>LEFT(C4322, SEARCH(" ", C4322) - 1)</f>
        <v>Bryan</v>
      </c>
      <c r="N4322" t="str" cm="1">
        <f t="array" ref="N4322">_xlfn.IFS(H4322&lt;0, "LOSS", H4322&gt;1000, "GREAT", H4322&gt;500, "GOOD", H4322&gt;=100, "OKAY", H4322&lt;100, "OKAY")</f>
        <v>OKAY</v>
      </c>
    </row>
    <row r="4323" spans="1:14">
      <c r="A4323" s="2">
        <v>42439</v>
      </c>
      <c r="B4323" s="2" t="str">
        <f>TEXT(A4323,"mmmm")</f>
        <v>March</v>
      </c>
      <c r="C4323" t="s">
        <v>1465</v>
      </c>
      <c r="D4323" t="s">
        <v>22</v>
      </c>
      <c r="E4323" t="s">
        <v>23</v>
      </c>
      <c r="F4323" t="s">
        <v>47</v>
      </c>
      <c r="G4323" t="s">
        <v>1982</v>
      </c>
      <c r="H4323">
        <v>14.9</v>
      </c>
      <c r="I4323">
        <v>5</v>
      </c>
      <c r="J4323">
        <v>7.15</v>
      </c>
      <c r="K4323" s="6">
        <f>J4323/H4323</f>
        <v>0.47986577181208057</v>
      </c>
      <c r="M4323" t="str">
        <f>LEFT(C4323, SEARCH(" ", C4323) - 1)</f>
        <v>Karen</v>
      </c>
      <c r="N4323" t="str" cm="1">
        <f t="array" ref="N4323">_xlfn.IFS(H4323&lt;0, "LOSS", H4323&gt;1000, "GREAT", H4323&gt;500, "GOOD", H4323&gt;=100, "OKAY", H4323&lt;100, "OKAY")</f>
        <v>OKAY</v>
      </c>
    </row>
    <row r="4324" spans="1:14">
      <c r="A4324" s="2">
        <v>42439</v>
      </c>
      <c r="B4324" s="2" t="str">
        <f>TEXT(A4324,"mmmm")</f>
        <v>March</v>
      </c>
      <c r="C4324" t="s">
        <v>1465</v>
      </c>
      <c r="D4324" t="s">
        <v>22</v>
      </c>
      <c r="E4324" t="s">
        <v>25</v>
      </c>
      <c r="F4324" t="s">
        <v>48</v>
      </c>
      <c r="G4324" t="s">
        <v>761</v>
      </c>
      <c r="H4324">
        <v>4158.91</v>
      </c>
      <c r="I4324">
        <v>8</v>
      </c>
      <c r="J4324">
        <v>363.9</v>
      </c>
      <c r="K4324" s="6">
        <f>J4324/H4324</f>
        <v>8.7498887929770064E-2</v>
      </c>
      <c r="M4324" t="str">
        <f>LEFT(C4324, SEARCH(" ", C4324) - 1)</f>
        <v>Karen</v>
      </c>
      <c r="N4324" t="str" cm="1">
        <f t="array" ref="N4324">_xlfn.IFS(H4324&lt;0, "LOSS", H4324&gt;1000, "GREAT", H4324&gt;500, "GOOD", H4324&gt;=100, "OKAY", H4324&lt;100, "OKAY")</f>
        <v>GREAT</v>
      </c>
    </row>
    <row r="4325" spans="1:14">
      <c r="A4325" s="2">
        <v>42439</v>
      </c>
      <c r="B4325" s="2" t="str">
        <f>TEXT(A4325,"mmmm")</f>
        <v>March</v>
      </c>
      <c r="C4325" t="s">
        <v>1708</v>
      </c>
      <c r="D4325" t="s">
        <v>22</v>
      </c>
      <c r="E4325" t="s">
        <v>25</v>
      </c>
      <c r="F4325" t="s">
        <v>35</v>
      </c>
      <c r="G4325" t="s">
        <v>1502</v>
      </c>
      <c r="H4325">
        <v>26.85</v>
      </c>
      <c r="I4325">
        <v>3</v>
      </c>
      <c r="J4325">
        <v>5.0999999999999996</v>
      </c>
      <c r="K4325" s="6">
        <f>J4325/H4325</f>
        <v>0.18994413407821226</v>
      </c>
      <c r="M4325" t="str">
        <f>LEFT(C4325, SEARCH(" ", C4325) - 1)</f>
        <v>Rick</v>
      </c>
      <c r="N4325" t="str" cm="1">
        <f t="array" ref="N4325">_xlfn.IFS(H4325&lt;0, "LOSS", H4325&gt;1000, "GREAT", H4325&gt;500, "GOOD", H4325&gt;=100, "OKAY", H4325&lt;100, "OKAY")</f>
        <v>OKAY</v>
      </c>
    </row>
    <row r="4326" spans="1:14">
      <c r="A4326" s="2">
        <v>42439</v>
      </c>
      <c r="B4326" s="2" t="str">
        <f>TEXT(A4326,"mmmm")</f>
        <v>March</v>
      </c>
      <c r="C4326" t="s">
        <v>1708</v>
      </c>
      <c r="D4326" t="s">
        <v>22</v>
      </c>
      <c r="E4326" t="s">
        <v>25</v>
      </c>
      <c r="F4326" t="s">
        <v>46</v>
      </c>
      <c r="G4326" t="s">
        <v>2534</v>
      </c>
      <c r="H4326">
        <v>3357.6</v>
      </c>
      <c r="I4326">
        <v>3</v>
      </c>
      <c r="J4326">
        <v>377.73</v>
      </c>
      <c r="K4326" s="6">
        <f>J4326/H4326</f>
        <v>0.1125</v>
      </c>
      <c r="M4326" t="str">
        <f>LEFT(C4326, SEARCH(" ", C4326) - 1)</f>
        <v>Rick</v>
      </c>
      <c r="N4326" t="str" cm="1">
        <f t="array" ref="N4326">_xlfn.IFS(H4326&lt;0, "LOSS", H4326&gt;1000, "GREAT", H4326&gt;500, "GOOD", H4326&gt;=100, "OKAY", H4326&lt;100, "OKAY")</f>
        <v>GREAT</v>
      </c>
    </row>
    <row r="4327" spans="1:14">
      <c r="A4327" s="2">
        <v>42439</v>
      </c>
      <c r="B4327" s="2" t="str">
        <f>TEXT(A4327,"mmmm")</f>
        <v>March</v>
      </c>
      <c r="C4327" t="s">
        <v>811</v>
      </c>
      <c r="D4327" t="s">
        <v>73</v>
      </c>
      <c r="E4327" t="s">
        <v>23</v>
      </c>
      <c r="F4327" t="s">
        <v>49</v>
      </c>
      <c r="G4327" t="s">
        <v>2445</v>
      </c>
      <c r="H4327">
        <v>104.7</v>
      </c>
      <c r="I4327">
        <v>1</v>
      </c>
      <c r="J4327">
        <v>6.54</v>
      </c>
      <c r="K4327" s="6">
        <f>J4327/H4327</f>
        <v>6.2464183381088827E-2</v>
      </c>
      <c r="M4327" t="str">
        <f>LEFT(C4327, SEARCH(" ", C4327) - 1)</f>
        <v>Maya</v>
      </c>
      <c r="N4327" t="str" cm="1">
        <f t="array" ref="N4327">_xlfn.IFS(H4327&lt;0, "LOSS", H4327&gt;1000, "GREAT", H4327&gt;500, "GOOD", H4327&gt;=100, "OKAY", H4327&lt;100, "OKAY")</f>
        <v>OKAY</v>
      </c>
    </row>
    <row r="4328" spans="1:14">
      <c r="A4328" s="2">
        <v>42440</v>
      </c>
      <c r="B4328" s="2" t="str">
        <f>TEXT(A4328,"mmmm")</f>
        <v>March</v>
      </c>
      <c r="C4328" t="s">
        <v>1369</v>
      </c>
      <c r="D4328" t="s">
        <v>198</v>
      </c>
      <c r="E4328" t="s">
        <v>25</v>
      </c>
      <c r="F4328" t="s">
        <v>35</v>
      </c>
      <c r="G4328" t="s">
        <v>2048</v>
      </c>
      <c r="H4328">
        <v>45.98</v>
      </c>
      <c r="I4328">
        <v>2</v>
      </c>
      <c r="J4328">
        <v>19.77</v>
      </c>
      <c r="K4328" s="6">
        <f>J4328/H4328</f>
        <v>0.4299695519791214</v>
      </c>
      <c r="M4328" t="str">
        <f>LEFT(C4328, SEARCH(" ", C4328) - 1)</f>
        <v>Odella</v>
      </c>
      <c r="N4328" t="str" cm="1">
        <f t="array" ref="N4328">_xlfn.IFS(H4328&lt;0, "LOSS", H4328&gt;1000, "GREAT", H4328&gt;500, "GOOD", H4328&gt;=100, "OKAY", H4328&lt;100, "OKAY")</f>
        <v>OKAY</v>
      </c>
    </row>
    <row r="4329" spans="1:14">
      <c r="A4329" s="2">
        <v>42440</v>
      </c>
      <c r="B4329" s="2" t="str">
        <f>TEXT(A4329,"mmmm")</f>
        <v>March</v>
      </c>
      <c r="C4329" t="s">
        <v>1369</v>
      </c>
      <c r="D4329" t="s">
        <v>198</v>
      </c>
      <c r="E4329" t="s">
        <v>23</v>
      </c>
      <c r="F4329" t="s">
        <v>38</v>
      </c>
      <c r="G4329" t="s">
        <v>264</v>
      </c>
      <c r="H4329">
        <v>17.46</v>
      </c>
      <c r="I4329">
        <v>2</v>
      </c>
      <c r="J4329">
        <v>8.2100000000000009</v>
      </c>
      <c r="K4329" s="6">
        <f>J4329/H4329</f>
        <v>0.47021764032073315</v>
      </c>
      <c r="M4329" t="str">
        <f>LEFT(C4329, SEARCH(" ", C4329) - 1)</f>
        <v>Odella</v>
      </c>
      <c r="N4329" t="str" cm="1">
        <f t="array" ref="N4329">_xlfn.IFS(H4329&lt;0, "LOSS", H4329&gt;1000, "GREAT", H4329&gt;500, "GOOD", H4329&gt;=100, "OKAY", H4329&lt;100, "OKAY")</f>
        <v>OKAY</v>
      </c>
    </row>
    <row r="4330" spans="1:14">
      <c r="A4330" s="2">
        <v>42440</v>
      </c>
      <c r="B4330" s="2" t="str">
        <f>TEXT(A4330,"mmmm")</f>
        <v>March</v>
      </c>
      <c r="C4330" t="s">
        <v>74</v>
      </c>
      <c r="D4330" t="s">
        <v>242</v>
      </c>
      <c r="E4330" t="s">
        <v>21</v>
      </c>
      <c r="F4330" t="s">
        <v>51</v>
      </c>
      <c r="G4330" t="s">
        <v>2144</v>
      </c>
      <c r="H4330">
        <v>244.01</v>
      </c>
      <c r="I4330">
        <v>2</v>
      </c>
      <c r="J4330">
        <v>-31.37</v>
      </c>
      <c r="K4330" s="6">
        <f>J4330/H4330</f>
        <v>-0.12856030490553666</v>
      </c>
      <c r="M4330" t="str">
        <f>LEFT(C4330, SEARCH(" ", C4330) - 1)</f>
        <v>Mick</v>
      </c>
      <c r="N4330" t="str" cm="1">
        <f t="array" ref="N4330">_xlfn.IFS(H4330&lt;0, "LOSS", H4330&gt;1000, "GREAT", H4330&gt;500, "GOOD", H4330&gt;=100, "OKAY", H4330&lt;100, "OKAY")</f>
        <v>OKAY</v>
      </c>
    </row>
    <row r="4331" spans="1:14">
      <c r="A4331" s="2">
        <v>42440</v>
      </c>
      <c r="B4331" s="2" t="str">
        <f>TEXT(A4331,"mmmm")</f>
        <v>March</v>
      </c>
      <c r="C4331" t="s">
        <v>1449</v>
      </c>
      <c r="D4331" t="s">
        <v>80</v>
      </c>
      <c r="E4331" t="s">
        <v>21</v>
      </c>
      <c r="F4331" t="s">
        <v>44</v>
      </c>
      <c r="G4331" t="s">
        <v>433</v>
      </c>
      <c r="H4331">
        <v>76.92</v>
      </c>
      <c r="I4331">
        <v>4</v>
      </c>
      <c r="J4331">
        <v>31.54</v>
      </c>
      <c r="K4331" s="6">
        <f>J4331/H4331</f>
        <v>0.41003640145605824</v>
      </c>
      <c r="M4331" t="str">
        <f>LEFT(C4331, SEARCH(" ", C4331) - 1)</f>
        <v>Julie</v>
      </c>
      <c r="N4331" t="str" cm="1">
        <f t="array" ref="N4331">_xlfn.IFS(H4331&lt;0, "LOSS", H4331&gt;1000, "GREAT", H4331&gt;500, "GOOD", H4331&gt;=100, "OKAY", H4331&lt;100, "OKAY")</f>
        <v>OKAY</v>
      </c>
    </row>
    <row r="4332" spans="1:14">
      <c r="A4332" s="2">
        <v>42440</v>
      </c>
      <c r="B4332" s="2" t="str">
        <f>TEXT(A4332,"mmmm")</f>
        <v>March</v>
      </c>
      <c r="C4332" t="s">
        <v>1449</v>
      </c>
      <c r="D4332" t="s">
        <v>80</v>
      </c>
      <c r="E4332" t="s">
        <v>23</v>
      </c>
      <c r="F4332" t="s">
        <v>49</v>
      </c>
      <c r="G4332" t="s">
        <v>2226</v>
      </c>
      <c r="H4332">
        <v>481.32</v>
      </c>
      <c r="I4332">
        <v>4</v>
      </c>
      <c r="J4332">
        <v>125.14</v>
      </c>
      <c r="K4332" s="6">
        <f>J4332/H4332</f>
        <v>0.25999335161638826</v>
      </c>
      <c r="M4332" t="str">
        <f>LEFT(C4332, SEARCH(" ", C4332) - 1)</f>
        <v>Julie</v>
      </c>
      <c r="N4332" t="str" cm="1">
        <f t="array" ref="N4332">_xlfn.IFS(H4332&lt;0, "LOSS", H4332&gt;1000, "GREAT", H4332&gt;500, "GOOD", H4332&gt;=100, "OKAY", H4332&lt;100, "OKAY")</f>
        <v>OKAY</v>
      </c>
    </row>
    <row r="4333" spans="1:14">
      <c r="A4333" s="2">
        <v>42440</v>
      </c>
      <c r="B4333" s="2" t="str">
        <f>TEXT(A4333,"mmmm")</f>
        <v>March</v>
      </c>
      <c r="C4333" t="s">
        <v>2493</v>
      </c>
      <c r="D4333" t="s">
        <v>27</v>
      </c>
      <c r="E4333" t="s">
        <v>21</v>
      </c>
      <c r="F4333" t="s">
        <v>44</v>
      </c>
      <c r="G4333" t="s">
        <v>2079</v>
      </c>
      <c r="H4333">
        <v>30.34</v>
      </c>
      <c r="I4333">
        <v>4</v>
      </c>
      <c r="J4333">
        <v>9.48</v>
      </c>
      <c r="K4333" s="6">
        <f>J4333/H4333</f>
        <v>0.31245880026367834</v>
      </c>
      <c r="M4333" t="str">
        <f>LEFT(C4333, SEARCH(" ", C4333) - 1)</f>
        <v>Brad</v>
      </c>
      <c r="N4333" t="str" cm="1">
        <f t="array" ref="N4333">_xlfn.IFS(H4333&lt;0, "LOSS", H4333&gt;1000, "GREAT", H4333&gt;500, "GOOD", H4333&gt;=100, "OKAY", H4333&lt;100, "OKAY")</f>
        <v>OKAY</v>
      </c>
    </row>
    <row r="4334" spans="1:14">
      <c r="A4334" s="2">
        <v>42441</v>
      </c>
      <c r="B4334" s="2" t="str">
        <f>TEXT(A4334,"mmmm")</f>
        <v>March</v>
      </c>
      <c r="C4334" t="s">
        <v>1410</v>
      </c>
      <c r="D4334" t="s">
        <v>114</v>
      </c>
      <c r="E4334" t="s">
        <v>23</v>
      </c>
      <c r="F4334" t="s">
        <v>47</v>
      </c>
      <c r="G4334" t="s">
        <v>2461</v>
      </c>
      <c r="H4334">
        <v>12.96</v>
      </c>
      <c r="I4334">
        <v>2</v>
      </c>
      <c r="J4334">
        <v>6.22</v>
      </c>
      <c r="K4334" s="6">
        <f>J4334/H4334</f>
        <v>0.47993827160493824</v>
      </c>
      <c r="M4334" t="str">
        <f>LEFT(C4334, SEARCH(" ", C4334) - 1)</f>
        <v>Mike</v>
      </c>
      <c r="N4334" t="str" cm="1">
        <f t="array" ref="N4334">_xlfn.IFS(H4334&lt;0, "LOSS", H4334&gt;1000, "GREAT", H4334&gt;500, "GOOD", H4334&gt;=100, "OKAY", H4334&lt;100, "OKAY")</f>
        <v>OKAY</v>
      </c>
    </row>
    <row r="4335" spans="1:14">
      <c r="A4335" s="2">
        <v>42441</v>
      </c>
      <c r="B4335" s="2" t="str">
        <f>TEXT(A4335,"mmmm")</f>
        <v>March</v>
      </c>
      <c r="C4335" t="s">
        <v>1919</v>
      </c>
      <c r="D4335" t="s">
        <v>24</v>
      </c>
      <c r="E4335" t="s">
        <v>23</v>
      </c>
      <c r="F4335" t="s">
        <v>42</v>
      </c>
      <c r="G4335" t="s">
        <v>115</v>
      </c>
      <c r="H4335">
        <v>29.34</v>
      </c>
      <c r="I4335">
        <v>3</v>
      </c>
      <c r="J4335">
        <v>13.5</v>
      </c>
      <c r="K4335" s="6">
        <f>J4335/H4335</f>
        <v>0.46012269938650308</v>
      </c>
      <c r="M4335" t="str">
        <f>LEFT(C4335, SEARCH(" ", C4335) - 1)</f>
        <v>Clytie</v>
      </c>
      <c r="N4335" t="str" cm="1">
        <f t="array" ref="N4335">_xlfn.IFS(H4335&lt;0, "LOSS", H4335&gt;1000, "GREAT", H4335&gt;500, "GOOD", H4335&gt;=100, "OKAY", H4335&lt;100, "OKAY")</f>
        <v>OKAY</v>
      </c>
    </row>
    <row r="4336" spans="1:14">
      <c r="A4336" s="2">
        <v>42441</v>
      </c>
      <c r="B4336" s="2" t="str">
        <f>TEXT(A4336,"mmmm")</f>
        <v>March</v>
      </c>
      <c r="C4336" t="s">
        <v>389</v>
      </c>
      <c r="D4336" t="s">
        <v>22</v>
      </c>
      <c r="E4336" t="s">
        <v>23</v>
      </c>
      <c r="F4336" t="s">
        <v>49</v>
      </c>
      <c r="G4336" t="s">
        <v>2110</v>
      </c>
      <c r="H4336">
        <v>676.55</v>
      </c>
      <c r="I4336">
        <v>5</v>
      </c>
      <c r="J4336">
        <v>6.77</v>
      </c>
      <c r="K4336" s="6">
        <f>J4336/H4336</f>
        <v>1.0006651393097333E-2</v>
      </c>
      <c r="M4336" t="str">
        <f>LEFT(C4336, SEARCH(" ", C4336) - 1)</f>
        <v>Dean</v>
      </c>
      <c r="N4336" t="str" cm="1">
        <f t="array" ref="N4336">_xlfn.IFS(H4336&lt;0, "LOSS", H4336&gt;1000, "GREAT", H4336&gt;500, "GOOD", H4336&gt;=100, "OKAY", H4336&lt;100, "OKAY")</f>
        <v>GOOD</v>
      </c>
    </row>
    <row r="4337" spans="1:14">
      <c r="A4337" s="2">
        <v>42441</v>
      </c>
      <c r="B4337" s="2" t="str">
        <f>TEXT(A4337,"mmmm")</f>
        <v>March</v>
      </c>
      <c r="C4337" t="s">
        <v>389</v>
      </c>
      <c r="D4337" t="s">
        <v>22</v>
      </c>
      <c r="E4337" t="s">
        <v>23</v>
      </c>
      <c r="F4337" t="s">
        <v>36</v>
      </c>
      <c r="G4337" t="s">
        <v>531</v>
      </c>
      <c r="H4337">
        <v>154.9</v>
      </c>
      <c r="I4337">
        <v>5</v>
      </c>
      <c r="J4337">
        <v>40.270000000000003</v>
      </c>
      <c r="K4337" s="6">
        <f>J4337/H4337</f>
        <v>0.25997417688831503</v>
      </c>
      <c r="M4337" t="str">
        <f>LEFT(C4337, SEARCH(" ", C4337) - 1)</f>
        <v>Dean</v>
      </c>
      <c r="N4337" t="str" cm="1">
        <f t="array" ref="N4337">_xlfn.IFS(H4337&lt;0, "LOSS", H4337&gt;1000, "GREAT", H4337&gt;500, "GOOD", H4337&gt;=100, "OKAY", H4337&lt;100, "OKAY")</f>
        <v>OKAY</v>
      </c>
    </row>
    <row r="4338" spans="1:14">
      <c r="A4338" s="2">
        <v>42441</v>
      </c>
      <c r="B4338" s="2" t="str">
        <f>TEXT(A4338,"mmmm")</f>
        <v>March</v>
      </c>
      <c r="C4338" t="s">
        <v>389</v>
      </c>
      <c r="D4338" t="s">
        <v>22</v>
      </c>
      <c r="E4338" t="s">
        <v>23</v>
      </c>
      <c r="F4338" t="s">
        <v>42</v>
      </c>
      <c r="G4338" t="s">
        <v>854</v>
      </c>
      <c r="H4338">
        <v>30.56</v>
      </c>
      <c r="I4338">
        <v>4</v>
      </c>
      <c r="J4338">
        <v>14.97</v>
      </c>
      <c r="K4338" s="6">
        <f>J4338/H4338</f>
        <v>0.48985602094240843</v>
      </c>
      <c r="M4338" t="str">
        <f>LEFT(C4338, SEARCH(" ", C4338) - 1)</f>
        <v>Dean</v>
      </c>
      <c r="N4338" t="str" cm="1">
        <f t="array" ref="N4338">_xlfn.IFS(H4338&lt;0, "LOSS", H4338&gt;1000, "GREAT", H4338&gt;500, "GOOD", H4338&gt;=100, "OKAY", H4338&lt;100, "OKAY")</f>
        <v>OKAY</v>
      </c>
    </row>
    <row r="4339" spans="1:14">
      <c r="A4339" s="2">
        <v>42441</v>
      </c>
      <c r="B4339" s="2" t="str">
        <f>TEXT(A4339,"mmmm")</f>
        <v>March</v>
      </c>
      <c r="C4339" t="s">
        <v>389</v>
      </c>
      <c r="D4339" t="s">
        <v>22</v>
      </c>
      <c r="E4339" t="s">
        <v>21</v>
      </c>
      <c r="F4339" t="s">
        <v>40</v>
      </c>
      <c r="G4339" t="s">
        <v>1810</v>
      </c>
      <c r="H4339">
        <v>770.35</v>
      </c>
      <c r="I4339">
        <v>3</v>
      </c>
      <c r="J4339">
        <v>77.040000000000006</v>
      </c>
      <c r="K4339" s="6">
        <f>J4339/H4339</f>
        <v>0.10000649055624067</v>
      </c>
      <c r="M4339" t="str">
        <f>LEFT(C4339, SEARCH(" ", C4339) - 1)</f>
        <v>Dean</v>
      </c>
      <c r="N4339" t="str" cm="1">
        <f t="array" ref="N4339">_xlfn.IFS(H4339&lt;0, "LOSS", H4339&gt;1000, "GREAT", H4339&gt;500, "GOOD", H4339&gt;=100, "OKAY", H4339&lt;100, "OKAY")</f>
        <v>GOOD</v>
      </c>
    </row>
    <row r="4340" spans="1:14">
      <c r="A4340" s="2">
        <v>42441</v>
      </c>
      <c r="B4340" s="2" t="str">
        <f>TEXT(A4340,"mmmm")</f>
        <v>March</v>
      </c>
      <c r="C4340" t="s">
        <v>1060</v>
      </c>
      <c r="D4340" t="s">
        <v>22</v>
      </c>
      <c r="E4340" t="s">
        <v>23</v>
      </c>
      <c r="F4340" t="s">
        <v>47</v>
      </c>
      <c r="G4340" t="s">
        <v>2535</v>
      </c>
      <c r="H4340">
        <v>19.98</v>
      </c>
      <c r="I4340">
        <v>2</v>
      </c>
      <c r="J4340">
        <v>8.99</v>
      </c>
      <c r="K4340" s="6">
        <f>J4340/H4340</f>
        <v>0.44994994994994997</v>
      </c>
      <c r="M4340" t="str">
        <f>LEFT(C4340, SEARCH(" ", C4340) - 1)</f>
        <v>Scot</v>
      </c>
      <c r="N4340" t="str" cm="1">
        <f t="array" ref="N4340">_xlfn.IFS(H4340&lt;0, "LOSS", H4340&gt;1000, "GREAT", H4340&gt;500, "GOOD", H4340&gt;=100, "OKAY", H4340&lt;100, "OKAY")</f>
        <v>OKAY</v>
      </c>
    </row>
    <row r="4341" spans="1:14">
      <c r="A4341" s="2">
        <v>42442</v>
      </c>
      <c r="B4341" s="2" t="str">
        <f>TEXT(A4341,"mmmm")</f>
        <v>March</v>
      </c>
      <c r="C4341" t="s">
        <v>1905</v>
      </c>
      <c r="D4341" t="s">
        <v>73</v>
      </c>
      <c r="E4341" t="s">
        <v>23</v>
      </c>
      <c r="F4341" t="s">
        <v>36</v>
      </c>
      <c r="G4341" t="s">
        <v>2536</v>
      </c>
      <c r="H4341">
        <v>157.91999999999999</v>
      </c>
      <c r="I4341">
        <v>5</v>
      </c>
      <c r="J4341">
        <v>17.77</v>
      </c>
      <c r="K4341" s="6">
        <f>J4341/H4341</f>
        <v>0.11252532928064844</v>
      </c>
      <c r="M4341" t="str">
        <f>LEFT(C4341, SEARCH(" ", C4341) - 1)</f>
        <v>Tamara</v>
      </c>
      <c r="N4341" t="str" cm="1">
        <f t="array" ref="N4341">_xlfn.IFS(H4341&lt;0, "LOSS", H4341&gt;1000, "GREAT", H4341&gt;500, "GOOD", H4341&gt;=100, "OKAY", H4341&lt;100, "OKAY")</f>
        <v>OKAY</v>
      </c>
    </row>
    <row r="4342" spans="1:14">
      <c r="A4342" s="2">
        <v>42442</v>
      </c>
      <c r="B4342" s="2" t="str">
        <f>TEXT(A4342,"mmmm")</f>
        <v>March</v>
      </c>
      <c r="C4342" t="s">
        <v>1905</v>
      </c>
      <c r="D4342" t="s">
        <v>73</v>
      </c>
      <c r="E4342" t="s">
        <v>25</v>
      </c>
      <c r="F4342" t="s">
        <v>48</v>
      </c>
      <c r="G4342" t="s">
        <v>2419</v>
      </c>
      <c r="H4342">
        <v>203.18</v>
      </c>
      <c r="I4342">
        <v>2</v>
      </c>
      <c r="J4342">
        <v>15.24</v>
      </c>
      <c r="K4342" s="6">
        <f>J4342/H4342</f>
        <v>7.5007382616399249E-2</v>
      </c>
      <c r="M4342" t="str">
        <f>LEFT(C4342, SEARCH(" ", C4342) - 1)</f>
        <v>Tamara</v>
      </c>
      <c r="N4342" t="str" cm="1">
        <f t="array" ref="N4342">_xlfn.IFS(H4342&lt;0, "LOSS", H4342&gt;1000, "GREAT", H4342&gt;500, "GOOD", H4342&gt;=100, "OKAY", H4342&lt;100, "OKAY")</f>
        <v>OKAY</v>
      </c>
    </row>
    <row r="4343" spans="1:14">
      <c r="A4343" s="2">
        <v>42442</v>
      </c>
      <c r="B4343" s="2" t="str">
        <f>TEXT(A4343,"mmmm")</f>
        <v>March</v>
      </c>
      <c r="C4343" t="s">
        <v>844</v>
      </c>
      <c r="D4343" t="s">
        <v>26</v>
      </c>
      <c r="E4343" t="s">
        <v>23</v>
      </c>
      <c r="F4343" t="s">
        <v>47</v>
      </c>
      <c r="G4343" t="s">
        <v>154</v>
      </c>
      <c r="H4343">
        <v>70.08</v>
      </c>
      <c r="I4343">
        <v>5</v>
      </c>
      <c r="J4343">
        <v>24.53</v>
      </c>
      <c r="K4343" s="6">
        <f>J4343/H4343</f>
        <v>0.35002853881278539</v>
      </c>
      <c r="M4343" t="str">
        <f>LEFT(C4343, SEARCH(" ", C4343) - 1)</f>
        <v>Liz</v>
      </c>
      <c r="N4343" t="str" cm="1">
        <f t="array" ref="N4343">_xlfn.IFS(H4343&lt;0, "LOSS", H4343&gt;1000, "GREAT", H4343&gt;500, "GOOD", H4343&gt;=100, "OKAY", H4343&lt;100, "OKAY")</f>
        <v>OKAY</v>
      </c>
    </row>
    <row r="4344" spans="1:14">
      <c r="A4344" s="2">
        <v>42442</v>
      </c>
      <c r="B4344" s="2" t="str">
        <f>TEXT(A4344,"mmmm")</f>
        <v>March</v>
      </c>
      <c r="C4344" t="s">
        <v>844</v>
      </c>
      <c r="D4344" t="s">
        <v>26</v>
      </c>
      <c r="E4344" t="s">
        <v>23</v>
      </c>
      <c r="F4344" t="s">
        <v>38</v>
      </c>
      <c r="G4344" t="s">
        <v>1257</v>
      </c>
      <c r="H4344">
        <v>1.27</v>
      </c>
      <c r="I4344">
        <v>2</v>
      </c>
      <c r="J4344">
        <v>-2.16</v>
      </c>
      <c r="K4344" s="6">
        <f>J4344/H4344</f>
        <v>-1.7007874015748032</v>
      </c>
      <c r="M4344" t="str">
        <f>LEFT(C4344, SEARCH(" ", C4344) - 1)</f>
        <v>Liz</v>
      </c>
      <c r="N4344" t="str" cm="1">
        <f t="array" ref="N4344">_xlfn.IFS(H4344&lt;0, "LOSS", H4344&gt;1000, "GREAT", H4344&gt;500, "GOOD", H4344&gt;=100, "OKAY", H4344&lt;100, "OKAY")</f>
        <v>OKAY</v>
      </c>
    </row>
    <row r="4345" spans="1:14">
      <c r="A4345" s="2">
        <v>42442</v>
      </c>
      <c r="B4345" s="2" t="str">
        <f>TEXT(A4345,"mmmm")</f>
        <v>March</v>
      </c>
      <c r="C4345" t="s">
        <v>844</v>
      </c>
      <c r="D4345" t="s">
        <v>26</v>
      </c>
      <c r="E4345" t="s">
        <v>21</v>
      </c>
      <c r="F4345" t="s">
        <v>51</v>
      </c>
      <c r="G4345" t="s">
        <v>1853</v>
      </c>
      <c r="H4345">
        <v>557.59</v>
      </c>
      <c r="I4345">
        <v>5</v>
      </c>
      <c r="J4345">
        <v>0</v>
      </c>
      <c r="K4345" s="6">
        <f>J4345/H4345</f>
        <v>0</v>
      </c>
      <c r="M4345" t="str">
        <f>LEFT(C4345, SEARCH(" ", C4345) - 1)</f>
        <v>Liz</v>
      </c>
      <c r="N4345" t="str" cm="1">
        <f t="array" ref="N4345">_xlfn.IFS(H4345&lt;0, "LOSS", H4345&gt;1000, "GREAT", H4345&gt;500, "GOOD", H4345&gt;=100, "OKAY", H4345&lt;100, "OKAY")</f>
        <v>GOOD</v>
      </c>
    </row>
    <row r="4346" spans="1:14">
      <c r="A4346" s="2">
        <v>42442</v>
      </c>
      <c r="B4346" s="2" t="str">
        <f>TEXT(A4346,"mmmm")</f>
        <v>March</v>
      </c>
      <c r="C4346" t="s">
        <v>2331</v>
      </c>
      <c r="D4346" t="s">
        <v>106</v>
      </c>
      <c r="E4346" t="s">
        <v>21</v>
      </c>
      <c r="F4346" t="s">
        <v>44</v>
      </c>
      <c r="G4346" t="s">
        <v>97</v>
      </c>
      <c r="H4346">
        <v>127.88</v>
      </c>
      <c r="I4346">
        <v>2</v>
      </c>
      <c r="J4346">
        <v>40.92</v>
      </c>
      <c r="K4346" s="6">
        <f>J4346/H4346</f>
        <v>0.31998748827025336</v>
      </c>
      <c r="M4346" t="str">
        <f>LEFT(C4346, SEARCH(" ", C4346) - 1)</f>
        <v>Adam</v>
      </c>
      <c r="N4346" t="str" cm="1">
        <f t="array" ref="N4346">_xlfn.IFS(H4346&lt;0, "LOSS", H4346&gt;1000, "GREAT", H4346&gt;500, "GOOD", H4346&gt;=100, "OKAY", H4346&lt;100, "OKAY")</f>
        <v>OKAY</v>
      </c>
    </row>
    <row r="4347" spans="1:14">
      <c r="A4347" s="2">
        <v>42442</v>
      </c>
      <c r="B4347" s="2" t="str">
        <f>TEXT(A4347,"mmmm")</f>
        <v>March</v>
      </c>
      <c r="C4347" t="s">
        <v>2331</v>
      </c>
      <c r="D4347" t="s">
        <v>106</v>
      </c>
      <c r="E4347" t="s">
        <v>23</v>
      </c>
      <c r="F4347" t="s">
        <v>36</v>
      </c>
      <c r="G4347" t="s">
        <v>2168</v>
      </c>
      <c r="H4347">
        <v>160.32</v>
      </c>
      <c r="I4347">
        <v>2</v>
      </c>
      <c r="J4347">
        <v>44.89</v>
      </c>
      <c r="K4347" s="6">
        <f>J4347/H4347</f>
        <v>0.28000249500998003</v>
      </c>
      <c r="M4347" t="str">
        <f>LEFT(C4347, SEARCH(" ", C4347) - 1)</f>
        <v>Adam</v>
      </c>
      <c r="N4347" t="str" cm="1">
        <f t="array" ref="N4347">_xlfn.IFS(H4347&lt;0, "LOSS", H4347&gt;1000, "GREAT", H4347&gt;500, "GOOD", H4347&gt;=100, "OKAY", H4347&lt;100, "OKAY")</f>
        <v>OKAY</v>
      </c>
    </row>
    <row r="4348" spans="1:14">
      <c r="A4348" s="2">
        <v>42442</v>
      </c>
      <c r="B4348" s="2" t="str">
        <f>TEXT(A4348,"mmmm")</f>
        <v>March</v>
      </c>
      <c r="C4348" t="s">
        <v>2331</v>
      </c>
      <c r="D4348" t="s">
        <v>106</v>
      </c>
      <c r="E4348" t="s">
        <v>23</v>
      </c>
      <c r="F4348" t="s">
        <v>38</v>
      </c>
      <c r="G4348" t="s">
        <v>1452</v>
      </c>
      <c r="H4348">
        <v>46</v>
      </c>
      <c r="I4348">
        <v>4</v>
      </c>
      <c r="J4348">
        <v>20.7</v>
      </c>
      <c r="K4348" s="6">
        <f>J4348/H4348</f>
        <v>0.45</v>
      </c>
      <c r="M4348" t="str">
        <f>LEFT(C4348, SEARCH(" ", C4348) - 1)</f>
        <v>Adam</v>
      </c>
      <c r="N4348" t="str" cm="1">
        <f t="array" ref="N4348">_xlfn.IFS(H4348&lt;0, "LOSS", H4348&gt;1000, "GREAT", H4348&gt;500, "GOOD", H4348&gt;=100, "OKAY", H4348&lt;100, "OKAY")</f>
        <v>OKAY</v>
      </c>
    </row>
    <row r="4349" spans="1:14">
      <c r="A4349" s="2">
        <v>42442</v>
      </c>
      <c r="B4349" s="2" t="str">
        <f>TEXT(A4349,"mmmm")</f>
        <v>March</v>
      </c>
      <c r="C4349" t="s">
        <v>613</v>
      </c>
      <c r="D4349" t="s">
        <v>22</v>
      </c>
      <c r="E4349" t="s">
        <v>21</v>
      </c>
      <c r="F4349" t="s">
        <v>44</v>
      </c>
      <c r="G4349" t="s">
        <v>2537</v>
      </c>
      <c r="H4349">
        <v>28.28</v>
      </c>
      <c r="I4349">
        <v>2</v>
      </c>
      <c r="J4349">
        <v>7.35</v>
      </c>
      <c r="K4349" s="6">
        <f>J4349/H4349</f>
        <v>0.25990099009900985</v>
      </c>
      <c r="M4349" t="str">
        <f>LEFT(C4349, SEARCH(" ", C4349) - 1)</f>
        <v>Edward</v>
      </c>
      <c r="N4349" t="str" cm="1">
        <f t="array" ref="N4349">_xlfn.IFS(H4349&lt;0, "LOSS", H4349&gt;1000, "GREAT", H4349&gt;500, "GOOD", H4349&gt;=100, "OKAY", H4349&lt;100, "OKAY")</f>
        <v>OKAY</v>
      </c>
    </row>
    <row r="4350" spans="1:14">
      <c r="A4350" s="2">
        <v>42442</v>
      </c>
      <c r="B4350" s="2" t="str">
        <f>TEXT(A4350,"mmmm")</f>
        <v>March</v>
      </c>
      <c r="C4350" t="s">
        <v>613</v>
      </c>
      <c r="D4350" t="s">
        <v>22</v>
      </c>
      <c r="E4350" t="s">
        <v>23</v>
      </c>
      <c r="F4350" t="s">
        <v>50</v>
      </c>
      <c r="G4350" t="s">
        <v>1096</v>
      </c>
      <c r="H4350">
        <v>4912.59</v>
      </c>
      <c r="I4350">
        <v>3</v>
      </c>
      <c r="J4350">
        <v>196.5</v>
      </c>
      <c r="K4350" s="6">
        <f>J4350/H4350</f>
        <v>3.9999267188998065E-2</v>
      </c>
      <c r="M4350" t="str">
        <f>LEFT(C4350, SEARCH(" ", C4350) - 1)</f>
        <v>Edward</v>
      </c>
      <c r="N4350" t="str" cm="1">
        <f t="array" ref="N4350">_xlfn.IFS(H4350&lt;0, "LOSS", H4350&gt;1000, "GREAT", H4350&gt;500, "GOOD", H4350&gt;=100, "OKAY", H4350&lt;100, "OKAY")</f>
        <v>GREAT</v>
      </c>
    </row>
    <row r="4351" spans="1:14">
      <c r="A4351" s="2">
        <v>42442</v>
      </c>
      <c r="B4351" s="2" t="str">
        <f>TEXT(A4351,"mmmm")</f>
        <v>March</v>
      </c>
      <c r="C4351" t="s">
        <v>2202</v>
      </c>
      <c r="D4351" t="s">
        <v>27</v>
      </c>
      <c r="E4351" t="s">
        <v>21</v>
      </c>
      <c r="F4351" t="s">
        <v>40</v>
      </c>
      <c r="G4351" t="s">
        <v>1318</v>
      </c>
      <c r="H4351">
        <v>386.68</v>
      </c>
      <c r="I4351">
        <v>2</v>
      </c>
      <c r="J4351">
        <v>-5.52</v>
      </c>
      <c r="K4351" s="6">
        <f>J4351/H4351</f>
        <v>-1.4275369814833971E-2</v>
      </c>
      <c r="M4351" t="str">
        <f>LEFT(C4351, SEARCH(" ", C4351) - 1)</f>
        <v>Stewart</v>
      </c>
      <c r="N4351" t="str" cm="1">
        <f t="array" ref="N4351">_xlfn.IFS(H4351&lt;0, "LOSS", H4351&gt;1000, "GREAT", H4351&gt;500, "GOOD", H4351&gt;=100, "OKAY", H4351&lt;100, "OKAY")</f>
        <v>OKAY</v>
      </c>
    </row>
    <row r="4352" spans="1:14">
      <c r="A4352" s="2">
        <v>42442</v>
      </c>
      <c r="B4352" s="2" t="str">
        <f>TEXT(A4352,"mmmm")</f>
        <v>March</v>
      </c>
      <c r="C4352" t="s">
        <v>2202</v>
      </c>
      <c r="D4352" t="s">
        <v>27</v>
      </c>
      <c r="E4352" t="s">
        <v>25</v>
      </c>
      <c r="F4352" t="s">
        <v>35</v>
      </c>
      <c r="G4352" t="s">
        <v>631</v>
      </c>
      <c r="H4352">
        <v>379.96</v>
      </c>
      <c r="I4352">
        <v>5</v>
      </c>
      <c r="J4352">
        <v>47.5</v>
      </c>
      <c r="K4352" s="6">
        <f>J4352/H4352</f>
        <v>0.12501315927992421</v>
      </c>
      <c r="M4352" t="str">
        <f>LEFT(C4352, SEARCH(" ", C4352) - 1)</f>
        <v>Stewart</v>
      </c>
      <c r="N4352" t="str" cm="1">
        <f t="array" ref="N4352">_xlfn.IFS(H4352&lt;0, "LOSS", H4352&gt;1000, "GREAT", H4352&gt;500, "GOOD", H4352&gt;=100, "OKAY", H4352&lt;100, "OKAY")</f>
        <v>OKAY</v>
      </c>
    </row>
    <row r="4353" spans="1:14">
      <c r="A4353" s="2">
        <v>42442</v>
      </c>
      <c r="B4353" s="2" t="str">
        <f>TEXT(A4353,"mmmm")</f>
        <v>March</v>
      </c>
      <c r="C4353" t="s">
        <v>2202</v>
      </c>
      <c r="D4353" t="s">
        <v>27</v>
      </c>
      <c r="E4353" t="s">
        <v>25</v>
      </c>
      <c r="F4353" t="s">
        <v>48</v>
      </c>
      <c r="G4353" t="s">
        <v>2098</v>
      </c>
      <c r="H4353">
        <v>539.91</v>
      </c>
      <c r="I4353">
        <v>3</v>
      </c>
      <c r="J4353">
        <v>-116.98</v>
      </c>
      <c r="K4353" s="6">
        <f>J4353/H4353</f>
        <v>-0.21666574058639404</v>
      </c>
      <c r="M4353" t="str">
        <f>LEFT(C4353, SEARCH(" ", C4353) - 1)</f>
        <v>Stewart</v>
      </c>
      <c r="N4353" t="str" cm="1">
        <f t="array" ref="N4353">_xlfn.IFS(H4353&lt;0, "LOSS", H4353&gt;1000, "GREAT", H4353&gt;500, "GOOD", H4353&gt;=100, "OKAY", H4353&lt;100, "OKAY")</f>
        <v>GOOD</v>
      </c>
    </row>
    <row r="4354" spans="1:14">
      <c r="A4354" s="2">
        <v>42442</v>
      </c>
      <c r="B4354" s="2" t="str">
        <f>TEXT(A4354,"mmmm")</f>
        <v>March</v>
      </c>
      <c r="C4354" t="s">
        <v>2202</v>
      </c>
      <c r="D4354" t="s">
        <v>27</v>
      </c>
      <c r="E4354" t="s">
        <v>23</v>
      </c>
      <c r="F4354" t="s">
        <v>47</v>
      </c>
      <c r="G4354" t="s">
        <v>1969</v>
      </c>
      <c r="H4354">
        <v>41.24</v>
      </c>
      <c r="I4354">
        <v>5</v>
      </c>
      <c r="J4354">
        <v>13.92</v>
      </c>
      <c r="K4354" s="6">
        <f>J4354/H4354</f>
        <v>0.3375363724539282</v>
      </c>
      <c r="M4354" t="str">
        <f>LEFT(C4354, SEARCH(" ", C4354) - 1)</f>
        <v>Stewart</v>
      </c>
      <c r="N4354" t="str" cm="1">
        <f t="array" ref="N4354">_xlfn.IFS(H4354&lt;0, "LOSS", H4354&gt;1000, "GREAT", H4354&gt;500, "GOOD", H4354&gt;=100, "OKAY", H4354&lt;100, "OKAY")</f>
        <v>OKAY</v>
      </c>
    </row>
    <row r="4355" spans="1:14">
      <c r="A4355" s="2">
        <v>42442</v>
      </c>
      <c r="B4355" s="2" t="str">
        <f>TEXT(A4355,"mmmm")</f>
        <v>March</v>
      </c>
      <c r="C4355" t="s">
        <v>2202</v>
      </c>
      <c r="D4355" t="s">
        <v>27</v>
      </c>
      <c r="E4355" t="s">
        <v>23</v>
      </c>
      <c r="F4355" t="s">
        <v>38</v>
      </c>
      <c r="G4355" t="s">
        <v>2538</v>
      </c>
      <c r="H4355">
        <v>51.9</v>
      </c>
      <c r="I4355">
        <v>1</v>
      </c>
      <c r="J4355">
        <v>-41.52</v>
      </c>
      <c r="K4355" s="6">
        <f>J4355/H4355</f>
        <v>-0.8</v>
      </c>
      <c r="M4355" t="str">
        <f>LEFT(C4355, SEARCH(" ", C4355) - 1)</f>
        <v>Stewart</v>
      </c>
      <c r="N4355" t="str" cm="1">
        <f t="array" ref="N4355">_xlfn.IFS(H4355&lt;0, "LOSS", H4355&gt;1000, "GREAT", H4355&gt;500, "GOOD", H4355&gt;=100, "OKAY", H4355&lt;100, "OKAY")</f>
        <v>OKAY</v>
      </c>
    </row>
    <row r="4356" spans="1:14">
      <c r="A4356" s="2">
        <v>42442</v>
      </c>
      <c r="B4356" s="2" t="str">
        <f>TEXT(A4356,"mmmm")</f>
        <v>March</v>
      </c>
      <c r="C4356" t="s">
        <v>2202</v>
      </c>
      <c r="D4356" t="s">
        <v>27</v>
      </c>
      <c r="E4356" t="s">
        <v>23</v>
      </c>
      <c r="F4356" t="s">
        <v>49</v>
      </c>
      <c r="G4356" t="s">
        <v>644</v>
      </c>
      <c r="H4356">
        <v>552.55999999999995</v>
      </c>
      <c r="I4356">
        <v>5</v>
      </c>
      <c r="J4356">
        <v>-138.13999999999999</v>
      </c>
      <c r="K4356" s="6">
        <f>J4356/H4356</f>
        <v>-0.25</v>
      </c>
      <c r="M4356" t="str">
        <f>LEFT(C4356, SEARCH(" ", C4356) - 1)</f>
        <v>Stewart</v>
      </c>
      <c r="N4356" t="str" cm="1">
        <f t="array" ref="N4356">_xlfn.IFS(H4356&lt;0, "LOSS", H4356&gt;1000, "GREAT", H4356&gt;500, "GOOD", H4356&gt;=100, "OKAY", H4356&lt;100, "OKAY")</f>
        <v>GOOD</v>
      </c>
    </row>
    <row r="4357" spans="1:14">
      <c r="A4357" s="2">
        <v>42442</v>
      </c>
      <c r="B4357" s="2" t="str">
        <f>TEXT(A4357,"mmmm")</f>
        <v>March</v>
      </c>
      <c r="C4357" t="s">
        <v>2202</v>
      </c>
      <c r="D4357" t="s">
        <v>27</v>
      </c>
      <c r="E4357" t="s">
        <v>23</v>
      </c>
      <c r="F4357" t="s">
        <v>38</v>
      </c>
      <c r="G4357" t="s">
        <v>1589</v>
      </c>
      <c r="H4357">
        <v>23.16</v>
      </c>
      <c r="I4357">
        <v>5</v>
      </c>
      <c r="J4357">
        <v>-15.44</v>
      </c>
      <c r="K4357" s="6">
        <f>J4357/H4357</f>
        <v>-0.66666666666666663</v>
      </c>
      <c r="M4357" t="str">
        <f>LEFT(C4357, SEARCH(" ", C4357) - 1)</f>
        <v>Stewart</v>
      </c>
      <c r="N4357" t="str" cm="1">
        <f t="array" ref="N4357">_xlfn.IFS(H4357&lt;0, "LOSS", H4357&gt;1000, "GREAT", H4357&gt;500, "GOOD", H4357&gt;=100, "OKAY", H4357&lt;100, "OKAY")</f>
        <v>OKAY</v>
      </c>
    </row>
    <row r="4358" spans="1:14">
      <c r="A4358" s="2">
        <v>42442</v>
      </c>
      <c r="B4358" s="2" t="str">
        <f>TEXT(A4358,"mmmm")</f>
        <v>March</v>
      </c>
      <c r="C4358" t="s">
        <v>2202</v>
      </c>
      <c r="D4358" t="s">
        <v>27</v>
      </c>
      <c r="E4358" t="s">
        <v>23</v>
      </c>
      <c r="F4358" t="s">
        <v>49</v>
      </c>
      <c r="G4358" t="s">
        <v>1545</v>
      </c>
      <c r="H4358">
        <v>126.08</v>
      </c>
      <c r="I4358">
        <v>2</v>
      </c>
      <c r="J4358">
        <v>-28.37</v>
      </c>
      <c r="K4358" s="6">
        <f>J4358/H4358</f>
        <v>-0.22501586294416245</v>
      </c>
      <c r="M4358" t="str">
        <f>LEFT(C4358, SEARCH(" ", C4358) - 1)</f>
        <v>Stewart</v>
      </c>
      <c r="N4358" t="str" cm="1">
        <f t="array" ref="N4358">_xlfn.IFS(H4358&lt;0, "LOSS", H4358&gt;1000, "GREAT", H4358&gt;500, "GOOD", H4358&gt;=100, "OKAY", H4358&lt;100, "OKAY")</f>
        <v>OKAY</v>
      </c>
    </row>
    <row r="4359" spans="1:14">
      <c r="A4359" s="2">
        <v>42442</v>
      </c>
      <c r="B4359" s="2" t="str">
        <f>TEXT(A4359,"mmmm")</f>
        <v>March</v>
      </c>
      <c r="C4359" t="s">
        <v>2202</v>
      </c>
      <c r="D4359" t="s">
        <v>27</v>
      </c>
      <c r="E4359" t="s">
        <v>25</v>
      </c>
      <c r="F4359" t="s">
        <v>46</v>
      </c>
      <c r="G4359" t="s">
        <v>2539</v>
      </c>
      <c r="H4359">
        <v>449.1</v>
      </c>
      <c r="I4359">
        <v>3</v>
      </c>
      <c r="J4359">
        <v>-643.71</v>
      </c>
      <c r="K4359" s="6">
        <f>J4359/H4359</f>
        <v>-1.4333333333333333</v>
      </c>
      <c r="M4359" t="str">
        <f>LEFT(C4359, SEARCH(" ", C4359) - 1)</f>
        <v>Stewart</v>
      </c>
      <c r="N4359" t="str" cm="1">
        <f t="array" ref="N4359">_xlfn.IFS(H4359&lt;0, "LOSS", H4359&gt;1000, "GREAT", H4359&gt;500, "GOOD", H4359&gt;=100, "OKAY", H4359&lt;100, "OKAY")</f>
        <v>OKAY</v>
      </c>
    </row>
    <row r="4360" spans="1:14">
      <c r="A4360" s="2">
        <v>42442</v>
      </c>
      <c r="B4360" s="2" t="str">
        <f>TEXT(A4360,"mmmm")</f>
        <v>March</v>
      </c>
      <c r="C4360" t="s">
        <v>1742</v>
      </c>
      <c r="D4360" t="s">
        <v>22</v>
      </c>
      <c r="E4360" t="s">
        <v>23</v>
      </c>
      <c r="F4360" t="s">
        <v>38</v>
      </c>
      <c r="G4360" t="s">
        <v>1644</v>
      </c>
      <c r="H4360">
        <v>51.18</v>
      </c>
      <c r="I4360">
        <v>7</v>
      </c>
      <c r="J4360">
        <v>19.190000000000001</v>
      </c>
      <c r="K4360" s="6">
        <f>J4360/H4360</f>
        <v>0.37495115279406022</v>
      </c>
      <c r="M4360" t="str">
        <f>LEFT(C4360, SEARCH(" ", C4360) - 1)</f>
        <v>Dennis</v>
      </c>
      <c r="N4360" t="str" cm="1">
        <f t="array" ref="N4360">_xlfn.IFS(H4360&lt;0, "LOSS", H4360&gt;1000, "GREAT", H4360&gt;500, "GOOD", H4360&gt;=100, "OKAY", H4360&lt;100, "OKAY")</f>
        <v>OKAY</v>
      </c>
    </row>
    <row r="4361" spans="1:14">
      <c r="A4361" s="2">
        <v>42443</v>
      </c>
      <c r="B4361" s="2" t="str">
        <f>TEXT(A4361,"mmmm")</f>
        <v>March</v>
      </c>
      <c r="C4361" t="s">
        <v>2540</v>
      </c>
      <c r="D4361" t="s">
        <v>30</v>
      </c>
      <c r="E4361" t="s">
        <v>21</v>
      </c>
      <c r="F4361" t="s">
        <v>44</v>
      </c>
      <c r="G4361" t="s">
        <v>539</v>
      </c>
      <c r="H4361">
        <v>21.88</v>
      </c>
      <c r="I4361">
        <v>5</v>
      </c>
      <c r="J4361">
        <v>6.29</v>
      </c>
      <c r="K4361" s="6">
        <f>J4361/H4361</f>
        <v>0.28747714808043878</v>
      </c>
      <c r="M4361" t="str">
        <f>LEFT(C4361, SEARCH(" ", C4361) - 1)</f>
        <v>Henia</v>
      </c>
      <c r="N4361" t="str" cm="1">
        <f t="array" ref="N4361">_xlfn.IFS(H4361&lt;0, "LOSS", H4361&gt;1000, "GREAT", H4361&gt;500, "GOOD", H4361&gt;=100, "OKAY", H4361&lt;100, "OKAY")</f>
        <v>OKAY</v>
      </c>
    </row>
    <row r="4362" spans="1:14">
      <c r="A4362" s="2">
        <v>42443</v>
      </c>
      <c r="B4362" s="2" t="str">
        <f>TEXT(A4362,"mmmm")</f>
        <v>March</v>
      </c>
      <c r="C4362" t="s">
        <v>593</v>
      </c>
      <c r="D4362" t="s">
        <v>26</v>
      </c>
      <c r="E4362" t="s">
        <v>21</v>
      </c>
      <c r="F4362" t="s">
        <v>39</v>
      </c>
      <c r="G4362" t="s">
        <v>212</v>
      </c>
      <c r="H4362">
        <v>241.33</v>
      </c>
      <c r="I4362">
        <v>5</v>
      </c>
      <c r="J4362">
        <v>-14.2</v>
      </c>
      <c r="K4362" s="6">
        <f>J4362/H4362</f>
        <v>-5.8840591720880117E-2</v>
      </c>
      <c r="M4362" t="str">
        <f>LEFT(C4362, SEARCH(" ", C4362) - 1)</f>
        <v>John</v>
      </c>
      <c r="N4362" t="str" cm="1">
        <f t="array" ref="N4362">_xlfn.IFS(H4362&lt;0, "LOSS", H4362&gt;1000, "GREAT", H4362&gt;500, "GOOD", H4362&gt;=100, "OKAY", H4362&lt;100, "OKAY")</f>
        <v>OKAY</v>
      </c>
    </row>
    <row r="4363" spans="1:14">
      <c r="A4363" s="2">
        <v>42443</v>
      </c>
      <c r="B4363" s="2" t="str">
        <f>TEXT(A4363,"mmmm")</f>
        <v>March</v>
      </c>
      <c r="C4363" t="s">
        <v>593</v>
      </c>
      <c r="D4363" t="s">
        <v>26</v>
      </c>
      <c r="E4363" t="s">
        <v>23</v>
      </c>
      <c r="F4363" t="s">
        <v>47</v>
      </c>
      <c r="G4363" t="s">
        <v>1240</v>
      </c>
      <c r="H4363">
        <v>5.18</v>
      </c>
      <c r="I4363">
        <v>1</v>
      </c>
      <c r="J4363">
        <v>1.88</v>
      </c>
      <c r="K4363" s="6">
        <f>J4363/H4363</f>
        <v>0.36293436293436293</v>
      </c>
      <c r="M4363" t="str">
        <f>LEFT(C4363, SEARCH(" ", C4363) - 1)</f>
        <v>John</v>
      </c>
      <c r="N4363" t="str" cm="1">
        <f t="array" ref="N4363">_xlfn.IFS(H4363&lt;0, "LOSS", H4363&gt;1000, "GREAT", H4363&gt;500, "GOOD", H4363&gt;=100, "OKAY", H4363&lt;100, "OKAY")</f>
        <v>OKAY</v>
      </c>
    </row>
    <row r="4364" spans="1:14">
      <c r="A4364" s="2">
        <v>42443</v>
      </c>
      <c r="B4364" s="2" t="str">
        <f>TEXT(A4364,"mmmm")</f>
        <v>March</v>
      </c>
      <c r="C4364" t="s">
        <v>593</v>
      </c>
      <c r="D4364" t="s">
        <v>26</v>
      </c>
      <c r="E4364" t="s">
        <v>23</v>
      </c>
      <c r="F4364" t="s">
        <v>37</v>
      </c>
      <c r="G4364" t="s">
        <v>377</v>
      </c>
      <c r="H4364">
        <v>145.54</v>
      </c>
      <c r="I4364">
        <v>7</v>
      </c>
      <c r="J4364">
        <v>16.37</v>
      </c>
      <c r="K4364" s="6">
        <f>J4364/H4364</f>
        <v>0.11247766936924558</v>
      </c>
      <c r="M4364" t="str">
        <f>LEFT(C4364, SEARCH(" ", C4364) - 1)</f>
        <v>John</v>
      </c>
      <c r="N4364" t="str" cm="1">
        <f t="array" ref="N4364">_xlfn.IFS(H4364&lt;0, "LOSS", H4364&gt;1000, "GREAT", H4364&gt;500, "GOOD", H4364&gt;=100, "OKAY", H4364&lt;100, "OKAY")</f>
        <v>OKAY</v>
      </c>
    </row>
    <row r="4365" spans="1:14">
      <c r="A4365" s="2">
        <v>42443</v>
      </c>
      <c r="B4365" s="2" t="str">
        <f>TEXT(A4365,"mmmm")</f>
        <v>March</v>
      </c>
      <c r="C4365" t="s">
        <v>184</v>
      </c>
      <c r="D4365" t="s">
        <v>28</v>
      </c>
      <c r="E4365" t="s">
        <v>21</v>
      </c>
      <c r="F4365" t="s">
        <v>40</v>
      </c>
      <c r="G4365" t="s">
        <v>1002</v>
      </c>
      <c r="H4365">
        <v>196.78</v>
      </c>
      <c r="I4365">
        <v>2</v>
      </c>
      <c r="J4365">
        <v>-22.14</v>
      </c>
      <c r="K4365" s="6">
        <f>J4365/H4365</f>
        <v>-0.11251143408883017</v>
      </c>
      <c r="M4365" t="str">
        <f>LEFT(C4365, SEARCH(" ", C4365) - 1)</f>
        <v>Muhammed</v>
      </c>
      <c r="N4365" t="str" cm="1">
        <f t="array" ref="N4365">_xlfn.IFS(H4365&lt;0, "LOSS", H4365&gt;1000, "GREAT", H4365&gt;500, "GOOD", H4365&gt;=100, "OKAY", H4365&lt;100, "OKAY")</f>
        <v>OKAY</v>
      </c>
    </row>
    <row r="4366" spans="1:14">
      <c r="A4366" s="2">
        <v>42443</v>
      </c>
      <c r="B4366" s="2" t="str">
        <f>TEXT(A4366,"mmmm")</f>
        <v>March</v>
      </c>
      <c r="C4366" t="s">
        <v>623</v>
      </c>
      <c r="D4366" t="s">
        <v>22</v>
      </c>
      <c r="E4366" t="s">
        <v>23</v>
      </c>
      <c r="F4366" t="s">
        <v>38</v>
      </c>
      <c r="G4366" t="s">
        <v>264</v>
      </c>
      <c r="H4366">
        <v>41.9</v>
      </c>
      <c r="I4366">
        <v>6</v>
      </c>
      <c r="J4366">
        <v>14.14</v>
      </c>
      <c r="K4366" s="6">
        <f>J4366/H4366</f>
        <v>0.33747016706443916</v>
      </c>
      <c r="M4366" t="str">
        <f>LEFT(C4366, SEARCH(" ", C4366) - 1)</f>
        <v>Stephanie</v>
      </c>
      <c r="N4366" t="str" cm="1">
        <f t="array" ref="N4366">_xlfn.IFS(H4366&lt;0, "LOSS", H4366&gt;1000, "GREAT", H4366&gt;500, "GOOD", H4366&gt;=100, "OKAY", H4366&lt;100, "OKAY")</f>
        <v>OKAY</v>
      </c>
    </row>
    <row r="4367" spans="1:14">
      <c r="A4367" s="2">
        <v>42443</v>
      </c>
      <c r="B4367" s="2" t="str">
        <f>TEXT(A4367,"mmmm")</f>
        <v>March</v>
      </c>
      <c r="C4367" t="s">
        <v>1543</v>
      </c>
      <c r="D4367" t="s">
        <v>230</v>
      </c>
      <c r="E4367" t="s">
        <v>21</v>
      </c>
      <c r="F4367" t="s">
        <v>44</v>
      </c>
      <c r="G4367" t="s">
        <v>1058</v>
      </c>
      <c r="H4367">
        <v>16.739999999999998</v>
      </c>
      <c r="I4367">
        <v>2</v>
      </c>
      <c r="J4367">
        <v>4.3499999999999996</v>
      </c>
      <c r="K4367" s="6">
        <f>J4367/H4367</f>
        <v>0.25985663082437277</v>
      </c>
      <c r="M4367" t="str">
        <f>LEFT(C4367, SEARCH(" ", C4367) - 1)</f>
        <v>Sibella</v>
      </c>
      <c r="N4367" t="str" cm="1">
        <f t="array" ref="N4367">_xlfn.IFS(H4367&lt;0, "LOSS", H4367&gt;1000, "GREAT", H4367&gt;500, "GOOD", H4367&gt;=100, "OKAY", H4367&lt;100, "OKAY")</f>
        <v>OKAY</v>
      </c>
    </row>
    <row r="4368" spans="1:14">
      <c r="A4368" s="2">
        <v>42444</v>
      </c>
      <c r="B4368" s="2" t="str">
        <f>TEXT(A4368,"mmmm")</f>
        <v>March</v>
      </c>
      <c r="C4368" t="s">
        <v>1620</v>
      </c>
      <c r="D4368" t="s">
        <v>27</v>
      </c>
      <c r="E4368" t="s">
        <v>25</v>
      </c>
      <c r="F4368" t="s">
        <v>35</v>
      </c>
      <c r="G4368" t="s">
        <v>2541</v>
      </c>
      <c r="H4368">
        <v>83.98</v>
      </c>
      <c r="I4368">
        <v>3</v>
      </c>
      <c r="J4368">
        <v>-13.65</v>
      </c>
      <c r="K4368" s="6">
        <f>J4368/H4368</f>
        <v>-0.16253869969040247</v>
      </c>
      <c r="M4368" t="str">
        <f>LEFT(C4368, SEARCH(" ", C4368) - 1)</f>
        <v>Paul</v>
      </c>
      <c r="N4368" t="str" cm="1">
        <f t="array" ref="N4368">_xlfn.IFS(H4368&lt;0, "LOSS", H4368&gt;1000, "GREAT", H4368&gt;500, "GOOD", H4368&gt;=100, "OKAY", H4368&lt;100, "OKAY")</f>
        <v>OKAY</v>
      </c>
    </row>
    <row r="4369" spans="1:14">
      <c r="A4369" s="2">
        <v>42444</v>
      </c>
      <c r="B4369" s="2" t="str">
        <f>TEXT(A4369,"mmmm")</f>
        <v>March</v>
      </c>
      <c r="C4369" t="s">
        <v>1526</v>
      </c>
      <c r="D4369" t="s">
        <v>22</v>
      </c>
      <c r="E4369" t="s">
        <v>23</v>
      </c>
      <c r="F4369" t="s">
        <v>38</v>
      </c>
      <c r="G4369" t="s">
        <v>515</v>
      </c>
      <c r="H4369">
        <v>4.54</v>
      </c>
      <c r="I4369">
        <v>2</v>
      </c>
      <c r="J4369">
        <v>1.65</v>
      </c>
      <c r="K4369" s="6">
        <f>J4369/H4369</f>
        <v>0.36343612334801761</v>
      </c>
      <c r="M4369" t="str">
        <f>LEFT(C4369, SEARCH(" ", C4369) - 1)</f>
        <v>Fred</v>
      </c>
      <c r="N4369" t="str" cm="1">
        <f t="array" ref="N4369">_xlfn.IFS(H4369&lt;0, "LOSS", H4369&gt;1000, "GREAT", H4369&gt;500, "GOOD", H4369&gt;=100, "OKAY", H4369&lt;100, "OKAY")</f>
        <v>OKAY</v>
      </c>
    </row>
    <row r="4370" spans="1:14">
      <c r="A4370" s="2">
        <v>42444</v>
      </c>
      <c r="B4370" s="2" t="str">
        <f>TEXT(A4370,"mmmm")</f>
        <v>March</v>
      </c>
      <c r="C4370" t="s">
        <v>1526</v>
      </c>
      <c r="D4370" t="s">
        <v>22</v>
      </c>
      <c r="E4370" t="s">
        <v>21</v>
      </c>
      <c r="F4370" t="s">
        <v>40</v>
      </c>
      <c r="G4370" t="s">
        <v>2123</v>
      </c>
      <c r="H4370">
        <v>1352.03</v>
      </c>
      <c r="I4370">
        <v>4</v>
      </c>
      <c r="J4370">
        <v>84.5</v>
      </c>
      <c r="K4370" s="6">
        <f>J4370/H4370</f>
        <v>6.2498613196452744E-2</v>
      </c>
      <c r="M4370" t="str">
        <f>LEFT(C4370, SEARCH(" ", C4370) - 1)</f>
        <v>Fred</v>
      </c>
      <c r="N4370" t="str" cm="1">
        <f t="array" ref="N4370">_xlfn.IFS(H4370&lt;0, "LOSS", H4370&gt;1000, "GREAT", H4370&gt;500, "GOOD", H4370&gt;=100, "OKAY", H4370&lt;100, "OKAY")</f>
        <v>GREAT</v>
      </c>
    </row>
    <row r="4371" spans="1:14">
      <c r="A4371" s="2">
        <v>42444</v>
      </c>
      <c r="B4371" s="2" t="str">
        <f>TEXT(A4371,"mmmm")</f>
        <v>March</v>
      </c>
      <c r="C4371" t="s">
        <v>2337</v>
      </c>
      <c r="D4371" t="s">
        <v>203</v>
      </c>
      <c r="E4371" t="s">
        <v>23</v>
      </c>
      <c r="F4371" t="s">
        <v>47</v>
      </c>
      <c r="G4371" t="s">
        <v>1844</v>
      </c>
      <c r="H4371">
        <v>319.76</v>
      </c>
      <c r="I4371">
        <v>14</v>
      </c>
      <c r="J4371">
        <v>147.09</v>
      </c>
      <c r="K4371" s="6">
        <f>J4371/H4371</f>
        <v>0.46000125093820365</v>
      </c>
      <c r="M4371" t="str">
        <f>LEFT(C4371, SEARCH(" ", C4371) - 1)</f>
        <v>Sanjit</v>
      </c>
      <c r="N4371" t="str" cm="1">
        <f t="array" ref="N4371">_xlfn.IFS(H4371&lt;0, "LOSS", H4371&gt;1000, "GREAT", H4371&gt;500, "GOOD", H4371&gt;=100, "OKAY", H4371&lt;100, "OKAY")</f>
        <v>OKAY</v>
      </c>
    </row>
    <row r="4372" spans="1:14">
      <c r="A4372" s="2">
        <v>42444</v>
      </c>
      <c r="B4372" s="2" t="str">
        <f>TEXT(A4372,"mmmm")</f>
        <v>March</v>
      </c>
      <c r="C4372" t="s">
        <v>2337</v>
      </c>
      <c r="D4372" t="s">
        <v>203</v>
      </c>
      <c r="E4372" t="s">
        <v>23</v>
      </c>
      <c r="F4372" t="s">
        <v>47</v>
      </c>
      <c r="G4372" t="s">
        <v>1844</v>
      </c>
      <c r="H4372">
        <v>45.68</v>
      </c>
      <c r="I4372">
        <v>2</v>
      </c>
      <c r="J4372">
        <v>21.01</v>
      </c>
      <c r="K4372" s="6">
        <f>J4372/H4372</f>
        <v>0.45993870402802106</v>
      </c>
      <c r="M4372" t="str">
        <f>LEFT(C4372, SEARCH(" ", C4372) - 1)</f>
        <v>Sanjit</v>
      </c>
      <c r="N4372" t="str" cm="1">
        <f t="array" ref="N4372">_xlfn.IFS(H4372&lt;0, "LOSS", H4372&gt;1000, "GREAT", H4372&gt;500, "GOOD", H4372&gt;=100, "OKAY", H4372&lt;100, "OKAY")</f>
        <v>OKAY</v>
      </c>
    </row>
    <row r="4373" spans="1:14">
      <c r="A4373" s="2">
        <v>42444</v>
      </c>
      <c r="B4373" s="2" t="str">
        <f>TEXT(A4373,"mmmm")</f>
        <v>March</v>
      </c>
      <c r="C4373" t="s">
        <v>665</v>
      </c>
      <c r="D4373" t="s">
        <v>26</v>
      </c>
      <c r="E4373" t="s">
        <v>21</v>
      </c>
      <c r="F4373" t="s">
        <v>40</v>
      </c>
      <c r="G4373" t="s">
        <v>323</v>
      </c>
      <c r="H4373">
        <v>528.42999999999995</v>
      </c>
      <c r="I4373">
        <v>5</v>
      </c>
      <c r="J4373">
        <v>-143.43</v>
      </c>
      <c r="K4373" s="6">
        <f>J4373/H4373</f>
        <v>-0.27142667903033518</v>
      </c>
      <c r="M4373" t="str">
        <f>LEFT(C4373, SEARCH(" ", C4373) - 1)</f>
        <v>Muhammed</v>
      </c>
      <c r="N4373" t="str" cm="1">
        <f t="array" ref="N4373">_xlfn.IFS(H4373&lt;0, "LOSS", H4373&gt;1000, "GREAT", H4373&gt;500, "GOOD", H4373&gt;=100, "OKAY", H4373&lt;100, "OKAY")</f>
        <v>GOOD</v>
      </c>
    </row>
    <row r="4374" spans="1:14">
      <c r="A4374" s="2">
        <v>42444</v>
      </c>
      <c r="B4374" s="2" t="str">
        <f>TEXT(A4374,"mmmm")</f>
        <v>March</v>
      </c>
      <c r="C4374" t="s">
        <v>665</v>
      </c>
      <c r="D4374" t="s">
        <v>26</v>
      </c>
      <c r="E4374" t="s">
        <v>23</v>
      </c>
      <c r="F4374" t="s">
        <v>38</v>
      </c>
      <c r="G4374" t="s">
        <v>828</v>
      </c>
      <c r="H4374">
        <v>22.39</v>
      </c>
      <c r="I4374">
        <v>7</v>
      </c>
      <c r="J4374">
        <v>-35.82</v>
      </c>
      <c r="K4374" s="6">
        <f>J4374/H4374</f>
        <v>-1.5998213488164359</v>
      </c>
      <c r="M4374" t="str">
        <f>LEFT(C4374, SEARCH(" ", C4374) - 1)</f>
        <v>Muhammed</v>
      </c>
      <c r="N4374" t="str" cm="1">
        <f t="array" ref="N4374">_xlfn.IFS(H4374&lt;0, "LOSS", H4374&gt;1000, "GREAT", H4374&gt;500, "GOOD", H4374&gt;=100, "OKAY", H4374&lt;100, "OKAY")</f>
        <v>OKAY</v>
      </c>
    </row>
    <row r="4375" spans="1:14">
      <c r="A4375" s="2">
        <v>42446</v>
      </c>
      <c r="B4375" s="2" t="str">
        <f>TEXT(A4375,"mmmm")</f>
        <v>March</v>
      </c>
      <c r="C4375" t="s">
        <v>1203</v>
      </c>
      <c r="D4375" t="s">
        <v>182</v>
      </c>
      <c r="E4375" t="s">
        <v>23</v>
      </c>
      <c r="F4375" t="s">
        <v>37</v>
      </c>
      <c r="G4375" t="s">
        <v>359</v>
      </c>
      <c r="H4375">
        <v>39.68</v>
      </c>
      <c r="I4375">
        <v>2</v>
      </c>
      <c r="J4375">
        <v>10.32</v>
      </c>
      <c r="K4375" s="6">
        <f>J4375/H4375</f>
        <v>0.26008064516129031</v>
      </c>
      <c r="M4375" t="str">
        <f>LEFT(C4375, SEARCH(" ", C4375) - 1)</f>
        <v>Christine</v>
      </c>
      <c r="N4375" t="str" cm="1">
        <f t="array" ref="N4375">_xlfn.IFS(H4375&lt;0, "LOSS", H4375&gt;1000, "GREAT", H4375&gt;500, "GOOD", H4375&gt;=100, "OKAY", H4375&lt;100, "OKAY")</f>
        <v>OKAY</v>
      </c>
    </row>
    <row r="4376" spans="1:14">
      <c r="A4376" s="2">
        <v>42446</v>
      </c>
      <c r="B4376" s="2" t="str">
        <f>TEXT(A4376,"mmmm")</f>
        <v>March</v>
      </c>
      <c r="C4376" t="s">
        <v>466</v>
      </c>
      <c r="D4376" t="s">
        <v>108</v>
      </c>
      <c r="E4376" t="s">
        <v>25</v>
      </c>
      <c r="F4376" t="s">
        <v>48</v>
      </c>
      <c r="G4376" t="s">
        <v>1616</v>
      </c>
      <c r="H4376">
        <v>129.97999999999999</v>
      </c>
      <c r="I4376">
        <v>2</v>
      </c>
      <c r="J4376">
        <v>62.39</v>
      </c>
      <c r="K4376" s="6">
        <f>J4376/H4376</f>
        <v>0.47999692260347748</v>
      </c>
      <c r="M4376" t="str">
        <f>LEFT(C4376, SEARCH(" ", C4376) - 1)</f>
        <v>Vivian</v>
      </c>
      <c r="N4376" t="str" cm="1">
        <f t="array" ref="N4376">_xlfn.IFS(H4376&lt;0, "LOSS", H4376&gt;1000, "GREAT", H4376&gt;500, "GOOD", H4376&gt;=100, "OKAY", H4376&lt;100, "OKAY")</f>
        <v>OKAY</v>
      </c>
    </row>
    <row r="4377" spans="1:14">
      <c r="A4377" s="2">
        <v>42446</v>
      </c>
      <c r="B4377" s="2" t="str">
        <f>TEXT(A4377,"mmmm")</f>
        <v>March</v>
      </c>
      <c r="C4377" t="s">
        <v>466</v>
      </c>
      <c r="D4377" t="s">
        <v>108</v>
      </c>
      <c r="E4377" t="s">
        <v>23</v>
      </c>
      <c r="F4377" t="s">
        <v>38</v>
      </c>
      <c r="G4377" t="s">
        <v>1646</v>
      </c>
      <c r="H4377">
        <v>32.54</v>
      </c>
      <c r="I4377">
        <v>2</v>
      </c>
      <c r="J4377">
        <v>15.94</v>
      </c>
      <c r="K4377" s="6">
        <f>J4377/H4377</f>
        <v>0.48985863552550707</v>
      </c>
      <c r="M4377" t="str">
        <f>LEFT(C4377, SEARCH(" ", C4377) - 1)</f>
        <v>Vivian</v>
      </c>
      <c r="N4377" t="str" cm="1">
        <f t="array" ref="N4377">_xlfn.IFS(H4377&lt;0, "LOSS", H4377&gt;1000, "GREAT", H4377&gt;500, "GOOD", H4377&gt;=100, "OKAY", H4377&lt;100, "OKAY")</f>
        <v>OKAY</v>
      </c>
    </row>
    <row r="4378" spans="1:14">
      <c r="A4378" s="2">
        <v>42446</v>
      </c>
      <c r="B4378" s="2" t="str">
        <f>TEXT(A4378,"mmmm")</f>
        <v>March</v>
      </c>
      <c r="C4378" t="s">
        <v>1155</v>
      </c>
      <c r="D4378" t="s">
        <v>177</v>
      </c>
      <c r="E4378" t="s">
        <v>23</v>
      </c>
      <c r="F4378" t="s">
        <v>42</v>
      </c>
      <c r="G4378" t="s">
        <v>2342</v>
      </c>
      <c r="H4378">
        <v>199.9</v>
      </c>
      <c r="I4378">
        <v>5</v>
      </c>
      <c r="J4378">
        <v>89.96</v>
      </c>
      <c r="K4378" s="6">
        <f>J4378/H4378</f>
        <v>0.4500250125062531</v>
      </c>
      <c r="M4378" t="str">
        <f>LEFT(C4378, SEARCH(" ", C4378) - 1)</f>
        <v>Gary</v>
      </c>
      <c r="N4378" t="str" cm="1">
        <f t="array" ref="N4378">_xlfn.IFS(H4378&lt;0, "LOSS", H4378&gt;1000, "GREAT", H4378&gt;500, "GOOD", H4378&gt;=100, "OKAY", H4378&lt;100, "OKAY")</f>
        <v>OKAY</v>
      </c>
    </row>
    <row r="4379" spans="1:14">
      <c r="A4379" s="2">
        <v>42446</v>
      </c>
      <c r="B4379" s="2" t="str">
        <f>TEXT(A4379,"mmmm")</f>
        <v>March</v>
      </c>
      <c r="C4379" t="s">
        <v>1155</v>
      </c>
      <c r="D4379" t="s">
        <v>177</v>
      </c>
      <c r="E4379" t="s">
        <v>23</v>
      </c>
      <c r="F4379" t="s">
        <v>36</v>
      </c>
      <c r="G4379" t="s">
        <v>839</v>
      </c>
      <c r="H4379">
        <v>901.95</v>
      </c>
      <c r="I4379">
        <v>3</v>
      </c>
      <c r="J4379">
        <v>297.64</v>
      </c>
      <c r="K4379" s="6">
        <f>J4379/H4379</f>
        <v>0.3299961195188203</v>
      </c>
      <c r="M4379" t="str">
        <f>LEFT(C4379, SEARCH(" ", C4379) - 1)</f>
        <v>Gary</v>
      </c>
      <c r="N4379" t="str" cm="1">
        <f t="array" ref="N4379">_xlfn.IFS(H4379&lt;0, "LOSS", H4379&gt;1000, "GREAT", H4379&gt;500, "GOOD", H4379&gt;=100, "OKAY", H4379&lt;100, "OKAY")</f>
        <v>GOOD</v>
      </c>
    </row>
    <row r="4380" spans="1:14">
      <c r="A4380" s="2">
        <v>42446</v>
      </c>
      <c r="B4380" s="2" t="str">
        <f>TEXT(A4380,"mmmm")</f>
        <v>March</v>
      </c>
      <c r="C4380" t="s">
        <v>1155</v>
      </c>
      <c r="D4380" t="s">
        <v>177</v>
      </c>
      <c r="E4380" t="s">
        <v>21</v>
      </c>
      <c r="F4380" t="s">
        <v>44</v>
      </c>
      <c r="G4380" t="s">
        <v>755</v>
      </c>
      <c r="H4380">
        <v>971.5</v>
      </c>
      <c r="I4380">
        <v>5</v>
      </c>
      <c r="J4380">
        <v>252.59</v>
      </c>
      <c r="K4380" s="6">
        <f>J4380/H4380</f>
        <v>0.26</v>
      </c>
      <c r="M4380" t="str">
        <f>LEFT(C4380, SEARCH(" ", C4380) - 1)</f>
        <v>Gary</v>
      </c>
      <c r="N4380" t="str" cm="1">
        <f t="array" ref="N4380">_xlfn.IFS(H4380&lt;0, "LOSS", H4380&gt;1000, "GREAT", H4380&gt;500, "GOOD", H4380&gt;=100, "OKAY", H4380&lt;100, "OKAY")</f>
        <v>GOOD</v>
      </c>
    </row>
    <row r="4381" spans="1:14">
      <c r="A4381" s="2">
        <v>42446</v>
      </c>
      <c r="B4381" s="2" t="str">
        <f>TEXT(A4381,"mmmm")</f>
        <v>March</v>
      </c>
      <c r="C4381" t="s">
        <v>1554</v>
      </c>
      <c r="D4381" t="s">
        <v>22</v>
      </c>
      <c r="E4381" t="s">
        <v>25</v>
      </c>
      <c r="F4381" t="s">
        <v>48</v>
      </c>
      <c r="G4381" t="s">
        <v>2004</v>
      </c>
      <c r="H4381">
        <v>84.78</v>
      </c>
      <c r="I4381">
        <v>2</v>
      </c>
      <c r="J4381">
        <v>-20.14</v>
      </c>
      <c r="K4381" s="6">
        <f>J4381/H4381</f>
        <v>-0.23755602736494458</v>
      </c>
      <c r="M4381" t="str">
        <f>LEFT(C4381, SEARCH(" ", C4381) - 1)</f>
        <v>Anna</v>
      </c>
      <c r="N4381" t="str" cm="1">
        <f t="array" ref="N4381">_xlfn.IFS(H4381&lt;0, "LOSS", H4381&gt;1000, "GREAT", H4381&gt;500, "GOOD", H4381&gt;=100, "OKAY", H4381&lt;100, "OKAY")</f>
        <v>OKAY</v>
      </c>
    </row>
    <row r="4382" spans="1:14">
      <c r="A4382" s="2">
        <v>42447</v>
      </c>
      <c r="B4382" s="2" t="str">
        <f>TEXT(A4382,"mmmm")</f>
        <v>March</v>
      </c>
      <c r="C4382" t="s">
        <v>2149</v>
      </c>
      <c r="D4382" t="s">
        <v>185</v>
      </c>
      <c r="E4382" t="s">
        <v>21</v>
      </c>
      <c r="F4382" t="s">
        <v>51</v>
      </c>
      <c r="G4382" t="s">
        <v>1276</v>
      </c>
      <c r="H4382">
        <v>189.88</v>
      </c>
      <c r="I4382">
        <v>3</v>
      </c>
      <c r="J4382">
        <v>-94.94</v>
      </c>
      <c r="K4382" s="6">
        <f>J4382/H4382</f>
        <v>-0.5</v>
      </c>
      <c r="M4382" t="str">
        <f>LEFT(C4382, SEARCH(" ", C4382) - 1)</f>
        <v>Rose</v>
      </c>
      <c r="N4382" t="str" cm="1">
        <f t="array" ref="N4382">_xlfn.IFS(H4382&lt;0, "LOSS", H4382&gt;1000, "GREAT", H4382&gt;500, "GOOD", H4382&gt;=100, "OKAY", H4382&lt;100, "OKAY")</f>
        <v>OKAY</v>
      </c>
    </row>
    <row r="4383" spans="1:14">
      <c r="A4383" s="2">
        <v>42447</v>
      </c>
      <c r="B4383" s="2" t="str">
        <f>TEXT(A4383,"mmmm")</f>
        <v>March</v>
      </c>
      <c r="C4383" t="s">
        <v>317</v>
      </c>
      <c r="D4383" t="s">
        <v>185</v>
      </c>
      <c r="E4383" t="s">
        <v>23</v>
      </c>
      <c r="F4383" t="s">
        <v>36</v>
      </c>
      <c r="G4383" t="s">
        <v>1138</v>
      </c>
      <c r="H4383">
        <v>871.8</v>
      </c>
      <c r="I4383">
        <v>3</v>
      </c>
      <c r="J4383">
        <v>87.18</v>
      </c>
      <c r="K4383" s="6">
        <f>J4383/H4383</f>
        <v>0.10000000000000002</v>
      </c>
      <c r="M4383" t="str">
        <f>LEFT(C4383, SEARCH(" ", C4383) - 1)</f>
        <v>Dave</v>
      </c>
      <c r="N4383" t="str" cm="1">
        <f t="array" ref="N4383">_xlfn.IFS(H4383&lt;0, "LOSS", H4383&gt;1000, "GREAT", H4383&gt;500, "GOOD", H4383&gt;=100, "OKAY", H4383&lt;100, "OKAY")</f>
        <v>GOOD</v>
      </c>
    </row>
    <row r="4384" spans="1:14">
      <c r="A4384" s="2">
        <v>42448</v>
      </c>
      <c r="B4384" s="2" t="str">
        <f>TEXT(A4384,"mmmm")</f>
        <v>March</v>
      </c>
      <c r="C4384" t="s">
        <v>858</v>
      </c>
      <c r="D4384" t="s">
        <v>94</v>
      </c>
      <c r="E4384" t="s">
        <v>21</v>
      </c>
      <c r="F4384" t="s">
        <v>39</v>
      </c>
      <c r="G4384" t="s">
        <v>2542</v>
      </c>
      <c r="H4384">
        <v>72.290000000000006</v>
      </c>
      <c r="I4384">
        <v>1</v>
      </c>
      <c r="J4384">
        <v>-98.8</v>
      </c>
      <c r="K4384" s="6">
        <f>J4384/H4384</f>
        <v>-1.3667173882971364</v>
      </c>
      <c r="M4384" t="str">
        <f>LEFT(C4384, SEARCH(" ", C4384) - 1)</f>
        <v>Bobby</v>
      </c>
      <c r="N4384" t="str" cm="1">
        <f t="array" ref="N4384">_xlfn.IFS(H4384&lt;0, "LOSS", H4384&gt;1000, "GREAT", H4384&gt;500, "GOOD", H4384&gt;=100, "OKAY", H4384&lt;100, "OKAY")</f>
        <v>OKAY</v>
      </c>
    </row>
    <row r="4385" spans="1:14">
      <c r="A4385" s="2">
        <v>42448</v>
      </c>
      <c r="B4385" s="2" t="str">
        <f>TEXT(A4385,"mmmm")</f>
        <v>March</v>
      </c>
      <c r="C4385" t="s">
        <v>2543</v>
      </c>
      <c r="D4385" t="s">
        <v>24</v>
      </c>
      <c r="E4385" t="s">
        <v>21</v>
      </c>
      <c r="F4385" t="s">
        <v>44</v>
      </c>
      <c r="G4385" t="s">
        <v>640</v>
      </c>
      <c r="H4385">
        <v>14.98</v>
      </c>
      <c r="I4385">
        <v>1</v>
      </c>
      <c r="J4385">
        <v>6.89</v>
      </c>
      <c r="K4385" s="6">
        <f>J4385/H4385</f>
        <v>0.45994659546061412</v>
      </c>
      <c r="M4385" t="str">
        <f>LEFT(C4385, SEARCH(" ", C4385) - 1)</f>
        <v>Susan</v>
      </c>
      <c r="N4385" t="str" cm="1">
        <f t="array" ref="N4385">_xlfn.IFS(H4385&lt;0, "LOSS", H4385&gt;1000, "GREAT", H4385&gt;500, "GOOD", H4385&gt;=100, "OKAY", H4385&lt;100, "OKAY")</f>
        <v>OKAY</v>
      </c>
    </row>
    <row r="4386" spans="1:14">
      <c r="A4386" s="2">
        <v>42448</v>
      </c>
      <c r="B4386" s="2" t="str">
        <f>TEXT(A4386,"mmmm")</f>
        <v>March</v>
      </c>
      <c r="C4386" t="s">
        <v>2543</v>
      </c>
      <c r="D4386" t="s">
        <v>24</v>
      </c>
      <c r="E4386" t="s">
        <v>21</v>
      </c>
      <c r="F4386" t="s">
        <v>44</v>
      </c>
      <c r="G4386" t="s">
        <v>300</v>
      </c>
      <c r="H4386">
        <v>20.32</v>
      </c>
      <c r="I4386">
        <v>4</v>
      </c>
      <c r="J4386">
        <v>6.91</v>
      </c>
      <c r="K4386" s="6">
        <f>J4386/H4386</f>
        <v>0.34005905511811024</v>
      </c>
      <c r="M4386" t="str">
        <f>LEFT(C4386, SEARCH(" ", C4386) - 1)</f>
        <v>Susan</v>
      </c>
      <c r="N4386" t="str" cm="1">
        <f t="array" ref="N4386">_xlfn.IFS(H4386&lt;0, "LOSS", H4386&gt;1000, "GREAT", H4386&gt;500, "GOOD", H4386&gt;=100, "OKAY", H4386&lt;100, "OKAY")</f>
        <v>OKAY</v>
      </c>
    </row>
    <row r="4387" spans="1:14">
      <c r="A4387" s="2">
        <v>42448</v>
      </c>
      <c r="B4387" s="2" t="str">
        <f>TEXT(A4387,"mmmm")</f>
        <v>March</v>
      </c>
      <c r="C4387" t="s">
        <v>1267</v>
      </c>
      <c r="D4387" t="s">
        <v>185</v>
      </c>
      <c r="E4387" t="s">
        <v>23</v>
      </c>
      <c r="F4387" t="s">
        <v>38</v>
      </c>
      <c r="G4387" t="s">
        <v>2476</v>
      </c>
      <c r="H4387">
        <v>31.09</v>
      </c>
      <c r="I4387">
        <v>3</v>
      </c>
      <c r="J4387">
        <v>-20.72</v>
      </c>
      <c r="K4387" s="6">
        <f>J4387/H4387</f>
        <v>-0.66645223544548082</v>
      </c>
      <c r="M4387" t="str">
        <f>LEFT(C4387, SEARCH(" ", C4387) - 1)</f>
        <v>Corey</v>
      </c>
      <c r="N4387" t="str" cm="1">
        <f t="array" ref="N4387">_xlfn.IFS(H4387&lt;0, "LOSS", H4387&gt;1000, "GREAT", H4387&gt;500, "GOOD", H4387&gt;=100, "OKAY", H4387&lt;100, "OKAY")</f>
        <v>OKAY</v>
      </c>
    </row>
    <row r="4388" spans="1:14">
      <c r="A4388" s="2">
        <v>42449</v>
      </c>
      <c r="B4388" s="2" t="str">
        <f>TEXT(A4388,"mmmm")</f>
        <v>March</v>
      </c>
      <c r="C4388" t="s">
        <v>1539</v>
      </c>
      <c r="D4388" t="s">
        <v>148</v>
      </c>
      <c r="E4388" t="s">
        <v>25</v>
      </c>
      <c r="F4388" t="s">
        <v>48</v>
      </c>
      <c r="G4388" t="s">
        <v>2004</v>
      </c>
      <c r="H4388">
        <v>84.78</v>
      </c>
      <c r="I4388">
        <v>2</v>
      </c>
      <c r="J4388">
        <v>-20.14</v>
      </c>
      <c r="K4388" s="6">
        <f>J4388/H4388</f>
        <v>-0.23755602736494458</v>
      </c>
      <c r="M4388" t="str">
        <f>LEFT(C4388, SEARCH(" ", C4388) - 1)</f>
        <v>Zuschuss</v>
      </c>
      <c r="N4388" t="str" cm="1">
        <f t="array" ref="N4388">_xlfn.IFS(H4388&lt;0, "LOSS", H4388&gt;1000, "GREAT", H4388&gt;500, "GOOD", H4388&gt;=100, "OKAY", H4388&lt;100, "OKAY")</f>
        <v>OKAY</v>
      </c>
    </row>
    <row r="4389" spans="1:14">
      <c r="A4389" s="2">
        <v>42449</v>
      </c>
      <c r="B4389" s="2" t="str">
        <f>TEXT(A4389,"mmmm")</f>
        <v>March</v>
      </c>
      <c r="C4389" t="s">
        <v>1539</v>
      </c>
      <c r="D4389" t="s">
        <v>148</v>
      </c>
      <c r="E4389" t="s">
        <v>23</v>
      </c>
      <c r="F4389" t="s">
        <v>47</v>
      </c>
      <c r="G4389" t="s">
        <v>77</v>
      </c>
      <c r="H4389">
        <v>20.74</v>
      </c>
      <c r="I4389">
        <v>4</v>
      </c>
      <c r="J4389">
        <v>7.26</v>
      </c>
      <c r="K4389" s="6">
        <f>J4389/H4389</f>
        <v>0.35004821600771457</v>
      </c>
      <c r="M4389" t="str">
        <f>LEFT(C4389, SEARCH(" ", C4389) - 1)</f>
        <v>Zuschuss</v>
      </c>
      <c r="N4389" t="str" cm="1">
        <f t="array" ref="N4389">_xlfn.IFS(H4389&lt;0, "LOSS", H4389&gt;1000, "GREAT", H4389&gt;500, "GOOD", H4389&gt;=100, "OKAY", H4389&lt;100, "OKAY")</f>
        <v>OKAY</v>
      </c>
    </row>
    <row r="4390" spans="1:14">
      <c r="A4390" s="2">
        <v>42449</v>
      </c>
      <c r="B4390" s="2" t="str">
        <f>TEXT(A4390,"mmmm")</f>
        <v>March</v>
      </c>
      <c r="C4390" t="s">
        <v>1539</v>
      </c>
      <c r="D4390" t="s">
        <v>148</v>
      </c>
      <c r="E4390" t="s">
        <v>23</v>
      </c>
      <c r="F4390" t="s">
        <v>38</v>
      </c>
      <c r="G4390" t="s">
        <v>1067</v>
      </c>
      <c r="H4390">
        <v>16.82</v>
      </c>
      <c r="I4390">
        <v>3</v>
      </c>
      <c r="J4390">
        <v>-12.9</v>
      </c>
      <c r="K4390" s="6">
        <f>J4390/H4390</f>
        <v>-0.76694411414982167</v>
      </c>
      <c r="M4390" t="str">
        <f>LEFT(C4390, SEARCH(" ", C4390) - 1)</f>
        <v>Zuschuss</v>
      </c>
      <c r="N4390" t="str" cm="1">
        <f t="array" ref="N4390">_xlfn.IFS(H4390&lt;0, "LOSS", H4390&gt;1000, "GREAT", H4390&gt;500, "GOOD", H4390&gt;=100, "OKAY", H4390&lt;100, "OKAY")</f>
        <v>OKAY</v>
      </c>
    </row>
    <row r="4391" spans="1:14">
      <c r="A4391" s="2">
        <v>42449</v>
      </c>
      <c r="B4391" s="2" t="str">
        <f>TEXT(A4391,"mmmm")</f>
        <v>March</v>
      </c>
      <c r="C4391" t="s">
        <v>1539</v>
      </c>
      <c r="D4391" t="s">
        <v>148</v>
      </c>
      <c r="E4391" t="s">
        <v>23</v>
      </c>
      <c r="F4391" t="s">
        <v>47</v>
      </c>
      <c r="G4391" t="s">
        <v>2164</v>
      </c>
      <c r="H4391">
        <v>10.37</v>
      </c>
      <c r="I4391">
        <v>2</v>
      </c>
      <c r="J4391">
        <v>3.63</v>
      </c>
      <c r="K4391" s="6">
        <f>J4391/H4391</f>
        <v>0.35004821600771457</v>
      </c>
      <c r="M4391" t="str">
        <f>LEFT(C4391, SEARCH(" ", C4391) - 1)</f>
        <v>Zuschuss</v>
      </c>
      <c r="N4391" t="str" cm="1">
        <f t="array" ref="N4391">_xlfn.IFS(H4391&lt;0, "LOSS", H4391&gt;1000, "GREAT", H4391&gt;500, "GOOD", H4391&gt;=100, "OKAY", H4391&lt;100, "OKAY")</f>
        <v>OKAY</v>
      </c>
    </row>
    <row r="4392" spans="1:14">
      <c r="A4392" s="2">
        <v>42449</v>
      </c>
      <c r="B4392" s="2" t="str">
        <f>TEXT(A4392,"mmmm")</f>
        <v>March</v>
      </c>
      <c r="C4392" t="s">
        <v>1704</v>
      </c>
      <c r="D4392" t="s">
        <v>29</v>
      </c>
      <c r="E4392" t="s">
        <v>25</v>
      </c>
      <c r="F4392" t="s">
        <v>48</v>
      </c>
      <c r="G4392" t="s">
        <v>2544</v>
      </c>
      <c r="H4392">
        <v>11.99</v>
      </c>
      <c r="I4392">
        <v>1</v>
      </c>
      <c r="J4392">
        <v>0.9</v>
      </c>
      <c r="K4392" s="6">
        <f>J4392/H4392</f>
        <v>7.5062552126772306E-2</v>
      </c>
      <c r="M4392" t="str">
        <f>LEFT(C4392, SEARCH(" ", C4392) - 1)</f>
        <v>Peter</v>
      </c>
      <c r="N4392" t="str" cm="1">
        <f t="array" ref="N4392">_xlfn.IFS(H4392&lt;0, "LOSS", H4392&gt;1000, "GREAT", H4392&gt;500, "GOOD", H4392&gt;=100, "OKAY", H4392&lt;100, "OKAY")</f>
        <v>OKAY</v>
      </c>
    </row>
    <row r="4393" spans="1:14">
      <c r="A4393" s="2">
        <v>42449</v>
      </c>
      <c r="B4393" s="2" t="str">
        <f>TEXT(A4393,"mmmm")</f>
        <v>March</v>
      </c>
      <c r="C4393" t="s">
        <v>2090</v>
      </c>
      <c r="D4393" t="s">
        <v>208</v>
      </c>
      <c r="E4393" t="s">
        <v>21</v>
      </c>
      <c r="F4393" t="s">
        <v>51</v>
      </c>
      <c r="G4393" t="s">
        <v>2144</v>
      </c>
      <c r="H4393">
        <v>697.16</v>
      </c>
      <c r="I4393">
        <v>4</v>
      </c>
      <c r="J4393">
        <v>146.4</v>
      </c>
      <c r="K4393" s="6">
        <f>J4393/H4393</f>
        <v>0.20999483619255266</v>
      </c>
      <c r="M4393" t="str">
        <f>LEFT(C4393, SEARCH(" ", C4393) - 1)</f>
        <v>Robert</v>
      </c>
      <c r="N4393" t="str" cm="1">
        <f t="array" ref="N4393">_xlfn.IFS(H4393&lt;0, "LOSS", H4393&gt;1000, "GREAT", H4393&gt;500, "GOOD", H4393&gt;=100, "OKAY", H4393&lt;100, "OKAY")</f>
        <v>GOOD</v>
      </c>
    </row>
    <row r="4394" spans="1:14">
      <c r="A4394" s="2">
        <v>42449</v>
      </c>
      <c r="B4394" s="2" t="str">
        <f>TEXT(A4394,"mmmm")</f>
        <v>March</v>
      </c>
      <c r="C4394" t="s">
        <v>645</v>
      </c>
      <c r="D4394" t="s">
        <v>203</v>
      </c>
      <c r="E4394" t="s">
        <v>21</v>
      </c>
      <c r="F4394" t="s">
        <v>44</v>
      </c>
      <c r="G4394" t="s">
        <v>1188</v>
      </c>
      <c r="H4394">
        <v>86.45</v>
      </c>
      <c r="I4394">
        <v>7</v>
      </c>
      <c r="J4394">
        <v>38.04</v>
      </c>
      <c r="K4394" s="6">
        <f>J4394/H4394</f>
        <v>0.44002313475997684</v>
      </c>
      <c r="M4394" t="str">
        <f>LEFT(C4394, SEARCH(" ", C4394) - 1)</f>
        <v>Aaron</v>
      </c>
      <c r="N4394" t="str" cm="1">
        <f t="array" ref="N4394">_xlfn.IFS(H4394&lt;0, "LOSS", H4394&gt;1000, "GREAT", H4394&gt;500, "GOOD", H4394&gt;=100, "OKAY", H4394&lt;100, "OKAY")</f>
        <v>OKAY</v>
      </c>
    </row>
    <row r="4395" spans="1:14">
      <c r="A4395" s="2">
        <v>42450</v>
      </c>
      <c r="B4395" s="2" t="str">
        <f>TEXT(A4395,"mmmm")</f>
        <v>March</v>
      </c>
      <c r="C4395" t="s">
        <v>1335</v>
      </c>
      <c r="D4395" t="s">
        <v>29</v>
      </c>
      <c r="E4395" t="s">
        <v>23</v>
      </c>
      <c r="F4395" t="s">
        <v>38</v>
      </c>
      <c r="G4395" t="s">
        <v>2545</v>
      </c>
      <c r="H4395">
        <v>3.17</v>
      </c>
      <c r="I4395">
        <v>2</v>
      </c>
      <c r="J4395">
        <v>-4.75</v>
      </c>
      <c r="K4395" s="6">
        <f>J4395/H4395</f>
        <v>-1.498422712933754</v>
      </c>
      <c r="M4395" t="str">
        <f>LEFT(C4395, SEARCH(" ", C4395) - 1)</f>
        <v>Kean</v>
      </c>
      <c r="N4395" t="str" cm="1">
        <f t="array" ref="N4395">_xlfn.IFS(H4395&lt;0, "LOSS", H4395&gt;1000, "GREAT", H4395&gt;500, "GOOD", H4395&gt;=100, "OKAY", H4395&lt;100, "OKAY")</f>
        <v>OKAY</v>
      </c>
    </row>
    <row r="4396" spans="1:14">
      <c r="A4396" s="2">
        <v>42450</v>
      </c>
      <c r="B4396" s="2" t="str">
        <f>TEXT(A4396,"mmmm")</f>
        <v>March</v>
      </c>
      <c r="C4396" t="s">
        <v>1335</v>
      </c>
      <c r="D4396" t="s">
        <v>29</v>
      </c>
      <c r="E4396" t="s">
        <v>21</v>
      </c>
      <c r="F4396" t="s">
        <v>40</v>
      </c>
      <c r="G4396" t="s">
        <v>1676</v>
      </c>
      <c r="H4396">
        <v>528.42999999999995</v>
      </c>
      <c r="I4396">
        <v>5</v>
      </c>
      <c r="J4396">
        <v>0</v>
      </c>
      <c r="K4396" s="6">
        <f>J4396/H4396</f>
        <v>0</v>
      </c>
      <c r="M4396" t="str">
        <f>LEFT(C4396, SEARCH(" ", C4396) - 1)</f>
        <v>Kean</v>
      </c>
      <c r="N4396" t="str" cm="1">
        <f t="array" ref="N4396">_xlfn.IFS(H4396&lt;0, "LOSS", H4396&gt;1000, "GREAT", H4396&gt;500, "GOOD", H4396&gt;=100, "OKAY", H4396&lt;100, "OKAY")</f>
        <v>GOOD</v>
      </c>
    </row>
    <row r="4397" spans="1:14">
      <c r="A4397" s="2">
        <v>42450</v>
      </c>
      <c r="B4397" s="2" t="str">
        <f>TEXT(A4397,"mmmm")</f>
        <v>March</v>
      </c>
      <c r="C4397" t="s">
        <v>1335</v>
      </c>
      <c r="D4397" t="s">
        <v>29</v>
      </c>
      <c r="E4397" t="s">
        <v>23</v>
      </c>
      <c r="F4397" t="s">
        <v>37</v>
      </c>
      <c r="G4397" t="s">
        <v>2546</v>
      </c>
      <c r="H4397">
        <v>13.39</v>
      </c>
      <c r="I4397">
        <v>3</v>
      </c>
      <c r="J4397">
        <v>1.51</v>
      </c>
      <c r="K4397" s="6">
        <f>J4397/H4397</f>
        <v>0.11277072442120985</v>
      </c>
      <c r="M4397" t="str">
        <f>LEFT(C4397, SEARCH(" ", C4397) - 1)</f>
        <v>Kean</v>
      </c>
      <c r="N4397" t="str" cm="1">
        <f t="array" ref="N4397">_xlfn.IFS(H4397&lt;0, "LOSS", H4397&gt;1000, "GREAT", H4397&gt;500, "GOOD", H4397&gt;=100, "OKAY", H4397&lt;100, "OKAY")</f>
        <v>OKAY</v>
      </c>
    </row>
    <row r="4398" spans="1:14">
      <c r="A4398" s="2">
        <v>42450</v>
      </c>
      <c r="B4398" s="2" t="str">
        <f>TEXT(A4398,"mmmm")</f>
        <v>March</v>
      </c>
      <c r="C4398" t="s">
        <v>1494</v>
      </c>
      <c r="D4398" t="s">
        <v>26</v>
      </c>
      <c r="E4398" t="s">
        <v>21</v>
      </c>
      <c r="F4398" t="s">
        <v>51</v>
      </c>
      <c r="G4398" t="s">
        <v>1084</v>
      </c>
      <c r="H4398">
        <v>99.37</v>
      </c>
      <c r="I4398">
        <v>2</v>
      </c>
      <c r="J4398">
        <v>-1.42</v>
      </c>
      <c r="K4398" s="6">
        <f>J4398/H4398</f>
        <v>-1.4290027171178422E-2</v>
      </c>
      <c r="M4398" t="str">
        <f>LEFT(C4398, SEARCH(" ", C4398) - 1)</f>
        <v>Dario</v>
      </c>
      <c r="N4398" t="str" cm="1">
        <f t="array" ref="N4398">_xlfn.IFS(H4398&lt;0, "LOSS", H4398&gt;1000, "GREAT", H4398&gt;500, "GOOD", H4398&gt;=100, "OKAY", H4398&lt;100, "OKAY")</f>
        <v>OKAY</v>
      </c>
    </row>
    <row r="4399" spans="1:14">
      <c r="A4399" s="2">
        <v>42450</v>
      </c>
      <c r="B4399" s="2" t="str">
        <f>TEXT(A4399,"mmmm")</f>
        <v>March</v>
      </c>
      <c r="C4399" t="s">
        <v>1494</v>
      </c>
      <c r="D4399" t="s">
        <v>26</v>
      </c>
      <c r="E4399" t="s">
        <v>23</v>
      </c>
      <c r="F4399" t="s">
        <v>37</v>
      </c>
      <c r="G4399" t="s">
        <v>628</v>
      </c>
      <c r="H4399">
        <v>1.34</v>
      </c>
      <c r="I4399">
        <v>1</v>
      </c>
      <c r="J4399">
        <v>0.5</v>
      </c>
      <c r="K4399" s="6">
        <f>J4399/H4399</f>
        <v>0.37313432835820892</v>
      </c>
      <c r="M4399" t="str">
        <f>LEFT(C4399, SEARCH(" ", C4399) - 1)</f>
        <v>Dario</v>
      </c>
      <c r="N4399" t="str" cm="1">
        <f t="array" ref="N4399">_xlfn.IFS(H4399&lt;0, "LOSS", H4399&gt;1000, "GREAT", H4399&gt;500, "GOOD", H4399&gt;=100, "OKAY", H4399&lt;100, "OKAY")</f>
        <v>OKAY</v>
      </c>
    </row>
    <row r="4400" spans="1:14">
      <c r="A4400" s="2">
        <v>42451</v>
      </c>
      <c r="B4400" s="2" t="str">
        <f>TEXT(A4400,"mmmm")</f>
        <v>March</v>
      </c>
      <c r="C4400" t="s">
        <v>1232</v>
      </c>
      <c r="D4400" t="s">
        <v>191</v>
      </c>
      <c r="E4400" t="s">
        <v>25</v>
      </c>
      <c r="F4400" t="s">
        <v>35</v>
      </c>
      <c r="G4400" t="s">
        <v>741</v>
      </c>
      <c r="H4400">
        <v>58.58</v>
      </c>
      <c r="I4400">
        <v>2</v>
      </c>
      <c r="J4400">
        <v>19.329999999999998</v>
      </c>
      <c r="K4400" s="6">
        <f>J4400/H4400</f>
        <v>0.32997610105838165</v>
      </c>
      <c r="M4400" t="str">
        <f>LEFT(C4400, SEARCH(" ", C4400) - 1)</f>
        <v>Robert</v>
      </c>
      <c r="N4400" t="str" cm="1">
        <f t="array" ref="N4400">_xlfn.IFS(H4400&lt;0, "LOSS", H4400&gt;1000, "GREAT", H4400&gt;500, "GOOD", H4400&gt;=100, "OKAY", H4400&lt;100, "OKAY")</f>
        <v>OKAY</v>
      </c>
    </row>
    <row r="4401" spans="1:14">
      <c r="A4401" s="2">
        <v>42451</v>
      </c>
      <c r="B4401" s="2" t="str">
        <f>TEXT(A4401,"mmmm")</f>
        <v>March</v>
      </c>
      <c r="C4401" t="s">
        <v>1332</v>
      </c>
      <c r="D4401" t="s">
        <v>28</v>
      </c>
      <c r="E4401" t="s">
        <v>21</v>
      </c>
      <c r="F4401" t="s">
        <v>40</v>
      </c>
      <c r="G4401" t="s">
        <v>1654</v>
      </c>
      <c r="H4401">
        <v>167.89</v>
      </c>
      <c r="I4401">
        <v>7</v>
      </c>
      <c r="J4401">
        <v>14.69</v>
      </c>
      <c r="K4401" s="6">
        <f>J4401/H4401</f>
        <v>8.7497766394663182E-2</v>
      </c>
      <c r="M4401" t="str">
        <f>LEFT(C4401, SEARCH(" ", C4401) - 1)</f>
        <v>Marc</v>
      </c>
      <c r="N4401" t="str" cm="1">
        <f t="array" ref="N4401">_xlfn.IFS(H4401&lt;0, "LOSS", H4401&gt;1000, "GREAT", H4401&gt;500, "GOOD", H4401&gt;=100, "OKAY", H4401&lt;100, "OKAY")</f>
        <v>OKAY</v>
      </c>
    </row>
    <row r="4402" spans="1:14">
      <c r="A4402" s="2">
        <v>42453</v>
      </c>
      <c r="B4402" s="2" t="str">
        <f>TEXT(A4402,"mmmm")</f>
        <v>March</v>
      </c>
      <c r="C4402" t="s">
        <v>2343</v>
      </c>
      <c r="D4402" t="s">
        <v>148</v>
      </c>
      <c r="E4402" t="s">
        <v>25</v>
      </c>
      <c r="F4402" t="s">
        <v>48</v>
      </c>
      <c r="G4402" t="s">
        <v>1195</v>
      </c>
      <c r="H4402">
        <v>403.17</v>
      </c>
      <c r="I4402">
        <v>4</v>
      </c>
      <c r="J4402">
        <v>25.2</v>
      </c>
      <c r="K4402" s="6">
        <f>J4402/H4402</f>
        <v>6.2504650643649073E-2</v>
      </c>
      <c r="M4402" t="str">
        <f>LEFT(C4402, SEARCH(" ", C4402) - 1)</f>
        <v>Dan</v>
      </c>
      <c r="N4402" t="str" cm="1">
        <f t="array" ref="N4402">_xlfn.IFS(H4402&lt;0, "LOSS", H4402&gt;1000, "GREAT", H4402&gt;500, "GOOD", H4402&gt;=100, "OKAY", H4402&lt;100, "OKAY")</f>
        <v>OKAY</v>
      </c>
    </row>
    <row r="4403" spans="1:14">
      <c r="A4403" s="2">
        <v>42453</v>
      </c>
      <c r="B4403" s="2" t="str">
        <f>TEXT(A4403,"mmmm")</f>
        <v>March</v>
      </c>
      <c r="C4403" t="s">
        <v>1439</v>
      </c>
      <c r="D4403" t="s">
        <v>145</v>
      </c>
      <c r="E4403" t="s">
        <v>23</v>
      </c>
      <c r="F4403" t="s">
        <v>47</v>
      </c>
      <c r="G4403" t="s">
        <v>2547</v>
      </c>
      <c r="H4403">
        <v>22.48</v>
      </c>
      <c r="I4403">
        <v>1</v>
      </c>
      <c r="J4403">
        <v>10.34</v>
      </c>
      <c r="K4403" s="6">
        <f>J4403/H4403</f>
        <v>0.45996441281138789</v>
      </c>
      <c r="M4403" t="str">
        <f>LEFT(C4403, SEARCH(" ", C4403) - 1)</f>
        <v>Vivek</v>
      </c>
      <c r="N4403" t="str" cm="1">
        <f t="array" ref="N4403">_xlfn.IFS(H4403&lt;0, "LOSS", H4403&gt;1000, "GREAT", H4403&gt;500, "GOOD", H4403&gt;=100, "OKAY", H4403&lt;100, "OKAY")</f>
        <v>OKAY</v>
      </c>
    </row>
    <row r="4404" spans="1:14">
      <c r="A4404" s="2">
        <v>42453</v>
      </c>
      <c r="B4404" s="2" t="str">
        <f>TEXT(A4404,"mmmm")</f>
        <v>March</v>
      </c>
      <c r="C4404" t="s">
        <v>990</v>
      </c>
      <c r="D4404" t="s">
        <v>30</v>
      </c>
      <c r="E4404" t="s">
        <v>21</v>
      </c>
      <c r="F4404" t="s">
        <v>39</v>
      </c>
      <c r="G4404" t="s">
        <v>2171</v>
      </c>
      <c r="H4404">
        <v>301.47000000000003</v>
      </c>
      <c r="I4404">
        <v>3</v>
      </c>
      <c r="J4404">
        <v>-241.18</v>
      </c>
      <c r="K4404" s="6">
        <f>J4404/H4404</f>
        <v>-0.80001326831857222</v>
      </c>
      <c r="M4404" t="str">
        <f>LEFT(C4404, SEARCH(" ", C4404) - 1)</f>
        <v>Dan</v>
      </c>
      <c r="N4404" t="str" cm="1">
        <f t="array" ref="N4404">_xlfn.IFS(H4404&lt;0, "LOSS", H4404&gt;1000, "GREAT", H4404&gt;500, "GOOD", H4404&gt;=100, "OKAY", H4404&lt;100, "OKAY")</f>
        <v>OKAY</v>
      </c>
    </row>
    <row r="4405" spans="1:14">
      <c r="A4405" s="2">
        <v>42453</v>
      </c>
      <c r="B4405" s="2" t="str">
        <f>TEXT(A4405,"mmmm")</f>
        <v>March</v>
      </c>
      <c r="C4405" t="s">
        <v>990</v>
      </c>
      <c r="D4405" t="s">
        <v>30</v>
      </c>
      <c r="E4405" t="s">
        <v>23</v>
      </c>
      <c r="F4405" t="s">
        <v>37</v>
      </c>
      <c r="G4405" t="s">
        <v>960</v>
      </c>
      <c r="H4405">
        <v>18.66</v>
      </c>
      <c r="I4405">
        <v>2</v>
      </c>
      <c r="J4405">
        <v>1.63</v>
      </c>
      <c r="K4405" s="6">
        <f>J4405/H4405</f>
        <v>8.7352625937834938E-2</v>
      </c>
      <c r="M4405" t="str">
        <f>LEFT(C4405, SEARCH(" ", C4405) - 1)</f>
        <v>Dan</v>
      </c>
      <c r="N4405" t="str" cm="1">
        <f t="array" ref="N4405">_xlfn.IFS(H4405&lt;0, "LOSS", H4405&gt;1000, "GREAT", H4405&gt;500, "GOOD", H4405&gt;=100, "OKAY", H4405&lt;100, "OKAY")</f>
        <v>OKAY</v>
      </c>
    </row>
    <row r="4406" spans="1:14">
      <c r="A4406" s="2">
        <v>42454</v>
      </c>
      <c r="B4406" s="2" t="str">
        <f>TEXT(A4406,"mmmm")</f>
        <v>March</v>
      </c>
      <c r="C4406" t="s">
        <v>936</v>
      </c>
      <c r="D4406" t="s">
        <v>269</v>
      </c>
      <c r="E4406" t="s">
        <v>25</v>
      </c>
      <c r="F4406" t="s">
        <v>35</v>
      </c>
      <c r="G4406" t="s">
        <v>1707</v>
      </c>
      <c r="H4406">
        <v>1287.45</v>
      </c>
      <c r="I4406">
        <v>5</v>
      </c>
      <c r="J4406">
        <v>244.62</v>
      </c>
      <c r="K4406" s="6">
        <f>J4406/H4406</f>
        <v>0.19000349528137014</v>
      </c>
      <c r="M4406" t="str">
        <f>LEFT(C4406, SEARCH(" ", C4406) - 1)</f>
        <v>Toby</v>
      </c>
      <c r="N4406" t="str" cm="1">
        <f t="array" ref="N4406">_xlfn.IFS(H4406&lt;0, "LOSS", H4406&gt;1000, "GREAT", H4406&gt;500, "GOOD", H4406&gt;=100, "OKAY", H4406&lt;100, "OKAY")</f>
        <v>GREAT</v>
      </c>
    </row>
    <row r="4407" spans="1:14">
      <c r="A4407" s="2">
        <v>42454</v>
      </c>
      <c r="B4407" s="2" t="str">
        <f>TEXT(A4407,"mmmm")</f>
        <v>March</v>
      </c>
      <c r="C4407" t="s">
        <v>483</v>
      </c>
      <c r="D4407" t="s">
        <v>24</v>
      </c>
      <c r="E4407" t="s">
        <v>23</v>
      </c>
      <c r="F4407" t="s">
        <v>37</v>
      </c>
      <c r="G4407" t="s">
        <v>540</v>
      </c>
      <c r="H4407">
        <v>59.52</v>
      </c>
      <c r="I4407">
        <v>3</v>
      </c>
      <c r="J4407">
        <v>17.86</v>
      </c>
      <c r="K4407" s="6">
        <f>J4407/H4407</f>
        <v>0.30006720430107525</v>
      </c>
      <c r="M4407" t="str">
        <f>LEFT(C4407, SEARCH(" ", C4407) - 1)</f>
        <v>Damala</v>
      </c>
      <c r="N4407" t="str" cm="1">
        <f t="array" ref="N4407">_xlfn.IFS(H4407&lt;0, "LOSS", H4407&gt;1000, "GREAT", H4407&gt;500, "GOOD", H4407&gt;=100, "OKAY", H4407&lt;100, "OKAY")</f>
        <v>OKAY</v>
      </c>
    </row>
    <row r="4408" spans="1:14">
      <c r="A4408" s="2">
        <v>42455</v>
      </c>
      <c r="B4408" s="2" t="str">
        <f>TEXT(A4408,"mmmm")</f>
        <v>March</v>
      </c>
      <c r="C4408" t="s">
        <v>1543</v>
      </c>
      <c r="D4408" t="s">
        <v>24</v>
      </c>
      <c r="E4408" t="s">
        <v>23</v>
      </c>
      <c r="F4408" t="s">
        <v>49</v>
      </c>
      <c r="G4408" t="s">
        <v>991</v>
      </c>
      <c r="H4408">
        <v>459.95</v>
      </c>
      <c r="I4408">
        <v>5</v>
      </c>
      <c r="J4408">
        <v>18.399999999999999</v>
      </c>
      <c r="K4408" s="6">
        <f>J4408/H4408</f>
        <v>4.0004348298728121E-2</v>
      </c>
      <c r="M4408" t="str">
        <f>LEFT(C4408, SEARCH(" ", C4408) - 1)</f>
        <v>Sibella</v>
      </c>
      <c r="N4408" t="str" cm="1">
        <f t="array" ref="N4408">_xlfn.IFS(H4408&lt;0, "LOSS", H4408&gt;1000, "GREAT", H4408&gt;500, "GOOD", H4408&gt;=100, "OKAY", H4408&lt;100, "OKAY")</f>
        <v>OKAY</v>
      </c>
    </row>
    <row r="4409" spans="1:14">
      <c r="A4409" s="2">
        <v>42455</v>
      </c>
      <c r="B4409" s="2" t="str">
        <f>TEXT(A4409,"mmmm")</f>
        <v>March</v>
      </c>
      <c r="C4409" t="s">
        <v>2047</v>
      </c>
      <c r="D4409" t="s">
        <v>33</v>
      </c>
      <c r="E4409" t="s">
        <v>23</v>
      </c>
      <c r="F4409" t="s">
        <v>49</v>
      </c>
      <c r="G4409" t="s">
        <v>2035</v>
      </c>
      <c r="H4409">
        <v>67.64</v>
      </c>
      <c r="I4409">
        <v>5</v>
      </c>
      <c r="J4409">
        <v>5.92</v>
      </c>
      <c r="K4409" s="6">
        <f>J4409/H4409</f>
        <v>8.7522176227084567E-2</v>
      </c>
      <c r="M4409" t="str">
        <f>LEFT(C4409, SEARCH(" ", C4409) - 1)</f>
        <v>Dean</v>
      </c>
      <c r="N4409" t="str" cm="1">
        <f t="array" ref="N4409">_xlfn.IFS(H4409&lt;0, "LOSS", H4409&gt;1000, "GREAT", H4409&gt;500, "GOOD", H4409&gt;=100, "OKAY", H4409&lt;100, "OKAY")</f>
        <v>OKAY</v>
      </c>
    </row>
    <row r="4410" spans="1:14">
      <c r="A4410" s="2">
        <v>42455</v>
      </c>
      <c r="B4410" s="2" t="str">
        <f>TEXT(A4410,"mmmm")</f>
        <v>March</v>
      </c>
      <c r="C4410" t="s">
        <v>2047</v>
      </c>
      <c r="D4410" t="s">
        <v>33</v>
      </c>
      <c r="E4410" t="s">
        <v>25</v>
      </c>
      <c r="F4410" t="s">
        <v>35</v>
      </c>
      <c r="G4410" t="s">
        <v>1090</v>
      </c>
      <c r="H4410">
        <v>119.98</v>
      </c>
      <c r="I4410">
        <v>3</v>
      </c>
      <c r="J4410">
        <v>-18</v>
      </c>
      <c r="K4410" s="6">
        <f>J4410/H4410</f>
        <v>-0.15002500416736123</v>
      </c>
      <c r="M4410" t="str">
        <f>LEFT(C4410, SEARCH(" ", C4410) - 1)</f>
        <v>Dean</v>
      </c>
      <c r="N4410" t="str" cm="1">
        <f t="array" ref="N4410">_xlfn.IFS(H4410&lt;0, "LOSS", H4410&gt;1000, "GREAT", H4410&gt;500, "GOOD", H4410&gt;=100, "OKAY", H4410&lt;100, "OKAY")</f>
        <v>OKAY</v>
      </c>
    </row>
    <row r="4411" spans="1:14">
      <c r="A4411" s="2">
        <v>42455</v>
      </c>
      <c r="B4411" s="2" t="str">
        <f>TEXT(A4411,"mmmm")</f>
        <v>March</v>
      </c>
      <c r="C4411" t="s">
        <v>167</v>
      </c>
      <c r="D4411" t="s">
        <v>133</v>
      </c>
      <c r="E4411" t="s">
        <v>23</v>
      </c>
      <c r="F4411" t="s">
        <v>47</v>
      </c>
      <c r="G4411" t="s">
        <v>1498</v>
      </c>
      <c r="H4411">
        <v>17.64</v>
      </c>
      <c r="I4411">
        <v>3</v>
      </c>
      <c r="J4411">
        <v>8.64</v>
      </c>
      <c r="K4411" s="6">
        <f>J4411/H4411</f>
        <v>0.48979591836734698</v>
      </c>
      <c r="M4411" t="str">
        <f>LEFT(C4411, SEARCH(" ", C4411) - 1)</f>
        <v>Mark</v>
      </c>
      <c r="N4411" t="str" cm="1">
        <f t="array" ref="N4411">_xlfn.IFS(H4411&lt;0, "LOSS", H4411&gt;1000, "GREAT", H4411&gt;500, "GOOD", H4411&gt;=100, "OKAY", H4411&lt;100, "OKAY")</f>
        <v>OKAY</v>
      </c>
    </row>
    <row r="4412" spans="1:14">
      <c r="A4412" s="2">
        <v>42455</v>
      </c>
      <c r="B4412" s="2" t="str">
        <f>TEXT(A4412,"mmmm")</f>
        <v>March</v>
      </c>
      <c r="C4412" t="s">
        <v>167</v>
      </c>
      <c r="D4412" t="s">
        <v>133</v>
      </c>
      <c r="E4412" t="s">
        <v>23</v>
      </c>
      <c r="F4412" t="s">
        <v>38</v>
      </c>
      <c r="G4412" t="s">
        <v>1266</v>
      </c>
      <c r="H4412">
        <v>17.04</v>
      </c>
      <c r="I4412">
        <v>3</v>
      </c>
      <c r="J4412">
        <v>5.54</v>
      </c>
      <c r="K4412" s="6">
        <f>J4412/H4412</f>
        <v>0.32511737089201881</v>
      </c>
      <c r="M4412" t="str">
        <f>LEFT(C4412, SEARCH(" ", C4412) - 1)</f>
        <v>Mark</v>
      </c>
      <c r="N4412" t="str" cm="1">
        <f t="array" ref="N4412">_xlfn.IFS(H4412&lt;0, "LOSS", H4412&gt;1000, "GREAT", H4412&gt;500, "GOOD", H4412&gt;=100, "OKAY", H4412&lt;100, "OKAY")</f>
        <v>OKAY</v>
      </c>
    </row>
    <row r="4413" spans="1:14">
      <c r="A4413" s="2">
        <v>42456</v>
      </c>
      <c r="B4413" s="2" t="str">
        <f>TEXT(A4413,"mmmm")</f>
        <v>March</v>
      </c>
      <c r="C4413" t="s">
        <v>676</v>
      </c>
      <c r="D4413" t="s">
        <v>80</v>
      </c>
      <c r="E4413" t="s">
        <v>21</v>
      </c>
      <c r="F4413" t="s">
        <v>44</v>
      </c>
      <c r="G4413" t="s">
        <v>2525</v>
      </c>
      <c r="H4413">
        <v>20.239999999999998</v>
      </c>
      <c r="I4413">
        <v>1</v>
      </c>
      <c r="J4413">
        <v>8.6999999999999993</v>
      </c>
      <c r="K4413" s="6">
        <f>J4413/H4413</f>
        <v>0.4298418972332016</v>
      </c>
      <c r="M4413" t="str">
        <f>LEFT(C4413, SEARCH(" ", C4413) - 1)</f>
        <v>David</v>
      </c>
      <c r="N4413" t="str" cm="1">
        <f t="array" ref="N4413">_xlfn.IFS(H4413&lt;0, "LOSS", H4413&gt;1000, "GREAT", H4413&gt;500, "GOOD", H4413&gt;=100, "OKAY", H4413&lt;100, "OKAY")</f>
        <v>OKAY</v>
      </c>
    </row>
    <row r="4414" spans="1:14">
      <c r="A4414" s="2">
        <v>42456</v>
      </c>
      <c r="B4414" s="2" t="str">
        <f>TEXT(A4414,"mmmm")</f>
        <v>March</v>
      </c>
      <c r="C4414" t="s">
        <v>676</v>
      </c>
      <c r="D4414" t="s">
        <v>80</v>
      </c>
      <c r="E4414" t="s">
        <v>21</v>
      </c>
      <c r="F4414" t="s">
        <v>44</v>
      </c>
      <c r="G4414" t="s">
        <v>2548</v>
      </c>
      <c r="H4414">
        <v>39.92</v>
      </c>
      <c r="I4414">
        <v>4</v>
      </c>
      <c r="J4414">
        <v>11.18</v>
      </c>
      <c r="K4414" s="6">
        <f>J4414/H4414</f>
        <v>0.28006012024048094</v>
      </c>
      <c r="M4414" t="str">
        <f>LEFT(C4414, SEARCH(" ", C4414) - 1)</f>
        <v>David</v>
      </c>
      <c r="N4414" t="str" cm="1">
        <f t="array" ref="N4414">_xlfn.IFS(H4414&lt;0, "LOSS", H4414&gt;1000, "GREAT", H4414&gt;500, "GOOD", H4414&gt;=100, "OKAY", H4414&lt;100, "OKAY")</f>
        <v>OKAY</v>
      </c>
    </row>
    <row r="4415" spans="1:14">
      <c r="A4415" s="2">
        <v>42456</v>
      </c>
      <c r="B4415" s="2" t="str">
        <f>TEXT(A4415,"mmmm")</f>
        <v>March</v>
      </c>
      <c r="C4415" t="s">
        <v>676</v>
      </c>
      <c r="D4415" t="s">
        <v>80</v>
      </c>
      <c r="E4415" t="s">
        <v>23</v>
      </c>
      <c r="F4415" t="s">
        <v>38</v>
      </c>
      <c r="G4415" t="s">
        <v>1646</v>
      </c>
      <c r="H4415">
        <v>32.54</v>
      </c>
      <c r="I4415">
        <v>2</v>
      </c>
      <c r="J4415">
        <v>15.94</v>
      </c>
      <c r="K4415" s="6">
        <f>J4415/H4415</f>
        <v>0.48985863552550707</v>
      </c>
      <c r="M4415" t="str">
        <f>LEFT(C4415, SEARCH(" ", C4415) - 1)</f>
        <v>David</v>
      </c>
      <c r="N4415" t="str" cm="1">
        <f t="array" ref="N4415">_xlfn.IFS(H4415&lt;0, "LOSS", H4415&gt;1000, "GREAT", H4415&gt;500, "GOOD", H4415&gt;=100, "OKAY", H4415&lt;100, "OKAY")</f>
        <v>OKAY</v>
      </c>
    </row>
    <row r="4416" spans="1:14">
      <c r="A4416" s="2">
        <v>42457</v>
      </c>
      <c r="B4416" s="2" t="str">
        <f>TEXT(A4416,"mmmm")</f>
        <v>March</v>
      </c>
      <c r="C4416" t="s">
        <v>1115</v>
      </c>
      <c r="D4416" t="s">
        <v>106</v>
      </c>
      <c r="E4416" t="s">
        <v>23</v>
      </c>
      <c r="F4416" t="s">
        <v>49</v>
      </c>
      <c r="G4416" t="s">
        <v>2395</v>
      </c>
      <c r="H4416">
        <v>31.4</v>
      </c>
      <c r="I4416">
        <v>2</v>
      </c>
      <c r="J4416">
        <v>7.85</v>
      </c>
      <c r="K4416" s="6">
        <f>J4416/H4416</f>
        <v>0.25</v>
      </c>
      <c r="M4416" t="str">
        <f>LEFT(C4416, SEARCH(" ", C4416) - 1)</f>
        <v>Aaron</v>
      </c>
      <c r="N4416" t="str" cm="1">
        <f t="array" ref="N4416">_xlfn.IFS(H4416&lt;0, "LOSS", H4416&gt;1000, "GREAT", H4416&gt;500, "GOOD", H4416&gt;=100, "OKAY", H4416&lt;100, "OKAY")</f>
        <v>OKAY</v>
      </c>
    </row>
    <row r="4417" spans="1:14">
      <c r="A4417" s="2">
        <v>42457</v>
      </c>
      <c r="B4417" s="2" t="str">
        <f>TEXT(A4417,"mmmm")</f>
        <v>March</v>
      </c>
      <c r="C4417" t="s">
        <v>1352</v>
      </c>
      <c r="D4417" t="s">
        <v>22</v>
      </c>
      <c r="E4417" t="s">
        <v>23</v>
      </c>
      <c r="F4417" t="s">
        <v>49</v>
      </c>
      <c r="G4417" t="s">
        <v>1835</v>
      </c>
      <c r="H4417">
        <v>87.92</v>
      </c>
      <c r="I4417">
        <v>4</v>
      </c>
      <c r="J4417">
        <v>0.88</v>
      </c>
      <c r="K4417" s="6">
        <f>J4417/H4417</f>
        <v>1.0009099181073703E-2</v>
      </c>
      <c r="M4417" t="str">
        <f>LEFT(C4417, SEARCH(" ", C4417) - 1)</f>
        <v>Chris</v>
      </c>
      <c r="N4417" t="str" cm="1">
        <f t="array" ref="N4417">_xlfn.IFS(H4417&lt;0, "LOSS", H4417&gt;1000, "GREAT", H4417&gt;500, "GOOD", H4417&gt;=100, "OKAY", H4417&lt;100, "OKAY")</f>
        <v>OKAY</v>
      </c>
    </row>
    <row r="4418" spans="1:14">
      <c r="A4418" s="2">
        <v>42457</v>
      </c>
      <c r="B4418" s="2" t="str">
        <f>TEXT(A4418,"mmmm")</f>
        <v>March</v>
      </c>
      <c r="C4418" t="s">
        <v>1352</v>
      </c>
      <c r="D4418" t="s">
        <v>22</v>
      </c>
      <c r="E4418" t="s">
        <v>23</v>
      </c>
      <c r="F4418" t="s">
        <v>47</v>
      </c>
      <c r="G4418" t="s">
        <v>1927</v>
      </c>
      <c r="H4418">
        <v>5.98</v>
      </c>
      <c r="I4418">
        <v>1</v>
      </c>
      <c r="J4418">
        <v>2.93</v>
      </c>
      <c r="K4418" s="6">
        <f>J4418/H4418</f>
        <v>0.48996655518394649</v>
      </c>
      <c r="M4418" t="str">
        <f>LEFT(C4418, SEARCH(" ", C4418) - 1)</f>
        <v>Chris</v>
      </c>
      <c r="N4418" t="str" cm="1">
        <f t="array" ref="N4418">_xlfn.IFS(H4418&lt;0, "LOSS", H4418&gt;1000, "GREAT", H4418&gt;500, "GOOD", H4418&gt;=100, "OKAY", H4418&lt;100, "OKAY")</f>
        <v>OKAY</v>
      </c>
    </row>
    <row r="4419" spans="1:14">
      <c r="A4419" s="2">
        <v>42458</v>
      </c>
      <c r="B4419" s="2" t="str">
        <f>TEXT(A4419,"mmmm")</f>
        <v>March</v>
      </c>
      <c r="C4419" t="s">
        <v>83</v>
      </c>
      <c r="D4419" t="s">
        <v>29</v>
      </c>
      <c r="E4419" t="s">
        <v>23</v>
      </c>
      <c r="F4419" t="s">
        <v>47</v>
      </c>
      <c r="G4419" t="s">
        <v>1911</v>
      </c>
      <c r="H4419">
        <v>45.53</v>
      </c>
      <c r="I4419">
        <v>3</v>
      </c>
      <c r="J4419">
        <v>15.93</v>
      </c>
      <c r="K4419" s="6">
        <f>J4419/H4419</f>
        <v>0.34987920052712496</v>
      </c>
      <c r="M4419" t="str">
        <f>LEFT(C4419, SEARCH(" ", C4419) - 1)</f>
        <v>Maria</v>
      </c>
      <c r="N4419" t="str" cm="1">
        <f t="array" ref="N4419">_xlfn.IFS(H4419&lt;0, "LOSS", H4419&gt;1000, "GREAT", H4419&gt;500, "GOOD", H4419&gt;=100, "OKAY", H4419&lt;100, "OKAY")</f>
        <v>OKAY</v>
      </c>
    </row>
    <row r="4420" spans="1:14">
      <c r="A4420" s="2">
        <v>42458</v>
      </c>
      <c r="B4420" s="2" t="str">
        <f>TEXT(A4420,"mmmm")</f>
        <v>March</v>
      </c>
      <c r="C4420" t="s">
        <v>83</v>
      </c>
      <c r="D4420" t="s">
        <v>29</v>
      </c>
      <c r="E4420" t="s">
        <v>21</v>
      </c>
      <c r="F4420" t="s">
        <v>40</v>
      </c>
      <c r="G4420" t="s">
        <v>522</v>
      </c>
      <c r="H4420">
        <v>844.12</v>
      </c>
      <c r="I4420">
        <v>6</v>
      </c>
      <c r="J4420">
        <v>-36.18</v>
      </c>
      <c r="K4420" s="6">
        <f>J4420/H4420</f>
        <v>-4.2861204568070889E-2</v>
      </c>
      <c r="M4420" t="str">
        <f>LEFT(C4420, SEARCH(" ", C4420) - 1)</f>
        <v>Maria</v>
      </c>
      <c r="N4420" t="str" cm="1">
        <f t="array" ref="N4420">_xlfn.IFS(H4420&lt;0, "LOSS", H4420&gt;1000, "GREAT", H4420&gt;500, "GOOD", H4420&gt;=100, "OKAY", H4420&lt;100, "OKAY")</f>
        <v>GOOD</v>
      </c>
    </row>
    <row r="4421" spans="1:14">
      <c r="A4421" s="2">
        <v>42458</v>
      </c>
      <c r="B4421" s="2" t="str">
        <f>TEXT(A4421,"mmmm")</f>
        <v>March</v>
      </c>
      <c r="C4421" t="s">
        <v>83</v>
      </c>
      <c r="D4421" t="s">
        <v>29</v>
      </c>
      <c r="E4421" t="s">
        <v>25</v>
      </c>
      <c r="F4421" t="s">
        <v>48</v>
      </c>
      <c r="G4421" t="s">
        <v>2419</v>
      </c>
      <c r="H4421">
        <v>812.74</v>
      </c>
      <c r="I4421">
        <v>8</v>
      </c>
      <c r="J4421">
        <v>60.96</v>
      </c>
      <c r="K4421" s="6">
        <f>J4421/H4421</f>
        <v>7.500553682604523E-2</v>
      </c>
      <c r="M4421" t="str">
        <f>LEFT(C4421, SEARCH(" ", C4421) - 1)</f>
        <v>Maria</v>
      </c>
      <c r="N4421" t="str" cm="1">
        <f t="array" ref="N4421">_xlfn.IFS(H4421&lt;0, "LOSS", H4421&gt;1000, "GREAT", H4421&gt;500, "GOOD", H4421&gt;=100, "OKAY", H4421&lt;100, "OKAY")</f>
        <v>GOOD</v>
      </c>
    </row>
    <row r="4422" spans="1:14">
      <c r="A4422" s="2">
        <v>42458</v>
      </c>
      <c r="B4422" s="2" t="str">
        <f>TEXT(A4422,"mmmm")</f>
        <v>March</v>
      </c>
      <c r="C4422" t="s">
        <v>2549</v>
      </c>
      <c r="D4422" t="s">
        <v>24</v>
      </c>
      <c r="E4422" t="s">
        <v>23</v>
      </c>
      <c r="F4422" t="s">
        <v>47</v>
      </c>
      <c r="G4422" t="s">
        <v>279</v>
      </c>
      <c r="H4422">
        <v>13.48</v>
      </c>
      <c r="I4422">
        <v>2</v>
      </c>
      <c r="J4422">
        <v>6.74</v>
      </c>
      <c r="K4422" s="6">
        <f>J4422/H4422</f>
        <v>0.5</v>
      </c>
      <c r="M4422" t="str">
        <f>LEFT(C4422, SEARCH(" ", C4422) - 1)</f>
        <v>Janet</v>
      </c>
      <c r="N4422" t="str" cm="1">
        <f t="array" ref="N4422">_xlfn.IFS(H4422&lt;0, "LOSS", H4422&gt;1000, "GREAT", H4422&gt;500, "GOOD", H4422&gt;=100, "OKAY", H4422&lt;100, "OKAY")</f>
        <v>OKAY</v>
      </c>
    </row>
    <row r="4423" spans="1:14">
      <c r="A4423" s="2">
        <v>42458</v>
      </c>
      <c r="B4423" s="2" t="str">
        <f>TEXT(A4423,"mmmm")</f>
        <v>March</v>
      </c>
      <c r="C4423" t="s">
        <v>2549</v>
      </c>
      <c r="D4423" t="s">
        <v>24</v>
      </c>
      <c r="E4423" t="s">
        <v>23</v>
      </c>
      <c r="F4423" t="s">
        <v>38</v>
      </c>
      <c r="G4423" t="s">
        <v>99</v>
      </c>
      <c r="H4423">
        <v>29.8</v>
      </c>
      <c r="I4423">
        <v>5</v>
      </c>
      <c r="J4423">
        <v>9.31</v>
      </c>
      <c r="K4423" s="6">
        <f>J4423/H4423</f>
        <v>0.31241610738255032</v>
      </c>
      <c r="M4423" t="str">
        <f>LEFT(C4423, SEARCH(" ", C4423) - 1)</f>
        <v>Janet</v>
      </c>
      <c r="N4423" t="str" cm="1">
        <f t="array" ref="N4423">_xlfn.IFS(H4423&lt;0, "LOSS", H4423&gt;1000, "GREAT", H4423&gt;500, "GOOD", H4423&gt;=100, "OKAY", H4423&lt;100, "OKAY")</f>
        <v>OKAY</v>
      </c>
    </row>
    <row r="4424" spans="1:14">
      <c r="A4424" s="2">
        <v>42458</v>
      </c>
      <c r="B4424" s="2" t="str">
        <f>TEXT(A4424,"mmmm")</f>
        <v>March</v>
      </c>
      <c r="C4424" t="s">
        <v>2549</v>
      </c>
      <c r="D4424" t="s">
        <v>24</v>
      </c>
      <c r="E4424" t="s">
        <v>21</v>
      </c>
      <c r="F4424" t="s">
        <v>44</v>
      </c>
      <c r="G4424" t="s">
        <v>2231</v>
      </c>
      <c r="H4424">
        <v>414</v>
      </c>
      <c r="I4424">
        <v>8</v>
      </c>
      <c r="J4424">
        <v>124.2</v>
      </c>
      <c r="K4424" s="6">
        <f>J4424/H4424</f>
        <v>0.3</v>
      </c>
      <c r="M4424" t="str">
        <f>LEFT(C4424, SEARCH(" ", C4424) - 1)</f>
        <v>Janet</v>
      </c>
      <c r="N4424" t="str" cm="1">
        <f t="array" ref="N4424">_xlfn.IFS(H4424&lt;0, "LOSS", H4424&gt;1000, "GREAT", H4424&gt;500, "GOOD", H4424&gt;=100, "OKAY", H4424&lt;100, "OKAY")</f>
        <v>OKAY</v>
      </c>
    </row>
    <row r="4425" spans="1:14">
      <c r="A4425" s="2">
        <v>42458</v>
      </c>
      <c r="B4425" s="2" t="str">
        <f>TEXT(A4425,"mmmm")</f>
        <v>March</v>
      </c>
      <c r="C4425" t="s">
        <v>2549</v>
      </c>
      <c r="D4425" t="s">
        <v>24</v>
      </c>
      <c r="E4425" t="s">
        <v>23</v>
      </c>
      <c r="F4425" t="s">
        <v>38</v>
      </c>
      <c r="G4425" t="s">
        <v>310</v>
      </c>
      <c r="H4425">
        <v>41.33</v>
      </c>
      <c r="I4425">
        <v>7</v>
      </c>
      <c r="J4425">
        <v>14.98</v>
      </c>
      <c r="K4425" s="6">
        <f>J4425/H4425</f>
        <v>0.36244858456327128</v>
      </c>
      <c r="M4425" t="str">
        <f>LEFT(C4425, SEARCH(" ", C4425) - 1)</f>
        <v>Janet</v>
      </c>
      <c r="N4425" t="str" cm="1">
        <f t="array" ref="N4425">_xlfn.IFS(H4425&lt;0, "LOSS", H4425&gt;1000, "GREAT", H4425&gt;500, "GOOD", H4425&gt;=100, "OKAY", H4425&lt;100, "OKAY")</f>
        <v>OKAY</v>
      </c>
    </row>
    <row r="4426" spans="1:14">
      <c r="A4426" s="2">
        <v>42458</v>
      </c>
      <c r="B4426" s="2" t="str">
        <f>TEXT(A4426,"mmmm")</f>
        <v>March</v>
      </c>
      <c r="C4426" t="s">
        <v>293</v>
      </c>
      <c r="D4426" t="s">
        <v>30</v>
      </c>
      <c r="E4426" t="s">
        <v>21</v>
      </c>
      <c r="F4426" t="s">
        <v>39</v>
      </c>
      <c r="G4426" t="s">
        <v>1716</v>
      </c>
      <c r="H4426">
        <v>299.98</v>
      </c>
      <c r="I4426">
        <v>5</v>
      </c>
      <c r="J4426">
        <v>-167.99</v>
      </c>
      <c r="K4426" s="6">
        <f>J4426/H4426</f>
        <v>-0.5600040002666844</v>
      </c>
      <c r="M4426" t="str">
        <f>LEFT(C4426, SEARCH(" ", C4426) - 1)</f>
        <v>Troy</v>
      </c>
      <c r="N4426" t="str" cm="1">
        <f t="array" ref="N4426">_xlfn.IFS(H4426&lt;0, "LOSS", H4426&gt;1000, "GREAT", H4426&gt;500, "GOOD", H4426&gt;=100, "OKAY", H4426&lt;100, "OKAY")</f>
        <v>OKAY</v>
      </c>
    </row>
    <row r="4427" spans="1:14">
      <c r="A4427" s="2">
        <v>42458</v>
      </c>
      <c r="B4427" s="2" t="str">
        <f>TEXT(A4427,"mmmm")</f>
        <v>March</v>
      </c>
      <c r="C4427" t="s">
        <v>293</v>
      </c>
      <c r="D4427" t="s">
        <v>30</v>
      </c>
      <c r="E4427" t="s">
        <v>25</v>
      </c>
      <c r="F4427" t="s">
        <v>48</v>
      </c>
      <c r="G4427" t="s">
        <v>2550</v>
      </c>
      <c r="H4427">
        <v>158.38</v>
      </c>
      <c r="I4427">
        <v>4</v>
      </c>
      <c r="J4427">
        <v>-36.950000000000003</v>
      </c>
      <c r="K4427" s="6">
        <f>J4427/H4427</f>
        <v>-0.2332996590478596</v>
      </c>
      <c r="M4427" t="str">
        <f>LEFT(C4427, SEARCH(" ", C4427) - 1)</f>
        <v>Troy</v>
      </c>
      <c r="N4427" t="str" cm="1">
        <f t="array" ref="N4427">_xlfn.IFS(H4427&lt;0, "LOSS", H4427&gt;1000, "GREAT", H4427&gt;500, "GOOD", H4427&gt;=100, "OKAY", H4427&lt;100, "OKAY")</f>
        <v>OKAY</v>
      </c>
    </row>
    <row r="4428" spans="1:14">
      <c r="A4428" s="2">
        <v>42459</v>
      </c>
      <c r="B4428" s="2" t="str">
        <f>TEXT(A4428,"mmmm")</f>
        <v>March</v>
      </c>
      <c r="C4428" t="s">
        <v>1823</v>
      </c>
      <c r="D4428" t="s">
        <v>100</v>
      </c>
      <c r="E4428" t="s">
        <v>23</v>
      </c>
      <c r="F4428" t="s">
        <v>47</v>
      </c>
      <c r="G4428" t="s">
        <v>2194</v>
      </c>
      <c r="H4428">
        <v>11.34</v>
      </c>
      <c r="I4428">
        <v>1</v>
      </c>
      <c r="J4428">
        <v>5.56</v>
      </c>
      <c r="K4428" s="6">
        <f>J4428/H4428</f>
        <v>0.49029982363315694</v>
      </c>
      <c r="M4428" t="str">
        <f>LEFT(C4428, SEARCH(" ", C4428) - 1)</f>
        <v>Cathy</v>
      </c>
      <c r="N4428" t="str" cm="1">
        <f t="array" ref="N4428">_xlfn.IFS(H4428&lt;0, "LOSS", H4428&gt;1000, "GREAT", H4428&gt;500, "GOOD", H4428&gt;=100, "OKAY", H4428&lt;100, "OKAY")</f>
        <v>OKAY</v>
      </c>
    </row>
    <row r="4429" spans="1:14">
      <c r="A4429" s="2">
        <v>42460</v>
      </c>
      <c r="B4429" s="2" t="str">
        <f>TEXT(A4429,"mmmm")</f>
        <v>March</v>
      </c>
      <c r="C4429" t="s">
        <v>875</v>
      </c>
      <c r="D4429" t="s">
        <v>27</v>
      </c>
      <c r="E4429" t="s">
        <v>25</v>
      </c>
      <c r="F4429" t="s">
        <v>48</v>
      </c>
      <c r="G4429" t="s">
        <v>2441</v>
      </c>
      <c r="H4429">
        <v>280.77999999999997</v>
      </c>
      <c r="I4429">
        <v>3</v>
      </c>
      <c r="J4429">
        <v>-60.84</v>
      </c>
      <c r="K4429" s="6">
        <f>J4429/H4429</f>
        <v>-0.21668209986466275</v>
      </c>
      <c r="M4429" t="str">
        <f>LEFT(C4429, SEARCH(" ", C4429) - 1)</f>
        <v>Carlos</v>
      </c>
      <c r="N4429" t="str" cm="1">
        <f t="array" ref="N4429">_xlfn.IFS(H4429&lt;0, "LOSS", H4429&gt;1000, "GREAT", H4429&gt;500, "GOOD", H4429&gt;=100, "OKAY", H4429&lt;100, "OKAY")</f>
        <v>OKAY</v>
      </c>
    </row>
    <row r="4430" spans="1:14">
      <c r="A4430" s="2">
        <v>42460</v>
      </c>
      <c r="B4430" s="2" t="str">
        <f>TEXT(A4430,"mmmm")</f>
        <v>March</v>
      </c>
      <c r="C4430" t="s">
        <v>875</v>
      </c>
      <c r="D4430" t="s">
        <v>27</v>
      </c>
      <c r="E4430" t="s">
        <v>25</v>
      </c>
      <c r="F4430" t="s">
        <v>35</v>
      </c>
      <c r="G4430" t="s">
        <v>2071</v>
      </c>
      <c r="H4430">
        <v>31.98</v>
      </c>
      <c r="I4430">
        <v>2</v>
      </c>
      <c r="J4430">
        <v>1.2</v>
      </c>
      <c r="K4430" s="6">
        <f>J4430/H4430</f>
        <v>3.7523452157598496E-2</v>
      </c>
      <c r="M4430" t="str">
        <f>LEFT(C4430, SEARCH(" ", C4430) - 1)</f>
        <v>Carlos</v>
      </c>
      <c r="N4430" t="str" cm="1">
        <f t="array" ref="N4430">_xlfn.IFS(H4430&lt;0, "LOSS", H4430&gt;1000, "GREAT", H4430&gt;500, "GOOD", H4430&gt;=100, "OKAY", H4430&lt;100, "OKAY")</f>
        <v>OKAY</v>
      </c>
    </row>
    <row r="4431" spans="1:14">
      <c r="A4431" s="2">
        <v>42460</v>
      </c>
      <c r="B4431" s="2" t="str">
        <f>TEXT(A4431,"mmmm")</f>
        <v>March</v>
      </c>
      <c r="C4431" t="s">
        <v>138</v>
      </c>
      <c r="D4431" t="s">
        <v>24</v>
      </c>
      <c r="E4431" t="s">
        <v>21</v>
      </c>
      <c r="F4431" t="s">
        <v>40</v>
      </c>
      <c r="G4431" t="s">
        <v>1147</v>
      </c>
      <c r="H4431">
        <v>328</v>
      </c>
      <c r="I4431">
        <v>6</v>
      </c>
      <c r="J4431">
        <v>54.67</v>
      </c>
      <c r="K4431" s="6">
        <f>J4431/H4431</f>
        <v>0.16667682926829269</v>
      </c>
      <c r="M4431" t="str">
        <f>LEFT(C4431, SEARCH(" ", C4431) - 1)</f>
        <v>Erica</v>
      </c>
      <c r="N4431" t="str" cm="1">
        <f t="array" ref="N4431">_xlfn.IFS(H4431&lt;0, "LOSS", H4431&gt;1000, "GREAT", H4431&gt;500, "GOOD", H4431&gt;=100, "OKAY", H4431&lt;100, "OKAY")</f>
        <v>OKAY</v>
      </c>
    </row>
    <row r="4432" spans="1:14">
      <c r="A4432" s="2">
        <v>42461</v>
      </c>
      <c r="B4432" s="2" t="str">
        <f>TEXT(A4432,"mmmm")</f>
        <v>April</v>
      </c>
      <c r="C4432" t="s">
        <v>2551</v>
      </c>
      <c r="D4432" t="s">
        <v>24</v>
      </c>
      <c r="E4432" t="s">
        <v>23</v>
      </c>
      <c r="F4432" t="s">
        <v>37</v>
      </c>
      <c r="G4432" t="s">
        <v>359</v>
      </c>
      <c r="H4432">
        <v>59.52</v>
      </c>
      <c r="I4432">
        <v>3</v>
      </c>
      <c r="J4432">
        <v>15.48</v>
      </c>
      <c r="K4432" s="6">
        <f>J4432/H4432</f>
        <v>0.26008064516129031</v>
      </c>
      <c r="M4432" t="str">
        <f>LEFT(C4432, SEARCH(" ", C4432) - 1)</f>
        <v>Raymond</v>
      </c>
      <c r="N4432" t="str" cm="1">
        <f t="array" ref="N4432">_xlfn.IFS(H4432&lt;0, "LOSS", H4432&gt;1000, "GREAT", H4432&gt;500, "GOOD", H4432&gt;=100, "OKAY", H4432&lt;100, "OKAY")</f>
        <v>OKAY</v>
      </c>
    </row>
    <row r="4433" spans="1:14">
      <c r="A4433" s="2">
        <v>42461</v>
      </c>
      <c r="B4433" s="2" t="str">
        <f>TEXT(A4433,"mmmm")</f>
        <v>April</v>
      </c>
      <c r="C4433" t="s">
        <v>2551</v>
      </c>
      <c r="D4433" t="s">
        <v>24</v>
      </c>
      <c r="E4433" t="s">
        <v>23</v>
      </c>
      <c r="F4433" t="s">
        <v>49</v>
      </c>
      <c r="G4433" t="s">
        <v>330</v>
      </c>
      <c r="H4433">
        <v>161.94</v>
      </c>
      <c r="I4433">
        <v>3</v>
      </c>
      <c r="J4433">
        <v>9.7200000000000006</v>
      </c>
      <c r="K4433" s="6">
        <f>J4433/H4433</f>
        <v>6.002223045572435E-2</v>
      </c>
      <c r="M4433" t="str">
        <f>LEFT(C4433, SEARCH(" ", C4433) - 1)</f>
        <v>Raymond</v>
      </c>
      <c r="N4433" t="str" cm="1">
        <f t="array" ref="N4433">_xlfn.IFS(H4433&lt;0, "LOSS", H4433&gt;1000, "GREAT", H4433&gt;500, "GOOD", H4433&gt;=100, "OKAY", H4433&lt;100, "OKAY")</f>
        <v>OKAY</v>
      </c>
    </row>
    <row r="4434" spans="1:14">
      <c r="A4434" s="2">
        <v>42461</v>
      </c>
      <c r="B4434" s="2" t="str">
        <f>TEXT(A4434,"mmmm")</f>
        <v>April</v>
      </c>
      <c r="C4434" t="s">
        <v>2551</v>
      </c>
      <c r="D4434" t="s">
        <v>24</v>
      </c>
      <c r="E4434" t="s">
        <v>23</v>
      </c>
      <c r="F4434" t="s">
        <v>37</v>
      </c>
      <c r="G4434" t="s">
        <v>889</v>
      </c>
      <c r="H4434">
        <v>263.88</v>
      </c>
      <c r="I4434">
        <v>6</v>
      </c>
      <c r="J4434">
        <v>71.25</v>
      </c>
      <c r="K4434" s="6">
        <f>J4434/H4434</f>
        <v>0.27000909504320147</v>
      </c>
      <c r="M4434" t="str">
        <f>LEFT(C4434, SEARCH(" ", C4434) - 1)</f>
        <v>Raymond</v>
      </c>
      <c r="N4434" t="str" cm="1">
        <f t="array" ref="N4434">_xlfn.IFS(H4434&lt;0, "LOSS", H4434&gt;1000, "GREAT", H4434&gt;500, "GOOD", H4434&gt;=100, "OKAY", H4434&lt;100, "OKAY")</f>
        <v>OKAY</v>
      </c>
    </row>
    <row r="4435" spans="1:14">
      <c r="A4435" s="2">
        <v>42461</v>
      </c>
      <c r="B4435" s="2" t="str">
        <f>TEXT(A4435,"mmmm")</f>
        <v>April</v>
      </c>
      <c r="C4435" t="s">
        <v>2551</v>
      </c>
      <c r="D4435" t="s">
        <v>24</v>
      </c>
      <c r="E4435" t="s">
        <v>23</v>
      </c>
      <c r="F4435" t="s">
        <v>37</v>
      </c>
      <c r="G4435" t="s">
        <v>1682</v>
      </c>
      <c r="H4435">
        <v>30.48</v>
      </c>
      <c r="I4435">
        <v>3</v>
      </c>
      <c r="J4435">
        <v>7.92</v>
      </c>
      <c r="K4435" s="6">
        <f>J4435/H4435</f>
        <v>0.25984251968503935</v>
      </c>
      <c r="M4435" t="str">
        <f>LEFT(C4435, SEARCH(" ", C4435) - 1)</f>
        <v>Raymond</v>
      </c>
      <c r="N4435" t="str" cm="1">
        <f t="array" ref="N4435">_xlfn.IFS(H4435&lt;0, "LOSS", H4435&gt;1000, "GREAT", H4435&gt;500, "GOOD", H4435&gt;=100, "OKAY", H4435&lt;100, "OKAY")</f>
        <v>OKAY</v>
      </c>
    </row>
    <row r="4436" spans="1:14">
      <c r="A4436" s="2">
        <v>42461</v>
      </c>
      <c r="B4436" s="2" t="str">
        <f>TEXT(A4436,"mmmm")</f>
        <v>April</v>
      </c>
      <c r="C4436" t="s">
        <v>2551</v>
      </c>
      <c r="D4436" t="s">
        <v>24</v>
      </c>
      <c r="E4436" t="s">
        <v>23</v>
      </c>
      <c r="F4436" t="s">
        <v>37</v>
      </c>
      <c r="G4436" t="s">
        <v>2552</v>
      </c>
      <c r="H4436">
        <v>9.84</v>
      </c>
      <c r="I4436">
        <v>3</v>
      </c>
      <c r="J4436">
        <v>2.85</v>
      </c>
      <c r="K4436" s="6">
        <f>J4436/H4436</f>
        <v>0.28963414634146345</v>
      </c>
      <c r="M4436" t="str">
        <f>LEFT(C4436, SEARCH(" ", C4436) - 1)</f>
        <v>Raymond</v>
      </c>
      <c r="N4436" t="str" cm="1">
        <f t="array" ref="N4436">_xlfn.IFS(H4436&lt;0, "LOSS", H4436&gt;1000, "GREAT", H4436&gt;500, "GOOD", H4436&gt;=100, "OKAY", H4436&lt;100, "OKAY")</f>
        <v>OKAY</v>
      </c>
    </row>
    <row r="4437" spans="1:14">
      <c r="A4437" s="2">
        <v>42461</v>
      </c>
      <c r="B4437" s="2" t="str">
        <f>TEXT(A4437,"mmmm")</f>
        <v>April</v>
      </c>
      <c r="C4437" t="s">
        <v>2551</v>
      </c>
      <c r="D4437" t="s">
        <v>24</v>
      </c>
      <c r="E4437" t="s">
        <v>25</v>
      </c>
      <c r="F4437" t="s">
        <v>48</v>
      </c>
      <c r="G4437" t="s">
        <v>2531</v>
      </c>
      <c r="H4437">
        <v>35.119999999999997</v>
      </c>
      <c r="I4437">
        <v>4</v>
      </c>
      <c r="J4437">
        <v>9.1300000000000008</v>
      </c>
      <c r="K4437" s="6">
        <f>J4437/H4437</f>
        <v>0.25996583143507979</v>
      </c>
      <c r="M4437" t="str">
        <f>LEFT(C4437, SEARCH(" ", C4437) - 1)</f>
        <v>Raymond</v>
      </c>
      <c r="N4437" t="str" cm="1">
        <f t="array" ref="N4437">_xlfn.IFS(H4437&lt;0, "LOSS", H4437&gt;1000, "GREAT", H4437&gt;500, "GOOD", H4437&gt;=100, "OKAY", H4437&lt;100, "OKAY")</f>
        <v>OKAY</v>
      </c>
    </row>
    <row r="4438" spans="1:14">
      <c r="A4438" s="2">
        <v>42461</v>
      </c>
      <c r="B4438" s="2" t="str">
        <f>TEXT(A4438,"mmmm")</f>
        <v>April</v>
      </c>
      <c r="C4438" t="s">
        <v>1117</v>
      </c>
      <c r="D4438" t="s">
        <v>73</v>
      </c>
      <c r="E4438" t="s">
        <v>23</v>
      </c>
      <c r="F4438" t="s">
        <v>43</v>
      </c>
      <c r="G4438" t="s">
        <v>233</v>
      </c>
      <c r="H4438">
        <v>31.56</v>
      </c>
      <c r="I4438">
        <v>5</v>
      </c>
      <c r="J4438">
        <v>9.86</v>
      </c>
      <c r="K4438" s="6">
        <f>J4438/H4438</f>
        <v>0.31242078580481619</v>
      </c>
      <c r="M4438" t="str">
        <f>LEFT(C4438, SEARCH(" ", C4438) - 1)</f>
        <v>Barry</v>
      </c>
      <c r="N4438" t="str" cm="1">
        <f t="array" ref="N4438">_xlfn.IFS(H4438&lt;0, "LOSS", H4438&gt;1000, "GREAT", H4438&gt;500, "GOOD", H4438&gt;=100, "OKAY", H4438&lt;100, "OKAY")</f>
        <v>OKAY</v>
      </c>
    </row>
    <row r="4439" spans="1:14">
      <c r="A4439" s="2">
        <v>42461</v>
      </c>
      <c r="B4439" s="2" t="str">
        <f>TEXT(A4439,"mmmm")</f>
        <v>April</v>
      </c>
      <c r="C4439" t="s">
        <v>1117</v>
      </c>
      <c r="D4439" t="s">
        <v>73</v>
      </c>
      <c r="E4439" t="s">
        <v>23</v>
      </c>
      <c r="F4439" t="s">
        <v>36</v>
      </c>
      <c r="G4439" t="s">
        <v>1908</v>
      </c>
      <c r="H4439">
        <v>30.14</v>
      </c>
      <c r="I4439">
        <v>2</v>
      </c>
      <c r="J4439">
        <v>3.01</v>
      </c>
      <c r="K4439" s="6">
        <f>J4439/H4439</f>
        <v>9.9867285998672853E-2</v>
      </c>
      <c r="M4439" t="str">
        <f>LEFT(C4439, SEARCH(" ", C4439) - 1)</f>
        <v>Barry</v>
      </c>
      <c r="N4439" t="str" cm="1">
        <f t="array" ref="N4439">_xlfn.IFS(H4439&lt;0, "LOSS", H4439&gt;1000, "GREAT", H4439&gt;500, "GOOD", H4439&gt;=100, "OKAY", H4439&lt;100, "OKAY")</f>
        <v>OKAY</v>
      </c>
    </row>
    <row r="4440" spans="1:14">
      <c r="A4440" s="2">
        <v>42461</v>
      </c>
      <c r="B4440" s="2" t="str">
        <f>TEXT(A4440,"mmmm")</f>
        <v>April</v>
      </c>
      <c r="C4440" t="s">
        <v>2524</v>
      </c>
      <c r="D4440" t="s">
        <v>24</v>
      </c>
      <c r="E4440" t="s">
        <v>23</v>
      </c>
      <c r="F4440" t="s">
        <v>37</v>
      </c>
      <c r="G4440" t="s">
        <v>1438</v>
      </c>
      <c r="H4440">
        <v>88.04</v>
      </c>
      <c r="I4440">
        <v>4</v>
      </c>
      <c r="J4440">
        <v>22.89</v>
      </c>
      <c r="K4440" s="6">
        <f>J4440/H4440</f>
        <v>0.2599954566106315</v>
      </c>
      <c r="M4440" t="str">
        <f>LEFT(C4440, SEARCH(" ", C4440) - 1)</f>
        <v>Don</v>
      </c>
      <c r="N4440" t="str" cm="1">
        <f t="array" ref="N4440">_xlfn.IFS(H4440&lt;0, "LOSS", H4440&gt;1000, "GREAT", H4440&gt;500, "GOOD", H4440&gt;=100, "OKAY", H4440&lt;100, "OKAY")</f>
        <v>OKAY</v>
      </c>
    </row>
    <row r="4441" spans="1:14">
      <c r="A4441" s="2">
        <v>42461</v>
      </c>
      <c r="B4441" s="2" t="str">
        <f>TEXT(A4441,"mmmm")</f>
        <v>April</v>
      </c>
      <c r="C4441" t="s">
        <v>1839</v>
      </c>
      <c r="D4441" t="s">
        <v>24</v>
      </c>
      <c r="E4441" t="s">
        <v>23</v>
      </c>
      <c r="F4441" t="s">
        <v>45</v>
      </c>
      <c r="G4441" t="s">
        <v>2553</v>
      </c>
      <c r="H4441">
        <v>20.7</v>
      </c>
      <c r="I4441">
        <v>2</v>
      </c>
      <c r="J4441">
        <v>9.94</v>
      </c>
      <c r="K4441" s="6">
        <f>J4441/H4441</f>
        <v>0.48019323671497582</v>
      </c>
      <c r="M4441" t="str">
        <f>LEFT(C4441, SEARCH(" ", C4441) - 1)</f>
        <v>Thomas</v>
      </c>
      <c r="N4441" t="str" cm="1">
        <f t="array" ref="N4441">_xlfn.IFS(H4441&lt;0, "LOSS", H4441&gt;1000, "GREAT", H4441&gt;500, "GOOD", H4441&gt;=100, "OKAY", H4441&lt;100, "OKAY")</f>
        <v>OKAY</v>
      </c>
    </row>
    <row r="4442" spans="1:14">
      <c r="A4442" s="2">
        <v>42461</v>
      </c>
      <c r="B4442" s="2" t="str">
        <f>TEXT(A4442,"mmmm")</f>
        <v>April</v>
      </c>
      <c r="C4442" t="s">
        <v>1839</v>
      </c>
      <c r="D4442" t="s">
        <v>24</v>
      </c>
      <c r="E4442" t="s">
        <v>23</v>
      </c>
      <c r="F4442" t="s">
        <v>50</v>
      </c>
      <c r="G4442" t="s">
        <v>1372</v>
      </c>
      <c r="H4442">
        <v>10.95</v>
      </c>
      <c r="I4442">
        <v>3</v>
      </c>
      <c r="J4442">
        <v>3.29</v>
      </c>
      <c r="K4442" s="6">
        <f>J4442/H4442</f>
        <v>0.30045662100456622</v>
      </c>
      <c r="M4442" t="str">
        <f>LEFT(C4442, SEARCH(" ", C4442) - 1)</f>
        <v>Thomas</v>
      </c>
      <c r="N4442" t="str" cm="1">
        <f t="array" ref="N4442">_xlfn.IFS(H4442&lt;0, "LOSS", H4442&gt;1000, "GREAT", H4442&gt;500, "GOOD", H4442&gt;=100, "OKAY", H4442&lt;100, "OKAY")</f>
        <v>OKAY</v>
      </c>
    </row>
    <row r="4443" spans="1:14">
      <c r="A4443" s="2">
        <v>42461</v>
      </c>
      <c r="B4443" s="2" t="str">
        <f>TEXT(A4443,"mmmm")</f>
        <v>April</v>
      </c>
      <c r="C4443" t="s">
        <v>1839</v>
      </c>
      <c r="D4443" t="s">
        <v>24</v>
      </c>
      <c r="E4443" t="s">
        <v>23</v>
      </c>
      <c r="F4443" t="s">
        <v>38</v>
      </c>
      <c r="G4443" t="s">
        <v>1938</v>
      </c>
      <c r="H4443">
        <v>14.35</v>
      </c>
      <c r="I4443">
        <v>3</v>
      </c>
      <c r="J4443">
        <v>4.66</v>
      </c>
      <c r="K4443" s="6">
        <f>J4443/H4443</f>
        <v>0.32473867595818817</v>
      </c>
      <c r="M4443" t="str">
        <f>LEFT(C4443, SEARCH(" ", C4443) - 1)</f>
        <v>Thomas</v>
      </c>
      <c r="N4443" t="str" cm="1">
        <f t="array" ref="N4443">_xlfn.IFS(H4443&lt;0, "LOSS", H4443&gt;1000, "GREAT", H4443&gt;500, "GOOD", H4443&gt;=100, "OKAY", H4443&lt;100, "OKAY")</f>
        <v>OKAY</v>
      </c>
    </row>
    <row r="4444" spans="1:14">
      <c r="A4444" s="2">
        <v>42461</v>
      </c>
      <c r="B4444" s="2" t="str">
        <f>TEXT(A4444,"mmmm")</f>
        <v>April</v>
      </c>
      <c r="C4444" t="s">
        <v>1837</v>
      </c>
      <c r="D4444" t="s">
        <v>24</v>
      </c>
      <c r="E4444" t="s">
        <v>21</v>
      </c>
      <c r="F4444" t="s">
        <v>40</v>
      </c>
      <c r="G4444" t="s">
        <v>947</v>
      </c>
      <c r="H4444">
        <v>1317.49</v>
      </c>
      <c r="I4444">
        <v>6</v>
      </c>
      <c r="J4444">
        <v>292.77999999999997</v>
      </c>
      <c r="K4444" s="6">
        <f>J4444/H4444</f>
        <v>0.22222559564019459</v>
      </c>
      <c r="M4444" t="str">
        <f>LEFT(C4444, SEARCH(" ", C4444) - 1)</f>
        <v>Frank</v>
      </c>
      <c r="N4444" t="str" cm="1">
        <f t="array" ref="N4444">_xlfn.IFS(H4444&lt;0, "LOSS", H4444&gt;1000, "GREAT", H4444&gt;500, "GOOD", H4444&gt;=100, "OKAY", H4444&lt;100, "OKAY")</f>
        <v>GREAT</v>
      </c>
    </row>
    <row r="4445" spans="1:14">
      <c r="A4445" s="2">
        <v>42461</v>
      </c>
      <c r="B4445" s="2" t="str">
        <f>TEXT(A4445,"mmmm")</f>
        <v>April</v>
      </c>
      <c r="C4445" t="s">
        <v>1837</v>
      </c>
      <c r="D4445" t="s">
        <v>24</v>
      </c>
      <c r="E4445" t="s">
        <v>23</v>
      </c>
      <c r="F4445" t="s">
        <v>50</v>
      </c>
      <c r="G4445" t="s">
        <v>891</v>
      </c>
      <c r="H4445">
        <v>63.84</v>
      </c>
      <c r="I4445">
        <v>8</v>
      </c>
      <c r="J4445">
        <v>18.510000000000002</v>
      </c>
      <c r="K4445" s="6">
        <f>J4445/H4445</f>
        <v>0.28994360902255639</v>
      </c>
      <c r="M4445" t="str">
        <f>LEFT(C4445, SEARCH(" ", C4445) - 1)</f>
        <v>Frank</v>
      </c>
      <c r="N4445" t="str" cm="1">
        <f t="array" ref="N4445">_xlfn.IFS(H4445&lt;0, "LOSS", H4445&gt;1000, "GREAT", H4445&gt;500, "GOOD", H4445&gt;=100, "OKAY", H4445&lt;100, "OKAY")</f>
        <v>OKAY</v>
      </c>
    </row>
    <row r="4446" spans="1:14">
      <c r="A4446" s="2">
        <v>42461</v>
      </c>
      <c r="B4446" s="2" t="str">
        <f>TEXT(A4446,"mmmm")</f>
        <v>April</v>
      </c>
      <c r="C4446" t="s">
        <v>1837</v>
      </c>
      <c r="D4446" t="s">
        <v>24</v>
      </c>
      <c r="E4446" t="s">
        <v>23</v>
      </c>
      <c r="F4446" t="s">
        <v>38</v>
      </c>
      <c r="G4446" t="s">
        <v>542</v>
      </c>
      <c r="H4446">
        <v>3.59</v>
      </c>
      <c r="I4446">
        <v>1</v>
      </c>
      <c r="J4446">
        <v>1.1200000000000001</v>
      </c>
      <c r="K4446" s="6">
        <f>J4446/H4446</f>
        <v>0.31197771587743739</v>
      </c>
      <c r="M4446" t="str">
        <f>LEFT(C4446, SEARCH(" ", C4446) - 1)</f>
        <v>Frank</v>
      </c>
      <c r="N4446" t="str" cm="1">
        <f t="array" ref="N4446">_xlfn.IFS(H4446&lt;0, "LOSS", H4446&gt;1000, "GREAT", H4446&gt;500, "GOOD", H4446&gt;=100, "OKAY", H4446&lt;100, "OKAY")</f>
        <v>OKAY</v>
      </c>
    </row>
    <row r="4447" spans="1:14">
      <c r="A4447" s="2">
        <v>42461</v>
      </c>
      <c r="B4447" s="2" t="str">
        <f>TEXT(A4447,"mmmm")</f>
        <v>April</v>
      </c>
      <c r="C4447" t="s">
        <v>1587</v>
      </c>
      <c r="D4447" t="s">
        <v>80</v>
      </c>
      <c r="E4447" t="s">
        <v>21</v>
      </c>
      <c r="F4447" t="s">
        <v>44</v>
      </c>
      <c r="G4447" t="s">
        <v>1236</v>
      </c>
      <c r="H4447">
        <v>7.04</v>
      </c>
      <c r="I4447">
        <v>4</v>
      </c>
      <c r="J4447">
        <v>3.1</v>
      </c>
      <c r="K4447" s="6">
        <f>J4447/H4447</f>
        <v>0.44034090909090912</v>
      </c>
      <c r="M4447" t="str">
        <f>LEFT(C4447, SEARCH(" ", C4447) - 1)</f>
        <v>Daniel</v>
      </c>
      <c r="N4447" t="str" cm="1">
        <f t="array" ref="N4447">_xlfn.IFS(H4447&lt;0, "LOSS", H4447&gt;1000, "GREAT", H4447&gt;500, "GOOD", H4447&gt;=100, "OKAY", H4447&lt;100, "OKAY")</f>
        <v>OKAY</v>
      </c>
    </row>
    <row r="4448" spans="1:14">
      <c r="A4448" s="2">
        <v>42461</v>
      </c>
      <c r="B4448" s="2" t="str">
        <f>TEXT(A4448,"mmmm")</f>
        <v>April</v>
      </c>
      <c r="C4448" t="s">
        <v>665</v>
      </c>
      <c r="D4448" t="s">
        <v>230</v>
      </c>
      <c r="E4448" t="s">
        <v>25</v>
      </c>
      <c r="F4448" t="s">
        <v>48</v>
      </c>
      <c r="G4448" t="s">
        <v>2507</v>
      </c>
      <c r="H4448">
        <v>12.99</v>
      </c>
      <c r="I4448">
        <v>1</v>
      </c>
      <c r="J4448">
        <v>0.26</v>
      </c>
      <c r="K4448" s="6">
        <f>J4448/H4448</f>
        <v>2.0015396458814474E-2</v>
      </c>
      <c r="M4448" t="str">
        <f>LEFT(C4448, SEARCH(" ", C4448) - 1)</f>
        <v>Muhammed</v>
      </c>
      <c r="N4448" t="str" cm="1">
        <f t="array" ref="N4448">_xlfn.IFS(H4448&lt;0, "LOSS", H4448&gt;1000, "GREAT", H4448&gt;500, "GOOD", H4448&gt;=100, "OKAY", H4448&lt;100, "OKAY")</f>
        <v>OKAY</v>
      </c>
    </row>
    <row r="4449" spans="1:14">
      <c r="A4449" s="2">
        <v>42462</v>
      </c>
      <c r="B4449" s="2" t="str">
        <f>TEXT(A4449,"mmmm")</f>
        <v>April</v>
      </c>
      <c r="C4449" t="s">
        <v>1845</v>
      </c>
      <c r="D4449" t="s">
        <v>230</v>
      </c>
      <c r="E4449" t="s">
        <v>21</v>
      </c>
      <c r="F4449" t="s">
        <v>40</v>
      </c>
      <c r="G4449" t="s">
        <v>1771</v>
      </c>
      <c r="H4449">
        <v>1454.9</v>
      </c>
      <c r="I4449">
        <v>5</v>
      </c>
      <c r="J4449">
        <v>378.27</v>
      </c>
      <c r="K4449" s="6">
        <f>J4449/H4449</f>
        <v>0.25999725067014912</v>
      </c>
      <c r="M4449" t="str">
        <f>LEFT(C4449, SEARCH(" ", C4449) - 1)</f>
        <v>Denny</v>
      </c>
      <c r="N4449" t="str" cm="1">
        <f t="array" ref="N4449">_xlfn.IFS(H4449&lt;0, "LOSS", H4449&gt;1000, "GREAT", H4449&gt;500, "GOOD", H4449&gt;=100, "OKAY", H4449&lt;100, "OKAY")</f>
        <v>GREAT</v>
      </c>
    </row>
    <row r="4450" spans="1:14">
      <c r="A4450" s="2">
        <v>42463</v>
      </c>
      <c r="B4450" s="2" t="str">
        <f>TEXT(A4450,"mmmm")</f>
        <v>April</v>
      </c>
      <c r="C4450" t="s">
        <v>875</v>
      </c>
      <c r="D4450" t="s">
        <v>27</v>
      </c>
      <c r="E4450" t="s">
        <v>23</v>
      </c>
      <c r="F4450" t="s">
        <v>38</v>
      </c>
      <c r="G4450" t="s">
        <v>2101</v>
      </c>
      <c r="H4450">
        <v>99.85</v>
      </c>
      <c r="I4450">
        <v>9</v>
      </c>
      <c r="J4450">
        <v>-83.21</v>
      </c>
      <c r="K4450" s="6">
        <f>J4450/H4450</f>
        <v>-0.83335002503755629</v>
      </c>
      <c r="M4450" t="str">
        <f>LEFT(C4450, SEARCH(" ", C4450) - 1)</f>
        <v>Carlos</v>
      </c>
      <c r="N4450" t="str" cm="1">
        <f t="array" ref="N4450">_xlfn.IFS(H4450&lt;0, "LOSS", H4450&gt;1000, "GREAT", H4450&gt;500, "GOOD", H4450&gt;=100, "OKAY", H4450&lt;100, "OKAY")</f>
        <v>OKAY</v>
      </c>
    </row>
    <row r="4451" spans="1:14">
      <c r="A4451" s="2">
        <v>42463</v>
      </c>
      <c r="B4451" s="2" t="str">
        <f>TEXT(A4451,"mmmm")</f>
        <v>April</v>
      </c>
      <c r="C4451" t="s">
        <v>1264</v>
      </c>
      <c r="D4451" t="s">
        <v>145</v>
      </c>
      <c r="E4451" t="s">
        <v>21</v>
      </c>
      <c r="F4451" t="s">
        <v>44</v>
      </c>
      <c r="G4451" t="s">
        <v>1984</v>
      </c>
      <c r="H4451">
        <v>71.12</v>
      </c>
      <c r="I4451">
        <v>4</v>
      </c>
      <c r="J4451">
        <v>22.05</v>
      </c>
      <c r="K4451" s="6">
        <f>J4451/H4451</f>
        <v>0.31003937007874016</v>
      </c>
      <c r="M4451" t="str">
        <f>LEFT(C4451, SEARCH(" ", C4451) - 1)</f>
        <v>Zuschuss</v>
      </c>
      <c r="N4451" t="str" cm="1">
        <f t="array" ref="N4451">_xlfn.IFS(H4451&lt;0, "LOSS", H4451&gt;1000, "GREAT", H4451&gt;500, "GOOD", H4451&gt;=100, "OKAY", H4451&lt;100, "OKAY")</f>
        <v>OKAY</v>
      </c>
    </row>
    <row r="4452" spans="1:14">
      <c r="A4452" s="2">
        <v>42463</v>
      </c>
      <c r="B4452" s="2" t="str">
        <f>TEXT(A4452,"mmmm")</f>
        <v>April</v>
      </c>
      <c r="C4452" t="s">
        <v>1264</v>
      </c>
      <c r="D4452" t="s">
        <v>145</v>
      </c>
      <c r="E4452" t="s">
        <v>25</v>
      </c>
      <c r="F4452" t="s">
        <v>48</v>
      </c>
      <c r="G4452" t="s">
        <v>1616</v>
      </c>
      <c r="H4452">
        <v>259.95999999999998</v>
      </c>
      <c r="I4452">
        <v>4</v>
      </c>
      <c r="J4452">
        <v>124.78</v>
      </c>
      <c r="K4452" s="6">
        <f>J4452/H4452</f>
        <v>0.47999692260347748</v>
      </c>
      <c r="M4452" t="str">
        <f>LEFT(C4452, SEARCH(" ", C4452) - 1)</f>
        <v>Zuschuss</v>
      </c>
      <c r="N4452" t="str" cm="1">
        <f t="array" ref="N4452">_xlfn.IFS(H4452&lt;0, "LOSS", H4452&gt;1000, "GREAT", H4452&gt;500, "GOOD", H4452&gt;=100, "OKAY", H4452&lt;100, "OKAY")</f>
        <v>OKAY</v>
      </c>
    </row>
    <row r="4453" spans="1:14">
      <c r="A4453" s="2">
        <v>42463</v>
      </c>
      <c r="B4453" s="2" t="str">
        <f>TEXT(A4453,"mmmm")</f>
        <v>April</v>
      </c>
      <c r="C4453" t="s">
        <v>302</v>
      </c>
      <c r="D4453" t="s">
        <v>26</v>
      </c>
      <c r="E4453" t="s">
        <v>23</v>
      </c>
      <c r="F4453" t="s">
        <v>47</v>
      </c>
      <c r="G4453" t="s">
        <v>2147</v>
      </c>
      <c r="H4453">
        <v>10.27</v>
      </c>
      <c r="I4453">
        <v>3</v>
      </c>
      <c r="J4453">
        <v>3.21</v>
      </c>
      <c r="K4453" s="6">
        <f>J4453/H4453</f>
        <v>0.31256085686465435</v>
      </c>
      <c r="M4453" t="str">
        <f>LEFT(C4453, SEARCH(" ", C4453) - 1)</f>
        <v>Steven</v>
      </c>
      <c r="N4453" t="str" cm="1">
        <f t="array" ref="N4453">_xlfn.IFS(H4453&lt;0, "LOSS", H4453&gt;1000, "GREAT", H4453&gt;500, "GOOD", H4453&gt;=100, "OKAY", H4453&lt;100, "OKAY")</f>
        <v>OKAY</v>
      </c>
    </row>
    <row r="4454" spans="1:14">
      <c r="A4454" s="2">
        <v>42464</v>
      </c>
      <c r="B4454" s="2" t="str">
        <f>TEXT(A4454,"mmmm")</f>
        <v>April</v>
      </c>
      <c r="C4454" t="s">
        <v>83</v>
      </c>
      <c r="D4454" t="s">
        <v>106</v>
      </c>
      <c r="E4454" t="s">
        <v>25</v>
      </c>
      <c r="F4454" t="s">
        <v>48</v>
      </c>
      <c r="G4454" t="s">
        <v>2520</v>
      </c>
      <c r="H4454">
        <v>149.97</v>
      </c>
      <c r="I4454">
        <v>3</v>
      </c>
      <c r="J4454">
        <v>6</v>
      </c>
      <c r="K4454" s="6">
        <f>J4454/H4454</f>
        <v>4.0008001600320066E-2</v>
      </c>
      <c r="M4454" t="str">
        <f>LEFT(C4454, SEARCH(" ", C4454) - 1)</f>
        <v>Maria</v>
      </c>
      <c r="N4454" t="str" cm="1">
        <f t="array" ref="N4454">_xlfn.IFS(H4454&lt;0, "LOSS", H4454&gt;1000, "GREAT", H4454&gt;500, "GOOD", H4454&gt;=100, "OKAY", H4454&lt;100, "OKAY")</f>
        <v>OKAY</v>
      </c>
    </row>
    <row r="4455" spans="1:14">
      <c r="A4455" s="2">
        <v>42464</v>
      </c>
      <c r="B4455" s="2" t="str">
        <f>TEXT(A4455,"mmmm")</f>
        <v>April</v>
      </c>
      <c r="C4455" t="s">
        <v>83</v>
      </c>
      <c r="D4455" t="s">
        <v>106</v>
      </c>
      <c r="E4455" t="s">
        <v>23</v>
      </c>
      <c r="F4455" t="s">
        <v>47</v>
      </c>
      <c r="G4455" t="s">
        <v>1687</v>
      </c>
      <c r="H4455">
        <v>27.81</v>
      </c>
      <c r="I4455">
        <v>3</v>
      </c>
      <c r="J4455">
        <v>13.07</v>
      </c>
      <c r="K4455" s="6">
        <f>J4455/H4455</f>
        <v>0.46997482919813022</v>
      </c>
      <c r="M4455" t="str">
        <f>LEFT(C4455, SEARCH(" ", C4455) - 1)</f>
        <v>Maria</v>
      </c>
      <c r="N4455" t="str" cm="1">
        <f t="array" ref="N4455">_xlfn.IFS(H4455&lt;0, "LOSS", H4455&gt;1000, "GREAT", H4455&gt;500, "GOOD", H4455&gt;=100, "OKAY", H4455&lt;100, "OKAY")</f>
        <v>OKAY</v>
      </c>
    </row>
    <row r="4456" spans="1:14">
      <c r="A4456" s="2">
        <v>42464</v>
      </c>
      <c r="B4456" s="2" t="str">
        <f>TEXT(A4456,"mmmm")</f>
        <v>April</v>
      </c>
      <c r="C4456" t="s">
        <v>786</v>
      </c>
      <c r="D4456" t="s">
        <v>24</v>
      </c>
      <c r="E4456" t="s">
        <v>23</v>
      </c>
      <c r="F4456" t="s">
        <v>38</v>
      </c>
      <c r="G4456" t="s">
        <v>1184</v>
      </c>
      <c r="H4456">
        <v>588.78</v>
      </c>
      <c r="I4456">
        <v>2</v>
      </c>
      <c r="J4456">
        <v>184</v>
      </c>
      <c r="K4456" s="6">
        <f>J4456/H4456</f>
        <v>0.31251061517035228</v>
      </c>
      <c r="M4456" t="str">
        <f>LEFT(C4456, SEARCH(" ", C4456) - 1)</f>
        <v>Evan</v>
      </c>
      <c r="N4456" t="str" cm="1">
        <f t="array" ref="N4456">_xlfn.IFS(H4456&lt;0, "LOSS", H4456&gt;1000, "GREAT", H4456&gt;500, "GOOD", H4456&gt;=100, "OKAY", H4456&lt;100, "OKAY")</f>
        <v>GOOD</v>
      </c>
    </row>
    <row r="4457" spans="1:14">
      <c r="A4457" s="2">
        <v>42464</v>
      </c>
      <c r="B4457" s="2" t="str">
        <f>TEXT(A4457,"mmmm")</f>
        <v>April</v>
      </c>
      <c r="C4457" t="s">
        <v>1000</v>
      </c>
      <c r="D4457" t="s">
        <v>24</v>
      </c>
      <c r="E4457" t="s">
        <v>21</v>
      </c>
      <c r="F4457" t="s">
        <v>44</v>
      </c>
      <c r="G4457" t="s">
        <v>739</v>
      </c>
      <c r="H4457">
        <v>82.64</v>
      </c>
      <c r="I4457">
        <v>2</v>
      </c>
      <c r="J4457">
        <v>7.44</v>
      </c>
      <c r="K4457" s="6">
        <f>J4457/H4457</f>
        <v>9.0029041626331074E-2</v>
      </c>
      <c r="M4457" t="str">
        <f>LEFT(C4457, SEARCH(" ", C4457) - 1)</f>
        <v>Becky</v>
      </c>
      <c r="N4457" t="str" cm="1">
        <f t="array" ref="N4457">_xlfn.IFS(H4457&lt;0, "LOSS", H4457&gt;1000, "GREAT", H4457&gt;500, "GOOD", H4457&gt;=100, "OKAY", H4457&lt;100, "OKAY")</f>
        <v>OKAY</v>
      </c>
    </row>
    <row r="4458" spans="1:14">
      <c r="A4458" s="2">
        <v>42464</v>
      </c>
      <c r="B4458" s="2" t="str">
        <f>TEXT(A4458,"mmmm")</f>
        <v>April</v>
      </c>
      <c r="C4458" t="s">
        <v>1000</v>
      </c>
      <c r="D4458" t="s">
        <v>24</v>
      </c>
      <c r="E4458" t="s">
        <v>23</v>
      </c>
      <c r="F4458" t="s">
        <v>49</v>
      </c>
      <c r="G4458" t="s">
        <v>554</v>
      </c>
      <c r="H4458">
        <v>31.02</v>
      </c>
      <c r="I4458">
        <v>2</v>
      </c>
      <c r="J4458">
        <v>8.07</v>
      </c>
      <c r="K4458" s="6">
        <f>J4458/H4458</f>
        <v>0.26015473887814317</v>
      </c>
      <c r="M4458" t="str">
        <f>LEFT(C4458, SEARCH(" ", C4458) - 1)</f>
        <v>Becky</v>
      </c>
      <c r="N4458" t="str" cm="1">
        <f t="array" ref="N4458">_xlfn.IFS(H4458&lt;0, "LOSS", H4458&gt;1000, "GREAT", H4458&gt;500, "GOOD", H4458&gt;=100, "OKAY", H4458&lt;100, "OKAY")</f>
        <v>OKAY</v>
      </c>
    </row>
    <row r="4459" spans="1:14">
      <c r="A4459" s="2">
        <v>42464</v>
      </c>
      <c r="B4459" s="2" t="str">
        <f>TEXT(A4459,"mmmm")</f>
        <v>April</v>
      </c>
      <c r="C4459" t="s">
        <v>1000</v>
      </c>
      <c r="D4459" t="s">
        <v>24</v>
      </c>
      <c r="E4459" t="s">
        <v>25</v>
      </c>
      <c r="F4459" t="s">
        <v>35</v>
      </c>
      <c r="G4459" t="s">
        <v>1394</v>
      </c>
      <c r="H4459">
        <v>89.97</v>
      </c>
      <c r="I4459">
        <v>3</v>
      </c>
      <c r="J4459">
        <v>37.79</v>
      </c>
      <c r="K4459" s="6">
        <f>J4459/H4459</f>
        <v>0.42002889852172948</v>
      </c>
      <c r="M4459" t="str">
        <f>LEFT(C4459, SEARCH(" ", C4459) - 1)</f>
        <v>Becky</v>
      </c>
      <c r="N4459" t="str" cm="1">
        <f t="array" ref="N4459">_xlfn.IFS(H4459&lt;0, "LOSS", H4459&gt;1000, "GREAT", H4459&gt;500, "GOOD", H4459&gt;=100, "OKAY", H4459&lt;100, "OKAY")</f>
        <v>OKAY</v>
      </c>
    </row>
    <row r="4460" spans="1:14">
      <c r="A4460" s="2">
        <v>42465</v>
      </c>
      <c r="B4460" s="2" t="str">
        <f>TEXT(A4460,"mmmm")</f>
        <v>April</v>
      </c>
      <c r="C4460" t="s">
        <v>601</v>
      </c>
      <c r="D4460" t="s">
        <v>26</v>
      </c>
      <c r="E4460" t="s">
        <v>23</v>
      </c>
      <c r="F4460" t="s">
        <v>49</v>
      </c>
      <c r="G4460" t="s">
        <v>708</v>
      </c>
      <c r="H4460">
        <v>158.37</v>
      </c>
      <c r="I4460">
        <v>7</v>
      </c>
      <c r="J4460">
        <v>13.86</v>
      </c>
      <c r="K4460" s="6">
        <f>J4460/H4460</f>
        <v>8.7516575108922134E-2</v>
      </c>
      <c r="M4460" t="str">
        <f>LEFT(C4460, SEARCH(" ", C4460) - 1)</f>
        <v>Gary</v>
      </c>
      <c r="N4460" t="str" cm="1">
        <f t="array" ref="N4460">_xlfn.IFS(H4460&lt;0, "LOSS", H4460&gt;1000, "GREAT", H4460&gt;500, "GOOD", H4460&gt;=100, "OKAY", H4460&lt;100, "OKAY")</f>
        <v>OKAY</v>
      </c>
    </row>
    <row r="4461" spans="1:14">
      <c r="A4461" s="2">
        <v>42465</v>
      </c>
      <c r="B4461" s="2" t="str">
        <f>TEXT(A4461,"mmmm")</f>
        <v>April</v>
      </c>
      <c r="C4461" t="s">
        <v>2157</v>
      </c>
      <c r="D4461" t="s">
        <v>27</v>
      </c>
      <c r="E4461" t="s">
        <v>25</v>
      </c>
      <c r="F4461" t="s">
        <v>48</v>
      </c>
      <c r="G4461" t="s">
        <v>2550</v>
      </c>
      <c r="H4461">
        <v>118.78</v>
      </c>
      <c r="I4461">
        <v>3</v>
      </c>
      <c r="J4461">
        <v>-27.72</v>
      </c>
      <c r="K4461" s="6">
        <f>J4461/H4461</f>
        <v>-0.233372621653477</v>
      </c>
      <c r="M4461" t="str">
        <f>LEFT(C4461, SEARCH(" ", C4461) - 1)</f>
        <v>Justin</v>
      </c>
      <c r="N4461" t="str" cm="1">
        <f t="array" ref="N4461">_xlfn.IFS(H4461&lt;0, "LOSS", H4461&gt;1000, "GREAT", H4461&gt;500, "GOOD", H4461&gt;=100, "OKAY", H4461&lt;100, "OKAY")</f>
        <v>OKAY</v>
      </c>
    </row>
    <row r="4462" spans="1:14">
      <c r="A4462" s="2">
        <v>42465</v>
      </c>
      <c r="B4462" s="2" t="str">
        <f>TEXT(A4462,"mmmm")</f>
        <v>April</v>
      </c>
      <c r="C4462" t="s">
        <v>2157</v>
      </c>
      <c r="D4462" t="s">
        <v>27</v>
      </c>
      <c r="E4462" t="s">
        <v>23</v>
      </c>
      <c r="F4462" t="s">
        <v>50</v>
      </c>
      <c r="G4462" t="s">
        <v>1596</v>
      </c>
      <c r="H4462">
        <v>769.18</v>
      </c>
      <c r="I4462">
        <v>4</v>
      </c>
      <c r="J4462">
        <v>-163.44999999999999</v>
      </c>
      <c r="K4462" s="6">
        <f>J4462/H4462</f>
        <v>-0.21249902493564576</v>
      </c>
      <c r="M4462" t="str">
        <f>LEFT(C4462, SEARCH(" ", C4462) - 1)</f>
        <v>Justin</v>
      </c>
      <c r="N4462" t="str" cm="1">
        <f t="array" ref="N4462">_xlfn.IFS(H4462&lt;0, "LOSS", H4462&gt;1000, "GREAT", H4462&gt;500, "GOOD", H4462&gt;=100, "OKAY", H4462&lt;100, "OKAY")</f>
        <v>GOOD</v>
      </c>
    </row>
    <row r="4463" spans="1:14">
      <c r="A4463" s="2">
        <v>42466</v>
      </c>
      <c r="B4463" s="2" t="str">
        <f>TEXT(A4463,"mmmm")</f>
        <v>April</v>
      </c>
      <c r="C4463" t="s">
        <v>582</v>
      </c>
      <c r="D4463" t="s">
        <v>321</v>
      </c>
      <c r="E4463" t="s">
        <v>25</v>
      </c>
      <c r="F4463" t="s">
        <v>48</v>
      </c>
      <c r="G4463" t="s">
        <v>1981</v>
      </c>
      <c r="H4463">
        <v>1294.75</v>
      </c>
      <c r="I4463">
        <v>5</v>
      </c>
      <c r="J4463">
        <v>336.64</v>
      </c>
      <c r="K4463" s="6">
        <f>J4463/H4463</f>
        <v>0.26000386174937246</v>
      </c>
      <c r="M4463" t="str">
        <f>LEFT(C4463, SEARCH(" ", C4463) - 1)</f>
        <v>Valerie</v>
      </c>
      <c r="N4463" t="str" cm="1">
        <f t="array" ref="N4463">_xlfn.IFS(H4463&lt;0, "LOSS", H4463&gt;1000, "GREAT", H4463&gt;500, "GOOD", H4463&gt;=100, "OKAY", H4463&lt;100, "OKAY")</f>
        <v>GREAT</v>
      </c>
    </row>
    <row r="4464" spans="1:14">
      <c r="A4464" s="2">
        <v>42467</v>
      </c>
      <c r="B4464" s="2" t="str">
        <f>TEXT(A4464,"mmmm")</f>
        <v>April</v>
      </c>
      <c r="C4464" t="s">
        <v>1717</v>
      </c>
      <c r="D4464" t="s">
        <v>22</v>
      </c>
      <c r="E4464" t="s">
        <v>25</v>
      </c>
      <c r="F4464" t="s">
        <v>41</v>
      </c>
      <c r="G4464" t="s">
        <v>1549</v>
      </c>
      <c r="H4464">
        <v>1199.98</v>
      </c>
      <c r="I4464">
        <v>3</v>
      </c>
      <c r="J4464">
        <v>374.99</v>
      </c>
      <c r="K4464" s="6">
        <f>J4464/H4464</f>
        <v>0.31249687494791578</v>
      </c>
      <c r="M4464" t="str">
        <f>LEFT(C4464, SEARCH(" ", C4464) - 1)</f>
        <v>Yoseph</v>
      </c>
      <c r="N4464" t="str" cm="1">
        <f t="array" ref="N4464">_xlfn.IFS(H4464&lt;0, "LOSS", H4464&gt;1000, "GREAT", H4464&gt;500, "GOOD", H4464&gt;=100, "OKAY", H4464&lt;100, "OKAY")</f>
        <v>GREAT</v>
      </c>
    </row>
    <row r="4465" spans="1:14">
      <c r="A4465" s="2">
        <v>42467</v>
      </c>
      <c r="B4465" s="2" t="str">
        <f>TEXT(A4465,"mmmm")</f>
        <v>April</v>
      </c>
      <c r="C4465" t="s">
        <v>499</v>
      </c>
      <c r="D4465" t="s">
        <v>24</v>
      </c>
      <c r="E4465" t="s">
        <v>21</v>
      </c>
      <c r="F4465" t="s">
        <v>40</v>
      </c>
      <c r="G4465" t="s">
        <v>947</v>
      </c>
      <c r="H4465">
        <v>658.75</v>
      </c>
      <c r="I4465">
        <v>3</v>
      </c>
      <c r="J4465">
        <v>146.38999999999999</v>
      </c>
      <c r="K4465" s="6">
        <f>J4465/H4465</f>
        <v>0.22222390891840604</v>
      </c>
      <c r="M4465" t="str">
        <f>LEFT(C4465, SEARCH(" ", C4465) - 1)</f>
        <v>Dorris</v>
      </c>
      <c r="N4465" t="str" cm="1">
        <f t="array" ref="N4465">_xlfn.IFS(H4465&lt;0, "LOSS", H4465&gt;1000, "GREAT", H4465&gt;500, "GOOD", H4465&gt;=100, "OKAY", H4465&lt;100, "OKAY")</f>
        <v>GOOD</v>
      </c>
    </row>
    <row r="4466" spans="1:14">
      <c r="A4466" s="2">
        <v>42467</v>
      </c>
      <c r="B4466" s="2" t="str">
        <f>TEXT(A4466,"mmmm")</f>
        <v>April</v>
      </c>
      <c r="C4466" t="s">
        <v>1907</v>
      </c>
      <c r="D4466" t="s">
        <v>24</v>
      </c>
      <c r="E4466" t="s">
        <v>23</v>
      </c>
      <c r="F4466" t="s">
        <v>37</v>
      </c>
      <c r="G4466" t="s">
        <v>882</v>
      </c>
      <c r="H4466">
        <v>3.64</v>
      </c>
      <c r="I4466">
        <v>2</v>
      </c>
      <c r="J4466">
        <v>0.98</v>
      </c>
      <c r="K4466" s="6">
        <f>J4466/H4466</f>
        <v>0.26923076923076922</v>
      </c>
      <c r="M4466" t="str">
        <f>LEFT(C4466, SEARCH(" ", C4466) - 1)</f>
        <v>Sarah</v>
      </c>
      <c r="N4466" t="str" cm="1">
        <f t="array" ref="N4466">_xlfn.IFS(H4466&lt;0, "LOSS", H4466&gt;1000, "GREAT", H4466&gt;500, "GOOD", H4466&gt;=100, "OKAY", H4466&lt;100, "OKAY")</f>
        <v>OKAY</v>
      </c>
    </row>
    <row r="4467" spans="1:14">
      <c r="A4467" s="2">
        <v>42467</v>
      </c>
      <c r="B4467" s="2" t="str">
        <f>TEXT(A4467,"mmmm")</f>
        <v>April</v>
      </c>
      <c r="C4467" t="s">
        <v>1497</v>
      </c>
      <c r="D4467" t="s">
        <v>242</v>
      </c>
      <c r="E4467" t="s">
        <v>23</v>
      </c>
      <c r="F4467" t="s">
        <v>47</v>
      </c>
      <c r="G4467" t="s">
        <v>2554</v>
      </c>
      <c r="H4467">
        <v>37.94</v>
      </c>
      <c r="I4467">
        <v>2</v>
      </c>
      <c r="J4467">
        <v>18.21</v>
      </c>
      <c r="K4467" s="6">
        <f>J4467/H4467</f>
        <v>0.47996837111228258</v>
      </c>
      <c r="M4467" t="str">
        <f>LEFT(C4467, SEARCH(" ", C4467) - 1)</f>
        <v>Erin</v>
      </c>
      <c r="N4467" t="str" cm="1">
        <f t="array" ref="N4467">_xlfn.IFS(H4467&lt;0, "LOSS", H4467&gt;1000, "GREAT", H4467&gt;500, "GOOD", H4467&gt;=100, "OKAY", H4467&lt;100, "OKAY")</f>
        <v>OKAY</v>
      </c>
    </row>
    <row r="4468" spans="1:14">
      <c r="A4468" s="2">
        <v>42467</v>
      </c>
      <c r="B4468" s="2" t="str">
        <f>TEXT(A4468,"mmmm")</f>
        <v>April</v>
      </c>
      <c r="C4468" t="s">
        <v>403</v>
      </c>
      <c r="D4468" t="s">
        <v>27</v>
      </c>
      <c r="E4468" t="s">
        <v>23</v>
      </c>
      <c r="F4468" t="s">
        <v>36</v>
      </c>
      <c r="G4468" t="s">
        <v>1917</v>
      </c>
      <c r="H4468">
        <v>33.53</v>
      </c>
      <c r="I4468">
        <v>3</v>
      </c>
      <c r="J4468">
        <v>2.5099999999999998</v>
      </c>
      <c r="K4468" s="6">
        <f>J4468/H4468</f>
        <v>7.4858335818669838E-2</v>
      </c>
      <c r="M4468" t="str">
        <f>LEFT(C4468, SEARCH(" ", C4468) - 1)</f>
        <v>Alan</v>
      </c>
      <c r="N4468" t="str" cm="1">
        <f t="array" ref="N4468">_xlfn.IFS(H4468&lt;0, "LOSS", H4468&gt;1000, "GREAT", H4468&gt;500, "GOOD", H4468&gt;=100, "OKAY", H4468&lt;100, "OKAY")</f>
        <v>OKAY</v>
      </c>
    </row>
    <row r="4469" spans="1:14">
      <c r="A4469" s="2">
        <v>42467</v>
      </c>
      <c r="B4469" s="2" t="str">
        <f>TEXT(A4469,"mmmm")</f>
        <v>April</v>
      </c>
      <c r="C4469" t="s">
        <v>403</v>
      </c>
      <c r="D4469" t="s">
        <v>27</v>
      </c>
      <c r="E4469" t="s">
        <v>23</v>
      </c>
      <c r="F4469" t="s">
        <v>49</v>
      </c>
      <c r="G4469" t="s">
        <v>2555</v>
      </c>
      <c r="H4469">
        <v>36.74</v>
      </c>
      <c r="I4469">
        <v>3</v>
      </c>
      <c r="J4469">
        <v>3.67</v>
      </c>
      <c r="K4469" s="6">
        <f>J4469/H4469</f>
        <v>9.9891126837234612E-2</v>
      </c>
      <c r="M4469" t="str">
        <f>LEFT(C4469, SEARCH(" ", C4469) - 1)</f>
        <v>Alan</v>
      </c>
      <c r="N4469" t="str" cm="1">
        <f t="array" ref="N4469">_xlfn.IFS(H4469&lt;0, "LOSS", H4469&gt;1000, "GREAT", H4469&gt;500, "GOOD", H4469&gt;=100, "OKAY", H4469&lt;100, "OKAY")</f>
        <v>OKAY</v>
      </c>
    </row>
    <row r="4470" spans="1:14">
      <c r="A4470" s="2">
        <v>42468</v>
      </c>
      <c r="B4470" s="2" t="str">
        <f>TEXT(A4470,"mmmm")</f>
        <v>April</v>
      </c>
      <c r="C4470" t="s">
        <v>1696</v>
      </c>
      <c r="D4470" t="s">
        <v>24</v>
      </c>
      <c r="E4470" t="s">
        <v>21</v>
      </c>
      <c r="F4470" t="s">
        <v>39</v>
      </c>
      <c r="G4470" t="s">
        <v>2427</v>
      </c>
      <c r="H4470">
        <v>388.7</v>
      </c>
      <c r="I4470">
        <v>6</v>
      </c>
      <c r="J4470">
        <v>-4.8600000000000003</v>
      </c>
      <c r="K4470" s="6">
        <f>J4470/H4470</f>
        <v>-1.2503215847697454E-2</v>
      </c>
      <c r="M4470" t="str">
        <f>LEFT(C4470, SEARCH(" ", C4470) - 1)</f>
        <v>Jeremy</v>
      </c>
      <c r="N4470" t="str" cm="1">
        <f t="array" ref="N4470">_xlfn.IFS(H4470&lt;0, "LOSS", H4470&gt;1000, "GREAT", H4470&gt;500, "GOOD", H4470&gt;=100, "OKAY", H4470&lt;100, "OKAY")</f>
        <v>OKAY</v>
      </c>
    </row>
    <row r="4471" spans="1:14">
      <c r="A4471" s="2">
        <v>42468</v>
      </c>
      <c r="B4471" s="2" t="str">
        <f>TEXT(A4471,"mmmm")</f>
        <v>April</v>
      </c>
      <c r="C4471" t="s">
        <v>1696</v>
      </c>
      <c r="D4471" t="s">
        <v>24</v>
      </c>
      <c r="E4471" t="s">
        <v>23</v>
      </c>
      <c r="F4471" t="s">
        <v>42</v>
      </c>
      <c r="G4471" t="s">
        <v>2393</v>
      </c>
      <c r="H4471">
        <v>8.26</v>
      </c>
      <c r="I4471">
        <v>2</v>
      </c>
      <c r="J4471">
        <v>3.8</v>
      </c>
      <c r="K4471" s="6">
        <f>J4471/H4471</f>
        <v>0.46004842615012104</v>
      </c>
      <c r="M4471" t="str">
        <f>LEFT(C4471, SEARCH(" ", C4471) - 1)</f>
        <v>Jeremy</v>
      </c>
      <c r="N4471" t="str" cm="1">
        <f t="array" ref="N4471">_xlfn.IFS(H4471&lt;0, "LOSS", H4471&gt;1000, "GREAT", H4471&gt;500, "GOOD", H4471&gt;=100, "OKAY", H4471&lt;100, "OKAY")</f>
        <v>OKAY</v>
      </c>
    </row>
    <row r="4472" spans="1:14">
      <c r="A4472" s="2">
        <v>42468</v>
      </c>
      <c r="B4472" s="2" t="str">
        <f>TEXT(A4472,"mmmm")</f>
        <v>April</v>
      </c>
      <c r="C4472" t="s">
        <v>1696</v>
      </c>
      <c r="D4472" t="s">
        <v>24</v>
      </c>
      <c r="E4472" t="s">
        <v>23</v>
      </c>
      <c r="F4472" t="s">
        <v>37</v>
      </c>
      <c r="G4472" t="s">
        <v>81</v>
      </c>
      <c r="H4472">
        <v>17.04</v>
      </c>
      <c r="I4472">
        <v>4</v>
      </c>
      <c r="J4472">
        <v>6.99</v>
      </c>
      <c r="K4472" s="6">
        <f>J4472/H4472</f>
        <v>0.41021126760563381</v>
      </c>
      <c r="M4472" t="str">
        <f>LEFT(C4472, SEARCH(" ", C4472) - 1)</f>
        <v>Jeremy</v>
      </c>
      <c r="N4472" t="str" cm="1">
        <f t="array" ref="N4472">_xlfn.IFS(H4472&lt;0, "LOSS", H4472&gt;1000, "GREAT", H4472&gt;500, "GOOD", H4472&gt;=100, "OKAY", H4472&lt;100, "OKAY")</f>
        <v>OKAY</v>
      </c>
    </row>
    <row r="4473" spans="1:14">
      <c r="A4473" s="2">
        <v>42468</v>
      </c>
      <c r="B4473" s="2" t="str">
        <f>TEXT(A4473,"mmmm")</f>
        <v>April</v>
      </c>
      <c r="C4473" t="s">
        <v>1696</v>
      </c>
      <c r="D4473" t="s">
        <v>24</v>
      </c>
      <c r="E4473" t="s">
        <v>23</v>
      </c>
      <c r="F4473" t="s">
        <v>47</v>
      </c>
      <c r="G4473" t="s">
        <v>2464</v>
      </c>
      <c r="H4473">
        <v>34.4</v>
      </c>
      <c r="I4473">
        <v>5</v>
      </c>
      <c r="J4473">
        <v>15.82</v>
      </c>
      <c r="K4473" s="6">
        <f>J4473/H4473</f>
        <v>0.45988372093023261</v>
      </c>
      <c r="M4473" t="str">
        <f>LEFT(C4473, SEARCH(" ", C4473) - 1)</f>
        <v>Jeremy</v>
      </c>
      <c r="N4473" t="str" cm="1">
        <f t="array" ref="N4473">_xlfn.IFS(H4473&lt;0, "LOSS", H4473&gt;1000, "GREAT", H4473&gt;500, "GOOD", H4473&gt;=100, "OKAY", H4473&lt;100, "OKAY")</f>
        <v>OKAY</v>
      </c>
    </row>
    <row r="4474" spans="1:14">
      <c r="A4474" s="2">
        <v>42468</v>
      </c>
      <c r="B4474" s="2" t="str">
        <f>TEXT(A4474,"mmmm")</f>
        <v>April</v>
      </c>
      <c r="C4474" t="s">
        <v>1344</v>
      </c>
      <c r="D4474" t="s">
        <v>22</v>
      </c>
      <c r="E4474" t="s">
        <v>23</v>
      </c>
      <c r="F4474" t="s">
        <v>47</v>
      </c>
      <c r="G4474" t="s">
        <v>132</v>
      </c>
      <c r="H4474">
        <v>20.04</v>
      </c>
      <c r="I4474">
        <v>3</v>
      </c>
      <c r="J4474">
        <v>9.6199999999999992</v>
      </c>
      <c r="K4474" s="6">
        <f>J4474/H4474</f>
        <v>0.48003992015968061</v>
      </c>
      <c r="M4474" t="str">
        <f>LEFT(C4474, SEARCH(" ", C4474) - 1)</f>
        <v>Logan</v>
      </c>
      <c r="N4474" t="str" cm="1">
        <f t="array" ref="N4474">_xlfn.IFS(H4474&lt;0, "LOSS", H4474&gt;1000, "GREAT", H4474&gt;500, "GOOD", H4474&gt;=100, "OKAY", H4474&lt;100, "OKAY")</f>
        <v>OKAY</v>
      </c>
    </row>
    <row r="4475" spans="1:14">
      <c r="A4475" s="2">
        <v>42468</v>
      </c>
      <c r="B4475" s="2" t="str">
        <f>TEXT(A4475,"mmmm")</f>
        <v>April</v>
      </c>
      <c r="C4475" t="s">
        <v>1344</v>
      </c>
      <c r="D4475" t="s">
        <v>22</v>
      </c>
      <c r="E4475" t="s">
        <v>23</v>
      </c>
      <c r="F4475" t="s">
        <v>49</v>
      </c>
      <c r="G4475" t="s">
        <v>274</v>
      </c>
      <c r="H4475">
        <v>64.959999999999994</v>
      </c>
      <c r="I4475">
        <v>2</v>
      </c>
      <c r="J4475">
        <v>2.6</v>
      </c>
      <c r="K4475" s="6">
        <f>J4475/H4475</f>
        <v>4.0024630541871928E-2</v>
      </c>
      <c r="M4475" t="str">
        <f>LEFT(C4475, SEARCH(" ", C4475) - 1)</f>
        <v>Logan</v>
      </c>
      <c r="N4475" t="str" cm="1">
        <f t="array" ref="N4475">_xlfn.IFS(H4475&lt;0, "LOSS", H4475&gt;1000, "GREAT", H4475&gt;500, "GOOD", H4475&gt;=100, "OKAY", H4475&lt;100, "OKAY")</f>
        <v>OKAY</v>
      </c>
    </row>
    <row r="4476" spans="1:14">
      <c r="A4476" s="2">
        <v>42468</v>
      </c>
      <c r="B4476" s="2" t="str">
        <f>TEXT(A4476,"mmmm")</f>
        <v>April</v>
      </c>
      <c r="C4476" t="s">
        <v>1344</v>
      </c>
      <c r="D4476" t="s">
        <v>22</v>
      </c>
      <c r="E4476" t="s">
        <v>23</v>
      </c>
      <c r="F4476" t="s">
        <v>47</v>
      </c>
      <c r="G4476" t="s">
        <v>1238</v>
      </c>
      <c r="H4476">
        <v>12.96</v>
      </c>
      <c r="I4476">
        <v>2</v>
      </c>
      <c r="J4476">
        <v>6.22</v>
      </c>
      <c r="K4476" s="6">
        <f>J4476/H4476</f>
        <v>0.47993827160493824</v>
      </c>
      <c r="M4476" t="str">
        <f>LEFT(C4476, SEARCH(" ", C4476) - 1)</f>
        <v>Logan</v>
      </c>
      <c r="N4476" t="str" cm="1">
        <f t="array" ref="N4476">_xlfn.IFS(H4476&lt;0, "LOSS", H4476&gt;1000, "GREAT", H4476&gt;500, "GOOD", H4476&gt;=100, "OKAY", H4476&lt;100, "OKAY")</f>
        <v>OKAY</v>
      </c>
    </row>
    <row r="4477" spans="1:14">
      <c r="A4477" s="2">
        <v>42468</v>
      </c>
      <c r="B4477" s="2" t="str">
        <f>TEXT(A4477,"mmmm")</f>
        <v>April</v>
      </c>
      <c r="C4477" t="s">
        <v>1539</v>
      </c>
      <c r="D4477" t="s">
        <v>26</v>
      </c>
      <c r="E4477" t="s">
        <v>25</v>
      </c>
      <c r="F4477" t="s">
        <v>35</v>
      </c>
      <c r="G4477" t="s">
        <v>2236</v>
      </c>
      <c r="H4477">
        <v>431.93</v>
      </c>
      <c r="I4477">
        <v>9</v>
      </c>
      <c r="J4477">
        <v>64.790000000000006</v>
      </c>
      <c r="K4477" s="6">
        <f>J4477/H4477</f>
        <v>0.15000115759498067</v>
      </c>
      <c r="M4477" t="str">
        <f>LEFT(C4477, SEARCH(" ", C4477) - 1)</f>
        <v>Zuschuss</v>
      </c>
      <c r="N4477" t="str" cm="1">
        <f t="array" ref="N4477">_xlfn.IFS(H4477&lt;0, "LOSS", H4477&gt;1000, "GREAT", H4477&gt;500, "GOOD", H4477&gt;=100, "OKAY", H4477&lt;100, "OKAY")</f>
        <v>OKAY</v>
      </c>
    </row>
    <row r="4478" spans="1:14">
      <c r="A4478" s="2">
        <v>42468</v>
      </c>
      <c r="B4478" s="2" t="str">
        <f>TEXT(A4478,"mmmm")</f>
        <v>April</v>
      </c>
      <c r="C4478" t="s">
        <v>1539</v>
      </c>
      <c r="D4478" t="s">
        <v>26</v>
      </c>
      <c r="E4478" t="s">
        <v>21</v>
      </c>
      <c r="F4478" t="s">
        <v>40</v>
      </c>
      <c r="G4478" t="s">
        <v>2146</v>
      </c>
      <c r="H4478">
        <v>95.98</v>
      </c>
      <c r="I4478">
        <v>4</v>
      </c>
      <c r="J4478">
        <v>-4.1100000000000003</v>
      </c>
      <c r="K4478" s="6">
        <f>J4478/H4478</f>
        <v>-4.282142112940196E-2</v>
      </c>
      <c r="M4478" t="str">
        <f>LEFT(C4478, SEARCH(" ", C4478) - 1)</f>
        <v>Zuschuss</v>
      </c>
      <c r="N4478" t="str" cm="1">
        <f t="array" ref="N4478">_xlfn.IFS(H4478&lt;0, "LOSS", H4478&gt;1000, "GREAT", H4478&gt;500, "GOOD", H4478&gt;=100, "OKAY", H4478&lt;100, "OKAY")</f>
        <v>OKAY</v>
      </c>
    </row>
    <row r="4479" spans="1:14">
      <c r="A4479" s="2">
        <v>42468</v>
      </c>
      <c r="B4479" s="2" t="str">
        <f>TEXT(A4479,"mmmm")</f>
        <v>April</v>
      </c>
      <c r="C4479" t="s">
        <v>1539</v>
      </c>
      <c r="D4479" t="s">
        <v>26</v>
      </c>
      <c r="E4479" t="s">
        <v>23</v>
      </c>
      <c r="F4479" t="s">
        <v>38</v>
      </c>
      <c r="G4479" t="s">
        <v>912</v>
      </c>
      <c r="H4479">
        <v>1088.79</v>
      </c>
      <c r="I4479">
        <v>4</v>
      </c>
      <c r="J4479">
        <v>-1850.95</v>
      </c>
      <c r="K4479" s="6">
        <f>J4479/H4479</f>
        <v>-1.700006429155301</v>
      </c>
      <c r="M4479" t="str">
        <f>LEFT(C4479, SEARCH(" ", C4479) - 1)</f>
        <v>Zuschuss</v>
      </c>
      <c r="N4479" t="str" cm="1">
        <f t="array" ref="N4479">_xlfn.IFS(H4479&lt;0, "LOSS", H4479&gt;1000, "GREAT", H4479&gt;500, "GOOD", H4479&gt;=100, "OKAY", H4479&lt;100, "OKAY")</f>
        <v>GREAT</v>
      </c>
    </row>
    <row r="4480" spans="1:14">
      <c r="A4480" s="2">
        <v>42468</v>
      </c>
      <c r="B4480" s="2" t="str">
        <f>TEXT(A4480,"mmmm")</f>
        <v>April</v>
      </c>
      <c r="C4480" t="s">
        <v>1574</v>
      </c>
      <c r="D4480" t="s">
        <v>30</v>
      </c>
      <c r="E4480" t="s">
        <v>23</v>
      </c>
      <c r="F4480" t="s">
        <v>42</v>
      </c>
      <c r="G4480" t="s">
        <v>2556</v>
      </c>
      <c r="H4480">
        <v>8.8699999999999992</v>
      </c>
      <c r="I4480">
        <v>1</v>
      </c>
      <c r="J4480">
        <v>3.22</v>
      </c>
      <c r="K4480" s="6">
        <f>J4480/H4480</f>
        <v>0.36302142051860209</v>
      </c>
      <c r="M4480" t="str">
        <f>LEFT(C4480, SEARCH(" ", C4480) - 1)</f>
        <v>Eugene</v>
      </c>
      <c r="N4480" t="str" cm="1">
        <f t="array" ref="N4480">_xlfn.IFS(H4480&lt;0, "LOSS", H4480&gt;1000, "GREAT", H4480&gt;500, "GOOD", H4480&gt;=100, "OKAY", H4480&lt;100, "OKAY")</f>
        <v>OKAY</v>
      </c>
    </row>
    <row r="4481" spans="1:14">
      <c r="A4481" s="2">
        <v>42468</v>
      </c>
      <c r="B4481" s="2" t="str">
        <f>TEXT(A4481,"mmmm")</f>
        <v>April</v>
      </c>
      <c r="C4481" t="s">
        <v>1574</v>
      </c>
      <c r="D4481" t="s">
        <v>30</v>
      </c>
      <c r="E4481" t="s">
        <v>23</v>
      </c>
      <c r="F4481" t="s">
        <v>38</v>
      </c>
      <c r="G4481" t="s">
        <v>368</v>
      </c>
      <c r="H4481">
        <v>121.1</v>
      </c>
      <c r="I4481">
        <v>6</v>
      </c>
      <c r="J4481">
        <v>-100.92</v>
      </c>
      <c r="K4481" s="6">
        <f>J4481/H4481</f>
        <v>-0.83336085879438482</v>
      </c>
      <c r="M4481" t="str">
        <f>LEFT(C4481, SEARCH(" ", C4481) - 1)</f>
        <v>Eugene</v>
      </c>
      <c r="N4481" t="str" cm="1">
        <f t="array" ref="N4481">_xlfn.IFS(H4481&lt;0, "LOSS", H4481&gt;1000, "GREAT", H4481&gt;500, "GOOD", H4481&gt;=100, "OKAY", H4481&lt;100, "OKAY")</f>
        <v>OKAY</v>
      </c>
    </row>
    <row r="4482" spans="1:14">
      <c r="A4482" s="2">
        <v>42468</v>
      </c>
      <c r="B4482" s="2" t="str">
        <f>TEXT(A4482,"mmmm")</f>
        <v>April</v>
      </c>
      <c r="C4482" t="s">
        <v>1919</v>
      </c>
      <c r="D4482" t="s">
        <v>22</v>
      </c>
      <c r="E4482" t="s">
        <v>21</v>
      </c>
      <c r="F4482" t="s">
        <v>44</v>
      </c>
      <c r="G4482" t="s">
        <v>2557</v>
      </c>
      <c r="H4482">
        <v>24.7</v>
      </c>
      <c r="I4482">
        <v>5</v>
      </c>
      <c r="J4482">
        <v>10.37</v>
      </c>
      <c r="K4482" s="6">
        <f>J4482/H4482</f>
        <v>0.41983805668016194</v>
      </c>
      <c r="M4482" t="str">
        <f>LEFT(C4482, SEARCH(" ", C4482) - 1)</f>
        <v>Clytie</v>
      </c>
      <c r="N4482" t="str" cm="1">
        <f t="array" ref="N4482">_xlfn.IFS(H4482&lt;0, "LOSS", H4482&gt;1000, "GREAT", H4482&gt;500, "GOOD", H4482&gt;=100, "OKAY", H4482&lt;100, "OKAY")</f>
        <v>OKAY</v>
      </c>
    </row>
    <row r="4483" spans="1:14">
      <c r="A4483" s="2">
        <v>42468</v>
      </c>
      <c r="B4483" s="2" t="str">
        <f>TEXT(A4483,"mmmm")</f>
        <v>April</v>
      </c>
      <c r="C4483" t="s">
        <v>720</v>
      </c>
      <c r="D4483" t="s">
        <v>80</v>
      </c>
      <c r="E4483" t="s">
        <v>23</v>
      </c>
      <c r="F4483" t="s">
        <v>42</v>
      </c>
      <c r="G4483" t="s">
        <v>2558</v>
      </c>
      <c r="H4483">
        <v>17.920000000000002</v>
      </c>
      <c r="I4483">
        <v>4</v>
      </c>
      <c r="J4483">
        <v>8.6</v>
      </c>
      <c r="K4483" s="6">
        <f>J4483/H4483</f>
        <v>0.47991071428571425</v>
      </c>
      <c r="M4483" t="str">
        <f>LEFT(C4483, SEARCH(" ", C4483) - 1)</f>
        <v>Patrick</v>
      </c>
      <c r="N4483" t="str" cm="1">
        <f t="array" ref="N4483">_xlfn.IFS(H4483&lt;0, "LOSS", H4483&gt;1000, "GREAT", H4483&gt;500, "GOOD", H4483&gt;=100, "OKAY", H4483&lt;100, "OKAY")</f>
        <v>OKAY</v>
      </c>
    </row>
    <row r="4484" spans="1:14">
      <c r="A4484" s="2">
        <v>42468</v>
      </c>
      <c r="B4484" s="2" t="str">
        <f>TEXT(A4484,"mmmm")</f>
        <v>April</v>
      </c>
      <c r="C4484" t="s">
        <v>740</v>
      </c>
      <c r="D4484" t="s">
        <v>80</v>
      </c>
      <c r="E4484" t="s">
        <v>21</v>
      </c>
      <c r="F4484" t="s">
        <v>39</v>
      </c>
      <c r="G4484" t="s">
        <v>919</v>
      </c>
      <c r="H4484">
        <v>354.9</v>
      </c>
      <c r="I4484">
        <v>5</v>
      </c>
      <c r="J4484">
        <v>88.73</v>
      </c>
      <c r="K4484" s="6">
        <f>J4484/H4484</f>
        <v>0.25001408847562695</v>
      </c>
      <c r="M4484" t="str">
        <f>LEFT(C4484, SEARCH(" ", C4484) - 1)</f>
        <v>Raymond</v>
      </c>
      <c r="N4484" t="str" cm="1">
        <f t="array" ref="N4484">_xlfn.IFS(H4484&lt;0, "LOSS", H4484&gt;1000, "GREAT", H4484&gt;500, "GOOD", H4484&gt;=100, "OKAY", H4484&lt;100, "OKAY")</f>
        <v>OKAY</v>
      </c>
    </row>
    <row r="4485" spans="1:14">
      <c r="A4485" s="2">
        <v>42468</v>
      </c>
      <c r="B4485" s="2" t="str">
        <f>TEXT(A4485,"mmmm")</f>
        <v>April</v>
      </c>
      <c r="C4485" t="s">
        <v>391</v>
      </c>
      <c r="D4485" t="s">
        <v>82</v>
      </c>
      <c r="E4485" t="s">
        <v>23</v>
      </c>
      <c r="F4485" t="s">
        <v>43</v>
      </c>
      <c r="G4485" t="s">
        <v>1328</v>
      </c>
      <c r="H4485">
        <v>30</v>
      </c>
      <c r="I4485">
        <v>6</v>
      </c>
      <c r="J4485">
        <v>14.4</v>
      </c>
      <c r="K4485" s="6">
        <f>J4485/H4485</f>
        <v>0.48000000000000004</v>
      </c>
      <c r="M4485" t="str">
        <f>LEFT(C4485, SEARCH(" ", C4485) - 1)</f>
        <v>Christine</v>
      </c>
      <c r="N4485" t="str" cm="1">
        <f t="array" ref="N4485">_xlfn.IFS(H4485&lt;0, "LOSS", H4485&gt;1000, "GREAT", H4485&gt;500, "GOOD", H4485&gt;=100, "OKAY", H4485&lt;100, "OKAY")</f>
        <v>OKAY</v>
      </c>
    </row>
    <row r="4486" spans="1:14">
      <c r="A4486" s="2">
        <v>42468</v>
      </c>
      <c r="B4486" s="2" t="str">
        <f>TEXT(A4486,"mmmm")</f>
        <v>April</v>
      </c>
      <c r="C4486" t="s">
        <v>391</v>
      </c>
      <c r="D4486" t="s">
        <v>82</v>
      </c>
      <c r="E4486" t="s">
        <v>23</v>
      </c>
      <c r="F4486" t="s">
        <v>47</v>
      </c>
      <c r="G4486" t="s">
        <v>1240</v>
      </c>
      <c r="H4486">
        <v>25.92</v>
      </c>
      <c r="I4486">
        <v>4</v>
      </c>
      <c r="J4486">
        <v>12.7</v>
      </c>
      <c r="K4486" s="6">
        <f>J4486/H4486</f>
        <v>0.48996913580246909</v>
      </c>
      <c r="M4486" t="str">
        <f>LEFT(C4486, SEARCH(" ", C4486) - 1)</f>
        <v>Christine</v>
      </c>
      <c r="N4486" t="str" cm="1">
        <f t="array" ref="N4486">_xlfn.IFS(H4486&lt;0, "LOSS", H4486&gt;1000, "GREAT", H4486&gt;500, "GOOD", H4486&gt;=100, "OKAY", H4486&lt;100, "OKAY")</f>
        <v>OKAY</v>
      </c>
    </row>
    <row r="4487" spans="1:14">
      <c r="A4487" s="2">
        <v>42468</v>
      </c>
      <c r="B4487" s="2" t="str">
        <f>TEXT(A4487,"mmmm")</f>
        <v>April</v>
      </c>
      <c r="C4487" t="s">
        <v>391</v>
      </c>
      <c r="D4487" t="s">
        <v>82</v>
      </c>
      <c r="E4487" t="s">
        <v>21</v>
      </c>
      <c r="F4487" t="s">
        <v>44</v>
      </c>
      <c r="G4487" t="s">
        <v>1790</v>
      </c>
      <c r="H4487">
        <v>159.91999999999999</v>
      </c>
      <c r="I4487">
        <v>4</v>
      </c>
      <c r="J4487">
        <v>31.98</v>
      </c>
      <c r="K4487" s="6">
        <f>J4487/H4487</f>
        <v>0.1999749874937469</v>
      </c>
      <c r="M4487" t="str">
        <f>LEFT(C4487, SEARCH(" ", C4487) - 1)</f>
        <v>Christine</v>
      </c>
      <c r="N4487" t="str" cm="1">
        <f t="array" ref="N4487">_xlfn.IFS(H4487&lt;0, "LOSS", H4487&gt;1000, "GREAT", H4487&gt;500, "GOOD", H4487&gt;=100, "OKAY", H4487&lt;100, "OKAY")</f>
        <v>OKAY</v>
      </c>
    </row>
    <row r="4488" spans="1:14">
      <c r="A4488" s="2">
        <v>42469</v>
      </c>
      <c r="B4488" s="2" t="str">
        <f>TEXT(A4488,"mmmm")</f>
        <v>April</v>
      </c>
      <c r="C4488" t="s">
        <v>2025</v>
      </c>
      <c r="D4488" t="s">
        <v>28</v>
      </c>
      <c r="E4488" t="s">
        <v>23</v>
      </c>
      <c r="F4488" t="s">
        <v>38</v>
      </c>
      <c r="G4488" t="s">
        <v>1393</v>
      </c>
      <c r="H4488">
        <v>35.35</v>
      </c>
      <c r="I4488">
        <v>9</v>
      </c>
      <c r="J4488">
        <v>12.82</v>
      </c>
      <c r="K4488" s="6">
        <f>J4488/H4488</f>
        <v>0.36265912305516268</v>
      </c>
      <c r="M4488" t="str">
        <f>LEFT(C4488, SEARCH(" ", C4488) - 1)</f>
        <v>Edward</v>
      </c>
      <c r="N4488" t="str" cm="1">
        <f t="array" ref="N4488">_xlfn.IFS(H4488&lt;0, "LOSS", H4488&gt;1000, "GREAT", H4488&gt;500, "GOOD", H4488&gt;=100, "OKAY", H4488&lt;100, "OKAY")</f>
        <v>OKAY</v>
      </c>
    </row>
    <row r="4489" spans="1:14">
      <c r="A4489" s="2">
        <v>42469</v>
      </c>
      <c r="B4489" s="2" t="str">
        <f>TEXT(A4489,"mmmm")</f>
        <v>April</v>
      </c>
      <c r="C4489" t="s">
        <v>2559</v>
      </c>
      <c r="D4489" t="s">
        <v>32</v>
      </c>
      <c r="E4489" t="s">
        <v>25</v>
      </c>
      <c r="F4489" t="s">
        <v>48</v>
      </c>
      <c r="G4489" t="s">
        <v>1981</v>
      </c>
      <c r="H4489">
        <v>517.9</v>
      </c>
      <c r="I4489">
        <v>2</v>
      </c>
      <c r="J4489">
        <v>134.65</v>
      </c>
      <c r="K4489" s="6">
        <f>J4489/H4489</f>
        <v>0.25999227650125512</v>
      </c>
      <c r="M4489" t="str">
        <f>LEFT(C4489, SEARCH(" ", C4489) - 1)</f>
        <v>Sean</v>
      </c>
      <c r="N4489" t="str" cm="1">
        <f t="array" ref="N4489">_xlfn.IFS(H4489&lt;0, "LOSS", H4489&gt;1000, "GREAT", H4489&gt;500, "GOOD", H4489&gt;=100, "OKAY", H4489&lt;100, "OKAY")</f>
        <v>GOOD</v>
      </c>
    </row>
    <row r="4490" spans="1:14">
      <c r="A4490" s="2">
        <v>42469</v>
      </c>
      <c r="B4490" s="2" t="str">
        <f>TEXT(A4490,"mmmm")</f>
        <v>April</v>
      </c>
      <c r="C4490" t="s">
        <v>2559</v>
      </c>
      <c r="D4490" t="s">
        <v>32</v>
      </c>
      <c r="E4490" t="s">
        <v>23</v>
      </c>
      <c r="F4490" t="s">
        <v>38</v>
      </c>
      <c r="G4490" t="s">
        <v>2560</v>
      </c>
      <c r="H4490">
        <v>5.28</v>
      </c>
      <c r="I4490">
        <v>2</v>
      </c>
      <c r="J4490">
        <v>2.4300000000000002</v>
      </c>
      <c r="K4490" s="6">
        <f>J4490/H4490</f>
        <v>0.46022727272727276</v>
      </c>
      <c r="M4490" t="str">
        <f>LEFT(C4490, SEARCH(" ", C4490) - 1)</f>
        <v>Sean</v>
      </c>
      <c r="N4490" t="str" cm="1">
        <f t="array" ref="N4490">_xlfn.IFS(H4490&lt;0, "LOSS", H4490&gt;1000, "GREAT", H4490&gt;500, "GOOD", H4490&gt;=100, "OKAY", H4490&lt;100, "OKAY")</f>
        <v>OKAY</v>
      </c>
    </row>
    <row r="4491" spans="1:14">
      <c r="A4491" s="2">
        <v>42469</v>
      </c>
      <c r="B4491" s="2" t="str">
        <f>TEXT(A4491,"mmmm")</f>
        <v>April</v>
      </c>
      <c r="C4491" t="s">
        <v>806</v>
      </c>
      <c r="D4491" t="s">
        <v>22</v>
      </c>
      <c r="E4491" t="s">
        <v>21</v>
      </c>
      <c r="F4491" t="s">
        <v>39</v>
      </c>
      <c r="G4491" t="s">
        <v>2561</v>
      </c>
      <c r="H4491">
        <v>556.66999999999996</v>
      </c>
      <c r="I4491">
        <v>5</v>
      </c>
      <c r="J4491">
        <v>6.55</v>
      </c>
      <c r="K4491" s="6">
        <f>J4491/H4491</f>
        <v>1.1766396608403543E-2</v>
      </c>
      <c r="M4491" t="str">
        <f>LEFT(C4491, SEARCH(" ", C4491) - 1)</f>
        <v>Herbert</v>
      </c>
      <c r="N4491" t="str" cm="1">
        <f t="array" ref="N4491">_xlfn.IFS(H4491&lt;0, "LOSS", H4491&gt;1000, "GREAT", H4491&gt;500, "GOOD", H4491&gt;=100, "OKAY", H4491&lt;100, "OKAY")</f>
        <v>GOOD</v>
      </c>
    </row>
    <row r="4492" spans="1:14">
      <c r="A4492" s="2">
        <v>42470</v>
      </c>
      <c r="B4492" s="2" t="str">
        <f>TEXT(A4492,"mmmm")</f>
        <v>April</v>
      </c>
      <c r="C4492" t="s">
        <v>2330</v>
      </c>
      <c r="D4492" t="s">
        <v>30</v>
      </c>
      <c r="E4492" t="s">
        <v>23</v>
      </c>
      <c r="F4492" t="s">
        <v>38</v>
      </c>
      <c r="G4492" t="s">
        <v>1285</v>
      </c>
      <c r="H4492">
        <v>8.9</v>
      </c>
      <c r="I4492">
        <v>2</v>
      </c>
      <c r="J4492">
        <v>-6.53</v>
      </c>
      <c r="K4492" s="6">
        <f>J4492/H4492</f>
        <v>-0.73370786516853936</v>
      </c>
      <c r="M4492" t="str">
        <f>LEFT(C4492, SEARCH(" ", C4492) - 1)</f>
        <v>Justin</v>
      </c>
      <c r="N4492" t="str" cm="1">
        <f t="array" ref="N4492">_xlfn.IFS(H4492&lt;0, "LOSS", H4492&gt;1000, "GREAT", H4492&gt;500, "GOOD", H4492&gt;=100, "OKAY", H4492&lt;100, "OKAY")</f>
        <v>OKAY</v>
      </c>
    </row>
    <row r="4493" spans="1:14">
      <c r="A4493" s="2">
        <v>42470</v>
      </c>
      <c r="B4493" s="2" t="str">
        <f>TEXT(A4493,"mmmm")</f>
        <v>April</v>
      </c>
      <c r="C4493" t="s">
        <v>383</v>
      </c>
      <c r="D4493" t="s">
        <v>22</v>
      </c>
      <c r="E4493" t="s">
        <v>23</v>
      </c>
      <c r="F4493" t="s">
        <v>47</v>
      </c>
      <c r="G4493" t="s">
        <v>2273</v>
      </c>
      <c r="H4493">
        <v>12.96</v>
      </c>
      <c r="I4493">
        <v>2</v>
      </c>
      <c r="J4493">
        <v>6.22</v>
      </c>
      <c r="K4493" s="6">
        <f>J4493/H4493</f>
        <v>0.47993827160493824</v>
      </c>
      <c r="M4493" t="str">
        <f>LEFT(C4493, SEARCH(" ", C4493) - 1)</f>
        <v>Filia</v>
      </c>
      <c r="N4493" t="str" cm="1">
        <f t="array" ref="N4493">_xlfn.IFS(H4493&lt;0, "LOSS", H4493&gt;1000, "GREAT", H4493&gt;500, "GOOD", H4493&gt;=100, "OKAY", H4493&lt;100, "OKAY")</f>
        <v>OKAY</v>
      </c>
    </row>
    <row r="4494" spans="1:14">
      <c r="A4494" s="2">
        <v>42470</v>
      </c>
      <c r="B4494" s="2" t="str">
        <f>TEXT(A4494,"mmmm")</f>
        <v>April</v>
      </c>
      <c r="C4494" t="s">
        <v>383</v>
      </c>
      <c r="D4494" t="s">
        <v>22</v>
      </c>
      <c r="E4494" t="s">
        <v>23</v>
      </c>
      <c r="F4494" t="s">
        <v>38</v>
      </c>
      <c r="G4494" t="s">
        <v>969</v>
      </c>
      <c r="H4494">
        <v>23.2</v>
      </c>
      <c r="I4494">
        <v>5</v>
      </c>
      <c r="J4494">
        <v>8.1199999999999992</v>
      </c>
      <c r="K4494" s="6">
        <f>J4494/H4494</f>
        <v>0.35</v>
      </c>
      <c r="M4494" t="str">
        <f>LEFT(C4494, SEARCH(" ", C4494) - 1)</f>
        <v>Filia</v>
      </c>
      <c r="N4494" t="str" cm="1">
        <f t="array" ref="N4494">_xlfn.IFS(H4494&lt;0, "LOSS", H4494&gt;1000, "GREAT", H4494&gt;500, "GOOD", H4494&gt;=100, "OKAY", H4494&lt;100, "OKAY")</f>
        <v>OKAY</v>
      </c>
    </row>
    <row r="4495" spans="1:14">
      <c r="A4495" s="2">
        <v>42470</v>
      </c>
      <c r="B4495" s="2" t="str">
        <f>TEXT(A4495,"mmmm")</f>
        <v>April</v>
      </c>
      <c r="C4495" t="s">
        <v>1798</v>
      </c>
      <c r="D4495" t="s">
        <v>22</v>
      </c>
      <c r="E4495" t="s">
        <v>23</v>
      </c>
      <c r="F4495" t="s">
        <v>36</v>
      </c>
      <c r="G4495" t="s">
        <v>2095</v>
      </c>
      <c r="H4495">
        <v>113.76</v>
      </c>
      <c r="I4495">
        <v>3</v>
      </c>
      <c r="J4495">
        <v>44.37</v>
      </c>
      <c r="K4495" s="6">
        <f>J4495/H4495</f>
        <v>0.39003164556962022</v>
      </c>
      <c r="M4495" t="str">
        <f>LEFT(C4495, SEARCH(" ", C4495) - 1)</f>
        <v>Brian</v>
      </c>
      <c r="N4495" t="str" cm="1">
        <f t="array" ref="N4495">_xlfn.IFS(H4495&lt;0, "LOSS", H4495&gt;1000, "GREAT", H4495&gt;500, "GOOD", H4495&gt;=100, "OKAY", H4495&lt;100, "OKAY")</f>
        <v>OKAY</v>
      </c>
    </row>
    <row r="4496" spans="1:14">
      <c r="A4496" s="2">
        <v>42470</v>
      </c>
      <c r="B4496" s="2" t="str">
        <f>TEXT(A4496,"mmmm")</f>
        <v>April</v>
      </c>
      <c r="C4496" t="s">
        <v>1798</v>
      </c>
      <c r="D4496" t="s">
        <v>22</v>
      </c>
      <c r="E4496" t="s">
        <v>23</v>
      </c>
      <c r="F4496" t="s">
        <v>49</v>
      </c>
      <c r="G4496" t="s">
        <v>1520</v>
      </c>
      <c r="H4496">
        <v>579.51</v>
      </c>
      <c r="I4496">
        <v>3</v>
      </c>
      <c r="J4496">
        <v>81.13</v>
      </c>
      <c r="K4496" s="6">
        <f>J4496/H4496</f>
        <v>0.13999758416593328</v>
      </c>
      <c r="M4496" t="str">
        <f>LEFT(C4496, SEARCH(" ", C4496) - 1)</f>
        <v>Brian</v>
      </c>
      <c r="N4496" t="str" cm="1">
        <f t="array" ref="N4496">_xlfn.IFS(H4496&lt;0, "LOSS", H4496&gt;1000, "GREAT", H4496&gt;500, "GOOD", H4496&gt;=100, "OKAY", H4496&lt;100, "OKAY")</f>
        <v>GOOD</v>
      </c>
    </row>
    <row r="4497" spans="1:14">
      <c r="A4497" s="2">
        <v>42470</v>
      </c>
      <c r="B4497" s="2" t="str">
        <f>TEXT(A4497,"mmmm")</f>
        <v>April</v>
      </c>
      <c r="C4497" t="s">
        <v>1798</v>
      </c>
      <c r="D4497" t="s">
        <v>22</v>
      </c>
      <c r="E4497" t="s">
        <v>23</v>
      </c>
      <c r="F4497" t="s">
        <v>49</v>
      </c>
      <c r="G4497" t="s">
        <v>526</v>
      </c>
      <c r="H4497">
        <v>150.66</v>
      </c>
      <c r="I4497">
        <v>9</v>
      </c>
      <c r="J4497">
        <v>6.03</v>
      </c>
      <c r="K4497" s="6">
        <f>J4497/H4497</f>
        <v>4.0023894862604541E-2</v>
      </c>
      <c r="M4497" t="str">
        <f>LEFT(C4497, SEARCH(" ", C4497) - 1)</f>
        <v>Brian</v>
      </c>
      <c r="N4497" t="str" cm="1">
        <f t="array" ref="N4497">_xlfn.IFS(H4497&lt;0, "LOSS", H4497&gt;1000, "GREAT", H4497&gt;500, "GOOD", H4497&gt;=100, "OKAY", H4497&lt;100, "OKAY")</f>
        <v>OKAY</v>
      </c>
    </row>
    <row r="4498" spans="1:14">
      <c r="A4498" s="2">
        <v>42470</v>
      </c>
      <c r="B4498" s="2" t="str">
        <f>TEXT(A4498,"mmmm")</f>
        <v>April</v>
      </c>
      <c r="C4498" t="s">
        <v>1798</v>
      </c>
      <c r="D4498" t="s">
        <v>22</v>
      </c>
      <c r="E4498" t="s">
        <v>23</v>
      </c>
      <c r="F4498" t="s">
        <v>38</v>
      </c>
      <c r="G4498" t="s">
        <v>935</v>
      </c>
      <c r="H4498">
        <v>48.03</v>
      </c>
      <c r="I4498">
        <v>4</v>
      </c>
      <c r="J4498">
        <v>15.61</v>
      </c>
      <c r="K4498" s="6">
        <f>J4498/H4498</f>
        <v>0.32500520508015823</v>
      </c>
      <c r="M4498" t="str">
        <f>LEFT(C4498, SEARCH(" ", C4498) - 1)</f>
        <v>Brian</v>
      </c>
      <c r="N4498" t="str" cm="1">
        <f t="array" ref="N4498">_xlfn.IFS(H4498&lt;0, "LOSS", H4498&gt;1000, "GREAT", H4498&gt;500, "GOOD", H4498&gt;=100, "OKAY", H4498&lt;100, "OKAY")</f>
        <v>OKAY</v>
      </c>
    </row>
    <row r="4499" spans="1:14">
      <c r="A4499" s="2">
        <v>42470</v>
      </c>
      <c r="B4499" s="2" t="str">
        <f>TEXT(A4499,"mmmm")</f>
        <v>April</v>
      </c>
      <c r="C4499" t="s">
        <v>428</v>
      </c>
      <c r="D4499" t="s">
        <v>29</v>
      </c>
      <c r="E4499" t="s">
        <v>23</v>
      </c>
      <c r="F4499" t="s">
        <v>37</v>
      </c>
      <c r="G4499" t="s">
        <v>480</v>
      </c>
      <c r="H4499">
        <v>13.57</v>
      </c>
      <c r="I4499">
        <v>4</v>
      </c>
      <c r="J4499">
        <v>3.22</v>
      </c>
      <c r="K4499" s="6">
        <f>J4499/H4499</f>
        <v>0.23728813559322035</v>
      </c>
      <c r="M4499" t="str">
        <f>LEFT(C4499, SEARCH(" ", C4499) - 1)</f>
        <v>Quincy</v>
      </c>
      <c r="N4499" t="str" cm="1">
        <f t="array" ref="N4499">_xlfn.IFS(H4499&lt;0, "LOSS", H4499&gt;1000, "GREAT", H4499&gt;500, "GOOD", H4499&gt;=100, "OKAY", H4499&lt;100, "OKAY")</f>
        <v>OKAY</v>
      </c>
    </row>
    <row r="4500" spans="1:14">
      <c r="A4500" s="2">
        <v>42472</v>
      </c>
      <c r="B4500" s="2" t="str">
        <f>TEXT(A4500,"mmmm")</f>
        <v>April</v>
      </c>
      <c r="C4500" t="s">
        <v>126</v>
      </c>
      <c r="D4500" t="s">
        <v>106</v>
      </c>
      <c r="E4500" t="s">
        <v>21</v>
      </c>
      <c r="F4500" t="s">
        <v>51</v>
      </c>
      <c r="G4500" t="s">
        <v>564</v>
      </c>
      <c r="H4500">
        <v>343.92</v>
      </c>
      <c r="I4500">
        <v>4</v>
      </c>
      <c r="J4500">
        <v>75.66</v>
      </c>
      <c r="K4500" s="6">
        <f>J4500/H4500</f>
        <v>0.21999302163293788</v>
      </c>
      <c r="M4500" t="str">
        <f>LEFT(C4500, SEARCH(" ", C4500) - 1)</f>
        <v>Brian</v>
      </c>
      <c r="N4500" t="str" cm="1">
        <f t="array" ref="N4500">_xlfn.IFS(H4500&lt;0, "LOSS", H4500&gt;1000, "GREAT", H4500&gt;500, "GOOD", H4500&gt;=100, "OKAY", H4500&lt;100, "OKAY")</f>
        <v>OKAY</v>
      </c>
    </row>
    <row r="4501" spans="1:14">
      <c r="A4501" s="2">
        <v>42472</v>
      </c>
      <c r="B4501" s="2" t="str">
        <f>TEXT(A4501,"mmmm")</f>
        <v>April</v>
      </c>
      <c r="C4501" t="s">
        <v>126</v>
      </c>
      <c r="D4501" t="s">
        <v>106</v>
      </c>
      <c r="E4501" t="s">
        <v>23</v>
      </c>
      <c r="F4501" t="s">
        <v>47</v>
      </c>
      <c r="G4501" t="s">
        <v>581</v>
      </c>
      <c r="H4501">
        <v>40.99</v>
      </c>
      <c r="I4501">
        <v>1</v>
      </c>
      <c r="J4501">
        <v>20.09</v>
      </c>
      <c r="K4501" s="6">
        <f>J4501/H4501</f>
        <v>0.49011954135154912</v>
      </c>
      <c r="M4501" t="str">
        <f>LEFT(C4501, SEARCH(" ", C4501) - 1)</f>
        <v>Brian</v>
      </c>
      <c r="N4501" t="str" cm="1">
        <f t="array" ref="N4501">_xlfn.IFS(H4501&lt;0, "LOSS", H4501&gt;1000, "GREAT", H4501&gt;500, "GOOD", H4501&gt;=100, "OKAY", H4501&lt;100, "OKAY")</f>
        <v>OKAY</v>
      </c>
    </row>
    <row r="4502" spans="1:14">
      <c r="A4502" s="2">
        <v>42472</v>
      </c>
      <c r="B4502" s="2" t="str">
        <f>TEXT(A4502,"mmmm")</f>
        <v>April</v>
      </c>
      <c r="C4502" t="s">
        <v>126</v>
      </c>
      <c r="D4502" t="s">
        <v>106</v>
      </c>
      <c r="E4502" t="s">
        <v>23</v>
      </c>
      <c r="F4502" t="s">
        <v>42</v>
      </c>
      <c r="G4502" t="s">
        <v>1172</v>
      </c>
      <c r="H4502">
        <v>63.9</v>
      </c>
      <c r="I4502">
        <v>5</v>
      </c>
      <c r="J4502">
        <v>28.76</v>
      </c>
      <c r="K4502" s="6">
        <f>J4502/H4502</f>
        <v>0.45007824726134588</v>
      </c>
      <c r="M4502" t="str">
        <f>LEFT(C4502, SEARCH(" ", C4502) - 1)</f>
        <v>Brian</v>
      </c>
      <c r="N4502" t="str" cm="1">
        <f t="array" ref="N4502">_xlfn.IFS(H4502&lt;0, "LOSS", H4502&gt;1000, "GREAT", H4502&gt;500, "GOOD", H4502&gt;=100, "OKAY", H4502&lt;100, "OKAY")</f>
        <v>OKAY</v>
      </c>
    </row>
    <row r="4503" spans="1:14">
      <c r="A4503" s="2">
        <v>42472</v>
      </c>
      <c r="B4503" s="2" t="str">
        <f>TEXT(A4503,"mmmm")</f>
        <v>April</v>
      </c>
      <c r="C4503" t="s">
        <v>1503</v>
      </c>
      <c r="D4503" t="s">
        <v>22</v>
      </c>
      <c r="E4503" t="s">
        <v>21</v>
      </c>
      <c r="F4503" t="s">
        <v>40</v>
      </c>
      <c r="G4503" t="s">
        <v>2344</v>
      </c>
      <c r="H4503">
        <v>638.29</v>
      </c>
      <c r="I4503">
        <v>7</v>
      </c>
      <c r="J4503">
        <v>-31.91</v>
      </c>
      <c r="K4503" s="6">
        <f>J4503/H4503</f>
        <v>-4.999294991304893E-2</v>
      </c>
      <c r="M4503" t="str">
        <f>LEFT(C4503, SEARCH(" ", C4503) - 1)</f>
        <v>Beth</v>
      </c>
      <c r="N4503" t="str" cm="1">
        <f t="array" ref="N4503">_xlfn.IFS(H4503&lt;0, "LOSS", H4503&gt;1000, "GREAT", H4503&gt;500, "GOOD", H4503&gt;=100, "OKAY", H4503&lt;100, "OKAY")</f>
        <v>GOOD</v>
      </c>
    </row>
    <row r="4504" spans="1:14">
      <c r="A4504" s="2">
        <v>42472</v>
      </c>
      <c r="B4504" s="2" t="str">
        <f>TEXT(A4504,"mmmm")</f>
        <v>April</v>
      </c>
      <c r="C4504" t="s">
        <v>1503</v>
      </c>
      <c r="D4504" t="s">
        <v>22</v>
      </c>
      <c r="E4504" t="s">
        <v>23</v>
      </c>
      <c r="F4504" t="s">
        <v>38</v>
      </c>
      <c r="G4504" t="s">
        <v>2198</v>
      </c>
      <c r="H4504">
        <v>13.21</v>
      </c>
      <c r="I4504">
        <v>1</v>
      </c>
      <c r="J4504">
        <v>4.62</v>
      </c>
      <c r="K4504" s="6">
        <f>J4504/H4504</f>
        <v>0.34973504920514759</v>
      </c>
      <c r="M4504" t="str">
        <f>LEFT(C4504, SEARCH(" ", C4504) - 1)</f>
        <v>Beth</v>
      </c>
      <c r="N4504" t="str" cm="1">
        <f t="array" ref="N4504">_xlfn.IFS(H4504&lt;0, "LOSS", H4504&gt;1000, "GREAT", H4504&gt;500, "GOOD", H4504&gt;=100, "OKAY", H4504&lt;100, "OKAY")</f>
        <v>OKAY</v>
      </c>
    </row>
    <row r="4505" spans="1:14">
      <c r="A4505" s="2">
        <v>42472</v>
      </c>
      <c r="B4505" s="2" t="str">
        <f>TEXT(A4505,"mmmm")</f>
        <v>April</v>
      </c>
      <c r="C4505" t="s">
        <v>393</v>
      </c>
      <c r="D4505" t="s">
        <v>22</v>
      </c>
      <c r="E4505" t="s">
        <v>23</v>
      </c>
      <c r="F4505" t="s">
        <v>47</v>
      </c>
      <c r="G4505" t="s">
        <v>2286</v>
      </c>
      <c r="H4505">
        <v>19.440000000000001</v>
      </c>
      <c r="I4505">
        <v>3</v>
      </c>
      <c r="J4505">
        <v>9.33</v>
      </c>
      <c r="K4505" s="6">
        <f>J4505/H4505</f>
        <v>0.47993827160493824</v>
      </c>
      <c r="M4505" t="str">
        <f>LEFT(C4505, SEARCH(" ", C4505) - 1)</f>
        <v>Jason</v>
      </c>
      <c r="N4505" t="str" cm="1">
        <f t="array" ref="N4505">_xlfn.IFS(H4505&lt;0, "LOSS", H4505&gt;1000, "GREAT", H4505&gt;500, "GOOD", H4505&gt;=100, "OKAY", H4505&lt;100, "OKAY")</f>
        <v>OKAY</v>
      </c>
    </row>
    <row r="4506" spans="1:14">
      <c r="A4506" s="2">
        <v>42472</v>
      </c>
      <c r="B4506" s="2" t="str">
        <f>TEXT(A4506,"mmmm")</f>
        <v>April</v>
      </c>
      <c r="C4506" t="s">
        <v>393</v>
      </c>
      <c r="D4506" t="s">
        <v>22</v>
      </c>
      <c r="E4506" t="s">
        <v>21</v>
      </c>
      <c r="F4506" t="s">
        <v>40</v>
      </c>
      <c r="G4506" t="s">
        <v>276</v>
      </c>
      <c r="H4506">
        <v>194.35</v>
      </c>
      <c r="I4506">
        <v>3</v>
      </c>
      <c r="J4506">
        <v>-36.44</v>
      </c>
      <c r="K4506" s="6">
        <f>J4506/H4506</f>
        <v>-0.18749678415230253</v>
      </c>
      <c r="M4506" t="str">
        <f>LEFT(C4506, SEARCH(" ", C4506) - 1)</f>
        <v>Jason</v>
      </c>
      <c r="N4506" t="str" cm="1">
        <f t="array" ref="N4506">_xlfn.IFS(H4506&lt;0, "LOSS", H4506&gt;1000, "GREAT", H4506&gt;500, "GOOD", H4506&gt;=100, "OKAY", H4506&lt;100, "OKAY")</f>
        <v>OKAY</v>
      </c>
    </row>
    <row r="4507" spans="1:14">
      <c r="A4507" s="2">
        <v>42472</v>
      </c>
      <c r="B4507" s="2" t="str">
        <f>TEXT(A4507,"mmmm")</f>
        <v>April</v>
      </c>
      <c r="C4507" t="s">
        <v>393</v>
      </c>
      <c r="D4507" t="s">
        <v>22</v>
      </c>
      <c r="E4507" t="s">
        <v>23</v>
      </c>
      <c r="F4507" t="s">
        <v>38</v>
      </c>
      <c r="G4507" t="s">
        <v>2072</v>
      </c>
      <c r="H4507">
        <v>36.619999999999997</v>
      </c>
      <c r="I4507">
        <v>3</v>
      </c>
      <c r="J4507">
        <v>13.73</v>
      </c>
      <c r="K4507" s="6">
        <f>J4507/H4507</f>
        <v>0.37493173129437468</v>
      </c>
      <c r="M4507" t="str">
        <f>LEFT(C4507, SEARCH(" ", C4507) - 1)</f>
        <v>Jason</v>
      </c>
      <c r="N4507" t="str" cm="1">
        <f t="array" ref="N4507">_xlfn.IFS(H4507&lt;0, "LOSS", H4507&gt;1000, "GREAT", H4507&gt;500, "GOOD", H4507&gt;=100, "OKAY", H4507&lt;100, "OKAY")</f>
        <v>OKAY</v>
      </c>
    </row>
    <row r="4508" spans="1:14">
      <c r="A4508" s="2">
        <v>42472</v>
      </c>
      <c r="B4508" s="2" t="str">
        <f>TEXT(A4508,"mmmm")</f>
        <v>April</v>
      </c>
      <c r="C4508" t="s">
        <v>1839</v>
      </c>
      <c r="D4508" t="s">
        <v>33</v>
      </c>
      <c r="E4508" t="s">
        <v>23</v>
      </c>
      <c r="F4508" t="s">
        <v>49</v>
      </c>
      <c r="G4508" t="s">
        <v>330</v>
      </c>
      <c r="H4508">
        <v>129.55000000000001</v>
      </c>
      <c r="I4508">
        <v>3</v>
      </c>
      <c r="J4508">
        <v>-22.67</v>
      </c>
      <c r="K4508" s="6">
        <f>J4508/H4508</f>
        <v>-0.17499035121574683</v>
      </c>
      <c r="M4508" t="str">
        <f>LEFT(C4508, SEARCH(" ", C4508) - 1)</f>
        <v>Thomas</v>
      </c>
      <c r="N4508" t="str" cm="1">
        <f t="array" ref="N4508">_xlfn.IFS(H4508&lt;0, "LOSS", H4508&gt;1000, "GREAT", H4508&gt;500, "GOOD", H4508&gt;=100, "OKAY", H4508&lt;100, "OKAY")</f>
        <v>OKAY</v>
      </c>
    </row>
    <row r="4509" spans="1:14">
      <c r="A4509" s="2">
        <v>42472</v>
      </c>
      <c r="B4509" s="2" t="str">
        <f>TEXT(A4509,"mmmm")</f>
        <v>April</v>
      </c>
      <c r="C4509" t="s">
        <v>1839</v>
      </c>
      <c r="D4509" t="s">
        <v>33</v>
      </c>
      <c r="E4509" t="s">
        <v>23</v>
      </c>
      <c r="F4509" t="s">
        <v>49</v>
      </c>
      <c r="G4509" t="s">
        <v>2436</v>
      </c>
      <c r="H4509">
        <v>51.98</v>
      </c>
      <c r="I4509">
        <v>1</v>
      </c>
      <c r="J4509">
        <v>-5.2</v>
      </c>
      <c r="K4509" s="6">
        <f>J4509/H4509</f>
        <v>-0.10003847633705272</v>
      </c>
      <c r="M4509" t="str">
        <f>LEFT(C4509, SEARCH(" ", C4509) - 1)</f>
        <v>Thomas</v>
      </c>
      <c r="N4509" t="str" cm="1">
        <f t="array" ref="N4509">_xlfn.IFS(H4509&lt;0, "LOSS", H4509&gt;1000, "GREAT", H4509&gt;500, "GOOD", H4509&gt;=100, "OKAY", H4509&lt;100, "OKAY")</f>
        <v>OKAY</v>
      </c>
    </row>
    <row r="4510" spans="1:14">
      <c r="A4510" s="2">
        <v>42472</v>
      </c>
      <c r="B4510" s="2" t="str">
        <f>TEXT(A4510,"mmmm")</f>
        <v>April</v>
      </c>
      <c r="C4510" t="s">
        <v>1839</v>
      </c>
      <c r="D4510" t="s">
        <v>33</v>
      </c>
      <c r="E4510" t="s">
        <v>23</v>
      </c>
      <c r="F4510" t="s">
        <v>47</v>
      </c>
      <c r="G4510" t="s">
        <v>2562</v>
      </c>
      <c r="H4510">
        <v>10.27</v>
      </c>
      <c r="I4510">
        <v>3</v>
      </c>
      <c r="J4510">
        <v>3.47</v>
      </c>
      <c r="K4510" s="6">
        <f>J4510/H4510</f>
        <v>0.3378773125608569</v>
      </c>
      <c r="M4510" t="str">
        <f>LEFT(C4510, SEARCH(" ", C4510) - 1)</f>
        <v>Thomas</v>
      </c>
      <c r="N4510" t="str" cm="1">
        <f t="array" ref="N4510">_xlfn.IFS(H4510&lt;0, "LOSS", H4510&gt;1000, "GREAT", H4510&gt;500, "GOOD", H4510&gt;=100, "OKAY", H4510&lt;100, "OKAY")</f>
        <v>OKAY</v>
      </c>
    </row>
    <row r="4511" spans="1:14">
      <c r="A4511" s="2">
        <v>42473</v>
      </c>
      <c r="B4511" s="2" t="str">
        <f>TEXT(A4511,"mmmm")</f>
        <v>April</v>
      </c>
      <c r="C4511" t="s">
        <v>1756</v>
      </c>
      <c r="D4511" t="s">
        <v>22</v>
      </c>
      <c r="E4511" t="s">
        <v>23</v>
      </c>
      <c r="F4511" t="s">
        <v>42</v>
      </c>
      <c r="G4511" t="s">
        <v>489</v>
      </c>
      <c r="H4511">
        <v>6.12</v>
      </c>
      <c r="I4511">
        <v>3</v>
      </c>
      <c r="J4511">
        <v>2.88</v>
      </c>
      <c r="K4511" s="6">
        <f>J4511/H4511</f>
        <v>0.47058823529411764</v>
      </c>
      <c r="M4511" t="str">
        <f>LEFT(C4511, SEARCH(" ", C4511) - 1)</f>
        <v>Susan</v>
      </c>
      <c r="N4511" t="str" cm="1">
        <f t="array" ref="N4511">_xlfn.IFS(H4511&lt;0, "LOSS", H4511&gt;1000, "GREAT", H4511&gt;500, "GOOD", H4511&gt;=100, "OKAY", H4511&lt;100, "OKAY")</f>
        <v>OKAY</v>
      </c>
    </row>
    <row r="4512" spans="1:14">
      <c r="A4512" s="2">
        <v>42474</v>
      </c>
      <c r="B4512" s="2" t="str">
        <f>TEXT(A4512,"mmmm")</f>
        <v>April</v>
      </c>
      <c r="C4512" t="s">
        <v>1036</v>
      </c>
      <c r="D4512" t="s">
        <v>22</v>
      </c>
      <c r="E4512" t="s">
        <v>21</v>
      </c>
      <c r="F4512" t="s">
        <v>40</v>
      </c>
      <c r="G4512" t="s">
        <v>661</v>
      </c>
      <c r="H4512">
        <v>383.8</v>
      </c>
      <c r="I4512">
        <v>5</v>
      </c>
      <c r="J4512">
        <v>38.380000000000003</v>
      </c>
      <c r="K4512" s="6">
        <f>J4512/H4512</f>
        <v>0.1</v>
      </c>
      <c r="M4512" t="str">
        <f>LEFT(C4512, SEARCH(" ", C4512) - 1)</f>
        <v>Philip</v>
      </c>
      <c r="N4512" t="str" cm="1">
        <f t="array" ref="N4512">_xlfn.IFS(H4512&lt;0, "LOSS", H4512&gt;1000, "GREAT", H4512&gt;500, "GOOD", H4512&gt;=100, "OKAY", H4512&lt;100, "OKAY")</f>
        <v>OKAY</v>
      </c>
    </row>
    <row r="4513" spans="1:14">
      <c r="A4513" s="2">
        <v>42474</v>
      </c>
      <c r="B4513" s="2" t="str">
        <f>TEXT(A4513,"mmmm")</f>
        <v>April</v>
      </c>
      <c r="C4513" t="s">
        <v>1335</v>
      </c>
      <c r="D4513" t="s">
        <v>73</v>
      </c>
      <c r="E4513" t="s">
        <v>21</v>
      </c>
      <c r="F4513" t="s">
        <v>40</v>
      </c>
      <c r="G4513" t="s">
        <v>2061</v>
      </c>
      <c r="H4513">
        <v>933.54</v>
      </c>
      <c r="I4513">
        <v>4</v>
      </c>
      <c r="J4513">
        <v>105.02</v>
      </c>
      <c r="K4513" s="6">
        <f>J4513/H4513</f>
        <v>0.11249651862801809</v>
      </c>
      <c r="M4513" t="str">
        <f>LEFT(C4513, SEARCH(" ", C4513) - 1)</f>
        <v>Kean</v>
      </c>
      <c r="N4513" t="str" cm="1">
        <f t="array" ref="N4513">_xlfn.IFS(H4513&lt;0, "LOSS", H4513&gt;1000, "GREAT", H4513&gt;500, "GOOD", H4513&gt;=100, "OKAY", H4513&lt;100, "OKAY")</f>
        <v>GOOD</v>
      </c>
    </row>
    <row r="4514" spans="1:14">
      <c r="A4514" s="2">
        <v>42474</v>
      </c>
      <c r="B4514" s="2" t="str">
        <f>TEXT(A4514,"mmmm")</f>
        <v>April</v>
      </c>
      <c r="C4514" t="s">
        <v>1335</v>
      </c>
      <c r="D4514" t="s">
        <v>73</v>
      </c>
      <c r="E4514" t="s">
        <v>23</v>
      </c>
      <c r="F4514" t="s">
        <v>49</v>
      </c>
      <c r="G4514" t="s">
        <v>1095</v>
      </c>
      <c r="H4514">
        <v>42.98</v>
      </c>
      <c r="I4514">
        <v>4</v>
      </c>
      <c r="J4514">
        <v>4.3</v>
      </c>
      <c r="K4514" s="6">
        <f>J4514/H4514</f>
        <v>0.10004653327128897</v>
      </c>
      <c r="M4514" t="str">
        <f>LEFT(C4514, SEARCH(" ", C4514) - 1)</f>
        <v>Kean</v>
      </c>
      <c r="N4514" t="str" cm="1">
        <f t="array" ref="N4514">_xlfn.IFS(H4514&lt;0, "LOSS", H4514&gt;1000, "GREAT", H4514&gt;500, "GOOD", H4514&gt;=100, "OKAY", H4514&lt;100, "OKAY")</f>
        <v>OKAY</v>
      </c>
    </row>
    <row r="4515" spans="1:14">
      <c r="A4515" s="2">
        <v>42474</v>
      </c>
      <c r="B4515" s="2" t="str">
        <f>TEXT(A4515,"mmmm")</f>
        <v>April</v>
      </c>
      <c r="C4515" t="s">
        <v>188</v>
      </c>
      <c r="D4515" t="s">
        <v>106</v>
      </c>
      <c r="E4515" t="s">
        <v>23</v>
      </c>
      <c r="F4515" t="s">
        <v>49</v>
      </c>
      <c r="G4515" t="s">
        <v>258</v>
      </c>
      <c r="H4515">
        <v>81.2</v>
      </c>
      <c r="I4515">
        <v>5</v>
      </c>
      <c r="J4515">
        <v>12.18</v>
      </c>
      <c r="K4515" s="6">
        <f>J4515/H4515</f>
        <v>0.15</v>
      </c>
      <c r="M4515" t="str">
        <f>LEFT(C4515, SEARCH(" ", C4515) - 1)</f>
        <v>Tom</v>
      </c>
      <c r="N4515" t="str" cm="1">
        <f t="array" ref="N4515">_xlfn.IFS(H4515&lt;0, "LOSS", H4515&gt;1000, "GREAT", H4515&gt;500, "GOOD", H4515&gt;=100, "OKAY", H4515&lt;100, "OKAY")</f>
        <v>OKAY</v>
      </c>
    </row>
    <row r="4516" spans="1:14">
      <c r="A4516" s="2">
        <v>42474</v>
      </c>
      <c r="B4516" s="2" t="str">
        <f>TEXT(A4516,"mmmm")</f>
        <v>April</v>
      </c>
      <c r="C4516" t="s">
        <v>2563</v>
      </c>
      <c r="D4516" t="s">
        <v>177</v>
      </c>
      <c r="E4516" t="s">
        <v>23</v>
      </c>
      <c r="F4516" t="s">
        <v>38</v>
      </c>
      <c r="G4516" t="s">
        <v>2564</v>
      </c>
      <c r="H4516">
        <v>25.06</v>
      </c>
      <c r="I4516">
        <v>2</v>
      </c>
      <c r="J4516">
        <v>11.78</v>
      </c>
      <c r="K4516" s="6">
        <f>J4516/H4516</f>
        <v>0.47007182761372707</v>
      </c>
      <c r="M4516" t="str">
        <f>LEFT(C4516, SEARCH(" ", C4516) - 1)</f>
        <v>Jill</v>
      </c>
      <c r="N4516" t="str" cm="1">
        <f t="array" ref="N4516">_xlfn.IFS(H4516&lt;0, "LOSS", H4516&gt;1000, "GREAT", H4516&gt;500, "GOOD", H4516&gt;=100, "OKAY", H4516&lt;100, "OKAY")</f>
        <v>OKAY</v>
      </c>
    </row>
    <row r="4517" spans="1:14">
      <c r="A4517" s="2">
        <v>42475</v>
      </c>
      <c r="B4517" s="2" t="str">
        <f>TEXT(A4517,"mmmm")</f>
        <v>April</v>
      </c>
      <c r="C4517" t="s">
        <v>853</v>
      </c>
      <c r="D4517" t="s">
        <v>33</v>
      </c>
      <c r="E4517" t="s">
        <v>23</v>
      </c>
      <c r="F4517" t="s">
        <v>38</v>
      </c>
      <c r="G4517" t="s">
        <v>2565</v>
      </c>
      <c r="H4517">
        <v>189.59</v>
      </c>
      <c r="I4517">
        <v>2</v>
      </c>
      <c r="J4517">
        <v>-145.35</v>
      </c>
      <c r="K4517" s="6">
        <f>J4517/H4517</f>
        <v>-0.76665435940714166</v>
      </c>
      <c r="M4517" t="str">
        <f>LEFT(C4517, SEARCH(" ", C4517) - 1)</f>
        <v>Ross</v>
      </c>
      <c r="N4517" t="str" cm="1">
        <f t="array" ref="N4517">_xlfn.IFS(H4517&lt;0, "LOSS", H4517&gt;1000, "GREAT", H4517&gt;500, "GOOD", H4517&gt;=100, "OKAY", H4517&lt;100, "OKAY")</f>
        <v>OKAY</v>
      </c>
    </row>
    <row r="4518" spans="1:14">
      <c r="A4518" s="2">
        <v>42475</v>
      </c>
      <c r="B4518" s="2" t="str">
        <f>TEXT(A4518,"mmmm")</f>
        <v>April</v>
      </c>
      <c r="C4518" t="s">
        <v>853</v>
      </c>
      <c r="D4518" t="s">
        <v>33</v>
      </c>
      <c r="E4518" t="s">
        <v>25</v>
      </c>
      <c r="F4518" t="s">
        <v>35</v>
      </c>
      <c r="G4518" t="s">
        <v>565</v>
      </c>
      <c r="H4518">
        <v>408.74</v>
      </c>
      <c r="I4518">
        <v>7</v>
      </c>
      <c r="J4518">
        <v>76.64</v>
      </c>
      <c r="K4518" s="6">
        <f>J4518/H4518</f>
        <v>0.18750305817879337</v>
      </c>
      <c r="M4518" t="str">
        <f>LEFT(C4518, SEARCH(" ", C4518) - 1)</f>
        <v>Ross</v>
      </c>
      <c r="N4518" t="str" cm="1">
        <f t="array" ref="N4518">_xlfn.IFS(H4518&lt;0, "LOSS", H4518&gt;1000, "GREAT", H4518&gt;500, "GOOD", H4518&gt;=100, "OKAY", H4518&lt;100, "OKAY")</f>
        <v>OKAY</v>
      </c>
    </row>
    <row r="4519" spans="1:14">
      <c r="A4519" s="2">
        <v>42475</v>
      </c>
      <c r="B4519" s="2" t="str">
        <f>TEXT(A4519,"mmmm")</f>
        <v>April</v>
      </c>
      <c r="C4519" t="s">
        <v>853</v>
      </c>
      <c r="D4519" t="s">
        <v>33</v>
      </c>
      <c r="E4519" t="s">
        <v>25</v>
      </c>
      <c r="F4519" t="s">
        <v>35</v>
      </c>
      <c r="G4519" t="s">
        <v>565</v>
      </c>
      <c r="H4519">
        <v>291.95999999999998</v>
      </c>
      <c r="I4519">
        <v>5</v>
      </c>
      <c r="J4519">
        <v>54.74</v>
      </c>
      <c r="K4519" s="6">
        <f>J4519/H4519</f>
        <v>0.18749143718317579</v>
      </c>
      <c r="M4519" t="str">
        <f>LEFT(C4519, SEARCH(" ", C4519) - 1)</f>
        <v>Ross</v>
      </c>
      <c r="N4519" t="str" cm="1">
        <f t="array" ref="N4519">_xlfn.IFS(H4519&lt;0, "LOSS", H4519&gt;1000, "GREAT", H4519&gt;500, "GOOD", H4519&gt;=100, "OKAY", H4519&lt;100, "OKAY")</f>
        <v>OKAY</v>
      </c>
    </row>
    <row r="4520" spans="1:14">
      <c r="A4520" s="2">
        <v>42475</v>
      </c>
      <c r="B4520" s="2" t="str">
        <f>TEXT(A4520,"mmmm")</f>
        <v>April</v>
      </c>
      <c r="C4520" t="s">
        <v>853</v>
      </c>
      <c r="D4520" t="s">
        <v>33</v>
      </c>
      <c r="E4520" t="s">
        <v>23</v>
      </c>
      <c r="F4520" t="s">
        <v>49</v>
      </c>
      <c r="G4520" t="s">
        <v>1859</v>
      </c>
      <c r="H4520">
        <v>4.7699999999999996</v>
      </c>
      <c r="I4520">
        <v>2</v>
      </c>
      <c r="J4520">
        <v>-0.77</v>
      </c>
      <c r="K4520" s="6">
        <f>J4520/H4520</f>
        <v>-0.16142557651991615</v>
      </c>
      <c r="M4520" t="str">
        <f>LEFT(C4520, SEARCH(" ", C4520) - 1)</f>
        <v>Ross</v>
      </c>
      <c r="N4520" t="str" cm="1">
        <f t="array" ref="N4520">_xlfn.IFS(H4520&lt;0, "LOSS", H4520&gt;1000, "GREAT", H4520&gt;500, "GOOD", H4520&gt;=100, "OKAY", H4520&lt;100, "OKAY")</f>
        <v>OKAY</v>
      </c>
    </row>
    <row r="4521" spans="1:14">
      <c r="A4521" s="2">
        <v>42475</v>
      </c>
      <c r="B4521" s="2" t="str">
        <f>TEXT(A4521,"mmmm")</f>
        <v>April</v>
      </c>
      <c r="C4521" t="s">
        <v>2172</v>
      </c>
      <c r="D4521" t="s">
        <v>22</v>
      </c>
      <c r="E4521" t="s">
        <v>21</v>
      </c>
      <c r="F4521" t="s">
        <v>40</v>
      </c>
      <c r="G4521" t="s">
        <v>1059</v>
      </c>
      <c r="H4521">
        <v>1121.57</v>
      </c>
      <c r="I4521">
        <v>2</v>
      </c>
      <c r="J4521">
        <v>0</v>
      </c>
      <c r="K4521" s="6">
        <f>J4521/H4521</f>
        <v>0</v>
      </c>
      <c r="M4521" t="str">
        <f>LEFT(C4521, SEARCH(" ", C4521) - 1)</f>
        <v>Bill</v>
      </c>
      <c r="N4521" t="str" cm="1">
        <f t="array" ref="N4521">_xlfn.IFS(H4521&lt;0, "LOSS", H4521&gt;1000, "GREAT", H4521&gt;500, "GOOD", H4521&gt;=100, "OKAY", H4521&lt;100, "OKAY")</f>
        <v>GREAT</v>
      </c>
    </row>
    <row r="4522" spans="1:14">
      <c r="A4522" s="2">
        <v>42475</v>
      </c>
      <c r="B4522" s="2" t="str">
        <f>TEXT(A4522,"mmmm")</f>
        <v>April</v>
      </c>
      <c r="C4522" t="s">
        <v>665</v>
      </c>
      <c r="D4522" t="s">
        <v>26</v>
      </c>
      <c r="E4522" t="s">
        <v>23</v>
      </c>
      <c r="F4522" t="s">
        <v>37</v>
      </c>
      <c r="G4522" t="s">
        <v>2566</v>
      </c>
      <c r="H4522">
        <v>33.49</v>
      </c>
      <c r="I4522">
        <v>7</v>
      </c>
      <c r="J4522">
        <v>5.86</v>
      </c>
      <c r="K4522" s="6">
        <f>J4522/H4522</f>
        <v>0.17497760525530009</v>
      </c>
      <c r="M4522" t="str">
        <f>LEFT(C4522, SEARCH(" ", C4522) - 1)</f>
        <v>Muhammed</v>
      </c>
      <c r="N4522" t="str" cm="1">
        <f t="array" ref="N4522">_xlfn.IFS(H4522&lt;0, "LOSS", H4522&gt;1000, "GREAT", H4522&gt;500, "GOOD", H4522&gt;=100, "OKAY", H4522&lt;100, "OKAY")</f>
        <v>OKAY</v>
      </c>
    </row>
    <row r="4523" spans="1:14">
      <c r="A4523" s="2">
        <v>42475</v>
      </c>
      <c r="B4523" s="2" t="str">
        <f>TEXT(A4523,"mmmm")</f>
        <v>April</v>
      </c>
      <c r="C4523" t="s">
        <v>665</v>
      </c>
      <c r="D4523" t="s">
        <v>26</v>
      </c>
      <c r="E4523" t="s">
        <v>23</v>
      </c>
      <c r="F4523" t="s">
        <v>43</v>
      </c>
      <c r="G4523" t="s">
        <v>1327</v>
      </c>
      <c r="H4523">
        <v>8.0399999999999991</v>
      </c>
      <c r="I4523">
        <v>5</v>
      </c>
      <c r="J4523">
        <v>2.91</v>
      </c>
      <c r="K4523" s="6">
        <f>J4523/H4523</f>
        <v>0.36194029850746273</v>
      </c>
      <c r="M4523" t="str">
        <f>LEFT(C4523, SEARCH(" ", C4523) - 1)</f>
        <v>Muhammed</v>
      </c>
      <c r="N4523" t="str" cm="1">
        <f t="array" ref="N4523">_xlfn.IFS(H4523&lt;0, "LOSS", H4523&gt;1000, "GREAT", H4523&gt;500, "GOOD", H4523&gt;=100, "OKAY", H4523&lt;100, "OKAY")</f>
        <v>OKAY</v>
      </c>
    </row>
    <row r="4524" spans="1:14">
      <c r="A4524" s="2">
        <v>42475</v>
      </c>
      <c r="B4524" s="2" t="str">
        <f>TEXT(A4524,"mmmm")</f>
        <v>April</v>
      </c>
      <c r="C4524" t="s">
        <v>1626</v>
      </c>
      <c r="D4524" t="s">
        <v>22</v>
      </c>
      <c r="E4524" t="s">
        <v>23</v>
      </c>
      <c r="F4524" t="s">
        <v>47</v>
      </c>
      <c r="G4524" t="s">
        <v>2567</v>
      </c>
      <c r="H4524">
        <v>143.69999999999999</v>
      </c>
      <c r="I4524">
        <v>3</v>
      </c>
      <c r="J4524">
        <v>68.98</v>
      </c>
      <c r="K4524" s="6">
        <f>J4524/H4524</f>
        <v>0.48002783576896318</v>
      </c>
      <c r="M4524" t="str">
        <f>LEFT(C4524, SEARCH(" ", C4524) - 1)</f>
        <v>Julie</v>
      </c>
      <c r="N4524" t="str" cm="1">
        <f t="array" ref="N4524">_xlfn.IFS(H4524&lt;0, "LOSS", H4524&gt;1000, "GREAT", H4524&gt;500, "GOOD", H4524&gt;=100, "OKAY", H4524&lt;100, "OKAY")</f>
        <v>OKAY</v>
      </c>
    </row>
    <row r="4525" spans="1:14">
      <c r="A4525" s="2">
        <v>42476</v>
      </c>
      <c r="B4525" s="2" t="str">
        <f>TEXT(A4525,"mmmm")</f>
        <v>April</v>
      </c>
      <c r="C4525" t="s">
        <v>1233</v>
      </c>
      <c r="D4525" t="s">
        <v>80</v>
      </c>
      <c r="E4525" t="s">
        <v>23</v>
      </c>
      <c r="F4525" t="s">
        <v>37</v>
      </c>
      <c r="G4525" t="s">
        <v>928</v>
      </c>
      <c r="H4525">
        <v>12.84</v>
      </c>
      <c r="I4525">
        <v>3</v>
      </c>
      <c r="J4525">
        <v>3.72</v>
      </c>
      <c r="K4525" s="6">
        <f>J4525/H4525</f>
        <v>0.28971962616822433</v>
      </c>
      <c r="M4525" t="str">
        <f>LEFT(C4525, SEARCH(" ", C4525) - 1)</f>
        <v>Arthur</v>
      </c>
      <c r="N4525" t="str" cm="1">
        <f t="array" ref="N4525">_xlfn.IFS(H4525&lt;0, "LOSS", H4525&gt;1000, "GREAT", H4525&gt;500, "GOOD", H4525&gt;=100, "OKAY", H4525&lt;100, "OKAY")</f>
        <v>OKAY</v>
      </c>
    </row>
    <row r="4526" spans="1:14">
      <c r="A4526" s="2">
        <v>42476</v>
      </c>
      <c r="B4526" s="2" t="str">
        <f>TEXT(A4526,"mmmm")</f>
        <v>April</v>
      </c>
      <c r="C4526" t="s">
        <v>700</v>
      </c>
      <c r="D4526" t="s">
        <v>242</v>
      </c>
      <c r="E4526" t="s">
        <v>25</v>
      </c>
      <c r="F4526" t="s">
        <v>46</v>
      </c>
      <c r="G4526" t="s">
        <v>2568</v>
      </c>
      <c r="H4526">
        <v>9099.93</v>
      </c>
      <c r="I4526">
        <v>7</v>
      </c>
      <c r="J4526">
        <v>2365.98</v>
      </c>
      <c r="K4526" s="6">
        <f>J4526/H4526</f>
        <v>0.2599998021962806</v>
      </c>
      <c r="M4526" t="str">
        <f>LEFT(C4526, SEARCH(" ", C4526) - 1)</f>
        <v>Bill</v>
      </c>
      <c r="N4526" t="str" cm="1">
        <f t="array" ref="N4526">_xlfn.IFS(H4526&lt;0, "LOSS", H4526&gt;1000, "GREAT", H4526&gt;500, "GOOD", H4526&gt;=100, "OKAY", H4526&lt;100, "OKAY")</f>
        <v>GREAT</v>
      </c>
    </row>
    <row r="4527" spans="1:14">
      <c r="A4527" s="2">
        <v>42476</v>
      </c>
      <c r="B4527" s="2" t="str">
        <f>TEXT(A4527,"mmmm")</f>
        <v>April</v>
      </c>
      <c r="C4527" t="s">
        <v>700</v>
      </c>
      <c r="D4527" t="s">
        <v>242</v>
      </c>
      <c r="E4527" t="s">
        <v>21</v>
      </c>
      <c r="F4527" t="s">
        <v>44</v>
      </c>
      <c r="G4527" t="s">
        <v>932</v>
      </c>
      <c r="H4527">
        <v>9.9600000000000009</v>
      </c>
      <c r="I4527">
        <v>2</v>
      </c>
      <c r="J4527">
        <v>3.29</v>
      </c>
      <c r="K4527" s="6">
        <f>J4527/H4527</f>
        <v>0.33032128514056225</v>
      </c>
      <c r="M4527" t="str">
        <f>LEFT(C4527, SEARCH(" ", C4527) - 1)</f>
        <v>Bill</v>
      </c>
      <c r="N4527" t="str" cm="1">
        <f t="array" ref="N4527">_xlfn.IFS(H4527&lt;0, "LOSS", H4527&gt;1000, "GREAT", H4527&gt;500, "GOOD", H4527&gt;=100, "OKAY", H4527&lt;100, "OKAY")</f>
        <v>OKAY</v>
      </c>
    </row>
    <row r="4528" spans="1:14">
      <c r="A4528" s="2">
        <v>42476</v>
      </c>
      <c r="B4528" s="2" t="str">
        <f>TEXT(A4528,"mmmm")</f>
        <v>April</v>
      </c>
      <c r="C4528" t="s">
        <v>700</v>
      </c>
      <c r="D4528" t="s">
        <v>242</v>
      </c>
      <c r="E4528" t="s">
        <v>23</v>
      </c>
      <c r="F4528" t="s">
        <v>38</v>
      </c>
      <c r="G4528" t="s">
        <v>1278</v>
      </c>
      <c r="H4528">
        <v>25.3</v>
      </c>
      <c r="I4528">
        <v>5</v>
      </c>
      <c r="J4528">
        <v>11.89</v>
      </c>
      <c r="K4528" s="6">
        <f>J4528/H4528</f>
        <v>0.4699604743083004</v>
      </c>
      <c r="M4528" t="str">
        <f>LEFT(C4528, SEARCH(" ", C4528) - 1)</f>
        <v>Bill</v>
      </c>
      <c r="N4528" t="str" cm="1">
        <f t="array" ref="N4528">_xlfn.IFS(H4528&lt;0, "LOSS", H4528&gt;1000, "GREAT", H4528&gt;500, "GOOD", H4528&gt;=100, "OKAY", H4528&lt;100, "OKAY")</f>
        <v>OKAY</v>
      </c>
    </row>
    <row r="4529" spans="1:14">
      <c r="A4529" s="2">
        <v>42476</v>
      </c>
      <c r="B4529" s="2" t="str">
        <f>TEXT(A4529,"mmmm")</f>
        <v>April</v>
      </c>
      <c r="C4529" t="s">
        <v>862</v>
      </c>
      <c r="D4529" t="s">
        <v>28</v>
      </c>
      <c r="E4529" t="s">
        <v>23</v>
      </c>
      <c r="F4529" t="s">
        <v>50</v>
      </c>
      <c r="G4529" t="s">
        <v>1501</v>
      </c>
      <c r="H4529">
        <v>28.8</v>
      </c>
      <c r="I4529">
        <v>3</v>
      </c>
      <c r="J4529">
        <v>0.86</v>
      </c>
      <c r="K4529" s="6">
        <f>J4529/H4529</f>
        <v>2.9861111111111109E-2</v>
      </c>
      <c r="M4529" t="str">
        <f>LEFT(C4529, SEARCH(" ", C4529) - 1)</f>
        <v>Bryan</v>
      </c>
      <c r="N4529" t="str" cm="1">
        <f t="array" ref="N4529">_xlfn.IFS(H4529&lt;0, "LOSS", H4529&gt;1000, "GREAT", H4529&gt;500, "GOOD", H4529&gt;=100, "OKAY", H4529&lt;100, "OKAY")</f>
        <v>OKAY</v>
      </c>
    </row>
    <row r="4530" spans="1:14">
      <c r="A4530" s="2">
        <v>42476</v>
      </c>
      <c r="B4530" s="2" t="str">
        <f>TEXT(A4530,"mmmm")</f>
        <v>April</v>
      </c>
      <c r="C4530" t="s">
        <v>1672</v>
      </c>
      <c r="D4530" t="s">
        <v>185</v>
      </c>
      <c r="E4530" t="s">
        <v>25</v>
      </c>
      <c r="F4530" t="s">
        <v>35</v>
      </c>
      <c r="G4530" t="s">
        <v>1324</v>
      </c>
      <c r="H4530">
        <v>35.17</v>
      </c>
      <c r="I4530">
        <v>4</v>
      </c>
      <c r="J4530">
        <v>8.35</v>
      </c>
      <c r="K4530" s="6">
        <f>J4530/H4530</f>
        <v>0.23741825419391524</v>
      </c>
      <c r="M4530" t="str">
        <f>LEFT(C4530, SEARCH(" ", C4530) - 1)</f>
        <v>Pete</v>
      </c>
      <c r="N4530" t="str" cm="1">
        <f t="array" ref="N4530">_xlfn.IFS(H4530&lt;0, "LOSS", H4530&gt;1000, "GREAT", H4530&gt;500, "GOOD", H4530&gt;=100, "OKAY", H4530&lt;100, "OKAY")</f>
        <v>OKAY</v>
      </c>
    </row>
    <row r="4531" spans="1:14">
      <c r="A4531" s="2">
        <v>42476</v>
      </c>
      <c r="B4531" s="2" t="str">
        <f>TEXT(A4531,"mmmm")</f>
        <v>April</v>
      </c>
      <c r="C4531" t="s">
        <v>1672</v>
      </c>
      <c r="D4531" t="s">
        <v>185</v>
      </c>
      <c r="E4531" t="s">
        <v>23</v>
      </c>
      <c r="F4531" t="s">
        <v>47</v>
      </c>
      <c r="G4531" t="s">
        <v>2569</v>
      </c>
      <c r="H4531">
        <v>123.09</v>
      </c>
      <c r="I4531">
        <v>7</v>
      </c>
      <c r="J4531">
        <v>40</v>
      </c>
      <c r="K4531" s="6">
        <f>J4531/H4531</f>
        <v>0.3249654724185555</v>
      </c>
      <c r="M4531" t="str">
        <f>LEFT(C4531, SEARCH(" ", C4531) - 1)</f>
        <v>Pete</v>
      </c>
      <c r="N4531" t="str" cm="1">
        <f t="array" ref="N4531">_xlfn.IFS(H4531&lt;0, "LOSS", H4531&gt;1000, "GREAT", H4531&gt;500, "GOOD", H4531&gt;=100, "OKAY", H4531&lt;100, "OKAY")</f>
        <v>OKAY</v>
      </c>
    </row>
    <row r="4532" spans="1:14">
      <c r="A4532" s="2">
        <v>42477</v>
      </c>
      <c r="B4532" s="2" t="str">
        <f>TEXT(A4532,"mmmm")</f>
        <v>April</v>
      </c>
      <c r="C4532" t="s">
        <v>618</v>
      </c>
      <c r="D4532" t="s">
        <v>33</v>
      </c>
      <c r="E4532" t="s">
        <v>25</v>
      </c>
      <c r="F4532" t="s">
        <v>48</v>
      </c>
      <c r="G4532" t="s">
        <v>791</v>
      </c>
      <c r="H4532">
        <v>36.79</v>
      </c>
      <c r="I4532">
        <v>1</v>
      </c>
      <c r="J4532">
        <v>4.1399999999999997</v>
      </c>
      <c r="K4532" s="6">
        <f>J4532/H4532</f>
        <v>0.11253057896167436</v>
      </c>
      <c r="M4532" t="str">
        <f>LEFT(C4532, SEARCH(" ", C4532) - 1)</f>
        <v>Ben</v>
      </c>
      <c r="N4532" t="str" cm="1">
        <f t="array" ref="N4532">_xlfn.IFS(H4532&lt;0, "LOSS", H4532&gt;1000, "GREAT", H4532&gt;500, "GOOD", H4532&gt;=100, "OKAY", H4532&lt;100, "OKAY")</f>
        <v>OKAY</v>
      </c>
    </row>
    <row r="4533" spans="1:14">
      <c r="A4533" s="2">
        <v>42477</v>
      </c>
      <c r="B4533" s="2" t="str">
        <f>TEXT(A4533,"mmmm")</f>
        <v>April</v>
      </c>
      <c r="C4533" t="s">
        <v>618</v>
      </c>
      <c r="D4533" t="s">
        <v>33</v>
      </c>
      <c r="E4533" t="s">
        <v>21</v>
      </c>
      <c r="F4533" t="s">
        <v>44</v>
      </c>
      <c r="G4533" t="s">
        <v>2570</v>
      </c>
      <c r="H4533">
        <v>18.62</v>
      </c>
      <c r="I4533">
        <v>8</v>
      </c>
      <c r="J4533">
        <v>6.29</v>
      </c>
      <c r="K4533" s="6">
        <f>J4533/H4533</f>
        <v>0.33780880773361976</v>
      </c>
      <c r="M4533" t="str">
        <f>LEFT(C4533, SEARCH(" ", C4533) - 1)</f>
        <v>Ben</v>
      </c>
      <c r="N4533" t="str" cm="1">
        <f t="array" ref="N4533">_xlfn.IFS(H4533&lt;0, "LOSS", H4533&gt;1000, "GREAT", H4533&gt;500, "GOOD", H4533&gt;=100, "OKAY", H4533&lt;100, "OKAY")</f>
        <v>OKAY</v>
      </c>
    </row>
    <row r="4534" spans="1:14">
      <c r="A4534" s="2">
        <v>42477</v>
      </c>
      <c r="B4534" s="2" t="str">
        <f>TEXT(A4534,"mmmm")</f>
        <v>April</v>
      </c>
      <c r="C4534" t="s">
        <v>2559</v>
      </c>
      <c r="D4534" t="s">
        <v>222</v>
      </c>
      <c r="E4534" t="s">
        <v>23</v>
      </c>
      <c r="F4534" t="s">
        <v>43</v>
      </c>
      <c r="G4534" t="s">
        <v>627</v>
      </c>
      <c r="H4534">
        <v>29.05</v>
      </c>
      <c r="I4534">
        <v>5</v>
      </c>
      <c r="J4534">
        <v>9.01</v>
      </c>
      <c r="K4534" s="6">
        <f>J4534/H4534</f>
        <v>0.31015490533562823</v>
      </c>
      <c r="M4534" t="str">
        <f>LEFT(C4534, SEARCH(" ", C4534) - 1)</f>
        <v>Sean</v>
      </c>
      <c r="N4534" t="str" cm="1">
        <f t="array" ref="N4534">_xlfn.IFS(H4534&lt;0, "LOSS", H4534&gt;1000, "GREAT", H4534&gt;500, "GOOD", H4534&gt;=100, "OKAY", H4534&lt;100, "OKAY")</f>
        <v>OKAY</v>
      </c>
    </row>
    <row r="4535" spans="1:14">
      <c r="A4535" s="2">
        <v>42477</v>
      </c>
      <c r="B4535" s="2" t="str">
        <f>TEXT(A4535,"mmmm")</f>
        <v>April</v>
      </c>
      <c r="C4535" t="s">
        <v>1368</v>
      </c>
      <c r="D4535" t="s">
        <v>22</v>
      </c>
      <c r="E4535" t="s">
        <v>21</v>
      </c>
      <c r="F4535" t="s">
        <v>39</v>
      </c>
      <c r="G4535" t="s">
        <v>2571</v>
      </c>
      <c r="H4535">
        <v>257.5</v>
      </c>
      <c r="I4535">
        <v>3</v>
      </c>
      <c r="J4535">
        <v>24.24</v>
      </c>
      <c r="K4535" s="6">
        <f>J4535/H4535</f>
        <v>9.4135922330097085E-2</v>
      </c>
      <c r="M4535" t="str">
        <f>LEFT(C4535, SEARCH(" ", C4535) - 1)</f>
        <v>Jessica</v>
      </c>
      <c r="N4535" t="str" cm="1">
        <f t="array" ref="N4535">_xlfn.IFS(H4535&lt;0, "LOSS", H4535&gt;1000, "GREAT", H4535&gt;500, "GOOD", H4535&gt;=100, "OKAY", H4535&lt;100, "OKAY")</f>
        <v>OKAY</v>
      </c>
    </row>
    <row r="4536" spans="1:14">
      <c r="A4536" s="2">
        <v>42477</v>
      </c>
      <c r="B4536" s="2" t="str">
        <f>TEXT(A4536,"mmmm")</f>
        <v>April</v>
      </c>
      <c r="C4536" t="s">
        <v>1192</v>
      </c>
      <c r="D4536" t="s">
        <v>185</v>
      </c>
      <c r="E4536" t="s">
        <v>21</v>
      </c>
      <c r="F4536" t="s">
        <v>44</v>
      </c>
      <c r="G4536" t="s">
        <v>2572</v>
      </c>
      <c r="H4536">
        <v>79.12</v>
      </c>
      <c r="I4536">
        <v>5</v>
      </c>
      <c r="J4536">
        <v>13.85</v>
      </c>
      <c r="K4536" s="6">
        <f>J4536/H4536</f>
        <v>0.17505055611729017</v>
      </c>
      <c r="M4536" t="str">
        <f>LEFT(C4536, SEARCH(" ", C4536) - 1)</f>
        <v>Charles</v>
      </c>
      <c r="N4536" t="str" cm="1">
        <f t="array" ref="N4536">_xlfn.IFS(H4536&lt;0, "LOSS", H4536&gt;1000, "GREAT", H4536&gt;500, "GOOD", H4536&gt;=100, "OKAY", H4536&lt;100, "OKAY")</f>
        <v>OKAY</v>
      </c>
    </row>
    <row r="4537" spans="1:14">
      <c r="A4537" s="2">
        <v>42478</v>
      </c>
      <c r="B4537" s="2" t="str">
        <f>TEXT(A4537,"mmmm")</f>
        <v>April</v>
      </c>
      <c r="C4537" t="s">
        <v>2573</v>
      </c>
      <c r="D4537" t="s">
        <v>29</v>
      </c>
      <c r="E4537" t="s">
        <v>23</v>
      </c>
      <c r="F4537" t="s">
        <v>49</v>
      </c>
      <c r="G4537" t="s">
        <v>1724</v>
      </c>
      <c r="H4537">
        <v>230.38</v>
      </c>
      <c r="I4537">
        <v>3</v>
      </c>
      <c r="J4537">
        <v>-48.95</v>
      </c>
      <c r="K4537" s="6">
        <f>J4537/H4537</f>
        <v>-0.21247504123621844</v>
      </c>
      <c r="M4537" t="str">
        <f>LEFT(C4537, SEARCH(" ", C4537) - 1)</f>
        <v>Clay</v>
      </c>
      <c r="N4537" t="str" cm="1">
        <f t="array" ref="N4537">_xlfn.IFS(H4537&lt;0, "LOSS", H4537&gt;1000, "GREAT", H4537&gt;500, "GOOD", H4537&gt;=100, "OKAY", H4537&lt;100, "OKAY")</f>
        <v>OKAY</v>
      </c>
    </row>
    <row r="4538" spans="1:14">
      <c r="A4538" s="2">
        <v>42478</v>
      </c>
      <c r="B4538" s="2" t="str">
        <f>TEXT(A4538,"mmmm")</f>
        <v>April</v>
      </c>
      <c r="C4538" t="s">
        <v>2573</v>
      </c>
      <c r="D4538" t="s">
        <v>29</v>
      </c>
      <c r="E4538" t="s">
        <v>23</v>
      </c>
      <c r="F4538" t="s">
        <v>47</v>
      </c>
      <c r="G4538" t="s">
        <v>784</v>
      </c>
      <c r="H4538">
        <v>9.66</v>
      </c>
      <c r="I4538">
        <v>2</v>
      </c>
      <c r="J4538">
        <v>3.26</v>
      </c>
      <c r="K4538" s="6">
        <f>J4538/H4538</f>
        <v>0.33747412008281569</v>
      </c>
      <c r="M4538" t="str">
        <f>LEFT(C4538, SEARCH(" ", C4538) - 1)</f>
        <v>Clay</v>
      </c>
      <c r="N4538" t="str" cm="1">
        <f t="array" ref="N4538">_xlfn.IFS(H4538&lt;0, "LOSS", H4538&gt;1000, "GREAT", H4538&gt;500, "GOOD", H4538&gt;=100, "OKAY", H4538&lt;100, "OKAY")</f>
        <v>OKAY</v>
      </c>
    </row>
    <row r="4539" spans="1:14">
      <c r="A4539" s="2">
        <v>42478</v>
      </c>
      <c r="B4539" s="2" t="str">
        <f>TEXT(A4539,"mmmm")</f>
        <v>April</v>
      </c>
      <c r="C4539" t="s">
        <v>1689</v>
      </c>
      <c r="D4539" t="s">
        <v>106</v>
      </c>
      <c r="E4539" t="s">
        <v>23</v>
      </c>
      <c r="F4539" t="s">
        <v>36</v>
      </c>
      <c r="G4539" t="s">
        <v>1143</v>
      </c>
      <c r="H4539">
        <v>203.92</v>
      </c>
      <c r="I4539">
        <v>4</v>
      </c>
      <c r="J4539">
        <v>55.06</v>
      </c>
      <c r="K4539" s="6">
        <f>J4539/H4539</f>
        <v>0.27000784621420165</v>
      </c>
      <c r="M4539" t="str">
        <f>LEFT(C4539, SEARCH(" ", C4539) - 1)</f>
        <v>Roy</v>
      </c>
      <c r="N4539" t="str" cm="1">
        <f t="array" ref="N4539">_xlfn.IFS(H4539&lt;0, "LOSS", H4539&gt;1000, "GREAT", H4539&gt;500, "GOOD", H4539&gt;=100, "OKAY", H4539&lt;100, "OKAY")</f>
        <v>OKAY</v>
      </c>
    </row>
    <row r="4540" spans="1:14">
      <c r="A4540" s="2">
        <v>42478</v>
      </c>
      <c r="B4540" s="2" t="str">
        <f>TEXT(A4540,"mmmm")</f>
        <v>April</v>
      </c>
      <c r="C4540" t="s">
        <v>1689</v>
      </c>
      <c r="D4540" t="s">
        <v>106</v>
      </c>
      <c r="E4540" t="s">
        <v>25</v>
      </c>
      <c r="F4540" t="s">
        <v>48</v>
      </c>
      <c r="G4540" t="s">
        <v>2374</v>
      </c>
      <c r="H4540">
        <v>29.56</v>
      </c>
      <c r="I4540">
        <v>4</v>
      </c>
      <c r="J4540">
        <v>7.98</v>
      </c>
      <c r="K4540" s="6">
        <f>J4540/H4540</f>
        <v>0.26995940460081191</v>
      </c>
      <c r="M4540" t="str">
        <f>LEFT(C4540, SEARCH(" ", C4540) - 1)</f>
        <v>Roy</v>
      </c>
      <c r="N4540" t="str" cm="1">
        <f t="array" ref="N4540">_xlfn.IFS(H4540&lt;0, "LOSS", H4540&gt;1000, "GREAT", H4540&gt;500, "GOOD", H4540&gt;=100, "OKAY", H4540&lt;100, "OKAY")</f>
        <v>OKAY</v>
      </c>
    </row>
    <row r="4541" spans="1:14">
      <c r="A4541" s="2">
        <v>42478</v>
      </c>
      <c r="B4541" s="2" t="str">
        <f>TEXT(A4541,"mmmm")</f>
        <v>April</v>
      </c>
      <c r="C4541" t="s">
        <v>1448</v>
      </c>
      <c r="D4541" t="s">
        <v>26</v>
      </c>
      <c r="E4541" t="s">
        <v>21</v>
      </c>
      <c r="F4541" t="s">
        <v>40</v>
      </c>
      <c r="G4541" t="s">
        <v>1002</v>
      </c>
      <c r="H4541">
        <v>344.37</v>
      </c>
      <c r="I4541">
        <v>4</v>
      </c>
      <c r="J4541">
        <v>-93.47</v>
      </c>
      <c r="K4541" s="6">
        <f>J4541/H4541</f>
        <v>-0.2714231785579464</v>
      </c>
      <c r="M4541" t="str">
        <f>LEFT(C4541, SEARCH(" ", C4541) - 1)</f>
        <v>Thea</v>
      </c>
      <c r="N4541" t="str" cm="1">
        <f t="array" ref="N4541">_xlfn.IFS(H4541&lt;0, "LOSS", H4541&gt;1000, "GREAT", H4541&gt;500, "GOOD", H4541&gt;=100, "OKAY", H4541&lt;100, "OKAY")</f>
        <v>OKAY</v>
      </c>
    </row>
    <row r="4542" spans="1:14">
      <c r="A4542" s="2">
        <v>42478</v>
      </c>
      <c r="B4542" s="2" t="str">
        <f>TEXT(A4542,"mmmm")</f>
        <v>April</v>
      </c>
      <c r="C4542" t="s">
        <v>1448</v>
      </c>
      <c r="D4542" t="s">
        <v>26</v>
      </c>
      <c r="E4542" t="s">
        <v>23</v>
      </c>
      <c r="F4542" t="s">
        <v>49</v>
      </c>
      <c r="G4542" t="s">
        <v>2188</v>
      </c>
      <c r="H4542">
        <v>1554.94</v>
      </c>
      <c r="I4542">
        <v>3</v>
      </c>
      <c r="J4542">
        <v>77.75</v>
      </c>
      <c r="K4542" s="6">
        <f>J4542/H4542</f>
        <v>5.0001929334893946E-2</v>
      </c>
      <c r="M4542" t="str">
        <f>LEFT(C4542, SEARCH(" ", C4542) - 1)</f>
        <v>Thea</v>
      </c>
      <c r="N4542" t="str" cm="1">
        <f t="array" ref="N4542">_xlfn.IFS(H4542&lt;0, "LOSS", H4542&gt;1000, "GREAT", H4542&gt;500, "GOOD", H4542&gt;=100, "OKAY", H4542&lt;100, "OKAY")</f>
        <v>GREAT</v>
      </c>
    </row>
    <row r="4543" spans="1:14">
      <c r="A4543" s="2">
        <v>42478</v>
      </c>
      <c r="B4543" s="2" t="str">
        <f>TEXT(A4543,"mmmm")</f>
        <v>April</v>
      </c>
      <c r="C4543" t="s">
        <v>1448</v>
      </c>
      <c r="D4543" t="s">
        <v>26</v>
      </c>
      <c r="E4543" t="s">
        <v>21</v>
      </c>
      <c r="F4543" t="s">
        <v>44</v>
      </c>
      <c r="G4543" t="s">
        <v>2302</v>
      </c>
      <c r="H4543">
        <v>127.88</v>
      </c>
      <c r="I4543">
        <v>5</v>
      </c>
      <c r="J4543">
        <v>-67.14</v>
      </c>
      <c r="K4543" s="6">
        <f>J4543/H4543</f>
        <v>-0.525023459493275</v>
      </c>
      <c r="M4543" t="str">
        <f>LEFT(C4543, SEARCH(" ", C4543) - 1)</f>
        <v>Thea</v>
      </c>
      <c r="N4543" t="str" cm="1">
        <f t="array" ref="N4543">_xlfn.IFS(H4543&lt;0, "LOSS", H4543&gt;1000, "GREAT", H4543&gt;500, "GOOD", H4543&gt;=100, "OKAY", H4543&lt;100, "OKAY")</f>
        <v>OKAY</v>
      </c>
    </row>
    <row r="4544" spans="1:14">
      <c r="A4544" s="2">
        <v>42478</v>
      </c>
      <c r="B4544" s="2" t="str">
        <f>TEXT(A4544,"mmmm")</f>
        <v>April</v>
      </c>
      <c r="C4544" t="s">
        <v>1971</v>
      </c>
      <c r="D4544" t="s">
        <v>24</v>
      </c>
      <c r="E4544" t="s">
        <v>23</v>
      </c>
      <c r="F4544" t="s">
        <v>37</v>
      </c>
      <c r="G4544" t="s">
        <v>455</v>
      </c>
      <c r="H4544">
        <v>6.99</v>
      </c>
      <c r="I4544">
        <v>3</v>
      </c>
      <c r="J4544">
        <v>2.0299999999999998</v>
      </c>
      <c r="K4544" s="6">
        <f>J4544/H4544</f>
        <v>0.29041487839771096</v>
      </c>
      <c r="M4544" t="str">
        <f>LEFT(C4544, SEARCH(" ", C4544) - 1)</f>
        <v>Cindy</v>
      </c>
      <c r="N4544" t="str" cm="1">
        <f t="array" ref="N4544">_xlfn.IFS(H4544&lt;0, "LOSS", H4544&gt;1000, "GREAT", H4544&gt;500, "GOOD", H4544&gt;=100, "OKAY", H4544&lt;100, "OKAY")</f>
        <v>OKAY</v>
      </c>
    </row>
    <row r="4545" spans="1:14">
      <c r="A4545" s="2">
        <v>42478</v>
      </c>
      <c r="B4545" s="2" t="str">
        <f>TEXT(A4545,"mmmm")</f>
        <v>April</v>
      </c>
      <c r="C4545" t="s">
        <v>1971</v>
      </c>
      <c r="D4545" t="s">
        <v>24</v>
      </c>
      <c r="E4545" t="s">
        <v>23</v>
      </c>
      <c r="F4545" t="s">
        <v>50</v>
      </c>
      <c r="G4545" t="s">
        <v>1312</v>
      </c>
      <c r="H4545">
        <v>6.84</v>
      </c>
      <c r="I4545">
        <v>1</v>
      </c>
      <c r="J4545">
        <v>1.85</v>
      </c>
      <c r="K4545" s="6">
        <f>J4545/H4545</f>
        <v>0.27046783625730997</v>
      </c>
      <c r="M4545" t="str">
        <f>LEFT(C4545, SEARCH(" ", C4545) - 1)</f>
        <v>Cindy</v>
      </c>
      <c r="N4545" t="str" cm="1">
        <f t="array" ref="N4545">_xlfn.IFS(H4545&lt;0, "LOSS", H4545&gt;1000, "GREAT", H4545&gt;500, "GOOD", H4545&gt;=100, "OKAY", H4545&lt;100, "OKAY")</f>
        <v>OKAY</v>
      </c>
    </row>
    <row r="4546" spans="1:14">
      <c r="A4546" s="2">
        <v>42479</v>
      </c>
      <c r="B4546" s="2" t="str">
        <f>TEXT(A4546,"mmmm")</f>
        <v>April</v>
      </c>
      <c r="C4546" t="s">
        <v>601</v>
      </c>
      <c r="D4546" t="s">
        <v>30</v>
      </c>
      <c r="E4546" t="s">
        <v>21</v>
      </c>
      <c r="F4546" t="s">
        <v>51</v>
      </c>
      <c r="G4546" t="s">
        <v>2477</v>
      </c>
      <c r="H4546">
        <v>205.18</v>
      </c>
      <c r="I4546">
        <v>2</v>
      </c>
      <c r="J4546">
        <v>-58.13</v>
      </c>
      <c r="K4546" s="6">
        <f>J4546/H4546</f>
        <v>-0.28331221366604931</v>
      </c>
      <c r="M4546" t="str">
        <f>LEFT(C4546, SEARCH(" ", C4546) - 1)</f>
        <v>Gary</v>
      </c>
      <c r="N4546" t="str" cm="1">
        <f t="array" ref="N4546">_xlfn.IFS(H4546&lt;0, "LOSS", H4546&gt;1000, "GREAT", H4546&gt;500, "GOOD", H4546&gt;=100, "OKAY", H4546&lt;100, "OKAY")</f>
        <v>OKAY</v>
      </c>
    </row>
    <row r="4547" spans="1:14">
      <c r="A4547" s="2">
        <v>42479</v>
      </c>
      <c r="B4547" s="2" t="str">
        <f>TEXT(A4547,"mmmm")</f>
        <v>April</v>
      </c>
      <c r="C4547" t="s">
        <v>601</v>
      </c>
      <c r="D4547" t="s">
        <v>30</v>
      </c>
      <c r="E4547" t="s">
        <v>23</v>
      </c>
      <c r="F4547" t="s">
        <v>47</v>
      </c>
      <c r="G4547" t="s">
        <v>1062</v>
      </c>
      <c r="H4547">
        <v>419.4</v>
      </c>
      <c r="I4547">
        <v>5</v>
      </c>
      <c r="J4547">
        <v>146.79</v>
      </c>
      <c r="K4547" s="6">
        <f>J4547/H4547</f>
        <v>0.35</v>
      </c>
      <c r="M4547" t="str">
        <f>LEFT(C4547, SEARCH(" ", C4547) - 1)</f>
        <v>Gary</v>
      </c>
      <c r="N4547" t="str" cm="1">
        <f t="array" ref="N4547">_xlfn.IFS(H4547&lt;0, "LOSS", H4547&gt;1000, "GREAT", H4547&gt;500, "GOOD", H4547&gt;=100, "OKAY", H4547&lt;100, "OKAY")</f>
        <v>OKAY</v>
      </c>
    </row>
    <row r="4548" spans="1:14">
      <c r="A4548" s="2">
        <v>42479</v>
      </c>
      <c r="B4548" s="2" t="str">
        <f>TEXT(A4548,"mmmm")</f>
        <v>April</v>
      </c>
      <c r="C4548" t="s">
        <v>514</v>
      </c>
      <c r="D4548" t="s">
        <v>22</v>
      </c>
      <c r="E4548" t="s">
        <v>25</v>
      </c>
      <c r="F4548" t="s">
        <v>48</v>
      </c>
      <c r="G4548" t="s">
        <v>344</v>
      </c>
      <c r="H4548">
        <v>39.96</v>
      </c>
      <c r="I4548">
        <v>5</v>
      </c>
      <c r="J4548">
        <v>12.99</v>
      </c>
      <c r="K4548" s="6">
        <f>J4548/H4548</f>
        <v>0.32507507507507505</v>
      </c>
      <c r="M4548" t="str">
        <f>LEFT(C4548, SEARCH(" ", C4548) - 1)</f>
        <v>Jas</v>
      </c>
      <c r="N4548" t="str" cm="1">
        <f t="array" ref="N4548">_xlfn.IFS(H4548&lt;0, "LOSS", H4548&gt;1000, "GREAT", H4548&gt;500, "GOOD", H4548&gt;=100, "OKAY", H4548&lt;100, "OKAY")</f>
        <v>OKAY</v>
      </c>
    </row>
    <row r="4549" spans="1:14">
      <c r="A4549" s="2">
        <v>42479</v>
      </c>
      <c r="B4549" s="2" t="str">
        <f>TEXT(A4549,"mmmm")</f>
        <v>April</v>
      </c>
      <c r="C4549" t="s">
        <v>514</v>
      </c>
      <c r="D4549" t="s">
        <v>22</v>
      </c>
      <c r="E4549" t="s">
        <v>23</v>
      </c>
      <c r="F4549" t="s">
        <v>37</v>
      </c>
      <c r="G4549" t="s">
        <v>2451</v>
      </c>
      <c r="H4549">
        <v>5.46</v>
      </c>
      <c r="I4549">
        <v>3</v>
      </c>
      <c r="J4549">
        <v>1.53</v>
      </c>
      <c r="K4549" s="6">
        <f>J4549/H4549</f>
        <v>0.28021978021978022</v>
      </c>
      <c r="M4549" t="str">
        <f>LEFT(C4549, SEARCH(" ", C4549) - 1)</f>
        <v>Jas</v>
      </c>
      <c r="N4549" t="str" cm="1">
        <f t="array" ref="N4549">_xlfn.IFS(H4549&lt;0, "LOSS", H4549&gt;1000, "GREAT", H4549&gt;500, "GOOD", H4549&gt;=100, "OKAY", H4549&lt;100, "OKAY")</f>
        <v>OKAY</v>
      </c>
    </row>
    <row r="4550" spans="1:14">
      <c r="A4550" s="2">
        <v>42479</v>
      </c>
      <c r="B4550" s="2" t="str">
        <f>TEXT(A4550,"mmmm")</f>
        <v>April</v>
      </c>
      <c r="C4550" t="s">
        <v>514</v>
      </c>
      <c r="D4550" t="s">
        <v>22</v>
      </c>
      <c r="E4550" t="s">
        <v>23</v>
      </c>
      <c r="F4550" t="s">
        <v>37</v>
      </c>
      <c r="G4550" t="s">
        <v>179</v>
      </c>
      <c r="H4550">
        <v>73.2</v>
      </c>
      <c r="I4550">
        <v>5</v>
      </c>
      <c r="J4550">
        <v>21.23</v>
      </c>
      <c r="K4550" s="6">
        <f>J4550/H4550</f>
        <v>0.29002732240437157</v>
      </c>
      <c r="M4550" t="str">
        <f>LEFT(C4550, SEARCH(" ", C4550) - 1)</f>
        <v>Jas</v>
      </c>
      <c r="N4550" t="str" cm="1">
        <f t="array" ref="N4550">_xlfn.IFS(H4550&lt;0, "LOSS", H4550&gt;1000, "GREAT", H4550&gt;500, "GOOD", H4550&gt;=100, "OKAY", H4550&lt;100, "OKAY")</f>
        <v>OKAY</v>
      </c>
    </row>
    <row r="4551" spans="1:14">
      <c r="A4551" s="2">
        <v>42479</v>
      </c>
      <c r="B4551" s="2" t="str">
        <f>TEXT(A4551,"mmmm")</f>
        <v>April</v>
      </c>
      <c r="C4551" t="s">
        <v>514</v>
      </c>
      <c r="D4551" t="s">
        <v>22</v>
      </c>
      <c r="E4551" t="s">
        <v>23</v>
      </c>
      <c r="F4551" t="s">
        <v>38</v>
      </c>
      <c r="G4551" t="s">
        <v>1306</v>
      </c>
      <c r="H4551">
        <v>5.84</v>
      </c>
      <c r="I4551">
        <v>1</v>
      </c>
      <c r="J4551">
        <v>1.97</v>
      </c>
      <c r="K4551" s="6">
        <f>J4551/H4551</f>
        <v>0.33732876712328769</v>
      </c>
      <c r="M4551" t="str">
        <f>LEFT(C4551, SEARCH(" ", C4551) - 1)</f>
        <v>Jas</v>
      </c>
      <c r="N4551" t="str" cm="1">
        <f t="array" ref="N4551">_xlfn.IFS(H4551&lt;0, "LOSS", H4551&gt;1000, "GREAT", H4551&gt;500, "GOOD", H4551&gt;=100, "OKAY", H4551&lt;100, "OKAY")</f>
        <v>OKAY</v>
      </c>
    </row>
    <row r="4552" spans="1:14">
      <c r="A4552" s="2">
        <v>42479</v>
      </c>
      <c r="B4552" s="2" t="str">
        <f>TEXT(A4552,"mmmm")</f>
        <v>April</v>
      </c>
      <c r="C4552" t="s">
        <v>514</v>
      </c>
      <c r="D4552" t="s">
        <v>22</v>
      </c>
      <c r="E4552" t="s">
        <v>23</v>
      </c>
      <c r="F4552" t="s">
        <v>47</v>
      </c>
      <c r="G4552" t="s">
        <v>2003</v>
      </c>
      <c r="H4552">
        <v>22.72</v>
      </c>
      <c r="I4552">
        <v>4</v>
      </c>
      <c r="J4552">
        <v>10.220000000000001</v>
      </c>
      <c r="K4552" s="6">
        <f>J4552/H4552</f>
        <v>0.44982394366197187</v>
      </c>
      <c r="M4552" t="str">
        <f>LEFT(C4552, SEARCH(" ", C4552) - 1)</f>
        <v>Jas</v>
      </c>
      <c r="N4552" t="str" cm="1">
        <f t="array" ref="N4552">_xlfn.IFS(H4552&lt;0, "LOSS", H4552&gt;1000, "GREAT", H4552&gt;500, "GOOD", H4552&gt;=100, "OKAY", H4552&lt;100, "OKAY")</f>
        <v>OKAY</v>
      </c>
    </row>
    <row r="4553" spans="1:14">
      <c r="A4553" s="2">
        <v>42479</v>
      </c>
      <c r="B4553" s="2" t="str">
        <f>TEXT(A4553,"mmmm")</f>
        <v>April</v>
      </c>
      <c r="C4553" t="s">
        <v>514</v>
      </c>
      <c r="D4553" t="s">
        <v>22</v>
      </c>
      <c r="E4553" t="s">
        <v>23</v>
      </c>
      <c r="F4553" t="s">
        <v>38</v>
      </c>
      <c r="G4553" t="s">
        <v>1871</v>
      </c>
      <c r="H4553">
        <v>9.34</v>
      </c>
      <c r="I4553">
        <v>3</v>
      </c>
      <c r="J4553">
        <v>3.27</v>
      </c>
      <c r="K4553" s="6">
        <f>J4553/H4553</f>
        <v>0.35010706638115635</v>
      </c>
      <c r="M4553" t="str">
        <f>LEFT(C4553, SEARCH(" ", C4553) - 1)</f>
        <v>Jas</v>
      </c>
      <c r="N4553" t="str" cm="1">
        <f t="array" ref="N4553">_xlfn.IFS(H4553&lt;0, "LOSS", H4553&gt;1000, "GREAT", H4553&gt;500, "GOOD", H4553&gt;=100, "OKAY", H4553&lt;100, "OKAY")</f>
        <v>OKAY</v>
      </c>
    </row>
    <row r="4554" spans="1:14">
      <c r="A4554" s="2">
        <v>42479</v>
      </c>
      <c r="B4554" s="2" t="str">
        <f>TEXT(A4554,"mmmm")</f>
        <v>April</v>
      </c>
      <c r="C4554" t="s">
        <v>497</v>
      </c>
      <c r="D4554" t="s">
        <v>24</v>
      </c>
      <c r="E4554" t="s">
        <v>25</v>
      </c>
      <c r="F4554" t="s">
        <v>48</v>
      </c>
      <c r="G4554" t="s">
        <v>2422</v>
      </c>
      <c r="H4554">
        <v>25.98</v>
      </c>
      <c r="I4554">
        <v>2</v>
      </c>
      <c r="J4554">
        <v>0.78</v>
      </c>
      <c r="K4554" s="6">
        <f>J4554/H4554</f>
        <v>3.0023094688221709E-2</v>
      </c>
      <c r="M4554" t="str">
        <f>LEFT(C4554, SEARCH(" ", C4554) - 1)</f>
        <v>Kunst</v>
      </c>
      <c r="N4554" t="str" cm="1">
        <f t="array" ref="N4554">_xlfn.IFS(H4554&lt;0, "LOSS", H4554&gt;1000, "GREAT", H4554&gt;500, "GOOD", H4554&gt;=100, "OKAY", H4554&lt;100, "OKAY")</f>
        <v>OKAY</v>
      </c>
    </row>
    <row r="4555" spans="1:14">
      <c r="A4555" s="2">
        <v>42479</v>
      </c>
      <c r="B4555" s="2" t="str">
        <f>TEXT(A4555,"mmmm")</f>
        <v>April</v>
      </c>
      <c r="C4555" t="s">
        <v>497</v>
      </c>
      <c r="D4555" t="s">
        <v>24</v>
      </c>
      <c r="E4555" t="s">
        <v>23</v>
      </c>
      <c r="F4555" t="s">
        <v>37</v>
      </c>
      <c r="G4555" t="s">
        <v>973</v>
      </c>
      <c r="H4555">
        <v>3.28</v>
      </c>
      <c r="I4555">
        <v>2</v>
      </c>
      <c r="J4555">
        <v>1.48</v>
      </c>
      <c r="K4555" s="6">
        <f>J4555/H4555</f>
        <v>0.45121951219512196</v>
      </c>
      <c r="M4555" t="str">
        <f>LEFT(C4555, SEARCH(" ", C4555) - 1)</f>
        <v>Kunst</v>
      </c>
      <c r="N4555" t="str" cm="1">
        <f t="array" ref="N4555">_xlfn.IFS(H4555&lt;0, "LOSS", H4555&gt;1000, "GREAT", H4555&gt;500, "GOOD", H4555&gt;=100, "OKAY", H4555&lt;100, "OKAY")</f>
        <v>OKAY</v>
      </c>
    </row>
    <row r="4556" spans="1:14">
      <c r="A4556" s="2">
        <v>42479</v>
      </c>
      <c r="B4556" s="2" t="str">
        <f>TEXT(A4556,"mmmm")</f>
        <v>April</v>
      </c>
      <c r="C4556" t="s">
        <v>497</v>
      </c>
      <c r="D4556" t="s">
        <v>24</v>
      </c>
      <c r="E4556" t="s">
        <v>23</v>
      </c>
      <c r="F4556" t="s">
        <v>49</v>
      </c>
      <c r="G4556" t="s">
        <v>225</v>
      </c>
      <c r="H4556">
        <v>459.88</v>
      </c>
      <c r="I4556">
        <v>4</v>
      </c>
      <c r="J4556">
        <v>13.8</v>
      </c>
      <c r="K4556" s="6">
        <f>J4556/H4556</f>
        <v>3.0007828129077152E-2</v>
      </c>
      <c r="M4556" t="str">
        <f>LEFT(C4556, SEARCH(" ", C4556) - 1)</f>
        <v>Kunst</v>
      </c>
      <c r="N4556" t="str" cm="1">
        <f t="array" ref="N4556">_xlfn.IFS(H4556&lt;0, "LOSS", H4556&gt;1000, "GREAT", H4556&gt;500, "GOOD", H4556&gt;=100, "OKAY", H4556&lt;100, "OKAY")</f>
        <v>OKAY</v>
      </c>
    </row>
    <row r="4557" spans="1:14">
      <c r="A4557" s="2">
        <v>42479</v>
      </c>
      <c r="B4557" s="2" t="str">
        <f>TEXT(A4557,"mmmm")</f>
        <v>April</v>
      </c>
      <c r="C4557" t="s">
        <v>497</v>
      </c>
      <c r="D4557" t="s">
        <v>24</v>
      </c>
      <c r="E4557" t="s">
        <v>23</v>
      </c>
      <c r="F4557" t="s">
        <v>50</v>
      </c>
      <c r="G4557" t="s">
        <v>953</v>
      </c>
      <c r="H4557">
        <v>7.76</v>
      </c>
      <c r="I4557">
        <v>2</v>
      </c>
      <c r="J4557">
        <v>2.25</v>
      </c>
      <c r="K4557" s="6">
        <f>J4557/H4557</f>
        <v>0.28994845360824745</v>
      </c>
      <c r="M4557" t="str">
        <f>LEFT(C4557, SEARCH(" ", C4557) - 1)</f>
        <v>Kunst</v>
      </c>
      <c r="N4557" t="str" cm="1">
        <f t="array" ref="N4557">_xlfn.IFS(H4557&lt;0, "LOSS", H4557&gt;1000, "GREAT", H4557&gt;500, "GOOD", H4557&gt;=100, "OKAY", H4557&lt;100, "OKAY")</f>
        <v>OKAY</v>
      </c>
    </row>
    <row r="4558" spans="1:14">
      <c r="A4558" s="2">
        <v>42479</v>
      </c>
      <c r="B4558" s="2" t="str">
        <f>TEXT(A4558,"mmmm")</f>
        <v>April</v>
      </c>
      <c r="C4558" t="s">
        <v>497</v>
      </c>
      <c r="D4558" t="s">
        <v>24</v>
      </c>
      <c r="E4558" t="s">
        <v>23</v>
      </c>
      <c r="F4558" t="s">
        <v>37</v>
      </c>
      <c r="G4558" t="s">
        <v>2133</v>
      </c>
      <c r="H4558">
        <v>71.959999999999994</v>
      </c>
      <c r="I4558">
        <v>2</v>
      </c>
      <c r="J4558">
        <v>17.989999999999998</v>
      </c>
      <c r="K4558" s="6">
        <f>J4558/H4558</f>
        <v>0.25</v>
      </c>
      <c r="M4558" t="str">
        <f>LEFT(C4558, SEARCH(" ", C4558) - 1)</f>
        <v>Kunst</v>
      </c>
      <c r="N4558" t="str" cm="1">
        <f t="array" ref="N4558">_xlfn.IFS(H4558&lt;0, "LOSS", H4558&gt;1000, "GREAT", H4558&gt;500, "GOOD", H4558&gt;=100, "OKAY", H4558&lt;100, "OKAY")</f>
        <v>OKAY</v>
      </c>
    </row>
    <row r="4559" spans="1:14">
      <c r="A4559" s="2">
        <v>42479</v>
      </c>
      <c r="B4559" s="2" t="str">
        <f>TEXT(A4559,"mmmm")</f>
        <v>April</v>
      </c>
      <c r="C4559" t="s">
        <v>497</v>
      </c>
      <c r="D4559" t="s">
        <v>24</v>
      </c>
      <c r="E4559" t="s">
        <v>23</v>
      </c>
      <c r="F4559" t="s">
        <v>50</v>
      </c>
      <c r="G4559" t="s">
        <v>2293</v>
      </c>
      <c r="H4559">
        <v>54.9</v>
      </c>
      <c r="I4559">
        <v>5</v>
      </c>
      <c r="J4559">
        <v>15.37</v>
      </c>
      <c r="K4559" s="6">
        <f>J4559/H4559</f>
        <v>0.27996357012750456</v>
      </c>
      <c r="M4559" t="str">
        <f>LEFT(C4559, SEARCH(" ", C4559) - 1)</f>
        <v>Kunst</v>
      </c>
      <c r="N4559" t="str" cm="1">
        <f t="array" ref="N4559">_xlfn.IFS(H4559&lt;0, "LOSS", H4559&gt;1000, "GREAT", H4559&gt;500, "GOOD", H4559&gt;=100, "OKAY", H4559&lt;100, "OKAY")</f>
        <v>OKAY</v>
      </c>
    </row>
    <row r="4560" spans="1:14">
      <c r="A4560" s="2">
        <v>42479</v>
      </c>
      <c r="B4560" s="2" t="str">
        <f>TEXT(A4560,"mmmm")</f>
        <v>April</v>
      </c>
      <c r="C4560" t="s">
        <v>497</v>
      </c>
      <c r="D4560" t="s">
        <v>24</v>
      </c>
      <c r="E4560" t="s">
        <v>23</v>
      </c>
      <c r="F4560" t="s">
        <v>38</v>
      </c>
      <c r="G4560" t="s">
        <v>969</v>
      </c>
      <c r="H4560">
        <v>9.2799999999999994</v>
      </c>
      <c r="I4560">
        <v>2</v>
      </c>
      <c r="J4560">
        <v>3.25</v>
      </c>
      <c r="K4560" s="6">
        <f>J4560/H4560</f>
        <v>0.35021551724137934</v>
      </c>
      <c r="M4560" t="str">
        <f>LEFT(C4560, SEARCH(" ", C4560) - 1)</f>
        <v>Kunst</v>
      </c>
      <c r="N4560" t="str" cm="1">
        <f t="array" ref="N4560">_xlfn.IFS(H4560&lt;0, "LOSS", H4560&gt;1000, "GREAT", H4560&gt;500, "GOOD", H4560&gt;=100, "OKAY", H4560&lt;100, "OKAY")</f>
        <v>OKAY</v>
      </c>
    </row>
    <row r="4561" spans="1:14">
      <c r="A4561" s="2">
        <v>42481</v>
      </c>
      <c r="B4561" s="2" t="str">
        <f>TEXT(A4561,"mmmm")</f>
        <v>April</v>
      </c>
      <c r="C4561" t="s">
        <v>1543</v>
      </c>
      <c r="D4561" t="s">
        <v>29</v>
      </c>
      <c r="E4561" t="s">
        <v>23</v>
      </c>
      <c r="F4561" t="s">
        <v>49</v>
      </c>
      <c r="G4561" t="s">
        <v>992</v>
      </c>
      <c r="H4561">
        <v>102.34</v>
      </c>
      <c r="I4561">
        <v>4</v>
      </c>
      <c r="J4561">
        <v>-12.79</v>
      </c>
      <c r="K4561" s="6">
        <f>J4561/H4561</f>
        <v>-0.12497557162399843</v>
      </c>
      <c r="M4561" t="str">
        <f>LEFT(C4561, SEARCH(" ", C4561) - 1)</f>
        <v>Sibella</v>
      </c>
      <c r="N4561" t="str" cm="1">
        <f t="array" ref="N4561">_xlfn.IFS(H4561&lt;0, "LOSS", H4561&gt;1000, "GREAT", H4561&gt;500, "GOOD", H4561&gt;=100, "OKAY", H4561&lt;100, "OKAY")</f>
        <v>OKAY</v>
      </c>
    </row>
    <row r="4562" spans="1:14">
      <c r="A4562" s="2">
        <v>42481</v>
      </c>
      <c r="B4562" s="2" t="str">
        <f>TEXT(A4562,"mmmm")</f>
        <v>April</v>
      </c>
      <c r="C4562" t="s">
        <v>1543</v>
      </c>
      <c r="D4562" t="s">
        <v>29</v>
      </c>
      <c r="E4562" t="s">
        <v>23</v>
      </c>
      <c r="F4562" t="s">
        <v>36</v>
      </c>
      <c r="G4562" t="s">
        <v>2086</v>
      </c>
      <c r="H4562">
        <v>48.79</v>
      </c>
      <c r="I4562">
        <v>3</v>
      </c>
      <c r="J4562">
        <v>-126.86</v>
      </c>
      <c r="K4562" s="6">
        <f>J4562/H4562</f>
        <v>-2.600122976019676</v>
      </c>
      <c r="M4562" t="str">
        <f>LEFT(C4562, SEARCH(" ", C4562) - 1)</f>
        <v>Sibella</v>
      </c>
      <c r="N4562" t="str" cm="1">
        <f t="array" ref="N4562">_xlfn.IFS(H4562&lt;0, "LOSS", H4562&gt;1000, "GREAT", H4562&gt;500, "GOOD", H4562&gt;=100, "OKAY", H4562&lt;100, "OKAY")</f>
        <v>OKAY</v>
      </c>
    </row>
    <row r="4563" spans="1:14">
      <c r="A4563" s="2">
        <v>42481</v>
      </c>
      <c r="B4563" s="2" t="str">
        <f>TEXT(A4563,"mmmm")</f>
        <v>April</v>
      </c>
      <c r="C4563" t="s">
        <v>1543</v>
      </c>
      <c r="D4563" t="s">
        <v>29</v>
      </c>
      <c r="E4563" t="s">
        <v>23</v>
      </c>
      <c r="F4563" t="s">
        <v>38</v>
      </c>
      <c r="G4563" t="s">
        <v>1193</v>
      </c>
      <c r="H4563">
        <v>44.85</v>
      </c>
      <c r="I4563">
        <v>8</v>
      </c>
      <c r="J4563">
        <v>-67.27</v>
      </c>
      <c r="K4563" s="6">
        <f>J4563/H4563</f>
        <v>-1.4998885172798215</v>
      </c>
      <c r="M4563" t="str">
        <f>LEFT(C4563, SEARCH(" ", C4563) - 1)</f>
        <v>Sibella</v>
      </c>
      <c r="N4563" t="str" cm="1">
        <f t="array" ref="N4563">_xlfn.IFS(H4563&lt;0, "LOSS", H4563&gt;1000, "GREAT", H4563&gt;500, "GOOD", H4563&gt;=100, "OKAY", H4563&lt;100, "OKAY")</f>
        <v>OKAY</v>
      </c>
    </row>
    <row r="4564" spans="1:14">
      <c r="A4564" s="2">
        <v>42481</v>
      </c>
      <c r="B4564" s="2" t="str">
        <f>TEXT(A4564,"mmmm")</f>
        <v>April</v>
      </c>
      <c r="C4564" t="s">
        <v>1419</v>
      </c>
      <c r="D4564" t="s">
        <v>28</v>
      </c>
      <c r="E4564" t="s">
        <v>23</v>
      </c>
      <c r="F4564" t="s">
        <v>38</v>
      </c>
      <c r="G4564" t="s">
        <v>2345</v>
      </c>
      <c r="H4564">
        <v>8.32</v>
      </c>
      <c r="I4564">
        <v>5</v>
      </c>
      <c r="J4564">
        <v>2.81</v>
      </c>
      <c r="K4564" s="6">
        <f>J4564/H4564</f>
        <v>0.33774038461538464</v>
      </c>
      <c r="M4564" t="str">
        <f>LEFT(C4564, SEARCH(" ", C4564) - 1)</f>
        <v>Duane</v>
      </c>
      <c r="N4564" t="str" cm="1">
        <f t="array" ref="N4564">_xlfn.IFS(H4564&lt;0, "LOSS", H4564&gt;1000, "GREAT", H4564&gt;500, "GOOD", H4564&gt;=100, "OKAY", H4564&lt;100, "OKAY")</f>
        <v>OKAY</v>
      </c>
    </row>
    <row r="4565" spans="1:14">
      <c r="A4565" s="2">
        <v>42481</v>
      </c>
      <c r="B4565" s="2" t="str">
        <f>TEXT(A4565,"mmmm")</f>
        <v>April</v>
      </c>
      <c r="C4565" t="s">
        <v>1798</v>
      </c>
      <c r="D4565" t="s">
        <v>100</v>
      </c>
      <c r="E4565" t="s">
        <v>23</v>
      </c>
      <c r="F4565" t="s">
        <v>37</v>
      </c>
      <c r="G4565" t="s">
        <v>2222</v>
      </c>
      <c r="H4565">
        <v>15.48</v>
      </c>
      <c r="I4565">
        <v>3</v>
      </c>
      <c r="J4565">
        <v>4.49</v>
      </c>
      <c r="K4565" s="6">
        <f>J4565/H4565</f>
        <v>0.2900516795865633</v>
      </c>
      <c r="M4565" t="str">
        <f>LEFT(C4565, SEARCH(" ", C4565) - 1)</f>
        <v>Brian</v>
      </c>
      <c r="N4565" t="str" cm="1">
        <f t="array" ref="N4565">_xlfn.IFS(H4565&lt;0, "LOSS", H4565&gt;1000, "GREAT", H4565&gt;500, "GOOD", H4565&gt;=100, "OKAY", H4565&lt;100, "OKAY")</f>
        <v>OKAY</v>
      </c>
    </row>
    <row r="4566" spans="1:14">
      <c r="A4566" s="2">
        <v>42481</v>
      </c>
      <c r="B4566" s="2" t="str">
        <f>TEXT(A4566,"mmmm")</f>
        <v>April</v>
      </c>
      <c r="C4566" t="s">
        <v>1798</v>
      </c>
      <c r="D4566" t="s">
        <v>100</v>
      </c>
      <c r="E4566" t="s">
        <v>23</v>
      </c>
      <c r="F4566" t="s">
        <v>47</v>
      </c>
      <c r="G4566" t="s">
        <v>546</v>
      </c>
      <c r="H4566">
        <v>51.84</v>
      </c>
      <c r="I4566">
        <v>8</v>
      </c>
      <c r="J4566">
        <v>24.88</v>
      </c>
      <c r="K4566" s="6">
        <f>J4566/H4566</f>
        <v>0.47993827160493824</v>
      </c>
      <c r="M4566" t="str">
        <f>LEFT(C4566, SEARCH(" ", C4566) - 1)</f>
        <v>Brian</v>
      </c>
      <c r="N4566" t="str" cm="1">
        <f t="array" ref="N4566">_xlfn.IFS(H4566&lt;0, "LOSS", H4566&gt;1000, "GREAT", H4566&gt;500, "GOOD", H4566&gt;=100, "OKAY", H4566&lt;100, "OKAY")</f>
        <v>OKAY</v>
      </c>
    </row>
    <row r="4567" spans="1:14">
      <c r="A4567" s="2">
        <v>42482</v>
      </c>
      <c r="B4567" s="2" t="str">
        <f>TEXT(A4567,"mmmm")</f>
        <v>April</v>
      </c>
      <c r="C4567" t="s">
        <v>1523</v>
      </c>
      <c r="D4567" t="s">
        <v>73</v>
      </c>
      <c r="E4567" t="s">
        <v>21</v>
      </c>
      <c r="F4567" t="s">
        <v>44</v>
      </c>
      <c r="G4567" t="s">
        <v>379</v>
      </c>
      <c r="H4567">
        <v>23.56</v>
      </c>
      <c r="I4567">
        <v>5</v>
      </c>
      <c r="J4567">
        <v>7.07</v>
      </c>
      <c r="K4567" s="6">
        <f>J4567/H4567</f>
        <v>0.30008488964346353</v>
      </c>
      <c r="M4567" t="str">
        <f>LEFT(C4567, SEARCH(" ", C4567) - 1)</f>
        <v>Tanja</v>
      </c>
      <c r="N4567" t="str" cm="1">
        <f t="array" ref="N4567">_xlfn.IFS(H4567&lt;0, "LOSS", H4567&gt;1000, "GREAT", H4567&gt;500, "GOOD", H4567&gt;=100, "OKAY", H4567&lt;100, "OKAY")</f>
        <v>OKAY</v>
      </c>
    </row>
    <row r="4568" spans="1:14">
      <c r="A4568" s="2">
        <v>42482</v>
      </c>
      <c r="B4568" s="2" t="str">
        <f>TEXT(A4568,"mmmm")</f>
        <v>April</v>
      </c>
      <c r="C4568" t="s">
        <v>1523</v>
      </c>
      <c r="D4568" t="s">
        <v>73</v>
      </c>
      <c r="E4568" t="s">
        <v>21</v>
      </c>
      <c r="F4568" t="s">
        <v>51</v>
      </c>
      <c r="G4568" t="s">
        <v>496</v>
      </c>
      <c r="H4568">
        <v>1272.6300000000001</v>
      </c>
      <c r="I4568">
        <v>6</v>
      </c>
      <c r="J4568">
        <v>-814.48</v>
      </c>
      <c r="K4568" s="6">
        <f>J4568/H4568</f>
        <v>-0.63999748552210767</v>
      </c>
      <c r="M4568" t="str">
        <f>LEFT(C4568, SEARCH(" ", C4568) - 1)</f>
        <v>Tanja</v>
      </c>
      <c r="N4568" t="str" cm="1">
        <f t="array" ref="N4568">_xlfn.IFS(H4568&lt;0, "LOSS", H4568&gt;1000, "GREAT", H4568&gt;500, "GOOD", H4568&gt;=100, "OKAY", H4568&lt;100, "OKAY")</f>
        <v>GREAT</v>
      </c>
    </row>
    <row r="4569" spans="1:14">
      <c r="A4569" s="2">
        <v>42482</v>
      </c>
      <c r="B4569" s="2" t="str">
        <f>TEXT(A4569,"mmmm")</f>
        <v>April</v>
      </c>
      <c r="C4569" t="s">
        <v>1523</v>
      </c>
      <c r="D4569" t="s">
        <v>73</v>
      </c>
      <c r="E4569" t="s">
        <v>23</v>
      </c>
      <c r="F4569" t="s">
        <v>38</v>
      </c>
      <c r="G4569" t="s">
        <v>1849</v>
      </c>
      <c r="H4569">
        <v>28.49</v>
      </c>
      <c r="I4569">
        <v>5</v>
      </c>
      <c r="J4569">
        <v>-20.89</v>
      </c>
      <c r="K4569" s="6">
        <f>J4569/H4569</f>
        <v>-0.73323973323973335</v>
      </c>
      <c r="M4569" t="str">
        <f>LEFT(C4569, SEARCH(" ", C4569) - 1)</f>
        <v>Tanja</v>
      </c>
      <c r="N4569" t="str" cm="1">
        <f t="array" ref="N4569">_xlfn.IFS(H4569&lt;0, "LOSS", H4569&gt;1000, "GREAT", H4569&gt;500, "GOOD", H4569&gt;=100, "OKAY", H4569&lt;100, "OKAY")</f>
        <v>OKAY</v>
      </c>
    </row>
    <row r="4570" spans="1:14">
      <c r="A4570" s="2">
        <v>42482</v>
      </c>
      <c r="B4570" s="2" t="str">
        <f>TEXT(A4570,"mmmm")</f>
        <v>April</v>
      </c>
      <c r="C4570" t="s">
        <v>1523</v>
      </c>
      <c r="D4570" t="s">
        <v>73</v>
      </c>
      <c r="E4570" t="s">
        <v>23</v>
      </c>
      <c r="F4570" t="s">
        <v>50</v>
      </c>
      <c r="G4570" t="s">
        <v>2574</v>
      </c>
      <c r="H4570">
        <v>185.38</v>
      </c>
      <c r="I4570">
        <v>2</v>
      </c>
      <c r="J4570">
        <v>-34.76</v>
      </c>
      <c r="K4570" s="6">
        <f>J4570/H4570</f>
        <v>-0.18750674290646241</v>
      </c>
      <c r="M4570" t="str">
        <f>LEFT(C4570, SEARCH(" ", C4570) - 1)</f>
        <v>Tanja</v>
      </c>
      <c r="N4570" t="str" cm="1">
        <f t="array" ref="N4570">_xlfn.IFS(H4570&lt;0, "LOSS", H4570&gt;1000, "GREAT", H4570&gt;500, "GOOD", H4570&gt;=100, "OKAY", H4570&lt;100, "OKAY")</f>
        <v>OKAY</v>
      </c>
    </row>
    <row r="4571" spans="1:14">
      <c r="A4571" s="2">
        <v>42482</v>
      </c>
      <c r="B4571" s="2" t="str">
        <f>TEXT(A4571,"mmmm")</f>
        <v>April</v>
      </c>
      <c r="C4571" t="s">
        <v>1523</v>
      </c>
      <c r="D4571" t="s">
        <v>73</v>
      </c>
      <c r="E4571" t="s">
        <v>23</v>
      </c>
      <c r="F4571" t="s">
        <v>36</v>
      </c>
      <c r="G4571" t="s">
        <v>384</v>
      </c>
      <c r="H4571">
        <v>78.27</v>
      </c>
      <c r="I4571">
        <v>2</v>
      </c>
      <c r="J4571">
        <v>5.87</v>
      </c>
      <c r="K4571" s="6">
        <f>J4571/H4571</f>
        <v>7.4996805928197269E-2</v>
      </c>
      <c r="M4571" t="str">
        <f>LEFT(C4571, SEARCH(" ", C4571) - 1)</f>
        <v>Tanja</v>
      </c>
      <c r="N4571" t="str" cm="1">
        <f t="array" ref="N4571">_xlfn.IFS(H4571&lt;0, "LOSS", H4571&gt;1000, "GREAT", H4571&gt;500, "GOOD", H4571&gt;=100, "OKAY", H4571&lt;100, "OKAY")</f>
        <v>OKAY</v>
      </c>
    </row>
    <row r="4572" spans="1:14">
      <c r="A4572" s="2">
        <v>42482</v>
      </c>
      <c r="B4572" s="2" t="str">
        <f>TEXT(A4572,"mmmm")</f>
        <v>April</v>
      </c>
      <c r="C4572" t="s">
        <v>2575</v>
      </c>
      <c r="D4572" t="s">
        <v>208</v>
      </c>
      <c r="E4572" t="s">
        <v>21</v>
      </c>
      <c r="F4572" t="s">
        <v>44</v>
      </c>
      <c r="G4572" t="s">
        <v>1854</v>
      </c>
      <c r="H4572">
        <v>86.62</v>
      </c>
      <c r="I4572">
        <v>2</v>
      </c>
      <c r="J4572">
        <v>8.66</v>
      </c>
      <c r="K4572" s="6">
        <f>J4572/H4572</f>
        <v>9.9976910644193021E-2</v>
      </c>
      <c r="M4572" t="str">
        <f>LEFT(C4572, SEARCH(" ", C4572) - 1)</f>
        <v>Ed</v>
      </c>
      <c r="N4572" t="str" cm="1">
        <f t="array" ref="N4572">_xlfn.IFS(H4572&lt;0, "LOSS", H4572&gt;1000, "GREAT", H4572&gt;500, "GOOD", H4572&gt;=100, "OKAY", H4572&lt;100, "OKAY")</f>
        <v>OKAY</v>
      </c>
    </row>
    <row r="4573" spans="1:14">
      <c r="A4573" s="2">
        <v>42482</v>
      </c>
      <c r="B4573" s="2" t="str">
        <f>TEXT(A4573,"mmmm")</f>
        <v>April</v>
      </c>
      <c r="C4573" t="s">
        <v>2462</v>
      </c>
      <c r="D4573" t="s">
        <v>29</v>
      </c>
      <c r="E4573" t="s">
        <v>23</v>
      </c>
      <c r="F4573" t="s">
        <v>49</v>
      </c>
      <c r="G4573" t="s">
        <v>1326</v>
      </c>
      <c r="H4573">
        <v>23.95</v>
      </c>
      <c r="I4573">
        <v>2</v>
      </c>
      <c r="J4573">
        <v>2.4</v>
      </c>
      <c r="K4573" s="6">
        <f>J4573/H4573</f>
        <v>0.10020876826722339</v>
      </c>
      <c r="M4573" t="str">
        <f>LEFT(C4573, SEARCH(" ", C4573) - 1)</f>
        <v>Tonja</v>
      </c>
      <c r="N4573" t="str" cm="1">
        <f t="array" ref="N4573">_xlfn.IFS(H4573&lt;0, "LOSS", H4573&gt;1000, "GREAT", H4573&gt;500, "GOOD", H4573&gt;=100, "OKAY", H4573&lt;100, "OKAY")</f>
        <v>OKAY</v>
      </c>
    </row>
    <row r="4574" spans="1:14">
      <c r="A4574" s="2">
        <v>42482</v>
      </c>
      <c r="B4574" s="2" t="str">
        <f>TEXT(A4574,"mmmm")</f>
        <v>April</v>
      </c>
      <c r="C4574" t="s">
        <v>736</v>
      </c>
      <c r="D4574" t="s">
        <v>22</v>
      </c>
      <c r="E4574" t="s">
        <v>21</v>
      </c>
      <c r="F4574" t="s">
        <v>44</v>
      </c>
      <c r="G4574" t="s">
        <v>189</v>
      </c>
      <c r="H4574">
        <v>31.56</v>
      </c>
      <c r="I4574">
        <v>3</v>
      </c>
      <c r="J4574">
        <v>10.41</v>
      </c>
      <c r="K4574" s="6">
        <f>J4574/H4574</f>
        <v>0.32984790874524716</v>
      </c>
      <c r="M4574" t="str">
        <f>LEFT(C4574, SEARCH(" ", C4574) - 1)</f>
        <v>Paul</v>
      </c>
      <c r="N4574" t="str" cm="1">
        <f t="array" ref="N4574">_xlfn.IFS(H4574&lt;0, "LOSS", H4574&gt;1000, "GREAT", H4574&gt;500, "GOOD", H4574&gt;=100, "OKAY", H4574&lt;100, "OKAY")</f>
        <v>OKAY</v>
      </c>
    </row>
    <row r="4575" spans="1:14">
      <c r="A4575" s="2">
        <v>42482</v>
      </c>
      <c r="B4575" s="2" t="str">
        <f>TEXT(A4575,"mmmm")</f>
        <v>April</v>
      </c>
      <c r="C4575" t="s">
        <v>131</v>
      </c>
      <c r="D4575" t="s">
        <v>24</v>
      </c>
      <c r="E4575" t="s">
        <v>23</v>
      </c>
      <c r="F4575" t="s">
        <v>37</v>
      </c>
      <c r="G4575" t="s">
        <v>2107</v>
      </c>
      <c r="H4575">
        <v>32.130000000000003</v>
      </c>
      <c r="I4575">
        <v>9</v>
      </c>
      <c r="J4575">
        <v>8.35</v>
      </c>
      <c r="K4575" s="6">
        <f>J4575/H4575</f>
        <v>0.25988173046996571</v>
      </c>
      <c r="M4575" t="str">
        <f>LEFT(C4575, SEARCH(" ", C4575) - 1)</f>
        <v>Michael</v>
      </c>
      <c r="N4575" t="str" cm="1">
        <f t="array" ref="N4575">_xlfn.IFS(H4575&lt;0, "LOSS", H4575&gt;1000, "GREAT", H4575&gt;500, "GOOD", H4575&gt;=100, "OKAY", H4575&lt;100, "OKAY")</f>
        <v>OKAY</v>
      </c>
    </row>
    <row r="4576" spans="1:14">
      <c r="A4576" s="2">
        <v>42482</v>
      </c>
      <c r="B4576" s="2" t="str">
        <f>TEXT(A4576,"mmmm")</f>
        <v>April</v>
      </c>
      <c r="C4576" t="s">
        <v>131</v>
      </c>
      <c r="D4576" t="s">
        <v>24</v>
      </c>
      <c r="E4576" t="s">
        <v>23</v>
      </c>
      <c r="F4576" t="s">
        <v>37</v>
      </c>
      <c r="G4576" t="s">
        <v>1082</v>
      </c>
      <c r="H4576">
        <v>2.88</v>
      </c>
      <c r="I4576">
        <v>1</v>
      </c>
      <c r="J4576">
        <v>0.81</v>
      </c>
      <c r="K4576" s="6">
        <f>J4576/H4576</f>
        <v>0.28125000000000006</v>
      </c>
      <c r="M4576" t="str">
        <f>LEFT(C4576, SEARCH(" ", C4576) - 1)</f>
        <v>Michael</v>
      </c>
      <c r="N4576" t="str" cm="1">
        <f t="array" ref="N4576">_xlfn.IFS(H4576&lt;0, "LOSS", H4576&gt;1000, "GREAT", H4576&gt;500, "GOOD", H4576&gt;=100, "OKAY", H4576&lt;100, "OKAY")</f>
        <v>OKAY</v>
      </c>
    </row>
    <row r="4577" spans="1:14">
      <c r="A4577" s="2">
        <v>42483</v>
      </c>
      <c r="B4577" s="2" t="str">
        <f>TEXT(A4577,"mmmm")</f>
        <v>April</v>
      </c>
      <c r="C4577" t="s">
        <v>958</v>
      </c>
      <c r="D4577" t="s">
        <v>22</v>
      </c>
      <c r="E4577" t="s">
        <v>23</v>
      </c>
      <c r="F4577" t="s">
        <v>38</v>
      </c>
      <c r="G4577" t="s">
        <v>239</v>
      </c>
      <c r="H4577">
        <v>251.52</v>
      </c>
      <c r="I4577">
        <v>6</v>
      </c>
      <c r="J4577">
        <v>81.739999999999995</v>
      </c>
      <c r="K4577" s="6">
        <f>J4577/H4577</f>
        <v>0.32498409669211192</v>
      </c>
      <c r="M4577" t="str">
        <f>LEFT(C4577, SEARCH(" ", C4577) - 1)</f>
        <v>Grace</v>
      </c>
      <c r="N4577" t="str" cm="1">
        <f t="array" ref="N4577">_xlfn.IFS(H4577&lt;0, "LOSS", H4577&gt;1000, "GREAT", H4577&gt;500, "GOOD", H4577&gt;=100, "OKAY", H4577&lt;100, "OKAY")</f>
        <v>OKAY</v>
      </c>
    </row>
    <row r="4578" spans="1:14">
      <c r="A4578" s="2">
        <v>42483</v>
      </c>
      <c r="B4578" s="2" t="str">
        <f>TEXT(A4578,"mmmm")</f>
        <v>April</v>
      </c>
      <c r="C4578" t="s">
        <v>958</v>
      </c>
      <c r="D4578" t="s">
        <v>22</v>
      </c>
      <c r="E4578" t="s">
        <v>25</v>
      </c>
      <c r="F4578" t="s">
        <v>35</v>
      </c>
      <c r="G4578" t="s">
        <v>592</v>
      </c>
      <c r="H4578">
        <v>99.99</v>
      </c>
      <c r="I4578">
        <v>1</v>
      </c>
      <c r="J4578">
        <v>35</v>
      </c>
      <c r="K4578" s="6">
        <f>J4578/H4578</f>
        <v>0.35003500350035005</v>
      </c>
      <c r="M4578" t="str">
        <f>LEFT(C4578, SEARCH(" ", C4578) - 1)</f>
        <v>Grace</v>
      </c>
      <c r="N4578" t="str" cm="1">
        <f t="array" ref="N4578">_xlfn.IFS(H4578&lt;0, "LOSS", H4578&gt;1000, "GREAT", H4578&gt;500, "GOOD", H4578&gt;=100, "OKAY", H4578&lt;100, "OKAY")</f>
        <v>OKAY</v>
      </c>
    </row>
    <row r="4579" spans="1:14">
      <c r="A4579" s="2">
        <v>42483</v>
      </c>
      <c r="B4579" s="2" t="str">
        <f>TEXT(A4579,"mmmm")</f>
        <v>April</v>
      </c>
      <c r="C4579" t="s">
        <v>897</v>
      </c>
      <c r="D4579" t="s">
        <v>33</v>
      </c>
      <c r="E4579" t="s">
        <v>23</v>
      </c>
      <c r="F4579" t="s">
        <v>47</v>
      </c>
      <c r="G4579" t="s">
        <v>2576</v>
      </c>
      <c r="H4579">
        <v>36.24</v>
      </c>
      <c r="I4579">
        <v>5</v>
      </c>
      <c r="J4579">
        <v>11.33</v>
      </c>
      <c r="K4579" s="6">
        <f>J4579/H4579</f>
        <v>0.3126379690949227</v>
      </c>
      <c r="M4579" t="str">
        <f>LEFT(C4579, SEARCH(" ", C4579) - 1)</f>
        <v>Heather</v>
      </c>
      <c r="N4579" t="str" cm="1">
        <f t="array" ref="N4579">_xlfn.IFS(H4579&lt;0, "LOSS", H4579&gt;1000, "GREAT", H4579&gt;500, "GOOD", H4579&gt;=100, "OKAY", H4579&lt;100, "OKAY")</f>
        <v>OKAY</v>
      </c>
    </row>
    <row r="4580" spans="1:14">
      <c r="A4580" s="2">
        <v>42483</v>
      </c>
      <c r="B4580" s="2" t="str">
        <f>TEXT(A4580,"mmmm")</f>
        <v>April</v>
      </c>
      <c r="C4580" t="s">
        <v>2185</v>
      </c>
      <c r="D4580" t="s">
        <v>30</v>
      </c>
      <c r="E4580" t="s">
        <v>23</v>
      </c>
      <c r="F4580" t="s">
        <v>47</v>
      </c>
      <c r="G4580" t="s">
        <v>2577</v>
      </c>
      <c r="H4580">
        <v>108.34</v>
      </c>
      <c r="I4580">
        <v>6</v>
      </c>
      <c r="J4580">
        <v>37.92</v>
      </c>
      <c r="K4580" s="6">
        <f>J4580/H4580</f>
        <v>0.35000923020121838</v>
      </c>
      <c r="M4580" t="str">
        <f>LEFT(C4580, SEARCH(" ", C4580) - 1)</f>
        <v>Max</v>
      </c>
      <c r="N4580" t="str" cm="1">
        <f t="array" ref="N4580">_xlfn.IFS(H4580&lt;0, "LOSS", H4580&gt;1000, "GREAT", H4580&gt;500, "GOOD", H4580&gt;=100, "OKAY", H4580&lt;100, "OKAY")</f>
        <v>OKAY</v>
      </c>
    </row>
    <row r="4581" spans="1:14">
      <c r="A4581" s="2">
        <v>42483</v>
      </c>
      <c r="B4581" s="2" t="str">
        <f>TEXT(A4581,"mmmm")</f>
        <v>April</v>
      </c>
      <c r="C4581" t="s">
        <v>2185</v>
      </c>
      <c r="D4581" t="s">
        <v>30</v>
      </c>
      <c r="E4581" t="s">
        <v>23</v>
      </c>
      <c r="F4581" t="s">
        <v>49</v>
      </c>
      <c r="G4581" t="s">
        <v>171</v>
      </c>
      <c r="H4581">
        <v>55.92</v>
      </c>
      <c r="I4581">
        <v>5</v>
      </c>
      <c r="J4581">
        <v>6.29</v>
      </c>
      <c r="K4581" s="6">
        <f>J4581/H4581</f>
        <v>0.11248211731044348</v>
      </c>
      <c r="M4581" t="str">
        <f>LEFT(C4581, SEARCH(" ", C4581) - 1)</f>
        <v>Max</v>
      </c>
      <c r="N4581" t="str" cm="1">
        <f t="array" ref="N4581">_xlfn.IFS(H4581&lt;0, "LOSS", H4581&gt;1000, "GREAT", H4581&gt;500, "GOOD", H4581&gt;=100, "OKAY", H4581&lt;100, "OKAY")</f>
        <v>OKAY</v>
      </c>
    </row>
    <row r="4582" spans="1:14">
      <c r="A4582" s="2">
        <v>42483</v>
      </c>
      <c r="B4582" s="2" t="str">
        <f>TEXT(A4582,"mmmm")</f>
        <v>April</v>
      </c>
      <c r="C4582" t="s">
        <v>2185</v>
      </c>
      <c r="D4582" t="s">
        <v>30</v>
      </c>
      <c r="E4582" t="s">
        <v>23</v>
      </c>
      <c r="F4582" t="s">
        <v>47</v>
      </c>
      <c r="G4582" t="s">
        <v>1374</v>
      </c>
      <c r="H4582">
        <v>78.3</v>
      </c>
      <c r="I4582">
        <v>2</v>
      </c>
      <c r="J4582">
        <v>29.36</v>
      </c>
      <c r="K4582" s="6">
        <f>J4582/H4582</f>
        <v>0.37496807151979566</v>
      </c>
      <c r="M4582" t="str">
        <f>LEFT(C4582, SEARCH(" ", C4582) - 1)</f>
        <v>Max</v>
      </c>
      <c r="N4582" t="str" cm="1">
        <f t="array" ref="N4582">_xlfn.IFS(H4582&lt;0, "LOSS", H4582&gt;1000, "GREAT", H4582&gt;500, "GOOD", H4582&gt;=100, "OKAY", H4582&lt;100, "OKAY")</f>
        <v>OKAY</v>
      </c>
    </row>
    <row r="4583" spans="1:14">
      <c r="A4583" s="2">
        <v>42483</v>
      </c>
      <c r="B4583" s="2" t="str">
        <f>TEXT(A4583,"mmmm")</f>
        <v>April</v>
      </c>
      <c r="C4583" t="s">
        <v>2460</v>
      </c>
      <c r="D4583" t="s">
        <v>22</v>
      </c>
      <c r="E4583" t="s">
        <v>23</v>
      </c>
      <c r="F4583" t="s">
        <v>38</v>
      </c>
      <c r="G4583" t="s">
        <v>610</v>
      </c>
      <c r="H4583">
        <v>18.09</v>
      </c>
      <c r="I4583">
        <v>7</v>
      </c>
      <c r="J4583">
        <v>6.56</v>
      </c>
      <c r="K4583" s="6">
        <f>J4583/H4583</f>
        <v>0.36263128800442229</v>
      </c>
      <c r="M4583" t="str">
        <f>LEFT(C4583, SEARCH(" ", C4583) - 1)</f>
        <v>Art</v>
      </c>
      <c r="N4583" t="str" cm="1">
        <f t="array" ref="N4583">_xlfn.IFS(H4583&lt;0, "LOSS", H4583&gt;1000, "GREAT", H4583&gt;500, "GOOD", H4583&gt;=100, "OKAY", H4583&lt;100, "OKAY")</f>
        <v>OKAY</v>
      </c>
    </row>
    <row r="4584" spans="1:14">
      <c r="A4584" s="2">
        <v>42483</v>
      </c>
      <c r="B4584" s="2" t="str">
        <f>TEXT(A4584,"mmmm")</f>
        <v>April</v>
      </c>
      <c r="C4584" t="s">
        <v>2460</v>
      </c>
      <c r="D4584" t="s">
        <v>22</v>
      </c>
      <c r="E4584" t="s">
        <v>23</v>
      </c>
      <c r="F4584" t="s">
        <v>42</v>
      </c>
      <c r="G4584" t="s">
        <v>2043</v>
      </c>
      <c r="H4584">
        <v>71.97</v>
      </c>
      <c r="I4584">
        <v>3</v>
      </c>
      <c r="J4584">
        <v>35.99</v>
      </c>
      <c r="K4584" s="6">
        <f>J4584/H4584</f>
        <v>0.50006947339169106</v>
      </c>
      <c r="M4584" t="str">
        <f>LEFT(C4584, SEARCH(" ", C4584) - 1)</f>
        <v>Art</v>
      </c>
      <c r="N4584" t="str" cm="1">
        <f t="array" ref="N4584">_xlfn.IFS(H4584&lt;0, "LOSS", H4584&gt;1000, "GREAT", H4584&gt;500, "GOOD", H4584&gt;=100, "OKAY", H4584&lt;100, "OKAY")</f>
        <v>OKAY</v>
      </c>
    </row>
    <row r="4585" spans="1:14">
      <c r="A4585" s="2">
        <v>42484</v>
      </c>
      <c r="B4585" s="2" t="str">
        <f>TEXT(A4585,"mmmm")</f>
        <v>April</v>
      </c>
      <c r="C4585" t="s">
        <v>2300</v>
      </c>
      <c r="D4585" t="s">
        <v>26</v>
      </c>
      <c r="E4585" t="s">
        <v>25</v>
      </c>
      <c r="F4585" t="s">
        <v>35</v>
      </c>
      <c r="G4585" t="s">
        <v>118</v>
      </c>
      <c r="H4585">
        <v>258.7</v>
      </c>
      <c r="I4585">
        <v>3</v>
      </c>
      <c r="J4585">
        <v>64.67</v>
      </c>
      <c r="K4585" s="6">
        <f>J4585/H4585</f>
        <v>0.24998067259373793</v>
      </c>
      <c r="M4585" t="str">
        <f>LEFT(C4585, SEARCH(" ", C4585) - 1)</f>
        <v>Cathy</v>
      </c>
      <c r="N4585" t="str" cm="1">
        <f t="array" ref="N4585">_xlfn.IFS(H4585&lt;0, "LOSS", H4585&gt;1000, "GREAT", H4585&gt;500, "GOOD", H4585&gt;=100, "OKAY", H4585&lt;100, "OKAY")</f>
        <v>OKAY</v>
      </c>
    </row>
    <row r="4586" spans="1:14">
      <c r="A4586" s="2">
        <v>42484</v>
      </c>
      <c r="B4586" s="2" t="str">
        <f>TEXT(A4586,"mmmm")</f>
        <v>April</v>
      </c>
      <c r="C4586" t="s">
        <v>1048</v>
      </c>
      <c r="D4586" t="s">
        <v>22</v>
      </c>
      <c r="E4586" t="s">
        <v>23</v>
      </c>
      <c r="F4586" t="s">
        <v>38</v>
      </c>
      <c r="G4586" t="s">
        <v>980</v>
      </c>
      <c r="H4586">
        <v>3.98</v>
      </c>
      <c r="I4586">
        <v>1</v>
      </c>
      <c r="J4586">
        <v>1.39</v>
      </c>
      <c r="K4586" s="6">
        <f>J4586/H4586</f>
        <v>0.34924623115577885</v>
      </c>
      <c r="M4586" t="str">
        <f>LEFT(C4586, SEARCH(" ", C4586) - 1)</f>
        <v>Jack</v>
      </c>
      <c r="N4586" t="str" cm="1">
        <f t="array" ref="N4586">_xlfn.IFS(H4586&lt;0, "LOSS", H4586&gt;1000, "GREAT", H4586&gt;500, "GOOD", H4586&gt;=100, "OKAY", H4586&lt;100, "OKAY")</f>
        <v>OKAY</v>
      </c>
    </row>
    <row r="4587" spans="1:14">
      <c r="A4587" s="2">
        <v>42484</v>
      </c>
      <c r="B4587" s="2" t="str">
        <f>TEXT(A4587,"mmmm")</f>
        <v>April</v>
      </c>
      <c r="C4587" t="s">
        <v>2578</v>
      </c>
      <c r="D4587" t="s">
        <v>94</v>
      </c>
      <c r="E4587" t="s">
        <v>23</v>
      </c>
      <c r="F4587" t="s">
        <v>47</v>
      </c>
      <c r="G4587" t="s">
        <v>583</v>
      </c>
      <c r="H4587">
        <v>15.55</v>
      </c>
      <c r="I4587">
        <v>3</v>
      </c>
      <c r="J4587">
        <v>5.44</v>
      </c>
      <c r="K4587" s="6">
        <f>J4587/H4587</f>
        <v>0.34983922829581993</v>
      </c>
      <c r="M4587" t="str">
        <f>LEFT(C4587, SEARCH(" ", C4587) - 1)</f>
        <v>Craig</v>
      </c>
      <c r="N4587" t="str" cm="1">
        <f t="array" ref="N4587">_xlfn.IFS(H4587&lt;0, "LOSS", H4587&gt;1000, "GREAT", H4587&gt;500, "GOOD", H4587&gt;=100, "OKAY", H4587&lt;100, "OKAY")</f>
        <v>OKAY</v>
      </c>
    </row>
    <row r="4588" spans="1:14">
      <c r="A4588" s="2">
        <v>42484</v>
      </c>
      <c r="B4588" s="2" t="str">
        <f>TEXT(A4588,"mmmm")</f>
        <v>April</v>
      </c>
      <c r="C4588" t="s">
        <v>2578</v>
      </c>
      <c r="D4588" t="s">
        <v>94</v>
      </c>
      <c r="E4588" t="s">
        <v>21</v>
      </c>
      <c r="F4588" t="s">
        <v>40</v>
      </c>
      <c r="G4588" t="s">
        <v>1318</v>
      </c>
      <c r="H4588">
        <v>1325.76</v>
      </c>
      <c r="I4588">
        <v>6</v>
      </c>
      <c r="J4588">
        <v>149.15</v>
      </c>
      <c r="K4588" s="6">
        <f>J4588/H4588</f>
        <v>0.11250150856867006</v>
      </c>
      <c r="M4588" t="str">
        <f>LEFT(C4588, SEARCH(" ", C4588) - 1)</f>
        <v>Craig</v>
      </c>
      <c r="N4588" t="str" cm="1">
        <f t="array" ref="N4588">_xlfn.IFS(H4588&lt;0, "LOSS", H4588&gt;1000, "GREAT", H4588&gt;500, "GOOD", H4588&gt;=100, "OKAY", H4588&lt;100, "OKAY")</f>
        <v>GREAT</v>
      </c>
    </row>
    <row r="4589" spans="1:14">
      <c r="A4589" s="2">
        <v>42484</v>
      </c>
      <c r="B4589" s="2" t="str">
        <f>TEXT(A4589,"mmmm")</f>
        <v>April</v>
      </c>
      <c r="C4589" t="s">
        <v>2578</v>
      </c>
      <c r="D4589" t="s">
        <v>94</v>
      </c>
      <c r="E4589" t="s">
        <v>23</v>
      </c>
      <c r="F4589" t="s">
        <v>38</v>
      </c>
      <c r="G4589" t="s">
        <v>1361</v>
      </c>
      <c r="H4589">
        <v>3.11</v>
      </c>
      <c r="I4589">
        <v>2</v>
      </c>
      <c r="J4589">
        <v>-2.1800000000000002</v>
      </c>
      <c r="K4589" s="6">
        <f>J4589/H4589</f>
        <v>-0.70096463022508049</v>
      </c>
      <c r="M4589" t="str">
        <f>LEFT(C4589, SEARCH(" ", C4589) - 1)</f>
        <v>Craig</v>
      </c>
      <c r="N4589" t="str" cm="1">
        <f t="array" ref="N4589">_xlfn.IFS(H4589&lt;0, "LOSS", H4589&gt;1000, "GREAT", H4589&gt;500, "GOOD", H4589&gt;=100, "OKAY", H4589&lt;100, "OKAY")</f>
        <v>OKAY</v>
      </c>
    </row>
    <row r="4590" spans="1:14">
      <c r="A4590" s="2">
        <v>42485</v>
      </c>
      <c r="B4590" s="2" t="str">
        <f>TEXT(A4590,"mmmm")</f>
        <v>April</v>
      </c>
      <c r="C4590" t="s">
        <v>1086</v>
      </c>
      <c r="D4590" t="s">
        <v>27</v>
      </c>
      <c r="E4590" t="s">
        <v>25</v>
      </c>
      <c r="F4590" t="s">
        <v>48</v>
      </c>
      <c r="G4590" t="s">
        <v>142</v>
      </c>
      <c r="H4590">
        <v>82.8</v>
      </c>
      <c r="I4590">
        <v>2</v>
      </c>
      <c r="J4590">
        <v>-20.7</v>
      </c>
      <c r="K4590" s="6">
        <f>J4590/H4590</f>
        <v>-0.25</v>
      </c>
      <c r="M4590" t="str">
        <f>LEFT(C4590, SEARCH(" ", C4590) - 1)</f>
        <v>John</v>
      </c>
      <c r="N4590" t="str" cm="1">
        <f t="array" ref="N4590">_xlfn.IFS(H4590&lt;0, "LOSS", H4590&gt;1000, "GREAT", H4590&gt;500, "GOOD", H4590&gt;=100, "OKAY", H4590&lt;100, "OKAY")</f>
        <v>OKAY</v>
      </c>
    </row>
    <row r="4591" spans="1:14">
      <c r="A4591" s="2">
        <v>42485</v>
      </c>
      <c r="B4591" s="2" t="str">
        <f>TEXT(A4591,"mmmm")</f>
        <v>April</v>
      </c>
      <c r="C4591" t="s">
        <v>1086</v>
      </c>
      <c r="D4591" t="s">
        <v>27</v>
      </c>
      <c r="E4591" t="s">
        <v>23</v>
      </c>
      <c r="F4591" t="s">
        <v>38</v>
      </c>
      <c r="G4591" t="s">
        <v>2476</v>
      </c>
      <c r="H4591">
        <v>20.72</v>
      </c>
      <c r="I4591">
        <v>2</v>
      </c>
      <c r="J4591">
        <v>-13.82</v>
      </c>
      <c r="K4591" s="6">
        <f>J4591/H4591</f>
        <v>-0.66698841698841704</v>
      </c>
      <c r="M4591" t="str">
        <f>LEFT(C4591, SEARCH(" ", C4591) - 1)</f>
        <v>John</v>
      </c>
      <c r="N4591" t="str" cm="1">
        <f t="array" ref="N4591">_xlfn.IFS(H4591&lt;0, "LOSS", H4591&gt;1000, "GREAT", H4591&gt;500, "GOOD", H4591&gt;=100, "OKAY", H4591&lt;100, "OKAY")</f>
        <v>OKAY</v>
      </c>
    </row>
    <row r="4592" spans="1:14">
      <c r="A4592" s="2">
        <v>42485</v>
      </c>
      <c r="B4592" s="2" t="str">
        <f>TEXT(A4592,"mmmm")</f>
        <v>April</v>
      </c>
      <c r="C4592" t="s">
        <v>1086</v>
      </c>
      <c r="D4592" t="s">
        <v>27</v>
      </c>
      <c r="E4592" t="s">
        <v>23</v>
      </c>
      <c r="F4592" t="s">
        <v>38</v>
      </c>
      <c r="G4592" t="s">
        <v>1063</v>
      </c>
      <c r="H4592">
        <v>4.9000000000000004</v>
      </c>
      <c r="I4592">
        <v>3</v>
      </c>
      <c r="J4592">
        <v>-3.43</v>
      </c>
      <c r="K4592" s="6">
        <f>J4592/H4592</f>
        <v>-0.7</v>
      </c>
      <c r="M4592" t="str">
        <f>LEFT(C4592, SEARCH(" ", C4592) - 1)</f>
        <v>John</v>
      </c>
      <c r="N4592" t="str" cm="1">
        <f t="array" ref="N4592">_xlfn.IFS(H4592&lt;0, "LOSS", H4592&gt;1000, "GREAT", H4592&gt;500, "GOOD", H4592&gt;=100, "OKAY", H4592&lt;100, "OKAY")</f>
        <v>OKAY</v>
      </c>
    </row>
    <row r="4593" spans="1:14">
      <c r="A4593" s="2">
        <v>42486</v>
      </c>
      <c r="B4593" s="2" t="str">
        <f>TEXT(A4593,"mmmm")</f>
        <v>April</v>
      </c>
      <c r="C4593" t="s">
        <v>1742</v>
      </c>
      <c r="D4593" t="s">
        <v>24</v>
      </c>
      <c r="E4593" t="s">
        <v>21</v>
      </c>
      <c r="F4593" t="s">
        <v>40</v>
      </c>
      <c r="G4593" t="s">
        <v>1444</v>
      </c>
      <c r="H4593">
        <v>434.65</v>
      </c>
      <c r="I4593">
        <v>3</v>
      </c>
      <c r="J4593">
        <v>62.78</v>
      </c>
      <c r="K4593" s="6">
        <f>J4593/H4593</f>
        <v>0.14443805360634995</v>
      </c>
      <c r="M4593" t="str">
        <f>LEFT(C4593, SEARCH(" ", C4593) - 1)</f>
        <v>Dennis</v>
      </c>
      <c r="N4593" t="str" cm="1">
        <f t="array" ref="N4593">_xlfn.IFS(H4593&lt;0, "LOSS", H4593&gt;1000, "GREAT", H4593&gt;500, "GOOD", H4593&gt;=100, "OKAY", H4593&lt;100, "OKAY")</f>
        <v>OKAY</v>
      </c>
    </row>
    <row r="4594" spans="1:14">
      <c r="A4594" s="2">
        <v>42488</v>
      </c>
      <c r="B4594" s="2" t="str">
        <f>TEXT(A4594,"mmmm")</f>
        <v>April</v>
      </c>
      <c r="C4594" t="s">
        <v>1827</v>
      </c>
      <c r="D4594" t="s">
        <v>26</v>
      </c>
      <c r="E4594" t="s">
        <v>25</v>
      </c>
      <c r="F4594" t="s">
        <v>48</v>
      </c>
      <c r="G4594" t="s">
        <v>1427</v>
      </c>
      <c r="H4594">
        <v>369.58</v>
      </c>
      <c r="I4594">
        <v>3</v>
      </c>
      <c r="J4594">
        <v>41.58</v>
      </c>
      <c r="K4594" s="6">
        <f>J4594/H4594</f>
        <v>0.11250608799177444</v>
      </c>
      <c r="M4594" t="str">
        <f>LEFT(C4594, SEARCH(" ", C4594) - 1)</f>
        <v>Nona</v>
      </c>
      <c r="N4594" t="str" cm="1">
        <f t="array" ref="N4594">_xlfn.IFS(H4594&lt;0, "LOSS", H4594&gt;1000, "GREAT", H4594&gt;500, "GOOD", H4594&gt;=100, "OKAY", H4594&lt;100, "OKAY")</f>
        <v>OKAY</v>
      </c>
    </row>
    <row r="4595" spans="1:14">
      <c r="A4595" s="2">
        <v>42488</v>
      </c>
      <c r="B4595" s="2" t="str">
        <f>TEXT(A4595,"mmmm")</f>
        <v>April</v>
      </c>
      <c r="C4595" t="s">
        <v>1827</v>
      </c>
      <c r="D4595" t="s">
        <v>26</v>
      </c>
      <c r="E4595" t="s">
        <v>23</v>
      </c>
      <c r="F4595" t="s">
        <v>45</v>
      </c>
      <c r="G4595" t="s">
        <v>2579</v>
      </c>
      <c r="H4595">
        <v>15.71</v>
      </c>
      <c r="I4595">
        <v>4</v>
      </c>
      <c r="J4595">
        <v>5.7</v>
      </c>
      <c r="K4595" s="6">
        <f>J4595/H4595</f>
        <v>0.36282622533418202</v>
      </c>
      <c r="M4595" t="str">
        <f>LEFT(C4595, SEARCH(" ", C4595) - 1)</f>
        <v>Nona</v>
      </c>
      <c r="N4595" t="str" cm="1">
        <f t="array" ref="N4595">_xlfn.IFS(H4595&lt;0, "LOSS", H4595&gt;1000, "GREAT", H4595&gt;500, "GOOD", H4595&gt;=100, "OKAY", H4595&lt;100, "OKAY")</f>
        <v>OKAY</v>
      </c>
    </row>
    <row r="4596" spans="1:14">
      <c r="A4596" s="2">
        <v>42488</v>
      </c>
      <c r="B4596" s="2" t="str">
        <f>TEXT(A4596,"mmmm")</f>
        <v>April</v>
      </c>
      <c r="C4596" t="s">
        <v>750</v>
      </c>
      <c r="D4596" t="s">
        <v>94</v>
      </c>
      <c r="E4596" t="s">
        <v>23</v>
      </c>
      <c r="F4596" t="s">
        <v>47</v>
      </c>
      <c r="G4596" t="s">
        <v>1019</v>
      </c>
      <c r="H4596">
        <v>29.47</v>
      </c>
      <c r="I4596">
        <v>3</v>
      </c>
      <c r="J4596">
        <v>9.9499999999999993</v>
      </c>
      <c r="K4596" s="6">
        <f>J4596/H4596</f>
        <v>0.337631489650492</v>
      </c>
      <c r="M4596" t="str">
        <f>LEFT(C4596, SEARCH(" ", C4596) - 1)</f>
        <v>Erica</v>
      </c>
      <c r="N4596" t="str" cm="1">
        <f t="array" ref="N4596">_xlfn.IFS(H4596&lt;0, "LOSS", H4596&gt;1000, "GREAT", H4596&gt;500, "GOOD", H4596&gt;=100, "OKAY", H4596&lt;100, "OKAY")</f>
        <v>OKAY</v>
      </c>
    </row>
    <row r="4597" spans="1:14">
      <c r="A4597" s="2">
        <v>42488</v>
      </c>
      <c r="B4597" s="2" t="str">
        <f>TEXT(A4597,"mmmm")</f>
        <v>April</v>
      </c>
      <c r="C4597" t="s">
        <v>2500</v>
      </c>
      <c r="D4597" t="s">
        <v>22</v>
      </c>
      <c r="E4597" t="s">
        <v>21</v>
      </c>
      <c r="F4597" t="s">
        <v>40</v>
      </c>
      <c r="G4597" t="s">
        <v>508</v>
      </c>
      <c r="H4597">
        <v>41.57</v>
      </c>
      <c r="I4597">
        <v>2</v>
      </c>
      <c r="J4597">
        <v>2.6</v>
      </c>
      <c r="K4597" s="6">
        <f>J4597/H4597</f>
        <v>6.2545104642771229E-2</v>
      </c>
      <c r="M4597" t="str">
        <f>LEFT(C4597, SEARCH(" ", C4597) - 1)</f>
        <v>Bill</v>
      </c>
      <c r="N4597" t="str" cm="1">
        <f t="array" ref="N4597">_xlfn.IFS(H4597&lt;0, "LOSS", H4597&gt;1000, "GREAT", H4597&gt;500, "GOOD", H4597&gt;=100, "OKAY", H4597&lt;100, "OKAY")</f>
        <v>OKAY</v>
      </c>
    </row>
    <row r="4598" spans="1:14">
      <c r="A4598" s="2">
        <v>42488</v>
      </c>
      <c r="B4598" s="2" t="str">
        <f>TEXT(A4598,"mmmm")</f>
        <v>April</v>
      </c>
      <c r="C4598" t="s">
        <v>2580</v>
      </c>
      <c r="D4598" t="s">
        <v>29</v>
      </c>
      <c r="E4598" t="s">
        <v>21</v>
      </c>
      <c r="F4598" t="s">
        <v>44</v>
      </c>
      <c r="G4598" t="s">
        <v>1166</v>
      </c>
      <c r="H4598">
        <v>30.34</v>
      </c>
      <c r="I4598">
        <v>2</v>
      </c>
      <c r="J4598">
        <v>-31.86</v>
      </c>
      <c r="K4598" s="6">
        <f>J4598/H4598</f>
        <v>-1.0500988793671719</v>
      </c>
      <c r="M4598" t="str">
        <f>LEFT(C4598, SEARCH(" ", C4598) - 1)</f>
        <v>Rob</v>
      </c>
      <c r="N4598" t="str" cm="1">
        <f t="array" ref="N4598">_xlfn.IFS(H4598&lt;0, "LOSS", H4598&gt;1000, "GREAT", H4598&gt;500, "GOOD", H4598&gt;=100, "OKAY", H4598&lt;100, "OKAY")</f>
        <v>OKAY</v>
      </c>
    </row>
    <row r="4599" spans="1:14">
      <c r="A4599" s="2">
        <v>42490</v>
      </c>
      <c r="B4599" s="2" t="str">
        <f>TEXT(A4599,"mmmm")</f>
        <v>April</v>
      </c>
      <c r="C4599" t="s">
        <v>624</v>
      </c>
      <c r="D4599" t="s">
        <v>24</v>
      </c>
      <c r="E4599" t="s">
        <v>23</v>
      </c>
      <c r="F4599" t="s">
        <v>38</v>
      </c>
      <c r="G4599" t="s">
        <v>1024</v>
      </c>
      <c r="H4599">
        <v>7.71</v>
      </c>
      <c r="I4599">
        <v>2</v>
      </c>
      <c r="J4599">
        <v>2.8</v>
      </c>
      <c r="K4599" s="6">
        <f>J4599/H4599</f>
        <v>0.36316472114137482</v>
      </c>
      <c r="M4599" t="str">
        <f>LEFT(C4599, SEARCH(" ", C4599) - 1)</f>
        <v>John</v>
      </c>
      <c r="N4599" t="str" cm="1">
        <f t="array" ref="N4599">_xlfn.IFS(H4599&lt;0, "LOSS", H4599&gt;1000, "GREAT", H4599&gt;500, "GOOD", H4599&gt;=100, "OKAY", H4599&lt;100, "OKAY")</f>
        <v>OKAY</v>
      </c>
    </row>
    <row r="4600" spans="1:14">
      <c r="A4600" s="2">
        <v>42490</v>
      </c>
      <c r="B4600" s="2" t="str">
        <f>TEXT(A4600,"mmmm")</f>
        <v>April</v>
      </c>
      <c r="C4600" t="s">
        <v>618</v>
      </c>
      <c r="D4600" t="s">
        <v>26</v>
      </c>
      <c r="E4600" t="s">
        <v>21</v>
      </c>
      <c r="F4600" t="s">
        <v>44</v>
      </c>
      <c r="G4600" t="s">
        <v>2094</v>
      </c>
      <c r="H4600">
        <v>22.61</v>
      </c>
      <c r="I4600">
        <v>3</v>
      </c>
      <c r="J4600">
        <v>-10.17</v>
      </c>
      <c r="K4600" s="6">
        <f>J4600/H4600</f>
        <v>-0.44980097302078725</v>
      </c>
      <c r="M4600" t="str">
        <f>LEFT(C4600, SEARCH(" ", C4600) - 1)</f>
        <v>Ben</v>
      </c>
      <c r="N4600" t="str" cm="1">
        <f t="array" ref="N4600">_xlfn.IFS(H4600&lt;0, "LOSS", H4600&gt;1000, "GREAT", H4600&gt;500, "GOOD", H4600&gt;=100, "OKAY", H4600&lt;100, "OKAY")</f>
        <v>OKAY</v>
      </c>
    </row>
    <row r="4601" spans="1:14">
      <c r="A4601" s="2">
        <v>42490</v>
      </c>
      <c r="B4601" s="2" t="str">
        <f>TEXT(A4601,"mmmm")</f>
        <v>April</v>
      </c>
      <c r="C4601" t="s">
        <v>2320</v>
      </c>
      <c r="D4601" t="s">
        <v>73</v>
      </c>
      <c r="E4601" t="s">
        <v>21</v>
      </c>
      <c r="F4601" t="s">
        <v>44</v>
      </c>
      <c r="G4601" t="s">
        <v>1814</v>
      </c>
      <c r="H4601">
        <v>111.89</v>
      </c>
      <c r="I4601">
        <v>7</v>
      </c>
      <c r="J4601">
        <v>22.38</v>
      </c>
      <c r="K4601" s="6">
        <f>J4601/H4601</f>
        <v>0.20001787469836446</v>
      </c>
      <c r="M4601" t="str">
        <f>LEFT(C4601, SEARCH(" ", C4601) - 1)</f>
        <v>Ken</v>
      </c>
      <c r="N4601" t="str" cm="1">
        <f t="array" ref="N4601">_xlfn.IFS(H4601&lt;0, "LOSS", H4601&gt;1000, "GREAT", H4601&gt;500, "GOOD", H4601&gt;=100, "OKAY", H4601&lt;100, "OKAY")</f>
        <v>OKAY</v>
      </c>
    </row>
    <row r="4602" spans="1:14">
      <c r="A4602" s="2">
        <v>42491</v>
      </c>
      <c r="B4602" s="2" t="str">
        <f>TEXT(A4602,"mmmm")</f>
        <v>May</v>
      </c>
      <c r="C4602" t="s">
        <v>806</v>
      </c>
      <c r="D4602" t="s">
        <v>185</v>
      </c>
      <c r="E4602" t="s">
        <v>23</v>
      </c>
      <c r="F4602" t="s">
        <v>45</v>
      </c>
      <c r="G4602" t="s">
        <v>1416</v>
      </c>
      <c r="H4602">
        <v>3.98</v>
      </c>
      <c r="I4602">
        <v>1</v>
      </c>
      <c r="J4602">
        <v>1.29</v>
      </c>
      <c r="K4602" s="6">
        <f>J4602/H4602</f>
        <v>0.32412060301507539</v>
      </c>
      <c r="M4602" t="str">
        <f>LEFT(C4602, SEARCH(" ", C4602) - 1)</f>
        <v>Herbert</v>
      </c>
      <c r="N4602" t="str" cm="1">
        <f t="array" ref="N4602">_xlfn.IFS(H4602&lt;0, "LOSS", H4602&gt;1000, "GREAT", H4602&gt;500, "GOOD", H4602&gt;=100, "OKAY", H4602&lt;100, "OKAY")</f>
        <v>OKAY</v>
      </c>
    </row>
    <row r="4603" spans="1:14">
      <c r="A4603" s="2">
        <v>42491</v>
      </c>
      <c r="B4603" s="2" t="str">
        <f>TEXT(A4603,"mmmm")</f>
        <v>May</v>
      </c>
      <c r="C4603" t="s">
        <v>806</v>
      </c>
      <c r="D4603" t="s">
        <v>185</v>
      </c>
      <c r="E4603" t="s">
        <v>21</v>
      </c>
      <c r="F4603" t="s">
        <v>51</v>
      </c>
      <c r="G4603" t="s">
        <v>894</v>
      </c>
      <c r="H4603">
        <v>370.62</v>
      </c>
      <c r="I4603">
        <v>3</v>
      </c>
      <c r="J4603">
        <v>-142.07</v>
      </c>
      <c r="K4603" s="6">
        <f>J4603/H4603</f>
        <v>-0.38333063515190757</v>
      </c>
      <c r="M4603" t="str">
        <f>LEFT(C4603, SEARCH(" ", C4603) - 1)</f>
        <v>Herbert</v>
      </c>
      <c r="N4603" t="str" cm="1">
        <f t="array" ref="N4603">_xlfn.IFS(H4603&lt;0, "LOSS", H4603&gt;1000, "GREAT", H4603&gt;500, "GOOD", H4603&gt;=100, "OKAY", H4603&lt;100, "OKAY")</f>
        <v>OKAY</v>
      </c>
    </row>
    <row r="4604" spans="1:14">
      <c r="A4604" s="2">
        <v>42491</v>
      </c>
      <c r="B4604" s="2" t="str">
        <f>TEXT(A4604,"mmmm")</f>
        <v>May</v>
      </c>
      <c r="C4604" t="s">
        <v>806</v>
      </c>
      <c r="D4604" t="s">
        <v>185</v>
      </c>
      <c r="E4604" t="s">
        <v>23</v>
      </c>
      <c r="F4604" t="s">
        <v>38</v>
      </c>
      <c r="G4604" t="s">
        <v>1020</v>
      </c>
      <c r="H4604">
        <v>2.74</v>
      </c>
      <c r="I4604">
        <v>2</v>
      </c>
      <c r="J4604">
        <v>-2.0099999999999998</v>
      </c>
      <c r="K4604" s="6">
        <f>J4604/H4604</f>
        <v>-0.73357664233576625</v>
      </c>
      <c r="M4604" t="str">
        <f>LEFT(C4604, SEARCH(" ", C4604) - 1)</f>
        <v>Herbert</v>
      </c>
      <c r="N4604" t="str" cm="1">
        <f t="array" ref="N4604">_xlfn.IFS(H4604&lt;0, "LOSS", H4604&gt;1000, "GREAT", H4604&gt;500, "GOOD", H4604&gt;=100, "OKAY", H4604&lt;100, "OKAY")</f>
        <v>OKAY</v>
      </c>
    </row>
    <row r="4605" spans="1:14">
      <c r="A4605" s="2">
        <v>42491</v>
      </c>
      <c r="B4605" s="2" t="str">
        <f>TEXT(A4605,"mmmm")</f>
        <v>May</v>
      </c>
      <c r="C4605" t="s">
        <v>2581</v>
      </c>
      <c r="D4605" t="s">
        <v>82</v>
      </c>
      <c r="E4605" t="s">
        <v>23</v>
      </c>
      <c r="F4605" t="s">
        <v>47</v>
      </c>
      <c r="G4605" t="s">
        <v>2379</v>
      </c>
      <c r="H4605">
        <v>109.92</v>
      </c>
      <c r="I4605">
        <v>2</v>
      </c>
      <c r="J4605">
        <v>53.86</v>
      </c>
      <c r="K4605" s="6">
        <f>J4605/H4605</f>
        <v>0.48999272197962151</v>
      </c>
      <c r="M4605" t="str">
        <f>LEFT(C4605, SEARCH(" ", C4605) - 1)</f>
        <v>Chris</v>
      </c>
      <c r="N4605" t="str" cm="1">
        <f t="array" ref="N4605">_xlfn.IFS(H4605&lt;0, "LOSS", H4605&gt;1000, "GREAT", H4605&gt;500, "GOOD", H4605&gt;=100, "OKAY", H4605&lt;100, "OKAY")</f>
        <v>OKAY</v>
      </c>
    </row>
    <row r="4606" spans="1:14">
      <c r="A4606" s="2">
        <v>42491</v>
      </c>
      <c r="B4606" s="2" t="str">
        <f>TEXT(A4606,"mmmm")</f>
        <v>May</v>
      </c>
      <c r="C4606" t="s">
        <v>2581</v>
      </c>
      <c r="D4606" t="s">
        <v>82</v>
      </c>
      <c r="E4606" t="s">
        <v>23</v>
      </c>
      <c r="F4606" t="s">
        <v>47</v>
      </c>
      <c r="G4606" t="s">
        <v>1230</v>
      </c>
      <c r="H4606">
        <v>19.440000000000001</v>
      </c>
      <c r="I4606">
        <v>3</v>
      </c>
      <c r="J4606">
        <v>9.33</v>
      </c>
      <c r="K4606" s="6">
        <f>J4606/H4606</f>
        <v>0.47993827160493824</v>
      </c>
      <c r="M4606" t="str">
        <f>LEFT(C4606, SEARCH(" ", C4606) - 1)</f>
        <v>Chris</v>
      </c>
      <c r="N4606" t="str" cm="1">
        <f t="array" ref="N4606">_xlfn.IFS(H4606&lt;0, "LOSS", H4606&gt;1000, "GREAT", H4606&gt;500, "GOOD", H4606&gt;=100, "OKAY", H4606&lt;100, "OKAY")</f>
        <v>OKAY</v>
      </c>
    </row>
    <row r="4607" spans="1:14">
      <c r="A4607" s="2">
        <v>42491</v>
      </c>
      <c r="B4607" s="2" t="str">
        <f>TEXT(A4607,"mmmm")</f>
        <v>May</v>
      </c>
      <c r="C4607" t="s">
        <v>2581</v>
      </c>
      <c r="D4607" t="s">
        <v>82</v>
      </c>
      <c r="E4607" t="s">
        <v>23</v>
      </c>
      <c r="F4607" t="s">
        <v>37</v>
      </c>
      <c r="G4607" t="s">
        <v>730</v>
      </c>
      <c r="H4607">
        <v>11.16</v>
      </c>
      <c r="I4607">
        <v>2</v>
      </c>
      <c r="J4607">
        <v>4.3499999999999996</v>
      </c>
      <c r="K4607" s="6">
        <f>J4607/H4607</f>
        <v>0.38978494623655913</v>
      </c>
      <c r="M4607" t="str">
        <f>LEFT(C4607, SEARCH(" ", C4607) - 1)</f>
        <v>Chris</v>
      </c>
      <c r="N4607" t="str" cm="1">
        <f t="array" ref="N4607">_xlfn.IFS(H4607&lt;0, "LOSS", H4607&gt;1000, "GREAT", H4607&gt;500, "GOOD", H4607&gt;=100, "OKAY", H4607&lt;100, "OKAY")</f>
        <v>OKAY</v>
      </c>
    </row>
    <row r="4608" spans="1:14">
      <c r="A4608" s="2">
        <v>42492</v>
      </c>
      <c r="B4608" s="2" t="str">
        <f>TEXT(A4608,"mmmm")</f>
        <v>May</v>
      </c>
      <c r="C4608" t="s">
        <v>2533</v>
      </c>
      <c r="D4608" t="s">
        <v>26</v>
      </c>
      <c r="E4608" t="s">
        <v>23</v>
      </c>
      <c r="F4608" t="s">
        <v>37</v>
      </c>
      <c r="G4608" t="s">
        <v>2133</v>
      </c>
      <c r="H4608">
        <v>86.35</v>
      </c>
      <c r="I4608">
        <v>3</v>
      </c>
      <c r="J4608">
        <v>5.4</v>
      </c>
      <c r="K4608" s="6">
        <f>J4608/H4608</f>
        <v>6.2536189924724969E-2</v>
      </c>
      <c r="M4608" t="str">
        <f>LEFT(C4608, SEARCH(" ", C4608) - 1)</f>
        <v>Bryan</v>
      </c>
      <c r="N4608" t="str" cm="1">
        <f t="array" ref="N4608">_xlfn.IFS(H4608&lt;0, "LOSS", H4608&gt;1000, "GREAT", H4608&gt;500, "GOOD", H4608&gt;=100, "OKAY", H4608&lt;100, "OKAY")</f>
        <v>OKAY</v>
      </c>
    </row>
    <row r="4609" spans="1:14">
      <c r="A4609" s="2">
        <v>42492</v>
      </c>
      <c r="B4609" s="2" t="str">
        <f>TEXT(A4609,"mmmm")</f>
        <v>May</v>
      </c>
      <c r="C4609" t="s">
        <v>757</v>
      </c>
      <c r="D4609" t="s">
        <v>24</v>
      </c>
      <c r="E4609" t="s">
        <v>23</v>
      </c>
      <c r="F4609" t="s">
        <v>49</v>
      </c>
      <c r="G4609" t="s">
        <v>2582</v>
      </c>
      <c r="H4609">
        <v>44.94</v>
      </c>
      <c r="I4609">
        <v>3</v>
      </c>
      <c r="J4609">
        <v>12.58</v>
      </c>
      <c r="K4609" s="6">
        <f>J4609/H4609</f>
        <v>0.27992879394748554</v>
      </c>
      <c r="M4609" t="str">
        <f>LEFT(C4609, SEARCH(" ", C4609) - 1)</f>
        <v>Cindy</v>
      </c>
      <c r="N4609" t="str" cm="1">
        <f t="array" ref="N4609">_xlfn.IFS(H4609&lt;0, "LOSS", H4609&gt;1000, "GREAT", H4609&gt;500, "GOOD", H4609&gt;=100, "OKAY", H4609&lt;100, "OKAY")</f>
        <v>OKAY</v>
      </c>
    </row>
    <row r="4610" spans="1:14">
      <c r="A4610" s="2">
        <v>42492</v>
      </c>
      <c r="B4610" s="2" t="str">
        <f>TEXT(A4610,"mmmm")</f>
        <v>May</v>
      </c>
      <c r="C4610" t="s">
        <v>757</v>
      </c>
      <c r="D4610" t="s">
        <v>24</v>
      </c>
      <c r="E4610" t="s">
        <v>23</v>
      </c>
      <c r="F4610" t="s">
        <v>38</v>
      </c>
      <c r="G4610" t="s">
        <v>1849</v>
      </c>
      <c r="H4610">
        <v>45.58</v>
      </c>
      <c r="I4610">
        <v>3</v>
      </c>
      <c r="J4610">
        <v>15.95</v>
      </c>
      <c r="K4610" s="6">
        <f>J4610/H4610</f>
        <v>0.34993418165862222</v>
      </c>
      <c r="M4610" t="str">
        <f>LEFT(C4610, SEARCH(" ", C4610) - 1)</f>
        <v>Cindy</v>
      </c>
      <c r="N4610" t="str" cm="1">
        <f t="array" ref="N4610">_xlfn.IFS(H4610&lt;0, "LOSS", H4610&gt;1000, "GREAT", H4610&gt;500, "GOOD", H4610&gt;=100, "OKAY", H4610&lt;100, "OKAY")</f>
        <v>OKAY</v>
      </c>
    </row>
    <row r="4611" spans="1:14">
      <c r="A4611" s="2">
        <v>42492</v>
      </c>
      <c r="B4611" s="2" t="str">
        <f>TEXT(A4611,"mmmm")</f>
        <v>May</v>
      </c>
      <c r="C4611" t="s">
        <v>967</v>
      </c>
      <c r="D4611" t="s">
        <v>33</v>
      </c>
      <c r="E4611" t="s">
        <v>21</v>
      </c>
      <c r="F4611" t="s">
        <v>40</v>
      </c>
      <c r="G4611" t="s">
        <v>508</v>
      </c>
      <c r="H4611">
        <v>187.06</v>
      </c>
      <c r="I4611">
        <v>9</v>
      </c>
      <c r="J4611">
        <v>11.69</v>
      </c>
      <c r="K4611" s="6">
        <f>J4611/H4611</f>
        <v>6.2493317652090236E-2</v>
      </c>
      <c r="M4611" t="str">
        <f>LEFT(C4611, SEARCH(" ", C4611) - 1)</f>
        <v>Dan</v>
      </c>
      <c r="N4611" t="str" cm="1">
        <f t="array" ref="N4611">_xlfn.IFS(H4611&lt;0, "LOSS", H4611&gt;1000, "GREAT", H4611&gt;500, "GOOD", H4611&gt;=100, "OKAY", H4611&lt;100, "OKAY")</f>
        <v>OKAY</v>
      </c>
    </row>
    <row r="4612" spans="1:14">
      <c r="A4612" s="2">
        <v>42492</v>
      </c>
      <c r="B4612" s="2" t="str">
        <f>TEXT(A4612,"mmmm")</f>
        <v>May</v>
      </c>
      <c r="C4612" t="s">
        <v>1441</v>
      </c>
      <c r="D4612" t="s">
        <v>26</v>
      </c>
      <c r="E4612" t="s">
        <v>23</v>
      </c>
      <c r="F4612" t="s">
        <v>49</v>
      </c>
      <c r="G4612" t="s">
        <v>297</v>
      </c>
      <c r="H4612">
        <v>18.940000000000001</v>
      </c>
      <c r="I4612">
        <v>3</v>
      </c>
      <c r="J4612">
        <v>-3.79</v>
      </c>
      <c r="K4612" s="6">
        <f>J4612/H4612</f>
        <v>-0.20010559662090813</v>
      </c>
      <c r="M4612" t="str">
        <f>LEFT(C4612, SEARCH(" ", C4612) - 1)</f>
        <v>Adam</v>
      </c>
      <c r="N4612" t="str" cm="1">
        <f t="array" ref="N4612">_xlfn.IFS(H4612&lt;0, "LOSS", H4612&gt;1000, "GREAT", H4612&gt;500, "GOOD", H4612&gt;=100, "OKAY", H4612&lt;100, "OKAY")</f>
        <v>OKAY</v>
      </c>
    </row>
    <row r="4613" spans="1:14">
      <c r="A4613" s="2">
        <v>42492</v>
      </c>
      <c r="B4613" s="2" t="str">
        <f>TEXT(A4613,"mmmm")</f>
        <v>May</v>
      </c>
      <c r="C4613" t="s">
        <v>1441</v>
      </c>
      <c r="D4613" t="s">
        <v>26</v>
      </c>
      <c r="E4613" t="s">
        <v>23</v>
      </c>
      <c r="F4613" t="s">
        <v>49</v>
      </c>
      <c r="G4613" t="s">
        <v>500</v>
      </c>
      <c r="H4613">
        <v>12.67</v>
      </c>
      <c r="I4613">
        <v>3</v>
      </c>
      <c r="J4613">
        <v>-3.17</v>
      </c>
      <c r="K4613" s="6">
        <f>J4613/H4613</f>
        <v>-0.25019731649565902</v>
      </c>
      <c r="M4613" t="str">
        <f>LEFT(C4613, SEARCH(" ", C4613) - 1)</f>
        <v>Adam</v>
      </c>
      <c r="N4613" t="str" cm="1">
        <f t="array" ref="N4613">_xlfn.IFS(H4613&lt;0, "LOSS", H4613&gt;1000, "GREAT", H4613&gt;500, "GOOD", H4613&gt;=100, "OKAY", H4613&lt;100, "OKAY")</f>
        <v>OKAY</v>
      </c>
    </row>
    <row r="4614" spans="1:14">
      <c r="A4614" s="2">
        <v>42492</v>
      </c>
      <c r="B4614" s="2" t="str">
        <f>TEXT(A4614,"mmmm")</f>
        <v>May</v>
      </c>
      <c r="C4614" t="s">
        <v>1441</v>
      </c>
      <c r="D4614" t="s">
        <v>26</v>
      </c>
      <c r="E4614" t="s">
        <v>23</v>
      </c>
      <c r="F4614" t="s">
        <v>45</v>
      </c>
      <c r="G4614" t="s">
        <v>2583</v>
      </c>
      <c r="H4614">
        <v>5.04</v>
      </c>
      <c r="I4614">
        <v>2</v>
      </c>
      <c r="J4614">
        <v>1.76</v>
      </c>
      <c r="K4614" s="6">
        <f>J4614/H4614</f>
        <v>0.34920634920634919</v>
      </c>
      <c r="M4614" t="str">
        <f>LEFT(C4614, SEARCH(" ", C4614) - 1)</f>
        <v>Adam</v>
      </c>
      <c r="N4614" t="str" cm="1">
        <f t="array" ref="N4614">_xlfn.IFS(H4614&lt;0, "LOSS", H4614&gt;1000, "GREAT", H4614&gt;500, "GOOD", H4614&gt;=100, "OKAY", H4614&lt;100, "OKAY")</f>
        <v>OKAY</v>
      </c>
    </row>
    <row r="4615" spans="1:14">
      <c r="A4615" s="2">
        <v>42492</v>
      </c>
      <c r="B4615" s="2" t="str">
        <f>TEXT(A4615,"mmmm")</f>
        <v>May</v>
      </c>
      <c r="C4615" t="s">
        <v>873</v>
      </c>
      <c r="D4615" t="s">
        <v>26</v>
      </c>
      <c r="E4615" t="s">
        <v>21</v>
      </c>
      <c r="F4615" t="s">
        <v>40</v>
      </c>
      <c r="G4615" t="s">
        <v>1515</v>
      </c>
      <c r="H4615">
        <v>366.74</v>
      </c>
      <c r="I4615">
        <v>4</v>
      </c>
      <c r="J4615">
        <v>-110.02</v>
      </c>
      <c r="K4615" s="6">
        <f>J4615/H4615</f>
        <v>-0.29999454654523638</v>
      </c>
      <c r="M4615" t="str">
        <f>LEFT(C4615, SEARCH(" ", C4615) - 1)</f>
        <v>Nick</v>
      </c>
      <c r="N4615" t="str" cm="1">
        <f t="array" ref="N4615">_xlfn.IFS(H4615&lt;0, "LOSS", H4615&gt;1000, "GREAT", H4615&gt;500, "GOOD", H4615&gt;=100, "OKAY", H4615&lt;100, "OKAY")</f>
        <v>OKAY</v>
      </c>
    </row>
    <row r="4616" spans="1:14">
      <c r="A4616" s="2">
        <v>42492</v>
      </c>
      <c r="B4616" s="2" t="str">
        <f>TEXT(A4616,"mmmm")</f>
        <v>May</v>
      </c>
      <c r="C4616" t="s">
        <v>613</v>
      </c>
      <c r="D4616" t="s">
        <v>24</v>
      </c>
      <c r="E4616" t="s">
        <v>21</v>
      </c>
      <c r="F4616" t="s">
        <v>44</v>
      </c>
      <c r="G4616" t="s">
        <v>2199</v>
      </c>
      <c r="H4616">
        <v>12.56</v>
      </c>
      <c r="I4616">
        <v>2</v>
      </c>
      <c r="J4616">
        <v>4.0199999999999996</v>
      </c>
      <c r="K4616" s="6">
        <f>J4616/H4616</f>
        <v>0.32006369426751585</v>
      </c>
      <c r="M4616" t="str">
        <f>LEFT(C4616, SEARCH(" ", C4616) - 1)</f>
        <v>Edward</v>
      </c>
      <c r="N4616" t="str" cm="1">
        <f t="array" ref="N4616">_xlfn.IFS(H4616&lt;0, "LOSS", H4616&gt;1000, "GREAT", H4616&gt;500, "GOOD", H4616&gt;=100, "OKAY", H4616&lt;100, "OKAY")</f>
        <v>OKAY</v>
      </c>
    </row>
    <row r="4617" spans="1:14">
      <c r="A4617" s="2">
        <v>42492</v>
      </c>
      <c r="B4617" s="2" t="str">
        <f>TEXT(A4617,"mmmm")</f>
        <v>May</v>
      </c>
      <c r="C4617" t="s">
        <v>613</v>
      </c>
      <c r="D4617" t="s">
        <v>24</v>
      </c>
      <c r="E4617" t="s">
        <v>23</v>
      </c>
      <c r="F4617" t="s">
        <v>38</v>
      </c>
      <c r="G4617" t="s">
        <v>994</v>
      </c>
      <c r="H4617">
        <v>90.48</v>
      </c>
      <c r="I4617">
        <v>3</v>
      </c>
      <c r="J4617">
        <v>33.93</v>
      </c>
      <c r="K4617" s="6">
        <f>J4617/H4617</f>
        <v>0.375</v>
      </c>
      <c r="M4617" t="str">
        <f>LEFT(C4617, SEARCH(" ", C4617) - 1)</f>
        <v>Edward</v>
      </c>
      <c r="N4617" t="str" cm="1">
        <f t="array" ref="N4617">_xlfn.IFS(H4617&lt;0, "LOSS", H4617&gt;1000, "GREAT", H4617&gt;500, "GOOD", H4617&gt;=100, "OKAY", H4617&lt;100, "OKAY")</f>
        <v>OKAY</v>
      </c>
    </row>
    <row r="4618" spans="1:14">
      <c r="A4618" s="2">
        <v>42492</v>
      </c>
      <c r="B4618" s="2" t="str">
        <f>TEXT(A4618,"mmmm")</f>
        <v>May</v>
      </c>
      <c r="C4618" t="s">
        <v>613</v>
      </c>
      <c r="D4618" t="s">
        <v>24</v>
      </c>
      <c r="E4618" t="s">
        <v>23</v>
      </c>
      <c r="F4618" t="s">
        <v>47</v>
      </c>
      <c r="G4618" t="s">
        <v>1483</v>
      </c>
      <c r="H4618">
        <v>13.08</v>
      </c>
      <c r="I4618">
        <v>2</v>
      </c>
      <c r="J4618">
        <v>6.02</v>
      </c>
      <c r="K4618" s="6">
        <f>J4618/H4618</f>
        <v>0.46024464831804279</v>
      </c>
      <c r="M4618" t="str">
        <f>LEFT(C4618, SEARCH(" ", C4618) - 1)</f>
        <v>Edward</v>
      </c>
      <c r="N4618" t="str" cm="1">
        <f t="array" ref="N4618">_xlfn.IFS(H4618&lt;0, "LOSS", H4618&gt;1000, "GREAT", H4618&gt;500, "GOOD", H4618&gt;=100, "OKAY", H4618&lt;100, "OKAY")</f>
        <v>OKAY</v>
      </c>
    </row>
    <row r="4619" spans="1:14">
      <c r="A4619" s="2">
        <v>42492</v>
      </c>
      <c r="B4619" s="2" t="str">
        <f>TEXT(A4619,"mmmm")</f>
        <v>May</v>
      </c>
      <c r="C4619" t="s">
        <v>613</v>
      </c>
      <c r="D4619" t="s">
        <v>24</v>
      </c>
      <c r="E4619" t="s">
        <v>21</v>
      </c>
      <c r="F4619" t="s">
        <v>44</v>
      </c>
      <c r="G4619" t="s">
        <v>1624</v>
      </c>
      <c r="H4619">
        <v>214.7</v>
      </c>
      <c r="I4619">
        <v>5</v>
      </c>
      <c r="J4619">
        <v>83.73</v>
      </c>
      <c r="K4619" s="6">
        <f>J4619/H4619</f>
        <v>0.3899860270144388</v>
      </c>
      <c r="M4619" t="str">
        <f>LEFT(C4619, SEARCH(" ", C4619) - 1)</f>
        <v>Edward</v>
      </c>
      <c r="N4619" t="str" cm="1">
        <f t="array" ref="N4619">_xlfn.IFS(H4619&lt;0, "LOSS", H4619&gt;1000, "GREAT", H4619&gt;500, "GOOD", H4619&gt;=100, "OKAY", H4619&lt;100, "OKAY")</f>
        <v>OKAY</v>
      </c>
    </row>
    <row r="4620" spans="1:14">
      <c r="A4620" s="2">
        <v>42493</v>
      </c>
      <c r="B4620" s="2" t="str">
        <f>TEXT(A4620,"mmmm")</f>
        <v>May</v>
      </c>
      <c r="C4620" t="s">
        <v>2396</v>
      </c>
      <c r="D4620" t="s">
        <v>29</v>
      </c>
      <c r="E4620" t="s">
        <v>23</v>
      </c>
      <c r="F4620" t="s">
        <v>38</v>
      </c>
      <c r="G4620" t="s">
        <v>2319</v>
      </c>
      <c r="H4620">
        <v>2.1800000000000002</v>
      </c>
      <c r="I4620">
        <v>1</v>
      </c>
      <c r="J4620">
        <v>-3.6</v>
      </c>
      <c r="K4620" s="6">
        <f>J4620/H4620</f>
        <v>-1.6513761467889907</v>
      </c>
      <c r="M4620" t="str">
        <f>LEFT(C4620, SEARCH(" ", C4620) - 1)</f>
        <v>Christy</v>
      </c>
      <c r="N4620" t="str" cm="1">
        <f t="array" ref="N4620">_xlfn.IFS(H4620&lt;0, "LOSS", H4620&gt;1000, "GREAT", H4620&gt;500, "GOOD", H4620&gt;=100, "OKAY", H4620&lt;100, "OKAY")</f>
        <v>OKAY</v>
      </c>
    </row>
    <row r="4621" spans="1:14">
      <c r="A4621" s="2">
        <v>42493</v>
      </c>
      <c r="B4621" s="2" t="str">
        <f>TEXT(A4621,"mmmm")</f>
        <v>May</v>
      </c>
      <c r="C4621" t="s">
        <v>2396</v>
      </c>
      <c r="D4621" t="s">
        <v>29</v>
      </c>
      <c r="E4621" t="s">
        <v>23</v>
      </c>
      <c r="F4621" t="s">
        <v>37</v>
      </c>
      <c r="G4621" t="s">
        <v>2051</v>
      </c>
      <c r="H4621">
        <v>27.38</v>
      </c>
      <c r="I4621">
        <v>7</v>
      </c>
      <c r="J4621">
        <v>2.74</v>
      </c>
      <c r="K4621" s="6">
        <f>J4621/H4621</f>
        <v>0.10007304601899197</v>
      </c>
      <c r="M4621" t="str">
        <f>LEFT(C4621, SEARCH(" ", C4621) - 1)</f>
        <v>Christy</v>
      </c>
      <c r="N4621" t="str" cm="1">
        <f t="array" ref="N4621">_xlfn.IFS(H4621&lt;0, "LOSS", H4621&gt;1000, "GREAT", H4621&gt;500, "GOOD", H4621&gt;=100, "OKAY", H4621&lt;100, "OKAY")</f>
        <v>OKAY</v>
      </c>
    </row>
    <row r="4622" spans="1:14">
      <c r="A4622" s="2">
        <v>42493</v>
      </c>
      <c r="B4622" s="2" t="str">
        <f>TEXT(A4622,"mmmm")</f>
        <v>May</v>
      </c>
      <c r="C4622" t="s">
        <v>2396</v>
      </c>
      <c r="D4622" t="s">
        <v>29</v>
      </c>
      <c r="E4622" t="s">
        <v>23</v>
      </c>
      <c r="F4622" t="s">
        <v>36</v>
      </c>
      <c r="G4622" t="s">
        <v>1199</v>
      </c>
      <c r="H4622">
        <v>26.41</v>
      </c>
      <c r="I4622">
        <v>3</v>
      </c>
      <c r="J4622">
        <v>-71.3</v>
      </c>
      <c r="K4622" s="6">
        <f>J4622/H4622</f>
        <v>-2.6997349488829987</v>
      </c>
      <c r="M4622" t="str">
        <f>LEFT(C4622, SEARCH(" ", C4622) - 1)</f>
        <v>Christy</v>
      </c>
      <c r="N4622" t="str" cm="1">
        <f t="array" ref="N4622">_xlfn.IFS(H4622&lt;0, "LOSS", H4622&gt;1000, "GREAT", H4622&gt;500, "GOOD", H4622&gt;=100, "OKAY", H4622&lt;100, "OKAY")</f>
        <v>OKAY</v>
      </c>
    </row>
    <row r="4623" spans="1:14">
      <c r="A4623" s="2">
        <v>42493</v>
      </c>
      <c r="B4623" s="2" t="str">
        <f>TEXT(A4623,"mmmm")</f>
        <v>May</v>
      </c>
      <c r="C4623" t="s">
        <v>2584</v>
      </c>
      <c r="D4623" t="s">
        <v>30</v>
      </c>
      <c r="E4623" t="s">
        <v>25</v>
      </c>
      <c r="F4623" t="s">
        <v>35</v>
      </c>
      <c r="G4623" t="s">
        <v>1694</v>
      </c>
      <c r="H4623">
        <v>132.52000000000001</v>
      </c>
      <c r="I4623">
        <v>5</v>
      </c>
      <c r="J4623">
        <v>34.79</v>
      </c>
      <c r="K4623" s="6">
        <f>J4623/H4623</f>
        <v>0.26252641110775732</v>
      </c>
      <c r="M4623" t="str">
        <f>LEFT(C4623, SEARCH(" ", C4623) - 1)</f>
        <v>Susan</v>
      </c>
      <c r="N4623" t="str" cm="1">
        <f t="array" ref="N4623">_xlfn.IFS(H4623&lt;0, "LOSS", H4623&gt;1000, "GREAT", H4623&gt;500, "GOOD", H4623&gt;=100, "OKAY", H4623&lt;100, "OKAY")</f>
        <v>OKAY</v>
      </c>
    </row>
    <row r="4624" spans="1:14">
      <c r="A4624" s="2">
        <v>42493</v>
      </c>
      <c r="B4624" s="2" t="str">
        <f>TEXT(A4624,"mmmm")</f>
        <v>May</v>
      </c>
      <c r="C4624" t="s">
        <v>2584</v>
      </c>
      <c r="D4624" t="s">
        <v>30</v>
      </c>
      <c r="E4624" t="s">
        <v>23</v>
      </c>
      <c r="F4624" t="s">
        <v>49</v>
      </c>
      <c r="G4624" t="s">
        <v>1949</v>
      </c>
      <c r="H4624">
        <v>195.64</v>
      </c>
      <c r="I4624">
        <v>5</v>
      </c>
      <c r="J4624">
        <v>-44.02</v>
      </c>
      <c r="K4624" s="6">
        <f>J4624/H4624</f>
        <v>-0.22500511142915564</v>
      </c>
      <c r="M4624" t="str">
        <f>LEFT(C4624, SEARCH(" ", C4624) - 1)</f>
        <v>Susan</v>
      </c>
      <c r="N4624" t="str" cm="1">
        <f t="array" ref="N4624">_xlfn.IFS(H4624&lt;0, "LOSS", H4624&gt;1000, "GREAT", H4624&gt;500, "GOOD", H4624&gt;=100, "OKAY", H4624&lt;100, "OKAY")</f>
        <v>OKAY</v>
      </c>
    </row>
    <row r="4625" spans="1:14">
      <c r="A4625" s="2">
        <v>42493</v>
      </c>
      <c r="B4625" s="2" t="str">
        <f>TEXT(A4625,"mmmm")</f>
        <v>May</v>
      </c>
      <c r="C4625" t="s">
        <v>2584</v>
      </c>
      <c r="D4625" t="s">
        <v>30</v>
      </c>
      <c r="E4625" t="s">
        <v>21</v>
      </c>
      <c r="F4625" t="s">
        <v>44</v>
      </c>
      <c r="G4625" t="s">
        <v>1442</v>
      </c>
      <c r="H4625">
        <v>51.97</v>
      </c>
      <c r="I4625">
        <v>2</v>
      </c>
      <c r="J4625">
        <v>10.39</v>
      </c>
      <c r="K4625" s="6">
        <f>J4625/H4625</f>
        <v>0.19992303251876084</v>
      </c>
      <c r="M4625" t="str">
        <f>LEFT(C4625, SEARCH(" ", C4625) - 1)</f>
        <v>Susan</v>
      </c>
      <c r="N4625" t="str" cm="1">
        <f t="array" ref="N4625">_xlfn.IFS(H4625&lt;0, "LOSS", H4625&gt;1000, "GREAT", H4625&gt;500, "GOOD", H4625&gt;=100, "OKAY", H4625&lt;100, "OKAY")</f>
        <v>OKAY</v>
      </c>
    </row>
    <row r="4626" spans="1:14">
      <c r="A4626" s="2">
        <v>42493</v>
      </c>
      <c r="B4626" s="2" t="str">
        <f>TEXT(A4626,"mmmm")</f>
        <v>May</v>
      </c>
      <c r="C4626" t="s">
        <v>2584</v>
      </c>
      <c r="D4626" t="s">
        <v>30</v>
      </c>
      <c r="E4626" t="s">
        <v>25</v>
      </c>
      <c r="F4626" t="s">
        <v>35</v>
      </c>
      <c r="G4626" t="s">
        <v>2408</v>
      </c>
      <c r="H4626">
        <v>431.98</v>
      </c>
      <c r="I4626">
        <v>3</v>
      </c>
      <c r="J4626">
        <v>-75.599999999999994</v>
      </c>
      <c r="K4626" s="6">
        <f>J4626/H4626</f>
        <v>-0.17500810222695493</v>
      </c>
      <c r="M4626" t="str">
        <f>LEFT(C4626, SEARCH(" ", C4626) - 1)</f>
        <v>Susan</v>
      </c>
      <c r="N4626" t="str" cm="1">
        <f t="array" ref="N4626">_xlfn.IFS(H4626&lt;0, "LOSS", H4626&gt;1000, "GREAT", H4626&gt;500, "GOOD", H4626&gt;=100, "OKAY", H4626&lt;100, "OKAY")</f>
        <v>OKAY</v>
      </c>
    </row>
    <row r="4627" spans="1:14">
      <c r="A4627" s="2">
        <v>42493</v>
      </c>
      <c r="B4627" s="2" t="str">
        <f>TEXT(A4627,"mmmm")</f>
        <v>May</v>
      </c>
      <c r="C4627" t="s">
        <v>2584</v>
      </c>
      <c r="D4627" t="s">
        <v>30</v>
      </c>
      <c r="E4627" t="s">
        <v>25</v>
      </c>
      <c r="F4627" t="s">
        <v>46</v>
      </c>
      <c r="G4627" t="s">
        <v>2585</v>
      </c>
      <c r="H4627">
        <v>224.94</v>
      </c>
      <c r="I4627">
        <v>3</v>
      </c>
      <c r="J4627">
        <v>-164.95</v>
      </c>
      <c r="K4627" s="6">
        <f>J4627/H4627</f>
        <v>-0.7333066595536587</v>
      </c>
      <c r="M4627" t="str">
        <f>LEFT(C4627, SEARCH(" ", C4627) - 1)</f>
        <v>Susan</v>
      </c>
      <c r="N4627" t="str" cm="1">
        <f t="array" ref="N4627">_xlfn.IFS(H4627&lt;0, "LOSS", H4627&gt;1000, "GREAT", H4627&gt;500, "GOOD", H4627&gt;=100, "OKAY", H4627&lt;100, "OKAY")</f>
        <v>OKAY</v>
      </c>
    </row>
    <row r="4628" spans="1:14">
      <c r="A4628" s="2">
        <v>42493</v>
      </c>
      <c r="B4628" s="2" t="str">
        <f>TEXT(A4628,"mmmm")</f>
        <v>May</v>
      </c>
      <c r="C4628" t="s">
        <v>2584</v>
      </c>
      <c r="D4628" t="s">
        <v>30</v>
      </c>
      <c r="E4628" t="s">
        <v>23</v>
      </c>
      <c r="F4628" t="s">
        <v>45</v>
      </c>
      <c r="G4628" t="s">
        <v>2586</v>
      </c>
      <c r="H4628">
        <v>6</v>
      </c>
      <c r="I4628">
        <v>2</v>
      </c>
      <c r="J4628">
        <v>2.1</v>
      </c>
      <c r="K4628" s="6">
        <f>J4628/H4628</f>
        <v>0.35000000000000003</v>
      </c>
      <c r="M4628" t="str">
        <f>LEFT(C4628, SEARCH(" ", C4628) - 1)</f>
        <v>Susan</v>
      </c>
      <c r="N4628" t="str" cm="1">
        <f t="array" ref="N4628">_xlfn.IFS(H4628&lt;0, "LOSS", H4628&gt;1000, "GREAT", H4628&gt;500, "GOOD", H4628&gt;=100, "OKAY", H4628&lt;100, "OKAY")</f>
        <v>OKAY</v>
      </c>
    </row>
    <row r="4629" spans="1:14">
      <c r="A4629" s="2">
        <v>42495</v>
      </c>
      <c r="B4629" s="2" t="str">
        <f>TEXT(A4629,"mmmm")</f>
        <v>May</v>
      </c>
      <c r="C4629" t="s">
        <v>122</v>
      </c>
      <c r="D4629" t="s">
        <v>84</v>
      </c>
      <c r="E4629" t="s">
        <v>23</v>
      </c>
      <c r="F4629" t="s">
        <v>47</v>
      </c>
      <c r="G4629" t="s">
        <v>429</v>
      </c>
      <c r="H4629">
        <v>79.14</v>
      </c>
      <c r="I4629">
        <v>3</v>
      </c>
      <c r="J4629">
        <v>36.4</v>
      </c>
      <c r="K4629" s="6">
        <f>J4629/H4629</f>
        <v>0.45994440232499367</v>
      </c>
      <c r="M4629" t="str">
        <f>LEFT(C4629, SEARCH(" ", C4629) - 1)</f>
        <v>Natalie</v>
      </c>
      <c r="N4629" t="str" cm="1">
        <f t="array" ref="N4629">_xlfn.IFS(H4629&lt;0, "LOSS", H4629&gt;1000, "GREAT", H4629&gt;500, "GOOD", H4629&gt;=100, "OKAY", H4629&lt;100, "OKAY")</f>
        <v>OKAY</v>
      </c>
    </row>
    <row r="4630" spans="1:14">
      <c r="A4630" s="2">
        <v>42495</v>
      </c>
      <c r="B4630" s="2" t="str">
        <f>TEXT(A4630,"mmmm")</f>
        <v>May</v>
      </c>
      <c r="C4630" t="s">
        <v>818</v>
      </c>
      <c r="D4630" t="s">
        <v>185</v>
      </c>
      <c r="E4630" t="s">
        <v>23</v>
      </c>
      <c r="F4630" t="s">
        <v>47</v>
      </c>
      <c r="G4630" t="s">
        <v>1070</v>
      </c>
      <c r="H4630">
        <v>14.35</v>
      </c>
      <c r="I4630">
        <v>3</v>
      </c>
      <c r="J4630">
        <v>5.2</v>
      </c>
      <c r="K4630" s="6">
        <f>J4630/H4630</f>
        <v>0.3623693379790941</v>
      </c>
      <c r="M4630" t="str">
        <f>LEFT(C4630, SEARCH(" ", C4630) - 1)</f>
        <v>Patrick</v>
      </c>
      <c r="N4630" t="str" cm="1">
        <f t="array" ref="N4630">_xlfn.IFS(H4630&lt;0, "LOSS", H4630&gt;1000, "GREAT", H4630&gt;500, "GOOD", H4630&gt;=100, "OKAY", H4630&lt;100, "OKAY")</f>
        <v>OKAY</v>
      </c>
    </row>
    <row r="4631" spans="1:14">
      <c r="A4631" s="2">
        <v>42495</v>
      </c>
      <c r="B4631" s="2" t="str">
        <f>TEXT(A4631,"mmmm")</f>
        <v>May</v>
      </c>
      <c r="C4631" t="s">
        <v>1458</v>
      </c>
      <c r="D4631" t="s">
        <v>22</v>
      </c>
      <c r="E4631" t="s">
        <v>23</v>
      </c>
      <c r="F4631" t="s">
        <v>49</v>
      </c>
      <c r="G4631" t="s">
        <v>1010</v>
      </c>
      <c r="H4631">
        <v>5.98</v>
      </c>
      <c r="I4631">
        <v>1</v>
      </c>
      <c r="J4631">
        <v>1.02</v>
      </c>
      <c r="K4631" s="6">
        <f>J4631/H4631</f>
        <v>0.1705685618729097</v>
      </c>
      <c r="M4631" t="str">
        <f>LEFT(C4631, SEARCH(" ", C4631) - 1)</f>
        <v>Barry</v>
      </c>
      <c r="N4631" t="str" cm="1">
        <f t="array" ref="N4631">_xlfn.IFS(H4631&lt;0, "LOSS", H4631&gt;1000, "GREAT", H4631&gt;500, "GOOD", H4631&gt;=100, "OKAY", H4631&lt;100, "OKAY")</f>
        <v>OKAY</v>
      </c>
    </row>
    <row r="4632" spans="1:14">
      <c r="A4632" s="2">
        <v>42495</v>
      </c>
      <c r="B4632" s="2" t="str">
        <f>TEXT(A4632,"mmmm")</f>
        <v>May</v>
      </c>
      <c r="C4632" t="s">
        <v>1458</v>
      </c>
      <c r="D4632" t="s">
        <v>22</v>
      </c>
      <c r="E4632" t="s">
        <v>25</v>
      </c>
      <c r="F4632" t="s">
        <v>48</v>
      </c>
      <c r="G4632" t="s">
        <v>2480</v>
      </c>
      <c r="H4632">
        <v>246.17</v>
      </c>
      <c r="I4632">
        <v>3</v>
      </c>
      <c r="J4632">
        <v>21.54</v>
      </c>
      <c r="K4632" s="6">
        <f>J4632/H4632</f>
        <v>8.7500507779176992E-2</v>
      </c>
      <c r="M4632" t="str">
        <f>LEFT(C4632, SEARCH(" ", C4632) - 1)</f>
        <v>Barry</v>
      </c>
      <c r="N4632" t="str" cm="1">
        <f t="array" ref="N4632">_xlfn.IFS(H4632&lt;0, "LOSS", H4632&gt;1000, "GREAT", H4632&gt;500, "GOOD", H4632&gt;=100, "OKAY", H4632&lt;100, "OKAY")</f>
        <v>OKAY</v>
      </c>
    </row>
    <row r="4633" spans="1:14">
      <c r="A4633" s="2">
        <v>42495</v>
      </c>
      <c r="B4633" s="2" t="str">
        <f>TEXT(A4633,"mmmm")</f>
        <v>May</v>
      </c>
      <c r="C4633" t="s">
        <v>1383</v>
      </c>
      <c r="D4633" t="s">
        <v>22</v>
      </c>
      <c r="E4633" t="s">
        <v>23</v>
      </c>
      <c r="F4633" t="s">
        <v>38</v>
      </c>
      <c r="G4633" t="s">
        <v>1566</v>
      </c>
      <c r="H4633">
        <v>6.72</v>
      </c>
      <c r="I4633">
        <v>5</v>
      </c>
      <c r="J4633">
        <v>2.35</v>
      </c>
      <c r="K4633" s="6">
        <f>J4633/H4633</f>
        <v>0.34970238095238099</v>
      </c>
      <c r="M4633" t="str">
        <f>LEFT(C4633, SEARCH(" ", C4633) - 1)</f>
        <v>Darrin</v>
      </c>
      <c r="N4633" t="str" cm="1">
        <f t="array" ref="N4633">_xlfn.IFS(H4633&lt;0, "LOSS", H4633&gt;1000, "GREAT", H4633&gt;500, "GOOD", H4633&gt;=100, "OKAY", H4633&lt;100, "OKAY")</f>
        <v>OKAY</v>
      </c>
    </row>
    <row r="4634" spans="1:14">
      <c r="A4634" s="2">
        <v>42495</v>
      </c>
      <c r="B4634" s="2" t="str">
        <f>TEXT(A4634,"mmmm")</f>
        <v>May</v>
      </c>
      <c r="C4634" t="s">
        <v>1383</v>
      </c>
      <c r="D4634" t="s">
        <v>22</v>
      </c>
      <c r="E4634" t="s">
        <v>21</v>
      </c>
      <c r="F4634" t="s">
        <v>51</v>
      </c>
      <c r="G4634" t="s">
        <v>591</v>
      </c>
      <c r="H4634">
        <v>298.77999999999997</v>
      </c>
      <c r="I4634">
        <v>3</v>
      </c>
      <c r="J4634">
        <v>7.47</v>
      </c>
      <c r="K4634" s="6">
        <f>J4634/H4634</f>
        <v>2.5001673472119956E-2</v>
      </c>
      <c r="M4634" t="str">
        <f>LEFT(C4634, SEARCH(" ", C4634) - 1)</f>
        <v>Darrin</v>
      </c>
      <c r="N4634" t="str" cm="1">
        <f t="array" ref="N4634">_xlfn.IFS(H4634&lt;0, "LOSS", H4634&gt;1000, "GREAT", H4634&gt;500, "GOOD", H4634&gt;=100, "OKAY", H4634&lt;100, "OKAY")</f>
        <v>OKAY</v>
      </c>
    </row>
    <row r="4635" spans="1:14">
      <c r="A4635" s="2">
        <v>42495</v>
      </c>
      <c r="B4635" s="2" t="str">
        <f>TEXT(A4635,"mmmm")</f>
        <v>May</v>
      </c>
      <c r="C4635" t="s">
        <v>1264</v>
      </c>
      <c r="D4635" t="s">
        <v>185</v>
      </c>
      <c r="E4635" t="s">
        <v>21</v>
      </c>
      <c r="F4635" t="s">
        <v>44</v>
      </c>
      <c r="G4635" t="s">
        <v>1858</v>
      </c>
      <c r="H4635">
        <v>16.72</v>
      </c>
      <c r="I4635">
        <v>5</v>
      </c>
      <c r="J4635">
        <v>3.34</v>
      </c>
      <c r="K4635" s="6">
        <f>J4635/H4635</f>
        <v>0.19976076555023925</v>
      </c>
      <c r="M4635" t="str">
        <f>LEFT(C4635, SEARCH(" ", C4635) - 1)</f>
        <v>Zuschuss</v>
      </c>
      <c r="N4635" t="str" cm="1">
        <f t="array" ref="N4635">_xlfn.IFS(H4635&lt;0, "LOSS", H4635&gt;1000, "GREAT", H4635&gt;500, "GOOD", H4635&gt;=100, "OKAY", H4635&lt;100, "OKAY")</f>
        <v>OKAY</v>
      </c>
    </row>
    <row r="4636" spans="1:14">
      <c r="A4636" s="2">
        <v>42495</v>
      </c>
      <c r="B4636" s="2" t="str">
        <f>TEXT(A4636,"mmmm")</f>
        <v>May</v>
      </c>
      <c r="C4636" t="s">
        <v>1964</v>
      </c>
      <c r="D4636" t="s">
        <v>22</v>
      </c>
      <c r="E4636" t="s">
        <v>21</v>
      </c>
      <c r="F4636" t="s">
        <v>51</v>
      </c>
      <c r="G4636" t="s">
        <v>1909</v>
      </c>
      <c r="H4636">
        <v>71.09</v>
      </c>
      <c r="I4636">
        <v>2</v>
      </c>
      <c r="J4636">
        <v>-1.78</v>
      </c>
      <c r="K4636" s="6">
        <f>J4636/H4636</f>
        <v>-2.5038683359122238E-2</v>
      </c>
      <c r="M4636" t="str">
        <f>LEFT(C4636, SEARCH(" ", C4636) - 1)</f>
        <v>Amy</v>
      </c>
      <c r="N4636" t="str" cm="1">
        <f t="array" ref="N4636">_xlfn.IFS(H4636&lt;0, "LOSS", H4636&gt;1000, "GREAT", H4636&gt;500, "GOOD", H4636&gt;=100, "OKAY", H4636&lt;100, "OKAY")</f>
        <v>OKAY</v>
      </c>
    </row>
    <row r="4637" spans="1:14">
      <c r="A4637" s="2">
        <v>42495</v>
      </c>
      <c r="B4637" s="2" t="str">
        <f>TEXT(A4637,"mmmm")</f>
        <v>May</v>
      </c>
      <c r="C4637" t="s">
        <v>2587</v>
      </c>
      <c r="D4637" t="s">
        <v>191</v>
      </c>
      <c r="E4637" t="s">
        <v>21</v>
      </c>
      <c r="F4637" t="s">
        <v>51</v>
      </c>
      <c r="G4637" t="s">
        <v>2588</v>
      </c>
      <c r="H4637">
        <v>1685.88</v>
      </c>
      <c r="I4637">
        <v>6</v>
      </c>
      <c r="J4637">
        <v>320.32</v>
      </c>
      <c r="K4637" s="6">
        <f>J4637/H4637</f>
        <v>0.19000166085367878</v>
      </c>
      <c r="M4637" t="str">
        <f>LEFT(C4637, SEARCH(" ", C4637) - 1)</f>
        <v>Lindsay</v>
      </c>
      <c r="N4637" t="str" cm="1">
        <f t="array" ref="N4637">_xlfn.IFS(H4637&lt;0, "LOSS", H4637&gt;1000, "GREAT", H4637&gt;500, "GOOD", H4637&gt;=100, "OKAY", H4637&lt;100, "OKAY")</f>
        <v>GREAT</v>
      </c>
    </row>
    <row r="4638" spans="1:14">
      <c r="A4638" s="2">
        <v>42495</v>
      </c>
      <c r="B4638" s="2" t="str">
        <f>TEXT(A4638,"mmmm")</f>
        <v>May</v>
      </c>
      <c r="C4638" t="s">
        <v>2587</v>
      </c>
      <c r="D4638" t="s">
        <v>191</v>
      </c>
      <c r="E4638" t="s">
        <v>23</v>
      </c>
      <c r="F4638" t="s">
        <v>38</v>
      </c>
      <c r="G4638" t="s">
        <v>1382</v>
      </c>
      <c r="H4638">
        <v>5.73</v>
      </c>
      <c r="I4638">
        <v>2</v>
      </c>
      <c r="J4638">
        <v>2</v>
      </c>
      <c r="K4638" s="6">
        <f>J4638/H4638</f>
        <v>0.34904013961605584</v>
      </c>
      <c r="M4638" t="str">
        <f>LEFT(C4638, SEARCH(" ", C4638) - 1)</f>
        <v>Lindsay</v>
      </c>
      <c r="N4638" t="str" cm="1">
        <f t="array" ref="N4638">_xlfn.IFS(H4638&lt;0, "LOSS", H4638&gt;1000, "GREAT", H4638&gt;500, "GOOD", H4638&gt;=100, "OKAY", H4638&lt;100, "OKAY")</f>
        <v>OKAY</v>
      </c>
    </row>
    <row r="4639" spans="1:14">
      <c r="A4639" s="2">
        <v>42495</v>
      </c>
      <c r="B4639" s="2" t="str">
        <f>TEXT(A4639,"mmmm")</f>
        <v>May</v>
      </c>
      <c r="C4639" t="s">
        <v>398</v>
      </c>
      <c r="D4639" t="s">
        <v>31</v>
      </c>
      <c r="E4639" t="s">
        <v>23</v>
      </c>
      <c r="F4639" t="s">
        <v>47</v>
      </c>
      <c r="G4639" t="s">
        <v>2589</v>
      </c>
      <c r="H4639">
        <v>93.25</v>
      </c>
      <c r="I4639">
        <v>4</v>
      </c>
      <c r="J4639">
        <v>31.47</v>
      </c>
      <c r="K4639" s="6">
        <f>J4639/H4639</f>
        <v>0.33747989276139406</v>
      </c>
      <c r="M4639" t="str">
        <f>LEFT(C4639, SEARCH(" ", C4639) - 1)</f>
        <v>Rick</v>
      </c>
      <c r="N4639" t="str" cm="1">
        <f t="array" ref="N4639">_xlfn.IFS(H4639&lt;0, "LOSS", H4639&gt;1000, "GREAT", H4639&gt;500, "GOOD", H4639&gt;=100, "OKAY", H4639&lt;100, "OKAY")</f>
        <v>OKAY</v>
      </c>
    </row>
    <row r="4640" spans="1:14">
      <c r="A4640" s="2">
        <v>42495</v>
      </c>
      <c r="B4640" s="2" t="str">
        <f>TEXT(A4640,"mmmm")</f>
        <v>May</v>
      </c>
      <c r="C4640" t="s">
        <v>398</v>
      </c>
      <c r="D4640" t="s">
        <v>31</v>
      </c>
      <c r="E4640" t="s">
        <v>25</v>
      </c>
      <c r="F4640" t="s">
        <v>48</v>
      </c>
      <c r="G4640" t="s">
        <v>2448</v>
      </c>
      <c r="H4640">
        <v>177.48</v>
      </c>
      <c r="I4640">
        <v>3</v>
      </c>
      <c r="J4640">
        <v>19.97</v>
      </c>
      <c r="K4640" s="6">
        <f>J4640/H4640</f>
        <v>0.11251972053189092</v>
      </c>
      <c r="M4640" t="str">
        <f>LEFT(C4640, SEARCH(" ", C4640) - 1)</f>
        <v>Rick</v>
      </c>
      <c r="N4640" t="str" cm="1">
        <f t="array" ref="N4640">_xlfn.IFS(H4640&lt;0, "LOSS", H4640&gt;1000, "GREAT", H4640&gt;500, "GOOD", H4640&gt;=100, "OKAY", H4640&lt;100, "OKAY")</f>
        <v>OKAY</v>
      </c>
    </row>
    <row r="4641" spans="1:14">
      <c r="A4641" s="2">
        <v>42496</v>
      </c>
      <c r="B4641" s="2" t="str">
        <f>TEXT(A4641,"mmmm")</f>
        <v>May</v>
      </c>
      <c r="C4641" t="s">
        <v>2252</v>
      </c>
      <c r="D4641" t="s">
        <v>30</v>
      </c>
      <c r="E4641" t="s">
        <v>23</v>
      </c>
      <c r="F4641" t="s">
        <v>43</v>
      </c>
      <c r="G4641" t="s">
        <v>1885</v>
      </c>
      <c r="H4641">
        <v>7.22</v>
      </c>
      <c r="I4641">
        <v>2</v>
      </c>
      <c r="J4641">
        <v>1.71</v>
      </c>
      <c r="K4641" s="6">
        <f>J4641/H4641</f>
        <v>0.23684210526315791</v>
      </c>
      <c r="M4641" t="str">
        <f>LEFT(C4641, SEARCH(" ", C4641) - 1)</f>
        <v>Brad</v>
      </c>
      <c r="N4641" t="str" cm="1">
        <f t="array" ref="N4641">_xlfn.IFS(H4641&lt;0, "LOSS", H4641&gt;1000, "GREAT", H4641&gt;500, "GOOD", H4641&gt;=100, "OKAY", H4641&lt;100, "OKAY")</f>
        <v>OKAY</v>
      </c>
    </row>
    <row r="4642" spans="1:14">
      <c r="A4642" s="2">
        <v>42496</v>
      </c>
      <c r="B4642" s="2" t="str">
        <f>TEXT(A4642,"mmmm")</f>
        <v>May</v>
      </c>
      <c r="C4642" t="s">
        <v>2252</v>
      </c>
      <c r="D4642" t="s">
        <v>30</v>
      </c>
      <c r="E4642" t="s">
        <v>23</v>
      </c>
      <c r="F4642" t="s">
        <v>47</v>
      </c>
      <c r="G4642" t="s">
        <v>464</v>
      </c>
      <c r="H4642">
        <v>49.57</v>
      </c>
      <c r="I4642">
        <v>2</v>
      </c>
      <c r="J4642">
        <v>15.49</v>
      </c>
      <c r="K4642" s="6">
        <f>J4642/H4642</f>
        <v>0.31248739156748034</v>
      </c>
      <c r="M4642" t="str">
        <f>LEFT(C4642, SEARCH(" ", C4642) - 1)</f>
        <v>Brad</v>
      </c>
      <c r="N4642" t="str" cm="1">
        <f t="array" ref="N4642">_xlfn.IFS(H4642&lt;0, "LOSS", H4642&gt;1000, "GREAT", H4642&gt;500, "GOOD", H4642&gt;=100, "OKAY", H4642&lt;100, "OKAY")</f>
        <v>OKAY</v>
      </c>
    </row>
    <row r="4643" spans="1:14">
      <c r="A4643" s="2">
        <v>42496</v>
      </c>
      <c r="B4643" s="2" t="str">
        <f>TEXT(A4643,"mmmm")</f>
        <v>May</v>
      </c>
      <c r="C4643" t="s">
        <v>2252</v>
      </c>
      <c r="D4643" t="s">
        <v>30</v>
      </c>
      <c r="E4643" t="s">
        <v>21</v>
      </c>
      <c r="F4643" t="s">
        <v>44</v>
      </c>
      <c r="G4643" t="s">
        <v>2590</v>
      </c>
      <c r="H4643">
        <v>54.71</v>
      </c>
      <c r="I4643">
        <v>7</v>
      </c>
      <c r="J4643">
        <v>11.63</v>
      </c>
      <c r="K4643" s="6">
        <f>J4643/H4643</f>
        <v>0.212575397550722</v>
      </c>
      <c r="M4643" t="str">
        <f>LEFT(C4643, SEARCH(" ", C4643) - 1)</f>
        <v>Brad</v>
      </c>
      <c r="N4643" t="str" cm="1">
        <f t="array" ref="N4643">_xlfn.IFS(H4643&lt;0, "LOSS", H4643&gt;1000, "GREAT", H4643&gt;500, "GOOD", H4643&gt;=100, "OKAY", H4643&lt;100, "OKAY")</f>
        <v>OKAY</v>
      </c>
    </row>
    <row r="4644" spans="1:14">
      <c r="A4644" s="2">
        <v>42496</v>
      </c>
      <c r="B4644" s="2" t="str">
        <f>TEXT(A4644,"mmmm")</f>
        <v>May</v>
      </c>
      <c r="C4644" t="s">
        <v>2460</v>
      </c>
      <c r="D4644" t="s">
        <v>29</v>
      </c>
      <c r="E4644" t="s">
        <v>23</v>
      </c>
      <c r="F4644" t="s">
        <v>38</v>
      </c>
      <c r="G4644" t="s">
        <v>406</v>
      </c>
      <c r="H4644">
        <v>3.21</v>
      </c>
      <c r="I4644">
        <v>2</v>
      </c>
      <c r="J4644">
        <v>-5.29</v>
      </c>
      <c r="K4644" s="6">
        <f>J4644/H4644</f>
        <v>-1.64797507788162</v>
      </c>
      <c r="M4644" t="str">
        <f>LEFT(C4644, SEARCH(" ", C4644) - 1)</f>
        <v>Art</v>
      </c>
      <c r="N4644" t="str" cm="1">
        <f t="array" ref="N4644">_xlfn.IFS(H4644&lt;0, "LOSS", H4644&gt;1000, "GREAT", H4644&gt;500, "GOOD", H4644&gt;=100, "OKAY", H4644&lt;100, "OKAY")</f>
        <v>OKAY</v>
      </c>
    </row>
    <row r="4645" spans="1:14">
      <c r="A4645" s="2">
        <v>42496</v>
      </c>
      <c r="B4645" s="2" t="str">
        <f>TEXT(A4645,"mmmm")</f>
        <v>May</v>
      </c>
      <c r="C4645" t="s">
        <v>2460</v>
      </c>
      <c r="D4645" t="s">
        <v>29</v>
      </c>
      <c r="E4645" t="s">
        <v>25</v>
      </c>
      <c r="F4645" t="s">
        <v>35</v>
      </c>
      <c r="G4645" t="s">
        <v>1149</v>
      </c>
      <c r="H4645">
        <v>26.18</v>
      </c>
      <c r="I4645">
        <v>2</v>
      </c>
      <c r="J4645">
        <v>-3.27</v>
      </c>
      <c r="K4645" s="6">
        <f>J4645/H4645</f>
        <v>-0.12490450725744844</v>
      </c>
      <c r="M4645" t="str">
        <f>LEFT(C4645, SEARCH(" ", C4645) - 1)</f>
        <v>Art</v>
      </c>
      <c r="N4645" t="str" cm="1">
        <f t="array" ref="N4645">_xlfn.IFS(H4645&lt;0, "LOSS", H4645&gt;1000, "GREAT", H4645&gt;500, "GOOD", H4645&gt;=100, "OKAY", H4645&lt;100, "OKAY")</f>
        <v>OKAY</v>
      </c>
    </row>
    <row r="4646" spans="1:14">
      <c r="A4646" s="2">
        <v>42496</v>
      </c>
      <c r="B4646" s="2" t="str">
        <f>TEXT(A4646,"mmmm")</f>
        <v>May</v>
      </c>
      <c r="C4646" t="s">
        <v>2252</v>
      </c>
      <c r="D4646" t="s">
        <v>208</v>
      </c>
      <c r="E4646" t="s">
        <v>23</v>
      </c>
      <c r="F4646" t="s">
        <v>36</v>
      </c>
      <c r="G4646" t="s">
        <v>1967</v>
      </c>
      <c r="H4646">
        <v>54.48</v>
      </c>
      <c r="I4646">
        <v>1</v>
      </c>
      <c r="J4646">
        <v>15.25</v>
      </c>
      <c r="K4646" s="6">
        <f>J4646/H4646</f>
        <v>0.27991923641703381</v>
      </c>
      <c r="M4646" t="str">
        <f>LEFT(C4646, SEARCH(" ", C4646) - 1)</f>
        <v>Brad</v>
      </c>
      <c r="N4646" t="str" cm="1">
        <f t="array" ref="N4646">_xlfn.IFS(H4646&lt;0, "LOSS", H4646&gt;1000, "GREAT", H4646&gt;500, "GOOD", H4646&gt;=100, "OKAY", H4646&lt;100, "OKAY")</f>
        <v>OKAY</v>
      </c>
    </row>
    <row r="4647" spans="1:14">
      <c r="A4647" s="2">
        <v>42496</v>
      </c>
      <c r="B4647" s="2" t="str">
        <f>TEXT(A4647,"mmmm")</f>
        <v>May</v>
      </c>
      <c r="C4647" t="s">
        <v>1185</v>
      </c>
      <c r="D4647" t="s">
        <v>22</v>
      </c>
      <c r="E4647" t="s">
        <v>21</v>
      </c>
      <c r="F4647" t="s">
        <v>44</v>
      </c>
      <c r="G4647" t="s">
        <v>2591</v>
      </c>
      <c r="H4647">
        <v>41.6</v>
      </c>
      <c r="I4647">
        <v>4</v>
      </c>
      <c r="J4647">
        <v>14.14</v>
      </c>
      <c r="K4647" s="6">
        <f>J4647/H4647</f>
        <v>0.33990384615384617</v>
      </c>
      <c r="M4647" t="str">
        <f>LEFT(C4647, SEARCH(" ", C4647) - 1)</f>
        <v>Gene</v>
      </c>
      <c r="N4647" t="str" cm="1">
        <f t="array" ref="N4647">_xlfn.IFS(H4647&lt;0, "LOSS", H4647&gt;1000, "GREAT", H4647&gt;500, "GOOD", H4647&gt;=100, "OKAY", H4647&lt;100, "OKAY")</f>
        <v>OKAY</v>
      </c>
    </row>
    <row r="4648" spans="1:14">
      <c r="A4648" s="2">
        <v>42497</v>
      </c>
      <c r="B4648" s="2" t="str">
        <f>TEXT(A4648,"mmmm")</f>
        <v>May</v>
      </c>
      <c r="C4648" t="s">
        <v>2532</v>
      </c>
      <c r="D4648" t="s">
        <v>24</v>
      </c>
      <c r="E4648" t="s">
        <v>23</v>
      </c>
      <c r="F4648" t="s">
        <v>38</v>
      </c>
      <c r="G4648" t="s">
        <v>424</v>
      </c>
      <c r="H4648">
        <v>85.23</v>
      </c>
      <c r="I4648">
        <v>7</v>
      </c>
      <c r="J4648">
        <v>30.9</v>
      </c>
      <c r="K4648" s="6">
        <f>J4648/H4648</f>
        <v>0.36254839845124953</v>
      </c>
      <c r="M4648" t="str">
        <f>LEFT(C4648, SEARCH(" ", C4648) - 1)</f>
        <v>Caroline</v>
      </c>
      <c r="N4648" t="str" cm="1">
        <f t="array" ref="N4648">_xlfn.IFS(H4648&lt;0, "LOSS", H4648&gt;1000, "GREAT", H4648&gt;500, "GOOD", H4648&gt;=100, "OKAY", H4648&lt;100, "OKAY")</f>
        <v>OKAY</v>
      </c>
    </row>
    <row r="4649" spans="1:14">
      <c r="A4649" s="2">
        <v>42497</v>
      </c>
      <c r="B4649" s="2" t="str">
        <f>TEXT(A4649,"mmmm")</f>
        <v>May</v>
      </c>
      <c r="C4649" t="s">
        <v>2532</v>
      </c>
      <c r="D4649" t="s">
        <v>24</v>
      </c>
      <c r="E4649" t="s">
        <v>23</v>
      </c>
      <c r="F4649" t="s">
        <v>45</v>
      </c>
      <c r="G4649" t="s">
        <v>1340</v>
      </c>
      <c r="H4649">
        <v>44.4</v>
      </c>
      <c r="I4649">
        <v>3</v>
      </c>
      <c r="J4649">
        <v>22.2</v>
      </c>
      <c r="K4649" s="6">
        <f>J4649/H4649</f>
        <v>0.5</v>
      </c>
      <c r="M4649" t="str">
        <f>LEFT(C4649, SEARCH(" ", C4649) - 1)</f>
        <v>Caroline</v>
      </c>
      <c r="N4649" t="str" cm="1">
        <f t="array" ref="N4649">_xlfn.IFS(H4649&lt;0, "LOSS", H4649&gt;1000, "GREAT", H4649&gt;500, "GOOD", H4649&gt;=100, "OKAY", H4649&lt;100, "OKAY")</f>
        <v>OKAY</v>
      </c>
    </row>
    <row r="4650" spans="1:14">
      <c r="A4650" s="2">
        <v>42497</v>
      </c>
      <c r="B4650" s="2" t="str">
        <f>TEXT(A4650,"mmmm")</f>
        <v>May</v>
      </c>
      <c r="C4650" t="s">
        <v>2532</v>
      </c>
      <c r="D4650" t="s">
        <v>24</v>
      </c>
      <c r="E4650" t="s">
        <v>21</v>
      </c>
      <c r="F4650" t="s">
        <v>40</v>
      </c>
      <c r="G4650" t="s">
        <v>2021</v>
      </c>
      <c r="H4650">
        <v>442.76</v>
      </c>
      <c r="I4650">
        <v>4</v>
      </c>
      <c r="J4650">
        <v>59.04</v>
      </c>
      <c r="K4650" s="6">
        <f>J4650/H4650</f>
        <v>0.13334537898635829</v>
      </c>
      <c r="M4650" t="str">
        <f>LEFT(C4650, SEARCH(" ", C4650) - 1)</f>
        <v>Caroline</v>
      </c>
      <c r="N4650" t="str" cm="1">
        <f t="array" ref="N4650">_xlfn.IFS(H4650&lt;0, "LOSS", H4650&gt;1000, "GREAT", H4650&gt;500, "GOOD", H4650&gt;=100, "OKAY", H4650&lt;100, "OKAY")</f>
        <v>OKAY</v>
      </c>
    </row>
    <row r="4651" spans="1:14">
      <c r="A4651" s="2">
        <v>42497</v>
      </c>
      <c r="B4651" s="2" t="str">
        <f>TEXT(A4651,"mmmm")</f>
        <v>May</v>
      </c>
      <c r="C4651" t="s">
        <v>2532</v>
      </c>
      <c r="D4651" t="s">
        <v>24</v>
      </c>
      <c r="E4651" t="s">
        <v>25</v>
      </c>
      <c r="F4651" t="s">
        <v>46</v>
      </c>
      <c r="G4651" t="s">
        <v>1983</v>
      </c>
      <c r="H4651">
        <v>3999.95</v>
      </c>
      <c r="I4651">
        <v>5</v>
      </c>
      <c r="J4651">
        <v>1159.99</v>
      </c>
      <c r="K4651" s="6">
        <f>J4651/H4651</f>
        <v>0.29000112501406267</v>
      </c>
      <c r="M4651" t="str">
        <f>LEFT(C4651, SEARCH(" ", C4651) - 1)</f>
        <v>Caroline</v>
      </c>
      <c r="N4651" t="str" cm="1">
        <f t="array" ref="N4651">_xlfn.IFS(H4651&lt;0, "LOSS", H4651&gt;1000, "GREAT", H4651&gt;500, "GOOD", H4651&gt;=100, "OKAY", H4651&lt;100, "OKAY")</f>
        <v>GREAT</v>
      </c>
    </row>
    <row r="4652" spans="1:14">
      <c r="A4652" s="2">
        <v>42497</v>
      </c>
      <c r="B4652" s="2" t="str">
        <f>TEXT(A4652,"mmmm")</f>
        <v>May</v>
      </c>
      <c r="C4652" t="s">
        <v>2532</v>
      </c>
      <c r="D4652" t="s">
        <v>24</v>
      </c>
      <c r="E4652" t="s">
        <v>25</v>
      </c>
      <c r="F4652" t="s">
        <v>35</v>
      </c>
      <c r="G4652" t="s">
        <v>1167</v>
      </c>
      <c r="H4652">
        <v>199.95</v>
      </c>
      <c r="I4652">
        <v>5</v>
      </c>
      <c r="J4652">
        <v>21.99</v>
      </c>
      <c r="K4652" s="6">
        <f>J4652/H4652</f>
        <v>0.1099774943735934</v>
      </c>
      <c r="M4652" t="str">
        <f>LEFT(C4652, SEARCH(" ", C4652) - 1)</f>
        <v>Caroline</v>
      </c>
      <c r="N4652" t="str" cm="1">
        <f t="array" ref="N4652">_xlfn.IFS(H4652&lt;0, "LOSS", H4652&gt;1000, "GREAT", H4652&gt;500, "GOOD", H4652&gt;=100, "OKAY", H4652&lt;100, "OKAY")</f>
        <v>OKAY</v>
      </c>
    </row>
    <row r="4653" spans="1:14">
      <c r="A4653" s="2">
        <v>42497</v>
      </c>
      <c r="B4653" s="2" t="str">
        <f>TEXT(A4653,"mmmm")</f>
        <v>May</v>
      </c>
      <c r="C4653" t="s">
        <v>2532</v>
      </c>
      <c r="D4653" t="s">
        <v>24</v>
      </c>
      <c r="E4653" t="s">
        <v>21</v>
      </c>
      <c r="F4653" t="s">
        <v>44</v>
      </c>
      <c r="G4653" t="s">
        <v>1097</v>
      </c>
      <c r="H4653">
        <v>63.68</v>
      </c>
      <c r="I4653">
        <v>8</v>
      </c>
      <c r="J4653">
        <v>28.02</v>
      </c>
      <c r="K4653" s="6">
        <f>J4653/H4653</f>
        <v>0.44001256281407036</v>
      </c>
      <c r="M4653" t="str">
        <f>LEFT(C4653, SEARCH(" ", C4653) - 1)</f>
        <v>Caroline</v>
      </c>
      <c r="N4653" t="str" cm="1">
        <f t="array" ref="N4653">_xlfn.IFS(H4653&lt;0, "LOSS", H4653&gt;1000, "GREAT", H4653&gt;500, "GOOD", H4653&gt;=100, "OKAY", H4653&lt;100, "OKAY")</f>
        <v>OKAY</v>
      </c>
    </row>
    <row r="4654" spans="1:14">
      <c r="A4654" s="2">
        <v>42498</v>
      </c>
      <c r="B4654" s="2" t="str">
        <f>TEXT(A4654,"mmmm")</f>
        <v>May</v>
      </c>
      <c r="C4654" t="s">
        <v>670</v>
      </c>
      <c r="D4654" t="s">
        <v>108</v>
      </c>
      <c r="E4654" t="s">
        <v>21</v>
      </c>
      <c r="F4654" t="s">
        <v>44</v>
      </c>
      <c r="G4654" t="s">
        <v>2274</v>
      </c>
      <c r="H4654">
        <v>211.96</v>
      </c>
      <c r="I4654">
        <v>2</v>
      </c>
      <c r="J4654">
        <v>42.39</v>
      </c>
      <c r="K4654" s="6">
        <f>J4654/H4654</f>
        <v>0.19999056425740705</v>
      </c>
      <c r="M4654" t="str">
        <f>LEFT(C4654, SEARCH(" ", C4654) - 1)</f>
        <v>George</v>
      </c>
      <c r="N4654" t="str" cm="1">
        <f t="array" ref="N4654">_xlfn.IFS(H4654&lt;0, "LOSS", H4654&gt;1000, "GREAT", H4654&gt;500, "GOOD", H4654&gt;=100, "OKAY", H4654&lt;100, "OKAY")</f>
        <v>OKAY</v>
      </c>
    </row>
    <row r="4655" spans="1:14">
      <c r="A4655" s="2">
        <v>42498</v>
      </c>
      <c r="B4655" s="2" t="str">
        <f>TEXT(A4655,"mmmm")</f>
        <v>May</v>
      </c>
      <c r="C4655" t="s">
        <v>355</v>
      </c>
      <c r="D4655" t="s">
        <v>30</v>
      </c>
      <c r="E4655" t="s">
        <v>23</v>
      </c>
      <c r="F4655" t="s">
        <v>49</v>
      </c>
      <c r="G4655" t="s">
        <v>1130</v>
      </c>
      <c r="H4655">
        <v>1006.06</v>
      </c>
      <c r="I4655">
        <v>3</v>
      </c>
      <c r="J4655">
        <v>88.03</v>
      </c>
      <c r="K4655" s="6">
        <f>J4655/H4655</f>
        <v>8.7499751505874412E-2</v>
      </c>
      <c r="M4655" t="str">
        <f>LEFT(C4655, SEARCH(" ", C4655) - 1)</f>
        <v>Clay</v>
      </c>
      <c r="N4655" t="str" cm="1">
        <f t="array" ref="N4655">_xlfn.IFS(H4655&lt;0, "LOSS", H4655&gt;1000, "GREAT", H4655&gt;500, "GOOD", H4655&gt;=100, "OKAY", H4655&lt;100, "OKAY")</f>
        <v>GREAT</v>
      </c>
    </row>
    <row r="4656" spans="1:14">
      <c r="A4656" s="2">
        <v>42498</v>
      </c>
      <c r="B4656" s="2" t="str">
        <f>TEXT(A4656,"mmmm")</f>
        <v>May</v>
      </c>
      <c r="C4656" t="s">
        <v>355</v>
      </c>
      <c r="D4656" t="s">
        <v>30</v>
      </c>
      <c r="E4656" t="s">
        <v>23</v>
      </c>
      <c r="F4656" t="s">
        <v>47</v>
      </c>
      <c r="G4656" t="s">
        <v>532</v>
      </c>
      <c r="H4656">
        <v>10.69</v>
      </c>
      <c r="I4656">
        <v>2</v>
      </c>
      <c r="J4656">
        <v>3.74</v>
      </c>
      <c r="K4656" s="6">
        <f>J4656/H4656</f>
        <v>0.34985968194574374</v>
      </c>
      <c r="M4656" t="str">
        <f>LEFT(C4656, SEARCH(" ", C4656) - 1)</f>
        <v>Clay</v>
      </c>
      <c r="N4656" t="str" cm="1">
        <f t="array" ref="N4656">_xlfn.IFS(H4656&lt;0, "LOSS", H4656&gt;1000, "GREAT", H4656&gt;500, "GOOD", H4656&gt;=100, "OKAY", H4656&lt;100, "OKAY")</f>
        <v>OKAY</v>
      </c>
    </row>
    <row r="4657" spans="1:14">
      <c r="A4657" s="2">
        <v>42498</v>
      </c>
      <c r="B4657" s="2" t="str">
        <f>TEXT(A4657,"mmmm")</f>
        <v>May</v>
      </c>
      <c r="C4657" t="s">
        <v>355</v>
      </c>
      <c r="D4657" t="s">
        <v>30</v>
      </c>
      <c r="E4657" t="s">
        <v>23</v>
      </c>
      <c r="F4657" t="s">
        <v>47</v>
      </c>
      <c r="G4657" t="s">
        <v>2186</v>
      </c>
      <c r="H4657">
        <v>10.37</v>
      </c>
      <c r="I4657">
        <v>2</v>
      </c>
      <c r="J4657">
        <v>3.63</v>
      </c>
      <c r="K4657" s="6">
        <f>J4657/H4657</f>
        <v>0.35004821600771457</v>
      </c>
      <c r="M4657" t="str">
        <f>LEFT(C4657, SEARCH(" ", C4657) - 1)</f>
        <v>Clay</v>
      </c>
      <c r="N4657" t="str" cm="1">
        <f t="array" ref="N4657">_xlfn.IFS(H4657&lt;0, "LOSS", H4657&gt;1000, "GREAT", H4657&gt;500, "GOOD", H4657&gt;=100, "OKAY", H4657&lt;100, "OKAY")</f>
        <v>OKAY</v>
      </c>
    </row>
    <row r="4658" spans="1:14">
      <c r="A4658" s="2">
        <v>42498</v>
      </c>
      <c r="B4658" s="2" t="str">
        <f>TEXT(A4658,"mmmm")</f>
        <v>May</v>
      </c>
      <c r="C4658" t="s">
        <v>355</v>
      </c>
      <c r="D4658" t="s">
        <v>30</v>
      </c>
      <c r="E4658" t="s">
        <v>23</v>
      </c>
      <c r="F4658" t="s">
        <v>49</v>
      </c>
      <c r="G4658" t="s">
        <v>2395</v>
      </c>
      <c r="H4658">
        <v>25.12</v>
      </c>
      <c r="I4658">
        <v>2</v>
      </c>
      <c r="J4658">
        <v>1.57</v>
      </c>
      <c r="K4658" s="6">
        <f>J4658/H4658</f>
        <v>6.25E-2</v>
      </c>
      <c r="M4658" t="str">
        <f>LEFT(C4658, SEARCH(" ", C4658) - 1)</f>
        <v>Clay</v>
      </c>
      <c r="N4658" t="str" cm="1">
        <f t="array" ref="N4658">_xlfn.IFS(H4658&lt;0, "LOSS", H4658&gt;1000, "GREAT", H4658&gt;500, "GOOD", H4658&gt;=100, "OKAY", H4658&lt;100, "OKAY")</f>
        <v>OKAY</v>
      </c>
    </row>
    <row r="4659" spans="1:14">
      <c r="A4659" s="2">
        <v>42498</v>
      </c>
      <c r="B4659" s="2" t="str">
        <f>TEXT(A4659,"mmmm")</f>
        <v>May</v>
      </c>
      <c r="C4659" t="s">
        <v>355</v>
      </c>
      <c r="D4659" t="s">
        <v>30</v>
      </c>
      <c r="E4659" t="s">
        <v>25</v>
      </c>
      <c r="F4659" t="s">
        <v>35</v>
      </c>
      <c r="G4659" t="s">
        <v>737</v>
      </c>
      <c r="H4659">
        <v>58.11</v>
      </c>
      <c r="I4659">
        <v>2</v>
      </c>
      <c r="J4659">
        <v>7.26</v>
      </c>
      <c r="K4659" s="6">
        <f>J4659/H4659</f>
        <v>0.12493546721734641</v>
      </c>
      <c r="M4659" t="str">
        <f>LEFT(C4659, SEARCH(" ", C4659) - 1)</f>
        <v>Clay</v>
      </c>
      <c r="N4659" t="str" cm="1">
        <f t="array" ref="N4659">_xlfn.IFS(H4659&lt;0, "LOSS", H4659&gt;1000, "GREAT", H4659&gt;500, "GOOD", H4659&gt;=100, "OKAY", H4659&lt;100, "OKAY")</f>
        <v>OKAY</v>
      </c>
    </row>
    <row r="4660" spans="1:14">
      <c r="A4660" s="2">
        <v>42498</v>
      </c>
      <c r="B4660" s="2" t="str">
        <f>TEXT(A4660,"mmmm")</f>
        <v>May</v>
      </c>
      <c r="C4660" t="s">
        <v>1158</v>
      </c>
      <c r="D4660" t="s">
        <v>22</v>
      </c>
      <c r="E4660" t="s">
        <v>23</v>
      </c>
      <c r="F4660" t="s">
        <v>47</v>
      </c>
      <c r="G4660" t="s">
        <v>1992</v>
      </c>
      <c r="H4660">
        <v>17.940000000000001</v>
      </c>
      <c r="I4660">
        <v>3</v>
      </c>
      <c r="J4660">
        <v>8.07</v>
      </c>
      <c r="K4660" s="6">
        <f>J4660/H4660</f>
        <v>0.44983277591973242</v>
      </c>
      <c r="M4660" t="str">
        <f>LEFT(C4660, SEARCH(" ", C4660) - 1)</f>
        <v>Trudy</v>
      </c>
      <c r="N4660" t="str" cm="1">
        <f t="array" ref="N4660">_xlfn.IFS(H4660&lt;0, "LOSS", H4660&gt;1000, "GREAT", H4660&gt;500, "GOOD", H4660&gt;=100, "OKAY", H4660&lt;100, "OKAY")</f>
        <v>OKAY</v>
      </c>
    </row>
    <row r="4661" spans="1:14">
      <c r="A4661" s="2">
        <v>42499</v>
      </c>
      <c r="B4661" s="2" t="str">
        <f>TEXT(A4661,"mmmm")</f>
        <v>May</v>
      </c>
      <c r="C4661" t="s">
        <v>1148</v>
      </c>
      <c r="D4661" t="s">
        <v>28</v>
      </c>
      <c r="E4661" t="s">
        <v>25</v>
      </c>
      <c r="F4661" t="s">
        <v>35</v>
      </c>
      <c r="G4661" t="s">
        <v>2592</v>
      </c>
      <c r="H4661">
        <v>93.98</v>
      </c>
      <c r="I4661">
        <v>2</v>
      </c>
      <c r="J4661">
        <v>13.16</v>
      </c>
      <c r="K4661" s="6">
        <f>J4661/H4661</f>
        <v>0.14002979357310066</v>
      </c>
      <c r="M4661" t="str">
        <f>LEFT(C4661, SEARCH(" ", C4661) - 1)</f>
        <v>Sonia</v>
      </c>
      <c r="N4661" t="str" cm="1">
        <f t="array" ref="N4661">_xlfn.IFS(H4661&lt;0, "LOSS", H4661&gt;1000, "GREAT", H4661&gt;500, "GOOD", H4661&gt;=100, "OKAY", H4661&lt;100, "OKAY")</f>
        <v>OKAY</v>
      </c>
    </row>
    <row r="4662" spans="1:14">
      <c r="A4662" s="2">
        <v>42499</v>
      </c>
      <c r="B4662" s="2" t="str">
        <f>TEXT(A4662,"mmmm")</f>
        <v>May</v>
      </c>
      <c r="C4662" t="s">
        <v>2045</v>
      </c>
      <c r="D4662" t="s">
        <v>27</v>
      </c>
      <c r="E4662" t="s">
        <v>23</v>
      </c>
      <c r="F4662" t="s">
        <v>42</v>
      </c>
      <c r="G4662" t="s">
        <v>115</v>
      </c>
      <c r="H4662">
        <v>9.34</v>
      </c>
      <c r="I4662">
        <v>1</v>
      </c>
      <c r="J4662">
        <v>3.5</v>
      </c>
      <c r="K4662" s="6">
        <f>J4662/H4662</f>
        <v>0.37473233404710921</v>
      </c>
      <c r="M4662" t="str">
        <f>LEFT(C4662, SEARCH(" ", C4662) - 1)</f>
        <v>Julia</v>
      </c>
      <c r="N4662" t="str" cm="1">
        <f t="array" ref="N4662">_xlfn.IFS(H4662&lt;0, "LOSS", H4662&gt;1000, "GREAT", H4662&gt;500, "GOOD", H4662&gt;=100, "OKAY", H4662&lt;100, "OKAY")</f>
        <v>OKAY</v>
      </c>
    </row>
    <row r="4663" spans="1:14">
      <c r="A4663" s="2">
        <v>42499</v>
      </c>
      <c r="B4663" s="2" t="str">
        <f>TEXT(A4663,"mmmm")</f>
        <v>May</v>
      </c>
      <c r="C4663" t="s">
        <v>2045</v>
      </c>
      <c r="D4663" t="s">
        <v>27</v>
      </c>
      <c r="E4663" t="s">
        <v>23</v>
      </c>
      <c r="F4663" t="s">
        <v>37</v>
      </c>
      <c r="G4663" t="s">
        <v>540</v>
      </c>
      <c r="H4663">
        <v>79.36</v>
      </c>
      <c r="I4663">
        <v>5</v>
      </c>
      <c r="J4663">
        <v>9.92</v>
      </c>
      <c r="K4663" s="6">
        <f>J4663/H4663</f>
        <v>0.125</v>
      </c>
      <c r="M4663" t="str">
        <f>LEFT(C4663, SEARCH(" ", C4663) - 1)</f>
        <v>Julia</v>
      </c>
      <c r="N4663" t="str" cm="1">
        <f t="array" ref="N4663">_xlfn.IFS(H4663&lt;0, "LOSS", H4663&gt;1000, "GREAT", H4663&gt;500, "GOOD", H4663&gt;=100, "OKAY", H4663&lt;100, "OKAY")</f>
        <v>OKAY</v>
      </c>
    </row>
    <row r="4664" spans="1:14">
      <c r="A4664" s="2">
        <v>42499</v>
      </c>
      <c r="B4664" s="2" t="str">
        <f>TEXT(A4664,"mmmm")</f>
        <v>May</v>
      </c>
      <c r="C4664" t="s">
        <v>620</v>
      </c>
      <c r="D4664" t="s">
        <v>24</v>
      </c>
      <c r="E4664" t="s">
        <v>23</v>
      </c>
      <c r="F4664" t="s">
        <v>37</v>
      </c>
      <c r="G4664" t="s">
        <v>2593</v>
      </c>
      <c r="H4664">
        <v>8</v>
      </c>
      <c r="I4664">
        <v>5</v>
      </c>
      <c r="J4664">
        <v>3.44</v>
      </c>
      <c r="K4664" s="6">
        <f>J4664/H4664</f>
        <v>0.43</v>
      </c>
      <c r="M4664" t="str">
        <f>LEFT(C4664, SEARCH(" ", C4664) - 1)</f>
        <v>Paul</v>
      </c>
      <c r="N4664" t="str" cm="1">
        <f t="array" ref="N4664">_xlfn.IFS(H4664&lt;0, "LOSS", H4664&gt;1000, "GREAT", H4664&gt;500, "GOOD", H4664&gt;=100, "OKAY", H4664&lt;100, "OKAY")</f>
        <v>OKAY</v>
      </c>
    </row>
    <row r="4665" spans="1:14">
      <c r="A4665" s="2">
        <v>42499</v>
      </c>
      <c r="B4665" s="2" t="str">
        <f>TEXT(A4665,"mmmm")</f>
        <v>May</v>
      </c>
      <c r="C4665" t="s">
        <v>1151</v>
      </c>
      <c r="D4665" t="s">
        <v>22</v>
      </c>
      <c r="E4665" t="s">
        <v>23</v>
      </c>
      <c r="F4665" t="s">
        <v>47</v>
      </c>
      <c r="G4665" t="s">
        <v>2594</v>
      </c>
      <c r="H4665">
        <v>32.04</v>
      </c>
      <c r="I4665">
        <v>4</v>
      </c>
      <c r="J4665">
        <v>14.42</v>
      </c>
      <c r="K4665" s="6">
        <f>J4665/H4665</f>
        <v>0.45006242197253432</v>
      </c>
      <c r="M4665" t="str">
        <f>LEFT(C4665, SEARCH(" ", C4665) - 1)</f>
        <v>Ricardo</v>
      </c>
      <c r="N4665" t="str" cm="1">
        <f t="array" ref="N4665">_xlfn.IFS(H4665&lt;0, "LOSS", H4665&gt;1000, "GREAT", H4665&gt;500, "GOOD", H4665&gt;=100, "OKAY", H4665&lt;100, "OKAY")</f>
        <v>OKAY</v>
      </c>
    </row>
    <row r="4666" spans="1:14">
      <c r="A4666" s="2">
        <v>42499</v>
      </c>
      <c r="B4666" s="2" t="str">
        <f>TEXT(A4666,"mmmm")</f>
        <v>May</v>
      </c>
      <c r="C4666" t="s">
        <v>74</v>
      </c>
      <c r="D4666" t="s">
        <v>26</v>
      </c>
      <c r="E4666" t="s">
        <v>25</v>
      </c>
      <c r="F4666" t="s">
        <v>48</v>
      </c>
      <c r="G4666" t="s">
        <v>819</v>
      </c>
      <c r="H4666">
        <v>19.14</v>
      </c>
      <c r="I4666">
        <v>2</v>
      </c>
      <c r="J4666">
        <v>1.91</v>
      </c>
      <c r="K4666" s="6">
        <f>J4666/H4666</f>
        <v>9.979101358411703E-2</v>
      </c>
      <c r="M4666" t="str">
        <f>LEFT(C4666, SEARCH(" ", C4666) - 1)</f>
        <v>Mick</v>
      </c>
      <c r="N4666" t="str" cm="1">
        <f t="array" ref="N4666">_xlfn.IFS(H4666&lt;0, "LOSS", H4666&gt;1000, "GREAT", H4666&gt;500, "GOOD", H4666&gt;=100, "OKAY", H4666&lt;100, "OKAY")</f>
        <v>OKAY</v>
      </c>
    </row>
    <row r="4667" spans="1:14">
      <c r="A4667" s="2">
        <v>42499</v>
      </c>
      <c r="B4667" s="2" t="str">
        <f>TEXT(A4667,"mmmm")</f>
        <v>May</v>
      </c>
      <c r="C4667" t="s">
        <v>1472</v>
      </c>
      <c r="D4667" t="s">
        <v>106</v>
      </c>
      <c r="E4667" t="s">
        <v>23</v>
      </c>
      <c r="F4667" t="s">
        <v>37</v>
      </c>
      <c r="G4667" t="s">
        <v>129</v>
      </c>
      <c r="H4667">
        <v>27.86</v>
      </c>
      <c r="I4667">
        <v>7</v>
      </c>
      <c r="J4667">
        <v>9.19</v>
      </c>
      <c r="K4667" s="6">
        <f>J4667/H4667</f>
        <v>0.32986360373295043</v>
      </c>
      <c r="M4667" t="str">
        <f>LEFT(C4667, SEARCH(" ", C4667) - 1)</f>
        <v>Thea</v>
      </c>
      <c r="N4667" t="str" cm="1">
        <f t="array" ref="N4667">_xlfn.IFS(H4667&lt;0, "LOSS", H4667&gt;1000, "GREAT", H4667&gt;500, "GOOD", H4667&gt;=100, "OKAY", H4667&lt;100, "OKAY")</f>
        <v>OKAY</v>
      </c>
    </row>
    <row r="4668" spans="1:14">
      <c r="A4668" s="2">
        <v>42499</v>
      </c>
      <c r="B4668" s="2" t="str">
        <f>TEXT(A4668,"mmmm")</f>
        <v>May</v>
      </c>
      <c r="C4668" t="s">
        <v>2595</v>
      </c>
      <c r="D4668" t="s">
        <v>26</v>
      </c>
      <c r="E4668" t="s">
        <v>23</v>
      </c>
      <c r="F4668" t="s">
        <v>49</v>
      </c>
      <c r="G4668" t="s">
        <v>404</v>
      </c>
      <c r="H4668">
        <v>856.66</v>
      </c>
      <c r="I4668">
        <v>6</v>
      </c>
      <c r="J4668">
        <v>107.08</v>
      </c>
      <c r="K4668" s="6">
        <f>J4668/H4668</f>
        <v>0.12499708168935167</v>
      </c>
      <c r="M4668" t="str">
        <f>LEFT(C4668, SEARCH(" ", C4668) - 1)</f>
        <v>Cynthia</v>
      </c>
      <c r="N4668" t="str" cm="1">
        <f t="array" ref="N4668">_xlfn.IFS(H4668&lt;0, "LOSS", H4668&gt;1000, "GREAT", H4668&gt;500, "GOOD", H4668&gt;=100, "OKAY", H4668&lt;100, "OKAY")</f>
        <v>GOOD</v>
      </c>
    </row>
    <row r="4669" spans="1:14">
      <c r="A4669" s="2">
        <v>42499</v>
      </c>
      <c r="B4669" s="2" t="str">
        <f>TEXT(A4669,"mmmm")</f>
        <v>May</v>
      </c>
      <c r="C4669" t="s">
        <v>2595</v>
      </c>
      <c r="D4669" t="s">
        <v>26</v>
      </c>
      <c r="E4669" t="s">
        <v>23</v>
      </c>
      <c r="F4669" t="s">
        <v>38</v>
      </c>
      <c r="G4669" t="s">
        <v>560</v>
      </c>
      <c r="H4669">
        <v>13.18</v>
      </c>
      <c r="I4669">
        <v>4</v>
      </c>
      <c r="J4669">
        <v>-20.440000000000001</v>
      </c>
      <c r="K4669" s="6">
        <f>J4669/H4669</f>
        <v>-1.5508345978755691</v>
      </c>
      <c r="M4669" t="str">
        <f>LEFT(C4669, SEARCH(" ", C4669) - 1)</f>
        <v>Cynthia</v>
      </c>
      <c r="N4669" t="str" cm="1">
        <f t="array" ref="N4669">_xlfn.IFS(H4669&lt;0, "LOSS", H4669&gt;1000, "GREAT", H4669&gt;500, "GOOD", H4669&gt;=100, "OKAY", H4669&lt;100, "OKAY")</f>
        <v>OKAY</v>
      </c>
    </row>
    <row r="4670" spans="1:14">
      <c r="A4670" s="2">
        <v>42499</v>
      </c>
      <c r="B4670" s="2" t="str">
        <f>TEXT(A4670,"mmmm")</f>
        <v>May</v>
      </c>
      <c r="C4670" t="s">
        <v>2595</v>
      </c>
      <c r="D4670" t="s">
        <v>26</v>
      </c>
      <c r="E4670" t="s">
        <v>23</v>
      </c>
      <c r="F4670" t="s">
        <v>36</v>
      </c>
      <c r="G4670" t="s">
        <v>2596</v>
      </c>
      <c r="H4670">
        <v>48.78</v>
      </c>
      <c r="I4670">
        <v>4</v>
      </c>
      <c r="J4670">
        <v>-131.72</v>
      </c>
      <c r="K4670" s="6">
        <f>J4670/H4670</f>
        <v>-2.7002870028700285</v>
      </c>
      <c r="M4670" t="str">
        <f>LEFT(C4670, SEARCH(" ", C4670) - 1)</f>
        <v>Cynthia</v>
      </c>
      <c r="N4670" t="str" cm="1">
        <f t="array" ref="N4670">_xlfn.IFS(H4670&lt;0, "LOSS", H4670&gt;1000, "GREAT", H4670&gt;500, "GOOD", H4670&gt;=100, "OKAY", H4670&lt;100, "OKAY")</f>
        <v>OKAY</v>
      </c>
    </row>
    <row r="4671" spans="1:14">
      <c r="A4671" s="2">
        <v>42499</v>
      </c>
      <c r="B4671" s="2" t="str">
        <f>TEXT(A4671,"mmmm")</f>
        <v>May</v>
      </c>
      <c r="C4671" t="s">
        <v>2595</v>
      </c>
      <c r="D4671" t="s">
        <v>26</v>
      </c>
      <c r="E4671" t="s">
        <v>23</v>
      </c>
      <c r="F4671" t="s">
        <v>47</v>
      </c>
      <c r="G4671" t="s">
        <v>2567</v>
      </c>
      <c r="H4671">
        <v>76.64</v>
      </c>
      <c r="I4671">
        <v>2</v>
      </c>
      <c r="J4671">
        <v>26.82</v>
      </c>
      <c r="K4671" s="6">
        <f>J4671/H4671</f>
        <v>0.34994780793319413</v>
      </c>
      <c r="M4671" t="str">
        <f>LEFT(C4671, SEARCH(" ", C4671) - 1)</f>
        <v>Cynthia</v>
      </c>
      <c r="N4671" t="str" cm="1">
        <f t="array" ref="N4671">_xlfn.IFS(H4671&lt;0, "LOSS", H4671&gt;1000, "GREAT", H4671&gt;500, "GOOD", H4671&gt;=100, "OKAY", H4671&lt;100, "OKAY")</f>
        <v>OKAY</v>
      </c>
    </row>
    <row r="4672" spans="1:14">
      <c r="A4672" s="2">
        <v>42499</v>
      </c>
      <c r="B4672" s="2" t="str">
        <f>TEXT(A4672,"mmmm")</f>
        <v>May</v>
      </c>
      <c r="C4672" t="s">
        <v>2595</v>
      </c>
      <c r="D4672" t="s">
        <v>26</v>
      </c>
      <c r="E4672" t="s">
        <v>23</v>
      </c>
      <c r="F4672" t="s">
        <v>38</v>
      </c>
      <c r="G4672" t="s">
        <v>1589</v>
      </c>
      <c r="H4672">
        <v>18.53</v>
      </c>
      <c r="I4672">
        <v>6</v>
      </c>
      <c r="J4672">
        <v>-27.79</v>
      </c>
      <c r="K4672" s="6">
        <f>J4672/H4672</f>
        <v>-1.4997301672962762</v>
      </c>
      <c r="M4672" t="str">
        <f>LEFT(C4672, SEARCH(" ", C4672) - 1)</f>
        <v>Cynthia</v>
      </c>
      <c r="N4672" t="str" cm="1">
        <f t="array" ref="N4672">_xlfn.IFS(H4672&lt;0, "LOSS", H4672&gt;1000, "GREAT", H4672&gt;500, "GOOD", H4672&gt;=100, "OKAY", H4672&lt;100, "OKAY")</f>
        <v>OKAY</v>
      </c>
    </row>
    <row r="4673" spans="1:14">
      <c r="A4673" s="2">
        <v>42500</v>
      </c>
      <c r="B4673" s="2" t="str">
        <f>TEXT(A4673,"mmmm")</f>
        <v>May</v>
      </c>
      <c r="C4673" t="s">
        <v>1066</v>
      </c>
      <c r="D4673" t="s">
        <v>28</v>
      </c>
      <c r="E4673" t="s">
        <v>23</v>
      </c>
      <c r="F4673" t="s">
        <v>47</v>
      </c>
      <c r="G4673" t="s">
        <v>1070</v>
      </c>
      <c r="H4673">
        <v>11.96</v>
      </c>
      <c r="I4673">
        <v>2</v>
      </c>
      <c r="J4673">
        <v>5.86</v>
      </c>
      <c r="K4673" s="6">
        <f>J4673/H4673</f>
        <v>0.48996655518394649</v>
      </c>
      <c r="M4673" t="str">
        <f>LEFT(C4673, SEARCH(" ", C4673) - 1)</f>
        <v>Roger</v>
      </c>
      <c r="N4673" t="str" cm="1">
        <f t="array" ref="N4673">_xlfn.IFS(H4673&lt;0, "LOSS", H4673&gt;1000, "GREAT", H4673&gt;500, "GOOD", H4673&gt;=100, "OKAY", H4673&lt;100, "OKAY")</f>
        <v>OKAY</v>
      </c>
    </row>
    <row r="4674" spans="1:14">
      <c r="A4674" s="2">
        <v>42500</v>
      </c>
      <c r="B4674" s="2" t="str">
        <f>TEXT(A4674,"mmmm")</f>
        <v>May</v>
      </c>
      <c r="C4674" t="s">
        <v>1463</v>
      </c>
      <c r="D4674" t="s">
        <v>27</v>
      </c>
      <c r="E4674" t="s">
        <v>25</v>
      </c>
      <c r="F4674" t="s">
        <v>48</v>
      </c>
      <c r="G4674" t="s">
        <v>1615</v>
      </c>
      <c r="H4674">
        <v>743.99</v>
      </c>
      <c r="I4674">
        <v>2</v>
      </c>
      <c r="J4674">
        <v>-124</v>
      </c>
      <c r="K4674" s="6">
        <f>J4674/H4674</f>
        <v>-0.16666890684014571</v>
      </c>
      <c r="M4674" t="str">
        <f>LEFT(C4674, SEARCH(" ", C4674) - 1)</f>
        <v>Christopher</v>
      </c>
      <c r="N4674" t="str" cm="1">
        <f t="array" ref="N4674">_xlfn.IFS(H4674&lt;0, "LOSS", H4674&gt;1000, "GREAT", H4674&gt;500, "GOOD", H4674&gt;=100, "OKAY", H4674&lt;100, "OKAY")</f>
        <v>GOOD</v>
      </c>
    </row>
    <row r="4675" spans="1:14">
      <c r="A4675" s="2">
        <v>42500</v>
      </c>
      <c r="B4675" s="2" t="str">
        <f>TEXT(A4675,"mmmm")</f>
        <v>May</v>
      </c>
      <c r="C4675" t="s">
        <v>1185</v>
      </c>
      <c r="D4675" t="s">
        <v>29</v>
      </c>
      <c r="E4675" t="s">
        <v>23</v>
      </c>
      <c r="F4675" t="s">
        <v>42</v>
      </c>
      <c r="G4675" t="s">
        <v>2597</v>
      </c>
      <c r="H4675">
        <v>7.07</v>
      </c>
      <c r="I4675">
        <v>2</v>
      </c>
      <c r="J4675">
        <v>2.39</v>
      </c>
      <c r="K4675" s="6">
        <f>J4675/H4675</f>
        <v>0.33804809052333806</v>
      </c>
      <c r="M4675" t="str">
        <f>LEFT(C4675, SEARCH(" ", C4675) - 1)</f>
        <v>Gene</v>
      </c>
      <c r="N4675" t="str" cm="1">
        <f t="array" ref="N4675">_xlfn.IFS(H4675&lt;0, "LOSS", H4675&gt;1000, "GREAT", H4675&gt;500, "GOOD", H4675&gt;=100, "OKAY", H4675&lt;100, "OKAY")</f>
        <v>OKAY</v>
      </c>
    </row>
    <row r="4676" spans="1:14">
      <c r="A4676" s="2">
        <v>42501</v>
      </c>
      <c r="B4676" s="2" t="str">
        <f>TEXT(A4676,"mmmm")</f>
        <v>May</v>
      </c>
      <c r="C4676" t="s">
        <v>762</v>
      </c>
      <c r="D4676" t="s">
        <v>22</v>
      </c>
      <c r="E4676" t="s">
        <v>23</v>
      </c>
      <c r="F4676" t="s">
        <v>47</v>
      </c>
      <c r="G4676" t="s">
        <v>1992</v>
      </c>
      <c r="H4676">
        <v>5.98</v>
      </c>
      <c r="I4676">
        <v>1</v>
      </c>
      <c r="J4676">
        <v>2.69</v>
      </c>
      <c r="K4676" s="6">
        <f>J4676/H4676</f>
        <v>0.44983277591973242</v>
      </c>
      <c r="M4676" t="str">
        <f>LEFT(C4676, SEARCH(" ", C4676) - 1)</f>
        <v>Ted</v>
      </c>
      <c r="N4676" t="str" cm="1">
        <f t="array" ref="N4676">_xlfn.IFS(H4676&lt;0, "LOSS", H4676&gt;1000, "GREAT", H4676&gt;500, "GOOD", H4676&gt;=100, "OKAY", H4676&lt;100, "OKAY")</f>
        <v>OKAY</v>
      </c>
    </row>
    <row r="4677" spans="1:14">
      <c r="A4677" s="2">
        <v>42502</v>
      </c>
      <c r="B4677" s="2" t="str">
        <f>TEXT(A4677,"mmmm")</f>
        <v>May</v>
      </c>
      <c r="C4677" t="s">
        <v>1439</v>
      </c>
      <c r="D4677" t="s">
        <v>106</v>
      </c>
      <c r="E4677" t="s">
        <v>23</v>
      </c>
      <c r="F4677" t="s">
        <v>37</v>
      </c>
      <c r="G4677" t="s">
        <v>89</v>
      </c>
      <c r="H4677">
        <v>10.96</v>
      </c>
      <c r="I4677">
        <v>4</v>
      </c>
      <c r="J4677">
        <v>2.96</v>
      </c>
      <c r="K4677" s="6">
        <f>J4677/H4677</f>
        <v>0.27007299270072993</v>
      </c>
      <c r="M4677" t="str">
        <f>LEFT(C4677, SEARCH(" ", C4677) - 1)</f>
        <v>Vivek</v>
      </c>
      <c r="N4677" t="str" cm="1">
        <f t="array" ref="N4677">_xlfn.IFS(H4677&lt;0, "LOSS", H4677&gt;1000, "GREAT", H4677&gt;500, "GOOD", H4677&gt;=100, "OKAY", H4677&lt;100, "OKAY")</f>
        <v>OKAY</v>
      </c>
    </row>
    <row r="4678" spans="1:14">
      <c r="A4678" s="2">
        <v>42502</v>
      </c>
      <c r="B4678" s="2" t="str">
        <f>TEXT(A4678,"mmmm")</f>
        <v>May</v>
      </c>
      <c r="C4678" t="s">
        <v>383</v>
      </c>
      <c r="D4678" t="s">
        <v>27</v>
      </c>
      <c r="E4678" t="s">
        <v>23</v>
      </c>
      <c r="F4678" t="s">
        <v>49</v>
      </c>
      <c r="G4678" t="s">
        <v>1099</v>
      </c>
      <c r="H4678">
        <v>82.37</v>
      </c>
      <c r="I4678">
        <v>2</v>
      </c>
      <c r="J4678">
        <v>-19.559999999999999</v>
      </c>
      <c r="K4678" s="6">
        <f>J4678/H4678</f>
        <v>-0.2374650965157217</v>
      </c>
      <c r="M4678" t="str">
        <f>LEFT(C4678, SEARCH(" ", C4678) - 1)</f>
        <v>Filia</v>
      </c>
      <c r="N4678" t="str" cm="1">
        <f t="array" ref="N4678">_xlfn.IFS(H4678&lt;0, "LOSS", H4678&gt;1000, "GREAT", H4678&gt;500, "GOOD", H4678&gt;=100, "OKAY", H4678&lt;100, "OKAY")</f>
        <v>OKAY</v>
      </c>
    </row>
    <row r="4679" spans="1:14">
      <c r="A4679" s="2">
        <v>42502</v>
      </c>
      <c r="B4679" s="2" t="str">
        <f>TEXT(A4679,"mmmm")</f>
        <v>May</v>
      </c>
      <c r="C4679" t="s">
        <v>2563</v>
      </c>
      <c r="D4679" t="s">
        <v>28</v>
      </c>
      <c r="E4679" t="s">
        <v>23</v>
      </c>
      <c r="F4679" t="s">
        <v>42</v>
      </c>
      <c r="G4679" t="s">
        <v>2598</v>
      </c>
      <c r="H4679">
        <v>54.9</v>
      </c>
      <c r="I4679">
        <v>5</v>
      </c>
      <c r="J4679">
        <v>26.9</v>
      </c>
      <c r="K4679" s="6">
        <f>J4679/H4679</f>
        <v>0.48998178506375228</v>
      </c>
      <c r="M4679" t="str">
        <f>LEFT(C4679, SEARCH(" ", C4679) - 1)</f>
        <v>Jill</v>
      </c>
      <c r="N4679" t="str" cm="1">
        <f t="array" ref="N4679">_xlfn.IFS(H4679&lt;0, "LOSS", H4679&gt;1000, "GREAT", H4679&gt;500, "GOOD", H4679&gt;=100, "OKAY", H4679&lt;100, "OKAY")</f>
        <v>OKAY</v>
      </c>
    </row>
    <row r="4680" spans="1:14">
      <c r="A4680" s="2">
        <v>42502</v>
      </c>
      <c r="B4680" s="2" t="str">
        <f>TEXT(A4680,"mmmm")</f>
        <v>May</v>
      </c>
      <c r="C4680" t="s">
        <v>1075</v>
      </c>
      <c r="D4680" t="s">
        <v>24</v>
      </c>
      <c r="E4680" t="s">
        <v>21</v>
      </c>
      <c r="F4680" t="s">
        <v>44</v>
      </c>
      <c r="G4680" t="s">
        <v>1649</v>
      </c>
      <c r="H4680">
        <v>10.02</v>
      </c>
      <c r="I4680">
        <v>3</v>
      </c>
      <c r="J4680">
        <v>4.41</v>
      </c>
      <c r="K4680" s="6">
        <f>J4680/H4680</f>
        <v>0.44011976047904194</v>
      </c>
      <c r="M4680" t="str">
        <f>LEFT(C4680, SEARCH(" ", C4680) - 1)</f>
        <v>Harry</v>
      </c>
      <c r="N4680" t="str" cm="1">
        <f t="array" ref="N4680">_xlfn.IFS(H4680&lt;0, "LOSS", H4680&gt;1000, "GREAT", H4680&gt;500, "GOOD", H4680&gt;=100, "OKAY", H4680&lt;100, "OKAY")</f>
        <v>OKAY</v>
      </c>
    </row>
    <row r="4681" spans="1:14">
      <c r="A4681" s="2">
        <v>42502</v>
      </c>
      <c r="B4681" s="2" t="str">
        <f>TEXT(A4681,"mmmm")</f>
        <v>May</v>
      </c>
      <c r="C4681" t="s">
        <v>1075</v>
      </c>
      <c r="D4681" t="s">
        <v>24</v>
      </c>
      <c r="E4681" t="s">
        <v>25</v>
      </c>
      <c r="F4681" t="s">
        <v>48</v>
      </c>
      <c r="G4681" t="s">
        <v>602</v>
      </c>
      <c r="H4681">
        <v>631.96</v>
      </c>
      <c r="I4681">
        <v>4</v>
      </c>
      <c r="J4681">
        <v>303.33999999999997</v>
      </c>
      <c r="K4681" s="6">
        <f>J4681/H4681</f>
        <v>0.4799987340970947</v>
      </c>
      <c r="M4681" t="str">
        <f>LEFT(C4681, SEARCH(" ", C4681) - 1)</f>
        <v>Harry</v>
      </c>
      <c r="N4681" t="str" cm="1">
        <f t="array" ref="N4681">_xlfn.IFS(H4681&lt;0, "LOSS", H4681&gt;1000, "GREAT", H4681&gt;500, "GOOD", H4681&gt;=100, "OKAY", H4681&lt;100, "OKAY")</f>
        <v>GOOD</v>
      </c>
    </row>
    <row r="4682" spans="1:14">
      <c r="A4682" s="2">
        <v>42502</v>
      </c>
      <c r="B4682" s="2" t="str">
        <f>TEXT(A4682,"mmmm")</f>
        <v>May</v>
      </c>
      <c r="C4682" t="s">
        <v>466</v>
      </c>
      <c r="D4682" t="s">
        <v>22</v>
      </c>
      <c r="E4682" t="s">
        <v>25</v>
      </c>
      <c r="F4682" t="s">
        <v>35</v>
      </c>
      <c r="G4682" t="s">
        <v>2599</v>
      </c>
      <c r="H4682">
        <v>120</v>
      </c>
      <c r="I4682">
        <v>6</v>
      </c>
      <c r="J4682">
        <v>46.8</v>
      </c>
      <c r="K4682" s="6">
        <f>J4682/H4682</f>
        <v>0.38999999999999996</v>
      </c>
      <c r="M4682" t="str">
        <f>LEFT(C4682, SEARCH(" ", C4682) - 1)</f>
        <v>Vivian</v>
      </c>
      <c r="N4682" t="str" cm="1">
        <f t="array" ref="N4682">_xlfn.IFS(H4682&lt;0, "LOSS", H4682&gt;1000, "GREAT", H4682&gt;500, "GOOD", H4682&gt;=100, "OKAY", H4682&lt;100, "OKAY")</f>
        <v>OKAY</v>
      </c>
    </row>
    <row r="4683" spans="1:14">
      <c r="A4683" s="2">
        <v>42502</v>
      </c>
      <c r="B4683" s="2" t="str">
        <f>TEXT(A4683,"mmmm")</f>
        <v>May</v>
      </c>
      <c r="C4683" t="s">
        <v>466</v>
      </c>
      <c r="D4683" t="s">
        <v>22</v>
      </c>
      <c r="E4683" t="s">
        <v>23</v>
      </c>
      <c r="F4683" t="s">
        <v>36</v>
      </c>
      <c r="G4683" t="s">
        <v>743</v>
      </c>
      <c r="H4683">
        <v>8.67</v>
      </c>
      <c r="I4683">
        <v>1</v>
      </c>
      <c r="J4683">
        <v>2.34</v>
      </c>
      <c r="K4683" s="6">
        <f>J4683/H4683</f>
        <v>0.26989619377162627</v>
      </c>
      <c r="M4683" t="str">
        <f>LEFT(C4683, SEARCH(" ", C4683) - 1)</f>
        <v>Vivian</v>
      </c>
      <c r="N4683" t="str" cm="1">
        <f t="array" ref="N4683">_xlfn.IFS(H4683&lt;0, "LOSS", H4683&gt;1000, "GREAT", H4683&gt;500, "GOOD", H4683&gt;=100, "OKAY", H4683&lt;100, "OKAY")</f>
        <v>OKAY</v>
      </c>
    </row>
    <row r="4684" spans="1:14">
      <c r="A4684" s="2">
        <v>42504</v>
      </c>
      <c r="B4684" s="2" t="str">
        <f>TEXT(A4684,"mmmm")</f>
        <v>May</v>
      </c>
      <c r="C4684" t="s">
        <v>1857</v>
      </c>
      <c r="D4684" t="s">
        <v>30</v>
      </c>
      <c r="E4684" t="s">
        <v>21</v>
      </c>
      <c r="F4684" t="s">
        <v>44</v>
      </c>
      <c r="G4684" t="s">
        <v>2115</v>
      </c>
      <c r="H4684">
        <v>79.38</v>
      </c>
      <c r="I4684">
        <v>1</v>
      </c>
      <c r="J4684">
        <v>29.77</v>
      </c>
      <c r="K4684" s="6">
        <f>J4684/H4684</f>
        <v>0.37503149407911313</v>
      </c>
      <c r="M4684" t="str">
        <f>LEFT(C4684, SEARCH(" ", C4684) - 1)</f>
        <v>Logan</v>
      </c>
      <c r="N4684" t="str" cm="1">
        <f t="array" ref="N4684">_xlfn.IFS(H4684&lt;0, "LOSS", H4684&gt;1000, "GREAT", H4684&gt;500, "GOOD", H4684&gt;=100, "OKAY", H4684&lt;100, "OKAY")</f>
        <v>OKAY</v>
      </c>
    </row>
    <row r="4685" spans="1:14">
      <c r="A4685" s="2">
        <v>42504</v>
      </c>
      <c r="B4685" s="2" t="str">
        <f>TEXT(A4685,"mmmm")</f>
        <v>May</v>
      </c>
      <c r="C4685" t="s">
        <v>1736</v>
      </c>
      <c r="D4685" t="s">
        <v>31</v>
      </c>
      <c r="E4685" t="s">
        <v>23</v>
      </c>
      <c r="F4685" t="s">
        <v>38</v>
      </c>
      <c r="G4685" t="s">
        <v>1217</v>
      </c>
      <c r="H4685">
        <v>57.58</v>
      </c>
      <c r="I4685">
        <v>3</v>
      </c>
      <c r="J4685">
        <v>-44.15</v>
      </c>
      <c r="K4685" s="6">
        <f>J4685/H4685</f>
        <v>-0.76675929142063215</v>
      </c>
      <c r="M4685" t="str">
        <f>LEFT(C4685, SEARCH(" ", C4685) - 1)</f>
        <v>Michael</v>
      </c>
      <c r="N4685" t="str" cm="1">
        <f t="array" ref="N4685">_xlfn.IFS(H4685&lt;0, "LOSS", H4685&gt;1000, "GREAT", H4685&gt;500, "GOOD", H4685&gt;=100, "OKAY", H4685&lt;100, "OKAY")</f>
        <v>OKAY</v>
      </c>
    </row>
    <row r="4686" spans="1:14">
      <c r="A4686" s="2">
        <v>42504</v>
      </c>
      <c r="B4686" s="2" t="str">
        <f>TEXT(A4686,"mmmm")</f>
        <v>May</v>
      </c>
      <c r="C4686" t="s">
        <v>1736</v>
      </c>
      <c r="D4686" t="s">
        <v>31</v>
      </c>
      <c r="E4686" t="s">
        <v>23</v>
      </c>
      <c r="F4686" t="s">
        <v>47</v>
      </c>
      <c r="G4686" t="s">
        <v>1251</v>
      </c>
      <c r="H4686">
        <v>31.1</v>
      </c>
      <c r="I4686">
        <v>6</v>
      </c>
      <c r="J4686">
        <v>10.89</v>
      </c>
      <c r="K4686" s="6">
        <f>J4686/H4686</f>
        <v>0.35016077170418008</v>
      </c>
      <c r="M4686" t="str">
        <f>LEFT(C4686, SEARCH(" ", C4686) - 1)</f>
        <v>Michael</v>
      </c>
      <c r="N4686" t="str" cm="1">
        <f t="array" ref="N4686">_xlfn.IFS(H4686&lt;0, "LOSS", H4686&gt;1000, "GREAT", H4686&gt;500, "GOOD", H4686&gt;=100, "OKAY", H4686&lt;100, "OKAY")</f>
        <v>OKAY</v>
      </c>
    </row>
    <row r="4687" spans="1:14">
      <c r="A4687" s="2">
        <v>42504</v>
      </c>
      <c r="B4687" s="2" t="str">
        <f>TEXT(A4687,"mmmm")</f>
        <v>May</v>
      </c>
      <c r="C4687" t="s">
        <v>1736</v>
      </c>
      <c r="D4687" t="s">
        <v>31</v>
      </c>
      <c r="E4687" t="s">
        <v>21</v>
      </c>
      <c r="F4687" t="s">
        <v>44</v>
      </c>
      <c r="G4687" t="s">
        <v>294</v>
      </c>
      <c r="H4687">
        <v>30.19</v>
      </c>
      <c r="I4687">
        <v>3</v>
      </c>
      <c r="J4687">
        <v>8.3000000000000007</v>
      </c>
      <c r="K4687" s="6">
        <f>J4687/H4687</f>
        <v>0.27492547201059953</v>
      </c>
      <c r="M4687" t="str">
        <f>LEFT(C4687, SEARCH(" ", C4687) - 1)</f>
        <v>Michael</v>
      </c>
      <c r="N4687" t="str" cm="1">
        <f t="array" ref="N4687">_xlfn.IFS(H4687&lt;0, "LOSS", H4687&gt;1000, "GREAT", H4687&gt;500, "GOOD", H4687&gt;=100, "OKAY", H4687&lt;100, "OKAY")</f>
        <v>OKAY</v>
      </c>
    </row>
    <row r="4688" spans="1:14">
      <c r="A4688" s="2">
        <v>42504</v>
      </c>
      <c r="B4688" s="2" t="str">
        <f>TEXT(A4688,"mmmm")</f>
        <v>May</v>
      </c>
      <c r="C4688" t="s">
        <v>1736</v>
      </c>
      <c r="D4688" t="s">
        <v>31</v>
      </c>
      <c r="E4688" t="s">
        <v>25</v>
      </c>
      <c r="F4688" t="s">
        <v>48</v>
      </c>
      <c r="G4688" t="s">
        <v>727</v>
      </c>
      <c r="H4688">
        <v>43.6</v>
      </c>
      <c r="I4688">
        <v>5</v>
      </c>
      <c r="J4688">
        <v>4.3600000000000003</v>
      </c>
      <c r="K4688" s="6">
        <f>J4688/H4688</f>
        <v>0.1</v>
      </c>
      <c r="M4688" t="str">
        <f>LEFT(C4688, SEARCH(" ", C4688) - 1)</f>
        <v>Michael</v>
      </c>
      <c r="N4688" t="str" cm="1">
        <f t="array" ref="N4688">_xlfn.IFS(H4688&lt;0, "LOSS", H4688&gt;1000, "GREAT", H4688&gt;500, "GOOD", H4688&gt;=100, "OKAY", H4688&lt;100, "OKAY")</f>
        <v>OKAY</v>
      </c>
    </row>
    <row r="4689" spans="1:14">
      <c r="A4689" s="2">
        <v>42504</v>
      </c>
      <c r="B4689" s="2" t="str">
        <f>TEXT(A4689,"mmmm")</f>
        <v>May</v>
      </c>
      <c r="C4689" t="s">
        <v>1736</v>
      </c>
      <c r="D4689" t="s">
        <v>31</v>
      </c>
      <c r="E4689" t="s">
        <v>23</v>
      </c>
      <c r="F4689" t="s">
        <v>37</v>
      </c>
      <c r="G4689" t="s">
        <v>2080</v>
      </c>
      <c r="H4689">
        <v>4.7699999999999996</v>
      </c>
      <c r="I4689">
        <v>2</v>
      </c>
      <c r="J4689">
        <v>0.42</v>
      </c>
      <c r="K4689" s="6">
        <f>J4689/H4689</f>
        <v>8.8050314465408813E-2</v>
      </c>
      <c r="M4689" t="str">
        <f>LEFT(C4689, SEARCH(" ", C4689) - 1)</f>
        <v>Michael</v>
      </c>
      <c r="N4689" t="str" cm="1">
        <f t="array" ref="N4689">_xlfn.IFS(H4689&lt;0, "LOSS", H4689&gt;1000, "GREAT", H4689&gt;500, "GOOD", H4689&gt;=100, "OKAY", H4689&lt;100, "OKAY")</f>
        <v>OKAY</v>
      </c>
    </row>
    <row r="4690" spans="1:14">
      <c r="A4690" s="2">
        <v>42504</v>
      </c>
      <c r="B4690" s="2" t="str">
        <f>TEXT(A4690,"mmmm")</f>
        <v>May</v>
      </c>
      <c r="C4690" t="s">
        <v>1736</v>
      </c>
      <c r="D4690" t="s">
        <v>31</v>
      </c>
      <c r="E4690" t="s">
        <v>23</v>
      </c>
      <c r="F4690" t="s">
        <v>38</v>
      </c>
      <c r="G4690" t="s">
        <v>2197</v>
      </c>
      <c r="H4690">
        <v>10.38</v>
      </c>
      <c r="I4690">
        <v>2</v>
      </c>
      <c r="J4690">
        <v>-7.61</v>
      </c>
      <c r="K4690" s="6">
        <f>J4690/H4690</f>
        <v>-0.73314065510597304</v>
      </c>
      <c r="M4690" t="str">
        <f>LEFT(C4690, SEARCH(" ", C4690) - 1)</f>
        <v>Michael</v>
      </c>
      <c r="N4690" t="str" cm="1">
        <f t="array" ref="N4690">_xlfn.IFS(H4690&lt;0, "LOSS", H4690&gt;1000, "GREAT", H4690&gt;500, "GOOD", H4690&gt;=100, "OKAY", H4690&lt;100, "OKAY")</f>
        <v>OKAY</v>
      </c>
    </row>
    <row r="4691" spans="1:14">
      <c r="A4691" s="2">
        <v>42504</v>
      </c>
      <c r="B4691" s="2" t="str">
        <f>TEXT(A4691,"mmmm")</f>
        <v>May</v>
      </c>
      <c r="C4691" t="s">
        <v>1736</v>
      </c>
      <c r="D4691" t="s">
        <v>31</v>
      </c>
      <c r="E4691" t="s">
        <v>23</v>
      </c>
      <c r="F4691" t="s">
        <v>38</v>
      </c>
      <c r="G4691" t="s">
        <v>1208</v>
      </c>
      <c r="H4691">
        <v>13.39</v>
      </c>
      <c r="I4691">
        <v>8</v>
      </c>
      <c r="J4691">
        <v>-9.82</v>
      </c>
      <c r="K4691" s="6">
        <f>J4691/H4691</f>
        <v>-0.73338312173263631</v>
      </c>
      <c r="M4691" t="str">
        <f>LEFT(C4691, SEARCH(" ", C4691) - 1)</f>
        <v>Michael</v>
      </c>
      <c r="N4691" t="str" cm="1">
        <f t="array" ref="N4691">_xlfn.IFS(H4691&lt;0, "LOSS", H4691&gt;1000, "GREAT", H4691&gt;500, "GOOD", H4691&gt;=100, "OKAY", H4691&lt;100, "OKAY")</f>
        <v>OKAY</v>
      </c>
    </row>
    <row r="4692" spans="1:14">
      <c r="A4692" s="2">
        <v>42504</v>
      </c>
      <c r="B4692" s="2" t="str">
        <f>TEXT(A4692,"mmmm")</f>
        <v>May</v>
      </c>
      <c r="C4692" t="s">
        <v>1647</v>
      </c>
      <c r="D4692" t="s">
        <v>73</v>
      </c>
      <c r="E4692" t="s">
        <v>25</v>
      </c>
      <c r="F4692" t="s">
        <v>35</v>
      </c>
      <c r="G4692" t="s">
        <v>1694</v>
      </c>
      <c r="H4692">
        <v>185.53</v>
      </c>
      <c r="I4692">
        <v>7</v>
      </c>
      <c r="J4692">
        <v>48.7</v>
      </c>
      <c r="K4692" s="6">
        <f>J4692/H4692</f>
        <v>0.26249124130868323</v>
      </c>
      <c r="M4692" t="str">
        <f>LEFT(C4692, SEARCH(" ", C4692) - 1)</f>
        <v>Tiffany</v>
      </c>
      <c r="N4692" t="str" cm="1">
        <f t="array" ref="N4692">_xlfn.IFS(H4692&lt;0, "LOSS", H4692&gt;1000, "GREAT", H4692&gt;500, "GOOD", H4692&gt;=100, "OKAY", H4692&lt;100, "OKAY")</f>
        <v>OKAY</v>
      </c>
    </row>
    <row r="4693" spans="1:14">
      <c r="A4693" s="2">
        <v>42505</v>
      </c>
      <c r="B4693" s="2" t="str">
        <f>TEXT(A4693,"mmmm")</f>
        <v>May</v>
      </c>
      <c r="C4693" t="s">
        <v>713</v>
      </c>
      <c r="D4693" t="s">
        <v>203</v>
      </c>
      <c r="E4693" t="s">
        <v>23</v>
      </c>
      <c r="F4693" t="s">
        <v>38</v>
      </c>
      <c r="G4693" t="s">
        <v>1217</v>
      </c>
      <c r="H4693">
        <v>511.84</v>
      </c>
      <c r="I4693">
        <v>8</v>
      </c>
      <c r="J4693">
        <v>240.56</v>
      </c>
      <c r="K4693" s="6">
        <f>J4693/H4693</f>
        <v>0.46999062206939674</v>
      </c>
      <c r="M4693" t="str">
        <f>LEFT(C4693, SEARCH(" ", C4693) - 1)</f>
        <v>Steve</v>
      </c>
      <c r="N4693" t="str" cm="1">
        <f t="array" ref="N4693">_xlfn.IFS(H4693&lt;0, "LOSS", H4693&gt;1000, "GREAT", H4693&gt;500, "GOOD", H4693&gt;=100, "OKAY", H4693&lt;100, "OKAY")</f>
        <v>GOOD</v>
      </c>
    </row>
    <row r="4694" spans="1:14">
      <c r="A4694" s="2">
        <v>42505</v>
      </c>
      <c r="B4694" s="2" t="str">
        <f>TEXT(A4694,"mmmm")</f>
        <v>May</v>
      </c>
      <c r="C4694" t="s">
        <v>713</v>
      </c>
      <c r="D4694" t="s">
        <v>203</v>
      </c>
      <c r="E4694" t="s">
        <v>23</v>
      </c>
      <c r="F4694" t="s">
        <v>37</v>
      </c>
      <c r="G4694" t="s">
        <v>1150</v>
      </c>
      <c r="H4694">
        <v>91.96</v>
      </c>
      <c r="I4694">
        <v>4</v>
      </c>
      <c r="J4694">
        <v>25.75</v>
      </c>
      <c r="K4694" s="6">
        <f>J4694/H4694</f>
        <v>0.28001304915180514</v>
      </c>
      <c r="M4694" t="str">
        <f>LEFT(C4694, SEARCH(" ", C4694) - 1)</f>
        <v>Steve</v>
      </c>
      <c r="N4694" t="str" cm="1">
        <f t="array" ref="N4694">_xlfn.IFS(H4694&lt;0, "LOSS", H4694&gt;1000, "GREAT", H4694&gt;500, "GOOD", H4694&gt;=100, "OKAY", H4694&lt;100, "OKAY")</f>
        <v>OKAY</v>
      </c>
    </row>
    <row r="4695" spans="1:14">
      <c r="A4695" s="2">
        <v>42505</v>
      </c>
      <c r="B4695" s="2" t="str">
        <f>TEXT(A4695,"mmmm")</f>
        <v>May</v>
      </c>
      <c r="C4695" t="s">
        <v>713</v>
      </c>
      <c r="D4695" t="s">
        <v>203</v>
      </c>
      <c r="E4695" t="s">
        <v>23</v>
      </c>
      <c r="F4695" t="s">
        <v>37</v>
      </c>
      <c r="G4695" t="s">
        <v>2028</v>
      </c>
      <c r="H4695">
        <v>8.34</v>
      </c>
      <c r="I4695">
        <v>3</v>
      </c>
      <c r="J4695">
        <v>2.17</v>
      </c>
      <c r="K4695" s="6">
        <f>J4695/H4695</f>
        <v>0.26019184652278177</v>
      </c>
      <c r="M4695" t="str">
        <f>LEFT(C4695, SEARCH(" ", C4695) - 1)</f>
        <v>Steve</v>
      </c>
      <c r="N4695" t="str" cm="1">
        <f t="array" ref="N4695">_xlfn.IFS(H4695&lt;0, "LOSS", H4695&gt;1000, "GREAT", H4695&gt;500, "GOOD", H4695&gt;=100, "OKAY", H4695&lt;100, "OKAY")</f>
        <v>OKAY</v>
      </c>
    </row>
    <row r="4696" spans="1:14">
      <c r="A4696" s="2">
        <v>42505</v>
      </c>
      <c r="B4696" s="2" t="str">
        <f>TEXT(A4696,"mmmm")</f>
        <v>May</v>
      </c>
      <c r="C4696" t="s">
        <v>1451</v>
      </c>
      <c r="D4696" t="s">
        <v>24</v>
      </c>
      <c r="E4696" t="s">
        <v>23</v>
      </c>
      <c r="F4696" t="s">
        <v>38</v>
      </c>
      <c r="G4696" t="s">
        <v>2406</v>
      </c>
      <c r="H4696">
        <v>13.78</v>
      </c>
      <c r="I4696">
        <v>3</v>
      </c>
      <c r="J4696">
        <v>4.4800000000000004</v>
      </c>
      <c r="K4696" s="6">
        <f>J4696/H4696</f>
        <v>0.32510885341074025</v>
      </c>
      <c r="M4696" t="str">
        <f>LEFT(C4696, SEARCH(" ", C4696) - 1)</f>
        <v>Thomas</v>
      </c>
      <c r="N4696" t="str" cm="1">
        <f t="array" ref="N4696">_xlfn.IFS(H4696&lt;0, "LOSS", H4696&gt;1000, "GREAT", H4696&gt;500, "GOOD", H4696&gt;=100, "OKAY", H4696&lt;100, "OKAY")</f>
        <v>OKAY</v>
      </c>
    </row>
    <row r="4697" spans="1:14">
      <c r="A4697" s="2">
        <v>42505</v>
      </c>
      <c r="B4697" s="2" t="str">
        <f>TEXT(A4697,"mmmm")</f>
        <v>May</v>
      </c>
      <c r="C4697" t="s">
        <v>63</v>
      </c>
      <c r="D4697" t="s">
        <v>31</v>
      </c>
      <c r="E4697" t="s">
        <v>23</v>
      </c>
      <c r="F4697" t="s">
        <v>38</v>
      </c>
      <c r="G4697" t="s">
        <v>1447</v>
      </c>
      <c r="H4697">
        <v>7.76</v>
      </c>
      <c r="I4697">
        <v>4</v>
      </c>
      <c r="J4697">
        <v>-5.18</v>
      </c>
      <c r="K4697" s="6">
        <f>J4697/H4697</f>
        <v>-0.66752577319587625</v>
      </c>
      <c r="M4697" t="str">
        <f>LEFT(C4697, SEARCH(" ", C4697) - 1)</f>
        <v>Darren</v>
      </c>
      <c r="N4697" t="str" cm="1">
        <f t="array" ref="N4697">_xlfn.IFS(H4697&lt;0, "LOSS", H4697&gt;1000, "GREAT", H4697&gt;500, "GOOD", H4697&gt;=100, "OKAY", H4697&lt;100, "OKAY")</f>
        <v>OKAY</v>
      </c>
    </row>
    <row r="4698" spans="1:14">
      <c r="A4698" s="2">
        <v>42505</v>
      </c>
      <c r="B4698" s="2" t="str">
        <f>TEXT(A4698,"mmmm")</f>
        <v>May</v>
      </c>
      <c r="C4698" t="s">
        <v>288</v>
      </c>
      <c r="D4698" t="s">
        <v>30</v>
      </c>
      <c r="E4698" t="s">
        <v>23</v>
      </c>
      <c r="F4698" t="s">
        <v>47</v>
      </c>
      <c r="G4698" t="s">
        <v>2600</v>
      </c>
      <c r="H4698">
        <v>15.23</v>
      </c>
      <c r="I4698">
        <v>4</v>
      </c>
      <c r="J4698">
        <v>5.52</v>
      </c>
      <c r="K4698" s="6">
        <f>J4698/H4698</f>
        <v>0.36244254760341427</v>
      </c>
      <c r="M4698" t="str">
        <f>LEFT(C4698, SEARCH(" ", C4698) - 1)</f>
        <v>Michael</v>
      </c>
      <c r="N4698" t="str" cm="1">
        <f t="array" ref="N4698">_xlfn.IFS(H4698&lt;0, "LOSS", H4698&gt;1000, "GREAT", H4698&gt;500, "GOOD", H4698&gt;=100, "OKAY", H4698&lt;100, "OKAY")</f>
        <v>OKAY</v>
      </c>
    </row>
    <row r="4699" spans="1:14">
      <c r="A4699" s="2">
        <v>42506</v>
      </c>
      <c r="B4699" s="2" t="str">
        <f>TEXT(A4699,"mmmm")</f>
        <v>May</v>
      </c>
      <c r="C4699" t="s">
        <v>2488</v>
      </c>
      <c r="D4699" t="s">
        <v>100</v>
      </c>
      <c r="E4699" t="s">
        <v>23</v>
      </c>
      <c r="F4699" t="s">
        <v>49</v>
      </c>
      <c r="G4699" t="s">
        <v>644</v>
      </c>
      <c r="H4699">
        <v>552.55999999999995</v>
      </c>
      <c r="I4699">
        <v>4</v>
      </c>
      <c r="J4699">
        <v>0</v>
      </c>
      <c r="K4699" s="6">
        <f>J4699/H4699</f>
        <v>0</v>
      </c>
      <c r="M4699" t="str">
        <f>LEFT(C4699, SEARCH(" ", C4699) - 1)</f>
        <v>Jim</v>
      </c>
      <c r="N4699" t="str" cm="1">
        <f t="array" ref="N4699">_xlfn.IFS(H4699&lt;0, "LOSS", H4699&gt;1000, "GREAT", H4699&gt;500, "GOOD", H4699&gt;=100, "OKAY", H4699&lt;100, "OKAY")</f>
        <v>GOOD</v>
      </c>
    </row>
    <row r="4700" spans="1:14">
      <c r="A4700" s="2">
        <v>42506</v>
      </c>
      <c r="B4700" s="2" t="str">
        <f>TEXT(A4700,"mmmm")</f>
        <v>May</v>
      </c>
      <c r="C4700" t="s">
        <v>1506</v>
      </c>
      <c r="D4700" t="s">
        <v>22</v>
      </c>
      <c r="E4700" t="s">
        <v>23</v>
      </c>
      <c r="F4700" t="s">
        <v>47</v>
      </c>
      <c r="G4700" t="s">
        <v>2373</v>
      </c>
      <c r="H4700">
        <v>17.34</v>
      </c>
      <c r="I4700">
        <v>3</v>
      </c>
      <c r="J4700">
        <v>8.5</v>
      </c>
      <c r="K4700" s="6">
        <f>J4700/H4700</f>
        <v>0.49019607843137253</v>
      </c>
      <c r="M4700" t="str">
        <f>LEFT(C4700, SEARCH(" ", C4700) - 1)</f>
        <v>Denny</v>
      </c>
      <c r="N4700" t="str" cm="1">
        <f t="array" ref="N4700">_xlfn.IFS(H4700&lt;0, "LOSS", H4700&gt;1000, "GREAT", H4700&gt;500, "GOOD", H4700&gt;=100, "OKAY", H4700&lt;100, "OKAY")</f>
        <v>OKAY</v>
      </c>
    </row>
    <row r="4701" spans="1:14">
      <c r="A4701" s="2">
        <v>42506</v>
      </c>
      <c r="B4701" s="2" t="str">
        <f>TEXT(A4701,"mmmm")</f>
        <v>May</v>
      </c>
      <c r="C4701" t="s">
        <v>275</v>
      </c>
      <c r="D4701" t="s">
        <v>22</v>
      </c>
      <c r="E4701" t="s">
        <v>21</v>
      </c>
      <c r="F4701" t="s">
        <v>44</v>
      </c>
      <c r="G4701" t="s">
        <v>1286</v>
      </c>
      <c r="H4701">
        <v>282.83999999999997</v>
      </c>
      <c r="I4701">
        <v>4</v>
      </c>
      <c r="J4701">
        <v>19.8</v>
      </c>
      <c r="K4701" s="6">
        <f>J4701/H4701</f>
        <v>7.0004242681374632E-2</v>
      </c>
      <c r="M4701" t="str">
        <f>LEFT(C4701, SEARCH(" ", C4701) - 1)</f>
        <v>Sanjit</v>
      </c>
      <c r="N4701" t="str" cm="1">
        <f t="array" ref="N4701">_xlfn.IFS(H4701&lt;0, "LOSS", H4701&gt;1000, "GREAT", H4701&gt;500, "GOOD", H4701&gt;=100, "OKAY", H4701&lt;100, "OKAY")</f>
        <v>OKAY</v>
      </c>
    </row>
    <row r="4702" spans="1:14">
      <c r="A4702" s="2">
        <v>42506</v>
      </c>
      <c r="B4702" s="2" t="str">
        <f>TEXT(A4702,"mmmm")</f>
        <v>May</v>
      </c>
      <c r="C4702" t="s">
        <v>275</v>
      </c>
      <c r="D4702" t="s">
        <v>22</v>
      </c>
      <c r="E4702" t="s">
        <v>23</v>
      </c>
      <c r="F4702" t="s">
        <v>45</v>
      </c>
      <c r="G4702" t="s">
        <v>692</v>
      </c>
      <c r="H4702">
        <v>27.72</v>
      </c>
      <c r="I4702">
        <v>9</v>
      </c>
      <c r="J4702">
        <v>13.31</v>
      </c>
      <c r="K4702" s="6">
        <f>J4702/H4702</f>
        <v>0.48015873015873017</v>
      </c>
      <c r="M4702" t="str">
        <f>LEFT(C4702, SEARCH(" ", C4702) - 1)</f>
        <v>Sanjit</v>
      </c>
      <c r="N4702" t="str" cm="1">
        <f t="array" ref="N4702">_xlfn.IFS(H4702&lt;0, "LOSS", H4702&gt;1000, "GREAT", H4702&gt;500, "GOOD", H4702&gt;=100, "OKAY", H4702&lt;100, "OKAY")</f>
        <v>OKAY</v>
      </c>
    </row>
    <row r="4703" spans="1:14">
      <c r="A4703" s="2">
        <v>42507</v>
      </c>
      <c r="B4703" s="2" t="str">
        <f>TEXT(A4703,"mmmm")</f>
        <v>May</v>
      </c>
      <c r="C4703" t="s">
        <v>559</v>
      </c>
      <c r="D4703" t="s">
        <v>31</v>
      </c>
      <c r="E4703" t="s">
        <v>23</v>
      </c>
      <c r="F4703" t="s">
        <v>38</v>
      </c>
      <c r="G4703" t="s">
        <v>1729</v>
      </c>
      <c r="H4703">
        <v>2.95</v>
      </c>
      <c r="I4703">
        <v>2</v>
      </c>
      <c r="J4703">
        <v>-2.16</v>
      </c>
      <c r="K4703" s="6">
        <f>J4703/H4703</f>
        <v>-0.73220338983050848</v>
      </c>
      <c r="M4703" t="str">
        <f>LEFT(C4703, SEARCH(" ", C4703) - 1)</f>
        <v>Roy</v>
      </c>
      <c r="N4703" t="str" cm="1">
        <f t="array" ref="N4703">_xlfn.IFS(H4703&lt;0, "LOSS", H4703&gt;1000, "GREAT", H4703&gt;500, "GOOD", H4703&gt;=100, "OKAY", H4703&lt;100, "OKAY")</f>
        <v>OKAY</v>
      </c>
    </row>
    <row r="4704" spans="1:14">
      <c r="A4704" s="2">
        <v>42507</v>
      </c>
      <c r="B4704" s="2" t="str">
        <f>TEXT(A4704,"mmmm")</f>
        <v>May</v>
      </c>
      <c r="C4704" t="s">
        <v>559</v>
      </c>
      <c r="D4704" t="s">
        <v>31</v>
      </c>
      <c r="E4704" t="s">
        <v>23</v>
      </c>
      <c r="F4704" t="s">
        <v>38</v>
      </c>
      <c r="G4704" t="s">
        <v>935</v>
      </c>
      <c r="H4704">
        <v>27.02</v>
      </c>
      <c r="I4704">
        <v>6</v>
      </c>
      <c r="J4704">
        <v>-21.61</v>
      </c>
      <c r="K4704" s="6">
        <f>J4704/H4704</f>
        <v>-0.79977794226498888</v>
      </c>
      <c r="M4704" t="str">
        <f>LEFT(C4704, SEARCH(" ", C4704) - 1)</f>
        <v>Roy</v>
      </c>
      <c r="N4704" t="str" cm="1">
        <f t="array" ref="N4704">_xlfn.IFS(H4704&lt;0, "LOSS", H4704&gt;1000, "GREAT", H4704&gt;500, "GOOD", H4704&gt;=100, "OKAY", H4704&lt;100, "OKAY")</f>
        <v>OKAY</v>
      </c>
    </row>
    <row r="4705" spans="1:14">
      <c r="A4705" s="2">
        <v>42507</v>
      </c>
      <c r="B4705" s="2" t="str">
        <f>TEXT(A4705,"mmmm")</f>
        <v>May</v>
      </c>
      <c r="C4705" t="s">
        <v>1087</v>
      </c>
      <c r="D4705" t="s">
        <v>100</v>
      </c>
      <c r="E4705" t="s">
        <v>23</v>
      </c>
      <c r="F4705" t="s">
        <v>50</v>
      </c>
      <c r="G4705" t="s">
        <v>361</v>
      </c>
      <c r="H4705">
        <v>65.17</v>
      </c>
      <c r="I4705">
        <v>7</v>
      </c>
      <c r="J4705">
        <v>18.899999999999999</v>
      </c>
      <c r="K4705" s="6">
        <f>J4705/H4705</f>
        <v>0.29001074113856068</v>
      </c>
      <c r="M4705" t="str">
        <f>LEFT(C4705, SEARCH(" ", C4705) - 1)</f>
        <v>Arthur</v>
      </c>
      <c r="N4705" t="str" cm="1">
        <f t="array" ref="N4705">_xlfn.IFS(H4705&lt;0, "LOSS", H4705&gt;1000, "GREAT", H4705&gt;500, "GOOD", H4705&gt;=100, "OKAY", H4705&lt;100, "OKAY")</f>
        <v>OKAY</v>
      </c>
    </row>
    <row r="4706" spans="1:14">
      <c r="A4706" s="2">
        <v>42507</v>
      </c>
      <c r="B4706" s="2" t="str">
        <f>TEXT(A4706,"mmmm")</f>
        <v>May</v>
      </c>
      <c r="C4706" t="s">
        <v>1087</v>
      </c>
      <c r="D4706" t="s">
        <v>100</v>
      </c>
      <c r="E4706" t="s">
        <v>23</v>
      </c>
      <c r="F4706" t="s">
        <v>45</v>
      </c>
      <c r="G4706" t="s">
        <v>1514</v>
      </c>
      <c r="H4706">
        <v>14.62</v>
      </c>
      <c r="I4706">
        <v>2</v>
      </c>
      <c r="J4706">
        <v>6.87</v>
      </c>
      <c r="K4706" s="6">
        <f>J4706/H4706</f>
        <v>0.4699042407660739</v>
      </c>
      <c r="M4706" t="str">
        <f>LEFT(C4706, SEARCH(" ", C4706) - 1)</f>
        <v>Arthur</v>
      </c>
      <c r="N4706" t="str" cm="1">
        <f t="array" ref="N4706">_xlfn.IFS(H4706&lt;0, "LOSS", H4706&gt;1000, "GREAT", H4706&gt;500, "GOOD", H4706&gt;=100, "OKAY", H4706&lt;100, "OKAY")</f>
        <v>OKAY</v>
      </c>
    </row>
    <row r="4707" spans="1:14">
      <c r="A4707" s="2">
        <v>42507</v>
      </c>
      <c r="B4707" s="2" t="str">
        <f>TEXT(A4707,"mmmm")</f>
        <v>May</v>
      </c>
      <c r="C4707" t="s">
        <v>1087</v>
      </c>
      <c r="D4707" t="s">
        <v>100</v>
      </c>
      <c r="E4707" t="s">
        <v>21</v>
      </c>
      <c r="F4707" t="s">
        <v>44</v>
      </c>
      <c r="G4707" t="s">
        <v>1854</v>
      </c>
      <c r="H4707">
        <v>173.24</v>
      </c>
      <c r="I4707">
        <v>4</v>
      </c>
      <c r="J4707">
        <v>17.32</v>
      </c>
      <c r="K4707" s="6">
        <f>J4707/H4707</f>
        <v>9.9976910644193021E-2</v>
      </c>
      <c r="M4707" t="str">
        <f>LEFT(C4707, SEARCH(" ", C4707) - 1)</f>
        <v>Arthur</v>
      </c>
      <c r="N4707" t="str" cm="1">
        <f t="array" ref="N4707">_xlfn.IFS(H4707&lt;0, "LOSS", H4707&gt;1000, "GREAT", H4707&gt;500, "GOOD", H4707&gt;=100, "OKAY", H4707&lt;100, "OKAY")</f>
        <v>OKAY</v>
      </c>
    </row>
    <row r="4708" spans="1:14">
      <c r="A4708" s="2">
        <v>42507</v>
      </c>
      <c r="B4708" s="2" t="str">
        <f>TEXT(A4708,"mmmm")</f>
        <v>May</v>
      </c>
      <c r="C4708" t="s">
        <v>1366</v>
      </c>
      <c r="D4708" t="s">
        <v>29</v>
      </c>
      <c r="E4708" t="s">
        <v>23</v>
      </c>
      <c r="F4708" t="s">
        <v>38</v>
      </c>
      <c r="G4708" t="s">
        <v>2601</v>
      </c>
      <c r="H4708">
        <v>2.89</v>
      </c>
      <c r="I4708">
        <v>1</v>
      </c>
      <c r="J4708">
        <v>-4.7699999999999996</v>
      </c>
      <c r="K4708" s="6">
        <f>J4708/H4708</f>
        <v>-1.6505190311418683</v>
      </c>
      <c r="M4708" t="str">
        <f>LEFT(C4708, SEARCH(" ", C4708) - 1)</f>
        <v>Luke</v>
      </c>
      <c r="N4708" t="str" cm="1">
        <f t="array" ref="N4708">_xlfn.IFS(H4708&lt;0, "LOSS", H4708&gt;1000, "GREAT", H4708&gt;500, "GOOD", H4708&gt;=100, "OKAY", H4708&lt;100, "OKAY")</f>
        <v>OKAY</v>
      </c>
    </row>
    <row r="4709" spans="1:14">
      <c r="A4709" s="2">
        <v>42507</v>
      </c>
      <c r="B4709" s="2" t="str">
        <f>TEXT(A4709,"mmmm")</f>
        <v>May</v>
      </c>
      <c r="C4709" t="s">
        <v>1366</v>
      </c>
      <c r="D4709" t="s">
        <v>29</v>
      </c>
      <c r="E4709" t="s">
        <v>23</v>
      </c>
      <c r="F4709" t="s">
        <v>43</v>
      </c>
      <c r="G4709" t="s">
        <v>1314</v>
      </c>
      <c r="H4709">
        <v>7.9</v>
      </c>
      <c r="I4709">
        <v>3</v>
      </c>
      <c r="J4709">
        <v>2.4700000000000002</v>
      </c>
      <c r="K4709" s="6">
        <f>J4709/H4709</f>
        <v>0.31265822784810127</v>
      </c>
      <c r="M4709" t="str">
        <f>LEFT(C4709, SEARCH(" ", C4709) - 1)</f>
        <v>Luke</v>
      </c>
      <c r="N4709" t="str" cm="1">
        <f t="array" ref="N4709">_xlfn.IFS(H4709&lt;0, "LOSS", H4709&gt;1000, "GREAT", H4709&gt;500, "GOOD", H4709&gt;=100, "OKAY", H4709&lt;100, "OKAY")</f>
        <v>OKAY</v>
      </c>
    </row>
    <row r="4710" spans="1:14">
      <c r="A4710" s="2">
        <v>42507</v>
      </c>
      <c r="B4710" s="2" t="str">
        <f>TEXT(A4710,"mmmm")</f>
        <v>May</v>
      </c>
      <c r="C4710" t="s">
        <v>1366</v>
      </c>
      <c r="D4710" t="s">
        <v>29</v>
      </c>
      <c r="E4710" t="s">
        <v>21</v>
      </c>
      <c r="F4710" t="s">
        <v>44</v>
      </c>
      <c r="G4710" t="s">
        <v>2094</v>
      </c>
      <c r="H4710">
        <v>22.61</v>
      </c>
      <c r="I4710">
        <v>3</v>
      </c>
      <c r="J4710">
        <v>-10.17</v>
      </c>
      <c r="K4710" s="6">
        <f>J4710/H4710</f>
        <v>-0.44980097302078725</v>
      </c>
      <c r="M4710" t="str">
        <f>LEFT(C4710, SEARCH(" ", C4710) - 1)</f>
        <v>Luke</v>
      </c>
      <c r="N4710" t="str" cm="1">
        <f t="array" ref="N4710">_xlfn.IFS(H4710&lt;0, "LOSS", H4710&gt;1000, "GREAT", H4710&gt;500, "GOOD", H4710&gt;=100, "OKAY", H4710&lt;100, "OKAY")</f>
        <v>OKAY</v>
      </c>
    </row>
    <row r="4711" spans="1:14">
      <c r="A4711" s="2">
        <v>42507</v>
      </c>
      <c r="B4711" s="2" t="str">
        <f>TEXT(A4711,"mmmm")</f>
        <v>May</v>
      </c>
      <c r="C4711" t="s">
        <v>1366</v>
      </c>
      <c r="D4711" t="s">
        <v>29</v>
      </c>
      <c r="E4711" t="s">
        <v>23</v>
      </c>
      <c r="F4711" t="s">
        <v>47</v>
      </c>
      <c r="G4711" t="s">
        <v>1993</v>
      </c>
      <c r="H4711">
        <v>30.53</v>
      </c>
      <c r="I4711">
        <v>8</v>
      </c>
      <c r="J4711">
        <v>9.5399999999999991</v>
      </c>
      <c r="K4711" s="6">
        <f>J4711/H4711</f>
        <v>0.31247952833278736</v>
      </c>
      <c r="M4711" t="str">
        <f>LEFT(C4711, SEARCH(" ", C4711) - 1)</f>
        <v>Luke</v>
      </c>
      <c r="N4711" t="str" cm="1">
        <f t="array" ref="N4711">_xlfn.IFS(H4711&lt;0, "LOSS", H4711&gt;1000, "GREAT", H4711&gt;500, "GOOD", H4711&gt;=100, "OKAY", H4711&lt;100, "OKAY")</f>
        <v>OKAY</v>
      </c>
    </row>
    <row r="4712" spans="1:14">
      <c r="A4712" s="2">
        <v>42508</v>
      </c>
      <c r="B4712" s="2" t="str">
        <f>TEXT(A4712,"mmmm")</f>
        <v>May</v>
      </c>
      <c r="C4712" t="s">
        <v>235</v>
      </c>
      <c r="D4712" t="s">
        <v>22</v>
      </c>
      <c r="E4712" t="s">
        <v>23</v>
      </c>
      <c r="F4712" t="s">
        <v>49</v>
      </c>
      <c r="G4712" t="s">
        <v>2415</v>
      </c>
      <c r="H4712">
        <v>104.28</v>
      </c>
      <c r="I4712">
        <v>3</v>
      </c>
      <c r="J4712">
        <v>26.07</v>
      </c>
      <c r="K4712" s="6">
        <f>J4712/H4712</f>
        <v>0.25</v>
      </c>
      <c r="M4712" t="str">
        <f>LEFT(C4712, SEARCH(" ", C4712) - 1)</f>
        <v>Eric</v>
      </c>
      <c r="N4712" t="str" cm="1">
        <f t="array" ref="N4712">_xlfn.IFS(H4712&lt;0, "LOSS", H4712&gt;1000, "GREAT", H4712&gt;500, "GOOD", H4712&gt;=100, "OKAY", H4712&lt;100, "OKAY")</f>
        <v>OKAY</v>
      </c>
    </row>
    <row r="4713" spans="1:14">
      <c r="A4713" s="2">
        <v>42508</v>
      </c>
      <c r="B4713" s="2" t="str">
        <f>TEXT(A4713,"mmmm")</f>
        <v>May</v>
      </c>
      <c r="C4713" t="s">
        <v>235</v>
      </c>
      <c r="D4713" t="s">
        <v>22</v>
      </c>
      <c r="E4713" t="s">
        <v>23</v>
      </c>
      <c r="F4713" t="s">
        <v>47</v>
      </c>
      <c r="G4713" t="s">
        <v>2211</v>
      </c>
      <c r="H4713">
        <v>17.940000000000001</v>
      </c>
      <c r="I4713">
        <v>3</v>
      </c>
      <c r="J4713">
        <v>8.7899999999999991</v>
      </c>
      <c r="K4713" s="6">
        <f>J4713/H4713</f>
        <v>0.48996655518394638</v>
      </c>
      <c r="M4713" t="str">
        <f>LEFT(C4713, SEARCH(" ", C4713) - 1)</f>
        <v>Eric</v>
      </c>
      <c r="N4713" t="str" cm="1">
        <f t="array" ref="N4713">_xlfn.IFS(H4713&lt;0, "LOSS", H4713&gt;1000, "GREAT", H4713&gt;500, "GOOD", H4713&gt;=100, "OKAY", H4713&lt;100, "OKAY")</f>
        <v>OKAY</v>
      </c>
    </row>
    <row r="4714" spans="1:14">
      <c r="A4714" s="2">
        <v>42509</v>
      </c>
      <c r="B4714" s="2" t="str">
        <f>TEXT(A4714,"mmmm")</f>
        <v>May</v>
      </c>
      <c r="C4714" t="s">
        <v>816</v>
      </c>
      <c r="D4714" t="s">
        <v>106</v>
      </c>
      <c r="E4714" t="s">
        <v>21</v>
      </c>
      <c r="F4714" t="s">
        <v>40</v>
      </c>
      <c r="G4714" t="s">
        <v>1810</v>
      </c>
      <c r="H4714">
        <v>641.96</v>
      </c>
      <c r="I4714">
        <v>2</v>
      </c>
      <c r="J4714">
        <v>179.75</v>
      </c>
      <c r="K4714" s="6">
        <f>J4714/H4714</f>
        <v>0.28000186927534426</v>
      </c>
      <c r="M4714" t="str">
        <f>LEFT(C4714, SEARCH(" ", C4714) - 1)</f>
        <v>Laurel</v>
      </c>
      <c r="N4714" t="str" cm="1">
        <f t="array" ref="N4714">_xlfn.IFS(H4714&lt;0, "LOSS", H4714&gt;1000, "GREAT", H4714&gt;500, "GOOD", H4714&gt;=100, "OKAY", H4714&lt;100, "OKAY")</f>
        <v>GOOD</v>
      </c>
    </row>
    <row r="4715" spans="1:14">
      <c r="A4715" s="2">
        <v>42509</v>
      </c>
      <c r="B4715" s="2" t="str">
        <f>TEXT(A4715,"mmmm")</f>
        <v>May</v>
      </c>
      <c r="C4715" t="s">
        <v>410</v>
      </c>
      <c r="D4715" t="s">
        <v>24</v>
      </c>
      <c r="E4715" t="s">
        <v>23</v>
      </c>
      <c r="F4715" t="s">
        <v>36</v>
      </c>
      <c r="G4715" t="s">
        <v>1899</v>
      </c>
      <c r="H4715">
        <v>242.9</v>
      </c>
      <c r="I4715">
        <v>5</v>
      </c>
      <c r="J4715">
        <v>70.44</v>
      </c>
      <c r="K4715" s="6">
        <f>J4715/H4715</f>
        <v>0.28999588307945656</v>
      </c>
      <c r="M4715" t="str">
        <f>LEFT(C4715, SEARCH(" ", C4715) - 1)</f>
        <v>Bradley</v>
      </c>
      <c r="N4715" t="str" cm="1">
        <f t="array" ref="N4715">_xlfn.IFS(H4715&lt;0, "LOSS", H4715&gt;1000, "GREAT", H4715&gt;500, "GOOD", H4715&gt;=100, "OKAY", H4715&lt;100, "OKAY")</f>
        <v>OKAY</v>
      </c>
    </row>
    <row r="4716" spans="1:14">
      <c r="A4716" s="2">
        <v>42509</v>
      </c>
      <c r="B4716" s="2" t="str">
        <f>TEXT(A4716,"mmmm")</f>
        <v>May</v>
      </c>
      <c r="C4716" t="s">
        <v>410</v>
      </c>
      <c r="D4716" t="s">
        <v>24</v>
      </c>
      <c r="E4716" t="s">
        <v>23</v>
      </c>
      <c r="F4716" t="s">
        <v>49</v>
      </c>
      <c r="G4716" t="s">
        <v>922</v>
      </c>
      <c r="H4716">
        <v>454.9</v>
      </c>
      <c r="I4716">
        <v>5</v>
      </c>
      <c r="J4716">
        <v>0</v>
      </c>
      <c r="K4716" s="6">
        <f>J4716/H4716</f>
        <v>0</v>
      </c>
      <c r="M4716" t="str">
        <f>LEFT(C4716, SEARCH(" ", C4716) - 1)</f>
        <v>Bradley</v>
      </c>
      <c r="N4716" t="str" cm="1">
        <f t="array" ref="N4716">_xlfn.IFS(H4716&lt;0, "LOSS", H4716&gt;1000, "GREAT", H4716&gt;500, "GOOD", H4716&gt;=100, "OKAY", H4716&lt;100, "OKAY")</f>
        <v>OKAY</v>
      </c>
    </row>
    <row r="4717" spans="1:14">
      <c r="A4717" s="2">
        <v>42509</v>
      </c>
      <c r="B4717" s="2" t="str">
        <f>TEXT(A4717,"mmmm")</f>
        <v>May</v>
      </c>
      <c r="C4717" t="s">
        <v>410</v>
      </c>
      <c r="D4717" t="s">
        <v>24</v>
      </c>
      <c r="E4717" t="s">
        <v>21</v>
      </c>
      <c r="F4717" t="s">
        <v>44</v>
      </c>
      <c r="G4717" t="s">
        <v>1173</v>
      </c>
      <c r="H4717">
        <v>35.92</v>
      </c>
      <c r="I4717">
        <v>4</v>
      </c>
      <c r="J4717">
        <v>15.09</v>
      </c>
      <c r="K4717" s="6">
        <f>J4717/H4717</f>
        <v>0.4201002227171492</v>
      </c>
      <c r="M4717" t="str">
        <f>LEFT(C4717, SEARCH(" ", C4717) - 1)</f>
        <v>Bradley</v>
      </c>
      <c r="N4717" t="str" cm="1">
        <f t="array" ref="N4717">_xlfn.IFS(H4717&lt;0, "LOSS", H4717&gt;1000, "GREAT", H4717&gt;500, "GOOD", H4717&gt;=100, "OKAY", H4717&lt;100, "OKAY")</f>
        <v>OKAY</v>
      </c>
    </row>
    <row r="4718" spans="1:14">
      <c r="A4718" s="2">
        <v>42509</v>
      </c>
      <c r="B4718" s="2" t="str">
        <f>TEXT(A4718,"mmmm")</f>
        <v>May</v>
      </c>
      <c r="C4718" t="s">
        <v>410</v>
      </c>
      <c r="D4718" t="s">
        <v>24</v>
      </c>
      <c r="E4718" t="s">
        <v>21</v>
      </c>
      <c r="F4718" t="s">
        <v>44</v>
      </c>
      <c r="G4718" t="s">
        <v>111</v>
      </c>
      <c r="H4718">
        <v>39.76</v>
      </c>
      <c r="I4718">
        <v>8</v>
      </c>
      <c r="J4718">
        <v>12.33</v>
      </c>
      <c r="K4718" s="6">
        <f>J4718/H4718</f>
        <v>0.31011066398390341</v>
      </c>
      <c r="M4718" t="str">
        <f>LEFT(C4718, SEARCH(" ", C4718) - 1)</f>
        <v>Bradley</v>
      </c>
      <c r="N4718" t="str" cm="1">
        <f t="array" ref="N4718">_xlfn.IFS(H4718&lt;0, "LOSS", H4718&gt;1000, "GREAT", H4718&gt;500, "GOOD", H4718&gt;=100, "OKAY", H4718&lt;100, "OKAY")</f>
        <v>OKAY</v>
      </c>
    </row>
    <row r="4719" spans="1:14">
      <c r="A4719" s="2">
        <v>42509</v>
      </c>
      <c r="B4719" s="2" t="str">
        <f>TEXT(A4719,"mmmm")</f>
        <v>May</v>
      </c>
      <c r="C4719" t="s">
        <v>410</v>
      </c>
      <c r="D4719" t="s">
        <v>24</v>
      </c>
      <c r="E4719" t="s">
        <v>23</v>
      </c>
      <c r="F4719" t="s">
        <v>38</v>
      </c>
      <c r="G4719" t="s">
        <v>1904</v>
      </c>
      <c r="H4719">
        <v>47.74</v>
      </c>
      <c r="I4719">
        <v>4</v>
      </c>
      <c r="J4719">
        <v>14.92</v>
      </c>
      <c r="K4719" s="6">
        <f>J4719/H4719</f>
        <v>0.31252618349392541</v>
      </c>
      <c r="M4719" t="str">
        <f>LEFT(C4719, SEARCH(" ", C4719) - 1)</f>
        <v>Bradley</v>
      </c>
      <c r="N4719" t="str" cm="1">
        <f t="array" ref="N4719">_xlfn.IFS(H4719&lt;0, "LOSS", H4719&gt;1000, "GREAT", H4719&gt;500, "GOOD", H4719&gt;=100, "OKAY", H4719&lt;100, "OKAY")</f>
        <v>OKAY</v>
      </c>
    </row>
    <row r="4720" spans="1:14">
      <c r="A4720" s="2">
        <v>42509</v>
      </c>
      <c r="B4720" s="2" t="str">
        <f>TEXT(A4720,"mmmm")</f>
        <v>May</v>
      </c>
      <c r="C4720" t="s">
        <v>1597</v>
      </c>
      <c r="D4720" t="s">
        <v>22</v>
      </c>
      <c r="E4720" t="s">
        <v>23</v>
      </c>
      <c r="F4720" t="s">
        <v>38</v>
      </c>
      <c r="G4720" t="s">
        <v>600</v>
      </c>
      <c r="H4720">
        <v>9.58</v>
      </c>
      <c r="I4720">
        <v>1</v>
      </c>
      <c r="J4720">
        <v>3.35</v>
      </c>
      <c r="K4720" s="6">
        <f>J4720/H4720</f>
        <v>0.34968684759916491</v>
      </c>
      <c r="M4720" t="str">
        <f>LEFT(C4720, SEARCH(" ", C4720) - 1)</f>
        <v>Bill</v>
      </c>
      <c r="N4720" t="str" cm="1">
        <f t="array" ref="N4720">_xlfn.IFS(H4720&lt;0, "LOSS", H4720&gt;1000, "GREAT", H4720&gt;500, "GOOD", H4720&gt;=100, "OKAY", H4720&lt;100, "OKAY")</f>
        <v>OKAY</v>
      </c>
    </row>
    <row r="4721" spans="1:14">
      <c r="A4721" s="2">
        <v>42509</v>
      </c>
      <c r="B4721" s="2" t="str">
        <f>TEXT(A4721,"mmmm")</f>
        <v>May</v>
      </c>
      <c r="C4721" t="s">
        <v>559</v>
      </c>
      <c r="D4721" t="s">
        <v>145</v>
      </c>
      <c r="E4721" t="s">
        <v>23</v>
      </c>
      <c r="F4721" t="s">
        <v>37</v>
      </c>
      <c r="G4721" t="s">
        <v>928</v>
      </c>
      <c r="H4721">
        <v>21.4</v>
      </c>
      <c r="I4721">
        <v>5</v>
      </c>
      <c r="J4721">
        <v>6.21</v>
      </c>
      <c r="K4721" s="6">
        <f>J4721/H4721</f>
        <v>0.29018691588785051</v>
      </c>
      <c r="M4721" t="str">
        <f>LEFT(C4721, SEARCH(" ", C4721) - 1)</f>
        <v>Roy</v>
      </c>
      <c r="N4721" t="str" cm="1">
        <f t="array" ref="N4721">_xlfn.IFS(H4721&lt;0, "LOSS", H4721&gt;1000, "GREAT", H4721&gt;500, "GOOD", H4721&gt;=100, "OKAY", H4721&lt;100, "OKAY")</f>
        <v>OKAY</v>
      </c>
    </row>
    <row r="4722" spans="1:14">
      <c r="A4722" s="2">
        <v>42509</v>
      </c>
      <c r="B4722" s="2" t="str">
        <f>TEXT(A4722,"mmmm")</f>
        <v>May</v>
      </c>
      <c r="C4722" t="s">
        <v>534</v>
      </c>
      <c r="D4722" t="s">
        <v>22</v>
      </c>
      <c r="E4722" t="s">
        <v>23</v>
      </c>
      <c r="F4722" t="s">
        <v>36</v>
      </c>
      <c r="G4722" t="s">
        <v>743</v>
      </c>
      <c r="H4722">
        <v>87.84</v>
      </c>
      <c r="I4722">
        <v>8</v>
      </c>
      <c r="J4722">
        <v>23.72</v>
      </c>
      <c r="K4722" s="6">
        <f>J4722/H4722</f>
        <v>0.27003642987249543</v>
      </c>
      <c r="M4722" t="str">
        <f>LEFT(C4722, SEARCH(" ", C4722) - 1)</f>
        <v>Anna</v>
      </c>
      <c r="N4722" t="str" cm="1">
        <f t="array" ref="N4722">_xlfn.IFS(H4722&lt;0, "LOSS", H4722&gt;1000, "GREAT", H4722&gt;500, "GOOD", H4722&gt;=100, "OKAY", H4722&lt;100, "OKAY")</f>
        <v>OKAY</v>
      </c>
    </row>
    <row r="4723" spans="1:14">
      <c r="A4723" s="2">
        <v>42510</v>
      </c>
      <c r="B4723" s="2" t="str">
        <f>TEXT(A4723,"mmmm")</f>
        <v>May</v>
      </c>
      <c r="C4723" t="s">
        <v>398</v>
      </c>
      <c r="D4723" t="s">
        <v>22</v>
      </c>
      <c r="E4723" t="s">
        <v>21</v>
      </c>
      <c r="F4723" t="s">
        <v>44</v>
      </c>
      <c r="G4723" t="s">
        <v>2449</v>
      </c>
      <c r="H4723">
        <v>1049.2</v>
      </c>
      <c r="I4723">
        <v>5</v>
      </c>
      <c r="J4723">
        <v>272.79000000000002</v>
      </c>
      <c r="K4723" s="6">
        <f>J4723/H4723</f>
        <v>0.25999809378574151</v>
      </c>
      <c r="M4723" t="str">
        <f>LEFT(C4723, SEARCH(" ", C4723) - 1)</f>
        <v>Rick</v>
      </c>
      <c r="N4723" t="str" cm="1">
        <f t="array" ref="N4723">_xlfn.IFS(H4723&lt;0, "LOSS", H4723&gt;1000, "GREAT", H4723&gt;500, "GOOD", H4723&gt;=100, "OKAY", H4723&lt;100, "OKAY")</f>
        <v>GREAT</v>
      </c>
    </row>
    <row r="4724" spans="1:14">
      <c r="A4724" s="2">
        <v>42510</v>
      </c>
      <c r="B4724" s="2" t="str">
        <f>TEXT(A4724,"mmmm")</f>
        <v>May</v>
      </c>
      <c r="C4724" t="s">
        <v>398</v>
      </c>
      <c r="D4724" t="s">
        <v>22</v>
      </c>
      <c r="E4724" t="s">
        <v>23</v>
      </c>
      <c r="F4724" t="s">
        <v>38</v>
      </c>
      <c r="G4724" t="s">
        <v>270</v>
      </c>
      <c r="H4724">
        <v>15.42</v>
      </c>
      <c r="I4724">
        <v>4</v>
      </c>
      <c r="J4724">
        <v>5.01</v>
      </c>
      <c r="K4724" s="6">
        <f>J4724/H4724</f>
        <v>0.32490272373540857</v>
      </c>
      <c r="M4724" t="str">
        <f>LEFT(C4724, SEARCH(" ", C4724) - 1)</f>
        <v>Rick</v>
      </c>
      <c r="N4724" t="str" cm="1">
        <f t="array" ref="N4724">_xlfn.IFS(H4724&lt;0, "LOSS", H4724&gt;1000, "GREAT", H4724&gt;500, "GOOD", H4724&gt;=100, "OKAY", H4724&lt;100, "OKAY")</f>
        <v>OKAY</v>
      </c>
    </row>
    <row r="4725" spans="1:14">
      <c r="A4725" s="2">
        <v>42510</v>
      </c>
      <c r="B4725" s="2" t="str">
        <f>TEXT(A4725,"mmmm")</f>
        <v>May</v>
      </c>
      <c r="C4725" t="s">
        <v>1731</v>
      </c>
      <c r="D4725" t="s">
        <v>33</v>
      </c>
      <c r="E4725" t="s">
        <v>25</v>
      </c>
      <c r="F4725" t="s">
        <v>48</v>
      </c>
      <c r="G4725" t="s">
        <v>1181</v>
      </c>
      <c r="H4725">
        <v>1363.96</v>
      </c>
      <c r="I4725">
        <v>5</v>
      </c>
      <c r="J4725">
        <v>85.25</v>
      </c>
      <c r="K4725" s="6">
        <f>J4725/H4725</f>
        <v>6.2501832898325463E-2</v>
      </c>
      <c r="M4725" t="str">
        <f>LEFT(C4725, SEARCH(" ", C4725) - 1)</f>
        <v>Joe</v>
      </c>
      <c r="N4725" t="str" cm="1">
        <f t="array" ref="N4725">_xlfn.IFS(H4725&lt;0, "LOSS", H4725&gt;1000, "GREAT", H4725&gt;500, "GOOD", H4725&gt;=100, "OKAY", H4725&lt;100, "OKAY")</f>
        <v>GREAT</v>
      </c>
    </row>
    <row r="4726" spans="1:14">
      <c r="A4726" s="2">
        <v>42510</v>
      </c>
      <c r="B4726" s="2" t="str">
        <f>TEXT(A4726,"mmmm")</f>
        <v>May</v>
      </c>
      <c r="C4726" t="s">
        <v>2047</v>
      </c>
      <c r="D4726" t="s">
        <v>31</v>
      </c>
      <c r="E4726" t="s">
        <v>23</v>
      </c>
      <c r="F4726" t="s">
        <v>38</v>
      </c>
      <c r="G4726" t="s">
        <v>542</v>
      </c>
      <c r="H4726">
        <v>2.69</v>
      </c>
      <c r="I4726">
        <v>2</v>
      </c>
      <c r="J4726">
        <v>-2.25</v>
      </c>
      <c r="K4726" s="6">
        <f>J4726/H4726</f>
        <v>-0.83643122676579928</v>
      </c>
      <c r="M4726" t="str">
        <f>LEFT(C4726, SEARCH(" ", C4726) - 1)</f>
        <v>Dean</v>
      </c>
      <c r="N4726" t="str" cm="1">
        <f t="array" ref="N4726">_xlfn.IFS(H4726&lt;0, "LOSS", H4726&gt;1000, "GREAT", H4726&gt;500, "GOOD", H4726&gt;=100, "OKAY", H4726&lt;100, "OKAY")</f>
        <v>OKAY</v>
      </c>
    </row>
    <row r="4727" spans="1:14">
      <c r="A4727" s="2">
        <v>42510</v>
      </c>
      <c r="B4727" s="2" t="str">
        <f>TEXT(A4727,"mmmm")</f>
        <v>May</v>
      </c>
      <c r="C4727" t="s">
        <v>1574</v>
      </c>
      <c r="D4727" t="s">
        <v>94</v>
      </c>
      <c r="E4727" t="s">
        <v>23</v>
      </c>
      <c r="F4727" t="s">
        <v>38</v>
      </c>
      <c r="G4727" t="s">
        <v>635</v>
      </c>
      <c r="H4727">
        <v>40.64</v>
      </c>
      <c r="I4727">
        <v>7</v>
      </c>
      <c r="J4727">
        <v>-32.51</v>
      </c>
      <c r="K4727" s="6">
        <f>J4727/H4727</f>
        <v>-0.79995078740157477</v>
      </c>
      <c r="M4727" t="str">
        <f>LEFT(C4727, SEARCH(" ", C4727) - 1)</f>
        <v>Eugene</v>
      </c>
      <c r="N4727" t="str" cm="1">
        <f t="array" ref="N4727">_xlfn.IFS(H4727&lt;0, "LOSS", H4727&gt;1000, "GREAT", H4727&gt;500, "GOOD", H4727&gt;=100, "OKAY", H4727&lt;100, "OKAY")</f>
        <v>OKAY</v>
      </c>
    </row>
    <row r="4728" spans="1:14">
      <c r="A4728" s="2">
        <v>42511</v>
      </c>
      <c r="B4728" s="2" t="str">
        <f>TEXT(A4728,"mmmm")</f>
        <v>May</v>
      </c>
      <c r="C4728" t="s">
        <v>1857</v>
      </c>
      <c r="D4728" t="s">
        <v>22</v>
      </c>
      <c r="E4728" t="s">
        <v>25</v>
      </c>
      <c r="F4728" t="s">
        <v>48</v>
      </c>
      <c r="G4728" t="s">
        <v>2353</v>
      </c>
      <c r="H4728">
        <v>55.18</v>
      </c>
      <c r="I4728">
        <v>3</v>
      </c>
      <c r="J4728">
        <v>-12.41</v>
      </c>
      <c r="K4728" s="6">
        <f>J4728/H4728</f>
        <v>-0.2249003262051468</v>
      </c>
      <c r="M4728" t="str">
        <f>LEFT(C4728, SEARCH(" ", C4728) - 1)</f>
        <v>Logan</v>
      </c>
      <c r="N4728" t="str" cm="1">
        <f t="array" ref="N4728">_xlfn.IFS(H4728&lt;0, "LOSS", H4728&gt;1000, "GREAT", H4728&gt;500, "GOOD", H4728&gt;=100, "OKAY", H4728&lt;100, "OKAY")</f>
        <v>OKAY</v>
      </c>
    </row>
    <row r="4729" spans="1:14">
      <c r="A4729" s="2">
        <v>42511</v>
      </c>
      <c r="B4729" s="2" t="str">
        <f>TEXT(A4729,"mmmm")</f>
        <v>May</v>
      </c>
      <c r="C4729" t="s">
        <v>1857</v>
      </c>
      <c r="D4729" t="s">
        <v>22</v>
      </c>
      <c r="E4729" t="s">
        <v>25</v>
      </c>
      <c r="F4729" t="s">
        <v>35</v>
      </c>
      <c r="G4729" t="s">
        <v>1694</v>
      </c>
      <c r="H4729">
        <v>66.260000000000005</v>
      </c>
      <c r="I4729">
        <v>2</v>
      </c>
      <c r="J4729">
        <v>27.17</v>
      </c>
      <c r="K4729" s="6">
        <f>J4729/H4729</f>
        <v>0.4100513130093571</v>
      </c>
      <c r="M4729" t="str">
        <f>LEFT(C4729, SEARCH(" ", C4729) - 1)</f>
        <v>Logan</v>
      </c>
      <c r="N4729" t="str" cm="1">
        <f t="array" ref="N4729">_xlfn.IFS(H4729&lt;0, "LOSS", H4729&gt;1000, "GREAT", H4729&gt;500, "GOOD", H4729&gt;=100, "OKAY", H4729&lt;100, "OKAY")</f>
        <v>OKAY</v>
      </c>
    </row>
    <row r="4730" spans="1:14">
      <c r="A4730" s="2">
        <v>42511</v>
      </c>
      <c r="B4730" s="2" t="str">
        <f>TEXT(A4730,"mmmm")</f>
        <v>May</v>
      </c>
      <c r="C4730" t="s">
        <v>298</v>
      </c>
      <c r="D4730" t="s">
        <v>191</v>
      </c>
      <c r="E4730" t="s">
        <v>25</v>
      </c>
      <c r="F4730" t="s">
        <v>46</v>
      </c>
      <c r="G4730" t="s">
        <v>2602</v>
      </c>
      <c r="H4730">
        <v>2396.4</v>
      </c>
      <c r="I4730">
        <v>10</v>
      </c>
      <c r="J4730">
        <v>179.73</v>
      </c>
      <c r="K4730" s="6">
        <f>J4730/H4730</f>
        <v>7.4999999999999997E-2</v>
      </c>
      <c r="M4730" t="str">
        <f>LEFT(C4730, SEARCH(" ", C4730) - 1)</f>
        <v>Linda</v>
      </c>
      <c r="N4730" t="str" cm="1">
        <f t="array" ref="N4730">_xlfn.IFS(H4730&lt;0, "LOSS", H4730&gt;1000, "GREAT", H4730&gt;500, "GOOD", H4730&gt;=100, "OKAY", H4730&lt;100, "OKAY")</f>
        <v>GREAT</v>
      </c>
    </row>
    <row r="4731" spans="1:14">
      <c r="A4731" s="2">
        <v>42511</v>
      </c>
      <c r="B4731" s="2" t="str">
        <f>TEXT(A4731,"mmmm")</f>
        <v>May</v>
      </c>
      <c r="C4731" t="s">
        <v>414</v>
      </c>
      <c r="D4731" t="s">
        <v>285</v>
      </c>
      <c r="E4731" t="s">
        <v>23</v>
      </c>
      <c r="F4731" t="s">
        <v>47</v>
      </c>
      <c r="G4731" t="s">
        <v>710</v>
      </c>
      <c r="H4731">
        <v>111.96</v>
      </c>
      <c r="I4731">
        <v>2</v>
      </c>
      <c r="J4731">
        <v>54.86</v>
      </c>
      <c r="K4731" s="6">
        <f>J4731/H4731</f>
        <v>0.48999642729546267</v>
      </c>
      <c r="M4731" t="str">
        <f>LEFT(C4731, SEARCH(" ", C4731) - 1)</f>
        <v>Christine</v>
      </c>
      <c r="N4731" t="str" cm="1">
        <f t="array" ref="N4731">_xlfn.IFS(H4731&lt;0, "LOSS", H4731&gt;1000, "GREAT", H4731&gt;500, "GOOD", H4731&gt;=100, "OKAY", H4731&lt;100, "OKAY")</f>
        <v>OKAY</v>
      </c>
    </row>
    <row r="4732" spans="1:14">
      <c r="A4732" s="2">
        <v>42511</v>
      </c>
      <c r="B4732" s="2" t="str">
        <f>TEXT(A4732,"mmmm")</f>
        <v>May</v>
      </c>
      <c r="C4732" t="s">
        <v>2603</v>
      </c>
      <c r="D4732" t="s">
        <v>26</v>
      </c>
      <c r="E4732" t="s">
        <v>23</v>
      </c>
      <c r="F4732" t="s">
        <v>38</v>
      </c>
      <c r="G4732" t="s">
        <v>221</v>
      </c>
      <c r="H4732">
        <v>1.96</v>
      </c>
      <c r="I4732">
        <v>2</v>
      </c>
      <c r="J4732">
        <v>-3.24</v>
      </c>
      <c r="K4732" s="6">
        <f>J4732/H4732</f>
        <v>-1.653061224489796</v>
      </c>
      <c r="M4732" t="str">
        <f>LEFT(C4732, SEARCH(" ", C4732) - 1)</f>
        <v>Alejandro</v>
      </c>
      <c r="N4732" t="str" cm="1">
        <f t="array" ref="N4732">_xlfn.IFS(H4732&lt;0, "LOSS", H4732&gt;1000, "GREAT", H4732&gt;500, "GOOD", H4732&gt;=100, "OKAY", H4732&lt;100, "OKAY")</f>
        <v>OKAY</v>
      </c>
    </row>
    <row r="4733" spans="1:14">
      <c r="A4733" s="2">
        <v>42511</v>
      </c>
      <c r="B4733" s="2" t="str">
        <f>TEXT(A4733,"mmmm")</f>
        <v>May</v>
      </c>
      <c r="C4733" t="s">
        <v>2603</v>
      </c>
      <c r="D4733" t="s">
        <v>26</v>
      </c>
      <c r="E4733" t="s">
        <v>23</v>
      </c>
      <c r="F4733" t="s">
        <v>47</v>
      </c>
      <c r="G4733" t="s">
        <v>1721</v>
      </c>
      <c r="H4733">
        <v>82.66</v>
      </c>
      <c r="I4733">
        <v>9</v>
      </c>
      <c r="J4733">
        <v>31</v>
      </c>
      <c r="K4733" s="6">
        <f>J4733/H4733</f>
        <v>0.37503024437454635</v>
      </c>
      <c r="M4733" t="str">
        <f>LEFT(C4733, SEARCH(" ", C4733) - 1)</f>
        <v>Alejandro</v>
      </c>
      <c r="N4733" t="str" cm="1">
        <f t="array" ref="N4733">_xlfn.IFS(H4733&lt;0, "LOSS", H4733&gt;1000, "GREAT", H4733&gt;500, "GOOD", H4733&gt;=100, "OKAY", H4733&lt;100, "OKAY")</f>
        <v>OKAY</v>
      </c>
    </row>
    <row r="4734" spans="1:14">
      <c r="A4734" s="2">
        <v>42511</v>
      </c>
      <c r="B4734" s="2" t="str">
        <f>TEXT(A4734,"mmmm")</f>
        <v>May</v>
      </c>
      <c r="C4734" t="s">
        <v>1850</v>
      </c>
      <c r="D4734" t="s">
        <v>29</v>
      </c>
      <c r="E4734" t="s">
        <v>23</v>
      </c>
      <c r="F4734" t="s">
        <v>38</v>
      </c>
      <c r="G4734" t="s">
        <v>347</v>
      </c>
      <c r="H4734">
        <v>3.8</v>
      </c>
      <c r="I4734">
        <v>3</v>
      </c>
      <c r="J4734">
        <v>-5.89</v>
      </c>
      <c r="K4734" s="6">
        <f>J4734/H4734</f>
        <v>-1.55</v>
      </c>
      <c r="M4734" t="str">
        <f>LEFT(C4734, SEARCH(" ", C4734) - 1)</f>
        <v>Sally</v>
      </c>
      <c r="N4734" t="str" cm="1">
        <f t="array" ref="N4734">_xlfn.IFS(H4734&lt;0, "LOSS", H4734&gt;1000, "GREAT", H4734&gt;500, "GOOD", H4734&gt;=100, "OKAY", H4734&lt;100, "OKAY")</f>
        <v>OKAY</v>
      </c>
    </row>
    <row r="4735" spans="1:14">
      <c r="A4735" s="2">
        <v>42512</v>
      </c>
      <c r="B4735" s="2" t="str">
        <f>TEXT(A4735,"mmmm")</f>
        <v>May</v>
      </c>
      <c r="C4735" t="s">
        <v>2460</v>
      </c>
      <c r="D4735" t="s">
        <v>242</v>
      </c>
      <c r="E4735" t="s">
        <v>25</v>
      </c>
      <c r="F4735" t="s">
        <v>48</v>
      </c>
      <c r="G4735" t="s">
        <v>142</v>
      </c>
      <c r="H4735">
        <v>345</v>
      </c>
      <c r="I4735">
        <v>5</v>
      </c>
      <c r="J4735">
        <v>86.25</v>
      </c>
      <c r="K4735" s="6">
        <f>J4735/H4735</f>
        <v>0.25</v>
      </c>
      <c r="M4735" t="str">
        <f>LEFT(C4735, SEARCH(" ", C4735) - 1)</f>
        <v>Art</v>
      </c>
      <c r="N4735" t="str" cm="1">
        <f t="array" ref="N4735">_xlfn.IFS(H4735&lt;0, "LOSS", H4735&gt;1000, "GREAT", H4735&gt;500, "GOOD", H4735&gt;=100, "OKAY", H4735&lt;100, "OKAY")</f>
        <v>OKAY</v>
      </c>
    </row>
    <row r="4736" spans="1:14">
      <c r="A4736" s="2">
        <v>42512</v>
      </c>
      <c r="B4736" s="2" t="str">
        <f>TEXT(A4736,"mmmm")</f>
        <v>May</v>
      </c>
      <c r="C4736" t="s">
        <v>2460</v>
      </c>
      <c r="D4736" t="s">
        <v>242</v>
      </c>
      <c r="E4736" t="s">
        <v>21</v>
      </c>
      <c r="F4736" t="s">
        <v>51</v>
      </c>
      <c r="G4736" t="s">
        <v>591</v>
      </c>
      <c r="H4736">
        <v>174.29</v>
      </c>
      <c r="I4736">
        <v>2</v>
      </c>
      <c r="J4736">
        <v>-19.920000000000002</v>
      </c>
      <c r="K4736" s="6">
        <f>J4736/H4736</f>
        <v>-0.11429227150152046</v>
      </c>
      <c r="M4736" t="str">
        <f>LEFT(C4736, SEARCH(" ", C4736) - 1)</f>
        <v>Art</v>
      </c>
      <c r="N4736" t="str" cm="1">
        <f t="array" ref="N4736">_xlfn.IFS(H4736&lt;0, "LOSS", H4736&gt;1000, "GREAT", H4736&gt;500, "GOOD", H4736&gt;=100, "OKAY", H4736&lt;100, "OKAY")</f>
        <v>OKAY</v>
      </c>
    </row>
    <row r="4737" spans="1:14">
      <c r="A4737" s="2">
        <v>42512</v>
      </c>
      <c r="B4737" s="2" t="str">
        <f>TEXT(A4737,"mmmm")</f>
        <v>May</v>
      </c>
      <c r="C4737" t="s">
        <v>2460</v>
      </c>
      <c r="D4737" t="s">
        <v>242</v>
      </c>
      <c r="E4737" t="s">
        <v>23</v>
      </c>
      <c r="F4737" t="s">
        <v>36</v>
      </c>
      <c r="G4737" t="s">
        <v>1495</v>
      </c>
      <c r="H4737">
        <v>662.84</v>
      </c>
      <c r="I4737">
        <v>4</v>
      </c>
      <c r="J4737">
        <v>172.34</v>
      </c>
      <c r="K4737" s="6">
        <f>J4737/H4737</f>
        <v>0.26000241385553075</v>
      </c>
      <c r="M4737" t="str">
        <f>LEFT(C4737, SEARCH(" ", C4737) - 1)</f>
        <v>Art</v>
      </c>
      <c r="N4737" t="str" cm="1">
        <f t="array" ref="N4737">_xlfn.IFS(H4737&lt;0, "LOSS", H4737&gt;1000, "GREAT", H4737&gt;500, "GOOD", H4737&gt;=100, "OKAY", H4737&lt;100, "OKAY")</f>
        <v>GOOD</v>
      </c>
    </row>
    <row r="4738" spans="1:14">
      <c r="A4738" s="2">
        <v>42512</v>
      </c>
      <c r="B4738" s="2" t="str">
        <f>TEXT(A4738,"mmmm")</f>
        <v>May</v>
      </c>
      <c r="C4738" t="s">
        <v>2460</v>
      </c>
      <c r="D4738" t="s">
        <v>242</v>
      </c>
      <c r="E4738" t="s">
        <v>25</v>
      </c>
      <c r="F4738" t="s">
        <v>35</v>
      </c>
      <c r="G4738" t="s">
        <v>1250</v>
      </c>
      <c r="H4738">
        <v>95.1</v>
      </c>
      <c r="I4738">
        <v>5</v>
      </c>
      <c r="J4738">
        <v>30.43</v>
      </c>
      <c r="K4738" s="6">
        <f>J4738/H4738</f>
        <v>0.31997896950578342</v>
      </c>
      <c r="M4738" t="str">
        <f>LEFT(C4738, SEARCH(" ", C4738) - 1)</f>
        <v>Art</v>
      </c>
      <c r="N4738" t="str" cm="1">
        <f t="array" ref="N4738">_xlfn.IFS(H4738&lt;0, "LOSS", H4738&gt;1000, "GREAT", H4738&gt;500, "GOOD", H4738&gt;=100, "OKAY", H4738&lt;100, "OKAY")</f>
        <v>OKAY</v>
      </c>
    </row>
    <row r="4739" spans="1:14">
      <c r="A4739" s="2">
        <v>42512</v>
      </c>
      <c r="B4739" s="2" t="str">
        <f>TEXT(A4739,"mmmm")</f>
        <v>May</v>
      </c>
      <c r="C4739" t="s">
        <v>2460</v>
      </c>
      <c r="D4739" t="s">
        <v>242</v>
      </c>
      <c r="E4739" t="s">
        <v>23</v>
      </c>
      <c r="F4739" t="s">
        <v>42</v>
      </c>
      <c r="G4739" t="s">
        <v>2558</v>
      </c>
      <c r="H4739">
        <v>26.88</v>
      </c>
      <c r="I4739">
        <v>6</v>
      </c>
      <c r="J4739">
        <v>12.9</v>
      </c>
      <c r="K4739" s="6">
        <f>J4739/H4739</f>
        <v>0.4799107142857143</v>
      </c>
      <c r="M4739" t="str">
        <f>LEFT(C4739, SEARCH(" ", C4739) - 1)</f>
        <v>Art</v>
      </c>
      <c r="N4739" t="str" cm="1">
        <f t="array" ref="N4739">_xlfn.IFS(H4739&lt;0, "LOSS", H4739&gt;1000, "GREAT", H4739&gt;500, "GOOD", H4739&gt;=100, "OKAY", H4739&lt;100, "OKAY")</f>
        <v>OKAY</v>
      </c>
    </row>
    <row r="4740" spans="1:14">
      <c r="A4740" s="2">
        <v>42512</v>
      </c>
      <c r="B4740" s="2" t="str">
        <f>TEXT(A4740,"mmmm")</f>
        <v>May</v>
      </c>
      <c r="C4740" t="s">
        <v>2460</v>
      </c>
      <c r="D4740" t="s">
        <v>242</v>
      </c>
      <c r="E4740" t="s">
        <v>25</v>
      </c>
      <c r="F4740" t="s">
        <v>48</v>
      </c>
      <c r="G4740" t="s">
        <v>1598</v>
      </c>
      <c r="H4740">
        <v>257.98</v>
      </c>
      <c r="I4740">
        <v>2</v>
      </c>
      <c r="J4740">
        <v>74.81</v>
      </c>
      <c r="K4740" s="6">
        <f>J4740/H4740</f>
        <v>0.28998371966819131</v>
      </c>
      <c r="M4740" t="str">
        <f>LEFT(C4740, SEARCH(" ", C4740) - 1)</f>
        <v>Art</v>
      </c>
      <c r="N4740" t="str" cm="1">
        <f t="array" ref="N4740">_xlfn.IFS(H4740&lt;0, "LOSS", H4740&gt;1000, "GREAT", H4740&gt;500, "GOOD", H4740&gt;=100, "OKAY", H4740&lt;100, "OKAY")</f>
        <v>OKAY</v>
      </c>
    </row>
    <row r="4741" spans="1:14">
      <c r="A4741" s="2">
        <v>42512</v>
      </c>
      <c r="B4741" s="2" t="str">
        <f>TEXT(A4741,"mmmm")</f>
        <v>May</v>
      </c>
      <c r="C4741" t="s">
        <v>1567</v>
      </c>
      <c r="D4741" t="s">
        <v>80</v>
      </c>
      <c r="E4741" t="s">
        <v>23</v>
      </c>
      <c r="F4741" t="s">
        <v>45</v>
      </c>
      <c r="G4741" t="s">
        <v>2579</v>
      </c>
      <c r="H4741">
        <v>14.73</v>
      </c>
      <c r="I4741">
        <v>3</v>
      </c>
      <c r="J4741">
        <v>7.22</v>
      </c>
      <c r="K4741" s="6">
        <f>J4741/H4741</f>
        <v>0.49015614392396467</v>
      </c>
      <c r="M4741" t="str">
        <f>LEFT(C4741, SEARCH(" ", C4741) - 1)</f>
        <v>Jeremy</v>
      </c>
      <c r="N4741" t="str" cm="1">
        <f t="array" ref="N4741">_xlfn.IFS(H4741&lt;0, "LOSS", H4741&gt;1000, "GREAT", H4741&gt;500, "GOOD", H4741&gt;=100, "OKAY", H4741&lt;100, "OKAY")</f>
        <v>OKAY</v>
      </c>
    </row>
    <row r="4742" spans="1:14">
      <c r="A4742" s="2">
        <v>42512</v>
      </c>
      <c r="B4742" s="2" t="str">
        <f>TEXT(A4742,"mmmm")</f>
        <v>May</v>
      </c>
      <c r="C4742" t="s">
        <v>1546</v>
      </c>
      <c r="D4742" t="s">
        <v>22</v>
      </c>
      <c r="E4742" t="s">
        <v>25</v>
      </c>
      <c r="F4742" t="s">
        <v>48</v>
      </c>
      <c r="G4742" t="s">
        <v>2604</v>
      </c>
      <c r="H4742">
        <v>222.38</v>
      </c>
      <c r="I4742">
        <v>2</v>
      </c>
      <c r="J4742">
        <v>22.24</v>
      </c>
      <c r="K4742" s="6">
        <f>J4742/H4742</f>
        <v>0.10000899361453368</v>
      </c>
      <c r="M4742" t="str">
        <f>LEFT(C4742, SEARCH(" ", C4742) - 1)</f>
        <v>Jim</v>
      </c>
      <c r="N4742" t="str" cm="1">
        <f t="array" ref="N4742">_xlfn.IFS(H4742&lt;0, "LOSS", H4742&gt;1000, "GREAT", H4742&gt;500, "GOOD", H4742&gt;=100, "OKAY", H4742&lt;100, "OKAY")</f>
        <v>OKAY</v>
      </c>
    </row>
    <row r="4743" spans="1:14">
      <c r="A4743" s="2">
        <v>42513</v>
      </c>
      <c r="B4743" s="2" t="str">
        <f>TEXT(A4743,"mmmm")</f>
        <v>May</v>
      </c>
      <c r="C4743" t="s">
        <v>1485</v>
      </c>
      <c r="D4743" t="s">
        <v>22</v>
      </c>
      <c r="E4743" t="s">
        <v>21</v>
      </c>
      <c r="F4743" t="s">
        <v>44</v>
      </c>
      <c r="G4743" t="s">
        <v>1188</v>
      </c>
      <c r="H4743">
        <v>37.049999999999997</v>
      </c>
      <c r="I4743">
        <v>3</v>
      </c>
      <c r="J4743">
        <v>16.3</v>
      </c>
      <c r="K4743" s="6">
        <f>J4743/H4743</f>
        <v>0.43994601889338736</v>
      </c>
      <c r="M4743" t="str">
        <f>LEFT(C4743, SEARCH(" ", C4743) - 1)</f>
        <v>Lisa</v>
      </c>
      <c r="N4743" t="str" cm="1">
        <f t="array" ref="N4743">_xlfn.IFS(H4743&lt;0, "LOSS", H4743&gt;1000, "GREAT", H4743&gt;500, "GOOD", H4743&gt;=100, "OKAY", H4743&lt;100, "OKAY")</f>
        <v>OKAY</v>
      </c>
    </row>
    <row r="4744" spans="1:14">
      <c r="A4744" s="2">
        <v>42513</v>
      </c>
      <c r="B4744" s="2" t="str">
        <f>TEXT(A4744,"mmmm")</f>
        <v>May</v>
      </c>
      <c r="C4744" t="s">
        <v>1094</v>
      </c>
      <c r="D4744" t="s">
        <v>29</v>
      </c>
      <c r="E4744" t="s">
        <v>25</v>
      </c>
      <c r="F4744" t="s">
        <v>48</v>
      </c>
      <c r="G4744" t="s">
        <v>2221</v>
      </c>
      <c r="H4744">
        <v>1979.93</v>
      </c>
      <c r="I4744">
        <v>9</v>
      </c>
      <c r="J4744">
        <v>148.49</v>
      </c>
      <c r="K4744" s="6">
        <f>J4744/H4744</f>
        <v>7.4997600925285235E-2</v>
      </c>
      <c r="M4744" t="str">
        <f>LEFT(C4744, SEARCH(" ", C4744) - 1)</f>
        <v>Ken</v>
      </c>
      <c r="N4744" t="str" cm="1">
        <f t="array" ref="N4744">_xlfn.IFS(H4744&lt;0, "LOSS", H4744&gt;1000, "GREAT", H4744&gt;500, "GOOD", H4744&gt;=100, "OKAY", H4744&lt;100, "OKAY")</f>
        <v>GREAT</v>
      </c>
    </row>
    <row r="4745" spans="1:14">
      <c r="A4745" s="2">
        <v>42513</v>
      </c>
      <c r="B4745" s="2" t="str">
        <f>TEXT(A4745,"mmmm")</f>
        <v>May</v>
      </c>
      <c r="C4745" t="s">
        <v>343</v>
      </c>
      <c r="D4745" t="s">
        <v>65</v>
      </c>
      <c r="E4745" t="s">
        <v>23</v>
      </c>
      <c r="F4745" t="s">
        <v>47</v>
      </c>
      <c r="G4745" t="s">
        <v>764</v>
      </c>
      <c r="H4745">
        <v>4.9800000000000004</v>
      </c>
      <c r="I4745">
        <v>1</v>
      </c>
      <c r="J4745">
        <v>2.44</v>
      </c>
      <c r="K4745" s="6">
        <f>J4745/H4745</f>
        <v>0.48995983935742965</v>
      </c>
      <c r="M4745" t="str">
        <f>LEFT(C4745, SEARCH(" ", C4745) - 1)</f>
        <v>Anne</v>
      </c>
      <c r="N4745" t="str" cm="1">
        <f t="array" ref="N4745">_xlfn.IFS(H4745&lt;0, "LOSS", H4745&gt;1000, "GREAT", H4745&gt;500, "GOOD", H4745&gt;=100, "OKAY", H4745&lt;100, "OKAY")</f>
        <v>OKAY</v>
      </c>
    </row>
    <row r="4746" spans="1:14">
      <c r="A4746" s="2">
        <v>42513</v>
      </c>
      <c r="B4746" s="2" t="str">
        <f>TEXT(A4746,"mmmm")</f>
        <v>May</v>
      </c>
      <c r="C4746" t="s">
        <v>2605</v>
      </c>
      <c r="D4746" t="s">
        <v>27</v>
      </c>
      <c r="E4746" t="s">
        <v>25</v>
      </c>
      <c r="F4746" t="s">
        <v>41</v>
      </c>
      <c r="G4746" t="s">
        <v>2606</v>
      </c>
      <c r="H4746">
        <v>8399.98</v>
      </c>
      <c r="I4746">
        <v>4</v>
      </c>
      <c r="J4746">
        <v>1120</v>
      </c>
      <c r="K4746" s="6">
        <f>J4746/H4746</f>
        <v>0.13333365079440665</v>
      </c>
      <c r="M4746" t="str">
        <f>LEFT(C4746, SEARCH(" ", C4746) - 1)</f>
        <v>Christopher</v>
      </c>
      <c r="N4746" t="str" cm="1">
        <f t="array" ref="N4746">_xlfn.IFS(H4746&lt;0, "LOSS", H4746&gt;1000, "GREAT", H4746&gt;500, "GOOD", H4746&gt;=100, "OKAY", H4746&lt;100, "OKAY")</f>
        <v>GREAT</v>
      </c>
    </row>
    <row r="4747" spans="1:14">
      <c r="A4747" s="2">
        <v>42513</v>
      </c>
      <c r="B4747" s="2" t="str">
        <f>TEXT(A4747,"mmmm")</f>
        <v>May</v>
      </c>
      <c r="C4747" t="s">
        <v>2605</v>
      </c>
      <c r="D4747" t="s">
        <v>27</v>
      </c>
      <c r="E4747" t="s">
        <v>23</v>
      </c>
      <c r="F4747" t="s">
        <v>38</v>
      </c>
      <c r="G4747" t="s">
        <v>1313</v>
      </c>
      <c r="H4747">
        <v>6.29</v>
      </c>
      <c r="I4747">
        <v>1</v>
      </c>
      <c r="J4747">
        <v>-4.2</v>
      </c>
      <c r="K4747" s="6">
        <f>J4747/H4747</f>
        <v>-0.66772655007949133</v>
      </c>
      <c r="M4747" t="str">
        <f>LEFT(C4747, SEARCH(" ", C4747) - 1)</f>
        <v>Christopher</v>
      </c>
      <c r="N4747" t="str" cm="1">
        <f t="array" ref="N4747">_xlfn.IFS(H4747&lt;0, "LOSS", H4747&gt;1000, "GREAT", H4747&gt;500, "GOOD", H4747&gt;=100, "OKAY", H4747&lt;100, "OKAY")</f>
        <v>OKAY</v>
      </c>
    </row>
    <row r="4748" spans="1:14">
      <c r="A4748" s="2">
        <v>42513</v>
      </c>
      <c r="B4748" s="2" t="str">
        <f>TEXT(A4748,"mmmm")</f>
        <v>May</v>
      </c>
      <c r="C4748" t="s">
        <v>2605</v>
      </c>
      <c r="D4748" t="s">
        <v>27</v>
      </c>
      <c r="E4748" t="s">
        <v>23</v>
      </c>
      <c r="F4748" t="s">
        <v>47</v>
      </c>
      <c r="G4748" t="s">
        <v>597</v>
      </c>
      <c r="H4748">
        <v>10.37</v>
      </c>
      <c r="I4748">
        <v>2</v>
      </c>
      <c r="J4748">
        <v>3.63</v>
      </c>
      <c r="K4748" s="6">
        <f>J4748/H4748</f>
        <v>0.35004821600771457</v>
      </c>
      <c r="M4748" t="str">
        <f>LEFT(C4748, SEARCH(" ", C4748) - 1)</f>
        <v>Christopher</v>
      </c>
      <c r="N4748" t="str" cm="1">
        <f t="array" ref="N4748">_xlfn.IFS(H4748&lt;0, "LOSS", H4748&gt;1000, "GREAT", H4748&gt;500, "GOOD", H4748&gt;=100, "OKAY", H4748&lt;100, "OKAY")</f>
        <v>OKAY</v>
      </c>
    </row>
    <row r="4749" spans="1:14">
      <c r="A4749" s="2">
        <v>42513</v>
      </c>
      <c r="B4749" s="2" t="str">
        <f>TEXT(A4749,"mmmm")</f>
        <v>May</v>
      </c>
      <c r="C4749" t="s">
        <v>2605</v>
      </c>
      <c r="D4749" t="s">
        <v>27</v>
      </c>
      <c r="E4749" t="s">
        <v>25</v>
      </c>
      <c r="F4749" t="s">
        <v>48</v>
      </c>
      <c r="G4749" t="s">
        <v>2504</v>
      </c>
      <c r="H4749">
        <v>122.38</v>
      </c>
      <c r="I4749">
        <v>3</v>
      </c>
      <c r="J4749">
        <v>-24.48</v>
      </c>
      <c r="K4749" s="6">
        <f>J4749/H4749</f>
        <v>-0.20003268507926134</v>
      </c>
      <c r="M4749" t="str">
        <f>LEFT(C4749, SEARCH(" ", C4749) - 1)</f>
        <v>Christopher</v>
      </c>
      <c r="N4749" t="str" cm="1">
        <f t="array" ref="N4749">_xlfn.IFS(H4749&lt;0, "LOSS", H4749&gt;1000, "GREAT", H4749&gt;500, "GOOD", H4749&gt;=100, "OKAY", H4749&lt;100, "OKAY")</f>
        <v>OKAY</v>
      </c>
    </row>
    <row r="4750" spans="1:14">
      <c r="A4750" s="2">
        <v>42514</v>
      </c>
      <c r="B4750" s="2" t="str">
        <f>TEXT(A4750,"mmmm")</f>
        <v>May</v>
      </c>
      <c r="C4750" t="s">
        <v>1574</v>
      </c>
      <c r="D4750" t="s">
        <v>106</v>
      </c>
      <c r="E4750" t="s">
        <v>23</v>
      </c>
      <c r="F4750" t="s">
        <v>50</v>
      </c>
      <c r="G4750" t="s">
        <v>1538</v>
      </c>
      <c r="H4750">
        <v>69.5</v>
      </c>
      <c r="I4750">
        <v>5</v>
      </c>
      <c r="J4750">
        <v>20.16</v>
      </c>
      <c r="K4750" s="6">
        <f>J4750/H4750</f>
        <v>0.29007194244604317</v>
      </c>
      <c r="M4750" t="str">
        <f>LEFT(C4750, SEARCH(" ", C4750) - 1)</f>
        <v>Eugene</v>
      </c>
      <c r="N4750" t="str" cm="1">
        <f t="array" ref="N4750">_xlfn.IFS(H4750&lt;0, "LOSS", H4750&gt;1000, "GREAT", H4750&gt;500, "GOOD", H4750&gt;=100, "OKAY", H4750&lt;100, "OKAY")</f>
        <v>OKAY</v>
      </c>
    </row>
    <row r="4751" spans="1:14">
      <c r="A4751" s="2">
        <v>42514</v>
      </c>
      <c r="B4751" s="2" t="str">
        <f>TEXT(A4751,"mmmm")</f>
        <v>May</v>
      </c>
      <c r="C4751" t="s">
        <v>1574</v>
      </c>
      <c r="D4751" t="s">
        <v>106</v>
      </c>
      <c r="E4751" t="s">
        <v>23</v>
      </c>
      <c r="F4751" t="s">
        <v>47</v>
      </c>
      <c r="G4751" t="s">
        <v>2567</v>
      </c>
      <c r="H4751">
        <v>191.6</v>
      </c>
      <c r="I4751">
        <v>4</v>
      </c>
      <c r="J4751">
        <v>91.97</v>
      </c>
      <c r="K4751" s="6">
        <f>J4751/H4751</f>
        <v>0.48001043841336116</v>
      </c>
      <c r="M4751" t="str">
        <f>LEFT(C4751, SEARCH(" ", C4751) - 1)</f>
        <v>Eugene</v>
      </c>
      <c r="N4751" t="str" cm="1">
        <f t="array" ref="N4751">_xlfn.IFS(H4751&lt;0, "LOSS", H4751&gt;1000, "GREAT", H4751&gt;500, "GOOD", H4751&gt;=100, "OKAY", H4751&lt;100, "OKAY")</f>
        <v>OKAY</v>
      </c>
    </row>
    <row r="4752" spans="1:14">
      <c r="A4752" s="2">
        <v>42514</v>
      </c>
      <c r="B4752" s="2" t="str">
        <f>TEXT(A4752,"mmmm")</f>
        <v>May</v>
      </c>
      <c r="C4752" t="s">
        <v>993</v>
      </c>
      <c r="D4752" t="s">
        <v>27</v>
      </c>
      <c r="E4752" t="s">
        <v>23</v>
      </c>
      <c r="F4752" t="s">
        <v>37</v>
      </c>
      <c r="G4752" t="s">
        <v>2607</v>
      </c>
      <c r="H4752">
        <v>16.66</v>
      </c>
      <c r="I4752">
        <v>3</v>
      </c>
      <c r="J4752">
        <v>3.33</v>
      </c>
      <c r="K4752" s="6">
        <f>J4752/H4752</f>
        <v>0.19987995198079231</v>
      </c>
      <c r="M4752" t="str">
        <f>LEFT(C4752, SEARCH(" ", C4752) - 1)</f>
        <v>Dennis</v>
      </c>
      <c r="N4752" t="str" cm="1">
        <f t="array" ref="N4752">_xlfn.IFS(H4752&lt;0, "LOSS", H4752&gt;1000, "GREAT", H4752&gt;500, "GOOD", H4752&gt;=100, "OKAY", H4752&lt;100, "OKAY")</f>
        <v>OKAY</v>
      </c>
    </row>
    <row r="4753" spans="1:14">
      <c r="A4753" s="2">
        <v>42515</v>
      </c>
      <c r="B4753" s="2" t="str">
        <f>TEXT(A4753,"mmmm")</f>
        <v>May</v>
      </c>
      <c r="C4753" t="s">
        <v>2135</v>
      </c>
      <c r="D4753" t="s">
        <v>80</v>
      </c>
      <c r="E4753" t="s">
        <v>21</v>
      </c>
      <c r="F4753" t="s">
        <v>44</v>
      </c>
      <c r="G4753" t="s">
        <v>2608</v>
      </c>
      <c r="H4753">
        <v>24.96</v>
      </c>
      <c r="I4753">
        <v>4</v>
      </c>
      <c r="J4753">
        <v>6.24</v>
      </c>
      <c r="K4753" s="6">
        <f>J4753/H4753</f>
        <v>0.25</v>
      </c>
      <c r="M4753" t="str">
        <f>LEFT(C4753, SEARCH(" ", C4753) - 1)</f>
        <v>Julia</v>
      </c>
      <c r="N4753" t="str" cm="1">
        <f t="array" ref="N4753">_xlfn.IFS(H4753&lt;0, "LOSS", H4753&gt;1000, "GREAT", H4753&gt;500, "GOOD", H4753&gt;=100, "OKAY", H4753&lt;100, "OKAY")</f>
        <v>OKAY</v>
      </c>
    </row>
    <row r="4754" spans="1:14">
      <c r="A4754" s="2">
        <v>42515</v>
      </c>
      <c r="B4754" s="2" t="str">
        <f>TEXT(A4754,"mmmm")</f>
        <v>May</v>
      </c>
      <c r="C4754" t="s">
        <v>2135</v>
      </c>
      <c r="D4754" t="s">
        <v>80</v>
      </c>
      <c r="E4754" t="s">
        <v>23</v>
      </c>
      <c r="F4754" t="s">
        <v>47</v>
      </c>
      <c r="G4754" t="s">
        <v>168</v>
      </c>
      <c r="H4754">
        <v>19.36</v>
      </c>
      <c r="I4754">
        <v>2</v>
      </c>
      <c r="J4754">
        <v>9.2899999999999991</v>
      </c>
      <c r="K4754" s="6">
        <f>J4754/H4754</f>
        <v>0.47985537190082644</v>
      </c>
      <c r="M4754" t="str">
        <f>LEFT(C4754, SEARCH(" ", C4754) - 1)</f>
        <v>Julia</v>
      </c>
      <c r="N4754" t="str" cm="1">
        <f t="array" ref="N4754">_xlfn.IFS(H4754&lt;0, "LOSS", H4754&gt;1000, "GREAT", H4754&gt;500, "GOOD", H4754&gt;=100, "OKAY", H4754&lt;100, "OKAY")</f>
        <v>OKAY</v>
      </c>
    </row>
    <row r="4755" spans="1:14">
      <c r="A4755" s="2">
        <v>42515</v>
      </c>
      <c r="B4755" s="2" t="str">
        <f>TEXT(A4755,"mmmm")</f>
        <v>May</v>
      </c>
      <c r="C4755" t="s">
        <v>2135</v>
      </c>
      <c r="D4755" t="s">
        <v>80</v>
      </c>
      <c r="E4755" t="s">
        <v>23</v>
      </c>
      <c r="F4755" t="s">
        <v>49</v>
      </c>
      <c r="G4755" t="s">
        <v>1933</v>
      </c>
      <c r="H4755">
        <v>1267.6500000000001</v>
      </c>
      <c r="I4755">
        <v>9</v>
      </c>
      <c r="J4755">
        <v>152.12</v>
      </c>
      <c r="K4755" s="6">
        <f>J4755/H4755</f>
        <v>0.12000157772255748</v>
      </c>
      <c r="M4755" t="str">
        <f>LEFT(C4755, SEARCH(" ", C4755) - 1)</f>
        <v>Julia</v>
      </c>
      <c r="N4755" t="str" cm="1">
        <f t="array" ref="N4755">_xlfn.IFS(H4755&lt;0, "LOSS", H4755&gt;1000, "GREAT", H4755&gt;500, "GOOD", H4755&gt;=100, "OKAY", H4755&lt;100, "OKAY")</f>
        <v>GREAT</v>
      </c>
    </row>
    <row r="4756" spans="1:14">
      <c r="A4756" s="2">
        <v>42516</v>
      </c>
      <c r="B4756" s="2" t="str">
        <f>TEXT(A4756,"mmmm")</f>
        <v>May</v>
      </c>
      <c r="C4756" t="s">
        <v>474</v>
      </c>
      <c r="D4756" t="s">
        <v>26</v>
      </c>
      <c r="E4756" t="s">
        <v>23</v>
      </c>
      <c r="F4756" t="s">
        <v>47</v>
      </c>
      <c r="G4756" t="s">
        <v>2250</v>
      </c>
      <c r="H4756">
        <v>10.37</v>
      </c>
      <c r="I4756">
        <v>2</v>
      </c>
      <c r="J4756">
        <v>3.63</v>
      </c>
      <c r="K4756" s="6">
        <f>J4756/H4756</f>
        <v>0.35004821600771457</v>
      </c>
      <c r="M4756" t="str">
        <f>LEFT(C4756, SEARCH(" ", C4756) - 1)</f>
        <v>Maurice</v>
      </c>
      <c r="N4756" t="str" cm="1">
        <f t="array" ref="N4756">_xlfn.IFS(H4756&lt;0, "LOSS", H4756&gt;1000, "GREAT", H4756&gt;500, "GOOD", H4756&gt;=100, "OKAY", H4756&lt;100, "OKAY")</f>
        <v>OKAY</v>
      </c>
    </row>
    <row r="4757" spans="1:14">
      <c r="A4757" s="2">
        <v>42516</v>
      </c>
      <c r="B4757" s="2" t="str">
        <f>TEXT(A4757,"mmmm")</f>
        <v>May</v>
      </c>
      <c r="C4757" t="s">
        <v>474</v>
      </c>
      <c r="D4757" t="s">
        <v>26</v>
      </c>
      <c r="E4757" t="s">
        <v>21</v>
      </c>
      <c r="F4757" t="s">
        <v>40</v>
      </c>
      <c r="G4757" t="s">
        <v>1764</v>
      </c>
      <c r="H4757">
        <v>388.43</v>
      </c>
      <c r="I4757">
        <v>5</v>
      </c>
      <c r="J4757">
        <v>-88.78</v>
      </c>
      <c r="K4757" s="6">
        <f>J4757/H4757</f>
        <v>-0.22856113070566125</v>
      </c>
      <c r="M4757" t="str">
        <f>LEFT(C4757, SEARCH(" ", C4757) - 1)</f>
        <v>Maurice</v>
      </c>
      <c r="N4757" t="str" cm="1">
        <f t="array" ref="N4757">_xlfn.IFS(H4757&lt;0, "LOSS", H4757&gt;1000, "GREAT", H4757&gt;500, "GOOD", H4757&gt;=100, "OKAY", H4757&lt;100, "OKAY")</f>
        <v>OKAY</v>
      </c>
    </row>
    <row r="4758" spans="1:14">
      <c r="A4758" s="2">
        <v>42516</v>
      </c>
      <c r="B4758" s="2" t="str">
        <f>TEXT(A4758,"mmmm")</f>
        <v>May</v>
      </c>
      <c r="C4758" t="s">
        <v>474</v>
      </c>
      <c r="D4758" t="s">
        <v>26</v>
      </c>
      <c r="E4758" t="s">
        <v>23</v>
      </c>
      <c r="F4758" t="s">
        <v>47</v>
      </c>
      <c r="G4758" t="s">
        <v>2211</v>
      </c>
      <c r="H4758">
        <v>14.35</v>
      </c>
      <c r="I4758">
        <v>3</v>
      </c>
      <c r="J4758">
        <v>5.2</v>
      </c>
      <c r="K4758" s="6">
        <f>J4758/H4758</f>
        <v>0.3623693379790941</v>
      </c>
      <c r="M4758" t="str">
        <f>LEFT(C4758, SEARCH(" ", C4758) - 1)</f>
        <v>Maurice</v>
      </c>
      <c r="N4758" t="str" cm="1">
        <f t="array" ref="N4758">_xlfn.IFS(H4758&lt;0, "LOSS", H4758&gt;1000, "GREAT", H4758&gt;500, "GOOD", H4758&gt;=100, "OKAY", H4758&lt;100, "OKAY")</f>
        <v>OKAY</v>
      </c>
    </row>
    <row r="4759" spans="1:14">
      <c r="A4759" s="2">
        <v>42516</v>
      </c>
      <c r="B4759" s="2" t="str">
        <f>TEXT(A4759,"mmmm")</f>
        <v>May</v>
      </c>
      <c r="C4759" t="s">
        <v>474</v>
      </c>
      <c r="D4759" t="s">
        <v>26</v>
      </c>
      <c r="E4759" t="s">
        <v>25</v>
      </c>
      <c r="F4759" t="s">
        <v>35</v>
      </c>
      <c r="G4759" t="s">
        <v>2609</v>
      </c>
      <c r="H4759">
        <v>63.99</v>
      </c>
      <c r="I4759">
        <v>1</v>
      </c>
      <c r="J4759">
        <v>-7.2</v>
      </c>
      <c r="K4759" s="6">
        <f>J4759/H4759</f>
        <v>-0.11251758087201125</v>
      </c>
      <c r="M4759" t="str">
        <f>LEFT(C4759, SEARCH(" ", C4759) - 1)</f>
        <v>Maurice</v>
      </c>
      <c r="N4759" t="str" cm="1">
        <f t="array" ref="N4759">_xlfn.IFS(H4759&lt;0, "LOSS", H4759&gt;1000, "GREAT", H4759&gt;500, "GOOD", H4759&gt;=100, "OKAY", H4759&lt;100, "OKAY")</f>
        <v>OKAY</v>
      </c>
    </row>
    <row r="4760" spans="1:14">
      <c r="A4760" s="2">
        <v>42516</v>
      </c>
      <c r="B4760" s="2" t="str">
        <f>TEXT(A4760,"mmmm")</f>
        <v>May</v>
      </c>
      <c r="C4760" t="s">
        <v>936</v>
      </c>
      <c r="D4760" t="s">
        <v>116</v>
      </c>
      <c r="E4760" t="s">
        <v>23</v>
      </c>
      <c r="F4760" t="s">
        <v>47</v>
      </c>
      <c r="G4760" t="s">
        <v>725</v>
      </c>
      <c r="H4760">
        <v>19.440000000000001</v>
      </c>
      <c r="I4760">
        <v>3</v>
      </c>
      <c r="J4760">
        <v>9.33</v>
      </c>
      <c r="K4760" s="6">
        <f>J4760/H4760</f>
        <v>0.47993827160493824</v>
      </c>
      <c r="M4760" t="str">
        <f>LEFT(C4760, SEARCH(" ", C4760) - 1)</f>
        <v>Toby</v>
      </c>
      <c r="N4760" t="str" cm="1">
        <f t="array" ref="N4760">_xlfn.IFS(H4760&lt;0, "LOSS", H4760&gt;1000, "GREAT", H4760&gt;500, "GOOD", H4760&gt;=100, "OKAY", H4760&lt;100, "OKAY")</f>
        <v>OKAY</v>
      </c>
    </row>
    <row r="4761" spans="1:14">
      <c r="A4761" s="2">
        <v>42516</v>
      </c>
      <c r="B4761" s="2" t="str">
        <f>TEXT(A4761,"mmmm")</f>
        <v>May</v>
      </c>
      <c r="C4761" t="s">
        <v>936</v>
      </c>
      <c r="D4761" t="s">
        <v>116</v>
      </c>
      <c r="E4761" t="s">
        <v>23</v>
      </c>
      <c r="F4761" t="s">
        <v>38</v>
      </c>
      <c r="G4761" t="s">
        <v>270</v>
      </c>
      <c r="H4761">
        <v>9.64</v>
      </c>
      <c r="I4761">
        <v>2</v>
      </c>
      <c r="J4761">
        <v>4.43</v>
      </c>
      <c r="K4761" s="6">
        <f>J4761/H4761</f>
        <v>0.45954356846473021</v>
      </c>
      <c r="M4761" t="str">
        <f>LEFT(C4761, SEARCH(" ", C4761) - 1)</f>
        <v>Toby</v>
      </c>
      <c r="N4761" t="str" cm="1">
        <f t="array" ref="N4761">_xlfn.IFS(H4761&lt;0, "LOSS", H4761&gt;1000, "GREAT", H4761&gt;500, "GOOD", H4761&gt;=100, "OKAY", H4761&lt;100, "OKAY")</f>
        <v>OKAY</v>
      </c>
    </row>
    <row r="4762" spans="1:14">
      <c r="A4762" s="2">
        <v>42516</v>
      </c>
      <c r="B4762" s="2" t="str">
        <f>TEXT(A4762,"mmmm")</f>
        <v>May</v>
      </c>
      <c r="C4762" t="s">
        <v>936</v>
      </c>
      <c r="D4762" t="s">
        <v>116</v>
      </c>
      <c r="E4762" t="s">
        <v>23</v>
      </c>
      <c r="F4762" t="s">
        <v>47</v>
      </c>
      <c r="G4762" t="s">
        <v>2610</v>
      </c>
      <c r="H4762">
        <v>12.7</v>
      </c>
      <c r="I4762">
        <v>2</v>
      </c>
      <c r="J4762">
        <v>5.84</v>
      </c>
      <c r="K4762" s="6">
        <f>J4762/H4762</f>
        <v>0.45984251968503936</v>
      </c>
      <c r="M4762" t="str">
        <f>LEFT(C4762, SEARCH(" ", C4762) - 1)</f>
        <v>Toby</v>
      </c>
      <c r="N4762" t="str" cm="1">
        <f t="array" ref="N4762">_xlfn.IFS(H4762&lt;0, "LOSS", H4762&gt;1000, "GREAT", H4762&gt;500, "GOOD", H4762&gt;=100, "OKAY", H4762&lt;100, "OKAY")</f>
        <v>OKAY</v>
      </c>
    </row>
    <row r="4763" spans="1:14">
      <c r="A4763" s="2">
        <v>42516</v>
      </c>
      <c r="B4763" s="2" t="str">
        <f>TEXT(A4763,"mmmm")</f>
        <v>May</v>
      </c>
      <c r="C4763" t="s">
        <v>936</v>
      </c>
      <c r="D4763" t="s">
        <v>116</v>
      </c>
      <c r="E4763" t="s">
        <v>21</v>
      </c>
      <c r="F4763" t="s">
        <v>44</v>
      </c>
      <c r="G4763" t="s">
        <v>1014</v>
      </c>
      <c r="H4763">
        <v>41.37</v>
      </c>
      <c r="I4763">
        <v>3</v>
      </c>
      <c r="J4763">
        <v>17.38</v>
      </c>
      <c r="K4763" s="6">
        <f>J4763/H4763</f>
        <v>0.42011119168479577</v>
      </c>
      <c r="M4763" t="str">
        <f>LEFT(C4763, SEARCH(" ", C4763) - 1)</f>
        <v>Toby</v>
      </c>
      <c r="N4763" t="str" cm="1">
        <f t="array" ref="N4763">_xlfn.IFS(H4763&lt;0, "LOSS", H4763&gt;1000, "GREAT", H4763&gt;500, "GOOD", H4763&gt;=100, "OKAY", H4763&lt;100, "OKAY")</f>
        <v>OKAY</v>
      </c>
    </row>
    <row r="4764" spans="1:14">
      <c r="A4764" s="2">
        <v>42516</v>
      </c>
      <c r="B4764" s="2" t="str">
        <f>TEXT(A4764,"mmmm")</f>
        <v>May</v>
      </c>
      <c r="C4764" t="s">
        <v>1647</v>
      </c>
      <c r="D4764" t="s">
        <v>27</v>
      </c>
      <c r="E4764" t="s">
        <v>23</v>
      </c>
      <c r="F4764" t="s">
        <v>37</v>
      </c>
      <c r="G4764" t="s">
        <v>927</v>
      </c>
      <c r="H4764">
        <v>1.5</v>
      </c>
      <c r="I4764">
        <v>1</v>
      </c>
      <c r="J4764">
        <v>0.17</v>
      </c>
      <c r="K4764" s="6">
        <f>J4764/H4764</f>
        <v>0.11333333333333334</v>
      </c>
      <c r="M4764" t="str">
        <f>LEFT(C4764, SEARCH(" ", C4764) - 1)</f>
        <v>Tiffany</v>
      </c>
      <c r="N4764" t="str" cm="1">
        <f t="array" ref="N4764">_xlfn.IFS(H4764&lt;0, "LOSS", H4764&gt;1000, "GREAT", H4764&gt;500, "GOOD", H4764&gt;=100, "OKAY", H4764&lt;100, "OKAY")</f>
        <v>OKAY</v>
      </c>
    </row>
    <row r="4765" spans="1:14">
      <c r="A4765" s="2">
        <v>42516</v>
      </c>
      <c r="B4765" s="2" t="str">
        <f>TEXT(A4765,"mmmm")</f>
        <v>May</v>
      </c>
      <c r="C4765" t="s">
        <v>1647</v>
      </c>
      <c r="D4765" t="s">
        <v>27</v>
      </c>
      <c r="E4765" t="s">
        <v>23</v>
      </c>
      <c r="F4765" t="s">
        <v>36</v>
      </c>
      <c r="G4765" t="s">
        <v>2351</v>
      </c>
      <c r="H4765">
        <v>34.85</v>
      </c>
      <c r="I4765">
        <v>2</v>
      </c>
      <c r="J4765">
        <v>6.53</v>
      </c>
      <c r="K4765" s="6">
        <f>J4765/H4765</f>
        <v>0.18737446197991392</v>
      </c>
      <c r="M4765" t="str">
        <f>LEFT(C4765, SEARCH(" ", C4765) - 1)</f>
        <v>Tiffany</v>
      </c>
      <c r="N4765" t="str" cm="1">
        <f t="array" ref="N4765">_xlfn.IFS(H4765&lt;0, "LOSS", H4765&gt;1000, "GREAT", H4765&gt;500, "GOOD", H4765&gt;=100, "OKAY", H4765&lt;100, "OKAY")</f>
        <v>OKAY</v>
      </c>
    </row>
    <row r="4766" spans="1:14">
      <c r="A4766" s="2">
        <v>42516</v>
      </c>
      <c r="B4766" s="2" t="str">
        <f>TEXT(A4766,"mmmm")</f>
        <v>May</v>
      </c>
      <c r="C4766" t="s">
        <v>611</v>
      </c>
      <c r="D4766" t="s">
        <v>22</v>
      </c>
      <c r="E4766" t="s">
        <v>23</v>
      </c>
      <c r="F4766" t="s">
        <v>43</v>
      </c>
      <c r="G4766" t="s">
        <v>194</v>
      </c>
      <c r="H4766">
        <v>5.94</v>
      </c>
      <c r="I4766">
        <v>3</v>
      </c>
      <c r="J4766">
        <v>0</v>
      </c>
      <c r="K4766" s="6">
        <f>J4766/H4766</f>
        <v>0</v>
      </c>
      <c r="M4766" t="str">
        <f>LEFT(C4766, SEARCH(" ", C4766) - 1)</f>
        <v>Stewart</v>
      </c>
      <c r="N4766" t="str" cm="1">
        <f t="array" ref="N4766">_xlfn.IFS(H4766&lt;0, "LOSS", H4766&gt;1000, "GREAT", H4766&gt;500, "GOOD", H4766&gt;=100, "OKAY", H4766&lt;100, "OKAY")</f>
        <v>OKAY</v>
      </c>
    </row>
    <row r="4767" spans="1:14">
      <c r="A4767" s="2">
        <v>42516</v>
      </c>
      <c r="B4767" s="2" t="str">
        <f>TEXT(A4767,"mmmm")</f>
        <v>May</v>
      </c>
      <c r="C4767" t="s">
        <v>611</v>
      </c>
      <c r="D4767" t="s">
        <v>22</v>
      </c>
      <c r="E4767" t="s">
        <v>23</v>
      </c>
      <c r="F4767" t="s">
        <v>47</v>
      </c>
      <c r="G4767" t="s">
        <v>2357</v>
      </c>
      <c r="H4767">
        <v>45.36</v>
      </c>
      <c r="I4767">
        <v>7</v>
      </c>
      <c r="J4767">
        <v>21.77</v>
      </c>
      <c r="K4767" s="6">
        <f>J4767/H4767</f>
        <v>0.47993827160493829</v>
      </c>
      <c r="M4767" t="str">
        <f>LEFT(C4767, SEARCH(" ", C4767) - 1)</f>
        <v>Stewart</v>
      </c>
      <c r="N4767" t="str" cm="1">
        <f t="array" ref="N4767">_xlfn.IFS(H4767&lt;0, "LOSS", H4767&gt;1000, "GREAT", H4767&gt;500, "GOOD", H4767&gt;=100, "OKAY", H4767&lt;100, "OKAY")</f>
        <v>OKAY</v>
      </c>
    </row>
    <row r="4768" spans="1:14">
      <c r="A4768" s="2">
        <v>42516</v>
      </c>
      <c r="B4768" s="2" t="str">
        <f>TEXT(A4768,"mmmm")</f>
        <v>May</v>
      </c>
      <c r="C4768" t="s">
        <v>611</v>
      </c>
      <c r="D4768" t="s">
        <v>22</v>
      </c>
      <c r="E4768" t="s">
        <v>25</v>
      </c>
      <c r="F4768" t="s">
        <v>48</v>
      </c>
      <c r="G4768" t="s">
        <v>1013</v>
      </c>
      <c r="H4768">
        <v>211.17</v>
      </c>
      <c r="I4768">
        <v>4</v>
      </c>
      <c r="J4768">
        <v>23.76</v>
      </c>
      <c r="K4768" s="6">
        <f>J4768/H4768</f>
        <v>0.11251598238386136</v>
      </c>
      <c r="M4768" t="str">
        <f>LEFT(C4768, SEARCH(" ", C4768) - 1)</f>
        <v>Stewart</v>
      </c>
      <c r="N4768" t="str" cm="1">
        <f t="array" ref="N4768">_xlfn.IFS(H4768&lt;0, "LOSS", H4768&gt;1000, "GREAT", H4768&gt;500, "GOOD", H4768&gt;=100, "OKAY", H4768&lt;100, "OKAY")</f>
        <v>OKAY</v>
      </c>
    </row>
    <row r="4769" spans="1:14">
      <c r="A4769" s="2">
        <v>42516</v>
      </c>
      <c r="B4769" s="2" t="str">
        <f>TEXT(A4769,"mmmm")</f>
        <v>May</v>
      </c>
      <c r="C4769" t="s">
        <v>611</v>
      </c>
      <c r="D4769" t="s">
        <v>22</v>
      </c>
      <c r="E4769" t="s">
        <v>21</v>
      </c>
      <c r="F4769" t="s">
        <v>40</v>
      </c>
      <c r="G4769" t="s">
        <v>1898</v>
      </c>
      <c r="H4769">
        <v>484.7</v>
      </c>
      <c r="I4769">
        <v>6</v>
      </c>
      <c r="J4769">
        <v>-84.82</v>
      </c>
      <c r="K4769" s="6">
        <f>J4769/H4769</f>
        <v>-0.17499484217041467</v>
      </c>
      <c r="M4769" t="str">
        <f>LEFT(C4769, SEARCH(" ", C4769) - 1)</f>
        <v>Stewart</v>
      </c>
      <c r="N4769" t="str" cm="1">
        <f t="array" ref="N4769">_xlfn.IFS(H4769&lt;0, "LOSS", H4769&gt;1000, "GREAT", H4769&gt;500, "GOOD", H4769&gt;=100, "OKAY", H4769&lt;100, "OKAY")</f>
        <v>OKAY</v>
      </c>
    </row>
    <row r="4770" spans="1:14">
      <c r="A4770" s="2">
        <v>42516</v>
      </c>
      <c r="B4770" s="2" t="str">
        <f>TEXT(A4770,"mmmm")</f>
        <v>May</v>
      </c>
      <c r="C4770" t="s">
        <v>611</v>
      </c>
      <c r="D4770" t="s">
        <v>22</v>
      </c>
      <c r="E4770" t="s">
        <v>25</v>
      </c>
      <c r="F4770" t="s">
        <v>46</v>
      </c>
      <c r="G4770" t="s">
        <v>2228</v>
      </c>
      <c r="H4770">
        <v>371.98</v>
      </c>
      <c r="I4770">
        <v>3</v>
      </c>
      <c r="J4770">
        <v>116.24</v>
      </c>
      <c r="K4770" s="6">
        <f>J4770/H4770</f>
        <v>0.31248991881283938</v>
      </c>
      <c r="M4770" t="str">
        <f>LEFT(C4770, SEARCH(" ", C4770) - 1)</f>
        <v>Stewart</v>
      </c>
      <c r="N4770" t="str" cm="1">
        <f t="array" ref="N4770">_xlfn.IFS(H4770&lt;0, "LOSS", H4770&gt;1000, "GREAT", H4770&gt;500, "GOOD", H4770&gt;=100, "OKAY", H4770&lt;100, "OKAY")</f>
        <v>OKAY</v>
      </c>
    </row>
    <row r="4771" spans="1:14">
      <c r="A4771" s="2">
        <v>42516</v>
      </c>
      <c r="B4771" s="2" t="str">
        <f>TEXT(A4771,"mmmm")</f>
        <v>May</v>
      </c>
      <c r="C4771" t="s">
        <v>1823</v>
      </c>
      <c r="D4771" t="s">
        <v>31</v>
      </c>
      <c r="E4771" t="s">
        <v>23</v>
      </c>
      <c r="F4771" t="s">
        <v>49</v>
      </c>
      <c r="G4771" t="s">
        <v>1168</v>
      </c>
      <c r="H4771">
        <v>184.7</v>
      </c>
      <c r="I4771">
        <v>6</v>
      </c>
      <c r="J4771">
        <v>13.85</v>
      </c>
      <c r="K4771" s="6">
        <f>J4771/H4771</f>
        <v>7.4986464537087169E-2</v>
      </c>
      <c r="M4771" t="str">
        <f>LEFT(C4771, SEARCH(" ", C4771) - 1)</f>
        <v>Cathy</v>
      </c>
      <c r="N4771" t="str" cm="1">
        <f t="array" ref="N4771">_xlfn.IFS(H4771&lt;0, "LOSS", H4771&gt;1000, "GREAT", H4771&gt;500, "GOOD", H4771&gt;=100, "OKAY", H4771&lt;100, "OKAY")</f>
        <v>OKAY</v>
      </c>
    </row>
    <row r="4772" spans="1:14">
      <c r="A4772" s="2">
        <v>42516</v>
      </c>
      <c r="B4772" s="2" t="str">
        <f>TEXT(A4772,"mmmm")</f>
        <v>May</v>
      </c>
      <c r="C4772" t="s">
        <v>1823</v>
      </c>
      <c r="D4772" t="s">
        <v>31</v>
      </c>
      <c r="E4772" t="s">
        <v>25</v>
      </c>
      <c r="F4772" t="s">
        <v>35</v>
      </c>
      <c r="G4772" t="s">
        <v>1816</v>
      </c>
      <c r="H4772">
        <v>47.92</v>
      </c>
      <c r="I4772">
        <v>2</v>
      </c>
      <c r="J4772">
        <v>11.98</v>
      </c>
      <c r="K4772" s="6">
        <f>J4772/H4772</f>
        <v>0.25</v>
      </c>
      <c r="M4772" t="str">
        <f>LEFT(C4772, SEARCH(" ", C4772) - 1)</f>
        <v>Cathy</v>
      </c>
      <c r="N4772" t="str" cm="1">
        <f t="array" ref="N4772">_xlfn.IFS(H4772&lt;0, "LOSS", H4772&gt;1000, "GREAT", H4772&gt;500, "GOOD", H4772&gt;=100, "OKAY", H4772&lt;100, "OKAY")</f>
        <v>OKAY</v>
      </c>
    </row>
    <row r="4773" spans="1:14">
      <c r="A4773" s="2">
        <v>42516</v>
      </c>
      <c r="B4773" s="2" t="str">
        <f>TEXT(A4773,"mmmm")</f>
        <v>May</v>
      </c>
      <c r="C4773" t="s">
        <v>2581</v>
      </c>
      <c r="D4773" t="s">
        <v>230</v>
      </c>
      <c r="E4773" t="s">
        <v>21</v>
      </c>
      <c r="F4773" t="s">
        <v>44</v>
      </c>
      <c r="G4773" t="s">
        <v>1173</v>
      </c>
      <c r="H4773">
        <v>26.94</v>
      </c>
      <c r="I4773">
        <v>3</v>
      </c>
      <c r="J4773">
        <v>11.31</v>
      </c>
      <c r="K4773" s="6">
        <f>J4773/H4773</f>
        <v>0.41982182628062359</v>
      </c>
      <c r="M4773" t="str">
        <f>LEFT(C4773, SEARCH(" ", C4773) - 1)</f>
        <v>Chris</v>
      </c>
      <c r="N4773" t="str" cm="1">
        <f t="array" ref="N4773">_xlfn.IFS(H4773&lt;0, "LOSS", H4773&gt;1000, "GREAT", H4773&gt;500, "GOOD", H4773&gt;=100, "OKAY", H4773&lt;100, "OKAY")</f>
        <v>OKAY</v>
      </c>
    </row>
    <row r="4774" spans="1:14">
      <c r="A4774" s="2">
        <v>42517</v>
      </c>
      <c r="B4774" s="2" t="str">
        <f>TEXT(A4774,"mmmm")</f>
        <v>May</v>
      </c>
      <c r="C4774" t="s">
        <v>680</v>
      </c>
      <c r="D4774" t="s">
        <v>32</v>
      </c>
      <c r="E4774" t="s">
        <v>21</v>
      </c>
      <c r="F4774" t="s">
        <v>40</v>
      </c>
      <c r="G4774" t="s">
        <v>1059</v>
      </c>
      <c r="H4774">
        <v>3504.9</v>
      </c>
      <c r="I4774">
        <v>5</v>
      </c>
      <c r="J4774">
        <v>700.98</v>
      </c>
      <c r="K4774" s="6">
        <f>J4774/H4774</f>
        <v>0.2</v>
      </c>
      <c r="M4774" t="str">
        <f>LEFT(C4774, SEARCH(" ", C4774) - 1)</f>
        <v>Laura</v>
      </c>
      <c r="N4774" t="str" cm="1">
        <f t="array" ref="N4774">_xlfn.IFS(H4774&lt;0, "LOSS", H4774&gt;1000, "GREAT", H4774&gt;500, "GOOD", H4774&gt;=100, "OKAY", H4774&lt;100, "OKAY")</f>
        <v>GREAT</v>
      </c>
    </row>
    <row r="4775" spans="1:14">
      <c r="A4775" s="2">
        <v>42517</v>
      </c>
      <c r="B4775" s="2" t="str">
        <f>TEXT(A4775,"mmmm")</f>
        <v>May</v>
      </c>
      <c r="C4775" t="s">
        <v>680</v>
      </c>
      <c r="D4775" t="s">
        <v>32</v>
      </c>
      <c r="E4775" t="s">
        <v>23</v>
      </c>
      <c r="F4775" t="s">
        <v>47</v>
      </c>
      <c r="G4775" t="s">
        <v>2410</v>
      </c>
      <c r="H4775">
        <v>144.12</v>
      </c>
      <c r="I4775">
        <v>3</v>
      </c>
      <c r="J4775">
        <v>69.180000000000007</v>
      </c>
      <c r="K4775" s="6">
        <f>J4775/H4775</f>
        <v>0.48001665278934225</v>
      </c>
      <c r="M4775" t="str">
        <f>LEFT(C4775, SEARCH(" ", C4775) - 1)</f>
        <v>Laura</v>
      </c>
      <c r="N4775" t="str" cm="1">
        <f t="array" ref="N4775">_xlfn.IFS(H4775&lt;0, "LOSS", H4775&gt;1000, "GREAT", H4775&gt;500, "GOOD", H4775&gt;=100, "OKAY", H4775&lt;100, "OKAY")</f>
        <v>OKAY</v>
      </c>
    </row>
    <row r="4776" spans="1:14">
      <c r="A4776" s="2">
        <v>42517</v>
      </c>
      <c r="B4776" s="2" t="str">
        <f>TEXT(A4776,"mmmm")</f>
        <v>May</v>
      </c>
      <c r="C4776" t="s">
        <v>680</v>
      </c>
      <c r="D4776" t="s">
        <v>32</v>
      </c>
      <c r="E4776" t="s">
        <v>23</v>
      </c>
      <c r="F4776" t="s">
        <v>47</v>
      </c>
      <c r="G4776" t="s">
        <v>2321</v>
      </c>
      <c r="H4776">
        <v>314.55</v>
      </c>
      <c r="I4776">
        <v>3</v>
      </c>
      <c r="J4776">
        <v>150.97999999999999</v>
      </c>
      <c r="K4776" s="6">
        <f>J4776/H4776</f>
        <v>0.47998728342075975</v>
      </c>
      <c r="M4776" t="str">
        <f>LEFT(C4776, SEARCH(" ", C4776) - 1)</f>
        <v>Laura</v>
      </c>
      <c r="N4776" t="str" cm="1">
        <f t="array" ref="N4776">_xlfn.IFS(H4776&lt;0, "LOSS", H4776&gt;1000, "GREAT", H4776&gt;500, "GOOD", H4776&gt;=100, "OKAY", H4776&lt;100, "OKAY")</f>
        <v>OKAY</v>
      </c>
    </row>
    <row r="4777" spans="1:14">
      <c r="A4777" s="2">
        <v>42517</v>
      </c>
      <c r="B4777" s="2" t="str">
        <f>TEXT(A4777,"mmmm")</f>
        <v>May</v>
      </c>
      <c r="C4777" t="s">
        <v>949</v>
      </c>
      <c r="D4777" t="s">
        <v>29</v>
      </c>
      <c r="E4777" t="s">
        <v>21</v>
      </c>
      <c r="F4777" t="s">
        <v>44</v>
      </c>
      <c r="G4777" t="s">
        <v>2015</v>
      </c>
      <c r="H4777">
        <v>25.18</v>
      </c>
      <c r="I4777">
        <v>3</v>
      </c>
      <c r="J4777">
        <v>-33.36</v>
      </c>
      <c r="K4777" s="6">
        <f>J4777/H4777</f>
        <v>-1.3248610007942812</v>
      </c>
      <c r="M4777" t="str">
        <f>LEFT(C4777, SEARCH(" ", C4777) - 1)</f>
        <v>Brian</v>
      </c>
      <c r="N4777" t="str" cm="1">
        <f t="array" ref="N4777">_xlfn.IFS(H4777&lt;0, "LOSS", H4777&gt;1000, "GREAT", H4777&gt;500, "GOOD", H4777&gt;=100, "OKAY", H4777&lt;100, "OKAY")</f>
        <v>OKAY</v>
      </c>
    </row>
    <row r="4778" spans="1:14">
      <c r="A4778" s="2">
        <v>42517</v>
      </c>
      <c r="B4778" s="2" t="str">
        <f>TEXT(A4778,"mmmm")</f>
        <v>May</v>
      </c>
      <c r="C4778" t="s">
        <v>949</v>
      </c>
      <c r="D4778" t="s">
        <v>29</v>
      </c>
      <c r="E4778" t="s">
        <v>21</v>
      </c>
      <c r="F4778" t="s">
        <v>44</v>
      </c>
      <c r="G4778" t="s">
        <v>650</v>
      </c>
      <c r="H4778">
        <v>5.58</v>
      </c>
      <c r="I4778">
        <v>2</v>
      </c>
      <c r="J4778">
        <v>-1.68</v>
      </c>
      <c r="K4778" s="6">
        <f>J4778/H4778</f>
        <v>-0.30107526881720431</v>
      </c>
      <c r="M4778" t="str">
        <f>LEFT(C4778, SEARCH(" ", C4778) - 1)</f>
        <v>Brian</v>
      </c>
      <c r="N4778" t="str" cm="1">
        <f t="array" ref="N4778">_xlfn.IFS(H4778&lt;0, "LOSS", H4778&gt;1000, "GREAT", H4778&gt;500, "GOOD", H4778&gt;=100, "OKAY", H4778&lt;100, "OKAY")</f>
        <v>OKAY</v>
      </c>
    </row>
    <row r="4779" spans="1:14">
      <c r="A4779" s="2">
        <v>42517</v>
      </c>
      <c r="B4779" s="2" t="str">
        <f>TEXT(A4779,"mmmm")</f>
        <v>May</v>
      </c>
      <c r="C4779" t="s">
        <v>949</v>
      </c>
      <c r="D4779" t="s">
        <v>29</v>
      </c>
      <c r="E4779" t="s">
        <v>23</v>
      </c>
      <c r="F4779" t="s">
        <v>49</v>
      </c>
      <c r="G4779" t="s">
        <v>1836</v>
      </c>
      <c r="H4779">
        <v>1297.3699999999999</v>
      </c>
      <c r="I4779">
        <v>9</v>
      </c>
      <c r="J4779">
        <v>97.3</v>
      </c>
      <c r="K4779" s="6">
        <f>J4779/H4779</f>
        <v>7.4997880327123345E-2</v>
      </c>
      <c r="M4779" t="str">
        <f>LEFT(C4779, SEARCH(" ", C4779) - 1)</f>
        <v>Brian</v>
      </c>
      <c r="N4779" t="str" cm="1">
        <f t="array" ref="N4779">_xlfn.IFS(H4779&lt;0, "LOSS", H4779&gt;1000, "GREAT", H4779&gt;500, "GOOD", H4779&gt;=100, "OKAY", H4779&lt;100, "OKAY")</f>
        <v>GREAT</v>
      </c>
    </row>
    <row r="4780" spans="1:14">
      <c r="A4780" s="2">
        <v>42517</v>
      </c>
      <c r="B4780" s="2" t="str">
        <f>TEXT(A4780,"mmmm")</f>
        <v>May</v>
      </c>
      <c r="C4780" t="s">
        <v>1555</v>
      </c>
      <c r="D4780" t="s">
        <v>22</v>
      </c>
      <c r="E4780" t="s">
        <v>23</v>
      </c>
      <c r="F4780" t="s">
        <v>47</v>
      </c>
      <c r="G4780" t="s">
        <v>1780</v>
      </c>
      <c r="H4780">
        <v>13.38</v>
      </c>
      <c r="I4780">
        <v>2</v>
      </c>
      <c r="J4780">
        <v>6.15</v>
      </c>
      <c r="K4780" s="6">
        <f>J4780/H4780</f>
        <v>0.45964125560538116</v>
      </c>
      <c r="M4780" t="str">
        <f>LEFT(C4780, SEARCH(" ", C4780) - 1)</f>
        <v>Lynn</v>
      </c>
      <c r="N4780" t="str" cm="1">
        <f t="array" ref="N4780">_xlfn.IFS(H4780&lt;0, "LOSS", H4780&gt;1000, "GREAT", H4780&gt;500, "GOOD", H4780&gt;=100, "OKAY", H4780&lt;100, "OKAY")</f>
        <v>OKAY</v>
      </c>
    </row>
    <row r="4781" spans="1:14">
      <c r="A4781" s="2">
        <v>42518</v>
      </c>
      <c r="B4781" s="2" t="str">
        <f>TEXT(A4781,"mmmm")</f>
        <v>May</v>
      </c>
      <c r="C4781" t="s">
        <v>1137</v>
      </c>
      <c r="D4781" t="s">
        <v>203</v>
      </c>
      <c r="E4781" t="s">
        <v>23</v>
      </c>
      <c r="F4781" t="s">
        <v>37</v>
      </c>
      <c r="G4781" t="s">
        <v>1931</v>
      </c>
      <c r="H4781">
        <v>185.88</v>
      </c>
      <c r="I4781">
        <v>6</v>
      </c>
      <c r="J4781">
        <v>50.19</v>
      </c>
      <c r="K4781" s="6">
        <f>J4781/H4781</f>
        <v>0.27001291155584245</v>
      </c>
      <c r="M4781" t="str">
        <f>LEFT(C4781, SEARCH(" ", C4781) - 1)</f>
        <v>Valerie</v>
      </c>
      <c r="N4781" t="str" cm="1">
        <f t="array" ref="N4781">_xlfn.IFS(H4781&lt;0, "LOSS", H4781&gt;1000, "GREAT", H4781&gt;500, "GOOD", H4781&gt;=100, "OKAY", H4781&lt;100, "OKAY")</f>
        <v>OKAY</v>
      </c>
    </row>
    <row r="4782" spans="1:14">
      <c r="A4782" s="2">
        <v>42518</v>
      </c>
      <c r="B4782" s="2" t="str">
        <f>TEXT(A4782,"mmmm")</f>
        <v>May</v>
      </c>
      <c r="C4782" t="s">
        <v>1862</v>
      </c>
      <c r="D4782" t="s">
        <v>31</v>
      </c>
      <c r="E4782" t="s">
        <v>21</v>
      </c>
      <c r="F4782" t="s">
        <v>40</v>
      </c>
      <c r="G4782" t="s">
        <v>1209</v>
      </c>
      <c r="H4782">
        <v>390.27</v>
      </c>
      <c r="I4782">
        <v>8</v>
      </c>
      <c r="J4782">
        <v>-24.39</v>
      </c>
      <c r="K4782" s="6">
        <f>J4782/H4782</f>
        <v>-6.2495195633791994E-2</v>
      </c>
      <c r="M4782" t="str">
        <f>LEFT(C4782, SEARCH(" ", C4782) - 1)</f>
        <v>Kimberly</v>
      </c>
      <c r="N4782" t="str" cm="1">
        <f t="array" ref="N4782">_xlfn.IFS(H4782&lt;0, "LOSS", H4782&gt;1000, "GREAT", H4782&gt;500, "GOOD", H4782&gt;=100, "OKAY", H4782&lt;100, "OKAY")</f>
        <v>OKAY</v>
      </c>
    </row>
    <row r="4783" spans="1:14">
      <c r="A4783" s="2">
        <v>42518</v>
      </c>
      <c r="B4783" s="2" t="str">
        <f>TEXT(A4783,"mmmm")</f>
        <v>May</v>
      </c>
      <c r="C4783" t="s">
        <v>1862</v>
      </c>
      <c r="D4783" t="s">
        <v>31</v>
      </c>
      <c r="E4783" t="s">
        <v>23</v>
      </c>
      <c r="F4783" t="s">
        <v>47</v>
      </c>
      <c r="G4783" t="s">
        <v>1186</v>
      </c>
      <c r="H4783">
        <v>62.19</v>
      </c>
      <c r="I4783">
        <v>13</v>
      </c>
      <c r="J4783">
        <v>19.440000000000001</v>
      </c>
      <c r="K4783" s="6">
        <f>J4783/H4783</f>
        <v>0.31259044862518093</v>
      </c>
      <c r="M4783" t="str">
        <f>LEFT(C4783, SEARCH(" ", C4783) - 1)</f>
        <v>Kimberly</v>
      </c>
      <c r="N4783" t="str" cm="1">
        <f t="array" ref="N4783">_xlfn.IFS(H4783&lt;0, "LOSS", H4783&gt;1000, "GREAT", H4783&gt;500, "GOOD", H4783&gt;=100, "OKAY", H4783&lt;100, "OKAY")</f>
        <v>OKAY</v>
      </c>
    </row>
    <row r="4784" spans="1:14">
      <c r="A4784" s="2">
        <v>42518</v>
      </c>
      <c r="B4784" s="2" t="str">
        <f>TEXT(A4784,"mmmm")</f>
        <v>May</v>
      </c>
      <c r="C4784" t="s">
        <v>355</v>
      </c>
      <c r="D4784" t="s">
        <v>22</v>
      </c>
      <c r="E4784" t="s">
        <v>23</v>
      </c>
      <c r="F4784" t="s">
        <v>36</v>
      </c>
      <c r="G4784" t="s">
        <v>1376</v>
      </c>
      <c r="H4784">
        <v>262.24</v>
      </c>
      <c r="I4784">
        <v>2</v>
      </c>
      <c r="J4784">
        <v>78.67</v>
      </c>
      <c r="K4784" s="6">
        <f>J4784/H4784</f>
        <v>0.29999237339841367</v>
      </c>
      <c r="M4784" t="str">
        <f>LEFT(C4784, SEARCH(" ", C4784) - 1)</f>
        <v>Clay</v>
      </c>
      <c r="N4784" t="str" cm="1">
        <f t="array" ref="N4784">_xlfn.IFS(H4784&lt;0, "LOSS", H4784&gt;1000, "GREAT", H4784&gt;500, "GOOD", H4784&gt;=100, "OKAY", H4784&lt;100, "OKAY")</f>
        <v>OKAY</v>
      </c>
    </row>
    <row r="4785" spans="1:14">
      <c r="A4785" s="2">
        <v>42518</v>
      </c>
      <c r="B4785" s="2" t="str">
        <f>TEXT(A4785,"mmmm")</f>
        <v>May</v>
      </c>
      <c r="C4785" t="s">
        <v>355</v>
      </c>
      <c r="D4785" t="s">
        <v>22</v>
      </c>
      <c r="E4785" t="s">
        <v>23</v>
      </c>
      <c r="F4785" t="s">
        <v>47</v>
      </c>
      <c r="G4785" t="s">
        <v>1980</v>
      </c>
      <c r="H4785">
        <v>182.72</v>
      </c>
      <c r="I4785">
        <v>8</v>
      </c>
      <c r="J4785">
        <v>84.05</v>
      </c>
      <c r="K4785" s="6">
        <f>J4785/H4785</f>
        <v>0.45999343257443082</v>
      </c>
      <c r="M4785" t="str">
        <f>LEFT(C4785, SEARCH(" ", C4785) - 1)</f>
        <v>Clay</v>
      </c>
      <c r="N4785" t="str" cm="1">
        <f t="array" ref="N4785">_xlfn.IFS(H4785&lt;0, "LOSS", H4785&gt;1000, "GREAT", H4785&gt;500, "GOOD", H4785&gt;=100, "OKAY", H4785&lt;100, "OKAY")</f>
        <v>OKAY</v>
      </c>
    </row>
    <row r="4786" spans="1:14">
      <c r="A4786" s="2">
        <v>42518</v>
      </c>
      <c r="B4786" s="2" t="str">
        <f>TEXT(A4786,"mmmm")</f>
        <v>May</v>
      </c>
      <c r="C4786" t="s">
        <v>355</v>
      </c>
      <c r="D4786" t="s">
        <v>22</v>
      </c>
      <c r="E4786" t="s">
        <v>25</v>
      </c>
      <c r="F4786" t="s">
        <v>35</v>
      </c>
      <c r="G4786" t="s">
        <v>758</v>
      </c>
      <c r="H4786">
        <v>131.6</v>
      </c>
      <c r="I4786">
        <v>7</v>
      </c>
      <c r="J4786">
        <v>7.9</v>
      </c>
      <c r="K4786" s="6">
        <f>J4786/H4786</f>
        <v>6.0030395136778124E-2</v>
      </c>
      <c r="M4786" t="str">
        <f>LEFT(C4786, SEARCH(" ", C4786) - 1)</f>
        <v>Clay</v>
      </c>
      <c r="N4786" t="str" cm="1">
        <f t="array" ref="N4786">_xlfn.IFS(H4786&lt;0, "LOSS", H4786&gt;1000, "GREAT", H4786&gt;500, "GOOD", H4786&gt;=100, "OKAY", H4786&lt;100, "OKAY")</f>
        <v>OKAY</v>
      </c>
    </row>
    <row r="4787" spans="1:14">
      <c r="A4787" s="2">
        <v>42518</v>
      </c>
      <c r="B4787" s="2" t="str">
        <f>TEXT(A4787,"mmmm")</f>
        <v>May</v>
      </c>
      <c r="C4787" t="s">
        <v>355</v>
      </c>
      <c r="D4787" t="s">
        <v>22</v>
      </c>
      <c r="E4787" t="s">
        <v>23</v>
      </c>
      <c r="F4787" t="s">
        <v>38</v>
      </c>
      <c r="G4787" t="s">
        <v>1266</v>
      </c>
      <c r="H4787">
        <v>22.72</v>
      </c>
      <c r="I4787">
        <v>4</v>
      </c>
      <c r="J4787">
        <v>7.38</v>
      </c>
      <c r="K4787" s="6">
        <f>J4787/H4787</f>
        <v>0.32482394366197187</v>
      </c>
      <c r="M4787" t="str">
        <f>LEFT(C4787, SEARCH(" ", C4787) - 1)</f>
        <v>Clay</v>
      </c>
      <c r="N4787" t="str" cm="1">
        <f t="array" ref="N4787">_xlfn.IFS(H4787&lt;0, "LOSS", H4787&gt;1000, "GREAT", H4787&gt;500, "GOOD", H4787&gt;=100, "OKAY", H4787&lt;100, "OKAY")</f>
        <v>OKAY</v>
      </c>
    </row>
    <row r="4788" spans="1:14">
      <c r="A4788" s="2">
        <v>42518</v>
      </c>
      <c r="B4788" s="2" t="str">
        <f>TEXT(A4788,"mmmm")</f>
        <v>May</v>
      </c>
      <c r="C4788" t="s">
        <v>355</v>
      </c>
      <c r="D4788" t="s">
        <v>22</v>
      </c>
      <c r="E4788" t="s">
        <v>25</v>
      </c>
      <c r="F4788" t="s">
        <v>46</v>
      </c>
      <c r="G4788" t="s">
        <v>921</v>
      </c>
      <c r="H4788">
        <v>558.4</v>
      </c>
      <c r="I4788">
        <v>2</v>
      </c>
      <c r="J4788">
        <v>41.88</v>
      </c>
      <c r="K4788" s="6">
        <f>J4788/H4788</f>
        <v>7.5000000000000011E-2</v>
      </c>
      <c r="M4788" t="str">
        <f>LEFT(C4788, SEARCH(" ", C4788) - 1)</f>
        <v>Clay</v>
      </c>
      <c r="N4788" t="str" cm="1">
        <f t="array" ref="N4788">_xlfn.IFS(H4788&lt;0, "LOSS", H4788&gt;1000, "GREAT", H4788&gt;500, "GOOD", H4788&gt;=100, "OKAY", H4788&lt;100, "OKAY")</f>
        <v>GOOD</v>
      </c>
    </row>
    <row r="4789" spans="1:14">
      <c r="A4789" s="2">
        <v>42518</v>
      </c>
      <c r="B4789" s="2" t="str">
        <f>TEXT(A4789,"mmmm")</f>
        <v>May</v>
      </c>
      <c r="C4789" t="s">
        <v>613</v>
      </c>
      <c r="D4789" t="s">
        <v>24</v>
      </c>
      <c r="E4789" t="s">
        <v>23</v>
      </c>
      <c r="F4789" t="s">
        <v>50</v>
      </c>
      <c r="G4789" t="s">
        <v>2293</v>
      </c>
      <c r="H4789">
        <v>54.9</v>
      </c>
      <c r="I4789">
        <v>5</v>
      </c>
      <c r="J4789">
        <v>15.37</v>
      </c>
      <c r="K4789" s="6">
        <f>J4789/H4789</f>
        <v>0.27996357012750456</v>
      </c>
      <c r="M4789" t="str">
        <f>LEFT(C4789, SEARCH(" ", C4789) - 1)</f>
        <v>Edward</v>
      </c>
      <c r="N4789" t="str" cm="1">
        <f t="array" ref="N4789">_xlfn.IFS(H4789&lt;0, "LOSS", H4789&gt;1000, "GREAT", H4789&gt;500, "GOOD", H4789&gt;=100, "OKAY", H4789&lt;100, "OKAY")</f>
        <v>OKAY</v>
      </c>
    </row>
    <row r="4790" spans="1:14">
      <c r="A4790" s="2">
        <v>42518</v>
      </c>
      <c r="B4790" s="2" t="str">
        <f>TEXT(A4790,"mmmm")</f>
        <v>May</v>
      </c>
      <c r="C4790" t="s">
        <v>1523</v>
      </c>
      <c r="D4790" t="s">
        <v>29</v>
      </c>
      <c r="E4790" t="s">
        <v>25</v>
      </c>
      <c r="F4790" t="s">
        <v>48</v>
      </c>
      <c r="G4790" t="s">
        <v>733</v>
      </c>
      <c r="H4790">
        <v>286.39999999999998</v>
      </c>
      <c r="I4790">
        <v>1</v>
      </c>
      <c r="J4790">
        <v>25.06</v>
      </c>
      <c r="K4790" s="6">
        <f>J4790/H4790</f>
        <v>8.7500000000000008E-2</v>
      </c>
      <c r="M4790" t="str">
        <f>LEFT(C4790, SEARCH(" ", C4790) - 1)</f>
        <v>Tanja</v>
      </c>
      <c r="N4790" t="str" cm="1">
        <f t="array" ref="N4790">_xlfn.IFS(H4790&lt;0, "LOSS", H4790&gt;1000, "GREAT", H4790&gt;500, "GOOD", H4790&gt;=100, "OKAY", H4790&lt;100, "OKAY")</f>
        <v>OKAY</v>
      </c>
    </row>
    <row r="4791" spans="1:14">
      <c r="A4791" s="2">
        <v>42519</v>
      </c>
      <c r="B4791" s="2" t="str">
        <f>TEXT(A4791,"mmmm")</f>
        <v>May</v>
      </c>
      <c r="C4791" t="s">
        <v>1830</v>
      </c>
      <c r="D4791" t="s">
        <v>65</v>
      </c>
      <c r="E4791" t="s">
        <v>25</v>
      </c>
      <c r="F4791" t="s">
        <v>48</v>
      </c>
      <c r="G4791" t="s">
        <v>385</v>
      </c>
      <c r="H4791">
        <v>979.95</v>
      </c>
      <c r="I4791">
        <v>5</v>
      </c>
      <c r="J4791">
        <v>274.39</v>
      </c>
      <c r="K4791" s="6">
        <f>J4791/H4791</f>
        <v>0.28000408184091025</v>
      </c>
      <c r="M4791" t="str">
        <f>LEFT(C4791, SEARCH(" ", C4791) - 1)</f>
        <v>Rob</v>
      </c>
      <c r="N4791" t="str" cm="1">
        <f t="array" ref="N4791">_xlfn.IFS(H4791&lt;0, "LOSS", H4791&gt;1000, "GREAT", H4791&gt;500, "GOOD", H4791&gt;=100, "OKAY", H4791&lt;100, "OKAY")</f>
        <v>GOOD</v>
      </c>
    </row>
    <row r="4792" spans="1:14">
      <c r="A4792" s="2">
        <v>42519</v>
      </c>
      <c r="B4792" s="2" t="str">
        <f>TEXT(A4792,"mmmm")</f>
        <v>May</v>
      </c>
      <c r="C4792" t="s">
        <v>1830</v>
      </c>
      <c r="D4792" t="s">
        <v>65</v>
      </c>
      <c r="E4792" t="s">
        <v>23</v>
      </c>
      <c r="F4792" t="s">
        <v>38</v>
      </c>
      <c r="G4792" t="s">
        <v>871</v>
      </c>
      <c r="H4792">
        <v>22.75</v>
      </c>
      <c r="I4792">
        <v>5</v>
      </c>
      <c r="J4792">
        <v>11.38</v>
      </c>
      <c r="K4792" s="6">
        <f>J4792/H4792</f>
        <v>0.50021978021978031</v>
      </c>
      <c r="M4792" t="str">
        <f>LEFT(C4792, SEARCH(" ", C4792) - 1)</f>
        <v>Rob</v>
      </c>
      <c r="N4792" t="str" cm="1">
        <f t="array" ref="N4792">_xlfn.IFS(H4792&lt;0, "LOSS", H4792&gt;1000, "GREAT", H4792&gt;500, "GOOD", H4792&gt;=100, "OKAY", H4792&lt;100, "OKAY")</f>
        <v>OKAY</v>
      </c>
    </row>
    <row r="4793" spans="1:14">
      <c r="A4793" s="2">
        <v>42519</v>
      </c>
      <c r="B4793" s="2" t="str">
        <f>TEXT(A4793,"mmmm")</f>
        <v>May</v>
      </c>
      <c r="C4793" t="s">
        <v>2551</v>
      </c>
      <c r="D4793" t="s">
        <v>185</v>
      </c>
      <c r="E4793" t="s">
        <v>23</v>
      </c>
      <c r="F4793" t="s">
        <v>38</v>
      </c>
      <c r="G4793" t="s">
        <v>2564</v>
      </c>
      <c r="H4793">
        <v>11.28</v>
      </c>
      <c r="I4793">
        <v>3</v>
      </c>
      <c r="J4793">
        <v>-8.65</v>
      </c>
      <c r="K4793" s="6">
        <f>J4793/H4793</f>
        <v>-0.76684397163120577</v>
      </c>
      <c r="M4793" t="str">
        <f>LEFT(C4793, SEARCH(" ", C4793) - 1)</f>
        <v>Raymond</v>
      </c>
      <c r="N4793" t="str" cm="1">
        <f t="array" ref="N4793">_xlfn.IFS(H4793&lt;0, "LOSS", H4793&gt;1000, "GREAT", H4793&gt;500, "GOOD", H4793&gt;=100, "OKAY", H4793&lt;100, "OKAY")</f>
        <v>OKAY</v>
      </c>
    </row>
    <row r="4794" spans="1:14">
      <c r="A4794" s="2">
        <v>42519</v>
      </c>
      <c r="B4794" s="2" t="str">
        <f>TEXT(A4794,"mmmm")</f>
        <v>May</v>
      </c>
      <c r="C4794" t="s">
        <v>2551</v>
      </c>
      <c r="D4794" t="s">
        <v>185</v>
      </c>
      <c r="E4794" t="s">
        <v>23</v>
      </c>
      <c r="F4794" t="s">
        <v>37</v>
      </c>
      <c r="G4794" t="s">
        <v>421</v>
      </c>
      <c r="H4794">
        <v>4.45</v>
      </c>
      <c r="I4794">
        <v>2</v>
      </c>
      <c r="J4794">
        <v>0.33</v>
      </c>
      <c r="K4794" s="6">
        <f>J4794/H4794</f>
        <v>7.415730337078652E-2</v>
      </c>
      <c r="M4794" t="str">
        <f>LEFT(C4794, SEARCH(" ", C4794) - 1)</f>
        <v>Raymond</v>
      </c>
      <c r="N4794" t="str" cm="1">
        <f t="array" ref="N4794">_xlfn.IFS(H4794&lt;0, "LOSS", H4794&gt;1000, "GREAT", H4794&gt;500, "GOOD", H4794&gt;=100, "OKAY", H4794&lt;100, "OKAY")</f>
        <v>OKAY</v>
      </c>
    </row>
    <row r="4795" spans="1:14">
      <c r="A4795" s="2">
        <v>42519</v>
      </c>
      <c r="B4795" s="2" t="str">
        <f>TEXT(A4795,"mmmm")</f>
        <v>May</v>
      </c>
      <c r="C4795" t="s">
        <v>2551</v>
      </c>
      <c r="D4795" t="s">
        <v>185</v>
      </c>
      <c r="E4795" t="s">
        <v>21</v>
      </c>
      <c r="F4795" t="s">
        <v>44</v>
      </c>
      <c r="G4795" t="s">
        <v>2069</v>
      </c>
      <c r="H4795">
        <v>44.76</v>
      </c>
      <c r="I4795">
        <v>3</v>
      </c>
      <c r="J4795">
        <v>14.55</v>
      </c>
      <c r="K4795" s="6">
        <f>J4795/H4795</f>
        <v>0.32506702412868638</v>
      </c>
      <c r="M4795" t="str">
        <f>LEFT(C4795, SEARCH(" ", C4795) - 1)</f>
        <v>Raymond</v>
      </c>
      <c r="N4795" t="str" cm="1">
        <f t="array" ref="N4795">_xlfn.IFS(H4795&lt;0, "LOSS", H4795&gt;1000, "GREAT", H4795&gt;500, "GOOD", H4795&gt;=100, "OKAY", H4795&lt;100, "OKAY")</f>
        <v>OKAY</v>
      </c>
    </row>
    <row r="4796" spans="1:14">
      <c r="A4796" s="2">
        <v>42520</v>
      </c>
      <c r="B4796" s="2" t="str">
        <f>TEXT(A4796,"mmmm")</f>
        <v>May</v>
      </c>
      <c r="C4796" t="s">
        <v>2376</v>
      </c>
      <c r="D4796" t="s">
        <v>94</v>
      </c>
      <c r="E4796" t="s">
        <v>23</v>
      </c>
      <c r="F4796" t="s">
        <v>38</v>
      </c>
      <c r="G4796" t="s">
        <v>994</v>
      </c>
      <c r="H4796">
        <v>22.62</v>
      </c>
      <c r="I4796">
        <v>2</v>
      </c>
      <c r="J4796">
        <v>-15.08</v>
      </c>
      <c r="K4796" s="6">
        <f>J4796/H4796</f>
        <v>-0.66666666666666663</v>
      </c>
      <c r="M4796" t="str">
        <f>LEFT(C4796, SEARCH(" ", C4796) - 1)</f>
        <v>Maribeth</v>
      </c>
      <c r="N4796" t="str" cm="1">
        <f t="array" ref="N4796">_xlfn.IFS(H4796&lt;0, "LOSS", H4796&gt;1000, "GREAT", H4796&gt;500, "GOOD", H4796&gt;=100, "OKAY", H4796&lt;100, "OKAY")</f>
        <v>OKAY</v>
      </c>
    </row>
    <row r="4797" spans="1:14">
      <c r="A4797" s="2">
        <v>42520</v>
      </c>
      <c r="B4797" s="2" t="str">
        <f>TEXT(A4797,"mmmm")</f>
        <v>May</v>
      </c>
      <c r="C4797" t="s">
        <v>2376</v>
      </c>
      <c r="D4797" t="s">
        <v>94</v>
      </c>
      <c r="E4797" t="s">
        <v>23</v>
      </c>
      <c r="F4797" t="s">
        <v>38</v>
      </c>
      <c r="G4797" t="s">
        <v>849</v>
      </c>
      <c r="H4797">
        <v>14.95</v>
      </c>
      <c r="I4797">
        <v>2</v>
      </c>
      <c r="J4797">
        <v>-11.96</v>
      </c>
      <c r="K4797" s="6">
        <f>J4797/H4797</f>
        <v>-0.8</v>
      </c>
      <c r="M4797" t="str">
        <f>LEFT(C4797, SEARCH(" ", C4797) - 1)</f>
        <v>Maribeth</v>
      </c>
      <c r="N4797" t="str" cm="1">
        <f t="array" ref="N4797">_xlfn.IFS(H4797&lt;0, "LOSS", H4797&gt;1000, "GREAT", H4797&gt;500, "GOOD", H4797&gt;=100, "OKAY", H4797&lt;100, "OKAY")</f>
        <v>OKAY</v>
      </c>
    </row>
    <row r="4798" spans="1:14">
      <c r="A4798" s="2">
        <v>42520</v>
      </c>
      <c r="B4798" s="2" t="str">
        <f>TEXT(A4798,"mmmm")</f>
        <v>May</v>
      </c>
      <c r="C4798" t="s">
        <v>2376</v>
      </c>
      <c r="D4798" t="s">
        <v>94</v>
      </c>
      <c r="E4798" t="s">
        <v>21</v>
      </c>
      <c r="F4798" t="s">
        <v>40</v>
      </c>
      <c r="G4798" t="s">
        <v>1074</v>
      </c>
      <c r="H4798">
        <v>801.57</v>
      </c>
      <c r="I4798">
        <v>2</v>
      </c>
      <c r="J4798">
        <v>50.1</v>
      </c>
      <c r="K4798" s="6">
        <f>J4798/H4798</f>
        <v>6.2502339159399678E-2</v>
      </c>
      <c r="M4798" t="str">
        <f>LEFT(C4798, SEARCH(" ", C4798) - 1)</f>
        <v>Maribeth</v>
      </c>
      <c r="N4798" t="str" cm="1">
        <f t="array" ref="N4798">_xlfn.IFS(H4798&lt;0, "LOSS", H4798&gt;1000, "GREAT", H4798&gt;500, "GOOD", H4798&gt;=100, "OKAY", H4798&lt;100, "OKAY")</f>
        <v>GOOD</v>
      </c>
    </row>
    <row r="4799" spans="1:14">
      <c r="A4799" s="2">
        <v>42520</v>
      </c>
      <c r="B4799" s="2" t="str">
        <f>TEXT(A4799,"mmmm")</f>
        <v>May</v>
      </c>
      <c r="C4799" t="s">
        <v>2376</v>
      </c>
      <c r="D4799" t="s">
        <v>94</v>
      </c>
      <c r="E4799" t="s">
        <v>23</v>
      </c>
      <c r="F4799" t="s">
        <v>38</v>
      </c>
      <c r="G4799" t="s">
        <v>2560</v>
      </c>
      <c r="H4799">
        <v>2.38</v>
      </c>
      <c r="I4799">
        <v>3</v>
      </c>
      <c r="J4799">
        <v>-1.9</v>
      </c>
      <c r="K4799" s="6">
        <f>J4799/H4799</f>
        <v>-0.79831932773109249</v>
      </c>
      <c r="M4799" t="str">
        <f>LEFT(C4799, SEARCH(" ", C4799) - 1)</f>
        <v>Maribeth</v>
      </c>
      <c r="N4799" t="str" cm="1">
        <f t="array" ref="N4799">_xlfn.IFS(H4799&lt;0, "LOSS", H4799&gt;1000, "GREAT", H4799&gt;500, "GOOD", H4799&gt;=100, "OKAY", H4799&lt;100, "OKAY")</f>
        <v>OKAY</v>
      </c>
    </row>
    <row r="4800" spans="1:14">
      <c r="A4800" s="2">
        <v>42520</v>
      </c>
      <c r="B4800" s="2" t="str">
        <f>TEXT(A4800,"mmmm")</f>
        <v>May</v>
      </c>
      <c r="C4800" t="s">
        <v>2376</v>
      </c>
      <c r="D4800" t="s">
        <v>94</v>
      </c>
      <c r="E4800" t="s">
        <v>23</v>
      </c>
      <c r="F4800" t="s">
        <v>47</v>
      </c>
      <c r="G4800" t="s">
        <v>2068</v>
      </c>
      <c r="H4800">
        <v>32.79</v>
      </c>
      <c r="I4800">
        <v>1</v>
      </c>
      <c r="J4800">
        <v>11.89</v>
      </c>
      <c r="K4800" s="6">
        <f>J4800/H4800</f>
        <v>0.36261055199756026</v>
      </c>
      <c r="M4800" t="str">
        <f>LEFT(C4800, SEARCH(" ", C4800) - 1)</f>
        <v>Maribeth</v>
      </c>
      <c r="N4800" t="str" cm="1">
        <f t="array" ref="N4800">_xlfn.IFS(H4800&lt;0, "LOSS", H4800&gt;1000, "GREAT", H4800&gt;500, "GOOD", H4800&gt;=100, "OKAY", H4800&lt;100, "OKAY")</f>
        <v>OKAY</v>
      </c>
    </row>
    <row r="4801" spans="1:14">
      <c r="A4801" s="2">
        <v>42520</v>
      </c>
      <c r="B4801" s="2" t="str">
        <f>TEXT(A4801,"mmmm")</f>
        <v>May</v>
      </c>
      <c r="C4801" t="s">
        <v>2611</v>
      </c>
      <c r="D4801" t="s">
        <v>33</v>
      </c>
      <c r="E4801" t="s">
        <v>23</v>
      </c>
      <c r="F4801" t="s">
        <v>38</v>
      </c>
      <c r="G4801" t="s">
        <v>789</v>
      </c>
      <c r="H4801">
        <v>3.28</v>
      </c>
      <c r="I4801">
        <v>2</v>
      </c>
      <c r="J4801">
        <v>-2.63</v>
      </c>
      <c r="K4801" s="6">
        <f>J4801/H4801</f>
        <v>-0.80182926829268297</v>
      </c>
      <c r="M4801" t="str">
        <f>LEFT(C4801, SEARCH(" ", C4801) - 1)</f>
        <v>Robert</v>
      </c>
      <c r="N4801" t="str" cm="1">
        <f t="array" ref="N4801">_xlfn.IFS(H4801&lt;0, "LOSS", H4801&gt;1000, "GREAT", H4801&gt;500, "GOOD", H4801&gt;=100, "OKAY", H4801&lt;100, "OKAY")</f>
        <v>OKAY</v>
      </c>
    </row>
    <row r="4802" spans="1:14">
      <c r="A4802" s="2">
        <v>42520</v>
      </c>
      <c r="B4802" s="2" t="str">
        <f>TEXT(A4802,"mmmm")</f>
        <v>May</v>
      </c>
      <c r="C4802" t="s">
        <v>742</v>
      </c>
      <c r="D4802" t="s">
        <v>30</v>
      </c>
      <c r="E4802" t="s">
        <v>25</v>
      </c>
      <c r="F4802" t="s">
        <v>41</v>
      </c>
      <c r="G4802" t="s">
        <v>999</v>
      </c>
      <c r="H4802">
        <v>839.99</v>
      </c>
      <c r="I4802">
        <v>2</v>
      </c>
      <c r="J4802">
        <v>70</v>
      </c>
      <c r="K4802" s="6">
        <f>J4802/H4802</f>
        <v>8.333432540863582E-2</v>
      </c>
      <c r="M4802" t="str">
        <f>LEFT(C4802, SEARCH(" ", C4802) - 1)</f>
        <v>Brooke</v>
      </c>
      <c r="N4802" t="str" cm="1">
        <f t="array" ref="N4802">_xlfn.IFS(H4802&lt;0, "LOSS", H4802&gt;1000, "GREAT", H4802&gt;500, "GOOD", H4802&gt;=100, "OKAY", H4802&lt;100, "OKAY")</f>
        <v>GOOD</v>
      </c>
    </row>
    <row r="4803" spans="1:14">
      <c r="A4803" s="2">
        <v>42520</v>
      </c>
      <c r="B4803" s="2" t="str">
        <f>TEXT(A4803,"mmmm")</f>
        <v>May</v>
      </c>
      <c r="C4803" t="s">
        <v>534</v>
      </c>
      <c r="D4803" t="s">
        <v>106</v>
      </c>
      <c r="E4803" t="s">
        <v>21</v>
      </c>
      <c r="F4803" t="s">
        <v>51</v>
      </c>
      <c r="G4803" t="s">
        <v>1865</v>
      </c>
      <c r="H4803">
        <v>2275.5</v>
      </c>
      <c r="I4803">
        <v>10</v>
      </c>
      <c r="J4803">
        <v>386.84</v>
      </c>
      <c r="K4803" s="6">
        <f>J4803/H4803</f>
        <v>0.17000219731927049</v>
      </c>
      <c r="M4803" t="str">
        <f>LEFT(C4803, SEARCH(" ", C4803) - 1)</f>
        <v>Anna</v>
      </c>
      <c r="N4803" t="str" cm="1">
        <f t="array" ref="N4803">_xlfn.IFS(H4803&lt;0, "LOSS", H4803&gt;1000, "GREAT", H4803&gt;500, "GOOD", H4803&gt;=100, "OKAY", H4803&lt;100, "OKAY")</f>
        <v>GREAT</v>
      </c>
    </row>
    <row r="4804" spans="1:14">
      <c r="A4804" s="2">
        <v>42520</v>
      </c>
      <c r="B4804" s="2" t="str">
        <f>TEXT(A4804,"mmmm")</f>
        <v>May</v>
      </c>
      <c r="C4804" t="s">
        <v>534</v>
      </c>
      <c r="D4804" t="s">
        <v>106</v>
      </c>
      <c r="E4804" t="s">
        <v>25</v>
      </c>
      <c r="F4804" t="s">
        <v>35</v>
      </c>
      <c r="G4804" t="s">
        <v>1866</v>
      </c>
      <c r="H4804">
        <v>1979.7</v>
      </c>
      <c r="I4804">
        <v>6</v>
      </c>
      <c r="J4804">
        <v>653.29999999999995</v>
      </c>
      <c r="K4804" s="6">
        <f>J4804/H4804</f>
        <v>0.32999949487296054</v>
      </c>
      <c r="M4804" t="str">
        <f>LEFT(C4804, SEARCH(" ", C4804) - 1)</f>
        <v>Anna</v>
      </c>
      <c r="N4804" t="str" cm="1">
        <f t="array" ref="N4804">_xlfn.IFS(H4804&lt;0, "LOSS", H4804&gt;1000, "GREAT", H4804&gt;500, "GOOD", H4804&gt;=100, "OKAY", H4804&lt;100, "OKAY")</f>
        <v>GREAT</v>
      </c>
    </row>
    <row r="4805" spans="1:14">
      <c r="A4805" s="2">
        <v>42520</v>
      </c>
      <c r="B4805" s="2" t="str">
        <f>TEXT(A4805,"mmmm")</f>
        <v>May</v>
      </c>
      <c r="C4805" t="s">
        <v>534</v>
      </c>
      <c r="D4805" t="s">
        <v>106</v>
      </c>
      <c r="E4805" t="s">
        <v>23</v>
      </c>
      <c r="F4805" t="s">
        <v>45</v>
      </c>
      <c r="G4805" t="s">
        <v>2553</v>
      </c>
      <c r="H4805">
        <v>62.1</v>
      </c>
      <c r="I4805">
        <v>6</v>
      </c>
      <c r="J4805">
        <v>29.81</v>
      </c>
      <c r="K4805" s="6">
        <f>J4805/H4805</f>
        <v>0.48003220611916259</v>
      </c>
      <c r="M4805" t="str">
        <f>LEFT(C4805, SEARCH(" ", C4805) - 1)</f>
        <v>Anna</v>
      </c>
      <c r="N4805" t="str" cm="1">
        <f t="array" ref="N4805">_xlfn.IFS(H4805&lt;0, "LOSS", H4805&gt;1000, "GREAT", H4805&gt;500, "GOOD", H4805&gt;=100, "OKAY", H4805&lt;100, "OKAY")</f>
        <v>OKAY</v>
      </c>
    </row>
    <row r="4806" spans="1:14">
      <c r="A4806" s="2">
        <v>42520</v>
      </c>
      <c r="B4806" s="2" t="str">
        <f>TEXT(A4806,"mmmm")</f>
        <v>May</v>
      </c>
      <c r="C4806" t="s">
        <v>686</v>
      </c>
      <c r="D4806" t="s">
        <v>30</v>
      </c>
      <c r="E4806" t="s">
        <v>23</v>
      </c>
      <c r="F4806" t="s">
        <v>36</v>
      </c>
      <c r="G4806" t="s">
        <v>531</v>
      </c>
      <c r="H4806">
        <v>123.92</v>
      </c>
      <c r="I4806">
        <v>5</v>
      </c>
      <c r="J4806">
        <v>9.2899999999999991</v>
      </c>
      <c r="K4806" s="6">
        <f>J4806/H4806</f>
        <v>7.4967721110393792E-2</v>
      </c>
      <c r="M4806" t="str">
        <f>LEFT(C4806, SEARCH(" ", C4806) - 1)</f>
        <v>Justin</v>
      </c>
      <c r="N4806" t="str" cm="1">
        <f t="array" ref="N4806">_xlfn.IFS(H4806&lt;0, "LOSS", H4806&gt;1000, "GREAT", H4806&gt;500, "GOOD", H4806&gt;=100, "OKAY", H4806&lt;100, "OKAY")</f>
        <v>OKAY</v>
      </c>
    </row>
    <row r="4807" spans="1:14">
      <c r="A4807" s="2">
        <v>42520</v>
      </c>
      <c r="B4807" s="2" t="str">
        <f>TEXT(A4807,"mmmm")</f>
        <v>May</v>
      </c>
      <c r="C4807" t="s">
        <v>1614</v>
      </c>
      <c r="D4807" t="s">
        <v>22</v>
      </c>
      <c r="E4807" t="s">
        <v>23</v>
      </c>
      <c r="F4807" t="s">
        <v>47</v>
      </c>
      <c r="G4807" t="s">
        <v>2247</v>
      </c>
      <c r="H4807">
        <v>38.880000000000003</v>
      </c>
      <c r="I4807">
        <v>6</v>
      </c>
      <c r="J4807">
        <v>18.66</v>
      </c>
      <c r="K4807" s="6">
        <f>J4807/H4807</f>
        <v>0.47993827160493824</v>
      </c>
      <c r="M4807" t="str">
        <f>LEFT(C4807, SEARCH(" ", C4807) - 1)</f>
        <v>Nancy</v>
      </c>
      <c r="N4807" t="str" cm="1">
        <f t="array" ref="N4807">_xlfn.IFS(H4807&lt;0, "LOSS", H4807&gt;1000, "GREAT", H4807&gt;500, "GOOD", H4807&gt;=100, "OKAY", H4807&lt;100, "OKAY")</f>
        <v>OKAY</v>
      </c>
    </row>
    <row r="4808" spans="1:14">
      <c r="A4808" s="2">
        <v>42520</v>
      </c>
      <c r="B4808" s="2" t="str">
        <f>TEXT(A4808,"mmmm")</f>
        <v>May</v>
      </c>
      <c r="C4808" t="s">
        <v>1054</v>
      </c>
      <c r="D4808" t="s">
        <v>230</v>
      </c>
      <c r="E4808" t="s">
        <v>23</v>
      </c>
      <c r="F4808" t="s">
        <v>36</v>
      </c>
      <c r="G4808" t="s">
        <v>2230</v>
      </c>
      <c r="H4808">
        <v>364.74</v>
      </c>
      <c r="I4808">
        <v>3</v>
      </c>
      <c r="J4808">
        <v>109.42</v>
      </c>
      <c r="K4808" s="6">
        <f>J4808/H4808</f>
        <v>0.29999451664199156</v>
      </c>
      <c r="M4808" t="str">
        <f>LEFT(C4808, SEARCH(" ", C4808) - 1)</f>
        <v>Eugene</v>
      </c>
      <c r="N4808" t="str" cm="1">
        <f t="array" ref="N4808">_xlfn.IFS(H4808&lt;0, "LOSS", H4808&gt;1000, "GREAT", H4808&gt;500, "GOOD", H4808&gt;=100, "OKAY", H4808&lt;100, "OKAY")</f>
        <v>OKAY</v>
      </c>
    </row>
    <row r="4809" spans="1:14">
      <c r="A4809" s="2">
        <v>42520</v>
      </c>
      <c r="B4809" s="2" t="str">
        <f>TEXT(A4809,"mmmm")</f>
        <v>May</v>
      </c>
      <c r="C4809" t="s">
        <v>1054</v>
      </c>
      <c r="D4809" t="s">
        <v>230</v>
      </c>
      <c r="E4809" t="s">
        <v>21</v>
      </c>
      <c r="F4809" t="s">
        <v>44</v>
      </c>
      <c r="G4809" t="s">
        <v>2079</v>
      </c>
      <c r="H4809">
        <v>47.4</v>
      </c>
      <c r="I4809">
        <v>5</v>
      </c>
      <c r="J4809">
        <v>21.33</v>
      </c>
      <c r="K4809" s="6">
        <f>J4809/H4809</f>
        <v>0.44999999999999996</v>
      </c>
      <c r="M4809" t="str">
        <f>LEFT(C4809, SEARCH(" ", C4809) - 1)</f>
        <v>Eugene</v>
      </c>
      <c r="N4809" t="str" cm="1">
        <f t="array" ref="N4809">_xlfn.IFS(H4809&lt;0, "LOSS", H4809&gt;1000, "GREAT", H4809&gt;500, "GOOD", H4809&gt;=100, "OKAY", H4809&lt;100, "OKAY")</f>
        <v>OKAY</v>
      </c>
    </row>
    <row r="4810" spans="1:14">
      <c r="A4810" s="2">
        <v>42520</v>
      </c>
      <c r="B4810" s="2" t="str">
        <f>TEXT(A4810,"mmmm")</f>
        <v>May</v>
      </c>
      <c r="C4810" t="s">
        <v>1054</v>
      </c>
      <c r="D4810" t="s">
        <v>230</v>
      </c>
      <c r="E4810" t="s">
        <v>23</v>
      </c>
      <c r="F4810" t="s">
        <v>49</v>
      </c>
      <c r="G4810" t="s">
        <v>604</v>
      </c>
      <c r="H4810">
        <v>49.76</v>
      </c>
      <c r="I4810">
        <v>4</v>
      </c>
      <c r="J4810">
        <v>13.93</v>
      </c>
      <c r="K4810" s="6">
        <f>J4810/H4810</f>
        <v>0.279943729903537</v>
      </c>
      <c r="M4810" t="str">
        <f>LEFT(C4810, SEARCH(" ", C4810) - 1)</f>
        <v>Eugene</v>
      </c>
      <c r="N4810" t="str" cm="1">
        <f t="array" ref="N4810">_xlfn.IFS(H4810&lt;0, "LOSS", H4810&gt;1000, "GREAT", H4810&gt;500, "GOOD", H4810&gt;=100, "OKAY", H4810&lt;100, "OKAY")</f>
        <v>OKAY</v>
      </c>
    </row>
    <row r="4811" spans="1:14">
      <c r="A4811" s="2">
        <v>42520</v>
      </c>
      <c r="B4811" s="2" t="str">
        <f>TEXT(A4811,"mmmm")</f>
        <v>May</v>
      </c>
      <c r="C4811" t="s">
        <v>1054</v>
      </c>
      <c r="D4811" t="s">
        <v>230</v>
      </c>
      <c r="E4811" t="s">
        <v>23</v>
      </c>
      <c r="F4811" t="s">
        <v>37</v>
      </c>
      <c r="G4811" t="s">
        <v>421</v>
      </c>
      <c r="H4811">
        <v>5.56</v>
      </c>
      <c r="I4811">
        <v>2</v>
      </c>
      <c r="J4811">
        <v>1.45</v>
      </c>
      <c r="K4811" s="6">
        <f>J4811/H4811</f>
        <v>0.26079136690647481</v>
      </c>
      <c r="M4811" t="str">
        <f>LEFT(C4811, SEARCH(" ", C4811) - 1)</f>
        <v>Eugene</v>
      </c>
      <c r="N4811" t="str" cm="1">
        <f t="array" ref="N4811">_xlfn.IFS(H4811&lt;0, "LOSS", H4811&gt;1000, "GREAT", H4811&gt;500, "GOOD", H4811&gt;=100, "OKAY", H4811&lt;100, "OKAY")</f>
        <v>OKAY</v>
      </c>
    </row>
    <row r="4812" spans="1:14">
      <c r="A4812" s="2">
        <v>42520</v>
      </c>
      <c r="B4812" s="2" t="str">
        <f>TEXT(A4812,"mmmm")</f>
        <v>May</v>
      </c>
      <c r="C4812" t="s">
        <v>1054</v>
      </c>
      <c r="D4812" t="s">
        <v>230</v>
      </c>
      <c r="E4812" t="s">
        <v>23</v>
      </c>
      <c r="F4812" t="s">
        <v>47</v>
      </c>
      <c r="G4812" t="s">
        <v>2321</v>
      </c>
      <c r="H4812">
        <v>629.1</v>
      </c>
      <c r="I4812">
        <v>6</v>
      </c>
      <c r="J4812">
        <v>301.97000000000003</v>
      </c>
      <c r="K4812" s="6">
        <f>J4812/H4812</f>
        <v>0.48000317914481005</v>
      </c>
      <c r="M4812" t="str">
        <f>LEFT(C4812, SEARCH(" ", C4812) - 1)</f>
        <v>Eugene</v>
      </c>
      <c r="N4812" t="str" cm="1">
        <f t="array" ref="N4812">_xlfn.IFS(H4812&lt;0, "LOSS", H4812&gt;1000, "GREAT", H4812&gt;500, "GOOD", H4812&gt;=100, "OKAY", H4812&lt;100, "OKAY")</f>
        <v>GOOD</v>
      </c>
    </row>
    <row r="4813" spans="1:14">
      <c r="A4813" s="2">
        <v>42520</v>
      </c>
      <c r="B4813" s="2" t="str">
        <f>TEXT(A4813,"mmmm")</f>
        <v>May</v>
      </c>
      <c r="C4813" t="s">
        <v>1054</v>
      </c>
      <c r="D4813" t="s">
        <v>230</v>
      </c>
      <c r="E4813" t="s">
        <v>23</v>
      </c>
      <c r="F4813" t="s">
        <v>37</v>
      </c>
      <c r="G4813" t="s">
        <v>1648</v>
      </c>
      <c r="H4813">
        <v>14.7</v>
      </c>
      <c r="I4813">
        <v>5</v>
      </c>
      <c r="J4813">
        <v>3.97</v>
      </c>
      <c r="K4813" s="6">
        <f>J4813/H4813</f>
        <v>0.27006802721088435</v>
      </c>
      <c r="M4813" t="str">
        <f>LEFT(C4813, SEARCH(" ", C4813) - 1)</f>
        <v>Eugene</v>
      </c>
      <c r="N4813" t="str" cm="1">
        <f t="array" ref="N4813">_xlfn.IFS(H4813&lt;0, "LOSS", H4813&gt;1000, "GREAT", H4813&gt;500, "GOOD", H4813&gt;=100, "OKAY", H4813&lt;100, "OKAY")</f>
        <v>OKAY</v>
      </c>
    </row>
    <row r="4814" spans="1:14">
      <c r="A4814" s="2">
        <v>42520</v>
      </c>
      <c r="B4814" s="2" t="str">
        <f>TEXT(A4814,"mmmm")</f>
        <v>May</v>
      </c>
      <c r="C4814" t="s">
        <v>1054</v>
      </c>
      <c r="D4814" t="s">
        <v>230</v>
      </c>
      <c r="E4814" t="s">
        <v>23</v>
      </c>
      <c r="F4814" t="s">
        <v>47</v>
      </c>
      <c r="G4814" t="s">
        <v>1445</v>
      </c>
      <c r="H4814">
        <v>45.36</v>
      </c>
      <c r="I4814">
        <v>7</v>
      </c>
      <c r="J4814">
        <v>21.77</v>
      </c>
      <c r="K4814" s="6">
        <f>J4814/H4814</f>
        <v>0.47993827160493829</v>
      </c>
      <c r="M4814" t="str">
        <f>LEFT(C4814, SEARCH(" ", C4814) - 1)</f>
        <v>Eugene</v>
      </c>
      <c r="N4814" t="str" cm="1">
        <f t="array" ref="N4814">_xlfn.IFS(H4814&lt;0, "LOSS", H4814&gt;1000, "GREAT", H4814&gt;500, "GOOD", H4814&gt;=100, "OKAY", H4814&lt;100, "OKAY")</f>
        <v>OKAY</v>
      </c>
    </row>
    <row r="4815" spans="1:14">
      <c r="A4815" s="2">
        <v>42520</v>
      </c>
      <c r="B4815" s="2" t="str">
        <f>TEXT(A4815,"mmmm")</f>
        <v>May</v>
      </c>
      <c r="C4815" t="s">
        <v>1054</v>
      </c>
      <c r="D4815" t="s">
        <v>230</v>
      </c>
      <c r="E4815" t="s">
        <v>25</v>
      </c>
      <c r="F4815" t="s">
        <v>48</v>
      </c>
      <c r="G4815" t="s">
        <v>804</v>
      </c>
      <c r="H4815">
        <v>125.99</v>
      </c>
      <c r="I4815">
        <v>1</v>
      </c>
      <c r="J4815">
        <v>35.28</v>
      </c>
      <c r="K4815" s="6">
        <f>J4815/H4815</f>
        <v>0.28002222398603066</v>
      </c>
      <c r="M4815" t="str">
        <f>LEFT(C4815, SEARCH(" ", C4815) - 1)</f>
        <v>Eugene</v>
      </c>
      <c r="N4815" t="str" cm="1">
        <f t="array" ref="N4815">_xlfn.IFS(H4815&lt;0, "LOSS", H4815&gt;1000, "GREAT", H4815&gt;500, "GOOD", H4815&gt;=100, "OKAY", H4815&lt;100, "OKAY")</f>
        <v>OKAY</v>
      </c>
    </row>
    <row r="4816" spans="1:14">
      <c r="A4816" s="2">
        <v>42520</v>
      </c>
      <c r="B4816" s="2" t="str">
        <f>TEXT(A4816,"mmmm")</f>
        <v>May</v>
      </c>
      <c r="C4816" t="s">
        <v>2527</v>
      </c>
      <c r="D4816" t="s">
        <v>22</v>
      </c>
      <c r="E4816" t="s">
        <v>21</v>
      </c>
      <c r="F4816" t="s">
        <v>44</v>
      </c>
      <c r="G4816" t="s">
        <v>2015</v>
      </c>
      <c r="H4816">
        <v>167.84</v>
      </c>
      <c r="I4816">
        <v>8</v>
      </c>
      <c r="J4816">
        <v>11.75</v>
      </c>
      <c r="K4816" s="6">
        <f>J4816/H4816</f>
        <v>7.0007149666348897E-2</v>
      </c>
      <c r="M4816" t="str">
        <f>LEFT(C4816, SEARCH(" ", C4816) - 1)</f>
        <v>Jason</v>
      </c>
      <c r="N4816" t="str" cm="1">
        <f t="array" ref="N4816">_xlfn.IFS(H4816&lt;0, "LOSS", H4816&gt;1000, "GREAT", H4816&gt;500, "GOOD", H4816&gt;=100, "OKAY", H4816&lt;100, "OKAY")</f>
        <v>OKAY</v>
      </c>
    </row>
    <row r="4817" spans="1:14">
      <c r="A4817" s="2">
        <v>42520</v>
      </c>
      <c r="B4817" s="2" t="str">
        <f>TEXT(A4817,"mmmm")</f>
        <v>May</v>
      </c>
      <c r="C4817" t="s">
        <v>2025</v>
      </c>
      <c r="D4817" t="s">
        <v>106</v>
      </c>
      <c r="E4817" t="s">
        <v>23</v>
      </c>
      <c r="F4817" t="s">
        <v>42</v>
      </c>
      <c r="G4817" t="s">
        <v>1246</v>
      </c>
      <c r="H4817">
        <v>26.55</v>
      </c>
      <c r="I4817">
        <v>9</v>
      </c>
      <c r="J4817">
        <v>12.74</v>
      </c>
      <c r="K4817" s="6">
        <f>J4817/H4817</f>
        <v>0.47984934086629</v>
      </c>
      <c r="M4817" t="str">
        <f>LEFT(C4817, SEARCH(" ", C4817) - 1)</f>
        <v>Edward</v>
      </c>
      <c r="N4817" t="str" cm="1">
        <f t="array" ref="N4817">_xlfn.IFS(H4817&lt;0, "LOSS", H4817&gt;1000, "GREAT", H4817&gt;500, "GOOD", H4817&gt;=100, "OKAY", H4817&lt;100, "OKAY")</f>
        <v>OKAY</v>
      </c>
    </row>
    <row r="4818" spans="1:14">
      <c r="A4818" s="2">
        <v>42520</v>
      </c>
      <c r="B4818" s="2" t="str">
        <f>TEXT(A4818,"mmmm")</f>
        <v>May</v>
      </c>
      <c r="C4818" t="s">
        <v>2025</v>
      </c>
      <c r="D4818" t="s">
        <v>106</v>
      </c>
      <c r="E4818" t="s">
        <v>25</v>
      </c>
      <c r="F4818" t="s">
        <v>35</v>
      </c>
      <c r="G4818" t="s">
        <v>721</v>
      </c>
      <c r="H4818">
        <v>111.98</v>
      </c>
      <c r="I4818">
        <v>2</v>
      </c>
      <c r="J4818">
        <v>26.88</v>
      </c>
      <c r="K4818" s="6">
        <f>J4818/H4818</f>
        <v>0.2400428647972852</v>
      </c>
      <c r="M4818" t="str">
        <f>LEFT(C4818, SEARCH(" ", C4818) - 1)</f>
        <v>Edward</v>
      </c>
      <c r="N4818" t="str" cm="1">
        <f t="array" ref="N4818">_xlfn.IFS(H4818&lt;0, "LOSS", H4818&gt;1000, "GREAT", H4818&gt;500, "GOOD", H4818&gt;=100, "OKAY", H4818&lt;100, "OKAY")</f>
        <v>OKAY</v>
      </c>
    </row>
    <row r="4819" spans="1:14">
      <c r="A4819" s="2">
        <v>42520</v>
      </c>
      <c r="B4819" s="2" t="str">
        <f>TEXT(A4819,"mmmm")</f>
        <v>May</v>
      </c>
      <c r="C4819" t="s">
        <v>1277</v>
      </c>
      <c r="D4819" t="s">
        <v>26</v>
      </c>
      <c r="E4819" t="s">
        <v>25</v>
      </c>
      <c r="F4819" t="s">
        <v>48</v>
      </c>
      <c r="G4819" t="s">
        <v>2485</v>
      </c>
      <c r="H4819">
        <v>79.959999999999994</v>
      </c>
      <c r="I4819">
        <v>5</v>
      </c>
      <c r="J4819">
        <v>8</v>
      </c>
      <c r="K4819" s="6">
        <f>J4819/H4819</f>
        <v>0.10005002501250626</v>
      </c>
      <c r="M4819" t="str">
        <f>LEFT(C4819, SEARCH(" ", C4819) - 1)</f>
        <v>Annie</v>
      </c>
      <c r="N4819" t="str" cm="1">
        <f t="array" ref="N4819">_xlfn.IFS(H4819&lt;0, "LOSS", H4819&gt;1000, "GREAT", H4819&gt;500, "GOOD", H4819&gt;=100, "OKAY", H4819&lt;100, "OKAY")</f>
        <v>OKAY</v>
      </c>
    </row>
    <row r="4820" spans="1:14">
      <c r="A4820" s="2">
        <v>42520</v>
      </c>
      <c r="B4820" s="2" t="str">
        <f>TEXT(A4820,"mmmm")</f>
        <v>May</v>
      </c>
      <c r="C4820" t="s">
        <v>1277</v>
      </c>
      <c r="D4820" t="s">
        <v>26</v>
      </c>
      <c r="E4820" t="s">
        <v>25</v>
      </c>
      <c r="F4820" t="s">
        <v>35</v>
      </c>
      <c r="G4820" t="s">
        <v>721</v>
      </c>
      <c r="H4820">
        <v>223.96</v>
      </c>
      <c r="I4820">
        <v>5</v>
      </c>
      <c r="J4820">
        <v>11.2</v>
      </c>
      <c r="K4820" s="6">
        <f>J4820/H4820</f>
        <v>5.0008930166101084E-2</v>
      </c>
      <c r="M4820" t="str">
        <f>LEFT(C4820, SEARCH(" ", C4820) - 1)</f>
        <v>Annie</v>
      </c>
      <c r="N4820" t="str" cm="1">
        <f t="array" ref="N4820">_xlfn.IFS(H4820&lt;0, "LOSS", H4820&gt;1000, "GREAT", H4820&gt;500, "GOOD", H4820&gt;=100, "OKAY", H4820&lt;100, "OKAY")</f>
        <v>OKAY</v>
      </c>
    </row>
    <row r="4821" spans="1:14">
      <c r="A4821" s="2">
        <v>42521</v>
      </c>
      <c r="B4821" s="2" t="str">
        <f>TEXT(A4821,"mmmm")</f>
        <v>May</v>
      </c>
      <c r="C4821" t="s">
        <v>1503</v>
      </c>
      <c r="D4821" t="s">
        <v>29</v>
      </c>
      <c r="E4821" t="s">
        <v>21</v>
      </c>
      <c r="F4821" t="s">
        <v>44</v>
      </c>
      <c r="G4821" t="s">
        <v>2612</v>
      </c>
      <c r="H4821">
        <v>32.06</v>
      </c>
      <c r="I4821">
        <v>3</v>
      </c>
      <c r="J4821">
        <v>-12.83</v>
      </c>
      <c r="K4821" s="6">
        <f>J4821/H4821</f>
        <v>-0.400187149095446</v>
      </c>
      <c r="M4821" t="str">
        <f>LEFT(C4821, SEARCH(" ", C4821) - 1)</f>
        <v>Beth</v>
      </c>
      <c r="N4821" t="str" cm="1">
        <f t="array" ref="N4821">_xlfn.IFS(H4821&lt;0, "LOSS", H4821&gt;1000, "GREAT", H4821&gt;500, "GOOD", H4821&gt;=100, "OKAY", H4821&lt;100, "OKAY")</f>
        <v>OKAY</v>
      </c>
    </row>
    <row r="4822" spans="1:14">
      <c r="A4822" s="2">
        <v>42521</v>
      </c>
      <c r="B4822" s="2" t="str">
        <f>TEXT(A4822,"mmmm")</f>
        <v>May</v>
      </c>
      <c r="C4822" t="s">
        <v>1503</v>
      </c>
      <c r="D4822" t="s">
        <v>29</v>
      </c>
      <c r="E4822" t="s">
        <v>23</v>
      </c>
      <c r="F4822" t="s">
        <v>47</v>
      </c>
      <c r="G4822" t="s">
        <v>1228</v>
      </c>
      <c r="H4822">
        <v>18.5</v>
      </c>
      <c r="I4822">
        <v>4</v>
      </c>
      <c r="J4822">
        <v>6.7</v>
      </c>
      <c r="K4822" s="6">
        <f>J4822/H4822</f>
        <v>0.36216216216216218</v>
      </c>
      <c r="M4822" t="str">
        <f>LEFT(C4822, SEARCH(" ", C4822) - 1)</f>
        <v>Beth</v>
      </c>
      <c r="N4822" t="str" cm="1">
        <f t="array" ref="N4822">_xlfn.IFS(H4822&lt;0, "LOSS", H4822&gt;1000, "GREAT", H4822&gt;500, "GOOD", H4822&gt;=100, "OKAY", H4822&lt;100, "OKAY")</f>
        <v>OKAY</v>
      </c>
    </row>
    <row r="4823" spans="1:14">
      <c r="A4823" s="2">
        <v>42521</v>
      </c>
      <c r="B4823" s="2" t="str">
        <f>TEXT(A4823,"mmmm")</f>
        <v>May</v>
      </c>
      <c r="C4823" t="s">
        <v>1503</v>
      </c>
      <c r="D4823" t="s">
        <v>29</v>
      </c>
      <c r="E4823" t="s">
        <v>21</v>
      </c>
      <c r="F4823" t="s">
        <v>40</v>
      </c>
      <c r="G4823" t="s">
        <v>124</v>
      </c>
      <c r="H4823">
        <v>191.08</v>
      </c>
      <c r="I4823">
        <v>3</v>
      </c>
      <c r="J4823">
        <v>-38.22</v>
      </c>
      <c r="K4823" s="6">
        <f>J4823/H4823</f>
        <v>-0.20002093364036003</v>
      </c>
      <c r="M4823" t="str">
        <f>LEFT(C4823, SEARCH(" ", C4823) - 1)</f>
        <v>Beth</v>
      </c>
      <c r="N4823" t="str" cm="1">
        <f t="array" ref="N4823">_xlfn.IFS(H4823&lt;0, "LOSS", H4823&gt;1000, "GREAT", H4823&gt;500, "GOOD", H4823&gt;=100, "OKAY", H4823&lt;100, "OKAY")</f>
        <v>OKAY</v>
      </c>
    </row>
    <row r="4824" spans="1:14">
      <c r="A4824" s="2">
        <v>42521</v>
      </c>
      <c r="B4824" s="2" t="str">
        <f>TEXT(A4824,"mmmm")</f>
        <v>May</v>
      </c>
      <c r="C4824" t="s">
        <v>1503</v>
      </c>
      <c r="D4824" t="s">
        <v>29</v>
      </c>
      <c r="E4824" t="s">
        <v>23</v>
      </c>
      <c r="F4824" t="s">
        <v>47</v>
      </c>
      <c r="G4824" t="s">
        <v>2250</v>
      </c>
      <c r="H4824">
        <v>10.37</v>
      </c>
      <c r="I4824">
        <v>2</v>
      </c>
      <c r="J4824">
        <v>3.63</v>
      </c>
      <c r="K4824" s="6">
        <f>J4824/H4824</f>
        <v>0.35004821600771457</v>
      </c>
      <c r="M4824" t="str">
        <f>LEFT(C4824, SEARCH(" ", C4824) - 1)</f>
        <v>Beth</v>
      </c>
      <c r="N4824" t="str" cm="1">
        <f t="array" ref="N4824">_xlfn.IFS(H4824&lt;0, "LOSS", H4824&gt;1000, "GREAT", H4824&gt;500, "GOOD", H4824&gt;=100, "OKAY", H4824&lt;100, "OKAY")</f>
        <v>OKAY</v>
      </c>
    </row>
    <row r="4825" spans="1:14">
      <c r="A4825" s="2">
        <v>42521</v>
      </c>
      <c r="B4825" s="2" t="str">
        <f>TEXT(A4825,"mmmm")</f>
        <v>May</v>
      </c>
      <c r="C4825" t="s">
        <v>2308</v>
      </c>
      <c r="D4825" t="s">
        <v>24</v>
      </c>
      <c r="E4825" t="s">
        <v>23</v>
      </c>
      <c r="F4825" t="s">
        <v>38</v>
      </c>
      <c r="G4825" t="s">
        <v>1012</v>
      </c>
      <c r="H4825">
        <v>7.15</v>
      </c>
      <c r="I4825">
        <v>3</v>
      </c>
      <c r="J4825">
        <v>2.3199999999999998</v>
      </c>
      <c r="K4825" s="6">
        <f>J4825/H4825</f>
        <v>0.32447552447552441</v>
      </c>
      <c r="M4825" t="str">
        <f>LEFT(C4825, SEARCH(" ", C4825) - 1)</f>
        <v>Neoma</v>
      </c>
      <c r="N4825" t="str" cm="1">
        <f t="array" ref="N4825">_xlfn.IFS(H4825&lt;0, "LOSS", H4825&gt;1000, "GREAT", H4825&gt;500, "GOOD", H4825&gt;=100, "OKAY", H4825&lt;100, "OKAY")</f>
        <v>OKAY</v>
      </c>
    </row>
    <row r="4826" spans="1:14">
      <c r="A4826" s="2">
        <v>42521</v>
      </c>
      <c r="B4826" s="2" t="str">
        <f>TEXT(A4826,"mmmm")</f>
        <v>May</v>
      </c>
      <c r="C4826" t="s">
        <v>2308</v>
      </c>
      <c r="D4826" t="s">
        <v>24</v>
      </c>
      <c r="E4826" t="s">
        <v>25</v>
      </c>
      <c r="F4826" t="s">
        <v>48</v>
      </c>
      <c r="G4826" t="s">
        <v>2011</v>
      </c>
      <c r="H4826">
        <v>179.7</v>
      </c>
      <c r="I4826">
        <v>6</v>
      </c>
      <c r="J4826">
        <v>88.05</v>
      </c>
      <c r="K4826" s="6">
        <f>J4826/H4826</f>
        <v>0.48998330550918201</v>
      </c>
      <c r="M4826" t="str">
        <f>LEFT(C4826, SEARCH(" ", C4826) - 1)</f>
        <v>Neoma</v>
      </c>
      <c r="N4826" t="str" cm="1">
        <f t="array" ref="N4826">_xlfn.IFS(H4826&lt;0, "LOSS", H4826&gt;1000, "GREAT", H4826&gt;500, "GOOD", H4826&gt;=100, "OKAY", H4826&lt;100, "OKAY")</f>
        <v>OKAY</v>
      </c>
    </row>
    <row r="4827" spans="1:14">
      <c r="A4827" s="2">
        <v>42523</v>
      </c>
      <c r="B4827" s="2" t="str">
        <f>TEXT(A4827,"mmmm")</f>
        <v>June</v>
      </c>
      <c r="C4827" t="s">
        <v>1323</v>
      </c>
      <c r="D4827" t="s">
        <v>27</v>
      </c>
      <c r="E4827" t="s">
        <v>23</v>
      </c>
      <c r="F4827" t="s">
        <v>49</v>
      </c>
      <c r="G4827" t="s">
        <v>394</v>
      </c>
      <c r="H4827">
        <v>64.78</v>
      </c>
      <c r="I4827">
        <v>1</v>
      </c>
      <c r="J4827">
        <v>-12.96</v>
      </c>
      <c r="K4827" s="6">
        <f>J4827/H4827</f>
        <v>-0.20006174745291758</v>
      </c>
      <c r="M4827" t="str">
        <f>LEFT(C4827, SEARCH(" ", C4827) - 1)</f>
        <v>Karen</v>
      </c>
      <c r="N4827" t="str" cm="1">
        <f t="array" ref="N4827">_xlfn.IFS(H4827&lt;0, "LOSS", H4827&gt;1000, "GREAT", H4827&gt;500, "GOOD", H4827&gt;=100, "OKAY", H4827&lt;100, "OKAY")</f>
        <v>OKAY</v>
      </c>
    </row>
    <row r="4828" spans="1:14">
      <c r="A4828" s="2">
        <v>42523</v>
      </c>
      <c r="B4828" s="2" t="str">
        <f>TEXT(A4828,"mmmm")</f>
        <v>June</v>
      </c>
      <c r="C4828" t="s">
        <v>613</v>
      </c>
      <c r="D4828" t="s">
        <v>28</v>
      </c>
      <c r="E4828" t="s">
        <v>23</v>
      </c>
      <c r="F4828" t="s">
        <v>47</v>
      </c>
      <c r="G4828" t="s">
        <v>1222</v>
      </c>
      <c r="H4828">
        <v>30.18</v>
      </c>
      <c r="I4828">
        <v>3</v>
      </c>
      <c r="J4828">
        <v>13.88</v>
      </c>
      <c r="K4828" s="6">
        <f>J4828/H4828</f>
        <v>0.45990722332670647</v>
      </c>
      <c r="M4828" t="str">
        <f>LEFT(C4828, SEARCH(" ", C4828) - 1)</f>
        <v>Edward</v>
      </c>
      <c r="N4828" t="str" cm="1">
        <f t="array" ref="N4828">_xlfn.IFS(H4828&lt;0, "LOSS", H4828&gt;1000, "GREAT", H4828&gt;500, "GOOD", H4828&gt;=100, "OKAY", H4828&lt;100, "OKAY")</f>
        <v>OKAY</v>
      </c>
    </row>
    <row r="4829" spans="1:14">
      <c r="A4829" s="2">
        <v>42523</v>
      </c>
      <c r="B4829" s="2" t="str">
        <f>TEXT(A4829,"mmmm")</f>
        <v>June</v>
      </c>
      <c r="C4829" t="s">
        <v>613</v>
      </c>
      <c r="D4829" t="s">
        <v>28</v>
      </c>
      <c r="E4829" t="s">
        <v>23</v>
      </c>
      <c r="F4829" t="s">
        <v>38</v>
      </c>
      <c r="G4829" t="s">
        <v>716</v>
      </c>
      <c r="H4829">
        <v>51.65</v>
      </c>
      <c r="I4829">
        <v>12</v>
      </c>
      <c r="J4829">
        <v>18.72</v>
      </c>
      <c r="K4829" s="6">
        <f>J4829/H4829</f>
        <v>0.36243949661181024</v>
      </c>
      <c r="M4829" t="str">
        <f>LEFT(C4829, SEARCH(" ", C4829) - 1)</f>
        <v>Edward</v>
      </c>
      <c r="N4829" t="str" cm="1">
        <f t="array" ref="N4829">_xlfn.IFS(H4829&lt;0, "LOSS", H4829&gt;1000, "GREAT", H4829&gt;500, "GOOD", H4829&gt;=100, "OKAY", H4829&lt;100, "OKAY")</f>
        <v>OKAY</v>
      </c>
    </row>
    <row r="4830" spans="1:14">
      <c r="A4830" s="2">
        <v>42523</v>
      </c>
      <c r="B4830" s="2" t="str">
        <f>TEXT(A4830,"mmmm")</f>
        <v>June</v>
      </c>
      <c r="C4830" t="s">
        <v>613</v>
      </c>
      <c r="D4830" t="s">
        <v>28</v>
      </c>
      <c r="E4830" t="s">
        <v>23</v>
      </c>
      <c r="F4830" t="s">
        <v>38</v>
      </c>
      <c r="G4830" t="s">
        <v>1201</v>
      </c>
      <c r="H4830">
        <v>11.23</v>
      </c>
      <c r="I4830">
        <v>3</v>
      </c>
      <c r="J4830">
        <v>3.93</v>
      </c>
      <c r="K4830" s="6">
        <f>J4830/H4830</f>
        <v>0.3499554764024933</v>
      </c>
      <c r="M4830" t="str">
        <f>LEFT(C4830, SEARCH(" ", C4830) - 1)</f>
        <v>Edward</v>
      </c>
      <c r="N4830" t="str" cm="1">
        <f t="array" ref="N4830">_xlfn.IFS(H4830&lt;0, "LOSS", H4830&gt;1000, "GREAT", H4830&gt;500, "GOOD", H4830&gt;=100, "OKAY", H4830&lt;100, "OKAY")</f>
        <v>OKAY</v>
      </c>
    </row>
    <row r="4831" spans="1:14">
      <c r="A4831" s="2">
        <v>42524</v>
      </c>
      <c r="B4831" s="2" t="str">
        <f>TEXT(A4831,"mmmm")</f>
        <v>June</v>
      </c>
      <c r="C4831" t="s">
        <v>414</v>
      </c>
      <c r="D4831" t="s">
        <v>22</v>
      </c>
      <c r="E4831" t="s">
        <v>21</v>
      </c>
      <c r="F4831" t="s">
        <v>51</v>
      </c>
      <c r="G4831" t="s">
        <v>1909</v>
      </c>
      <c r="H4831">
        <v>71.09</v>
      </c>
      <c r="I4831">
        <v>2</v>
      </c>
      <c r="J4831">
        <v>-1.78</v>
      </c>
      <c r="K4831" s="6">
        <f>J4831/H4831</f>
        <v>-2.5038683359122238E-2</v>
      </c>
      <c r="M4831" t="str">
        <f>LEFT(C4831, SEARCH(" ", C4831) - 1)</f>
        <v>Christine</v>
      </c>
      <c r="N4831" t="str" cm="1">
        <f t="array" ref="N4831">_xlfn.IFS(H4831&lt;0, "LOSS", H4831&gt;1000, "GREAT", H4831&gt;500, "GOOD", H4831&gt;=100, "OKAY", H4831&lt;100, "OKAY")</f>
        <v>OKAY</v>
      </c>
    </row>
    <row r="4832" spans="1:14">
      <c r="A4832" s="2">
        <v>42525</v>
      </c>
      <c r="B4832" s="2" t="str">
        <f>TEXT(A4832,"mmmm")</f>
        <v>June</v>
      </c>
      <c r="C4832" t="s">
        <v>1677</v>
      </c>
      <c r="D4832" t="s">
        <v>106</v>
      </c>
      <c r="E4832" t="s">
        <v>23</v>
      </c>
      <c r="F4832" t="s">
        <v>47</v>
      </c>
      <c r="G4832" t="s">
        <v>1336</v>
      </c>
      <c r="H4832">
        <v>75.88</v>
      </c>
      <c r="I4832">
        <v>2</v>
      </c>
      <c r="J4832">
        <v>35.659999999999997</v>
      </c>
      <c r="K4832" s="6">
        <f>J4832/H4832</f>
        <v>0.46995255666842384</v>
      </c>
      <c r="M4832" t="str">
        <f>LEFT(C4832, SEARCH(" ", C4832) - 1)</f>
        <v>Karen</v>
      </c>
      <c r="N4832" t="str" cm="1">
        <f t="array" ref="N4832">_xlfn.IFS(H4832&lt;0, "LOSS", H4832&gt;1000, "GREAT", H4832&gt;500, "GOOD", H4832&gt;=100, "OKAY", H4832&lt;100, "OKAY")</f>
        <v>OKAY</v>
      </c>
    </row>
    <row r="4833" spans="1:14">
      <c r="A4833" s="2">
        <v>42525</v>
      </c>
      <c r="B4833" s="2" t="str">
        <f>TEXT(A4833,"mmmm")</f>
        <v>June</v>
      </c>
      <c r="C4833" t="s">
        <v>1094</v>
      </c>
      <c r="D4833" t="s">
        <v>29</v>
      </c>
      <c r="E4833" t="s">
        <v>23</v>
      </c>
      <c r="F4833" t="s">
        <v>47</v>
      </c>
      <c r="G4833" t="s">
        <v>425</v>
      </c>
      <c r="H4833">
        <v>25.92</v>
      </c>
      <c r="I4833">
        <v>5</v>
      </c>
      <c r="J4833">
        <v>9.4</v>
      </c>
      <c r="K4833" s="6">
        <f>J4833/H4833</f>
        <v>0.36265432098765432</v>
      </c>
      <c r="M4833" t="str">
        <f>LEFT(C4833, SEARCH(" ", C4833) - 1)</f>
        <v>Ken</v>
      </c>
      <c r="N4833" t="str" cm="1">
        <f t="array" ref="N4833">_xlfn.IFS(H4833&lt;0, "LOSS", H4833&gt;1000, "GREAT", H4833&gt;500, "GOOD", H4833&gt;=100, "OKAY", H4833&lt;100, "OKAY")</f>
        <v>OKAY</v>
      </c>
    </row>
    <row r="4834" spans="1:14">
      <c r="A4834" s="2">
        <v>42525</v>
      </c>
      <c r="B4834" s="2" t="str">
        <f>TEXT(A4834,"mmmm")</f>
        <v>June</v>
      </c>
      <c r="C4834" t="s">
        <v>1094</v>
      </c>
      <c r="D4834" t="s">
        <v>29</v>
      </c>
      <c r="E4834" t="s">
        <v>21</v>
      </c>
      <c r="F4834" t="s">
        <v>44</v>
      </c>
      <c r="G4834" t="s">
        <v>2449</v>
      </c>
      <c r="H4834">
        <v>419.68</v>
      </c>
      <c r="I4834">
        <v>5</v>
      </c>
      <c r="J4834">
        <v>-356.73</v>
      </c>
      <c r="K4834" s="6">
        <f>J4834/H4834</f>
        <v>-0.85000476553564619</v>
      </c>
      <c r="M4834" t="str">
        <f>LEFT(C4834, SEARCH(" ", C4834) - 1)</f>
        <v>Ken</v>
      </c>
      <c r="N4834" t="str" cm="1">
        <f t="array" ref="N4834">_xlfn.IFS(H4834&lt;0, "LOSS", H4834&gt;1000, "GREAT", H4834&gt;500, "GOOD", H4834&gt;=100, "OKAY", H4834&lt;100, "OKAY")</f>
        <v>OKAY</v>
      </c>
    </row>
    <row r="4835" spans="1:14">
      <c r="A4835" s="2">
        <v>42525</v>
      </c>
      <c r="B4835" s="2" t="str">
        <f>TEXT(A4835,"mmmm")</f>
        <v>June</v>
      </c>
      <c r="C4835" t="s">
        <v>1094</v>
      </c>
      <c r="D4835" t="s">
        <v>29</v>
      </c>
      <c r="E4835" t="s">
        <v>21</v>
      </c>
      <c r="F4835" t="s">
        <v>44</v>
      </c>
      <c r="G4835" t="s">
        <v>1097</v>
      </c>
      <c r="H4835">
        <v>11.69</v>
      </c>
      <c r="I4835">
        <v>3</v>
      </c>
      <c r="J4835">
        <v>-4.68</v>
      </c>
      <c r="K4835" s="6">
        <f>J4835/H4835</f>
        <v>-0.40034217279726259</v>
      </c>
      <c r="M4835" t="str">
        <f>LEFT(C4835, SEARCH(" ", C4835) - 1)</f>
        <v>Ken</v>
      </c>
      <c r="N4835" t="str" cm="1">
        <f t="array" ref="N4835">_xlfn.IFS(H4835&lt;0, "LOSS", H4835&gt;1000, "GREAT", H4835&gt;500, "GOOD", H4835&gt;=100, "OKAY", H4835&lt;100, "OKAY")</f>
        <v>OKAY</v>
      </c>
    </row>
    <row r="4836" spans="1:14">
      <c r="A4836" s="2">
        <v>42525</v>
      </c>
      <c r="B4836" s="2" t="str">
        <f>TEXT(A4836,"mmmm")</f>
        <v>June</v>
      </c>
      <c r="C4836" t="s">
        <v>1094</v>
      </c>
      <c r="D4836" t="s">
        <v>29</v>
      </c>
      <c r="E4836" t="s">
        <v>25</v>
      </c>
      <c r="F4836" t="s">
        <v>48</v>
      </c>
      <c r="G4836" t="s">
        <v>2067</v>
      </c>
      <c r="H4836">
        <v>31.98</v>
      </c>
      <c r="I4836">
        <v>2</v>
      </c>
      <c r="J4836">
        <v>11.19</v>
      </c>
      <c r="K4836" s="6">
        <f>J4836/H4836</f>
        <v>0.34990619136960599</v>
      </c>
      <c r="M4836" t="str">
        <f>LEFT(C4836, SEARCH(" ", C4836) - 1)</f>
        <v>Ken</v>
      </c>
      <c r="N4836" t="str" cm="1">
        <f t="array" ref="N4836">_xlfn.IFS(H4836&lt;0, "LOSS", H4836&gt;1000, "GREAT", H4836&gt;500, "GOOD", H4836&gt;=100, "OKAY", H4836&lt;100, "OKAY")</f>
        <v>OKAY</v>
      </c>
    </row>
    <row r="4837" spans="1:14">
      <c r="A4837" s="2">
        <v>42525</v>
      </c>
      <c r="B4837" s="2" t="str">
        <f>TEXT(A4837,"mmmm")</f>
        <v>June</v>
      </c>
      <c r="C4837" t="s">
        <v>1094</v>
      </c>
      <c r="D4837" t="s">
        <v>29</v>
      </c>
      <c r="E4837" t="s">
        <v>21</v>
      </c>
      <c r="F4837" t="s">
        <v>51</v>
      </c>
      <c r="G4837" t="s">
        <v>812</v>
      </c>
      <c r="H4837">
        <v>177.23</v>
      </c>
      <c r="I4837">
        <v>5</v>
      </c>
      <c r="J4837">
        <v>-120.51</v>
      </c>
      <c r="K4837" s="6">
        <f>J4837/H4837</f>
        <v>-0.67996388873215607</v>
      </c>
      <c r="M4837" t="str">
        <f>LEFT(C4837, SEARCH(" ", C4837) - 1)</f>
        <v>Ken</v>
      </c>
      <c r="N4837" t="str" cm="1">
        <f t="array" ref="N4837">_xlfn.IFS(H4837&lt;0, "LOSS", H4837&gt;1000, "GREAT", H4837&gt;500, "GOOD", H4837&gt;=100, "OKAY", H4837&lt;100, "OKAY")</f>
        <v>OKAY</v>
      </c>
    </row>
    <row r="4838" spans="1:14">
      <c r="A4838" s="2">
        <v>42525</v>
      </c>
      <c r="B4838" s="2" t="str">
        <f>TEXT(A4838,"mmmm")</f>
        <v>June</v>
      </c>
      <c r="C4838" t="s">
        <v>1094</v>
      </c>
      <c r="D4838" t="s">
        <v>29</v>
      </c>
      <c r="E4838" t="s">
        <v>21</v>
      </c>
      <c r="F4838" t="s">
        <v>44</v>
      </c>
      <c r="G4838" t="s">
        <v>1706</v>
      </c>
      <c r="H4838">
        <v>4.04</v>
      </c>
      <c r="I4838">
        <v>3</v>
      </c>
      <c r="J4838">
        <v>-2.83</v>
      </c>
      <c r="K4838" s="6">
        <f>J4838/H4838</f>
        <v>-0.70049504950495045</v>
      </c>
      <c r="M4838" t="str">
        <f>LEFT(C4838, SEARCH(" ", C4838) - 1)</f>
        <v>Ken</v>
      </c>
      <c r="N4838" t="str" cm="1">
        <f t="array" ref="N4838">_xlfn.IFS(H4838&lt;0, "LOSS", H4838&gt;1000, "GREAT", H4838&gt;500, "GOOD", H4838&gt;=100, "OKAY", H4838&lt;100, "OKAY")</f>
        <v>OKAY</v>
      </c>
    </row>
    <row r="4839" spans="1:14">
      <c r="A4839" s="2">
        <v>42525</v>
      </c>
      <c r="B4839" s="2" t="str">
        <f>TEXT(A4839,"mmmm")</f>
        <v>June</v>
      </c>
      <c r="C4839" t="s">
        <v>1094</v>
      </c>
      <c r="D4839" t="s">
        <v>29</v>
      </c>
      <c r="E4839" t="s">
        <v>23</v>
      </c>
      <c r="F4839" t="s">
        <v>37</v>
      </c>
      <c r="G4839" t="s">
        <v>447</v>
      </c>
      <c r="H4839">
        <v>7.41</v>
      </c>
      <c r="I4839">
        <v>2</v>
      </c>
      <c r="J4839">
        <v>1.2</v>
      </c>
      <c r="K4839" s="6">
        <f>J4839/H4839</f>
        <v>0.16194331983805668</v>
      </c>
      <c r="M4839" t="str">
        <f>LEFT(C4839, SEARCH(" ", C4839) - 1)</f>
        <v>Ken</v>
      </c>
      <c r="N4839" t="str" cm="1">
        <f t="array" ref="N4839">_xlfn.IFS(H4839&lt;0, "LOSS", H4839&gt;1000, "GREAT", H4839&gt;500, "GOOD", H4839&gt;=100, "OKAY", H4839&lt;100, "OKAY")</f>
        <v>OKAY</v>
      </c>
    </row>
    <row r="4840" spans="1:14">
      <c r="A4840" s="2">
        <v>42525</v>
      </c>
      <c r="B4840" s="2" t="str">
        <f>TEXT(A4840,"mmmm")</f>
        <v>June</v>
      </c>
      <c r="C4840" t="s">
        <v>2166</v>
      </c>
      <c r="D4840" t="s">
        <v>24</v>
      </c>
      <c r="E4840" t="s">
        <v>23</v>
      </c>
      <c r="F4840" t="s">
        <v>47</v>
      </c>
      <c r="G4840" t="s">
        <v>710</v>
      </c>
      <c r="H4840">
        <v>14.94</v>
      </c>
      <c r="I4840">
        <v>3</v>
      </c>
      <c r="J4840">
        <v>7.02</v>
      </c>
      <c r="K4840" s="6">
        <f>J4840/H4840</f>
        <v>0.46987951807228917</v>
      </c>
      <c r="M4840" t="str">
        <f>LEFT(C4840, SEARCH(" ", C4840) - 1)</f>
        <v>Edward</v>
      </c>
      <c r="N4840" t="str" cm="1">
        <f t="array" ref="N4840">_xlfn.IFS(H4840&lt;0, "LOSS", H4840&gt;1000, "GREAT", H4840&gt;500, "GOOD", H4840&gt;=100, "OKAY", H4840&lt;100, "OKAY")</f>
        <v>OKAY</v>
      </c>
    </row>
    <row r="4841" spans="1:14">
      <c r="A4841" s="2">
        <v>42525</v>
      </c>
      <c r="B4841" s="2" t="str">
        <f>TEXT(A4841,"mmmm")</f>
        <v>June</v>
      </c>
      <c r="C4841" t="s">
        <v>2166</v>
      </c>
      <c r="D4841" t="s">
        <v>24</v>
      </c>
      <c r="E4841" t="s">
        <v>25</v>
      </c>
      <c r="F4841" t="s">
        <v>46</v>
      </c>
      <c r="G4841" t="s">
        <v>2613</v>
      </c>
      <c r="H4841">
        <v>1349.85</v>
      </c>
      <c r="I4841">
        <v>3</v>
      </c>
      <c r="J4841">
        <v>364.46</v>
      </c>
      <c r="K4841" s="6">
        <f>J4841/H4841</f>
        <v>0.27000037041152719</v>
      </c>
      <c r="M4841" t="str">
        <f>LEFT(C4841, SEARCH(" ", C4841) - 1)</f>
        <v>Edward</v>
      </c>
      <c r="N4841" t="str" cm="1">
        <f t="array" ref="N4841">_xlfn.IFS(H4841&lt;0, "LOSS", H4841&gt;1000, "GREAT", H4841&gt;500, "GOOD", H4841&gt;=100, "OKAY", H4841&lt;100, "OKAY")</f>
        <v>GREAT</v>
      </c>
    </row>
    <row r="4842" spans="1:14">
      <c r="A4842" s="2">
        <v>42525</v>
      </c>
      <c r="B4842" s="2" t="str">
        <f>TEXT(A4842,"mmmm")</f>
        <v>June</v>
      </c>
      <c r="C4842" t="s">
        <v>2166</v>
      </c>
      <c r="D4842" t="s">
        <v>24</v>
      </c>
      <c r="E4842" t="s">
        <v>21</v>
      </c>
      <c r="F4842" t="s">
        <v>39</v>
      </c>
      <c r="G4842" t="s">
        <v>803</v>
      </c>
      <c r="H4842">
        <v>136.78</v>
      </c>
      <c r="I4842">
        <v>1</v>
      </c>
      <c r="J4842">
        <v>5.13</v>
      </c>
      <c r="K4842" s="6">
        <f>J4842/H4842</f>
        <v>3.7505483257786222E-2</v>
      </c>
      <c r="M4842" t="str">
        <f>LEFT(C4842, SEARCH(" ", C4842) - 1)</f>
        <v>Edward</v>
      </c>
      <c r="N4842" t="str" cm="1">
        <f t="array" ref="N4842">_xlfn.IFS(H4842&lt;0, "LOSS", H4842&gt;1000, "GREAT", H4842&gt;500, "GOOD", H4842&gt;=100, "OKAY", H4842&lt;100, "OKAY")</f>
        <v>OKAY</v>
      </c>
    </row>
    <row r="4843" spans="1:14">
      <c r="A4843" s="2">
        <v>42525</v>
      </c>
      <c r="B4843" s="2" t="str">
        <f>TEXT(A4843,"mmmm")</f>
        <v>June</v>
      </c>
      <c r="C4843" t="s">
        <v>2166</v>
      </c>
      <c r="D4843" t="s">
        <v>24</v>
      </c>
      <c r="E4843" t="s">
        <v>21</v>
      </c>
      <c r="F4843" t="s">
        <v>44</v>
      </c>
      <c r="G4843" t="s">
        <v>1811</v>
      </c>
      <c r="H4843">
        <v>61.12</v>
      </c>
      <c r="I4843">
        <v>4</v>
      </c>
      <c r="J4843">
        <v>20.78</v>
      </c>
      <c r="K4843" s="6">
        <f>J4843/H4843</f>
        <v>0.33998691099476441</v>
      </c>
      <c r="M4843" t="str">
        <f>LEFT(C4843, SEARCH(" ", C4843) - 1)</f>
        <v>Edward</v>
      </c>
      <c r="N4843" t="str" cm="1">
        <f t="array" ref="N4843">_xlfn.IFS(H4843&lt;0, "LOSS", H4843&gt;1000, "GREAT", H4843&gt;500, "GOOD", H4843&gt;=100, "OKAY", H4843&lt;100, "OKAY")</f>
        <v>OKAY</v>
      </c>
    </row>
    <row r="4844" spans="1:14">
      <c r="A4844" s="2">
        <v>42526</v>
      </c>
      <c r="B4844" s="2" t="str">
        <f>TEXT(A4844,"mmmm")</f>
        <v>June</v>
      </c>
      <c r="C4844" t="s">
        <v>691</v>
      </c>
      <c r="D4844" t="s">
        <v>27</v>
      </c>
      <c r="E4844" t="s">
        <v>23</v>
      </c>
      <c r="F4844" t="s">
        <v>49</v>
      </c>
      <c r="G4844" t="s">
        <v>1562</v>
      </c>
      <c r="H4844">
        <v>124.61</v>
      </c>
      <c r="I4844">
        <v>4</v>
      </c>
      <c r="J4844">
        <v>-23.36</v>
      </c>
      <c r="K4844" s="6">
        <f>J4844/H4844</f>
        <v>-0.18746489045822967</v>
      </c>
      <c r="M4844" t="str">
        <f>LEFT(C4844, SEARCH(" ", C4844) - 1)</f>
        <v>Joni</v>
      </c>
      <c r="N4844" t="str" cm="1">
        <f t="array" ref="N4844">_xlfn.IFS(H4844&lt;0, "LOSS", H4844&gt;1000, "GREAT", H4844&gt;500, "GOOD", H4844&gt;=100, "OKAY", H4844&lt;100, "OKAY")</f>
        <v>OKAY</v>
      </c>
    </row>
    <row r="4845" spans="1:14">
      <c r="A4845" s="2">
        <v>42526</v>
      </c>
      <c r="B4845" s="2" t="str">
        <f>TEXT(A4845,"mmmm")</f>
        <v>June</v>
      </c>
      <c r="C4845" t="s">
        <v>691</v>
      </c>
      <c r="D4845" t="s">
        <v>27</v>
      </c>
      <c r="E4845" t="s">
        <v>23</v>
      </c>
      <c r="F4845" t="s">
        <v>45</v>
      </c>
      <c r="G4845" t="s">
        <v>2583</v>
      </c>
      <c r="H4845">
        <v>7.56</v>
      </c>
      <c r="I4845">
        <v>3</v>
      </c>
      <c r="J4845">
        <v>2.65</v>
      </c>
      <c r="K4845" s="6">
        <f>J4845/H4845</f>
        <v>0.35052910052910052</v>
      </c>
      <c r="M4845" t="str">
        <f>LEFT(C4845, SEARCH(" ", C4845) - 1)</f>
        <v>Joni</v>
      </c>
      <c r="N4845" t="str" cm="1">
        <f t="array" ref="N4845">_xlfn.IFS(H4845&lt;0, "LOSS", H4845&gt;1000, "GREAT", H4845&gt;500, "GOOD", H4845&gt;=100, "OKAY", H4845&lt;100, "OKAY")</f>
        <v>OKAY</v>
      </c>
    </row>
    <row r="4846" spans="1:14">
      <c r="A4846" s="2">
        <v>42526</v>
      </c>
      <c r="B4846" s="2" t="str">
        <f>TEXT(A4846,"mmmm")</f>
        <v>June</v>
      </c>
      <c r="C4846" t="s">
        <v>798</v>
      </c>
      <c r="D4846" t="s">
        <v>108</v>
      </c>
      <c r="E4846" t="s">
        <v>23</v>
      </c>
      <c r="F4846" t="s">
        <v>49</v>
      </c>
      <c r="G4846" t="s">
        <v>1836</v>
      </c>
      <c r="H4846">
        <v>360.38</v>
      </c>
      <c r="I4846">
        <v>2</v>
      </c>
      <c r="J4846">
        <v>93.7</v>
      </c>
      <c r="K4846" s="6">
        <f>J4846/H4846</f>
        <v>0.26000332981852492</v>
      </c>
      <c r="M4846" t="str">
        <f>LEFT(C4846, SEARCH(" ", C4846) - 1)</f>
        <v>Janet</v>
      </c>
      <c r="N4846" t="str" cm="1">
        <f t="array" ref="N4846">_xlfn.IFS(H4846&lt;0, "LOSS", H4846&gt;1000, "GREAT", H4846&gt;500, "GOOD", H4846&gt;=100, "OKAY", H4846&lt;100, "OKAY")</f>
        <v>OKAY</v>
      </c>
    </row>
    <row r="4847" spans="1:14">
      <c r="A4847" s="2">
        <v>42526</v>
      </c>
      <c r="B4847" s="2" t="str">
        <f>TEXT(A4847,"mmmm")</f>
        <v>June</v>
      </c>
      <c r="C4847" t="s">
        <v>798</v>
      </c>
      <c r="D4847" t="s">
        <v>108</v>
      </c>
      <c r="E4847" t="s">
        <v>23</v>
      </c>
      <c r="F4847" t="s">
        <v>37</v>
      </c>
      <c r="G4847" t="s">
        <v>615</v>
      </c>
      <c r="H4847">
        <v>11.16</v>
      </c>
      <c r="I4847">
        <v>2</v>
      </c>
      <c r="J4847">
        <v>2.79</v>
      </c>
      <c r="K4847" s="6">
        <f>J4847/H4847</f>
        <v>0.25</v>
      </c>
      <c r="M4847" t="str">
        <f>LEFT(C4847, SEARCH(" ", C4847) - 1)</f>
        <v>Janet</v>
      </c>
      <c r="N4847" t="str" cm="1">
        <f t="array" ref="N4847">_xlfn.IFS(H4847&lt;0, "LOSS", H4847&gt;1000, "GREAT", H4847&gt;500, "GOOD", H4847&gt;=100, "OKAY", H4847&lt;100, "OKAY")</f>
        <v>OKAY</v>
      </c>
    </row>
    <row r="4848" spans="1:14">
      <c r="A4848" s="2">
        <v>42526</v>
      </c>
      <c r="B4848" s="2" t="str">
        <f>TEXT(A4848,"mmmm")</f>
        <v>June</v>
      </c>
      <c r="C4848" t="s">
        <v>798</v>
      </c>
      <c r="D4848" t="s">
        <v>108</v>
      </c>
      <c r="E4848" t="s">
        <v>23</v>
      </c>
      <c r="F4848" t="s">
        <v>45</v>
      </c>
      <c r="G4848" t="s">
        <v>1667</v>
      </c>
      <c r="H4848">
        <v>14.94</v>
      </c>
      <c r="I4848">
        <v>3</v>
      </c>
      <c r="J4848">
        <v>6.87</v>
      </c>
      <c r="K4848" s="6">
        <f>J4848/H4848</f>
        <v>0.45983935742971888</v>
      </c>
      <c r="M4848" t="str">
        <f>LEFT(C4848, SEARCH(" ", C4848) - 1)</f>
        <v>Janet</v>
      </c>
      <c r="N4848" t="str" cm="1">
        <f t="array" ref="N4848">_xlfn.IFS(H4848&lt;0, "LOSS", H4848&gt;1000, "GREAT", H4848&gt;500, "GOOD", H4848&gt;=100, "OKAY", H4848&lt;100, "OKAY")</f>
        <v>OKAY</v>
      </c>
    </row>
    <row r="4849" spans="1:14">
      <c r="A4849" s="2">
        <v>42526</v>
      </c>
      <c r="B4849" s="2" t="str">
        <f>TEXT(A4849,"mmmm")</f>
        <v>June</v>
      </c>
      <c r="C4849" t="s">
        <v>378</v>
      </c>
      <c r="D4849" t="s">
        <v>22</v>
      </c>
      <c r="E4849" t="s">
        <v>23</v>
      </c>
      <c r="F4849" t="s">
        <v>38</v>
      </c>
      <c r="G4849" t="s">
        <v>542</v>
      </c>
      <c r="H4849">
        <v>21.55</v>
      </c>
      <c r="I4849">
        <v>6</v>
      </c>
      <c r="J4849">
        <v>7</v>
      </c>
      <c r="K4849" s="6">
        <f>J4849/H4849</f>
        <v>0.3248259860788863</v>
      </c>
      <c r="M4849" t="str">
        <f>LEFT(C4849, SEARCH(" ", C4849) - 1)</f>
        <v>Chloris</v>
      </c>
      <c r="N4849" t="str" cm="1">
        <f t="array" ref="N4849">_xlfn.IFS(H4849&lt;0, "LOSS", H4849&gt;1000, "GREAT", H4849&gt;500, "GOOD", H4849&gt;=100, "OKAY", H4849&lt;100, "OKAY")</f>
        <v>OKAY</v>
      </c>
    </row>
    <row r="4850" spans="1:14">
      <c r="A4850" s="2">
        <v>42526</v>
      </c>
      <c r="B4850" s="2" t="str">
        <f>TEXT(A4850,"mmmm")</f>
        <v>June</v>
      </c>
      <c r="C4850" t="s">
        <v>378</v>
      </c>
      <c r="D4850" t="s">
        <v>22</v>
      </c>
      <c r="E4850" t="s">
        <v>23</v>
      </c>
      <c r="F4850" t="s">
        <v>36</v>
      </c>
      <c r="G4850" t="s">
        <v>848</v>
      </c>
      <c r="H4850">
        <v>58.24</v>
      </c>
      <c r="I4850">
        <v>4</v>
      </c>
      <c r="J4850">
        <v>15.72</v>
      </c>
      <c r="K4850" s="6">
        <f>J4850/H4850</f>
        <v>0.2699175824175824</v>
      </c>
      <c r="M4850" t="str">
        <f>LEFT(C4850, SEARCH(" ", C4850) - 1)</f>
        <v>Chloris</v>
      </c>
      <c r="N4850" t="str" cm="1">
        <f t="array" ref="N4850">_xlfn.IFS(H4850&lt;0, "LOSS", H4850&gt;1000, "GREAT", H4850&gt;500, "GOOD", H4850&gt;=100, "OKAY", H4850&lt;100, "OKAY")</f>
        <v>OKAY</v>
      </c>
    </row>
    <row r="4851" spans="1:14">
      <c r="A4851" s="2">
        <v>42526</v>
      </c>
      <c r="B4851" s="2" t="str">
        <f>TEXT(A4851,"mmmm")</f>
        <v>June</v>
      </c>
      <c r="C4851" t="s">
        <v>1945</v>
      </c>
      <c r="D4851" t="s">
        <v>28</v>
      </c>
      <c r="E4851" t="s">
        <v>23</v>
      </c>
      <c r="F4851" t="s">
        <v>50</v>
      </c>
      <c r="G4851" t="s">
        <v>1135</v>
      </c>
      <c r="H4851">
        <v>61.38</v>
      </c>
      <c r="I4851">
        <v>6</v>
      </c>
      <c r="J4851">
        <v>15.96</v>
      </c>
      <c r="K4851" s="6">
        <f>J4851/H4851</f>
        <v>0.26001955034213098</v>
      </c>
      <c r="M4851" t="str">
        <f>LEFT(C4851, SEARCH(" ", C4851) - 1)</f>
        <v>Ken</v>
      </c>
      <c r="N4851" t="str" cm="1">
        <f t="array" ref="N4851">_xlfn.IFS(H4851&lt;0, "LOSS", H4851&gt;1000, "GREAT", H4851&gt;500, "GOOD", H4851&gt;=100, "OKAY", H4851&lt;100, "OKAY")</f>
        <v>OKAY</v>
      </c>
    </row>
    <row r="4852" spans="1:14">
      <c r="A4852" s="2">
        <v>42527</v>
      </c>
      <c r="B4852" s="2" t="str">
        <f>TEXT(A4852,"mmmm")</f>
        <v>June</v>
      </c>
      <c r="C4852" t="s">
        <v>1826</v>
      </c>
      <c r="D4852" t="s">
        <v>29</v>
      </c>
      <c r="E4852" t="s">
        <v>25</v>
      </c>
      <c r="F4852" t="s">
        <v>48</v>
      </c>
      <c r="G4852" t="s">
        <v>2480</v>
      </c>
      <c r="H4852">
        <v>328.22</v>
      </c>
      <c r="I4852">
        <v>4</v>
      </c>
      <c r="J4852">
        <v>28.72</v>
      </c>
      <c r="K4852" s="6">
        <f>J4852/H4852</f>
        <v>8.7502285052708545E-2</v>
      </c>
      <c r="M4852" t="str">
        <f>LEFT(C4852, SEARCH(" ", C4852) - 1)</f>
        <v>Roy</v>
      </c>
      <c r="N4852" t="str" cm="1">
        <f t="array" ref="N4852">_xlfn.IFS(H4852&lt;0, "LOSS", H4852&gt;1000, "GREAT", H4852&gt;500, "GOOD", H4852&gt;=100, "OKAY", H4852&lt;100, "OKAY")</f>
        <v>OKAY</v>
      </c>
    </row>
    <row r="4853" spans="1:14">
      <c r="A4853" s="2">
        <v>42527</v>
      </c>
      <c r="B4853" s="2" t="str">
        <f>TEXT(A4853,"mmmm")</f>
        <v>June</v>
      </c>
      <c r="C4853" t="s">
        <v>317</v>
      </c>
      <c r="D4853" t="s">
        <v>182</v>
      </c>
      <c r="E4853" t="s">
        <v>23</v>
      </c>
      <c r="F4853" t="s">
        <v>49</v>
      </c>
      <c r="G4853" t="s">
        <v>1057</v>
      </c>
      <c r="H4853">
        <v>714.3</v>
      </c>
      <c r="I4853">
        <v>5</v>
      </c>
      <c r="J4853">
        <v>207.15</v>
      </c>
      <c r="K4853" s="6">
        <f>J4853/H4853</f>
        <v>0.29000419991600168</v>
      </c>
      <c r="M4853" t="str">
        <f>LEFT(C4853, SEARCH(" ", C4853) - 1)</f>
        <v>Dave</v>
      </c>
      <c r="N4853" t="str" cm="1">
        <f t="array" ref="N4853">_xlfn.IFS(H4853&lt;0, "LOSS", H4853&gt;1000, "GREAT", H4853&gt;500, "GOOD", H4853&gt;=100, "OKAY", H4853&lt;100, "OKAY")</f>
        <v>GOOD</v>
      </c>
    </row>
    <row r="4854" spans="1:14">
      <c r="A4854" s="2">
        <v>42527</v>
      </c>
      <c r="B4854" s="2" t="str">
        <f>TEXT(A4854,"mmmm")</f>
        <v>June</v>
      </c>
      <c r="C4854" t="s">
        <v>2614</v>
      </c>
      <c r="D4854" t="s">
        <v>182</v>
      </c>
      <c r="E4854" t="s">
        <v>23</v>
      </c>
      <c r="F4854" t="s">
        <v>47</v>
      </c>
      <c r="G4854" t="s">
        <v>2454</v>
      </c>
      <c r="H4854">
        <v>105.52</v>
      </c>
      <c r="I4854">
        <v>4</v>
      </c>
      <c r="J4854">
        <v>48.54</v>
      </c>
      <c r="K4854" s="6">
        <f>J4854/H4854</f>
        <v>0.46000758150113724</v>
      </c>
      <c r="M4854" t="str">
        <f>LEFT(C4854, SEARCH(" ", C4854) - 1)</f>
        <v>Scot</v>
      </c>
      <c r="N4854" t="str" cm="1">
        <f t="array" ref="N4854">_xlfn.IFS(H4854&lt;0, "LOSS", H4854&gt;1000, "GREAT", H4854&gt;500, "GOOD", H4854&gt;=100, "OKAY", H4854&lt;100, "OKAY")</f>
        <v>OKAY</v>
      </c>
    </row>
    <row r="4855" spans="1:14">
      <c r="A4855" s="2">
        <v>42527</v>
      </c>
      <c r="B4855" s="2" t="str">
        <f>TEXT(A4855,"mmmm")</f>
        <v>June</v>
      </c>
      <c r="C4855" t="s">
        <v>1919</v>
      </c>
      <c r="D4855" t="s">
        <v>82</v>
      </c>
      <c r="E4855" t="s">
        <v>25</v>
      </c>
      <c r="F4855" t="s">
        <v>35</v>
      </c>
      <c r="G4855" t="s">
        <v>1394</v>
      </c>
      <c r="H4855">
        <v>179.94</v>
      </c>
      <c r="I4855">
        <v>6</v>
      </c>
      <c r="J4855">
        <v>75.569999999999993</v>
      </c>
      <c r="K4855" s="6">
        <f>J4855/H4855</f>
        <v>0.41997332444148044</v>
      </c>
      <c r="M4855" t="str">
        <f>LEFT(C4855, SEARCH(" ", C4855) - 1)</f>
        <v>Clytie</v>
      </c>
      <c r="N4855" t="str" cm="1">
        <f t="array" ref="N4855">_xlfn.IFS(H4855&lt;0, "LOSS", H4855&gt;1000, "GREAT", H4855&gt;500, "GOOD", H4855&gt;=100, "OKAY", H4855&lt;100, "OKAY")</f>
        <v>OKAY</v>
      </c>
    </row>
    <row r="4856" spans="1:14">
      <c r="A4856" s="2">
        <v>42527</v>
      </c>
      <c r="B4856" s="2" t="str">
        <f>TEXT(A4856,"mmmm")</f>
        <v>June</v>
      </c>
      <c r="C4856" t="s">
        <v>1919</v>
      </c>
      <c r="D4856" t="s">
        <v>82</v>
      </c>
      <c r="E4856" t="s">
        <v>25</v>
      </c>
      <c r="F4856" t="s">
        <v>35</v>
      </c>
      <c r="G4856" t="s">
        <v>1502</v>
      </c>
      <c r="H4856">
        <v>26.85</v>
      </c>
      <c r="I4856">
        <v>3</v>
      </c>
      <c r="J4856">
        <v>5.0999999999999996</v>
      </c>
      <c r="K4856" s="6">
        <f>J4856/H4856</f>
        <v>0.18994413407821226</v>
      </c>
      <c r="M4856" t="str">
        <f>LEFT(C4856, SEARCH(" ", C4856) - 1)</f>
        <v>Clytie</v>
      </c>
      <c r="N4856" t="str" cm="1">
        <f t="array" ref="N4856">_xlfn.IFS(H4856&lt;0, "LOSS", H4856&gt;1000, "GREAT", H4856&gt;500, "GOOD", H4856&gt;=100, "OKAY", H4856&lt;100, "OKAY")</f>
        <v>OKAY</v>
      </c>
    </row>
    <row r="4857" spans="1:14">
      <c r="A4857" s="2">
        <v>42527</v>
      </c>
      <c r="B4857" s="2" t="str">
        <f>TEXT(A4857,"mmmm")</f>
        <v>June</v>
      </c>
      <c r="C4857" t="s">
        <v>1919</v>
      </c>
      <c r="D4857" t="s">
        <v>82</v>
      </c>
      <c r="E4857" t="s">
        <v>25</v>
      </c>
      <c r="F4857" t="s">
        <v>35</v>
      </c>
      <c r="G4857" t="s">
        <v>118</v>
      </c>
      <c r="H4857">
        <v>323.37</v>
      </c>
      <c r="I4857">
        <v>3</v>
      </c>
      <c r="J4857">
        <v>129.35</v>
      </c>
      <c r="K4857" s="6">
        <f>J4857/H4857</f>
        <v>0.40000618486563377</v>
      </c>
      <c r="M4857" t="str">
        <f>LEFT(C4857, SEARCH(" ", C4857) - 1)</f>
        <v>Clytie</v>
      </c>
      <c r="N4857" t="str" cm="1">
        <f t="array" ref="N4857">_xlfn.IFS(H4857&lt;0, "LOSS", H4857&gt;1000, "GREAT", H4857&gt;500, "GOOD", H4857&gt;=100, "OKAY", H4857&lt;100, "OKAY")</f>
        <v>OKAY</v>
      </c>
    </row>
    <row r="4858" spans="1:14">
      <c r="A4858" s="2">
        <v>42527</v>
      </c>
      <c r="B4858" s="2" t="str">
        <f>TEXT(A4858,"mmmm")</f>
        <v>June</v>
      </c>
      <c r="C4858" t="s">
        <v>1919</v>
      </c>
      <c r="D4858" t="s">
        <v>82</v>
      </c>
      <c r="E4858" t="s">
        <v>23</v>
      </c>
      <c r="F4858" t="s">
        <v>47</v>
      </c>
      <c r="G4858" t="s">
        <v>2280</v>
      </c>
      <c r="H4858">
        <v>59.94</v>
      </c>
      <c r="I4858">
        <v>3</v>
      </c>
      <c r="J4858">
        <v>28.17</v>
      </c>
      <c r="K4858" s="6">
        <f>J4858/H4858</f>
        <v>0.46996996996997004</v>
      </c>
      <c r="M4858" t="str">
        <f>LEFT(C4858, SEARCH(" ", C4858) - 1)</f>
        <v>Clytie</v>
      </c>
      <c r="N4858" t="str" cm="1">
        <f t="array" ref="N4858">_xlfn.IFS(H4858&lt;0, "LOSS", H4858&gt;1000, "GREAT", H4858&gt;500, "GOOD", H4858&gt;=100, "OKAY", H4858&lt;100, "OKAY")</f>
        <v>OKAY</v>
      </c>
    </row>
    <row r="4859" spans="1:14">
      <c r="A4859" s="2">
        <v>42527</v>
      </c>
      <c r="B4859" s="2" t="str">
        <f>TEXT(A4859,"mmmm")</f>
        <v>June</v>
      </c>
      <c r="C4859" t="s">
        <v>1919</v>
      </c>
      <c r="D4859" t="s">
        <v>82</v>
      </c>
      <c r="E4859" t="s">
        <v>23</v>
      </c>
      <c r="F4859" t="s">
        <v>38</v>
      </c>
      <c r="G4859" t="s">
        <v>1389</v>
      </c>
      <c r="H4859">
        <v>64.14</v>
      </c>
      <c r="I4859">
        <v>3</v>
      </c>
      <c r="J4859">
        <v>30.79</v>
      </c>
      <c r="K4859" s="6">
        <f>J4859/H4859</f>
        <v>0.48004365450576864</v>
      </c>
      <c r="M4859" t="str">
        <f>LEFT(C4859, SEARCH(" ", C4859) - 1)</f>
        <v>Clytie</v>
      </c>
      <c r="N4859" t="str" cm="1">
        <f t="array" ref="N4859">_xlfn.IFS(H4859&lt;0, "LOSS", H4859&gt;1000, "GREAT", H4859&gt;500, "GOOD", H4859&gt;=100, "OKAY", H4859&lt;100, "OKAY")</f>
        <v>OKAY</v>
      </c>
    </row>
    <row r="4860" spans="1:14">
      <c r="A4860" s="2">
        <v>42527</v>
      </c>
      <c r="B4860" s="2" t="str">
        <f>TEXT(A4860,"mmmm")</f>
        <v>June</v>
      </c>
      <c r="C4860" t="s">
        <v>1919</v>
      </c>
      <c r="D4860" t="s">
        <v>82</v>
      </c>
      <c r="E4860" t="s">
        <v>23</v>
      </c>
      <c r="F4860" t="s">
        <v>38</v>
      </c>
      <c r="G4860" t="s">
        <v>1871</v>
      </c>
      <c r="H4860">
        <v>11.67</v>
      </c>
      <c r="I4860">
        <v>3</v>
      </c>
      <c r="J4860">
        <v>5.6</v>
      </c>
      <c r="K4860" s="6">
        <f>J4860/H4860</f>
        <v>0.47986289631533846</v>
      </c>
      <c r="M4860" t="str">
        <f>LEFT(C4860, SEARCH(" ", C4860) - 1)</f>
        <v>Clytie</v>
      </c>
      <c r="N4860" t="str" cm="1">
        <f t="array" ref="N4860">_xlfn.IFS(H4860&lt;0, "LOSS", H4860&gt;1000, "GREAT", H4860&gt;500, "GOOD", H4860&gt;=100, "OKAY", H4860&lt;100, "OKAY")</f>
        <v>OKAY</v>
      </c>
    </row>
    <row r="4861" spans="1:14">
      <c r="A4861" s="2">
        <v>42527</v>
      </c>
      <c r="B4861" s="2" t="str">
        <f>TEXT(A4861,"mmmm")</f>
        <v>June</v>
      </c>
      <c r="C4861" t="s">
        <v>1919</v>
      </c>
      <c r="D4861" t="s">
        <v>82</v>
      </c>
      <c r="E4861" t="s">
        <v>23</v>
      </c>
      <c r="F4861" t="s">
        <v>47</v>
      </c>
      <c r="G4861" t="s">
        <v>2615</v>
      </c>
      <c r="H4861">
        <v>12.96</v>
      </c>
      <c r="I4861">
        <v>2</v>
      </c>
      <c r="J4861">
        <v>6.22</v>
      </c>
      <c r="K4861" s="6">
        <f>J4861/H4861</f>
        <v>0.47993827160493824</v>
      </c>
      <c r="M4861" t="str">
        <f>LEFT(C4861, SEARCH(" ", C4861) - 1)</f>
        <v>Clytie</v>
      </c>
      <c r="N4861" t="str" cm="1">
        <f t="array" ref="N4861">_xlfn.IFS(H4861&lt;0, "LOSS", H4861&gt;1000, "GREAT", H4861&gt;500, "GOOD", H4861&gt;=100, "OKAY", H4861&lt;100, "OKAY")</f>
        <v>OKAY</v>
      </c>
    </row>
    <row r="4862" spans="1:14">
      <c r="A4862" s="2">
        <v>42527</v>
      </c>
      <c r="B4862" s="2" t="str">
        <f>TEXT(A4862,"mmmm")</f>
        <v>June</v>
      </c>
      <c r="C4862" t="s">
        <v>853</v>
      </c>
      <c r="D4862" t="s">
        <v>22</v>
      </c>
      <c r="E4862" t="s">
        <v>23</v>
      </c>
      <c r="F4862" t="s">
        <v>45</v>
      </c>
      <c r="G4862" t="s">
        <v>669</v>
      </c>
      <c r="H4862">
        <v>22.05</v>
      </c>
      <c r="I4862">
        <v>7</v>
      </c>
      <c r="J4862">
        <v>10.58</v>
      </c>
      <c r="K4862" s="6">
        <f>J4862/H4862</f>
        <v>0.47981859410430838</v>
      </c>
      <c r="M4862" t="str">
        <f>LEFT(C4862, SEARCH(" ", C4862) - 1)</f>
        <v>Ross</v>
      </c>
      <c r="N4862" t="str" cm="1">
        <f t="array" ref="N4862">_xlfn.IFS(H4862&lt;0, "LOSS", H4862&gt;1000, "GREAT", H4862&gt;500, "GOOD", H4862&gt;=100, "OKAY", H4862&lt;100, "OKAY")</f>
        <v>OKAY</v>
      </c>
    </row>
    <row r="4863" spans="1:14">
      <c r="A4863" s="2">
        <v>42527</v>
      </c>
      <c r="B4863" s="2" t="str">
        <f>TEXT(A4863,"mmmm")</f>
        <v>June</v>
      </c>
      <c r="C4863" t="s">
        <v>853</v>
      </c>
      <c r="D4863" t="s">
        <v>22</v>
      </c>
      <c r="E4863" t="s">
        <v>23</v>
      </c>
      <c r="F4863" t="s">
        <v>47</v>
      </c>
      <c r="G4863" t="s">
        <v>2616</v>
      </c>
      <c r="H4863">
        <v>99.9</v>
      </c>
      <c r="I4863">
        <v>5</v>
      </c>
      <c r="J4863">
        <v>46.95</v>
      </c>
      <c r="K4863" s="6">
        <f>J4863/H4863</f>
        <v>0.46996996996996998</v>
      </c>
      <c r="M4863" t="str">
        <f>LEFT(C4863, SEARCH(" ", C4863) - 1)</f>
        <v>Ross</v>
      </c>
      <c r="N4863" t="str" cm="1">
        <f t="array" ref="N4863">_xlfn.IFS(H4863&lt;0, "LOSS", H4863&gt;1000, "GREAT", H4863&gt;500, "GOOD", H4863&gt;=100, "OKAY", H4863&lt;100, "OKAY")</f>
        <v>OKAY</v>
      </c>
    </row>
    <row r="4864" spans="1:14">
      <c r="A4864" s="2">
        <v>42527</v>
      </c>
      <c r="B4864" s="2" t="str">
        <f>TEXT(A4864,"mmmm")</f>
        <v>June</v>
      </c>
      <c r="C4864" t="s">
        <v>83</v>
      </c>
      <c r="D4864" t="s">
        <v>22</v>
      </c>
      <c r="E4864" t="s">
        <v>25</v>
      </c>
      <c r="F4864" t="s">
        <v>48</v>
      </c>
      <c r="G4864" t="s">
        <v>675</v>
      </c>
      <c r="H4864">
        <v>3023.93</v>
      </c>
      <c r="I4864">
        <v>9</v>
      </c>
      <c r="J4864">
        <v>226.79</v>
      </c>
      <c r="K4864" s="6">
        <f>J4864/H4864</f>
        <v>7.4998429196443034E-2</v>
      </c>
      <c r="M4864" t="str">
        <f>LEFT(C4864, SEARCH(" ", C4864) - 1)</f>
        <v>Maria</v>
      </c>
      <c r="N4864" t="str" cm="1">
        <f t="array" ref="N4864">_xlfn.IFS(H4864&lt;0, "LOSS", H4864&gt;1000, "GREAT", H4864&gt;500, "GOOD", H4864&gt;=100, "OKAY", H4864&lt;100, "OKAY")</f>
        <v>GREAT</v>
      </c>
    </row>
    <row r="4865" spans="1:14">
      <c r="A4865" s="2">
        <v>42527</v>
      </c>
      <c r="B4865" s="2" t="str">
        <f>TEXT(A4865,"mmmm")</f>
        <v>June</v>
      </c>
      <c r="C4865" t="s">
        <v>83</v>
      </c>
      <c r="D4865" t="s">
        <v>22</v>
      </c>
      <c r="E4865" t="s">
        <v>25</v>
      </c>
      <c r="F4865" t="s">
        <v>35</v>
      </c>
      <c r="G4865" t="s">
        <v>1346</v>
      </c>
      <c r="H4865">
        <v>26.96</v>
      </c>
      <c r="I4865">
        <v>2</v>
      </c>
      <c r="J4865">
        <v>3.77</v>
      </c>
      <c r="K4865" s="6">
        <f>J4865/H4865</f>
        <v>0.1398367952522255</v>
      </c>
      <c r="M4865" t="str">
        <f>LEFT(C4865, SEARCH(" ", C4865) - 1)</f>
        <v>Maria</v>
      </c>
      <c r="N4865" t="str" cm="1">
        <f t="array" ref="N4865">_xlfn.IFS(H4865&lt;0, "LOSS", H4865&gt;1000, "GREAT", H4865&gt;500, "GOOD", H4865&gt;=100, "OKAY", H4865&lt;100, "OKAY")</f>
        <v>OKAY</v>
      </c>
    </row>
    <row r="4866" spans="1:14">
      <c r="A4866" s="2">
        <v>42527</v>
      </c>
      <c r="B4866" s="2" t="str">
        <f>TEXT(A4866,"mmmm")</f>
        <v>June</v>
      </c>
      <c r="C4866" t="s">
        <v>83</v>
      </c>
      <c r="D4866" t="s">
        <v>22</v>
      </c>
      <c r="E4866" t="s">
        <v>25</v>
      </c>
      <c r="F4866" t="s">
        <v>48</v>
      </c>
      <c r="G4866" t="s">
        <v>1499</v>
      </c>
      <c r="H4866">
        <v>477.6</v>
      </c>
      <c r="I4866">
        <v>3</v>
      </c>
      <c r="J4866">
        <v>161.19</v>
      </c>
      <c r="K4866" s="6">
        <f>J4866/H4866</f>
        <v>0.33749999999999997</v>
      </c>
      <c r="M4866" t="str">
        <f>LEFT(C4866, SEARCH(" ", C4866) - 1)</f>
        <v>Maria</v>
      </c>
      <c r="N4866" t="str" cm="1">
        <f t="array" ref="N4866">_xlfn.IFS(H4866&lt;0, "LOSS", H4866&gt;1000, "GREAT", H4866&gt;500, "GOOD", H4866&gt;=100, "OKAY", H4866&lt;100, "OKAY")</f>
        <v>OKAY</v>
      </c>
    </row>
    <row r="4867" spans="1:14">
      <c r="A4867" s="2">
        <v>42527</v>
      </c>
      <c r="B4867" s="2" t="str">
        <f>TEXT(A4867,"mmmm")</f>
        <v>June</v>
      </c>
      <c r="C4867" t="s">
        <v>2617</v>
      </c>
      <c r="D4867" t="s">
        <v>30</v>
      </c>
      <c r="E4867" t="s">
        <v>21</v>
      </c>
      <c r="F4867" t="s">
        <v>44</v>
      </c>
      <c r="G4867" t="s">
        <v>755</v>
      </c>
      <c r="H4867">
        <v>466.32</v>
      </c>
      <c r="I4867">
        <v>3</v>
      </c>
      <c r="J4867">
        <v>34.97</v>
      </c>
      <c r="K4867" s="6">
        <f>J4867/H4867</f>
        <v>7.4991422199348082E-2</v>
      </c>
      <c r="M4867" t="str">
        <f>LEFT(C4867, SEARCH(" ", C4867) - 1)</f>
        <v>Liz</v>
      </c>
      <c r="N4867" t="str" cm="1">
        <f t="array" ref="N4867">_xlfn.IFS(H4867&lt;0, "LOSS", H4867&gt;1000, "GREAT", H4867&gt;500, "GOOD", H4867&gt;=100, "OKAY", H4867&lt;100, "OKAY")</f>
        <v>OKAY</v>
      </c>
    </row>
    <row r="4868" spans="1:14">
      <c r="A4868" s="2">
        <v>42527</v>
      </c>
      <c r="B4868" s="2" t="str">
        <f>TEXT(A4868,"mmmm")</f>
        <v>June</v>
      </c>
      <c r="C4868" t="s">
        <v>2617</v>
      </c>
      <c r="D4868" t="s">
        <v>30</v>
      </c>
      <c r="E4868" t="s">
        <v>21</v>
      </c>
      <c r="F4868" t="s">
        <v>44</v>
      </c>
      <c r="G4868" t="s">
        <v>1976</v>
      </c>
      <c r="H4868">
        <v>82.64</v>
      </c>
      <c r="I4868">
        <v>2</v>
      </c>
      <c r="J4868">
        <v>0</v>
      </c>
      <c r="K4868" s="6">
        <f>J4868/H4868</f>
        <v>0</v>
      </c>
      <c r="M4868" t="str">
        <f>LEFT(C4868, SEARCH(" ", C4868) - 1)</f>
        <v>Liz</v>
      </c>
      <c r="N4868" t="str" cm="1">
        <f t="array" ref="N4868">_xlfn.IFS(H4868&lt;0, "LOSS", H4868&gt;1000, "GREAT", H4868&gt;500, "GOOD", H4868&gt;=100, "OKAY", H4868&lt;100, "OKAY")</f>
        <v>OKAY</v>
      </c>
    </row>
    <row r="4869" spans="1:14">
      <c r="A4869" s="2">
        <v>42528</v>
      </c>
      <c r="B4869" s="2" t="str">
        <f>TEXT(A4869,"mmmm")</f>
        <v>June</v>
      </c>
      <c r="C4869" t="s">
        <v>1593</v>
      </c>
      <c r="D4869" t="s">
        <v>24</v>
      </c>
      <c r="E4869" t="s">
        <v>23</v>
      </c>
      <c r="F4869" t="s">
        <v>47</v>
      </c>
      <c r="G4869" t="s">
        <v>583</v>
      </c>
      <c r="H4869">
        <v>32.4</v>
      </c>
      <c r="I4869">
        <v>5</v>
      </c>
      <c r="J4869">
        <v>15.55</v>
      </c>
      <c r="K4869" s="6">
        <f>J4869/H4869</f>
        <v>0.47993827160493829</v>
      </c>
      <c r="M4869" t="str">
        <f>LEFT(C4869, SEARCH(" ", C4869) - 1)</f>
        <v>Ross</v>
      </c>
      <c r="N4869" t="str" cm="1">
        <f t="array" ref="N4869">_xlfn.IFS(H4869&lt;0, "LOSS", H4869&gt;1000, "GREAT", H4869&gt;500, "GOOD", H4869&gt;=100, "OKAY", H4869&lt;100, "OKAY")</f>
        <v>OKAY</v>
      </c>
    </row>
    <row r="4870" spans="1:14">
      <c r="A4870" s="2">
        <v>42528</v>
      </c>
      <c r="B4870" s="2" t="str">
        <f>TEXT(A4870,"mmmm")</f>
        <v>June</v>
      </c>
      <c r="C4870" t="s">
        <v>1258</v>
      </c>
      <c r="D4870" t="s">
        <v>22</v>
      </c>
      <c r="E4870" t="s">
        <v>23</v>
      </c>
      <c r="F4870" t="s">
        <v>38</v>
      </c>
      <c r="G4870" t="s">
        <v>1938</v>
      </c>
      <c r="H4870">
        <v>4.78</v>
      </c>
      <c r="I4870">
        <v>1</v>
      </c>
      <c r="J4870">
        <v>1.55</v>
      </c>
      <c r="K4870" s="6">
        <f>J4870/H4870</f>
        <v>0.32426778242677823</v>
      </c>
      <c r="M4870" t="str">
        <f>LEFT(C4870, SEARCH(" ", C4870) - 1)</f>
        <v>Frank</v>
      </c>
      <c r="N4870" t="str" cm="1">
        <f t="array" ref="N4870">_xlfn.IFS(H4870&lt;0, "LOSS", H4870&gt;1000, "GREAT", H4870&gt;500, "GOOD", H4870&gt;=100, "OKAY", H4870&lt;100, "OKAY")</f>
        <v>OKAY</v>
      </c>
    </row>
    <row r="4871" spans="1:14">
      <c r="A4871" s="2">
        <v>42528</v>
      </c>
      <c r="B4871" s="2" t="str">
        <f>TEXT(A4871,"mmmm")</f>
        <v>June</v>
      </c>
      <c r="C4871" t="s">
        <v>1258</v>
      </c>
      <c r="D4871" t="s">
        <v>22</v>
      </c>
      <c r="E4871" t="s">
        <v>23</v>
      </c>
      <c r="F4871" t="s">
        <v>47</v>
      </c>
      <c r="G4871" t="s">
        <v>1434</v>
      </c>
      <c r="H4871">
        <v>4.7300000000000004</v>
      </c>
      <c r="I4871">
        <v>1</v>
      </c>
      <c r="J4871">
        <v>2.3199999999999998</v>
      </c>
      <c r="K4871" s="6">
        <f>J4871/H4871</f>
        <v>0.49048625792811834</v>
      </c>
      <c r="M4871" t="str">
        <f>LEFT(C4871, SEARCH(" ", C4871) - 1)</f>
        <v>Frank</v>
      </c>
      <c r="N4871" t="str" cm="1">
        <f t="array" ref="N4871">_xlfn.IFS(H4871&lt;0, "LOSS", H4871&gt;1000, "GREAT", H4871&gt;500, "GOOD", H4871&gt;=100, "OKAY", H4871&lt;100, "OKAY")</f>
        <v>OKAY</v>
      </c>
    </row>
    <row r="4872" spans="1:14">
      <c r="A4872" s="2">
        <v>42528</v>
      </c>
      <c r="B4872" s="2" t="str">
        <f>TEXT(A4872,"mmmm")</f>
        <v>June</v>
      </c>
      <c r="C4872" t="s">
        <v>2618</v>
      </c>
      <c r="D4872" t="s">
        <v>27</v>
      </c>
      <c r="E4872" t="s">
        <v>23</v>
      </c>
      <c r="F4872" t="s">
        <v>43</v>
      </c>
      <c r="G4872" t="s">
        <v>1327</v>
      </c>
      <c r="H4872">
        <v>9.65</v>
      </c>
      <c r="I4872">
        <v>6</v>
      </c>
      <c r="J4872">
        <v>3.5</v>
      </c>
      <c r="K4872" s="6">
        <f>J4872/H4872</f>
        <v>0.36269430051813473</v>
      </c>
      <c r="M4872" t="str">
        <f>LEFT(C4872, SEARCH(" ", C4872) - 1)</f>
        <v>Roy</v>
      </c>
      <c r="N4872" t="str" cm="1">
        <f t="array" ref="N4872">_xlfn.IFS(H4872&lt;0, "LOSS", H4872&gt;1000, "GREAT", H4872&gt;500, "GOOD", H4872&gt;=100, "OKAY", H4872&lt;100, "OKAY")</f>
        <v>OKAY</v>
      </c>
    </row>
    <row r="4873" spans="1:14">
      <c r="A4873" s="2">
        <v>42530</v>
      </c>
      <c r="B4873" s="2" t="str">
        <f>TEXT(A4873,"mmmm")</f>
        <v>June</v>
      </c>
      <c r="C4873" t="s">
        <v>731</v>
      </c>
      <c r="D4873" t="s">
        <v>22</v>
      </c>
      <c r="E4873" t="s">
        <v>25</v>
      </c>
      <c r="F4873" t="s">
        <v>48</v>
      </c>
      <c r="G4873" t="s">
        <v>2448</v>
      </c>
      <c r="H4873">
        <v>177.48</v>
      </c>
      <c r="I4873">
        <v>3</v>
      </c>
      <c r="J4873">
        <v>19.97</v>
      </c>
      <c r="K4873" s="6">
        <f>J4873/H4873</f>
        <v>0.11251972053189092</v>
      </c>
      <c r="M4873" t="str">
        <f>LEFT(C4873, SEARCH(" ", C4873) - 1)</f>
        <v>Greg</v>
      </c>
      <c r="N4873" t="str" cm="1">
        <f t="array" ref="N4873">_xlfn.IFS(H4873&lt;0, "LOSS", H4873&gt;1000, "GREAT", H4873&gt;500, "GOOD", H4873&gt;=100, "OKAY", H4873&lt;100, "OKAY")</f>
        <v>OKAY</v>
      </c>
    </row>
    <row r="4874" spans="1:14">
      <c r="A4874" s="2">
        <v>42530</v>
      </c>
      <c r="B4874" s="2" t="str">
        <f>TEXT(A4874,"mmmm")</f>
        <v>June</v>
      </c>
      <c r="C4874" t="s">
        <v>1551</v>
      </c>
      <c r="D4874" t="s">
        <v>31</v>
      </c>
      <c r="E4874" t="s">
        <v>25</v>
      </c>
      <c r="F4874" t="s">
        <v>46</v>
      </c>
      <c r="G4874" t="s">
        <v>2619</v>
      </c>
      <c r="H4874">
        <v>695.7</v>
      </c>
      <c r="I4874">
        <v>2</v>
      </c>
      <c r="J4874">
        <v>-27.83</v>
      </c>
      <c r="K4874" s="6">
        <f>J4874/H4874</f>
        <v>-4.0002874802357334E-2</v>
      </c>
      <c r="M4874" t="str">
        <f>LEFT(C4874, SEARCH(" ", C4874) - 1)</f>
        <v>Toby</v>
      </c>
      <c r="N4874" t="str" cm="1">
        <f t="array" ref="N4874">_xlfn.IFS(H4874&lt;0, "LOSS", H4874&gt;1000, "GREAT", H4874&gt;500, "GOOD", H4874&gt;=100, "OKAY", H4874&lt;100, "OKAY")</f>
        <v>GOOD</v>
      </c>
    </row>
    <row r="4875" spans="1:14">
      <c r="A4875" s="2">
        <v>42530</v>
      </c>
      <c r="B4875" s="2" t="str">
        <f>TEXT(A4875,"mmmm")</f>
        <v>June</v>
      </c>
      <c r="C4875" t="s">
        <v>2047</v>
      </c>
      <c r="D4875" t="s">
        <v>22</v>
      </c>
      <c r="E4875" t="s">
        <v>21</v>
      </c>
      <c r="F4875" t="s">
        <v>40</v>
      </c>
      <c r="G4875" t="s">
        <v>1505</v>
      </c>
      <c r="H4875">
        <v>122.35</v>
      </c>
      <c r="I4875">
        <v>3</v>
      </c>
      <c r="J4875">
        <v>13.76</v>
      </c>
      <c r="K4875" s="6">
        <f>J4875/H4875</f>
        <v>0.11246424192889252</v>
      </c>
      <c r="M4875" t="str">
        <f>LEFT(C4875, SEARCH(" ", C4875) - 1)</f>
        <v>Dean</v>
      </c>
      <c r="N4875" t="str" cm="1">
        <f t="array" ref="N4875">_xlfn.IFS(H4875&lt;0, "LOSS", H4875&gt;1000, "GREAT", H4875&gt;500, "GOOD", H4875&gt;=100, "OKAY", H4875&lt;100, "OKAY")</f>
        <v>OKAY</v>
      </c>
    </row>
    <row r="4876" spans="1:14">
      <c r="A4876" s="2">
        <v>42530</v>
      </c>
      <c r="B4876" s="2" t="str">
        <f>TEXT(A4876,"mmmm")</f>
        <v>June</v>
      </c>
      <c r="C4876" t="s">
        <v>1663</v>
      </c>
      <c r="D4876" t="s">
        <v>198</v>
      </c>
      <c r="E4876" t="s">
        <v>21</v>
      </c>
      <c r="F4876" t="s">
        <v>51</v>
      </c>
      <c r="G4876" t="s">
        <v>2620</v>
      </c>
      <c r="H4876">
        <v>692.94</v>
      </c>
      <c r="I4876">
        <v>3</v>
      </c>
      <c r="J4876">
        <v>173.24</v>
      </c>
      <c r="K4876" s="6">
        <f>J4876/H4876</f>
        <v>0.25000721563194506</v>
      </c>
      <c r="M4876" t="str">
        <f>LEFT(C4876, SEARCH(" ", C4876) - 1)</f>
        <v>Benjamin</v>
      </c>
      <c r="N4876" t="str" cm="1">
        <f t="array" ref="N4876">_xlfn.IFS(H4876&lt;0, "LOSS", H4876&gt;1000, "GREAT", H4876&gt;500, "GOOD", H4876&gt;=100, "OKAY", H4876&lt;100, "OKAY")</f>
        <v>GOOD</v>
      </c>
    </row>
    <row r="4877" spans="1:14">
      <c r="A4877" s="2">
        <v>42531</v>
      </c>
      <c r="B4877" s="2" t="str">
        <f>TEXT(A4877,"mmmm")</f>
        <v>June</v>
      </c>
      <c r="C4877" t="s">
        <v>2116</v>
      </c>
      <c r="D4877" t="s">
        <v>22</v>
      </c>
      <c r="E4877" t="s">
        <v>23</v>
      </c>
      <c r="F4877" t="s">
        <v>45</v>
      </c>
      <c r="G4877" t="s">
        <v>2553</v>
      </c>
      <c r="H4877">
        <v>20.7</v>
      </c>
      <c r="I4877">
        <v>2</v>
      </c>
      <c r="J4877">
        <v>9.94</v>
      </c>
      <c r="K4877" s="6">
        <f>J4877/H4877</f>
        <v>0.48019323671497582</v>
      </c>
      <c r="M4877" t="str">
        <f>LEFT(C4877, SEARCH(" ", C4877) - 1)</f>
        <v>Olvera</v>
      </c>
      <c r="N4877" t="str" cm="1">
        <f t="array" ref="N4877">_xlfn.IFS(H4877&lt;0, "LOSS", H4877&gt;1000, "GREAT", H4877&gt;500, "GOOD", H4877&gt;=100, "OKAY", H4877&lt;100, "OKAY")</f>
        <v>OKAY</v>
      </c>
    </row>
    <row r="4878" spans="1:14">
      <c r="A4878" s="2">
        <v>42531</v>
      </c>
      <c r="B4878" s="2" t="str">
        <f>TEXT(A4878,"mmmm")</f>
        <v>June</v>
      </c>
      <c r="C4878" t="s">
        <v>2116</v>
      </c>
      <c r="D4878" t="s">
        <v>22</v>
      </c>
      <c r="E4878" t="s">
        <v>21</v>
      </c>
      <c r="F4878" t="s">
        <v>51</v>
      </c>
      <c r="G4878" t="s">
        <v>2518</v>
      </c>
      <c r="H4878">
        <v>1335.68</v>
      </c>
      <c r="I4878">
        <v>4</v>
      </c>
      <c r="J4878">
        <v>-217.05</v>
      </c>
      <c r="K4878" s="6">
        <f>J4878/H4878</f>
        <v>-0.16250149736463823</v>
      </c>
      <c r="M4878" t="str">
        <f>LEFT(C4878, SEARCH(" ", C4878) - 1)</f>
        <v>Olvera</v>
      </c>
      <c r="N4878" t="str" cm="1">
        <f t="array" ref="N4878">_xlfn.IFS(H4878&lt;0, "LOSS", H4878&gt;1000, "GREAT", H4878&gt;500, "GOOD", H4878&gt;=100, "OKAY", H4878&lt;100, "OKAY")</f>
        <v>GREAT</v>
      </c>
    </row>
    <row r="4879" spans="1:14">
      <c r="A4879" s="2">
        <v>42531</v>
      </c>
      <c r="B4879" s="2" t="str">
        <f>TEXT(A4879,"mmmm")</f>
        <v>June</v>
      </c>
      <c r="C4879" t="s">
        <v>2116</v>
      </c>
      <c r="D4879" t="s">
        <v>22</v>
      </c>
      <c r="E4879" t="s">
        <v>23</v>
      </c>
      <c r="F4879" t="s">
        <v>47</v>
      </c>
      <c r="G4879" t="s">
        <v>583</v>
      </c>
      <c r="H4879">
        <v>32.4</v>
      </c>
      <c r="I4879">
        <v>5</v>
      </c>
      <c r="J4879">
        <v>15.55</v>
      </c>
      <c r="K4879" s="6">
        <f>J4879/H4879</f>
        <v>0.47993827160493829</v>
      </c>
      <c r="M4879" t="str">
        <f>LEFT(C4879, SEARCH(" ", C4879) - 1)</f>
        <v>Olvera</v>
      </c>
      <c r="N4879" t="str" cm="1">
        <f t="array" ref="N4879">_xlfn.IFS(H4879&lt;0, "LOSS", H4879&gt;1000, "GREAT", H4879&gt;500, "GOOD", H4879&gt;=100, "OKAY", H4879&lt;100, "OKAY")</f>
        <v>OKAY</v>
      </c>
    </row>
    <row r="4880" spans="1:14">
      <c r="A4880" s="2">
        <v>42531</v>
      </c>
      <c r="B4880" s="2" t="str">
        <f>TEXT(A4880,"mmmm")</f>
        <v>June</v>
      </c>
      <c r="C4880" t="s">
        <v>2506</v>
      </c>
      <c r="D4880" t="s">
        <v>27</v>
      </c>
      <c r="E4880" t="s">
        <v>23</v>
      </c>
      <c r="F4880" t="s">
        <v>45</v>
      </c>
      <c r="G4880" t="s">
        <v>1897</v>
      </c>
      <c r="H4880">
        <v>23.62</v>
      </c>
      <c r="I4880">
        <v>8</v>
      </c>
      <c r="J4880">
        <v>7.97</v>
      </c>
      <c r="K4880" s="6">
        <f>J4880/H4880</f>
        <v>0.33742591024555457</v>
      </c>
      <c r="M4880" t="str">
        <f>LEFT(C4880, SEARCH(" ", C4880) - 1)</f>
        <v>Joy</v>
      </c>
      <c r="N4880" t="str" cm="1">
        <f t="array" ref="N4880">_xlfn.IFS(H4880&lt;0, "LOSS", H4880&gt;1000, "GREAT", H4880&gt;500, "GOOD", H4880&gt;=100, "OKAY", H4880&lt;100, "OKAY")</f>
        <v>OKAY</v>
      </c>
    </row>
    <row r="4881" spans="1:14">
      <c r="A4881" s="2">
        <v>42532</v>
      </c>
      <c r="B4881" s="2" t="str">
        <f>TEXT(A4881,"mmmm")</f>
        <v>June</v>
      </c>
      <c r="C4881" t="s">
        <v>541</v>
      </c>
      <c r="D4881" t="s">
        <v>26</v>
      </c>
      <c r="E4881" t="s">
        <v>23</v>
      </c>
      <c r="F4881" t="s">
        <v>38</v>
      </c>
      <c r="G4881" t="s">
        <v>1566</v>
      </c>
      <c r="H4881">
        <v>1.34</v>
      </c>
      <c r="I4881">
        <v>4</v>
      </c>
      <c r="J4881">
        <v>-2.15</v>
      </c>
      <c r="K4881" s="6">
        <f>J4881/H4881</f>
        <v>-1.6044776119402984</v>
      </c>
      <c r="M4881" t="str">
        <f>LEFT(C4881, SEARCH(" ", C4881) - 1)</f>
        <v>Mary</v>
      </c>
      <c r="N4881" t="str" cm="1">
        <f t="array" ref="N4881">_xlfn.IFS(H4881&lt;0, "LOSS", H4881&gt;1000, "GREAT", H4881&gt;500, "GOOD", H4881&gt;=100, "OKAY", H4881&lt;100, "OKAY")</f>
        <v>OKAY</v>
      </c>
    </row>
    <row r="4882" spans="1:14">
      <c r="A4882" s="2">
        <v>42532</v>
      </c>
      <c r="B4882" s="2" t="str">
        <f>TEXT(A4882,"mmmm")</f>
        <v>June</v>
      </c>
      <c r="C4882" t="s">
        <v>541</v>
      </c>
      <c r="D4882" t="s">
        <v>26</v>
      </c>
      <c r="E4882" t="s">
        <v>23</v>
      </c>
      <c r="F4882" t="s">
        <v>38</v>
      </c>
      <c r="G4882" t="s">
        <v>362</v>
      </c>
      <c r="H4882">
        <v>8.27</v>
      </c>
      <c r="I4882">
        <v>4</v>
      </c>
      <c r="J4882">
        <v>-13.65</v>
      </c>
      <c r="K4882" s="6">
        <f>J4882/H4882</f>
        <v>-1.6505441354292625</v>
      </c>
      <c r="M4882" t="str">
        <f>LEFT(C4882, SEARCH(" ", C4882) - 1)</f>
        <v>Mary</v>
      </c>
      <c r="N4882" t="str" cm="1">
        <f t="array" ref="N4882">_xlfn.IFS(H4882&lt;0, "LOSS", H4882&gt;1000, "GREAT", H4882&gt;500, "GOOD", H4882&gt;=100, "OKAY", H4882&lt;100, "OKAY")</f>
        <v>OKAY</v>
      </c>
    </row>
    <row r="4883" spans="1:14">
      <c r="A4883" s="2">
        <v>42532</v>
      </c>
      <c r="B4883" s="2" t="str">
        <f>TEXT(A4883,"mmmm")</f>
        <v>June</v>
      </c>
      <c r="C4883" t="s">
        <v>541</v>
      </c>
      <c r="D4883" t="s">
        <v>26</v>
      </c>
      <c r="E4883" t="s">
        <v>21</v>
      </c>
      <c r="F4883" t="s">
        <v>44</v>
      </c>
      <c r="G4883" t="s">
        <v>579</v>
      </c>
      <c r="H4883">
        <v>12.54</v>
      </c>
      <c r="I4883">
        <v>7</v>
      </c>
      <c r="J4883">
        <v>-9.09</v>
      </c>
      <c r="K4883" s="6">
        <f>J4883/H4883</f>
        <v>-0.72488038277511968</v>
      </c>
      <c r="M4883" t="str">
        <f>LEFT(C4883, SEARCH(" ", C4883) - 1)</f>
        <v>Mary</v>
      </c>
      <c r="N4883" t="str" cm="1">
        <f t="array" ref="N4883">_xlfn.IFS(H4883&lt;0, "LOSS", H4883&gt;1000, "GREAT", H4883&gt;500, "GOOD", H4883&gt;=100, "OKAY", H4883&lt;100, "OKAY")</f>
        <v>OKAY</v>
      </c>
    </row>
    <row r="4884" spans="1:14">
      <c r="A4884" s="2">
        <v>42532</v>
      </c>
      <c r="B4884" s="2" t="str">
        <f>TEXT(A4884,"mmmm")</f>
        <v>June</v>
      </c>
      <c r="C4884" t="s">
        <v>1415</v>
      </c>
      <c r="D4884" t="s">
        <v>24</v>
      </c>
      <c r="E4884" t="s">
        <v>25</v>
      </c>
      <c r="F4884" t="s">
        <v>35</v>
      </c>
      <c r="G4884" t="s">
        <v>2081</v>
      </c>
      <c r="H4884">
        <v>239.97</v>
      </c>
      <c r="I4884">
        <v>3</v>
      </c>
      <c r="J4884">
        <v>71.989999999999995</v>
      </c>
      <c r="K4884" s="6">
        <f>J4884/H4884</f>
        <v>0.29999583281243486</v>
      </c>
      <c r="M4884" t="str">
        <f>LEFT(C4884, SEARCH(" ", C4884) - 1)</f>
        <v>Erica</v>
      </c>
      <c r="N4884" t="str" cm="1">
        <f t="array" ref="N4884">_xlfn.IFS(H4884&lt;0, "LOSS", H4884&gt;1000, "GREAT", H4884&gt;500, "GOOD", H4884&gt;=100, "OKAY", H4884&lt;100, "OKAY")</f>
        <v>OKAY</v>
      </c>
    </row>
    <row r="4885" spans="1:14">
      <c r="A4885" s="2">
        <v>42532</v>
      </c>
      <c r="B4885" s="2" t="str">
        <f>TEXT(A4885,"mmmm")</f>
        <v>June</v>
      </c>
      <c r="C4885" t="s">
        <v>599</v>
      </c>
      <c r="D4885" t="s">
        <v>28</v>
      </c>
      <c r="E4885" t="s">
        <v>23</v>
      </c>
      <c r="F4885" t="s">
        <v>45</v>
      </c>
      <c r="G4885" t="s">
        <v>2109</v>
      </c>
      <c r="H4885">
        <v>14.62</v>
      </c>
      <c r="I4885">
        <v>2</v>
      </c>
      <c r="J4885">
        <v>6.87</v>
      </c>
      <c r="K4885" s="6">
        <f>J4885/H4885</f>
        <v>0.4699042407660739</v>
      </c>
      <c r="M4885" t="str">
        <f>LEFT(C4885, SEARCH(" ", C4885) - 1)</f>
        <v>Sanjit</v>
      </c>
      <c r="N4885" t="str" cm="1">
        <f t="array" ref="N4885">_xlfn.IFS(H4885&lt;0, "LOSS", H4885&gt;1000, "GREAT", H4885&gt;500, "GOOD", H4885&gt;=100, "OKAY", H4885&lt;100, "OKAY")</f>
        <v>OKAY</v>
      </c>
    </row>
    <row r="4886" spans="1:14">
      <c r="A4886" s="2">
        <v>42532</v>
      </c>
      <c r="B4886" s="2" t="str">
        <f>TEXT(A4886,"mmmm")</f>
        <v>June</v>
      </c>
      <c r="C4886" t="s">
        <v>599</v>
      </c>
      <c r="D4886" t="s">
        <v>28</v>
      </c>
      <c r="E4886" t="s">
        <v>23</v>
      </c>
      <c r="F4886" t="s">
        <v>38</v>
      </c>
      <c r="G4886" t="s">
        <v>270</v>
      </c>
      <c r="H4886">
        <v>53.98</v>
      </c>
      <c r="I4886">
        <v>14</v>
      </c>
      <c r="J4886">
        <v>17.54</v>
      </c>
      <c r="K4886" s="6">
        <f>J4886/H4886</f>
        <v>0.32493516117080401</v>
      </c>
      <c r="M4886" t="str">
        <f>LEFT(C4886, SEARCH(" ", C4886) - 1)</f>
        <v>Sanjit</v>
      </c>
      <c r="N4886" t="str" cm="1">
        <f t="array" ref="N4886">_xlfn.IFS(H4886&lt;0, "LOSS", H4886&gt;1000, "GREAT", H4886&gt;500, "GOOD", H4886&gt;=100, "OKAY", H4886&lt;100, "OKAY")</f>
        <v>OKAY</v>
      </c>
    </row>
    <row r="4887" spans="1:14">
      <c r="A4887" s="2">
        <v>42532</v>
      </c>
      <c r="B4887" s="2" t="str">
        <f>TEXT(A4887,"mmmm")</f>
        <v>June</v>
      </c>
      <c r="C4887" t="s">
        <v>599</v>
      </c>
      <c r="D4887" t="s">
        <v>28</v>
      </c>
      <c r="E4887" t="s">
        <v>25</v>
      </c>
      <c r="F4887" t="s">
        <v>35</v>
      </c>
      <c r="G4887" t="s">
        <v>2159</v>
      </c>
      <c r="H4887">
        <v>389.97</v>
      </c>
      <c r="I4887">
        <v>3</v>
      </c>
      <c r="J4887">
        <v>132.59</v>
      </c>
      <c r="K4887" s="6">
        <f>J4887/H4887</f>
        <v>0.34000051285996358</v>
      </c>
      <c r="M4887" t="str">
        <f>LEFT(C4887, SEARCH(" ", C4887) - 1)</f>
        <v>Sanjit</v>
      </c>
      <c r="N4887" t="str" cm="1">
        <f t="array" ref="N4887">_xlfn.IFS(H4887&lt;0, "LOSS", H4887&gt;1000, "GREAT", H4887&gt;500, "GOOD", H4887&gt;=100, "OKAY", H4887&lt;100, "OKAY")</f>
        <v>OKAY</v>
      </c>
    </row>
    <row r="4888" spans="1:14">
      <c r="A4888" s="2">
        <v>42532</v>
      </c>
      <c r="B4888" s="2" t="str">
        <f>TEXT(A4888,"mmmm")</f>
        <v>June</v>
      </c>
      <c r="C4888" t="s">
        <v>110</v>
      </c>
      <c r="D4888" t="s">
        <v>22</v>
      </c>
      <c r="E4888" t="s">
        <v>21</v>
      </c>
      <c r="F4888" t="s">
        <v>51</v>
      </c>
      <c r="G4888" t="s">
        <v>415</v>
      </c>
      <c r="H4888">
        <v>902.71</v>
      </c>
      <c r="I4888">
        <v>3</v>
      </c>
      <c r="J4888">
        <v>33.85</v>
      </c>
      <c r="K4888" s="6">
        <f>J4888/H4888</f>
        <v>3.7498199864851395E-2</v>
      </c>
      <c r="M4888" t="str">
        <f>LEFT(C4888, SEARCH(" ", C4888) - 1)</f>
        <v>Seth</v>
      </c>
      <c r="N4888" t="str" cm="1">
        <f t="array" ref="N4888">_xlfn.IFS(H4888&lt;0, "LOSS", H4888&gt;1000, "GREAT", H4888&gt;500, "GOOD", H4888&gt;=100, "OKAY", H4888&lt;100, "OKAY")</f>
        <v>GOOD</v>
      </c>
    </row>
    <row r="4889" spans="1:14">
      <c r="A4889" s="2">
        <v>42533</v>
      </c>
      <c r="B4889" s="2" t="str">
        <f>TEXT(A4889,"mmmm")</f>
        <v>June</v>
      </c>
      <c r="C4889" t="s">
        <v>2621</v>
      </c>
      <c r="D4889" t="s">
        <v>22</v>
      </c>
      <c r="E4889" t="s">
        <v>23</v>
      </c>
      <c r="F4889" t="s">
        <v>45</v>
      </c>
      <c r="G4889" t="s">
        <v>1122</v>
      </c>
      <c r="H4889">
        <v>14.62</v>
      </c>
      <c r="I4889">
        <v>2</v>
      </c>
      <c r="J4889">
        <v>6.87</v>
      </c>
      <c r="K4889" s="6">
        <f>J4889/H4889</f>
        <v>0.4699042407660739</v>
      </c>
      <c r="M4889" t="str">
        <f>LEFT(C4889, SEARCH(" ", C4889) - 1)</f>
        <v>Darrin</v>
      </c>
      <c r="N4889" t="str" cm="1">
        <f t="array" ref="N4889">_xlfn.IFS(H4889&lt;0, "LOSS", H4889&gt;1000, "GREAT", H4889&gt;500, "GOOD", H4889&gt;=100, "OKAY", H4889&lt;100, "OKAY")</f>
        <v>OKAY</v>
      </c>
    </row>
    <row r="4890" spans="1:14">
      <c r="A4890" s="2">
        <v>42533</v>
      </c>
      <c r="B4890" s="2" t="str">
        <f>TEXT(A4890,"mmmm")</f>
        <v>June</v>
      </c>
      <c r="C4890" t="s">
        <v>2202</v>
      </c>
      <c r="D4890" t="s">
        <v>65</v>
      </c>
      <c r="E4890" t="s">
        <v>23</v>
      </c>
      <c r="F4890" t="s">
        <v>36</v>
      </c>
      <c r="G4890" t="s">
        <v>795</v>
      </c>
      <c r="H4890">
        <v>208.16</v>
      </c>
      <c r="I4890">
        <v>1</v>
      </c>
      <c r="J4890">
        <v>56.2</v>
      </c>
      <c r="K4890" s="6">
        <f>J4890/H4890</f>
        <v>0.26998462720983862</v>
      </c>
      <c r="M4890" t="str">
        <f>LEFT(C4890, SEARCH(" ", C4890) - 1)</f>
        <v>Stewart</v>
      </c>
      <c r="N4890" t="str" cm="1">
        <f t="array" ref="N4890">_xlfn.IFS(H4890&lt;0, "LOSS", H4890&gt;1000, "GREAT", H4890&gt;500, "GOOD", H4890&gt;=100, "OKAY", H4890&lt;100, "OKAY")</f>
        <v>OKAY</v>
      </c>
    </row>
    <row r="4891" spans="1:14">
      <c r="A4891" s="2">
        <v>42533</v>
      </c>
      <c r="B4891" s="2" t="str">
        <f>TEXT(A4891,"mmmm")</f>
        <v>June</v>
      </c>
      <c r="C4891" t="s">
        <v>2202</v>
      </c>
      <c r="D4891" t="s">
        <v>65</v>
      </c>
      <c r="E4891" t="s">
        <v>23</v>
      </c>
      <c r="F4891" t="s">
        <v>38</v>
      </c>
      <c r="G4891" t="s">
        <v>1208</v>
      </c>
      <c r="H4891">
        <v>16.739999999999998</v>
      </c>
      <c r="I4891">
        <v>3</v>
      </c>
      <c r="J4891">
        <v>8.0399999999999991</v>
      </c>
      <c r="K4891" s="6">
        <f>J4891/H4891</f>
        <v>0.48028673835125446</v>
      </c>
      <c r="M4891" t="str">
        <f>LEFT(C4891, SEARCH(" ", C4891) - 1)</f>
        <v>Stewart</v>
      </c>
      <c r="N4891" t="str" cm="1">
        <f t="array" ref="N4891">_xlfn.IFS(H4891&lt;0, "LOSS", H4891&gt;1000, "GREAT", H4891&gt;500, "GOOD", H4891&gt;=100, "OKAY", H4891&lt;100, "OKAY")</f>
        <v>OKAY</v>
      </c>
    </row>
    <row r="4892" spans="1:14">
      <c r="A4892" s="2">
        <v>42533</v>
      </c>
      <c r="B4892" s="2" t="str">
        <f>TEXT(A4892,"mmmm")</f>
        <v>June</v>
      </c>
      <c r="C4892" t="s">
        <v>852</v>
      </c>
      <c r="D4892" t="s">
        <v>108</v>
      </c>
      <c r="E4892" t="s">
        <v>21</v>
      </c>
      <c r="F4892" t="s">
        <v>44</v>
      </c>
      <c r="G4892" t="s">
        <v>2263</v>
      </c>
      <c r="H4892">
        <v>47.04</v>
      </c>
      <c r="I4892">
        <v>3</v>
      </c>
      <c r="J4892">
        <v>18.350000000000001</v>
      </c>
      <c r="K4892" s="6">
        <f>J4892/H4892</f>
        <v>0.390093537414966</v>
      </c>
      <c r="M4892" t="str">
        <f>LEFT(C4892, SEARCH(" ", C4892) - 1)</f>
        <v>Steven</v>
      </c>
      <c r="N4892" t="str" cm="1">
        <f t="array" ref="N4892">_xlfn.IFS(H4892&lt;0, "LOSS", H4892&gt;1000, "GREAT", H4892&gt;500, "GOOD", H4892&gt;=100, "OKAY", H4892&lt;100, "OKAY")</f>
        <v>OKAY</v>
      </c>
    </row>
    <row r="4893" spans="1:14">
      <c r="A4893" s="2">
        <v>42533</v>
      </c>
      <c r="B4893" s="2" t="str">
        <f>TEXT(A4893,"mmmm")</f>
        <v>June</v>
      </c>
      <c r="C4893" t="s">
        <v>852</v>
      </c>
      <c r="D4893" t="s">
        <v>108</v>
      </c>
      <c r="E4893" t="s">
        <v>23</v>
      </c>
      <c r="F4893" t="s">
        <v>38</v>
      </c>
      <c r="G4893" t="s">
        <v>884</v>
      </c>
      <c r="H4893">
        <v>30.84</v>
      </c>
      <c r="I4893">
        <v>4</v>
      </c>
      <c r="J4893">
        <v>13.88</v>
      </c>
      <c r="K4893" s="6">
        <f>J4893/H4893</f>
        <v>0.45006485084306097</v>
      </c>
      <c r="M4893" t="str">
        <f>LEFT(C4893, SEARCH(" ", C4893) - 1)</f>
        <v>Steven</v>
      </c>
      <c r="N4893" t="str" cm="1">
        <f t="array" ref="N4893">_xlfn.IFS(H4893&lt;0, "LOSS", H4893&gt;1000, "GREAT", H4893&gt;500, "GOOD", H4893&gt;=100, "OKAY", H4893&lt;100, "OKAY")</f>
        <v>OKAY</v>
      </c>
    </row>
    <row r="4894" spans="1:14">
      <c r="A4894" s="2">
        <v>42533</v>
      </c>
      <c r="B4894" s="2" t="str">
        <f>TEXT(A4894,"mmmm")</f>
        <v>June</v>
      </c>
      <c r="C4894" t="s">
        <v>852</v>
      </c>
      <c r="D4894" t="s">
        <v>108</v>
      </c>
      <c r="E4894" t="s">
        <v>23</v>
      </c>
      <c r="F4894" t="s">
        <v>49</v>
      </c>
      <c r="G4894" t="s">
        <v>1840</v>
      </c>
      <c r="H4894">
        <v>226.56</v>
      </c>
      <c r="I4894">
        <v>6</v>
      </c>
      <c r="J4894">
        <v>63.44</v>
      </c>
      <c r="K4894" s="6">
        <f>J4894/H4894</f>
        <v>0.2800141242937853</v>
      </c>
      <c r="M4894" t="str">
        <f>LEFT(C4894, SEARCH(" ", C4894) - 1)</f>
        <v>Steven</v>
      </c>
      <c r="N4894" t="str" cm="1">
        <f t="array" ref="N4894">_xlfn.IFS(H4894&lt;0, "LOSS", H4894&gt;1000, "GREAT", H4894&gt;500, "GOOD", H4894&gt;=100, "OKAY", H4894&lt;100, "OKAY")</f>
        <v>OKAY</v>
      </c>
    </row>
    <row r="4895" spans="1:14">
      <c r="A4895" s="2">
        <v>42533</v>
      </c>
      <c r="B4895" s="2" t="str">
        <f>TEXT(A4895,"mmmm")</f>
        <v>June</v>
      </c>
      <c r="C4895" t="s">
        <v>852</v>
      </c>
      <c r="D4895" t="s">
        <v>108</v>
      </c>
      <c r="E4895" t="s">
        <v>23</v>
      </c>
      <c r="F4895" t="s">
        <v>42</v>
      </c>
      <c r="G4895" t="s">
        <v>1172</v>
      </c>
      <c r="H4895">
        <v>115.02</v>
      </c>
      <c r="I4895">
        <v>9</v>
      </c>
      <c r="J4895">
        <v>51.76</v>
      </c>
      <c r="K4895" s="6">
        <f>J4895/H4895</f>
        <v>0.45000869414014955</v>
      </c>
      <c r="M4895" t="str">
        <f>LEFT(C4895, SEARCH(" ", C4895) - 1)</f>
        <v>Steven</v>
      </c>
      <c r="N4895" t="str" cm="1">
        <f t="array" ref="N4895">_xlfn.IFS(H4895&lt;0, "LOSS", H4895&gt;1000, "GREAT", H4895&gt;500, "GOOD", H4895&gt;=100, "OKAY", H4895&lt;100, "OKAY")</f>
        <v>OKAY</v>
      </c>
    </row>
    <row r="4896" spans="1:14">
      <c r="A4896" s="2">
        <v>42533</v>
      </c>
      <c r="B4896" s="2" t="str">
        <f>TEXT(A4896,"mmmm")</f>
        <v>June</v>
      </c>
      <c r="C4896" t="s">
        <v>852</v>
      </c>
      <c r="D4896" t="s">
        <v>108</v>
      </c>
      <c r="E4896" t="s">
        <v>25</v>
      </c>
      <c r="F4896" t="s">
        <v>48</v>
      </c>
      <c r="G4896" t="s">
        <v>2361</v>
      </c>
      <c r="H4896">
        <v>68.040000000000006</v>
      </c>
      <c r="I4896">
        <v>7</v>
      </c>
      <c r="J4896">
        <v>19.73</v>
      </c>
      <c r="K4896" s="6">
        <f>J4896/H4896</f>
        <v>0.28997648442092883</v>
      </c>
      <c r="M4896" t="str">
        <f>LEFT(C4896, SEARCH(" ", C4896) - 1)</f>
        <v>Steven</v>
      </c>
      <c r="N4896" t="str" cm="1">
        <f t="array" ref="N4896">_xlfn.IFS(H4896&lt;0, "LOSS", H4896&gt;1000, "GREAT", H4896&gt;500, "GOOD", H4896&gt;=100, "OKAY", H4896&lt;100, "OKAY")</f>
        <v>OKAY</v>
      </c>
    </row>
    <row r="4897" spans="1:14">
      <c r="A4897" s="2">
        <v>42533</v>
      </c>
      <c r="B4897" s="2" t="str">
        <f>TEXT(A4897,"mmmm")</f>
        <v>June</v>
      </c>
      <c r="C4897" t="s">
        <v>2266</v>
      </c>
      <c r="D4897" t="s">
        <v>29</v>
      </c>
      <c r="E4897" t="s">
        <v>25</v>
      </c>
      <c r="F4897" t="s">
        <v>46</v>
      </c>
      <c r="G4897" t="s">
        <v>2622</v>
      </c>
      <c r="H4897">
        <v>1007.98</v>
      </c>
      <c r="I4897">
        <v>3</v>
      </c>
      <c r="J4897">
        <v>43.2</v>
      </c>
      <c r="K4897" s="6">
        <f>J4897/H4897</f>
        <v>4.2857993214151076E-2</v>
      </c>
      <c r="M4897" t="str">
        <f>LEFT(C4897, SEARCH(" ", C4897) - 1)</f>
        <v>Philisse</v>
      </c>
      <c r="N4897" t="str" cm="1">
        <f t="array" ref="N4897">_xlfn.IFS(H4897&lt;0, "LOSS", H4897&gt;1000, "GREAT", H4897&gt;500, "GOOD", H4897&gt;=100, "OKAY", H4897&lt;100, "OKAY")</f>
        <v>GREAT</v>
      </c>
    </row>
    <row r="4898" spans="1:14">
      <c r="A4898" s="2">
        <v>42533</v>
      </c>
      <c r="B4898" s="2" t="str">
        <f>TEXT(A4898,"mmmm")</f>
        <v>June</v>
      </c>
      <c r="C4898" t="s">
        <v>2266</v>
      </c>
      <c r="D4898" t="s">
        <v>29</v>
      </c>
      <c r="E4898" t="s">
        <v>23</v>
      </c>
      <c r="F4898" t="s">
        <v>47</v>
      </c>
      <c r="G4898" t="s">
        <v>2298</v>
      </c>
      <c r="H4898">
        <v>313.49</v>
      </c>
      <c r="I4898">
        <v>7</v>
      </c>
      <c r="J4898">
        <v>113.64</v>
      </c>
      <c r="K4898" s="6">
        <f>J4898/H4898</f>
        <v>0.36249960126319819</v>
      </c>
      <c r="M4898" t="str">
        <f>LEFT(C4898, SEARCH(" ", C4898) - 1)</f>
        <v>Philisse</v>
      </c>
      <c r="N4898" t="str" cm="1">
        <f t="array" ref="N4898">_xlfn.IFS(H4898&lt;0, "LOSS", H4898&gt;1000, "GREAT", H4898&gt;500, "GOOD", H4898&gt;=100, "OKAY", H4898&lt;100, "OKAY")</f>
        <v>OKAY</v>
      </c>
    </row>
    <row r="4899" spans="1:14">
      <c r="A4899" s="2">
        <v>42533</v>
      </c>
      <c r="B4899" s="2" t="str">
        <f>TEXT(A4899,"mmmm")</f>
        <v>June</v>
      </c>
      <c r="C4899" t="s">
        <v>1221</v>
      </c>
      <c r="D4899" t="s">
        <v>29</v>
      </c>
      <c r="E4899" t="s">
        <v>23</v>
      </c>
      <c r="F4899" t="s">
        <v>47</v>
      </c>
      <c r="G4899" t="s">
        <v>1260</v>
      </c>
      <c r="H4899">
        <v>23.12</v>
      </c>
      <c r="I4899">
        <v>5</v>
      </c>
      <c r="J4899">
        <v>8.3800000000000008</v>
      </c>
      <c r="K4899" s="6">
        <f>J4899/H4899</f>
        <v>0.36245674740484429</v>
      </c>
      <c r="M4899" t="str">
        <f>LEFT(C4899, SEARCH(" ", C4899) - 1)</f>
        <v>Craig</v>
      </c>
      <c r="N4899" t="str" cm="1">
        <f t="array" ref="N4899">_xlfn.IFS(H4899&lt;0, "LOSS", H4899&gt;1000, "GREAT", H4899&gt;500, "GOOD", H4899&gt;=100, "OKAY", H4899&lt;100, "OKAY")</f>
        <v>OKAY</v>
      </c>
    </row>
    <row r="4900" spans="1:14">
      <c r="A4900" s="2">
        <v>42533</v>
      </c>
      <c r="B4900" s="2" t="str">
        <f>TEXT(A4900,"mmmm")</f>
        <v>June</v>
      </c>
      <c r="C4900" t="s">
        <v>2396</v>
      </c>
      <c r="D4900" t="s">
        <v>24</v>
      </c>
      <c r="E4900" t="s">
        <v>23</v>
      </c>
      <c r="F4900" t="s">
        <v>47</v>
      </c>
      <c r="G4900" t="s">
        <v>2623</v>
      </c>
      <c r="H4900">
        <v>92.94</v>
      </c>
      <c r="I4900">
        <v>3</v>
      </c>
      <c r="J4900">
        <v>41.82</v>
      </c>
      <c r="K4900" s="6">
        <f>J4900/H4900</f>
        <v>0.44996772111039379</v>
      </c>
      <c r="M4900" t="str">
        <f>LEFT(C4900, SEARCH(" ", C4900) - 1)</f>
        <v>Christy</v>
      </c>
      <c r="N4900" t="str" cm="1">
        <f t="array" ref="N4900">_xlfn.IFS(H4900&lt;0, "LOSS", H4900&gt;1000, "GREAT", H4900&gt;500, "GOOD", H4900&gt;=100, "OKAY", H4900&lt;100, "OKAY")</f>
        <v>OKAY</v>
      </c>
    </row>
    <row r="4901" spans="1:14">
      <c r="A4901" s="2">
        <v>42533</v>
      </c>
      <c r="B4901" s="2" t="str">
        <f>TEXT(A4901,"mmmm")</f>
        <v>June</v>
      </c>
      <c r="C4901" t="s">
        <v>2396</v>
      </c>
      <c r="D4901" t="s">
        <v>24</v>
      </c>
      <c r="E4901" t="s">
        <v>23</v>
      </c>
      <c r="F4901" t="s">
        <v>36</v>
      </c>
      <c r="G4901" t="s">
        <v>1833</v>
      </c>
      <c r="H4901">
        <v>52.56</v>
      </c>
      <c r="I4901">
        <v>3</v>
      </c>
      <c r="J4901">
        <v>18.399999999999999</v>
      </c>
      <c r="K4901" s="6">
        <f>J4901/H4901</f>
        <v>0.35007610350076102</v>
      </c>
      <c r="M4901" t="str">
        <f>LEFT(C4901, SEARCH(" ", C4901) - 1)</f>
        <v>Christy</v>
      </c>
      <c r="N4901" t="str" cm="1">
        <f t="array" ref="N4901">_xlfn.IFS(H4901&lt;0, "LOSS", H4901&gt;1000, "GREAT", H4901&gt;500, "GOOD", H4901&gt;=100, "OKAY", H4901&lt;100, "OKAY")</f>
        <v>OKAY</v>
      </c>
    </row>
    <row r="4902" spans="1:14">
      <c r="A4902" s="2">
        <v>42533</v>
      </c>
      <c r="B4902" s="2" t="str">
        <f>TEXT(A4902,"mmmm")</f>
        <v>June</v>
      </c>
      <c r="C4902" t="s">
        <v>1367</v>
      </c>
      <c r="D4902" t="s">
        <v>22</v>
      </c>
      <c r="E4902" t="s">
        <v>23</v>
      </c>
      <c r="F4902" t="s">
        <v>47</v>
      </c>
      <c r="G4902" t="s">
        <v>2623</v>
      </c>
      <c r="H4902">
        <v>185.88</v>
      </c>
      <c r="I4902">
        <v>6</v>
      </c>
      <c r="J4902">
        <v>83.65</v>
      </c>
      <c r="K4902" s="6">
        <f>J4902/H4902</f>
        <v>0.45002151925973749</v>
      </c>
      <c r="M4902" t="str">
        <f>LEFT(C4902, SEARCH(" ", C4902) - 1)</f>
        <v>Erin</v>
      </c>
      <c r="N4902" t="str" cm="1">
        <f t="array" ref="N4902">_xlfn.IFS(H4902&lt;0, "LOSS", H4902&gt;1000, "GREAT", H4902&gt;500, "GOOD", H4902&gt;=100, "OKAY", H4902&lt;100, "OKAY")</f>
        <v>OKAY</v>
      </c>
    </row>
    <row r="4903" spans="1:14">
      <c r="A4903" s="2">
        <v>42533</v>
      </c>
      <c r="B4903" s="2" t="str">
        <f>TEXT(A4903,"mmmm")</f>
        <v>June</v>
      </c>
      <c r="C4903" t="s">
        <v>1367</v>
      </c>
      <c r="D4903" t="s">
        <v>22</v>
      </c>
      <c r="E4903" t="s">
        <v>23</v>
      </c>
      <c r="F4903" t="s">
        <v>47</v>
      </c>
      <c r="G4903" t="s">
        <v>2247</v>
      </c>
      <c r="H4903">
        <v>12.96</v>
      </c>
      <c r="I4903">
        <v>2</v>
      </c>
      <c r="J4903">
        <v>6.22</v>
      </c>
      <c r="K4903" s="6">
        <f>J4903/H4903</f>
        <v>0.47993827160493824</v>
      </c>
      <c r="M4903" t="str">
        <f>LEFT(C4903, SEARCH(" ", C4903) - 1)</f>
        <v>Erin</v>
      </c>
      <c r="N4903" t="str" cm="1">
        <f t="array" ref="N4903">_xlfn.IFS(H4903&lt;0, "LOSS", H4903&gt;1000, "GREAT", H4903&gt;500, "GOOD", H4903&gt;=100, "OKAY", H4903&lt;100, "OKAY")</f>
        <v>OKAY</v>
      </c>
    </row>
    <row r="4904" spans="1:14">
      <c r="A4904" s="2">
        <v>42533</v>
      </c>
      <c r="B4904" s="2" t="str">
        <f>TEXT(A4904,"mmmm")</f>
        <v>June</v>
      </c>
      <c r="C4904" t="s">
        <v>1034</v>
      </c>
      <c r="D4904" t="s">
        <v>26</v>
      </c>
      <c r="E4904" t="s">
        <v>23</v>
      </c>
      <c r="F4904" t="s">
        <v>36</v>
      </c>
      <c r="G4904" t="s">
        <v>1719</v>
      </c>
      <c r="H4904">
        <v>64.38</v>
      </c>
      <c r="I4904">
        <v>4</v>
      </c>
      <c r="J4904">
        <v>-160.96</v>
      </c>
      <c r="K4904" s="6">
        <f>J4904/H4904</f>
        <v>-2.5001553277415351</v>
      </c>
      <c r="M4904" t="str">
        <f>LEFT(C4904, SEARCH(" ", C4904) - 1)</f>
        <v>Arthur</v>
      </c>
      <c r="N4904" t="str" cm="1">
        <f t="array" ref="N4904">_xlfn.IFS(H4904&lt;0, "LOSS", H4904&gt;1000, "GREAT", H4904&gt;500, "GOOD", H4904&gt;=100, "OKAY", H4904&lt;100, "OKAY")</f>
        <v>OKAY</v>
      </c>
    </row>
    <row r="4905" spans="1:14">
      <c r="A4905" s="2">
        <v>42533</v>
      </c>
      <c r="B4905" s="2" t="str">
        <f>TEXT(A4905,"mmmm")</f>
        <v>June</v>
      </c>
      <c r="C4905" t="s">
        <v>1034</v>
      </c>
      <c r="D4905" t="s">
        <v>26</v>
      </c>
      <c r="E4905" t="s">
        <v>21</v>
      </c>
      <c r="F4905" t="s">
        <v>44</v>
      </c>
      <c r="G4905" t="s">
        <v>678</v>
      </c>
      <c r="H4905">
        <v>6.98</v>
      </c>
      <c r="I4905">
        <v>2</v>
      </c>
      <c r="J4905">
        <v>-4.54</v>
      </c>
      <c r="K4905" s="6">
        <f>J4905/H4905</f>
        <v>-0.65042979942693402</v>
      </c>
      <c r="M4905" t="str">
        <f>LEFT(C4905, SEARCH(" ", C4905) - 1)</f>
        <v>Arthur</v>
      </c>
      <c r="N4905" t="str" cm="1">
        <f t="array" ref="N4905">_xlfn.IFS(H4905&lt;0, "LOSS", H4905&gt;1000, "GREAT", H4905&gt;500, "GOOD", H4905&gt;=100, "OKAY", H4905&lt;100, "OKAY")</f>
        <v>OKAY</v>
      </c>
    </row>
    <row r="4906" spans="1:14">
      <c r="A4906" s="2">
        <v>42533</v>
      </c>
      <c r="B4906" s="2" t="str">
        <f>TEXT(A4906,"mmmm")</f>
        <v>June</v>
      </c>
      <c r="C4906" t="s">
        <v>1034</v>
      </c>
      <c r="D4906" t="s">
        <v>26</v>
      </c>
      <c r="E4906" t="s">
        <v>23</v>
      </c>
      <c r="F4906" t="s">
        <v>37</v>
      </c>
      <c r="G4906" t="s">
        <v>924</v>
      </c>
      <c r="H4906">
        <v>11.26</v>
      </c>
      <c r="I4906">
        <v>8</v>
      </c>
      <c r="J4906">
        <v>3.94</v>
      </c>
      <c r="K4906" s="6">
        <f>J4906/H4906</f>
        <v>0.34991119005328597</v>
      </c>
      <c r="M4906" t="str">
        <f>LEFT(C4906, SEARCH(" ", C4906) - 1)</f>
        <v>Arthur</v>
      </c>
      <c r="N4906" t="str" cm="1">
        <f t="array" ref="N4906">_xlfn.IFS(H4906&lt;0, "LOSS", H4906&gt;1000, "GREAT", H4906&gt;500, "GOOD", H4906&gt;=100, "OKAY", H4906&lt;100, "OKAY")</f>
        <v>OKAY</v>
      </c>
    </row>
    <row r="4907" spans="1:14">
      <c r="A4907" s="2">
        <v>42533</v>
      </c>
      <c r="B4907" s="2" t="str">
        <f>TEXT(A4907,"mmmm")</f>
        <v>June</v>
      </c>
      <c r="C4907" t="s">
        <v>1034</v>
      </c>
      <c r="D4907" t="s">
        <v>26</v>
      </c>
      <c r="E4907" t="s">
        <v>23</v>
      </c>
      <c r="F4907" t="s">
        <v>47</v>
      </c>
      <c r="G4907" t="s">
        <v>2624</v>
      </c>
      <c r="H4907">
        <v>15.55</v>
      </c>
      <c r="I4907">
        <v>3</v>
      </c>
      <c r="J4907">
        <v>5.64</v>
      </c>
      <c r="K4907" s="6">
        <f>J4907/H4907</f>
        <v>0.36270096463022505</v>
      </c>
      <c r="M4907" t="str">
        <f>LEFT(C4907, SEARCH(" ", C4907) - 1)</f>
        <v>Arthur</v>
      </c>
      <c r="N4907" t="str" cm="1">
        <f t="array" ref="N4907">_xlfn.IFS(H4907&lt;0, "LOSS", H4907&gt;1000, "GREAT", H4907&gt;500, "GOOD", H4907&gt;=100, "OKAY", H4907&lt;100, "OKAY")</f>
        <v>OKAY</v>
      </c>
    </row>
    <row r="4908" spans="1:14">
      <c r="A4908" s="2">
        <v>42533</v>
      </c>
      <c r="B4908" s="2" t="str">
        <f>TEXT(A4908,"mmmm")</f>
        <v>June</v>
      </c>
      <c r="C4908" t="s">
        <v>1034</v>
      </c>
      <c r="D4908" t="s">
        <v>26</v>
      </c>
      <c r="E4908" t="s">
        <v>21</v>
      </c>
      <c r="F4908" t="s">
        <v>40</v>
      </c>
      <c r="G4908" t="s">
        <v>1534</v>
      </c>
      <c r="H4908">
        <v>379.37</v>
      </c>
      <c r="I4908">
        <v>2</v>
      </c>
      <c r="J4908">
        <v>-119.23</v>
      </c>
      <c r="K4908" s="6">
        <f>J4908/H4908</f>
        <v>-0.3142842080291009</v>
      </c>
      <c r="M4908" t="str">
        <f>LEFT(C4908, SEARCH(" ", C4908) - 1)</f>
        <v>Arthur</v>
      </c>
      <c r="N4908" t="str" cm="1">
        <f t="array" ref="N4908">_xlfn.IFS(H4908&lt;0, "LOSS", H4908&gt;1000, "GREAT", H4908&gt;500, "GOOD", H4908&gt;=100, "OKAY", H4908&lt;100, "OKAY")</f>
        <v>OKAY</v>
      </c>
    </row>
    <row r="4909" spans="1:14">
      <c r="A4909" s="2">
        <v>42533</v>
      </c>
      <c r="B4909" s="2" t="str">
        <f>TEXT(A4909,"mmmm")</f>
        <v>June</v>
      </c>
      <c r="C4909" t="s">
        <v>1034</v>
      </c>
      <c r="D4909" t="s">
        <v>26</v>
      </c>
      <c r="E4909" t="s">
        <v>23</v>
      </c>
      <c r="F4909" t="s">
        <v>49</v>
      </c>
      <c r="G4909" t="s">
        <v>396</v>
      </c>
      <c r="H4909">
        <v>67.540000000000006</v>
      </c>
      <c r="I4909">
        <v>9</v>
      </c>
      <c r="J4909">
        <v>6.75</v>
      </c>
      <c r="K4909" s="6">
        <f>J4909/H4909</f>
        <v>9.9940775836541304E-2</v>
      </c>
      <c r="M4909" t="str">
        <f>LEFT(C4909, SEARCH(" ", C4909) - 1)</f>
        <v>Arthur</v>
      </c>
      <c r="N4909" t="str" cm="1">
        <f t="array" ref="N4909">_xlfn.IFS(H4909&lt;0, "LOSS", H4909&gt;1000, "GREAT", H4909&gt;500, "GOOD", H4909&gt;=100, "OKAY", H4909&lt;100, "OKAY")</f>
        <v>OKAY</v>
      </c>
    </row>
    <row r="4910" spans="1:14">
      <c r="A4910" s="2">
        <v>42533</v>
      </c>
      <c r="B4910" s="2" t="str">
        <f>TEXT(A4910,"mmmm")</f>
        <v>June</v>
      </c>
      <c r="C4910" t="s">
        <v>1034</v>
      </c>
      <c r="D4910" t="s">
        <v>26</v>
      </c>
      <c r="E4910" t="s">
        <v>23</v>
      </c>
      <c r="F4910" t="s">
        <v>38</v>
      </c>
      <c r="G4910" t="s">
        <v>662</v>
      </c>
      <c r="H4910">
        <v>1.52</v>
      </c>
      <c r="I4910">
        <v>2</v>
      </c>
      <c r="J4910">
        <v>-2.67</v>
      </c>
      <c r="K4910" s="6">
        <f>J4910/H4910</f>
        <v>-1.756578947368421</v>
      </c>
      <c r="M4910" t="str">
        <f>LEFT(C4910, SEARCH(" ", C4910) - 1)</f>
        <v>Arthur</v>
      </c>
      <c r="N4910" t="str" cm="1">
        <f t="array" ref="N4910">_xlfn.IFS(H4910&lt;0, "LOSS", H4910&gt;1000, "GREAT", H4910&gt;500, "GOOD", H4910&gt;=100, "OKAY", H4910&lt;100, "OKAY")</f>
        <v>OKAY</v>
      </c>
    </row>
    <row r="4911" spans="1:14">
      <c r="A4911" s="2">
        <v>42534</v>
      </c>
      <c r="B4911" s="2" t="str">
        <f>TEXT(A4911,"mmmm")</f>
        <v>June</v>
      </c>
      <c r="C4911" t="s">
        <v>437</v>
      </c>
      <c r="D4911" t="s">
        <v>32</v>
      </c>
      <c r="E4911" t="s">
        <v>25</v>
      </c>
      <c r="F4911" t="s">
        <v>48</v>
      </c>
      <c r="G4911" t="s">
        <v>469</v>
      </c>
      <c r="H4911">
        <v>377.97</v>
      </c>
      <c r="I4911">
        <v>3</v>
      </c>
      <c r="J4911">
        <v>94.49</v>
      </c>
      <c r="K4911" s="6">
        <f>J4911/H4911</f>
        <v>0.24999338571844323</v>
      </c>
      <c r="M4911" t="str">
        <f>LEFT(C4911, SEARCH(" ", C4911) - 1)</f>
        <v>Sample</v>
      </c>
      <c r="N4911" t="str" cm="1">
        <f t="array" ref="N4911">_xlfn.IFS(H4911&lt;0, "LOSS", H4911&gt;1000, "GREAT", H4911&gt;500, "GOOD", H4911&gt;=100, "OKAY", H4911&lt;100, "OKAY")</f>
        <v>OKAY</v>
      </c>
    </row>
    <row r="4912" spans="1:14">
      <c r="A4912" s="2">
        <v>42534</v>
      </c>
      <c r="B4912" s="2" t="str">
        <f>TEXT(A4912,"mmmm")</f>
        <v>June</v>
      </c>
      <c r="C4912" t="s">
        <v>1148</v>
      </c>
      <c r="D4912" t="s">
        <v>158</v>
      </c>
      <c r="E4912" t="s">
        <v>23</v>
      </c>
      <c r="F4912" t="s">
        <v>45</v>
      </c>
      <c r="G4912" t="s">
        <v>1377</v>
      </c>
      <c r="H4912">
        <v>18.899999999999999</v>
      </c>
      <c r="I4912">
        <v>3</v>
      </c>
      <c r="J4912">
        <v>8.69</v>
      </c>
      <c r="K4912" s="6">
        <f>J4912/H4912</f>
        <v>0.4597883597883598</v>
      </c>
      <c r="M4912" t="str">
        <f>LEFT(C4912, SEARCH(" ", C4912) - 1)</f>
        <v>Sonia</v>
      </c>
      <c r="N4912" t="str" cm="1">
        <f t="array" ref="N4912">_xlfn.IFS(H4912&lt;0, "LOSS", H4912&gt;1000, "GREAT", H4912&gt;500, "GOOD", H4912&gt;=100, "OKAY", H4912&lt;100, "OKAY")</f>
        <v>OKAY</v>
      </c>
    </row>
    <row r="4913" spans="1:14">
      <c r="A4913" s="2">
        <v>42534</v>
      </c>
      <c r="B4913" s="2" t="str">
        <f>TEXT(A4913,"mmmm")</f>
        <v>June</v>
      </c>
      <c r="C4913" t="s">
        <v>793</v>
      </c>
      <c r="D4913" t="s">
        <v>24</v>
      </c>
      <c r="E4913" t="s">
        <v>23</v>
      </c>
      <c r="F4913" t="s">
        <v>38</v>
      </c>
      <c r="G4913" t="s">
        <v>1204</v>
      </c>
      <c r="H4913">
        <v>33.57</v>
      </c>
      <c r="I4913">
        <v>2</v>
      </c>
      <c r="J4913">
        <v>11.75</v>
      </c>
      <c r="K4913" s="6">
        <f>J4913/H4913</f>
        <v>0.35001489425081916</v>
      </c>
      <c r="M4913" t="str">
        <f>LEFT(C4913, SEARCH(" ", C4913) - 1)</f>
        <v>Greg</v>
      </c>
      <c r="N4913" t="str" cm="1">
        <f t="array" ref="N4913">_xlfn.IFS(H4913&lt;0, "LOSS", H4913&gt;1000, "GREAT", H4913&gt;500, "GOOD", H4913&gt;=100, "OKAY", H4913&lt;100, "OKAY")</f>
        <v>OKAY</v>
      </c>
    </row>
    <row r="4914" spans="1:14">
      <c r="A4914" s="2">
        <v>42535</v>
      </c>
      <c r="B4914" s="2" t="str">
        <f>TEXT(A4914,"mmmm")</f>
        <v>June</v>
      </c>
      <c r="C4914" t="s">
        <v>1030</v>
      </c>
      <c r="D4914" t="s">
        <v>22</v>
      </c>
      <c r="E4914" t="s">
        <v>23</v>
      </c>
      <c r="F4914" t="s">
        <v>37</v>
      </c>
      <c r="G4914" t="s">
        <v>2467</v>
      </c>
      <c r="H4914">
        <v>7.04</v>
      </c>
      <c r="I4914">
        <v>4</v>
      </c>
      <c r="J4914">
        <v>2.04</v>
      </c>
      <c r="K4914" s="6">
        <f>J4914/H4914</f>
        <v>0.28977272727272729</v>
      </c>
      <c r="M4914" t="str">
        <f>LEFT(C4914, SEARCH(" ", C4914) - 1)</f>
        <v>Paul</v>
      </c>
      <c r="N4914" t="str" cm="1">
        <f t="array" ref="N4914">_xlfn.IFS(H4914&lt;0, "LOSS", H4914&gt;1000, "GREAT", H4914&gt;500, "GOOD", H4914&gt;=100, "OKAY", H4914&lt;100, "OKAY")</f>
        <v>OKAY</v>
      </c>
    </row>
    <row r="4915" spans="1:14">
      <c r="A4915" s="2">
        <v>42535</v>
      </c>
      <c r="B4915" s="2" t="str">
        <f>TEXT(A4915,"mmmm")</f>
        <v>June</v>
      </c>
      <c r="C4915" t="s">
        <v>1030</v>
      </c>
      <c r="D4915" t="s">
        <v>22</v>
      </c>
      <c r="E4915" t="s">
        <v>21</v>
      </c>
      <c r="F4915" t="s">
        <v>44</v>
      </c>
      <c r="G4915" t="s">
        <v>2570</v>
      </c>
      <c r="H4915">
        <v>8.73</v>
      </c>
      <c r="I4915">
        <v>3</v>
      </c>
      <c r="J4915">
        <v>4.0999999999999996</v>
      </c>
      <c r="K4915" s="6">
        <f>J4915/H4915</f>
        <v>0.4696449026345933</v>
      </c>
      <c r="M4915" t="str">
        <f>LEFT(C4915, SEARCH(" ", C4915) - 1)</f>
        <v>Paul</v>
      </c>
      <c r="N4915" t="str" cm="1">
        <f t="array" ref="N4915">_xlfn.IFS(H4915&lt;0, "LOSS", H4915&gt;1000, "GREAT", H4915&gt;500, "GOOD", H4915&gt;=100, "OKAY", H4915&lt;100, "OKAY")</f>
        <v>OKAY</v>
      </c>
    </row>
    <row r="4916" spans="1:14">
      <c r="A4916" s="2">
        <v>42535</v>
      </c>
      <c r="B4916" s="2" t="str">
        <f>TEXT(A4916,"mmmm")</f>
        <v>June</v>
      </c>
      <c r="C4916" t="s">
        <v>1030</v>
      </c>
      <c r="D4916" t="s">
        <v>22</v>
      </c>
      <c r="E4916" t="s">
        <v>25</v>
      </c>
      <c r="F4916" t="s">
        <v>35</v>
      </c>
      <c r="G4916" t="s">
        <v>741</v>
      </c>
      <c r="H4916">
        <v>29.29</v>
      </c>
      <c r="I4916">
        <v>1</v>
      </c>
      <c r="J4916">
        <v>9.67</v>
      </c>
      <c r="K4916" s="6">
        <f>J4916/H4916</f>
        <v>0.33014680778422673</v>
      </c>
      <c r="M4916" t="str">
        <f>LEFT(C4916, SEARCH(" ", C4916) - 1)</f>
        <v>Paul</v>
      </c>
      <c r="N4916" t="str" cm="1">
        <f t="array" ref="N4916">_xlfn.IFS(H4916&lt;0, "LOSS", H4916&gt;1000, "GREAT", H4916&gt;500, "GOOD", H4916&gt;=100, "OKAY", H4916&lt;100, "OKAY")</f>
        <v>OKAY</v>
      </c>
    </row>
    <row r="4917" spans="1:14">
      <c r="A4917" s="2">
        <v>42535</v>
      </c>
      <c r="B4917" s="2" t="str">
        <f>TEXT(A4917,"mmmm")</f>
        <v>June</v>
      </c>
      <c r="C4917" t="s">
        <v>1030</v>
      </c>
      <c r="D4917" t="s">
        <v>22</v>
      </c>
      <c r="E4917" t="s">
        <v>23</v>
      </c>
      <c r="F4917" t="s">
        <v>37</v>
      </c>
      <c r="G4917" t="s">
        <v>2270</v>
      </c>
      <c r="H4917">
        <v>8.64</v>
      </c>
      <c r="I4917">
        <v>3</v>
      </c>
      <c r="J4917">
        <v>2.5099999999999998</v>
      </c>
      <c r="K4917" s="6">
        <f>J4917/H4917</f>
        <v>0.29050925925925919</v>
      </c>
      <c r="M4917" t="str">
        <f>LEFT(C4917, SEARCH(" ", C4917) - 1)</f>
        <v>Paul</v>
      </c>
      <c r="N4917" t="str" cm="1">
        <f t="array" ref="N4917">_xlfn.IFS(H4917&lt;0, "LOSS", H4917&gt;1000, "GREAT", H4917&gt;500, "GOOD", H4917&gt;=100, "OKAY", H4917&lt;100, "OKAY")</f>
        <v>OKAY</v>
      </c>
    </row>
    <row r="4918" spans="1:14">
      <c r="A4918" s="2">
        <v>42535</v>
      </c>
      <c r="B4918" s="2" t="str">
        <f>TEXT(A4918,"mmmm")</f>
        <v>June</v>
      </c>
      <c r="C4918" t="s">
        <v>663</v>
      </c>
      <c r="D4918" t="s">
        <v>22</v>
      </c>
      <c r="E4918" t="s">
        <v>21</v>
      </c>
      <c r="F4918" t="s">
        <v>39</v>
      </c>
      <c r="G4918" t="s">
        <v>436</v>
      </c>
      <c r="H4918">
        <v>599.16999999999996</v>
      </c>
      <c r="I4918">
        <v>5</v>
      </c>
      <c r="J4918">
        <v>35.25</v>
      </c>
      <c r="K4918" s="6">
        <f>J4918/H4918</f>
        <v>5.8831383413722321E-2</v>
      </c>
      <c r="M4918" t="str">
        <f>LEFT(C4918, SEARCH(" ", C4918) - 1)</f>
        <v>Marc</v>
      </c>
      <c r="N4918" t="str" cm="1">
        <f t="array" ref="N4918">_xlfn.IFS(H4918&lt;0, "LOSS", H4918&gt;1000, "GREAT", H4918&gt;500, "GOOD", H4918&gt;=100, "OKAY", H4918&lt;100, "OKAY")</f>
        <v>GOOD</v>
      </c>
    </row>
    <row r="4919" spans="1:14">
      <c r="A4919" s="2">
        <v>42535</v>
      </c>
      <c r="B4919" s="2" t="str">
        <f>TEXT(A4919,"mmmm")</f>
        <v>June</v>
      </c>
      <c r="C4919" t="s">
        <v>1005</v>
      </c>
      <c r="D4919" t="s">
        <v>22</v>
      </c>
      <c r="E4919" t="s">
        <v>21</v>
      </c>
      <c r="F4919" t="s">
        <v>51</v>
      </c>
      <c r="G4919" t="s">
        <v>2620</v>
      </c>
      <c r="H4919">
        <v>1293.49</v>
      </c>
      <c r="I4919">
        <v>7</v>
      </c>
      <c r="J4919">
        <v>80.84</v>
      </c>
      <c r="K4919" s="6">
        <f>J4919/H4919</f>
        <v>6.2497584055539665E-2</v>
      </c>
      <c r="M4919" t="str">
        <f>LEFT(C4919, SEARCH(" ", C4919) - 1)</f>
        <v>Ed</v>
      </c>
      <c r="N4919" t="str" cm="1">
        <f t="array" ref="N4919">_xlfn.IFS(H4919&lt;0, "LOSS", H4919&gt;1000, "GREAT", H4919&gt;500, "GOOD", H4919&gt;=100, "OKAY", H4919&lt;100, "OKAY")</f>
        <v>GREAT</v>
      </c>
    </row>
    <row r="4920" spans="1:14">
      <c r="A4920" s="2">
        <v>42535</v>
      </c>
      <c r="B4920" s="2" t="str">
        <f>TEXT(A4920,"mmmm")</f>
        <v>June</v>
      </c>
      <c r="C4920" t="s">
        <v>2625</v>
      </c>
      <c r="D4920" t="s">
        <v>27</v>
      </c>
      <c r="E4920" t="s">
        <v>21</v>
      </c>
      <c r="F4920" t="s">
        <v>51</v>
      </c>
      <c r="G4920" t="s">
        <v>2588</v>
      </c>
      <c r="H4920">
        <v>337.18</v>
      </c>
      <c r="I4920">
        <v>2</v>
      </c>
      <c r="J4920">
        <v>-118.01</v>
      </c>
      <c r="K4920" s="6">
        <f>J4920/H4920</f>
        <v>-0.34999110267512901</v>
      </c>
      <c r="M4920" t="str">
        <f>LEFT(C4920, SEARCH(" ", C4920) - 1)</f>
        <v>Jim</v>
      </c>
      <c r="N4920" t="str" cm="1">
        <f t="array" ref="N4920">_xlfn.IFS(H4920&lt;0, "LOSS", H4920&gt;1000, "GREAT", H4920&gt;500, "GOOD", H4920&gt;=100, "OKAY", H4920&lt;100, "OKAY")</f>
        <v>OKAY</v>
      </c>
    </row>
    <row r="4921" spans="1:14">
      <c r="A4921" s="2">
        <v>42535</v>
      </c>
      <c r="B4921" s="2" t="str">
        <f>TEXT(A4921,"mmmm")</f>
        <v>June</v>
      </c>
      <c r="C4921" t="s">
        <v>466</v>
      </c>
      <c r="D4921" t="s">
        <v>31</v>
      </c>
      <c r="E4921" t="s">
        <v>23</v>
      </c>
      <c r="F4921" t="s">
        <v>38</v>
      </c>
      <c r="G4921" t="s">
        <v>2153</v>
      </c>
      <c r="H4921">
        <v>39.94</v>
      </c>
      <c r="I4921">
        <v>4</v>
      </c>
      <c r="J4921">
        <v>-26.62</v>
      </c>
      <c r="K4921" s="6">
        <f>J4921/H4921</f>
        <v>-0.6664997496244367</v>
      </c>
      <c r="M4921" t="str">
        <f>LEFT(C4921, SEARCH(" ", C4921) - 1)</f>
        <v>Vivian</v>
      </c>
      <c r="N4921" t="str" cm="1">
        <f t="array" ref="N4921">_xlfn.IFS(H4921&lt;0, "LOSS", H4921&gt;1000, "GREAT", H4921&gt;500, "GOOD", H4921&gt;=100, "OKAY", H4921&lt;100, "OKAY")</f>
        <v>OKAY</v>
      </c>
    </row>
    <row r="4922" spans="1:14">
      <c r="A4922" s="2">
        <v>42535</v>
      </c>
      <c r="B4922" s="2" t="str">
        <f>TEXT(A4922,"mmmm")</f>
        <v>June</v>
      </c>
      <c r="C4922" t="s">
        <v>466</v>
      </c>
      <c r="D4922" t="s">
        <v>31</v>
      </c>
      <c r="E4922" t="s">
        <v>25</v>
      </c>
      <c r="F4922" t="s">
        <v>35</v>
      </c>
      <c r="G4922" t="s">
        <v>2366</v>
      </c>
      <c r="H4922">
        <v>18.46</v>
      </c>
      <c r="I4922">
        <v>2</v>
      </c>
      <c r="J4922">
        <v>2.31</v>
      </c>
      <c r="K4922" s="6">
        <f>J4922/H4922</f>
        <v>0.12513542795232935</v>
      </c>
      <c r="M4922" t="str">
        <f>LEFT(C4922, SEARCH(" ", C4922) - 1)</f>
        <v>Vivian</v>
      </c>
      <c r="N4922" t="str" cm="1">
        <f t="array" ref="N4922">_xlfn.IFS(H4922&lt;0, "LOSS", H4922&gt;1000, "GREAT", H4922&gt;500, "GOOD", H4922&gt;=100, "OKAY", H4922&lt;100, "OKAY")</f>
        <v>OKAY</v>
      </c>
    </row>
    <row r="4923" spans="1:14">
      <c r="A4923" s="2">
        <v>42535</v>
      </c>
      <c r="B4923" s="2" t="str">
        <f>TEXT(A4923,"mmmm")</f>
        <v>June</v>
      </c>
      <c r="C4923" t="s">
        <v>974</v>
      </c>
      <c r="D4923" t="s">
        <v>28</v>
      </c>
      <c r="E4923" t="s">
        <v>21</v>
      </c>
      <c r="F4923" t="s">
        <v>51</v>
      </c>
      <c r="G4923" t="s">
        <v>1853</v>
      </c>
      <c r="H4923">
        <v>1115.17</v>
      </c>
      <c r="I4923">
        <v>7</v>
      </c>
      <c r="J4923">
        <v>334.55</v>
      </c>
      <c r="K4923" s="6">
        <f>J4923/H4923</f>
        <v>0.29999910327573376</v>
      </c>
      <c r="M4923" t="str">
        <f>LEFT(C4923, SEARCH(" ", C4923) - 1)</f>
        <v>Anthony</v>
      </c>
      <c r="N4923" t="str" cm="1">
        <f t="array" ref="N4923">_xlfn.IFS(H4923&lt;0, "LOSS", H4923&gt;1000, "GREAT", H4923&gt;500, "GOOD", H4923&gt;=100, "OKAY", H4923&lt;100, "OKAY")</f>
        <v>GREAT</v>
      </c>
    </row>
    <row r="4924" spans="1:14">
      <c r="A4924" s="2">
        <v>42536</v>
      </c>
      <c r="B4924" s="2" t="str">
        <f>TEXT(A4924,"mmmm")</f>
        <v>June</v>
      </c>
      <c r="C4924" t="s">
        <v>1555</v>
      </c>
      <c r="D4924" t="s">
        <v>26</v>
      </c>
      <c r="E4924" t="s">
        <v>23</v>
      </c>
      <c r="F4924" t="s">
        <v>47</v>
      </c>
      <c r="G4924" t="s">
        <v>2111</v>
      </c>
      <c r="H4924">
        <v>173.49</v>
      </c>
      <c r="I4924">
        <v>7</v>
      </c>
      <c r="J4924">
        <v>54.22</v>
      </c>
      <c r="K4924" s="6">
        <f>J4924/H4924</f>
        <v>0.31252521759179203</v>
      </c>
      <c r="M4924" t="str">
        <f>LEFT(C4924, SEARCH(" ", C4924) - 1)</f>
        <v>Lynn</v>
      </c>
      <c r="N4924" t="str" cm="1">
        <f t="array" ref="N4924">_xlfn.IFS(H4924&lt;0, "LOSS", H4924&gt;1000, "GREAT", H4924&gt;500, "GOOD", H4924&gt;=100, "OKAY", H4924&lt;100, "OKAY")</f>
        <v>OKAY</v>
      </c>
    </row>
    <row r="4925" spans="1:14">
      <c r="A4925" s="2">
        <v>42537</v>
      </c>
      <c r="B4925" s="2" t="str">
        <f>TEXT(A4925,"mmmm")</f>
        <v>June</v>
      </c>
      <c r="C4925" t="s">
        <v>2172</v>
      </c>
      <c r="D4925" t="s">
        <v>22</v>
      </c>
      <c r="E4925" t="s">
        <v>23</v>
      </c>
      <c r="F4925" t="s">
        <v>47</v>
      </c>
      <c r="G4925" t="s">
        <v>1687</v>
      </c>
      <c r="H4925">
        <v>46.35</v>
      </c>
      <c r="I4925">
        <v>5</v>
      </c>
      <c r="J4925">
        <v>21.78</v>
      </c>
      <c r="K4925" s="6">
        <f>J4925/H4925</f>
        <v>0.46990291262135925</v>
      </c>
      <c r="M4925" t="str">
        <f>LEFT(C4925, SEARCH(" ", C4925) - 1)</f>
        <v>Bill</v>
      </c>
      <c r="N4925" t="str" cm="1">
        <f t="array" ref="N4925">_xlfn.IFS(H4925&lt;0, "LOSS", H4925&gt;1000, "GREAT", H4925&gt;500, "GOOD", H4925&gt;=100, "OKAY", H4925&lt;100, "OKAY")</f>
        <v>OKAY</v>
      </c>
    </row>
    <row r="4926" spans="1:14">
      <c r="A4926" s="2">
        <v>42537</v>
      </c>
      <c r="B4926" s="2" t="str">
        <f>TEXT(A4926,"mmmm")</f>
        <v>June</v>
      </c>
      <c r="C4926" t="s">
        <v>1956</v>
      </c>
      <c r="D4926" t="s">
        <v>185</v>
      </c>
      <c r="E4926" t="s">
        <v>25</v>
      </c>
      <c r="F4926" t="s">
        <v>46</v>
      </c>
      <c r="G4926" t="s">
        <v>2626</v>
      </c>
      <c r="H4926">
        <v>91.48</v>
      </c>
      <c r="I4926">
        <v>1</v>
      </c>
      <c r="J4926">
        <v>-1.83</v>
      </c>
      <c r="K4926" s="6">
        <f>J4926/H4926</f>
        <v>-2.0004372540446E-2</v>
      </c>
      <c r="M4926" t="str">
        <f>LEFT(C4926, SEARCH(" ", C4926) - 1)</f>
        <v>James</v>
      </c>
      <c r="N4926" t="str" cm="1">
        <f t="array" ref="N4926">_xlfn.IFS(H4926&lt;0, "LOSS", H4926&gt;1000, "GREAT", H4926&gt;500, "GOOD", H4926&gt;=100, "OKAY", H4926&lt;100, "OKAY")</f>
        <v>OKAY</v>
      </c>
    </row>
    <row r="4927" spans="1:14">
      <c r="A4927" s="2">
        <v>42537</v>
      </c>
      <c r="B4927" s="2" t="str">
        <f>TEXT(A4927,"mmmm")</f>
        <v>June</v>
      </c>
      <c r="C4927" t="s">
        <v>2016</v>
      </c>
      <c r="D4927" t="s">
        <v>108</v>
      </c>
      <c r="E4927" t="s">
        <v>23</v>
      </c>
      <c r="F4927" t="s">
        <v>45</v>
      </c>
      <c r="G4927" t="s">
        <v>538</v>
      </c>
      <c r="H4927">
        <v>9.4499999999999993</v>
      </c>
      <c r="I4927">
        <v>3</v>
      </c>
      <c r="J4927">
        <v>4.54</v>
      </c>
      <c r="K4927" s="6">
        <f>J4927/H4927</f>
        <v>0.48042328042328047</v>
      </c>
      <c r="M4927" t="str">
        <f>LEFT(C4927, SEARCH(" ", C4927) - 1)</f>
        <v>Jennifer</v>
      </c>
      <c r="N4927" t="str" cm="1">
        <f t="array" ref="N4927">_xlfn.IFS(H4927&lt;0, "LOSS", H4927&gt;1000, "GREAT", H4927&gt;500, "GOOD", H4927&gt;=100, "OKAY", H4927&lt;100, "OKAY")</f>
        <v>OKAY</v>
      </c>
    </row>
    <row r="4928" spans="1:14">
      <c r="A4928" s="2">
        <v>42538</v>
      </c>
      <c r="B4928" s="2" t="str">
        <f>TEXT(A4928,"mmmm")</f>
        <v>June</v>
      </c>
      <c r="C4928" t="s">
        <v>2627</v>
      </c>
      <c r="D4928" t="s">
        <v>24</v>
      </c>
      <c r="E4928" t="s">
        <v>23</v>
      </c>
      <c r="F4928" t="s">
        <v>49</v>
      </c>
      <c r="G4928" t="s">
        <v>2415</v>
      </c>
      <c r="H4928">
        <v>208.56</v>
      </c>
      <c r="I4928">
        <v>6</v>
      </c>
      <c r="J4928">
        <v>52.14</v>
      </c>
      <c r="K4928" s="6">
        <f>J4928/H4928</f>
        <v>0.25</v>
      </c>
      <c r="M4928" t="str">
        <f>LEFT(C4928, SEARCH(" ", C4928) - 1)</f>
        <v>Ted</v>
      </c>
      <c r="N4928" t="str" cm="1">
        <f t="array" ref="N4928">_xlfn.IFS(H4928&lt;0, "LOSS", H4928&gt;1000, "GREAT", H4928&gt;500, "GOOD", H4928&gt;=100, "OKAY", H4928&lt;100, "OKAY")</f>
        <v>OKAY</v>
      </c>
    </row>
    <row r="4929" spans="1:14">
      <c r="A4929" s="2">
        <v>42538</v>
      </c>
      <c r="B4929" s="2" t="str">
        <f>TEXT(A4929,"mmmm")</f>
        <v>June</v>
      </c>
      <c r="C4929" t="s">
        <v>2627</v>
      </c>
      <c r="D4929" t="s">
        <v>24</v>
      </c>
      <c r="E4929" t="s">
        <v>23</v>
      </c>
      <c r="F4929" t="s">
        <v>47</v>
      </c>
      <c r="G4929" t="s">
        <v>636</v>
      </c>
      <c r="H4929">
        <v>32.4</v>
      </c>
      <c r="I4929">
        <v>5</v>
      </c>
      <c r="J4929">
        <v>15.55</v>
      </c>
      <c r="K4929" s="6">
        <f>J4929/H4929</f>
        <v>0.47993827160493829</v>
      </c>
      <c r="M4929" t="str">
        <f>LEFT(C4929, SEARCH(" ", C4929) - 1)</f>
        <v>Ted</v>
      </c>
      <c r="N4929" t="str" cm="1">
        <f t="array" ref="N4929">_xlfn.IFS(H4929&lt;0, "LOSS", H4929&gt;1000, "GREAT", H4929&gt;500, "GOOD", H4929&gt;=100, "OKAY", H4929&lt;100, "OKAY")</f>
        <v>OKAY</v>
      </c>
    </row>
    <row r="4930" spans="1:14">
      <c r="A4930" s="2">
        <v>42538</v>
      </c>
      <c r="B4930" s="2" t="str">
        <f>TEXT(A4930,"mmmm")</f>
        <v>June</v>
      </c>
      <c r="C4930" t="s">
        <v>2627</v>
      </c>
      <c r="D4930" t="s">
        <v>24</v>
      </c>
      <c r="E4930" t="s">
        <v>21</v>
      </c>
      <c r="F4930" t="s">
        <v>40</v>
      </c>
      <c r="G4930" t="s">
        <v>2104</v>
      </c>
      <c r="H4930">
        <v>319.41000000000003</v>
      </c>
      <c r="I4930">
        <v>5</v>
      </c>
      <c r="J4930">
        <v>7.1</v>
      </c>
      <c r="K4930" s="6">
        <f>J4930/H4930</f>
        <v>2.2228483766945303E-2</v>
      </c>
      <c r="M4930" t="str">
        <f>LEFT(C4930, SEARCH(" ", C4930) - 1)</f>
        <v>Ted</v>
      </c>
      <c r="N4930" t="str" cm="1">
        <f t="array" ref="N4930">_xlfn.IFS(H4930&lt;0, "LOSS", H4930&gt;1000, "GREAT", H4930&gt;500, "GOOD", H4930&gt;=100, "OKAY", H4930&lt;100, "OKAY")</f>
        <v>OKAY</v>
      </c>
    </row>
    <row r="4931" spans="1:14">
      <c r="A4931" s="2">
        <v>42538</v>
      </c>
      <c r="B4931" s="2" t="str">
        <f>TEXT(A4931,"mmmm")</f>
        <v>June</v>
      </c>
      <c r="C4931" t="s">
        <v>2627</v>
      </c>
      <c r="D4931" t="s">
        <v>24</v>
      </c>
      <c r="E4931" t="s">
        <v>23</v>
      </c>
      <c r="F4931" t="s">
        <v>47</v>
      </c>
      <c r="G4931" t="s">
        <v>336</v>
      </c>
      <c r="H4931">
        <v>14.56</v>
      </c>
      <c r="I4931">
        <v>2</v>
      </c>
      <c r="J4931">
        <v>6.99</v>
      </c>
      <c r="K4931" s="6">
        <f>J4931/H4931</f>
        <v>0.4800824175824176</v>
      </c>
      <c r="M4931" t="str">
        <f>LEFT(C4931, SEARCH(" ", C4931) - 1)</f>
        <v>Ted</v>
      </c>
      <c r="N4931" t="str" cm="1">
        <f t="array" ref="N4931">_xlfn.IFS(H4931&lt;0, "LOSS", H4931&gt;1000, "GREAT", H4931&gt;500, "GOOD", H4931&gt;=100, "OKAY", H4931&lt;100, "OKAY")</f>
        <v>OKAY</v>
      </c>
    </row>
    <row r="4932" spans="1:14">
      <c r="A4932" s="2">
        <v>42538</v>
      </c>
      <c r="B4932" s="2" t="str">
        <f>TEXT(A4932,"mmmm")</f>
        <v>June</v>
      </c>
      <c r="C4932" t="s">
        <v>2627</v>
      </c>
      <c r="D4932" t="s">
        <v>24</v>
      </c>
      <c r="E4932" t="s">
        <v>25</v>
      </c>
      <c r="F4932" t="s">
        <v>35</v>
      </c>
      <c r="G4932" t="s">
        <v>1093</v>
      </c>
      <c r="H4932">
        <v>30</v>
      </c>
      <c r="I4932">
        <v>2</v>
      </c>
      <c r="J4932">
        <v>3.3</v>
      </c>
      <c r="K4932" s="6">
        <f>J4932/H4932</f>
        <v>0.11</v>
      </c>
      <c r="M4932" t="str">
        <f>LEFT(C4932, SEARCH(" ", C4932) - 1)</f>
        <v>Ted</v>
      </c>
      <c r="N4932" t="str" cm="1">
        <f t="array" ref="N4932">_xlfn.IFS(H4932&lt;0, "LOSS", H4932&gt;1000, "GREAT", H4932&gt;500, "GOOD", H4932&gt;=100, "OKAY", H4932&lt;100, "OKAY")</f>
        <v>OKAY</v>
      </c>
    </row>
    <row r="4933" spans="1:14">
      <c r="A4933" s="2">
        <v>42538</v>
      </c>
      <c r="B4933" s="2" t="str">
        <f>TEXT(A4933,"mmmm")</f>
        <v>June</v>
      </c>
      <c r="C4933" t="s">
        <v>2627</v>
      </c>
      <c r="D4933" t="s">
        <v>24</v>
      </c>
      <c r="E4933" t="s">
        <v>23</v>
      </c>
      <c r="F4933" t="s">
        <v>38</v>
      </c>
      <c r="G4933" t="s">
        <v>1583</v>
      </c>
      <c r="H4933">
        <v>48.48</v>
      </c>
      <c r="I4933">
        <v>4</v>
      </c>
      <c r="J4933">
        <v>16.36</v>
      </c>
      <c r="K4933" s="6">
        <f>J4933/H4933</f>
        <v>0.33745874587458746</v>
      </c>
      <c r="M4933" t="str">
        <f>LEFT(C4933, SEARCH(" ", C4933) - 1)</f>
        <v>Ted</v>
      </c>
      <c r="N4933" t="str" cm="1">
        <f t="array" ref="N4933">_xlfn.IFS(H4933&lt;0, "LOSS", H4933&gt;1000, "GREAT", H4933&gt;500, "GOOD", H4933&gt;=100, "OKAY", H4933&lt;100, "OKAY")</f>
        <v>OKAY</v>
      </c>
    </row>
    <row r="4934" spans="1:14">
      <c r="A4934" s="2">
        <v>42538</v>
      </c>
      <c r="B4934" s="2" t="str">
        <f>TEXT(A4934,"mmmm")</f>
        <v>June</v>
      </c>
      <c r="C4934" t="s">
        <v>2627</v>
      </c>
      <c r="D4934" t="s">
        <v>24</v>
      </c>
      <c r="E4934" t="s">
        <v>23</v>
      </c>
      <c r="F4934" t="s">
        <v>37</v>
      </c>
      <c r="G4934" t="s">
        <v>628</v>
      </c>
      <c r="H4934">
        <v>1.68</v>
      </c>
      <c r="I4934">
        <v>1</v>
      </c>
      <c r="J4934">
        <v>0.84</v>
      </c>
      <c r="K4934" s="6">
        <f>J4934/H4934</f>
        <v>0.5</v>
      </c>
      <c r="M4934" t="str">
        <f>LEFT(C4934, SEARCH(" ", C4934) - 1)</f>
        <v>Ted</v>
      </c>
      <c r="N4934" t="str" cm="1">
        <f t="array" ref="N4934">_xlfn.IFS(H4934&lt;0, "LOSS", H4934&gt;1000, "GREAT", H4934&gt;500, "GOOD", H4934&gt;=100, "OKAY", H4934&lt;100, "OKAY")</f>
        <v>OKAY</v>
      </c>
    </row>
    <row r="4935" spans="1:14">
      <c r="A4935" s="2">
        <v>42538</v>
      </c>
      <c r="B4935" s="2" t="str">
        <f>TEXT(A4935,"mmmm")</f>
        <v>June</v>
      </c>
      <c r="C4935" t="s">
        <v>1565</v>
      </c>
      <c r="D4935" t="s">
        <v>22</v>
      </c>
      <c r="E4935" t="s">
        <v>23</v>
      </c>
      <c r="F4935" t="s">
        <v>47</v>
      </c>
      <c r="G4935" t="s">
        <v>1139</v>
      </c>
      <c r="H4935">
        <v>111.96</v>
      </c>
      <c r="I4935">
        <v>2</v>
      </c>
      <c r="J4935">
        <v>54.86</v>
      </c>
      <c r="K4935" s="6">
        <f>J4935/H4935</f>
        <v>0.48999642729546267</v>
      </c>
      <c r="M4935" t="str">
        <f>LEFT(C4935, SEARCH(" ", C4935) - 1)</f>
        <v>Ivan</v>
      </c>
      <c r="N4935" t="str" cm="1">
        <f t="array" ref="N4935">_xlfn.IFS(H4935&lt;0, "LOSS", H4935&gt;1000, "GREAT", H4935&gt;500, "GOOD", H4935&gt;=100, "OKAY", H4935&lt;100, "OKAY")</f>
        <v>OKAY</v>
      </c>
    </row>
    <row r="4936" spans="1:14">
      <c r="A4936" s="2">
        <v>42538</v>
      </c>
      <c r="B4936" s="2" t="str">
        <f>TEXT(A4936,"mmmm")</f>
        <v>June</v>
      </c>
      <c r="C4936" t="s">
        <v>2234</v>
      </c>
      <c r="D4936" t="s">
        <v>24</v>
      </c>
      <c r="E4936" t="s">
        <v>23</v>
      </c>
      <c r="F4936" t="s">
        <v>49</v>
      </c>
      <c r="G4936" t="s">
        <v>1889</v>
      </c>
      <c r="H4936">
        <v>40.74</v>
      </c>
      <c r="I4936">
        <v>3</v>
      </c>
      <c r="J4936">
        <v>0.41</v>
      </c>
      <c r="K4936" s="6">
        <f>J4936/H4936</f>
        <v>1.0063819342169857E-2</v>
      </c>
      <c r="M4936" t="str">
        <f>LEFT(C4936, SEARCH(" ", C4936) - 1)</f>
        <v>Fred</v>
      </c>
      <c r="N4936" t="str" cm="1">
        <f t="array" ref="N4936">_xlfn.IFS(H4936&lt;0, "LOSS", H4936&gt;1000, "GREAT", H4936&gt;500, "GOOD", H4936&gt;=100, "OKAY", H4936&lt;100, "OKAY")</f>
        <v>OKAY</v>
      </c>
    </row>
    <row r="4937" spans="1:14">
      <c r="A4937" s="2">
        <v>42538</v>
      </c>
      <c r="B4937" s="2" t="str">
        <f>TEXT(A4937,"mmmm")</f>
        <v>June</v>
      </c>
      <c r="C4937" t="s">
        <v>223</v>
      </c>
      <c r="D4937" t="s">
        <v>22</v>
      </c>
      <c r="E4937" t="s">
        <v>21</v>
      </c>
      <c r="F4937" t="s">
        <v>39</v>
      </c>
      <c r="G4937" t="s">
        <v>436</v>
      </c>
      <c r="H4937">
        <v>239.67</v>
      </c>
      <c r="I4937">
        <v>2</v>
      </c>
      <c r="J4937">
        <v>14.1</v>
      </c>
      <c r="K4937" s="6">
        <f>J4937/H4937</f>
        <v>5.8830892477156088E-2</v>
      </c>
      <c r="M4937" t="str">
        <f>LEFT(C4937, SEARCH(" ", C4937) - 1)</f>
        <v>Mike</v>
      </c>
      <c r="N4937" t="str" cm="1">
        <f t="array" ref="N4937">_xlfn.IFS(H4937&lt;0, "LOSS", H4937&gt;1000, "GREAT", H4937&gt;500, "GOOD", H4937&gt;=100, "OKAY", H4937&lt;100, "OKAY")</f>
        <v>OKAY</v>
      </c>
    </row>
    <row r="4938" spans="1:14">
      <c r="A4938" s="2">
        <v>42538</v>
      </c>
      <c r="B4938" s="2" t="str">
        <f>TEXT(A4938,"mmmm")</f>
        <v>June</v>
      </c>
      <c r="C4938" t="s">
        <v>223</v>
      </c>
      <c r="D4938" t="s">
        <v>22</v>
      </c>
      <c r="E4938" t="s">
        <v>23</v>
      </c>
      <c r="F4938" t="s">
        <v>45</v>
      </c>
      <c r="G4938" t="s">
        <v>2586</v>
      </c>
      <c r="H4938">
        <v>22.5</v>
      </c>
      <c r="I4938">
        <v>6</v>
      </c>
      <c r="J4938">
        <v>10.8</v>
      </c>
      <c r="K4938" s="6">
        <f>J4938/H4938</f>
        <v>0.48000000000000004</v>
      </c>
      <c r="M4938" t="str">
        <f>LEFT(C4938, SEARCH(" ", C4938) - 1)</f>
        <v>Mike</v>
      </c>
      <c r="N4938" t="str" cm="1">
        <f t="array" ref="N4938">_xlfn.IFS(H4938&lt;0, "LOSS", H4938&gt;1000, "GREAT", H4938&gt;500, "GOOD", H4938&gt;=100, "OKAY", H4938&lt;100, "OKAY")</f>
        <v>OKAY</v>
      </c>
    </row>
    <row r="4939" spans="1:14">
      <c r="A4939" s="2">
        <v>42538</v>
      </c>
      <c r="B4939" s="2" t="str">
        <f>TEXT(A4939,"mmmm")</f>
        <v>June</v>
      </c>
      <c r="C4939" t="s">
        <v>223</v>
      </c>
      <c r="D4939" t="s">
        <v>22</v>
      </c>
      <c r="E4939" t="s">
        <v>23</v>
      </c>
      <c r="F4939" t="s">
        <v>47</v>
      </c>
      <c r="G4939" t="s">
        <v>2379</v>
      </c>
      <c r="H4939">
        <v>219.84</v>
      </c>
      <c r="I4939">
        <v>4</v>
      </c>
      <c r="J4939">
        <v>107.72</v>
      </c>
      <c r="K4939" s="6">
        <f>J4939/H4939</f>
        <v>0.48999272197962151</v>
      </c>
      <c r="M4939" t="str">
        <f>LEFT(C4939, SEARCH(" ", C4939) - 1)</f>
        <v>Mike</v>
      </c>
      <c r="N4939" t="str" cm="1">
        <f t="array" ref="N4939">_xlfn.IFS(H4939&lt;0, "LOSS", H4939&gt;1000, "GREAT", H4939&gt;500, "GOOD", H4939&gt;=100, "OKAY", H4939&lt;100, "OKAY")</f>
        <v>OKAY</v>
      </c>
    </row>
    <row r="4940" spans="1:14">
      <c r="A4940" s="2">
        <v>42538</v>
      </c>
      <c r="B4940" s="2" t="str">
        <f>TEXT(A4940,"mmmm")</f>
        <v>June</v>
      </c>
      <c r="C4940" t="s">
        <v>654</v>
      </c>
      <c r="D4940" t="s">
        <v>94</v>
      </c>
      <c r="E4940" t="s">
        <v>21</v>
      </c>
      <c r="F4940" t="s">
        <v>44</v>
      </c>
      <c r="G4940" t="s">
        <v>271</v>
      </c>
      <c r="H4940">
        <v>266.35000000000002</v>
      </c>
      <c r="I4940">
        <v>3</v>
      </c>
      <c r="J4940">
        <v>-13.32</v>
      </c>
      <c r="K4940" s="6">
        <f>J4940/H4940</f>
        <v>-5.0009386146048426E-2</v>
      </c>
      <c r="M4940" t="str">
        <f>LEFT(C4940, SEARCH(" ", C4940) - 1)</f>
        <v>Lena</v>
      </c>
      <c r="N4940" t="str" cm="1">
        <f t="array" ref="N4940">_xlfn.IFS(H4940&lt;0, "LOSS", H4940&gt;1000, "GREAT", H4940&gt;500, "GOOD", H4940&gt;=100, "OKAY", H4940&lt;100, "OKAY")</f>
        <v>OKAY</v>
      </c>
    </row>
    <row r="4941" spans="1:14">
      <c r="A4941" s="2">
        <v>42538</v>
      </c>
      <c r="B4941" s="2" t="str">
        <f>TEXT(A4941,"mmmm")</f>
        <v>June</v>
      </c>
      <c r="C4941" t="s">
        <v>654</v>
      </c>
      <c r="D4941" t="s">
        <v>94</v>
      </c>
      <c r="E4941" t="s">
        <v>21</v>
      </c>
      <c r="F4941" t="s">
        <v>40</v>
      </c>
      <c r="G4941" t="s">
        <v>2237</v>
      </c>
      <c r="H4941">
        <v>483.14</v>
      </c>
      <c r="I4941">
        <v>4</v>
      </c>
      <c r="J4941">
        <v>54.35</v>
      </c>
      <c r="K4941" s="6">
        <f>J4941/H4941</f>
        <v>0.1124932731713375</v>
      </c>
      <c r="M4941" t="str">
        <f>LEFT(C4941, SEARCH(" ", C4941) - 1)</f>
        <v>Lena</v>
      </c>
      <c r="N4941" t="str" cm="1">
        <f t="array" ref="N4941">_xlfn.IFS(H4941&lt;0, "LOSS", H4941&gt;1000, "GREAT", H4941&gt;500, "GOOD", H4941&gt;=100, "OKAY", H4941&lt;100, "OKAY")</f>
        <v>OKAY</v>
      </c>
    </row>
    <row r="4942" spans="1:14">
      <c r="A4942" s="2">
        <v>42538</v>
      </c>
      <c r="B4942" s="2" t="str">
        <f>TEXT(A4942,"mmmm")</f>
        <v>June</v>
      </c>
      <c r="C4942" t="s">
        <v>414</v>
      </c>
      <c r="D4942" t="s">
        <v>100</v>
      </c>
      <c r="E4942" t="s">
        <v>23</v>
      </c>
      <c r="F4942" t="s">
        <v>38</v>
      </c>
      <c r="G4942" t="s">
        <v>2251</v>
      </c>
      <c r="H4942">
        <v>7.96</v>
      </c>
      <c r="I4942">
        <v>2</v>
      </c>
      <c r="J4942">
        <v>3.74</v>
      </c>
      <c r="K4942" s="6">
        <f>J4942/H4942</f>
        <v>0.46984924623115581</v>
      </c>
      <c r="M4942" t="str">
        <f>LEFT(C4942, SEARCH(" ", C4942) - 1)</f>
        <v>Christine</v>
      </c>
      <c r="N4942" t="str" cm="1">
        <f t="array" ref="N4942">_xlfn.IFS(H4942&lt;0, "LOSS", H4942&gt;1000, "GREAT", H4942&gt;500, "GOOD", H4942&gt;=100, "OKAY", H4942&lt;100, "OKAY")</f>
        <v>OKAY</v>
      </c>
    </row>
    <row r="4943" spans="1:14">
      <c r="A4943" s="2">
        <v>42538</v>
      </c>
      <c r="B4943" s="2" t="str">
        <f>TEXT(A4943,"mmmm")</f>
        <v>June</v>
      </c>
      <c r="C4943" t="s">
        <v>414</v>
      </c>
      <c r="D4943" t="s">
        <v>100</v>
      </c>
      <c r="E4943" t="s">
        <v>25</v>
      </c>
      <c r="F4943" t="s">
        <v>48</v>
      </c>
      <c r="G4943" t="s">
        <v>91</v>
      </c>
      <c r="H4943">
        <v>566.97</v>
      </c>
      <c r="I4943">
        <v>3</v>
      </c>
      <c r="J4943">
        <v>153.08000000000001</v>
      </c>
      <c r="K4943" s="6">
        <f>J4943/H4943</f>
        <v>0.26999664885267299</v>
      </c>
      <c r="M4943" t="str">
        <f>LEFT(C4943, SEARCH(" ", C4943) - 1)</f>
        <v>Christine</v>
      </c>
      <c r="N4943" t="str" cm="1">
        <f t="array" ref="N4943">_xlfn.IFS(H4943&lt;0, "LOSS", H4943&gt;1000, "GREAT", H4943&gt;500, "GOOD", H4943&gt;=100, "OKAY", H4943&lt;100, "OKAY")</f>
        <v>GOOD</v>
      </c>
    </row>
    <row r="4944" spans="1:14">
      <c r="A4944" s="2">
        <v>42538</v>
      </c>
      <c r="B4944" s="2" t="str">
        <f>TEXT(A4944,"mmmm")</f>
        <v>June</v>
      </c>
      <c r="C4944" t="s">
        <v>414</v>
      </c>
      <c r="D4944" t="s">
        <v>100</v>
      </c>
      <c r="E4944" t="s">
        <v>23</v>
      </c>
      <c r="F4944" t="s">
        <v>37</v>
      </c>
      <c r="G4944" t="s">
        <v>412</v>
      </c>
      <c r="H4944">
        <v>9.84</v>
      </c>
      <c r="I4944">
        <v>3</v>
      </c>
      <c r="J4944">
        <v>2.85</v>
      </c>
      <c r="K4944" s="6">
        <f>J4944/H4944</f>
        <v>0.28963414634146345</v>
      </c>
      <c r="M4944" t="str">
        <f>LEFT(C4944, SEARCH(" ", C4944) - 1)</f>
        <v>Christine</v>
      </c>
      <c r="N4944" t="str" cm="1">
        <f t="array" ref="N4944">_xlfn.IFS(H4944&lt;0, "LOSS", H4944&gt;1000, "GREAT", H4944&gt;500, "GOOD", H4944&gt;=100, "OKAY", H4944&lt;100, "OKAY")</f>
        <v>OKAY</v>
      </c>
    </row>
    <row r="4945" spans="1:14">
      <c r="A4945" s="2">
        <v>42538</v>
      </c>
      <c r="B4945" s="2" t="str">
        <f>TEXT(A4945,"mmmm")</f>
        <v>June</v>
      </c>
      <c r="C4945" t="s">
        <v>1634</v>
      </c>
      <c r="D4945" t="s">
        <v>24</v>
      </c>
      <c r="E4945" t="s">
        <v>21</v>
      </c>
      <c r="F4945" t="s">
        <v>51</v>
      </c>
      <c r="G4945" t="s">
        <v>263</v>
      </c>
      <c r="H4945">
        <v>376.87</v>
      </c>
      <c r="I4945">
        <v>3</v>
      </c>
      <c r="J4945">
        <v>-213.56</v>
      </c>
      <c r="K4945" s="6">
        <f>J4945/H4945</f>
        <v>-0.56666755114495715</v>
      </c>
      <c r="M4945" t="str">
        <f>LEFT(C4945, SEARCH(" ", C4945) - 1)</f>
        <v>Denise</v>
      </c>
      <c r="N4945" t="str" cm="1">
        <f t="array" ref="N4945">_xlfn.IFS(H4945&lt;0, "LOSS", H4945&gt;1000, "GREAT", H4945&gt;500, "GOOD", H4945&gt;=100, "OKAY", H4945&lt;100, "OKAY")</f>
        <v>OKAY</v>
      </c>
    </row>
    <row r="4946" spans="1:14">
      <c r="A4946" s="2">
        <v>42539</v>
      </c>
      <c r="B4946" s="2" t="str">
        <f>TEXT(A4946,"mmmm")</f>
        <v>June</v>
      </c>
      <c r="C4946" t="s">
        <v>858</v>
      </c>
      <c r="D4946" t="s">
        <v>29</v>
      </c>
      <c r="E4946" t="s">
        <v>23</v>
      </c>
      <c r="F4946" t="s">
        <v>47</v>
      </c>
      <c r="G4946" t="s">
        <v>2160</v>
      </c>
      <c r="H4946">
        <v>76.86</v>
      </c>
      <c r="I4946">
        <v>2</v>
      </c>
      <c r="J4946">
        <v>26.9</v>
      </c>
      <c r="K4946" s="6">
        <f>J4946/H4946</f>
        <v>0.34998698933125161</v>
      </c>
      <c r="M4946" t="str">
        <f>LEFT(C4946, SEARCH(" ", C4946) - 1)</f>
        <v>Bobby</v>
      </c>
      <c r="N4946" t="str" cm="1">
        <f t="array" ref="N4946">_xlfn.IFS(H4946&lt;0, "LOSS", H4946&gt;1000, "GREAT", H4946&gt;500, "GOOD", H4946&gt;=100, "OKAY", H4946&lt;100, "OKAY")</f>
        <v>OKAY</v>
      </c>
    </row>
    <row r="4947" spans="1:14">
      <c r="A4947" s="2">
        <v>42539</v>
      </c>
      <c r="B4947" s="2" t="str">
        <f>TEXT(A4947,"mmmm")</f>
        <v>June</v>
      </c>
      <c r="C4947" t="s">
        <v>2202</v>
      </c>
      <c r="D4947" t="s">
        <v>27</v>
      </c>
      <c r="E4947" t="s">
        <v>23</v>
      </c>
      <c r="F4947" t="s">
        <v>47</v>
      </c>
      <c r="G4947" t="s">
        <v>1388</v>
      </c>
      <c r="H4947">
        <v>6.85</v>
      </c>
      <c r="I4947">
        <v>2</v>
      </c>
      <c r="J4947">
        <v>2.14</v>
      </c>
      <c r="K4947" s="6">
        <f>J4947/H4947</f>
        <v>0.31240875912408761</v>
      </c>
      <c r="M4947" t="str">
        <f>LEFT(C4947, SEARCH(" ", C4947) - 1)</f>
        <v>Stewart</v>
      </c>
      <c r="N4947" t="str" cm="1">
        <f t="array" ref="N4947">_xlfn.IFS(H4947&lt;0, "LOSS", H4947&gt;1000, "GREAT", H4947&gt;500, "GOOD", H4947&gt;=100, "OKAY", H4947&lt;100, "OKAY")</f>
        <v>OKAY</v>
      </c>
    </row>
    <row r="4948" spans="1:14">
      <c r="A4948" s="2">
        <v>42539</v>
      </c>
      <c r="B4948" s="2" t="str">
        <f>TEXT(A4948,"mmmm")</f>
        <v>June</v>
      </c>
      <c r="C4948" t="s">
        <v>2202</v>
      </c>
      <c r="D4948" t="s">
        <v>27</v>
      </c>
      <c r="E4948" t="s">
        <v>23</v>
      </c>
      <c r="F4948" t="s">
        <v>38</v>
      </c>
      <c r="G4948" t="s">
        <v>884</v>
      </c>
      <c r="H4948">
        <v>4.63</v>
      </c>
      <c r="I4948">
        <v>2</v>
      </c>
      <c r="J4948">
        <v>-3.86</v>
      </c>
      <c r="K4948" s="6">
        <f>J4948/H4948</f>
        <v>-0.83369330453563717</v>
      </c>
      <c r="M4948" t="str">
        <f>LEFT(C4948, SEARCH(" ", C4948) - 1)</f>
        <v>Stewart</v>
      </c>
      <c r="N4948" t="str" cm="1">
        <f t="array" ref="N4948">_xlfn.IFS(H4948&lt;0, "LOSS", H4948&gt;1000, "GREAT", H4948&gt;500, "GOOD", H4948&gt;=100, "OKAY", H4948&lt;100, "OKAY")</f>
        <v>OKAY</v>
      </c>
    </row>
    <row r="4949" spans="1:14">
      <c r="A4949" s="2">
        <v>42539</v>
      </c>
      <c r="B4949" s="2" t="str">
        <f>TEXT(A4949,"mmmm")</f>
        <v>June</v>
      </c>
      <c r="C4949" t="s">
        <v>2202</v>
      </c>
      <c r="D4949" t="s">
        <v>27</v>
      </c>
      <c r="E4949" t="s">
        <v>23</v>
      </c>
      <c r="F4949" t="s">
        <v>36</v>
      </c>
      <c r="G4949" t="s">
        <v>799</v>
      </c>
      <c r="H4949">
        <v>453.6</v>
      </c>
      <c r="I4949">
        <v>3</v>
      </c>
      <c r="J4949">
        <v>90.72</v>
      </c>
      <c r="K4949" s="6">
        <f>J4949/H4949</f>
        <v>0.19999999999999998</v>
      </c>
      <c r="M4949" t="str">
        <f>LEFT(C4949, SEARCH(" ", C4949) - 1)</f>
        <v>Stewart</v>
      </c>
      <c r="N4949" t="str" cm="1">
        <f t="array" ref="N4949">_xlfn.IFS(H4949&lt;0, "LOSS", H4949&gt;1000, "GREAT", H4949&gt;500, "GOOD", H4949&gt;=100, "OKAY", H4949&lt;100, "OKAY")</f>
        <v>OKAY</v>
      </c>
    </row>
    <row r="4950" spans="1:14">
      <c r="A4950" s="2">
        <v>42540</v>
      </c>
      <c r="B4950" s="2" t="str">
        <f>TEXT(A4950,"mmmm")</f>
        <v>June</v>
      </c>
      <c r="C4950" t="s">
        <v>1323</v>
      </c>
      <c r="D4950" t="s">
        <v>22</v>
      </c>
      <c r="E4950" t="s">
        <v>23</v>
      </c>
      <c r="F4950" t="s">
        <v>47</v>
      </c>
      <c r="G4950" t="s">
        <v>245</v>
      </c>
      <c r="H4950">
        <v>17.12</v>
      </c>
      <c r="I4950">
        <v>2</v>
      </c>
      <c r="J4950">
        <v>8.0500000000000007</v>
      </c>
      <c r="K4950" s="6">
        <f>J4950/H4950</f>
        <v>0.47021028037383178</v>
      </c>
      <c r="M4950" t="str">
        <f>LEFT(C4950, SEARCH(" ", C4950) - 1)</f>
        <v>Karen</v>
      </c>
      <c r="N4950" t="str" cm="1">
        <f t="array" ref="N4950">_xlfn.IFS(H4950&lt;0, "LOSS", H4950&gt;1000, "GREAT", H4950&gt;500, "GOOD", H4950&gt;=100, "OKAY", H4950&lt;100, "OKAY")</f>
        <v>OKAY</v>
      </c>
    </row>
    <row r="4951" spans="1:14">
      <c r="A4951" s="2">
        <v>42541</v>
      </c>
      <c r="B4951" s="2" t="str">
        <f>TEXT(A4951,"mmmm")</f>
        <v>June</v>
      </c>
      <c r="C4951" t="s">
        <v>1219</v>
      </c>
      <c r="D4951" t="s">
        <v>108</v>
      </c>
      <c r="E4951" t="s">
        <v>25</v>
      </c>
      <c r="F4951" t="s">
        <v>35</v>
      </c>
      <c r="G4951" t="s">
        <v>1093</v>
      </c>
      <c r="H4951">
        <v>45</v>
      </c>
      <c r="I4951">
        <v>3</v>
      </c>
      <c r="J4951">
        <v>4.95</v>
      </c>
      <c r="K4951" s="6">
        <f>J4951/H4951</f>
        <v>0.11</v>
      </c>
      <c r="M4951" t="str">
        <f>LEFT(C4951, SEARCH(" ", C4951) - 1)</f>
        <v>Lena</v>
      </c>
      <c r="N4951" t="str" cm="1">
        <f t="array" ref="N4951">_xlfn.IFS(H4951&lt;0, "LOSS", H4951&gt;1000, "GREAT", H4951&gt;500, "GOOD", H4951&gt;=100, "OKAY", H4951&lt;100, "OKAY")</f>
        <v>OKAY</v>
      </c>
    </row>
    <row r="4952" spans="1:14">
      <c r="A4952" s="2">
        <v>42541</v>
      </c>
      <c r="B4952" s="2" t="str">
        <f>TEXT(A4952,"mmmm")</f>
        <v>June</v>
      </c>
      <c r="C4952" t="s">
        <v>1219</v>
      </c>
      <c r="D4952" t="s">
        <v>108</v>
      </c>
      <c r="E4952" t="s">
        <v>25</v>
      </c>
      <c r="F4952" t="s">
        <v>48</v>
      </c>
      <c r="G4952" t="s">
        <v>727</v>
      </c>
      <c r="H4952">
        <v>21.8</v>
      </c>
      <c r="I4952">
        <v>2</v>
      </c>
      <c r="J4952">
        <v>6.1</v>
      </c>
      <c r="K4952" s="6">
        <f>J4952/H4952</f>
        <v>0.27981651376146788</v>
      </c>
      <c r="M4952" t="str">
        <f>LEFT(C4952, SEARCH(" ", C4952) - 1)</f>
        <v>Lena</v>
      </c>
      <c r="N4952" t="str" cm="1">
        <f t="array" ref="N4952">_xlfn.IFS(H4952&lt;0, "LOSS", H4952&gt;1000, "GREAT", H4952&gt;500, "GOOD", H4952&gt;=100, "OKAY", H4952&lt;100, "OKAY")</f>
        <v>OKAY</v>
      </c>
    </row>
    <row r="4953" spans="1:14">
      <c r="A4953" s="2">
        <v>42541</v>
      </c>
      <c r="B4953" s="2" t="str">
        <f>TEXT(A4953,"mmmm")</f>
        <v>June</v>
      </c>
      <c r="C4953" t="s">
        <v>2283</v>
      </c>
      <c r="D4953" t="s">
        <v>22</v>
      </c>
      <c r="E4953" t="s">
        <v>23</v>
      </c>
      <c r="F4953" t="s">
        <v>37</v>
      </c>
      <c r="G4953" t="s">
        <v>895</v>
      </c>
      <c r="H4953">
        <v>5.16</v>
      </c>
      <c r="I4953">
        <v>2</v>
      </c>
      <c r="J4953">
        <v>1.34</v>
      </c>
      <c r="K4953" s="6">
        <f>J4953/H4953</f>
        <v>0.25968992248062017</v>
      </c>
      <c r="M4953" t="str">
        <f>LEFT(C4953, SEARCH(" ", C4953) - 1)</f>
        <v>Dave</v>
      </c>
      <c r="N4953" t="str" cm="1">
        <f t="array" ref="N4953">_xlfn.IFS(H4953&lt;0, "LOSS", H4953&gt;1000, "GREAT", H4953&gt;500, "GOOD", H4953&gt;=100, "OKAY", H4953&lt;100, "OKAY")</f>
        <v>OKAY</v>
      </c>
    </row>
    <row r="4954" spans="1:14">
      <c r="A4954" s="2">
        <v>42541</v>
      </c>
      <c r="B4954" s="2" t="str">
        <f>TEXT(A4954,"mmmm")</f>
        <v>June</v>
      </c>
      <c r="C4954" t="s">
        <v>2283</v>
      </c>
      <c r="D4954" t="s">
        <v>22</v>
      </c>
      <c r="E4954" t="s">
        <v>23</v>
      </c>
      <c r="F4954" t="s">
        <v>47</v>
      </c>
      <c r="G4954" t="s">
        <v>2192</v>
      </c>
      <c r="H4954">
        <v>38.880000000000003</v>
      </c>
      <c r="I4954">
        <v>6</v>
      </c>
      <c r="J4954">
        <v>18.66</v>
      </c>
      <c r="K4954" s="6">
        <f>J4954/H4954</f>
        <v>0.47993827160493824</v>
      </c>
      <c r="M4954" t="str">
        <f>LEFT(C4954, SEARCH(" ", C4954) - 1)</f>
        <v>Dave</v>
      </c>
      <c r="N4954" t="str" cm="1">
        <f t="array" ref="N4954">_xlfn.IFS(H4954&lt;0, "LOSS", H4954&gt;1000, "GREAT", H4954&gt;500, "GOOD", H4954&gt;=100, "OKAY", H4954&lt;100, "OKAY")</f>
        <v>OKAY</v>
      </c>
    </row>
    <row r="4955" spans="1:14">
      <c r="A4955" s="2">
        <v>42541</v>
      </c>
      <c r="B4955" s="2" t="str">
        <f>TEXT(A4955,"mmmm")</f>
        <v>June</v>
      </c>
      <c r="C4955" t="s">
        <v>2178</v>
      </c>
      <c r="D4955" t="s">
        <v>27</v>
      </c>
      <c r="E4955" t="s">
        <v>23</v>
      </c>
      <c r="F4955" t="s">
        <v>47</v>
      </c>
      <c r="G4955" t="s">
        <v>2628</v>
      </c>
      <c r="H4955">
        <v>45.06</v>
      </c>
      <c r="I4955">
        <v>8</v>
      </c>
      <c r="J4955">
        <v>15.21</v>
      </c>
      <c r="K4955" s="6">
        <f>J4955/H4955</f>
        <v>0.33754993342210388</v>
      </c>
      <c r="M4955" t="str">
        <f>LEFT(C4955, SEARCH(" ", C4955) - 1)</f>
        <v>Catherine</v>
      </c>
      <c r="N4955" t="str" cm="1">
        <f t="array" ref="N4955">_xlfn.IFS(H4955&lt;0, "LOSS", H4955&gt;1000, "GREAT", H4955&gt;500, "GOOD", H4955&gt;=100, "OKAY", H4955&lt;100, "OKAY")</f>
        <v>OKAY</v>
      </c>
    </row>
    <row r="4956" spans="1:14">
      <c r="A4956" s="2">
        <v>42541</v>
      </c>
      <c r="B4956" s="2" t="str">
        <f>TEXT(A4956,"mmmm")</f>
        <v>June</v>
      </c>
      <c r="C4956" t="s">
        <v>2178</v>
      </c>
      <c r="D4956" t="s">
        <v>27</v>
      </c>
      <c r="E4956" t="s">
        <v>23</v>
      </c>
      <c r="F4956" t="s">
        <v>38</v>
      </c>
      <c r="G4956" t="s">
        <v>2198</v>
      </c>
      <c r="H4956">
        <v>29.72</v>
      </c>
      <c r="I4956">
        <v>6</v>
      </c>
      <c r="J4956">
        <v>-21.79</v>
      </c>
      <c r="K4956" s="6">
        <f>J4956/H4956</f>
        <v>-0.73317631224764468</v>
      </c>
      <c r="M4956" t="str">
        <f>LEFT(C4956, SEARCH(" ", C4956) - 1)</f>
        <v>Catherine</v>
      </c>
      <c r="N4956" t="str" cm="1">
        <f t="array" ref="N4956">_xlfn.IFS(H4956&lt;0, "LOSS", H4956&gt;1000, "GREAT", H4956&gt;500, "GOOD", H4956&gt;=100, "OKAY", H4956&lt;100, "OKAY")</f>
        <v>OKAY</v>
      </c>
    </row>
    <row r="4957" spans="1:14">
      <c r="A4957" s="2">
        <v>42541</v>
      </c>
      <c r="B4957" s="2" t="str">
        <f>TEXT(A4957,"mmmm")</f>
        <v>June</v>
      </c>
      <c r="C4957" t="s">
        <v>2178</v>
      </c>
      <c r="D4957" t="s">
        <v>27</v>
      </c>
      <c r="E4957" t="s">
        <v>23</v>
      </c>
      <c r="F4957" t="s">
        <v>47</v>
      </c>
      <c r="G4957" t="s">
        <v>2192</v>
      </c>
      <c r="H4957">
        <v>15.55</v>
      </c>
      <c r="I4957">
        <v>3</v>
      </c>
      <c r="J4957">
        <v>5.44</v>
      </c>
      <c r="K4957" s="6">
        <f>J4957/H4957</f>
        <v>0.34983922829581993</v>
      </c>
      <c r="M4957" t="str">
        <f>LEFT(C4957, SEARCH(" ", C4957) - 1)</f>
        <v>Catherine</v>
      </c>
      <c r="N4957" t="str" cm="1">
        <f t="array" ref="N4957">_xlfn.IFS(H4957&lt;0, "LOSS", H4957&gt;1000, "GREAT", H4957&gt;500, "GOOD", H4957&gt;=100, "OKAY", H4957&lt;100, "OKAY")</f>
        <v>OKAY</v>
      </c>
    </row>
    <row r="4958" spans="1:14">
      <c r="A4958" s="2">
        <v>42541</v>
      </c>
      <c r="B4958" s="2" t="str">
        <f>TEXT(A4958,"mmmm")</f>
        <v>June</v>
      </c>
      <c r="C4958" t="s">
        <v>2178</v>
      </c>
      <c r="D4958" t="s">
        <v>27</v>
      </c>
      <c r="E4958" t="s">
        <v>23</v>
      </c>
      <c r="F4958" t="s">
        <v>36</v>
      </c>
      <c r="G4958" t="s">
        <v>2629</v>
      </c>
      <c r="H4958">
        <v>447.7</v>
      </c>
      <c r="I4958">
        <v>2</v>
      </c>
      <c r="J4958">
        <v>33.58</v>
      </c>
      <c r="K4958" s="6">
        <f>J4958/H4958</f>
        <v>7.5005584096493189E-2</v>
      </c>
      <c r="M4958" t="str">
        <f>LEFT(C4958, SEARCH(" ", C4958) - 1)</f>
        <v>Catherine</v>
      </c>
      <c r="N4958" t="str" cm="1">
        <f t="array" ref="N4958">_xlfn.IFS(H4958&lt;0, "LOSS", H4958&gt;1000, "GREAT", H4958&gt;500, "GOOD", H4958&gt;=100, "OKAY", H4958&lt;100, "OKAY")</f>
        <v>OKAY</v>
      </c>
    </row>
    <row r="4959" spans="1:14">
      <c r="A4959" s="2">
        <v>42541</v>
      </c>
      <c r="B4959" s="2" t="str">
        <f>TEXT(A4959,"mmmm")</f>
        <v>June</v>
      </c>
      <c r="C4959" t="s">
        <v>1826</v>
      </c>
      <c r="D4959" t="s">
        <v>22</v>
      </c>
      <c r="E4959" t="s">
        <v>23</v>
      </c>
      <c r="F4959" t="s">
        <v>47</v>
      </c>
      <c r="G4959" t="s">
        <v>532</v>
      </c>
      <c r="H4959">
        <v>46.76</v>
      </c>
      <c r="I4959">
        <v>7</v>
      </c>
      <c r="J4959">
        <v>22.44</v>
      </c>
      <c r="K4959" s="6">
        <f>J4959/H4959</f>
        <v>0.47989734816082125</v>
      </c>
      <c r="M4959" t="str">
        <f>LEFT(C4959, SEARCH(" ", C4959) - 1)</f>
        <v>Roy</v>
      </c>
      <c r="N4959" t="str" cm="1">
        <f t="array" ref="N4959">_xlfn.IFS(H4959&lt;0, "LOSS", H4959&gt;1000, "GREAT", H4959&gt;500, "GOOD", H4959&gt;=100, "OKAY", H4959&lt;100, "OKAY")</f>
        <v>OKAY</v>
      </c>
    </row>
    <row r="4960" spans="1:14">
      <c r="A4960" s="2">
        <v>42541</v>
      </c>
      <c r="B4960" s="2" t="str">
        <f>TEXT(A4960,"mmmm")</f>
        <v>June</v>
      </c>
      <c r="C4960" t="s">
        <v>1826</v>
      </c>
      <c r="D4960" t="s">
        <v>22</v>
      </c>
      <c r="E4960" t="s">
        <v>23</v>
      </c>
      <c r="F4960" t="s">
        <v>38</v>
      </c>
      <c r="G4960" t="s">
        <v>310</v>
      </c>
      <c r="H4960">
        <v>17.71</v>
      </c>
      <c r="I4960">
        <v>3</v>
      </c>
      <c r="J4960">
        <v>6.42</v>
      </c>
      <c r="K4960" s="6">
        <f>J4960/H4960</f>
        <v>0.36250705815923207</v>
      </c>
      <c r="M4960" t="str">
        <f>LEFT(C4960, SEARCH(" ", C4960) - 1)</f>
        <v>Roy</v>
      </c>
      <c r="N4960" t="str" cm="1">
        <f t="array" ref="N4960">_xlfn.IFS(H4960&lt;0, "LOSS", H4960&gt;1000, "GREAT", H4960&gt;500, "GOOD", H4960&gt;=100, "OKAY", H4960&lt;100, "OKAY")</f>
        <v>OKAY</v>
      </c>
    </row>
    <row r="4961" spans="1:14">
      <c r="A4961" s="2">
        <v>42541</v>
      </c>
      <c r="B4961" s="2" t="str">
        <f>TEXT(A4961,"mmmm")</f>
        <v>June</v>
      </c>
      <c r="C4961" t="s">
        <v>1826</v>
      </c>
      <c r="D4961" t="s">
        <v>22</v>
      </c>
      <c r="E4961" t="s">
        <v>23</v>
      </c>
      <c r="F4961" t="s">
        <v>36</v>
      </c>
      <c r="G4961" t="s">
        <v>427</v>
      </c>
      <c r="H4961">
        <v>21.78</v>
      </c>
      <c r="I4961">
        <v>2</v>
      </c>
      <c r="J4961">
        <v>5.66</v>
      </c>
      <c r="K4961" s="6">
        <f>J4961/H4961</f>
        <v>0.25987144168962351</v>
      </c>
      <c r="M4961" t="str">
        <f>LEFT(C4961, SEARCH(" ", C4961) - 1)</f>
        <v>Roy</v>
      </c>
      <c r="N4961" t="str" cm="1">
        <f t="array" ref="N4961">_xlfn.IFS(H4961&lt;0, "LOSS", H4961&gt;1000, "GREAT", H4961&gt;500, "GOOD", H4961&gt;=100, "OKAY", H4961&lt;100, "OKAY")</f>
        <v>OKAY</v>
      </c>
    </row>
    <row r="4962" spans="1:14">
      <c r="A4962" s="2">
        <v>42541</v>
      </c>
      <c r="B4962" s="2" t="str">
        <f>TEXT(A4962,"mmmm")</f>
        <v>June</v>
      </c>
      <c r="C4962" t="s">
        <v>1826</v>
      </c>
      <c r="D4962" t="s">
        <v>22</v>
      </c>
      <c r="E4962" t="s">
        <v>23</v>
      </c>
      <c r="F4962" t="s">
        <v>49</v>
      </c>
      <c r="G4962" t="s">
        <v>330</v>
      </c>
      <c r="H4962">
        <v>161.94</v>
      </c>
      <c r="I4962">
        <v>3</v>
      </c>
      <c r="J4962">
        <v>9.7200000000000006</v>
      </c>
      <c r="K4962" s="6">
        <f>J4962/H4962</f>
        <v>6.002223045572435E-2</v>
      </c>
      <c r="M4962" t="str">
        <f>LEFT(C4962, SEARCH(" ", C4962) - 1)</f>
        <v>Roy</v>
      </c>
      <c r="N4962" t="str" cm="1">
        <f t="array" ref="N4962">_xlfn.IFS(H4962&lt;0, "LOSS", H4962&gt;1000, "GREAT", H4962&gt;500, "GOOD", H4962&gt;=100, "OKAY", H4962&lt;100, "OKAY")</f>
        <v>OKAY</v>
      </c>
    </row>
    <row r="4963" spans="1:14">
      <c r="A4963" s="2">
        <v>42541</v>
      </c>
      <c r="B4963" s="2" t="str">
        <f>TEXT(A4963,"mmmm")</f>
        <v>June</v>
      </c>
      <c r="C4963" t="s">
        <v>1826</v>
      </c>
      <c r="D4963" t="s">
        <v>22</v>
      </c>
      <c r="E4963" t="s">
        <v>21</v>
      </c>
      <c r="F4963" t="s">
        <v>40</v>
      </c>
      <c r="G4963" t="s">
        <v>2481</v>
      </c>
      <c r="H4963">
        <v>161.57</v>
      </c>
      <c r="I4963">
        <v>2</v>
      </c>
      <c r="J4963">
        <v>-8.08</v>
      </c>
      <c r="K4963" s="6">
        <f>J4963/H4963</f>
        <v>-5.0009283901714427E-2</v>
      </c>
      <c r="M4963" t="str">
        <f>LEFT(C4963, SEARCH(" ", C4963) - 1)</f>
        <v>Roy</v>
      </c>
      <c r="N4963" t="str" cm="1">
        <f t="array" ref="N4963">_xlfn.IFS(H4963&lt;0, "LOSS", H4963&gt;1000, "GREAT", H4963&gt;500, "GOOD", H4963&gt;=100, "OKAY", H4963&lt;100, "OKAY")</f>
        <v>OKAY</v>
      </c>
    </row>
    <row r="4964" spans="1:14">
      <c r="A4964" s="2">
        <v>42541</v>
      </c>
      <c r="B4964" s="2" t="str">
        <f>TEXT(A4964,"mmmm")</f>
        <v>June</v>
      </c>
      <c r="C4964" t="s">
        <v>1367</v>
      </c>
      <c r="D4964" t="s">
        <v>26</v>
      </c>
      <c r="E4964" t="s">
        <v>25</v>
      </c>
      <c r="F4964" t="s">
        <v>35</v>
      </c>
      <c r="G4964" t="s">
        <v>1394</v>
      </c>
      <c r="H4964">
        <v>95.97</v>
      </c>
      <c r="I4964">
        <v>4</v>
      </c>
      <c r="J4964">
        <v>26.39</v>
      </c>
      <c r="K4964" s="6">
        <f>J4964/H4964</f>
        <v>0.27498176513493799</v>
      </c>
      <c r="M4964" t="str">
        <f>LEFT(C4964, SEARCH(" ", C4964) - 1)</f>
        <v>Erin</v>
      </c>
      <c r="N4964" t="str" cm="1">
        <f t="array" ref="N4964">_xlfn.IFS(H4964&lt;0, "LOSS", H4964&gt;1000, "GREAT", H4964&gt;500, "GOOD", H4964&gt;=100, "OKAY", H4964&lt;100, "OKAY")</f>
        <v>OKAY</v>
      </c>
    </row>
    <row r="4965" spans="1:14">
      <c r="A4965" s="2">
        <v>42541</v>
      </c>
      <c r="B4965" s="2" t="str">
        <f>TEXT(A4965,"mmmm")</f>
        <v>June</v>
      </c>
      <c r="C4965" t="s">
        <v>1367</v>
      </c>
      <c r="D4965" t="s">
        <v>26</v>
      </c>
      <c r="E4965" t="s">
        <v>23</v>
      </c>
      <c r="F4965" t="s">
        <v>47</v>
      </c>
      <c r="G4965" t="s">
        <v>2286</v>
      </c>
      <c r="H4965">
        <v>10.37</v>
      </c>
      <c r="I4965">
        <v>2</v>
      </c>
      <c r="J4965">
        <v>3.63</v>
      </c>
      <c r="K4965" s="6">
        <f>J4965/H4965</f>
        <v>0.35004821600771457</v>
      </c>
      <c r="M4965" t="str">
        <f>LEFT(C4965, SEARCH(" ", C4965) - 1)</f>
        <v>Erin</v>
      </c>
      <c r="N4965" t="str" cm="1">
        <f t="array" ref="N4965">_xlfn.IFS(H4965&lt;0, "LOSS", H4965&gt;1000, "GREAT", H4965&gt;500, "GOOD", H4965&gt;=100, "OKAY", H4965&lt;100, "OKAY")</f>
        <v>OKAY</v>
      </c>
    </row>
    <row r="4966" spans="1:14">
      <c r="A4966" s="2">
        <v>42541</v>
      </c>
      <c r="B4966" s="2" t="str">
        <f>TEXT(A4966,"mmmm")</f>
        <v>June</v>
      </c>
      <c r="C4966" t="s">
        <v>700</v>
      </c>
      <c r="D4966" t="s">
        <v>269</v>
      </c>
      <c r="E4966" t="s">
        <v>25</v>
      </c>
      <c r="F4966" t="s">
        <v>35</v>
      </c>
      <c r="G4966" t="s">
        <v>395</v>
      </c>
      <c r="H4966">
        <v>6.9</v>
      </c>
      <c r="I4966">
        <v>1</v>
      </c>
      <c r="J4966">
        <v>0.55000000000000004</v>
      </c>
      <c r="K4966" s="6">
        <f>J4966/H4966</f>
        <v>7.9710144927536239E-2</v>
      </c>
      <c r="M4966" t="str">
        <f>LEFT(C4966, SEARCH(" ", C4966) - 1)</f>
        <v>Bill</v>
      </c>
      <c r="N4966" t="str" cm="1">
        <f t="array" ref="N4966">_xlfn.IFS(H4966&lt;0, "LOSS", H4966&gt;1000, "GREAT", H4966&gt;500, "GOOD", H4966&gt;=100, "OKAY", H4966&lt;100, "OKAY")</f>
        <v>OKAY</v>
      </c>
    </row>
    <row r="4967" spans="1:14">
      <c r="A4967" s="2">
        <v>42541</v>
      </c>
      <c r="B4967" s="2" t="str">
        <f>TEXT(A4967,"mmmm")</f>
        <v>June</v>
      </c>
      <c r="C4967" t="s">
        <v>700</v>
      </c>
      <c r="D4967" t="s">
        <v>269</v>
      </c>
      <c r="E4967" t="s">
        <v>21</v>
      </c>
      <c r="F4967" t="s">
        <v>44</v>
      </c>
      <c r="G4967" t="s">
        <v>433</v>
      </c>
      <c r="H4967">
        <v>57.69</v>
      </c>
      <c r="I4967">
        <v>3</v>
      </c>
      <c r="J4967">
        <v>23.65</v>
      </c>
      <c r="K4967" s="6">
        <f>J4967/H4967</f>
        <v>0.40994973132258622</v>
      </c>
      <c r="M4967" t="str">
        <f>LEFT(C4967, SEARCH(" ", C4967) - 1)</f>
        <v>Bill</v>
      </c>
      <c r="N4967" t="str" cm="1">
        <f t="array" ref="N4967">_xlfn.IFS(H4967&lt;0, "LOSS", H4967&gt;1000, "GREAT", H4967&gt;500, "GOOD", H4967&gt;=100, "OKAY", H4967&lt;100, "OKAY")</f>
        <v>OKAY</v>
      </c>
    </row>
    <row r="4968" spans="1:14">
      <c r="A4968" s="2">
        <v>42542</v>
      </c>
      <c r="B4968" s="2" t="str">
        <f>TEXT(A4968,"mmmm")</f>
        <v>June</v>
      </c>
      <c r="C4968" t="s">
        <v>1441</v>
      </c>
      <c r="D4968" t="s">
        <v>24</v>
      </c>
      <c r="E4968" t="s">
        <v>23</v>
      </c>
      <c r="F4968" t="s">
        <v>38</v>
      </c>
      <c r="G4968" t="s">
        <v>948</v>
      </c>
      <c r="H4968">
        <v>36.56</v>
      </c>
      <c r="I4968">
        <v>5</v>
      </c>
      <c r="J4968">
        <v>12.8</v>
      </c>
      <c r="K4968" s="6">
        <f>J4968/H4968</f>
        <v>0.35010940919037198</v>
      </c>
      <c r="M4968" t="str">
        <f>LEFT(C4968, SEARCH(" ", C4968) - 1)</f>
        <v>Adam</v>
      </c>
      <c r="N4968" t="str" cm="1">
        <f t="array" ref="N4968">_xlfn.IFS(H4968&lt;0, "LOSS", H4968&gt;1000, "GREAT", H4968&gt;500, "GOOD", H4968&gt;=100, "OKAY", H4968&lt;100, "OKAY")</f>
        <v>OKAY</v>
      </c>
    </row>
    <row r="4969" spans="1:14">
      <c r="A4969" s="2">
        <v>42542</v>
      </c>
      <c r="B4969" s="2" t="str">
        <f>TEXT(A4969,"mmmm")</f>
        <v>June</v>
      </c>
      <c r="C4969" t="s">
        <v>1441</v>
      </c>
      <c r="D4969" t="s">
        <v>24</v>
      </c>
      <c r="E4969" t="s">
        <v>23</v>
      </c>
      <c r="F4969" t="s">
        <v>38</v>
      </c>
      <c r="G4969" t="s">
        <v>397</v>
      </c>
      <c r="H4969">
        <v>186.14</v>
      </c>
      <c r="I4969">
        <v>6</v>
      </c>
      <c r="J4969">
        <v>60.5</v>
      </c>
      <c r="K4969" s="6">
        <f>J4969/H4969</f>
        <v>0.32502417535188571</v>
      </c>
      <c r="M4969" t="str">
        <f>LEFT(C4969, SEARCH(" ", C4969) - 1)</f>
        <v>Adam</v>
      </c>
      <c r="N4969" t="str" cm="1">
        <f t="array" ref="N4969">_xlfn.IFS(H4969&lt;0, "LOSS", H4969&gt;1000, "GREAT", H4969&gt;500, "GOOD", H4969&gt;=100, "OKAY", H4969&lt;100, "OKAY")</f>
        <v>OKAY</v>
      </c>
    </row>
    <row r="4970" spans="1:14">
      <c r="A4970" s="2">
        <v>42542</v>
      </c>
      <c r="B4970" s="2" t="str">
        <f>TEXT(A4970,"mmmm")</f>
        <v>June</v>
      </c>
      <c r="C4970" t="s">
        <v>1441</v>
      </c>
      <c r="D4970" t="s">
        <v>24</v>
      </c>
      <c r="E4970" t="s">
        <v>21</v>
      </c>
      <c r="F4970" t="s">
        <v>39</v>
      </c>
      <c r="G4970" t="s">
        <v>861</v>
      </c>
      <c r="H4970">
        <v>353.57</v>
      </c>
      <c r="I4970">
        <v>2</v>
      </c>
      <c r="J4970">
        <v>-44.2</v>
      </c>
      <c r="K4970" s="6">
        <f>J4970/H4970</f>
        <v>-0.12501060610345902</v>
      </c>
      <c r="M4970" t="str">
        <f>LEFT(C4970, SEARCH(" ", C4970) - 1)</f>
        <v>Adam</v>
      </c>
      <c r="N4970" t="str" cm="1">
        <f t="array" ref="N4970">_xlfn.IFS(H4970&lt;0, "LOSS", H4970&gt;1000, "GREAT", H4970&gt;500, "GOOD", H4970&gt;=100, "OKAY", H4970&lt;100, "OKAY")</f>
        <v>OKAY</v>
      </c>
    </row>
    <row r="4971" spans="1:14">
      <c r="A4971" s="2">
        <v>42542</v>
      </c>
      <c r="B4971" s="2" t="str">
        <f>TEXT(A4971,"mmmm")</f>
        <v>June</v>
      </c>
      <c r="C4971" t="s">
        <v>1945</v>
      </c>
      <c r="D4971" t="s">
        <v>29</v>
      </c>
      <c r="E4971" t="s">
        <v>23</v>
      </c>
      <c r="F4971" t="s">
        <v>38</v>
      </c>
      <c r="G4971" t="s">
        <v>1571</v>
      </c>
      <c r="H4971">
        <v>0.84</v>
      </c>
      <c r="I4971">
        <v>1</v>
      </c>
      <c r="J4971">
        <v>-1.34</v>
      </c>
      <c r="K4971" s="6">
        <f>J4971/H4971</f>
        <v>-1.5952380952380953</v>
      </c>
      <c r="M4971" t="str">
        <f>LEFT(C4971, SEARCH(" ", C4971) - 1)</f>
        <v>Ken</v>
      </c>
      <c r="N4971" t="str" cm="1">
        <f t="array" ref="N4971">_xlfn.IFS(H4971&lt;0, "LOSS", H4971&gt;1000, "GREAT", H4971&gt;500, "GOOD", H4971&gt;=100, "OKAY", H4971&lt;100, "OKAY")</f>
        <v>OKAY</v>
      </c>
    </row>
    <row r="4972" spans="1:14">
      <c r="A4972" s="2">
        <v>42544</v>
      </c>
      <c r="B4972" s="2" t="str">
        <f>TEXT(A4972,"mmmm")</f>
        <v>June</v>
      </c>
      <c r="C4972" t="s">
        <v>1882</v>
      </c>
      <c r="D4972" t="s">
        <v>24</v>
      </c>
      <c r="E4972" t="s">
        <v>23</v>
      </c>
      <c r="F4972" t="s">
        <v>45</v>
      </c>
      <c r="G4972" t="s">
        <v>1580</v>
      </c>
      <c r="H4972">
        <v>122.12</v>
      </c>
      <c r="I4972">
        <v>4</v>
      </c>
      <c r="J4972">
        <v>56.18</v>
      </c>
      <c r="K4972" s="6">
        <f>J4972/H4972</f>
        <v>0.46003930560104811</v>
      </c>
      <c r="M4972" t="str">
        <f>LEFT(C4972, SEARCH(" ", C4972) - 1)</f>
        <v>Irene</v>
      </c>
      <c r="N4972" t="str" cm="1">
        <f t="array" ref="N4972">_xlfn.IFS(H4972&lt;0, "LOSS", H4972&gt;1000, "GREAT", H4972&gt;500, "GOOD", H4972&gt;=100, "OKAY", H4972&lt;100, "OKAY")</f>
        <v>OKAY</v>
      </c>
    </row>
    <row r="4973" spans="1:14">
      <c r="A4973" s="2">
        <v>42544</v>
      </c>
      <c r="B4973" s="2" t="str">
        <f>TEXT(A4973,"mmmm")</f>
        <v>June</v>
      </c>
      <c r="C4973" t="s">
        <v>1882</v>
      </c>
      <c r="D4973" t="s">
        <v>24</v>
      </c>
      <c r="E4973" t="s">
        <v>23</v>
      </c>
      <c r="F4973" t="s">
        <v>45</v>
      </c>
      <c r="G4973" t="s">
        <v>1783</v>
      </c>
      <c r="H4973">
        <v>18.45</v>
      </c>
      <c r="I4973">
        <v>5</v>
      </c>
      <c r="J4973">
        <v>8.67</v>
      </c>
      <c r="K4973" s="6">
        <f>J4973/H4973</f>
        <v>0.46991869918699186</v>
      </c>
      <c r="M4973" t="str">
        <f>LEFT(C4973, SEARCH(" ", C4973) - 1)</f>
        <v>Irene</v>
      </c>
      <c r="N4973" t="str" cm="1">
        <f t="array" ref="N4973">_xlfn.IFS(H4973&lt;0, "LOSS", H4973&gt;1000, "GREAT", H4973&gt;500, "GOOD", H4973&gt;=100, "OKAY", H4973&lt;100, "OKAY")</f>
        <v>OKAY</v>
      </c>
    </row>
    <row r="4974" spans="1:14">
      <c r="A4974" s="2">
        <v>42544</v>
      </c>
      <c r="B4974" s="2" t="str">
        <f>TEXT(A4974,"mmmm")</f>
        <v>June</v>
      </c>
      <c r="C4974" t="s">
        <v>1882</v>
      </c>
      <c r="D4974" t="s">
        <v>24</v>
      </c>
      <c r="E4974" t="s">
        <v>23</v>
      </c>
      <c r="F4974" t="s">
        <v>49</v>
      </c>
      <c r="G4974" t="s">
        <v>2436</v>
      </c>
      <c r="H4974">
        <v>324.89999999999998</v>
      </c>
      <c r="I4974">
        <v>5</v>
      </c>
      <c r="J4974">
        <v>38.99</v>
      </c>
      <c r="K4974" s="6">
        <f>J4974/H4974</f>
        <v>0.12000615574022777</v>
      </c>
      <c r="M4974" t="str">
        <f>LEFT(C4974, SEARCH(" ", C4974) - 1)</f>
        <v>Irene</v>
      </c>
      <c r="N4974" t="str" cm="1">
        <f t="array" ref="N4974">_xlfn.IFS(H4974&lt;0, "LOSS", H4974&gt;1000, "GREAT", H4974&gt;500, "GOOD", H4974&gt;=100, "OKAY", H4974&lt;100, "OKAY")</f>
        <v>OKAY</v>
      </c>
    </row>
    <row r="4975" spans="1:14">
      <c r="A4975" s="2">
        <v>42544</v>
      </c>
      <c r="B4975" s="2" t="str">
        <f>TEXT(A4975,"mmmm")</f>
        <v>June</v>
      </c>
      <c r="C4975" t="s">
        <v>1882</v>
      </c>
      <c r="D4975" t="s">
        <v>24</v>
      </c>
      <c r="E4975" t="s">
        <v>23</v>
      </c>
      <c r="F4975" t="s">
        <v>47</v>
      </c>
      <c r="G4975" t="s">
        <v>2245</v>
      </c>
      <c r="H4975">
        <v>146.72999999999999</v>
      </c>
      <c r="I4975">
        <v>3</v>
      </c>
      <c r="J4975">
        <v>68.959999999999994</v>
      </c>
      <c r="K4975" s="6">
        <f>J4975/H4975</f>
        <v>0.46997887275949018</v>
      </c>
      <c r="M4975" t="str">
        <f>LEFT(C4975, SEARCH(" ", C4975) - 1)</f>
        <v>Irene</v>
      </c>
      <c r="N4975" t="str" cm="1">
        <f t="array" ref="N4975">_xlfn.IFS(H4975&lt;0, "LOSS", H4975&gt;1000, "GREAT", H4975&gt;500, "GOOD", H4975&gt;=100, "OKAY", H4975&lt;100, "OKAY")</f>
        <v>OKAY</v>
      </c>
    </row>
    <row r="4976" spans="1:14">
      <c r="A4976" s="2">
        <v>42544</v>
      </c>
      <c r="B4976" s="2" t="str">
        <f>TEXT(A4976,"mmmm")</f>
        <v>June</v>
      </c>
      <c r="C4976" t="s">
        <v>1882</v>
      </c>
      <c r="D4976" t="s">
        <v>24</v>
      </c>
      <c r="E4976" t="s">
        <v>23</v>
      </c>
      <c r="F4976" t="s">
        <v>43</v>
      </c>
      <c r="G4976" t="s">
        <v>2630</v>
      </c>
      <c r="H4976">
        <v>3.96</v>
      </c>
      <c r="I4976">
        <v>2</v>
      </c>
      <c r="J4976">
        <v>1.47</v>
      </c>
      <c r="K4976" s="6">
        <f>J4976/H4976</f>
        <v>0.37121212121212122</v>
      </c>
      <c r="M4976" t="str">
        <f>LEFT(C4976, SEARCH(" ", C4976) - 1)</f>
        <v>Irene</v>
      </c>
      <c r="N4976" t="str" cm="1">
        <f t="array" ref="N4976">_xlfn.IFS(H4976&lt;0, "LOSS", H4976&gt;1000, "GREAT", H4976&gt;500, "GOOD", H4976&gt;=100, "OKAY", H4976&lt;100, "OKAY")</f>
        <v>OKAY</v>
      </c>
    </row>
    <row r="4977" spans="1:14">
      <c r="A4977" s="2">
        <v>42544</v>
      </c>
      <c r="B4977" s="2" t="str">
        <f>TEXT(A4977,"mmmm")</f>
        <v>June</v>
      </c>
      <c r="C4977" t="s">
        <v>1921</v>
      </c>
      <c r="D4977" t="s">
        <v>24</v>
      </c>
      <c r="E4977" t="s">
        <v>23</v>
      </c>
      <c r="F4977" t="s">
        <v>50</v>
      </c>
      <c r="G4977" t="s">
        <v>284</v>
      </c>
      <c r="H4977">
        <v>835.17</v>
      </c>
      <c r="I4977">
        <v>7</v>
      </c>
      <c r="J4977">
        <v>16.7</v>
      </c>
      <c r="K4977" s="6">
        <f>J4977/H4977</f>
        <v>1.9995928972544513E-2</v>
      </c>
      <c r="M4977" t="str">
        <f>LEFT(C4977, SEARCH(" ", C4977) - 1)</f>
        <v>Maureen</v>
      </c>
      <c r="N4977" t="str" cm="1">
        <f t="array" ref="N4977">_xlfn.IFS(H4977&lt;0, "LOSS", H4977&gt;1000, "GREAT", H4977&gt;500, "GOOD", H4977&gt;=100, "OKAY", H4977&lt;100, "OKAY")</f>
        <v>GOOD</v>
      </c>
    </row>
    <row r="4978" spans="1:14">
      <c r="A4978" s="2">
        <v>42544</v>
      </c>
      <c r="B4978" s="2" t="str">
        <f>TEXT(A4978,"mmmm")</f>
        <v>June</v>
      </c>
      <c r="C4978" t="s">
        <v>556</v>
      </c>
      <c r="D4978" t="s">
        <v>22</v>
      </c>
      <c r="E4978" t="s">
        <v>23</v>
      </c>
      <c r="F4978" t="s">
        <v>49</v>
      </c>
      <c r="G4978" t="s">
        <v>2269</v>
      </c>
      <c r="H4978">
        <v>93.68</v>
      </c>
      <c r="I4978">
        <v>4</v>
      </c>
      <c r="J4978">
        <v>25.29</v>
      </c>
      <c r="K4978" s="6">
        <f>J4978/H4978</f>
        <v>0.26996157130657555</v>
      </c>
      <c r="M4978" t="str">
        <f>LEFT(C4978, SEARCH(" ", C4978) - 1)</f>
        <v>Ruben</v>
      </c>
      <c r="N4978" t="str" cm="1">
        <f t="array" ref="N4978">_xlfn.IFS(H4978&lt;0, "LOSS", H4978&gt;1000, "GREAT", H4978&gt;500, "GOOD", H4978&gt;=100, "OKAY", H4978&lt;100, "OKAY")</f>
        <v>OKAY</v>
      </c>
    </row>
    <row r="4979" spans="1:14">
      <c r="A4979" s="2">
        <v>42544</v>
      </c>
      <c r="B4979" s="2" t="str">
        <f>TEXT(A4979,"mmmm")</f>
        <v>June</v>
      </c>
      <c r="C4979" t="s">
        <v>556</v>
      </c>
      <c r="D4979" t="s">
        <v>22</v>
      </c>
      <c r="E4979" t="s">
        <v>23</v>
      </c>
      <c r="F4979" t="s">
        <v>45</v>
      </c>
      <c r="G4979" t="s">
        <v>989</v>
      </c>
      <c r="H4979">
        <v>21.93</v>
      </c>
      <c r="I4979">
        <v>3</v>
      </c>
      <c r="J4979">
        <v>10.31</v>
      </c>
      <c r="K4979" s="6">
        <f>J4979/H4979</f>
        <v>0.4701322389420885</v>
      </c>
      <c r="M4979" t="str">
        <f>LEFT(C4979, SEARCH(" ", C4979) - 1)</f>
        <v>Ruben</v>
      </c>
      <c r="N4979" t="str" cm="1">
        <f t="array" ref="N4979">_xlfn.IFS(H4979&lt;0, "LOSS", H4979&gt;1000, "GREAT", H4979&gt;500, "GOOD", H4979&gt;=100, "OKAY", H4979&lt;100, "OKAY")</f>
        <v>OKAY</v>
      </c>
    </row>
    <row r="4980" spans="1:14">
      <c r="A4980" s="2">
        <v>42544</v>
      </c>
      <c r="B4980" s="2" t="str">
        <f>TEXT(A4980,"mmmm")</f>
        <v>June</v>
      </c>
      <c r="C4980" t="s">
        <v>556</v>
      </c>
      <c r="D4980" t="s">
        <v>22</v>
      </c>
      <c r="E4980" t="s">
        <v>25</v>
      </c>
      <c r="F4980" t="s">
        <v>48</v>
      </c>
      <c r="G4980" t="s">
        <v>1427</v>
      </c>
      <c r="H4980">
        <v>862.34</v>
      </c>
      <c r="I4980">
        <v>7</v>
      </c>
      <c r="J4980">
        <v>97.01</v>
      </c>
      <c r="K4980" s="6">
        <f>J4980/H4980</f>
        <v>0.11249623118491546</v>
      </c>
      <c r="M4980" t="str">
        <f>LEFT(C4980, SEARCH(" ", C4980) - 1)</f>
        <v>Ruben</v>
      </c>
      <c r="N4980" t="str" cm="1">
        <f t="array" ref="N4980">_xlfn.IFS(H4980&lt;0, "LOSS", H4980&gt;1000, "GREAT", H4980&gt;500, "GOOD", H4980&gt;=100, "OKAY", H4980&lt;100, "OKAY")</f>
        <v>GOOD</v>
      </c>
    </row>
    <row r="4981" spans="1:14">
      <c r="A4981" s="2">
        <v>42544</v>
      </c>
      <c r="B4981" s="2" t="str">
        <f>TEXT(A4981,"mmmm")</f>
        <v>June</v>
      </c>
      <c r="C4981" t="s">
        <v>556</v>
      </c>
      <c r="D4981" t="s">
        <v>22</v>
      </c>
      <c r="E4981" t="s">
        <v>23</v>
      </c>
      <c r="F4981" t="s">
        <v>47</v>
      </c>
      <c r="G4981" t="s">
        <v>1134</v>
      </c>
      <c r="H4981">
        <v>19.98</v>
      </c>
      <c r="I4981">
        <v>1</v>
      </c>
      <c r="J4981">
        <v>9.39</v>
      </c>
      <c r="K4981" s="6">
        <f>J4981/H4981</f>
        <v>0.46996996996996998</v>
      </c>
      <c r="M4981" t="str">
        <f>LEFT(C4981, SEARCH(" ", C4981) - 1)</f>
        <v>Ruben</v>
      </c>
      <c r="N4981" t="str" cm="1">
        <f t="array" ref="N4981">_xlfn.IFS(H4981&lt;0, "LOSS", H4981&gt;1000, "GREAT", H4981&gt;500, "GOOD", H4981&gt;=100, "OKAY", H4981&lt;100, "OKAY")</f>
        <v>OKAY</v>
      </c>
    </row>
    <row r="4982" spans="1:14">
      <c r="A4982" s="2">
        <v>42544</v>
      </c>
      <c r="B4982" s="2" t="str">
        <f>TEXT(A4982,"mmmm")</f>
        <v>June</v>
      </c>
      <c r="C4982" t="s">
        <v>1763</v>
      </c>
      <c r="D4982" t="s">
        <v>24</v>
      </c>
      <c r="E4982" t="s">
        <v>23</v>
      </c>
      <c r="F4982" t="s">
        <v>45</v>
      </c>
      <c r="G4982" t="s">
        <v>1897</v>
      </c>
      <c r="H4982">
        <v>25.83</v>
      </c>
      <c r="I4982">
        <v>7</v>
      </c>
      <c r="J4982">
        <v>12.14</v>
      </c>
      <c r="K4982" s="6">
        <f>J4982/H4982</f>
        <v>0.46999612853271394</v>
      </c>
      <c r="M4982" t="str">
        <f>LEFT(C4982, SEARCH(" ", C4982) - 1)</f>
        <v>Sally</v>
      </c>
      <c r="N4982" t="str" cm="1">
        <f t="array" ref="N4982">_xlfn.IFS(H4982&lt;0, "LOSS", H4982&gt;1000, "GREAT", H4982&gt;500, "GOOD", H4982&gt;=100, "OKAY", H4982&lt;100, "OKAY")</f>
        <v>OKAY</v>
      </c>
    </row>
    <row r="4983" spans="1:14">
      <c r="A4983" s="2">
        <v>42545</v>
      </c>
      <c r="B4983" s="2" t="str">
        <f>TEXT(A4983,"mmmm")</f>
        <v>June</v>
      </c>
      <c r="C4983" t="s">
        <v>2172</v>
      </c>
      <c r="D4983" t="s">
        <v>22</v>
      </c>
      <c r="E4983" t="s">
        <v>25</v>
      </c>
      <c r="F4983" t="s">
        <v>48</v>
      </c>
      <c r="G4983" t="s">
        <v>204</v>
      </c>
      <c r="H4983">
        <v>38.24</v>
      </c>
      <c r="I4983">
        <v>4</v>
      </c>
      <c r="J4983">
        <v>-9.56</v>
      </c>
      <c r="K4983" s="6">
        <f>J4983/H4983</f>
        <v>-0.25</v>
      </c>
      <c r="M4983" t="str">
        <f>LEFT(C4983, SEARCH(" ", C4983) - 1)</f>
        <v>Bill</v>
      </c>
      <c r="N4983" t="str" cm="1">
        <f t="array" ref="N4983">_xlfn.IFS(H4983&lt;0, "LOSS", H4983&gt;1000, "GREAT", H4983&gt;500, "GOOD", H4983&gt;=100, "OKAY", H4983&lt;100, "OKAY")</f>
        <v>OKAY</v>
      </c>
    </row>
    <row r="4984" spans="1:14">
      <c r="A4984" s="2">
        <v>42545</v>
      </c>
      <c r="B4984" s="2" t="str">
        <f>TEXT(A4984,"mmmm")</f>
        <v>June</v>
      </c>
      <c r="C4984" t="s">
        <v>159</v>
      </c>
      <c r="D4984" t="s">
        <v>145</v>
      </c>
      <c r="E4984" t="s">
        <v>25</v>
      </c>
      <c r="F4984" t="s">
        <v>48</v>
      </c>
      <c r="G4984" t="s">
        <v>1573</v>
      </c>
      <c r="H4984">
        <v>440.91</v>
      </c>
      <c r="I4984">
        <v>9</v>
      </c>
      <c r="J4984">
        <v>123.45</v>
      </c>
      <c r="K4984" s="6">
        <f>J4984/H4984</f>
        <v>0.27998911342450838</v>
      </c>
      <c r="M4984" t="str">
        <f>LEFT(C4984, SEARCH(" ", C4984) - 1)</f>
        <v>Hunter</v>
      </c>
      <c r="N4984" t="str" cm="1">
        <f t="array" ref="N4984">_xlfn.IFS(H4984&lt;0, "LOSS", H4984&gt;1000, "GREAT", H4984&gt;500, "GOOD", H4984&gt;=100, "OKAY", H4984&lt;100, "OKAY")</f>
        <v>OKAY</v>
      </c>
    </row>
    <row r="4985" spans="1:14">
      <c r="A4985" s="2">
        <v>42545</v>
      </c>
      <c r="B4985" s="2" t="str">
        <f>TEXT(A4985,"mmmm")</f>
        <v>June</v>
      </c>
      <c r="C4985" t="s">
        <v>1748</v>
      </c>
      <c r="D4985" t="s">
        <v>26</v>
      </c>
      <c r="E4985" t="s">
        <v>23</v>
      </c>
      <c r="F4985" t="s">
        <v>36</v>
      </c>
      <c r="G4985" t="s">
        <v>2351</v>
      </c>
      <c r="H4985">
        <v>8.7100000000000009</v>
      </c>
      <c r="I4985">
        <v>2</v>
      </c>
      <c r="J4985">
        <v>-19.600000000000001</v>
      </c>
      <c r="K4985" s="6">
        <f>J4985/H4985</f>
        <v>-2.2502870264064292</v>
      </c>
      <c r="M4985" t="str">
        <f>LEFT(C4985, SEARCH(" ", C4985) - 1)</f>
        <v>Dave</v>
      </c>
      <c r="N4985" t="str" cm="1">
        <f t="array" ref="N4985">_xlfn.IFS(H4985&lt;0, "LOSS", H4985&gt;1000, "GREAT", H4985&gt;500, "GOOD", H4985&gt;=100, "OKAY", H4985&lt;100, "OKAY")</f>
        <v>OKAY</v>
      </c>
    </row>
    <row r="4986" spans="1:14">
      <c r="A4986" s="2">
        <v>42545</v>
      </c>
      <c r="B4986" s="2" t="str">
        <f>TEXT(A4986,"mmmm")</f>
        <v>June</v>
      </c>
      <c r="C4986" t="s">
        <v>2185</v>
      </c>
      <c r="D4986" t="s">
        <v>22</v>
      </c>
      <c r="E4986" t="s">
        <v>25</v>
      </c>
      <c r="F4986" t="s">
        <v>46</v>
      </c>
      <c r="G4986" t="s">
        <v>2534</v>
      </c>
      <c r="H4986">
        <v>4476.8</v>
      </c>
      <c r="I4986">
        <v>4</v>
      </c>
      <c r="J4986">
        <v>503.64</v>
      </c>
      <c r="K4986" s="6">
        <f>J4986/H4986</f>
        <v>0.11249999999999999</v>
      </c>
      <c r="M4986" t="str">
        <f>LEFT(C4986, SEARCH(" ", C4986) - 1)</f>
        <v>Max</v>
      </c>
      <c r="N4986" t="str" cm="1">
        <f t="array" ref="N4986">_xlfn.IFS(H4986&lt;0, "LOSS", H4986&gt;1000, "GREAT", H4986&gt;500, "GOOD", H4986&gt;=100, "OKAY", H4986&lt;100, "OKAY")</f>
        <v>GREAT</v>
      </c>
    </row>
    <row r="4987" spans="1:14">
      <c r="A4987" s="2">
        <v>42545</v>
      </c>
      <c r="B4987" s="2" t="str">
        <f>TEXT(A4987,"mmmm")</f>
        <v>June</v>
      </c>
      <c r="C4987" t="s">
        <v>2185</v>
      </c>
      <c r="D4987" t="s">
        <v>22</v>
      </c>
      <c r="E4987" t="s">
        <v>23</v>
      </c>
      <c r="F4987" t="s">
        <v>47</v>
      </c>
      <c r="G4987" t="s">
        <v>1062</v>
      </c>
      <c r="H4987">
        <v>104.85</v>
      </c>
      <c r="I4987">
        <v>1</v>
      </c>
      <c r="J4987">
        <v>50.33</v>
      </c>
      <c r="K4987" s="6">
        <f>J4987/H4987</f>
        <v>0.48001907486886031</v>
      </c>
      <c r="M4987" t="str">
        <f>LEFT(C4987, SEARCH(" ", C4987) - 1)</f>
        <v>Max</v>
      </c>
      <c r="N4987" t="str" cm="1">
        <f t="array" ref="N4987">_xlfn.IFS(H4987&lt;0, "LOSS", H4987&gt;1000, "GREAT", H4987&gt;500, "GOOD", H4987&gt;=100, "OKAY", H4987&lt;100, "OKAY")</f>
        <v>OKAY</v>
      </c>
    </row>
    <row r="4988" spans="1:14">
      <c r="A4988" s="2">
        <v>42545</v>
      </c>
      <c r="B4988" s="2" t="str">
        <f>TEXT(A4988,"mmmm")</f>
        <v>June</v>
      </c>
      <c r="C4988" t="s">
        <v>2185</v>
      </c>
      <c r="D4988" t="s">
        <v>22</v>
      </c>
      <c r="E4988" t="s">
        <v>23</v>
      </c>
      <c r="F4988" t="s">
        <v>36</v>
      </c>
      <c r="G4988" t="s">
        <v>1719</v>
      </c>
      <c r="H4988">
        <v>241.44</v>
      </c>
      <c r="I4988">
        <v>3</v>
      </c>
      <c r="J4988">
        <v>72.430000000000007</v>
      </c>
      <c r="K4988" s="6">
        <f>J4988/H4988</f>
        <v>0.29999171636845595</v>
      </c>
      <c r="M4988" t="str">
        <f>LEFT(C4988, SEARCH(" ", C4988) - 1)</f>
        <v>Max</v>
      </c>
      <c r="N4988" t="str" cm="1">
        <f t="array" ref="N4988">_xlfn.IFS(H4988&lt;0, "LOSS", H4988&gt;1000, "GREAT", H4988&gt;500, "GOOD", H4988&gt;=100, "OKAY", H4988&lt;100, "OKAY")</f>
        <v>OKAY</v>
      </c>
    </row>
    <row r="4989" spans="1:14">
      <c r="A4989" s="2">
        <v>42546</v>
      </c>
      <c r="B4989" s="2" t="str">
        <f>TEXT(A4989,"mmmm")</f>
        <v>June</v>
      </c>
      <c r="C4989" t="s">
        <v>647</v>
      </c>
      <c r="D4989" t="s">
        <v>27</v>
      </c>
      <c r="E4989" t="s">
        <v>21</v>
      </c>
      <c r="F4989" t="s">
        <v>40</v>
      </c>
      <c r="G4989" t="s">
        <v>522</v>
      </c>
      <c r="H4989">
        <v>422.06</v>
      </c>
      <c r="I4989">
        <v>3</v>
      </c>
      <c r="J4989">
        <v>-18.09</v>
      </c>
      <c r="K4989" s="6">
        <f>J4989/H4989</f>
        <v>-4.2861204568070889E-2</v>
      </c>
      <c r="M4989" t="str">
        <f>LEFT(C4989, SEARCH(" ", C4989) - 1)</f>
        <v>Theresa</v>
      </c>
      <c r="N4989" t="str" cm="1">
        <f t="array" ref="N4989">_xlfn.IFS(H4989&lt;0, "LOSS", H4989&gt;1000, "GREAT", H4989&gt;500, "GOOD", H4989&gt;=100, "OKAY", H4989&lt;100, "OKAY")</f>
        <v>OKAY</v>
      </c>
    </row>
    <row r="4990" spans="1:14">
      <c r="A4990" s="2">
        <v>42546</v>
      </c>
      <c r="B4990" s="2" t="str">
        <f>TEXT(A4990,"mmmm")</f>
        <v>June</v>
      </c>
      <c r="C4990" t="s">
        <v>647</v>
      </c>
      <c r="D4990" t="s">
        <v>27</v>
      </c>
      <c r="E4990" t="s">
        <v>23</v>
      </c>
      <c r="F4990" t="s">
        <v>38</v>
      </c>
      <c r="G4990" t="s">
        <v>2306</v>
      </c>
      <c r="H4990">
        <v>38.090000000000003</v>
      </c>
      <c r="I4990">
        <v>4</v>
      </c>
      <c r="J4990">
        <v>-27.93</v>
      </c>
      <c r="K4990" s="6">
        <f>J4990/H4990</f>
        <v>-0.73326332370700964</v>
      </c>
      <c r="M4990" t="str">
        <f>LEFT(C4990, SEARCH(" ", C4990) - 1)</f>
        <v>Theresa</v>
      </c>
      <c r="N4990" t="str" cm="1">
        <f t="array" ref="N4990">_xlfn.IFS(H4990&lt;0, "LOSS", H4990&gt;1000, "GREAT", H4990&gt;500, "GOOD", H4990&gt;=100, "OKAY", H4990&lt;100, "OKAY")</f>
        <v>OKAY</v>
      </c>
    </row>
    <row r="4991" spans="1:14">
      <c r="A4991" s="2">
        <v>42546</v>
      </c>
      <c r="B4991" s="2" t="str">
        <f>TEXT(A4991,"mmmm")</f>
        <v>June</v>
      </c>
      <c r="C4991" t="s">
        <v>647</v>
      </c>
      <c r="D4991" t="s">
        <v>27</v>
      </c>
      <c r="E4991" t="s">
        <v>23</v>
      </c>
      <c r="F4991" t="s">
        <v>49</v>
      </c>
      <c r="G4991" t="s">
        <v>1454</v>
      </c>
      <c r="H4991">
        <v>254.35</v>
      </c>
      <c r="I4991">
        <v>6</v>
      </c>
      <c r="J4991">
        <v>-50.87</v>
      </c>
      <c r="K4991" s="6">
        <f>J4991/H4991</f>
        <v>-0.19999999999999998</v>
      </c>
      <c r="M4991" t="str">
        <f>LEFT(C4991, SEARCH(" ", C4991) - 1)</f>
        <v>Theresa</v>
      </c>
      <c r="N4991" t="str" cm="1">
        <f t="array" ref="N4991">_xlfn.IFS(H4991&lt;0, "LOSS", H4991&gt;1000, "GREAT", H4991&gt;500, "GOOD", H4991&gt;=100, "OKAY", H4991&lt;100, "OKAY")</f>
        <v>OKAY</v>
      </c>
    </row>
    <row r="4992" spans="1:14">
      <c r="A4992" s="2">
        <v>42546</v>
      </c>
      <c r="B4992" s="2" t="str">
        <f>TEXT(A4992,"mmmm")</f>
        <v>June</v>
      </c>
      <c r="C4992" t="s">
        <v>403</v>
      </c>
      <c r="D4992" t="s">
        <v>22</v>
      </c>
      <c r="E4992" t="s">
        <v>23</v>
      </c>
      <c r="F4992" t="s">
        <v>36</v>
      </c>
      <c r="G4992" t="s">
        <v>149</v>
      </c>
      <c r="H4992">
        <v>60.81</v>
      </c>
      <c r="I4992">
        <v>3</v>
      </c>
      <c r="J4992">
        <v>17.03</v>
      </c>
      <c r="K4992" s="6">
        <f>J4992/H4992</f>
        <v>0.28005262292386124</v>
      </c>
      <c r="M4992" t="str">
        <f>LEFT(C4992, SEARCH(" ", C4992) - 1)</f>
        <v>Alan</v>
      </c>
      <c r="N4992" t="str" cm="1">
        <f t="array" ref="N4992">_xlfn.IFS(H4992&lt;0, "LOSS", H4992&gt;1000, "GREAT", H4992&gt;500, "GOOD", H4992&gt;=100, "OKAY", H4992&lt;100, "OKAY")</f>
        <v>OKAY</v>
      </c>
    </row>
    <row r="4993" spans="1:14">
      <c r="A4993" s="2">
        <v>42546</v>
      </c>
      <c r="B4993" s="2" t="str">
        <f>TEXT(A4993,"mmmm")</f>
        <v>June</v>
      </c>
      <c r="C4993" t="s">
        <v>1344</v>
      </c>
      <c r="D4993" t="s">
        <v>26</v>
      </c>
      <c r="E4993" t="s">
        <v>21</v>
      </c>
      <c r="F4993" t="s">
        <v>40</v>
      </c>
      <c r="G4993" t="s">
        <v>266</v>
      </c>
      <c r="H4993">
        <v>85.25</v>
      </c>
      <c r="I4993">
        <v>2</v>
      </c>
      <c r="J4993">
        <v>-6.09</v>
      </c>
      <c r="K4993" s="6">
        <f>J4993/H4993</f>
        <v>-7.143695014662757E-2</v>
      </c>
      <c r="M4993" t="str">
        <f>LEFT(C4993, SEARCH(" ", C4993) - 1)</f>
        <v>Logan</v>
      </c>
      <c r="N4993" t="str" cm="1">
        <f t="array" ref="N4993">_xlfn.IFS(H4993&lt;0, "LOSS", H4993&gt;1000, "GREAT", H4993&gt;500, "GOOD", H4993&gt;=100, "OKAY", H4993&lt;100, "OKAY")</f>
        <v>OKAY</v>
      </c>
    </row>
    <row r="4994" spans="1:14">
      <c r="A4994" s="2">
        <v>42546</v>
      </c>
      <c r="B4994" s="2" t="str">
        <f>TEXT(A4994,"mmmm")</f>
        <v>June</v>
      </c>
      <c r="C4994" t="s">
        <v>1344</v>
      </c>
      <c r="D4994" t="s">
        <v>26</v>
      </c>
      <c r="E4994" t="s">
        <v>21</v>
      </c>
      <c r="F4994" t="s">
        <v>44</v>
      </c>
      <c r="G4994" t="s">
        <v>2631</v>
      </c>
      <c r="H4994">
        <v>32.71</v>
      </c>
      <c r="I4994">
        <v>2</v>
      </c>
      <c r="J4994">
        <v>-26.17</v>
      </c>
      <c r="K4994" s="6">
        <f>J4994/H4994</f>
        <v>-0.80006114338122902</v>
      </c>
      <c r="M4994" t="str">
        <f>LEFT(C4994, SEARCH(" ", C4994) - 1)</f>
        <v>Logan</v>
      </c>
      <c r="N4994" t="str" cm="1">
        <f t="array" ref="N4994">_xlfn.IFS(H4994&lt;0, "LOSS", H4994&gt;1000, "GREAT", H4994&gt;500, "GOOD", H4994&gt;=100, "OKAY", H4994&lt;100, "OKAY")</f>
        <v>OKAY</v>
      </c>
    </row>
    <row r="4995" spans="1:14">
      <c r="A4995" s="2">
        <v>42547</v>
      </c>
      <c r="B4995" s="2" t="str">
        <f>TEXT(A4995,"mmmm")</f>
        <v>June</v>
      </c>
      <c r="C4995" t="s">
        <v>553</v>
      </c>
      <c r="D4995" t="s">
        <v>24</v>
      </c>
      <c r="E4995" t="s">
        <v>23</v>
      </c>
      <c r="F4995" t="s">
        <v>37</v>
      </c>
      <c r="G4995" t="s">
        <v>1333</v>
      </c>
      <c r="H4995">
        <v>14.7</v>
      </c>
      <c r="I4995">
        <v>5</v>
      </c>
      <c r="J4995">
        <v>6.62</v>
      </c>
      <c r="K4995" s="6">
        <f>J4995/H4995</f>
        <v>0.4503401360544218</v>
      </c>
      <c r="M4995" t="str">
        <f>LEFT(C4995, SEARCH(" ", C4995) - 1)</f>
        <v>John</v>
      </c>
      <c r="N4995" t="str" cm="1">
        <f t="array" ref="N4995">_xlfn.IFS(H4995&lt;0, "LOSS", H4995&gt;1000, "GREAT", H4995&gt;500, "GOOD", H4995&gt;=100, "OKAY", H4995&lt;100, "OKAY")</f>
        <v>OKAY</v>
      </c>
    </row>
    <row r="4996" spans="1:14">
      <c r="A4996" s="2">
        <v>42547</v>
      </c>
      <c r="B4996" s="2" t="str">
        <f>TEXT(A4996,"mmmm")</f>
        <v>June</v>
      </c>
      <c r="C4996" t="s">
        <v>553</v>
      </c>
      <c r="D4996" t="s">
        <v>24</v>
      </c>
      <c r="E4996" t="s">
        <v>23</v>
      </c>
      <c r="F4996" t="s">
        <v>49</v>
      </c>
      <c r="G4996" t="s">
        <v>1933</v>
      </c>
      <c r="H4996">
        <v>704.25</v>
      </c>
      <c r="I4996">
        <v>5</v>
      </c>
      <c r="J4996">
        <v>84.51</v>
      </c>
      <c r="K4996" s="6">
        <f>J4996/H4996</f>
        <v>0.12000000000000001</v>
      </c>
      <c r="M4996" t="str">
        <f>LEFT(C4996, SEARCH(" ", C4996) - 1)</f>
        <v>John</v>
      </c>
      <c r="N4996" t="str" cm="1">
        <f t="array" ref="N4996">_xlfn.IFS(H4996&lt;0, "LOSS", H4996&gt;1000, "GREAT", H4996&gt;500, "GOOD", H4996&gt;=100, "OKAY", H4996&lt;100, "OKAY")</f>
        <v>GOOD</v>
      </c>
    </row>
    <row r="4997" spans="1:14">
      <c r="A4997" s="2">
        <v>42547</v>
      </c>
      <c r="B4997" s="2" t="str">
        <f>TEXT(A4997,"mmmm")</f>
        <v>June</v>
      </c>
      <c r="C4997" t="s">
        <v>1185</v>
      </c>
      <c r="D4997" t="s">
        <v>285</v>
      </c>
      <c r="E4997" t="s">
        <v>23</v>
      </c>
      <c r="F4997" t="s">
        <v>49</v>
      </c>
      <c r="G4997" t="s">
        <v>1859</v>
      </c>
      <c r="H4997">
        <v>14.9</v>
      </c>
      <c r="I4997">
        <v>5</v>
      </c>
      <c r="J4997">
        <v>1.04</v>
      </c>
      <c r="K4997" s="6">
        <f>J4997/H4997</f>
        <v>6.9798657718120813E-2</v>
      </c>
      <c r="M4997" t="str">
        <f>LEFT(C4997, SEARCH(" ", C4997) - 1)</f>
        <v>Gene</v>
      </c>
      <c r="N4997" t="str" cm="1">
        <f t="array" ref="N4997">_xlfn.IFS(H4997&lt;0, "LOSS", H4997&gt;1000, "GREAT", H4997&gt;500, "GOOD", H4997&gt;=100, "OKAY", H4997&lt;100, "OKAY")</f>
        <v>OKAY</v>
      </c>
    </row>
    <row r="4998" spans="1:14">
      <c r="A4998" s="2">
        <v>42547</v>
      </c>
      <c r="B4998" s="2" t="str">
        <f>TEXT(A4998,"mmmm")</f>
        <v>June</v>
      </c>
      <c r="C4998" t="s">
        <v>1085</v>
      </c>
      <c r="D4998" t="s">
        <v>26</v>
      </c>
      <c r="E4998" t="s">
        <v>25</v>
      </c>
      <c r="F4998" t="s">
        <v>35</v>
      </c>
      <c r="G4998" t="s">
        <v>2632</v>
      </c>
      <c r="H4998">
        <v>13.62</v>
      </c>
      <c r="I4998">
        <v>2</v>
      </c>
      <c r="J4998">
        <v>3.57</v>
      </c>
      <c r="K4998" s="6">
        <f>J4998/H4998</f>
        <v>0.2621145374449339</v>
      </c>
      <c r="M4998" t="str">
        <f>LEFT(C4998, SEARCH(" ", C4998) - 1)</f>
        <v>Alejandro</v>
      </c>
      <c r="N4998" t="str" cm="1">
        <f t="array" ref="N4998">_xlfn.IFS(H4998&lt;0, "LOSS", H4998&gt;1000, "GREAT", H4998&gt;500, "GOOD", H4998&gt;=100, "OKAY", H4998&lt;100, "OKAY")</f>
        <v>OKAY</v>
      </c>
    </row>
    <row r="4999" spans="1:14">
      <c r="A4999" s="2">
        <v>42547</v>
      </c>
      <c r="B4999" s="2" t="str">
        <f>TEXT(A4999,"mmmm")</f>
        <v>June</v>
      </c>
      <c r="C4999" t="s">
        <v>1419</v>
      </c>
      <c r="D4999" t="s">
        <v>22</v>
      </c>
      <c r="E4999" t="s">
        <v>21</v>
      </c>
      <c r="F4999" t="s">
        <v>44</v>
      </c>
      <c r="G4999" t="s">
        <v>1611</v>
      </c>
      <c r="H4999">
        <v>22.14</v>
      </c>
      <c r="I4999">
        <v>3</v>
      </c>
      <c r="J4999">
        <v>6.42</v>
      </c>
      <c r="K4999" s="6">
        <f>J4999/H4999</f>
        <v>0.28997289972899726</v>
      </c>
      <c r="M4999" t="str">
        <f>LEFT(C4999, SEARCH(" ", C4999) - 1)</f>
        <v>Duane</v>
      </c>
      <c r="N4999" t="str" cm="1">
        <f t="array" ref="N4999">_xlfn.IFS(H4999&lt;0, "LOSS", H4999&gt;1000, "GREAT", H4999&gt;500, "GOOD", H4999&gt;=100, "OKAY", H4999&lt;100, "OKAY")</f>
        <v>OKAY</v>
      </c>
    </row>
    <row r="5000" spans="1:14">
      <c r="A5000" s="2">
        <v>42547</v>
      </c>
      <c r="B5000" s="2" t="str">
        <f>TEXT(A5000,"mmmm")</f>
        <v>June</v>
      </c>
      <c r="C5000" t="s">
        <v>2633</v>
      </c>
      <c r="D5000" t="s">
        <v>29</v>
      </c>
      <c r="E5000" t="s">
        <v>23</v>
      </c>
      <c r="F5000" t="s">
        <v>37</v>
      </c>
      <c r="G5000" t="s">
        <v>2162</v>
      </c>
      <c r="H5000">
        <v>5.3</v>
      </c>
      <c r="I5000">
        <v>3</v>
      </c>
      <c r="J5000">
        <v>0.46</v>
      </c>
      <c r="K5000" s="6">
        <f>J5000/H5000</f>
        <v>8.6792452830188688E-2</v>
      </c>
      <c r="M5000" t="str">
        <f>LEFT(C5000, SEARCH(" ", C5000) - 1)</f>
        <v>Lela</v>
      </c>
      <c r="N5000" t="str" cm="1">
        <f t="array" ref="N5000">_xlfn.IFS(H5000&lt;0, "LOSS", H5000&gt;1000, "GREAT", H5000&gt;500, "GOOD", H5000&gt;=100, "OKAY", H5000&lt;100, "OKAY")</f>
        <v>OKAY</v>
      </c>
    </row>
    <row r="5001" spans="1:14">
      <c r="A5001" s="2">
        <v>42547</v>
      </c>
      <c r="B5001" s="2" t="str">
        <f>TEXT(A5001,"mmmm")</f>
        <v>June</v>
      </c>
      <c r="C5001" t="s">
        <v>2195</v>
      </c>
      <c r="D5001" t="s">
        <v>32</v>
      </c>
      <c r="E5001" t="s">
        <v>23</v>
      </c>
      <c r="F5001" t="s">
        <v>47</v>
      </c>
      <c r="G5001" t="s">
        <v>2068</v>
      </c>
      <c r="H5001">
        <v>368.91</v>
      </c>
      <c r="I5001">
        <v>9</v>
      </c>
      <c r="J5001">
        <v>180.77</v>
      </c>
      <c r="K5001" s="6">
        <f>J5001/H5001</f>
        <v>0.49001111382179935</v>
      </c>
      <c r="M5001" t="str">
        <f>LEFT(C5001, SEARCH(" ", C5001) - 1)</f>
        <v>Skye</v>
      </c>
      <c r="N5001" t="str" cm="1">
        <f t="array" ref="N5001">_xlfn.IFS(H5001&lt;0, "LOSS", H5001&gt;1000, "GREAT", H5001&gt;500, "GOOD", H5001&gt;=100, "OKAY", H5001&lt;100, "OKAY")</f>
        <v>OKAY</v>
      </c>
    </row>
    <row r="5002" spans="1:14">
      <c r="A5002" s="2">
        <v>42547</v>
      </c>
      <c r="B5002" s="2" t="str">
        <f>TEXT(A5002,"mmmm")</f>
        <v>June</v>
      </c>
      <c r="C5002" t="s">
        <v>2195</v>
      </c>
      <c r="D5002" t="s">
        <v>32</v>
      </c>
      <c r="E5002" t="s">
        <v>23</v>
      </c>
      <c r="F5002" t="s">
        <v>38</v>
      </c>
      <c r="G5002" t="s">
        <v>406</v>
      </c>
      <c r="H5002">
        <v>8.02</v>
      </c>
      <c r="I5002">
        <v>1</v>
      </c>
      <c r="J5002">
        <v>3.77</v>
      </c>
      <c r="K5002" s="6">
        <f>J5002/H5002</f>
        <v>0.47007481296758108</v>
      </c>
      <c r="M5002" t="str">
        <f>LEFT(C5002, SEARCH(" ", C5002) - 1)</f>
        <v>Skye</v>
      </c>
      <c r="N5002" t="str" cm="1">
        <f t="array" ref="N5002">_xlfn.IFS(H5002&lt;0, "LOSS", H5002&gt;1000, "GREAT", H5002&gt;500, "GOOD", H5002&gt;=100, "OKAY", H5002&lt;100, "OKAY")</f>
        <v>OKAY</v>
      </c>
    </row>
    <row r="5003" spans="1:14">
      <c r="A5003" s="2">
        <v>42547</v>
      </c>
      <c r="B5003" s="2" t="str">
        <f>TEXT(A5003,"mmmm")</f>
        <v>June</v>
      </c>
      <c r="C5003" t="s">
        <v>2195</v>
      </c>
      <c r="D5003" t="s">
        <v>32</v>
      </c>
      <c r="E5003" t="s">
        <v>23</v>
      </c>
      <c r="F5003" t="s">
        <v>49</v>
      </c>
      <c r="G5003" t="s">
        <v>809</v>
      </c>
      <c r="H5003">
        <v>171.04</v>
      </c>
      <c r="I5003">
        <v>4</v>
      </c>
      <c r="J5003">
        <v>44.47</v>
      </c>
      <c r="K5003" s="6">
        <f>J5003/H5003</f>
        <v>0.25999766136576241</v>
      </c>
      <c r="M5003" t="str">
        <f>LEFT(C5003, SEARCH(" ", C5003) - 1)</f>
        <v>Skye</v>
      </c>
      <c r="N5003" t="str" cm="1">
        <f t="array" ref="N5003">_xlfn.IFS(H5003&lt;0, "LOSS", H5003&gt;1000, "GREAT", H5003&gt;500, "GOOD", H5003&gt;=100, "OKAY", H5003&lt;100, "OKAY")</f>
        <v>OKAY</v>
      </c>
    </row>
    <row r="5004" spans="1:14">
      <c r="A5004" s="2">
        <v>42547</v>
      </c>
      <c r="B5004" s="2" t="str">
        <f>TEXT(A5004,"mmmm")</f>
        <v>June</v>
      </c>
      <c r="C5004" t="s">
        <v>1710</v>
      </c>
      <c r="D5004" t="s">
        <v>22</v>
      </c>
      <c r="E5004" t="s">
        <v>23</v>
      </c>
      <c r="F5004" t="s">
        <v>50</v>
      </c>
      <c r="G5004" t="s">
        <v>2574</v>
      </c>
      <c r="H5004">
        <v>231.72</v>
      </c>
      <c r="I5004">
        <v>2</v>
      </c>
      <c r="J5004">
        <v>11.59</v>
      </c>
      <c r="K5004" s="6">
        <f>J5004/H5004</f>
        <v>5.0017262213015709E-2</v>
      </c>
      <c r="M5004" t="str">
        <f>LEFT(C5004, SEARCH(" ", C5004) - 1)</f>
        <v>Adam</v>
      </c>
      <c r="N5004" t="str" cm="1">
        <f t="array" ref="N5004">_xlfn.IFS(H5004&lt;0, "LOSS", H5004&gt;1000, "GREAT", H5004&gt;500, "GOOD", H5004&gt;=100, "OKAY", H5004&lt;100, "OKAY")</f>
        <v>OKAY</v>
      </c>
    </row>
    <row r="5005" spans="1:14">
      <c r="A5005" s="2">
        <v>42547</v>
      </c>
      <c r="B5005" s="2" t="str">
        <f>TEXT(A5005,"mmmm")</f>
        <v>June</v>
      </c>
      <c r="C5005" t="s">
        <v>1710</v>
      </c>
      <c r="D5005" t="s">
        <v>22</v>
      </c>
      <c r="E5005" t="s">
        <v>23</v>
      </c>
      <c r="F5005" t="s">
        <v>43</v>
      </c>
      <c r="G5005" t="s">
        <v>911</v>
      </c>
      <c r="H5005">
        <v>17.899999999999999</v>
      </c>
      <c r="I5005">
        <v>5</v>
      </c>
      <c r="J5005">
        <v>8.9499999999999993</v>
      </c>
      <c r="K5005" s="6">
        <f>J5005/H5005</f>
        <v>0.5</v>
      </c>
      <c r="M5005" t="str">
        <f>LEFT(C5005, SEARCH(" ", C5005) - 1)</f>
        <v>Adam</v>
      </c>
      <c r="N5005" t="str" cm="1">
        <f t="array" ref="N5005">_xlfn.IFS(H5005&lt;0, "LOSS", H5005&gt;1000, "GREAT", H5005&gt;500, "GOOD", H5005&gt;=100, "OKAY", H5005&lt;100, "OKAY")</f>
        <v>OKAY</v>
      </c>
    </row>
    <row r="5006" spans="1:14">
      <c r="A5006" s="2">
        <v>42547</v>
      </c>
      <c r="B5006" s="2" t="str">
        <f>TEXT(A5006,"mmmm")</f>
        <v>June</v>
      </c>
      <c r="C5006" t="s">
        <v>1710</v>
      </c>
      <c r="D5006" t="s">
        <v>22</v>
      </c>
      <c r="E5006" t="s">
        <v>23</v>
      </c>
      <c r="F5006" t="s">
        <v>47</v>
      </c>
      <c r="G5006" t="s">
        <v>2214</v>
      </c>
      <c r="H5006">
        <v>12.48</v>
      </c>
      <c r="I5006">
        <v>2</v>
      </c>
      <c r="J5006">
        <v>5.62</v>
      </c>
      <c r="K5006" s="6">
        <f>J5006/H5006</f>
        <v>0.45032051282051283</v>
      </c>
      <c r="M5006" t="str">
        <f>LEFT(C5006, SEARCH(" ", C5006) - 1)</f>
        <v>Adam</v>
      </c>
      <c r="N5006" t="str" cm="1">
        <f t="array" ref="N5006">_xlfn.IFS(H5006&lt;0, "LOSS", H5006&gt;1000, "GREAT", H5006&gt;500, "GOOD", H5006&gt;=100, "OKAY", H5006&lt;100, "OKAY")</f>
        <v>OKAY</v>
      </c>
    </row>
    <row r="5007" spans="1:14">
      <c r="A5007" s="2">
        <v>42547</v>
      </c>
      <c r="B5007" s="2" t="str">
        <f>TEXT(A5007,"mmmm")</f>
        <v>June</v>
      </c>
      <c r="C5007" t="s">
        <v>1295</v>
      </c>
      <c r="D5007" t="s">
        <v>24</v>
      </c>
      <c r="E5007" t="s">
        <v>25</v>
      </c>
      <c r="F5007" t="s">
        <v>35</v>
      </c>
      <c r="G5007" t="s">
        <v>2407</v>
      </c>
      <c r="H5007">
        <v>20.97</v>
      </c>
      <c r="I5007">
        <v>3</v>
      </c>
      <c r="J5007">
        <v>9.02</v>
      </c>
      <c r="K5007" s="6">
        <f>J5007/H5007</f>
        <v>0.43013829279923699</v>
      </c>
      <c r="M5007" t="str">
        <f>LEFT(C5007, SEARCH(" ", C5007) - 1)</f>
        <v>Victoria</v>
      </c>
      <c r="N5007" t="str" cm="1">
        <f t="array" ref="N5007">_xlfn.IFS(H5007&lt;0, "LOSS", H5007&gt;1000, "GREAT", H5007&gt;500, "GOOD", H5007&gt;=100, "OKAY", H5007&lt;100, "OKAY")</f>
        <v>OKAY</v>
      </c>
    </row>
    <row r="5008" spans="1:14">
      <c r="A5008" s="2">
        <v>42547</v>
      </c>
      <c r="B5008" s="2" t="str">
        <f>TEXT(A5008,"mmmm")</f>
        <v>June</v>
      </c>
      <c r="C5008" t="s">
        <v>1295</v>
      </c>
      <c r="D5008" t="s">
        <v>24</v>
      </c>
      <c r="E5008" t="s">
        <v>25</v>
      </c>
      <c r="F5008" t="s">
        <v>35</v>
      </c>
      <c r="G5008" t="s">
        <v>2440</v>
      </c>
      <c r="H5008">
        <v>139.96</v>
      </c>
      <c r="I5008">
        <v>4</v>
      </c>
      <c r="J5008">
        <v>9.8000000000000007</v>
      </c>
      <c r="K5008" s="6">
        <f>J5008/H5008</f>
        <v>7.0020005715918834E-2</v>
      </c>
      <c r="M5008" t="str">
        <f>LEFT(C5008, SEARCH(" ", C5008) - 1)</f>
        <v>Victoria</v>
      </c>
      <c r="N5008" t="str" cm="1">
        <f t="array" ref="N5008">_xlfn.IFS(H5008&lt;0, "LOSS", H5008&gt;1000, "GREAT", H5008&gt;500, "GOOD", H5008&gt;=100, "OKAY", H5008&lt;100, "OKAY")</f>
        <v>OKAY</v>
      </c>
    </row>
    <row r="5009" spans="1:14">
      <c r="A5009" s="2">
        <v>42547</v>
      </c>
      <c r="B5009" s="2" t="str">
        <f>TEXT(A5009,"mmmm")</f>
        <v>June</v>
      </c>
      <c r="C5009" t="s">
        <v>1295</v>
      </c>
      <c r="D5009" t="s">
        <v>24</v>
      </c>
      <c r="E5009" t="s">
        <v>21</v>
      </c>
      <c r="F5009" t="s">
        <v>44</v>
      </c>
      <c r="G5009" t="s">
        <v>2634</v>
      </c>
      <c r="H5009">
        <v>37.74</v>
      </c>
      <c r="I5009">
        <v>3</v>
      </c>
      <c r="J5009">
        <v>12.83</v>
      </c>
      <c r="K5009" s="6">
        <f>J5009/H5009</f>
        <v>0.33995760466348701</v>
      </c>
      <c r="M5009" t="str">
        <f>LEFT(C5009, SEARCH(" ", C5009) - 1)</f>
        <v>Victoria</v>
      </c>
      <c r="N5009" t="str" cm="1">
        <f t="array" ref="N5009">_xlfn.IFS(H5009&lt;0, "LOSS", H5009&gt;1000, "GREAT", H5009&gt;500, "GOOD", H5009&gt;=100, "OKAY", H5009&lt;100, "OKAY")</f>
        <v>OKAY</v>
      </c>
    </row>
    <row r="5010" spans="1:14">
      <c r="A5010" s="2">
        <v>42547</v>
      </c>
      <c r="B5010" s="2" t="str">
        <f>TEXT(A5010,"mmmm")</f>
        <v>June</v>
      </c>
      <c r="C5010" t="s">
        <v>2635</v>
      </c>
      <c r="D5010" t="s">
        <v>80</v>
      </c>
      <c r="E5010" t="s">
        <v>25</v>
      </c>
      <c r="F5010" t="s">
        <v>48</v>
      </c>
      <c r="G5010" t="s">
        <v>1618</v>
      </c>
      <c r="H5010">
        <v>135.94999999999999</v>
      </c>
      <c r="I5010">
        <v>1</v>
      </c>
      <c r="J5010">
        <v>39.43</v>
      </c>
      <c r="K5010" s="6">
        <f>J5010/H5010</f>
        <v>0.29003310040456054</v>
      </c>
      <c r="M5010" t="str">
        <f>LEFT(C5010, SEARCH(" ", C5010) - 1)</f>
        <v>Phillip</v>
      </c>
      <c r="N5010" t="str" cm="1">
        <f t="array" ref="N5010">_xlfn.IFS(H5010&lt;0, "LOSS", H5010&gt;1000, "GREAT", H5010&gt;500, "GOOD", H5010&gt;=100, "OKAY", H5010&lt;100, "OKAY")</f>
        <v>OKAY</v>
      </c>
    </row>
    <row r="5011" spans="1:14">
      <c r="A5011" s="2">
        <v>42548</v>
      </c>
      <c r="B5011" s="2" t="str">
        <f>TEXT(A5011,"mmmm")</f>
        <v>June</v>
      </c>
      <c r="C5011" t="s">
        <v>525</v>
      </c>
      <c r="D5011" t="s">
        <v>29</v>
      </c>
      <c r="E5011" t="s">
        <v>23</v>
      </c>
      <c r="F5011" t="s">
        <v>47</v>
      </c>
      <c r="G5011" t="s">
        <v>1780</v>
      </c>
      <c r="H5011">
        <v>37.46</v>
      </c>
      <c r="I5011">
        <v>7</v>
      </c>
      <c r="J5011">
        <v>12.18</v>
      </c>
      <c r="K5011" s="6">
        <f>J5011/H5011</f>
        <v>0.32514682327816335</v>
      </c>
      <c r="M5011" t="str">
        <f>LEFT(C5011, SEARCH(" ", C5011) - 1)</f>
        <v>Katharine</v>
      </c>
      <c r="N5011" t="str" cm="1">
        <f t="array" ref="N5011">_xlfn.IFS(H5011&lt;0, "LOSS", H5011&gt;1000, "GREAT", H5011&gt;500, "GOOD", H5011&gt;=100, "OKAY", H5011&lt;100, "OKAY")</f>
        <v>OKAY</v>
      </c>
    </row>
    <row r="5012" spans="1:14">
      <c r="A5012" s="2">
        <v>42548</v>
      </c>
      <c r="B5012" s="2" t="str">
        <f>TEXT(A5012,"mmmm")</f>
        <v>June</v>
      </c>
      <c r="C5012" t="s">
        <v>525</v>
      </c>
      <c r="D5012" t="s">
        <v>29</v>
      </c>
      <c r="E5012" t="s">
        <v>21</v>
      </c>
      <c r="F5012" t="s">
        <v>40</v>
      </c>
      <c r="G5012" t="s">
        <v>810</v>
      </c>
      <c r="H5012">
        <v>539.66</v>
      </c>
      <c r="I5012">
        <v>3</v>
      </c>
      <c r="J5012">
        <v>-7.71</v>
      </c>
      <c r="K5012" s="6">
        <f>J5012/H5012</f>
        <v>-1.4286773153466999E-2</v>
      </c>
      <c r="M5012" t="str">
        <f>LEFT(C5012, SEARCH(" ", C5012) - 1)</f>
        <v>Katharine</v>
      </c>
      <c r="N5012" t="str" cm="1">
        <f t="array" ref="N5012">_xlfn.IFS(H5012&lt;0, "LOSS", H5012&gt;1000, "GREAT", H5012&gt;500, "GOOD", H5012&gt;=100, "OKAY", H5012&lt;100, "OKAY")</f>
        <v>GOOD</v>
      </c>
    </row>
    <row r="5013" spans="1:14">
      <c r="A5013" s="2">
        <v>42548</v>
      </c>
      <c r="B5013" s="2" t="str">
        <f>TEXT(A5013,"mmmm")</f>
        <v>June</v>
      </c>
      <c r="C5013" t="s">
        <v>1554</v>
      </c>
      <c r="D5013" t="s">
        <v>22</v>
      </c>
      <c r="E5013" t="s">
        <v>25</v>
      </c>
      <c r="F5013" t="s">
        <v>48</v>
      </c>
      <c r="G5013" t="s">
        <v>469</v>
      </c>
      <c r="H5013">
        <v>201.58</v>
      </c>
      <c r="I5013">
        <v>2</v>
      </c>
      <c r="J5013">
        <v>12.6</v>
      </c>
      <c r="K5013" s="6">
        <f>J5013/H5013</f>
        <v>6.2506201012005158E-2</v>
      </c>
      <c r="M5013" t="str">
        <f>LEFT(C5013, SEARCH(" ", C5013) - 1)</f>
        <v>Anna</v>
      </c>
      <c r="N5013" t="str" cm="1">
        <f t="array" ref="N5013">_xlfn.IFS(H5013&lt;0, "LOSS", H5013&gt;1000, "GREAT", H5013&gt;500, "GOOD", H5013&gt;=100, "OKAY", H5013&lt;100, "OKAY")</f>
        <v>OKAY</v>
      </c>
    </row>
    <row r="5014" spans="1:14">
      <c r="A5014" s="2">
        <v>42549</v>
      </c>
      <c r="B5014" s="2" t="str">
        <f>TEXT(A5014,"mmmm")</f>
        <v>June</v>
      </c>
      <c r="C5014" t="s">
        <v>1157</v>
      </c>
      <c r="D5014" t="s">
        <v>29</v>
      </c>
      <c r="E5014" t="s">
        <v>25</v>
      </c>
      <c r="F5014" t="s">
        <v>48</v>
      </c>
      <c r="G5014" t="s">
        <v>1432</v>
      </c>
      <c r="H5014">
        <v>359.98</v>
      </c>
      <c r="I5014">
        <v>3</v>
      </c>
      <c r="J5014">
        <v>36</v>
      </c>
      <c r="K5014" s="6">
        <f>J5014/H5014</f>
        <v>0.10000555586421467</v>
      </c>
      <c r="M5014" t="str">
        <f>LEFT(C5014, SEARCH(" ", C5014) - 1)</f>
        <v>Roland</v>
      </c>
      <c r="N5014" t="str" cm="1">
        <f t="array" ref="N5014">_xlfn.IFS(H5014&lt;0, "LOSS", H5014&gt;1000, "GREAT", H5014&gt;500, "GOOD", H5014&gt;=100, "OKAY", H5014&lt;100, "OKAY")</f>
        <v>OKAY</v>
      </c>
    </row>
    <row r="5015" spans="1:14">
      <c r="A5015" s="2">
        <v>42549</v>
      </c>
      <c r="B5015" s="2" t="str">
        <f>TEXT(A5015,"mmmm")</f>
        <v>June</v>
      </c>
      <c r="C5015" t="s">
        <v>113</v>
      </c>
      <c r="D5015" t="s">
        <v>22</v>
      </c>
      <c r="E5015" t="s">
        <v>23</v>
      </c>
      <c r="F5015" t="s">
        <v>38</v>
      </c>
      <c r="G5015" t="s">
        <v>610</v>
      </c>
      <c r="H5015">
        <v>7.75</v>
      </c>
      <c r="I5015">
        <v>3</v>
      </c>
      <c r="J5015">
        <v>2.81</v>
      </c>
      <c r="K5015" s="6">
        <f>J5015/H5015</f>
        <v>0.36258064516129035</v>
      </c>
      <c r="M5015" t="str">
        <f>LEFT(C5015, SEARCH(" ", C5015) - 1)</f>
        <v>Chris</v>
      </c>
      <c r="N5015" t="str" cm="1">
        <f t="array" ref="N5015">_xlfn.IFS(H5015&lt;0, "LOSS", H5015&gt;1000, "GREAT", H5015&gt;500, "GOOD", H5015&gt;=100, "OKAY", H5015&lt;100, "OKAY")</f>
        <v>OKAY</v>
      </c>
    </row>
    <row r="5016" spans="1:14">
      <c r="A5016" s="2">
        <v>42549</v>
      </c>
      <c r="B5016" s="2" t="str">
        <f>TEXT(A5016,"mmmm")</f>
        <v>June</v>
      </c>
      <c r="C5016" t="s">
        <v>113</v>
      </c>
      <c r="D5016" t="s">
        <v>22</v>
      </c>
      <c r="E5016" t="s">
        <v>23</v>
      </c>
      <c r="F5016" t="s">
        <v>38</v>
      </c>
      <c r="G5016" t="s">
        <v>1111</v>
      </c>
      <c r="H5016">
        <v>33.57</v>
      </c>
      <c r="I5016">
        <v>2</v>
      </c>
      <c r="J5016">
        <v>11.75</v>
      </c>
      <c r="K5016" s="6">
        <f>J5016/H5016</f>
        <v>0.35001489425081916</v>
      </c>
      <c r="M5016" t="str">
        <f>LEFT(C5016, SEARCH(" ", C5016) - 1)</f>
        <v>Chris</v>
      </c>
      <c r="N5016" t="str" cm="1">
        <f t="array" ref="N5016">_xlfn.IFS(H5016&lt;0, "LOSS", H5016&gt;1000, "GREAT", H5016&gt;500, "GOOD", H5016&gt;=100, "OKAY", H5016&lt;100, "OKAY")</f>
        <v>OKAY</v>
      </c>
    </row>
    <row r="5017" spans="1:14">
      <c r="A5017" s="2">
        <v>42549</v>
      </c>
      <c r="B5017" s="2" t="str">
        <f>TEXT(A5017,"mmmm")</f>
        <v>June</v>
      </c>
      <c r="C5017" t="s">
        <v>2179</v>
      </c>
      <c r="D5017" t="s">
        <v>242</v>
      </c>
      <c r="E5017" t="s">
        <v>21</v>
      </c>
      <c r="F5017" t="s">
        <v>40</v>
      </c>
      <c r="G5017" t="s">
        <v>2120</v>
      </c>
      <c r="H5017">
        <v>121.96</v>
      </c>
      <c r="I5017">
        <v>2</v>
      </c>
      <c r="J5017">
        <v>20.73</v>
      </c>
      <c r="K5017" s="6">
        <f>J5017/H5017</f>
        <v>0.16997376188914398</v>
      </c>
      <c r="M5017" t="str">
        <f>LEFT(C5017, SEARCH(" ", C5017) - 1)</f>
        <v>Becky</v>
      </c>
      <c r="N5017" t="str" cm="1">
        <f t="array" ref="N5017">_xlfn.IFS(H5017&lt;0, "LOSS", H5017&gt;1000, "GREAT", H5017&gt;500, "GOOD", H5017&gt;=100, "OKAY", H5017&lt;100, "OKAY")</f>
        <v>OKAY</v>
      </c>
    </row>
    <row r="5018" spans="1:14">
      <c r="A5018" s="2">
        <v>42549</v>
      </c>
      <c r="B5018" s="2" t="str">
        <f>TEXT(A5018,"mmmm")</f>
        <v>June</v>
      </c>
      <c r="C5018" t="s">
        <v>2179</v>
      </c>
      <c r="D5018" t="s">
        <v>242</v>
      </c>
      <c r="E5018" t="s">
        <v>23</v>
      </c>
      <c r="F5018" t="s">
        <v>36</v>
      </c>
      <c r="G5018" t="s">
        <v>2058</v>
      </c>
      <c r="H5018">
        <v>8.74</v>
      </c>
      <c r="I5018">
        <v>2</v>
      </c>
      <c r="J5018">
        <v>2.27</v>
      </c>
      <c r="K5018" s="6">
        <f>J5018/H5018</f>
        <v>0.2597254004576659</v>
      </c>
      <c r="M5018" t="str">
        <f>LEFT(C5018, SEARCH(" ", C5018) - 1)</f>
        <v>Becky</v>
      </c>
      <c r="N5018" t="str" cm="1">
        <f t="array" ref="N5018">_xlfn.IFS(H5018&lt;0, "LOSS", H5018&gt;1000, "GREAT", H5018&gt;500, "GOOD", H5018&gt;=100, "OKAY", H5018&lt;100, "OKAY")</f>
        <v>OKAY</v>
      </c>
    </row>
    <row r="5019" spans="1:14">
      <c r="A5019" s="2">
        <v>42549</v>
      </c>
      <c r="B5019" s="2" t="str">
        <f>TEXT(A5019,"mmmm")</f>
        <v>June</v>
      </c>
      <c r="C5019" t="s">
        <v>2179</v>
      </c>
      <c r="D5019" t="s">
        <v>242</v>
      </c>
      <c r="E5019" t="s">
        <v>23</v>
      </c>
      <c r="F5019" t="s">
        <v>47</v>
      </c>
      <c r="G5019" t="s">
        <v>1404</v>
      </c>
      <c r="H5019">
        <v>61.96</v>
      </c>
      <c r="I5019">
        <v>2</v>
      </c>
      <c r="J5019">
        <v>27.88</v>
      </c>
      <c r="K5019" s="6">
        <f>J5019/H5019</f>
        <v>0.44996772111039379</v>
      </c>
      <c r="M5019" t="str">
        <f>LEFT(C5019, SEARCH(" ", C5019) - 1)</f>
        <v>Becky</v>
      </c>
      <c r="N5019" t="str" cm="1">
        <f t="array" ref="N5019">_xlfn.IFS(H5019&lt;0, "LOSS", H5019&gt;1000, "GREAT", H5019&gt;500, "GOOD", H5019&gt;=100, "OKAY", H5019&lt;100, "OKAY")</f>
        <v>OKAY</v>
      </c>
    </row>
    <row r="5020" spans="1:14">
      <c r="A5020" s="2">
        <v>42549</v>
      </c>
      <c r="B5020" s="2" t="str">
        <f>TEXT(A5020,"mmmm")</f>
        <v>June</v>
      </c>
      <c r="C5020" t="s">
        <v>2179</v>
      </c>
      <c r="D5020" t="s">
        <v>242</v>
      </c>
      <c r="E5020" t="s">
        <v>23</v>
      </c>
      <c r="F5020" t="s">
        <v>38</v>
      </c>
      <c r="G5020" t="s">
        <v>2251</v>
      </c>
      <c r="H5020">
        <v>7.96</v>
      </c>
      <c r="I5020">
        <v>2</v>
      </c>
      <c r="J5020">
        <v>3.74</v>
      </c>
      <c r="K5020" s="6">
        <f>J5020/H5020</f>
        <v>0.46984924623115581</v>
      </c>
      <c r="M5020" t="str">
        <f>LEFT(C5020, SEARCH(" ", C5020) - 1)</f>
        <v>Becky</v>
      </c>
      <c r="N5020" t="str" cm="1">
        <f t="array" ref="N5020">_xlfn.IFS(H5020&lt;0, "LOSS", H5020&gt;1000, "GREAT", H5020&gt;500, "GOOD", H5020&gt;=100, "OKAY", H5020&lt;100, "OKAY")</f>
        <v>OKAY</v>
      </c>
    </row>
    <row r="5021" spans="1:14">
      <c r="A5021" s="2">
        <v>42549</v>
      </c>
      <c r="B5021" s="2" t="str">
        <f>TEXT(A5021,"mmmm")</f>
        <v>June</v>
      </c>
      <c r="C5021" t="s">
        <v>2179</v>
      </c>
      <c r="D5021" t="s">
        <v>242</v>
      </c>
      <c r="E5021" t="s">
        <v>23</v>
      </c>
      <c r="F5021" t="s">
        <v>36</v>
      </c>
      <c r="G5021" t="s">
        <v>176</v>
      </c>
      <c r="H5021">
        <v>275.24</v>
      </c>
      <c r="I5021">
        <v>4</v>
      </c>
      <c r="J5021">
        <v>121.11</v>
      </c>
      <c r="K5021" s="6">
        <f>J5021/H5021</f>
        <v>0.44001598604853942</v>
      </c>
      <c r="M5021" t="str">
        <f>LEFT(C5021, SEARCH(" ", C5021) - 1)</f>
        <v>Becky</v>
      </c>
      <c r="N5021" t="str" cm="1">
        <f t="array" ref="N5021">_xlfn.IFS(H5021&lt;0, "LOSS", H5021&gt;1000, "GREAT", H5021&gt;500, "GOOD", H5021&gt;=100, "OKAY", H5021&lt;100, "OKAY")</f>
        <v>OKAY</v>
      </c>
    </row>
    <row r="5022" spans="1:14">
      <c r="A5022" s="2">
        <v>42550</v>
      </c>
      <c r="B5022" s="2" t="str">
        <f>TEXT(A5022,"mmmm")</f>
        <v>June</v>
      </c>
      <c r="C5022" t="s">
        <v>923</v>
      </c>
      <c r="D5022" t="s">
        <v>123</v>
      </c>
      <c r="E5022" t="s">
        <v>23</v>
      </c>
      <c r="F5022" t="s">
        <v>49</v>
      </c>
      <c r="G5022" t="s">
        <v>992</v>
      </c>
      <c r="H5022">
        <v>191.88</v>
      </c>
      <c r="I5022">
        <v>6</v>
      </c>
      <c r="J5022">
        <v>19.190000000000001</v>
      </c>
      <c r="K5022" s="6">
        <f>J5022/H5022</f>
        <v>0.1000104231811549</v>
      </c>
      <c r="M5022" t="e">
        <f>LEFT(C5022, SEARCH(" ", C5022) - 1)</f>
        <v>#VALUE!</v>
      </c>
      <c r="N5022" t="str" cm="1">
        <f t="array" ref="N5022">_xlfn.IFS(H5022&lt;0, "LOSS", H5022&gt;1000, "GREAT", H5022&gt;500, "GOOD", H5022&gt;=100, "OKAY", H5022&lt;100, "OKAY")</f>
        <v>OKAY</v>
      </c>
    </row>
    <row r="5023" spans="1:14">
      <c r="A5023" s="2">
        <v>42551</v>
      </c>
      <c r="B5023" s="2" t="str">
        <f>TEXT(A5023,"mmmm")</f>
        <v>June</v>
      </c>
      <c r="C5023" t="s">
        <v>1414</v>
      </c>
      <c r="D5023" t="s">
        <v>80</v>
      </c>
      <c r="E5023" t="s">
        <v>23</v>
      </c>
      <c r="F5023" t="s">
        <v>37</v>
      </c>
      <c r="G5023" t="s">
        <v>1198</v>
      </c>
      <c r="H5023">
        <v>35.97</v>
      </c>
      <c r="I5023">
        <v>3</v>
      </c>
      <c r="J5023">
        <v>9.7100000000000009</v>
      </c>
      <c r="K5023" s="6">
        <f>J5023/H5023</f>
        <v>0.26994717820405895</v>
      </c>
      <c r="M5023" t="str">
        <f>LEFT(C5023, SEARCH(" ", C5023) - 1)</f>
        <v>Philip</v>
      </c>
      <c r="N5023" t="str" cm="1">
        <f t="array" ref="N5023">_xlfn.IFS(H5023&lt;0, "LOSS", H5023&gt;1000, "GREAT", H5023&gt;500, "GOOD", H5023&gt;=100, "OKAY", H5023&lt;100, "OKAY")</f>
        <v>OKAY</v>
      </c>
    </row>
    <row r="5024" spans="1:14">
      <c r="A5024" s="2">
        <v>42551</v>
      </c>
      <c r="B5024" s="2" t="str">
        <f>TEXT(A5024,"mmmm")</f>
        <v>June</v>
      </c>
      <c r="C5024" t="s">
        <v>1414</v>
      </c>
      <c r="D5024" t="s">
        <v>80</v>
      </c>
      <c r="E5024" t="s">
        <v>21</v>
      </c>
      <c r="F5024" t="s">
        <v>39</v>
      </c>
      <c r="G5024" t="s">
        <v>1959</v>
      </c>
      <c r="H5024">
        <v>1266.8599999999999</v>
      </c>
      <c r="I5024">
        <v>7</v>
      </c>
      <c r="J5024">
        <v>291.38</v>
      </c>
      <c r="K5024" s="6">
        <f>J5024/H5024</f>
        <v>0.23000173657704878</v>
      </c>
      <c r="M5024" t="str">
        <f>LEFT(C5024, SEARCH(" ", C5024) - 1)</f>
        <v>Philip</v>
      </c>
      <c r="N5024" t="str" cm="1">
        <f t="array" ref="N5024">_xlfn.IFS(H5024&lt;0, "LOSS", H5024&gt;1000, "GREAT", H5024&gt;500, "GOOD", H5024&gt;=100, "OKAY", H5024&lt;100, "OKAY")</f>
        <v>GREAT</v>
      </c>
    </row>
    <row r="5025" spans="1:14">
      <c r="A5025" s="2">
        <v>42551</v>
      </c>
      <c r="B5025" s="2" t="str">
        <f>TEXT(A5025,"mmmm")</f>
        <v>June</v>
      </c>
      <c r="C5025" t="s">
        <v>1046</v>
      </c>
      <c r="D5025" t="s">
        <v>29</v>
      </c>
      <c r="E5025" t="s">
        <v>25</v>
      </c>
      <c r="F5025" t="s">
        <v>35</v>
      </c>
      <c r="G5025" t="s">
        <v>1502</v>
      </c>
      <c r="H5025">
        <v>50.12</v>
      </c>
      <c r="I5025">
        <v>7</v>
      </c>
      <c r="J5025">
        <v>-0.63</v>
      </c>
      <c r="K5025" s="6">
        <f>J5025/H5025</f>
        <v>-1.2569832402234637E-2</v>
      </c>
      <c r="M5025" t="str">
        <f>LEFT(C5025, SEARCH(" ", C5025) - 1)</f>
        <v>Adrian</v>
      </c>
      <c r="N5025" t="str" cm="1">
        <f t="array" ref="N5025">_xlfn.IFS(H5025&lt;0, "LOSS", H5025&gt;1000, "GREAT", H5025&gt;500, "GOOD", H5025&gt;=100, "OKAY", H5025&lt;100, "OKAY")</f>
        <v>OKAY</v>
      </c>
    </row>
    <row r="5026" spans="1:14">
      <c r="A5026" s="2">
        <v>42552</v>
      </c>
      <c r="B5026" s="2" t="str">
        <f>TEXT(A5026,"mmmm")</f>
        <v>July</v>
      </c>
      <c r="C5026" t="s">
        <v>2372</v>
      </c>
      <c r="D5026" t="s">
        <v>123</v>
      </c>
      <c r="E5026" t="s">
        <v>23</v>
      </c>
      <c r="F5026" t="s">
        <v>38</v>
      </c>
      <c r="G5026" t="s">
        <v>1266</v>
      </c>
      <c r="H5026">
        <v>14.2</v>
      </c>
      <c r="I5026">
        <v>2</v>
      </c>
      <c r="J5026">
        <v>6.53</v>
      </c>
      <c r="K5026" s="6">
        <f>J5026/H5026</f>
        <v>0.45985915492957752</v>
      </c>
      <c r="M5026" t="str">
        <f>LEFT(C5026, SEARCH(" ", C5026) - 1)</f>
        <v>Jay</v>
      </c>
      <c r="N5026" t="str" cm="1">
        <f t="array" ref="N5026">_xlfn.IFS(H5026&lt;0, "LOSS", H5026&gt;1000, "GREAT", H5026&gt;500, "GOOD", H5026&gt;=100, "OKAY", H5026&lt;100, "OKAY")</f>
        <v>OKAY</v>
      </c>
    </row>
    <row r="5027" spans="1:14">
      <c r="A5027" s="2">
        <v>42552</v>
      </c>
      <c r="B5027" s="2" t="str">
        <f>TEXT(A5027,"mmmm")</f>
        <v>July</v>
      </c>
      <c r="C5027" t="s">
        <v>2372</v>
      </c>
      <c r="D5027" t="s">
        <v>123</v>
      </c>
      <c r="E5027" t="s">
        <v>23</v>
      </c>
      <c r="F5027" t="s">
        <v>47</v>
      </c>
      <c r="G5027" t="s">
        <v>1345</v>
      </c>
      <c r="H5027">
        <v>12.96</v>
      </c>
      <c r="I5027">
        <v>2</v>
      </c>
      <c r="J5027">
        <v>6.22</v>
      </c>
      <c r="K5027" s="6">
        <f>J5027/H5027</f>
        <v>0.47993827160493824</v>
      </c>
      <c r="M5027" t="str">
        <f>LEFT(C5027, SEARCH(" ", C5027) - 1)</f>
        <v>Jay</v>
      </c>
      <c r="N5027" t="str" cm="1">
        <f t="array" ref="N5027">_xlfn.IFS(H5027&lt;0, "LOSS", H5027&gt;1000, "GREAT", H5027&gt;500, "GOOD", H5027&gt;=100, "OKAY", H5027&lt;100, "OKAY")</f>
        <v>OKAY</v>
      </c>
    </row>
    <row r="5028" spans="1:14">
      <c r="A5028" s="2">
        <v>42552</v>
      </c>
      <c r="B5028" s="2" t="str">
        <f>TEXT(A5028,"mmmm")</f>
        <v>July</v>
      </c>
      <c r="C5028" t="s">
        <v>2372</v>
      </c>
      <c r="D5028" t="s">
        <v>123</v>
      </c>
      <c r="E5028" t="s">
        <v>23</v>
      </c>
      <c r="F5028" t="s">
        <v>38</v>
      </c>
      <c r="G5028" t="s">
        <v>1975</v>
      </c>
      <c r="H5028">
        <v>58.34</v>
      </c>
      <c r="I5028">
        <v>2</v>
      </c>
      <c r="J5028">
        <v>28</v>
      </c>
      <c r="K5028" s="6">
        <f>J5028/H5028</f>
        <v>0.47994514912581415</v>
      </c>
      <c r="M5028" t="str">
        <f>LEFT(C5028, SEARCH(" ", C5028) - 1)</f>
        <v>Jay</v>
      </c>
      <c r="N5028" t="str" cm="1">
        <f t="array" ref="N5028">_xlfn.IFS(H5028&lt;0, "LOSS", H5028&gt;1000, "GREAT", H5028&gt;500, "GOOD", H5028&gt;=100, "OKAY", H5028&lt;100, "OKAY")</f>
        <v>OKAY</v>
      </c>
    </row>
    <row r="5029" spans="1:14">
      <c r="A5029" s="2">
        <v>42552</v>
      </c>
      <c r="B5029" s="2" t="str">
        <f>TEXT(A5029,"mmmm")</f>
        <v>July</v>
      </c>
      <c r="C5029" t="s">
        <v>1054</v>
      </c>
      <c r="D5029" t="s">
        <v>314</v>
      </c>
      <c r="E5029" t="s">
        <v>25</v>
      </c>
      <c r="F5029" t="s">
        <v>41</v>
      </c>
      <c r="G5029" t="s">
        <v>2317</v>
      </c>
      <c r="H5029">
        <v>1499.95</v>
      </c>
      <c r="I5029">
        <v>5</v>
      </c>
      <c r="J5029">
        <v>449.99</v>
      </c>
      <c r="K5029" s="6">
        <f>J5029/H5029</f>
        <v>0.30000333344444813</v>
      </c>
      <c r="M5029" t="str">
        <f>LEFT(C5029, SEARCH(" ", C5029) - 1)</f>
        <v>Eugene</v>
      </c>
      <c r="N5029" t="str" cm="1">
        <f t="array" ref="N5029">_xlfn.IFS(H5029&lt;0, "LOSS", H5029&gt;1000, "GREAT", H5029&gt;500, "GOOD", H5029&gt;=100, "OKAY", H5029&lt;100, "OKAY")</f>
        <v>GREAT</v>
      </c>
    </row>
    <row r="5030" spans="1:14">
      <c r="A5030" s="2">
        <v>42552</v>
      </c>
      <c r="B5030" s="2" t="str">
        <f>TEXT(A5030,"mmmm")</f>
        <v>July</v>
      </c>
      <c r="C5030" t="s">
        <v>2458</v>
      </c>
      <c r="D5030" t="s">
        <v>24</v>
      </c>
      <c r="E5030" t="s">
        <v>23</v>
      </c>
      <c r="F5030" t="s">
        <v>45</v>
      </c>
      <c r="G5030" t="s">
        <v>1939</v>
      </c>
      <c r="H5030">
        <v>30.53</v>
      </c>
      <c r="I5030">
        <v>1</v>
      </c>
      <c r="J5030">
        <v>14.04</v>
      </c>
      <c r="K5030" s="6">
        <f>J5030/H5030</f>
        <v>0.45987553226334749</v>
      </c>
      <c r="M5030" t="str">
        <f>LEFT(C5030, SEARCH(" ", C5030) - 1)</f>
        <v>Stephanie</v>
      </c>
      <c r="N5030" t="str" cm="1">
        <f t="array" ref="N5030">_xlfn.IFS(H5030&lt;0, "LOSS", H5030&gt;1000, "GREAT", H5030&gt;500, "GOOD", H5030&gt;=100, "OKAY", H5030&lt;100, "OKAY")</f>
        <v>OKAY</v>
      </c>
    </row>
    <row r="5031" spans="1:14">
      <c r="A5031" s="2">
        <v>42552</v>
      </c>
      <c r="B5031" s="2" t="str">
        <f>TEXT(A5031,"mmmm")</f>
        <v>July</v>
      </c>
      <c r="C5031" t="s">
        <v>2458</v>
      </c>
      <c r="D5031" t="s">
        <v>24</v>
      </c>
      <c r="E5031" t="s">
        <v>25</v>
      </c>
      <c r="F5031" t="s">
        <v>35</v>
      </c>
      <c r="G5031" t="s">
        <v>1280</v>
      </c>
      <c r="H5031">
        <v>30.84</v>
      </c>
      <c r="I5031">
        <v>3</v>
      </c>
      <c r="J5031">
        <v>6.17</v>
      </c>
      <c r="K5031" s="6">
        <f>J5031/H5031</f>
        <v>0.20006485084306097</v>
      </c>
      <c r="M5031" t="str">
        <f>LEFT(C5031, SEARCH(" ", C5031) - 1)</f>
        <v>Stephanie</v>
      </c>
      <c r="N5031" t="str" cm="1">
        <f t="array" ref="N5031">_xlfn.IFS(H5031&lt;0, "LOSS", H5031&gt;1000, "GREAT", H5031&gt;500, "GOOD", H5031&gt;=100, "OKAY", H5031&lt;100, "OKAY")</f>
        <v>OKAY</v>
      </c>
    </row>
    <row r="5032" spans="1:14">
      <c r="A5032" s="2">
        <v>42552</v>
      </c>
      <c r="B5032" s="2" t="str">
        <f>TEXT(A5032,"mmmm")</f>
        <v>July</v>
      </c>
      <c r="C5032" t="s">
        <v>2458</v>
      </c>
      <c r="D5032" t="s">
        <v>24</v>
      </c>
      <c r="E5032" t="s">
        <v>23</v>
      </c>
      <c r="F5032" t="s">
        <v>47</v>
      </c>
      <c r="G5032" t="s">
        <v>2057</v>
      </c>
      <c r="H5032">
        <v>75.06</v>
      </c>
      <c r="I5032">
        <v>9</v>
      </c>
      <c r="J5032">
        <v>33.78</v>
      </c>
      <c r="K5032" s="6">
        <f>J5032/H5032</f>
        <v>0.45003996802557955</v>
      </c>
      <c r="M5032" t="str">
        <f>LEFT(C5032, SEARCH(" ", C5032) - 1)</f>
        <v>Stephanie</v>
      </c>
      <c r="N5032" t="str" cm="1">
        <f t="array" ref="N5032">_xlfn.IFS(H5032&lt;0, "LOSS", H5032&gt;1000, "GREAT", H5032&gt;500, "GOOD", H5032&gt;=100, "OKAY", H5032&lt;100, "OKAY")</f>
        <v>OKAY</v>
      </c>
    </row>
    <row r="5033" spans="1:14">
      <c r="A5033" s="2">
        <v>42552</v>
      </c>
      <c r="B5033" s="2" t="str">
        <f>TEXT(A5033,"mmmm")</f>
        <v>July</v>
      </c>
      <c r="C5033" t="s">
        <v>1128</v>
      </c>
      <c r="D5033" t="s">
        <v>28</v>
      </c>
      <c r="E5033" t="s">
        <v>23</v>
      </c>
      <c r="F5033" t="s">
        <v>38</v>
      </c>
      <c r="G5033" t="s">
        <v>527</v>
      </c>
      <c r="H5033">
        <v>2.5</v>
      </c>
      <c r="I5033">
        <v>1</v>
      </c>
      <c r="J5033">
        <v>0.9</v>
      </c>
      <c r="K5033" s="6">
        <f>J5033/H5033</f>
        <v>0.36</v>
      </c>
      <c r="M5033" t="str">
        <f>LEFT(C5033, SEARCH(" ", C5033) - 1)</f>
        <v>Nick</v>
      </c>
      <c r="N5033" t="str" cm="1">
        <f t="array" ref="N5033">_xlfn.IFS(H5033&lt;0, "LOSS", H5033&gt;1000, "GREAT", H5033&gt;500, "GOOD", H5033&gt;=100, "OKAY", H5033&lt;100, "OKAY")</f>
        <v>OKAY</v>
      </c>
    </row>
    <row r="5034" spans="1:14">
      <c r="A5034" s="2">
        <v>42553</v>
      </c>
      <c r="B5034" s="2" t="str">
        <f>TEXT(A5034,"mmmm")</f>
        <v>July</v>
      </c>
      <c r="C5034" t="s">
        <v>670</v>
      </c>
      <c r="D5034" t="s">
        <v>22</v>
      </c>
      <c r="E5034" t="s">
        <v>21</v>
      </c>
      <c r="F5034" t="s">
        <v>40</v>
      </c>
      <c r="G5034" t="s">
        <v>1031</v>
      </c>
      <c r="H5034">
        <v>195.18</v>
      </c>
      <c r="I5034">
        <v>1</v>
      </c>
      <c r="J5034">
        <v>19.52</v>
      </c>
      <c r="K5034" s="6">
        <f>J5034/H5034</f>
        <v>0.10001024695153192</v>
      </c>
      <c r="M5034" t="str">
        <f>LEFT(C5034, SEARCH(" ", C5034) - 1)</f>
        <v>George</v>
      </c>
      <c r="N5034" t="str" cm="1">
        <f t="array" ref="N5034">_xlfn.IFS(H5034&lt;0, "LOSS", H5034&gt;1000, "GREAT", H5034&gt;500, "GOOD", H5034&gt;=100, "OKAY", H5034&lt;100, "OKAY")</f>
        <v>OKAY</v>
      </c>
    </row>
    <row r="5035" spans="1:14">
      <c r="A5035" s="2">
        <v>42553</v>
      </c>
      <c r="B5035" s="2" t="str">
        <f>TEXT(A5035,"mmmm")</f>
        <v>July</v>
      </c>
      <c r="C5035" t="s">
        <v>683</v>
      </c>
      <c r="D5035" t="s">
        <v>106</v>
      </c>
      <c r="E5035" t="s">
        <v>23</v>
      </c>
      <c r="F5035" t="s">
        <v>37</v>
      </c>
      <c r="G5035" t="s">
        <v>2636</v>
      </c>
      <c r="H5035">
        <v>7.7</v>
      </c>
      <c r="I5035">
        <v>2</v>
      </c>
      <c r="J5035">
        <v>3.16</v>
      </c>
      <c r="K5035" s="6">
        <f>J5035/H5035</f>
        <v>0.41038961038961042</v>
      </c>
      <c r="M5035" t="str">
        <f>LEFT(C5035, SEARCH(" ", C5035) - 1)</f>
        <v>Katherine</v>
      </c>
      <c r="N5035" t="str" cm="1">
        <f t="array" ref="N5035">_xlfn.IFS(H5035&lt;0, "LOSS", H5035&gt;1000, "GREAT", H5035&gt;500, "GOOD", H5035&gt;=100, "OKAY", H5035&lt;100, "OKAY")</f>
        <v>OKAY</v>
      </c>
    </row>
    <row r="5036" spans="1:14">
      <c r="A5036" s="2">
        <v>42553</v>
      </c>
      <c r="B5036" s="2" t="str">
        <f>TEXT(A5036,"mmmm")</f>
        <v>July</v>
      </c>
      <c r="C5036" t="s">
        <v>1367</v>
      </c>
      <c r="D5036" t="s">
        <v>26</v>
      </c>
      <c r="E5036" t="s">
        <v>21</v>
      </c>
      <c r="F5036" t="s">
        <v>40</v>
      </c>
      <c r="G5036" t="s">
        <v>1676</v>
      </c>
      <c r="H5036">
        <v>528.42999999999995</v>
      </c>
      <c r="I5036">
        <v>5</v>
      </c>
      <c r="J5036">
        <v>0</v>
      </c>
      <c r="K5036" s="6">
        <f>J5036/H5036</f>
        <v>0</v>
      </c>
      <c r="M5036" t="str">
        <f>LEFT(C5036, SEARCH(" ", C5036) - 1)</f>
        <v>Erin</v>
      </c>
      <c r="N5036" t="str" cm="1">
        <f t="array" ref="N5036">_xlfn.IFS(H5036&lt;0, "LOSS", H5036&gt;1000, "GREAT", H5036&gt;500, "GOOD", H5036&gt;=100, "OKAY", H5036&lt;100, "OKAY")</f>
        <v>GOOD</v>
      </c>
    </row>
    <row r="5037" spans="1:14">
      <c r="A5037" s="2">
        <v>42553</v>
      </c>
      <c r="B5037" s="2" t="str">
        <f>TEXT(A5037,"mmmm")</f>
        <v>July</v>
      </c>
      <c r="C5037" t="s">
        <v>1367</v>
      </c>
      <c r="D5037" t="s">
        <v>26</v>
      </c>
      <c r="E5037" t="s">
        <v>23</v>
      </c>
      <c r="F5037" t="s">
        <v>47</v>
      </c>
      <c r="G5037" t="s">
        <v>2463</v>
      </c>
      <c r="H5037">
        <v>41.47</v>
      </c>
      <c r="I5037">
        <v>8</v>
      </c>
      <c r="J5037">
        <v>14.52</v>
      </c>
      <c r="K5037" s="6">
        <f>J5037/H5037</f>
        <v>0.35013262599469497</v>
      </c>
      <c r="M5037" t="str">
        <f>LEFT(C5037, SEARCH(" ", C5037) - 1)</f>
        <v>Erin</v>
      </c>
      <c r="N5037" t="str" cm="1">
        <f t="array" ref="N5037">_xlfn.IFS(H5037&lt;0, "LOSS", H5037&gt;1000, "GREAT", H5037&gt;500, "GOOD", H5037&gt;=100, "OKAY", H5037&lt;100, "OKAY")</f>
        <v>OKAY</v>
      </c>
    </row>
    <row r="5038" spans="1:14">
      <c r="A5038" s="2">
        <v>42554</v>
      </c>
      <c r="B5038" s="2" t="str">
        <f>TEXT(A5038,"mmmm")</f>
        <v>July</v>
      </c>
      <c r="C5038" t="s">
        <v>1999</v>
      </c>
      <c r="D5038" t="s">
        <v>22</v>
      </c>
      <c r="E5038" t="s">
        <v>23</v>
      </c>
      <c r="F5038" t="s">
        <v>47</v>
      </c>
      <c r="G5038" t="s">
        <v>1017</v>
      </c>
      <c r="H5038">
        <v>12.96</v>
      </c>
      <c r="I5038">
        <v>2</v>
      </c>
      <c r="J5038">
        <v>6.22</v>
      </c>
      <c r="K5038" s="6">
        <f>J5038/H5038</f>
        <v>0.47993827160493824</v>
      </c>
      <c r="M5038" t="str">
        <f>LEFT(C5038, SEARCH(" ", C5038) - 1)</f>
        <v>Guy</v>
      </c>
      <c r="N5038" t="str" cm="1">
        <f t="array" ref="N5038">_xlfn.IFS(H5038&lt;0, "LOSS", H5038&gt;1000, "GREAT", H5038&gt;500, "GOOD", H5038&gt;=100, "OKAY", H5038&lt;100, "OKAY")</f>
        <v>OKAY</v>
      </c>
    </row>
    <row r="5039" spans="1:14">
      <c r="A5039" s="2">
        <v>42554</v>
      </c>
      <c r="B5039" s="2" t="str">
        <f>TEXT(A5039,"mmmm")</f>
        <v>July</v>
      </c>
      <c r="C5039" t="s">
        <v>1999</v>
      </c>
      <c r="D5039" t="s">
        <v>22</v>
      </c>
      <c r="E5039" t="s">
        <v>23</v>
      </c>
      <c r="F5039" t="s">
        <v>43</v>
      </c>
      <c r="G5039" t="s">
        <v>2385</v>
      </c>
      <c r="H5039">
        <v>3.96</v>
      </c>
      <c r="I5039">
        <v>2</v>
      </c>
      <c r="J5039">
        <v>0.08</v>
      </c>
      <c r="K5039" s="6">
        <f>J5039/H5039</f>
        <v>2.0202020202020204E-2</v>
      </c>
      <c r="M5039" t="str">
        <f>LEFT(C5039, SEARCH(" ", C5039) - 1)</f>
        <v>Guy</v>
      </c>
      <c r="N5039" t="str" cm="1">
        <f t="array" ref="N5039">_xlfn.IFS(H5039&lt;0, "LOSS", H5039&gt;1000, "GREAT", H5039&gt;500, "GOOD", H5039&gt;=100, "OKAY", H5039&lt;100, "OKAY")</f>
        <v>OKAY</v>
      </c>
    </row>
    <row r="5040" spans="1:14">
      <c r="A5040" s="2">
        <v>42554</v>
      </c>
      <c r="B5040" s="2" t="str">
        <f>TEXT(A5040,"mmmm")</f>
        <v>July</v>
      </c>
      <c r="C5040" t="s">
        <v>389</v>
      </c>
      <c r="D5040" t="s">
        <v>24</v>
      </c>
      <c r="E5040" t="s">
        <v>23</v>
      </c>
      <c r="F5040" t="s">
        <v>36</v>
      </c>
      <c r="G5040" t="s">
        <v>2637</v>
      </c>
      <c r="H5040">
        <v>706.86</v>
      </c>
      <c r="I5040">
        <v>7</v>
      </c>
      <c r="J5040">
        <v>197.92</v>
      </c>
      <c r="K5040" s="6">
        <f>J5040/H5040</f>
        <v>0.27999886823416231</v>
      </c>
      <c r="M5040" t="str">
        <f>LEFT(C5040, SEARCH(" ", C5040) - 1)</f>
        <v>Dean</v>
      </c>
      <c r="N5040" t="str" cm="1">
        <f t="array" ref="N5040">_xlfn.IFS(H5040&lt;0, "LOSS", H5040&gt;1000, "GREAT", H5040&gt;500, "GOOD", H5040&gt;=100, "OKAY", H5040&lt;100, "OKAY")</f>
        <v>GOOD</v>
      </c>
    </row>
    <row r="5041" spans="1:14">
      <c r="A5041" s="2">
        <v>42554</v>
      </c>
      <c r="B5041" s="2" t="str">
        <f>TEXT(A5041,"mmmm")</f>
        <v>July</v>
      </c>
      <c r="C5041" t="s">
        <v>383</v>
      </c>
      <c r="D5041" t="s">
        <v>27</v>
      </c>
      <c r="E5041" t="s">
        <v>23</v>
      </c>
      <c r="F5041" t="s">
        <v>47</v>
      </c>
      <c r="G5041" t="s">
        <v>1207</v>
      </c>
      <c r="H5041">
        <v>123.92</v>
      </c>
      <c r="I5041">
        <v>5</v>
      </c>
      <c r="J5041">
        <v>38.729999999999997</v>
      </c>
      <c r="K5041" s="6">
        <f>J5041/H5041</f>
        <v>0.31254034861200769</v>
      </c>
      <c r="M5041" t="str">
        <f>LEFT(C5041, SEARCH(" ", C5041) - 1)</f>
        <v>Filia</v>
      </c>
      <c r="N5041" t="str" cm="1">
        <f t="array" ref="N5041">_xlfn.IFS(H5041&lt;0, "LOSS", H5041&gt;1000, "GREAT", H5041&gt;500, "GOOD", H5041&gt;=100, "OKAY", H5041&lt;100, "OKAY")</f>
        <v>OKAY</v>
      </c>
    </row>
    <row r="5042" spans="1:14">
      <c r="A5042" s="2">
        <v>42555</v>
      </c>
      <c r="B5042" s="2" t="str">
        <f>TEXT(A5042,"mmmm")</f>
        <v>July</v>
      </c>
      <c r="C5042" t="s">
        <v>944</v>
      </c>
      <c r="D5042" t="s">
        <v>22</v>
      </c>
      <c r="E5042" t="s">
        <v>21</v>
      </c>
      <c r="F5042" t="s">
        <v>44</v>
      </c>
      <c r="G5042" t="s">
        <v>300</v>
      </c>
      <c r="H5042">
        <v>25.4</v>
      </c>
      <c r="I5042">
        <v>5</v>
      </c>
      <c r="J5042">
        <v>8.64</v>
      </c>
      <c r="K5042" s="6">
        <f>J5042/H5042</f>
        <v>0.34015748031496068</v>
      </c>
      <c r="M5042" t="str">
        <f>LEFT(C5042, SEARCH(" ", C5042) - 1)</f>
        <v>Anna</v>
      </c>
      <c r="N5042" t="str" cm="1">
        <f t="array" ref="N5042">_xlfn.IFS(H5042&lt;0, "LOSS", H5042&gt;1000, "GREAT", H5042&gt;500, "GOOD", H5042&gt;=100, "OKAY", H5042&lt;100, "OKAY")</f>
        <v>OKAY</v>
      </c>
    </row>
    <row r="5043" spans="1:14">
      <c r="A5043" s="2">
        <v>42555</v>
      </c>
      <c r="B5043" s="2" t="str">
        <f>TEXT(A5043,"mmmm")</f>
        <v>July</v>
      </c>
      <c r="C5043" t="s">
        <v>944</v>
      </c>
      <c r="D5043" t="s">
        <v>22</v>
      </c>
      <c r="E5043" t="s">
        <v>23</v>
      </c>
      <c r="F5043" t="s">
        <v>42</v>
      </c>
      <c r="G5043" t="s">
        <v>1076</v>
      </c>
      <c r="H5043">
        <v>43.96</v>
      </c>
      <c r="I5043">
        <v>2</v>
      </c>
      <c r="J5043">
        <v>20.66</v>
      </c>
      <c r="K5043" s="6">
        <f>J5043/H5043</f>
        <v>0.46997270245677886</v>
      </c>
      <c r="M5043" t="str">
        <f>LEFT(C5043, SEARCH(" ", C5043) - 1)</f>
        <v>Anna</v>
      </c>
      <c r="N5043" t="str" cm="1">
        <f t="array" ref="N5043">_xlfn.IFS(H5043&lt;0, "LOSS", H5043&gt;1000, "GREAT", H5043&gt;500, "GOOD", H5043&gt;=100, "OKAY", H5043&lt;100, "OKAY")</f>
        <v>OKAY</v>
      </c>
    </row>
    <row r="5044" spans="1:14">
      <c r="A5044" s="2">
        <v>42555</v>
      </c>
      <c r="B5044" s="2" t="str">
        <f>TEXT(A5044,"mmmm")</f>
        <v>July</v>
      </c>
      <c r="C5044" t="s">
        <v>944</v>
      </c>
      <c r="D5044" t="s">
        <v>22</v>
      </c>
      <c r="E5044" t="s">
        <v>21</v>
      </c>
      <c r="F5044" t="s">
        <v>39</v>
      </c>
      <c r="G5044" t="s">
        <v>2009</v>
      </c>
      <c r="H5044">
        <v>1279.17</v>
      </c>
      <c r="I5044">
        <v>5</v>
      </c>
      <c r="J5044">
        <v>225.74</v>
      </c>
      <c r="K5044" s="6">
        <f>J5044/H5044</f>
        <v>0.17647380723437853</v>
      </c>
      <c r="M5044" t="str">
        <f>LEFT(C5044, SEARCH(" ", C5044) - 1)</f>
        <v>Anna</v>
      </c>
      <c r="N5044" t="str" cm="1">
        <f t="array" ref="N5044">_xlfn.IFS(H5044&lt;0, "LOSS", H5044&gt;1000, "GREAT", H5044&gt;500, "GOOD", H5044&gt;=100, "OKAY", H5044&lt;100, "OKAY")</f>
        <v>GREAT</v>
      </c>
    </row>
    <row r="5045" spans="1:14">
      <c r="A5045" s="2">
        <v>42555</v>
      </c>
      <c r="B5045" s="2" t="str">
        <f>TEXT(A5045,"mmmm")</f>
        <v>July</v>
      </c>
      <c r="C5045" t="s">
        <v>944</v>
      </c>
      <c r="D5045" t="s">
        <v>22</v>
      </c>
      <c r="E5045" t="s">
        <v>23</v>
      </c>
      <c r="F5045" t="s">
        <v>49</v>
      </c>
      <c r="G5045" t="s">
        <v>350</v>
      </c>
      <c r="H5045">
        <v>27.92</v>
      </c>
      <c r="I5045">
        <v>4</v>
      </c>
      <c r="J5045">
        <v>0.56000000000000005</v>
      </c>
      <c r="K5045" s="6">
        <f>J5045/H5045</f>
        <v>2.0057306590257881E-2</v>
      </c>
      <c r="M5045" t="str">
        <f>LEFT(C5045, SEARCH(" ", C5045) - 1)</f>
        <v>Anna</v>
      </c>
      <c r="N5045" t="str" cm="1">
        <f t="array" ref="N5045">_xlfn.IFS(H5045&lt;0, "LOSS", H5045&gt;1000, "GREAT", H5045&gt;500, "GOOD", H5045&gt;=100, "OKAY", H5045&lt;100, "OKAY")</f>
        <v>OKAY</v>
      </c>
    </row>
    <row r="5046" spans="1:14">
      <c r="A5046" s="2">
        <v>42555</v>
      </c>
      <c r="B5046" s="2" t="str">
        <f>TEXT(A5046,"mmmm")</f>
        <v>July</v>
      </c>
      <c r="C5046" t="s">
        <v>398</v>
      </c>
      <c r="D5046" t="s">
        <v>28</v>
      </c>
      <c r="E5046" t="s">
        <v>21</v>
      </c>
      <c r="F5046" t="s">
        <v>44</v>
      </c>
      <c r="G5046" t="s">
        <v>300</v>
      </c>
      <c r="H5046">
        <v>25.4</v>
      </c>
      <c r="I5046">
        <v>5</v>
      </c>
      <c r="J5046">
        <v>8.64</v>
      </c>
      <c r="K5046" s="6">
        <f>J5046/H5046</f>
        <v>0.34015748031496068</v>
      </c>
      <c r="M5046" t="str">
        <f>LEFT(C5046, SEARCH(" ", C5046) - 1)</f>
        <v>Rick</v>
      </c>
      <c r="N5046" t="str" cm="1">
        <f t="array" ref="N5046">_xlfn.IFS(H5046&lt;0, "LOSS", H5046&gt;1000, "GREAT", H5046&gt;500, "GOOD", H5046&gt;=100, "OKAY", H5046&lt;100, "OKAY")</f>
        <v>OKAY</v>
      </c>
    </row>
    <row r="5047" spans="1:14">
      <c r="A5047" s="2">
        <v>42555</v>
      </c>
      <c r="B5047" s="2" t="str">
        <f>TEXT(A5047,"mmmm")</f>
        <v>July</v>
      </c>
      <c r="C5047" t="s">
        <v>398</v>
      </c>
      <c r="D5047" t="s">
        <v>28</v>
      </c>
      <c r="E5047" t="s">
        <v>25</v>
      </c>
      <c r="F5047" t="s">
        <v>48</v>
      </c>
      <c r="G5047" t="s">
        <v>2448</v>
      </c>
      <c r="H5047">
        <v>177.48</v>
      </c>
      <c r="I5047">
        <v>3</v>
      </c>
      <c r="J5047">
        <v>19.97</v>
      </c>
      <c r="K5047" s="6">
        <f>J5047/H5047</f>
        <v>0.11251972053189092</v>
      </c>
      <c r="M5047" t="str">
        <f>LEFT(C5047, SEARCH(" ", C5047) - 1)</f>
        <v>Rick</v>
      </c>
      <c r="N5047" t="str" cm="1">
        <f t="array" ref="N5047">_xlfn.IFS(H5047&lt;0, "LOSS", H5047&gt;1000, "GREAT", H5047&gt;500, "GOOD", H5047&gt;=100, "OKAY", H5047&lt;100, "OKAY")</f>
        <v>OKAY</v>
      </c>
    </row>
    <row r="5048" spans="1:14">
      <c r="A5048" s="2">
        <v>42555</v>
      </c>
      <c r="B5048" s="2" t="str">
        <f>TEXT(A5048,"mmmm")</f>
        <v>July</v>
      </c>
      <c r="C5048" t="s">
        <v>398</v>
      </c>
      <c r="D5048" t="s">
        <v>28</v>
      </c>
      <c r="E5048" t="s">
        <v>25</v>
      </c>
      <c r="F5048" t="s">
        <v>48</v>
      </c>
      <c r="G5048" t="s">
        <v>2368</v>
      </c>
      <c r="H5048">
        <v>71.98</v>
      </c>
      <c r="I5048">
        <v>3</v>
      </c>
      <c r="J5048">
        <v>9</v>
      </c>
      <c r="K5048" s="6">
        <f>J5048/H5048</f>
        <v>0.12503473186996386</v>
      </c>
      <c r="M5048" t="str">
        <f>LEFT(C5048, SEARCH(" ", C5048) - 1)</f>
        <v>Rick</v>
      </c>
      <c r="N5048" t="str" cm="1">
        <f t="array" ref="N5048">_xlfn.IFS(H5048&lt;0, "LOSS", H5048&gt;1000, "GREAT", H5048&gt;500, "GOOD", H5048&gt;=100, "OKAY", H5048&lt;100, "OKAY")</f>
        <v>OKAY</v>
      </c>
    </row>
    <row r="5049" spans="1:14">
      <c r="A5049" s="2">
        <v>42558</v>
      </c>
      <c r="B5049" s="2" t="str">
        <f>TEXT(A5049,"mmmm")</f>
        <v>July</v>
      </c>
      <c r="C5049" t="s">
        <v>1876</v>
      </c>
      <c r="D5049" t="s">
        <v>31</v>
      </c>
      <c r="E5049" t="s">
        <v>23</v>
      </c>
      <c r="F5049" t="s">
        <v>50</v>
      </c>
      <c r="G5049" t="s">
        <v>1092</v>
      </c>
      <c r="H5049">
        <v>45.58</v>
      </c>
      <c r="I5049">
        <v>7</v>
      </c>
      <c r="J5049">
        <v>5.13</v>
      </c>
      <c r="K5049" s="6">
        <f>J5049/H5049</f>
        <v>0.11254936375603335</v>
      </c>
      <c r="M5049" t="str">
        <f>LEFT(C5049, SEARCH(" ", C5049) - 1)</f>
        <v>Steve</v>
      </c>
      <c r="N5049" t="str" cm="1">
        <f t="array" ref="N5049">_xlfn.IFS(H5049&lt;0, "LOSS", H5049&gt;1000, "GREAT", H5049&gt;500, "GOOD", H5049&gt;=100, "OKAY", H5049&lt;100, "OKAY")</f>
        <v>OKAY</v>
      </c>
    </row>
    <row r="5050" spans="1:14">
      <c r="A5050" s="2">
        <v>42558</v>
      </c>
      <c r="B5050" s="2" t="str">
        <f>TEXT(A5050,"mmmm")</f>
        <v>July</v>
      </c>
      <c r="C5050" t="s">
        <v>740</v>
      </c>
      <c r="D5050" t="s">
        <v>22</v>
      </c>
      <c r="E5050" t="s">
        <v>21</v>
      </c>
      <c r="F5050" t="s">
        <v>44</v>
      </c>
      <c r="G5050" t="s">
        <v>1003</v>
      </c>
      <c r="H5050">
        <v>215.65</v>
      </c>
      <c r="I5050">
        <v>5</v>
      </c>
      <c r="J5050">
        <v>73.319999999999993</v>
      </c>
      <c r="K5050" s="6">
        <f>J5050/H5050</f>
        <v>0.33999536285648035</v>
      </c>
      <c r="M5050" t="str">
        <f>LEFT(C5050, SEARCH(" ", C5050) - 1)</f>
        <v>Raymond</v>
      </c>
      <c r="N5050" t="str" cm="1">
        <f t="array" ref="N5050">_xlfn.IFS(H5050&lt;0, "LOSS", H5050&gt;1000, "GREAT", H5050&gt;500, "GOOD", H5050&gt;=100, "OKAY", H5050&lt;100, "OKAY")</f>
        <v>OKAY</v>
      </c>
    </row>
    <row r="5051" spans="1:14">
      <c r="A5051" s="2">
        <v>42558</v>
      </c>
      <c r="B5051" s="2" t="str">
        <f>TEXT(A5051,"mmmm")</f>
        <v>July</v>
      </c>
      <c r="C5051" t="s">
        <v>286</v>
      </c>
      <c r="D5051" t="s">
        <v>29</v>
      </c>
      <c r="E5051" t="s">
        <v>21</v>
      </c>
      <c r="F5051" t="s">
        <v>44</v>
      </c>
      <c r="G5051" t="s">
        <v>2094</v>
      </c>
      <c r="H5051">
        <v>60.29</v>
      </c>
      <c r="I5051">
        <v>8</v>
      </c>
      <c r="J5051">
        <v>-27.13</v>
      </c>
      <c r="K5051" s="6">
        <f>J5051/H5051</f>
        <v>-0.44999170675070493</v>
      </c>
      <c r="M5051" t="str">
        <f>LEFT(C5051, SEARCH(" ", C5051) - 1)</f>
        <v>Barry</v>
      </c>
      <c r="N5051" t="str" cm="1">
        <f t="array" ref="N5051">_xlfn.IFS(H5051&lt;0, "LOSS", H5051&gt;1000, "GREAT", H5051&gt;500, "GOOD", H5051&gt;=100, "OKAY", H5051&lt;100, "OKAY")</f>
        <v>OKAY</v>
      </c>
    </row>
    <row r="5052" spans="1:14">
      <c r="A5052" s="2">
        <v>42558</v>
      </c>
      <c r="B5052" s="2" t="str">
        <f>TEXT(A5052,"mmmm")</f>
        <v>July</v>
      </c>
      <c r="C5052" t="s">
        <v>286</v>
      </c>
      <c r="D5052" t="s">
        <v>29</v>
      </c>
      <c r="E5052" t="s">
        <v>23</v>
      </c>
      <c r="F5052" t="s">
        <v>43</v>
      </c>
      <c r="G5052" t="s">
        <v>1314</v>
      </c>
      <c r="H5052">
        <v>2.63</v>
      </c>
      <c r="I5052">
        <v>1</v>
      </c>
      <c r="J5052">
        <v>0.82</v>
      </c>
      <c r="K5052" s="6">
        <f>J5052/H5052</f>
        <v>0.31178707224334601</v>
      </c>
      <c r="M5052" t="str">
        <f>LEFT(C5052, SEARCH(" ", C5052) - 1)</f>
        <v>Barry</v>
      </c>
      <c r="N5052" t="str" cm="1">
        <f t="array" ref="N5052">_xlfn.IFS(H5052&lt;0, "LOSS", H5052&gt;1000, "GREAT", H5052&gt;500, "GOOD", H5052&gt;=100, "OKAY", H5052&lt;100, "OKAY")</f>
        <v>OKAY</v>
      </c>
    </row>
    <row r="5053" spans="1:14">
      <c r="A5053" s="2">
        <v>42558</v>
      </c>
      <c r="B5053" s="2" t="str">
        <f>TEXT(A5053,"mmmm")</f>
        <v>July</v>
      </c>
      <c r="C5053" t="s">
        <v>286</v>
      </c>
      <c r="D5053" t="s">
        <v>29</v>
      </c>
      <c r="E5053" t="s">
        <v>23</v>
      </c>
      <c r="F5053" t="s">
        <v>47</v>
      </c>
      <c r="G5053" t="s">
        <v>1752</v>
      </c>
      <c r="H5053">
        <v>23.69</v>
      </c>
      <c r="I5053">
        <v>9</v>
      </c>
      <c r="J5053">
        <v>7.7</v>
      </c>
      <c r="K5053" s="6">
        <f>J5053/H5053</f>
        <v>0.32503165892781766</v>
      </c>
      <c r="M5053" t="str">
        <f>LEFT(C5053, SEARCH(" ", C5053) - 1)</f>
        <v>Barry</v>
      </c>
      <c r="N5053" t="str" cm="1">
        <f t="array" ref="N5053">_xlfn.IFS(H5053&lt;0, "LOSS", H5053&gt;1000, "GREAT", H5053&gt;500, "GOOD", H5053&gt;=100, "OKAY", H5053&lt;100, "OKAY")</f>
        <v>OKAY</v>
      </c>
    </row>
    <row r="5054" spans="1:14">
      <c r="A5054" s="2">
        <v>42558</v>
      </c>
      <c r="B5054" s="2" t="str">
        <f>TEXT(A5054,"mmmm")</f>
        <v>July</v>
      </c>
      <c r="C5054" t="s">
        <v>286</v>
      </c>
      <c r="D5054" t="s">
        <v>29</v>
      </c>
      <c r="E5054" t="s">
        <v>21</v>
      </c>
      <c r="F5054" t="s">
        <v>40</v>
      </c>
      <c r="G5054" t="s">
        <v>2260</v>
      </c>
      <c r="H5054">
        <v>253.37</v>
      </c>
      <c r="I5054">
        <v>2</v>
      </c>
      <c r="J5054">
        <v>-14.48</v>
      </c>
      <c r="K5054" s="6">
        <f>J5054/H5054</f>
        <v>-5.7149623080869877E-2</v>
      </c>
      <c r="M5054" t="str">
        <f>LEFT(C5054, SEARCH(" ", C5054) - 1)</f>
        <v>Barry</v>
      </c>
      <c r="N5054" t="str" cm="1">
        <f t="array" ref="N5054">_xlfn.IFS(H5054&lt;0, "LOSS", H5054&gt;1000, "GREAT", H5054&gt;500, "GOOD", H5054&gt;=100, "OKAY", H5054&lt;100, "OKAY")</f>
        <v>OKAY</v>
      </c>
    </row>
    <row r="5055" spans="1:14">
      <c r="A5055" s="2">
        <v>42558</v>
      </c>
      <c r="B5055" s="2" t="str">
        <f>TEXT(A5055,"mmmm")</f>
        <v>July</v>
      </c>
      <c r="C5055" t="s">
        <v>2605</v>
      </c>
      <c r="D5055" t="s">
        <v>22</v>
      </c>
      <c r="E5055" t="s">
        <v>21</v>
      </c>
      <c r="F5055" t="s">
        <v>40</v>
      </c>
      <c r="G5055" t="s">
        <v>2108</v>
      </c>
      <c r="H5055">
        <v>287.97000000000003</v>
      </c>
      <c r="I5055">
        <v>4</v>
      </c>
      <c r="J5055">
        <v>-3.6</v>
      </c>
      <c r="K5055" s="6">
        <f>J5055/H5055</f>
        <v>-1.2501302218981143E-2</v>
      </c>
      <c r="M5055" t="str">
        <f>LEFT(C5055, SEARCH(" ", C5055) - 1)</f>
        <v>Christopher</v>
      </c>
      <c r="N5055" t="str" cm="1">
        <f t="array" ref="N5055">_xlfn.IFS(H5055&lt;0, "LOSS", H5055&gt;1000, "GREAT", H5055&gt;500, "GOOD", H5055&gt;=100, "OKAY", H5055&lt;100, "OKAY")</f>
        <v>OKAY</v>
      </c>
    </row>
    <row r="5056" spans="1:14">
      <c r="A5056" s="2">
        <v>42558</v>
      </c>
      <c r="B5056" s="2" t="str">
        <f>TEXT(A5056,"mmmm")</f>
        <v>July</v>
      </c>
      <c r="C5056" t="s">
        <v>2605</v>
      </c>
      <c r="D5056" t="s">
        <v>22</v>
      </c>
      <c r="E5056" t="s">
        <v>25</v>
      </c>
      <c r="F5056" t="s">
        <v>41</v>
      </c>
      <c r="G5056" t="s">
        <v>2017</v>
      </c>
      <c r="H5056">
        <v>2799.96</v>
      </c>
      <c r="I5056">
        <v>5</v>
      </c>
      <c r="J5056">
        <v>944.99</v>
      </c>
      <c r="K5056" s="6">
        <f>J5056/H5056</f>
        <v>0.33750125001785741</v>
      </c>
      <c r="M5056" t="str">
        <f>LEFT(C5056, SEARCH(" ", C5056) - 1)</f>
        <v>Christopher</v>
      </c>
      <c r="N5056" t="str" cm="1">
        <f t="array" ref="N5056">_xlfn.IFS(H5056&lt;0, "LOSS", H5056&gt;1000, "GREAT", H5056&gt;500, "GOOD", H5056&gt;=100, "OKAY", H5056&lt;100, "OKAY")</f>
        <v>GREAT</v>
      </c>
    </row>
    <row r="5057" spans="1:14">
      <c r="A5057" s="2">
        <v>42558</v>
      </c>
      <c r="B5057" s="2" t="str">
        <f>TEXT(A5057,"mmmm")</f>
        <v>July</v>
      </c>
      <c r="C5057" t="s">
        <v>2605</v>
      </c>
      <c r="D5057" t="s">
        <v>22</v>
      </c>
      <c r="E5057" t="s">
        <v>23</v>
      </c>
      <c r="F5057" t="s">
        <v>47</v>
      </c>
      <c r="G5057" t="s">
        <v>1374</v>
      </c>
      <c r="H5057">
        <v>48.94</v>
      </c>
      <c r="I5057">
        <v>1</v>
      </c>
      <c r="J5057">
        <v>24.47</v>
      </c>
      <c r="K5057" s="6">
        <f>J5057/H5057</f>
        <v>0.5</v>
      </c>
      <c r="M5057" t="str">
        <f>LEFT(C5057, SEARCH(" ", C5057) - 1)</f>
        <v>Christopher</v>
      </c>
      <c r="N5057" t="str" cm="1">
        <f t="array" ref="N5057">_xlfn.IFS(H5057&lt;0, "LOSS", H5057&gt;1000, "GREAT", H5057&gt;500, "GOOD", H5057&gt;=100, "OKAY", H5057&lt;100, "OKAY")</f>
        <v>OKAY</v>
      </c>
    </row>
    <row r="5058" spans="1:14">
      <c r="A5058" s="2">
        <v>42558</v>
      </c>
      <c r="B5058" s="2" t="str">
        <f>TEXT(A5058,"mmmm")</f>
        <v>July</v>
      </c>
      <c r="C5058" t="s">
        <v>1872</v>
      </c>
      <c r="D5058" t="s">
        <v>27</v>
      </c>
      <c r="E5058" t="s">
        <v>23</v>
      </c>
      <c r="F5058" t="s">
        <v>45</v>
      </c>
      <c r="G5058" t="s">
        <v>1482</v>
      </c>
      <c r="H5058">
        <v>10.08</v>
      </c>
      <c r="I5058">
        <v>2</v>
      </c>
      <c r="J5058">
        <v>3.28</v>
      </c>
      <c r="K5058" s="6">
        <f>J5058/H5058</f>
        <v>0.32539682539682535</v>
      </c>
      <c r="M5058" t="str">
        <f>LEFT(C5058, SEARCH(" ", C5058) - 1)</f>
        <v>Chad</v>
      </c>
      <c r="N5058" t="str" cm="1">
        <f t="array" ref="N5058">_xlfn.IFS(H5058&lt;0, "LOSS", H5058&gt;1000, "GREAT", H5058&gt;500, "GOOD", H5058&gt;=100, "OKAY", H5058&lt;100, "OKAY")</f>
        <v>OKAY</v>
      </c>
    </row>
    <row r="5059" spans="1:14">
      <c r="A5059" s="2">
        <v>42558</v>
      </c>
      <c r="B5059" s="2" t="str">
        <f>TEXT(A5059,"mmmm")</f>
        <v>July</v>
      </c>
      <c r="C5059" t="s">
        <v>1872</v>
      </c>
      <c r="D5059" t="s">
        <v>27</v>
      </c>
      <c r="E5059" t="s">
        <v>25</v>
      </c>
      <c r="F5059" t="s">
        <v>48</v>
      </c>
      <c r="G5059" t="s">
        <v>1141</v>
      </c>
      <c r="H5059">
        <v>59.99</v>
      </c>
      <c r="I5059">
        <v>1</v>
      </c>
      <c r="J5059">
        <v>-13</v>
      </c>
      <c r="K5059" s="6">
        <f>J5059/H5059</f>
        <v>-0.21670278379729954</v>
      </c>
      <c r="M5059" t="str">
        <f>LEFT(C5059, SEARCH(" ", C5059) - 1)</f>
        <v>Chad</v>
      </c>
      <c r="N5059" t="str" cm="1">
        <f t="array" ref="N5059">_xlfn.IFS(H5059&lt;0, "LOSS", H5059&gt;1000, "GREAT", H5059&gt;500, "GOOD", H5059&gt;=100, "OKAY", H5059&lt;100, "OKAY")</f>
        <v>OKAY</v>
      </c>
    </row>
    <row r="5060" spans="1:14">
      <c r="A5060" s="2">
        <v>42558</v>
      </c>
      <c r="B5060" s="2" t="str">
        <f>TEXT(A5060,"mmmm")</f>
        <v>July</v>
      </c>
      <c r="C5060" t="s">
        <v>1872</v>
      </c>
      <c r="D5060" t="s">
        <v>27</v>
      </c>
      <c r="E5060" t="s">
        <v>23</v>
      </c>
      <c r="F5060" t="s">
        <v>38</v>
      </c>
      <c r="G5060" t="s">
        <v>662</v>
      </c>
      <c r="H5060">
        <v>5.72</v>
      </c>
      <c r="I5060">
        <v>5</v>
      </c>
      <c r="J5060">
        <v>-4.76</v>
      </c>
      <c r="K5060" s="6">
        <f>J5060/H5060</f>
        <v>-0.83216783216783219</v>
      </c>
      <c r="M5060" t="str">
        <f>LEFT(C5060, SEARCH(" ", C5060) - 1)</f>
        <v>Chad</v>
      </c>
      <c r="N5060" t="str" cm="1">
        <f t="array" ref="N5060">_xlfn.IFS(H5060&lt;0, "LOSS", H5060&gt;1000, "GREAT", H5060&gt;500, "GOOD", H5060&gt;=100, "OKAY", H5060&lt;100, "OKAY")</f>
        <v>OKAY</v>
      </c>
    </row>
    <row r="5061" spans="1:14">
      <c r="A5061" s="2">
        <v>42558</v>
      </c>
      <c r="B5061" s="2" t="str">
        <f>TEXT(A5061,"mmmm")</f>
        <v>July</v>
      </c>
      <c r="C5061" t="s">
        <v>1872</v>
      </c>
      <c r="D5061" t="s">
        <v>27</v>
      </c>
      <c r="E5061" t="s">
        <v>23</v>
      </c>
      <c r="F5061" t="s">
        <v>38</v>
      </c>
      <c r="G5061" t="s">
        <v>1489</v>
      </c>
      <c r="H5061">
        <v>9.42</v>
      </c>
      <c r="I5061">
        <v>5</v>
      </c>
      <c r="J5061">
        <v>-7.85</v>
      </c>
      <c r="K5061" s="6">
        <f>J5061/H5061</f>
        <v>-0.83333333333333326</v>
      </c>
      <c r="M5061" t="str">
        <f>LEFT(C5061, SEARCH(" ", C5061) - 1)</f>
        <v>Chad</v>
      </c>
      <c r="N5061" t="str" cm="1">
        <f t="array" ref="N5061">_xlfn.IFS(H5061&lt;0, "LOSS", H5061&gt;1000, "GREAT", H5061&gt;500, "GOOD", H5061&gt;=100, "OKAY", H5061&lt;100, "OKAY")</f>
        <v>OKAY</v>
      </c>
    </row>
    <row r="5062" spans="1:14">
      <c r="A5062" s="2">
        <v>42558</v>
      </c>
      <c r="B5062" s="2" t="str">
        <f>TEXT(A5062,"mmmm")</f>
        <v>July</v>
      </c>
      <c r="C5062" t="s">
        <v>2185</v>
      </c>
      <c r="D5062" t="s">
        <v>314</v>
      </c>
      <c r="E5062" t="s">
        <v>23</v>
      </c>
      <c r="F5062" t="s">
        <v>47</v>
      </c>
      <c r="G5062" t="s">
        <v>583</v>
      </c>
      <c r="H5062">
        <v>12.96</v>
      </c>
      <c r="I5062">
        <v>2</v>
      </c>
      <c r="J5062">
        <v>6.22</v>
      </c>
      <c r="K5062" s="6">
        <f>J5062/H5062</f>
        <v>0.47993827160493824</v>
      </c>
      <c r="M5062" t="str">
        <f>LEFT(C5062, SEARCH(" ", C5062) - 1)</f>
        <v>Max</v>
      </c>
      <c r="N5062" t="str" cm="1">
        <f t="array" ref="N5062">_xlfn.IFS(H5062&lt;0, "LOSS", H5062&gt;1000, "GREAT", H5062&gt;500, "GOOD", H5062&gt;=100, "OKAY", H5062&lt;100, "OKAY")</f>
        <v>OKAY</v>
      </c>
    </row>
    <row r="5063" spans="1:14">
      <c r="A5063" s="2">
        <v>42558</v>
      </c>
      <c r="B5063" s="2" t="str">
        <f>TEXT(A5063,"mmmm")</f>
        <v>July</v>
      </c>
      <c r="C5063" t="s">
        <v>2185</v>
      </c>
      <c r="D5063" t="s">
        <v>314</v>
      </c>
      <c r="E5063" t="s">
        <v>23</v>
      </c>
      <c r="F5063" t="s">
        <v>37</v>
      </c>
      <c r="G5063" t="s">
        <v>1150</v>
      </c>
      <c r="H5063">
        <v>45.98</v>
      </c>
      <c r="I5063">
        <v>2</v>
      </c>
      <c r="J5063">
        <v>12.87</v>
      </c>
      <c r="K5063" s="6">
        <f>J5063/H5063</f>
        <v>0.27990430622009571</v>
      </c>
      <c r="M5063" t="str">
        <f>LEFT(C5063, SEARCH(" ", C5063) - 1)</f>
        <v>Max</v>
      </c>
      <c r="N5063" t="str" cm="1">
        <f t="array" ref="N5063">_xlfn.IFS(H5063&lt;0, "LOSS", H5063&gt;1000, "GREAT", H5063&gt;500, "GOOD", H5063&gt;=100, "OKAY", H5063&lt;100, "OKAY")</f>
        <v>OKAY</v>
      </c>
    </row>
    <row r="5064" spans="1:14">
      <c r="A5064" s="2">
        <v>42559</v>
      </c>
      <c r="B5064" s="2" t="str">
        <f>TEXT(A5064,"mmmm")</f>
        <v>July</v>
      </c>
      <c r="C5064" t="s">
        <v>2614</v>
      </c>
      <c r="D5064" t="s">
        <v>26</v>
      </c>
      <c r="E5064" t="s">
        <v>25</v>
      </c>
      <c r="F5064" t="s">
        <v>48</v>
      </c>
      <c r="G5064" t="s">
        <v>2496</v>
      </c>
      <c r="H5064">
        <v>863.64</v>
      </c>
      <c r="I5064">
        <v>9</v>
      </c>
      <c r="J5064">
        <v>107.96</v>
      </c>
      <c r="K5064" s="6">
        <f>J5064/H5064</f>
        <v>0.12500578944930757</v>
      </c>
      <c r="M5064" t="str">
        <f>LEFT(C5064, SEARCH(" ", C5064) - 1)</f>
        <v>Scot</v>
      </c>
      <c r="N5064" t="str" cm="1">
        <f t="array" ref="N5064">_xlfn.IFS(H5064&lt;0, "LOSS", H5064&gt;1000, "GREAT", H5064&gt;500, "GOOD", H5064&gt;=100, "OKAY", H5064&lt;100, "OKAY")</f>
        <v>GOOD</v>
      </c>
    </row>
    <row r="5065" spans="1:14">
      <c r="A5065" s="2">
        <v>42559</v>
      </c>
      <c r="B5065" s="2" t="str">
        <f>TEXT(A5065,"mmmm")</f>
        <v>July</v>
      </c>
      <c r="C5065" t="s">
        <v>2614</v>
      </c>
      <c r="D5065" t="s">
        <v>26</v>
      </c>
      <c r="E5065" t="s">
        <v>23</v>
      </c>
      <c r="F5065" t="s">
        <v>37</v>
      </c>
      <c r="G5065" t="s">
        <v>359</v>
      </c>
      <c r="H5065">
        <v>47.62</v>
      </c>
      <c r="I5065">
        <v>3</v>
      </c>
      <c r="J5065">
        <v>3.57</v>
      </c>
      <c r="K5065" s="6">
        <f>J5065/H5065</f>
        <v>7.4968500629987403E-2</v>
      </c>
      <c r="M5065" t="str">
        <f>LEFT(C5065, SEARCH(" ", C5065) - 1)</f>
        <v>Scot</v>
      </c>
      <c r="N5065" t="str" cm="1">
        <f t="array" ref="N5065">_xlfn.IFS(H5065&lt;0, "LOSS", H5065&gt;1000, "GREAT", H5065&gt;500, "GOOD", H5065&gt;=100, "OKAY", H5065&lt;100, "OKAY")</f>
        <v>OKAY</v>
      </c>
    </row>
    <row r="5066" spans="1:14">
      <c r="A5066" s="2">
        <v>42559</v>
      </c>
      <c r="B5066" s="2" t="str">
        <f>TEXT(A5066,"mmmm")</f>
        <v>July</v>
      </c>
      <c r="C5066" t="s">
        <v>1254</v>
      </c>
      <c r="D5066" t="s">
        <v>94</v>
      </c>
      <c r="E5066" t="s">
        <v>23</v>
      </c>
      <c r="F5066" t="s">
        <v>38</v>
      </c>
      <c r="G5066" t="s">
        <v>2153</v>
      </c>
      <c r="H5066">
        <v>19.97</v>
      </c>
      <c r="I5066">
        <v>2</v>
      </c>
      <c r="J5066">
        <v>-13.31</v>
      </c>
      <c r="K5066" s="6">
        <f>J5066/H5066</f>
        <v>-0.6664997496244367</v>
      </c>
      <c r="M5066" t="str">
        <f>LEFT(C5066, SEARCH(" ", C5066) - 1)</f>
        <v>Joe</v>
      </c>
      <c r="N5066" t="str" cm="1">
        <f t="array" ref="N5066">_xlfn.IFS(H5066&lt;0, "LOSS", H5066&gt;1000, "GREAT", H5066&gt;500, "GOOD", H5066&gt;=100, "OKAY", H5066&lt;100, "OKAY")</f>
        <v>OKAY</v>
      </c>
    </row>
    <row r="5067" spans="1:14">
      <c r="A5067" s="2">
        <v>42559</v>
      </c>
      <c r="B5067" s="2" t="str">
        <f>TEXT(A5067,"mmmm")</f>
        <v>July</v>
      </c>
      <c r="C5067" t="s">
        <v>1254</v>
      </c>
      <c r="D5067" t="s">
        <v>94</v>
      </c>
      <c r="E5067" t="s">
        <v>23</v>
      </c>
      <c r="F5067" t="s">
        <v>49</v>
      </c>
      <c r="G5067" t="s">
        <v>1010</v>
      </c>
      <c r="H5067">
        <v>33.49</v>
      </c>
      <c r="I5067">
        <v>7</v>
      </c>
      <c r="J5067">
        <v>-1.26</v>
      </c>
      <c r="K5067" s="6">
        <f>J5067/H5067</f>
        <v>-3.7623171095849506E-2</v>
      </c>
      <c r="M5067" t="str">
        <f>LEFT(C5067, SEARCH(" ", C5067) - 1)</f>
        <v>Joe</v>
      </c>
      <c r="N5067" t="str" cm="1">
        <f t="array" ref="N5067">_xlfn.IFS(H5067&lt;0, "LOSS", H5067&gt;1000, "GREAT", H5067&gt;500, "GOOD", H5067&gt;=100, "OKAY", H5067&lt;100, "OKAY")</f>
        <v>OKAY</v>
      </c>
    </row>
    <row r="5068" spans="1:14">
      <c r="A5068" s="2">
        <v>42559</v>
      </c>
      <c r="B5068" s="2" t="str">
        <f>TEXT(A5068,"mmmm")</f>
        <v>July</v>
      </c>
      <c r="C5068" t="s">
        <v>1254</v>
      </c>
      <c r="D5068" t="s">
        <v>94</v>
      </c>
      <c r="E5068" t="s">
        <v>23</v>
      </c>
      <c r="F5068" t="s">
        <v>38</v>
      </c>
      <c r="G5068" t="s">
        <v>1709</v>
      </c>
      <c r="H5068">
        <v>8.74</v>
      </c>
      <c r="I5068">
        <v>4</v>
      </c>
      <c r="J5068">
        <v>-6.12</v>
      </c>
      <c r="K5068" s="6">
        <f>J5068/H5068</f>
        <v>-0.70022883295194505</v>
      </c>
      <c r="M5068" t="str">
        <f>LEFT(C5068, SEARCH(" ", C5068) - 1)</f>
        <v>Joe</v>
      </c>
      <c r="N5068" t="str" cm="1">
        <f t="array" ref="N5068">_xlfn.IFS(H5068&lt;0, "LOSS", H5068&gt;1000, "GREAT", H5068&gt;500, "GOOD", H5068&gt;=100, "OKAY", H5068&lt;100, "OKAY")</f>
        <v>OKAY</v>
      </c>
    </row>
    <row r="5069" spans="1:14">
      <c r="A5069" s="2">
        <v>42559</v>
      </c>
      <c r="B5069" s="2" t="str">
        <f>TEXT(A5069,"mmmm")</f>
        <v>July</v>
      </c>
      <c r="C5069" t="s">
        <v>1254</v>
      </c>
      <c r="D5069" t="s">
        <v>94</v>
      </c>
      <c r="E5069" t="s">
        <v>21</v>
      </c>
      <c r="F5069" t="s">
        <v>40</v>
      </c>
      <c r="G5069" t="s">
        <v>1318</v>
      </c>
      <c r="H5069">
        <v>662.88</v>
      </c>
      <c r="I5069">
        <v>3</v>
      </c>
      <c r="J5069">
        <v>74.569999999999993</v>
      </c>
      <c r="K5069" s="6">
        <f>J5069/H5069</f>
        <v>0.11249396572531981</v>
      </c>
      <c r="M5069" t="str">
        <f>LEFT(C5069, SEARCH(" ", C5069) - 1)</f>
        <v>Joe</v>
      </c>
      <c r="N5069" t="str" cm="1">
        <f t="array" ref="N5069">_xlfn.IFS(H5069&lt;0, "LOSS", H5069&gt;1000, "GREAT", H5069&gt;500, "GOOD", H5069&gt;=100, "OKAY", H5069&lt;100, "OKAY")</f>
        <v>GOOD</v>
      </c>
    </row>
    <row r="5070" spans="1:14">
      <c r="A5070" s="2">
        <v>42559</v>
      </c>
      <c r="B5070" s="2" t="str">
        <f>TEXT(A5070,"mmmm")</f>
        <v>July</v>
      </c>
      <c r="C5070" t="s">
        <v>1352</v>
      </c>
      <c r="D5070" t="s">
        <v>28</v>
      </c>
      <c r="E5070" t="s">
        <v>25</v>
      </c>
      <c r="F5070" t="s">
        <v>48</v>
      </c>
      <c r="G5070" t="s">
        <v>1786</v>
      </c>
      <c r="H5070">
        <v>107.98</v>
      </c>
      <c r="I5070">
        <v>1</v>
      </c>
      <c r="J5070">
        <v>9.4499999999999993</v>
      </c>
      <c r="K5070" s="6">
        <f>J5070/H5070</f>
        <v>8.7516206704945351E-2</v>
      </c>
      <c r="M5070" t="str">
        <f>LEFT(C5070, SEARCH(" ", C5070) - 1)</f>
        <v>Chris</v>
      </c>
      <c r="N5070" t="str" cm="1">
        <f t="array" ref="N5070">_xlfn.IFS(H5070&lt;0, "LOSS", H5070&gt;1000, "GREAT", H5070&gt;500, "GOOD", H5070&gt;=100, "OKAY", H5070&lt;100, "OKAY")</f>
        <v>OKAY</v>
      </c>
    </row>
    <row r="5071" spans="1:14">
      <c r="A5071" s="2">
        <v>42559</v>
      </c>
      <c r="B5071" s="2" t="str">
        <f>TEXT(A5071,"mmmm")</f>
        <v>July</v>
      </c>
      <c r="C5071" t="s">
        <v>1352</v>
      </c>
      <c r="D5071" t="s">
        <v>28</v>
      </c>
      <c r="E5071" t="s">
        <v>23</v>
      </c>
      <c r="F5071" t="s">
        <v>38</v>
      </c>
      <c r="G5071" t="s">
        <v>558</v>
      </c>
      <c r="H5071">
        <v>19.3</v>
      </c>
      <c r="I5071">
        <v>3</v>
      </c>
      <c r="J5071">
        <v>6.03</v>
      </c>
      <c r="K5071" s="6">
        <f>J5071/H5071</f>
        <v>0.31243523316062177</v>
      </c>
      <c r="M5071" t="str">
        <f>LEFT(C5071, SEARCH(" ", C5071) - 1)</f>
        <v>Chris</v>
      </c>
      <c r="N5071" t="str" cm="1">
        <f t="array" ref="N5071">_xlfn.IFS(H5071&lt;0, "LOSS", H5071&gt;1000, "GREAT", H5071&gt;500, "GOOD", H5071&gt;=100, "OKAY", H5071&lt;100, "OKAY")</f>
        <v>OKAY</v>
      </c>
    </row>
    <row r="5072" spans="1:14">
      <c r="A5072" s="2">
        <v>42559</v>
      </c>
      <c r="B5072" s="2" t="str">
        <f>TEXT(A5072,"mmmm")</f>
        <v>July</v>
      </c>
      <c r="C5072" t="s">
        <v>1264</v>
      </c>
      <c r="D5072" t="s">
        <v>31</v>
      </c>
      <c r="E5072" t="s">
        <v>25</v>
      </c>
      <c r="F5072" t="s">
        <v>48</v>
      </c>
      <c r="G5072" t="s">
        <v>2638</v>
      </c>
      <c r="H5072">
        <v>823.96</v>
      </c>
      <c r="I5072">
        <v>5</v>
      </c>
      <c r="J5072">
        <v>51.5</v>
      </c>
      <c r="K5072" s="6">
        <f>J5072/H5072</f>
        <v>6.2503034127870283E-2</v>
      </c>
      <c r="M5072" t="str">
        <f>LEFT(C5072, SEARCH(" ", C5072) - 1)</f>
        <v>Zuschuss</v>
      </c>
      <c r="N5072" t="str" cm="1">
        <f t="array" ref="N5072">_xlfn.IFS(H5072&lt;0, "LOSS", H5072&gt;1000, "GREAT", H5072&gt;500, "GOOD", H5072&gt;=100, "OKAY", H5072&lt;100, "OKAY")</f>
        <v>GOOD</v>
      </c>
    </row>
    <row r="5073" spans="1:14">
      <c r="A5073" s="2">
        <v>42559</v>
      </c>
      <c r="B5073" s="2" t="str">
        <f>TEXT(A5073,"mmmm")</f>
        <v>July</v>
      </c>
      <c r="C5073" t="s">
        <v>1264</v>
      </c>
      <c r="D5073" t="s">
        <v>31</v>
      </c>
      <c r="E5073" t="s">
        <v>23</v>
      </c>
      <c r="F5073" t="s">
        <v>47</v>
      </c>
      <c r="G5073" t="s">
        <v>1247</v>
      </c>
      <c r="H5073">
        <v>15.98</v>
      </c>
      <c r="I5073">
        <v>2</v>
      </c>
      <c r="J5073">
        <v>5</v>
      </c>
      <c r="K5073" s="6">
        <f>J5073/H5073</f>
        <v>0.31289111389236546</v>
      </c>
      <c r="M5073" t="str">
        <f>LEFT(C5073, SEARCH(" ", C5073) - 1)</f>
        <v>Zuschuss</v>
      </c>
      <c r="N5073" t="str" cm="1">
        <f t="array" ref="N5073">_xlfn.IFS(H5073&lt;0, "LOSS", H5073&gt;1000, "GREAT", H5073&gt;500, "GOOD", H5073&gt;=100, "OKAY", H5073&lt;100, "OKAY")</f>
        <v>OKAY</v>
      </c>
    </row>
    <row r="5074" spans="1:14">
      <c r="A5074" s="2">
        <v>42559</v>
      </c>
      <c r="B5074" s="2" t="str">
        <f>TEXT(A5074,"mmmm")</f>
        <v>July</v>
      </c>
      <c r="C5074" t="s">
        <v>1448</v>
      </c>
      <c r="D5074" t="s">
        <v>285</v>
      </c>
      <c r="E5074" t="s">
        <v>23</v>
      </c>
      <c r="F5074" t="s">
        <v>47</v>
      </c>
      <c r="G5074" t="s">
        <v>612</v>
      </c>
      <c r="H5074">
        <v>12.96</v>
      </c>
      <c r="I5074">
        <v>2</v>
      </c>
      <c r="J5074">
        <v>6.22</v>
      </c>
      <c r="K5074" s="6">
        <f>J5074/H5074</f>
        <v>0.47993827160493824</v>
      </c>
      <c r="M5074" t="str">
        <f>LEFT(C5074, SEARCH(" ", C5074) - 1)</f>
        <v>Thea</v>
      </c>
      <c r="N5074" t="str" cm="1">
        <f t="array" ref="N5074">_xlfn.IFS(H5074&lt;0, "LOSS", H5074&gt;1000, "GREAT", H5074&gt;500, "GOOD", H5074&gt;=100, "OKAY", H5074&lt;100, "OKAY")</f>
        <v>OKAY</v>
      </c>
    </row>
    <row r="5075" spans="1:14">
      <c r="A5075" s="2">
        <v>42560</v>
      </c>
      <c r="B5075" s="2" t="str">
        <f>TEXT(A5075,"mmmm")</f>
        <v>July</v>
      </c>
      <c r="C5075" t="s">
        <v>481</v>
      </c>
      <c r="D5075" t="s">
        <v>24</v>
      </c>
      <c r="E5075" t="s">
        <v>21</v>
      </c>
      <c r="F5075" t="s">
        <v>40</v>
      </c>
      <c r="G5075" t="s">
        <v>1153</v>
      </c>
      <c r="H5075">
        <v>408.01</v>
      </c>
      <c r="I5075">
        <v>2</v>
      </c>
      <c r="J5075">
        <v>72.53</v>
      </c>
      <c r="K5075" s="6">
        <f>J5075/H5075</f>
        <v>0.17776525085169481</v>
      </c>
      <c r="M5075" t="str">
        <f>LEFT(C5075, SEARCH(" ", C5075) - 1)</f>
        <v>Jonathan</v>
      </c>
      <c r="N5075" t="str" cm="1">
        <f t="array" ref="N5075">_xlfn.IFS(H5075&lt;0, "LOSS", H5075&gt;1000, "GREAT", H5075&gt;500, "GOOD", H5075&gt;=100, "OKAY", H5075&lt;100, "OKAY")</f>
        <v>OKAY</v>
      </c>
    </row>
    <row r="5076" spans="1:14">
      <c r="A5076" s="2">
        <v>42560</v>
      </c>
      <c r="B5076" s="2" t="str">
        <f>TEXT(A5076,"mmmm")</f>
        <v>July</v>
      </c>
      <c r="C5076" t="s">
        <v>481</v>
      </c>
      <c r="D5076" t="s">
        <v>24</v>
      </c>
      <c r="E5076" t="s">
        <v>21</v>
      </c>
      <c r="F5076" t="s">
        <v>44</v>
      </c>
      <c r="G5076" t="s">
        <v>739</v>
      </c>
      <c r="H5076">
        <v>165.28</v>
      </c>
      <c r="I5076">
        <v>4</v>
      </c>
      <c r="J5076">
        <v>14.88</v>
      </c>
      <c r="K5076" s="6">
        <f>J5076/H5076</f>
        <v>9.0029041626331074E-2</v>
      </c>
      <c r="M5076" t="str">
        <f>LEFT(C5076, SEARCH(" ", C5076) - 1)</f>
        <v>Jonathan</v>
      </c>
      <c r="N5076" t="str" cm="1">
        <f t="array" ref="N5076">_xlfn.IFS(H5076&lt;0, "LOSS", H5076&gt;1000, "GREAT", H5076&gt;500, "GOOD", H5076&gt;=100, "OKAY", H5076&lt;100, "OKAY")</f>
        <v>OKAY</v>
      </c>
    </row>
    <row r="5077" spans="1:14">
      <c r="A5077" s="2">
        <v>42561</v>
      </c>
      <c r="B5077" s="2" t="str">
        <f>TEXT(A5077,"mmmm")</f>
        <v>July</v>
      </c>
      <c r="C5077" t="s">
        <v>641</v>
      </c>
      <c r="D5077" t="s">
        <v>73</v>
      </c>
      <c r="E5077" t="s">
        <v>23</v>
      </c>
      <c r="F5077" t="s">
        <v>49</v>
      </c>
      <c r="G5077" t="s">
        <v>2297</v>
      </c>
      <c r="H5077">
        <v>16.77</v>
      </c>
      <c r="I5077">
        <v>2</v>
      </c>
      <c r="J5077">
        <v>1.47</v>
      </c>
      <c r="K5077" s="6">
        <f>J5077/H5077</f>
        <v>8.7656529516994638E-2</v>
      </c>
      <c r="M5077" t="str">
        <f>LEFT(C5077, SEARCH(" ", C5077) - 1)</f>
        <v>Allen</v>
      </c>
      <c r="N5077" t="str" cm="1">
        <f t="array" ref="N5077">_xlfn.IFS(H5077&lt;0, "LOSS", H5077&gt;1000, "GREAT", H5077&gt;500, "GOOD", H5077&gt;=100, "OKAY", H5077&lt;100, "OKAY")</f>
        <v>OKAY</v>
      </c>
    </row>
    <row r="5078" spans="1:14">
      <c r="A5078" s="2">
        <v>42561</v>
      </c>
      <c r="B5078" s="2" t="str">
        <f>TEXT(A5078,"mmmm")</f>
        <v>July</v>
      </c>
      <c r="C5078" t="s">
        <v>1857</v>
      </c>
      <c r="D5078" t="s">
        <v>26</v>
      </c>
      <c r="E5078" t="s">
        <v>23</v>
      </c>
      <c r="F5078" t="s">
        <v>49</v>
      </c>
      <c r="G5078" t="s">
        <v>1933</v>
      </c>
      <c r="H5078">
        <v>338.04</v>
      </c>
      <c r="I5078">
        <v>3</v>
      </c>
      <c r="J5078">
        <v>-33.799999999999997</v>
      </c>
      <c r="K5078" s="6">
        <f>J5078/H5078</f>
        <v>-9.9988167080818827E-2</v>
      </c>
      <c r="M5078" t="str">
        <f>LEFT(C5078, SEARCH(" ", C5078) - 1)</f>
        <v>Logan</v>
      </c>
      <c r="N5078" t="str" cm="1">
        <f t="array" ref="N5078">_xlfn.IFS(H5078&lt;0, "LOSS", H5078&gt;1000, "GREAT", H5078&gt;500, "GOOD", H5078&gt;=100, "OKAY", H5078&lt;100, "OKAY")</f>
        <v>OKAY</v>
      </c>
    </row>
    <row r="5079" spans="1:14">
      <c r="A5079" s="2">
        <v>42561</v>
      </c>
      <c r="B5079" s="2" t="str">
        <f>TEXT(A5079,"mmmm")</f>
        <v>July</v>
      </c>
      <c r="C5079" t="s">
        <v>1857</v>
      </c>
      <c r="D5079" t="s">
        <v>26</v>
      </c>
      <c r="E5079" t="s">
        <v>23</v>
      </c>
      <c r="F5079" t="s">
        <v>37</v>
      </c>
      <c r="G5079" t="s">
        <v>843</v>
      </c>
      <c r="H5079">
        <v>154.24</v>
      </c>
      <c r="I5079">
        <v>4</v>
      </c>
      <c r="J5079">
        <v>17.350000000000001</v>
      </c>
      <c r="K5079" s="6">
        <f>J5079/H5079</f>
        <v>0.11248703319502075</v>
      </c>
      <c r="M5079" t="str">
        <f>LEFT(C5079, SEARCH(" ", C5079) - 1)</f>
        <v>Logan</v>
      </c>
      <c r="N5079" t="str" cm="1">
        <f t="array" ref="N5079">_xlfn.IFS(H5079&lt;0, "LOSS", H5079&gt;1000, "GREAT", H5079&gt;500, "GOOD", H5079&gt;=100, "OKAY", H5079&lt;100, "OKAY")</f>
        <v>OKAY</v>
      </c>
    </row>
    <row r="5080" spans="1:14">
      <c r="A5080" s="2">
        <v>42561</v>
      </c>
      <c r="B5080" s="2" t="str">
        <f>TEXT(A5080,"mmmm")</f>
        <v>July</v>
      </c>
      <c r="C5080" t="s">
        <v>1128</v>
      </c>
      <c r="D5080" t="s">
        <v>73</v>
      </c>
      <c r="E5080" t="s">
        <v>23</v>
      </c>
      <c r="F5080" t="s">
        <v>38</v>
      </c>
      <c r="G5080" t="s">
        <v>849</v>
      </c>
      <c r="H5080">
        <v>44.86</v>
      </c>
      <c r="I5080">
        <v>6</v>
      </c>
      <c r="J5080">
        <v>-35.880000000000003</v>
      </c>
      <c r="K5080" s="6">
        <f>J5080/H5080</f>
        <v>-0.79982166740971916</v>
      </c>
      <c r="M5080" t="str">
        <f>LEFT(C5080, SEARCH(" ", C5080) - 1)</f>
        <v>Nick</v>
      </c>
      <c r="N5080" t="str" cm="1">
        <f t="array" ref="N5080">_xlfn.IFS(H5080&lt;0, "LOSS", H5080&gt;1000, "GREAT", H5080&gt;500, "GOOD", H5080&gt;=100, "OKAY", H5080&lt;100, "OKAY")</f>
        <v>OKAY</v>
      </c>
    </row>
    <row r="5081" spans="1:14">
      <c r="A5081" s="2">
        <v>42561</v>
      </c>
      <c r="B5081" s="2" t="str">
        <f>TEXT(A5081,"mmmm")</f>
        <v>July</v>
      </c>
      <c r="C5081" t="s">
        <v>1367</v>
      </c>
      <c r="D5081" t="s">
        <v>27</v>
      </c>
      <c r="E5081" t="s">
        <v>25</v>
      </c>
      <c r="F5081" t="s">
        <v>46</v>
      </c>
      <c r="G5081" t="s">
        <v>2639</v>
      </c>
      <c r="H5081">
        <v>341.99</v>
      </c>
      <c r="I5081">
        <v>3</v>
      </c>
      <c r="J5081">
        <v>-319.19</v>
      </c>
      <c r="K5081" s="6">
        <f>J5081/H5081</f>
        <v>-0.93333138395859527</v>
      </c>
      <c r="M5081" t="str">
        <f>LEFT(C5081, SEARCH(" ", C5081) - 1)</f>
        <v>Erin</v>
      </c>
      <c r="N5081" t="str" cm="1">
        <f t="array" ref="N5081">_xlfn.IFS(H5081&lt;0, "LOSS", H5081&gt;1000, "GREAT", H5081&gt;500, "GOOD", H5081&gt;=100, "OKAY", H5081&lt;100, "OKAY")</f>
        <v>OKAY</v>
      </c>
    </row>
    <row r="5082" spans="1:14">
      <c r="A5082" s="2">
        <v>42563</v>
      </c>
      <c r="B5082" s="2" t="str">
        <f>TEXT(A5082,"mmmm")</f>
        <v>July</v>
      </c>
      <c r="C5082" t="s">
        <v>451</v>
      </c>
      <c r="D5082" t="s">
        <v>22</v>
      </c>
      <c r="E5082" t="s">
        <v>25</v>
      </c>
      <c r="F5082" t="s">
        <v>48</v>
      </c>
      <c r="G5082" t="s">
        <v>1237</v>
      </c>
      <c r="H5082">
        <v>95.76</v>
      </c>
      <c r="I5082">
        <v>6</v>
      </c>
      <c r="J5082">
        <v>7.18</v>
      </c>
      <c r="K5082" s="6">
        <f>J5082/H5082</f>
        <v>7.4979114452798659E-2</v>
      </c>
      <c r="M5082" t="str">
        <f>LEFT(C5082, SEARCH(" ", C5082) - 1)</f>
        <v>Kristen</v>
      </c>
      <c r="N5082" t="str" cm="1">
        <f t="array" ref="N5082">_xlfn.IFS(H5082&lt;0, "LOSS", H5082&gt;1000, "GREAT", H5082&gt;500, "GOOD", H5082&gt;=100, "OKAY", H5082&lt;100, "OKAY")</f>
        <v>OKAY</v>
      </c>
    </row>
    <row r="5083" spans="1:14">
      <c r="A5083" s="2">
        <v>42565</v>
      </c>
      <c r="B5083" s="2" t="str">
        <f>TEXT(A5083,"mmmm")</f>
        <v>July</v>
      </c>
      <c r="C5083" t="s">
        <v>1497</v>
      </c>
      <c r="D5083" t="s">
        <v>73</v>
      </c>
      <c r="E5083" t="s">
        <v>25</v>
      </c>
      <c r="F5083" t="s">
        <v>48</v>
      </c>
      <c r="G5083" t="s">
        <v>1974</v>
      </c>
      <c r="H5083">
        <v>380.86</v>
      </c>
      <c r="I5083">
        <v>8</v>
      </c>
      <c r="J5083">
        <v>38.090000000000003</v>
      </c>
      <c r="K5083" s="6">
        <f>J5083/H5083</f>
        <v>0.10001050254686762</v>
      </c>
      <c r="M5083" t="str">
        <f>LEFT(C5083, SEARCH(" ", C5083) - 1)</f>
        <v>Erin</v>
      </c>
      <c r="N5083" t="str" cm="1">
        <f t="array" ref="N5083">_xlfn.IFS(H5083&lt;0, "LOSS", H5083&gt;1000, "GREAT", H5083&gt;500, "GOOD", H5083&gt;=100, "OKAY", H5083&lt;100, "OKAY")</f>
        <v>OKAY</v>
      </c>
    </row>
    <row r="5084" spans="1:14">
      <c r="A5084" s="2">
        <v>42565</v>
      </c>
      <c r="B5084" s="2" t="str">
        <f>TEXT(A5084,"mmmm")</f>
        <v>July</v>
      </c>
      <c r="C5084" t="s">
        <v>2100</v>
      </c>
      <c r="D5084" t="s">
        <v>27</v>
      </c>
      <c r="E5084" t="s">
        <v>23</v>
      </c>
      <c r="F5084" t="s">
        <v>50</v>
      </c>
      <c r="G5084" t="s">
        <v>1657</v>
      </c>
      <c r="H5084">
        <v>11.63</v>
      </c>
      <c r="I5084">
        <v>2</v>
      </c>
      <c r="J5084">
        <v>1.02</v>
      </c>
      <c r="K5084" s="6">
        <f>J5084/H5084</f>
        <v>8.7704213241616508E-2</v>
      </c>
      <c r="M5084" t="str">
        <f>LEFT(C5084, SEARCH(" ", C5084) - 1)</f>
        <v>Theone</v>
      </c>
      <c r="N5084" t="str" cm="1">
        <f t="array" ref="N5084">_xlfn.IFS(H5084&lt;0, "LOSS", H5084&gt;1000, "GREAT", H5084&gt;500, "GOOD", H5084&gt;=100, "OKAY", H5084&lt;100, "OKAY")</f>
        <v>OKAY</v>
      </c>
    </row>
    <row r="5085" spans="1:14">
      <c r="A5085" s="2">
        <v>42565</v>
      </c>
      <c r="B5085" s="2" t="str">
        <f>TEXT(A5085,"mmmm")</f>
        <v>July</v>
      </c>
      <c r="C5085" t="s">
        <v>1629</v>
      </c>
      <c r="D5085" t="s">
        <v>24</v>
      </c>
      <c r="E5085" t="s">
        <v>23</v>
      </c>
      <c r="F5085" t="s">
        <v>49</v>
      </c>
      <c r="G5085" t="s">
        <v>638</v>
      </c>
      <c r="H5085">
        <v>11.21</v>
      </c>
      <c r="I5085">
        <v>1</v>
      </c>
      <c r="J5085">
        <v>3.36</v>
      </c>
      <c r="K5085" s="6">
        <f>J5085/H5085</f>
        <v>0.29973238180196249</v>
      </c>
      <c r="M5085" t="str">
        <f>LEFT(C5085, SEARCH(" ", C5085) - 1)</f>
        <v>Steven</v>
      </c>
      <c r="N5085" t="str" cm="1">
        <f t="array" ref="N5085">_xlfn.IFS(H5085&lt;0, "LOSS", H5085&gt;1000, "GREAT", H5085&gt;500, "GOOD", H5085&gt;=100, "OKAY", H5085&lt;100, "OKAY")</f>
        <v>OKAY</v>
      </c>
    </row>
    <row r="5086" spans="1:14">
      <c r="A5086" s="2">
        <v>42565</v>
      </c>
      <c r="B5086" s="2" t="str">
        <f>TEXT(A5086,"mmmm")</f>
        <v>July</v>
      </c>
      <c r="C5086" t="s">
        <v>1629</v>
      </c>
      <c r="D5086" t="s">
        <v>24</v>
      </c>
      <c r="E5086" t="s">
        <v>23</v>
      </c>
      <c r="F5086" t="s">
        <v>38</v>
      </c>
      <c r="G5086" t="s">
        <v>1053</v>
      </c>
      <c r="H5086">
        <v>9.14</v>
      </c>
      <c r="I5086">
        <v>3</v>
      </c>
      <c r="J5086">
        <v>3.2</v>
      </c>
      <c r="K5086" s="6">
        <f>J5086/H5086</f>
        <v>0.35010940919037198</v>
      </c>
      <c r="M5086" t="str">
        <f>LEFT(C5086, SEARCH(" ", C5086) - 1)</f>
        <v>Steven</v>
      </c>
      <c r="N5086" t="str" cm="1">
        <f t="array" ref="N5086">_xlfn.IFS(H5086&lt;0, "LOSS", H5086&gt;1000, "GREAT", H5086&gt;500, "GOOD", H5086&gt;=100, "OKAY", H5086&lt;100, "OKAY")</f>
        <v>OKAY</v>
      </c>
    </row>
    <row r="5087" spans="1:14">
      <c r="A5087" s="2">
        <v>42565</v>
      </c>
      <c r="B5087" s="2" t="str">
        <f>TEXT(A5087,"mmmm")</f>
        <v>July</v>
      </c>
      <c r="C5087" t="s">
        <v>1629</v>
      </c>
      <c r="D5087" t="s">
        <v>24</v>
      </c>
      <c r="E5087" t="s">
        <v>23</v>
      </c>
      <c r="F5087" t="s">
        <v>43</v>
      </c>
      <c r="G5087" t="s">
        <v>1327</v>
      </c>
      <c r="H5087">
        <v>14.07</v>
      </c>
      <c r="I5087">
        <v>7</v>
      </c>
      <c r="J5087">
        <v>6.89</v>
      </c>
      <c r="K5087" s="6">
        <f>J5087/H5087</f>
        <v>0.48969438521677322</v>
      </c>
      <c r="M5087" t="str">
        <f>LEFT(C5087, SEARCH(" ", C5087) - 1)</f>
        <v>Steven</v>
      </c>
      <c r="N5087" t="str" cm="1">
        <f t="array" ref="N5087">_xlfn.IFS(H5087&lt;0, "LOSS", H5087&gt;1000, "GREAT", H5087&gt;500, "GOOD", H5087&gt;=100, "OKAY", H5087&lt;100, "OKAY")</f>
        <v>OKAY</v>
      </c>
    </row>
    <row r="5088" spans="1:14">
      <c r="A5088" s="2">
        <v>42565</v>
      </c>
      <c r="B5088" s="2" t="str">
        <f>TEXT(A5088,"mmmm")</f>
        <v>July</v>
      </c>
      <c r="C5088" t="s">
        <v>1629</v>
      </c>
      <c r="D5088" t="s">
        <v>24</v>
      </c>
      <c r="E5088" t="s">
        <v>23</v>
      </c>
      <c r="F5088" t="s">
        <v>37</v>
      </c>
      <c r="G5088" t="s">
        <v>1043</v>
      </c>
      <c r="H5088">
        <v>41.86</v>
      </c>
      <c r="I5088">
        <v>7</v>
      </c>
      <c r="J5088">
        <v>10.47</v>
      </c>
      <c r="K5088" s="6">
        <f>J5088/H5088</f>
        <v>0.25011944577161971</v>
      </c>
      <c r="M5088" t="str">
        <f>LEFT(C5088, SEARCH(" ", C5088) - 1)</f>
        <v>Steven</v>
      </c>
      <c r="N5088" t="str" cm="1">
        <f t="array" ref="N5088">_xlfn.IFS(H5088&lt;0, "LOSS", H5088&gt;1000, "GREAT", H5088&gt;500, "GOOD", H5088&gt;=100, "OKAY", H5088&lt;100, "OKAY")</f>
        <v>OKAY</v>
      </c>
    </row>
    <row r="5089" spans="1:14">
      <c r="A5089" s="2">
        <v>42565</v>
      </c>
      <c r="B5089" s="2" t="str">
        <f>TEXT(A5089,"mmmm")</f>
        <v>July</v>
      </c>
      <c r="C5089" t="s">
        <v>1629</v>
      </c>
      <c r="D5089" t="s">
        <v>24</v>
      </c>
      <c r="E5089" t="s">
        <v>23</v>
      </c>
      <c r="F5089" t="s">
        <v>38</v>
      </c>
      <c r="G5089" t="s">
        <v>287</v>
      </c>
      <c r="H5089">
        <v>8.5399999999999991</v>
      </c>
      <c r="I5089">
        <v>2</v>
      </c>
      <c r="J5089">
        <v>2.88</v>
      </c>
      <c r="K5089" s="6">
        <f>J5089/H5089</f>
        <v>0.33723653395784547</v>
      </c>
      <c r="M5089" t="str">
        <f>LEFT(C5089, SEARCH(" ", C5089) - 1)</f>
        <v>Steven</v>
      </c>
      <c r="N5089" t="str" cm="1">
        <f t="array" ref="N5089">_xlfn.IFS(H5089&lt;0, "LOSS", H5089&gt;1000, "GREAT", H5089&gt;500, "GOOD", H5089&gt;=100, "OKAY", H5089&lt;100, "OKAY")</f>
        <v>OKAY</v>
      </c>
    </row>
    <row r="5090" spans="1:14">
      <c r="A5090" s="2">
        <v>42565</v>
      </c>
      <c r="B5090" s="2" t="str">
        <f>TEXT(A5090,"mmmm")</f>
        <v>July</v>
      </c>
      <c r="C5090" t="s">
        <v>1629</v>
      </c>
      <c r="D5090" t="s">
        <v>24</v>
      </c>
      <c r="E5090" t="s">
        <v>21</v>
      </c>
      <c r="F5090" t="s">
        <v>39</v>
      </c>
      <c r="G5090" t="s">
        <v>1959</v>
      </c>
      <c r="H5090">
        <v>579.14</v>
      </c>
      <c r="I5090">
        <v>4</v>
      </c>
      <c r="J5090">
        <v>21.72</v>
      </c>
      <c r="K5090" s="6">
        <f>J5090/H5090</f>
        <v>3.7503885070967295E-2</v>
      </c>
      <c r="M5090" t="str">
        <f>LEFT(C5090, SEARCH(" ", C5090) - 1)</f>
        <v>Steven</v>
      </c>
      <c r="N5090" t="str" cm="1">
        <f t="array" ref="N5090">_xlfn.IFS(H5090&lt;0, "LOSS", H5090&gt;1000, "GREAT", H5090&gt;500, "GOOD", H5090&gt;=100, "OKAY", H5090&lt;100, "OKAY")</f>
        <v>GOOD</v>
      </c>
    </row>
    <row r="5091" spans="1:14">
      <c r="A5091" s="2">
        <v>42565</v>
      </c>
      <c r="B5091" s="2" t="str">
        <f>TEXT(A5091,"mmmm")</f>
        <v>July</v>
      </c>
      <c r="C5091" t="s">
        <v>862</v>
      </c>
      <c r="D5091" t="s">
        <v>26</v>
      </c>
      <c r="E5091" t="s">
        <v>25</v>
      </c>
      <c r="F5091" t="s">
        <v>48</v>
      </c>
      <c r="G5091" t="s">
        <v>2640</v>
      </c>
      <c r="H5091">
        <v>419.94</v>
      </c>
      <c r="I5091">
        <v>7</v>
      </c>
      <c r="J5091">
        <v>52.49</v>
      </c>
      <c r="K5091" s="6">
        <f>J5091/H5091</f>
        <v>0.124994046768586</v>
      </c>
      <c r="M5091" t="str">
        <f>LEFT(C5091, SEARCH(" ", C5091) - 1)</f>
        <v>Bryan</v>
      </c>
      <c r="N5091" t="str" cm="1">
        <f t="array" ref="N5091">_xlfn.IFS(H5091&lt;0, "LOSS", H5091&gt;1000, "GREAT", H5091&gt;500, "GOOD", H5091&gt;=100, "OKAY", H5091&lt;100, "OKAY")</f>
        <v>OKAY</v>
      </c>
    </row>
    <row r="5092" spans="1:14">
      <c r="A5092" s="2">
        <v>42565</v>
      </c>
      <c r="B5092" s="2" t="str">
        <f>TEXT(A5092,"mmmm")</f>
        <v>July</v>
      </c>
      <c r="C5092" t="s">
        <v>2343</v>
      </c>
      <c r="D5092" t="s">
        <v>24</v>
      </c>
      <c r="E5092" t="s">
        <v>23</v>
      </c>
      <c r="F5092" t="s">
        <v>38</v>
      </c>
      <c r="G5092" t="s">
        <v>71</v>
      </c>
      <c r="H5092">
        <v>14.16</v>
      </c>
      <c r="I5092">
        <v>2</v>
      </c>
      <c r="J5092">
        <v>5.13</v>
      </c>
      <c r="K5092" s="6">
        <f>J5092/H5092</f>
        <v>0.36228813559322032</v>
      </c>
      <c r="M5092" t="str">
        <f>LEFT(C5092, SEARCH(" ", C5092) - 1)</f>
        <v>Dan</v>
      </c>
      <c r="N5092" t="str" cm="1">
        <f t="array" ref="N5092">_xlfn.IFS(H5092&lt;0, "LOSS", H5092&gt;1000, "GREAT", H5092&gt;500, "GOOD", H5092&gt;=100, "OKAY", H5092&lt;100, "OKAY")</f>
        <v>OKAY</v>
      </c>
    </row>
    <row r="5093" spans="1:14">
      <c r="A5093" s="2">
        <v>42565</v>
      </c>
      <c r="B5093" s="2" t="str">
        <f>TEXT(A5093,"mmmm")</f>
        <v>July</v>
      </c>
      <c r="C5093" t="s">
        <v>2215</v>
      </c>
      <c r="D5093" t="s">
        <v>65</v>
      </c>
      <c r="E5093" t="s">
        <v>25</v>
      </c>
      <c r="F5093" t="s">
        <v>35</v>
      </c>
      <c r="G5093" t="s">
        <v>1739</v>
      </c>
      <c r="H5093">
        <v>29</v>
      </c>
      <c r="I5093">
        <v>2</v>
      </c>
      <c r="J5093">
        <v>7.25</v>
      </c>
      <c r="K5093" s="6">
        <f>J5093/H5093</f>
        <v>0.25</v>
      </c>
      <c r="M5093" t="str">
        <f>LEFT(C5093, SEARCH(" ", C5093) - 1)</f>
        <v>Rob</v>
      </c>
      <c r="N5093" t="str" cm="1">
        <f t="array" ref="N5093">_xlfn.IFS(H5093&lt;0, "LOSS", H5093&gt;1000, "GREAT", H5093&gt;500, "GOOD", H5093&gt;=100, "OKAY", H5093&lt;100, "OKAY")</f>
        <v>OKAY</v>
      </c>
    </row>
    <row r="5094" spans="1:14">
      <c r="A5094" s="2">
        <v>42565</v>
      </c>
      <c r="B5094" s="2" t="str">
        <f>TEXT(A5094,"mmmm")</f>
        <v>July</v>
      </c>
      <c r="C5094" t="s">
        <v>855</v>
      </c>
      <c r="D5094" t="s">
        <v>24</v>
      </c>
      <c r="E5094" t="s">
        <v>23</v>
      </c>
      <c r="F5094" t="s">
        <v>43</v>
      </c>
      <c r="G5094" t="s">
        <v>1314</v>
      </c>
      <c r="H5094">
        <v>29.61</v>
      </c>
      <c r="I5094">
        <v>9</v>
      </c>
      <c r="J5094">
        <v>13.32</v>
      </c>
      <c r="K5094" s="6">
        <f>J5094/H5094</f>
        <v>0.44984802431610943</v>
      </c>
      <c r="M5094" t="str">
        <f>LEFT(C5094, SEARCH(" ", C5094) - 1)</f>
        <v>Richard</v>
      </c>
      <c r="N5094" t="str" cm="1">
        <f t="array" ref="N5094">_xlfn.IFS(H5094&lt;0, "LOSS", H5094&gt;1000, "GREAT", H5094&gt;500, "GOOD", H5094&gt;=100, "OKAY", H5094&lt;100, "OKAY")</f>
        <v>OKAY</v>
      </c>
    </row>
    <row r="5095" spans="1:14">
      <c r="A5095" s="2">
        <v>42565</v>
      </c>
      <c r="B5095" s="2" t="str">
        <f>TEXT(A5095,"mmmm")</f>
        <v>July</v>
      </c>
      <c r="C5095" t="s">
        <v>593</v>
      </c>
      <c r="D5095" t="s">
        <v>26</v>
      </c>
      <c r="E5095" t="s">
        <v>23</v>
      </c>
      <c r="F5095" t="s">
        <v>47</v>
      </c>
      <c r="G5095" t="s">
        <v>2379</v>
      </c>
      <c r="H5095">
        <v>219.84</v>
      </c>
      <c r="I5095">
        <v>5</v>
      </c>
      <c r="J5095">
        <v>79.69</v>
      </c>
      <c r="K5095" s="6">
        <f>J5095/H5095</f>
        <v>0.36249090247452692</v>
      </c>
      <c r="M5095" t="str">
        <f>LEFT(C5095, SEARCH(" ", C5095) - 1)</f>
        <v>John</v>
      </c>
      <c r="N5095" t="str" cm="1">
        <f t="array" ref="N5095">_xlfn.IFS(H5095&lt;0, "LOSS", H5095&gt;1000, "GREAT", H5095&gt;500, "GOOD", H5095&gt;=100, "OKAY", H5095&lt;100, "OKAY")</f>
        <v>OKAY</v>
      </c>
    </row>
    <row r="5096" spans="1:14">
      <c r="A5096" s="2">
        <v>42565</v>
      </c>
      <c r="B5096" s="2" t="str">
        <f>TEXT(A5096,"mmmm")</f>
        <v>July</v>
      </c>
      <c r="C5096" t="s">
        <v>2641</v>
      </c>
      <c r="D5096" t="s">
        <v>80</v>
      </c>
      <c r="E5096" t="s">
        <v>23</v>
      </c>
      <c r="F5096" t="s">
        <v>38</v>
      </c>
      <c r="G5096" t="s">
        <v>2416</v>
      </c>
      <c r="H5096">
        <v>36.4</v>
      </c>
      <c r="I5096">
        <v>5</v>
      </c>
      <c r="J5096">
        <v>17.11</v>
      </c>
      <c r="K5096" s="6">
        <f>J5096/H5096</f>
        <v>0.47005494505494505</v>
      </c>
      <c r="M5096" t="str">
        <f>LEFT(C5096, SEARCH(" ", C5096) - 1)</f>
        <v>Anemone</v>
      </c>
      <c r="N5096" t="str" cm="1">
        <f t="array" ref="N5096">_xlfn.IFS(H5096&lt;0, "LOSS", H5096&gt;1000, "GREAT", H5096&gt;500, "GOOD", H5096&gt;=100, "OKAY", H5096&lt;100, "OKAY")</f>
        <v>OKAY</v>
      </c>
    </row>
    <row r="5097" spans="1:14">
      <c r="A5097" s="2">
        <v>42565</v>
      </c>
      <c r="B5097" s="2" t="str">
        <f>TEXT(A5097,"mmmm")</f>
        <v>July</v>
      </c>
      <c r="C5097" t="s">
        <v>2641</v>
      </c>
      <c r="D5097" t="s">
        <v>80</v>
      </c>
      <c r="E5097" t="s">
        <v>21</v>
      </c>
      <c r="F5097" t="s">
        <v>44</v>
      </c>
      <c r="G5097" t="s">
        <v>2231</v>
      </c>
      <c r="H5097">
        <v>51.75</v>
      </c>
      <c r="I5097">
        <v>1</v>
      </c>
      <c r="J5097">
        <v>15.53</v>
      </c>
      <c r="K5097" s="6">
        <f>J5097/H5097</f>
        <v>0.30009661835748791</v>
      </c>
      <c r="M5097" t="str">
        <f>LEFT(C5097, SEARCH(" ", C5097) - 1)</f>
        <v>Anemone</v>
      </c>
      <c r="N5097" t="str" cm="1">
        <f t="array" ref="N5097">_xlfn.IFS(H5097&lt;0, "LOSS", H5097&gt;1000, "GREAT", H5097&gt;500, "GOOD", H5097&gt;=100, "OKAY", H5097&lt;100, "OKAY")</f>
        <v>OKAY</v>
      </c>
    </row>
    <row r="5098" spans="1:14">
      <c r="A5098" s="2">
        <v>42565</v>
      </c>
      <c r="B5098" s="2" t="str">
        <f>TEXT(A5098,"mmmm")</f>
        <v>July</v>
      </c>
      <c r="C5098" t="s">
        <v>2551</v>
      </c>
      <c r="D5098" t="s">
        <v>22</v>
      </c>
      <c r="E5098" t="s">
        <v>25</v>
      </c>
      <c r="F5098" t="s">
        <v>48</v>
      </c>
      <c r="G5098" t="s">
        <v>946</v>
      </c>
      <c r="H5098">
        <v>110.38</v>
      </c>
      <c r="I5098">
        <v>3</v>
      </c>
      <c r="J5098">
        <v>12.42</v>
      </c>
      <c r="K5098" s="6">
        <f>J5098/H5098</f>
        <v>0.11252038412755934</v>
      </c>
      <c r="M5098" t="str">
        <f>LEFT(C5098, SEARCH(" ", C5098) - 1)</f>
        <v>Raymond</v>
      </c>
      <c r="N5098" t="str" cm="1">
        <f t="array" ref="N5098">_xlfn.IFS(H5098&lt;0, "LOSS", H5098&gt;1000, "GREAT", H5098&gt;500, "GOOD", H5098&gt;=100, "OKAY", H5098&lt;100, "OKAY")</f>
        <v>OKAY</v>
      </c>
    </row>
    <row r="5099" spans="1:14">
      <c r="A5099" s="2">
        <v>42565</v>
      </c>
      <c r="B5099" s="2" t="str">
        <f>TEXT(A5099,"mmmm")</f>
        <v>July</v>
      </c>
      <c r="C5099" t="s">
        <v>2551</v>
      </c>
      <c r="D5099" t="s">
        <v>22</v>
      </c>
      <c r="E5099" t="s">
        <v>23</v>
      </c>
      <c r="F5099" t="s">
        <v>36</v>
      </c>
      <c r="G5099" t="s">
        <v>1922</v>
      </c>
      <c r="H5099">
        <v>151.62</v>
      </c>
      <c r="I5099">
        <v>7</v>
      </c>
      <c r="J5099">
        <v>50.03</v>
      </c>
      <c r="K5099" s="6">
        <f>J5099/H5099</f>
        <v>0.32996966099459174</v>
      </c>
      <c r="M5099" t="str">
        <f>LEFT(C5099, SEARCH(" ", C5099) - 1)</f>
        <v>Raymond</v>
      </c>
      <c r="N5099" t="str" cm="1">
        <f t="array" ref="N5099">_xlfn.IFS(H5099&lt;0, "LOSS", H5099&gt;1000, "GREAT", H5099&gt;500, "GOOD", H5099&gt;=100, "OKAY", H5099&lt;100, "OKAY")</f>
        <v>OKAY</v>
      </c>
    </row>
    <row r="5100" spans="1:14">
      <c r="A5100" s="2">
        <v>42565</v>
      </c>
      <c r="B5100" s="2" t="str">
        <f>TEXT(A5100,"mmmm")</f>
        <v>July</v>
      </c>
      <c r="C5100" t="s">
        <v>2551</v>
      </c>
      <c r="D5100" t="s">
        <v>22</v>
      </c>
      <c r="E5100" t="s">
        <v>21</v>
      </c>
      <c r="F5100" t="s">
        <v>44</v>
      </c>
      <c r="G5100" t="s">
        <v>2314</v>
      </c>
      <c r="H5100">
        <v>30.8</v>
      </c>
      <c r="I5100">
        <v>4</v>
      </c>
      <c r="J5100">
        <v>10.16</v>
      </c>
      <c r="K5100" s="6">
        <f>J5100/H5100</f>
        <v>0.32987012987012987</v>
      </c>
      <c r="M5100" t="str">
        <f>LEFT(C5100, SEARCH(" ", C5100) - 1)</f>
        <v>Raymond</v>
      </c>
      <c r="N5100" t="str" cm="1">
        <f t="array" ref="N5100">_xlfn.IFS(H5100&lt;0, "LOSS", H5100&gt;1000, "GREAT", H5100&gt;500, "GOOD", H5100&gt;=100, "OKAY", H5100&lt;100, "OKAY")</f>
        <v>OKAY</v>
      </c>
    </row>
    <row r="5101" spans="1:14">
      <c r="A5101" s="2">
        <v>42566</v>
      </c>
      <c r="B5101" s="2" t="str">
        <f>TEXT(A5101,"mmmm")</f>
        <v>July</v>
      </c>
      <c r="C5101" t="s">
        <v>1708</v>
      </c>
      <c r="D5101" t="s">
        <v>314</v>
      </c>
      <c r="E5101" t="s">
        <v>23</v>
      </c>
      <c r="F5101" t="s">
        <v>50</v>
      </c>
      <c r="G5101" t="s">
        <v>2642</v>
      </c>
      <c r="H5101">
        <v>44.4</v>
      </c>
      <c r="I5101">
        <v>5</v>
      </c>
      <c r="J5101">
        <v>12.43</v>
      </c>
      <c r="K5101" s="6">
        <f>J5101/H5101</f>
        <v>0.27995495495495498</v>
      </c>
      <c r="M5101" t="str">
        <f>LEFT(C5101, SEARCH(" ", C5101) - 1)</f>
        <v>Rick</v>
      </c>
      <c r="N5101" t="str" cm="1">
        <f t="array" ref="N5101">_xlfn.IFS(H5101&lt;0, "LOSS", H5101&gt;1000, "GREAT", H5101&gt;500, "GOOD", H5101&gt;=100, "OKAY", H5101&lt;100, "OKAY")</f>
        <v>OKAY</v>
      </c>
    </row>
    <row r="5102" spans="1:14">
      <c r="A5102" s="2">
        <v>42566</v>
      </c>
      <c r="B5102" s="2" t="str">
        <f>TEXT(A5102,"mmmm")</f>
        <v>July</v>
      </c>
      <c r="C5102" t="s">
        <v>832</v>
      </c>
      <c r="D5102" t="s">
        <v>148</v>
      </c>
      <c r="E5102" t="s">
        <v>21</v>
      </c>
      <c r="F5102" t="s">
        <v>40</v>
      </c>
      <c r="G5102" t="s">
        <v>661</v>
      </c>
      <c r="H5102">
        <v>230.28</v>
      </c>
      <c r="I5102">
        <v>3</v>
      </c>
      <c r="J5102">
        <v>23.03</v>
      </c>
      <c r="K5102" s="6">
        <f>J5102/H5102</f>
        <v>0.10000868507903422</v>
      </c>
      <c r="M5102" t="str">
        <f>LEFT(C5102, SEARCH(" ", C5102) - 1)</f>
        <v>Mark</v>
      </c>
      <c r="N5102" t="str" cm="1">
        <f t="array" ref="N5102">_xlfn.IFS(H5102&lt;0, "LOSS", H5102&gt;1000, "GREAT", H5102&gt;500, "GOOD", H5102&gt;=100, "OKAY", H5102&lt;100, "OKAY")</f>
        <v>OKAY</v>
      </c>
    </row>
    <row r="5103" spans="1:14">
      <c r="A5103" s="2">
        <v>42566</v>
      </c>
      <c r="B5103" s="2" t="str">
        <f>TEXT(A5103,"mmmm")</f>
        <v>July</v>
      </c>
      <c r="C5103" t="s">
        <v>832</v>
      </c>
      <c r="D5103" t="s">
        <v>148</v>
      </c>
      <c r="E5103" t="s">
        <v>23</v>
      </c>
      <c r="F5103" t="s">
        <v>47</v>
      </c>
      <c r="G5103" t="s">
        <v>429</v>
      </c>
      <c r="H5103">
        <v>105.52</v>
      </c>
      <c r="I5103">
        <v>5</v>
      </c>
      <c r="J5103">
        <v>34.29</v>
      </c>
      <c r="K5103" s="6">
        <f>J5103/H5103</f>
        <v>0.3249620924943139</v>
      </c>
      <c r="M5103" t="str">
        <f>LEFT(C5103, SEARCH(" ", C5103) - 1)</f>
        <v>Mark</v>
      </c>
      <c r="N5103" t="str" cm="1">
        <f t="array" ref="N5103">_xlfn.IFS(H5103&lt;0, "LOSS", H5103&gt;1000, "GREAT", H5103&gt;500, "GOOD", H5103&gt;=100, "OKAY", H5103&lt;100, "OKAY")</f>
        <v>OKAY</v>
      </c>
    </row>
    <row r="5104" spans="1:14">
      <c r="A5104" s="2">
        <v>42567</v>
      </c>
      <c r="B5104" s="2" t="str">
        <f>TEXT(A5104,"mmmm")</f>
        <v>July</v>
      </c>
      <c r="C5104" t="s">
        <v>1518</v>
      </c>
      <c r="D5104" t="s">
        <v>26</v>
      </c>
      <c r="E5104" t="s">
        <v>23</v>
      </c>
      <c r="F5104" t="s">
        <v>49</v>
      </c>
      <c r="G5104" t="s">
        <v>1690</v>
      </c>
      <c r="H5104">
        <v>37.22</v>
      </c>
      <c r="I5104">
        <v>3</v>
      </c>
      <c r="J5104">
        <v>3.72</v>
      </c>
      <c r="K5104" s="6">
        <f>J5104/H5104</f>
        <v>9.9946265448683513E-2</v>
      </c>
      <c r="M5104" t="str">
        <f>LEFT(C5104, SEARCH(" ", C5104) - 1)</f>
        <v>Alice</v>
      </c>
      <c r="N5104" t="str" cm="1">
        <f t="array" ref="N5104">_xlfn.IFS(H5104&lt;0, "LOSS", H5104&gt;1000, "GREAT", H5104&gt;500, "GOOD", H5104&gt;=100, "OKAY", H5104&lt;100, "OKAY")</f>
        <v>OKAY</v>
      </c>
    </row>
    <row r="5105" spans="1:14">
      <c r="A5105" s="2">
        <v>42567</v>
      </c>
      <c r="B5105" s="2" t="str">
        <f>TEXT(A5105,"mmmm")</f>
        <v>July</v>
      </c>
      <c r="C5105" t="s">
        <v>1518</v>
      </c>
      <c r="D5105" t="s">
        <v>26</v>
      </c>
      <c r="E5105" t="s">
        <v>23</v>
      </c>
      <c r="F5105" t="s">
        <v>47</v>
      </c>
      <c r="G5105" t="s">
        <v>2057</v>
      </c>
      <c r="H5105">
        <v>20.02</v>
      </c>
      <c r="I5105">
        <v>3</v>
      </c>
      <c r="J5105">
        <v>6.26</v>
      </c>
      <c r="K5105" s="6">
        <f>J5105/H5105</f>
        <v>0.3126873126873127</v>
      </c>
      <c r="M5105" t="str">
        <f>LEFT(C5105, SEARCH(" ", C5105) - 1)</f>
        <v>Alice</v>
      </c>
      <c r="N5105" t="str" cm="1">
        <f t="array" ref="N5105">_xlfn.IFS(H5105&lt;0, "LOSS", H5105&gt;1000, "GREAT", H5105&gt;500, "GOOD", H5105&gt;=100, "OKAY", H5105&lt;100, "OKAY")</f>
        <v>OKAY</v>
      </c>
    </row>
    <row r="5106" spans="1:14">
      <c r="A5106" s="2">
        <v>42567</v>
      </c>
      <c r="B5106" s="2" t="str">
        <f>TEXT(A5106,"mmmm")</f>
        <v>July</v>
      </c>
      <c r="C5106" t="s">
        <v>378</v>
      </c>
      <c r="D5106" t="s">
        <v>27</v>
      </c>
      <c r="E5106" t="s">
        <v>25</v>
      </c>
      <c r="F5106" t="s">
        <v>48</v>
      </c>
      <c r="G5106" t="s">
        <v>851</v>
      </c>
      <c r="H5106">
        <v>143.97999999999999</v>
      </c>
      <c r="I5106">
        <v>3</v>
      </c>
      <c r="J5106">
        <v>-28.8</v>
      </c>
      <c r="K5106" s="6">
        <f>J5106/H5106</f>
        <v>-0.20002778163633839</v>
      </c>
      <c r="M5106" t="str">
        <f>LEFT(C5106, SEARCH(" ", C5106) - 1)</f>
        <v>Chloris</v>
      </c>
      <c r="N5106" t="str" cm="1">
        <f t="array" ref="N5106">_xlfn.IFS(H5106&lt;0, "LOSS", H5106&gt;1000, "GREAT", H5106&gt;500, "GOOD", H5106&gt;=100, "OKAY", H5106&lt;100, "OKAY")</f>
        <v>OKAY</v>
      </c>
    </row>
    <row r="5107" spans="1:14">
      <c r="A5107" s="2">
        <v>42567</v>
      </c>
      <c r="B5107" s="2" t="str">
        <f>TEXT(A5107,"mmmm")</f>
        <v>July</v>
      </c>
      <c r="C5107" t="s">
        <v>378</v>
      </c>
      <c r="D5107" t="s">
        <v>27</v>
      </c>
      <c r="E5107" t="s">
        <v>25</v>
      </c>
      <c r="F5107" t="s">
        <v>48</v>
      </c>
      <c r="G5107" t="s">
        <v>938</v>
      </c>
      <c r="H5107">
        <v>494.38</v>
      </c>
      <c r="I5107">
        <v>4</v>
      </c>
      <c r="J5107">
        <v>-115.35</v>
      </c>
      <c r="K5107" s="6">
        <f>J5107/H5107</f>
        <v>-0.23332254541041303</v>
      </c>
      <c r="M5107" t="str">
        <f>LEFT(C5107, SEARCH(" ", C5107) - 1)</f>
        <v>Chloris</v>
      </c>
      <c r="N5107" t="str" cm="1">
        <f t="array" ref="N5107">_xlfn.IFS(H5107&lt;0, "LOSS", H5107&gt;1000, "GREAT", H5107&gt;500, "GOOD", H5107&gt;=100, "OKAY", H5107&lt;100, "OKAY")</f>
        <v>OKAY</v>
      </c>
    </row>
    <row r="5108" spans="1:14">
      <c r="A5108" s="2">
        <v>42567</v>
      </c>
      <c r="B5108" s="2" t="str">
        <f>TEXT(A5108,"mmmm")</f>
        <v>July</v>
      </c>
      <c r="C5108" t="s">
        <v>378</v>
      </c>
      <c r="D5108" t="s">
        <v>27</v>
      </c>
      <c r="E5108" t="s">
        <v>23</v>
      </c>
      <c r="F5108" t="s">
        <v>50</v>
      </c>
      <c r="G5108" t="s">
        <v>1372</v>
      </c>
      <c r="H5108">
        <v>5.84</v>
      </c>
      <c r="I5108">
        <v>2</v>
      </c>
      <c r="J5108">
        <v>0.73</v>
      </c>
      <c r="K5108" s="6">
        <f>J5108/H5108</f>
        <v>0.125</v>
      </c>
      <c r="M5108" t="str">
        <f>LEFT(C5108, SEARCH(" ", C5108) - 1)</f>
        <v>Chloris</v>
      </c>
      <c r="N5108" t="str" cm="1">
        <f t="array" ref="N5108">_xlfn.IFS(H5108&lt;0, "LOSS", H5108&gt;1000, "GREAT", H5108&gt;500, "GOOD", H5108&gt;=100, "OKAY", H5108&lt;100, "OKAY")</f>
        <v>OKAY</v>
      </c>
    </row>
    <row r="5109" spans="1:14">
      <c r="A5109" s="2">
        <v>42567</v>
      </c>
      <c r="B5109" s="2" t="str">
        <f>TEXT(A5109,"mmmm")</f>
        <v>July</v>
      </c>
      <c r="C5109" t="s">
        <v>832</v>
      </c>
      <c r="D5109" t="s">
        <v>26</v>
      </c>
      <c r="E5109" t="s">
        <v>21</v>
      </c>
      <c r="F5109" t="s">
        <v>44</v>
      </c>
      <c r="G5109" t="s">
        <v>1097</v>
      </c>
      <c r="H5109">
        <v>9.5500000000000007</v>
      </c>
      <c r="I5109">
        <v>3</v>
      </c>
      <c r="J5109">
        <v>-3.82</v>
      </c>
      <c r="K5109" s="6">
        <f>J5109/H5109</f>
        <v>-0.39999999999999997</v>
      </c>
      <c r="M5109" t="str">
        <f>LEFT(C5109, SEARCH(" ", C5109) - 1)</f>
        <v>Mark</v>
      </c>
      <c r="N5109" t="str" cm="1">
        <f t="array" ref="N5109">_xlfn.IFS(H5109&lt;0, "LOSS", H5109&gt;1000, "GREAT", H5109&gt;500, "GOOD", H5109&gt;=100, "OKAY", H5109&lt;100, "OKAY")</f>
        <v>OKAY</v>
      </c>
    </row>
    <row r="5110" spans="1:14">
      <c r="A5110" s="2">
        <v>42567</v>
      </c>
      <c r="B5110" s="2" t="str">
        <f>TEXT(A5110,"mmmm")</f>
        <v>July</v>
      </c>
      <c r="C5110" t="s">
        <v>481</v>
      </c>
      <c r="D5110" t="s">
        <v>123</v>
      </c>
      <c r="E5110" t="s">
        <v>23</v>
      </c>
      <c r="F5110" t="s">
        <v>42</v>
      </c>
      <c r="G5110" t="s">
        <v>489</v>
      </c>
      <c r="H5110">
        <v>10.199999999999999</v>
      </c>
      <c r="I5110">
        <v>5</v>
      </c>
      <c r="J5110">
        <v>4.79</v>
      </c>
      <c r="K5110" s="6">
        <f>J5110/H5110</f>
        <v>0.46960784313725495</v>
      </c>
      <c r="M5110" t="str">
        <f>LEFT(C5110, SEARCH(" ", C5110) - 1)</f>
        <v>Jonathan</v>
      </c>
      <c r="N5110" t="str" cm="1">
        <f t="array" ref="N5110">_xlfn.IFS(H5110&lt;0, "LOSS", H5110&gt;1000, "GREAT", H5110&gt;500, "GOOD", H5110&gt;=100, "OKAY", H5110&lt;100, "OKAY")</f>
        <v>OKAY</v>
      </c>
    </row>
    <row r="5111" spans="1:14">
      <c r="A5111" s="2">
        <v>42567</v>
      </c>
      <c r="B5111" s="2" t="str">
        <f>TEXT(A5111,"mmmm")</f>
        <v>July</v>
      </c>
      <c r="C5111" t="s">
        <v>481</v>
      </c>
      <c r="D5111" t="s">
        <v>123</v>
      </c>
      <c r="E5111" t="s">
        <v>23</v>
      </c>
      <c r="F5111" t="s">
        <v>37</v>
      </c>
      <c r="G5111" t="s">
        <v>478</v>
      </c>
      <c r="H5111">
        <v>22.32</v>
      </c>
      <c r="I5111">
        <v>3</v>
      </c>
      <c r="J5111">
        <v>5.58</v>
      </c>
      <c r="K5111" s="6">
        <f>J5111/H5111</f>
        <v>0.25</v>
      </c>
      <c r="M5111" t="str">
        <f>LEFT(C5111, SEARCH(" ", C5111) - 1)</f>
        <v>Jonathan</v>
      </c>
      <c r="N5111" t="str" cm="1">
        <f t="array" ref="N5111">_xlfn.IFS(H5111&lt;0, "LOSS", H5111&gt;1000, "GREAT", H5111&gt;500, "GOOD", H5111&gt;=100, "OKAY", H5111&lt;100, "OKAY")</f>
        <v>OKAY</v>
      </c>
    </row>
    <row r="5112" spans="1:14">
      <c r="A5112" s="2">
        <v>42567</v>
      </c>
      <c r="B5112" s="2" t="str">
        <f>TEXT(A5112,"mmmm")</f>
        <v>July</v>
      </c>
      <c r="C5112" t="s">
        <v>481</v>
      </c>
      <c r="D5112" t="s">
        <v>123</v>
      </c>
      <c r="E5112" t="s">
        <v>23</v>
      </c>
      <c r="F5112" t="s">
        <v>38</v>
      </c>
      <c r="G5112" t="s">
        <v>270</v>
      </c>
      <c r="H5112">
        <v>24.1</v>
      </c>
      <c r="I5112">
        <v>5</v>
      </c>
      <c r="J5112">
        <v>11.09</v>
      </c>
      <c r="K5112" s="6">
        <f>J5112/H5112</f>
        <v>0.46016597510373441</v>
      </c>
      <c r="M5112" t="str">
        <f>LEFT(C5112, SEARCH(" ", C5112) - 1)</f>
        <v>Jonathan</v>
      </c>
      <c r="N5112" t="str" cm="1">
        <f t="array" ref="N5112">_xlfn.IFS(H5112&lt;0, "LOSS", H5112&gt;1000, "GREAT", H5112&gt;500, "GOOD", H5112&gt;=100, "OKAY", H5112&lt;100, "OKAY")</f>
        <v>OKAY</v>
      </c>
    </row>
    <row r="5113" spans="1:14">
      <c r="A5113" s="2">
        <v>42567</v>
      </c>
      <c r="B5113" s="2" t="str">
        <f>TEXT(A5113,"mmmm")</f>
        <v>July</v>
      </c>
      <c r="C5113" t="s">
        <v>481</v>
      </c>
      <c r="D5113" t="s">
        <v>123</v>
      </c>
      <c r="E5113" t="s">
        <v>25</v>
      </c>
      <c r="F5113" t="s">
        <v>35</v>
      </c>
      <c r="G5113" t="s">
        <v>1953</v>
      </c>
      <c r="H5113">
        <v>75.98</v>
      </c>
      <c r="I5113">
        <v>2</v>
      </c>
      <c r="J5113">
        <v>18.239999999999998</v>
      </c>
      <c r="K5113" s="6">
        <f>J5113/H5113</f>
        <v>0.2400631745196104</v>
      </c>
      <c r="M5113" t="str">
        <f>LEFT(C5113, SEARCH(" ", C5113) - 1)</f>
        <v>Jonathan</v>
      </c>
      <c r="N5113" t="str" cm="1">
        <f t="array" ref="N5113">_xlfn.IFS(H5113&lt;0, "LOSS", H5113&gt;1000, "GREAT", H5113&gt;500, "GOOD", H5113&gt;=100, "OKAY", H5113&lt;100, "OKAY")</f>
        <v>OKAY</v>
      </c>
    </row>
    <row r="5114" spans="1:14">
      <c r="A5114" s="2">
        <v>42567</v>
      </c>
      <c r="B5114" s="2" t="str">
        <f>TEXT(A5114,"mmmm")</f>
        <v>July</v>
      </c>
      <c r="C5114" t="s">
        <v>481</v>
      </c>
      <c r="D5114" t="s">
        <v>123</v>
      </c>
      <c r="E5114" t="s">
        <v>23</v>
      </c>
      <c r="F5114" t="s">
        <v>38</v>
      </c>
      <c r="G5114" t="s">
        <v>610</v>
      </c>
      <c r="H5114">
        <v>6.46</v>
      </c>
      <c r="I5114">
        <v>2</v>
      </c>
      <c r="J5114">
        <v>3.17</v>
      </c>
      <c r="K5114" s="6">
        <f>J5114/H5114</f>
        <v>0.49071207430340558</v>
      </c>
      <c r="M5114" t="str">
        <f>LEFT(C5114, SEARCH(" ", C5114) - 1)</f>
        <v>Jonathan</v>
      </c>
      <c r="N5114" t="str" cm="1">
        <f t="array" ref="N5114">_xlfn.IFS(H5114&lt;0, "LOSS", H5114&gt;1000, "GREAT", H5114&gt;500, "GOOD", H5114&gt;=100, "OKAY", H5114&lt;100, "OKAY")</f>
        <v>OKAY</v>
      </c>
    </row>
    <row r="5115" spans="1:14">
      <c r="A5115" s="2">
        <v>42567</v>
      </c>
      <c r="B5115" s="2" t="str">
        <f>TEXT(A5115,"mmmm")</f>
        <v>July</v>
      </c>
      <c r="C5115" t="s">
        <v>481</v>
      </c>
      <c r="D5115" t="s">
        <v>123</v>
      </c>
      <c r="E5115" t="s">
        <v>23</v>
      </c>
      <c r="F5115" t="s">
        <v>47</v>
      </c>
      <c r="G5115" t="s">
        <v>2643</v>
      </c>
      <c r="H5115">
        <v>60.12</v>
      </c>
      <c r="I5115">
        <v>9</v>
      </c>
      <c r="J5115">
        <v>28.86</v>
      </c>
      <c r="K5115" s="6">
        <f>J5115/H5115</f>
        <v>0.48003992015968067</v>
      </c>
      <c r="M5115" t="str">
        <f>LEFT(C5115, SEARCH(" ", C5115) - 1)</f>
        <v>Jonathan</v>
      </c>
      <c r="N5115" t="str" cm="1">
        <f t="array" ref="N5115">_xlfn.IFS(H5115&lt;0, "LOSS", H5115&gt;1000, "GREAT", H5115&gt;500, "GOOD", H5115&gt;=100, "OKAY", H5115&lt;100, "OKAY")</f>
        <v>OKAY</v>
      </c>
    </row>
    <row r="5116" spans="1:14">
      <c r="A5116" s="2">
        <v>42568</v>
      </c>
      <c r="B5116" s="2" t="str">
        <f>TEXT(A5116,"mmmm")</f>
        <v>July</v>
      </c>
      <c r="C5116" t="s">
        <v>588</v>
      </c>
      <c r="D5116" t="s">
        <v>22</v>
      </c>
      <c r="E5116" t="s">
        <v>23</v>
      </c>
      <c r="F5116" t="s">
        <v>49</v>
      </c>
      <c r="G5116" t="s">
        <v>1562</v>
      </c>
      <c r="H5116">
        <v>77.88</v>
      </c>
      <c r="I5116">
        <v>2</v>
      </c>
      <c r="J5116">
        <v>3.89</v>
      </c>
      <c r="K5116" s="6">
        <f>J5116/H5116</f>
        <v>4.9948638931689784E-2</v>
      </c>
      <c r="M5116" t="str">
        <f>LEFT(C5116, SEARCH(" ", C5116) - 1)</f>
        <v>Ruben</v>
      </c>
      <c r="N5116" t="str" cm="1">
        <f t="array" ref="N5116">_xlfn.IFS(H5116&lt;0, "LOSS", H5116&gt;1000, "GREAT", H5116&gt;500, "GOOD", H5116&gt;=100, "OKAY", H5116&lt;100, "OKAY")</f>
        <v>OKAY</v>
      </c>
    </row>
    <row r="5117" spans="1:14">
      <c r="A5117" s="2">
        <v>42568</v>
      </c>
      <c r="B5117" s="2" t="str">
        <f>TEXT(A5117,"mmmm")</f>
        <v>July</v>
      </c>
      <c r="C5117" t="s">
        <v>773</v>
      </c>
      <c r="D5117" t="s">
        <v>242</v>
      </c>
      <c r="E5117" t="s">
        <v>23</v>
      </c>
      <c r="F5117" t="s">
        <v>36</v>
      </c>
      <c r="G5117" t="s">
        <v>2086</v>
      </c>
      <c r="H5117">
        <v>162.63999999999999</v>
      </c>
      <c r="I5117">
        <v>2</v>
      </c>
      <c r="J5117">
        <v>45.54</v>
      </c>
      <c r="K5117" s="6">
        <f>J5117/H5117</f>
        <v>0.28000491883915396</v>
      </c>
      <c r="M5117" t="str">
        <f>LEFT(C5117, SEARCH(" ", C5117) - 1)</f>
        <v>Matt</v>
      </c>
      <c r="N5117" t="str" cm="1">
        <f t="array" ref="N5117">_xlfn.IFS(H5117&lt;0, "LOSS", H5117&gt;1000, "GREAT", H5117&gt;500, "GOOD", H5117&gt;=100, "OKAY", H5117&lt;100, "OKAY")</f>
        <v>OKAY</v>
      </c>
    </row>
    <row r="5118" spans="1:14">
      <c r="A5118" s="2">
        <v>42568</v>
      </c>
      <c r="B5118" s="2" t="str">
        <f>TEXT(A5118,"mmmm")</f>
        <v>July</v>
      </c>
      <c r="C5118" t="s">
        <v>773</v>
      </c>
      <c r="D5118" t="s">
        <v>242</v>
      </c>
      <c r="E5118" t="s">
        <v>25</v>
      </c>
      <c r="F5118" t="s">
        <v>48</v>
      </c>
      <c r="G5118" t="s">
        <v>1499</v>
      </c>
      <c r="H5118">
        <v>597</v>
      </c>
      <c r="I5118">
        <v>3</v>
      </c>
      <c r="J5118">
        <v>280.58999999999997</v>
      </c>
      <c r="K5118" s="6">
        <f>J5118/H5118</f>
        <v>0.47</v>
      </c>
      <c r="M5118" t="str">
        <f>LEFT(C5118, SEARCH(" ", C5118) - 1)</f>
        <v>Matt</v>
      </c>
      <c r="N5118" t="str" cm="1">
        <f t="array" ref="N5118">_xlfn.IFS(H5118&lt;0, "LOSS", H5118&gt;1000, "GREAT", H5118&gt;500, "GOOD", H5118&gt;=100, "OKAY", H5118&lt;100, "OKAY")</f>
        <v>GOOD</v>
      </c>
    </row>
    <row r="5119" spans="1:14">
      <c r="A5119" s="2">
        <v>42568</v>
      </c>
      <c r="B5119" s="2" t="str">
        <f>TEXT(A5119,"mmmm")</f>
        <v>July</v>
      </c>
      <c r="C5119" t="s">
        <v>773</v>
      </c>
      <c r="D5119" t="s">
        <v>242</v>
      </c>
      <c r="E5119" t="s">
        <v>23</v>
      </c>
      <c r="F5119" t="s">
        <v>47</v>
      </c>
      <c r="G5119" t="s">
        <v>548</v>
      </c>
      <c r="H5119">
        <v>55.48</v>
      </c>
      <c r="I5119">
        <v>1</v>
      </c>
      <c r="J5119">
        <v>26.63</v>
      </c>
      <c r="K5119" s="6">
        <f>J5119/H5119</f>
        <v>0.47999279019466473</v>
      </c>
      <c r="M5119" t="str">
        <f>LEFT(C5119, SEARCH(" ", C5119) - 1)</f>
        <v>Matt</v>
      </c>
      <c r="N5119" t="str" cm="1">
        <f t="array" ref="N5119">_xlfn.IFS(H5119&lt;0, "LOSS", H5119&gt;1000, "GREAT", H5119&gt;500, "GOOD", H5119&gt;=100, "OKAY", H5119&lt;100, "OKAY")</f>
        <v>OKAY</v>
      </c>
    </row>
    <row r="5120" spans="1:14">
      <c r="A5120" s="2">
        <v>42568</v>
      </c>
      <c r="B5120" s="2" t="str">
        <f>TEXT(A5120,"mmmm")</f>
        <v>July</v>
      </c>
      <c r="C5120" t="s">
        <v>698</v>
      </c>
      <c r="D5120" t="s">
        <v>208</v>
      </c>
      <c r="E5120" t="s">
        <v>23</v>
      </c>
      <c r="F5120" t="s">
        <v>47</v>
      </c>
      <c r="G5120" t="s">
        <v>802</v>
      </c>
      <c r="H5120">
        <v>21.93</v>
      </c>
      <c r="I5120">
        <v>3</v>
      </c>
      <c r="J5120">
        <v>10.09</v>
      </c>
      <c r="K5120" s="6">
        <f>J5120/H5120</f>
        <v>0.46010031919744643</v>
      </c>
      <c r="M5120" t="str">
        <f>LEFT(C5120, SEARCH(" ", C5120) - 1)</f>
        <v>Andrew</v>
      </c>
      <c r="N5120" t="str" cm="1">
        <f t="array" ref="N5120">_xlfn.IFS(H5120&lt;0, "LOSS", H5120&gt;1000, "GREAT", H5120&gt;500, "GOOD", H5120&gt;=100, "OKAY", H5120&lt;100, "OKAY")</f>
        <v>OKAY</v>
      </c>
    </row>
    <row r="5121" spans="1:14">
      <c r="A5121" s="2">
        <v>42568</v>
      </c>
      <c r="B5121" s="2" t="str">
        <f>TEXT(A5121,"mmmm")</f>
        <v>July</v>
      </c>
      <c r="C5121" t="s">
        <v>698</v>
      </c>
      <c r="D5121" t="s">
        <v>208</v>
      </c>
      <c r="E5121" t="s">
        <v>23</v>
      </c>
      <c r="F5121" t="s">
        <v>49</v>
      </c>
      <c r="G5121" t="s">
        <v>366</v>
      </c>
      <c r="H5121">
        <v>242.94</v>
      </c>
      <c r="I5121">
        <v>3</v>
      </c>
      <c r="J5121">
        <v>4.8600000000000003</v>
      </c>
      <c r="K5121" s="6">
        <f>J5121/H5121</f>
        <v>2.0004939491232405E-2</v>
      </c>
      <c r="M5121" t="str">
        <f>LEFT(C5121, SEARCH(" ", C5121) - 1)</f>
        <v>Andrew</v>
      </c>
      <c r="N5121" t="str" cm="1">
        <f t="array" ref="N5121">_xlfn.IFS(H5121&lt;0, "LOSS", H5121&gt;1000, "GREAT", H5121&gt;500, "GOOD", H5121&gt;=100, "OKAY", H5121&lt;100, "OKAY")</f>
        <v>OKAY</v>
      </c>
    </row>
    <row r="5122" spans="1:14">
      <c r="A5122" s="2">
        <v>42568</v>
      </c>
      <c r="B5122" s="2" t="str">
        <f>TEXT(A5122,"mmmm")</f>
        <v>July</v>
      </c>
      <c r="C5122" t="s">
        <v>698</v>
      </c>
      <c r="D5122" t="s">
        <v>208</v>
      </c>
      <c r="E5122" t="s">
        <v>23</v>
      </c>
      <c r="F5122" t="s">
        <v>47</v>
      </c>
      <c r="G5122" t="s">
        <v>2528</v>
      </c>
      <c r="H5122">
        <v>7.64</v>
      </c>
      <c r="I5122">
        <v>1</v>
      </c>
      <c r="J5122">
        <v>3.74</v>
      </c>
      <c r="K5122" s="6">
        <f>J5122/H5122</f>
        <v>0.48952879581151837</v>
      </c>
      <c r="M5122" t="str">
        <f>LEFT(C5122, SEARCH(" ", C5122) - 1)</f>
        <v>Andrew</v>
      </c>
      <c r="N5122" t="str" cm="1">
        <f t="array" ref="N5122">_xlfn.IFS(H5122&lt;0, "LOSS", H5122&gt;1000, "GREAT", H5122&gt;500, "GOOD", H5122&gt;=100, "OKAY", H5122&lt;100, "OKAY")</f>
        <v>OKAY</v>
      </c>
    </row>
    <row r="5123" spans="1:14">
      <c r="A5123" s="2">
        <v>42568</v>
      </c>
      <c r="B5123" s="2" t="str">
        <f>TEXT(A5123,"mmmm")</f>
        <v>July</v>
      </c>
      <c r="C5123" t="s">
        <v>698</v>
      </c>
      <c r="D5123" t="s">
        <v>208</v>
      </c>
      <c r="E5123" t="s">
        <v>23</v>
      </c>
      <c r="F5123" t="s">
        <v>47</v>
      </c>
      <c r="G5123" t="s">
        <v>1240</v>
      </c>
      <c r="H5123">
        <v>51.84</v>
      </c>
      <c r="I5123">
        <v>8</v>
      </c>
      <c r="J5123">
        <v>25.4</v>
      </c>
      <c r="K5123" s="6">
        <f>J5123/H5123</f>
        <v>0.48996913580246909</v>
      </c>
      <c r="M5123" t="str">
        <f>LEFT(C5123, SEARCH(" ", C5123) - 1)</f>
        <v>Andrew</v>
      </c>
      <c r="N5123" t="str" cm="1">
        <f t="array" ref="N5123">_xlfn.IFS(H5123&lt;0, "LOSS", H5123&gt;1000, "GREAT", H5123&gt;500, "GOOD", H5123&gt;=100, "OKAY", H5123&lt;100, "OKAY")</f>
        <v>OKAY</v>
      </c>
    </row>
    <row r="5124" spans="1:14">
      <c r="A5124" s="2">
        <v>42568</v>
      </c>
      <c r="B5124" s="2" t="str">
        <f>TEXT(A5124,"mmmm")</f>
        <v>July</v>
      </c>
      <c r="C5124" t="s">
        <v>698</v>
      </c>
      <c r="D5124" t="s">
        <v>208</v>
      </c>
      <c r="E5124" t="s">
        <v>23</v>
      </c>
      <c r="F5124" t="s">
        <v>49</v>
      </c>
      <c r="G5124" t="s">
        <v>127</v>
      </c>
      <c r="H5124">
        <v>265.17</v>
      </c>
      <c r="I5124">
        <v>1</v>
      </c>
      <c r="J5124">
        <v>47.73</v>
      </c>
      <c r="K5124" s="6">
        <f>J5124/H5124</f>
        <v>0.17999773730059959</v>
      </c>
      <c r="M5124" t="str">
        <f>LEFT(C5124, SEARCH(" ", C5124) - 1)</f>
        <v>Andrew</v>
      </c>
      <c r="N5124" t="str" cm="1">
        <f t="array" ref="N5124">_xlfn.IFS(H5124&lt;0, "LOSS", H5124&gt;1000, "GREAT", H5124&gt;500, "GOOD", H5124&gt;=100, "OKAY", H5124&lt;100, "OKAY")</f>
        <v>OKAY</v>
      </c>
    </row>
    <row r="5125" spans="1:14">
      <c r="A5125" s="2">
        <v>42568</v>
      </c>
      <c r="B5125" s="2" t="str">
        <f>TEXT(A5125,"mmmm")</f>
        <v>July</v>
      </c>
      <c r="C5125" t="s">
        <v>1302</v>
      </c>
      <c r="D5125" t="s">
        <v>28</v>
      </c>
      <c r="E5125" t="s">
        <v>21</v>
      </c>
      <c r="F5125" t="s">
        <v>44</v>
      </c>
      <c r="G5125" t="s">
        <v>205</v>
      </c>
      <c r="H5125">
        <v>12.42</v>
      </c>
      <c r="I5125">
        <v>3</v>
      </c>
      <c r="J5125">
        <v>4.47</v>
      </c>
      <c r="K5125" s="6">
        <f>J5125/H5125</f>
        <v>0.35990338164251207</v>
      </c>
      <c r="M5125" t="str">
        <f>LEFT(C5125, SEARCH(" ", C5125) - 1)</f>
        <v>Dennis</v>
      </c>
      <c r="N5125" t="str" cm="1">
        <f t="array" ref="N5125">_xlfn.IFS(H5125&lt;0, "LOSS", H5125&gt;1000, "GREAT", H5125&gt;500, "GOOD", H5125&gt;=100, "OKAY", H5125&lt;100, "OKAY")</f>
        <v>OKAY</v>
      </c>
    </row>
    <row r="5126" spans="1:14">
      <c r="A5126" s="2">
        <v>42568</v>
      </c>
      <c r="B5126" s="2" t="str">
        <f>TEXT(A5126,"mmmm")</f>
        <v>July</v>
      </c>
      <c r="C5126" t="s">
        <v>1302</v>
      </c>
      <c r="D5126" t="s">
        <v>28</v>
      </c>
      <c r="E5126" t="s">
        <v>25</v>
      </c>
      <c r="F5126" t="s">
        <v>35</v>
      </c>
      <c r="G5126" t="s">
        <v>2644</v>
      </c>
      <c r="H5126">
        <v>428.4</v>
      </c>
      <c r="I5126">
        <v>3</v>
      </c>
      <c r="J5126">
        <v>89.96</v>
      </c>
      <c r="K5126" s="6">
        <f>J5126/H5126</f>
        <v>0.20999066293183941</v>
      </c>
      <c r="M5126" t="str">
        <f>LEFT(C5126, SEARCH(" ", C5126) - 1)</f>
        <v>Dennis</v>
      </c>
      <c r="N5126" t="str" cm="1">
        <f t="array" ref="N5126">_xlfn.IFS(H5126&lt;0, "LOSS", H5126&gt;1000, "GREAT", H5126&gt;500, "GOOD", H5126&gt;=100, "OKAY", H5126&lt;100, "OKAY")</f>
        <v>OKAY</v>
      </c>
    </row>
    <row r="5127" spans="1:14">
      <c r="A5127" s="2">
        <v>42568</v>
      </c>
      <c r="B5127" s="2" t="str">
        <f>TEXT(A5127,"mmmm")</f>
        <v>July</v>
      </c>
      <c r="C5127" t="s">
        <v>1302</v>
      </c>
      <c r="D5127" t="s">
        <v>28</v>
      </c>
      <c r="E5127" t="s">
        <v>21</v>
      </c>
      <c r="F5127" t="s">
        <v>44</v>
      </c>
      <c r="G5127" t="s">
        <v>2645</v>
      </c>
      <c r="H5127">
        <v>24.75</v>
      </c>
      <c r="I5127">
        <v>5</v>
      </c>
      <c r="J5127">
        <v>10.89</v>
      </c>
      <c r="K5127" s="6">
        <f>J5127/H5127</f>
        <v>0.44</v>
      </c>
      <c r="M5127" t="str">
        <f>LEFT(C5127, SEARCH(" ", C5127) - 1)</f>
        <v>Dennis</v>
      </c>
      <c r="N5127" t="str" cm="1">
        <f t="array" ref="N5127">_xlfn.IFS(H5127&lt;0, "LOSS", H5127&gt;1000, "GREAT", H5127&gt;500, "GOOD", H5127&gt;=100, "OKAY", H5127&lt;100, "OKAY")</f>
        <v>OKAY</v>
      </c>
    </row>
    <row r="5128" spans="1:14">
      <c r="A5128" s="2">
        <v>42568</v>
      </c>
      <c r="B5128" s="2" t="str">
        <f>TEXT(A5128,"mmmm")</f>
        <v>July</v>
      </c>
      <c r="C5128" t="s">
        <v>1302</v>
      </c>
      <c r="D5128" t="s">
        <v>28</v>
      </c>
      <c r="E5128" t="s">
        <v>23</v>
      </c>
      <c r="F5128" t="s">
        <v>45</v>
      </c>
      <c r="G5128" t="s">
        <v>146</v>
      </c>
      <c r="H5128">
        <v>87.71</v>
      </c>
      <c r="I5128">
        <v>7</v>
      </c>
      <c r="J5128">
        <v>41.22</v>
      </c>
      <c r="K5128" s="6">
        <f>J5128/H5128</f>
        <v>0.46995781552844601</v>
      </c>
      <c r="M5128" t="str">
        <f>LEFT(C5128, SEARCH(" ", C5128) - 1)</f>
        <v>Dennis</v>
      </c>
      <c r="N5128" t="str" cm="1">
        <f t="array" ref="N5128">_xlfn.IFS(H5128&lt;0, "LOSS", H5128&gt;1000, "GREAT", H5128&gt;500, "GOOD", H5128&gt;=100, "OKAY", H5128&lt;100, "OKAY")</f>
        <v>OKAY</v>
      </c>
    </row>
    <row r="5129" spans="1:14">
      <c r="A5129" s="2">
        <v>42568</v>
      </c>
      <c r="B5129" s="2" t="str">
        <f>TEXT(A5129,"mmmm")</f>
        <v>July</v>
      </c>
      <c r="C5129" t="s">
        <v>1302</v>
      </c>
      <c r="D5129" t="s">
        <v>28</v>
      </c>
      <c r="E5129" t="s">
        <v>23</v>
      </c>
      <c r="F5129" t="s">
        <v>49</v>
      </c>
      <c r="G5129" t="s">
        <v>2415</v>
      </c>
      <c r="H5129">
        <v>69.52</v>
      </c>
      <c r="I5129">
        <v>2</v>
      </c>
      <c r="J5129">
        <v>17.38</v>
      </c>
      <c r="K5129" s="6">
        <f>J5129/H5129</f>
        <v>0.25</v>
      </c>
      <c r="M5129" t="str">
        <f>LEFT(C5129, SEARCH(" ", C5129) - 1)</f>
        <v>Dennis</v>
      </c>
      <c r="N5129" t="str" cm="1">
        <f t="array" ref="N5129">_xlfn.IFS(H5129&lt;0, "LOSS", H5129&gt;1000, "GREAT", H5129&gt;500, "GOOD", H5129&gt;=100, "OKAY", H5129&lt;100, "OKAY")</f>
        <v>OKAY</v>
      </c>
    </row>
    <row r="5130" spans="1:14">
      <c r="A5130" s="2">
        <v>42568</v>
      </c>
      <c r="B5130" s="2" t="str">
        <f>TEXT(A5130,"mmmm")</f>
        <v>July</v>
      </c>
      <c r="C5130" t="s">
        <v>1302</v>
      </c>
      <c r="D5130" t="s">
        <v>28</v>
      </c>
      <c r="E5130" t="s">
        <v>25</v>
      </c>
      <c r="F5130" t="s">
        <v>48</v>
      </c>
      <c r="G5130" t="s">
        <v>2507</v>
      </c>
      <c r="H5130">
        <v>20.78</v>
      </c>
      <c r="I5130">
        <v>2</v>
      </c>
      <c r="J5130">
        <v>-4.68</v>
      </c>
      <c r="K5130" s="6">
        <f>J5130/H5130</f>
        <v>-0.22521655437921076</v>
      </c>
      <c r="M5130" t="str">
        <f>LEFT(C5130, SEARCH(" ", C5130) - 1)</f>
        <v>Dennis</v>
      </c>
      <c r="N5130" t="str" cm="1">
        <f t="array" ref="N5130">_xlfn.IFS(H5130&lt;0, "LOSS", H5130&gt;1000, "GREAT", H5130&gt;500, "GOOD", H5130&gt;=100, "OKAY", H5130&lt;100, "OKAY")</f>
        <v>OKAY</v>
      </c>
    </row>
    <row r="5131" spans="1:14">
      <c r="A5131" s="2">
        <v>42568</v>
      </c>
      <c r="B5131" s="2" t="str">
        <f>TEXT(A5131,"mmmm")</f>
        <v>July</v>
      </c>
      <c r="C5131" t="s">
        <v>1302</v>
      </c>
      <c r="D5131" t="s">
        <v>28</v>
      </c>
      <c r="E5131" t="s">
        <v>23</v>
      </c>
      <c r="F5131" t="s">
        <v>38</v>
      </c>
      <c r="G5131" t="s">
        <v>524</v>
      </c>
      <c r="H5131">
        <v>12.82</v>
      </c>
      <c r="I5131">
        <v>3</v>
      </c>
      <c r="J5131">
        <v>4.17</v>
      </c>
      <c r="K5131" s="6">
        <f>J5131/H5131</f>
        <v>0.32527301092043681</v>
      </c>
      <c r="M5131" t="str">
        <f>LEFT(C5131, SEARCH(" ", C5131) - 1)</f>
        <v>Dennis</v>
      </c>
      <c r="N5131" t="str" cm="1">
        <f t="array" ref="N5131">_xlfn.IFS(H5131&lt;0, "LOSS", H5131&gt;1000, "GREAT", H5131&gt;500, "GOOD", H5131&gt;=100, "OKAY", H5131&lt;100, "OKAY")</f>
        <v>OKAY</v>
      </c>
    </row>
    <row r="5132" spans="1:14">
      <c r="A5132" s="2">
        <v>42568</v>
      </c>
      <c r="B5132" s="2" t="str">
        <f>TEXT(A5132,"mmmm")</f>
        <v>July</v>
      </c>
      <c r="C5132" t="s">
        <v>1277</v>
      </c>
      <c r="D5132" t="s">
        <v>24</v>
      </c>
      <c r="E5132" t="s">
        <v>23</v>
      </c>
      <c r="F5132" t="s">
        <v>36</v>
      </c>
      <c r="G5132" t="s">
        <v>885</v>
      </c>
      <c r="H5132">
        <v>45.96</v>
      </c>
      <c r="I5132">
        <v>2</v>
      </c>
      <c r="J5132">
        <v>13.79</v>
      </c>
      <c r="K5132" s="6">
        <f>J5132/H5132</f>
        <v>0.30004351610095731</v>
      </c>
      <c r="M5132" t="str">
        <f>LEFT(C5132, SEARCH(" ", C5132) - 1)</f>
        <v>Annie</v>
      </c>
      <c r="N5132" t="str" cm="1">
        <f t="array" ref="N5132">_xlfn.IFS(H5132&lt;0, "LOSS", H5132&gt;1000, "GREAT", H5132&gt;500, "GOOD", H5132&gt;=100, "OKAY", H5132&lt;100, "OKAY")</f>
        <v>OKAY</v>
      </c>
    </row>
    <row r="5133" spans="1:14">
      <c r="A5133" s="2">
        <v>42569</v>
      </c>
      <c r="B5133" s="2" t="str">
        <f>TEXT(A5133,"mmmm")</f>
        <v>July</v>
      </c>
      <c r="C5133" t="s">
        <v>2121</v>
      </c>
      <c r="D5133" t="s">
        <v>94</v>
      </c>
      <c r="E5133" t="s">
        <v>21</v>
      </c>
      <c r="F5133" t="s">
        <v>40</v>
      </c>
      <c r="G5133" t="s">
        <v>1153</v>
      </c>
      <c r="H5133">
        <v>544.01</v>
      </c>
      <c r="I5133">
        <v>3</v>
      </c>
      <c r="J5133">
        <v>40.799999999999997</v>
      </c>
      <c r="K5133" s="6">
        <f>J5133/H5133</f>
        <v>7.4998621348872266E-2</v>
      </c>
      <c r="M5133" t="str">
        <f>LEFT(C5133, SEARCH(" ", C5133) - 1)</f>
        <v>Linda</v>
      </c>
      <c r="N5133" t="str" cm="1">
        <f t="array" ref="N5133">_xlfn.IFS(H5133&lt;0, "LOSS", H5133&gt;1000, "GREAT", H5133&gt;500, "GOOD", H5133&gt;=100, "OKAY", H5133&lt;100, "OKAY")</f>
        <v>GOOD</v>
      </c>
    </row>
    <row r="5134" spans="1:14">
      <c r="A5134" s="2">
        <v>42569</v>
      </c>
      <c r="B5134" s="2" t="str">
        <f>TEXT(A5134,"mmmm")</f>
        <v>July</v>
      </c>
      <c r="C5134" t="s">
        <v>2121</v>
      </c>
      <c r="D5134" t="s">
        <v>94</v>
      </c>
      <c r="E5134" t="s">
        <v>23</v>
      </c>
      <c r="F5134" t="s">
        <v>38</v>
      </c>
      <c r="G5134" t="s">
        <v>2345</v>
      </c>
      <c r="H5134">
        <v>1.87</v>
      </c>
      <c r="I5134">
        <v>3</v>
      </c>
      <c r="J5134">
        <v>-1.44</v>
      </c>
      <c r="K5134" s="6">
        <f>J5134/H5134</f>
        <v>-0.77005347593582885</v>
      </c>
      <c r="M5134" t="str">
        <f>LEFT(C5134, SEARCH(" ", C5134) - 1)</f>
        <v>Linda</v>
      </c>
      <c r="N5134" t="str" cm="1">
        <f t="array" ref="N5134">_xlfn.IFS(H5134&lt;0, "LOSS", H5134&gt;1000, "GREAT", H5134&gt;500, "GOOD", H5134&gt;=100, "OKAY", H5134&lt;100, "OKAY")</f>
        <v>OKAY</v>
      </c>
    </row>
    <row r="5135" spans="1:14">
      <c r="A5135" s="2">
        <v>42569</v>
      </c>
      <c r="B5135" s="2" t="str">
        <f>TEXT(A5135,"mmmm")</f>
        <v>July</v>
      </c>
      <c r="C5135" t="s">
        <v>2121</v>
      </c>
      <c r="D5135" t="s">
        <v>94</v>
      </c>
      <c r="E5135" t="s">
        <v>21</v>
      </c>
      <c r="F5135" t="s">
        <v>40</v>
      </c>
      <c r="G5135" t="s">
        <v>166</v>
      </c>
      <c r="H5135">
        <v>854.35</v>
      </c>
      <c r="I5135">
        <v>3</v>
      </c>
      <c r="J5135">
        <v>10.68</v>
      </c>
      <c r="K5135" s="6">
        <f>J5135/H5135</f>
        <v>1.2500731550301398E-2</v>
      </c>
      <c r="M5135" t="str">
        <f>LEFT(C5135, SEARCH(" ", C5135) - 1)</f>
        <v>Linda</v>
      </c>
      <c r="N5135" t="str" cm="1">
        <f t="array" ref="N5135">_xlfn.IFS(H5135&lt;0, "LOSS", H5135&gt;1000, "GREAT", H5135&gt;500, "GOOD", H5135&gt;=100, "OKAY", H5135&lt;100, "OKAY")</f>
        <v>GOOD</v>
      </c>
    </row>
    <row r="5136" spans="1:14">
      <c r="A5136" s="2">
        <v>42569</v>
      </c>
      <c r="B5136" s="2" t="str">
        <f>TEXT(A5136,"mmmm")</f>
        <v>July</v>
      </c>
      <c r="C5136" t="s">
        <v>2121</v>
      </c>
      <c r="D5136" t="s">
        <v>94</v>
      </c>
      <c r="E5136" t="s">
        <v>23</v>
      </c>
      <c r="F5136" t="s">
        <v>49</v>
      </c>
      <c r="G5136" t="s">
        <v>2646</v>
      </c>
      <c r="H5136">
        <v>593.57000000000005</v>
      </c>
      <c r="I5136">
        <v>2</v>
      </c>
      <c r="J5136">
        <v>0</v>
      </c>
      <c r="K5136" s="6">
        <f>J5136/H5136</f>
        <v>0</v>
      </c>
      <c r="M5136" t="str">
        <f>LEFT(C5136, SEARCH(" ", C5136) - 1)</f>
        <v>Linda</v>
      </c>
      <c r="N5136" t="str" cm="1">
        <f t="array" ref="N5136">_xlfn.IFS(H5136&lt;0, "LOSS", H5136&gt;1000, "GREAT", H5136&gt;500, "GOOD", H5136&gt;=100, "OKAY", H5136&lt;100, "OKAY")</f>
        <v>GOOD</v>
      </c>
    </row>
    <row r="5137" spans="1:14">
      <c r="A5137" s="2">
        <v>42569</v>
      </c>
      <c r="B5137" s="2" t="str">
        <f>TEXT(A5137,"mmmm")</f>
        <v>July</v>
      </c>
      <c r="C5137" t="s">
        <v>2121</v>
      </c>
      <c r="D5137" t="s">
        <v>94</v>
      </c>
      <c r="E5137" t="s">
        <v>23</v>
      </c>
      <c r="F5137" t="s">
        <v>49</v>
      </c>
      <c r="G5137" t="s">
        <v>1933</v>
      </c>
      <c r="H5137">
        <v>338.04</v>
      </c>
      <c r="I5137">
        <v>3</v>
      </c>
      <c r="J5137">
        <v>-33.799999999999997</v>
      </c>
      <c r="K5137" s="6">
        <f>J5137/H5137</f>
        <v>-9.9988167080818827E-2</v>
      </c>
      <c r="M5137" t="str">
        <f>LEFT(C5137, SEARCH(" ", C5137) - 1)</f>
        <v>Linda</v>
      </c>
      <c r="N5137" t="str" cm="1">
        <f t="array" ref="N5137">_xlfn.IFS(H5137&lt;0, "LOSS", H5137&gt;1000, "GREAT", H5137&gt;500, "GOOD", H5137&gt;=100, "OKAY", H5137&lt;100, "OKAY")</f>
        <v>OKAY</v>
      </c>
    </row>
    <row r="5138" spans="1:14">
      <c r="A5138" s="2">
        <v>42569</v>
      </c>
      <c r="B5138" s="2" t="str">
        <f>TEXT(A5138,"mmmm")</f>
        <v>July</v>
      </c>
      <c r="C5138" t="s">
        <v>525</v>
      </c>
      <c r="D5138" t="s">
        <v>84</v>
      </c>
      <c r="E5138" t="s">
        <v>21</v>
      </c>
      <c r="F5138" t="s">
        <v>40</v>
      </c>
      <c r="G5138" t="s">
        <v>807</v>
      </c>
      <c r="H5138">
        <v>140.81</v>
      </c>
      <c r="I5138">
        <v>1</v>
      </c>
      <c r="J5138">
        <v>39.43</v>
      </c>
      <c r="K5138" s="6">
        <f>J5138/H5138</f>
        <v>0.28002272565868902</v>
      </c>
      <c r="M5138" t="str">
        <f>LEFT(C5138, SEARCH(" ", C5138) - 1)</f>
        <v>Katharine</v>
      </c>
      <c r="N5138" t="str" cm="1">
        <f t="array" ref="N5138">_xlfn.IFS(H5138&lt;0, "LOSS", H5138&gt;1000, "GREAT", H5138&gt;500, "GOOD", H5138&gt;=100, "OKAY", H5138&lt;100, "OKAY")</f>
        <v>OKAY</v>
      </c>
    </row>
    <row r="5139" spans="1:14">
      <c r="A5139" s="2">
        <v>42569</v>
      </c>
      <c r="B5139" s="2" t="str">
        <f>TEXT(A5139,"mmmm")</f>
        <v>July</v>
      </c>
      <c r="C5139" t="s">
        <v>1242</v>
      </c>
      <c r="D5139" t="s">
        <v>73</v>
      </c>
      <c r="E5139" t="s">
        <v>23</v>
      </c>
      <c r="F5139" t="s">
        <v>50</v>
      </c>
      <c r="G5139" t="s">
        <v>2329</v>
      </c>
      <c r="H5139">
        <v>33.799999999999997</v>
      </c>
      <c r="I5139">
        <v>5</v>
      </c>
      <c r="J5139">
        <v>4.2300000000000004</v>
      </c>
      <c r="K5139" s="6">
        <f>J5139/H5139</f>
        <v>0.12514792899408286</v>
      </c>
      <c r="M5139" t="str">
        <f>LEFT(C5139, SEARCH(" ", C5139) - 1)</f>
        <v>Jennifer</v>
      </c>
      <c r="N5139" t="str" cm="1">
        <f t="array" ref="N5139">_xlfn.IFS(H5139&lt;0, "LOSS", H5139&gt;1000, "GREAT", H5139&gt;500, "GOOD", H5139&gt;=100, "OKAY", H5139&lt;100, "OKAY")</f>
        <v>OKAY</v>
      </c>
    </row>
    <row r="5140" spans="1:14">
      <c r="A5140" s="2">
        <v>42569</v>
      </c>
      <c r="B5140" s="2" t="str">
        <f>TEXT(A5140,"mmmm")</f>
        <v>July</v>
      </c>
      <c r="C5140" t="s">
        <v>2543</v>
      </c>
      <c r="D5140" t="s">
        <v>26</v>
      </c>
      <c r="E5140" t="s">
        <v>25</v>
      </c>
      <c r="F5140" t="s">
        <v>35</v>
      </c>
      <c r="G5140" t="s">
        <v>1973</v>
      </c>
      <c r="H5140">
        <v>15.58</v>
      </c>
      <c r="I5140">
        <v>3</v>
      </c>
      <c r="J5140">
        <v>3.31</v>
      </c>
      <c r="K5140" s="6">
        <f>J5140/H5140</f>
        <v>0.21245186136071886</v>
      </c>
      <c r="M5140" t="str">
        <f>LEFT(C5140, SEARCH(" ", C5140) - 1)</f>
        <v>Susan</v>
      </c>
      <c r="N5140" t="str" cm="1">
        <f t="array" ref="N5140">_xlfn.IFS(H5140&lt;0, "LOSS", H5140&gt;1000, "GREAT", H5140&gt;500, "GOOD", H5140&gt;=100, "OKAY", H5140&lt;100, "OKAY")</f>
        <v>OKAY</v>
      </c>
    </row>
    <row r="5141" spans="1:14">
      <c r="A5141" s="2">
        <v>42569</v>
      </c>
      <c r="B5141" s="2" t="str">
        <f>TEXT(A5141,"mmmm")</f>
        <v>July</v>
      </c>
      <c r="C5141" t="s">
        <v>2005</v>
      </c>
      <c r="D5141" t="s">
        <v>73</v>
      </c>
      <c r="E5141" t="s">
        <v>25</v>
      </c>
      <c r="F5141" t="s">
        <v>48</v>
      </c>
      <c r="G5141" t="s">
        <v>2647</v>
      </c>
      <c r="H5141">
        <v>55.99</v>
      </c>
      <c r="I5141">
        <v>1</v>
      </c>
      <c r="J5141">
        <v>3.5</v>
      </c>
      <c r="K5141" s="6">
        <f>J5141/H5141</f>
        <v>6.2511162707626355E-2</v>
      </c>
      <c r="M5141" t="str">
        <f>LEFT(C5141, SEARCH(" ", C5141) - 1)</f>
        <v>Nora</v>
      </c>
      <c r="N5141" t="str" cm="1">
        <f t="array" ref="N5141">_xlfn.IFS(H5141&lt;0, "LOSS", H5141&gt;1000, "GREAT", H5141&gt;500, "GOOD", H5141&gt;=100, "OKAY", H5141&lt;100, "OKAY")</f>
        <v>OKAY</v>
      </c>
    </row>
    <row r="5142" spans="1:14">
      <c r="A5142" s="2">
        <v>42569</v>
      </c>
      <c r="B5142" s="2" t="str">
        <f>TEXT(A5142,"mmmm")</f>
        <v>July</v>
      </c>
      <c r="C5142" t="s">
        <v>2161</v>
      </c>
      <c r="D5142" t="s">
        <v>27</v>
      </c>
      <c r="E5142" t="s">
        <v>23</v>
      </c>
      <c r="F5142" t="s">
        <v>37</v>
      </c>
      <c r="G5142" t="s">
        <v>2467</v>
      </c>
      <c r="H5142">
        <v>11.26</v>
      </c>
      <c r="I5142">
        <v>8</v>
      </c>
      <c r="J5142">
        <v>1.27</v>
      </c>
      <c r="K5142" s="6">
        <f>J5142/H5142</f>
        <v>0.11278863232682061</v>
      </c>
      <c r="M5142" t="str">
        <f>LEFT(C5142, SEARCH(" ", C5142) - 1)</f>
        <v>Neil</v>
      </c>
      <c r="N5142" t="str" cm="1">
        <f t="array" ref="N5142">_xlfn.IFS(H5142&lt;0, "LOSS", H5142&gt;1000, "GREAT", H5142&gt;500, "GOOD", H5142&gt;=100, "OKAY", H5142&lt;100, "OKAY")</f>
        <v>OKAY</v>
      </c>
    </row>
    <row r="5143" spans="1:14">
      <c r="A5143" s="2">
        <v>42569</v>
      </c>
      <c r="B5143" s="2" t="str">
        <f>TEXT(A5143,"mmmm")</f>
        <v>July</v>
      </c>
      <c r="C5143" t="s">
        <v>2161</v>
      </c>
      <c r="D5143" t="s">
        <v>27</v>
      </c>
      <c r="E5143" t="s">
        <v>23</v>
      </c>
      <c r="F5143" t="s">
        <v>49</v>
      </c>
      <c r="G5143" t="s">
        <v>2084</v>
      </c>
      <c r="H5143">
        <v>284.08</v>
      </c>
      <c r="I5143">
        <v>10</v>
      </c>
      <c r="J5143">
        <v>24.86</v>
      </c>
      <c r="K5143" s="6">
        <f>J5143/H5143</f>
        <v>8.7510560405519577E-2</v>
      </c>
      <c r="M5143" t="str">
        <f>LEFT(C5143, SEARCH(" ", C5143) - 1)</f>
        <v>Neil</v>
      </c>
      <c r="N5143" t="str" cm="1">
        <f t="array" ref="N5143">_xlfn.IFS(H5143&lt;0, "LOSS", H5143&gt;1000, "GREAT", H5143&gt;500, "GOOD", H5143&gt;=100, "OKAY", H5143&lt;100, "OKAY")</f>
        <v>OKAY</v>
      </c>
    </row>
    <row r="5144" spans="1:14">
      <c r="A5144" s="2">
        <v>42569</v>
      </c>
      <c r="B5144" s="2" t="str">
        <f>TEXT(A5144,"mmmm")</f>
        <v>July</v>
      </c>
      <c r="C5144" t="s">
        <v>2161</v>
      </c>
      <c r="D5144" t="s">
        <v>27</v>
      </c>
      <c r="E5144" t="s">
        <v>23</v>
      </c>
      <c r="F5144" t="s">
        <v>47</v>
      </c>
      <c r="G5144" t="s">
        <v>2373</v>
      </c>
      <c r="H5144">
        <v>18.5</v>
      </c>
      <c r="I5144">
        <v>4</v>
      </c>
      <c r="J5144">
        <v>6.7</v>
      </c>
      <c r="K5144" s="6">
        <f>J5144/H5144</f>
        <v>0.36216216216216218</v>
      </c>
      <c r="M5144" t="str">
        <f>LEFT(C5144, SEARCH(" ", C5144) - 1)</f>
        <v>Neil</v>
      </c>
      <c r="N5144" t="str" cm="1">
        <f t="array" ref="N5144">_xlfn.IFS(H5144&lt;0, "LOSS", H5144&gt;1000, "GREAT", H5144&gt;500, "GOOD", H5144&gt;=100, "OKAY", H5144&lt;100, "OKAY")</f>
        <v>OKAY</v>
      </c>
    </row>
    <row r="5145" spans="1:14">
      <c r="A5145" s="2">
        <v>42570</v>
      </c>
      <c r="B5145" s="2" t="str">
        <f>TEXT(A5145,"mmmm")</f>
        <v>July</v>
      </c>
      <c r="C5145" t="s">
        <v>315</v>
      </c>
      <c r="D5145" t="s">
        <v>203</v>
      </c>
      <c r="E5145" t="s">
        <v>21</v>
      </c>
      <c r="F5145" t="s">
        <v>44</v>
      </c>
      <c r="G5145" t="s">
        <v>2183</v>
      </c>
      <c r="H5145">
        <v>185.58</v>
      </c>
      <c r="I5145">
        <v>6</v>
      </c>
      <c r="J5145">
        <v>76.09</v>
      </c>
      <c r="K5145" s="6">
        <f>J5145/H5145</f>
        <v>0.41001185472572477</v>
      </c>
      <c r="M5145" t="str">
        <f>LEFT(C5145, SEARCH(" ", C5145) - 1)</f>
        <v>Joy</v>
      </c>
      <c r="N5145" t="str" cm="1">
        <f t="array" ref="N5145">_xlfn.IFS(H5145&lt;0, "LOSS", H5145&gt;1000, "GREAT", H5145&gt;500, "GOOD", H5145&gt;=100, "OKAY", H5145&lt;100, "OKAY")</f>
        <v>OKAY</v>
      </c>
    </row>
    <row r="5146" spans="1:14">
      <c r="A5146" s="2">
        <v>42570</v>
      </c>
      <c r="B5146" s="2" t="str">
        <f>TEXT(A5146,"mmmm")</f>
        <v>July</v>
      </c>
      <c r="C5146" t="s">
        <v>315</v>
      </c>
      <c r="D5146" t="s">
        <v>203</v>
      </c>
      <c r="E5146" t="s">
        <v>23</v>
      </c>
      <c r="F5146" t="s">
        <v>38</v>
      </c>
      <c r="G5146" t="s">
        <v>397</v>
      </c>
      <c r="H5146">
        <v>77.56</v>
      </c>
      <c r="I5146">
        <v>2</v>
      </c>
      <c r="J5146">
        <v>35.68</v>
      </c>
      <c r="K5146" s="6">
        <f>J5146/H5146</f>
        <v>0.46003094378545639</v>
      </c>
      <c r="M5146" t="str">
        <f>LEFT(C5146, SEARCH(" ", C5146) - 1)</f>
        <v>Joy</v>
      </c>
      <c r="N5146" t="str" cm="1">
        <f t="array" ref="N5146">_xlfn.IFS(H5146&lt;0, "LOSS", H5146&gt;1000, "GREAT", H5146&gt;500, "GOOD", H5146&gt;=100, "OKAY", H5146&lt;100, "OKAY")</f>
        <v>OKAY</v>
      </c>
    </row>
    <row r="5147" spans="1:14">
      <c r="A5147" s="2">
        <v>42570</v>
      </c>
      <c r="B5147" s="2" t="str">
        <f>TEXT(A5147,"mmmm")</f>
        <v>July</v>
      </c>
      <c r="C5147" t="s">
        <v>315</v>
      </c>
      <c r="D5147" t="s">
        <v>203</v>
      </c>
      <c r="E5147" t="s">
        <v>23</v>
      </c>
      <c r="F5147" t="s">
        <v>49</v>
      </c>
      <c r="G5147" t="s">
        <v>1835</v>
      </c>
      <c r="H5147">
        <v>87.92</v>
      </c>
      <c r="I5147">
        <v>4</v>
      </c>
      <c r="J5147">
        <v>0.88</v>
      </c>
      <c r="K5147" s="6">
        <f>J5147/H5147</f>
        <v>1.0009099181073703E-2</v>
      </c>
      <c r="M5147" t="str">
        <f>LEFT(C5147, SEARCH(" ", C5147) - 1)</f>
        <v>Joy</v>
      </c>
      <c r="N5147" t="str" cm="1">
        <f t="array" ref="N5147">_xlfn.IFS(H5147&lt;0, "LOSS", H5147&gt;1000, "GREAT", H5147&gt;500, "GOOD", H5147&gt;=100, "OKAY", H5147&lt;100, "OKAY")</f>
        <v>OKAY</v>
      </c>
    </row>
    <row r="5148" spans="1:14">
      <c r="A5148" s="2">
        <v>42570</v>
      </c>
      <c r="B5148" s="2" t="str">
        <f>TEXT(A5148,"mmmm")</f>
        <v>July</v>
      </c>
      <c r="C5148" t="s">
        <v>315</v>
      </c>
      <c r="D5148" t="s">
        <v>203</v>
      </c>
      <c r="E5148" t="s">
        <v>23</v>
      </c>
      <c r="F5148" t="s">
        <v>47</v>
      </c>
      <c r="G5148" t="s">
        <v>1680</v>
      </c>
      <c r="H5148">
        <v>245.94</v>
      </c>
      <c r="I5148">
        <v>6</v>
      </c>
      <c r="J5148">
        <v>120.51</v>
      </c>
      <c r="K5148" s="6">
        <f>J5148/H5148</f>
        <v>0.48999756038058068</v>
      </c>
      <c r="M5148" t="str">
        <f>LEFT(C5148, SEARCH(" ", C5148) - 1)</f>
        <v>Joy</v>
      </c>
      <c r="N5148" t="str" cm="1">
        <f t="array" ref="N5148">_xlfn.IFS(H5148&lt;0, "LOSS", H5148&gt;1000, "GREAT", H5148&gt;500, "GOOD", H5148&gt;=100, "OKAY", H5148&lt;100, "OKAY")</f>
        <v>OKAY</v>
      </c>
    </row>
    <row r="5149" spans="1:14">
      <c r="A5149" s="2">
        <v>42570</v>
      </c>
      <c r="B5149" s="2" t="str">
        <f>TEXT(A5149,"mmmm")</f>
        <v>July</v>
      </c>
      <c r="C5149" t="s">
        <v>315</v>
      </c>
      <c r="D5149" t="s">
        <v>203</v>
      </c>
      <c r="E5149" t="s">
        <v>23</v>
      </c>
      <c r="F5149" t="s">
        <v>38</v>
      </c>
      <c r="G5149" t="s">
        <v>2370</v>
      </c>
      <c r="H5149">
        <v>8.6</v>
      </c>
      <c r="I5149">
        <v>1</v>
      </c>
      <c r="J5149">
        <v>4.04</v>
      </c>
      <c r="K5149" s="6">
        <f>J5149/H5149</f>
        <v>0.46976744186046515</v>
      </c>
      <c r="M5149" t="str">
        <f>LEFT(C5149, SEARCH(" ", C5149) - 1)</f>
        <v>Joy</v>
      </c>
      <c r="N5149" t="str" cm="1">
        <f t="array" ref="N5149">_xlfn.IFS(H5149&lt;0, "LOSS", H5149&gt;1000, "GREAT", H5149&gt;500, "GOOD", H5149&gt;=100, "OKAY", H5149&lt;100, "OKAY")</f>
        <v>OKAY</v>
      </c>
    </row>
    <row r="5150" spans="1:14">
      <c r="A5150" s="2">
        <v>42570</v>
      </c>
      <c r="B5150" s="2" t="str">
        <f>TEXT(A5150,"mmmm")</f>
        <v>July</v>
      </c>
      <c r="C5150" t="s">
        <v>315</v>
      </c>
      <c r="D5150" t="s">
        <v>203</v>
      </c>
      <c r="E5150" t="s">
        <v>21</v>
      </c>
      <c r="F5150" t="s">
        <v>39</v>
      </c>
      <c r="G5150" t="s">
        <v>1733</v>
      </c>
      <c r="H5150">
        <v>504.9</v>
      </c>
      <c r="I5150">
        <v>5</v>
      </c>
      <c r="J5150">
        <v>126.23</v>
      </c>
      <c r="K5150" s="6">
        <f>J5150/H5150</f>
        <v>0.25000990295107944</v>
      </c>
      <c r="M5150" t="str">
        <f>LEFT(C5150, SEARCH(" ", C5150) - 1)</f>
        <v>Joy</v>
      </c>
      <c r="N5150" t="str" cm="1">
        <f t="array" ref="N5150">_xlfn.IFS(H5150&lt;0, "LOSS", H5150&gt;1000, "GREAT", H5150&gt;500, "GOOD", H5150&gt;=100, "OKAY", H5150&lt;100, "OKAY")</f>
        <v>GOOD</v>
      </c>
    </row>
    <row r="5151" spans="1:14">
      <c r="A5151" s="2">
        <v>42570</v>
      </c>
      <c r="B5151" s="2" t="str">
        <f>TEXT(A5151,"mmmm")</f>
        <v>July</v>
      </c>
      <c r="C5151" t="s">
        <v>1636</v>
      </c>
      <c r="D5151" t="s">
        <v>22</v>
      </c>
      <c r="E5151" t="s">
        <v>25</v>
      </c>
      <c r="F5151" t="s">
        <v>48</v>
      </c>
      <c r="G5151" t="s">
        <v>1037</v>
      </c>
      <c r="H5151">
        <v>35.979999999999997</v>
      </c>
      <c r="I5151">
        <v>2</v>
      </c>
      <c r="J5151">
        <v>4.5</v>
      </c>
      <c r="K5151" s="6">
        <f>J5151/H5151</f>
        <v>0.12506948304613674</v>
      </c>
      <c r="M5151" t="str">
        <f>LEFT(C5151, SEARCH(" ", C5151) - 1)</f>
        <v>Tracy</v>
      </c>
      <c r="N5151" t="str" cm="1">
        <f t="array" ref="N5151">_xlfn.IFS(H5151&lt;0, "LOSS", H5151&gt;1000, "GREAT", H5151&gt;500, "GOOD", H5151&gt;=100, "OKAY", H5151&lt;100, "OKAY")</f>
        <v>OKAY</v>
      </c>
    </row>
    <row r="5152" spans="1:14">
      <c r="A5152" s="2">
        <v>42570</v>
      </c>
      <c r="B5152" s="2" t="str">
        <f>TEXT(A5152,"mmmm")</f>
        <v>July</v>
      </c>
      <c r="C5152" t="s">
        <v>1636</v>
      </c>
      <c r="D5152" t="s">
        <v>22</v>
      </c>
      <c r="E5152" t="s">
        <v>25</v>
      </c>
      <c r="F5152" t="s">
        <v>35</v>
      </c>
      <c r="G5152" t="s">
        <v>2159</v>
      </c>
      <c r="H5152">
        <v>389.97</v>
      </c>
      <c r="I5152">
        <v>3</v>
      </c>
      <c r="J5152">
        <v>132.59</v>
      </c>
      <c r="K5152" s="6">
        <f>J5152/H5152</f>
        <v>0.34000051285996358</v>
      </c>
      <c r="M5152" t="str">
        <f>LEFT(C5152, SEARCH(" ", C5152) - 1)</f>
        <v>Tracy</v>
      </c>
      <c r="N5152" t="str" cm="1">
        <f t="array" ref="N5152">_xlfn.IFS(H5152&lt;0, "LOSS", H5152&gt;1000, "GREAT", H5152&gt;500, "GOOD", H5152&gt;=100, "OKAY", H5152&lt;100, "OKAY")</f>
        <v>OKAY</v>
      </c>
    </row>
    <row r="5153" spans="1:14">
      <c r="A5153" s="2">
        <v>42571</v>
      </c>
      <c r="B5153" s="2" t="str">
        <f>TEXT(A5153,"mmmm")</f>
        <v>July</v>
      </c>
      <c r="C5153" t="s">
        <v>578</v>
      </c>
      <c r="D5153" t="s">
        <v>24</v>
      </c>
      <c r="E5153" t="s">
        <v>25</v>
      </c>
      <c r="F5153" t="s">
        <v>48</v>
      </c>
      <c r="G5153" t="s">
        <v>1296</v>
      </c>
      <c r="H5153">
        <v>89.95</v>
      </c>
      <c r="I5153">
        <v>5</v>
      </c>
      <c r="J5153">
        <v>43.18</v>
      </c>
      <c r="K5153" s="6">
        <f>J5153/H5153</f>
        <v>0.48004446914952748</v>
      </c>
      <c r="M5153" t="str">
        <f>LEFT(C5153, SEARCH(" ", C5153) - 1)</f>
        <v>Pauline</v>
      </c>
      <c r="N5153" t="str" cm="1">
        <f t="array" ref="N5153">_xlfn.IFS(H5153&lt;0, "LOSS", H5153&gt;1000, "GREAT", H5153&gt;500, "GOOD", H5153&gt;=100, "OKAY", H5153&lt;100, "OKAY")</f>
        <v>OKAY</v>
      </c>
    </row>
    <row r="5154" spans="1:14">
      <c r="A5154" s="2">
        <v>42572</v>
      </c>
      <c r="B5154" s="2" t="str">
        <f>TEXT(A5154,"mmmm")</f>
        <v>July</v>
      </c>
      <c r="C5154" t="s">
        <v>1267</v>
      </c>
      <c r="D5154" t="s">
        <v>27</v>
      </c>
      <c r="E5154" t="s">
        <v>23</v>
      </c>
      <c r="F5154" t="s">
        <v>38</v>
      </c>
      <c r="G5154" t="s">
        <v>1447</v>
      </c>
      <c r="H5154">
        <v>1.94</v>
      </c>
      <c r="I5154">
        <v>1</v>
      </c>
      <c r="J5154">
        <v>-1.29</v>
      </c>
      <c r="K5154" s="6">
        <f>J5154/H5154</f>
        <v>-0.6649484536082475</v>
      </c>
      <c r="M5154" t="str">
        <f>LEFT(C5154, SEARCH(" ", C5154) - 1)</f>
        <v>Corey</v>
      </c>
      <c r="N5154" t="str" cm="1">
        <f t="array" ref="N5154">_xlfn.IFS(H5154&lt;0, "LOSS", H5154&gt;1000, "GREAT", H5154&gt;500, "GOOD", H5154&gt;=100, "OKAY", H5154&lt;100, "OKAY")</f>
        <v>OKAY</v>
      </c>
    </row>
    <row r="5155" spans="1:14">
      <c r="A5155" s="2">
        <v>42572</v>
      </c>
      <c r="B5155" s="2" t="str">
        <f>TEXT(A5155,"mmmm")</f>
        <v>July</v>
      </c>
      <c r="C5155" t="s">
        <v>2527</v>
      </c>
      <c r="D5155" t="s">
        <v>30</v>
      </c>
      <c r="E5155" t="s">
        <v>23</v>
      </c>
      <c r="F5155" t="s">
        <v>37</v>
      </c>
      <c r="G5155" t="s">
        <v>2648</v>
      </c>
      <c r="H5155">
        <v>18.66</v>
      </c>
      <c r="I5155">
        <v>2</v>
      </c>
      <c r="J5155">
        <v>1.4</v>
      </c>
      <c r="K5155" s="6">
        <f>J5155/H5155</f>
        <v>7.5026795284030001E-2</v>
      </c>
      <c r="M5155" t="str">
        <f>LEFT(C5155, SEARCH(" ", C5155) - 1)</f>
        <v>Jason</v>
      </c>
      <c r="N5155" t="str" cm="1">
        <f t="array" ref="N5155">_xlfn.IFS(H5155&lt;0, "LOSS", H5155&gt;1000, "GREAT", H5155&gt;500, "GOOD", H5155&gt;=100, "OKAY", H5155&lt;100, "OKAY")</f>
        <v>OKAY</v>
      </c>
    </row>
    <row r="5156" spans="1:14">
      <c r="A5156" s="2">
        <v>42572</v>
      </c>
      <c r="B5156" s="2" t="str">
        <f>TEXT(A5156,"mmmm")</f>
        <v>July</v>
      </c>
      <c r="C5156" t="s">
        <v>2527</v>
      </c>
      <c r="D5156" t="s">
        <v>30</v>
      </c>
      <c r="E5156" t="s">
        <v>23</v>
      </c>
      <c r="F5156" t="s">
        <v>38</v>
      </c>
      <c r="G5156" t="s">
        <v>929</v>
      </c>
      <c r="H5156">
        <v>11.09</v>
      </c>
      <c r="I5156">
        <v>7</v>
      </c>
      <c r="J5156">
        <v>-8.1300000000000008</v>
      </c>
      <c r="K5156" s="6">
        <f>J5156/H5156</f>
        <v>-0.73309287646528409</v>
      </c>
      <c r="M5156" t="str">
        <f>LEFT(C5156, SEARCH(" ", C5156) - 1)</f>
        <v>Jason</v>
      </c>
      <c r="N5156" t="str" cm="1">
        <f t="array" ref="N5156">_xlfn.IFS(H5156&lt;0, "LOSS", H5156&gt;1000, "GREAT", H5156&gt;500, "GOOD", H5156&gt;=100, "OKAY", H5156&lt;100, "OKAY")</f>
        <v>OKAY</v>
      </c>
    </row>
    <row r="5157" spans="1:14">
      <c r="A5157" s="2">
        <v>42572</v>
      </c>
      <c r="B5157" s="2" t="str">
        <f>TEXT(A5157,"mmmm")</f>
        <v>July</v>
      </c>
      <c r="C5157" t="s">
        <v>2527</v>
      </c>
      <c r="D5157" t="s">
        <v>30</v>
      </c>
      <c r="E5157" t="s">
        <v>23</v>
      </c>
      <c r="F5157" t="s">
        <v>49</v>
      </c>
      <c r="G5157" t="s">
        <v>837</v>
      </c>
      <c r="H5157">
        <v>66.69</v>
      </c>
      <c r="I5157">
        <v>1</v>
      </c>
      <c r="J5157">
        <v>4.17</v>
      </c>
      <c r="K5157" s="6">
        <f>J5157/H5157</f>
        <v>6.2528115159694114E-2</v>
      </c>
      <c r="M5157" t="str">
        <f>LEFT(C5157, SEARCH(" ", C5157) - 1)</f>
        <v>Jason</v>
      </c>
      <c r="N5157" t="str" cm="1">
        <f t="array" ref="N5157">_xlfn.IFS(H5157&lt;0, "LOSS", H5157&gt;1000, "GREAT", H5157&gt;500, "GOOD", H5157&gt;=100, "OKAY", H5157&lt;100, "OKAY")</f>
        <v>OKAY</v>
      </c>
    </row>
    <row r="5158" spans="1:14">
      <c r="A5158" s="2">
        <v>42572</v>
      </c>
      <c r="B5158" s="2" t="str">
        <f>TEXT(A5158,"mmmm")</f>
        <v>July</v>
      </c>
      <c r="C5158" t="s">
        <v>2527</v>
      </c>
      <c r="D5158" t="s">
        <v>30</v>
      </c>
      <c r="E5158" t="s">
        <v>23</v>
      </c>
      <c r="F5158" t="s">
        <v>49</v>
      </c>
      <c r="G5158" t="s">
        <v>1480</v>
      </c>
      <c r="H5158">
        <v>99.49</v>
      </c>
      <c r="I5158">
        <v>2</v>
      </c>
      <c r="J5158">
        <v>8.7100000000000009</v>
      </c>
      <c r="K5158" s="6">
        <f>J5158/H5158</f>
        <v>8.7546487084129071E-2</v>
      </c>
      <c r="M5158" t="str">
        <f>LEFT(C5158, SEARCH(" ", C5158) - 1)</f>
        <v>Jason</v>
      </c>
      <c r="N5158" t="str" cm="1">
        <f t="array" ref="N5158">_xlfn.IFS(H5158&lt;0, "LOSS", H5158&gt;1000, "GREAT", H5158&gt;500, "GOOD", H5158&gt;=100, "OKAY", H5158&lt;100, "OKAY")</f>
        <v>OKAY</v>
      </c>
    </row>
    <row r="5159" spans="1:14">
      <c r="A5159" s="2">
        <v>42572</v>
      </c>
      <c r="B5159" s="2" t="str">
        <f>TEXT(A5159,"mmmm")</f>
        <v>July</v>
      </c>
      <c r="C5159" t="s">
        <v>1503</v>
      </c>
      <c r="D5159" t="s">
        <v>33</v>
      </c>
      <c r="E5159" t="s">
        <v>23</v>
      </c>
      <c r="F5159" t="s">
        <v>45</v>
      </c>
      <c r="G5159" t="s">
        <v>1179</v>
      </c>
      <c r="H5159">
        <v>6.26</v>
      </c>
      <c r="I5159">
        <v>3</v>
      </c>
      <c r="J5159">
        <v>2.04</v>
      </c>
      <c r="K5159" s="6">
        <f>J5159/H5159</f>
        <v>0.32587859424920129</v>
      </c>
      <c r="M5159" t="str">
        <f>LEFT(C5159, SEARCH(" ", C5159) - 1)</f>
        <v>Beth</v>
      </c>
      <c r="N5159" t="str" cm="1">
        <f t="array" ref="N5159">_xlfn.IFS(H5159&lt;0, "LOSS", H5159&gt;1000, "GREAT", H5159&gt;500, "GOOD", H5159&gt;=100, "OKAY", H5159&lt;100, "OKAY")</f>
        <v>OKAY</v>
      </c>
    </row>
    <row r="5160" spans="1:14">
      <c r="A5160" s="2">
        <v>42572</v>
      </c>
      <c r="B5160" s="2" t="str">
        <f>TEXT(A5160,"mmmm")</f>
        <v>July</v>
      </c>
      <c r="C5160" t="s">
        <v>1503</v>
      </c>
      <c r="D5160" t="s">
        <v>33</v>
      </c>
      <c r="E5160" t="s">
        <v>21</v>
      </c>
      <c r="F5160" t="s">
        <v>40</v>
      </c>
      <c r="G5160" t="s">
        <v>1459</v>
      </c>
      <c r="H5160">
        <v>363.92</v>
      </c>
      <c r="I5160">
        <v>5</v>
      </c>
      <c r="J5160">
        <v>0</v>
      </c>
      <c r="K5160" s="6">
        <f>J5160/H5160</f>
        <v>0</v>
      </c>
      <c r="M5160" t="str">
        <f>LEFT(C5160, SEARCH(" ", C5160) - 1)</f>
        <v>Beth</v>
      </c>
      <c r="N5160" t="str" cm="1">
        <f t="array" ref="N5160">_xlfn.IFS(H5160&lt;0, "LOSS", H5160&gt;1000, "GREAT", H5160&gt;500, "GOOD", H5160&gt;=100, "OKAY", H5160&lt;100, "OKAY")</f>
        <v>OKAY</v>
      </c>
    </row>
    <row r="5161" spans="1:14">
      <c r="A5161" s="2">
        <v>42572</v>
      </c>
      <c r="B5161" s="2" t="str">
        <f>TEXT(A5161,"mmmm")</f>
        <v>July</v>
      </c>
      <c r="C5161" t="s">
        <v>483</v>
      </c>
      <c r="D5161" t="s">
        <v>22</v>
      </c>
      <c r="E5161" t="s">
        <v>23</v>
      </c>
      <c r="F5161" t="s">
        <v>42</v>
      </c>
      <c r="G5161" t="s">
        <v>1705</v>
      </c>
      <c r="H5161">
        <v>419.9</v>
      </c>
      <c r="I5161">
        <v>5</v>
      </c>
      <c r="J5161">
        <v>197.35</v>
      </c>
      <c r="K5161" s="6">
        <f>J5161/H5161</f>
        <v>0.46999285544177188</v>
      </c>
      <c r="M5161" t="str">
        <f>LEFT(C5161, SEARCH(" ", C5161) - 1)</f>
        <v>Damala</v>
      </c>
      <c r="N5161" t="str" cm="1">
        <f t="array" ref="N5161">_xlfn.IFS(H5161&lt;0, "LOSS", H5161&gt;1000, "GREAT", H5161&gt;500, "GOOD", H5161&gt;=100, "OKAY", H5161&lt;100, "OKAY")</f>
        <v>OKAY</v>
      </c>
    </row>
    <row r="5162" spans="1:14">
      <c r="A5162" s="2">
        <v>42572</v>
      </c>
      <c r="B5162" s="2" t="str">
        <f>TEXT(A5162,"mmmm")</f>
        <v>July</v>
      </c>
      <c r="C5162" t="s">
        <v>483</v>
      </c>
      <c r="D5162" t="s">
        <v>22</v>
      </c>
      <c r="E5162" t="s">
        <v>23</v>
      </c>
      <c r="F5162" t="s">
        <v>45</v>
      </c>
      <c r="G5162" t="s">
        <v>2155</v>
      </c>
      <c r="H5162">
        <v>3.15</v>
      </c>
      <c r="I5162">
        <v>1</v>
      </c>
      <c r="J5162">
        <v>1.51</v>
      </c>
      <c r="K5162" s="6">
        <f>J5162/H5162</f>
        <v>0.47936507936507938</v>
      </c>
      <c r="M5162" t="str">
        <f>LEFT(C5162, SEARCH(" ", C5162) - 1)</f>
        <v>Damala</v>
      </c>
      <c r="N5162" t="str" cm="1">
        <f t="array" ref="N5162">_xlfn.IFS(H5162&lt;0, "LOSS", H5162&gt;1000, "GREAT", H5162&gt;500, "GOOD", H5162&gt;=100, "OKAY", H5162&lt;100, "OKAY")</f>
        <v>OKAY</v>
      </c>
    </row>
    <row r="5163" spans="1:14">
      <c r="A5163" s="2">
        <v>42573</v>
      </c>
      <c r="B5163" s="2" t="str">
        <f>TEXT(A5163,"mmmm")</f>
        <v>July</v>
      </c>
      <c r="C5163" t="s">
        <v>2489</v>
      </c>
      <c r="D5163" t="s">
        <v>22</v>
      </c>
      <c r="E5163" t="s">
        <v>23</v>
      </c>
      <c r="F5163" t="s">
        <v>45</v>
      </c>
      <c r="G5163" t="s">
        <v>2155</v>
      </c>
      <c r="H5163">
        <v>6.3</v>
      </c>
      <c r="I5163">
        <v>2</v>
      </c>
      <c r="J5163">
        <v>3.02</v>
      </c>
      <c r="K5163" s="6">
        <f>J5163/H5163</f>
        <v>0.47936507936507938</v>
      </c>
      <c r="M5163" t="str">
        <f>LEFT(C5163, SEARCH(" ", C5163) - 1)</f>
        <v>Dionis</v>
      </c>
      <c r="N5163" t="str" cm="1">
        <f t="array" ref="N5163">_xlfn.IFS(H5163&lt;0, "LOSS", H5163&gt;1000, "GREAT", H5163&gt;500, "GOOD", H5163&gt;=100, "OKAY", H5163&lt;100, "OKAY")</f>
        <v>OKAY</v>
      </c>
    </row>
    <row r="5164" spans="1:14">
      <c r="A5164" s="2">
        <v>42573</v>
      </c>
      <c r="B5164" s="2" t="str">
        <f>TEXT(A5164,"mmmm")</f>
        <v>July</v>
      </c>
      <c r="C5164" t="s">
        <v>2532</v>
      </c>
      <c r="D5164" t="s">
        <v>27</v>
      </c>
      <c r="E5164" t="s">
        <v>23</v>
      </c>
      <c r="F5164" t="s">
        <v>37</v>
      </c>
      <c r="G5164" t="s">
        <v>653</v>
      </c>
      <c r="H5164">
        <v>4.16</v>
      </c>
      <c r="I5164">
        <v>2</v>
      </c>
      <c r="J5164">
        <v>0.36</v>
      </c>
      <c r="K5164" s="6">
        <f>J5164/H5164</f>
        <v>8.6538461538461536E-2</v>
      </c>
      <c r="M5164" t="str">
        <f>LEFT(C5164, SEARCH(" ", C5164) - 1)</f>
        <v>Caroline</v>
      </c>
      <c r="N5164" t="str" cm="1">
        <f t="array" ref="N5164">_xlfn.IFS(H5164&lt;0, "LOSS", H5164&gt;1000, "GREAT", H5164&gt;500, "GOOD", H5164&gt;=100, "OKAY", H5164&lt;100, "OKAY")</f>
        <v>OKAY</v>
      </c>
    </row>
    <row r="5165" spans="1:14">
      <c r="A5165" s="2">
        <v>42573</v>
      </c>
      <c r="B5165" s="2" t="str">
        <f>TEXT(A5165,"mmmm")</f>
        <v>July</v>
      </c>
      <c r="C5165" t="s">
        <v>2532</v>
      </c>
      <c r="D5165" t="s">
        <v>27</v>
      </c>
      <c r="E5165" t="s">
        <v>21</v>
      </c>
      <c r="F5165" t="s">
        <v>44</v>
      </c>
      <c r="G5165" t="s">
        <v>1269</v>
      </c>
      <c r="H5165">
        <v>11.65</v>
      </c>
      <c r="I5165">
        <v>2</v>
      </c>
      <c r="J5165">
        <v>3.35</v>
      </c>
      <c r="K5165" s="6">
        <f>J5165/H5165</f>
        <v>0.28755364806866951</v>
      </c>
      <c r="M5165" t="str">
        <f>LEFT(C5165, SEARCH(" ", C5165) - 1)</f>
        <v>Caroline</v>
      </c>
      <c r="N5165" t="str" cm="1">
        <f t="array" ref="N5165">_xlfn.IFS(H5165&lt;0, "LOSS", H5165&gt;1000, "GREAT", H5165&gt;500, "GOOD", H5165&gt;=100, "OKAY", H5165&lt;100, "OKAY")</f>
        <v>OKAY</v>
      </c>
    </row>
    <row r="5166" spans="1:14">
      <c r="A5166" s="2">
        <v>42573</v>
      </c>
      <c r="B5166" s="2" t="str">
        <f>TEXT(A5166,"mmmm")</f>
        <v>July</v>
      </c>
      <c r="C5166" t="s">
        <v>1302</v>
      </c>
      <c r="D5166" t="s">
        <v>32</v>
      </c>
      <c r="E5166" t="s">
        <v>25</v>
      </c>
      <c r="F5166" t="s">
        <v>35</v>
      </c>
      <c r="G5166" t="s">
        <v>2363</v>
      </c>
      <c r="H5166">
        <v>109.95</v>
      </c>
      <c r="I5166">
        <v>1</v>
      </c>
      <c r="J5166">
        <v>36.28</v>
      </c>
      <c r="K5166" s="6">
        <f>J5166/H5166</f>
        <v>0.32996816734879492</v>
      </c>
      <c r="M5166" t="str">
        <f>LEFT(C5166, SEARCH(" ", C5166) - 1)</f>
        <v>Dennis</v>
      </c>
      <c r="N5166" t="str" cm="1">
        <f t="array" ref="N5166">_xlfn.IFS(H5166&lt;0, "LOSS", H5166&gt;1000, "GREAT", H5166&gt;500, "GOOD", H5166&gt;=100, "OKAY", H5166&lt;100, "OKAY")</f>
        <v>OKAY</v>
      </c>
    </row>
    <row r="5167" spans="1:14">
      <c r="A5167" s="2">
        <v>42573</v>
      </c>
      <c r="B5167" s="2" t="str">
        <f>TEXT(A5167,"mmmm")</f>
        <v>July</v>
      </c>
      <c r="C5167" t="s">
        <v>1302</v>
      </c>
      <c r="D5167" t="s">
        <v>32</v>
      </c>
      <c r="E5167" t="s">
        <v>23</v>
      </c>
      <c r="F5167" t="s">
        <v>49</v>
      </c>
      <c r="G5167" t="s">
        <v>1520</v>
      </c>
      <c r="H5167">
        <v>965.85</v>
      </c>
      <c r="I5167">
        <v>5</v>
      </c>
      <c r="J5167">
        <v>135.22</v>
      </c>
      <c r="K5167" s="6">
        <f>J5167/H5167</f>
        <v>0.14000103535745717</v>
      </c>
      <c r="M5167" t="str">
        <f>LEFT(C5167, SEARCH(" ", C5167) - 1)</f>
        <v>Dennis</v>
      </c>
      <c r="N5167" t="str" cm="1">
        <f t="array" ref="N5167">_xlfn.IFS(H5167&lt;0, "LOSS", H5167&gt;1000, "GREAT", H5167&gt;500, "GOOD", H5167&gt;=100, "OKAY", H5167&lt;100, "OKAY")</f>
        <v>GOOD</v>
      </c>
    </row>
    <row r="5168" spans="1:14">
      <c r="A5168" s="2">
        <v>42573</v>
      </c>
      <c r="B5168" s="2" t="str">
        <f>TEXT(A5168,"mmmm")</f>
        <v>July</v>
      </c>
      <c r="C5168" t="s">
        <v>1302</v>
      </c>
      <c r="D5168" t="s">
        <v>32</v>
      </c>
      <c r="E5168" t="s">
        <v>23</v>
      </c>
      <c r="F5168" t="s">
        <v>37</v>
      </c>
      <c r="G5168" t="s">
        <v>2033</v>
      </c>
      <c r="H5168">
        <v>29.2</v>
      </c>
      <c r="I5168">
        <v>5</v>
      </c>
      <c r="J5168">
        <v>10.51</v>
      </c>
      <c r="K5168" s="6">
        <f>J5168/H5168</f>
        <v>0.35993150684931507</v>
      </c>
      <c r="M5168" t="str">
        <f>LEFT(C5168, SEARCH(" ", C5168) - 1)</f>
        <v>Dennis</v>
      </c>
      <c r="N5168" t="str" cm="1">
        <f t="array" ref="N5168">_xlfn.IFS(H5168&lt;0, "LOSS", H5168&gt;1000, "GREAT", H5168&gt;500, "GOOD", H5168&gt;=100, "OKAY", H5168&lt;100, "OKAY")</f>
        <v>OKAY</v>
      </c>
    </row>
    <row r="5169" spans="1:14">
      <c r="A5169" s="2">
        <v>42573</v>
      </c>
      <c r="B5169" s="2" t="str">
        <f>TEXT(A5169,"mmmm")</f>
        <v>July</v>
      </c>
      <c r="C5169" t="s">
        <v>1302</v>
      </c>
      <c r="D5169" t="s">
        <v>32</v>
      </c>
      <c r="E5169" t="s">
        <v>23</v>
      </c>
      <c r="F5169" t="s">
        <v>47</v>
      </c>
      <c r="G5169" t="s">
        <v>1701</v>
      </c>
      <c r="H5169">
        <v>32.4</v>
      </c>
      <c r="I5169">
        <v>5</v>
      </c>
      <c r="J5169">
        <v>15.55</v>
      </c>
      <c r="K5169" s="6">
        <f>J5169/H5169</f>
        <v>0.47993827160493829</v>
      </c>
      <c r="M5169" t="str">
        <f>LEFT(C5169, SEARCH(" ", C5169) - 1)</f>
        <v>Dennis</v>
      </c>
      <c r="N5169" t="str" cm="1">
        <f t="array" ref="N5169">_xlfn.IFS(H5169&lt;0, "LOSS", H5169&gt;1000, "GREAT", H5169&gt;500, "GOOD", H5169&gt;=100, "OKAY", H5169&lt;100, "OKAY")</f>
        <v>OKAY</v>
      </c>
    </row>
    <row r="5170" spans="1:14">
      <c r="A5170" s="2">
        <v>42573</v>
      </c>
      <c r="B5170" s="2" t="str">
        <f>TEXT(A5170,"mmmm")</f>
        <v>July</v>
      </c>
      <c r="C5170" t="s">
        <v>334</v>
      </c>
      <c r="D5170" t="s">
        <v>191</v>
      </c>
      <c r="E5170" t="s">
        <v>23</v>
      </c>
      <c r="F5170" t="s">
        <v>50</v>
      </c>
      <c r="G5170" t="s">
        <v>2132</v>
      </c>
      <c r="H5170">
        <v>86.2</v>
      </c>
      <c r="I5170">
        <v>5</v>
      </c>
      <c r="J5170">
        <v>25</v>
      </c>
      <c r="K5170" s="6">
        <f>J5170/H5170</f>
        <v>0.29002320185614849</v>
      </c>
      <c r="M5170" t="str">
        <f>LEFT(C5170, SEARCH(" ", C5170) - 1)</f>
        <v>Kristina</v>
      </c>
      <c r="N5170" t="str" cm="1">
        <f t="array" ref="N5170">_xlfn.IFS(H5170&lt;0, "LOSS", H5170&gt;1000, "GREAT", H5170&gt;500, "GOOD", H5170&gt;=100, "OKAY", H5170&lt;100, "OKAY")</f>
        <v>OKAY</v>
      </c>
    </row>
    <row r="5171" spans="1:14">
      <c r="A5171" s="2">
        <v>42573</v>
      </c>
      <c r="B5171" s="2" t="str">
        <f>TEXT(A5171,"mmmm")</f>
        <v>July</v>
      </c>
      <c r="C5171" t="s">
        <v>1946</v>
      </c>
      <c r="D5171" t="s">
        <v>177</v>
      </c>
      <c r="E5171" t="s">
        <v>23</v>
      </c>
      <c r="F5171" t="s">
        <v>36</v>
      </c>
      <c r="G5171" t="s">
        <v>1908</v>
      </c>
      <c r="H5171">
        <v>37.68</v>
      </c>
      <c r="I5171">
        <v>2</v>
      </c>
      <c r="J5171">
        <v>10.55</v>
      </c>
      <c r="K5171" s="6">
        <f>J5171/H5171</f>
        <v>0.27998938428874737</v>
      </c>
      <c r="M5171" t="str">
        <f>LEFT(C5171, SEARCH(" ", C5171) - 1)</f>
        <v>Maureen</v>
      </c>
      <c r="N5171" t="str" cm="1">
        <f t="array" ref="N5171">_xlfn.IFS(H5171&lt;0, "LOSS", H5171&gt;1000, "GREAT", H5171&gt;500, "GOOD", H5171&gt;=100, "OKAY", H5171&lt;100, "OKAY")</f>
        <v>OKAY</v>
      </c>
    </row>
    <row r="5172" spans="1:14">
      <c r="A5172" s="2">
        <v>42573</v>
      </c>
      <c r="B5172" s="2" t="str">
        <f>TEXT(A5172,"mmmm")</f>
        <v>July</v>
      </c>
      <c r="C5172" t="s">
        <v>1946</v>
      </c>
      <c r="D5172" t="s">
        <v>177</v>
      </c>
      <c r="E5172" t="s">
        <v>23</v>
      </c>
      <c r="F5172" t="s">
        <v>47</v>
      </c>
      <c r="G5172" t="s">
        <v>1284</v>
      </c>
      <c r="H5172">
        <v>51.84</v>
      </c>
      <c r="I5172">
        <v>8</v>
      </c>
      <c r="J5172">
        <v>24.88</v>
      </c>
      <c r="K5172" s="6">
        <f>J5172/H5172</f>
        <v>0.47993827160493824</v>
      </c>
      <c r="M5172" t="str">
        <f>LEFT(C5172, SEARCH(" ", C5172) - 1)</f>
        <v>Maureen</v>
      </c>
      <c r="N5172" t="str" cm="1">
        <f t="array" ref="N5172">_xlfn.IFS(H5172&lt;0, "LOSS", H5172&gt;1000, "GREAT", H5172&gt;500, "GOOD", H5172&gt;=100, "OKAY", H5172&lt;100, "OKAY")</f>
        <v>OKAY</v>
      </c>
    </row>
    <row r="5173" spans="1:14">
      <c r="A5173" s="2">
        <v>42573</v>
      </c>
      <c r="B5173" s="2" t="str">
        <f>TEXT(A5173,"mmmm")</f>
        <v>July</v>
      </c>
      <c r="C5173" t="s">
        <v>1946</v>
      </c>
      <c r="D5173" t="s">
        <v>177</v>
      </c>
      <c r="E5173" t="s">
        <v>21</v>
      </c>
      <c r="F5173" t="s">
        <v>44</v>
      </c>
      <c r="G5173" t="s">
        <v>2207</v>
      </c>
      <c r="H5173">
        <v>27.42</v>
      </c>
      <c r="I5173">
        <v>3</v>
      </c>
      <c r="J5173">
        <v>9.32</v>
      </c>
      <c r="K5173" s="6">
        <f>J5173/H5173</f>
        <v>0.3398978847556528</v>
      </c>
      <c r="M5173" t="str">
        <f>LEFT(C5173, SEARCH(" ", C5173) - 1)</f>
        <v>Maureen</v>
      </c>
      <c r="N5173" t="str" cm="1">
        <f t="array" ref="N5173">_xlfn.IFS(H5173&lt;0, "LOSS", H5173&gt;1000, "GREAT", H5173&gt;500, "GOOD", H5173&gt;=100, "OKAY", H5173&lt;100, "OKAY")</f>
        <v>OKAY</v>
      </c>
    </row>
    <row r="5174" spans="1:14">
      <c r="A5174" s="2">
        <v>42573</v>
      </c>
      <c r="B5174" s="2" t="str">
        <f>TEXT(A5174,"mmmm")</f>
        <v>July</v>
      </c>
      <c r="C5174" t="s">
        <v>1946</v>
      </c>
      <c r="D5174" t="s">
        <v>177</v>
      </c>
      <c r="E5174" t="s">
        <v>23</v>
      </c>
      <c r="F5174" t="s">
        <v>38</v>
      </c>
      <c r="G5174" t="s">
        <v>289</v>
      </c>
      <c r="H5174">
        <v>5.4</v>
      </c>
      <c r="I5174">
        <v>3</v>
      </c>
      <c r="J5174">
        <v>2.59</v>
      </c>
      <c r="K5174" s="6">
        <f>J5174/H5174</f>
        <v>0.47962962962962957</v>
      </c>
      <c r="M5174" t="str">
        <f>LEFT(C5174, SEARCH(" ", C5174) - 1)</f>
        <v>Maureen</v>
      </c>
      <c r="N5174" t="str" cm="1">
        <f t="array" ref="N5174">_xlfn.IFS(H5174&lt;0, "LOSS", H5174&gt;1000, "GREAT", H5174&gt;500, "GOOD", H5174&gt;=100, "OKAY", H5174&lt;100, "OKAY")</f>
        <v>OKAY</v>
      </c>
    </row>
    <row r="5175" spans="1:14">
      <c r="A5175" s="2">
        <v>42574</v>
      </c>
      <c r="B5175" s="2" t="str">
        <f>TEXT(A5175,"mmmm")</f>
        <v>July</v>
      </c>
      <c r="C5175" t="s">
        <v>1375</v>
      </c>
      <c r="D5175" t="s">
        <v>31</v>
      </c>
      <c r="E5175" t="s">
        <v>23</v>
      </c>
      <c r="F5175" t="s">
        <v>37</v>
      </c>
      <c r="G5175" t="s">
        <v>1438</v>
      </c>
      <c r="H5175">
        <v>35.22</v>
      </c>
      <c r="I5175">
        <v>2</v>
      </c>
      <c r="J5175">
        <v>2.64</v>
      </c>
      <c r="K5175" s="6">
        <f>J5175/H5175</f>
        <v>7.4957410562180582E-2</v>
      </c>
      <c r="M5175" t="str">
        <f>LEFT(C5175, SEARCH(" ", C5175) - 1)</f>
        <v>Jennifer</v>
      </c>
      <c r="N5175" t="str" cm="1">
        <f t="array" ref="N5175">_xlfn.IFS(H5175&lt;0, "LOSS", H5175&gt;1000, "GREAT", H5175&gt;500, "GOOD", H5175&gt;=100, "OKAY", H5175&lt;100, "OKAY")</f>
        <v>OKAY</v>
      </c>
    </row>
    <row r="5176" spans="1:14">
      <c r="A5176" s="2">
        <v>42574</v>
      </c>
      <c r="B5176" s="2" t="str">
        <f>TEXT(A5176,"mmmm")</f>
        <v>July</v>
      </c>
      <c r="C5176" t="s">
        <v>1375</v>
      </c>
      <c r="D5176" t="s">
        <v>31</v>
      </c>
      <c r="E5176" t="s">
        <v>23</v>
      </c>
      <c r="F5176" t="s">
        <v>36</v>
      </c>
      <c r="G5176" t="s">
        <v>2137</v>
      </c>
      <c r="H5176">
        <v>23.7</v>
      </c>
      <c r="I5176">
        <v>2</v>
      </c>
      <c r="J5176">
        <v>6.52</v>
      </c>
      <c r="K5176" s="6">
        <f>J5176/H5176</f>
        <v>0.27510548523206751</v>
      </c>
      <c r="M5176" t="str">
        <f>LEFT(C5176, SEARCH(" ", C5176) - 1)</f>
        <v>Jennifer</v>
      </c>
      <c r="N5176" t="str" cm="1">
        <f t="array" ref="N5176">_xlfn.IFS(H5176&lt;0, "LOSS", H5176&gt;1000, "GREAT", H5176&gt;500, "GOOD", H5176&gt;=100, "OKAY", H5176&lt;100, "OKAY")</f>
        <v>OKAY</v>
      </c>
    </row>
    <row r="5177" spans="1:14">
      <c r="A5177" s="2">
        <v>42574</v>
      </c>
      <c r="B5177" s="2" t="str">
        <f>TEXT(A5177,"mmmm")</f>
        <v>July</v>
      </c>
      <c r="C5177" t="s">
        <v>1375</v>
      </c>
      <c r="D5177" t="s">
        <v>31</v>
      </c>
      <c r="E5177" t="s">
        <v>25</v>
      </c>
      <c r="F5177" t="s">
        <v>46</v>
      </c>
      <c r="G5177" t="s">
        <v>2156</v>
      </c>
      <c r="H5177">
        <v>265.48</v>
      </c>
      <c r="I5177">
        <v>1</v>
      </c>
      <c r="J5177">
        <v>-111.5</v>
      </c>
      <c r="K5177" s="6">
        <f>J5177/H5177</f>
        <v>-0.4199939731806539</v>
      </c>
      <c r="M5177" t="str">
        <f>LEFT(C5177, SEARCH(" ", C5177) - 1)</f>
        <v>Jennifer</v>
      </c>
      <c r="N5177" t="str" cm="1">
        <f t="array" ref="N5177">_xlfn.IFS(H5177&lt;0, "LOSS", H5177&gt;1000, "GREAT", H5177&gt;500, "GOOD", H5177&gt;=100, "OKAY", H5177&lt;100, "OKAY")</f>
        <v>OKAY</v>
      </c>
    </row>
    <row r="5178" spans="1:14">
      <c r="A5178" s="2">
        <v>42574</v>
      </c>
      <c r="B5178" s="2" t="str">
        <f>TEXT(A5178,"mmmm")</f>
        <v>July</v>
      </c>
      <c r="C5178" t="s">
        <v>401</v>
      </c>
      <c r="D5178" t="s">
        <v>29</v>
      </c>
      <c r="E5178" t="s">
        <v>23</v>
      </c>
      <c r="F5178" t="s">
        <v>38</v>
      </c>
      <c r="G5178" t="s">
        <v>1299</v>
      </c>
      <c r="H5178">
        <v>11.42</v>
      </c>
      <c r="I5178">
        <v>4</v>
      </c>
      <c r="J5178">
        <v>-18.84</v>
      </c>
      <c r="K5178" s="6">
        <f>J5178/H5178</f>
        <v>-1.6497373029772329</v>
      </c>
      <c r="M5178" t="str">
        <f>LEFT(C5178, SEARCH(" ", C5178) - 1)</f>
        <v>Neil</v>
      </c>
      <c r="N5178" t="str" cm="1">
        <f t="array" ref="N5178">_xlfn.IFS(H5178&lt;0, "LOSS", H5178&gt;1000, "GREAT", H5178&gt;500, "GOOD", H5178&gt;=100, "OKAY", H5178&lt;100, "OKAY")</f>
        <v>OKAY</v>
      </c>
    </row>
    <row r="5179" spans="1:14">
      <c r="A5179" s="2">
        <v>42574</v>
      </c>
      <c r="B5179" s="2" t="str">
        <f>TEXT(A5179,"mmmm")</f>
        <v>July</v>
      </c>
      <c r="C5179" t="s">
        <v>378</v>
      </c>
      <c r="D5179" t="s">
        <v>26</v>
      </c>
      <c r="E5179" t="s">
        <v>23</v>
      </c>
      <c r="F5179" t="s">
        <v>37</v>
      </c>
      <c r="G5179" t="s">
        <v>2649</v>
      </c>
      <c r="H5179">
        <v>4.45</v>
      </c>
      <c r="I5179">
        <v>2</v>
      </c>
      <c r="J5179">
        <v>0.33</v>
      </c>
      <c r="K5179" s="6">
        <f>J5179/H5179</f>
        <v>7.415730337078652E-2</v>
      </c>
      <c r="M5179" t="str">
        <f>LEFT(C5179, SEARCH(" ", C5179) - 1)</f>
        <v>Chloris</v>
      </c>
      <c r="N5179" t="str" cm="1">
        <f t="array" ref="N5179">_xlfn.IFS(H5179&lt;0, "LOSS", H5179&gt;1000, "GREAT", H5179&gt;500, "GOOD", H5179&gt;=100, "OKAY", H5179&lt;100, "OKAY")</f>
        <v>OKAY</v>
      </c>
    </row>
    <row r="5180" spans="1:14">
      <c r="A5180" s="2">
        <v>42574</v>
      </c>
      <c r="B5180" s="2" t="str">
        <f>TEXT(A5180,"mmmm")</f>
        <v>July</v>
      </c>
      <c r="C5180" t="s">
        <v>378</v>
      </c>
      <c r="D5180" t="s">
        <v>26</v>
      </c>
      <c r="E5180" t="s">
        <v>23</v>
      </c>
      <c r="F5180" t="s">
        <v>47</v>
      </c>
      <c r="G5180" t="s">
        <v>2200</v>
      </c>
      <c r="H5180">
        <v>5.18</v>
      </c>
      <c r="I5180">
        <v>1</v>
      </c>
      <c r="J5180">
        <v>1.81</v>
      </c>
      <c r="K5180" s="6">
        <f>J5180/H5180</f>
        <v>0.34942084942084944</v>
      </c>
      <c r="M5180" t="str">
        <f>LEFT(C5180, SEARCH(" ", C5180) - 1)</f>
        <v>Chloris</v>
      </c>
      <c r="N5180" t="str" cm="1">
        <f t="array" ref="N5180">_xlfn.IFS(H5180&lt;0, "LOSS", H5180&gt;1000, "GREAT", H5180&gt;500, "GOOD", H5180&gt;=100, "OKAY", H5180&lt;100, "OKAY")</f>
        <v>OKAY</v>
      </c>
    </row>
    <row r="5181" spans="1:14">
      <c r="A5181" s="2">
        <v>42574</v>
      </c>
      <c r="B5181" s="2" t="str">
        <f>TEXT(A5181,"mmmm")</f>
        <v>July</v>
      </c>
      <c r="C5181" t="s">
        <v>378</v>
      </c>
      <c r="D5181" t="s">
        <v>26</v>
      </c>
      <c r="E5181" t="s">
        <v>23</v>
      </c>
      <c r="F5181" t="s">
        <v>37</v>
      </c>
      <c r="G5181" t="s">
        <v>889</v>
      </c>
      <c r="H5181">
        <v>175.92</v>
      </c>
      <c r="I5181">
        <v>5</v>
      </c>
      <c r="J5181">
        <v>15.39</v>
      </c>
      <c r="K5181" s="6">
        <f>J5181/H5181</f>
        <v>8.7482946793997277E-2</v>
      </c>
      <c r="M5181" t="str">
        <f>LEFT(C5181, SEARCH(" ", C5181) - 1)</f>
        <v>Chloris</v>
      </c>
      <c r="N5181" t="str" cm="1">
        <f t="array" ref="N5181">_xlfn.IFS(H5181&lt;0, "LOSS", H5181&gt;1000, "GREAT", H5181&gt;500, "GOOD", H5181&gt;=100, "OKAY", H5181&lt;100, "OKAY")</f>
        <v>OKAY</v>
      </c>
    </row>
    <row r="5182" spans="1:14">
      <c r="A5182" s="2">
        <v>42574</v>
      </c>
      <c r="B5182" s="2" t="str">
        <f>TEXT(A5182,"mmmm")</f>
        <v>July</v>
      </c>
      <c r="C5182" t="s">
        <v>378</v>
      </c>
      <c r="D5182" t="s">
        <v>26</v>
      </c>
      <c r="E5182" t="s">
        <v>23</v>
      </c>
      <c r="F5182" t="s">
        <v>38</v>
      </c>
      <c r="G5182" t="s">
        <v>183</v>
      </c>
      <c r="H5182">
        <v>4.75</v>
      </c>
      <c r="I5182">
        <v>4</v>
      </c>
      <c r="J5182">
        <v>-8.32</v>
      </c>
      <c r="K5182" s="6">
        <f>J5182/H5182</f>
        <v>-1.7515789473684211</v>
      </c>
      <c r="M5182" t="str">
        <f>LEFT(C5182, SEARCH(" ", C5182) - 1)</f>
        <v>Chloris</v>
      </c>
      <c r="N5182" t="str" cm="1">
        <f t="array" ref="N5182">_xlfn.IFS(H5182&lt;0, "LOSS", H5182&gt;1000, "GREAT", H5182&gt;500, "GOOD", H5182&gt;=100, "OKAY", H5182&lt;100, "OKAY")</f>
        <v>OKAY</v>
      </c>
    </row>
    <row r="5183" spans="1:14">
      <c r="A5183" s="2">
        <v>42574</v>
      </c>
      <c r="B5183" s="2" t="str">
        <f>TEXT(A5183,"mmmm")</f>
        <v>July</v>
      </c>
      <c r="C5183" t="s">
        <v>378</v>
      </c>
      <c r="D5183" t="s">
        <v>26</v>
      </c>
      <c r="E5183" t="s">
        <v>23</v>
      </c>
      <c r="F5183" t="s">
        <v>50</v>
      </c>
      <c r="G5183" t="s">
        <v>2039</v>
      </c>
      <c r="H5183">
        <v>13.34</v>
      </c>
      <c r="I5183">
        <v>2</v>
      </c>
      <c r="J5183">
        <v>1</v>
      </c>
      <c r="K5183" s="6">
        <f>J5183/H5183</f>
        <v>7.4962518740629688E-2</v>
      </c>
      <c r="M5183" t="str">
        <f>LEFT(C5183, SEARCH(" ", C5183) - 1)</f>
        <v>Chloris</v>
      </c>
      <c r="N5183" t="str" cm="1">
        <f t="array" ref="N5183">_xlfn.IFS(H5183&lt;0, "LOSS", H5183&gt;1000, "GREAT", H5183&gt;500, "GOOD", H5183&gt;=100, "OKAY", H5183&lt;100, "OKAY")</f>
        <v>OKAY</v>
      </c>
    </row>
    <row r="5184" spans="1:14">
      <c r="A5184" s="2">
        <v>42574</v>
      </c>
      <c r="B5184" s="2" t="str">
        <f>TEXT(A5184,"mmmm")</f>
        <v>July</v>
      </c>
      <c r="C5184" t="s">
        <v>1124</v>
      </c>
      <c r="D5184" t="s">
        <v>26</v>
      </c>
      <c r="E5184" t="s">
        <v>25</v>
      </c>
      <c r="F5184" t="s">
        <v>48</v>
      </c>
      <c r="G5184" t="s">
        <v>485</v>
      </c>
      <c r="H5184">
        <v>115.14</v>
      </c>
      <c r="I5184">
        <v>8</v>
      </c>
      <c r="J5184">
        <v>11.51</v>
      </c>
      <c r="K5184" s="6">
        <f>J5184/H5184</f>
        <v>9.996525968386312E-2</v>
      </c>
      <c r="M5184" t="str">
        <f>LEFT(C5184, SEARCH(" ", C5184) - 1)</f>
        <v>Ivan</v>
      </c>
      <c r="N5184" t="str" cm="1">
        <f t="array" ref="N5184">_xlfn.IFS(H5184&lt;0, "LOSS", H5184&gt;1000, "GREAT", H5184&gt;500, "GOOD", H5184&gt;=100, "OKAY", H5184&lt;100, "OKAY")</f>
        <v>OKAY</v>
      </c>
    </row>
    <row r="5185" spans="1:14">
      <c r="A5185" s="2">
        <v>42575</v>
      </c>
      <c r="B5185" s="2" t="str">
        <f>TEXT(A5185,"mmmm")</f>
        <v>July</v>
      </c>
      <c r="C5185" t="s">
        <v>1693</v>
      </c>
      <c r="D5185" t="s">
        <v>24</v>
      </c>
      <c r="E5185" t="s">
        <v>21</v>
      </c>
      <c r="F5185" t="s">
        <v>40</v>
      </c>
      <c r="G5185" t="s">
        <v>1851</v>
      </c>
      <c r="H5185">
        <v>253.76</v>
      </c>
      <c r="I5185">
        <v>2</v>
      </c>
      <c r="J5185">
        <v>31.02</v>
      </c>
      <c r="K5185" s="6">
        <f>J5185/H5185</f>
        <v>0.12224148802017655</v>
      </c>
      <c r="M5185" t="str">
        <f>LEFT(C5185, SEARCH(" ", C5185) - 1)</f>
        <v>Darren</v>
      </c>
      <c r="N5185" t="str" cm="1">
        <f t="array" ref="N5185">_xlfn.IFS(H5185&lt;0, "LOSS", H5185&gt;1000, "GREAT", H5185&gt;500, "GOOD", H5185&gt;=100, "OKAY", H5185&lt;100, "OKAY")</f>
        <v>OKAY</v>
      </c>
    </row>
    <row r="5186" spans="1:14">
      <c r="A5186" s="2">
        <v>42575</v>
      </c>
      <c r="B5186" s="2" t="str">
        <f>TEXT(A5186,"mmmm")</f>
        <v>July</v>
      </c>
      <c r="C5186" t="s">
        <v>826</v>
      </c>
      <c r="D5186" t="s">
        <v>114</v>
      </c>
      <c r="E5186" t="s">
        <v>23</v>
      </c>
      <c r="F5186" t="s">
        <v>37</v>
      </c>
      <c r="G5186" t="s">
        <v>179</v>
      </c>
      <c r="H5186">
        <v>73.2</v>
      </c>
      <c r="I5186">
        <v>5</v>
      </c>
      <c r="J5186">
        <v>21.23</v>
      </c>
      <c r="K5186" s="6">
        <f>J5186/H5186</f>
        <v>0.29002732240437157</v>
      </c>
      <c r="M5186" t="str">
        <f>LEFT(C5186, SEARCH(" ", C5186) - 1)</f>
        <v>James</v>
      </c>
      <c r="N5186" t="str" cm="1">
        <f t="array" ref="N5186">_xlfn.IFS(H5186&lt;0, "LOSS", H5186&gt;1000, "GREAT", H5186&gt;500, "GOOD", H5186&gt;=100, "OKAY", H5186&lt;100, "OKAY")</f>
        <v>OKAY</v>
      </c>
    </row>
    <row r="5187" spans="1:14">
      <c r="A5187" s="2">
        <v>42576</v>
      </c>
      <c r="B5187" s="2" t="str">
        <f>TEXT(A5187,"mmmm")</f>
        <v>July</v>
      </c>
      <c r="C5187" t="s">
        <v>275</v>
      </c>
      <c r="D5187" t="s">
        <v>22</v>
      </c>
      <c r="E5187" t="s">
        <v>23</v>
      </c>
      <c r="F5187" t="s">
        <v>38</v>
      </c>
      <c r="G5187" t="s">
        <v>1067</v>
      </c>
      <c r="H5187">
        <v>119.62</v>
      </c>
      <c r="I5187">
        <v>8</v>
      </c>
      <c r="J5187">
        <v>40.369999999999997</v>
      </c>
      <c r="K5187" s="6">
        <f>J5187/H5187</f>
        <v>0.33748537033940806</v>
      </c>
      <c r="M5187" t="str">
        <f>LEFT(C5187, SEARCH(" ", C5187) - 1)</f>
        <v>Sanjit</v>
      </c>
      <c r="N5187" t="str" cm="1">
        <f t="array" ref="N5187">_xlfn.IFS(H5187&lt;0, "LOSS", H5187&gt;1000, "GREAT", H5187&gt;500, "GOOD", H5187&gt;=100, "OKAY", H5187&lt;100, "OKAY")</f>
        <v>OKAY</v>
      </c>
    </row>
    <row r="5188" spans="1:14">
      <c r="A5188" s="2">
        <v>42576</v>
      </c>
      <c r="B5188" s="2" t="str">
        <f>TEXT(A5188,"mmmm")</f>
        <v>July</v>
      </c>
      <c r="C5188" t="s">
        <v>275</v>
      </c>
      <c r="D5188" t="s">
        <v>22</v>
      </c>
      <c r="E5188" t="s">
        <v>21</v>
      </c>
      <c r="F5188" t="s">
        <v>44</v>
      </c>
      <c r="G5188" t="s">
        <v>97</v>
      </c>
      <c r="H5188">
        <v>255.76</v>
      </c>
      <c r="I5188">
        <v>4</v>
      </c>
      <c r="J5188">
        <v>81.84</v>
      </c>
      <c r="K5188" s="6">
        <f>J5188/H5188</f>
        <v>0.31998748827025336</v>
      </c>
      <c r="M5188" t="str">
        <f>LEFT(C5188, SEARCH(" ", C5188) - 1)</f>
        <v>Sanjit</v>
      </c>
      <c r="N5188" t="str" cm="1">
        <f t="array" ref="N5188">_xlfn.IFS(H5188&lt;0, "LOSS", H5188&gt;1000, "GREAT", H5188&gt;500, "GOOD", H5188&gt;=100, "OKAY", H5188&lt;100, "OKAY")</f>
        <v>OKAY</v>
      </c>
    </row>
    <row r="5189" spans="1:14">
      <c r="A5189" s="2">
        <v>42576</v>
      </c>
      <c r="B5189" s="2" t="str">
        <f>TEXT(A5189,"mmmm")</f>
        <v>July</v>
      </c>
      <c r="C5189" t="s">
        <v>275</v>
      </c>
      <c r="D5189" t="s">
        <v>22</v>
      </c>
      <c r="E5189" t="s">
        <v>21</v>
      </c>
      <c r="F5189" t="s">
        <v>40</v>
      </c>
      <c r="G5189" t="s">
        <v>629</v>
      </c>
      <c r="H5189">
        <v>241.57</v>
      </c>
      <c r="I5189">
        <v>2</v>
      </c>
      <c r="J5189">
        <v>18.12</v>
      </c>
      <c r="K5189" s="6">
        <f>J5189/H5189</f>
        <v>7.5009314070455774E-2</v>
      </c>
      <c r="M5189" t="str">
        <f>LEFT(C5189, SEARCH(" ", C5189) - 1)</f>
        <v>Sanjit</v>
      </c>
      <c r="N5189" t="str" cm="1">
        <f t="array" ref="N5189">_xlfn.IFS(H5189&lt;0, "LOSS", H5189&gt;1000, "GREAT", H5189&gt;500, "GOOD", H5189&gt;=100, "OKAY", H5189&lt;100, "OKAY")</f>
        <v>OKAY</v>
      </c>
    </row>
    <row r="5190" spans="1:14">
      <c r="A5190" s="2">
        <v>42576</v>
      </c>
      <c r="B5190" s="2" t="str">
        <f>TEXT(A5190,"mmmm")</f>
        <v>July</v>
      </c>
      <c r="C5190" t="s">
        <v>275</v>
      </c>
      <c r="D5190" t="s">
        <v>22</v>
      </c>
      <c r="E5190" t="s">
        <v>21</v>
      </c>
      <c r="F5190" t="s">
        <v>44</v>
      </c>
      <c r="G5190" t="s">
        <v>2314</v>
      </c>
      <c r="H5190">
        <v>69.3</v>
      </c>
      <c r="I5190">
        <v>9</v>
      </c>
      <c r="J5190">
        <v>22.87</v>
      </c>
      <c r="K5190" s="6">
        <f>J5190/H5190</f>
        <v>0.33001443001443004</v>
      </c>
      <c r="M5190" t="str">
        <f>LEFT(C5190, SEARCH(" ", C5190) - 1)</f>
        <v>Sanjit</v>
      </c>
      <c r="N5190" t="str" cm="1">
        <f t="array" ref="N5190">_xlfn.IFS(H5190&lt;0, "LOSS", H5190&gt;1000, "GREAT", H5190&gt;500, "GOOD", H5190&gt;=100, "OKAY", H5190&lt;100, "OKAY")</f>
        <v>OKAY</v>
      </c>
    </row>
    <row r="5191" spans="1:14">
      <c r="A5191" s="2">
        <v>42576</v>
      </c>
      <c r="B5191" s="2" t="str">
        <f>TEXT(A5191,"mmmm")</f>
        <v>July</v>
      </c>
      <c r="C5191" t="s">
        <v>2396</v>
      </c>
      <c r="D5191" t="s">
        <v>30</v>
      </c>
      <c r="E5191" t="s">
        <v>25</v>
      </c>
      <c r="F5191" t="s">
        <v>41</v>
      </c>
      <c r="G5191" t="s">
        <v>719</v>
      </c>
      <c r="H5191">
        <v>1439.98</v>
      </c>
      <c r="I5191">
        <v>4</v>
      </c>
      <c r="J5191">
        <v>192</v>
      </c>
      <c r="K5191" s="6">
        <f>J5191/H5191</f>
        <v>0.1333351852109057</v>
      </c>
      <c r="M5191" t="str">
        <f>LEFT(C5191, SEARCH(" ", C5191) - 1)</f>
        <v>Christy</v>
      </c>
      <c r="N5191" t="str" cm="1">
        <f t="array" ref="N5191">_xlfn.IFS(H5191&lt;0, "LOSS", H5191&gt;1000, "GREAT", H5191&gt;500, "GOOD", H5191&gt;=100, "OKAY", H5191&lt;100, "OKAY")</f>
        <v>GREAT</v>
      </c>
    </row>
    <row r="5192" spans="1:14">
      <c r="A5192" s="2">
        <v>42576</v>
      </c>
      <c r="B5192" s="2" t="str">
        <f>TEXT(A5192,"mmmm")</f>
        <v>July</v>
      </c>
      <c r="C5192" t="s">
        <v>2650</v>
      </c>
      <c r="D5192" t="s">
        <v>22</v>
      </c>
      <c r="E5192" t="s">
        <v>23</v>
      </c>
      <c r="F5192" t="s">
        <v>43</v>
      </c>
      <c r="G5192" t="s">
        <v>911</v>
      </c>
      <c r="H5192">
        <v>21.48</v>
      </c>
      <c r="I5192">
        <v>6</v>
      </c>
      <c r="J5192">
        <v>10.74</v>
      </c>
      <c r="K5192" s="6">
        <f>J5192/H5192</f>
        <v>0.5</v>
      </c>
      <c r="M5192" t="str">
        <f>LEFT(C5192, SEARCH(" ", C5192) - 1)</f>
        <v>Larry</v>
      </c>
      <c r="N5192" t="str" cm="1">
        <f t="array" ref="N5192">_xlfn.IFS(H5192&lt;0, "LOSS", H5192&gt;1000, "GREAT", H5192&gt;500, "GOOD", H5192&gt;=100, "OKAY", H5192&lt;100, "OKAY")</f>
        <v>OKAY</v>
      </c>
    </row>
    <row r="5193" spans="1:14">
      <c r="A5193" s="2">
        <v>42576</v>
      </c>
      <c r="B5193" s="2" t="str">
        <f>TEXT(A5193,"mmmm")</f>
        <v>July</v>
      </c>
      <c r="C5193" t="s">
        <v>1341</v>
      </c>
      <c r="D5193" t="s">
        <v>30</v>
      </c>
      <c r="E5193" t="s">
        <v>23</v>
      </c>
      <c r="F5193" t="s">
        <v>36</v>
      </c>
      <c r="G5193" t="s">
        <v>2367</v>
      </c>
      <c r="H5193">
        <v>243.88</v>
      </c>
      <c r="I5193">
        <v>5</v>
      </c>
      <c r="J5193">
        <v>27.44</v>
      </c>
      <c r="K5193" s="6">
        <f>J5193/H5193</f>
        <v>0.11251435132032148</v>
      </c>
      <c r="M5193" t="str">
        <f>LEFT(C5193, SEARCH(" ", C5193) - 1)</f>
        <v>Rick</v>
      </c>
      <c r="N5193" t="str" cm="1">
        <f t="array" ref="N5193">_xlfn.IFS(H5193&lt;0, "LOSS", H5193&gt;1000, "GREAT", H5193&gt;500, "GOOD", H5193&gt;=100, "OKAY", H5193&lt;100, "OKAY")</f>
        <v>OKAY</v>
      </c>
    </row>
    <row r="5194" spans="1:14">
      <c r="A5194" s="2">
        <v>42576</v>
      </c>
      <c r="B5194" s="2" t="str">
        <f>TEXT(A5194,"mmmm")</f>
        <v>July</v>
      </c>
      <c r="C5194" t="s">
        <v>1617</v>
      </c>
      <c r="D5194" t="s">
        <v>26</v>
      </c>
      <c r="E5194" t="s">
        <v>23</v>
      </c>
      <c r="F5194" t="s">
        <v>45</v>
      </c>
      <c r="G5194" t="s">
        <v>2579</v>
      </c>
      <c r="H5194">
        <v>15.71</v>
      </c>
      <c r="I5194">
        <v>4</v>
      </c>
      <c r="J5194">
        <v>5.7</v>
      </c>
      <c r="K5194" s="6">
        <f>J5194/H5194</f>
        <v>0.36282622533418202</v>
      </c>
      <c r="M5194" t="str">
        <f>LEFT(C5194, SEARCH(" ", C5194) - 1)</f>
        <v>Ken</v>
      </c>
      <c r="N5194" t="str" cm="1">
        <f t="array" ref="N5194">_xlfn.IFS(H5194&lt;0, "LOSS", H5194&gt;1000, "GREAT", H5194&gt;500, "GOOD", H5194&gt;=100, "OKAY", H5194&lt;100, "OKAY")</f>
        <v>OKAY</v>
      </c>
    </row>
    <row r="5195" spans="1:14">
      <c r="A5195" s="2">
        <v>42576</v>
      </c>
      <c r="B5195" s="2" t="str">
        <f>TEXT(A5195,"mmmm")</f>
        <v>July</v>
      </c>
      <c r="C5195" t="s">
        <v>2397</v>
      </c>
      <c r="D5195" t="s">
        <v>203</v>
      </c>
      <c r="E5195" t="s">
        <v>23</v>
      </c>
      <c r="F5195" t="s">
        <v>49</v>
      </c>
      <c r="G5195" t="s">
        <v>297</v>
      </c>
      <c r="H5195">
        <v>7.89</v>
      </c>
      <c r="I5195">
        <v>1</v>
      </c>
      <c r="J5195">
        <v>0.32</v>
      </c>
      <c r="K5195" s="6">
        <f>J5195/H5195</f>
        <v>4.0557667934093794E-2</v>
      </c>
      <c r="M5195" t="str">
        <f>LEFT(C5195, SEARCH(" ", C5195) - 1)</f>
        <v>Meg</v>
      </c>
      <c r="N5195" t="str" cm="1">
        <f t="array" ref="N5195">_xlfn.IFS(H5195&lt;0, "LOSS", H5195&gt;1000, "GREAT", H5195&gt;500, "GOOD", H5195&gt;=100, "OKAY", H5195&lt;100, "OKAY")</f>
        <v>OKAY</v>
      </c>
    </row>
    <row r="5196" spans="1:14">
      <c r="A5196" s="2">
        <v>42576</v>
      </c>
      <c r="B5196" s="2" t="str">
        <f>TEXT(A5196,"mmmm")</f>
        <v>July</v>
      </c>
      <c r="C5196" t="s">
        <v>2397</v>
      </c>
      <c r="D5196" t="s">
        <v>203</v>
      </c>
      <c r="E5196" t="s">
        <v>23</v>
      </c>
      <c r="F5196" t="s">
        <v>47</v>
      </c>
      <c r="G5196" t="s">
        <v>1343</v>
      </c>
      <c r="H5196">
        <v>65.5</v>
      </c>
      <c r="I5196">
        <v>5</v>
      </c>
      <c r="J5196">
        <v>32.1</v>
      </c>
      <c r="K5196" s="6">
        <f>J5196/H5196</f>
        <v>0.49007633587786259</v>
      </c>
      <c r="M5196" t="str">
        <f>LEFT(C5196, SEARCH(" ", C5196) - 1)</f>
        <v>Meg</v>
      </c>
      <c r="N5196" t="str" cm="1">
        <f t="array" ref="N5196">_xlfn.IFS(H5196&lt;0, "LOSS", H5196&gt;1000, "GREAT", H5196&gt;500, "GOOD", H5196&gt;=100, "OKAY", H5196&lt;100, "OKAY")</f>
        <v>OKAY</v>
      </c>
    </row>
    <row r="5197" spans="1:14">
      <c r="A5197" s="2">
        <v>42576</v>
      </c>
      <c r="B5197" s="2" t="str">
        <f>TEXT(A5197,"mmmm")</f>
        <v>July</v>
      </c>
      <c r="C5197" t="s">
        <v>2397</v>
      </c>
      <c r="D5197" t="s">
        <v>203</v>
      </c>
      <c r="E5197" t="s">
        <v>21</v>
      </c>
      <c r="F5197" t="s">
        <v>51</v>
      </c>
      <c r="G5197" t="s">
        <v>2529</v>
      </c>
      <c r="H5197">
        <v>2430.08</v>
      </c>
      <c r="I5197">
        <v>8</v>
      </c>
      <c r="J5197">
        <v>388.81</v>
      </c>
      <c r="K5197" s="6">
        <f>J5197/H5197</f>
        <v>0.15999884777455886</v>
      </c>
      <c r="M5197" t="str">
        <f>LEFT(C5197, SEARCH(" ", C5197) - 1)</f>
        <v>Meg</v>
      </c>
      <c r="N5197" t="str" cm="1">
        <f t="array" ref="N5197">_xlfn.IFS(H5197&lt;0, "LOSS", H5197&gt;1000, "GREAT", H5197&gt;500, "GOOD", H5197&gt;=100, "OKAY", H5197&lt;100, "OKAY")</f>
        <v>GREAT</v>
      </c>
    </row>
    <row r="5198" spans="1:14">
      <c r="A5198" s="2">
        <v>42576</v>
      </c>
      <c r="B5198" s="2" t="str">
        <f>TEXT(A5198,"mmmm")</f>
        <v>July</v>
      </c>
      <c r="C5198" t="s">
        <v>1056</v>
      </c>
      <c r="D5198" t="s">
        <v>106</v>
      </c>
      <c r="E5198" t="s">
        <v>23</v>
      </c>
      <c r="F5198" t="s">
        <v>38</v>
      </c>
      <c r="G5198" t="s">
        <v>1052</v>
      </c>
      <c r="H5198">
        <v>10.44</v>
      </c>
      <c r="I5198">
        <v>1</v>
      </c>
      <c r="J5198">
        <v>4.8</v>
      </c>
      <c r="K5198" s="6">
        <f>J5198/H5198</f>
        <v>0.45977011494252873</v>
      </c>
      <c r="M5198" t="str">
        <f>LEFT(C5198, SEARCH(" ", C5198) - 1)</f>
        <v>Katherine</v>
      </c>
      <c r="N5198" t="str" cm="1">
        <f t="array" ref="N5198">_xlfn.IFS(H5198&lt;0, "LOSS", H5198&gt;1000, "GREAT", H5198&gt;500, "GOOD", H5198&gt;=100, "OKAY", H5198&lt;100, "OKAY")</f>
        <v>OKAY</v>
      </c>
    </row>
    <row r="5199" spans="1:14">
      <c r="A5199" s="2">
        <v>42576</v>
      </c>
      <c r="B5199" s="2" t="str">
        <f>TEXT(A5199,"mmmm")</f>
        <v>July</v>
      </c>
      <c r="C5199" t="s">
        <v>2509</v>
      </c>
      <c r="D5199" t="s">
        <v>26</v>
      </c>
      <c r="E5199" t="s">
        <v>23</v>
      </c>
      <c r="F5199" t="s">
        <v>42</v>
      </c>
      <c r="G5199" t="s">
        <v>1762</v>
      </c>
      <c r="H5199">
        <v>20.94</v>
      </c>
      <c r="I5199">
        <v>1</v>
      </c>
      <c r="J5199">
        <v>7.07</v>
      </c>
      <c r="K5199" s="6">
        <f>J5199/H5199</f>
        <v>0.33763132760267428</v>
      </c>
      <c r="M5199" t="str">
        <f>LEFT(C5199, SEARCH(" ", C5199) - 1)</f>
        <v>Bill</v>
      </c>
      <c r="N5199" t="str" cm="1">
        <f t="array" ref="N5199">_xlfn.IFS(H5199&lt;0, "LOSS", H5199&gt;1000, "GREAT", H5199&gt;500, "GOOD", H5199&gt;=100, "OKAY", H5199&lt;100, "OKAY")</f>
        <v>OKAY</v>
      </c>
    </row>
    <row r="5200" spans="1:14">
      <c r="A5200" s="2">
        <v>42576</v>
      </c>
      <c r="B5200" s="2" t="str">
        <f>TEXT(A5200,"mmmm")</f>
        <v>July</v>
      </c>
      <c r="C5200" t="s">
        <v>1000</v>
      </c>
      <c r="D5200" t="s">
        <v>22</v>
      </c>
      <c r="E5200" t="s">
        <v>23</v>
      </c>
      <c r="F5200" t="s">
        <v>37</v>
      </c>
      <c r="G5200" t="s">
        <v>1607</v>
      </c>
      <c r="H5200">
        <v>37.17</v>
      </c>
      <c r="I5200">
        <v>9</v>
      </c>
      <c r="J5200">
        <v>11.15</v>
      </c>
      <c r="K5200" s="6">
        <f>J5200/H5200</f>
        <v>0.2999730965832661</v>
      </c>
      <c r="M5200" t="str">
        <f>LEFT(C5200, SEARCH(" ", C5200) - 1)</f>
        <v>Becky</v>
      </c>
      <c r="N5200" t="str" cm="1">
        <f t="array" ref="N5200">_xlfn.IFS(H5200&lt;0, "LOSS", H5200&gt;1000, "GREAT", H5200&gt;500, "GOOD", H5200&gt;=100, "OKAY", H5200&lt;100, "OKAY")</f>
        <v>OKAY</v>
      </c>
    </row>
    <row r="5201" spans="1:14">
      <c r="A5201" s="2">
        <v>42576</v>
      </c>
      <c r="B5201" s="2" t="str">
        <f>TEXT(A5201,"mmmm")</f>
        <v>July</v>
      </c>
      <c r="C5201" t="s">
        <v>1850</v>
      </c>
      <c r="D5201" t="s">
        <v>230</v>
      </c>
      <c r="E5201" t="s">
        <v>23</v>
      </c>
      <c r="F5201" t="s">
        <v>47</v>
      </c>
      <c r="G5201" t="s">
        <v>1969</v>
      </c>
      <c r="H5201">
        <v>20.62</v>
      </c>
      <c r="I5201">
        <v>2</v>
      </c>
      <c r="J5201">
        <v>9.69</v>
      </c>
      <c r="K5201" s="6">
        <f>J5201/H5201</f>
        <v>0.46993210475266728</v>
      </c>
      <c r="M5201" t="str">
        <f>LEFT(C5201, SEARCH(" ", C5201) - 1)</f>
        <v>Sally</v>
      </c>
      <c r="N5201" t="str" cm="1">
        <f t="array" ref="N5201">_xlfn.IFS(H5201&lt;0, "LOSS", H5201&gt;1000, "GREAT", H5201&gt;500, "GOOD", H5201&gt;=100, "OKAY", H5201&lt;100, "OKAY")</f>
        <v>OKAY</v>
      </c>
    </row>
    <row r="5202" spans="1:14">
      <c r="A5202" s="2">
        <v>42576</v>
      </c>
      <c r="B5202" s="2" t="str">
        <f>TEXT(A5202,"mmmm")</f>
        <v>July</v>
      </c>
      <c r="C5202" t="s">
        <v>1850</v>
      </c>
      <c r="D5202" t="s">
        <v>230</v>
      </c>
      <c r="E5202" t="s">
        <v>25</v>
      </c>
      <c r="F5202" t="s">
        <v>35</v>
      </c>
      <c r="G5202" t="s">
        <v>2064</v>
      </c>
      <c r="H5202">
        <v>124.25</v>
      </c>
      <c r="I5202">
        <v>7</v>
      </c>
      <c r="J5202">
        <v>48.46</v>
      </c>
      <c r="K5202" s="6">
        <f>J5202/H5202</f>
        <v>0.39002012072434611</v>
      </c>
      <c r="M5202" t="str">
        <f>LEFT(C5202, SEARCH(" ", C5202) - 1)</f>
        <v>Sally</v>
      </c>
      <c r="N5202" t="str" cm="1">
        <f t="array" ref="N5202">_xlfn.IFS(H5202&lt;0, "LOSS", H5202&gt;1000, "GREAT", H5202&gt;500, "GOOD", H5202&gt;=100, "OKAY", H5202&lt;100, "OKAY")</f>
        <v>OKAY</v>
      </c>
    </row>
    <row r="5203" spans="1:14">
      <c r="A5203" s="2">
        <v>42576</v>
      </c>
      <c r="B5203" s="2" t="str">
        <f>TEXT(A5203,"mmmm")</f>
        <v>July</v>
      </c>
      <c r="C5203" t="s">
        <v>1850</v>
      </c>
      <c r="D5203" t="s">
        <v>230</v>
      </c>
      <c r="E5203" t="s">
        <v>25</v>
      </c>
      <c r="F5203" t="s">
        <v>48</v>
      </c>
      <c r="G5203" t="s">
        <v>1974</v>
      </c>
      <c r="H5203">
        <v>297.55</v>
      </c>
      <c r="I5203">
        <v>5</v>
      </c>
      <c r="J5203">
        <v>83.31</v>
      </c>
      <c r="K5203" s="6">
        <f>J5203/H5203</f>
        <v>0.27998655688119645</v>
      </c>
      <c r="M5203" t="str">
        <f>LEFT(C5203, SEARCH(" ", C5203) - 1)</f>
        <v>Sally</v>
      </c>
      <c r="N5203" t="str" cm="1">
        <f t="array" ref="N5203">_xlfn.IFS(H5203&lt;0, "LOSS", H5203&gt;1000, "GREAT", H5203&gt;500, "GOOD", H5203&gt;=100, "OKAY", H5203&lt;100, "OKAY")</f>
        <v>OKAY</v>
      </c>
    </row>
    <row r="5204" spans="1:14">
      <c r="A5204" s="2">
        <v>42576</v>
      </c>
      <c r="B5204" s="2" t="str">
        <f>TEXT(A5204,"mmmm")</f>
        <v>July</v>
      </c>
      <c r="C5204" t="s">
        <v>1850</v>
      </c>
      <c r="D5204" t="s">
        <v>230</v>
      </c>
      <c r="E5204" t="s">
        <v>21</v>
      </c>
      <c r="F5204" t="s">
        <v>40</v>
      </c>
      <c r="G5204" t="s">
        <v>1564</v>
      </c>
      <c r="H5204">
        <v>403.56</v>
      </c>
      <c r="I5204">
        <v>4</v>
      </c>
      <c r="J5204">
        <v>96.85</v>
      </c>
      <c r="K5204" s="6">
        <f>J5204/H5204</f>
        <v>0.23998909703637625</v>
      </c>
      <c r="M5204" t="str">
        <f>LEFT(C5204, SEARCH(" ", C5204) - 1)</f>
        <v>Sally</v>
      </c>
      <c r="N5204" t="str" cm="1">
        <f t="array" ref="N5204">_xlfn.IFS(H5204&lt;0, "LOSS", H5204&gt;1000, "GREAT", H5204&gt;500, "GOOD", H5204&gt;=100, "OKAY", H5204&lt;100, "OKAY")</f>
        <v>OKAY</v>
      </c>
    </row>
    <row r="5205" spans="1:14">
      <c r="A5205" s="2">
        <v>42576</v>
      </c>
      <c r="B5205" s="2" t="str">
        <f>TEXT(A5205,"mmmm")</f>
        <v>July</v>
      </c>
      <c r="C5205" t="s">
        <v>1850</v>
      </c>
      <c r="D5205" t="s">
        <v>230</v>
      </c>
      <c r="E5205" t="s">
        <v>21</v>
      </c>
      <c r="F5205" t="s">
        <v>44</v>
      </c>
      <c r="G5205" t="s">
        <v>405</v>
      </c>
      <c r="H5205">
        <v>95.2</v>
      </c>
      <c r="I5205">
        <v>5</v>
      </c>
      <c r="J5205">
        <v>27.61</v>
      </c>
      <c r="K5205" s="6">
        <f>J5205/H5205</f>
        <v>0.29002100840336131</v>
      </c>
      <c r="M5205" t="str">
        <f>LEFT(C5205, SEARCH(" ", C5205) - 1)</f>
        <v>Sally</v>
      </c>
      <c r="N5205" t="str" cm="1">
        <f t="array" ref="N5205">_xlfn.IFS(H5205&lt;0, "LOSS", H5205&gt;1000, "GREAT", H5205&gt;500, "GOOD", H5205&gt;=100, "OKAY", H5205&lt;100, "OKAY")</f>
        <v>OKAY</v>
      </c>
    </row>
    <row r="5206" spans="1:14">
      <c r="A5206" s="2">
        <v>42579</v>
      </c>
      <c r="B5206" s="2" t="str">
        <f>TEXT(A5206,"mmmm")</f>
        <v>July</v>
      </c>
      <c r="C5206" t="s">
        <v>1751</v>
      </c>
      <c r="D5206" t="s">
        <v>32</v>
      </c>
      <c r="E5206" t="s">
        <v>23</v>
      </c>
      <c r="F5206" t="s">
        <v>43</v>
      </c>
      <c r="G5206" t="s">
        <v>233</v>
      </c>
      <c r="H5206">
        <v>20.440000000000001</v>
      </c>
      <c r="I5206">
        <v>7</v>
      </c>
      <c r="J5206">
        <v>9.1999999999999993</v>
      </c>
      <c r="K5206" s="6">
        <f>J5206/H5206</f>
        <v>0.45009784735812125</v>
      </c>
      <c r="M5206" t="str">
        <f>LEFT(C5206, SEARCH(" ", C5206) - 1)</f>
        <v>Steve</v>
      </c>
      <c r="N5206" t="str" cm="1">
        <f t="array" ref="N5206">_xlfn.IFS(H5206&lt;0, "LOSS", H5206&gt;1000, "GREAT", H5206&gt;500, "GOOD", H5206&gt;=100, "OKAY", H5206&lt;100, "OKAY")</f>
        <v>OKAY</v>
      </c>
    </row>
    <row r="5207" spans="1:14">
      <c r="A5207" s="2">
        <v>42579</v>
      </c>
      <c r="B5207" s="2" t="str">
        <f>TEXT(A5207,"mmmm")</f>
        <v>July</v>
      </c>
      <c r="C5207" t="s">
        <v>1751</v>
      </c>
      <c r="D5207" t="s">
        <v>32</v>
      </c>
      <c r="E5207" t="s">
        <v>23</v>
      </c>
      <c r="F5207" t="s">
        <v>47</v>
      </c>
      <c r="G5207" t="s">
        <v>408</v>
      </c>
      <c r="H5207">
        <v>109.92</v>
      </c>
      <c r="I5207">
        <v>2</v>
      </c>
      <c r="J5207">
        <v>53.86</v>
      </c>
      <c r="K5207" s="6">
        <f>J5207/H5207</f>
        <v>0.48999272197962151</v>
      </c>
      <c r="M5207" t="str">
        <f>LEFT(C5207, SEARCH(" ", C5207) - 1)</f>
        <v>Steve</v>
      </c>
      <c r="N5207" t="str" cm="1">
        <f t="array" ref="N5207">_xlfn.IFS(H5207&lt;0, "LOSS", H5207&gt;1000, "GREAT", H5207&gt;500, "GOOD", H5207&gt;=100, "OKAY", H5207&lt;100, "OKAY")</f>
        <v>OKAY</v>
      </c>
    </row>
    <row r="5208" spans="1:14">
      <c r="A5208" s="2">
        <v>42579</v>
      </c>
      <c r="B5208" s="2" t="str">
        <f>TEXT(A5208,"mmmm")</f>
        <v>July</v>
      </c>
      <c r="C5208" t="s">
        <v>1901</v>
      </c>
      <c r="D5208" t="s">
        <v>22</v>
      </c>
      <c r="E5208" t="s">
        <v>23</v>
      </c>
      <c r="F5208" t="s">
        <v>45</v>
      </c>
      <c r="G5208" t="s">
        <v>349</v>
      </c>
      <c r="H5208">
        <v>18.899999999999999</v>
      </c>
      <c r="I5208">
        <v>3</v>
      </c>
      <c r="J5208">
        <v>8.69</v>
      </c>
      <c r="K5208" s="6">
        <f>J5208/H5208</f>
        <v>0.4597883597883598</v>
      </c>
      <c r="M5208" t="str">
        <f>LEFT(C5208, SEARCH(" ", C5208) - 1)</f>
        <v>Khloe</v>
      </c>
      <c r="N5208" t="str" cm="1">
        <f t="array" ref="N5208">_xlfn.IFS(H5208&lt;0, "LOSS", H5208&gt;1000, "GREAT", H5208&gt;500, "GOOD", H5208&gt;=100, "OKAY", H5208&lt;100, "OKAY")</f>
        <v>OKAY</v>
      </c>
    </row>
    <row r="5209" spans="1:14">
      <c r="A5209" s="2">
        <v>42579</v>
      </c>
      <c r="B5209" s="2" t="str">
        <f>TEXT(A5209,"mmmm")</f>
        <v>July</v>
      </c>
      <c r="C5209" t="s">
        <v>2116</v>
      </c>
      <c r="D5209" t="s">
        <v>27</v>
      </c>
      <c r="E5209" t="s">
        <v>21</v>
      </c>
      <c r="F5209" t="s">
        <v>39</v>
      </c>
      <c r="G5209" t="s">
        <v>212</v>
      </c>
      <c r="H5209">
        <v>177.45</v>
      </c>
      <c r="I5209">
        <v>5</v>
      </c>
      <c r="J5209">
        <v>-78.08</v>
      </c>
      <c r="K5209" s="6">
        <f>J5209/H5209</f>
        <v>-0.44001127078050156</v>
      </c>
      <c r="M5209" t="str">
        <f>LEFT(C5209, SEARCH(" ", C5209) - 1)</f>
        <v>Olvera</v>
      </c>
      <c r="N5209" t="str" cm="1">
        <f t="array" ref="N5209">_xlfn.IFS(H5209&lt;0, "LOSS", H5209&gt;1000, "GREAT", H5209&gt;500, "GOOD", H5209&gt;=100, "OKAY", H5209&lt;100, "OKAY")</f>
        <v>OKAY</v>
      </c>
    </row>
    <row r="5210" spans="1:14">
      <c r="A5210" s="2">
        <v>42579</v>
      </c>
      <c r="B5210" s="2" t="str">
        <f>TEXT(A5210,"mmmm")</f>
        <v>July</v>
      </c>
      <c r="C5210" t="s">
        <v>2116</v>
      </c>
      <c r="D5210" t="s">
        <v>27</v>
      </c>
      <c r="E5210" t="s">
        <v>23</v>
      </c>
      <c r="F5210" t="s">
        <v>38</v>
      </c>
      <c r="G5210" t="s">
        <v>2205</v>
      </c>
      <c r="H5210">
        <v>1369.76</v>
      </c>
      <c r="I5210">
        <v>6</v>
      </c>
      <c r="J5210">
        <v>-913.18</v>
      </c>
      <c r="K5210" s="6">
        <f>J5210/H5210</f>
        <v>-0.66667153369933418</v>
      </c>
      <c r="M5210" t="str">
        <f>LEFT(C5210, SEARCH(" ", C5210) - 1)</f>
        <v>Olvera</v>
      </c>
      <c r="N5210" t="str" cm="1">
        <f t="array" ref="N5210">_xlfn.IFS(H5210&lt;0, "LOSS", H5210&gt;1000, "GREAT", H5210&gt;500, "GOOD", H5210&gt;=100, "OKAY", H5210&lt;100, "OKAY")</f>
        <v>GREAT</v>
      </c>
    </row>
    <row r="5211" spans="1:14">
      <c r="A5211" s="2">
        <v>42579</v>
      </c>
      <c r="B5211" s="2" t="str">
        <f>TEXT(A5211,"mmmm")</f>
        <v>July</v>
      </c>
      <c r="C5211" t="s">
        <v>2116</v>
      </c>
      <c r="D5211" t="s">
        <v>27</v>
      </c>
      <c r="E5211" t="s">
        <v>23</v>
      </c>
      <c r="F5211" t="s">
        <v>36</v>
      </c>
      <c r="G5211" t="s">
        <v>1548</v>
      </c>
      <c r="H5211">
        <v>9.48</v>
      </c>
      <c r="I5211">
        <v>3</v>
      </c>
      <c r="J5211">
        <v>0.71</v>
      </c>
      <c r="K5211" s="6">
        <f>J5211/H5211</f>
        <v>7.4894514767932477E-2</v>
      </c>
      <c r="M5211" t="str">
        <f>LEFT(C5211, SEARCH(" ", C5211) - 1)</f>
        <v>Olvera</v>
      </c>
      <c r="N5211" t="str" cm="1">
        <f t="array" ref="N5211">_xlfn.IFS(H5211&lt;0, "LOSS", H5211&gt;1000, "GREAT", H5211&gt;500, "GOOD", H5211&gt;=100, "OKAY", H5211&lt;100, "OKAY")</f>
        <v>OKAY</v>
      </c>
    </row>
    <row r="5212" spans="1:14">
      <c r="A5212" s="2">
        <v>42579</v>
      </c>
      <c r="B5212" s="2" t="str">
        <f>TEXT(A5212,"mmmm")</f>
        <v>July</v>
      </c>
      <c r="C5212" t="s">
        <v>1458</v>
      </c>
      <c r="D5212" t="s">
        <v>26</v>
      </c>
      <c r="E5212" t="s">
        <v>21</v>
      </c>
      <c r="F5212" t="s">
        <v>44</v>
      </c>
      <c r="G5212" t="s">
        <v>1188</v>
      </c>
      <c r="H5212">
        <v>24.7</v>
      </c>
      <c r="I5212">
        <v>5</v>
      </c>
      <c r="J5212">
        <v>-9.8800000000000008</v>
      </c>
      <c r="K5212" s="6">
        <f>J5212/H5212</f>
        <v>-0.4</v>
      </c>
      <c r="M5212" t="str">
        <f>LEFT(C5212, SEARCH(" ", C5212) - 1)</f>
        <v>Barry</v>
      </c>
      <c r="N5212" t="str" cm="1">
        <f t="array" ref="N5212">_xlfn.IFS(H5212&lt;0, "LOSS", H5212&gt;1000, "GREAT", H5212&gt;500, "GOOD", H5212&gt;=100, "OKAY", H5212&lt;100, "OKAY")</f>
        <v>OKAY</v>
      </c>
    </row>
    <row r="5213" spans="1:14">
      <c r="A5213" s="2">
        <v>42579</v>
      </c>
      <c r="B5213" s="2" t="str">
        <f>TEXT(A5213,"mmmm")</f>
        <v>July</v>
      </c>
      <c r="C5213" t="s">
        <v>1458</v>
      </c>
      <c r="D5213" t="s">
        <v>26</v>
      </c>
      <c r="E5213" t="s">
        <v>21</v>
      </c>
      <c r="F5213" t="s">
        <v>44</v>
      </c>
      <c r="G5213" t="s">
        <v>2651</v>
      </c>
      <c r="H5213">
        <v>302.72000000000003</v>
      </c>
      <c r="I5213">
        <v>5</v>
      </c>
      <c r="J5213">
        <v>-378.4</v>
      </c>
      <c r="K5213" s="6">
        <f>J5213/H5213</f>
        <v>-1.2499999999999998</v>
      </c>
      <c r="M5213" t="str">
        <f>LEFT(C5213, SEARCH(" ", C5213) - 1)</f>
        <v>Barry</v>
      </c>
      <c r="N5213" t="str" cm="1">
        <f t="array" ref="N5213">_xlfn.IFS(H5213&lt;0, "LOSS", H5213&gt;1000, "GREAT", H5213&gt;500, "GOOD", H5213&gt;=100, "OKAY", H5213&lt;100, "OKAY")</f>
        <v>OKAY</v>
      </c>
    </row>
    <row r="5214" spans="1:14">
      <c r="A5214" s="2">
        <v>42580</v>
      </c>
      <c r="B5214" s="2" t="str">
        <f>TEXT(A5214,"mmmm")</f>
        <v>July</v>
      </c>
      <c r="C5214" t="s">
        <v>79</v>
      </c>
      <c r="D5214" t="s">
        <v>27</v>
      </c>
      <c r="E5214" t="s">
        <v>23</v>
      </c>
      <c r="F5214" t="s">
        <v>49</v>
      </c>
      <c r="G5214" t="s">
        <v>1454</v>
      </c>
      <c r="H5214">
        <v>84.78</v>
      </c>
      <c r="I5214">
        <v>2</v>
      </c>
      <c r="J5214">
        <v>-16.96</v>
      </c>
      <c r="K5214" s="6">
        <f>J5214/H5214</f>
        <v>-0.2000471809389007</v>
      </c>
      <c r="M5214" t="str">
        <f>LEFT(C5214, SEARCH(" ", C5214) - 1)</f>
        <v>Jack</v>
      </c>
      <c r="N5214" t="str" cm="1">
        <f t="array" ref="N5214">_xlfn.IFS(H5214&lt;0, "LOSS", H5214&gt;1000, "GREAT", H5214&gt;500, "GOOD", H5214&gt;=100, "OKAY", H5214&lt;100, "OKAY")</f>
        <v>OKAY</v>
      </c>
    </row>
    <row r="5215" spans="1:14">
      <c r="A5215" s="2">
        <v>42580</v>
      </c>
      <c r="B5215" s="2" t="str">
        <f>TEXT(A5215,"mmmm")</f>
        <v>July</v>
      </c>
      <c r="C5215" t="s">
        <v>1722</v>
      </c>
      <c r="D5215" t="s">
        <v>31</v>
      </c>
      <c r="E5215" t="s">
        <v>23</v>
      </c>
      <c r="F5215" t="s">
        <v>38</v>
      </c>
      <c r="G5215" t="s">
        <v>1656</v>
      </c>
      <c r="H5215">
        <v>2.21</v>
      </c>
      <c r="I5215">
        <v>3</v>
      </c>
      <c r="J5215">
        <v>-1.48</v>
      </c>
      <c r="K5215" s="6">
        <f>J5215/H5215</f>
        <v>-0.66968325791855199</v>
      </c>
      <c r="M5215" t="str">
        <f>LEFT(C5215, SEARCH(" ", C5215) - 1)</f>
        <v>Pierre</v>
      </c>
      <c r="N5215" t="str" cm="1">
        <f t="array" ref="N5215">_xlfn.IFS(H5215&lt;0, "LOSS", H5215&gt;1000, "GREAT", H5215&gt;500, "GOOD", H5215&gt;=100, "OKAY", H5215&lt;100, "OKAY")</f>
        <v>OKAY</v>
      </c>
    </row>
    <row r="5216" spans="1:14">
      <c r="A5216" s="2">
        <v>42580</v>
      </c>
      <c r="B5216" s="2" t="str">
        <f>TEXT(A5216,"mmmm")</f>
        <v>July</v>
      </c>
      <c r="C5216" t="s">
        <v>2455</v>
      </c>
      <c r="D5216" t="s">
        <v>33</v>
      </c>
      <c r="E5216" t="s">
        <v>23</v>
      </c>
      <c r="F5216" t="s">
        <v>49</v>
      </c>
      <c r="G5216" t="s">
        <v>1529</v>
      </c>
      <c r="H5216">
        <v>704.76</v>
      </c>
      <c r="I5216">
        <v>5</v>
      </c>
      <c r="J5216">
        <v>26.43</v>
      </c>
      <c r="K5216" s="6">
        <f>J5216/H5216</f>
        <v>3.7502128384130765E-2</v>
      </c>
      <c r="M5216" t="str">
        <f>LEFT(C5216, SEARCH(" ", C5216) - 1)</f>
        <v>Ritsa</v>
      </c>
      <c r="N5216" t="str" cm="1">
        <f t="array" ref="N5216">_xlfn.IFS(H5216&lt;0, "LOSS", H5216&gt;1000, "GREAT", H5216&gt;500, "GOOD", H5216&gt;=100, "OKAY", H5216&lt;100, "OKAY")</f>
        <v>GOOD</v>
      </c>
    </row>
    <row r="5217" spans="1:14">
      <c r="A5217" s="2">
        <v>42580</v>
      </c>
      <c r="B5217" s="2" t="str">
        <f>TEXT(A5217,"mmmm")</f>
        <v>July</v>
      </c>
      <c r="C5217" t="s">
        <v>2455</v>
      </c>
      <c r="D5217" t="s">
        <v>33</v>
      </c>
      <c r="E5217" t="s">
        <v>23</v>
      </c>
      <c r="F5217" t="s">
        <v>38</v>
      </c>
      <c r="G5217" t="s">
        <v>1362</v>
      </c>
      <c r="H5217">
        <v>27.4</v>
      </c>
      <c r="I5217">
        <v>3</v>
      </c>
      <c r="J5217">
        <v>-20.09</v>
      </c>
      <c r="K5217" s="6">
        <f>J5217/H5217</f>
        <v>-0.7332116788321168</v>
      </c>
      <c r="M5217" t="str">
        <f>LEFT(C5217, SEARCH(" ", C5217) - 1)</f>
        <v>Ritsa</v>
      </c>
      <c r="N5217" t="str" cm="1">
        <f t="array" ref="N5217">_xlfn.IFS(H5217&lt;0, "LOSS", H5217&gt;1000, "GREAT", H5217&gt;500, "GOOD", H5217&gt;=100, "OKAY", H5217&lt;100, "OKAY")</f>
        <v>OKAY</v>
      </c>
    </row>
    <row r="5218" spans="1:14">
      <c r="A5218" s="2">
        <v>42581</v>
      </c>
      <c r="B5218" s="2" t="str">
        <f>TEXT(A5218,"mmmm")</f>
        <v>July</v>
      </c>
      <c r="C5218" t="s">
        <v>1577</v>
      </c>
      <c r="D5218" t="s">
        <v>26</v>
      </c>
      <c r="E5218" t="s">
        <v>23</v>
      </c>
      <c r="F5218" t="s">
        <v>38</v>
      </c>
      <c r="G5218" t="s">
        <v>1589</v>
      </c>
      <c r="H5218">
        <v>9.26</v>
      </c>
      <c r="I5218">
        <v>3</v>
      </c>
      <c r="J5218">
        <v>-13.9</v>
      </c>
      <c r="K5218" s="6">
        <f>J5218/H5218</f>
        <v>-1.5010799136069115</v>
      </c>
      <c r="M5218" t="str">
        <f>LEFT(C5218, SEARCH(" ", C5218) - 1)</f>
        <v>Lindsay</v>
      </c>
      <c r="N5218" t="str" cm="1">
        <f t="array" ref="N5218">_xlfn.IFS(H5218&lt;0, "LOSS", H5218&gt;1000, "GREAT", H5218&gt;500, "GOOD", H5218&gt;=100, "OKAY", H5218&lt;100, "OKAY")</f>
        <v>OKAY</v>
      </c>
    </row>
    <row r="5219" spans="1:14">
      <c r="A5219" s="2">
        <v>42581</v>
      </c>
      <c r="B5219" s="2" t="str">
        <f>TEXT(A5219,"mmmm")</f>
        <v>July</v>
      </c>
      <c r="C5219" t="s">
        <v>683</v>
      </c>
      <c r="D5219" t="s">
        <v>29</v>
      </c>
      <c r="E5219" t="s">
        <v>23</v>
      </c>
      <c r="F5219" t="s">
        <v>45</v>
      </c>
      <c r="G5219" t="s">
        <v>2652</v>
      </c>
      <c r="H5219">
        <v>9.25</v>
      </c>
      <c r="I5219">
        <v>4</v>
      </c>
      <c r="J5219">
        <v>3.12</v>
      </c>
      <c r="K5219" s="6">
        <f>J5219/H5219</f>
        <v>0.33729729729729729</v>
      </c>
      <c r="M5219" t="str">
        <f>LEFT(C5219, SEARCH(" ", C5219) - 1)</f>
        <v>Katherine</v>
      </c>
      <c r="N5219" t="str" cm="1">
        <f t="array" ref="N5219">_xlfn.IFS(H5219&lt;0, "LOSS", H5219&gt;1000, "GREAT", H5219&gt;500, "GOOD", H5219&gt;=100, "OKAY", H5219&lt;100, "OKAY")</f>
        <v>OKAY</v>
      </c>
    </row>
    <row r="5220" spans="1:14">
      <c r="A5220" s="2">
        <v>42581</v>
      </c>
      <c r="B5220" s="2" t="str">
        <f>TEXT(A5220,"mmmm")</f>
        <v>July</v>
      </c>
      <c r="C5220" t="s">
        <v>683</v>
      </c>
      <c r="D5220" t="s">
        <v>29</v>
      </c>
      <c r="E5220" t="s">
        <v>23</v>
      </c>
      <c r="F5220" t="s">
        <v>49</v>
      </c>
      <c r="G5220" t="s">
        <v>2188</v>
      </c>
      <c r="H5220">
        <v>1036.6199999999999</v>
      </c>
      <c r="I5220">
        <v>2</v>
      </c>
      <c r="J5220">
        <v>51.83</v>
      </c>
      <c r="K5220" s="6">
        <f>J5220/H5220</f>
        <v>4.9999035326349098E-2</v>
      </c>
      <c r="M5220" t="str">
        <f>LEFT(C5220, SEARCH(" ", C5220) - 1)</f>
        <v>Katherine</v>
      </c>
      <c r="N5220" t="str" cm="1">
        <f t="array" ref="N5220">_xlfn.IFS(H5220&lt;0, "LOSS", H5220&gt;1000, "GREAT", H5220&gt;500, "GOOD", H5220&gt;=100, "OKAY", H5220&lt;100, "OKAY")</f>
        <v>GREAT</v>
      </c>
    </row>
    <row r="5221" spans="1:14">
      <c r="A5221" s="2">
        <v>42581</v>
      </c>
      <c r="B5221" s="2" t="str">
        <f>TEXT(A5221,"mmmm")</f>
        <v>July</v>
      </c>
      <c r="C5221" t="s">
        <v>966</v>
      </c>
      <c r="D5221" t="s">
        <v>22</v>
      </c>
      <c r="E5221" t="s">
        <v>23</v>
      </c>
      <c r="F5221" t="s">
        <v>36</v>
      </c>
      <c r="G5221" t="s">
        <v>2076</v>
      </c>
      <c r="H5221">
        <v>715.64</v>
      </c>
      <c r="I5221">
        <v>2</v>
      </c>
      <c r="J5221">
        <v>178.91</v>
      </c>
      <c r="K5221" s="6">
        <f>J5221/H5221</f>
        <v>0.25</v>
      </c>
      <c r="M5221" t="str">
        <f>LEFT(C5221, SEARCH(" ", C5221) - 1)</f>
        <v>Rob</v>
      </c>
      <c r="N5221" t="str" cm="1">
        <f t="array" ref="N5221">_xlfn.IFS(H5221&lt;0, "LOSS", H5221&gt;1000, "GREAT", H5221&gt;500, "GOOD", H5221&gt;=100, "OKAY", H5221&lt;100, "OKAY")</f>
        <v>GOOD</v>
      </c>
    </row>
    <row r="5222" spans="1:14">
      <c r="A5222" s="2">
        <v>42582</v>
      </c>
      <c r="B5222" s="2" t="str">
        <f>TEXT(A5222,"mmmm")</f>
        <v>July</v>
      </c>
      <c r="C5222" t="s">
        <v>1094</v>
      </c>
      <c r="D5222" t="s">
        <v>32</v>
      </c>
      <c r="E5222" t="s">
        <v>23</v>
      </c>
      <c r="F5222" t="s">
        <v>36</v>
      </c>
      <c r="G5222" t="s">
        <v>830</v>
      </c>
      <c r="H5222">
        <v>283.14</v>
      </c>
      <c r="I5222">
        <v>4</v>
      </c>
      <c r="J5222">
        <v>72.36</v>
      </c>
      <c r="K5222" s="6">
        <f>J5222/H5222</f>
        <v>0.25556261919898282</v>
      </c>
      <c r="M5222" t="str">
        <f>LEFT(C5222, SEARCH(" ", C5222) - 1)</f>
        <v>Ken</v>
      </c>
      <c r="N5222" t="str" cm="1">
        <f t="array" ref="N5222">_xlfn.IFS(H5222&lt;0, "LOSS", H5222&gt;1000, "GREAT", H5222&gt;500, "GOOD", H5222&gt;=100, "OKAY", H5222&lt;100, "OKAY")</f>
        <v>OKAY</v>
      </c>
    </row>
    <row r="5223" spans="1:14">
      <c r="A5223" s="2">
        <v>42582</v>
      </c>
      <c r="B5223" s="2" t="str">
        <f>TEXT(A5223,"mmmm")</f>
        <v>July</v>
      </c>
      <c r="C5223" t="s">
        <v>1094</v>
      </c>
      <c r="D5223" t="s">
        <v>32</v>
      </c>
      <c r="E5223" t="s">
        <v>25</v>
      </c>
      <c r="F5223" t="s">
        <v>48</v>
      </c>
      <c r="G5223" t="s">
        <v>2375</v>
      </c>
      <c r="H5223">
        <v>635.96</v>
      </c>
      <c r="I5223">
        <v>4</v>
      </c>
      <c r="J5223">
        <v>165.35</v>
      </c>
      <c r="K5223" s="6">
        <f>J5223/H5223</f>
        <v>0.26000062897037546</v>
      </c>
      <c r="M5223" t="str">
        <f>LEFT(C5223, SEARCH(" ", C5223) - 1)</f>
        <v>Ken</v>
      </c>
      <c r="N5223" t="str" cm="1">
        <f t="array" ref="N5223">_xlfn.IFS(H5223&lt;0, "LOSS", H5223&gt;1000, "GREAT", H5223&gt;500, "GOOD", H5223&gt;=100, "OKAY", H5223&lt;100, "OKAY")</f>
        <v>GOOD</v>
      </c>
    </row>
    <row r="5224" spans="1:14">
      <c r="A5224" s="2">
        <v>42582</v>
      </c>
      <c r="B5224" s="2" t="str">
        <f>TEXT(A5224,"mmmm")</f>
        <v>July</v>
      </c>
      <c r="C5224" t="s">
        <v>1094</v>
      </c>
      <c r="D5224" t="s">
        <v>32</v>
      </c>
      <c r="E5224" t="s">
        <v>25</v>
      </c>
      <c r="F5224" t="s">
        <v>48</v>
      </c>
      <c r="G5224" t="s">
        <v>1643</v>
      </c>
      <c r="H5224">
        <v>118.99</v>
      </c>
      <c r="I5224">
        <v>1</v>
      </c>
      <c r="J5224">
        <v>33.32</v>
      </c>
      <c r="K5224" s="6">
        <f>J5224/H5224</f>
        <v>0.28002353138919239</v>
      </c>
      <c r="M5224" t="str">
        <f>LEFT(C5224, SEARCH(" ", C5224) - 1)</f>
        <v>Ken</v>
      </c>
      <c r="N5224" t="str" cm="1">
        <f t="array" ref="N5224">_xlfn.IFS(H5224&lt;0, "LOSS", H5224&gt;1000, "GREAT", H5224&gt;500, "GOOD", H5224&gt;=100, "OKAY", H5224&lt;100, "OKAY")</f>
        <v>OKAY</v>
      </c>
    </row>
    <row r="5225" spans="1:14">
      <c r="A5225" s="2">
        <v>42582</v>
      </c>
      <c r="B5225" s="2" t="str">
        <f>TEXT(A5225,"mmmm")</f>
        <v>July</v>
      </c>
      <c r="C5225" t="s">
        <v>1094</v>
      </c>
      <c r="D5225" t="s">
        <v>32</v>
      </c>
      <c r="E5225" t="s">
        <v>21</v>
      </c>
      <c r="F5225" t="s">
        <v>44</v>
      </c>
      <c r="G5225" t="s">
        <v>173</v>
      </c>
      <c r="H5225">
        <v>272.94</v>
      </c>
      <c r="I5225">
        <v>3</v>
      </c>
      <c r="J5225">
        <v>30.02</v>
      </c>
      <c r="K5225" s="6">
        <f>J5225/H5225</f>
        <v>0.10998754304975453</v>
      </c>
      <c r="M5225" t="str">
        <f>LEFT(C5225, SEARCH(" ", C5225) - 1)</f>
        <v>Ken</v>
      </c>
      <c r="N5225" t="str" cm="1">
        <f t="array" ref="N5225">_xlfn.IFS(H5225&lt;0, "LOSS", H5225&gt;1000, "GREAT", H5225&gt;500, "GOOD", H5225&gt;=100, "OKAY", H5225&lt;100, "OKAY")</f>
        <v>OKAY</v>
      </c>
    </row>
    <row r="5226" spans="1:14">
      <c r="A5226" s="2">
        <v>42582</v>
      </c>
      <c r="B5226" s="2" t="str">
        <f>TEXT(A5226,"mmmm")</f>
        <v>July</v>
      </c>
      <c r="C5226" t="s">
        <v>534</v>
      </c>
      <c r="D5226" t="s">
        <v>22</v>
      </c>
      <c r="E5226" t="s">
        <v>21</v>
      </c>
      <c r="F5226" t="s">
        <v>51</v>
      </c>
      <c r="G5226" t="s">
        <v>2082</v>
      </c>
      <c r="H5226">
        <v>863.13</v>
      </c>
      <c r="I5226">
        <v>7</v>
      </c>
      <c r="J5226">
        <v>-32.369999999999997</v>
      </c>
      <c r="K5226" s="6">
        <f>J5226/H5226</f>
        <v>-3.75030412568211E-2</v>
      </c>
      <c r="M5226" t="str">
        <f>LEFT(C5226, SEARCH(" ", C5226) - 1)</f>
        <v>Anna</v>
      </c>
      <c r="N5226" t="str" cm="1">
        <f t="array" ref="N5226">_xlfn.IFS(H5226&lt;0, "LOSS", H5226&gt;1000, "GREAT", H5226&gt;500, "GOOD", H5226&gt;=100, "OKAY", H5226&lt;100, "OKAY")</f>
        <v>GOOD</v>
      </c>
    </row>
    <row r="5227" spans="1:14">
      <c r="A5227" s="2">
        <v>42583</v>
      </c>
      <c r="B5227" s="2" t="str">
        <f>TEXT(A5227,"mmmm")</f>
        <v>August</v>
      </c>
      <c r="C5227" t="s">
        <v>502</v>
      </c>
      <c r="D5227" t="s">
        <v>26</v>
      </c>
      <c r="E5227" t="s">
        <v>23</v>
      </c>
      <c r="F5227" t="s">
        <v>47</v>
      </c>
      <c r="G5227" t="s">
        <v>710</v>
      </c>
      <c r="H5227">
        <v>19.649999999999999</v>
      </c>
      <c r="I5227">
        <v>2</v>
      </c>
      <c r="J5227">
        <v>6.63</v>
      </c>
      <c r="K5227" s="6">
        <f>J5227/H5227</f>
        <v>0.33740458015267177</v>
      </c>
      <c r="M5227" t="str">
        <f>LEFT(C5227, SEARCH(" ", C5227) - 1)</f>
        <v>Susan</v>
      </c>
      <c r="N5227" t="str" cm="1">
        <f t="array" ref="N5227">_xlfn.IFS(H5227&lt;0, "LOSS", H5227&gt;1000, "GREAT", H5227&gt;500, "GOOD", H5227&gt;=100, "OKAY", H5227&lt;100, "OKAY")</f>
        <v>OKAY</v>
      </c>
    </row>
    <row r="5228" spans="1:14">
      <c r="A5228" s="2">
        <v>42583</v>
      </c>
      <c r="B5228" s="2" t="str">
        <f>TEXT(A5228,"mmmm")</f>
        <v>August</v>
      </c>
      <c r="C5228" t="s">
        <v>449</v>
      </c>
      <c r="D5228" t="s">
        <v>22</v>
      </c>
      <c r="E5228" t="s">
        <v>25</v>
      </c>
      <c r="F5228" t="s">
        <v>48</v>
      </c>
      <c r="G5228" t="s">
        <v>761</v>
      </c>
      <c r="H5228">
        <v>1039.73</v>
      </c>
      <c r="I5228">
        <v>2</v>
      </c>
      <c r="J5228">
        <v>90.98</v>
      </c>
      <c r="K5228" s="6">
        <f>J5228/H5228</f>
        <v>8.7503486482067461E-2</v>
      </c>
      <c r="M5228" t="str">
        <f>LEFT(C5228, SEARCH(" ", C5228) - 1)</f>
        <v>Thomas</v>
      </c>
      <c r="N5228" t="str" cm="1">
        <f t="array" ref="N5228">_xlfn.IFS(H5228&lt;0, "LOSS", H5228&gt;1000, "GREAT", H5228&gt;500, "GOOD", H5228&gt;=100, "OKAY", H5228&lt;100, "OKAY")</f>
        <v>GREAT</v>
      </c>
    </row>
    <row r="5229" spans="1:14">
      <c r="A5229" s="2">
        <v>42583</v>
      </c>
      <c r="B5229" s="2" t="str">
        <f>TEXT(A5229,"mmmm")</f>
        <v>August</v>
      </c>
      <c r="C5229" t="s">
        <v>449</v>
      </c>
      <c r="D5229" t="s">
        <v>22</v>
      </c>
      <c r="E5229" t="s">
        <v>23</v>
      </c>
      <c r="F5229" t="s">
        <v>36</v>
      </c>
      <c r="G5229" t="s">
        <v>885</v>
      </c>
      <c r="H5229">
        <v>45.96</v>
      </c>
      <c r="I5229">
        <v>2</v>
      </c>
      <c r="J5229">
        <v>13.79</v>
      </c>
      <c r="K5229" s="6">
        <f>J5229/H5229</f>
        <v>0.30004351610095731</v>
      </c>
      <c r="M5229" t="str">
        <f>LEFT(C5229, SEARCH(" ", C5229) - 1)</f>
        <v>Thomas</v>
      </c>
      <c r="N5229" t="str" cm="1">
        <f t="array" ref="N5229">_xlfn.IFS(H5229&lt;0, "LOSS", H5229&gt;1000, "GREAT", H5229&gt;500, "GOOD", H5229&gt;=100, "OKAY", H5229&lt;100, "OKAY")</f>
        <v>OKAY</v>
      </c>
    </row>
    <row r="5230" spans="1:14">
      <c r="A5230" s="2">
        <v>42583</v>
      </c>
      <c r="B5230" s="2" t="str">
        <f>TEXT(A5230,"mmmm")</f>
        <v>August</v>
      </c>
      <c r="C5230" t="s">
        <v>1901</v>
      </c>
      <c r="D5230" t="s">
        <v>27</v>
      </c>
      <c r="E5230" t="s">
        <v>21</v>
      </c>
      <c r="F5230" t="s">
        <v>44</v>
      </c>
      <c r="G5230" t="s">
        <v>2653</v>
      </c>
      <c r="H5230">
        <v>19.309999999999999</v>
      </c>
      <c r="I5230">
        <v>2</v>
      </c>
      <c r="J5230">
        <v>3.14</v>
      </c>
      <c r="K5230" s="6">
        <f>J5230/H5230</f>
        <v>0.16261004660797515</v>
      </c>
      <c r="M5230" t="str">
        <f>LEFT(C5230, SEARCH(" ", C5230) - 1)</f>
        <v>Khloe</v>
      </c>
      <c r="N5230" t="str" cm="1">
        <f t="array" ref="N5230">_xlfn.IFS(H5230&lt;0, "LOSS", H5230&gt;1000, "GREAT", H5230&gt;500, "GOOD", H5230&gt;=100, "OKAY", H5230&lt;100, "OKAY")</f>
        <v>OKAY</v>
      </c>
    </row>
    <row r="5231" spans="1:14">
      <c r="A5231" s="2">
        <v>42584</v>
      </c>
      <c r="B5231" s="2" t="str">
        <f>TEXT(A5231,"mmmm")</f>
        <v>August</v>
      </c>
      <c r="C5231" t="s">
        <v>286</v>
      </c>
      <c r="D5231" t="s">
        <v>22</v>
      </c>
      <c r="E5231" t="s">
        <v>21</v>
      </c>
      <c r="F5231" t="s">
        <v>51</v>
      </c>
      <c r="G5231" t="s">
        <v>2654</v>
      </c>
      <c r="H5231">
        <v>136.46</v>
      </c>
      <c r="I5231">
        <v>2</v>
      </c>
      <c r="J5231">
        <v>15.35</v>
      </c>
      <c r="K5231" s="6">
        <f>J5231/H5231</f>
        <v>0.11248717572915139</v>
      </c>
      <c r="M5231" t="str">
        <f>LEFT(C5231, SEARCH(" ", C5231) - 1)</f>
        <v>Barry</v>
      </c>
      <c r="N5231" t="str" cm="1">
        <f t="array" ref="N5231">_xlfn.IFS(H5231&lt;0, "LOSS", H5231&gt;1000, "GREAT", H5231&gt;500, "GOOD", H5231&gt;=100, "OKAY", H5231&lt;100, "OKAY")</f>
        <v>OKAY</v>
      </c>
    </row>
    <row r="5232" spans="1:14">
      <c r="A5232" s="2">
        <v>42584</v>
      </c>
      <c r="B5232" s="2" t="str">
        <f>TEXT(A5232,"mmmm")</f>
        <v>August</v>
      </c>
      <c r="C5232" t="s">
        <v>286</v>
      </c>
      <c r="D5232" t="s">
        <v>22</v>
      </c>
      <c r="E5232" t="s">
        <v>25</v>
      </c>
      <c r="F5232" t="s">
        <v>48</v>
      </c>
      <c r="G5232" t="s">
        <v>2604</v>
      </c>
      <c r="H5232">
        <v>333.58</v>
      </c>
      <c r="I5232">
        <v>3</v>
      </c>
      <c r="J5232">
        <v>33.36</v>
      </c>
      <c r="K5232" s="6">
        <f>J5232/H5232</f>
        <v>0.10000599556328317</v>
      </c>
      <c r="M5232" t="str">
        <f>LEFT(C5232, SEARCH(" ", C5232) - 1)</f>
        <v>Barry</v>
      </c>
      <c r="N5232" t="str" cm="1">
        <f t="array" ref="N5232">_xlfn.IFS(H5232&lt;0, "LOSS", H5232&gt;1000, "GREAT", H5232&gt;500, "GOOD", H5232&gt;=100, "OKAY", H5232&lt;100, "OKAY")</f>
        <v>OKAY</v>
      </c>
    </row>
    <row r="5233" spans="1:14">
      <c r="A5233" s="2">
        <v>42584</v>
      </c>
      <c r="B5233" s="2" t="str">
        <f>TEXT(A5233,"mmmm")</f>
        <v>August</v>
      </c>
      <c r="C5233" t="s">
        <v>286</v>
      </c>
      <c r="D5233" t="s">
        <v>22</v>
      </c>
      <c r="E5233" t="s">
        <v>23</v>
      </c>
      <c r="F5233" t="s">
        <v>38</v>
      </c>
      <c r="G5233" t="s">
        <v>2049</v>
      </c>
      <c r="H5233">
        <v>12.54</v>
      </c>
      <c r="I5233">
        <v>2</v>
      </c>
      <c r="J5233">
        <v>4.7</v>
      </c>
      <c r="K5233" s="6">
        <f>J5233/H5233</f>
        <v>0.37480063795853275</v>
      </c>
      <c r="M5233" t="str">
        <f>LEFT(C5233, SEARCH(" ", C5233) - 1)</f>
        <v>Barry</v>
      </c>
      <c r="N5233" t="str" cm="1">
        <f t="array" ref="N5233">_xlfn.IFS(H5233&lt;0, "LOSS", H5233&gt;1000, "GREAT", H5233&gt;500, "GOOD", H5233&gt;=100, "OKAY", H5233&lt;100, "OKAY")</f>
        <v>OKAY</v>
      </c>
    </row>
    <row r="5234" spans="1:14">
      <c r="A5234" s="2">
        <v>42585</v>
      </c>
      <c r="B5234" s="2" t="str">
        <f>TEXT(A5234,"mmmm")</f>
        <v>August</v>
      </c>
      <c r="C5234" t="s">
        <v>2655</v>
      </c>
      <c r="D5234" t="s">
        <v>269</v>
      </c>
      <c r="E5234" t="s">
        <v>23</v>
      </c>
      <c r="F5234" t="s">
        <v>42</v>
      </c>
      <c r="G5234" t="s">
        <v>155</v>
      </c>
      <c r="H5234">
        <v>81.540000000000006</v>
      </c>
      <c r="I5234">
        <v>3</v>
      </c>
      <c r="J5234">
        <v>38.32</v>
      </c>
      <c r="K5234" s="6">
        <f>J5234/H5234</f>
        <v>0.46995339710571493</v>
      </c>
      <c r="M5234" t="str">
        <f>LEFT(C5234, SEARCH(" ", C5234) - 1)</f>
        <v>Alex</v>
      </c>
      <c r="N5234" t="str" cm="1">
        <f t="array" ref="N5234">_xlfn.IFS(H5234&lt;0, "LOSS", H5234&gt;1000, "GREAT", H5234&gt;500, "GOOD", H5234&gt;=100, "OKAY", H5234&lt;100, "OKAY")</f>
        <v>OKAY</v>
      </c>
    </row>
    <row r="5235" spans="1:14">
      <c r="A5235" s="2">
        <v>42585</v>
      </c>
      <c r="B5235" s="2" t="str">
        <f>TEXT(A5235,"mmmm")</f>
        <v>August</v>
      </c>
      <c r="C5235" t="s">
        <v>2655</v>
      </c>
      <c r="D5235" t="s">
        <v>269</v>
      </c>
      <c r="E5235" t="s">
        <v>25</v>
      </c>
      <c r="F5235" t="s">
        <v>35</v>
      </c>
      <c r="G5235" t="s">
        <v>2656</v>
      </c>
      <c r="H5235">
        <v>167.28</v>
      </c>
      <c r="I5235">
        <v>12</v>
      </c>
      <c r="J5235">
        <v>23.42</v>
      </c>
      <c r="K5235" s="6">
        <f>J5235/H5235</f>
        <v>0.14000478240076519</v>
      </c>
      <c r="M5235" t="str">
        <f>LEFT(C5235, SEARCH(" ", C5235) - 1)</f>
        <v>Alex</v>
      </c>
      <c r="N5235" t="str" cm="1">
        <f t="array" ref="N5235">_xlfn.IFS(H5235&lt;0, "LOSS", H5235&gt;1000, "GREAT", H5235&gt;500, "GOOD", H5235&gt;=100, "OKAY", H5235&lt;100, "OKAY")</f>
        <v>OKAY</v>
      </c>
    </row>
    <row r="5236" spans="1:14">
      <c r="A5236" s="2">
        <v>42586</v>
      </c>
      <c r="B5236" s="2" t="str">
        <f>TEXT(A5236,"mmmm")</f>
        <v>August</v>
      </c>
      <c r="C5236" t="s">
        <v>2657</v>
      </c>
      <c r="D5236" t="s">
        <v>106</v>
      </c>
      <c r="E5236" t="s">
        <v>23</v>
      </c>
      <c r="F5236" t="s">
        <v>50</v>
      </c>
      <c r="G5236" t="s">
        <v>2134</v>
      </c>
      <c r="H5236">
        <v>35.06</v>
      </c>
      <c r="I5236">
        <v>2</v>
      </c>
      <c r="J5236">
        <v>10.52</v>
      </c>
      <c r="K5236" s="6">
        <f>J5236/H5236</f>
        <v>0.30005704506560177</v>
      </c>
      <c r="M5236" t="str">
        <f>LEFT(C5236, SEARCH(" ", C5236) - 1)</f>
        <v>Max</v>
      </c>
      <c r="N5236" t="str" cm="1">
        <f t="array" ref="N5236">_xlfn.IFS(H5236&lt;0, "LOSS", H5236&gt;1000, "GREAT", H5236&gt;500, "GOOD", H5236&gt;=100, "OKAY", H5236&lt;100, "OKAY")</f>
        <v>OKAY</v>
      </c>
    </row>
    <row r="5237" spans="1:14">
      <c r="A5237" s="2">
        <v>42586</v>
      </c>
      <c r="B5237" s="2" t="str">
        <f>TEXT(A5237,"mmmm")</f>
        <v>August</v>
      </c>
      <c r="C5237" t="s">
        <v>2657</v>
      </c>
      <c r="D5237" t="s">
        <v>106</v>
      </c>
      <c r="E5237" t="s">
        <v>23</v>
      </c>
      <c r="F5237" t="s">
        <v>45</v>
      </c>
      <c r="G5237" t="s">
        <v>471</v>
      </c>
      <c r="H5237">
        <v>4.13</v>
      </c>
      <c r="I5237">
        <v>1</v>
      </c>
      <c r="J5237">
        <v>1.9</v>
      </c>
      <c r="K5237" s="6">
        <f>J5237/H5237</f>
        <v>0.46004842615012104</v>
      </c>
      <c r="M5237" t="str">
        <f>LEFT(C5237, SEARCH(" ", C5237) - 1)</f>
        <v>Max</v>
      </c>
      <c r="N5237" t="str" cm="1">
        <f t="array" ref="N5237">_xlfn.IFS(H5237&lt;0, "LOSS", H5237&gt;1000, "GREAT", H5237&gt;500, "GOOD", H5237&gt;=100, "OKAY", H5237&lt;100, "OKAY")</f>
        <v>OKAY</v>
      </c>
    </row>
    <row r="5238" spans="1:14">
      <c r="A5238" s="2">
        <v>42586</v>
      </c>
      <c r="B5238" s="2" t="str">
        <f>TEXT(A5238,"mmmm")</f>
        <v>August</v>
      </c>
      <c r="C5238" t="s">
        <v>2657</v>
      </c>
      <c r="D5238" t="s">
        <v>106</v>
      </c>
      <c r="E5238" t="s">
        <v>21</v>
      </c>
      <c r="F5238" t="s">
        <v>44</v>
      </c>
      <c r="G5238" t="s">
        <v>996</v>
      </c>
      <c r="H5238">
        <v>109.8</v>
      </c>
      <c r="I5238">
        <v>9</v>
      </c>
      <c r="J5238">
        <v>46.12</v>
      </c>
      <c r="K5238" s="6">
        <f>J5238/H5238</f>
        <v>0.42003642987249545</v>
      </c>
      <c r="M5238" t="str">
        <f>LEFT(C5238, SEARCH(" ", C5238) - 1)</f>
        <v>Max</v>
      </c>
      <c r="N5238" t="str" cm="1">
        <f t="array" ref="N5238">_xlfn.IFS(H5238&lt;0, "LOSS", H5238&gt;1000, "GREAT", H5238&gt;500, "GOOD", H5238&gt;=100, "OKAY", H5238&lt;100, "OKAY")</f>
        <v>OKAY</v>
      </c>
    </row>
    <row r="5239" spans="1:14">
      <c r="A5239" s="2">
        <v>42586</v>
      </c>
      <c r="B5239" s="2" t="str">
        <f>TEXT(A5239,"mmmm")</f>
        <v>August</v>
      </c>
      <c r="C5239" t="s">
        <v>2657</v>
      </c>
      <c r="D5239" t="s">
        <v>106</v>
      </c>
      <c r="E5239" t="s">
        <v>23</v>
      </c>
      <c r="F5239" t="s">
        <v>45</v>
      </c>
      <c r="G5239" t="s">
        <v>2658</v>
      </c>
      <c r="H5239">
        <v>9.82</v>
      </c>
      <c r="I5239">
        <v>2</v>
      </c>
      <c r="J5239">
        <v>4.8099999999999996</v>
      </c>
      <c r="K5239" s="6">
        <f>J5239/H5239</f>
        <v>0.48981670061099791</v>
      </c>
      <c r="M5239" t="str">
        <f>LEFT(C5239, SEARCH(" ", C5239) - 1)</f>
        <v>Max</v>
      </c>
      <c r="N5239" t="str" cm="1">
        <f t="array" ref="N5239">_xlfn.IFS(H5239&lt;0, "LOSS", H5239&gt;1000, "GREAT", H5239&gt;500, "GOOD", H5239&gt;=100, "OKAY", H5239&lt;100, "OKAY")</f>
        <v>OKAY</v>
      </c>
    </row>
    <row r="5240" spans="1:14">
      <c r="A5240" s="2">
        <v>42586</v>
      </c>
      <c r="B5240" s="2" t="str">
        <f>TEXT(A5240,"mmmm")</f>
        <v>August</v>
      </c>
      <c r="C5240" t="s">
        <v>1860</v>
      </c>
      <c r="D5240" t="s">
        <v>29</v>
      </c>
      <c r="E5240" t="s">
        <v>23</v>
      </c>
      <c r="F5240" t="s">
        <v>38</v>
      </c>
      <c r="G5240" t="s">
        <v>2251</v>
      </c>
      <c r="H5240">
        <v>3.98</v>
      </c>
      <c r="I5240">
        <v>5</v>
      </c>
      <c r="J5240">
        <v>-6.57</v>
      </c>
      <c r="K5240" s="6">
        <f>J5240/H5240</f>
        <v>-1.6507537688442211</v>
      </c>
      <c r="M5240" t="str">
        <f>LEFT(C5240, SEARCH(" ", C5240) - 1)</f>
        <v>Ralph</v>
      </c>
      <c r="N5240" t="str" cm="1">
        <f t="array" ref="N5240">_xlfn.IFS(H5240&lt;0, "LOSS", H5240&gt;1000, "GREAT", H5240&gt;500, "GOOD", H5240&gt;=100, "OKAY", H5240&lt;100, "OKAY")</f>
        <v>OKAY</v>
      </c>
    </row>
    <row r="5241" spans="1:14">
      <c r="A5241" s="2">
        <v>42586</v>
      </c>
      <c r="B5241" s="2" t="str">
        <f>TEXT(A5241,"mmmm")</f>
        <v>August</v>
      </c>
      <c r="C5241" t="s">
        <v>298</v>
      </c>
      <c r="D5241" t="s">
        <v>22</v>
      </c>
      <c r="E5241" t="s">
        <v>25</v>
      </c>
      <c r="F5241" t="s">
        <v>48</v>
      </c>
      <c r="G5241" t="s">
        <v>883</v>
      </c>
      <c r="H5241">
        <v>302.38</v>
      </c>
      <c r="I5241">
        <v>2</v>
      </c>
      <c r="J5241">
        <v>30.24</v>
      </c>
      <c r="K5241" s="6">
        <f>J5241/H5241</f>
        <v>0.10000661419406046</v>
      </c>
      <c r="M5241" t="str">
        <f>LEFT(C5241, SEARCH(" ", C5241) - 1)</f>
        <v>Linda</v>
      </c>
      <c r="N5241" t="str" cm="1">
        <f t="array" ref="N5241">_xlfn.IFS(H5241&lt;0, "LOSS", H5241&gt;1000, "GREAT", H5241&gt;500, "GOOD", H5241&gt;=100, "OKAY", H5241&lt;100, "OKAY")</f>
        <v>OKAY</v>
      </c>
    </row>
    <row r="5242" spans="1:14">
      <c r="A5242" s="2">
        <v>42586</v>
      </c>
      <c r="B5242" s="2" t="str">
        <f>TEXT(A5242,"mmmm")</f>
        <v>August</v>
      </c>
      <c r="C5242" t="s">
        <v>298</v>
      </c>
      <c r="D5242" t="s">
        <v>22</v>
      </c>
      <c r="E5242" t="s">
        <v>23</v>
      </c>
      <c r="F5242" t="s">
        <v>38</v>
      </c>
      <c r="G5242" t="s">
        <v>264</v>
      </c>
      <c r="H5242">
        <v>20.95</v>
      </c>
      <c r="I5242">
        <v>3</v>
      </c>
      <c r="J5242">
        <v>7.07</v>
      </c>
      <c r="K5242" s="6">
        <f>J5242/H5242</f>
        <v>0.33747016706443916</v>
      </c>
      <c r="M5242" t="str">
        <f>LEFT(C5242, SEARCH(" ", C5242) - 1)</f>
        <v>Linda</v>
      </c>
      <c r="N5242" t="str" cm="1">
        <f t="array" ref="N5242">_xlfn.IFS(H5242&lt;0, "LOSS", H5242&gt;1000, "GREAT", H5242&gt;500, "GOOD", H5242&gt;=100, "OKAY", H5242&lt;100, "OKAY")</f>
        <v>OKAY</v>
      </c>
    </row>
    <row r="5243" spans="1:14">
      <c r="A5243" s="2">
        <v>42586</v>
      </c>
      <c r="B5243" s="2" t="str">
        <f>TEXT(A5243,"mmmm")</f>
        <v>August</v>
      </c>
      <c r="C5243" t="s">
        <v>298</v>
      </c>
      <c r="D5243" t="s">
        <v>22</v>
      </c>
      <c r="E5243" t="s">
        <v>23</v>
      </c>
      <c r="F5243" t="s">
        <v>38</v>
      </c>
      <c r="G5243" t="s">
        <v>221</v>
      </c>
      <c r="H5243">
        <v>11.78</v>
      </c>
      <c r="I5243">
        <v>3</v>
      </c>
      <c r="J5243">
        <v>3.98</v>
      </c>
      <c r="K5243" s="6">
        <f>J5243/H5243</f>
        <v>0.33786078098471989</v>
      </c>
      <c r="M5243" t="str">
        <f>LEFT(C5243, SEARCH(" ", C5243) - 1)</f>
        <v>Linda</v>
      </c>
      <c r="N5243" t="str" cm="1">
        <f t="array" ref="N5243">_xlfn.IFS(H5243&lt;0, "LOSS", H5243&gt;1000, "GREAT", H5243&gt;500, "GOOD", H5243&gt;=100, "OKAY", H5243&lt;100, "OKAY")</f>
        <v>OKAY</v>
      </c>
    </row>
    <row r="5244" spans="1:14">
      <c r="A5244" s="2">
        <v>42587</v>
      </c>
      <c r="B5244" s="2" t="str">
        <f>TEXT(A5244,"mmmm")</f>
        <v>August</v>
      </c>
      <c r="C5244" t="s">
        <v>1946</v>
      </c>
      <c r="D5244" t="s">
        <v>65</v>
      </c>
      <c r="E5244" t="s">
        <v>23</v>
      </c>
      <c r="F5244" t="s">
        <v>37</v>
      </c>
      <c r="G5244" t="s">
        <v>2213</v>
      </c>
      <c r="H5244">
        <v>197.05</v>
      </c>
      <c r="I5244">
        <v>7</v>
      </c>
      <c r="J5244">
        <v>59.12</v>
      </c>
      <c r="K5244" s="6">
        <f>J5244/H5244</f>
        <v>0.3000253742704897</v>
      </c>
      <c r="M5244" t="str">
        <f>LEFT(C5244, SEARCH(" ", C5244) - 1)</f>
        <v>Maureen</v>
      </c>
      <c r="N5244" t="str" cm="1">
        <f t="array" ref="N5244">_xlfn.IFS(H5244&lt;0, "LOSS", H5244&gt;1000, "GREAT", H5244&gt;500, "GOOD", H5244&gt;=100, "OKAY", H5244&lt;100, "OKAY")</f>
        <v>OKAY</v>
      </c>
    </row>
    <row r="5245" spans="1:14">
      <c r="A5245" s="2">
        <v>42588</v>
      </c>
      <c r="B5245" s="2" t="str">
        <f>TEXT(A5245,"mmmm")</f>
        <v>August</v>
      </c>
      <c r="C5245" t="s">
        <v>534</v>
      </c>
      <c r="D5245" t="s">
        <v>24</v>
      </c>
      <c r="E5245" t="s">
        <v>23</v>
      </c>
      <c r="F5245" t="s">
        <v>47</v>
      </c>
      <c r="G5245" t="s">
        <v>710</v>
      </c>
      <c r="H5245">
        <v>70.88</v>
      </c>
      <c r="I5245">
        <v>2</v>
      </c>
      <c r="J5245">
        <v>33.31</v>
      </c>
      <c r="K5245" s="6">
        <f>J5245/H5245</f>
        <v>0.46994920993227995</v>
      </c>
      <c r="M5245" t="str">
        <f>LEFT(C5245, SEARCH(" ", C5245) - 1)</f>
        <v>Anna</v>
      </c>
      <c r="N5245" t="str" cm="1">
        <f t="array" ref="N5245">_xlfn.IFS(H5245&lt;0, "LOSS", H5245&gt;1000, "GREAT", H5245&gt;500, "GOOD", H5245&gt;=100, "OKAY", H5245&lt;100, "OKAY")</f>
        <v>OKAY</v>
      </c>
    </row>
    <row r="5246" spans="1:14">
      <c r="A5246" s="2">
        <v>42588</v>
      </c>
      <c r="B5246" s="2" t="str">
        <f>TEXT(A5246,"mmmm")</f>
        <v>August</v>
      </c>
      <c r="C5246" t="s">
        <v>1174</v>
      </c>
      <c r="D5246" t="s">
        <v>22</v>
      </c>
      <c r="E5246" t="s">
        <v>25</v>
      </c>
      <c r="F5246" t="s">
        <v>48</v>
      </c>
      <c r="G5246" t="s">
        <v>2378</v>
      </c>
      <c r="H5246">
        <v>211.17</v>
      </c>
      <c r="I5246">
        <v>4</v>
      </c>
      <c r="J5246">
        <v>18.48</v>
      </c>
      <c r="K5246" s="6">
        <f>J5246/H5246</f>
        <v>8.7512430743003272E-2</v>
      </c>
      <c r="M5246" t="str">
        <f>LEFT(C5246, SEARCH(" ", C5246) - 1)</f>
        <v>Vivek</v>
      </c>
      <c r="N5246" t="str" cm="1">
        <f t="array" ref="N5246">_xlfn.IFS(H5246&lt;0, "LOSS", H5246&gt;1000, "GREAT", H5246&gt;500, "GOOD", H5246&gt;=100, "OKAY", H5246&lt;100, "OKAY")</f>
        <v>OKAY</v>
      </c>
    </row>
    <row r="5247" spans="1:14">
      <c r="A5247" s="2">
        <v>42588</v>
      </c>
      <c r="B5247" s="2" t="str">
        <f>TEXT(A5247,"mmmm")</f>
        <v>August</v>
      </c>
      <c r="C5247" t="s">
        <v>961</v>
      </c>
      <c r="D5247" t="s">
        <v>24</v>
      </c>
      <c r="E5247" t="s">
        <v>23</v>
      </c>
      <c r="F5247" t="s">
        <v>37</v>
      </c>
      <c r="G5247" t="s">
        <v>81</v>
      </c>
      <c r="H5247">
        <v>38.340000000000003</v>
      </c>
      <c r="I5247">
        <v>9</v>
      </c>
      <c r="J5247">
        <v>15.72</v>
      </c>
      <c r="K5247" s="6">
        <f>J5247/H5247</f>
        <v>0.41001564945226915</v>
      </c>
      <c r="M5247" t="str">
        <f>LEFT(C5247, SEARCH(" ", C5247) - 1)</f>
        <v>Liz</v>
      </c>
      <c r="N5247" t="str" cm="1">
        <f t="array" ref="N5247">_xlfn.IFS(H5247&lt;0, "LOSS", H5247&gt;1000, "GREAT", H5247&gt;500, "GOOD", H5247&gt;=100, "OKAY", H5247&lt;100, "OKAY")</f>
        <v>OKAY</v>
      </c>
    </row>
    <row r="5248" spans="1:14">
      <c r="A5248" s="2">
        <v>42589</v>
      </c>
      <c r="B5248" s="2" t="str">
        <f>TEXT(A5248,"mmmm")</f>
        <v>August</v>
      </c>
      <c r="C5248" t="s">
        <v>1244</v>
      </c>
      <c r="D5248" t="s">
        <v>28</v>
      </c>
      <c r="E5248" t="s">
        <v>25</v>
      </c>
      <c r="F5248" t="s">
        <v>35</v>
      </c>
      <c r="G5248" t="s">
        <v>1556</v>
      </c>
      <c r="H5248">
        <v>179.97</v>
      </c>
      <c r="I5248">
        <v>3</v>
      </c>
      <c r="J5248">
        <v>86.39</v>
      </c>
      <c r="K5248" s="6">
        <f>J5248/H5248</f>
        <v>0.48002444851919768</v>
      </c>
      <c r="M5248" t="str">
        <f>LEFT(C5248, SEARCH(" ", C5248) - 1)</f>
        <v>Dorothy</v>
      </c>
      <c r="N5248" t="str" cm="1">
        <f t="array" ref="N5248">_xlfn.IFS(H5248&lt;0, "LOSS", H5248&gt;1000, "GREAT", H5248&gt;500, "GOOD", H5248&gt;=100, "OKAY", H5248&lt;100, "OKAY")</f>
        <v>OKAY</v>
      </c>
    </row>
    <row r="5249" spans="1:14">
      <c r="A5249" s="2">
        <v>42590</v>
      </c>
      <c r="B5249" s="2" t="str">
        <f>TEXT(A5249,"mmmm")</f>
        <v>August</v>
      </c>
      <c r="C5249" t="s">
        <v>1528</v>
      </c>
      <c r="D5249" t="s">
        <v>26</v>
      </c>
      <c r="E5249" t="s">
        <v>23</v>
      </c>
      <c r="F5249" t="s">
        <v>43</v>
      </c>
      <c r="G5249" t="s">
        <v>1640</v>
      </c>
      <c r="H5249">
        <v>11.17</v>
      </c>
      <c r="I5249">
        <v>4</v>
      </c>
      <c r="J5249">
        <v>3.63</v>
      </c>
      <c r="K5249" s="6">
        <f>J5249/H5249</f>
        <v>0.32497761862130708</v>
      </c>
      <c r="M5249" t="str">
        <f>LEFT(C5249, SEARCH(" ", C5249) - 1)</f>
        <v>Jill</v>
      </c>
      <c r="N5249" t="str" cm="1">
        <f t="array" ref="N5249">_xlfn.IFS(H5249&lt;0, "LOSS", H5249&gt;1000, "GREAT", H5249&gt;500, "GOOD", H5249&gt;=100, "OKAY", H5249&lt;100, "OKAY")</f>
        <v>OKAY</v>
      </c>
    </row>
    <row r="5250" spans="1:14">
      <c r="A5250" s="2">
        <v>42590</v>
      </c>
      <c r="B5250" s="2" t="str">
        <f>TEXT(A5250,"mmmm")</f>
        <v>August</v>
      </c>
      <c r="C5250" t="s">
        <v>1528</v>
      </c>
      <c r="D5250" t="s">
        <v>26</v>
      </c>
      <c r="E5250" t="s">
        <v>23</v>
      </c>
      <c r="F5250" t="s">
        <v>47</v>
      </c>
      <c r="G5250" t="s">
        <v>2547</v>
      </c>
      <c r="H5250">
        <v>53.95</v>
      </c>
      <c r="I5250">
        <v>3</v>
      </c>
      <c r="J5250">
        <v>17.53</v>
      </c>
      <c r="K5250" s="6">
        <f>J5250/H5250</f>
        <v>0.32493049119555145</v>
      </c>
      <c r="M5250" t="str">
        <f>LEFT(C5250, SEARCH(" ", C5250) - 1)</f>
        <v>Jill</v>
      </c>
      <c r="N5250" t="str" cm="1">
        <f t="array" ref="N5250">_xlfn.IFS(H5250&lt;0, "LOSS", H5250&gt;1000, "GREAT", H5250&gt;500, "GOOD", H5250&gt;=100, "OKAY", H5250&lt;100, "OKAY")</f>
        <v>OKAY</v>
      </c>
    </row>
    <row r="5251" spans="1:14">
      <c r="A5251" s="2">
        <v>42590</v>
      </c>
      <c r="B5251" s="2" t="str">
        <f>TEXT(A5251,"mmmm")</f>
        <v>August</v>
      </c>
      <c r="C5251" t="s">
        <v>2041</v>
      </c>
      <c r="D5251" t="s">
        <v>203</v>
      </c>
      <c r="E5251" t="s">
        <v>23</v>
      </c>
      <c r="F5251" t="s">
        <v>43</v>
      </c>
      <c r="G5251" t="s">
        <v>93</v>
      </c>
      <c r="H5251">
        <v>23.34</v>
      </c>
      <c r="I5251">
        <v>3</v>
      </c>
      <c r="J5251">
        <v>0.23</v>
      </c>
      <c r="K5251" s="6">
        <f>J5251/H5251</f>
        <v>9.8543273350471302E-3</v>
      </c>
      <c r="M5251" t="str">
        <f>LEFT(C5251, SEARCH(" ", C5251) - 1)</f>
        <v>Corinna</v>
      </c>
      <c r="N5251" t="str" cm="1">
        <f t="array" ref="N5251">_xlfn.IFS(H5251&lt;0, "LOSS", H5251&gt;1000, "GREAT", H5251&gt;500, "GOOD", H5251&gt;=100, "OKAY", H5251&lt;100, "OKAY")</f>
        <v>OKAY</v>
      </c>
    </row>
    <row r="5252" spans="1:14">
      <c r="A5252" s="2">
        <v>42590</v>
      </c>
      <c r="B5252" s="2" t="str">
        <f>TEXT(A5252,"mmmm")</f>
        <v>August</v>
      </c>
      <c r="C5252" t="s">
        <v>2300</v>
      </c>
      <c r="D5252" t="s">
        <v>22</v>
      </c>
      <c r="E5252" t="s">
        <v>21</v>
      </c>
      <c r="F5252" t="s">
        <v>51</v>
      </c>
      <c r="G5252" t="s">
        <v>1891</v>
      </c>
      <c r="H5252">
        <v>513.02</v>
      </c>
      <c r="I5252">
        <v>2</v>
      </c>
      <c r="J5252">
        <v>12.83</v>
      </c>
      <c r="K5252" s="6">
        <f>J5252/H5252</f>
        <v>2.5008771587852325E-2</v>
      </c>
      <c r="M5252" t="str">
        <f>LEFT(C5252, SEARCH(" ", C5252) - 1)</f>
        <v>Cathy</v>
      </c>
      <c r="N5252" t="str" cm="1">
        <f t="array" ref="N5252">_xlfn.IFS(H5252&lt;0, "LOSS", H5252&gt;1000, "GREAT", H5252&gt;500, "GOOD", H5252&gt;=100, "OKAY", H5252&lt;100, "OKAY")</f>
        <v>GOOD</v>
      </c>
    </row>
    <row r="5253" spans="1:14">
      <c r="A5253" s="2">
        <v>42590</v>
      </c>
      <c r="B5253" s="2" t="str">
        <f>TEXT(A5253,"mmmm")</f>
        <v>August</v>
      </c>
      <c r="C5253" t="s">
        <v>2300</v>
      </c>
      <c r="D5253" t="s">
        <v>22</v>
      </c>
      <c r="E5253" t="s">
        <v>23</v>
      </c>
      <c r="F5253" t="s">
        <v>36</v>
      </c>
      <c r="G5253" t="s">
        <v>2086</v>
      </c>
      <c r="H5253">
        <v>487.92</v>
      </c>
      <c r="I5253">
        <v>6</v>
      </c>
      <c r="J5253">
        <v>136.62</v>
      </c>
      <c r="K5253" s="6">
        <f>J5253/H5253</f>
        <v>0.28000491883915396</v>
      </c>
      <c r="M5253" t="str">
        <f>LEFT(C5253, SEARCH(" ", C5253) - 1)</f>
        <v>Cathy</v>
      </c>
      <c r="N5253" t="str" cm="1">
        <f t="array" ref="N5253">_xlfn.IFS(H5253&lt;0, "LOSS", H5253&gt;1000, "GREAT", H5253&gt;500, "GOOD", H5253&gt;=100, "OKAY", H5253&lt;100, "OKAY")</f>
        <v>OKAY</v>
      </c>
    </row>
    <row r="5254" spans="1:14">
      <c r="A5254" s="2">
        <v>42590</v>
      </c>
      <c r="B5254" s="2" t="str">
        <f>TEXT(A5254,"mmmm")</f>
        <v>August</v>
      </c>
      <c r="C5254" t="s">
        <v>2300</v>
      </c>
      <c r="D5254" t="s">
        <v>22</v>
      </c>
      <c r="E5254" t="s">
        <v>23</v>
      </c>
      <c r="F5254" t="s">
        <v>38</v>
      </c>
      <c r="G5254" t="s">
        <v>1053</v>
      </c>
      <c r="H5254">
        <v>15.24</v>
      </c>
      <c r="I5254">
        <v>5</v>
      </c>
      <c r="J5254">
        <v>5.33</v>
      </c>
      <c r="K5254" s="6">
        <f>J5254/H5254</f>
        <v>0.34973753280839898</v>
      </c>
      <c r="M5254" t="str">
        <f>LEFT(C5254, SEARCH(" ", C5254) - 1)</f>
        <v>Cathy</v>
      </c>
      <c r="N5254" t="str" cm="1">
        <f t="array" ref="N5254">_xlfn.IFS(H5254&lt;0, "LOSS", H5254&gt;1000, "GREAT", H5254&gt;500, "GOOD", H5254&gt;=100, "OKAY", H5254&lt;100, "OKAY")</f>
        <v>OKAY</v>
      </c>
    </row>
    <row r="5255" spans="1:14">
      <c r="A5255" s="2">
        <v>42590</v>
      </c>
      <c r="B5255" s="2" t="str">
        <f>TEXT(A5255,"mmmm")</f>
        <v>August</v>
      </c>
      <c r="C5255" t="s">
        <v>1061</v>
      </c>
      <c r="D5255" t="s">
        <v>269</v>
      </c>
      <c r="E5255" t="s">
        <v>23</v>
      </c>
      <c r="F5255" t="s">
        <v>47</v>
      </c>
      <c r="G5255" t="s">
        <v>1456</v>
      </c>
      <c r="H5255">
        <v>10.56</v>
      </c>
      <c r="I5255">
        <v>2</v>
      </c>
      <c r="J5255">
        <v>4.75</v>
      </c>
      <c r="K5255" s="6">
        <f>J5255/H5255</f>
        <v>0.44981060606060602</v>
      </c>
      <c r="M5255" t="str">
        <f>LEFT(C5255, SEARCH(" ", C5255) - 1)</f>
        <v>Charles</v>
      </c>
      <c r="N5255" t="str" cm="1">
        <f t="array" ref="N5255">_xlfn.IFS(H5255&lt;0, "LOSS", H5255&gt;1000, "GREAT", H5255&gt;500, "GOOD", H5255&gt;=100, "OKAY", H5255&lt;100, "OKAY")</f>
        <v>OKAY</v>
      </c>
    </row>
    <row r="5256" spans="1:14">
      <c r="A5256" s="2">
        <v>42591</v>
      </c>
      <c r="B5256" s="2" t="str">
        <f>TEXT(A5256,"mmmm")</f>
        <v>August</v>
      </c>
      <c r="C5256" t="s">
        <v>1532</v>
      </c>
      <c r="D5256" t="s">
        <v>33</v>
      </c>
      <c r="E5256" t="s">
        <v>23</v>
      </c>
      <c r="F5256" t="s">
        <v>47</v>
      </c>
      <c r="G5256" t="s">
        <v>1669</v>
      </c>
      <c r="H5256">
        <v>30.82</v>
      </c>
      <c r="I5256">
        <v>9</v>
      </c>
      <c r="J5256">
        <v>9.6300000000000008</v>
      </c>
      <c r="K5256" s="6">
        <f>J5256/H5256</f>
        <v>0.31245944192083064</v>
      </c>
      <c r="M5256" t="str">
        <f>LEFT(C5256, SEARCH(" ", C5256) - 1)</f>
        <v>Helen</v>
      </c>
      <c r="N5256" t="str" cm="1">
        <f t="array" ref="N5256">_xlfn.IFS(H5256&lt;0, "LOSS", H5256&gt;1000, "GREAT", H5256&gt;500, "GOOD", H5256&gt;=100, "OKAY", H5256&lt;100, "OKAY")</f>
        <v>OKAY</v>
      </c>
    </row>
    <row r="5257" spans="1:14">
      <c r="A5257" s="2">
        <v>42591</v>
      </c>
      <c r="B5257" s="2" t="str">
        <f>TEXT(A5257,"mmmm")</f>
        <v>August</v>
      </c>
      <c r="C5257" t="s">
        <v>1532</v>
      </c>
      <c r="D5257" t="s">
        <v>33</v>
      </c>
      <c r="E5257" t="s">
        <v>25</v>
      </c>
      <c r="F5257" t="s">
        <v>48</v>
      </c>
      <c r="G5257" t="s">
        <v>2439</v>
      </c>
      <c r="H5257">
        <v>44.78</v>
      </c>
      <c r="I5257">
        <v>2</v>
      </c>
      <c r="J5257">
        <v>4.4800000000000004</v>
      </c>
      <c r="K5257" s="6">
        <f>J5257/H5257</f>
        <v>0.10004466279589103</v>
      </c>
      <c r="M5257" t="str">
        <f>LEFT(C5257, SEARCH(" ", C5257) - 1)</f>
        <v>Helen</v>
      </c>
      <c r="N5257" t="str" cm="1">
        <f t="array" ref="N5257">_xlfn.IFS(H5257&lt;0, "LOSS", H5257&gt;1000, "GREAT", H5257&gt;500, "GOOD", H5257&gt;=100, "OKAY", H5257&lt;100, "OKAY")</f>
        <v>OKAY</v>
      </c>
    </row>
    <row r="5258" spans="1:14">
      <c r="A5258" s="2">
        <v>42591</v>
      </c>
      <c r="B5258" s="2" t="str">
        <f>TEXT(A5258,"mmmm")</f>
        <v>August</v>
      </c>
      <c r="C5258" t="s">
        <v>1532</v>
      </c>
      <c r="D5258" t="s">
        <v>33</v>
      </c>
      <c r="E5258" t="s">
        <v>23</v>
      </c>
      <c r="F5258" t="s">
        <v>36</v>
      </c>
      <c r="G5258" t="s">
        <v>1319</v>
      </c>
      <c r="H5258">
        <v>569.54</v>
      </c>
      <c r="I5258">
        <v>4</v>
      </c>
      <c r="J5258">
        <v>64.069999999999993</v>
      </c>
      <c r="K5258" s="6">
        <f>J5258/H5258</f>
        <v>0.11249429364048179</v>
      </c>
      <c r="M5258" t="str">
        <f>LEFT(C5258, SEARCH(" ", C5258) - 1)</f>
        <v>Helen</v>
      </c>
      <c r="N5258" t="str" cm="1">
        <f t="array" ref="N5258">_xlfn.IFS(H5258&lt;0, "LOSS", H5258&gt;1000, "GREAT", H5258&gt;500, "GOOD", H5258&gt;=100, "OKAY", H5258&lt;100, "OKAY")</f>
        <v>GOOD</v>
      </c>
    </row>
    <row r="5259" spans="1:14">
      <c r="A5259" s="2">
        <v>42591</v>
      </c>
      <c r="B5259" s="2" t="str">
        <f>TEXT(A5259,"mmmm")</f>
        <v>August</v>
      </c>
      <c r="C5259" t="s">
        <v>1008</v>
      </c>
      <c r="D5259" t="s">
        <v>185</v>
      </c>
      <c r="E5259" t="s">
        <v>23</v>
      </c>
      <c r="F5259" t="s">
        <v>38</v>
      </c>
      <c r="G5259" t="s">
        <v>1024</v>
      </c>
      <c r="H5259">
        <v>4.34</v>
      </c>
      <c r="I5259">
        <v>3</v>
      </c>
      <c r="J5259">
        <v>-3.04</v>
      </c>
      <c r="K5259" s="6">
        <f>J5259/H5259</f>
        <v>-0.70046082949308763</v>
      </c>
      <c r="M5259" t="str">
        <f>LEFT(C5259, SEARCH(" ", C5259) - 1)</f>
        <v>Gary</v>
      </c>
      <c r="N5259" t="str" cm="1">
        <f t="array" ref="N5259">_xlfn.IFS(H5259&lt;0, "LOSS", H5259&gt;1000, "GREAT", H5259&gt;500, "GOOD", H5259&gt;=100, "OKAY", H5259&lt;100, "OKAY")</f>
        <v>OKAY</v>
      </c>
    </row>
    <row r="5260" spans="1:14">
      <c r="A5260" s="2">
        <v>42591</v>
      </c>
      <c r="B5260" s="2" t="str">
        <f>TEXT(A5260,"mmmm")</f>
        <v>August</v>
      </c>
      <c r="C5260" t="s">
        <v>1008</v>
      </c>
      <c r="D5260" t="s">
        <v>185</v>
      </c>
      <c r="E5260" t="s">
        <v>23</v>
      </c>
      <c r="F5260" t="s">
        <v>38</v>
      </c>
      <c r="G5260" t="s">
        <v>2545</v>
      </c>
      <c r="H5260">
        <v>11.88</v>
      </c>
      <c r="I5260">
        <v>5</v>
      </c>
      <c r="J5260">
        <v>-7.92</v>
      </c>
      <c r="K5260" s="6">
        <f>J5260/H5260</f>
        <v>-0.66666666666666663</v>
      </c>
      <c r="M5260" t="str">
        <f>LEFT(C5260, SEARCH(" ", C5260) - 1)</f>
        <v>Gary</v>
      </c>
      <c r="N5260" t="str" cm="1">
        <f t="array" ref="N5260">_xlfn.IFS(H5260&lt;0, "LOSS", H5260&gt;1000, "GREAT", H5260&gt;500, "GOOD", H5260&gt;=100, "OKAY", H5260&lt;100, "OKAY")</f>
        <v>OKAY</v>
      </c>
    </row>
    <row r="5261" spans="1:14">
      <c r="A5261" s="2">
        <v>42593</v>
      </c>
      <c r="B5261" s="2" t="str">
        <f>TEXT(A5261,"mmmm")</f>
        <v>August</v>
      </c>
      <c r="C5261" t="s">
        <v>1455</v>
      </c>
      <c r="D5261" t="s">
        <v>269</v>
      </c>
      <c r="E5261" t="s">
        <v>23</v>
      </c>
      <c r="F5261" t="s">
        <v>47</v>
      </c>
      <c r="G5261" t="s">
        <v>2192</v>
      </c>
      <c r="H5261">
        <v>32.4</v>
      </c>
      <c r="I5261">
        <v>5</v>
      </c>
      <c r="J5261">
        <v>15.55</v>
      </c>
      <c r="K5261" s="6">
        <f>J5261/H5261</f>
        <v>0.47993827160493829</v>
      </c>
      <c r="M5261" t="str">
        <f>LEFT(C5261, SEARCH(" ", C5261) - 1)</f>
        <v>Michelle</v>
      </c>
      <c r="N5261" t="str" cm="1">
        <f t="array" ref="N5261">_xlfn.IFS(H5261&lt;0, "LOSS", H5261&gt;1000, "GREAT", H5261&gt;500, "GOOD", H5261&gt;=100, "OKAY", H5261&lt;100, "OKAY")</f>
        <v>OKAY</v>
      </c>
    </row>
    <row r="5262" spans="1:14">
      <c r="A5262" s="2">
        <v>42593</v>
      </c>
      <c r="B5262" s="2" t="str">
        <f>TEXT(A5262,"mmmm")</f>
        <v>August</v>
      </c>
      <c r="C5262" t="s">
        <v>1455</v>
      </c>
      <c r="D5262" t="s">
        <v>269</v>
      </c>
      <c r="E5262" t="s">
        <v>23</v>
      </c>
      <c r="F5262" t="s">
        <v>38</v>
      </c>
      <c r="G5262" t="s">
        <v>1938</v>
      </c>
      <c r="H5262">
        <v>41.86</v>
      </c>
      <c r="I5262">
        <v>7</v>
      </c>
      <c r="J5262">
        <v>19.260000000000002</v>
      </c>
      <c r="K5262" s="6">
        <f>J5262/H5262</f>
        <v>0.46010511227902534</v>
      </c>
      <c r="M5262" t="str">
        <f>LEFT(C5262, SEARCH(" ", C5262) - 1)</f>
        <v>Michelle</v>
      </c>
      <c r="N5262" t="str" cm="1">
        <f t="array" ref="N5262">_xlfn.IFS(H5262&lt;0, "LOSS", H5262&gt;1000, "GREAT", H5262&gt;500, "GOOD", H5262&gt;=100, "OKAY", H5262&lt;100, "OKAY")</f>
        <v>OKAY</v>
      </c>
    </row>
    <row r="5263" spans="1:14">
      <c r="A5263" s="2">
        <v>42593</v>
      </c>
      <c r="B5263" s="2" t="str">
        <f>TEXT(A5263,"mmmm")</f>
        <v>August</v>
      </c>
      <c r="C5263" t="s">
        <v>1455</v>
      </c>
      <c r="D5263" t="s">
        <v>269</v>
      </c>
      <c r="E5263" t="s">
        <v>23</v>
      </c>
      <c r="F5263" t="s">
        <v>38</v>
      </c>
      <c r="G5263" t="s">
        <v>397</v>
      </c>
      <c r="H5263">
        <v>77.56</v>
      </c>
      <c r="I5263">
        <v>2</v>
      </c>
      <c r="J5263">
        <v>35.68</v>
      </c>
      <c r="K5263" s="6">
        <f>J5263/H5263</f>
        <v>0.46003094378545639</v>
      </c>
      <c r="M5263" t="str">
        <f>LEFT(C5263, SEARCH(" ", C5263) - 1)</f>
        <v>Michelle</v>
      </c>
      <c r="N5263" t="str" cm="1">
        <f t="array" ref="N5263">_xlfn.IFS(H5263&lt;0, "LOSS", H5263&gt;1000, "GREAT", H5263&gt;500, "GOOD", H5263&gt;=100, "OKAY", H5263&lt;100, "OKAY")</f>
        <v>OKAY</v>
      </c>
    </row>
    <row r="5264" spans="1:14">
      <c r="A5264" s="2">
        <v>42594</v>
      </c>
      <c r="B5264" s="2" t="str">
        <f>TEXT(A5264,"mmmm")</f>
        <v>August</v>
      </c>
      <c r="C5264" t="s">
        <v>2138</v>
      </c>
      <c r="D5264" t="s">
        <v>153</v>
      </c>
      <c r="E5264" t="s">
        <v>23</v>
      </c>
      <c r="F5264" t="s">
        <v>47</v>
      </c>
      <c r="G5264" t="s">
        <v>597</v>
      </c>
      <c r="H5264">
        <v>6.48</v>
      </c>
      <c r="I5264">
        <v>1</v>
      </c>
      <c r="J5264">
        <v>3.11</v>
      </c>
      <c r="K5264" s="6">
        <f>J5264/H5264</f>
        <v>0.47993827160493824</v>
      </c>
      <c r="M5264" t="str">
        <f>LEFT(C5264, SEARCH(" ", C5264) - 1)</f>
        <v>Lena</v>
      </c>
      <c r="N5264" t="str" cm="1">
        <f t="array" ref="N5264">_xlfn.IFS(H5264&lt;0, "LOSS", H5264&gt;1000, "GREAT", H5264&gt;500, "GOOD", H5264&gt;=100, "OKAY", H5264&lt;100, "OKAY")</f>
        <v>OKAY</v>
      </c>
    </row>
    <row r="5265" spans="1:14">
      <c r="A5265" s="2">
        <v>42594</v>
      </c>
      <c r="B5265" s="2" t="str">
        <f>TEXT(A5265,"mmmm")</f>
        <v>August</v>
      </c>
      <c r="C5265" t="s">
        <v>2581</v>
      </c>
      <c r="D5265" t="s">
        <v>26</v>
      </c>
      <c r="E5265" t="s">
        <v>25</v>
      </c>
      <c r="F5265" t="s">
        <v>35</v>
      </c>
      <c r="G5265" t="s">
        <v>2418</v>
      </c>
      <c r="H5265">
        <v>1399.94</v>
      </c>
      <c r="I5265">
        <v>7</v>
      </c>
      <c r="J5265">
        <v>52.5</v>
      </c>
      <c r="K5265" s="6">
        <f>J5265/H5265</f>
        <v>3.7501607211737648E-2</v>
      </c>
      <c r="M5265" t="str">
        <f>LEFT(C5265, SEARCH(" ", C5265) - 1)</f>
        <v>Chris</v>
      </c>
      <c r="N5265" t="str" cm="1">
        <f t="array" ref="N5265">_xlfn.IFS(H5265&lt;0, "LOSS", H5265&gt;1000, "GREAT", H5265&gt;500, "GOOD", H5265&gt;=100, "OKAY", H5265&lt;100, "OKAY")</f>
        <v>GREAT</v>
      </c>
    </row>
    <row r="5266" spans="1:14">
      <c r="A5266" s="2">
        <v>42594</v>
      </c>
      <c r="B5266" s="2" t="str">
        <f>TEXT(A5266,"mmmm")</f>
        <v>August</v>
      </c>
      <c r="C5266" t="s">
        <v>1000</v>
      </c>
      <c r="D5266" t="s">
        <v>24</v>
      </c>
      <c r="E5266" t="s">
        <v>21</v>
      </c>
      <c r="F5266" t="s">
        <v>40</v>
      </c>
      <c r="G5266" t="s">
        <v>276</v>
      </c>
      <c r="H5266">
        <v>145.76</v>
      </c>
      <c r="I5266">
        <v>2</v>
      </c>
      <c r="J5266">
        <v>-8.1</v>
      </c>
      <c r="K5266" s="6">
        <f>J5266/H5266</f>
        <v>-5.5570801317233812E-2</v>
      </c>
      <c r="M5266" t="str">
        <f>LEFT(C5266, SEARCH(" ", C5266) - 1)</f>
        <v>Becky</v>
      </c>
      <c r="N5266" t="str" cm="1">
        <f t="array" ref="N5266">_xlfn.IFS(H5266&lt;0, "LOSS", H5266&gt;1000, "GREAT", H5266&gt;500, "GOOD", H5266&gt;=100, "OKAY", H5266&lt;100, "OKAY")</f>
        <v>OKAY</v>
      </c>
    </row>
    <row r="5267" spans="1:14">
      <c r="A5267" s="2">
        <v>42594</v>
      </c>
      <c r="B5267" s="2" t="str">
        <f>TEXT(A5267,"mmmm")</f>
        <v>August</v>
      </c>
      <c r="C5267" t="s">
        <v>1971</v>
      </c>
      <c r="D5267" t="s">
        <v>31</v>
      </c>
      <c r="E5267" t="s">
        <v>21</v>
      </c>
      <c r="F5267" t="s">
        <v>51</v>
      </c>
      <c r="G5267" t="s">
        <v>1732</v>
      </c>
      <c r="H5267">
        <v>562.29</v>
      </c>
      <c r="I5267">
        <v>7</v>
      </c>
      <c r="J5267">
        <v>-255.59</v>
      </c>
      <c r="K5267" s="6">
        <f>J5267/H5267</f>
        <v>-0.4545519216062886</v>
      </c>
      <c r="M5267" t="str">
        <f>LEFT(C5267, SEARCH(" ", C5267) - 1)</f>
        <v>Cindy</v>
      </c>
      <c r="N5267" t="str" cm="1">
        <f t="array" ref="N5267">_xlfn.IFS(H5267&lt;0, "LOSS", H5267&gt;1000, "GREAT", H5267&gt;500, "GOOD", H5267&gt;=100, "OKAY", H5267&lt;100, "OKAY")</f>
        <v>GOOD</v>
      </c>
    </row>
    <row r="5268" spans="1:14">
      <c r="A5268" s="2">
        <v>42594</v>
      </c>
      <c r="B5268" s="2" t="str">
        <f>TEXT(A5268,"mmmm")</f>
        <v>August</v>
      </c>
      <c r="C5268" t="s">
        <v>1292</v>
      </c>
      <c r="D5268" t="s">
        <v>24</v>
      </c>
      <c r="E5268" t="s">
        <v>21</v>
      </c>
      <c r="F5268" t="s">
        <v>51</v>
      </c>
      <c r="G5268" t="s">
        <v>2144</v>
      </c>
      <c r="H5268">
        <v>209.15</v>
      </c>
      <c r="I5268">
        <v>2</v>
      </c>
      <c r="J5268">
        <v>-66.23</v>
      </c>
      <c r="K5268" s="6">
        <f>J5268/H5268</f>
        <v>-0.31666268228544109</v>
      </c>
      <c r="M5268" t="str">
        <f>LEFT(C5268, SEARCH(" ", C5268) - 1)</f>
        <v>Nora</v>
      </c>
      <c r="N5268" t="str" cm="1">
        <f t="array" ref="N5268">_xlfn.IFS(H5268&lt;0, "LOSS", H5268&gt;1000, "GREAT", H5268&gt;500, "GOOD", H5268&gt;=100, "OKAY", H5268&lt;100, "OKAY")</f>
        <v>OKAY</v>
      </c>
    </row>
    <row r="5269" spans="1:14">
      <c r="A5269" s="2">
        <v>42594</v>
      </c>
      <c r="B5269" s="2" t="str">
        <f>TEXT(A5269,"mmmm")</f>
        <v>August</v>
      </c>
      <c r="C5269" t="s">
        <v>1292</v>
      </c>
      <c r="D5269" t="s">
        <v>24</v>
      </c>
      <c r="E5269" t="s">
        <v>23</v>
      </c>
      <c r="F5269" t="s">
        <v>49</v>
      </c>
      <c r="G5269" t="s">
        <v>127</v>
      </c>
      <c r="H5269">
        <v>1591.02</v>
      </c>
      <c r="I5269">
        <v>6</v>
      </c>
      <c r="J5269">
        <v>286.38</v>
      </c>
      <c r="K5269" s="6">
        <f>J5269/H5269</f>
        <v>0.17999773730059962</v>
      </c>
      <c r="M5269" t="str">
        <f>LEFT(C5269, SEARCH(" ", C5269) - 1)</f>
        <v>Nora</v>
      </c>
      <c r="N5269" t="str" cm="1">
        <f t="array" ref="N5269">_xlfn.IFS(H5269&lt;0, "LOSS", H5269&gt;1000, "GREAT", H5269&gt;500, "GOOD", H5269&gt;=100, "OKAY", H5269&lt;100, "OKAY")</f>
        <v>GREAT</v>
      </c>
    </row>
    <row r="5270" spans="1:14">
      <c r="A5270" s="2">
        <v>42594</v>
      </c>
      <c r="B5270" s="2" t="str">
        <f>TEXT(A5270,"mmmm")</f>
        <v>August</v>
      </c>
      <c r="C5270" t="s">
        <v>243</v>
      </c>
      <c r="D5270" t="s">
        <v>27</v>
      </c>
      <c r="E5270" t="s">
        <v>23</v>
      </c>
      <c r="F5270" t="s">
        <v>37</v>
      </c>
      <c r="G5270" t="s">
        <v>2648</v>
      </c>
      <c r="H5270">
        <v>37.31</v>
      </c>
      <c r="I5270">
        <v>4</v>
      </c>
      <c r="J5270">
        <v>2.8</v>
      </c>
      <c r="K5270" s="6">
        <f>J5270/H5270</f>
        <v>7.5046904315196991E-2</v>
      </c>
      <c r="M5270" t="str">
        <f>LEFT(C5270, SEARCH(" ", C5270) - 1)</f>
        <v>Deborah</v>
      </c>
      <c r="N5270" t="str" cm="1">
        <f t="array" ref="N5270">_xlfn.IFS(H5270&lt;0, "LOSS", H5270&gt;1000, "GREAT", H5270&gt;500, "GOOD", H5270&gt;=100, "OKAY", H5270&lt;100, "OKAY")</f>
        <v>OKAY</v>
      </c>
    </row>
    <row r="5271" spans="1:14">
      <c r="A5271" s="2">
        <v>42595</v>
      </c>
      <c r="B5271" s="2" t="str">
        <f>TEXT(A5271,"mmmm")</f>
        <v>August</v>
      </c>
      <c r="C5271" t="s">
        <v>1079</v>
      </c>
      <c r="D5271" t="s">
        <v>33</v>
      </c>
      <c r="E5271" t="s">
        <v>23</v>
      </c>
      <c r="F5271" t="s">
        <v>38</v>
      </c>
      <c r="G5271" t="s">
        <v>1201</v>
      </c>
      <c r="H5271">
        <v>11.23</v>
      </c>
      <c r="I5271">
        <v>8</v>
      </c>
      <c r="J5271">
        <v>-8.24</v>
      </c>
      <c r="K5271" s="6">
        <f>J5271/H5271</f>
        <v>-0.73374888691006235</v>
      </c>
      <c r="M5271" t="str">
        <f>LEFT(C5271, SEARCH(" ", C5271) - 1)</f>
        <v>Erin</v>
      </c>
      <c r="N5271" t="str" cm="1">
        <f t="array" ref="N5271">_xlfn.IFS(H5271&lt;0, "LOSS", H5271&gt;1000, "GREAT", H5271&gt;500, "GOOD", H5271&gt;=100, "OKAY", H5271&lt;100, "OKAY")</f>
        <v>OKAY</v>
      </c>
    </row>
    <row r="5272" spans="1:14">
      <c r="A5272" s="2">
        <v>42595</v>
      </c>
      <c r="B5272" s="2" t="str">
        <f>TEXT(A5272,"mmmm")</f>
        <v>August</v>
      </c>
      <c r="C5272" t="s">
        <v>1079</v>
      </c>
      <c r="D5272" t="s">
        <v>33</v>
      </c>
      <c r="E5272" t="s">
        <v>23</v>
      </c>
      <c r="F5272" t="s">
        <v>47</v>
      </c>
      <c r="G5272" t="s">
        <v>710</v>
      </c>
      <c r="H5272">
        <v>10.27</v>
      </c>
      <c r="I5272">
        <v>3</v>
      </c>
      <c r="J5272">
        <v>3.21</v>
      </c>
      <c r="K5272" s="6">
        <f>J5272/H5272</f>
        <v>0.31256085686465435</v>
      </c>
      <c r="M5272" t="str">
        <f>LEFT(C5272, SEARCH(" ", C5272) - 1)</f>
        <v>Erin</v>
      </c>
      <c r="N5272" t="str" cm="1">
        <f t="array" ref="N5272">_xlfn.IFS(H5272&lt;0, "LOSS", H5272&gt;1000, "GREAT", H5272&gt;500, "GOOD", H5272&gt;=100, "OKAY", H5272&lt;100, "OKAY")</f>
        <v>OKAY</v>
      </c>
    </row>
    <row r="5273" spans="1:14">
      <c r="A5273" s="2">
        <v>42595</v>
      </c>
      <c r="B5273" s="2" t="str">
        <f>TEXT(A5273,"mmmm")</f>
        <v>August</v>
      </c>
      <c r="C5273" t="s">
        <v>647</v>
      </c>
      <c r="D5273" t="s">
        <v>230</v>
      </c>
      <c r="E5273" t="s">
        <v>21</v>
      </c>
      <c r="F5273" t="s">
        <v>39</v>
      </c>
      <c r="G5273" t="s">
        <v>504</v>
      </c>
      <c r="H5273">
        <v>241.96</v>
      </c>
      <c r="I5273">
        <v>2</v>
      </c>
      <c r="J5273">
        <v>24.2</v>
      </c>
      <c r="K5273" s="6">
        <f>J5273/H5273</f>
        <v>0.10001653165812531</v>
      </c>
      <c r="M5273" t="str">
        <f>LEFT(C5273, SEARCH(" ", C5273) - 1)</f>
        <v>Theresa</v>
      </c>
      <c r="N5273" t="str" cm="1">
        <f t="array" ref="N5273">_xlfn.IFS(H5273&lt;0, "LOSS", H5273&gt;1000, "GREAT", H5273&gt;500, "GOOD", H5273&gt;=100, "OKAY", H5273&lt;100, "OKAY")</f>
        <v>OKAY</v>
      </c>
    </row>
    <row r="5274" spans="1:14">
      <c r="A5274" s="2">
        <v>42595</v>
      </c>
      <c r="B5274" s="2" t="str">
        <f>TEXT(A5274,"mmmm")</f>
        <v>August</v>
      </c>
      <c r="C5274" t="s">
        <v>647</v>
      </c>
      <c r="D5274" t="s">
        <v>230</v>
      </c>
      <c r="E5274" t="s">
        <v>23</v>
      </c>
      <c r="F5274" t="s">
        <v>38</v>
      </c>
      <c r="G5274" t="s">
        <v>515</v>
      </c>
      <c r="H5274">
        <v>8.52</v>
      </c>
      <c r="I5274">
        <v>3</v>
      </c>
      <c r="J5274">
        <v>4.17</v>
      </c>
      <c r="K5274" s="6">
        <f>J5274/H5274</f>
        <v>0.48943661971830987</v>
      </c>
      <c r="M5274" t="str">
        <f>LEFT(C5274, SEARCH(" ", C5274) - 1)</f>
        <v>Theresa</v>
      </c>
      <c r="N5274" t="str" cm="1">
        <f t="array" ref="N5274">_xlfn.IFS(H5274&lt;0, "LOSS", H5274&gt;1000, "GREAT", H5274&gt;500, "GOOD", H5274&gt;=100, "OKAY", H5274&lt;100, "OKAY")</f>
        <v>OKAY</v>
      </c>
    </row>
    <row r="5275" spans="1:14">
      <c r="A5275" s="2">
        <v>42595</v>
      </c>
      <c r="B5275" s="2" t="str">
        <f>TEXT(A5275,"mmmm")</f>
        <v>August</v>
      </c>
      <c r="C5275" t="s">
        <v>1547</v>
      </c>
      <c r="D5275" t="s">
        <v>114</v>
      </c>
      <c r="E5275" t="s">
        <v>23</v>
      </c>
      <c r="F5275" t="s">
        <v>36</v>
      </c>
      <c r="G5275" t="s">
        <v>743</v>
      </c>
      <c r="H5275">
        <v>17.34</v>
      </c>
      <c r="I5275">
        <v>2</v>
      </c>
      <c r="J5275">
        <v>4.68</v>
      </c>
      <c r="K5275" s="6">
        <f>J5275/H5275</f>
        <v>0.26989619377162627</v>
      </c>
      <c r="M5275" t="str">
        <f>LEFT(C5275, SEARCH(" ", C5275) - 1)</f>
        <v>Hunter</v>
      </c>
      <c r="N5275" t="str" cm="1">
        <f t="array" ref="N5275">_xlfn.IFS(H5275&lt;0, "LOSS", H5275&gt;1000, "GREAT", H5275&gt;500, "GOOD", H5275&gt;=100, "OKAY", H5275&lt;100, "OKAY")</f>
        <v>OKAY</v>
      </c>
    </row>
    <row r="5276" spans="1:14">
      <c r="A5276" s="2">
        <v>42595</v>
      </c>
      <c r="B5276" s="2" t="str">
        <f>TEXT(A5276,"mmmm")</f>
        <v>August</v>
      </c>
      <c r="C5276" t="s">
        <v>1547</v>
      </c>
      <c r="D5276" t="s">
        <v>114</v>
      </c>
      <c r="E5276" t="s">
        <v>25</v>
      </c>
      <c r="F5276" t="s">
        <v>35</v>
      </c>
      <c r="G5276" t="s">
        <v>950</v>
      </c>
      <c r="H5276">
        <v>71.98</v>
      </c>
      <c r="I5276">
        <v>2</v>
      </c>
      <c r="J5276">
        <v>15.12</v>
      </c>
      <c r="K5276" s="6">
        <f>J5276/H5276</f>
        <v>0.21005834954153929</v>
      </c>
      <c r="M5276" t="str">
        <f>LEFT(C5276, SEARCH(" ", C5276) - 1)</f>
        <v>Hunter</v>
      </c>
      <c r="N5276" t="str" cm="1">
        <f t="array" ref="N5276">_xlfn.IFS(H5276&lt;0, "LOSS", H5276&gt;1000, "GREAT", H5276&gt;500, "GOOD", H5276&gt;=100, "OKAY", H5276&lt;100, "OKAY")</f>
        <v>OKAY</v>
      </c>
    </row>
    <row r="5277" spans="1:14">
      <c r="A5277" s="2">
        <v>42595</v>
      </c>
      <c r="B5277" s="2" t="str">
        <f>TEXT(A5277,"mmmm")</f>
        <v>August</v>
      </c>
      <c r="C5277" t="s">
        <v>1689</v>
      </c>
      <c r="D5277" t="s">
        <v>106</v>
      </c>
      <c r="E5277" t="s">
        <v>23</v>
      </c>
      <c r="F5277" t="s">
        <v>38</v>
      </c>
      <c r="G5277" t="s">
        <v>1208</v>
      </c>
      <c r="H5277">
        <v>22.32</v>
      </c>
      <c r="I5277">
        <v>4</v>
      </c>
      <c r="J5277">
        <v>10.71</v>
      </c>
      <c r="K5277" s="6">
        <f>J5277/H5277</f>
        <v>0.47983870967741937</v>
      </c>
      <c r="M5277" t="str">
        <f>LEFT(C5277, SEARCH(" ", C5277) - 1)</f>
        <v>Roy</v>
      </c>
      <c r="N5277" t="str" cm="1">
        <f t="array" ref="N5277">_xlfn.IFS(H5277&lt;0, "LOSS", H5277&gt;1000, "GREAT", H5277&gt;500, "GOOD", H5277&gt;=100, "OKAY", H5277&lt;100, "OKAY")</f>
        <v>OKAY</v>
      </c>
    </row>
    <row r="5278" spans="1:14">
      <c r="A5278" s="2">
        <v>42595</v>
      </c>
      <c r="B5278" s="2" t="str">
        <f>TEXT(A5278,"mmmm")</f>
        <v>August</v>
      </c>
      <c r="C5278" t="s">
        <v>1689</v>
      </c>
      <c r="D5278" t="s">
        <v>106</v>
      </c>
      <c r="E5278" t="s">
        <v>23</v>
      </c>
      <c r="F5278" t="s">
        <v>45</v>
      </c>
      <c r="G5278" t="s">
        <v>1340</v>
      </c>
      <c r="H5278">
        <v>103.6</v>
      </c>
      <c r="I5278">
        <v>7</v>
      </c>
      <c r="J5278">
        <v>51.8</v>
      </c>
      <c r="K5278" s="6">
        <f>J5278/H5278</f>
        <v>0.5</v>
      </c>
      <c r="M5278" t="str">
        <f>LEFT(C5278, SEARCH(" ", C5278) - 1)</f>
        <v>Roy</v>
      </c>
      <c r="N5278" t="str" cm="1">
        <f t="array" ref="N5278">_xlfn.IFS(H5278&lt;0, "LOSS", H5278&gt;1000, "GREAT", H5278&gt;500, "GOOD", H5278&gt;=100, "OKAY", H5278&lt;100, "OKAY")</f>
        <v>OKAY</v>
      </c>
    </row>
    <row r="5279" spans="1:14">
      <c r="A5279" s="2">
        <v>42595</v>
      </c>
      <c r="B5279" s="2" t="str">
        <f>TEXT(A5279,"mmmm")</f>
        <v>August</v>
      </c>
      <c r="C5279" t="s">
        <v>715</v>
      </c>
      <c r="D5279" t="s">
        <v>26</v>
      </c>
      <c r="E5279" t="s">
        <v>23</v>
      </c>
      <c r="F5279" t="s">
        <v>50</v>
      </c>
      <c r="G5279" t="s">
        <v>2574</v>
      </c>
      <c r="H5279">
        <v>185.38</v>
      </c>
      <c r="I5279">
        <v>2</v>
      </c>
      <c r="J5279">
        <v>-34.76</v>
      </c>
      <c r="K5279" s="6">
        <f>J5279/H5279</f>
        <v>-0.18750674290646241</v>
      </c>
      <c r="M5279" t="str">
        <f>LEFT(C5279, SEARCH(" ", C5279) - 1)</f>
        <v>Carol</v>
      </c>
      <c r="N5279" t="str" cm="1">
        <f t="array" ref="N5279">_xlfn.IFS(H5279&lt;0, "LOSS", H5279&gt;1000, "GREAT", H5279&gt;500, "GOOD", H5279&gt;=100, "OKAY", H5279&lt;100, "OKAY")</f>
        <v>OKAY</v>
      </c>
    </row>
    <row r="5280" spans="1:14">
      <c r="A5280" s="2">
        <v>42595</v>
      </c>
      <c r="B5280" s="2" t="str">
        <f>TEXT(A5280,"mmmm")</f>
        <v>August</v>
      </c>
      <c r="C5280" t="s">
        <v>715</v>
      </c>
      <c r="D5280" t="s">
        <v>26</v>
      </c>
      <c r="E5280" t="s">
        <v>23</v>
      </c>
      <c r="F5280" t="s">
        <v>36</v>
      </c>
      <c r="G5280" t="s">
        <v>352</v>
      </c>
      <c r="H5280">
        <v>58.92</v>
      </c>
      <c r="I5280">
        <v>1</v>
      </c>
      <c r="J5280">
        <v>-153.19999999999999</v>
      </c>
      <c r="K5280" s="6">
        <f>J5280/H5280</f>
        <v>-2.6001357773251863</v>
      </c>
      <c r="M5280" t="str">
        <f>LEFT(C5280, SEARCH(" ", C5280) - 1)</f>
        <v>Carol</v>
      </c>
      <c r="N5280" t="str" cm="1">
        <f t="array" ref="N5280">_xlfn.IFS(H5280&lt;0, "LOSS", H5280&gt;1000, "GREAT", H5280&gt;500, "GOOD", H5280&gt;=100, "OKAY", H5280&lt;100, "OKAY")</f>
        <v>OKAY</v>
      </c>
    </row>
    <row r="5281" spans="1:14">
      <c r="A5281" s="2">
        <v>42596</v>
      </c>
      <c r="B5281" s="2" t="str">
        <f>TEXT(A5281,"mmmm")</f>
        <v>August</v>
      </c>
      <c r="C5281" t="s">
        <v>2563</v>
      </c>
      <c r="D5281" t="s">
        <v>22</v>
      </c>
      <c r="E5281" t="s">
        <v>23</v>
      </c>
      <c r="F5281" t="s">
        <v>47</v>
      </c>
      <c r="G5281" t="s">
        <v>2659</v>
      </c>
      <c r="H5281">
        <v>15.54</v>
      </c>
      <c r="I5281">
        <v>3</v>
      </c>
      <c r="J5281">
        <v>7.61</v>
      </c>
      <c r="K5281" s="6">
        <f>J5281/H5281</f>
        <v>0.48970398970398976</v>
      </c>
      <c r="M5281" t="str">
        <f>LEFT(C5281, SEARCH(" ", C5281) - 1)</f>
        <v>Jill</v>
      </c>
      <c r="N5281" t="str" cm="1">
        <f t="array" ref="N5281">_xlfn.IFS(H5281&lt;0, "LOSS", H5281&gt;1000, "GREAT", H5281&gt;500, "GOOD", H5281&gt;=100, "OKAY", H5281&lt;100, "OKAY")</f>
        <v>OKAY</v>
      </c>
    </row>
    <row r="5282" spans="1:14">
      <c r="A5282" s="2">
        <v>42596</v>
      </c>
      <c r="B5282" s="2" t="str">
        <f>TEXT(A5282,"mmmm")</f>
        <v>August</v>
      </c>
      <c r="C5282" t="s">
        <v>2563</v>
      </c>
      <c r="D5282" t="s">
        <v>22</v>
      </c>
      <c r="E5282" t="s">
        <v>25</v>
      </c>
      <c r="F5282" t="s">
        <v>46</v>
      </c>
      <c r="G5282" t="s">
        <v>909</v>
      </c>
      <c r="H5282">
        <v>105.55</v>
      </c>
      <c r="I5282">
        <v>6</v>
      </c>
      <c r="J5282">
        <v>35.619999999999997</v>
      </c>
      <c r="K5282" s="6">
        <f>J5282/H5282</f>
        <v>0.33747039317858835</v>
      </c>
      <c r="M5282" t="str">
        <f>LEFT(C5282, SEARCH(" ", C5282) - 1)</f>
        <v>Jill</v>
      </c>
      <c r="N5282" t="str" cm="1">
        <f t="array" ref="N5282">_xlfn.IFS(H5282&lt;0, "LOSS", H5282&gt;1000, "GREAT", H5282&gt;500, "GOOD", H5282&gt;=100, "OKAY", H5282&lt;100, "OKAY")</f>
        <v>OKAY</v>
      </c>
    </row>
    <row r="5283" spans="1:14">
      <c r="A5283" s="2">
        <v>42596</v>
      </c>
      <c r="B5283" s="2" t="str">
        <f>TEXT(A5283,"mmmm")</f>
        <v>August</v>
      </c>
      <c r="C5283" t="s">
        <v>1806</v>
      </c>
      <c r="D5283" t="s">
        <v>185</v>
      </c>
      <c r="E5283" t="s">
        <v>23</v>
      </c>
      <c r="F5283" t="s">
        <v>47</v>
      </c>
      <c r="G5283" t="s">
        <v>1017</v>
      </c>
      <c r="H5283">
        <v>15.55</v>
      </c>
      <c r="I5283">
        <v>3</v>
      </c>
      <c r="J5283">
        <v>5.44</v>
      </c>
      <c r="K5283" s="6">
        <f>J5283/H5283</f>
        <v>0.34983922829581993</v>
      </c>
      <c r="M5283" t="str">
        <f>LEFT(C5283, SEARCH(" ", C5283) - 1)</f>
        <v>Toby</v>
      </c>
      <c r="N5283" t="str" cm="1">
        <f t="array" ref="N5283">_xlfn.IFS(H5283&lt;0, "LOSS", H5283&gt;1000, "GREAT", H5283&gt;500, "GOOD", H5283&gt;=100, "OKAY", H5283&lt;100, "OKAY")</f>
        <v>OKAY</v>
      </c>
    </row>
    <row r="5284" spans="1:14">
      <c r="A5284" s="2">
        <v>42596</v>
      </c>
      <c r="B5284" s="2" t="str">
        <f>TEXT(A5284,"mmmm")</f>
        <v>August</v>
      </c>
      <c r="C5284" t="s">
        <v>623</v>
      </c>
      <c r="D5284" t="s">
        <v>30</v>
      </c>
      <c r="E5284" t="s">
        <v>25</v>
      </c>
      <c r="F5284" t="s">
        <v>48</v>
      </c>
      <c r="G5284" t="s">
        <v>2272</v>
      </c>
      <c r="H5284">
        <v>259.89999999999998</v>
      </c>
      <c r="I5284">
        <v>2</v>
      </c>
      <c r="J5284">
        <v>-56.31</v>
      </c>
      <c r="K5284" s="6">
        <f>J5284/H5284</f>
        <v>-0.21666025394382457</v>
      </c>
      <c r="M5284" t="str">
        <f>LEFT(C5284, SEARCH(" ", C5284) - 1)</f>
        <v>Stephanie</v>
      </c>
      <c r="N5284" t="str" cm="1">
        <f t="array" ref="N5284">_xlfn.IFS(H5284&lt;0, "LOSS", H5284&gt;1000, "GREAT", H5284&gt;500, "GOOD", H5284&gt;=100, "OKAY", H5284&lt;100, "OKAY")</f>
        <v>OKAY</v>
      </c>
    </row>
    <row r="5285" spans="1:14">
      <c r="A5285" s="2">
        <v>42596</v>
      </c>
      <c r="B5285" s="2" t="str">
        <f>TEXT(A5285,"mmmm")</f>
        <v>August</v>
      </c>
      <c r="C5285" t="s">
        <v>623</v>
      </c>
      <c r="D5285" t="s">
        <v>30</v>
      </c>
      <c r="E5285" t="s">
        <v>25</v>
      </c>
      <c r="F5285" t="s">
        <v>48</v>
      </c>
      <c r="G5285" t="s">
        <v>778</v>
      </c>
      <c r="H5285">
        <v>247.19</v>
      </c>
      <c r="I5285">
        <v>2</v>
      </c>
      <c r="J5285">
        <v>-49.44</v>
      </c>
      <c r="K5285" s="6">
        <f>J5285/H5285</f>
        <v>-0.20000809094219021</v>
      </c>
      <c r="M5285" t="str">
        <f>LEFT(C5285, SEARCH(" ", C5285) - 1)</f>
        <v>Stephanie</v>
      </c>
      <c r="N5285" t="str" cm="1">
        <f t="array" ref="N5285">_xlfn.IFS(H5285&lt;0, "LOSS", H5285&gt;1000, "GREAT", H5285&gt;500, "GOOD", H5285&gt;=100, "OKAY", H5285&lt;100, "OKAY")</f>
        <v>OKAY</v>
      </c>
    </row>
    <row r="5286" spans="1:14">
      <c r="A5286" s="2">
        <v>42596</v>
      </c>
      <c r="B5286" s="2" t="str">
        <f>TEXT(A5286,"mmmm")</f>
        <v>August</v>
      </c>
      <c r="C5286" t="s">
        <v>623</v>
      </c>
      <c r="D5286" t="s">
        <v>30</v>
      </c>
      <c r="E5286" t="s">
        <v>25</v>
      </c>
      <c r="F5286" t="s">
        <v>35</v>
      </c>
      <c r="G5286" t="s">
        <v>2505</v>
      </c>
      <c r="H5286">
        <v>279.95999999999998</v>
      </c>
      <c r="I5286">
        <v>5</v>
      </c>
      <c r="J5286">
        <v>48.99</v>
      </c>
      <c r="K5286" s="6">
        <f>J5286/H5286</f>
        <v>0.1749892841834548</v>
      </c>
      <c r="M5286" t="str">
        <f>LEFT(C5286, SEARCH(" ", C5286) - 1)</f>
        <v>Stephanie</v>
      </c>
      <c r="N5286" t="str" cm="1">
        <f t="array" ref="N5286">_xlfn.IFS(H5286&lt;0, "LOSS", H5286&gt;1000, "GREAT", H5286&gt;500, "GOOD", H5286&gt;=100, "OKAY", H5286&lt;100, "OKAY")</f>
        <v>OKAY</v>
      </c>
    </row>
    <row r="5287" spans="1:14">
      <c r="A5287" s="2">
        <v>42597</v>
      </c>
      <c r="B5287" s="2" t="str">
        <f>TEXT(A5287,"mmmm")</f>
        <v>August</v>
      </c>
      <c r="C5287" t="s">
        <v>1028</v>
      </c>
      <c r="D5287" t="s">
        <v>94</v>
      </c>
      <c r="E5287" t="s">
        <v>23</v>
      </c>
      <c r="F5287" t="s">
        <v>38</v>
      </c>
      <c r="G5287" t="s">
        <v>1204</v>
      </c>
      <c r="H5287">
        <v>18.88</v>
      </c>
      <c r="I5287">
        <v>3</v>
      </c>
      <c r="J5287">
        <v>-13.85</v>
      </c>
      <c r="K5287" s="6">
        <f>J5287/H5287</f>
        <v>-0.73358050847457634</v>
      </c>
      <c r="M5287" t="str">
        <f>LEFT(C5287, SEARCH(" ", C5287) - 1)</f>
        <v>Max</v>
      </c>
      <c r="N5287" t="str" cm="1">
        <f t="array" ref="N5287">_xlfn.IFS(H5287&lt;0, "LOSS", H5287&gt;1000, "GREAT", H5287&gt;500, "GOOD", H5287&gt;=100, "OKAY", H5287&lt;100, "OKAY")</f>
        <v>OKAY</v>
      </c>
    </row>
    <row r="5288" spans="1:14">
      <c r="A5288" s="2">
        <v>42597</v>
      </c>
      <c r="B5288" s="2" t="str">
        <f>TEXT(A5288,"mmmm")</f>
        <v>August</v>
      </c>
      <c r="C5288" t="s">
        <v>1028</v>
      </c>
      <c r="D5288" t="s">
        <v>94</v>
      </c>
      <c r="E5288" t="s">
        <v>23</v>
      </c>
      <c r="F5288" t="s">
        <v>36</v>
      </c>
      <c r="G5288" t="s">
        <v>1206</v>
      </c>
      <c r="H5288">
        <v>122.33</v>
      </c>
      <c r="I5288">
        <v>3</v>
      </c>
      <c r="J5288">
        <v>12.23</v>
      </c>
      <c r="K5288" s="6">
        <f>J5288/H5288</f>
        <v>9.9975476171012836E-2</v>
      </c>
      <c r="M5288" t="str">
        <f>LEFT(C5288, SEARCH(" ", C5288) - 1)</f>
        <v>Max</v>
      </c>
      <c r="N5288" t="str" cm="1">
        <f t="array" ref="N5288">_xlfn.IFS(H5288&lt;0, "LOSS", H5288&gt;1000, "GREAT", H5288&gt;500, "GOOD", H5288&gt;=100, "OKAY", H5288&lt;100, "OKAY")</f>
        <v>OKAY</v>
      </c>
    </row>
    <row r="5289" spans="1:14">
      <c r="A5289" s="2">
        <v>42597</v>
      </c>
      <c r="B5289" s="2" t="str">
        <f>TEXT(A5289,"mmmm")</f>
        <v>August</v>
      </c>
      <c r="C5289" t="s">
        <v>1855</v>
      </c>
      <c r="D5289" t="s">
        <v>22</v>
      </c>
      <c r="E5289" t="s">
        <v>25</v>
      </c>
      <c r="F5289" t="s">
        <v>48</v>
      </c>
      <c r="G5289" t="s">
        <v>1738</v>
      </c>
      <c r="H5289">
        <v>71.98</v>
      </c>
      <c r="I5289">
        <v>3</v>
      </c>
      <c r="J5289">
        <v>7.2</v>
      </c>
      <c r="K5289" s="6">
        <f>J5289/H5289</f>
        <v>0.10002778549597111</v>
      </c>
      <c r="M5289" t="str">
        <f>LEFT(C5289, SEARCH(" ", C5289) - 1)</f>
        <v>Craig</v>
      </c>
      <c r="N5289" t="str" cm="1">
        <f t="array" ref="N5289">_xlfn.IFS(H5289&lt;0, "LOSS", H5289&gt;1000, "GREAT", H5289&gt;500, "GOOD", H5289&gt;=100, "OKAY", H5289&lt;100, "OKAY")</f>
        <v>OKAY</v>
      </c>
    </row>
    <row r="5290" spans="1:14">
      <c r="A5290" s="2">
        <v>42597</v>
      </c>
      <c r="B5290" s="2" t="str">
        <f>TEXT(A5290,"mmmm")</f>
        <v>August</v>
      </c>
      <c r="C5290" t="s">
        <v>1855</v>
      </c>
      <c r="D5290" t="s">
        <v>22</v>
      </c>
      <c r="E5290" t="s">
        <v>23</v>
      </c>
      <c r="F5290" t="s">
        <v>45</v>
      </c>
      <c r="G5290" t="s">
        <v>669</v>
      </c>
      <c r="H5290">
        <v>3.15</v>
      </c>
      <c r="I5290">
        <v>1</v>
      </c>
      <c r="J5290">
        <v>1.51</v>
      </c>
      <c r="K5290" s="6">
        <f>J5290/H5290</f>
        <v>0.47936507936507938</v>
      </c>
      <c r="M5290" t="str">
        <f>LEFT(C5290, SEARCH(" ", C5290) - 1)</f>
        <v>Craig</v>
      </c>
      <c r="N5290" t="str" cm="1">
        <f t="array" ref="N5290">_xlfn.IFS(H5290&lt;0, "LOSS", H5290&gt;1000, "GREAT", H5290&gt;500, "GOOD", H5290&gt;=100, "OKAY", H5290&lt;100, "OKAY")</f>
        <v>OKAY</v>
      </c>
    </row>
    <row r="5291" spans="1:14">
      <c r="A5291" s="2">
        <v>42597</v>
      </c>
      <c r="B5291" s="2" t="str">
        <f>TEXT(A5291,"mmmm")</f>
        <v>August</v>
      </c>
      <c r="C5291" t="s">
        <v>1381</v>
      </c>
      <c r="D5291" t="s">
        <v>31</v>
      </c>
      <c r="E5291" t="s">
        <v>25</v>
      </c>
      <c r="F5291" t="s">
        <v>48</v>
      </c>
      <c r="G5291" t="s">
        <v>917</v>
      </c>
      <c r="H5291">
        <v>705.54</v>
      </c>
      <c r="I5291">
        <v>7</v>
      </c>
      <c r="J5291">
        <v>70.55</v>
      </c>
      <c r="K5291" s="6">
        <f>J5291/H5291</f>
        <v>9.9994330583666413E-2</v>
      </c>
      <c r="M5291" t="str">
        <f>LEFT(C5291, SEARCH(" ", C5291) - 1)</f>
        <v>John</v>
      </c>
      <c r="N5291" t="str" cm="1">
        <f t="array" ref="N5291">_xlfn.IFS(H5291&lt;0, "LOSS", H5291&gt;1000, "GREAT", H5291&gt;500, "GOOD", H5291&gt;=100, "OKAY", H5291&lt;100, "OKAY")</f>
        <v>GOOD</v>
      </c>
    </row>
    <row r="5292" spans="1:14">
      <c r="A5292" s="2">
        <v>42597</v>
      </c>
      <c r="B5292" s="2" t="str">
        <f>TEXT(A5292,"mmmm")</f>
        <v>August</v>
      </c>
      <c r="C5292" t="s">
        <v>2605</v>
      </c>
      <c r="D5292" t="s">
        <v>33</v>
      </c>
      <c r="E5292" t="s">
        <v>21</v>
      </c>
      <c r="F5292" t="s">
        <v>40</v>
      </c>
      <c r="G5292" t="s">
        <v>807</v>
      </c>
      <c r="H5292">
        <v>225.3</v>
      </c>
      <c r="I5292">
        <v>2</v>
      </c>
      <c r="J5292">
        <v>22.53</v>
      </c>
      <c r="K5292" s="6">
        <f>J5292/H5292</f>
        <v>0.1</v>
      </c>
      <c r="M5292" t="str">
        <f>LEFT(C5292, SEARCH(" ", C5292) - 1)</f>
        <v>Christopher</v>
      </c>
      <c r="N5292" t="str" cm="1">
        <f t="array" ref="N5292">_xlfn.IFS(H5292&lt;0, "LOSS", H5292&gt;1000, "GREAT", H5292&gt;500, "GOOD", H5292&gt;=100, "OKAY", H5292&lt;100, "OKAY")</f>
        <v>OKAY</v>
      </c>
    </row>
    <row r="5293" spans="1:14">
      <c r="A5293" s="2">
        <v>42597</v>
      </c>
      <c r="B5293" s="2" t="str">
        <f>TEXT(A5293,"mmmm")</f>
        <v>August</v>
      </c>
      <c r="C5293" t="s">
        <v>2172</v>
      </c>
      <c r="D5293" t="s">
        <v>22</v>
      </c>
      <c r="E5293" t="s">
        <v>21</v>
      </c>
      <c r="F5293" t="s">
        <v>44</v>
      </c>
      <c r="G5293" t="s">
        <v>925</v>
      </c>
      <c r="H5293">
        <v>312.02999999999997</v>
      </c>
      <c r="I5293">
        <v>3</v>
      </c>
      <c r="J5293">
        <v>43.68</v>
      </c>
      <c r="K5293" s="6">
        <f>J5293/H5293</f>
        <v>0.13998653975579273</v>
      </c>
      <c r="M5293" t="str">
        <f>LEFT(C5293, SEARCH(" ", C5293) - 1)</f>
        <v>Bill</v>
      </c>
      <c r="N5293" t="str" cm="1">
        <f t="array" ref="N5293">_xlfn.IFS(H5293&lt;0, "LOSS", H5293&gt;1000, "GREAT", H5293&gt;500, "GOOD", H5293&gt;=100, "OKAY", H5293&lt;100, "OKAY")</f>
        <v>OKAY</v>
      </c>
    </row>
    <row r="5294" spans="1:14">
      <c r="A5294" s="2">
        <v>42597</v>
      </c>
      <c r="B5294" s="2" t="str">
        <f>TEXT(A5294,"mmmm")</f>
        <v>August</v>
      </c>
      <c r="C5294" t="s">
        <v>2172</v>
      </c>
      <c r="D5294" t="s">
        <v>22</v>
      </c>
      <c r="E5294" t="s">
        <v>23</v>
      </c>
      <c r="F5294" t="s">
        <v>49</v>
      </c>
      <c r="G5294" t="s">
        <v>1010</v>
      </c>
      <c r="H5294">
        <v>17.940000000000001</v>
      </c>
      <c r="I5294">
        <v>3</v>
      </c>
      <c r="J5294">
        <v>3.05</v>
      </c>
      <c r="K5294" s="6">
        <f>J5294/H5294</f>
        <v>0.17001114827201783</v>
      </c>
      <c r="M5294" t="str">
        <f>LEFT(C5294, SEARCH(" ", C5294) - 1)</f>
        <v>Bill</v>
      </c>
      <c r="N5294" t="str" cm="1">
        <f t="array" ref="N5294">_xlfn.IFS(H5294&lt;0, "LOSS", H5294&gt;1000, "GREAT", H5294&gt;500, "GOOD", H5294&gt;=100, "OKAY", H5294&lt;100, "OKAY")</f>
        <v>OKAY</v>
      </c>
    </row>
    <row r="5295" spans="1:14">
      <c r="A5295" s="2">
        <v>42597</v>
      </c>
      <c r="B5295" s="2" t="str">
        <f>TEXT(A5295,"mmmm")</f>
        <v>August</v>
      </c>
      <c r="C5295" t="s">
        <v>2172</v>
      </c>
      <c r="D5295" t="s">
        <v>22</v>
      </c>
      <c r="E5295" t="s">
        <v>25</v>
      </c>
      <c r="F5295" t="s">
        <v>48</v>
      </c>
      <c r="G5295" t="s">
        <v>142</v>
      </c>
      <c r="H5295">
        <v>165.6</v>
      </c>
      <c r="I5295">
        <v>3</v>
      </c>
      <c r="J5295">
        <v>10.35</v>
      </c>
      <c r="K5295" s="6">
        <f>J5295/H5295</f>
        <v>6.25E-2</v>
      </c>
      <c r="M5295" t="str">
        <f>LEFT(C5295, SEARCH(" ", C5295) - 1)</f>
        <v>Bill</v>
      </c>
      <c r="N5295" t="str" cm="1">
        <f t="array" ref="N5295">_xlfn.IFS(H5295&lt;0, "LOSS", H5295&gt;1000, "GREAT", H5295&gt;500, "GOOD", H5295&gt;=100, "OKAY", H5295&lt;100, "OKAY")</f>
        <v>OKAY</v>
      </c>
    </row>
    <row r="5296" spans="1:14">
      <c r="A5296" s="2">
        <v>42597</v>
      </c>
      <c r="B5296" s="2" t="str">
        <f>TEXT(A5296,"mmmm")</f>
        <v>August</v>
      </c>
      <c r="C5296" t="s">
        <v>2172</v>
      </c>
      <c r="D5296" t="s">
        <v>22</v>
      </c>
      <c r="E5296" t="s">
        <v>23</v>
      </c>
      <c r="F5296" t="s">
        <v>47</v>
      </c>
      <c r="G5296" t="s">
        <v>2660</v>
      </c>
      <c r="H5296">
        <v>37.520000000000003</v>
      </c>
      <c r="I5296">
        <v>4</v>
      </c>
      <c r="J5296">
        <v>18.010000000000002</v>
      </c>
      <c r="K5296" s="6">
        <f>J5296/H5296</f>
        <v>0.48001066098081024</v>
      </c>
      <c r="M5296" t="str">
        <f>LEFT(C5296, SEARCH(" ", C5296) - 1)</f>
        <v>Bill</v>
      </c>
      <c r="N5296" t="str" cm="1">
        <f t="array" ref="N5296">_xlfn.IFS(H5296&lt;0, "LOSS", H5296&gt;1000, "GREAT", H5296&gt;500, "GOOD", H5296&gt;=100, "OKAY", H5296&lt;100, "OKAY")</f>
        <v>OKAY</v>
      </c>
    </row>
    <row r="5297" spans="1:14">
      <c r="A5297" s="2">
        <v>42598</v>
      </c>
      <c r="B5297" s="2" t="str">
        <f>TEXT(A5297,"mmmm")</f>
        <v>August</v>
      </c>
      <c r="C5297" t="s">
        <v>1672</v>
      </c>
      <c r="D5297" t="s">
        <v>22</v>
      </c>
      <c r="E5297" t="s">
        <v>23</v>
      </c>
      <c r="F5297" t="s">
        <v>42</v>
      </c>
      <c r="G5297" t="s">
        <v>1507</v>
      </c>
      <c r="H5297">
        <v>10.86</v>
      </c>
      <c r="I5297">
        <v>3</v>
      </c>
      <c r="J5297">
        <v>5.0999999999999996</v>
      </c>
      <c r="K5297" s="6">
        <f>J5297/H5297</f>
        <v>0.46961325966850825</v>
      </c>
      <c r="M5297" t="str">
        <f>LEFT(C5297, SEARCH(" ", C5297) - 1)</f>
        <v>Pete</v>
      </c>
      <c r="N5297" t="str" cm="1">
        <f t="array" ref="N5297">_xlfn.IFS(H5297&lt;0, "LOSS", H5297&gt;1000, "GREAT", H5297&gt;500, "GOOD", H5297&gt;=100, "OKAY", H5297&lt;100, "OKAY")</f>
        <v>OKAY</v>
      </c>
    </row>
    <row r="5298" spans="1:14">
      <c r="A5298" s="2">
        <v>42598</v>
      </c>
      <c r="B5298" s="2" t="str">
        <f>TEXT(A5298,"mmmm")</f>
        <v>August</v>
      </c>
      <c r="C5298" t="s">
        <v>2661</v>
      </c>
      <c r="D5298" t="s">
        <v>22</v>
      </c>
      <c r="E5298" t="s">
        <v>21</v>
      </c>
      <c r="F5298" t="s">
        <v>51</v>
      </c>
      <c r="G5298" t="s">
        <v>1051</v>
      </c>
      <c r="H5298">
        <v>161.28</v>
      </c>
      <c r="I5298">
        <v>2</v>
      </c>
      <c r="J5298">
        <v>12.1</v>
      </c>
      <c r="K5298" s="6">
        <f>J5298/H5298</f>
        <v>7.5024801587301584E-2</v>
      </c>
      <c r="M5298" t="str">
        <f>LEFT(C5298, SEARCH(" ", C5298) - 1)</f>
        <v>Anthony</v>
      </c>
      <c r="N5298" t="str" cm="1">
        <f t="array" ref="N5298">_xlfn.IFS(H5298&lt;0, "LOSS", H5298&gt;1000, "GREAT", H5298&gt;500, "GOOD", H5298&gt;=100, "OKAY", H5298&lt;100, "OKAY")</f>
        <v>OKAY</v>
      </c>
    </row>
    <row r="5299" spans="1:14">
      <c r="A5299" s="2">
        <v>42598</v>
      </c>
      <c r="B5299" s="2" t="str">
        <f>TEXT(A5299,"mmmm")</f>
        <v>August</v>
      </c>
      <c r="C5299" t="s">
        <v>1226</v>
      </c>
      <c r="D5299" t="s">
        <v>22</v>
      </c>
      <c r="E5299" t="s">
        <v>23</v>
      </c>
      <c r="F5299" t="s">
        <v>47</v>
      </c>
      <c r="G5299" t="s">
        <v>1238</v>
      </c>
      <c r="H5299">
        <v>32.4</v>
      </c>
      <c r="I5299">
        <v>5</v>
      </c>
      <c r="J5299">
        <v>15.55</v>
      </c>
      <c r="K5299" s="6">
        <f>J5299/H5299</f>
        <v>0.47993827160493829</v>
      </c>
      <c r="M5299" t="str">
        <f>LEFT(C5299, SEARCH(" ", C5299) - 1)</f>
        <v>Jeremy</v>
      </c>
      <c r="N5299" t="str" cm="1">
        <f t="array" ref="N5299">_xlfn.IFS(H5299&lt;0, "LOSS", H5299&gt;1000, "GREAT", H5299&gt;500, "GOOD", H5299&gt;=100, "OKAY", H5299&lt;100, "OKAY")</f>
        <v>OKAY</v>
      </c>
    </row>
    <row r="5300" spans="1:14">
      <c r="A5300" s="2">
        <v>42599</v>
      </c>
      <c r="B5300" s="2" t="str">
        <f>TEXT(A5300,"mmmm")</f>
        <v>August</v>
      </c>
      <c r="C5300" t="s">
        <v>2308</v>
      </c>
      <c r="D5300" t="s">
        <v>28</v>
      </c>
      <c r="E5300" t="s">
        <v>23</v>
      </c>
      <c r="F5300" t="s">
        <v>38</v>
      </c>
      <c r="G5300" t="s">
        <v>1393</v>
      </c>
      <c r="H5300">
        <v>15.71</v>
      </c>
      <c r="I5300">
        <v>4</v>
      </c>
      <c r="J5300">
        <v>5.7</v>
      </c>
      <c r="K5300" s="6">
        <f>J5300/H5300</f>
        <v>0.36282622533418202</v>
      </c>
      <c r="M5300" t="str">
        <f>LEFT(C5300, SEARCH(" ", C5300) - 1)</f>
        <v>Neoma</v>
      </c>
      <c r="N5300" t="str" cm="1">
        <f t="array" ref="N5300">_xlfn.IFS(H5300&lt;0, "LOSS", H5300&gt;1000, "GREAT", H5300&gt;500, "GOOD", H5300&gt;=100, "OKAY", H5300&lt;100, "OKAY")</f>
        <v>OKAY</v>
      </c>
    </row>
    <row r="5301" spans="1:14">
      <c r="A5301" s="2">
        <v>42600</v>
      </c>
      <c r="B5301" s="2" t="str">
        <f>TEXT(A5301,"mmmm")</f>
        <v>August</v>
      </c>
      <c r="C5301" t="s">
        <v>2349</v>
      </c>
      <c r="D5301" t="s">
        <v>24</v>
      </c>
      <c r="E5301" t="s">
        <v>23</v>
      </c>
      <c r="F5301" t="s">
        <v>36</v>
      </c>
      <c r="G5301" t="s">
        <v>1041</v>
      </c>
      <c r="H5301">
        <v>355.32</v>
      </c>
      <c r="I5301">
        <v>9</v>
      </c>
      <c r="J5301">
        <v>99.49</v>
      </c>
      <c r="K5301" s="6">
        <f>J5301/H5301</f>
        <v>0.2800011257458066</v>
      </c>
      <c r="M5301" t="str">
        <f>LEFT(C5301, SEARCH(" ", C5301) - 1)</f>
        <v>Helen</v>
      </c>
      <c r="N5301" t="str" cm="1">
        <f t="array" ref="N5301">_xlfn.IFS(H5301&lt;0, "LOSS", H5301&gt;1000, "GREAT", H5301&gt;500, "GOOD", H5301&gt;=100, "OKAY", H5301&lt;100, "OKAY")</f>
        <v>OKAY</v>
      </c>
    </row>
    <row r="5302" spans="1:14">
      <c r="A5302" s="2">
        <v>42600</v>
      </c>
      <c r="B5302" s="2" t="str">
        <f>TEXT(A5302,"mmmm")</f>
        <v>August</v>
      </c>
      <c r="C5302" t="s">
        <v>1601</v>
      </c>
      <c r="D5302" t="s">
        <v>24</v>
      </c>
      <c r="E5302" t="s">
        <v>25</v>
      </c>
      <c r="F5302" t="s">
        <v>48</v>
      </c>
      <c r="G5302" t="s">
        <v>1026</v>
      </c>
      <c r="H5302">
        <v>39.99</v>
      </c>
      <c r="I5302">
        <v>1</v>
      </c>
      <c r="J5302">
        <v>11.6</v>
      </c>
      <c r="K5302" s="6">
        <f>J5302/H5302</f>
        <v>0.29007251812953239</v>
      </c>
      <c r="M5302" t="str">
        <f>LEFT(C5302, SEARCH(" ", C5302) - 1)</f>
        <v>Greg</v>
      </c>
      <c r="N5302" t="str" cm="1">
        <f t="array" ref="N5302">_xlfn.IFS(H5302&lt;0, "LOSS", H5302&gt;1000, "GREAT", H5302&gt;500, "GOOD", H5302&gt;=100, "OKAY", H5302&lt;100, "OKAY")</f>
        <v>OKAY</v>
      </c>
    </row>
    <row r="5303" spans="1:14">
      <c r="A5303" s="2">
        <v>42600</v>
      </c>
      <c r="B5303" s="2" t="str">
        <f>TEXT(A5303,"mmmm")</f>
        <v>August</v>
      </c>
      <c r="C5303" t="s">
        <v>261</v>
      </c>
      <c r="D5303" t="s">
        <v>26</v>
      </c>
      <c r="E5303" t="s">
        <v>23</v>
      </c>
      <c r="F5303" t="s">
        <v>38</v>
      </c>
      <c r="G5303" t="s">
        <v>362</v>
      </c>
      <c r="H5303">
        <v>2.0699999999999998</v>
      </c>
      <c r="I5303">
        <v>1</v>
      </c>
      <c r="J5303">
        <v>-3.41</v>
      </c>
      <c r="K5303" s="6">
        <f>J5303/H5303</f>
        <v>-1.6473429951690823</v>
      </c>
      <c r="M5303" t="str">
        <f>LEFT(C5303, SEARCH(" ", C5303) - 1)</f>
        <v>Natalie</v>
      </c>
      <c r="N5303" t="str" cm="1">
        <f t="array" ref="N5303">_xlfn.IFS(H5303&lt;0, "LOSS", H5303&gt;1000, "GREAT", H5303&gt;500, "GOOD", H5303&gt;=100, "OKAY", H5303&lt;100, "OKAY")</f>
        <v>OKAY</v>
      </c>
    </row>
    <row r="5304" spans="1:14">
      <c r="A5304" s="2">
        <v>42600</v>
      </c>
      <c r="B5304" s="2" t="str">
        <f>TEXT(A5304,"mmmm")</f>
        <v>August</v>
      </c>
      <c r="C5304" t="s">
        <v>261</v>
      </c>
      <c r="D5304" t="s">
        <v>26</v>
      </c>
      <c r="E5304" t="s">
        <v>23</v>
      </c>
      <c r="F5304" t="s">
        <v>47</v>
      </c>
      <c r="G5304" t="s">
        <v>1343</v>
      </c>
      <c r="H5304">
        <v>83.84</v>
      </c>
      <c r="I5304">
        <v>8</v>
      </c>
      <c r="J5304">
        <v>30.39</v>
      </c>
      <c r="K5304" s="6">
        <f>J5304/H5304</f>
        <v>0.36247614503816794</v>
      </c>
      <c r="M5304" t="str">
        <f>LEFT(C5304, SEARCH(" ", C5304) - 1)</f>
        <v>Natalie</v>
      </c>
      <c r="N5304" t="str" cm="1">
        <f t="array" ref="N5304">_xlfn.IFS(H5304&lt;0, "LOSS", H5304&gt;1000, "GREAT", H5304&gt;500, "GOOD", H5304&gt;=100, "OKAY", H5304&lt;100, "OKAY")</f>
        <v>OKAY</v>
      </c>
    </row>
    <row r="5305" spans="1:14">
      <c r="A5305" s="2">
        <v>42600</v>
      </c>
      <c r="B5305" s="2" t="str">
        <f>TEXT(A5305,"mmmm")</f>
        <v>August</v>
      </c>
      <c r="C5305" t="s">
        <v>1169</v>
      </c>
      <c r="D5305" t="s">
        <v>26</v>
      </c>
      <c r="E5305" t="s">
        <v>21</v>
      </c>
      <c r="F5305" t="s">
        <v>44</v>
      </c>
      <c r="G5305" t="s">
        <v>1097</v>
      </c>
      <c r="H5305">
        <v>9.5500000000000007</v>
      </c>
      <c r="I5305">
        <v>3</v>
      </c>
      <c r="J5305">
        <v>-3.82</v>
      </c>
      <c r="K5305" s="6">
        <f>J5305/H5305</f>
        <v>-0.39999999999999997</v>
      </c>
      <c r="M5305" t="str">
        <f>LEFT(C5305, SEARCH(" ", C5305) - 1)</f>
        <v>Matt</v>
      </c>
      <c r="N5305" t="str" cm="1">
        <f t="array" ref="N5305">_xlfn.IFS(H5305&lt;0, "LOSS", H5305&gt;1000, "GREAT", H5305&gt;500, "GOOD", H5305&gt;=100, "OKAY", H5305&lt;100, "OKAY")</f>
        <v>OKAY</v>
      </c>
    </row>
    <row r="5306" spans="1:14">
      <c r="A5306" s="2">
        <v>42600</v>
      </c>
      <c r="B5306" s="2" t="str">
        <f>TEXT(A5306,"mmmm")</f>
        <v>August</v>
      </c>
      <c r="C5306" t="s">
        <v>1169</v>
      </c>
      <c r="D5306" t="s">
        <v>26</v>
      </c>
      <c r="E5306" t="s">
        <v>21</v>
      </c>
      <c r="F5306" t="s">
        <v>44</v>
      </c>
      <c r="G5306" t="s">
        <v>1649</v>
      </c>
      <c r="H5306">
        <v>5.34</v>
      </c>
      <c r="I5306">
        <v>4</v>
      </c>
      <c r="J5306">
        <v>-2.14</v>
      </c>
      <c r="K5306" s="6">
        <f>J5306/H5306</f>
        <v>-0.40074906367041202</v>
      </c>
      <c r="M5306" t="str">
        <f>LEFT(C5306, SEARCH(" ", C5306) - 1)</f>
        <v>Matt</v>
      </c>
      <c r="N5306" t="str" cm="1">
        <f t="array" ref="N5306">_xlfn.IFS(H5306&lt;0, "LOSS", H5306&gt;1000, "GREAT", H5306&gt;500, "GOOD", H5306&gt;=100, "OKAY", H5306&lt;100, "OKAY")</f>
        <v>OKAY</v>
      </c>
    </row>
    <row r="5307" spans="1:14">
      <c r="A5307" s="2">
        <v>42601</v>
      </c>
      <c r="B5307" s="2" t="str">
        <f>TEXT(A5307,"mmmm")</f>
        <v>August</v>
      </c>
      <c r="C5307" t="s">
        <v>796</v>
      </c>
      <c r="D5307" t="s">
        <v>24</v>
      </c>
      <c r="E5307" t="s">
        <v>23</v>
      </c>
      <c r="F5307" t="s">
        <v>38</v>
      </c>
      <c r="G5307" t="s">
        <v>236</v>
      </c>
      <c r="H5307">
        <v>146.69</v>
      </c>
      <c r="I5307">
        <v>6</v>
      </c>
      <c r="J5307">
        <v>55.01</v>
      </c>
      <c r="K5307" s="6">
        <f>J5307/H5307</f>
        <v>0.37500852137159996</v>
      </c>
      <c r="M5307" t="str">
        <f>LEFT(C5307, SEARCH(" ", C5307) - 1)</f>
        <v>Resi</v>
      </c>
      <c r="N5307" t="str" cm="1">
        <f t="array" ref="N5307">_xlfn.IFS(H5307&lt;0, "LOSS", H5307&gt;1000, "GREAT", H5307&gt;500, "GOOD", H5307&gt;=100, "OKAY", H5307&lt;100, "OKAY")</f>
        <v>OKAY</v>
      </c>
    </row>
    <row r="5308" spans="1:14">
      <c r="A5308" s="2">
        <v>42601</v>
      </c>
      <c r="B5308" s="2" t="str">
        <f>TEXT(A5308,"mmmm")</f>
        <v>August</v>
      </c>
      <c r="C5308" t="s">
        <v>796</v>
      </c>
      <c r="D5308" t="s">
        <v>24</v>
      </c>
      <c r="E5308" t="s">
        <v>23</v>
      </c>
      <c r="F5308" t="s">
        <v>38</v>
      </c>
      <c r="G5308" t="s">
        <v>2538</v>
      </c>
      <c r="H5308">
        <v>276.77999999999997</v>
      </c>
      <c r="I5308">
        <v>2</v>
      </c>
      <c r="J5308">
        <v>89.95</v>
      </c>
      <c r="K5308" s="6">
        <f>J5308/H5308</f>
        <v>0.32498735457764294</v>
      </c>
      <c r="M5308" t="str">
        <f>LEFT(C5308, SEARCH(" ", C5308) - 1)</f>
        <v>Resi</v>
      </c>
      <c r="N5308" t="str" cm="1">
        <f t="array" ref="N5308">_xlfn.IFS(H5308&lt;0, "LOSS", H5308&gt;1000, "GREAT", H5308&gt;500, "GOOD", H5308&gt;=100, "OKAY", H5308&lt;100, "OKAY")</f>
        <v>OKAY</v>
      </c>
    </row>
    <row r="5309" spans="1:14">
      <c r="A5309" s="2">
        <v>42601</v>
      </c>
      <c r="B5309" s="2" t="str">
        <f>TEXT(A5309,"mmmm")</f>
        <v>August</v>
      </c>
      <c r="C5309" t="s">
        <v>796</v>
      </c>
      <c r="D5309" t="s">
        <v>24</v>
      </c>
      <c r="E5309" t="s">
        <v>23</v>
      </c>
      <c r="F5309" t="s">
        <v>38</v>
      </c>
      <c r="G5309" t="s">
        <v>347</v>
      </c>
      <c r="H5309">
        <v>25.32</v>
      </c>
      <c r="I5309">
        <v>5</v>
      </c>
      <c r="J5309">
        <v>9.18</v>
      </c>
      <c r="K5309" s="6">
        <f>J5309/H5309</f>
        <v>0.36255924170616111</v>
      </c>
      <c r="M5309" t="str">
        <f>LEFT(C5309, SEARCH(" ", C5309) - 1)</f>
        <v>Resi</v>
      </c>
      <c r="N5309" t="str" cm="1">
        <f t="array" ref="N5309">_xlfn.IFS(H5309&lt;0, "LOSS", H5309&gt;1000, "GREAT", H5309&gt;500, "GOOD", H5309&gt;=100, "OKAY", H5309&lt;100, "OKAY")</f>
        <v>OKAY</v>
      </c>
    </row>
    <row r="5310" spans="1:14">
      <c r="A5310" s="2">
        <v>42602</v>
      </c>
      <c r="B5310" s="2" t="str">
        <f>TEXT(A5310,"mmmm")</f>
        <v>August</v>
      </c>
      <c r="C5310" t="s">
        <v>836</v>
      </c>
      <c r="D5310" t="s">
        <v>32</v>
      </c>
      <c r="E5310" t="s">
        <v>25</v>
      </c>
      <c r="F5310" t="s">
        <v>48</v>
      </c>
      <c r="G5310" t="s">
        <v>2374</v>
      </c>
      <c r="H5310">
        <v>14.78</v>
      </c>
      <c r="I5310">
        <v>2</v>
      </c>
      <c r="J5310">
        <v>3.99</v>
      </c>
      <c r="K5310" s="6">
        <f>J5310/H5310</f>
        <v>0.26995940460081191</v>
      </c>
      <c r="M5310" t="str">
        <f>LEFT(C5310, SEARCH(" ", C5310) - 1)</f>
        <v>Dianna</v>
      </c>
      <c r="N5310" t="str" cm="1">
        <f t="array" ref="N5310">_xlfn.IFS(H5310&lt;0, "LOSS", H5310&gt;1000, "GREAT", H5310&gt;500, "GOOD", H5310&gt;=100, "OKAY", H5310&lt;100, "OKAY")</f>
        <v>OKAY</v>
      </c>
    </row>
    <row r="5311" spans="1:14">
      <c r="A5311" s="2">
        <v>42603</v>
      </c>
      <c r="B5311" s="2" t="str">
        <f>TEXT(A5311,"mmmm")</f>
        <v>August</v>
      </c>
      <c r="C5311" t="s">
        <v>2458</v>
      </c>
      <c r="D5311" t="s">
        <v>33</v>
      </c>
      <c r="E5311" t="s">
        <v>23</v>
      </c>
      <c r="F5311" t="s">
        <v>45</v>
      </c>
      <c r="G5311" t="s">
        <v>1009</v>
      </c>
      <c r="H5311">
        <v>9.2200000000000006</v>
      </c>
      <c r="I5311">
        <v>4</v>
      </c>
      <c r="J5311">
        <v>3.34</v>
      </c>
      <c r="K5311" s="6">
        <f>J5311/H5311</f>
        <v>0.3622559652928416</v>
      </c>
      <c r="M5311" t="str">
        <f>LEFT(C5311, SEARCH(" ", C5311) - 1)</f>
        <v>Stephanie</v>
      </c>
      <c r="N5311" t="str" cm="1">
        <f t="array" ref="N5311">_xlfn.IFS(H5311&lt;0, "LOSS", H5311&gt;1000, "GREAT", H5311&gt;500, "GOOD", H5311&gt;=100, "OKAY", H5311&lt;100, "OKAY")</f>
        <v>OKAY</v>
      </c>
    </row>
    <row r="5312" spans="1:14">
      <c r="A5312" s="2">
        <v>42603</v>
      </c>
      <c r="B5312" s="2" t="str">
        <f>TEXT(A5312,"mmmm")</f>
        <v>August</v>
      </c>
      <c r="C5312" t="s">
        <v>2458</v>
      </c>
      <c r="D5312" t="s">
        <v>33</v>
      </c>
      <c r="E5312" t="s">
        <v>23</v>
      </c>
      <c r="F5312" t="s">
        <v>50</v>
      </c>
      <c r="G5312" t="s">
        <v>2134</v>
      </c>
      <c r="H5312">
        <v>28.05</v>
      </c>
      <c r="I5312">
        <v>2</v>
      </c>
      <c r="J5312">
        <v>3.51</v>
      </c>
      <c r="K5312" s="6">
        <f>J5312/H5312</f>
        <v>0.12513368983957218</v>
      </c>
      <c r="M5312" t="str">
        <f>LEFT(C5312, SEARCH(" ", C5312) - 1)</f>
        <v>Stephanie</v>
      </c>
      <c r="N5312" t="str" cm="1">
        <f t="array" ref="N5312">_xlfn.IFS(H5312&lt;0, "LOSS", H5312&gt;1000, "GREAT", H5312&gt;500, "GOOD", H5312&gt;=100, "OKAY", H5312&lt;100, "OKAY")</f>
        <v>OKAY</v>
      </c>
    </row>
    <row r="5313" spans="1:14">
      <c r="A5313" s="2">
        <v>42603</v>
      </c>
      <c r="B5313" s="2" t="str">
        <f>TEXT(A5313,"mmmm")</f>
        <v>August</v>
      </c>
      <c r="C5313" t="s">
        <v>398</v>
      </c>
      <c r="D5313" t="s">
        <v>27</v>
      </c>
      <c r="E5313" t="s">
        <v>21</v>
      </c>
      <c r="F5313" t="s">
        <v>51</v>
      </c>
      <c r="G5313" t="s">
        <v>2097</v>
      </c>
      <c r="H5313">
        <v>815.29</v>
      </c>
      <c r="I5313">
        <v>9</v>
      </c>
      <c r="J5313">
        <v>-339.71</v>
      </c>
      <c r="K5313" s="6">
        <f>J5313/H5313</f>
        <v>-0.41667382158495747</v>
      </c>
      <c r="M5313" t="str">
        <f>LEFT(C5313, SEARCH(" ", C5313) - 1)</f>
        <v>Rick</v>
      </c>
      <c r="N5313" t="str" cm="1">
        <f t="array" ref="N5313">_xlfn.IFS(H5313&lt;0, "LOSS", H5313&gt;1000, "GREAT", H5313&gt;500, "GOOD", H5313&gt;=100, "OKAY", H5313&lt;100, "OKAY")</f>
        <v>GOOD</v>
      </c>
    </row>
    <row r="5314" spans="1:14">
      <c r="A5314" s="2">
        <v>42603</v>
      </c>
      <c r="B5314" s="2" t="str">
        <f>TEXT(A5314,"mmmm")</f>
        <v>August</v>
      </c>
      <c r="C5314" t="s">
        <v>2614</v>
      </c>
      <c r="D5314" t="s">
        <v>22</v>
      </c>
      <c r="E5314" t="s">
        <v>23</v>
      </c>
      <c r="F5314" t="s">
        <v>38</v>
      </c>
      <c r="G5314" t="s">
        <v>2545</v>
      </c>
      <c r="H5314">
        <v>12.67</v>
      </c>
      <c r="I5314">
        <v>2</v>
      </c>
      <c r="J5314">
        <v>4.75</v>
      </c>
      <c r="K5314" s="6">
        <f>J5314/H5314</f>
        <v>0.37490134175217049</v>
      </c>
      <c r="M5314" t="str">
        <f>LEFT(C5314, SEARCH(" ", C5314) - 1)</f>
        <v>Scot</v>
      </c>
      <c r="N5314" t="str" cm="1">
        <f t="array" ref="N5314">_xlfn.IFS(H5314&lt;0, "LOSS", H5314&gt;1000, "GREAT", H5314&gt;500, "GOOD", H5314&gt;=100, "OKAY", H5314&lt;100, "OKAY")</f>
        <v>OKAY</v>
      </c>
    </row>
    <row r="5315" spans="1:14">
      <c r="A5315" s="2">
        <v>42603</v>
      </c>
      <c r="B5315" s="2" t="str">
        <f>TEXT(A5315,"mmmm")</f>
        <v>August</v>
      </c>
      <c r="C5315" t="s">
        <v>2614</v>
      </c>
      <c r="D5315" t="s">
        <v>22</v>
      </c>
      <c r="E5315" t="s">
        <v>25</v>
      </c>
      <c r="F5315" t="s">
        <v>48</v>
      </c>
      <c r="G5315" t="s">
        <v>2353</v>
      </c>
      <c r="H5315">
        <v>91.96</v>
      </c>
      <c r="I5315">
        <v>5</v>
      </c>
      <c r="J5315">
        <v>-20.69</v>
      </c>
      <c r="K5315" s="6">
        <f>J5315/H5315</f>
        <v>-0.22498912570682908</v>
      </c>
      <c r="M5315" t="str">
        <f>LEFT(C5315, SEARCH(" ", C5315) - 1)</f>
        <v>Scot</v>
      </c>
      <c r="N5315" t="str" cm="1">
        <f t="array" ref="N5315">_xlfn.IFS(H5315&lt;0, "LOSS", H5315&gt;1000, "GREAT", H5315&gt;500, "GOOD", H5315&gt;=100, "OKAY", H5315&lt;100, "OKAY")</f>
        <v>OKAY</v>
      </c>
    </row>
    <row r="5316" spans="1:14">
      <c r="A5316" s="2">
        <v>42603</v>
      </c>
      <c r="B5316" s="2" t="str">
        <f>TEXT(A5316,"mmmm")</f>
        <v>August</v>
      </c>
      <c r="C5316" t="s">
        <v>2614</v>
      </c>
      <c r="D5316" t="s">
        <v>22</v>
      </c>
      <c r="E5316" t="s">
        <v>25</v>
      </c>
      <c r="F5316" t="s">
        <v>35</v>
      </c>
      <c r="G5316" t="s">
        <v>1215</v>
      </c>
      <c r="H5316">
        <v>254.97</v>
      </c>
      <c r="I5316">
        <v>3</v>
      </c>
      <c r="J5316">
        <v>91.79</v>
      </c>
      <c r="K5316" s="6">
        <f>J5316/H5316</f>
        <v>0.36000313762403424</v>
      </c>
      <c r="M5316" t="str">
        <f>LEFT(C5316, SEARCH(" ", C5316) - 1)</f>
        <v>Scot</v>
      </c>
      <c r="N5316" t="str" cm="1">
        <f t="array" ref="N5316">_xlfn.IFS(H5316&lt;0, "LOSS", H5316&gt;1000, "GREAT", H5316&gt;500, "GOOD", H5316&gt;=100, "OKAY", H5316&lt;100, "OKAY")</f>
        <v>OKAY</v>
      </c>
    </row>
    <row r="5317" spans="1:14">
      <c r="A5317" s="2">
        <v>42603</v>
      </c>
      <c r="B5317" s="2" t="str">
        <f>TEXT(A5317,"mmmm")</f>
        <v>August</v>
      </c>
      <c r="C5317" t="s">
        <v>2614</v>
      </c>
      <c r="D5317" t="s">
        <v>22</v>
      </c>
      <c r="E5317" t="s">
        <v>25</v>
      </c>
      <c r="F5317" t="s">
        <v>48</v>
      </c>
      <c r="G5317" t="s">
        <v>2323</v>
      </c>
      <c r="H5317">
        <v>31.98</v>
      </c>
      <c r="I5317">
        <v>2</v>
      </c>
      <c r="J5317">
        <v>-8</v>
      </c>
      <c r="K5317" s="6">
        <f>J5317/H5317</f>
        <v>-0.25015634771732331</v>
      </c>
      <c r="M5317" t="str">
        <f>LEFT(C5317, SEARCH(" ", C5317) - 1)</f>
        <v>Scot</v>
      </c>
      <c r="N5317" t="str" cm="1">
        <f t="array" ref="N5317">_xlfn.IFS(H5317&lt;0, "LOSS", H5317&gt;1000, "GREAT", H5317&gt;500, "GOOD", H5317&gt;=100, "OKAY", H5317&lt;100, "OKAY")</f>
        <v>OKAY</v>
      </c>
    </row>
    <row r="5318" spans="1:14">
      <c r="A5318" s="2">
        <v>42603</v>
      </c>
      <c r="B5318" s="2" t="str">
        <f>TEXT(A5318,"mmmm")</f>
        <v>August</v>
      </c>
      <c r="C5318" t="s">
        <v>2614</v>
      </c>
      <c r="D5318" t="s">
        <v>22</v>
      </c>
      <c r="E5318" t="s">
        <v>21</v>
      </c>
      <c r="F5318" t="s">
        <v>51</v>
      </c>
      <c r="G5318" t="s">
        <v>1270</v>
      </c>
      <c r="H5318">
        <v>2887.06</v>
      </c>
      <c r="I5318">
        <v>9</v>
      </c>
      <c r="J5318">
        <v>180.44</v>
      </c>
      <c r="K5318" s="6">
        <f>J5318/H5318</f>
        <v>6.2499567033591268E-2</v>
      </c>
      <c r="M5318" t="str">
        <f>LEFT(C5318, SEARCH(" ", C5318) - 1)</f>
        <v>Scot</v>
      </c>
      <c r="N5318" t="str" cm="1">
        <f t="array" ref="N5318">_xlfn.IFS(H5318&lt;0, "LOSS", H5318&gt;1000, "GREAT", H5318&gt;500, "GOOD", H5318&gt;=100, "OKAY", H5318&lt;100, "OKAY")</f>
        <v>GREAT</v>
      </c>
    </row>
    <row r="5319" spans="1:14">
      <c r="A5319" s="2">
        <v>42603</v>
      </c>
      <c r="B5319" s="2" t="str">
        <f>TEXT(A5319,"mmmm")</f>
        <v>August</v>
      </c>
      <c r="C5319" t="s">
        <v>2614</v>
      </c>
      <c r="D5319" t="s">
        <v>22</v>
      </c>
      <c r="E5319" t="s">
        <v>23</v>
      </c>
      <c r="F5319" t="s">
        <v>47</v>
      </c>
      <c r="G5319" t="s">
        <v>2023</v>
      </c>
      <c r="H5319">
        <v>12.96</v>
      </c>
      <c r="I5319">
        <v>2</v>
      </c>
      <c r="J5319">
        <v>6.22</v>
      </c>
      <c r="K5319" s="6">
        <f>J5319/H5319</f>
        <v>0.47993827160493824</v>
      </c>
      <c r="M5319" t="str">
        <f>LEFT(C5319, SEARCH(" ", C5319) - 1)</f>
        <v>Scot</v>
      </c>
      <c r="N5319" t="str" cm="1">
        <f t="array" ref="N5319">_xlfn.IFS(H5319&lt;0, "LOSS", H5319&gt;1000, "GREAT", H5319&gt;500, "GOOD", H5319&gt;=100, "OKAY", H5319&lt;100, "OKAY")</f>
        <v>OKAY</v>
      </c>
    </row>
    <row r="5320" spans="1:14">
      <c r="A5320" s="2">
        <v>42603</v>
      </c>
      <c r="B5320" s="2" t="str">
        <f>TEXT(A5320,"mmmm")</f>
        <v>August</v>
      </c>
      <c r="C5320" t="s">
        <v>2614</v>
      </c>
      <c r="D5320" t="s">
        <v>22</v>
      </c>
      <c r="E5320" t="s">
        <v>23</v>
      </c>
      <c r="F5320" t="s">
        <v>47</v>
      </c>
      <c r="G5320" t="s">
        <v>2176</v>
      </c>
      <c r="H5320">
        <v>47.52</v>
      </c>
      <c r="I5320">
        <v>9</v>
      </c>
      <c r="J5320">
        <v>21.38</v>
      </c>
      <c r="K5320" s="6">
        <f>J5320/H5320</f>
        <v>0.44991582491582488</v>
      </c>
      <c r="M5320" t="str">
        <f>LEFT(C5320, SEARCH(" ", C5320) - 1)</f>
        <v>Scot</v>
      </c>
      <c r="N5320" t="str" cm="1">
        <f t="array" ref="N5320">_xlfn.IFS(H5320&lt;0, "LOSS", H5320&gt;1000, "GREAT", H5320&gt;500, "GOOD", H5320&gt;=100, "OKAY", H5320&lt;100, "OKAY")</f>
        <v>OKAY</v>
      </c>
    </row>
    <row r="5321" spans="1:14">
      <c r="A5321" s="2">
        <v>42603</v>
      </c>
      <c r="B5321" s="2" t="str">
        <f>TEXT(A5321,"mmmm")</f>
        <v>August</v>
      </c>
      <c r="C5321" t="s">
        <v>1569</v>
      </c>
      <c r="D5321" t="s">
        <v>28</v>
      </c>
      <c r="E5321" t="s">
        <v>23</v>
      </c>
      <c r="F5321" t="s">
        <v>38</v>
      </c>
      <c r="G5321" t="s">
        <v>1571</v>
      </c>
      <c r="H5321">
        <v>33.44</v>
      </c>
      <c r="I5321">
        <v>10</v>
      </c>
      <c r="J5321">
        <v>11.7</v>
      </c>
      <c r="K5321" s="6">
        <f>J5321/H5321</f>
        <v>0.34988038277511962</v>
      </c>
      <c r="M5321" t="str">
        <f>LEFT(C5321, SEARCH(" ", C5321) - 1)</f>
        <v>Rachel</v>
      </c>
      <c r="N5321" t="str" cm="1">
        <f t="array" ref="N5321">_xlfn.IFS(H5321&lt;0, "LOSS", H5321&gt;1000, "GREAT", H5321&gt;500, "GOOD", H5321&gt;=100, "OKAY", H5321&lt;100, "OKAY")</f>
        <v>OKAY</v>
      </c>
    </row>
    <row r="5322" spans="1:14">
      <c r="A5322" s="2">
        <v>42603</v>
      </c>
      <c r="B5322" s="2" t="str">
        <f>TEXT(A5322,"mmmm")</f>
        <v>August</v>
      </c>
      <c r="C5322" t="s">
        <v>595</v>
      </c>
      <c r="D5322" t="s">
        <v>24</v>
      </c>
      <c r="E5322" t="s">
        <v>21</v>
      </c>
      <c r="F5322" t="s">
        <v>40</v>
      </c>
      <c r="G5322" t="s">
        <v>1459</v>
      </c>
      <c r="H5322">
        <v>573.16999999999996</v>
      </c>
      <c r="I5322">
        <v>7</v>
      </c>
      <c r="J5322">
        <v>63.69</v>
      </c>
      <c r="K5322" s="6">
        <f>J5322/H5322</f>
        <v>0.11111886525812587</v>
      </c>
      <c r="M5322" t="str">
        <f>LEFT(C5322, SEARCH(" ", C5322) - 1)</f>
        <v>Jay</v>
      </c>
      <c r="N5322" t="str" cm="1">
        <f t="array" ref="N5322">_xlfn.IFS(H5322&lt;0, "LOSS", H5322&gt;1000, "GREAT", H5322&gt;500, "GOOD", H5322&gt;=100, "OKAY", H5322&lt;100, "OKAY")</f>
        <v>GOOD</v>
      </c>
    </row>
    <row r="5323" spans="1:14">
      <c r="A5323" s="2">
        <v>42604</v>
      </c>
      <c r="B5323" s="2" t="str">
        <f>TEXT(A5323,"mmmm")</f>
        <v>August</v>
      </c>
      <c r="C5323" t="s">
        <v>1221</v>
      </c>
      <c r="D5323" t="s">
        <v>30</v>
      </c>
      <c r="E5323" t="s">
        <v>23</v>
      </c>
      <c r="F5323" t="s">
        <v>36</v>
      </c>
      <c r="G5323" t="s">
        <v>2145</v>
      </c>
      <c r="H5323">
        <v>113.55</v>
      </c>
      <c r="I5323">
        <v>2</v>
      </c>
      <c r="J5323">
        <v>8.52</v>
      </c>
      <c r="K5323" s="6">
        <f>J5323/H5323</f>
        <v>7.5033025099075293E-2</v>
      </c>
      <c r="M5323" t="str">
        <f>LEFT(C5323, SEARCH(" ", C5323) - 1)</f>
        <v>Craig</v>
      </c>
      <c r="N5323" t="str" cm="1">
        <f t="array" ref="N5323">_xlfn.IFS(H5323&lt;0, "LOSS", H5323&gt;1000, "GREAT", H5323&gt;500, "GOOD", H5323&gt;=100, "OKAY", H5323&lt;100, "OKAY")</f>
        <v>OKAY</v>
      </c>
    </row>
    <row r="5324" spans="1:14">
      <c r="A5324" s="2">
        <v>42604</v>
      </c>
      <c r="B5324" s="2" t="str">
        <f>TEXT(A5324,"mmmm")</f>
        <v>August</v>
      </c>
      <c r="C5324" t="s">
        <v>1221</v>
      </c>
      <c r="D5324" t="s">
        <v>30</v>
      </c>
      <c r="E5324" t="s">
        <v>23</v>
      </c>
      <c r="F5324" t="s">
        <v>38</v>
      </c>
      <c r="G5324" t="s">
        <v>241</v>
      </c>
      <c r="H5324">
        <v>3.32</v>
      </c>
      <c r="I5324">
        <v>2</v>
      </c>
      <c r="J5324">
        <v>-2.65</v>
      </c>
      <c r="K5324" s="6">
        <f>J5324/H5324</f>
        <v>-0.79819277108433739</v>
      </c>
      <c r="M5324" t="str">
        <f>LEFT(C5324, SEARCH(" ", C5324) - 1)</f>
        <v>Craig</v>
      </c>
      <c r="N5324" t="str" cm="1">
        <f t="array" ref="N5324">_xlfn.IFS(H5324&lt;0, "LOSS", H5324&gt;1000, "GREAT", H5324&gt;500, "GOOD", H5324&gt;=100, "OKAY", H5324&lt;100, "OKAY")</f>
        <v>OKAY</v>
      </c>
    </row>
    <row r="5325" spans="1:14">
      <c r="A5325" s="2">
        <v>42604</v>
      </c>
      <c r="B5325" s="2" t="str">
        <f>TEXT(A5325,"mmmm")</f>
        <v>August</v>
      </c>
      <c r="C5325" t="s">
        <v>1221</v>
      </c>
      <c r="D5325" t="s">
        <v>30</v>
      </c>
      <c r="E5325" t="s">
        <v>23</v>
      </c>
      <c r="F5325" t="s">
        <v>42</v>
      </c>
      <c r="G5325" t="s">
        <v>506</v>
      </c>
      <c r="H5325">
        <v>134.29</v>
      </c>
      <c r="I5325">
        <v>2</v>
      </c>
      <c r="J5325">
        <v>45.32</v>
      </c>
      <c r="K5325" s="6">
        <f>J5325/H5325</f>
        <v>0.33747859110879441</v>
      </c>
      <c r="M5325" t="str">
        <f>LEFT(C5325, SEARCH(" ", C5325) - 1)</f>
        <v>Craig</v>
      </c>
      <c r="N5325" t="str" cm="1">
        <f t="array" ref="N5325">_xlfn.IFS(H5325&lt;0, "LOSS", H5325&gt;1000, "GREAT", H5325&gt;500, "GOOD", H5325&gt;=100, "OKAY", H5325&lt;100, "OKAY")</f>
        <v>OKAY</v>
      </c>
    </row>
    <row r="5326" spans="1:14">
      <c r="A5326" s="2">
        <v>42604</v>
      </c>
      <c r="B5326" s="2" t="str">
        <f>TEXT(A5326,"mmmm")</f>
        <v>August</v>
      </c>
      <c r="C5326" t="s">
        <v>516</v>
      </c>
      <c r="D5326" t="s">
        <v>26</v>
      </c>
      <c r="E5326" t="s">
        <v>23</v>
      </c>
      <c r="F5326" t="s">
        <v>38</v>
      </c>
      <c r="G5326" t="s">
        <v>152</v>
      </c>
      <c r="H5326">
        <v>4.3099999999999996</v>
      </c>
      <c r="I5326">
        <v>2</v>
      </c>
      <c r="J5326">
        <v>-6.9</v>
      </c>
      <c r="K5326" s="6">
        <f>J5326/H5326</f>
        <v>-1.60092807424594</v>
      </c>
      <c r="M5326" t="str">
        <f>LEFT(C5326, SEARCH(" ", C5326) - 1)</f>
        <v>Dorothy</v>
      </c>
      <c r="N5326" t="str" cm="1">
        <f t="array" ref="N5326">_xlfn.IFS(H5326&lt;0, "LOSS", H5326&gt;1000, "GREAT", H5326&gt;500, "GOOD", H5326&gt;=100, "OKAY", H5326&lt;100, "OKAY")</f>
        <v>OKAY</v>
      </c>
    </row>
    <row r="5327" spans="1:14">
      <c r="A5327" s="2">
        <v>42604</v>
      </c>
      <c r="B5327" s="2" t="str">
        <f>TEXT(A5327,"mmmm")</f>
        <v>August</v>
      </c>
      <c r="C5327" t="s">
        <v>1105</v>
      </c>
      <c r="D5327" t="s">
        <v>148</v>
      </c>
      <c r="E5327" t="s">
        <v>23</v>
      </c>
      <c r="F5327" t="s">
        <v>38</v>
      </c>
      <c r="G5327" t="s">
        <v>2038</v>
      </c>
      <c r="H5327">
        <v>26.35</v>
      </c>
      <c r="I5327">
        <v>8</v>
      </c>
      <c r="J5327">
        <v>-18.45</v>
      </c>
      <c r="K5327" s="6">
        <f>J5327/H5327</f>
        <v>-0.70018975332068301</v>
      </c>
      <c r="M5327" t="str">
        <f>LEFT(C5327, SEARCH(" ", C5327) - 1)</f>
        <v>Sheri</v>
      </c>
      <c r="N5327" t="str" cm="1">
        <f t="array" ref="N5327">_xlfn.IFS(H5327&lt;0, "LOSS", H5327&gt;1000, "GREAT", H5327&gt;500, "GOOD", H5327&gt;=100, "OKAY", H5327&lt;100, "OKAY")</f>
        <v>OKAY</v>
      </c>
    </row>
    <row r="5328" spans="1:14">
      <c r="A5328" s="2">
        <v>42604</v>
      </c>
      <c r="B5328" s="2" t="str">
        <f>TEXT(A5328,"mmmm")</f>
        <v>August</v>
      </c>
      <c r="C5328" t="s">
        <v>1623</v>
      </c>
      <c r="D5328" t="s">
        <v>28</v>
      </c>
      <c r="E5328" t="s">
        <v>23</v>
      </c>
      <c r="F5328" t="s">
        <v>47</v>
      </c>
      <c r="G5328" t="s">
        <v>2192</v>
      </c>
      <c r="H5328">
        <v>19.440000000000001</v>
      </c>
      <c r="I5328">
        <v>3</v>
      </c>
      <c r="J5328">
        <v>9.33</v>
      </c>
      <c r="K5328" s="6">
        <f>J5328/H5328</f>
        <v>0.47993827160493824</v>
      </c>
      <c r="M5328" t="str">
        <f>LEFT(C5328, SEARCH(" ", C5328) - 1)</f>
        <v>Deirdre</v>
      </c>
      <c r="N5328" t="str" cm="1">
        <f t="array" ref="N5328">_xlfn.IFS(H5328&lt;0, "LOSS", H5328&gt;1000, "GREAT", H5328&gt;500, "GOOD", H5328&gt;=100, "OKAY", H5328&lt;100, "OKAY")</f>
        <v>OKAY</v>
      </c>
    </row>
    <row r="5329" spans="1:14">
      <c r="A5329" s="2">
        <v>42604</v>
      </c>
      <c r="B5329" s="2" t="str">
        <f>TEXT(A5329,"mmmm")</f>
        <v>August</v>
      </c>
      <c r="C5329" t="s">
        <v>1755</v>
      </c>
      <c r="D5329" t="s">
        <v>94</v>
      </c>
      <c r="E5329" t="s">
        <v>21</v>
      </c>
      <c r="F5329" t="s">
        <v>44</v>
      </c>
      <c r="G5329" t="s">
        <v>1164</v>
      </c>
      <c r="H5329">
        <v>98.33</v>
      </c>
      <c r="I5329">
        <v>3</v>
      </c>
      <c r="J5329">
        <v>9.83</v>
      </c>
      <c r="K5329" s="6">
        <f>J5329/H5329</f>
        <v>9.99694904912031E-2</v>
      </c>
      <c r="M5329" t="str">
        <f>LEFT(C5329, SEARCH(" ", C5329) - 1)</f>
        <v>Tony</v>
      </c>
      <c r="N5329" t="str" cm="1">
        <f t="array" ref="N5329">_xlfn.IFS(H5329&lt;0, "LOSS", H5329&gt;1000, "GREAT", H5329&gt;500, "GOOD", H5329&gt;=100, "OKAY", H5329&lt;100, "OKAY")</f>
        <v>OKAY</v>
      </c>
    </row>
    <row r="5330" spans="1:14">
      <c r="A5330" s="2">
        <v>42604</v>
      </c>
      <c r="B5330" s="2" t="str">
        <f>TEXT(A5330,"mmmm")</f>
        <v>August</v>
      </c>
      <c r="C5330" t="s">
        <v>756</v>
      </c>
      <c r="D5330" t="s">
        <v>22</v>
      </c>
      <c r="E5330" t="s">
        <v>23</v>
      </c>
      <c r="F5330" t="s">
        <v>37</v>
      </c>
      <c r="G5330" t="s">
        <v>2270</v>
      </c>
      <c r="H5330">
        <v>5.76</v>
      </c>
      <c r="I5330">
        <v>2</v>
      </c>
      <c r="J5330">
        <v>1.67</v>
      </c>
      <c r="K5330" s="6">
        <f>J5330/H5330</f>
        <v>0.28993055555555558</v>
      </c>
      <c r="M5330" t="str">
        <f>LEFT(C5330, SEARCH(" ", C5330) - 1)</f>
        <v>Pauline</v>
      </c>
      <c r="N5330" t="str" cm="1">
        <f t="array" ref="N5330">_xlfn.IFS(H5330&lt;0, "LOSS", H5330&gt;1000, "GREAT", H5330&gt;500, "GOOD", H5330&gt;=100, "OKAY", H5330&lt;100, "OKAY")</f>
        <v>OKAY</v>
      </c>
    </row>
    <row r="5331" spans="1:14">
      <c r="A5331" s="2">
        <v>42605</v>
      </c>
      <c r="B5331" s="2" t="str">
        <f>TEXT(A5331,"mmmm")</f>
        <v>August</v>
      </c>
      <c r="C5331" t="s">
        <v>2662</v>
      </c>
      <c r="D5331" t="s">
        <v>26</v>
      </c>
      <c r="E5331" t="s">
        <v>23</v>
      </c>
      <c r="F5331" t="s">
        <v>49</v>
      </c>
      <c r="G5331" t="s">
        <v>69</v>
      </c>
      <c r="H5331">
        <v>727.3</v>
      </c>
      <c r="I5331">
        <v>8</v>
      </c>
      <c r="J5331">
        <v>-172.73</v>
      </c>
      <c r="K5331" s="6">
        <f>J5331/H5331</f>
        <v>-0.23749484394335213</v>
      </c>
      <c r="M5331" t="str">
        <f>LEFT(C5331, SEARCH(" ", C5331) - 1)</f>
        <v>Mick</v>
      </c>
      <c r="N5331" t="str" cm="1">
        <f t="array" ref="N5331">_xlfn.IFS(H5331&lt;0, "LOSS", H5331&gt;1000, "GREAT", H5331&gt;500, "GOOD", H5331&gt;=100, "OKAY", H5331&lt;100, "OKAY")</f>
        <v>GOOD</v>
      </c>
    </row>
    <row r="5332" spans="1:14">
      <c r="A5332" s="2">
        <v>42605</v>
      </c>
      <c r="B5332" s="2" t="str">
        <f>TEXT(A5332,"mmmm")</f>
        <v>August</v>
      </c>
      <c r="C5332" t="s">
        <v>2662</v>
      </c>
      <c r="D5332" t="s">
        <v>26</v>
      </c>
      <c r="E5332" t="s">
        <v>21</v>
      </c>
      <c r="F5332" t="s">
        <v>44</v>
      </c>
      <c r="G5332" t="s">
        <v>2094</v>
      </c>
      <c r="H5332">
        <v>22.61</v>
      </c>
      <c r="I5332">
        <v>3</v>
      </c>
      <c r="J5332">
        <v>-10.17</v>
      </c>
      <c r="K5332" s="6">
        <f>J5332/H5332</f>
        <v>-0.44980097302078725</v>
      </c>
      <c r="M5332" t="str">
        <f>LEFT(C5332, SEARCH(" ", C5332) - 1)</f>
        <v>Mick</v>
      </c>
      <c r="N5332" t="str" cm="1">
        <f t="array" ref="N5332">_xlfn.IFS(H5332&lt;0, "LOSS", H5332&gt;1000, "GREAT", H5332&gt;500, "GOOD", H5332&gt;=100, "OKAY", H5332&lt;100, "OKAY")</f>
        <v>OKAY</v>
      </c>
    </row>
    <row r="5333" spans="1:14">
      <c r="A5333" s="2">
        <v>42605</v>
      </c>
      <c r="B5333" s="2" t="str">
        <f>TEXT(A5333,"mmmm")</f>
        <v>August</v>
      </c>
      <c r="C5333" t="s">
        <v>2662</v>
      </c>
      <c r="D5333" t="s">
        <v>26</v>
      </c>
      <c r="E5333" t="s">
        <v>25</v>
      </c>
      <c r="F5333" t="s">
        <v>35</v>
      </c>
      <c r="G5333" t="s">
        <v>1114</v>
      </c>
      <c r="H5333">
        <v>666.4</v>
      </c>
      <c r="I5333">
        <v>7</v>
      </c>
      <c r="J5333">
        <v>-33.32</v>
      </c>
      <c r="K5333" s="6">
        <f>J5333/H5333</f>
        <v>-0.05</v>
      </c>
      <c r="M5333" t="str">
        <f>LEFT(C5333, SEARCH(" ", C5333) - 1)</f>
        <v>Mick</v>
      </c>
      <c r="N5333" t="str" cm="1">
        <f t="array" ref="N5333">_xlfn.IFS(H5333&lt;0, "LOSS", H5333&gt;1000, "GREAT", H5333&gt;500, "GOOD", H5333&gt;=100, "OKAY", H5333&lt;100, "OKAY")</f>
        <v>GOOD</v>
      </c>
    </row>
    <row r="5334" spans="1:14">
      <c r="A5334" s="2">
        <v>42605</v>
      </c>
      <c r="B5334" s="2" t="str">
        <f>TEXT(A5334,"mmmm")</f>
        <v>August</v>
      </c>
      <c r="C5334" t="s">
        <v>985</v>
      </c>
      <c r="D5334" t="s">
        <v>28</v>
      </c>
      <c r="E5334" t="s">
        <v>25</v>
      </c>
      <c r="F5334" t="s">
        <v>46</v>
      </c>
      <c r="G5334" t="s">
        <v>921</v>
      </c>
      <c r="H5334">
        <v>837.6</v>
      </c>
      <c r="I5334">
        <v>3</v>
      </c>
      <c r="J5334">
        <v>62.82</v>
      </c>
      <c r="K5334" s="6">
        <f>J5334/H5334</f>
        <v>7.4999999999999997E-2</v>
      </c>
      <c r="M5334" t="str">
        <f>LEFT(C5334, SEARCH(" ", C5334) - 1)</f>
        <v>Maxwell</v>
      </c>
      <c r="N5334" t="str" cm="1">
        <f t="array" ref="N5334">_xlfn.IFS(H5334&lt;0, "LOSS", H5334&gt;1000, "GREAT", H5334&gt;500, "GOOD", H5334&gt;=100, "OKAY", H5334&lt;100, "OKAY")</f>
        <v>GOOD</v>
      </c>
    </row>
    <row r="5335" spans="1:14">
      <c r="A5335" s="2">
        <v>42605</v>
      </c>
      <c r="B5335" s="2" t="str">
        <f>TEXT(A5335,"mmmm")</f>
        <v>August</v>
      </c>
      <c r="C5335" t="s">
        <v>985</v>
      </c>
      <c r="D5335" t="s">
        <v>28</v>
      </c>
      <c r="E5335" t="s">
        <v>23</v>
      </c>
      <c r="F5335" t="s">
        <v>42</v>
      </c>
      <c r="G5335" t="s">
        <v>155</v>
      </c>
      <c r="H5335">
        <v>135.9</v>
      </c>
      <c r="I5335">
        <v>5</v>
      </c>
      <c r="J5335">
        <v>63.87</v>
      </c>
      <c r="K5335" s="6">
        <f>J5335/H5335</f>
        <v>0.46997792494481233</v>
      </c>
      <c r="M5335" t="str">
        <f>LEFT(C5335, SEARCH(" ", C5335) - 1)</f>
        <v>Maxwell</v>
      </c>
      <c r="N5335" t="str" cm="1">
        <f t="array" ref="N5335">_xlfn.IFS(H5335&lt;0, "LOSS", H5335&gt;1000, "GREAT", H5335&gt;500, "GOOD", H5335&gt;=100, "OKAY", H5335&lt;100, "OKAY")</f>
        <v>OKAY</v>
      </c>
    </row>
    <row r="5336" spans="1:14">
      <c r="A5336" s="2">
        <v>42605</v>
      </c>
      <c r="B5336" s="2" t="str">
        <f>TEXT(A5336,"mmmm")</f>
        <v>August</v>
      </c>
      <c r="C5336" t="s">
        <v>985</v>
      </c>
      <c r="D5336" t="s">
        <v>28</v>
      </c>
      <c r="E5336" t="s">
        <v>23</v>
      </c>
      <c r="F5336" t="s">
        <v>47</v>
      </c>
      <c r="G5336" t="s">
        <v>1260</v>
      </c>
      <c r="H5336">
        <v>34.68</v>
      </c>
      <c r="I5336">
        <v>6</v>
      </c>
      <c r="J5336">
        <v>16.989999999999998</v>
      </c>
      <c r="K5336" s="6">
        <f>J5336/H5336</f>
        <v>0.48990772779700109</v>
      </c>
      <c r="M5336" t="str">
        <f>LEFT(C5336, SEARCH(" ", C5336) - 1)</f>
        <v>Maxwell</v>
      </c>
      <c r="N5336" t="str" cm="1">
        <f t="array" ref="N5336">_xlfn.IFS(H5336&lt;0, "LOSS", H5336&gt;1000, "GREAT", H5336&gt;500, "GOOD", H5336&gt;=100, "OKAY", H5336&lt;100, "OKAY")</f>
        <v>OKAY</v>
      </c>
    </row>
    <row r="5337" spans="1:14">
      <c r="A5337" s="2">
        <v>42605</v>
      </c>
      <c r="B5337" s="2" t="str">
        <f>TEXT(A5337,"mmmm")</f>
        <v>August</v>
      </c>
      <c r="C5337" t="s">
        <v>985</v>
      </c>
      <c r="D5337" t="s">
        <v>28</v>
      </c>
      <c r="E5337" t="s">
        <v>21</v>
      </c>
      <c r="F5337" t="s">
        <v>40</v>
      </c>
      <c r="G5337" t="s">
        <v>1764</v>
      </c>
      <c r="H5337">
        <v>532.70000000000005</v>
      </c>
      <c r="I5337">
        <v>6</v>
      </c>
      <c r="J5337">
        <v>-39.950000000000003</v>
      </c>
      <c r="K5337" s="6">
        <f>J5337/H5337</f>
        <v>-7.4995306926975785E-2</v>
      </c>
      <c r="M5337" t="str">
        <f>LEFT(C5337, SEARCH(" ", C5337) - 1)</f>
        <v>Maxwell</v>
      </c>
      <c r="N5337" t="str" cm="1">
        <f t="array" ref="N5337">_xlfn.IFS(H5337&lt;0, "LOSS", H5337&gt;1000, "GREAT", H5337&gt;500, "GOOD", H5337&gt;=100, "OKAY", H5337&lt;100, "OKAY")</f>
        <v>GOOD</v>
      </c>
    </row>
    <row r="5338" spans="1:14">
      <c r="A5338" s="2">
        <v>42605</v>
      </c>
      <c r="B5338" s="2" t="str">
        <f>TEXT(A5338,"mmmm")</f>
        <v>August</v>
      </c>
      <c r="C5338" t="s">
        <v>985</v>
      </c>
      <c r="D5338" t="s">
        <v>28</v>
      </c>
      <c r="E5338" t="s">
        <v>23</v>
      </c>
      <c r="F5338" t="s">
        <v>36</v>
      </c>
      <c r="G5338" t="s">
        <v>1467</v>
      </c>
      <c r="H5338">
        <v>43.1</v>
      </c>
      <c r="I5338">
        <v>5</v>
      </c>
      <c r="J5338">
        <v>11.21</v>
      </c>
      <c r="K5338" s="6">
        <f>J5338/H5338</f>
        <v>0.26009280742459395</v>
      </c>
      <c r="M5338" t="str">
        <f>LEFT(C5338, SEARCH(" ", C5338) - 1)</f>
        <v>Maxwell</v>
      </c>
      <c r="N5338" t="str" cm="1">
        <f t="array" ref="N5338">_xlfn.IFS(H5338&lt;0, "LOSS", H5338&gt;1000, "GREAT", H5338&gt;500, "GOOD", H5338&gt;=100, "OKAY", H5338&lt;100, "OKAY")</f>
        <v>OKAY</v>
      </c>
    </row>
    <row r="5339" spans="1:14">
      <c r="A5339" s="2">
        <v>42605</v>
      </c>
      <c r="B5339" s="2" t="str">
        <f>TEXT(A5339,"mmmm")</f>
        <v>August</v>
      </c>
      <c r="C5339" t="s">
        <v>985</v>
      </c>
      <c r="D5339" t="s">
        <v>28</v>
      </c>
      <c r="E5339" t="s">
        <v>23</v>
      </c>
      <c r="F5339" t="s">
        <v>50</v>
      </c>
      <c r="G5339" t="s">
        <v>1920</v>
      </c>
      <c r="H5339">
        <v>15.88</v>
      </c>
      <c r="I5339">
        <v>4</v>
      </c>
      <c r="J5339">
        <v>0.16</v>
      </c>
      <c r="K5339" s="6">
        <f>J5339/H5339</f>
        <v>1.0075566750629723E-2</v>
      </c>
      <c r="M5339" t="str">
        <f>LEFT(C5339, SEARCH(" ", C5339) - 1)</f>
        <v>Maxwell</v>
      </c>
      <c r="N5339" t="str" cm="1">
        <f t="array" ref="N5339">_xlfn.IFS(H5339&lt;0, "LOSS", H5339&gt;1000, "GREAT", H5339&gt;500, "GOOD", H5339&gt;=100, "OKAY", H5339&lt;100, "OKAY")</f>
        <v>OKAY</v>
      </c>
    </row>
    <row r="5340" spans="1:14">
      <c r="A5340" s="2">
        <v>42605</v>
      </c>
      <c r="B5340" s="2" t="str">
        <f>TEXT(A5340,"mmmm")</f>
        <v>August</v>
      </c>
      <c r="C5340" t="s">
        <v>1242</v>
      </c>
      <c r="D5340" t="s">
        <v>24</v>
      </c>
      <c r="E5340" t="s">
        <v>23</v>
      </c>
      <c r="F5340" t="s">
        <v>37</v>
      </c>
      <c r="G5340" t="s">
        <v>81</v>
      </c>
      <c r="H5340">
        <v>21.3</v>
      </c>
      <c r="I5340">
        <v>5</v>
      </c>
      <c r="J5340">
        <v>8.73</v>
      </c>
      <c r="K5340" s="6">
        <f>J5340/H5340</f>
        <v>0.40985915492957747</v>
      </c>
      <c r="M5340" t="str">
        <f>LEFT(C5340, SEARCH(" ", C5340) - 1)</f>
        <v>Jennifer</v>
      </c>
      <c r="N5340" t="str" cm="1">
        <f t="array" ref="N5340">_xlfn.IFS(H5340&lt;0, "LOSS", H5340&gt;1000, "GREAT", H5340&gt;500, "GOOD", H5340&gt;=100, "OKAY", H5340&lt;100, "OKAY")</f>
        <v>OKAY</v>
      </c>
    </row>
    <row r="5341" spans="1:14">
      <c r="A5341" s="2">
        <v>42605</v>
      </c>
      <c r="B5341" s="2" t="str">
        <f>TEXT(A5341,"mmmm")</f>
        <v>August</v>
      </c>
      <c r="C5341" t="s">
        <v>1242</v>
      </c>
      <c r="D5341" t="s">
        <v>24</v>
      </c>
      <c r="E5341" t="s">
        <v>23</v>
      </c>
      <c r="F5341" t="s">
        <v>36</v>
      </c>
      <c r="G5341" t="s">
        <v>795</v>
      </c>
      <c r="H5341">
        <v>1040.8</v>
      </c>
      <c r="I5341">
        <v>5</v>
      </c>
      <c r="J5341">
        <v>281.02</v>
      </c>
      <c r="K5341" s="6">
        <f>J5341/H5341</f>
        <v>0.27000384319754034</v>
      </c>
      <c r="M5341" t="str">
        <f>LEFT(C5341, SEARCH(" ", C5341) - 1)</f>
        <v>Jennifer</v>
      </c>
      <c r="N5341" t="str" cm="1">
        <f t="array" ref="N5341">_xlfn.IFS(H5341&lt;0, "LOSS", H5341&gt;1000, "GREAT", H5341&gt;500, "GOOD", H5341&gt;=100, "OKAY", H5341&lt;100, "OKAY")</f>
        <v>GREAT</v>
      </c>
    </row>
    <row r="5342" spans="1:14">
      <c r="A5342" s="2">
        <v>42605</v>
      </c>
      <c r="B5342" s="2" t="str">
        <f>TEXT(A5342,"mmmm")</f>
        <v>August</v>
      </c>
      <c r="C5342" t="s">
        <v>1242</v>
      </c>
      <c r="D5342" t="s">
        <v>24</v>
      </c>
      <c r="E5342" t="s">
        <v>23</v>
      </c>
      <c r="F5342" t="s">
        <v>37</v>
      </c>
      <c r="G5342" t="s">
        <v>1792</v>
      </c>
      <c r="H5342">
        <v>29.34</v>
      </c>
      <c r="I5342">
        <v>6</v>
      </c>
      <c r="J5342">
        <v>7.92</v>
      </c>
      <c r="K5342" s="6">
        <f>J5342/H5342</f>
        <v>0.26993865030674846</v>
      </c>
      <c r="M5342" t="str">
        <f>LEFT(C5342, SEARCH(" ", C5342) - 1)</f>
        <v>Jennifer</v>
      </c>
      <c r="N5342" t="str" cm="1">
        <f t="array" ref="N5342">_xlfn.IFS(H5342&lt;0, "LOSS", H5342&gt;1000, "GREAT", H5342&gt;500, "GOOD", H5342&gt;=100, "OKAY", H5342&lt;100, "OKAY")</f>
        <v>OKAY</v>
      </c>
    </row>
    <row r="5343" spans="1:14">
      <c r="A5343" s="2">
        <v>42605</v>
      </c>
      <c r="B5343" s="2" t="str">
        <f>TEXT(A5343,"mmmm")</f>
        <v>August</v>
      </c>
      <c r="C5343" t="s">
        <v>1169</v>
      </c>
      <c r="D5343" t="s">
        <v>230</v>
      </c>
      <c r="E5343" t="s">
        <v>23</v>
      </c>
      <c r="F5343" t="s">
        <v>45</v>
      </c>
      <c r="G5343" t="s">
        <v>1482</v>
      </c>
      <c r="H5343">
        <v>25.2</v>
      </c>
      <c r="I5343">
        <v>4</v>
      </c>
      <c r="J5343">
        <v>11.59</v>
      </c>
      <c r="K5343" s="6">
        <f>J5343/H5343</f>
        <v>0.45992063492063495</v>
      </c>
      <c r="M5343" t="str">
        <f>LEFT(C5343, SEARCH(" ", C5343) - 1)</f>
        <v>Matt</v>
      </c>
      <c r="N5343" t="str" cm="1">
        <f t="array" ref="N5343">_xlfn.IFS(H5343&lt;0, "LOSS", H5343&gt;1000, "GREAT", H5343&gt;500, "GOOD", H5343&gt;=100, "OKAY", H5343&lt;100, "OKAY")</f>
        <v>OKAY</v>
      </c>
    </row>
    <row r="5344" spans="1:14">
      <c r="A5344" s="2">
        <v>42605</v>
      </c>
      <c r="B5344" s="2" t="str">
        <f>TEXT(A5344,"mmmm")</f>
        <v>August</v>
      </c>
      <c r="C5344" t="s">
        <v>1169</v>
      </c>
      <c r="D5344" t="s">
        <v>230</v>
      </c>
      <c r="E5344" t="s">
        <v>23</v>
      </c>
      <c r="F5344" t="s">
        <v>45</v>
      </c>
      <c r="G5344" t="s">
        <v>2663</v>
      </c>
      <c r="H5344">
        <v>37.590000000000003</v>
      </c>
      <c r="I5344">
        <v>3</v>
      </c>
      <c r="J5344">
        <v>17.670000000000002</v>
      </c>
      <c r="K5344" s="6">
        <f>J5344/H5344</f>
        <v>0.47007182761372707</v>
      </c>
      <c r="M5344" t="str">
        <f>LEFT(C5344, SEARCH(" ", C5344) - 1)</f>
        <v>Matt</v>
      </c>
      <c r="N5344" t="str" cm="1">
        <f t="array" ref="N5344">_xlfn.IFS(H5344&lt;0, "LOSS", H5344&gt;1000, "GREAT", H5344&gt;500, "GOOD", H5344&gt;=100, "OKAY", H5344&lt;100, "OKAY")</f>
        <v>OKAY</v>
      </c>
    </row>
    <row r="5345" spans="1:14">
      <c r="A5345" s="2">
        <v>42605</v>
      </c>
      <c r="B5345" s="2" t="str">
        <f>TEXT(A5345,"mmmm")</f>
        <v>August</v>
      </c>
      <c r="C5345" t="s">
        <v>1169</v>
      </c>
      <c r="D5345" t="s">
        <v>230</v>
      </c>
      <c r="E5345" t="s">
        <v>23</v>
      </c>
      <c r="F5345" t="s">
        <v>49</v>
      </c>
      <c r="G5345" t="s">
        <v>1326</v>
      </c>
      <c r="H5345">
        <v>14.97</v>
      </c>
      <c r="I5345">
        <v>1</v>
      </c>
      <c r="J5345">
        <v>4.1900000000000004</v>
      </c>
      <c r="K5345" s="6">
        <f>J5345/H5345</f>
        <v>0.27989311957247831</v>
      </c>
      <c r="M5345" t="str">
        <f>LEFT(C5345, SEARCH(" ", C5345) - 1)</f>
        <v>Matt</v>
      </c>
      <c r="N5345" t="str" cm="1">
        <f t="array" ref="N5345">_xlfn.IFS(H5345&lt;0, "LOSS", H5345&gt;1000, "GREAT", H5345&gt;500, "GOOD", H5345&gt;=100, "OKAY", H5345&lt;100, "OKAY")</f>
        <v>OKAY</v>
      </c>
    </row>
    <row r="5346" spans="1:14">
      <c r="A5346" s="2">
        <v>42605</v>
      </c>
      <c r="B5346" s="2" t="str">
        <f>TEXT(A5346,"mmmm")</f>
        <v>August</v>
      </c>
      <c r="C5346" t="s">
        <v>1169</v>
      </c>
      <c r="D5346" t="s">
        <v>230</v>
      </c>
      <c r="E5346" t="s">
        <v>25</v>
      </c>
      <c r="F5346" t="s">
        <v>35</v>
      </c>
      <c r="G5346" t="s">
        <v>1600</v>
      </c>
      <c r="H5346">
        <v>1.98</v>
      </c>
      <c r="I5346">
        <v>2</v>
      </c>
      <c r="J5346">
        <v>0.89</v>
      </c>
      <c r="K5346" s="6">
        <f>J5346/H5346</f>
        <v>0.4494949494949495</v>
      </c>
      <c r="M5346" t="str">
        <f>LEFT(C5346, SEARCH(" ", C5346) - 1)</f>
        <v>Matt</v>
      </c>
      <c r="N5346" t="str" cm="1">
        <f t="array" ref="N5346">_xlfn.IFS(H5346&lt;0, "LOSS", H5346&gt;1000, "GREAT", H5346&gt;500, "GOOD", H5346&gt;=100, "OKAY", H5346&lt;100, "OKAY")</f>
        <v>OKAY</v>
      </c>
    </row>
    <row r="5347" spans="1:14">
      <c r="A5347" s="2">
        <v>42608</v>
      </c>
      <c r="B5347" s="2" t="str">
        <f>TEXT(A5347,"mmmm")</f>
        <v>August</v>
      </c>
      <c r="C5347" t="s">
        <v>1157</v>
      </c>
      <c r="D5347" t="s">
        <v>22</v>
      </c>
      <c r="E5347" t="s">
        <v>23</v>
      </c>
      <c r="F5347" t="s">
        <v>43</v>
      </c>
      <c r="G5347" t="s">
        <v>2664</v>
      </c>
      <c r="H5347">
        <v>10.23</v>
      </c>
      <c r="I5347">
        <v>3</v>
      </c>
      <c r="J5347">
        <v>4.91</v>
      </c>
      <c r="K5347" s="6">
        <f>J5347/H5347</f>
        <v>0.47996089931573804</v>
      </c>
      <c r="M5347" t="str">
        <f>LEFT(C5347, SEARCH(" ", C5347) - 1)</f>
        <v>Roland</v>
      </c>
      <c r="N5347" t="str" cm="1">
        <f t="array" ref="N5347">_xlfn.IFS(H5347&lt;0, "LOSS", H5347&gt;1000, "GREAT", H5347&gt;500, "GOOD", H5347&gt;=100, "OKAY", H5347&lt;100, "OKAY")</f>
        <v>OKAY</v>
      </c>
    </row>
    <row r="5348" spans="1:14">
      <c r="A5348" s="2">
        <v>42608</v>
      </c>
      <c r="B5348" s="2" t="str">
        <f>TEXT(A5348,"mmmm")</f>
        <v>August</v>
      </c>
      <c r="C5348" t="s">
        <v>1157</v>
      </c>
      <c r="D5348" t="s">
        <v>22</v>
      </c>
      <c r="E5348" t="s">
        <v>23</v>
      </c>
      <c r="F5348" t="s">
        <v>47</v>
      </c>
      <c r="G5348" t="s">
        <v>1684</v>
      </c>
      <c r="H5348">
        <v>154.9</v>
      </c>
      <c r="I5348">
        <v>5</v>
      </c>
      <c r="J5348">
        <v>69.709999999999994</v>
      </c>
      <c r="K5348" s="6">
        <f>J5348/H5348</f>
        <v>0.45003227888960612</v>
      </c>
      <c r="M5348" t="str">
        <f>LEFT(C5348, SEARCH(" ", C5348) - 1)</f>
        <v>Roland</v>
      </c>
      <c r="N5348" t="str" cm="1">
        <f t="array" ref="N5348">_xlfn.IFS(H5348&lt;0, "LOSS", H5348&gt;1000, "GREAT", H5348&gt;500, "GOOD", H5348&gt;=100, "OKAY", H5348&lt;100, "OKAY")</f>
        <v>OKAY</v>
      </c>
    </row>
    <row r="5349" spans="1:14">
      <c r="A5349" s="2">
        <v>42608</v>
      </c>
      <c r="B5349" s="2" t="str">
        <f>TEXT(A5349,"mmmm")</f>
        <v>August</v>
      </c>
      <c r="C5349" t="s">
        <v>298</v>
      </c>
      <c r="D5349" t="s">
        <v>26</v>
      </c>
      <c r="E5349" t="s">
        <v>25</v>
      </c>
      <c r="F5349" t="s">
        <v>35</v>
      </c>
      <c r="G5349" t="s">
        <v>1159</v>
      </c>
      <c r="H5349">
        <v>159.97999999999999</v>
      </c>
      <c r="I5349">
        <v>2</v>
      </c>
      <c r="J5349">
        <v>44</v>
      </c>
      <c r="K5349" s="6">
        <f>J5349/H5349</f>
        <v>0.2750343792974122</v>
      </c>
      <c r="M5349" t="str">
        <f>LEFT(C5349, SEARCH(" ", C5349) - 1)</f>
        <v>Linda</v>
      </c>
      <c r="N5349" t="str" cm="1">
        <f t="array" ref="N5349">_xlfn.IFS(H5349&lt;0, "LOSS", H5349&gt;1000, "GREAT", H5349&gt;500, "GOOD", H5349&gt;=100, "OKAY", H5349&lt;100, "OKAY")</f>
        <v>OKAY</v>
      </c>
    </row>
    <row r="5350" spans="1:14">
      <c r="A5350" s="2">
        <v>42608</v>
      </c>
      <c r="B5350" s="2" t="str">
        <f>TEXT(A5350,"mmmm")</f>
        <v>August</v>
      </c>
      <c r="C5350" t="s">
        <v>298</v>
      </c>
      <c r="D5350" t="s">
        <v>26</v>
      </c>
      <c r="E5350" t="s">
        <v>21</v>
      </c>
      <c r="F5350" t="s">
        <v>40</v>
      </c>
      <c r="G5350" t="s">
        <v>1031</v>
      </c>
      <c r="H5350">
        <v>1024.72</v>
      </c>
      <c r="I5350">
        <v>6</v>
      </c>
      <c r="J5350">
        <v>-29.28</v>
      </c>
      <c r="K5350" s="6">
        <f>J5350/H5350</f>
        <v>-2.8573659145913029E-2</v>
      </c>
      <c r="M5350" t="str">
        <f>LEFT(C5350, SEARCH(" ", C5350) - 1)</f>
        <v>Linda</v>
      </c>
      <c r="N5350" t="str" cm="1">
        <f t="array" ref="N5350">_xlfn.IFS(H5350&lt;0, "LOSS", H5350&gt;1000, "GREAT", H5350&gt;500, "GOOD", H5350&gt;=100, "OKAY", H5350&lt;100, "OKAY")</f>
        <v>GREAT</v>
      </c>
    </row>
    <row r="5351" spans="1:14">
      <c r="A5351" s="2">
        <v>42608</v>
      </c>
      <c r="B5351" s="2" t="str">
        <f>TEXT(A5351,"mmmm")</f>
        <v>August</v>
      </c>
      <c r="C5351" t="s">
        <v>1061</v>
      </c>
      <c r="D5351" t="s">
        <v>28</v>
      </c>
      <c r="E5351" t="s">
        <v>23</v>
      </c>
      <c r="F5351" t="s">
        <v>47</v>
      </c>
      <c r="G5351" t="s">
        <v>1238</v>
      </c>
      <c r="H5351">
        <v>6.48</v>
      </c>
      <c r="I5351">
        <v>1</v>
      </c>
      <c r="J5351">
        <v>3.11</v>
      </c>
      <c r="K5351" s="6">
        <f>J5351/H5351</f>
        <v>0.47993827160493824</v>
      </c>
      <c r="M5351" t="str">
        <f>LEFT(C5351, SEARCH(" ", C5351) - 1)</f>
        <v>Charles</v>
      </c>
      <c r="N5351" t="str" cm="1">
        <f t="array" ref="N5351">_xlfn.IFS(H5351&lt;0, "LOSS", H5351&gt;1000, "GREAT", H5351&gt;500, "GOOD", H5351&gt;=100, "OKAY", H5351&lt;100, "OKAY")</f>
        <v>OKAY</v>
      </c>
    </row>
    <row r="5352" spans="1:14">
      <c r="A5352" s="2">
        <v>42608</v>
      </c>
      <c r="B5352" s="2" t="str">
        <f>TEXT(A5352,"mmmm")</f>
        <v>August</v>
      </c>
      <c r="C5352" t="s">
        <v>1212</v>
      </c>
      <c r="D5352" t="s">
        <v>22</v>
      </c>
      <c r="E5352" t="s">
        <v>21</v>
      </c>
      <c r="F5352" t="s">
        <v>40</v>
      </c>
      <c r="G5352" t="s">
        <v>1074</v>
      </c>
      <c r="H5352">
        <v>1603.14</v>
      </c>
      <c r="I5352">
        <v>4</v>
      </c>
      <c r="J5352">
        <v>100.2</v>
      </c>
      <c r="K5352" s="6">
        <f>J5352/H5352</f>
        <v>6.2502339159399678E-2</v>
      </c>
      <c r="M5352" t="str">
        <f>LEFT(C5352, SEARCH(" ", C5352) - 1)</f>
        <v>Don</v>
      </c>
      <c r="N5352" t="str" cm="1">
        <f t="array" ref="N5352">_xlfn.IFS(H5352&lt;0, "LOSS", H5352&gt;1000, "GREAT", H5352&gt;500, "GOOD", H5352&gt;=100, "OKAY", H5352&lt;100, "OKAY")</f>
        <v>GREAT</v>
      </c>
    </row>
    <row r="5353" spans="1:14">
      <c r="A5353" s="2">
        <v>42608</v>
      </c>
      <c r="B5353" s="2" t="str">
        <f>TEXT(A5353,"mmmm")</f>
        <v>August</v>
      </c>
      <c r="C5353" t="s">
        <v>1439</v>
      </c>
      <c r="D5353" t="s">
        <v>27</v>
      </c>
      <c r="E5353" t="s">
        <v>23</v>
      </c>
      <c r="F5353" t="s">
        <v>37</v>
      </c>
      <c r="G5353" t="s">
        <v>1152</v>
      </c>
      <c r="H5353">
        <v>5.47</v>
      </c>
      <c r="I5353">
        <v>3</v>
      </c>
      <c r="J5353">
        <v>1.64</v>
      </c>
      <c r="K5353" s="6">
        <f>J5353/H5353</f>
        <v>0.29981718464351004</v>
      </c>
      <c r="M5353" t="str">
        <f>LEFT(C5353, SEARCH(" ", C5353) - 1)</f>
        <v>Vivek</v>
      </c>
      <c r="N5353" t="str" cm="1">
        <f t="array" ref="N5353">_xlfn.IFS(H5353&lt;0, "LOSS", H5353&gt;1000, "GREAT", H5353&gt;500, "GOOD", H5353&gt;=100, "OKAY", H5353&lt;100, "OKAY")</f>
        <v>OKAY</v>
      </c>
    </row>
    <row r="5354" spans="1:14">
      <c r="A5354" s="2">
        <v>42608</v>
      </c>
      <c r="B5354" s="2" t="str">
        <f>TEXT(A5354,"mmmm")</f>
        <v>August</v>
      </c>
      <c r="C5354" t="s">
        <v>1439</v>
      </c>
      <c r="D5354" t="s">
        <v>27</v>
      </c>
      <c r="E5354" t="s">
        <v>25</v>
      </c>
      <c r="F5354" t="s">
        <v>35</v>
      </c>
      <c r="G5354" t="s">
        <v>1394</v>
      </c>
      <c r="H5354">
        <v>47.98</v>
      </c>
      <c r="I5354">
        <v>2</v>
      </c>
      <c r="J5354">
        <v>13.2</v>
      </c>
      <c r="K5354" s="6">
        <f>J5354/H5354</f>
        <v>0.27511463109629014</v>
      </c>
      <c r="M5354" t="str">
        <f>LEFT(C5354, SEARCH(" ", C5354) - 1)</f>
        <v>Vivek</v>
      </c>
      <c r="N5354" t="str" cm="1">
        <f t="array" ref="N5354">_xlfn.IFS(H5354&lt;0, "LOSS", H5354&gt;1000, "GREAT", H5354&gt;500, "GOOD", H5354&gt;=100, "OKAY", H5354&lt;100, "OKAY")</f>
        <v>OKAY</v>
      </c>
    </row>
    <row r="5355" spans="1:14">
      <c r="A5355" s="2">
        <v>42608</v>
      </c>
      <c r="B5355" s="2" t="str">
        <f>TEXT(A5355,"mmmm")</f>
        <v>August</v>
      </c>
      <c r="C5355" t="s">
        <v>1120</v>
      </c>
      <c r="D5355" t="s">
        <v>22</v>
      </c>
      <c r="E5355" t="s">
        <v>23</v>
      </c>
      <c r="F5355" t="s">
        <v>37</v>
      </c>
      <c r="G5355" t="s">
        <v>370</v>
      </c>
      <c r="H5355">
        <v>8.26</v>
      </c>
      <c r="I5355">
        <v>2</v>
      </c>
      <c r="J5355">
        <v>3.8</v>
      </c>
      <c r="K5355" s="6">
        <f>J5355/H5355</f>
        <v>0.46004842615012104</v>
      </c>
      <c r="M5355" t="str">
        <f>LEFT(C5355, SEARCH(" ", C5355) - 1)</f>
        <v>Tom</v>
      </c>
      <c r="N5355" t="str" cm="1">
        <f t="array" ref="N5355">_xlfn.IFS(H5355&lt;0, "LOSS", H5355&gt;1000, "GREAT", H5355&gt;500, "GOOD", H5355&gt;=100, "OKAY", H5355&lt;100, "OKAY")</f>
        <v>OKAY</v>
      </c>
    </row>
    <row r="5356" spans="1:14">
      <c r="A5356" s="2">
        <v>42608</v>
      </c>
      <c r="B5356" s="2" t="str">
        <f>TEXT(A5356,"mmmm")</f>
        <v>August</v>
      </c>
      <c r="C5356" t="s">
        <v>2343</v>
      </c>
      <c r="D5356" t="s">
        <v>24</v>
      </c>
      <c r="E5356" t="s">
        <v>25</v>
      </c>
      <c r="F5356" t="s">
        <v>48</v>
      </c>
      <c r="G5356" t="s">
        <v>2665</v>
      </c>
      <c r="H5356">
        <v>33</v>
      </c>
      <c r="I5356">
        <v>6</v>
      </c>
      <c r="J5356">
        <v>8.25</v>
      </c>
      <c r="K5356" s="6">
        <f>J5356/H5356</f>
        <v>0.25</v>
      </c>
      <c r="M5356" t="str">
        <f>LEFT(C5356, SEARCH(" ", C5356) - 1)</f>
        <v>Dan</v>
      </c>
      <c r="N5356" t="str" cm="1">
        <f t="array" ref="N5356">_xlfn.IFS(H5356&lt;0, "LOSS", H5356&gt;1000, "GREAT", H5356&gt;500, "GOOD", H5356&gt;=100, "OKAY", H5356&lt;100, "OKAY")</f>
        <v>OKAY</v>
      </c>
    </row>
    <row r="5357" spans="1:14">
      <c r="A5357" s="2">
        <v>42608</v>
      </c>
      <c r="B5357" s="2" t="str">
        <f>TEXT(A5357,"mmmm")</f>
        <v>August</v>
      </c>
      <c r="C5357" t="s">
        <v>2343</v>
      </c>
      <c r="D5357" t="s">
        <v>24</v>
      </c>
      <c r="E5357" t="s">
        <v>25</v>
      </c>
      <c r="F5357" t="s">
        <v>35</v>
      </c>
      <c r="G5357" t="s">
        <v>753</v>
      </c>
      <c r="H5357">
        <v>249.95</v>
      </c>
      <c r="I5357">
        <v>5</v>
      </c>
      <c r="J5357">
        <v>87.48</v>
      </c>
      <c r="K5357" s="6">
        <f>J5357/H5357</f>
        <v>0.34998999799959996</v>
      </c>
      <c r="M5357" t="str">
        <f>LEFT(C5357, SEARCH(" ", C5357) - 1)</f>
        <v>Dan</v>
      </c>
      <c r="N5357" t="str" cm="1">
        <f t="array" ref="N5357">_xlfn.IFS(H5357&lt;0, "LOSS", H5357&gt;1000, "GREAT", H5357&gt;500, "GOOD", H5357&gt;=100, "OKAY", H5357&lt;100, "OKAY")</f>
        <v>OKAY</v>
      </c>
    </row>
    <row r="5358" spans="1:14">
      <c r="A5358" s="2">
        <v>42608</v>
      </c>
      <c r="B5358" s="2" t="str">
        <f>TEXT(A5358,"mmmm")</f>
        <v>August</v>
      </c>
      <c r="C5358" t="s">
        <v>1040</v>
      </c>
      <c r="D5358" t="s">
        <v>230</v>
      </c>
      <c r="E5358" t="s">
        <v>25</v>
      </c>
      <c r="F5358" t="s">
        <v>35</v>
      </c>
      <c r="G5358" t="s">
        <v>1104</v>
      </c>
      <c r="H5358">
        <v>47.97</v>
      </c>
      <c r="I5358">
        <v>3</v>
      </c>
      <c r="J5358">
        <v>14.87</v>
      </c>
      <c r="K5358" s="6">
        <f>J5358/H5358</f>
        <v>0.30998540754638315</v>
      </c>
      <c r="M5358" t="str">
        <f>LEFT(C5358, SEARCH(" ", C5358) - 1)</f>
        <v>Shirley</v>
      </c>
      <c r="N5358" t="str" cm="1">
        <f t="array" ref="N5358">_xlfn.IFS(H5358&lt;0, "LOSS", H5358&gt;1000, "GREAT", H5358&gt;500, "GOOD", H5358&gt;=100, "OKAY", H5358&lt;100, "OKAY")</f>
        <v>OKAY</v>
      </c>
    </row>
    <row r="5359" spans="1:14">
      <c r="A5359" s="2">
        <v>42608</v>
      </c>
      <c r="B5359" s="2" t="str">
        <f>TEXT(A5359,"mmmm")</f>
        <v>August</v>
      </c>
      <c r="C5359" t="s">
        <v>698</v>
      </c>
      <c r="D5359" t="s">
        <v>32</v>
      </c>
      <c r="E5359" t="s">
        <v>23</v>
      </c>
      <c r="F5359" t="s">
        <v>47</v>
      </c>
      <c r="G5359" t="s">
        <v>2494</v>
      </c>
      <c r="H5359">
        <v>11.56</v>
      </c>
      <c r="I5359">
        <v>2</v>
      </c>
      <c r="J5359">
        <v>5.66</v>
      </c>
      <c r="K5359" s="6">
        <f>J5359/H5359</f>
        <v>0.48961937716262977</v>
      </c>
      <c r="M5359" t="str">
        <f>LEFT(C5359, SEARCH(" ", C5359) - 1)</f>
        <v>Andrew</v>
      </c>
      <c r="N5359" t="str" cm="1">
        <f t="array" ref="N5359">_xlfn.IFS(H5359&lt;0, "LOSS", H5359&gt;1000, "GREAT", H5359&gt;500, "GOOD", H5359&gt;=100, "OKAY", H5359&lt;100, "OKAY")</f>
        <v>OKAY</v>
      </c>
    </row>
    <row r="5360" spans="1:14">
      <c r="A5360" s="2">
        <v>42608</v>
      </c>
      <c r="B5360" s="2" t="str">
        <f>TEXT(A5360,"mmmm")</f>
        <v>August</v>
      </c>
      <c r="C5360" t="s">
        <v>698</v>
      </c>
      <c r="D5360" t="s">
        <v>32</v>
      </c>
      <c r="E5360" t="s">
        <v>25</v>
      </c>
      <c r="F5360" t="s">
        <v>48</v>
      </c>
      <c r="G5360" t="s">
        <v>1787</v>
      </c>
      <c r="H5360">
        <v>209.97</v>
      </c>
      <c r="I5360">
        <v>3</v>
      </c>
      <c r="J5360">
        <v>58.79</v>
      </c>
      <c r="K5360" s="6">
        <f>J5360/H5360</f>
        <v>0.27999237986379005</v>
      </c>
      <c r="M5360" t="str">
        <f>LEFT(C5360, SEARCH(" ", C5360) - 1)</f>
        <v>Andrew</v>
      </c>
      <c r="N5360" t="str" cm="1">
        <f t="array" ref="N5360">_xlfn.IFS(H5360&lt;0, "LOSS", H5360&gt;1000, "GREAT", H5360&gt;500, "GOOD", H5360&gt;=100, "OKAY", H5360&lt;100, "OKAY")</f>
        <v>OKAY</v>
      </c>
    </row>
    <row r="5361" spans="1:14">
      <c r="A5361" s="2">
        <v>42608</v>
      </c>
      <c r="B5361" s="2" t="str">
        <f>TEXT(A5361,"mmmm")</f>
        <v>August</v>
      </c>
      <c r="C5361" t="s">
        <v>698</v>
      </c>
      <c r="D5361" t="s">
        <v>32</v>
      </c>
      <c r="E5361" t="s">
        <v>21</v>
      </c>
      <c r="F5361" t="s">
        <v>51</v>
      </c>
      <c r="G5361" t="s">
        <v>957</v>
      </c>
      <c r="H5361">
        <v>447.84</v>
      </c>
      <c r="I5361">
        <v>4</v>
      </c>
      <c r="J5361">
        <v>98.52</v>
      </c>
      <c r="K5361" s="6">
        <f>J5361/H5361</f>
        <v>0.219989281886388</v>
      </c>
      <c r="M5361" t="str">
        <f>LEFT(C5361, SEARCH(" ", C5361) - 1)</f>
        <v>Andrew</v>
      </c>
      <c r="N5361" t="str" cm="1">
        <f t="array" ref="N5361">_xlfn.IFS(H5361&lt;0, "LOSS", H5361&gt;1000, "GREAT", H5361&gt;500, "GOOD", H5361&gt;=100, "OKAY", H5361&lt;100, "OKAY")</f>
        <v>OKAY</v>
      </c>
    </row>
    <row r="5362" spans="1:14">
      <c r="A5362" s="2">
        <v>42608</v>
      </c>
      <c r="B5362" s="2" t="str">
        <f>TEXT(A5362,"mmmm")</f>
        <v>August</v>
      </c>
      <c r="C5362" t="s">
        <v>698</v>
      </c>
      <c r="D5362" t="s">
        <v>32</v>
      </c>
      <c r="E5362" t="s">
        <v>25</v>
      </c>
      <c r="F5362" t="s">
        <v>35</v>
      </c>
      <c r="G5362" t="s">
        <v>988</v>
      </c>
      <c r="H5362">
        <v>479.97</v>
      </c>
      <c r="I5362">
        <v>3</v>
      </c>
      <c r="J5362">
        <v>163.19</v>
      </c>
      <c r="K5362" s="6">
        <f>J5362/H5362</f>
        <v>0.34000041669270992</v>
      </c>
      <c r="M5362" t="str">
        <f>LEFT(C5362, SEARCH(" ", C5362) - 1)</f>
        <v>Andrew</v>
      </c>
      <c r="N5362" t="str" cm="1">
        <f t="array" ref="N5362">_xlfn.IFS(H5362&lt;0, "LOSS", H5362&gt;1000, "GREAT", H5362&gt;500, "GOOD", H5362&gt;=100, "OKAY", H5362&lt;100, "OKAY")</f>
        <v>OKAY</v>
      </c>
    </row>
    <row r="5363" spans="1:14">
      <c r="A5363" s="2">
        <v>42608</v>
      </c>
      <c r="B5363" s="2" t="str">
        <f>TEXT(A5363,"mmmm")</f>
        <v>August</v>
      </c>
      <c r="C5363" t="s">
        <v>698</v>
      </c>
      <c r="D5363" t="s">
        <v>32</v>
      </c>
      <c r="E5363" t="s">
        <v>23</v>
      </c>
      <c r="F5363" t="s">
        <v>37</v>
      </c>
      <c r="G5363" t="s">
        <v>717</v>
      </c>
      <c r="H5363">
        <v>8.64</v>
      </c>
      <c r="I5363">
        <v>3</v>
      </c>
      <c r="J5363">
        <v>2.5099999999999998</v>
      </c>
      <c r="K5363" s="6">
        <f>J5363/H5363</f>
        <v>0.29050925925925919</v>
      </c>
      <c r="M5363" t="str">
        <f>LEFT(C5363, SEARCH(" ", C5363) - 1)</f>
        <v>Andrew</v>
      </c>
      <c r="N5363" t="str" cm="1">
        <f t="array" ref="N5363">_xlfn.IFS(H5363&lt;0, "LOSS", H5363&gt;1000, "GREAT", H5363&gt;500, "GOOD", H5363&gt;=100, "OKAY", H5363&lt;100, "OKAY")</f>
        <v>OKAY</v>
      </c>
    </row>
    <row r="5364" spans="1:14">
      <c r="A5364" s="2">
        <v>42608</v>
      </c>
      <c r="B5364" s="2" t="str">
        <f>TEXT(A5364,"mmmm")</f>
        <v>August</v>
      </c>
      <c r="C5364" t="s">
        <v>170</v>
      </c>
      <c r="D5364" t="s">
        <v>80</v>
      </c>
      <c r="E5364" t="s">
        <v>21</v>
      </c>
      <c r="F5364" t="s">
        <v>44</v>
      </c>
      <c r="G5364" t="s">
        <v>763</v>
      </c>
      <c r="H5364">
        <v>186.54</v>
      </c>
      <c r="I5364">
        <v>3</v>
      </c>
      <c r="J5364">
        <v>41.04</v>
      </c>
      <c r="K5364" s="6">
        <f>J5364/H5364</f>
        <v>0.22000643293663558</v>
      </c>
      <c r="M5364" t="str">
        <f>LEFT(C5364, SEARCH(" ", C5364) - 1)</f>
        <v>Xylona</v>
      </c>
      <c r="N5364" t="str" cm="1">
        <f t="array" ref="N5364">_xlfn.IFS(H5364&lt;0, "LOSS", H5364&gt;1000, "GREAT", H5364&gt;500, "GOOD", H5364&gt;=100, "OKAY", H5364&lt;100, "OKAY")</f>
        <v>OKAY</v>
      </c>
    </row>
    <row r="5365" spans="1:14">
      <c r="A5365" s="2">
        <v>42608</v>
      </c>
      <c r="B5365" s="2" t="str">
        <f>TEXT(A5365,"mmmm")</f>
        <v>August</v>
      </c>
      <c r="C5365" t="s">
        <v>2320</v>
      </c>
      <c r="D5365" t="s">
        <v>24</v>
      </c>
      <c r="E5365" t="s">
        <v>23</v>
      </c>
      <c r="F5365" t="s">
        <v>38</v>
      </c>
      <c r="G5365" t="s">
        <v>2296</v>
      </c>
      <c r="H5365">
        <v>146.69</v>
      </c>
      <c r="I5365">
        <v>8</v>
      </c>
      <c r="J5365">
        <v>45.84</v>
      </c>
      <c r="K5365" s="6">
        <f>J5365/H5365</f>
        <v>0.31249573931420005</v>
      </c>
      <c r="M5365" t="str">
        <f>LEFT(C5365, SEARCH(" ", C5365) - 1)</f>
        <v>Ken</v>
      </c>
      <c r="N5365" t="str" cm="1">
        <f t="array" ref="N5365">_xlfn.IFS(H5365&lt;0, "LOSS", H5365&gt;1000, "GREAT", H5365&gt;500, "GOOD", H5365&gt;=100, "OKAY", H5365&lt;100, "OKAY")</f>
        <v>OKAY</v>
      </c>
    </row>
    <row r="5366" spans="1:14">
      <c r="A5366" s="2">
        <v>42608</v>
      </c>
      <c r="B5366" s="2" t="str">
        <f>TEXT(A5366,"mmmm")</f>
        <v>August</v>
      </c>
      <c r="C5366" t="s">
        <v>2142</v>
      </c>
      <c r="D5366" t="s">
        <v>31</v>
      </c>
      <c r="E5366" t="s">
        <v>23</v>
      </c>
      <c r="F5366" t="s">
        <v>47</v>
      </c>
      <c r="G5366" t="s">
        <v>797</v>
      </c>
      <c r="H5366">
        <v>31.01</v>
      </c>
      <c r="I5366">
        <v>1</v>
      </c>
      <c r="J5366">
        <v>11.24</v>
      </c>
      <c r="K5366" s="6">
        <f>J5366/H5366</f>
        <v>0.36246372138019994</v>
      </c>
      <c r="M5366" t="str">
        <f>LEFT(C5366, SEARCH(" ", C5366) - 1)</f>
        <v>Stuart</v>
      </c>
      <c r="N5366" t="str" cm="1">
        <f t="array" ref="N5366">_xlfn.IFS(H5366&lt;0, "LOSS", H5366&gt;1000, "GREAT", H5366&gt;500, "GOOD", H5366&gt;=100, "OKAY", H5366&lt;100, "OKAY")</f>
        <v>OKAY</v>
      </c>
    </row>
    <row r="5367" spans="1:14">
      <c r="A5367" s="2">
        <v>42609</v>
      </c>
      <c r="B5367" s="2" t="str">
        <f>TEXT(A5367,"mmmm")</f>
        <v>August</v>
      </c>
      <c r="C5367" t="s">
        <v>1864</v>
      </c>
      <c r="D5367" t="s">
        <v>26</v>
      </c>
      <c r="E5367" t="s">
        <v>23</v>
      </c>
      <c r="F5367" t="s">
        <v>50</v>
      </c>
      <c r="G5367" t="s">
        <v>563</v>
      </c>
      <c r="H5367">
        <v>51.52</v>
      </c>
      <c r="I5367">
        <v>5</v>
      </c>
      <c r="J5367">
        <v>-10.95</v>
      </c>
      <c r="K5367" s="6">
        <f>J5367/H5367</f>
        <v>-0.21253881987577636</v>
      </c>
      <c r="M5367" t="str">
        <f>LEFT(C5367, SEARCH(" ", C5367) - 1)</f>
        <v>Sung</v>
      </c>
      <c r="N5367" t="str" cm="1">
        <f t="array" ref="N5367">_xlfn.IFS(H5367&lt;0, "LOSS", H5367&gt;1000, "GREAT", H5367&gt;500, "GOOD", H5367&gt;=100, "OKAY", H5367&lt;100, "OKAY")</f>
        <v>OKAY</v>
      </c>
    </row>
    <row r="5368" spans="1:14">
      <c r="A5368" s="2">
        <v>42609</v>
      </c>
      <c r="B5368" s="2" t="str">
        <f>TEXT(A5368,"mmmm")</f>
        <v>August</v>
      </c>
      <c r="C5368" t="s">
        <v>1864</v>
      </c>
      <c r="D5368" t="s">
        <v>26</v>
      </c>
      <c r="E5368" t="s">
        <v>23</v>
      </c>
      <c r="F5368" t="s">
        <v>47</v>
      </c>
      <c r="G5368" t="s">
        <v>2066</v>
      </c>
      <c r="H5368">
        <v>3.53</v>
      </c>
      <c r="I5368">
        <v>1</v>
      </c>
      <c r="J5368">
        <v>1.1499999999999999</v>
      </c>
      <c r="K5368" s="6">
        <f>J5368/H5368</f>
        <v>0.32577903682719545</v>
      </c>
      <c r="M5368" t="str">
        <f>LEFT(C5368, SEARCH(" ", C5368) - 1)</f>
        <v>Sung</v>
      </c>
      <c r="N5368" t="str" cm="1">
        <f t="array" ref="N5368">_xlfn.IFS(H5368&lt;0, "LOSS", H5368&gt;1000, "GREAT", H5368&gt;500, "GOOD", H5368&gt;=100, "OKAY", H5368&lt;100, "OKAY")</f>
        <v>OKAY</v>
      </c>
    </row>
    <row r="5369" spans="1:14">
      <c r="A5369" s="2">
        <v>42609</v>
      </c>
      <c r="B5369" s="2" t="str">
        <f>TEXT(A5369,"mmmm")</f>
        <v>August</v>
      </c>
      <c r="C5369" t="s">
        <v>1864</v>
      </c>
      <c r="D5369" t="s">
        <v>26</v>
      </c>
      <c r="E5369" t="s">
        <v>23</v>
      </c>
      <c r="F5369" t="s">
        <v>47</v>
      </c>
      <c r="G5369" t="s">
        <v>2373</v>
      </c>
      <c r="H5369">
        <v>4.62</v>
      </c>
      <c r="I5369">
        <v>1</v>
      </c>
      <c r="J5369">
        <v>1.68</v>
      </c>
      <c r="K5369" s="6">
        <f>J5369/H5369</f>
        <v>0.36363636363636359</v>
      </c>
      <c r="M5369" t="str">
        <f>LEFT(C5369, SEARCH(" ", C5369) - 1)</f>
        <v>Sung</v>
      </c>
      <c r="N5369" t="str" cm="1">
        <f t="array" ref="N5369">_xlfn.IFS(H5369&lt;0, "LOSS", H5369&gt;1000, "GREAT", H5369&gt;500, "GOOD", H5369&gt;=100, "OKAY", H5369&lt;100, "OKAY")</f>
        <v>OKAY</v>
      </c>
    </row>
    <row r="5370" spans="1:14">
      <c r="A5370" s="2">
        <v>42609</v>
      </c>
      <c r="B5370" s="2" t="str">
        <f>TEXT(A5370,"mmmm")</f>
        <v>August</v>
      </c>
      <c r="C5370" t="s">
        <v>1864</v>
      </c>
      <c r="D5370" t="s">
        <v>26</v>
      </c>
      <c r="E5370" t="s">
        <v>23</v>
      </c>
      <c r="F5370" t="s">
        <v>50</v>
      </c>
      <c r="G5370" t="s">
        <v>2132</v>
      </c>
      <c r="H5370">
        <v>55.17</v>
      </c>
      <c r="I5370">
        <v>4</v>
      </c>
      <c r="J5370">
        <v>6.21</v>
      </c>
      <c r="K5370" s="6">
        <f>J5370/H5370</f>
        <v>0.11256117455138662</v>
      </c>
      <c r="M5370" t="str">
        <f>LEFT(C5370, SEARCH(" ", C5370) - 1)</f>
        <v>Sung</v>
      </c>
      <c r="N5370" t="str" cm="1">
        <f t="array" ref="N5370">_xlfn.IFS(H5370&lt;0, "LOSS", H5370&gt;1000, "GREAT", H5370&gt;500, "GOOD", H5370&gt;=100, "OKAY", H5370&lt;100, "OKAY")</f>
        <v>OKAY</v>
      </c>
    </row>
    <row r="5371" spans="1:14">
      <c r="A5371" s="2">
        <v>42609</v>
      </c>
      <c r="B5371" s="2" t="str">
        <f>TEXT(A5371,"mmmm")</f>
        <v>August</v>
      </c>
      <c r="C5371" t="s">
        <v>2627</v>
      </c>
      <c r="D5371" t="s">
        <v>182</v>
      </c>
      <c r="E5371" t="s">
        <v>23</v>
      </c>
      <c r="F5371" t="s">
        <v>47</v>
      </c>
      <c r="G5371" t="s">
        <v>454</v>
      </c>
      <c r="H5371">
        <v>122.97</v>
      </c>
      <c r="I5371">
        <v>3</v>
      </c>
      <c r="J5371">
        <v>60.26</v>
      </c>
      <c r="K5371" s="6">
        <f>J5371/H5371</f>
        <v>0.4900382207042368</v>
      </c>
      <c r="M5371" t="str">
        <f>LEFT(C5371, SEARCH(" ", C5371) - 1)</f>
        <v>Ted</v>
      </c>
      <c r="N5371" t="str" cm="1">
        <f t="array" ref="N5371">_xlfn.IFS(H5371&lt;0, "LOSS", H5371&gt;1000, "GREAT", H5371&gt;500, "GOOD", H5371&gt;=100, "OKAY", H5371&lt;100, "OKAY")</f>
        <v>OKAY</v>
      </c>
    </row>
    <row r="5372" spans="1:14">
      <c r="A5372" s="2">
        <v>42609</v>
      </c>
      <c r="B5372" s="2" t="str">
        <f>TEXT(A5372,"mmmm")</f>
        <v>August</v>
      </c>
      <c r="C5372" t="s">
        <v>2627</v>
      </c>
      <c r="D5372" t="s">
        <v>182</v>
      </c>
      <c r="E5372" t="s">
        <v>21</v>
      </c>
      <c r="F5372" t="s">
        <v>51</v>
      </c>
      <c r="G5372" t="s">
        <v>1156</v>
      </c>
      <c r="H5372">
        <v>244.62</v>
      </c>
      <c r="I5372">
        <v>1</v>
      </c>
      <c r="J5372">
        <v>20.97</v>
      </c>
      <c r="K5372" s="6">
        <f>J5372/H5372</f>
        <v>8.5724797645327436E-2</v>
      </c>
      <c r="M5372" t="str">
        <f>LEFT(C5372, SEARCH(" ", C5372) - 1)</f>
        <v>Ted</v>
      </c>
      <c r="N5372" t="str" cm="1">
        <f t="array" ref="N5372">_xlfn.IFS(H5372&lt;0, "LOSS", H5372&gt;1000, "GREAT", H5372&gt;500, "GOOD", H5372&gt;=100, "OKAY", H5372&lt;100, "OKAY")</f>
        <v>OKAY</v>
      </c>
    </row>
    <row r="5373" spans="1:14">
      <c r="A5373" s="2">
        <v>42609</v>
      </c>
      <c r="B5373" s="2" t="str">
        <f>TEXT(A5373,"mmmm")</f>
        <v>August</v>
      </c>
      <c r="C5373" t="s">
        <v>2627</v>
      </c>
      <c r="D5373" t="s">
        <v>182</v>
      </c>
      <c r="E5373" t="s">
        <v>25</v>
      </c>
      <c r="F5373" t="s">
        <v>48</v>
      </c>
      <c r="G5373" t="s">
        <v>2067</v>
      </c>
      <c r="H5373">
        <v>59.97</v>
      </c>
      <c r="I5373">
        <v>3</v>
      </c>
      <c r="J5373">
        <v>28.79</v>
      </c>
      <c r="K5373" s="6">
        <f>J5373/H5373</f>
        <v>0.48007337001834249</v>
      </c>
      <c r="M5373" t="str">
        <f>LEFT(C5373, SEARCH(" ", C5373) - 1)</f>
        <v>Ted</v>
      </c>
      <c r="N5373" t="str" cm="1">
        <f t="array" ref="N5373">_xlfn.IFS(H5373&lt;0, "LOSS", H5373&gt;1000, "GREAT", H5373&gt;500, "GOOD", H5373&gt;=100, "OKAY", H5373&lt;100, "OKAY")</f>
        <v>OKAY</v>
      </c>
    </row>
    <row r="5374" spans="1:14">
      <c r="A5374" s="2">
        <v>42609</v>
      </c>
      <c r="B5374" s="2" t="str">
        <f>TEXT(A5374,"mmmm")</f>
        <v>August</v>
      </c>
      <c r="C5374" t="s">
        <v>2627</v>
      </c>
      <c r="D5374" t="s">
        <v>182</v>
      </c>
      <c r="E5374" t="s">
        <v>23</v>
      </c>
      <c r="F5374" t="s">
        <v>47</v>
      </c>
      <c r="G5374" t="s">
        <v>2576</v>
      </c>
      <c r="H5374">
        <v>81.540000000000006</v>
      </c>
      <c r="I5374">
        <v>9</v>
      </c>
      <c r="J5374">
        <v>36.69</v>
      </c>
      <c r="K5374" s="6">
        <f>J5374/H5374</f>
        <v>0.44996320824135388</v>
      </c>
      <c r="M5374" t="str">
        <f>LEFT(C5374, SEARCH(" ", C5374) - 1)</f>
        <v>Ted</v>
      </c>
      <c r="N5374" t="str" cm="1">
        <f t="array" ref="N5374">_xlfn.IFS(H5374&lt;0, "LOSS", H5374&gt;1000, "GREAT", H5374&gt;500, "GOOD", H5374&gt;=100, "OKAY", H5374&lt;100, "OKAY")</f>
        <v>OKAY</v>
      </c>
    </row>
    <row r="5375" spans="1:14">
      <c r="A5375" s="2">
        <v>42609</v>
      </c>
      <c r="B5375" s="2" t="str">
        <f>TEXT(A5375,"mmmm")</f>
        <v>August</v>
      </c>
      <c r="C5375" t="s">
        <v>2627</v>
      </c>
      <c r="D5375" t="s">
        <v>182</v>
      </c>
      <c r="E5375" t="s">
        <v>23</v>
      </c>
      <c r="F5375" t="s">
        <v>43</v>
      </c>
      <c r="G5375" t="s">
        <v>233</v>
      </c>
      <c r="H5375">
        <v>11.68</v>
      </c>
      <c r="I5375">
        <v>4</v>
      </c>
      <c r="J5375">
        <v>5.26</v>
      </c>
      <c r="K5375" s="6">
        <f>J5375/H5375</f>
        <v>0.45034246575342463</v>
      </c>
      <c r="M5375" t="str">
        <f>LEFT(C5375, SEARCH(" ", C5375) - 1)</f>
        <v>Ted</v>
      </c>
      <c r="N5375" t="str" cm="1">
        <f t="array" ref="N5375">_xlfn.IFS(H5375&lt;0, "LOSS", H5375&gt;1000, "GREAT", H5375&gt;500, "GOOD", H5375&gt;=100, "OKAY", H5375&lt;100, "OKAY")</f>
        <v>OKAY</v>
      </c>
    </row>
    <row r="5376" spans="1:14">
      <c r="A5376" s="2">
        <v>42609</v>
      </c>
      <c r="B5376" s="2" t="str">
        <f>TEXT(A5376,"mmmm")</f>
        <v>August</v>
      </c>
      <c r="C5376" t="s">
        <v>2627</v>
      </c>
      <c r="D5376" t="s">
        <v>182</v>
      </c>
      <c r="E5376" t="s">
        <v>23</v>
      </c>
      <c r="F5376" t="s">
        <v>38</v>
      </c>
      <c r="G5376" t="s">
        <v>969</v>
      </c>
      <c r="H5376">
        <v>29</v>
      </c>
      <c r="I5376">
        <v>5</v>
      </c>
      <c r="J5376">
        <v>13.92</v>
      </c>
      <c r="K5376" s="6">
        <f>J5376/H5376</f>
        <v>0.48</v>
      </c>
      <c r="M5376" t="str">
        <f>LEFT(C5376, SEARCH(" ", C5376) - 1)</f>
        <v>Ted</v>
      </c>
      <c r="N5376" t="str" cm="1">
        <f t="array" ref="N5376">_xlfn.IFS(H5376&lt;0, "LOSS", H5376&gt;1000, "GREAT", H5376&gt;500, "GOOD", H5376&gt;=100, "OKAY", H5376&lt;100, "OKAY")</f>
        <v>OKAY</v>
      </c>
    </row>
    <row r="5377" spans="1:14">
      <c r="A5377" s="2">
        <v>42609</v>
      </c>
      <c r="B5377" s="2" t="str">
        <f>TEXT(A5377,"mmmm")</f>
        <v>August</v>
      </c>
      <c r="C5377" t="s">
        <v>2512</v>
      </c>
      <c r="D5377" t="s">
        <v>26</v>
      </c>
      <c r="E5377" t="s">
        <v>23</v>
      </c>
      <c r="F5377" t="s">
        <v>49</v>
      </c>
      <c r="G5377" t="s">
        <v>2412</v>
      </c>
      <c r="H5377">
        <v>14.16</v>
      </c>
      <c r="I5377">
        <v>1</v>
      </c>
      <c r="J5377">
        <v>1.06</v>
      </c>
      <c r="K5377" s="6">
        <f>J5377/H5377</f>
        <v>7.4858757062146897E-2</v>
      </c>
      <c r="M5377" t="str">
        <f>LEFT(C5377, SEARCH(" ", C5377) - 1)</f>
        <v>Todd</v>
      </c>
      <c r="N5377" t="str" cm="1">
        <f t="array" ref="N5377">_xlfn.IFS(H5377&lt;0, "LOSS", H5377&gt;1000, "GREAT", H5377&gt;500, "GOOD", H5377&gt;=100, "OKAY", H5377&lt;100, "OKAY")</f>
        <v>OKAY</v>
      </c>
    </row>
    <row r="5378" spans="1:14">
      <c r="A5378" s="2">
        <v>42609</v>
      </c>
      <c r="B5378" s="2" t="str">
        <f>TEXT(A5378,"mmmm")</f>
        <v>August</v>
      </c>
      <c r="C5378" t="s">
        <v>2512</v>
      </c>
      <c r="D5378" t="s">
        <v>26</v>
      </c>
      <c r="E5378" t="s">
        <v>23</v>
      </c>
      <c r="F5378" t="s">
        <v>47</v>
      </c>
      <c r="G5378" t="s">
        <v>732</v>
      </c>
      <c r="H5378">
        <v>79.92</v>
      </c>
      <c r="I5378">
        <v>5</v>
      </c>
      <c r="J5378">
        <v>27.97</v>
      </c>
      <c r="K5378" s="6">
        <f>J5378/H5378</f>
        <v>0.34997497497497493</v>
      </c>
      <c r="M5378" t="str">
        <f>LEFT(C5378, SEARCH(" ", C5378) - 1)</f>
        <v>Todd</v>
      </c>
      <c r="N5378" t="str" cm="1">
        <f t="array" ref="N5378">_xlfn.IFS(H5378&lt;0, "LOSS", H5378&gt;1000, "GREAT", H5378&gt;500, "GOOD", H5378&gt;=100, "OKAY", H5378&lt;100, "OKAY")</f>
        <v>OKAY</v>
      </c>
    </row>
    <row r="5379" spans="1:14">
      <c r="A5379" s="2">
        <v>42609</v>
      </c>
      <c r="B5379" s="2" t="str">
        <f>TEXT(A5379,"mmmm")</f>
        <v>August</v>
      </c>
      <c r="C5379" t="s">
        <v>1820</v>
      </c>
      <c r="D5379" t="s">
        <v>31</v>
      </c>
      <c r="E5379" t="s">
        <v>23</v>
      </c>
      <c r="F5379" t="s">
        <v>45</v>
      </c>
      <c r="G5379" t="s">
        <v>2666</v>
      </c>
      <c r="H5379">
        <v>9.2200000000000006</v>
      </c>
      <c r="I5379">
        <v>4</v>
      </c>
      <c r="J5379">
        <v>3.34</v>
      </c>
      <c r="K5379" s="6">
        <f>J5379/H5379</f>
        <v>0.3622559652928416</v>
      </c>
      <c r="M5379" t="str">
        <f>LEFT(C5379, SEARCH(" ", C5379) - 1)</f>
        <v>Elizabeth</v>
      </c>
      <c r="N5379" t="str" cm="1">
        <f t="array" ref="N5379">_xlfn.IFS(H5379&lt;0, "LOSS", H5379&gt;1000, "GREAT", H5379&gt;500, "GOOD", H5379&gt;=100, "OKAY", H5379&lt;100, "OKAY")</f>
        <v>OKAY</v>
      </c>
    </row>
    <row r="5380" spans="1:14">
      <c r="A5380" s="2">
        <v>42610</v>
      </c>
      <c r="B5380" s="2" t="str">
        <f>TEXT(A5380,"mmmm")</f>
        <v>August</v>
      </c>
      <c r="C5380" t="s">
        <v>1145</v>
      </c>
      <c r="D5380" t="s">
        <v>94</v>
      </c>
      <c r="E5380" t="s">
        <v>23</v>
      </c>
      <c r="F5380" t="s">
        <v>47</v>
      </c>
      <c r="G5380" t="s">
        <v>1433</v>
      </c>
      <c r="H5380">
        <v>15.48</v>
      </c>
      <c r="I5380">
        <v>3</v>
      </c>
      <c r="J5380">
        <v>5.61</v>
      </c>
      <c r="K5380" s="6">
        <f>J5380/H5380</f>
        <v>0.36240310077519383</v>
      </c>
      <c r="M5380" t="str">
        <f>LEFT(C5380, SEARCH(" ", C5380) - 1)</f>
        <v>Chad</v>
      </c>
      <c r="N5380" t="str" cm="1">
        <f t="array" ref="N5380">_xlfn.IFS(H5380&lt;0, "LOSS", H5380&gt;1000, "GREAT", H5380&gt;500, "GOOD", H5380&gt;=100, "OKAY", H5380&lt;100, "OKAY")</f>
        <v>OKAY</v>
      </c>
    </row>
    <row r="5381" spans="1:14">
      <c r="A5381" s="2">
        <v>42610</v>
      </c>
      <c r="B5381" s="2" t="str">
        <f>TEXT(A5381,"mmmm")</f>
        <v>August</v>
      </c>
      <c r="C5381" t="s">
        <v>1145</v>
      </c>
      <c r="D5381" t="s">
        <v>94</v>
      </c>
      <c r="E5381" t="s">
        <v>25</v>
      </c>
      <c r="F5381" t="s">
        <v>48</v>
      </c>
      <c r="G5381" t="s">
        <v>238</v>
      </c>
      <c r="H5381">
        <v>108.58</v>
      </c>
      <c r="I5381">
        <v>3</v>
      </c>
      <c r="J5381">
        <v>8.14</v>
      </c>
      <c r="K5381" s="6">
        <f>J5381/H5381</f>
        <v>7.4967765702707689E-2</v>
      </c>
      <c r="M5381" t="str">
        <f>LEFT(C5381, SEARCH(" ", C5381) - 1)</f>
        <v>Chad</v>
      </c>
      <c r="N5381" t="str" cm="1">
        <f t="array" ref="N5381">_xlfn.IFS(H5381&lt;0, "LOSS", H5381&gt;1000, "GREAT", H5381&gt;500, "GOOD", H5381&gt;=100, "OKAY", H5381&lt;100, "OKAY")</f>
        <v>OKAY</v>
      </c>
    </row>
    <row r="5382" spans="1:14">
      <c r="A5382" s="2">
        <v>42610</v>
      </c>
      <c r="B5382" s="2" t="str">
        <f>TEXT(A5382,"mmmm")</f>
        <v>August</v>
      </c>
      <c r="C5382" t="s">
        <v>2442</v>
      </c>
      <c r="D5382" t="s">
        <v>26</v>
      </c>
      <c r="E5382" t="s">
        <v>23</v>
      </c>
      <c r="F5382" t="s">
        <v>38</v>
      </c>
      <c r="G5382" t="s">
        <v>1306</v>
      </c>
      <c r="H5382">
        <v>13.14</v>
      </c>
      <c r="I5382">
        <v>9</v>
      </c>
      <c r="J5382">
        <v>-21.68</v>
      </c>
      <c r="K5382" s="6">
        <f>J5382/H5382</f>
        <v>-1.6499238964992389</v>
      </c>
      <c r="M5382" t="str">
        <f>LEFT(C5382, SEARCH(" ", C5382) - 1)</f>
        <v>Tom</v>
      </c>
      <c r="N5382" t="str" cm="1">
        <f t="array" ref="N5382">_xlfn.IFS(H5382&lt;0, "LOSS", H5382&gt;1000, "GREAT", H5382&gt;500, "GOOD", H5382&gt;=100, "OKAY", H5382&lt;100, "OKAY")</f>
        <v>OKAY</v>
      </c>
    </row>
    <row r="5383" spans="1:14">
      <c r="A5383" s="2">
        <v>42610</v>
      </c>
      <c r="B5383" s="2" t="str">
        <f>TEXT(A5383,"mmmm")</f>
        <v>August</v>
      </c>
      <c r="C5383" t="s">
        <v>2442</v>
      </c>
      <c r="D5383" t="s">
        <v>26</v>
      </c>
      <c r="E5383" t="s">
        <v>23</v>
      </c>
      <c r="F5383" t="s">
        <v>38</v>
      </c>
      <c r="G5383" t="s">
        <v>2564</v>
      </c>
      <c r="H5383">
        <v>10.02</v>
      </c>
      <c r="I5383">
        <v>4</v>
      </c>
      <c r="J5383">
        <v>-16.54</v>
      </c>
      <c r="K5383" s="6">
        <f>J5383/H5383</f>
        <v>-1.6506986027944111</v>
      </c>
      <c r="M5383" t="str">
        <f>LEFT(C5383, SEARCH(" ", C5383) - 1)</f>
        <v>Tom</v>
      </c>
      <c r="N5383" t="str" cm="1">
        <f t="array" ref="N5383">_xlfn.IFS(H5383&lt;0, "LOSS", H5383&gt;1000, "GREAT", H5383&gt;500, "GOOD", H5383&gt;=100, "OKAY", H5383&lt;100, "OKAY")</f>
        <v>OKAY</v>
      </c>
    </row>
    <row r="5384" spans="1:14">
      <c r="A5384" s="2">
        <v>42610</v>
      </c>
      <c r="B5384" s="2" t="str">
        <f>TEXT(A5384,"mmmm")</f>
        <v>August</v>
      </c>
      <c r="C5384" t="s">
        <v>2442</v>
      </c>
      <c r="D5384" t="s">
        <v>26</v>
      </c>
      <c r="E5384" t="s">
        <v>21</v>
      </c>
      <c r="F5384" t="s">
        <v>39</v>
      </c>
      <c r="G5384" t="s">
        <v>1785</v>
      </c>
      <c r="H5384">
        <v>156.37</v>
      </c>
      <c r="I5384">
        <v>2</v>
      </c>
      <c r="J5384">
        <v>-52.89</v>
      </c>
      <c r="K5384" s="6">
        <f>J5384/H5384</f>
        <v>-0.33823623457184882</v>
      </c>
      <c r="M5384" t="str">
        <f>LEFT(C5384, SEARCH(" ", C5384) - 1)</f>
        <v>Tom</v>
      </c>
      <c r="N5384" t="str" cm="1">
        <f t="array" ref="N5384">_xlfn.IFS(H5384&lt;0, "LOSS", H5384&gt;1000, "GREAT", H5384&gt;500, "GOOD", H5384&gt;=100, "OKAY", H5384&lt;100, "OKAY")</f>
        <v>OKAY</v>
      </c>
    </row>
    <row r="5385" spans="1:14">
      <c r="A5385" s="2">
        <v>42610</v>
      </c>
      <c r="B5385" s="2" t="str">
        <f>TEXT(A5385,"mmmm")</f>
        <v>August</v>
      </c>
      <c r="C5385" t="s">
        <v>2025</v>
      </c>
      <c r="D5385" t="s">
        <v>30</v>
      </c>
      <c r="E5385" t="s">
        <v>23</v>
      </c>
      <c r="F5385" t="s">
        <v>38</v>
      </c>
      <c r="G5385" t="s">
        <v>1291</v>
      </c>
      <c r="H5385">
        <v>18.43</v>
      </c>
      <c r="I5385">
        <v>8</v>
      </c>
      <c r="J5385">
        <v>-12.29</v>
      </c>
      <c r="K5385" s="6">
        <f>J5385/H5385</f>
        <v>-0.66684753119913176</v>
      </c>
      <c r="M5385" t="str">
        <f>LEFT(C5385, SEARCH(" ", C5385) - 1)</f>
        <v>Edward</v>
      </c>
      <c r="N5385" t="str" cm="1">
        <f t="array" ref="N5385">_xlfn.IFS(H5385&lt;0, "LOSS", H5385&gt;1000, "GREAT", H5385&gt;500, "GOOD", H5385&gt;=100, "OKAY", H5385&lt;100, "OKAY")</f>
        <v>OKAY</v>
      </c>
    </row>
    <row r="5386" spans="1:14">
      <c r="A5386" s="2">
        <v>42611</v>
      </c>
      <c r="B5386" s="2" t="str">
        <f>TEXT(A5386,"mmmm")</f>
        <v>August</v>
      </c>
      <c r="C5386" t="s">
        <v>398</v>
      </c>
      <c r="D5386" t="s">
        <v>29</v>
      </c>
      <c r="E5386" t="s">
        <v>23</v>
      </c>
      <c r="F5386" t="s">
        <v>47</v>
      </c>
      <c r="G5386" t="s">
        <v>2469</v>
      </c>
      <c r="H5386">
        <v>64.62</v>
      </c>
      <c r="I5386">
        <v>7</v>
      </c>
      <c r="J5386">
        <v>22.62</v>
      </c>
      <c r="K5386" s="6">
        <f>J5386/H5386</f>
        <v>0.35004642525533891</v>
      </c>
      <c r="M5386" t="str">
        <f>LEFT(C5386, SEARCH(" ", C5386) - 1)</f>
        <v>Rick</v>
      </c>
      <c r="N5386" t="str" cm="1">
        <f t="array" ref="N5386">_xlfn.IFS(H5386&lt;0, "LOSS", H5386&gt;1000, "GREAT", H5386&gt;500, "GOOD", H5386&gt;=100, "OKAY", H5386&lt;100, "OKAY")</f>
        <v>OKAY</v>
      </c>
    </row>
    <row r="5387" spans="1:14">
      <c r="A5387" s="2">
        <v>42611</v>
      </c>
      <c r="B5387" s="2" t="str">
        <f>TEXT(A5387,"mmmm")</f>
        <v>August</v>
      </c>
      <c r="C5387" t="s">
        <v>398</v>
      </c>
      <c r="D5387" t="s">
        <v>29</v>
      </c>
      <c r="E5387" t="s">
        <v>25</v>
      </c>
      <c r="F5387" t="s">
        <v>35</v>
      </c>
      <c r="G5387" t="s">
        <v>1167</v>
      </c>
      <c r="H5387">
        <v>95.98</v>
      </c>
      <c r="I5387">
        <v>3</v>
      </c>
      <c r="J5387">
        <v>-10.8</v>
      </c>
      <c r="K5387" s="6">
        <f>J5387/H5387</f>
        <v>-0.11252344238382997</v>
      </c>
      <c r="M5387" t="str">
        <f>LEFT(C5387, SEARCH(" ", C5387) - 1)</f>
        <v>Rick</v>
      </c>
      <c r="N5387" t="str" cm="1">
        <f t="array" ref="N5387">_xlfn.IFS(H5387&lt;0, "LOSS", H5387&gt;1000, "GREAT", H5387&gt;500, "GOOD", H5387&gt;=100, "OKAY", H5387&lt;100, "OKAY")</f>
        <v>OKAY</v>
      </c>
    </row>
    <row r="5388" spans="1:14">
      <c r="A5388" s="2">
        <v>42611</v>
      </c>
      <c r="B5388" s="2" t="str">
        <f>TEXT(A5388,"mmmm")</f>
        <v>August</v>
      </c>
      <c r="C5388" t="s">
        <v>398</v>
      </c>
      <c r="D5388" t="s">
        <v>29</v>
      </c>
      <c r="E5388" t="s">
        <v>23</v>
      </c>
      <c r="F5388" t="s">
        <v>38</v>
      </c>
      <c r="G5388" t="s">
        <v>1012</v>
      </c>
      <c r="H5388">
        <v>1.79</v>
      </c>
      <c r="I5388">
        <v>3</v>
      </c>
      <c r="J5388">
        <v>-3.04</v>
      </c>
      <c r="K5388" s="6">
        <f>J5388/H5388</f>
        <v>-1.6983240223463687</v>
      </c>
      <c r="M5388" t="str">
        <f>LEFT(C5388, SEARCH(" ", C5388) - 1)</f>
        <v>Rick</v>
      </c>
      <c r="N5388" t="str" cm="1">
        <f t="array" ref="N5388">_xlfn.IFS(H5388&lt;0, "LOSS", H5388&gt;1000, "GREAT", H5388&gt;500, "GOOD", H5388&gt;=100, "OKAY", H5388&lt;100, "OKAY")</f>
        <v>OKAY</v>
      </c>
    </row>
    <row r="5389" spans="1:14">
      <c r="A5389" s="2">
        <v>42611</v>
      </c>
      <c r="B5389" s="2" t="str">
        <f>TEXT(A5389,"mmmm")</f>
        <v>August</v>
      </c>
      <c r="C5389" t="s">
        <v>2331</v>
      </c>
      <c r="D5389" t="s">
        <v>237</v>
      </c>
      <c r="E5389" t="s">
        <v>23</v>
      </c>
      <c r="F5389" t="s">
        <v>50</v>
      </c>
      <c r="G5389" t="s">
        <v>361</v>
      </c>
      <c r="H5389">
        <v>27.93</v>
      </c>
      <c r="I5389">
        <v>3</v>
      </c>
      <c r="J5389">
        <v>8.1</v>
      </c>
      <c r="K5389" s="6">
        <f>J5389/H5389</f>
        <v>0.29001074113856068</v>
      </c>
      <c r="M5389" t="str">
        <f>LEFT(C5389, SEARCH(" ", C5389) - 1)</f>
        <v>Adam</v>
      </c>
      <c r="N5389" t="str" cm="1">
        <f t="array" ref="N5389">_xlfn.IFS(H5389&lt;0, "LOSS", H5389&gt;1000, "GREAT", H5389&gt;500, "GOOD", H5389&gt;=100, "OKAY", H5389&lt;100, "OKAY")</f>
        <v>OKAY</v>
      </c>
    </row>
    <row r="5390" spans="1:14">
      <c r="A5390" s="2">
        <v>42611</v>
      </c>
      <c r="B5390" s="2" t="str">
        <f>TEXT(A5390,"mmmm")</f>
        <v>August</v>
      </c>
      <c r="C5390" t="s">
        <v>2326</v>
      </c>
      <c r="D5390" t="s">
        <v>24</v>
      </c>
      <c r="E5390" t="s">
        <v>25</v>
      </c>
      <c r="F5390" t="s">
        <v>48</v>
      </c>
      <c r="G5390" t="s">
        <v>2665</v>
      </c>
      <c r="H5390">
        <v>22</v>
      </c>
      <c r="I5390">
        <v>4</v>
      </c>
      <c r="J5390">
        <v>5.5</v>
      </c>
      <c r="K5390" s="6">
        <f>J5390/H5390</f>
        <v>0.25</v>
      </c>
      <c r="M5390" t="str">
        <f>LEFT(C5390, SEARCH(" ", C5390) - 1)</f>
        <v>Meg</v>
      </c>
      <c r="N5390" t="str" cm="1">
        <f t="array" ref="N5390">_xlfn.IFS(H5390&lt;0, "LOSS", H5390&gt;1000, "GREAT", H5390&gt;500, "GOOD", H5390&gt;=100, "OKAY", H5390&lt;100, "OKAY")</f>
        <v>OKAY</v>
      </c>
    </row>
    <row r="5391" spans="1:14">
      <c r="A5391" s="2">
        <v>42611</v>
      </c>
      <c r="B5391" s="2" t="str">
        <f>TEXT(A5391,"mmmm")</f>
        <v>August</v>
      </c>
      <c r="C5391" t="s">
        <v>670</v>
      </c>
      <c r="D5391" t="s">
        <v>27</v>
      </c>
      <c r="E5391" t="s">
        <v>21</v>
      </c>
      <c r="F5391" t="s">
        <v>51</v>
      </c>
      <c r="G5391" t="s">
        <v>1051</v>
      </c>
      <c r="H5391">
        <v>241.92</v>
      </c>
      <c r="I5391">
        <v>4</v>
      </c>
      <c r="J5391">
        <v>-56.45</v>
      </c>
      <c r="K5391" s="6">
        <f>J5391/H5391</f>
        <v>-0.23334160052910055</v>
      </c>
      <c r="M5391" t="str">
        <f>LEFT(C5391, SEARCH(" ", C5391) - 1)</f>
        <v>George</v>
      </c>
      <c r="N5391" t="str" cm="1">
        <f t="array" ref="N5391">_xlfn.IFS(H5391&lt;0, "LOSS", H5391&gt;1000, "GREAT", H5391&gt;500, "GOOD", H5391&gt;=100, "OKAY", H5391&lt;100, "OKAY")</f>
        <v>OKAY</v>
      </c>
    </row>
    <row r="5392" spans="1:14">
      <c r="A5392" s="2">
        <v>42611</v>
      </c>
      <c r="B5392" s="2" t="str">
        <f>TEXT(A5392,"mmmm")</f>
        <v>August</v>
      </c>
      <c r="C5392" t="s">
        <v>670</v>
      </c>
      <c r="D5392" t="s">
        <v>27</v>
      </c>
      <c r="E5392" t="s">
        <v>21</v>
      </c>
      <c r="F5392" t="s">
        <v>39</v>
      </c>
      <c r="G5392" t="s">
        <v>2498</v>
      </c>
      <c r="H5392">
        <v>163.88</v>
      </c>
      <c r="I5392">
        <v>4</v>
      </c>
      <c r="J5392">
        <v>-81.94</v>
      </c>
      <c r="K5392" s="6">
        <f>J5392/H5392</f>
        <v>-0.5</v>
      </c>
      <c r="M5392" t="str">
        <f>LEFT(C5392, SEARCH(" ", C5392) - 1)</f>
        <v>George</v>
      </c>
      <c r="N5392" t="str" cm="1">
        <f t="array" ref="N5392">_xlfn.IFS(H5392&lt;0, "LOSS", H5392&gt;1000, "GREAT", H5392&gt;500, "GOOD", H5392&gt;=100, "OKAY", H5392&lt;100, "OKAY")</f>
        <v>OKAY</v>
      </c>
    </row>
    <row r="5393" spans="1:14">
      <c r="A5393" s="2">
        <v>42611</v>
      </c>
      <c r="B5393" s="2" t="str">
        <f>TEXT(A5393,"mmmm")</f>
        <v>August</v>
      </c>
      <c r="C5393" t="s">
        <v>670</v>
      </c>
      <c r="D5393" t="s">
        <v>27</v>
      </c>
      <c r="E5393" t="s">
        <v>23</v>
      </c>
      <c r="F5393" t="s">
        <v>38</v>
      </c>
      <c r="G5393" t="s">
        <v>517</v>
      </c>
      <c r="H5393">
        <v>3.49</v>
      </c>
      <c r="I5393">
        <v>2</v>
      </c>
      <c r="J5393">
        <v>-2.79</v>
      </c>
      <c r="K5393" s="6">
        <f>J5393/H5393</f>
        <v>-0.79942693409742116</v>
      </c>
      <c r="M5393" t="str">
        <f>LEFT(C5393, SEARCH(" ", C5393) - 1)</f>
        <v>George</v>
      </c>
      <c r="N5393" t="str" cm="1">
        <f t="array" ref="N5393">_xlfn.IFS(H5393&lt;0, "LOSS", H5393&gt;1000, "GREAT", H5393&gt;500, "GOOD", H5393&gt;=100, "OKAY", H5393&lt;100, "OKAY")</f>
        <v>OKAY</v>
      </c>
    </row>
    <row r="5394" spans="1:14">
      <c r="A5394" s="2">
        <v>42611</v>
      </c>
      <c r="B5394" s="2" t="str">
        <f>TEXT(A5394,"mmmm")</f>
        <v>August</v>
      </c>
      <c r="C5394" t="s">
        <v>670</v>
      </c>
      <c r="D5394" t="s">
        <v>27</v>
      </c>
      <c r="E5394" t="s">
        <v>23</v>
      </c>
      <c r="F5394" t="s">
        <v>43</v>
      </c>
      <c r="G5394" t="s">
        <v>1387</v>
      </c>
      <c r="H5394">
        <v>10.58</v>
      </c>
      <c r="I5394">
        <v>7</v>
      </c>
      <c r="J5394">
        <v>-2.38</v>
      </c>
      <c r="K5394" s="6">
        <f>J5394/H5394</f>
        <v>-0.22495274102079393</v>
      </c>
      <c r="M5394" t="str">
        <f>LEFT(C5394, SEARCH(" ", C5394) - 1)</f>
        <v>George</v>
      </c>
      <c r="N5394" t="str" cm="1">
        <f t="array" ref="N5394">_xlfn.IFS(H5394&lt;0, "LOSS", H5394&gt;1000, "GREAT", H5394&gt;500, "GOOD", H5394&gt;=100, "OKAY", H5394&lt;100, "OKAY")</f>
        <v>OKAY</v>
      </c>
    </row>
    <row r="5395" spans="1:14">
      <c r="A5395" s="2">
        <v>42612</v>
      </c>
      <c r="B5395" s="2" t="str">
        <f>TEXT(A5395,"mmmm")</f>
        <v>August</v>
      </c>
      <c r="C5395" t="s">
        <v>1625</v>
      </c>
      <c r="D5395" t="s">
        <v>27</v>
      </c>
      <c r="E5395" t="s">
        <v>25</v>
      </c>
      <c r="F5395" t="s">
        <v>48</v>
      </c>
      <c r="G5395" t="s">
        <v>251</v>
      </c>
      <c r="H5395">
        <v>290.89999999999998</v>
      </c>
      <c r="I5395">
        <v>3</v>
      </c>
      <c r="J5395">
        <v>-67.88</v>
      </c>
      <c r="K5395" s="6">
        <f>J5395/H5395</f>
        <v>-0.23334479202475078</v>
      </c>
      <c r="M5395" t="str">
        <f>LEFT(C5395, SEARCH(" ", C5395) - 1)</f>
        <v>Patrick</v>
      </c>
      <c r="N5395" t="str" cm="1">
        <f t="array" ref="N5395">_xlfn.IFS(H5395&lt;0, "LOSS", H5395&gt;1000, "GREAT", H5395&gt;500, "GOOD", H5395&gt;=100, "OKAY", H5395&lt;100, "OKAY")</f>
        <v>OKAY</v>
      </c>
    </row>
    <row r="5396" spans="1:14">
      <c r="A5396" s="2">
        <v>42612</v>
      </c>
      <c r="B5396" s="2" t="str">
        <f>TEXT(A5396,"mmmm")</f>
        <v>August</v>
      </c>
      <c r="C5396" t="s">
        <v>1625</v>
      </c>
      <c r="D5396" t="s">
        <v>27</v>
      </c>
      <c r="E5396" t="s">
        <v>23</v>
      </c>
      <c r="F5396" t="s">
        <v>49</v>
      </c>
      <c r="G5396" t="s">
        <v>1440</v>
      </c>
      <c r="H5396">
        <v>54.22</v>
      </c>
      <c r="I5396">
        <v>2</v>
      </c>
      <c r="J5396">
        <v>3.39</v>
      </c>
      <c r="K5396" s="6">
        <f>J5396/H5396</f>
        <v>6.2523054223533756E-2</v>
      </c>
      <c r="M5396" t="str">
        <f>LEFT(C5396, SEARCH(" ", C5396) - 1)</f>
        <v>Patrick</v>
      </c>
      <c r="N5396" t="str" cm="1">
        <f t="array" ref="N5396">_xlfn.IFS(H5396&lt;0, "LOSS", H5396&gt;1000, "GREAT", H5396&gt;500, "GOOD", H5396&gt;=100, "OKAY", H5396&lt;100, "OKAY")</f>
        <v>OKAY</v>
      </c>
    </row>
    <row r="5397" spans="1:14">
      <c r="A5397" s="2">
        <v>42612</v>
      </c>
      <c r="B5397" s="2" t="str">
        <f>TEXT(A5397,"mmmm")</f>
        <v>August</v>
      </c>
      <c r="C5397" t="s">
        <v>1625</v>
      </c>
      <c r="D5397" t="s">
        <v>27</v>
      </c>
      <c r="E5397" t="s">
        <v>21</v>
      </c>
      <c r="F5397" t="s">
        <v>40</v>
      </c>
      <c r="G5397" t="s">
        <v>1101</v>
      </c>
      <c r="H5397">
        <v>786.74</v>
      </c>
      <c r="I5397">
        <v>4</v>
      </c>
      <c r="J5397">
        <v>-258.5</v>
      </c>
      <c r="K5397" s="6">
        <f>J5397/H5397</f>
        <v>-0.32857106540915676</v>
      </c>
      <c r="M5397" t="str">
        <f>LEFT(C5397, SEARCH(" ", C5397) - 1)</f>
        <v>Patrick</v>
      </c>
      <c r="N5397" t="str" cm="1">
        <f t="array" ref="N5397">_xlfn.IFS(H5397&lt;0, "LOSS", H5397&gt;1000, "GREAT", H5397&gt;500, "GOOD", H5397&gt;=100, "OKAY", H5397&lt;100, "OKAY")</f>
        <v>GOOD</v>
      </c>
    </row>
    <row r="5398" spans="1:14">
      <c r="A5398" s="2">
        <v>42612</v>
      </c>
      <c r="B5398" s="2" t="str">
        <f>TEXT(A5398,"mmmm")</f>
        <v>August</v>
      </c>
      <c r="C5398" t="s">
        <v>1625</v>
      </c>
      <c r="D5398" t="s">
        <v>27</v>
      </c>
      <c r="E5398" t="s">
        <v>23</v>
      </c>
      <c r="F5398" t="s">
        <v>45</v>
      </c>
      <c r="G5398" t="s">
        <v>146</v>
      </c>
      <c r="H5398">
        <v>100.24</v>
      </c>
      <c r="I5398">
        <v>10</v>
      </c>
      <c r="J5398">
        <v>33.83</v>
      </c>
      <c r="K5398" s="6">
        <f>J5398/H5398</f>
        <v>0.33749002394253791</v>
      </c>
      <c r="M5398" t="str">
        <f>LEFT(C5398, SEARCH(" ", C5398) - 1)</f>
        <v>Patrick</v>
      </c>
      <c r="N5398" t="str" cm="1">
        <f t="array" ref="N5398">_xlfn.IFS(H5398&lt;0, "LOSS", H5398&gt;1000, "GREAT", H5398&gt;500, "GOOD", H5398&gt;=100, "OKAY", H5398&lt;100, "OKAY")</f>
        <v>OKAY</v>
      </c>
    </row>
    <row r="5399" spans="1:14">
      <c r="A5399" s="2">
        <v>42612</v>
      </c>
      <c r="B5399" s="2" t="str">
        <f>TEXT(A5399,"mmmm")</f>
        <v>August</v>
      </c>
      <c r="C5399" t="s">
        <v>1625</v>
      </c>
      <c r="D5399" t="s">
        <v>27</v>
      </c>
      <c r="E5399" t="s">
        <v>23</v>
      </c>
      <c r="F5399" t="s">
        <v>38</v>
      </c>
      <c r="G5399" t="s">
        <v>1111</v>
      </c>
      <c r="H5399">
        <v>37.76</v>
      </c>
      <c r="I5399">
        <v>6</v>
      </c>
      <c r="J5399">
        <v>-27.69</v>
      </c>
      <c r="K5399" s="6">
        <f>J5399/H5399</f>
        <v>-0.73331567796610175</v>
      </c>
      <c r="M5399" t="str">
        <f>LEFT(C5399, SEARCH(" ", C5399) - 1)</f>
        <v>Patrick</v>
      </c>
      <c r="N5399" t="str" cm="1">
        <f t="array" ref="N5399">_xlfn.IFS(H5399&lt;0, "LOSS", H5399&gt;1000, "GREAT", H5399&gt;500, "GOOD", H5399&gt;=100, "OKAY", H5399&lt;100, "OKAY")</f>
        <v>OKAY</v>
      </c>
    </row>
    <row r="5400" spans="1:14">
      <c r="A5400" s="2">
        <v>42612</v>
      </c>
      <c r="B5400" s="2" t="str">
        <f>TEXT(A5400,"mmmm")</f>
        <v>August</v>
      </c>
      <c r="C5400" t="s">
        <v>470</v>
      </c>
      <c r="D5400" t="s">
        <v>22</v>
      </c>
      <c r="E5400" t="s">
        <v>21</v>
      </c>
      <c r="F5400" t="s">
        <v>44</v>
      </c>
      <c r="G5400" t="s">
        <v>1940</v>
      </c>
      <c r="H5400">
        <v>47.04</v>
      </c>
      <c r="I5400">
        <v>4</v>
      </c>
      <c r="J5400">
        <v>15.99</v>
      </c>
      <c r="K5400" s="6">
        <f>J5400/H5400</f>
        <v>0.33992346938775514</v>
      </c>
      <c r="M5400" t="str">
        <f>LEFT(C5400, SEARCH(" ", C5400) - 1)</f>
        <v>Bruce</v>
      </c>
      <c r="N5400" t="str" cm="1">
        <f t="array" ref="N5400">_xlfn.IFS(H5400&lt;0, "LOSS", H5400&gt;1000, "GREAT", H5400&gt;500, "GOOD", H5400&gt;=100, "OKAY", H5400&lt;100, "OKAY")</f>
        <v>OKAY</v>
      </c>
    </row>
    <row r="5401" spans="1:14">
      <c r="A5401" s="2">
        <v>42612</v>
      </c>
      <c r="B5401" s="2" t="str">
        <f>TEXT(A5401,"mmmm")</f>
        <v>August</v>
      </c>
      <c r="C5401" t="s">
        <v>470</v>
      </c>
      <c r="D5401" t="s">
        <v>22</v>
      </c>
      <c r="E5401" t="s">
        <v>25</v>
      </c>
      <c r="F5401" t="s">
        <v>48</v>
      </c>
      <c r="G5401" t="s">
        <v>1957</v>
      </c>
      <c r="H5401">
        <v>339.96</v>
      </c>
      <c r="I5401">
        <v>5</v>
      </c>
      <c r="J5401">
        <v>42.5</v>
      </c>
      <c r="K5401" s="6">
        <f>J5401/H5401</f>
        <v>0.12501470761266031</v>
      </c>
      <c r="M5401" t="str">
        <f>LEFT(C5401, SEARCH(" ", C5401) - 1)</f>
        <v>Bruce</v>
      </c>
      <c r="N5401" t="str" cm="1">
        <f t="array" ref="N5401">_xlfn.IFS(H5401&lt;0, "LOSS", H5401&gt;1000, "GREAT", H5401&gt;500, "GOOD", H5401&gt;=100, "OKAY", H5401&lt;100, "OKAY")</f>
        <v>OKAY</v>
      </c>
    </row>
    <row r="5402" spans="1:14">
      <c r="A5402" s="2">
        <v>42613</v>
      </c>
      <c r="B5402" s="2" t="str">
        <f>TEXT(A5402,"mmmm")</f>
        <v>August</v>
      </c>
      <c r="C5402" t="s">
        <v>2100</v>
      </c>
      <c r="D5402" t="s">
        <v>26</v>
      </c>
      <c r="E5402" t="s">
        <v>23</v>
      </c>
      <c r="F5402" t="s">
        <v>49</v>
      </c>
      <c r="G5402" t="s">
        <v>2582</v>
      </c>
      <c r="H5402">
        <v>23.97</v>
      </c>
      <c r="I5402">
        <v>2</v>
      </c>
      <c r="J5402">
        <v>2.4</v>
      </c>
      <c r="K5402" s="6">
        <f>J5402/H5402</f>
        <v>0.10012515644555695</v>
      </c>
      <c r="M5402" t="str">
        <f>LEFT(C5402, SEARCH(" ", C5402) - 1)</f>
        <v>Theone</v>
      </c>
      <c r="N5402" t="str" cm="1">
        <f t="array" ref="N5402">_xlfn.IFS(H5402&lt;0, "LOSS", H5402&gt;1000, "GREAT", H5402&gt;500, "GOOD", H5402&gt;=100, "OKAY", H5402&lt;100, "OKAY")</f>
        <v>OKAY</v>
      </c>
    </row>
    <row r="5403" spans="1:14">
      <c r="A5403" s="2">
        <v>42614</v>
      </c>
      <c r="B5403" s="2" t="str">
        <f>TEXT(A5403,"mmmm")</f>
        <v>September</v>
      </c>
      <c r="C5403" t="s">
        <v>2331</v>
      </c>
      <c r="D5403" t="s">
        <v>24</v>
      </c>
      <c r="E5403" t="s">
        <v>25</v>
      </c>
      <c r="F5403" t="s">
        <v>35</v>
      </c>
      <c r="G5403" t="s">
        <v>1952</v>
      </c>
      <c r="H5403">
        <v>6.79</v>
      </c>
      <c r="I5403">
        <v>1</v>
      </c>
      <c r="J5403">
        <v>2.31</v>
      </c>
      <c r="K5403" s="6">
        <f>J5403/H5403</f>
        <v>0.34020618556701032</v>
      </c>
      <c r="M5403" t="str">
        <f>LEFT(C5403, SEARCH(" ", C5403) - 1)</f>
        <v>Adam</v>
      </c>
      <c r="N5403" t="str" cm="1">
        <f t="array" ref="N5403">_xlfn.IFS(H5403&lt;0, "LOSS", H5403&gt;1000, "GREAT", H5403&gt;500, "GOOD", H5403&gt;=100, "OKAY", H5403&lt;100, "OKAY")</f>
        <v>OKAY</v>
      </c>
    </row>
    <row r="5404" spans="1:14">
      <c r="A5404" s="2">
        <v>42614</v>
      </c>
      <c r="B5404" s="2" t="str">
        <f>TEXT(A5404,"mmmm")</f>
        <v>September</v>
      </c>
      <c r="C5404" t="s">
        <v>2331</v>
      </c>
      <c r="D5404" t="s">
        <v>24</v>
      </c>
      <c r="E5404" t="s">
        <v>23</v>
      </c>
      <c r="F5404" t="s">
        <v>47</v>
      </c>
      <c r="G5404" t="s">
        <v>1019</v>
      </c>
      <c r="H5404">
        <v>24.56</v>
      </c>
      <c r="I5404">
        <v>2</v>
      </c>
      <c r="J5404">
        <v>11.54</v>
      </c>
      <c r="K5404" s="6">
        <f>J5404/H5404</f>
        <v>0.46986970684039087</v>
      </c>
      <c r="M5404" t="str">
        <f>LEFT(C5404, SEARCH(" ", C5404) - 1)</f>
        <v>Adam</v>
      </c>
      <c r="N5404" t="str" cm="1">
        <f t="array" ref="N5404">_xlfn.IFS(H5404&lt;0, "LOSS", H5404&gt;1000, "GREAT", H5404&gt;500, "GOOD", H5404&gt;=100, "OKAY", H5404&lt;100, "OKAY")</f>
        <v>OKAY</v>
      </c>
    </row>
    <row r="5405" spans="1:14">
      <c r="A5405" s="2">
        <v>42614</v>
      </c>
      <c r="B5405" s="2" t="str">
        <f>TEXT(A5405,"mmmm")</f>
        <v>September</v>
      </c>
      <c r="C5405" t="s">
        <v>2331</v>
      </c>
      <c r="D5405" t="s">
        <v>24</v>
      </c>
      <c r="E5405" t="s">
        <v>23</v>
      </c>
      <c r="F5405" t="s">
        <v>38</v>
      </c>
      <c r="G5405" t="s">
        <v>1053</v>
      </c>
      <c r="H5405">
        <v>3.05</v>
      </c>
      <c r="I5405">
        <v>1</v>
      </c>
      <c r="J5405">
        <v>1.07</v>
      </c>
      <c r="K5405" s="6">
        <f>J5405/H5405</f>
        <v>0.35081967213114756</v>
      </c>
      <c r="M5405" t="str">
        <f>LEFT(C5405, SEARCH(" ", C5405) - 1)</f>
        <v>Adam</v>
      </c>
      <c r="N5405" t="str" cm="1">
        <f t="array" ref="N5405">_xlfn.IFS(H5405&lt;0, "LOSS", H5405&gt;1000, "GREAT", H5405&gt;500, "GOOD", H5405&gt;=100, "OKAY", H5405&lt;100, "OKAY")</f>
        <v>OKAY</v>
      </c>
    </row>
    <row r="5406" spans="1:14">
      <c r="A5406" s="2">
        <v>42614</v>
      </c>
      <c r="B5406" s="2" t="str">
        <f>TEXT(A5406,"mmmm")</f>
        <v>September</v>
      </c>
      <c r="C5406" t="s">
        <v>2331</v>
      </c>
      <c r="D5406" t="s">
        <v>24</v>
      </c>
      <c r="E5406" t="s">
        <v>23</v>
      </c>
      <c r="F5406" t="s">
        <v>47</v>
      </c>
      <c r="G5406" t="s">
        <v>1019</v>
      </c>
      <c r="H5406">
        <v>49.12</v>
      </c>
      <c r="I5406">
        <v>4</v>
      </c>
      <c r="J5406">
        <v>23.09</v>
      </c>
      <c r="K5406" s="6">
        <f>J5406/H5406</f>
        <v>0.47007328990228014</v>
      </c>
      <c r="M5406" t="str">
        <f>LEFT(C5406, SEARCH(" ", C5406) - 1)</f>
        <v>Adam</v>
      </c>
      <c r="N5406" t="str" cm="1">
        <f t="array" ref="N5406">_xlfn.IFS(H5406&lt;0, "LOSS", H5406&gt;1000, "GREAT", H5406&gt;500, "GOOD", H5406&gt;=100, "OKAY", H5406&lt;100, "OKAY")</f>
        <v>OKAY</v>
      </c>
    </row>
    <row r="5407" spans="1:14">
      <c r="A5407" s="2">
        <v>42614</v>
      </c>
      <c r="B5407" s="2" t="str">
        <f>TEXT(A5407,"mmmm")</f>
        <v>September</v>
      </c>
      <c r="C5407" t="s">
        <v>2331</v>
      </c>
      <c r="D5407" t="s">
        <v>24</v>
      </c>
      <c r="E5407" t="s">
        <v>23</v>
      </c>
      <c r="F5407" t="s">
        <v>38</v>
      </c>
      <c r="G5407" t="s">
        <v>912</v>
      </c>
      <c r="H5407">
        <v>4355.17</v>
      </c>
      <c r="I5407">
        <v>4</v>
      </c>
      <c r="J5407">
        <v>1415.43</v>
      </c>
      <c r="K5407" s="6">
        <f>J5407/H5407</f>
        <v>0.32499994259695947</v>
      </c>
      <c r="M5407" t="str">
        <f>LEFT(C5407, SEARCH(" ", C5407) - 1)</f>
        <v>Adam</v>
      </c>
      <c r="N5407" t="str" cm="1">
        <f t="array" ref="N5407">_xlfn.IFS(H5407&lt;0, "LOSS", H5407&gt;1000, "GREAT", H5407&gt;500, "GOOD", H5407&gt;=100, "OKAY", H5407&lt;100, "OKAY")</f>
        <v>GREAT</v>
      </c>
    </row>
    <row r="5408" spans="1:14">
      <c r="A5408" s="2">
        <v>42614</v>
      </c>
      <c r="B5408" s="2" t="str">
        <f>TEXT(A5408,"mmmm")</f>
        <v>September</v>
      </c>
      <c r="C5408" t="s">
        <v>2595</v>
      </c>
      <c r="D5408" t="s">
        <v>22</v>
      </c>
      <c r="E5408" t="s">
        <v>23</v>
      </c>
      <c r="F5408" t="s">
        <v>42</v>
      </c>
      <c r="G5408" t="s">
        <v>1561</v>
      </c>
      <c r="H5408">
        <v>21.88</v>
      </c>
      <c r="I5408">
        <v>2</v>
      </c>
      <c r="J5408">
        <v>10.94</v>
      </c>
      <c r="K5408" s="6">
        <f>J5408/H5408</f>
        <v>0.5</v>
      </c>
      <c r="M5408" t="str">
        <f>LEFT(C5408, SEARCH(" ", C5408) - 1)</f>
        <v>Cynthia</v>
      </c>
      <c r="N5408" t="str" cm="1">
        <f t="array" ref="N5408">_xlfn.IFS(H5408&lt;0, "LOSS", H5408&gt;1000, "GREAT", H5408&gt;500, "GOOD", H5408&gt;=100, "OKAY", H5408&lt;100, "OKAY")</f>
        <v>OKAY</v>
      </c>
    </row>
    <row r="5409" spans="1:14">
      <c r="A5409" s="2">
        <v>42614</v>
      </c>
      <c r="B5409" s="2" t="str">
        <f>TEXT(A5409,"mmmm")</f>
        <v>September</v>
      </c>
      <c r="C5409" t="s">
        <v>389</v>
      </c>
      <c r="D5409" t="s">
        <v>27</v>
      </c>
      <c r="E5409" t="s">
        <v>23</v>
      </c>
      <c r="F5409" t="s">
        <v>47</v>
      </c>
      <c r="G5409" t="s">
        <v>2610</v>
      </c>
      <c r="H5409">
        <v>30.48</v>
      </c>
      <c r="I5409">
        <v>6</v>
      </c>
      <c r="J5409">
        <v>9.91</v>
      </c>
      <c r="K5409" s="6">
        <f>J5409/H5409</f>
        <v>0.32513123359580054</v>
      </c>
      <c r="M5409" t="str">
        <f>LEFT(C5409, SEARCH(" ", C5409) - 1)</f>
        <v>Dean</v>
      </c>
      <c r="N5409" t="str" cm="1">
        <f t="array" ref="N5409">_xlfn.IFS(H5409&lt;0, "LOSS", H5409&gt;1000, "GREAT", H5409&gt;500, "GOOD", H5409&gt;=100, "OKAY", H5409&lt;100, "OKAY")</f>
        <v>OKAY</v>
      </c>
    </row>
    <row r="5410" spans="1:14">
      <c r="A5410" s="2">
        <v>42614</v>
      </c>
      <c r="B5410" s="2" t="str">
        <f>TEXT(A5410,"mmmm")</f>
        <v>September</v>
      </c>
      <c r="C5410" t="s">
        <v>389</v>
      </c>
      <c r="D5410" t="s">
        <v>27</v>
      </c>
      <c r="E5410" t="s">
        <v>25</v>
      </c>
      <c r="F5410" t="s">
        <v>48</v>
      </c>
      <c r="G5410" t="s">
        <v>2485</v>
      </c>
      <c r="H5410">
        <v>23.99</v>
      </c>
      <c r="I5410">
        <v>2</v>
      </c>
      <c r="J5410">
        <v>-4.8</v>
      </c>
      <c r="K5410" s="6">
        <f>J5410/H5410</f>
        <v>-0.20008336807002919</v>
      </c>
      <c r="M5410" t="str">
        <f>LEFT(C5410, SEARCH(" ", C5410) - 1)</f>
        <v>Dean</v>
      </c>
      <c r="N5410" t="str" cm="1">
        <f t="array" ref="N5410">_xlfn.IFS(H5410&lt;0, "LOSS", H5410&gt;1000, "GREAT", H5410&gt;500, "GOOD", H5410&gt;=100, "OKAY", H5410&lt;100, "OKAY")</f>
        <v>OKAY</v>
      </c>
    </row>
    <row r="5411" spans="1:14">
      <c r="A5411" s="2">
        <v>42614</v>
      </c>
      <c r="B5411" s="2" t="str">
        <f>TEXT(A5411,"mmmm")</f>
        <v>September</v>
      </c>
      <c r="C5411" t="s">
        <v>389</v>
      </c>
      <c r="D5411" t="s">
        <v>27</v>
      </c>
      <c r="E5411" t="s">
        <v>23</v>
      </c>
      <c r="F5411" t="s">
        <v>43</v>
      </c>
      <c r="G5411" t="s">
        <v>233</v>
      </c>
      <c r="H5411">
        <v>16.690000000000001</v>
      </c>
      <c r="I5411">
        <v>7</v>
      </c>
      <c r="J5411">
        <v>5.42</v>
      </c>
      <c r="K5411" s="6">
        <f>J5411/H5411</f>
        <v>0.3247453565008987</v>
      </c>
      <c r="M5411" t="str">
        <f>LEFT(C5411, SEARCH(" ", C5411) - 1)</f>
        <v>Dean</v>
      </c>
      <c r="N5411" t="str" cm="1">
        <f t="array" ref="N5411">_xlfn.IFS(H5411&lt;0, "LOSS", H5411&gt;1000, "GREAT", H5411&gt;500, "GOOD", H5411&gt;=100, "OKAY", H5411&lt;100, "OKAY")</f>
        <v>OKAY</v>
      </c>
    </row>
    <row r="5412" spans="1:14">
      <c r="A5412" s="2">
        <v>42614</v>
      </c>
      <c r="B5412" s="2" t="str">
        <f>TEXT(A5412,"mmmm")</f>
        <v>September</v>
      </c>
      <c r="C5412" t="s">
        <v>720</v>
      </c>
      <c r="D5412" t="s">
        <v>24</v>
      </c>
      <c r="E5412" t="s">
        <v>25</v>
      </c>
      <c r="F5412" t="s">
        <v>35</v>
      </c>
      <c r="G5412" t="s">
        <v>231</v>
      </c>
      <c r="H5412">
        <v>468.9</v>
      </c>
      <c r="I5412">
        <v>6</v>
      </c>
      <c r="J5412">
        <v>206.32</v>
      </c>
      <c r="K5412" s="6">
        <f>J5412/H5412</f>
        <v>0.44000853060354023</v>
      </c>
      <c r="M5412" t="str">
        <f>LEFT(C5412, SEARCH(" ", C5412) - 1)</f>
        <v>Patrick</v>
      </c>
      <c r="N5412" t="str" cm="1">
        <f t="array" ref="N5412">_xlfn.IFS(H5412&lt;0, "LOSS", H5412&gt;1000, "GREAT", H5412&gt;500, "GOOD", H5412&gt;=100, "OKAY", H5412&lt;100, "OKAY")</f>
        <v>OKAY</v>
      </c>
    </row>
    <row r="5413" spans="1:14">
      <c r="A5413" s="2">
        <v>42614</v>
      </c>
      <c r="B5413" s="2" t="str">
        <f>TEXT(A5413,"mmmm")</f>
        <v>September</v>
      </c>
      <c r="C5413" t="s">
        <v>720</v>
      </c>
      <c r="D5413" t="s">
        <v>24</v>
      </c>
      <c r="E5413" t="s">
        <v>25</v>
      </c>
      <c r="F5413" t="s">
        <v>35</v>
      </c>
      <c r="G5413" t="s">
        <v>606</v>
      </c>
      <c r="H5413">
        <v>72.48</v>
      </c>
      <c r="I5413">
        <v>2</v>
      </c>
      <c r="J5413">
        <v>30.44</v>
      </c>
      <c r="K5413" s="6">
        <f>J5413/H5413</f>
        <v>0.41997792494481234</v>
      </c>
      <c r="M5413" t="str">
        <f>LEFT(C5413, SEARCH(" ", C5413) - 1)</f>
        <v>Patrick</v>
      </c>
      <c r="N5413" t="str" cm="1">
        <f t="array" ref="N5413">_xlfn.IFS(H5413&lt;0, "LOSS", H5413&gt;1000, "GREAT", H5413&gt;500, "GOOD", H5413&gt;=100, "OKAY", H5413&lt;100, "OKAY")</f>
        <v>OKAY</v>
      </c>
    </row>
    <row r="5414" spans="1:14">
      <c r="A5414" s="2">
        <v>42614</v>
      </c>
      <c r="B5414" s="2" t="str">
        <f>TEXT(A5414,"mmmm")</f>
        <v>September</v>
      </c>
      <c r="C5414" t="s">
        <v>720</v>
      </c>
      <c r="D5414" t="s">
        <v>24</v>
      </c>
      <c r="E5414" t="s">
        <v>23</v>
      </c>
      <c r="F5414" t="s">
        <v>50</v>
      </c>
      <c r="G5414" t="s">
        <v>1372</v>
      </c>
      <c r="H5414">
        <v>10.95</v>
      </c>
      <c r="I5414">
        <v>3</v>
      </c>
      <c r="J5414">
        <v>3.29</v>
      </c>
      <c r="K5414" s="6">
        <f>J5414/H5414</f>
        <v>0.30045662100456622</v>
      </c>
      <c r="M5414" t="str">
        <f>LEFT(C5414, SEARCH(" ", C5414) - 1)</f>
        <v>Patrick</v>
      </c>
      <c r="N5414" t="str" cm="1">
        <f t="array" ref="N5414">_xlfn.IFS(H5414&lt;0, "LOSS", H5414&gt;1000, "GREAT", H5414&gt;500, "GOOD", H5414&gt;=100, "OKAY", H5414&lt;100, "OKAY")</f>
        <v>OKAY</v>
      </c>
    </row>
    <row r="5415" spans="1:14">
      <c r="A5415" s="2">
        <v>42614</v>
      </c>
      <c r="B5415" s="2" t="str">
        <f>TEXT(A5415,"mmmm")</f>
        <v>September</v>
      </c>
      <c r="C5415" t="s">
        <v>720</v>
      </c>
      <c r="D5415" t="s">
        <v>24</v>
      </c>
      <c r="E5415" t="s">
        <v>21</v>
      </c>
      <c r="F5415" t="s">
        <v>44</v>
      </c>
      <c r="G5415" t="s">
        <v>97</v>
      </c>
      <c r="H5415">
        <v>191.82</v>
      </c>
      <c r="I5415">
        <v>3</v>
      </c>
      <c r="J5415">
        <v>61.38</v>
      </c>
      <c r="K5415" s="6">
        <f>J5415/H5415</f>
        <v>0.31998748827025336</v>
      </c>
      <c r="M5415" t="str">
        <f>LEFT(C5415, SEARCH(" ", C5415) - 1)</f>
        <v>Patrick</v>
      </c>
      <c r="N5415" t="str" cm="1">
        <f t="array" ref="N5415">_xlfn.IFS(H5415&lt;0, "LOSS", H5415&gt;1000, "GREAT", H5415&gt;500, "GOOD", H5415&gt;=100, "OKAY", H5415&lt;100, "OKAY")</f>
        <v>OKAY</v>
      </c>
    </row>
    <row r="5416" spans="1:14">
      <c r="A5416" s="2">
        <v>42614</v>
      </c>
      <c r="B5416" s="2" t="str">
        <f>TEXT(A5416,"mmmm")</f>
        <v>September</v>
      </c>
      <c r="C5416" t="s">
        <v>1400</v>
      </c>
      <c r="D5416" t="s">
        <v>32</v>
      </c>
      <c r="E5416" t="s">
        <v>23</v>
      </c>
      <c r="F5416" t="s">
        <v>38</v>
      </c>
      <c r="G5416" t="s">
        <v>270</v>
      </c>
      <c r="H5416">
        <v>24.1</v>
      </c>
      <c r="I5416">
        <v>5</v>
      </c>
      <c r="J5416">
        <v>11.09</v>
      </c>
      <c r="K5416" s="6">
        <f>J5416/H5416</f>
        <v>0.46016597510373441</v>
      </c>
      <c r="M5416" t="str">
        <f>LEFT(C5416, SEARCH(" ", C5416) - 1)</f>
        <v>Joseph</v>
      </c>
      <c r="N5416" t="str" cm="1">
        <f t="array" ref="N5416">_xlfn.IFS(H5416&lt;0, "LOSS", H5416&gt;1000, "GREAT", H5416&gt;500, "GOOD", H5416&gt;=100, "OKAY", H5416&lt;100, "OKAY")</f>
        <v>OKAY</v>
      </c>
    </row>
    <row r="5417" spans="1:14">
      <c r="A5417" s="2">
        <v>42614</v>
      </c>
      <c r="B5417" s="2" t="str">
        <f>TEXT(A5417,"mmmm")</f>
        <v>September</v>
      </c>
      <c r="C5417" t="s">
        <v>1400</v>
      </c>
      <c r="D5417" t="s">
        <v>32</v>
      </c>
      <c r="E5417" t="s">
        <v>25</v>
      </c>
      <c r="F5417" t="s">
        <v>48</v>
      </c>
      <c r="G5417" t="s">
        <v>2531</v>
      </c>
      <c r="H5417">
        <v>8.7799999999999994</v>
      </c>
      <c r="I5417">
        <v>1</v>
      </c>
      <c r="J5417">
        <v>2.2799999999999998</v>
      </c>
      <c r="K5417" s="6">
        <f>J5417/H5417</f>
        <v>0.25968109339407747</v>
      </c>
      <c r="M5417" t="str">
        <f>LEFT(C5417, SEARCH(" ", C5417) - 1)</f>
        <v>Joseph</v>
      </c>
      <c r="N5417" t="str" cm="1">
        <f t="array" ref="N5417">_xlfn.IFS(H5417&lt;0, "LOSS", H5417&gt;1000, "GREAT", H5417&gt;500, "GOOD", H5417&gt;=100, "OKAY", H5417&lt;100, "OKAY")</f>
        <v>OKAY</v>
      </c>
    </row>
    <row r="5418" spans="1:14">
      <c r="A5418" s="2">
        <v>42614</v>
      </c>
      <c r="B5418" s="2" t="str">
        <f>TEXT(A5418,"mmmm")</f>
        <v>September</v>
      </c>
      <c r="C5418" t="s">
        <v>1400</v>
      </c>
      <c r="D5418" t="s">
        <v>32</v>
      </c>
      <c r="E5418" t="s">
        <v>23</v>
      </c>
      <c r="F5418" t="s">
        <v>36</v>
      </c>
      <c r="G5418" t="s">
        <v>2417</v>
      </c>
      <c r="H5418">
        <v>376.74</v>
      </c>
      <c r="I5418">
        <v>4</v>
      </c>
      <c r="J5418">
        <v>71.16</v>
      </c>
      <c r="K5418" s="6">
        <f>J5418/H5418</f>
        <v>0.188883580187928</v>
      </c>
      <c r="M5418" t="str">
        <f>LEFT(C5418, SEARCH(" ", C5418) - 1)</f>
        <v>Joseph</v>
      </c>
      <c r="N5418" t="str" cm="1">
        <f t="array" ref="N5418">_xlfn.IFS(H5418&lt;0, "LOSS", H5418&gt;1000, "GREAT", H5418&gt;500, "GOOD", H5418&gt;=100, "OKAY", H5418&lt;100, "OKAY")</f>
        <v>OKAY</v>
      </c>
    </row>
    <row r="5419" spans="1:14">
      <c r="A5419" s="2">
        <v>42614</v>
      </c>
      <c r="B5419" s="2" t="str">
        <f>TEXT(A5419,"mmmm")</f>
        <v>September</v>
      </c>
      <c r="C5419" t="s">
        <v>1400</v>
      </c>
      <c r="D5419" t="s">
        <v>32</v>
      </c>
      <c r="E5419" t="s">
        <v>23</v>
      </c>
      <c r="F5419" t="s">
        <v>38</v>
      </c>
      <c r="G5419" t="s">
        <v>310</v>
      </c>
      <c r="H5419">
        <v>29.52</v>
      </c>
      <c r="I5419">
        <v>4</v>
      </c>
      <c r="J5419">
        <v>14.46</v>
      </c>
      <c r="K5419" s="6">
        <f>J5419/H5419</f>
        <v>0.48983739837398377</v>
      </c>
      <c r="M5419" t="str">
        <f>LEFT(C5419, SEARCH(" ", C5419) - 1)</f>
        <v>Joseph</v>
      </c>
      <c r="N5419" t="str" cm="1">
        <f t="array" ref="N5419">_xlfn.IFS(H5419&lt;0, "LOSS", H5419&gt;1000, "GREAT", H5419&gt;500, "GOOD", H5419&gt;=100, "OKAY", H5419&lt;100, "OKAY")</f>
        <v>OKAY</v>
      </c>
    </row>
    <row r="5420" spans="1:14">
      <c r="A5420" s="2">
        <v>42614</v>
      </c>
      <c r="B5420" s="2" t="str">
        <f>TEXT(A5420,"mmmm")</f>
        <v>September</v>
      </c>
      <c r="C5420" t="s">
        <v>1400</v>
      </c>
      <c r="D5420" t="s">
        <v>32</v>
      </c>
      <c r="E5420" t="s">
        <v>23</v>
      </c>
      <c r="F5420" t="s">
        <v>37</v>
      </c>
      <c r="G5420" t="s">
        <v>1043</v>
      </c>
      <c r="H5420">
        <v>11.96</v>
      </c>
      <c r="I5420">
        <v>2</v>
      </c>
      <c r="J5420">
        <v>2.99</v>
      </c>
      <c r="K5420" s="6">
        <f>J5420/H5420</f>
        <v>0.25</v>
      </c>
      <c r="M5420" t="str">
        <f>LEFT(C5420, SEARCH(" ", C5420) - 1)</f>
        <v>Joseph</v>
      </c>
      <c r="N5420" t="str" cm="1">
        <f t="array" ref="N5420">_xlfn.IFS(H5420&lt;0, "LOSS", H5420&gt;1000, "GREAT", H5420&gt;500, "GOOD", H5420&gt;=100, "OKAY", H5420&lt;100, "OKAY")</f>
        <v>OKAY</v>
      </c>
    </row>
    <row r="5421" spans="1:14">
      <c r="A5421" s="2">
        <v>42614</v>
      </c>
      <c r="B5421" s="2" t="str">
        <f>TEXT(A5421,"mmmm")</f>
        <v>September</v>
      </c>
      <c r="C5421" t="s">
        <v>1400</v>
      </c>
      <c r="D5421" t="s">
        <v>32</v>
      </c>
      <c r="E5421" t="s">
        <v>23</v>
      </c>
      <c r="F5421" t="s">
        <v>38</v>
      </c>
      <c r="G5421" t="s">
        <v>929</v>
      </c>
      <c r="H5421">
        <v>26.4</v>
      </c>
      <c r="I5421">
        <v>5</v>
      </c>
      <c r="J5421">
        <v>12.67</v>
      </c>
      <c r="K5421" s="6">
        <f>J5421/H5421</f>
        <v>0.47992424242424242</v>
      </c>
      <c r="M5421" t="str">
        <f>LEFT(C5421, SEARCH(" ", C5421) - 1)</f>
        <v>Joseph</v>
      </c>
      <c r="N5421" t="str" cm="1">
        <f t="array" ref="N5421">_xlfn.IFS(H5421&lt;0, "LOSS", H5421&gt;1000, "GREAT", H5421&gt;500, "GOOD", H5421&gt;=100, "OKAY", H5421&lt;100, "OKAY")</f>
        <v>OKAY</v>
      </c>
    </row>
    <row r="5422" spans="1:14">
      <c r="A5422" s="2">
        <v>42614</v>
      </c>
      <c r="B5422" s="2" t="str">
        <f>TEXT(A5422,"mmmm")</f>
        <v>September</v>
      </c>
      <c r="C5422" t="s">
        <v>649</v>
      </c>
      <c r="D5422" t="s">
        <v>22</v>
      </c>
      <c r="E5422" t="s">
        <v>23</v>
      </c>
      <c r="F5422" t="s">
        <v>42</v>
      </c>
      <c r="G5422" t="s">
        <v>1172</v>
      </c>
      <c r="H5422">
        <v>12.78</v>
      </c>
      <c r="I5422">
        <v>1</v>
      </c>
      <c r="J5422">
        <v>5.75</v>
      </c>
      <c r="K5422" s="6">
        <f>J5422/H5422</f>
        <v>0.44992175273865415</v>
      </c>
      <c r="M5422" t="str">
        <f>LEFT(C5422, SEARCH(" ", C5422) - 1)</f>
        <v>Laurel</v>
      </c>
      <c r="N5422" t="str" cm="1">
        <f t="array" ref="N5422">_xlfn.IFS(H5422&lt;0, "LOSS", H5422&gt;1000, "GREAT", H5422&gt;500, "GOOD", H5422&gt;=100, "OKAY", H5422&lt;100, "OKAY")</f>
        <v>OKAY</v>
      </c>
    </row>
    <row r="5423" spans="1:14">
      <c r="A5423" s="2">
        <v>42615</v>
      </c>
      <c r="B5423" s="2" t="str">
        <f>TEXT(A5423,"mmmm")</f>
        <v>September</v>
      </c>
      <c r="C5423" t="s">
        <v>1677</v>
      </c>
      <c r="D5423" t="s">
        <v>24</v>
      </c>
      <c r="E5423" t="s">
        <v>23</v>
      </c>
      <c r="F5423" t="s">
        <v>37</v>
      </c>
      <c r="G5423" t="s">
        <v>1658</v>
      </c>
      <c r="H5423">
        <v>75.48</v>
      </c>
      <c r="I5423">
        <v>2</v>
      </c>
      <c r="J5423">
        <v>19.62</v>
      </c>
      <c r="K5423" s="6">
        <f>J5423/H5423</f>
        <v>0.25993640699523052</v>
      </c>
      <c r="M5423" t="str">
        <f>LEFT(C5423, SEARCH(" ", C5423) - 1)</f>
        <v>Karen</v>
      </c>
      <c r="N5423" t="str" cm="1">
        <f t="array" ref="N5423">_xlfn.IFS(H5423&lt;0, "LOSS", H5423&gt;1000, "GREAT", H5423&gt;500, "GOOD", H5423&gt;=100, "OKAY", H5423&lt;100, "OKAY")</f>
        <v>OKAY</v>
      </c>
    </row>
    <row r="5424" spans="1:14">
      <c r="A5424" s="2">
        <v>42615</v>
      </c>
      <c r="B5424" s="2" t="str">
        <f>TEXT(A5424,"mmmm")</f>
        <v>September</v>
      </c>
      <c r="C5424" t="s">
        <v>1677</v>
      </c>
      <c r="D5424" t="s">
        <v>24</v>
      </c>
      <c r="E5424" t="s">
        <v>21</v>
      </c>
      <c r="F5424" t="s">
        <v>44</v>
      </c>
      <c r="G5424" t="s">
        <v>1294</v>
      </c>
      <c r="H5424">
        <v>39.979999999999997</v>
      </c>
      <c r="I5424">
        <v>2</v>
      </c>
      <c r="J5424">
        <v>10</v>
      </c>
      <c r="K5424" s="6">
        <f>J5424/H5424</f>
        <v>0.25012506253126565</v>
      </c>
      <c r="M5424" t="str">
        <f>LEFT(C5424, SEARCH(" ", C5424) - 1)</f>
        <v>Karen</v>
      </c>
      <c r="N5424" t="str" cm="1">
        <f t="array" ref="N5424">_xlfn.IFS(H5424&lt;0, "LOSS", H5424&gt;1000, "GREAT", H5424&gt;500, "GOOD", H5424&gt;=100, "OKAY", H5424&lt;100, "OKAY")</f>
        <v>OKAY</v>
      </c>
    </row>
    <row r="5425" spans="1:14">
      <c r="A5425" s="2">
        <v>42615</v>
      </c>
      <c r="B5425" s="2" t="str">
        <f>TEXT(A5425,"mmmm")</f>
        <v>September</v>
      </c>
      <c r="C5425" t="s">
        <v>1148</v>
      </c>
      <c r="D5425" t="s">
        <v>230</v>
      </c>
      <c r="E5425" t="s">
        <v>23</v>
      </c>
      <c r="F5425" t="s">
        <v>43</v>
      </c>
      <c r="G5425" t="s">
        <v>1214</v>
      </c>
      <c r="H5425">
        <v>1.81</v>
      </c>
      <c r="I5425">
        <v>1</v>
      </c>
      <c r="J5425">
        <v>0.65</v>
      </c>
      <c r="K5425" s="6">
        <f>J5425/H5425</f>
        <v>0.35911602209944754</v>
      </c>
      <c r="M5425" t="str">
        <f>LEFT(C5425, SEARCH(" ", C5425) - 1)</f>
        <v>Sonia</v>
      </c>
      <c r="N5425" t="str" cm="1">
        <f t="array" ref="N5425">_xlfn.IFS(H5425&lt;0, "LOSS", H5425&gt;1000, "GREAT", H5425&gt;500, "GOOD", H5425&gt;=100, "OKAY", H5425&lt;100, "OKAY")</f>
        <v>OKAY</v>
      </c>
    </row>
    <row r="5426" spans="1:14">
      <c r="A5426" s="2">
        <v>42615</v>
      </c>
      <c r="B5426" s="2" t="str">
        <f>TEXT(A5426,"mmmm")</f>
        <v>September</v>
      </c>
      <c r="C5426" t="s">
        <v>1148</v>
      </c>
      <c r="D5426" t="s">
        <v>230</v>
      </c>
      <c r="E5426" t="s">
        <v>23</v>
      </c>
      <c r="F5426" t="s">
        <v>38</v>
      </c>
      <c r="G5426" t="s">
        <v>646</v>
      </c>
      <c r="H5426">
        <v>8.26</v>
      </c>
      <c r="I5426">
        <v>2</v>
      </c>
      <c r="J5426">
        <v>3.88</v>
      </c>
      <c r="K5426" s="6">
        <f>J5426/H5426</f>
        <v>0.46973365617433416</v>
      </c>
      <c r="M5426" t="str">
        <f>LEFT(C5426, SEARCH(" ", C5426) - 1)</f>
        <v>Sonia</v>
      </c>
      <c r="N5426" t="str" cm="1">
        <f t="array" ref="N5426">_xlfn.IFS(H5426&lt;0, "LOSS", H5426&gt;1000, "GREAT", H5426&gt;500, "GOOD", H5426&gt;=100, "OKAY", H5426&lt;100, "OKAY")</f>
        <v>OKAY</v>
      </c>
    </row>
    <row r="5427" spans="1:14">
      <c r="A5427" s="2">
        <v>42615</v>
      </c>
      <c r="B5427" s="2" t="str">
        <f>TEXT(A5427,"mmmm")</f>
        <v>September</v>
      </c>
      <c r="C5427" t="s">
        <v>1304</v>
      </c>
      <c r="D5427" t="s">
        <v>22</v>
      </c>
      <c r="E5427" t="s">
        <v>23</v>
      </c>
      <c r="F5427" t="s">
        <v>49</v>
      </c>
      <c r="G5427" t="s">
        <v>554</v>
      </c>
      <c r="H5427">
        <v>46.53</v>
      </c>
      <c r="I5427">
        <v>3</v>
      </c>
      <c r="J5427">
        <v>12.1</v>
      </c>
      <c r="K5427" s="6">
        <f>J5427/H5427</f>
        <v>0.26004728132387706</v>
      </c>
      <c r="M5427" t="str">
        <f>LEFT(C5427, SEARCH(" ", C5427) - 1)</f>
        <v>Sam</v>
      </c>
      <c r="N5427" t="str" cm="1">
        <f t="array" ref="N5427">_xlfn.IFS(H5427&lt;0, "LOSS", H5427&gt;1000, "GREAT", H5427&gt;500, "GOOD", H5427&gt;=100, "OKAY", H5427&lt;100, "OKAY")</f>
        <v>OKAY</v>
      </c>
    </row>
    <row r="5428" spans="1:14">
      <c r="A5428" s="2">
        <v>42615</v>
      </c>
      <c r="B5428" s="2" t="str">
        <f>TEXT(A5428,"mmmm")</f>
        <v>September</v>
      </c>
      <c r="C5428" t="s">
        <v>1830</v>
      </c>
      <c r="D5428" t="s">
        <v>29</v>
      </c>
      <c r="E5428" t="s">
        <v>23</v>
      </c>
      <c r="F5428" t="s">
        <v>45</v>
      </c>
      <c r="G5428" t="s">
        <v>1122</v>
      </c>
      <c r="H5428">
        <v>29.24</v>
      </c>
      <c r="I5428">
        <v>5</v>
      </c>
      <c r="J5428">
        <v>9.8699999999999992</v>
      </c>
      <c r="K5428" s="6">
        <f>J5428/H5428</f>
        <v>0.33755129958960328</v>
      </c>
      <c r="M5428" t="str">
        <f>LEFT(C5428, SEARCH(" ", C5428) - 1)</f>
        <v>Rob</v>
      </c>
      <c r="N5428" t="str" cm="1">
        <f t="array" ref="N5428">_xlfn.IFS(H5428&lt;0, "LOSS", H5428&gt;1000, "GREAT", H5428&gt;500, "GOOD", H5428&gt;=100, "OKAY", H5428&lt;100, "OKAY")</f>
        <v>OKAY</v>
      </c>
    </row>
    <row r="5429" spans="1:14">
      <c r="A5429" s="2">
        <v>42615</v>
      </c>
      <c r="B5429" s="2" t="str">
        <f>TEXT(A5429,"mmmm")</f>
        <v>September</v>
      </c>
      <c r="C5429" t="s">
        <v>1830</v>
      </c>
      <c r="D5429" t="s">
        <v>29</v>
      </c>
      <c r="E5429" t="s">
        <v>23</v>
      </c>
      <c r="F5429" t="s">
        <v>49</v>
      </c>
      <c r="G5429" t="s">
        <v>1835</v>
      </c>
      <c r="H5429">
        <v>35.17</v>
      </c>
      <c r="I5429">
        <v>2</v>
      </c>
      <c r="J5429">
        <v>-8.35</v>
      </c>
      <c r="K5429" s="6">
        <f>J5429/H5429</f>
        <v>-0.23741825419391524</v>
      </c>
      <c r="M5429" t="str">
        <f>LEFT(C5429, SEARCH(" ", C5429) - 1)</f>
        <v>Rob</v>
      </c>
      <c r="N5429" t="str" cm="1">
        <f t="array" ref="N5429">_xlfn.IFS(H5429&lt;0, "LOSS", H5429&gt;1000, "GREAT", H5429&gt;500, "GOOD", H5429&gt;=100, "OKAY", H5429&lt;100, "OKAY")</f>
        <v>OKAY</v>
      </c>
    </row>
    <row r="5430" spans="1:14">
      <c r="A5430" s="2">
        <v>42615</v>
      </c>
      <c r="B5430" s="2" t="str">
        <f>TEXT(A5430,"mmmm")</f>
        <v>September</v>
      </c>
      <c r="C5430" t="s">
        <v>1830</v>
      </c>
      <c r="D5430" t="s">
        <v>29</v>
      </c>
      <c r="E5430" t="s">
        <v>25</v>
      </c>
      <c r="F5430" t="s">
        <v>46</v>
      </c>
      <c r="G5430" t="s">
        <v>2667</v>
      </c>
      <c r="H5430">
        <v>1362.9</v>
      </c>
      <c r="I5430">
        <v>3</v>
      </c>
      <c r="J5430">
        <v>-19.47</v>
      </c>
      <c r="K5430" s="6">
        <f>J5430/H5430</f>
        <v>-1.4285714285714284E-2</v>
      </c>
      <c r="M5430" t="str">
        <f>LEFT(C5430, SEARCH(" ", C5430) - 1)</f>
        <v>Rob</v>
      </c>
      <c r="N5430" t="str" cm="1">
        <f t="array" ref="N5430">_xlfn.IFS(H5430&lt;0, "LOSS", H5430&gt;1000, "GREAT", H5430&gt;500, "GOOD", H5430&gt;=100, "OKAY", H5430&lt;100, "OKAY")</f>
        <v>GREAT</v>
      </c>
    </row>
    <row r="5431" spans="1:14">
      <c r="A5431" s="2">
        <v>42615</v>
      </c>
      <c r="B5431" s="2" t="str">
        <f>TEXT(A5431,"mmmm")</f>
        <v>September</v>
      </c>
      <c r="C5431" t="s">
        <v>1363</v>
      </c>
      <c r="D5431" t="s">
        <v>29</v>
      </c>
      <c r="E5431" t="s">
        <v>21</v>
      </c>
      <c r="F5431" t="s">
        <v>44</v>
      </c>
      <c r="G5431" t="s">
        <v>1476</v>
      </c>
      <c r="H5431">
        <v>84.27</v>
      </c>
      <c r="I5431">
        <v>2</v>
      </c>
      <c r="J5431">
        <v>-75.84</v>
      </c>
      <c r="K5431" s="6">
        <f>J5431/H5431</f>
        <v>-0.89996440014239953</v>
      </c>
      <c r="M5431" t="str">
        <f>LEFT(C5431, SEARCH(" ", C5431) - 1)</f>
        <v>Tom</v>
      </c>
      <c r="N5431" t="str" cm="1">
        <f t="array" ref="N5431">_xlfn.IFS(H5431&lt;0, "LOSS", H5431&gt;1000, "GREAT", H5431&gt;500, "GOOD", H5431&gt;=100, "OKAY", H5431&lt;100, "OKAY")</f>
        <v>OKAY</v>
      </c>
    </row>
    <row r="5432" spans="1:14">
      <c r="A5432" s="2">
        <v>42615</v>
      </c>
      <c r="B5432" s="2" t="str">
        <f>TEXT(A5432,"mmmm")</f>
        <v>September</v>
      </c>
      <c r="C5432" t="s">
        <v>1254</v>
      </c>
      <c r="D5432" t="s">
        <v>33</v>
      </c>
      <c r="E5432" t="s">
        <v>23</v>
      </c>
      <c r="F5432" t="s">
        <v>38</v>
      </c>
      <c r="G5432" t="s">
        <v>2319</v>
      </c>
      <c r="H5432">
        <v>22.91</v>
      </c>
      <c r="I5432">
        <v>7</v>
      </c>
      <c r="J5432">
        <v>-17.57</v>
      </c>
      <c r="K5432" s="6">
        <f>J5432/H5432</f>
        <v>-0.76691401134875603</v>
      </c>
      <c r="M5432" t="str">
        <f>LEFT(C5432, SEARCH(" ", C5432) - 1)</f>
        <v>Joe</v>
      </c>
      <c r="N5432" t="str" cm="1">
        <f t="array" ref="N5432">_xlfn.IFS(H5432&lt;0, "LOSS", H5432&gt;1000, "GREAT", H5432&gt;500, "GOOD", H5432&gt;=100, "OKAY", H5432&lt;100, "OKAY")</f>
        <v>OKAY</v>
      </c>
    </row>
    <row r="5433" spans="1:14">
      <c r="A5433" s="2">
        <v>42615</v>
      </c>
      <c r="B5433" s="2" t="str">
        <f>TEXT(A5433,"mmmm")</f>
        <v>September</v>
      </c>
      <c r="C5433" t="s">
        <v>1254</v>
      </c>
      <c r="D5433" t="s">
        <v>33</v>
      </c>
      <c r="E5433" t="s">
        <v>23</v>
      </c>
      <c r="F5433" t="s">
        <v>36</v>
      </c>
      <c r="G5433" t="s">
        <v>2668</v>
      </c>
      <c r="H5433">
        <v>309.45999999999998</v>
      </c>
      <c r="I5433">
        <v>9</v>
      </c>
      <c r="J5433">
        <v>34.81</v>
      </c>
      <c r="K5433" s="6">
        <f>J5433/H5433</f>
        <v>0.11248626639953468</v>
      </c>
      <c r="M5433" t="str">
        <f>LEFT(C5433, SEARCH(" ", C5433) - 1)</f>
        <v>Joe</v>
      </c>
      <c r="N5433" t="str" cm="1">
        <f t="array" ref="N5433">_xlfn.IFS(H5433&lt;0, "LOSS", H5433&gt;1000, "GREAT", H5433&gt;500, "GOOD", H5433&gt;=100, "OKAY", H5433&lt;100, "OKAY")</f>
        <v>OKAY</v>
      </c>
    </row>
    <row r="5434" spans="1:14">
      <c r="A5434" s="2">
        <v>42615</v>
      </c>
      <c r="B5434" s="2" t="str">
        <f>TEXT(A5434,"mmmm")</f>
        <v>September</v>
      </c>
      <c r="C5434" t="s">
        <v>1254</v>
      </c>
      <c r="D5434" t="s">
        <v>33</v>
      </c>
      <c r="E5434" t="s">
        <v>23</v>
      </c>
      <c r="F5434" t="s">
        <v>37</v>
      </c>
      <c r="G5434" t="s">
        <v>316</v>
      </c>
      <c r="H5434">
        <v>19.46</v>
      </c>
      <c r="I5434">
        <v>4</v>
      </c>
      <c r="J5434">
        <v>3.4</v>
      </c>
      <c r="K5434" s="6">
        <f>J5434/H5434</f>
        <v>0.17471736896197326</v>
      </c>
      <c r="M5434" t="str">
        <f>LEFT(C5434, SEARCH(" ", C5434) - 1)</f>
        <v>Joe</v>
      </c>
      <c r="N5434" t="str" cm="1">
        <f t="array" ref="N5434">_xlfn.IFS(H5434&lt;0, "LOSS", H5434&gt;1000, "GREAT", H5434&gt;500, "GOOD", H5434&gt;=100, "OKAY", H5434&lt;100, "OKAY")</f>
        <v>OKAY</v>
      </c>
    </row>
    <row r="5435" spans="1:14">
      <c r="A5435" s="2">
        <v>42615</v>
      </c>
      <c r="B5435" s="2" t="str">
        <f>TEXT(A5435,"mmmm")</f>
        <v>September</v>
      </c>
      <c r="C5435" t="s">
        <v>1254</v>
      </c>
      <c r="D5435" t="s">
        <v>33</v>
      </c>
      <c r="E5435" t="s">
        <v>21</v>
      </c>
      <c r="F5435" t="s">
        <v>51</v>
      </c>
      <c r="G5435" t="s">
        <v>1632</v>
      </c>
      <c r="H5435">
        <v>472.52</v>
      </c>
      <c r="I5435">
        <v>3</v>
      </c>
      <c r="J5435">
        <v>-149.63</v>
      </c>
      <c r="K5435" s="6">
        <f>J5435/H5435</f>
        <v>-0.31666384491661731</v>
      </c>
      <c r="M5435" t="str">
        <f>LEFT(C5435, SEARCH(" ", C5435) - 1)</f>
        <v>Joe</v>
      </c>
      <c r="N5435" t="str" cm="1">
        <f t="array" ref="N5435">_xlfn.IFS(H5435&lt;0, "LOSS", H5435&gt;1000, "GREAT", H5435&gt;500, "GOOD", H5435&gt;=100, "OKAY", H5435&lt;100, "OKAY")</f>
        <v>OKAY</v>
      </c>
    </row>
    <row r="5436" spans="1:14">
      <c r="A5436" s="2">
        <v>42615</v>
      </c>
      <c r="B5436" s="2" t="str">
        <f>TEXT(A5436,"mmmm")</f>
        <v>September</v>
      </c>
      <c r="C5436" t="s">
        <v>1254</v>
      </c>
      <c r="D5436" t="s">
        <v>33</v>
      </c>
      <c r="E5436" t="s">
        <v>25</v>
      </c>
      <c r="F5436" t="s">
        <v>35</v>
      </c>
      <c r="G5436" t="s">
        <v>1954</v>
      </c>
      <c r="H5436">
        <v>1012.68</v>
      </c>
      <c r="I5436">
        <v>3</v>
      </c>
      <c r="J5436">
        <v>303.8</v>
      </c>
      <c r="K5436" s="6">
        <f>J5436/H5436</f>
        <v>0.29999605008492319</v>
      </c>
      <c r="M5436" t="str">
        <f>LEFT(C5436, SEARCH(" ", C5436) - 1)</f>
        <v>Joe</v>
      </c>
      <c r="N5436" t="str" cm="1">
        <f t="array" ref="N5436">_xlfn.IFS(H5436&lt;0, "LOSS", H5436&gt;1000, "GREAT", H5436&gt;500, "GOOD", H5436&gt;=100, "OKAY", H5436&lt;100, "OKAY")</f>
        <v>GREAT</v>
      </c>
    </row>
    <row r="5437" spans="1:14">
      <c r="A5437" s="2">
        <v>42615</v>
      </c>
      <c r="B5437" s="2" t="str">
        <f>TEXT(A5437,"mmmm")</f>
        <v>September</v>
      </c>
      <c r="C5437" t="s">
        <v>1254</v>
      </c>
      <c r="D5437" t="s">
        <v>33</v>
      </c>
      <c r="E5437" t="s">
        <v>23</v>
      </c>
      <c r="F5437" t="s">
        <v>38</v>
      </c>
      <c r="G5437" t="s">
        <v>2304</v>
      </c>
      <c r="H5437">
        <v>17.22</v>
      </c>
      <c r="I5437">
        <v>5</v>
      </c>
      <c r="J5437">
        <v>-12.63</v>
      </c>
      <c r="K5437" s="6">
        <f>J5437/H5437</f>
        <v>-0.73344947735191646</v>
      </c>
      <c r="M5437" t="str">
        <f>LEFT(C5437, SEARCH(" ", C5437) - 1)</f>
        <v>Joe</v>
      </c>
      <c r="N5437" t="str" cm="1">
        <f t="array" ref="N5437">_xlfn.IFS(H5437&lt;0, "LOSS", H5437&gt;1000, "GREAT", H5437&gt;500, "GOOD", H5437&gt;=100, "OKAY", H5437&lt;100, "OKAY")</f>
        <v>OKAY</v>
      </c>
    </row>
    <row r="5438" spans="1:14">
      <c r="A5438" s="2">
        <v>42615</v>
      </c>
      <c r="B5438" s="2" t="str">
        <f>TEXT(A5438,"mmmm")</f>
        <v>September</v>
      </c>
      <c r="C5438" t="s">
        <v>2024</v>
      </c>
      <c r="D5438" t="s">
        <v>28</v>
      </c>
      <c r="E5438" t="s">
        <v>25</v>
      </c>
      <c r="F5438" t="s">
        <v>41</v>
      </c>
      <c r="G5438" t="s">
        <v>1549</v>
      </c>
      <c r="H5438">
        <v>999.98</v>
      </c>
      <c r="I5438">
        <v>2</v>
      </c>
      <c r="J5438">
        <v>449.99</v>
      </c>
      <c r="K5438" s="6">
        <f>J5438/H5438</f>
        <v>0.44999899997999959</v>
      </c>
      <c r="M5438" t="str">
        <f>LEFT(C5438, SEARCH(" ", C5438) - 1)</f>
        <v>Toby</v>
      </c>
      <c r="N5438" t="str" cm="1">
        <f t="array" ref="N5438">_xlfn.IFS(H5438&lt;0, "LOSS", H5438&gt;1000, "GREAT", H5438&gt;500, "GOOD", H5438&gt;=100, "OKAY", H5438&lt;100, "OKAY")</f>
        <v>GOOD</v>
      </c>
    </row>
    <row r="5439" spans="1:14">
      <c r="A5439" s="2">
        <v>42615</v>
      </c>
      <c r="B5439" s="2" t="str">
        <f>TEXT(A5439,"mmmm")</f>
        <v>September</v>
      </c>
      <c r="C5439" t="s">
        <v>1593</v>
      </c>
      <c r="D5439" t="s">
        <v>26</v>
      </c>
      <c r="E5439" t="s">
        <v>23</v>
      </c>
      <c r="F5439" t="s">
        <v>38</v>
      </c>
      <c r="G5439" t="s">
        <v>1842</v>
      </c>
      <c r="H5439">
        <v>8.61</v>
      </c>
      <c r="I5439">
        <v>8</v>
      </c>
      <c r="J5439">
        <v>-13.34</v>
      </c>
      <c r="K5439" s="6">
        <f>J5439/H5439</f>
        <v>-1.5493612078977934</v>
      </c>
      <c r="M5439" t="str">
        <f>LEFT(C5439, SEARCH(" ", C5439) - 1)</f>
        <v>Ross</v>
      </c>
      <c r="N5439" t="str" cm="1">
        <f t="array" ref="N5439">_xlfn.IFS(H5439&lt;0, "LOSS", H5439&gt;1000, "GREAT", H5439&gt;500, "GOOD", H5439&gt;=100, "OKAY", H5439&lt;100, "OKAY")</f>
        <v>OKAY</v>
      </c>
    </row>
    <row r="5440" spans="1:14">
      <c r="A5440" s="2">
        <v>42615</v>
      </c>
      <c r="B5440" s="2" t="str">
        <f>TEXT(A5440,"mmmm")</f>
        <v>September</v>
      </c>
      <c r="C5440" t="s">
        <v>1593</v>
      </c>
      <c r="D5440" t="s">
        <v>26</v>
      </c>
      <c r="E5440" t="s">
        <v>25</v>
      </c>
      <c r="F5440" t="s">
        <v>35</v>
      </c>
      <c r="G5440" t="s">
        <v>2502</v>
      </c>
      <c r="H5440">
        <v>159.56</v>
      </c>
      <c r="I5440">
        <v>5</v>
      </c>
      <c r="J5440">
        <v>33.909999999999997</v>
      </c>
      <c r="K5440" s="6">
        <f>J5440/H5440</f>
        <v>0.21252193532213584</v>
      </c>
      <c r="M5440" t="str">
        <f>LEFT(C5440, SEARCH(" ", C5440) - 1)</f>
        <v>Ross</v>
      </c>
      <c r="N5440" t="str" cm="1">
        <f t="array" ref="N5440">_xlfn.IFS(H5440&lt;0, "LOSS", H5440&gt;1000, "GREAT", H5440&gt;500, "GOOD", H5440&gt;=100, "OKAY", H5440&lt;100, "OKAY")</f>
        <v>OKAY</v>
      </c>
    </row>
    <row r="5441" spans="1:14">
      <c r="A5441" s="2">
        <v>42615</v>
      </c>
      <c r="B5441" s="2" t="str">
        <f>TEXT(A5441,"mmmm")</f>
        <v>September</v>
      </c>
      <c r="C5441" t="s">
        <v>1315</v>
      </c>
      <c r="D5441" t="s">
        <v>28</v>
      </c>
      <c r="E5441" t="s">
        <v>21</v>
      </c>
      <c r="F5441" t="s">
        <v>40</v>
      </c>
      <c r="G5441" t="s">
        <v>2108</v>
      </c>
      <c r="H5441">
        <v>215.98</v>
      </c>
      <c r="I5441">
        <v>3</v>
      </c>
      <c r="J5441">
        <v>-2.7</v>
      </c>
      <c r="K5441" s="6">
        <f>J5441/H5441</f>
        <v>-1.2501157514584684E-2</v>
      </c>
      <c r="M5441" t="str">
        <f>LEFT(C5441, SEARCH(" ", C5441) - 1)</f>
        <v>Becky</v>
      </c>
      <c r="N5441" t="str" cm="1">
        <f t="array" ref="N5441">_xlfn.IFS(H5441&lt;0, "LOSS", H5441&gt;1000, "GREAT", H5441&gt;500, "GOOD", H5441&gt;=100, "OKAY", H5441&lt;100, "OKAY")</f>
        <v>OKAY</v>
      </c>
    </row>
    <row r="5442" spans="1:14">
      <c r="A5442" s="2">
        <v>42615</v>
      </c>
      <c r="B5442" s="2" t="str">
        <f>TEXT(A5442,"mmmm")</f>
        <v>September</v>
      </c>
      <c r="C5442" t="s">
        <v>1315</v>
      </c>
      <c r="D5442" t="s">
        <v>28</v>
      </c>
      <c r="E5442" t="s">
        <v>23</v>
      </c>
      <c r="F5442" t="s">
        <v>42</v>
      </c>
      <c r="G5442" t="s">
        <v>1076</v>
      </c>
      <c r="H5442">
        <v>65.94</v>
      </c>
      <c r="I5442">
        <v>3</v>
      </c>
      <c r="J5442">
        <v>30.99</v>
      </c>
      <c r="K5442" s="6">
        <f>J5442/H5442</f>
        <v>0.46997270245677886</v>
      </c>
      <c r="M5442" t="str">
        <f>LEFT(C5442, SEARCH(" ", C5442) - 1)</f>
        <v>Becky</v>
      </c>
      <c r="N5442" t="str" cm="1">
        <f t="array" ref="N5442">_xlfn.IFS(H5442&lt;0, "LOSS", H5442&gt;1000, "GREAT", H5442&gt;500, "GOOD", H5442&gt;=100, "OKAY", H5442&lt;100, "OKAY")</f>
        <v>OKAY</v>
      </c>
    </row>
    <row r="5443" spans="1:14">
      <c r="A5443" s="2">
        <v>42615</v>
      </c>
      <c r="B5443" s="2" t="str">
        <f>TEXT(A5443,"mmmm")</f>
        <v>September</v>
      </c>
      <c r="C5443" t="s">
        <v>1160</v>
      </c>
      <c r="D5443" t="s">
        <v>22</v>
      </c>
      <c r="E5443" t="s">
        <v>21</v>
      </c>
      <c r="F5443" t="s">
        <v>44</v>
      </c>
      <c r="G5443" t="s">
        <v>189</v>
      </c>
      <c r="H5443">
        <v>94.68</v>
      </c>
      <c r="I5443">
        <v>9</v>
      </c>
      <c r="J5443">
        <v>31.24</v>
      </c>
      <c r="K5443" s="6">
        <f>J5443/H5443</f>
        <v>0.3299535276721588</v>
      </c>
      <c r="M5443" t="str">
        <f>LEFT(C5443, SEARCH(" ", C5443) - 1)</f>
        <v>Lena</v>
      </c>
      <c r="N5443" t="str" cm="1">
        <f t="array" ref="N5443">_xlfn.IFS(H5443&lt;0, "LOSS", H5443&gt;1000, "GREAT", H5443&gt;500, "GOOD", H5443&gt;=100, "OKAY", H5443&lt;100, "OKAY")</f>
        <v>OKAY</v>
      </c>
    </row>
    <row r="5444" spans="1:14">
      <c r="A5444" s="2">
        <v>42615</v>
      </c>
      <c r="B5444" s="2" t="str">
        <f>TEXT(A5444,"mmmm")</f>
        <v>September</v>
      </c>
      <c r="C5444" t="s">
        <v>1160</v>
      </c>
      <c r="D5444" t="s">
        <v>22</v>
      </c>
      <c r="E5444" t="s">
        <v>23</v>
      </c>
      <c r="F5444" t="s">
        <v>49</v>
      </c>
      <c r="G5444" t="s">
        <v>297</v>
      </c>
      <c r="H5444">
        <v>23.67</v>
      </c>
      <c r="I5444">
        <v>3</v>
      </c>
      <c r="J5444">
        <v>0.95</v>
      </c>
      <c r="K5444" s="6">
        <f>J5444/H5444</f>
        <v>4.0135192226446972E-2</v>
      </c>
      <c r="M5444" t="str">
        <f>LEFT(C5444, SEARCH(" ", C5444) - 1)</f>
        <v>Lena</v>
      </c>
      <c r="N5444" t="str" cm="1">
        <f t="array" ref="N5444">_xlfn.IFS(H5444&lt;0, "LOSS", H5444&gt;1000, "GREAT", H5444&gt;500, "GOOD", H5444&gt;=100, "OKAY", H5444&lt;100, "OKAY")</f>
        <v>OKAY</v>
      </c>
    </row>
    <row r="5445" spans="1:14">
      <c r="A5445" s="2">
        <v>42615</v>
      </c>
      <c r="B5445" s="2" t="str">
        <f>TEXT(A5445,"mmmm")</f>
        <v>September</v>
      </c>
      <c r="C5445" t="s">
        <v>1160</v>
      </c>
      <c r="D5445" t="s">
        <v>22</v>
      </c>
      <c r="E5445" t="s">
        <v>25</v>
      </c>
      <c r="F5445" t="s">
        <v>48</v>
      </c>
      <c r="G5445" t="s">
        <v>1181</v>
      </c>
      <c r="H5445">
        <v>1091.17</v>
      </c>
      <c r="I5445">
        <v>4</v>
      </c>
      <c r="J5445">
        <v>68.2</v>
      </c>
      <c r="K5445" s="6">
        <f>J5445/H5445</f>
        <v>6.2501718339030579E-2</v>
      </c>
      <c r="M5445" t="str">
        <f>LEFT(C5445, SEARCH(" ", C5445) - 1)</f>
        <v>Lena</v>
      </c>
      <c r="N5445" t="str" cm="1">
        <f t="array" ref="N5445">_xlfn.IFS(H5445&lt;0, "LOSS", H5445&gt;1000, "GREAT", H5445&gt;500, "GOOD", H5445&gt;=100, "OKAY", H5445&lt;100, "OKAY")</f>
        <v>GREAT</v>
      </c>
    </row>
    <row r="5446" spans="1:14">
      <c r="A5446" s="2">
        <v>42615</v>
      </c>
      <c r="B5446" s="2" t="str">
        <f>TEXT(A5446,"mmmm")</f>
        <v>September</v>
      </c>
      <c r="C5446" t="s">
        <v>1160</v>
      </c>
      <c r="D5446" t="s">
        <v>22</v>
      </c>
      <c r="E5446" t="s">
        <v>23</v>
      </c>
      <c r="F5446" t="s">
        <v>37</v>
      </c>
      <c r="G5446" t="s">
        <v>668</v>
      </c>
      <c r="H5446">
        <v>18.690000000000001</v>
      </c>
      <c r="I5446">
        <v>7</v>
      </c>
      <c r="J5446">
        <v>5.23</v>
      </c>
      <c r="K5446" s="6">
        <f>J5446/H5446</f>
        <v>0.27982878544676298</v>
      </c>
      <c r="M5446" t="str">
        <f>LEFT(C5446, SEARCH(" ", C5446) - 1)</f>
        <v>Lena</v>
      </c>
      <c r="N5446" t="str" cm="1">
        <f t="array" ref="N5446">_xlfn.IFS(H5446&lt;0, "LOSS", H5446&gt;1000, "GREAT", H5446&gt;500, "GOOD", H5446&gt;=100, "OKAY", H5446&lt;100, "OKAY")</f>
        <v>OKAY</v>
      </c>
    </row>
    <row r="5447" spans="1:14">
      <c r="A5447" s="2">
        <v>42615</v>
      </c>
      <c r="B5447" s="2" t="str">
        <f>TEXT(A5447,"mmmm")</f>
        <v>September</v>
      </c>
      <c r="C5447" t="s">
        <v>1160</v>
      </c>
      <c r="D5447" t="s">
        <v>22</v>
      </c>
      <c r="E5447" t="s">
        <v>21</v>
      </c>
      <c r="F5447" t="s">
        <v>51</v>
      </c>
      <c r="G5447" t="s">
        <v>825</v>
      </c>
      <c r="H5447">
        <v>568.73</v>
      </c>
      <c r="I5447">
        <v>3</v>
      </c>
      <c r="J5447">
        <v>28.44</v>
      </c>
      <c r="K5447" s="6">
        <f>J5447/H5447</f>
        <v>5.000615406256044E-2</v>
      </c>
      <c r="M5447" t="str">
        <f>LEFT(C5447, SEARCH(" ", C5447) - 1)</f>
        <v>Lena</v>
      </c>
      <c r="N5447" t="str" cm="1">
        <f t="array" ref="N5447">_xlfn.IFS(H5447&lt;0, "LOSS", H5447&gt;1000, "GREAT", H5447&gt;500, "GOOD", H5447&gt;=100, "OKAY", H5447&lt;100, "OKAY")</f>
        <v>GOOD</v>
      </c>
    </row>
    <row r="5448" spans="1:14">
      <c r="A5448" s="2">
        <v>42615</v>
      </c>
      <c r="B5448" s="2" t="str">
        <f>TEXT(A5448,"mmmm")</f>
        <v>September</v>
      </c>
      <c r="C5448" t="s">
        <v>1160</v>
      </c>
      <c r="D5448" t="s">
        <v>22</v>
      </c>
      <c r="E5448" t="s">
        <v>23</v>
      </c>
      <c r="F5448" t="s">
        <v>38</v>
      </c>
      <c r="G5448" t="s">
        <v>948</v>
      </c>
      <c r="H5448">
        <v>7.31</v>
      </c>
      <c r="I5448">
        <v>1</v>
      </c>
      <c r="J5448">
        <v>2.56</v>
      </c>
      <c r="K5448" s="6">
        <f>J5448/H5448</f>
        <v>0.35020519835841318</v>
      </c>
      <c r="M5448" t="str">
        <f>LEFT(C5448, SEARCH(" ", C5448) - 1)</f>
        <v>Lena</v>
      </c>
      <c r="N5448" t="str" cm="1">
        <f t="array" ref="N5448">_xlfn.IFS(H5448&lt;0, "LOSS", H5448&gt;1000, "GREAT", H5448&gt;500, "GOOD", H5448&gt;=100, "OKAY", H5448&lt;100, "OKAY")</f>
        <v>OKAY</v>
      </c>
    </row>
    <row r="5449" spans="1:14">
      <c r="A5449" s="2">
        <v>42616</v>
      </c>
      <c r="B5449" s="2" t="str">
        <f>TEXT(A5449,"mmmm")</f>
        <v>September</v>
      </c>
      <c r="C5449" t="s">
        <v>537</v>
      </c>
      <c r="D5449" t="s">
        <v>27</v>
      </c>
      <c r="E5449" t="s">
        <v>23</v>
      </c>
      <c r="F5449" t="s">
        <v>38</v>
      </c>
      <c r="G5449" t="s">
        <v>2205</v>
      </c>
      <c r="H5449">
        <v>1141.47</v>
      </c>
      <c r="I5449">
        <v>5</v>
      </c>
      <c r="J5449">
        <v>-760.98</v>
      </c>
      <c r="K5449" s="6">
        <f>J5449/H5449</f>
        <v>-0.66666666666666663</v>
      </c>
      <c r="M5449" t="str">
        <f>LEFT(C5449, SEARCH(" ", C5449) - 1)</f>
        <v>Paul</v>
      </c>
      <c r="N5449" t="str" cm="1">
        <f t="array" ref="N5449">_xlfn.IFS(H5449&lt;0, "LOSS", H5449&gt;1000, "GREAT", H5449&gt;500, "GOOD", H5449&gt;=100, "OKAY", H5449&lt;100, "OKAY")</f>
        <v>GREAT</v>
      </c>
    </row>
    <row r="5450" spans="1:14">
      <c r="A5450" s="2">
        <v>42616</v>
      </c>
      <c r="B5450" s="2" t="str">
        <f>TEXT(A5450,"mmmm")</f>
        <v>September</v>
      </c>
      <c r="C5450" t="s">
        <v>537</v>
      </c>
      <c r="D5450" t="s">
        <v>27</v>
      </c>
      <c r="E5450" t="s">
        <v>25</v>
      </c>
      <c r="F5450" t="s">
        <v>48</v>
      </c>
      <c r="G5450" t="s">
        <v>2187</v>
      </c>
      <c r="H5450">
        <v>280.77999999999997</v>
      </c>
      <c r="I5450">
        <v>3</v>
      </c>
      <c r="J5450">
        <v>-46.8</v>
      </c>
      <c r="K5450" s="6">
        <f>J5450/H5450</f>
        <v>-0.16667853835743288</v>
      </c>
      <c r="M5450" t="str">
        <f>LEFT(C5450, SEARCH(" ", C5450) - 1)</f>
        <v>Paul</v>
      </c>
      <c r="N5450" t="str" cm="1">
        <f t="array" ref="N5450">_xlfn.IFS(H5450&lt;0, "LOSS", H5450&gt;1000, "GREAT", H5450&gt;500, "GOOD", H5450&gt;=100, "OKAY", H5450&lt;100, "OKAY")</f>
        <v>OKAY</v>
      </c>
    </row>
    <row r="5451" spans="1:14">
      <c r="A5451" s="2">
        <v>42616</v>
      </c>
      <c r="B5451" s="2" t="str">
        <f>TEXT(A5451,"mmmm")</f>
        <v>September</v>
      </c>
      <c r="C5451" t="s">
        <v>1626</v>
      </c>
      <c r="D5451" t="s">
        <v>29</v>
      </c>
      <c r="E5451" t="s">
        <v>21</v>
      </c>
      <c r="F5451" t="s">
        <v>44</v>
      </c>
      <c r="G5451" t="s">
        <v>2119</v>
      </c>
      <c r="H5451">
        <v>83.95</v>
      </c>
      <c r="I5451">
        <v>3</v>
      </c>
      <c r="J5451">
        <v>-90.25</v>
      </c>
      <c r="K5451" s="6">
        <f>J5451/H5451</f>
        <v>-1.0750446694460989</v>
      </c>
      <c r="M5451" t="str">
        <f>LEFT(C5451, SEARCH(" ", C5451) - 1)</f>
        <v>Julie</v>
      </c>
      <c r="N5451" t="str" cm="1">
        <f t="array" ref="N5451">_xlfn.IFS(H5451&lt;0, "LOSS", H5451&gt;1000, "GREAT", H5451&gt;500, "GOOD", H5451&gt;=100, "OKAY", H5451&lt;100, "OKAY")</f>
        <v>OKAY</v>
      </c>
    </row>
    <row r="5452" spans="1:14">
      <c r="A5452" s="2">
        <v>42616</v>
      </c>
      <c r="B5452" s="2" t="str">
        <f>TEXT(A5452,"mmmm")</f>
        <v>September</v>
      </c>
      <c r="C5452" t="s">
        <v>875</v>
      </c>
      <c r="D5452" t="s">
        <v>29</v>
      </c>
      <c r="E5452" t="s">
        <v>23</v>
      </c>
      <c r="F5452" t="s">
        <v>38</v>
      </c>
      <c r="G5452" t="s">
        <v>2006</v>
      </c>
      <c r="H5452">
        <v>8.81</v>
      </c>
      <c r="I5452">
        <v>3</v>
      </c>
      <c r="J5452">
        <v>-14.97</v>
      </c>
      <c r="K5452" s="6">
        <f>J5452/H5452</f>
        <v>-1.699205448354143</v>
      </c>
      <c r="M5452" t="str">
        <f>LEFT(C5452, SEARCH(" ", C5452) - 1)</f>
        <v>Carlos</v>
      </c>
      <c r="N5452" t="str" cm="1">
        <f t="array" ref="N5452">_xlfn.IFS(H5452&lt;0, "LOSS", H5452&gt;1000, "GREAT", H5452&gt;500, "GOOD", H5452&gt;=100, "OKAY", H5452&lt;100, "OKAY")</f>
        <v>OKAY</v>
      </c>
    </row>
    <row r="5453" spans="1:14">
      <c r="A5453" s="2">
        <v>42616</v>
      </c>
      <c r="B5453" s="2" t="str">
        <f>TEXT(A5453,"mmmm")</f>
        <v>September</v>
      </c>
      <c r="C5453" t="s">
        <v>383</v>
      </c>
      <c r="D5453" t="s">
        <v>100</v>
      </c>
      <c r="E5453" t="s">
        <v>23</v>
      </c>
      <c r="F5453" t="s">
        <v>47</v>
      </c>
      <c r="G5453" t="s">
        <v>2464</v>
      </c>
      <c r="H5453">
        <v>48.16</v>
      </c>
      <c r="I5453">
        <v>7</v>
      </c>
      <c r="J5453">
        <v>22.15</v>
      </c>
      <c r="K5453" s="6">
        <f>J5453/H5453</f>
        <v>0.45992524916943522</v>
      </c>
      <c r="M5453" t="str">
        <f>LEFT(C5453, SEARCH(" ", C5453) - 1)</f>
        <v>Filia</v>
      </c>
      <c r="N5453" t="str" cm="1">
        <f t="array" ref="N5453">_xlfn.IFS(H5453&lt;0, "LOSS", H5453&gt;1000, "GREAT", H5453&gt;500, "GOOD", H5453&gt;=100, "OKAY", H5453&lt;100, "OKAY")</f>
        <v>OKAY</v>
      </c>
    </row>
    <row r="5454" spans="1:14">
      <c r="A5454" s="2">
        <v>42616</v>
      </c>
      <c r="B5454" s="2" t="str">
        <f>TEXT(A5454,"mmmm")</f>
        <v>September</v>
      </c>
      <c r="C5454" t="s">
        <v>2016</v>
      </c>
      <c r="D5454" t="s">
        <v>230</v>
      </c>
      <c r="E5454" t="s">
        <v>23</v>
      </c>
      <c r="F5454" t="s">
        <v>49</v>
      </c>
      <c r="G5454" t="s">
        <v>443</v>
      </c>
      <c r="H5454">
        <v>54.5</v>
      </c>
      <c r="I5454">
        <v>5</v>
      </c>
      <c r="J5454">
        <v>14.17</v>
      </c>
      <c r="K5454" s="6">
        <f>J5454/H5454</f>
        <v>0.26</v>
      </c>
      <c r="M5454" t="str">
        <f>LEFT(C5454, SEARCH(" ", C5454) - 1)</f>
        <v>Jennifer</v>
      </c>
      <c r="N5454" t="str" cm="1">
        <f t="array" ref="N5454">_xlfn.IFS(H5454&lt;0, "LOSS", H5454&gt;1000, "GREAT", H5454&gt;500, "GOOD", H5454&gt;=100, "OKAY", H5454&lt;100, "OKAY")</f>
        <v>OKAY</v>
      </c>
    </row>
    <row r="5455" spans="1:14">
      <c r="A5455" s="2">
        <v>42616</v>
      </c>
      <c r="B5455" s="2" t="str">
        <f>TEXT(A5455,"mmmm")</f>
        <v>September</v>
      </c>
      <c r="C5455" t="s">
        <v>1855</v>
      </c>
      <c r="D5455" t="s">
        <v>114</v>
      </c>
      <c r="E5455" t="s">
        <v>23</v>
      </c>
      <c r="F5455" t="s">
        <v>38</v>
      </c>
      <c r="G5455" t="s">
        <v>2319</v>
      </c>
      <c r="H5455">
        <v>87.28</v>
      </c>
      <c r="I5455">
        <v>8</v>
      </c>
      <c r="J5455">
        <v>41.02</v>
      </c>
      <c r="K5455" s="6">
        <f>J5455/H5455</f>
        <v>0.46998166819431719</v>
      </c>
      <c r="M5455" t="str">
        <f>LEFT(C5455, SEARCH(" ", C5455) - 1)</f>
        <v>Craig</v>
      </c>
      <c r="N5455" t="str" cm="1">
        <f t="array" ref="N5455">_xlfn.IFS(H5455&lt;0, "LOSS", H5455&gt;1000, "GREAT", H5455&gt;500, "GOOD", H5455&gt;=100, "OKAY", H5455&lt;100, "OKAY")</f>
        <v>OKAY</v>
      </c>
    </row>
    <row r="5456" spans="1:14">
      <c r="A5456" s="2">
        <v>42616</v>
      </c>
      <c r="B5456" s="2" t="str">
        <f>TEXT(A5456,"mmmm")</f>
        <v>September</v>
      </c>
      <c r="C5456" t="s">
        <v>806</v>
      </c>
      <c r="D5456" t="s">
        <v>177</v>
      </c>
      <c r="E5456" t="s">
        <v>21</v>
      </c>
      <c r="F5456" t="s">
        <v>39</v>
      </c>
      <c r="G5456" t="s">
        <v>1785</v>
      </c>
      <c r="H5456">
        <v>344.94</v>
      </c>
      <c r="I5456">
        <v>3</v>
      </c>
      <c r="J5456">
        <v>31.04</v>
      </c>
      <c r="K5456" s="6">
        <f>J5456/H5456</f>
        <v>8.9986664347422737E-2</v>
      </c>
      <c r="M5456" t="str">
        <f>LEFT(C5456, SEARCH(" ", C5456) - 1)</f>
        <v>Herbert</v>
      </c>
      <c r="N5456" t="str" cm="1">
        <f t="array" ref="N5456">_xlfn.IFS(H5456&lt;0, "LOSS", H5456&gt;1000, "GREAT", H5456&gt;500, "GOOD", H5456&gt;=100, "OKAY", H5456&lt;100, "OKAY")</f>
        <v>OKAY</v>
      </c>
    </row>
    <row r="5457" spans="1:14">
      <c r="A5457" s="2">
        <v>42616</v>
      </c>
      <c r="B5457" s="2" t="str">
        <f>TEXT(A5457,"mmmm")</f>
        <v>September</v>
      </c>
      <c r="C5457" t="s">
        <v>806</v>
      </c>
      <c r="D5457" t="s">
        <v>177</v>
      </c>
      <c r="E5457" t="s">
        <v>21</v>
      </c>
      <c r="F5457" t="s">
        <v>44</v>
      </c>
      <c r="G5457" t="s">
        <v>1611</v>
      </c>
      <c r="H5457">
        <v>14.76</v>
      </c>
      <c r="I5457">
        <v>2</v>
      </c>
      <c r="J5457">
        <v>4.28</v>
      </c>
      <c r="K5457" s="6">
        <f>J5457/H5457</f>
        <v>0.28997289972899731</v>
      </c>
      <c r="M5457" t="str">
        <f>LEFT(C5457, SEARCH(" ", C5457) - 1)</f>
        <v>Herbert</v>
      </c>
      <c r="N5457" t="str" cm="1">
        <f t="array" ref="N5457">_xlfn.IFS(H5457&lt;0, "LOSS", H5457&gt;1000, "GREAT", H5457&gt;500, "GOOD", H5457&gt;=100, "OKAY", H5457&lt;100, "OKAY")</f>
        <v>OKAY</v>
      </c>
    </row>
    <row r="5458" spans="1:14">
      <c r="A5458" s="2">
        <v>42616</v>
      </c>
      <c r="B5458" s="2" t="str">
        <f>TEXT(A5458,"mmmm")</f>
        <v>September</v>
      </c>
      <c r="C5458" t="s">
        <v>806</v>
      </c>
      <c r="D5458" t="s">
        <v>177</v>
      </c>
      <c r="E5458" t="s">
        <v>23</v>
      </c>
      <c r="F5458" t="s">
        <v>38</v>
      </c>
      <c r="G5458" t="s">
        <v>1779</v>
      </c>
      <c r="H5458">
        <v>12.76</v>
      </c>
      <c r="I5458">
        <v>2</v>
      </c>
      <c r="J5458">
        <v>5.87</v>
      </c>
      <c r="K5458" s="6">
        <f>J5458/H5458</f>
        <v>0.46003134796238249</v>
      </c>
      <c r="M5458" t="str">
        <f>LEFT(C5458, SEARCH(" ", C5458) - 1)</f>
        <v>Herbert</v>
      </c>
      <c r="N5458" t="str" cm="1">
        <f t="array" ref="N5458">_xlfn.IFS(H5458&lt;0, "LOSS", H5458&gt;1000, "GREAT", H5458&gt;500, "GOOD", H5458&gt;=100, "OKAY", H5458&lt;100, "OKAY")</f>
        <v>OKAY</v>
      </c>
    </row>
    <row r="5459" spans="1:14">
      <c r="A5459" s="2">
        <v>42616</v>
      </c>
      <c r="B5459" s="2" t="str">
        <f>TEXT(A5459,"mmmm")</f>
        <v>September</v>
      </c>
      <c r="C5459" t="s">
        <v>806</v>
      </c>
      <c r="D5459" t="s">
        <v>177</v>
      </c>
      <c r="E5459" t="s">
        <v>23</v>
      </c>
      <c r="F5459" t="s">
        <v>45</v>
      </c>
      <c r="G5459" t="s">
        <v>2109</v>
      </c>
      <c r="H5459">
        <v>58.48</v>
      </c>
      <c r="I5459">
        <v>8</v>
      </c>
      <c r="J5459">
        <v>27.49</v>
      </c>
      <c r="K5459" s="6">
        <f>J5459/H5459</f>
        <v>0.47007523939808482</v>
      </c>
      <c r="M5459" t="str">
        <f>LEFT(C5459, SEARCH(" ", C5459) - 1)</f>
        <v>Herbert</v>
      </c>
      <c r="N5459" t="str" cm="1">
        <f t="array" ref="N5459">_xlfn.IFS(H5459&lt;0, "LOSS", H5459&gt;1000, "GREAT", H5459&gt;500, "GOOD", H5459&gt;=100, "OKAY", H5459&lt;100, "OKAY")</f>
        <v>OKAY</v>
      </c>
    </row>
    <row r="5460" spans="1:14">
      <c r="A5460" s="2">
        <v>42616</v>
      </c>
      <c r="B5460" s="2" t="str">
        <f>TEXT(A5460,"mmmm")</f>
        <v>September</v>
      </c>
      <c r="C5460" t="s">
        <v>2580</v>
      </c>
      <c r="D5460" t="s">
        <v>29</v>
      </c>
      <c r="E5460" t="s">
        <v>21</v>
      </c>
      <c r="F5460" t="s">
        <v>39</v>
      </c>
      <c r="G5460" t="s">
        <v>2669</v>
      </c>
      <c r="H5460">
        <v>198.74</v>
      </c>
      <c r="I5460">
        <v>4</v>
      </c>
      <c r="J5460">
        <v>0</v>
      </c>
      <c r="K5460" s="6">
        <f>J5460/H5460</f>
        <v>0</v>
      </c>
      <c r="M5460" t="str">
        <f>LEFT(C5460, SEARCH(" ", C5460) - 1)</f>
        <v>Rob</v>
      </c>
      <c r="N5460" t="str" cm="1">
        <f t="array" ref="N5460">_xlfn.IFS(H5460&lt;0, "LOSS", H5460&gt;1000, "GREAT", H5460&gt;500, "GOOD", H5460&gt;=100, "OKAY", H5460&lt;100, "OKAY")</f>
        <v>OKAY</v>
      </c>
    </row>
    <row r="5461" spans="1:14">
      <c r="A5461" s="2">
        <v>42616</v>
      </c>
      <c r="B5461" s="2" t="str">
        <f>TEXT(A5461,"mmmm")</f>
        <v>September</v>
      </c>
      <c r="C5461" t="s">
        <v>2457</v>
      </c>
      <c r="D5461" t="s">
        <v>30</v>
      </c>
      <c r="E5461" t="s">
        <v>23</v>
      </c>
      <c r="F5461" t="s">
        <v>47</v>
      </c>
      <c r="G5461" t="s">
        <v>1433</v>
      </c>
      <c r="H5461">
        <v>30.96</v>
      </c>
      <c r="I5461">
        <v>6</v>
      </c>
      <c r="J5461">
        <v>11.22</v>
      </c>
      <c r="K5461" s="6">
        <f>J5461/H5461</f>
        <v>0.36240310077519383</v>
      </c>
      <c r="M5461" t="str">
        <f>LEFT(C5461, SEARCH(" ", C5461) - 1)</f>
        <v>Matt</v>
      </c>
      <c r="N5461" t="str" cm="1">
        <f t="array" ref="N5461">_xlfn.IFS(H5461&lt;0, "LOSS", H5461&gt;1000, "GREAT", H5461&gt;500, "GOOD", H5461&gt;=100, "OKAY", H5461&lt;100, "OKAY")</f>
        <v>OKAY</v>
      </c>
    </row>
    <row r="5462" spans="1:14">
      <c r="A5462" s="2">
        <v>42617</v>
      </c>
      <c r="B5462" s="2" t="str">
        <f>TEXT(A5462,"mmmm")</f>
        <v>September</v>
      </c>
      <c r="C5462" t="s">
        <v>1124</v>
      </c>
      <c r="D5462" t="s">
        <v>26</v>
      </c>
      <c r="E5462" t="s">
        <v>23</v>
      </c>
      <c r="F5462" t="s">
        <v>37</v>
      </c>
      <c r="G5462" t="s">
        <v>1225</v>
      </c>
      <c r="H5462">
        <v>3.91</v>
      </c>
      <c r="I5462">
        <v>1</v>
      </c>
      <c r="J5462">
        <v>1.03</v>
      </c>
      <c r="K5462" s="6">
        <f>J5462/H5462</f>
        <v>0.26342710997442453</v>
      </c>
      <c r="M5462" t="str">
        <f>LEFT(C5462, SEARCH(" ", C5462) - 1)</f>
        <v>Ivan</v>
      </c>
      <c r="N5462" t="str" cm="1">
        <f t="array" ref="N5462">_xlfn.IFS(H5462&lt;0, "LOSS", H5462&gt;1000, "GREAT", H5462&gt;500, "GOOD", H5462&gt;=100, "OKAY", H5462&lt;100, "OKAY")</f>
        <v>OKAY</v>
      </c>
    </row>
    <row r="5463" spans="1:14">
      <c r="A5463" s="2">
        <v>42617</v>
      </c>
      <c r="B5463" s="2" t="str">
        <f>TEXT(A5463,"mmmm")</f>
        <v>September</v>
      </c>
      <c r="C5463" t="s">
        <v>1124</v>
      </c>
      <c r="D5463" t="s">
        <v>26</v>
      </c>
      <c r="E5463" t="s">
        <v>23</v>
      </c>
      <c r="F5463" t="s">
        <v>37</v>
      </c>
      <c r="G5463" t="s">
        <v>377</v>
      </c>
      <c r="H5463">
        <v>62.38</v>
      </c>
      <c r="I5463">
        <v>3</v>
      </c>
      <c r="J5463">
        <v>7.02</v>
      </c>
      <c r="K5463" s="6">
        <f>J5463/H5463</f>
        <v>0.11253606925296568</v>
      </c>
      <c r="M5463" t="str">
        <f>LEFT(C5463, SEARCH(" ", C5463) - 1)</f>
        <v>Ivan</v>
      </c>
      <c r="N5463" t="str" cm="1">
        <f t="array" ref="N5463">_xlfn.IFS(H5463&lt;0, "LOSS", H5463&gt;1000, "GREAT", H5463&gt;500, "GOOD", H5463&gt;=100, "OKAY", H5463&lt;100, "OKAY")</f>
        <v>OKAY</v>
      </c>
    </row>
    <row r="5464" spans="1:14">
      <c r="A5464" s="2">
        <v>42617</v>
      </c>
      <c r="B5464" s="2" t="str">
        <f>TEXT(A5464,"mmmm")</f>
        <v>September</v>
      </c>
      <c r="C5464" t="s">
        <v>488</v>
      </c>
      <c r="D5464" t="s">
        <v>24</v>
      </c>
      <c r="E5464" t="s">
        <v>21</v>
      </c>
      <c r="F5464" t="s">
        <v>44</v>
      </c>
      <c r="G5464" t="s">
        <v>2302</v>
      </c>
      <c r="H5464">
        <v>63.94</v>
      </c>
      <c r="I5464">
        <v>1</v>
      </c>
      <c r="J5464">
        <v>24.94</v>
      </c>
      <c r="K5464" s="6">
        <f>J5464/H5464</f>
        <v>0.39005317485142327</v>
      </c>
      <c r="M5464" t="str">
        <f>LEFT(C5464, SEARCH(" ", C5464) - 1)</f>
        <v>Christina</v>
      </c>
      <c r="N5464" t="str" cm="1">
        <f t="array" ref="N5464">_xlfn.IFS(H5464&lt;0, "LOSS", H5464&gt;1000, "GREAT", H5464&gt;500, "GOOD", H5464&gt;=100, "OKAY", H5464&lt;100, "OKAY")</f>
        <v>OKAY</v>
      </c>
    </row>
    <row r="5465" spans="1:14">
      <c r="A5465" s="2">
        <v>42617</v>
      </c>
      <c r="B5465" s="2" t="str">
        <f>TEXT(A5465,"mmmm")</f>
        <v>September</v>
      </c>
      <c r="C5465" t="s">
        <v>488</v>
      </c>
      <c r="D5465" t="s">
        <v>24</v>
      </c>
      <c r="E5465" t="s">
        <v>23</v>
      </c>
      <c r="F5465" t="s">
        <v>38</v>
      </c>
      <c r="G5465" t="s">
        <v>1583</v>
      </c>
      <c r="H5465">
        <v>60.6</v>
      </c>
      <c r="I5465">
        <v>5</v>
      </c>
      <c r="J5465">
        <v>20.45</v>
      </c>
      <c r="K5465" s="6">
        <f>J5465/H5465</f>
        <v>0.33745874587458746</v>
      </c>
      <c r="M5465" t="str">
        <f>LEFT(C5465, SEARCH(" ", C5465) - 1)</f>
        <v>Christina</v>
      </c>
      <c r="N5465" t="str" cm="1">
        <f t="array" ref="N5465">_xlfn.IFS(H5465&lt;0, "LOSS", H5465&gt;1000, "GREAT", H5465&gt;500, "GOOD", H5465&gt;=100, "OKAY", H5465&lt;100, "OKAY")</f>
        <v>OKAY</v>
      </c>
    </row>
    <row r="5466" spans="1:14">
      <c r="A5466" s="2">
        <v>42617</v>
      </c>
      <c r="B5466" s="2" t="str">
        <f>TEXT(A5466,"mmmm")</f>
        <v>September</v>
      </c>
      <c r="C5466" t="s">
        <v>488</v>
      </c>
      <c r="D5466" t="s">
        <v>24</v>
      </c>
      <c r="E5466" t="s">
        <v>23</v>
      </c>
      <c r="F5466" t="s">
        <v>50</v>
      </c>
      <c r="G5466" t="s">
        <v>2670</v>
      </c>
      <c r="H5466">
        <v>22.72</v>
      </c>
      <c r="I5466">
        <v>4</v>
      </c>
      <c r="J5466">
        <v>6.59</v>
      </c>
      <c r="K5466" s="6">
        <f>J5466/H5466</f>
        <v>0.29005281690140844</v>
      </c>
      <c r="M5466" t="str">
        <f>LEFT(C5466, SEARCH(" ", C5466) - 1)</f>
        <v>Christina</v>
      </c>
      <c r="N5466" t="str" cm="1">
        <f t="array" ref="N5466">_xlfn.IFS(H5466&lt;0, "LOSS", H5466&gt;1000, "GREAT", H5466&gt;500, "GOOD", H5466&gt;=100, "OKAY", H5466&lt;100, "OKAY")</f>
        <v>OKAY</v>
      </c>
    </row>
    <row r="5467" spans="1:14">
      <c r="A5467" s="2">
        <v>42617</v>
      </c>
      <c r="B5467" s="2" t="str">
        <f>TEXT(A5467,"mmmm")</f>
        <v>September</v>
      </c>
      <c r="C5467" t="s">
        <v>140</v>
      </c>
      <c r="D5467" t="s">
        <v>185</v>
      </c>
      <c r="E5467" t="s">
        <v>23</v>
      </c>
      <c r="F5467" t="s">
        <v>47</v>
      </c>
      <c r="G5467" t="s">
        <v>1610</v>
      </c>
      <c r="H5467">
        <v>12.19</v>
      </c>
      <c r="I5467">
        <v>3</v>
      </c>
      <c r="J5467">
        <v>4.1100000000000003</v>
      </c>
      <c r="K5467" s="6">
        <f>J5467/H5467</f>
        <v>0.33716160787530769</v>
      </c>
      <c r="M5467" t="str">
        <f>LEFT(C5467, SEARCH(" ", C5467) - 1)</f>
        <v>Delfina</v>
      </c>
      <c r="N5467" t="str" cm="1">
        <f t="array" ref="N5467">_xlfn.IFS(H5467&lt;0, "LOSS", H5467&gt;1000, "GREAT", H5467&gt;500, "GOOD", H5467&gt;=100, "OKAY", H5467&lt;100, "OKAY")</f>
        <v>OKAY</v>
      </c>
    </row>
    <row r="5468" spans="1:14">
      <c r="A5468" s="2">
        <v>42617</v>
      </c>
      <c r="B5468" s="2" t="str">
        <f>TEXT(A5468,"mmmm")</f>
        <v>September</v>
      </c>
      <c r="C5468" t="s">
        <v>140</v>
      </c>
      <c r="D5468" t="s">
        <v>185</v>
      </c>
      <c r="E5468" t="s">
        <v>23</v>
      </c>
      <c r="F5468" t="s">
        <v>36</v>
      </c>
      <c r="G5468" t="s">
        <v>1967</v>
      </c>
      <c r="H5468">
        <v>87.17</v>
      </c>
      <c r="I5468">
        <v>2</v>
      </c>
      <c r="J5468">
        <v>8.7200000000000006</v>
      </c>
      <c r="K5468" s="6">
        <f>J5468/H5468</f>
        <v>0.10003441550992315</v>
      </c>
      <c r="M5468" t="str">
        <f>LEFT(C5468, SEARCH(" ", C5468) - 1)</f>
        <v>Delfina</v>
      </c>
      <c r="N5468" t="str" cm="1">
        <f t="array" ref="N5468">_xlfn.IFS(H5468&lt;0, "LOSS", H5468&gt;1000, "GREAT", H5468&gt;500, "GOOD", H5468&gt;=100, "OKAY", H5468&lt;100, "OKAY")</f>
        <v>OKAY</v>
      </c>
    </row>
    <row r="5469" spans="1:14">
      <c r="A5469" s="2">
        <v>42617</v>
      </c>
      <c r="B5469" s="2" t="str">
        <f>TEXT(A5469,"mmmm")</f>
        <v>September</v>
      </c>
      <c r="C5469" t="s">
        <v>140</v>
      </c>
      <c r="D5469" t="s">
        <v>185</v>
      </c>
      <c r="E5469" t="s">
        <v>23</v>
      </c>
      <c r="F5469" t="s">
        <v>37</v>
      </c>
      <c r="G5469" t="s">
        <v>614</v>
      </c>
      <c r="H5469">
        <v>31.74</v>
      </c>
      <c r="I5469">
        <v>2</v>
      </c>
      <c r="J5469">
        <v>8.33</v>
      </c>
      <c r="K5469" s="6">
        <f>J5469/H5469</f>
        <v>0.26244486452425964</v>
      </c>
      <c r="M5469" t="str">
        <f>LEFT(C5469, SEARCH(" ", C5469) - 1)</f>
        <v>Delfina</v>
      </c>
      <c r="N5469" t="str" cm="1">
        <f t="array" ref="N5469">_xlfn.IFS(H5469&lt;0, "LOSS", H5469&gt;1000, "GREAT", H5469&gt;500, "GOOD", H5469&gt;=100, "OKAY", H5469&lt;100, "OKAY")</f>
        <v>OKAY</v>
      </c>
    </row>
    <row r="5470" spans="1:14">
      <c r="A5470" s="2">
        <v>42617</v>
      </c>
      <c r="B5470" s="2" t="str">
        <f>TEXT(A5470,"mmmm")</f>
        <v>September</v>
      </c>
      <c r="C5470" t="s">
        <v>944</v>
      </c>
      <c r="D5470" t="s">
        <v>84</v>
      </c>
      <c r="E5470" t="s">
        <v>21</v>
      </c>
      <c r="F5470" t="s">
        <v>44</v>
      </c>
      <c r="G5470" t="s">
        <v>1985</v>
      </c>
      <c r="H5470">
        <v>42.6</v>
      </c>
      <c r="I5470">
        <v>3</v>
      </c>
      <c r="J5470">
        <v>16.61</v>
      </c>
      <c r="K5470" s="6">
        <f>J5470/H5470</f>
        <v>0.38990610328638498</v>
      </c>
      <c r="M5470" t="str">
        <f>LEFT(C5470, SEARCH(" ", C5470) - 1)</f>
        <v>Anna</v>
      </c>
      <c r="N5470" t="str" cm="1">
        <f t="array" ref="N5470">_xlfn.IFS(H5470&lt;0, "LOSS", H5470&gt;1000, "GREAT", H5470&gt;500, "GOOD", H5470&gt;=100, "OKAY", H5470&lt;100, "OKAY")</f>
        <v>OKAY</v>
      </c>
    </row>
    <row r="5471" spans="1:14">
      <c r="A5471" s="2">
        <v>42617</v>
      </c>
      <c r="B5471" s="2" t="str">
        <f>TEXT(A5471,"mmmm")</f>
        <v>September</v>
      </c>
      <c r="C5471" t="s">
        <v>944</v>
      </c>
      <c r="D5471" t="s">
        <v>84</v>
      </c>
      <c r="E5471" t="s">
        <v>23</v>
      </c>
      <c r="F5471" t="s">
        <v>38</v>
      </c>
      <c r="G5471" t="s">
        <v>1849</v>
      </c>
      <c r="H5471">
        <v>113.94</v>
      </c>
      <c r="I5471">
        <v>6</v>
      </c>
      <c r="J5471">
        <v>54.69</v>
      </c>
      <c r="K5471" s="6">
        <f>J5471/H5471</f>
        <v>0.47998946814112692</v>
      </c>
      <c r="M5471" t="str">
        <f>LEFT(C5471, SEARCH(" ", C5471) - 1)</f>
        <v>Anna</v>
      </c>
      <c r="N5471" t="str" cm="1">
        <f t="array" ref="N5471">_xlfn.IFS(H5471&lt;0, "LOSS", H5471&gt;1000, "GREAT", H5471&gt;500, "GOOD", H5471&gt;=100, "OKAY", H5471&lt;100, "OKAY")</f>
        <v>OKAY</v>
      </c>
    </row>
    <row r="5472" spans="1:14">
      <c r="A5472" s="2">
        <v>42617</v>
      </c>
      <c r="B5472" s="2" t="str">
        <f>TEXT(A5472,"mmmm")</f>
        <v>September</v>
      </c>
      <c r="C5472" t="s">
        <v>944</v>
      </c>
      <c r="D5472" t="s">
        <v>84</v>
      </c>
      <c r="E5472" t="s">
        <v>23</v>
      </c>
      <c r="F5472" t="s">
        <v>49</v>
      </c>
      <c r="G5472" t="s">
        <v>274</v>
      </c>
      <c r="H5472">
        <v>129.91999999999999</v>
      </c>
      <c r="I5472">
        <v>4</v>
      </c>
      <c r="J5472">
        <v>5.2</v>
      </c>
      <c r="K5472" s="6">
        <f>J5472/H5472</f>
        <v>4.0024630541871928E-2</v>
      </c>
      <c r="M5472" t="str">
        <f>LEFT(C5472, SEARCH(" ", C5472) - 1)</f>
        <v>Anna</v>
      </c>
      <c r="N5472" t="str" cm="1">
        <f t="array" ref="N5472">_xlfn.IFS(H5472&lt;0, "LOSS", H5472&gt;1000, "GREAT", H5472&gt;500, "GOOD", H5472&gt;=100, "OKAY", H5472&lt;100, "OKAY")</f>
        <v>OKAY</v>
      </c>
    </row>
    <row r="5473" spans="1:14">
      <c r="A5473" s="2">
        <v>42617</v>
      </c>
      <c r="B5473" s="2" t="str">
        <f>TEXT(A5473,"mmmm")</f>
        <v>September</v>
      </c>
      <c r="C5473" t="s">
        <v>944</v>
      </c>
      <c r="D5473" t="s">
        <v>84</v>
      </c>
      <c r="E5473" t="s">
        <v>23</v>
      </c>
      <c r="F5473" t="s">
        <v>37</v>
      </c>
      <c r="G5473" t="s">
        <v>924</v>
      </c>
      <c r="H5473">
        <v>5.28</v>
      </c>
      <c r="I5473">
        <v>3</v>
      </c>
      <c r="J5473">
        <v>2.5299999999999998</v>
      </c>
      <c r="K5473" s="6">
        <f>J5473/H5473</f>
        <v>0.47916666666666663</v>
      </c>
      <c r="M5473" t="str">
        <f>LEFT(C5473, SEARCH(" ", C5473) - 1)</f>
        <v>Anna</v>
      </c>
      <c r="N5473" t="str" cm="1">
        <f t="array" ref="N5473">_xlfn.IFS(H5473&lt;0, "LOSS", H5473&gt;1000, "GREAT", H5473&gt;500, "GOOD", H5473&gt;=100, "OKAY", H5473&lt;100, "OKAY")</f>
        <v>OKAY</v>
      </c>
    </row>
    <row r="5474" spans="1:14">
      <c r="A5474" s="2">
        <v>42617</v>
      </c>
      <c r="B5474" s="2" t="str">
        <f>TEXT(A5474,"mmmm")</f>
        <v>September</v>
      </c>
      <c r="C5474" t="s">
        <v>559</v>
      </c>
      <c r="D5474" t="s">
        <v>198</v>
      </c>
      <c r="E5474" t="s">
        <v>23</v>
      </c>
      <c r="F5474" t="s">
        <v>49</v>
      </c>
      <c r="G5474" t="s">
        <v>404</v>
      </c>
      <c r="H5474">
        <v>535.41</v>
      </c>
      <c r="I5474">
        <v>3</v>
      </c>
      <c r="J5474">
        <v>160.62</v>
      </c>
      <c r="K5474" s="6">
        <f>J5474/H5474</f>
        <v>0.29999439681739232</v>
      </c>
      <c r="M5474" t="str">
        <f>LEFT(C5474, SEARCH(" ", C5474) - 1)</f>
        <v>Roy</v>
      </c>
      <c r="N5474" t="str" cm="1">
        <f t="array" ref="N5474">_xlfn.IFS(H5474&lt;0, "LOSS", H5474&gt;1000, "GREAT", H5474&gt;500, "GOOD", H5474&gt;=100, "OKAY", H5474&lt;100, "OKAY")</f>
        <v>GOOD</v>
      </c>
    </row>
    <row r="5475" spans="1:14">
      <c r="A5475" s="2">
        <v>42617</v>
      </c>
      <c r="B5475" s="2" t="str">
        <f>TEXT(A5475,"mmmm")</f>
        <v>September</v>
      </c>
      <c r="C5475" t="s">
        <v>74</v>
      </c>
      <c r="D5475" t="s">
        <v>208</v>
      </c>
      <c r="E5475" t="s">
        <v>23</v>
      </c>
      <c r="F5475" t="s">
        <v>42</v>
      </c>
      <c r="G5475" t="s">
        <v>115</v>
      </c>
      <c r="H5475">
        <v>16.559999999999999</v>
      </c>
      <c r="I5475">
        <v>2</v>
      </c>
      <c r="J5475">
        <v>7.78</v>
      </c>
      <c r="K5475" s="6">
        <f>J5475/H5475</f>
        <v>0.46980676328502419</v>
      </c>
      <c r="M5475" t="str">
        <f>LEFT(C5475, SEARCH(" ", C5475) - 1)</f>
        <v>Mick</v>
      </c>
      <c r="N5475" t="str" cm="1">
        <f t="array" ref="N5475">_xlfn.IFS(H5475&lt;0, "LOSS", H5475&gt;1000, "GREAT", H5475&gt;500, "GOOD", H5475&gt;=100, "OKAY", H5475&lt;100, "OKAY")</f>
        <v>OKAY</v>
      </c>
    </row>
    <row r="5476" spans="1:14">
      <c r="A5476" s="2">
        <v>42617</v>
      </c>
      <c r="B5476" s="2" t="str">
        <f>TEXT(A5476,"mmmm")</f>
        <v>September</v>
      </c>
      <c r="C5476" t="s">
        <v>74</v>
      </c>
      <c r="D5476" t="s">
        <v>208</v>
      </c>
      <c r="E5476" t="s">
        <v>25</v>
      </c>
      <c r="F5476" t="s">
        <v>35</v>
      </c>
      <c r="G5476" t="s">
        <v>721</v>
      </c>
      <c r="H5476">
        <v>279.95</v>
      </c>
      <c r="I5476">
        <v>5</v>
      </c>
      <c r="J5476">
        <v>67.19</v>
      </c>
      <c r="K5476" s="6">
        <f>J5476/H5476</f>
        <v>0.24000714413288088</v>
      </c>
      <c r="M5476" t="str">
        <f>LEFT(C5476, SEARCH(" ", C5476) - 1)</f>
        <v>Mick</v>
      </c>
      <c r="N5476" t="str" cm="1">
        <f t="array" ref="N5476">_xlfn.IFS(H5476&lt;0, "LOSS", H5476&gt;1000, "GREAT", H5476&gt;500, "GOOD", H5476&gt;=100, "OKAY", H5476&lt;100, "OKAY")</f>
        <v>OKAY</v>
      </c>
    </row>
    <row r="5477" spans="1:14">
      <c r="A5477" s="2">
        <v>42617</v>
      </c>
      <c r="B5477" s="2" t="str">
        <f>TEXT(A5477,"mmmm")</f>
        <v>September</v>
      </c>
      <c r="C5477" t="s">
        <v>1226</v>
      </c>
      <c r="D5477" t="s">
        <v>82</v>
      </c>
      <c r="E5477" t="s">
        <v>23</v>
      </c>
      <c r="F5477" t="s">
        <v>47</v>
      </c>
      <c r="G5477" t="s">
        <v>2264</v>
      </c>
      <c r="H5477">
        <v>239.5</v>
      </c>
      <c r="I5477">
        <v>5</v>
      </c>
      <c r="J5477">
        <v>114.96</v>
      </c>
      <c r="K5477" s="6">
        <f>J5477/H5477</f>
        <v>0.48</v>
      </c>
      <c r="M5477" t="str">
        <f>LEFT(C5477, SEARCH(" ", C5477) - 1)</f>
        <v>Jeremy</v>
      </c>
      <c r="N5477" t="str" cm="1">
        <f t="array" ref="N5477">_xlfn.IFS(H5477&lt;0, "LOSS", H5477&gt;1000, "GREAT", H5477&gt;500, "GOOD", H5477&gt;=100, "OKAY", H5477&lt;100, "OKAY")</f>
        <v>OKAY</v>
      </c>
    </row>
    <row r="5478" spans="1:14">
      <c r="A5478" s="2">
        <v>42617</v>
      </c>
      <c r="B5478" s="2" t="str">
        <f>TEXT(A5478,"mmmm")</f>
        <v>September</v>
      </c>
      <c r="C5478" t="s">
        <v>190</v>
      </c>
      <c r="D5478" t="s">
        <v>22</v>
      </c>
      <c r="E5478" t="s">
        <v>21</v>
      </c>
      <c r="F5478" t="s">
        <v>44</v>
      </c>
      <c r="G5478" t="s">
        <v>2671</v>
      </c>
      <c r="H5478">
        <v>24.27</v>
      </c>
      <c r="I5478">
        <v>3</v>
      </c>
      <c r="J5478">
        <v>8.74</v>
      </c>
      <c r="K5478" s="6">
        <f>J5478/H5478</f>
        <v>0.36011536876802641</v>
      </c>
      <c r="M5478" t="str">
        <f>LEFT(C5478, SEARCH(" ", C5478) - 1)</f>
        <v>Ionia</v>
      </c>
      <c r="N5478" t="str" cm="1">
        <f t="array" ref="N5478">_xlfn.IFS(H5478&lt;0, "LOSS", H5478&gt;1000, "GREAT", H5478&gt;500, "GOOD", H5478&gt;=100, "OKAY", H5478&lt;100, "OKAY")</f>
        <v>OKAY</v>
      </c>
    </row>
    <row r="5479" spans="1:14">
      <c r="A5479" s="2">
        <v>42617</v>
      </c>
      <c r="B5479" s="2" t="str">
        <f>TEXT(A5479,"mmmm")</f>
        <v>September</v>
      </c>
      <c r="C5479" t="s">
        <v>190</v>
      </c>
      <c r="D5479" t="s">
        <v>22</v>
      </c>
      <c r="E5479" t="s">
        <v>25</v>
      </c>
      <c r="F5479" t="s">
        <v>41</v>
      </c>
      <c r="G5479" t="s">
        <v>2017</v>
      </c>
      <c r="H5479">
        <v>2799.96</v>
      </c>
      <c r="I5479">
        <v>5</v>
      </c>
      <c r="J5479">
        <v>944.99</v>
      </c>
      <c r="K5479" s="6">
        <f>J5479/H5479</f>
        <v>0.33750125001785741</v>
      </c>
      <c r="M5479" t="str">
        <f>LEFT(C5479, SEARCH(" ", C5479) - 1)</f>
        <v>Ionia</v>
      </c>
      <c r="N5479" t="str" cm="1">
        <f t="array" ref="N5479">_xlfn.IFS(H5479&lt;0, "LOSS", H5479&gt;1000, "GREAT", H5479&gt;500, "GOOD", H5479&gt;=100, "OKAY", H5479&lt;100, "OKAY")</f>
        <v>GREAT</v>
      </c>
    </row>
    <row r="5480" spans="1:14">
      <c r="A5480" s="2">
        <v>42618</v>
      </c>
      <c r="B5480" s="2" t="str">
        <f>TEXT(A5480,"mmmm")</f>
        <v>September</v>
      </c>
      <c r="C5480" t="s">
        <v>481</v>
      </c>
      <c r="D5480" t="s">
        <v>27</v>
      </c>
      <c r="E5480" t="s">
        <v>21</v>
      </c>
      <c r="F5480" t="s">
        <v>44</v>
      </c>
      <c r="G5480" t="s">
        <v>2231</v>
      </c>
      <c r="H5480">
        <v>82.8</v>
      </c>
      <c r="I5480">
        <v>2</v>
      </c>
      <c r="J5480">
        <v>10.35</v>
      </c>
      <c r="K5480" s="6">
        <f>J5480/H5480</f>
        <v>0.125</v>
      </c>
      <c r="M5480" t="str">
        <f>LEFT(C5480, SEARCH(" ", C5480) - 1)</f>
        <v>Jonathan</v>
      </c>
      <c r="N5480" t="str" cm="1">
        <f t="array" ref="N5480">_xlfn.IFS(H5480&lt;0, "LOSS", H5480&gt;1000, "GREAT", H5480&gt;500, "GOOD", H5480&gt;=100, "OKAY", H5480&lt;100, "OKAY")</f>
        <v>OKAY</v>
      </c>
    </row>
    <row r="5481" spans="1:14">
      <c r="A5481" s="2">
        <v>42618</v>
      </c>
      <c r="B5481" s="2" t="str">
        <f>TEXT(A5481,"mmmm")</f>
        <v>September</v>
      </c>
      <c r="C5481" t="s">
        <v>1672</v>
      </c>
      <c r="D5481" t="s">
        <v>32</v>
      </c>
      <c r="E5481" t="s">
        <v>21</v>
      </c>
      <c r="F5481" t="s">
        <v>44</v>
      </c>
      <c r="G5481" t="s">
        <v>850</v>
      </c>
      <c r="H5481">
        <v>12.22</v>
      </c>
      <c r="I5481">
        <v>1</v>
      </c>
      <c r="J5481">
        <v>3.67</v>
      </c>
      <c r="K5481" s="6">
        <f>J5481/H5481</f>
        <v>0.30032733224222585</v>
      </c>
      <c r="M5481" t="str">
        <f>LEFT(C5481, SEARCH(" ", C5481) - 1)</f>
        <v>Pete</v>
      </c>
      <c r="N5481" t="str" cm="1">
        <f t="array" ref="N5481">_xlfn.IFS(H5481&lt;0, "LOSS", H5481&gt;1000, "GREAT", H5481&gt;500, "GOOD", H5481&gt;=100, "OKAY", H5481&lt;100, "OKAY")</f>
        <v>OKAY</v>
      </c>
    </row>
    <row r="5482" spans="1:14">
      <c r="A5482" s="2">
        <v>42618</v>
      </c>
      <c r="B5482" s="2" t="str">
        <f>TEXT(A5482,"mmmm")</f>
        <v>September</v>
      </c>
      <c r="C5482" t="s">
        <v>1672</v>
      </c>
      <c r="D5482" t="s">
        <v>32</v>
      </c>
      <c r="E5482" t="s">
        <v>23</v>
      </c>
      <c r="F5482" t="s">
        <v>49</v>
      </c>
      <c r="G5482" t="s">
        <v>2436</v>
      </c>
      <c r="H5482">
        <v>194.94</v>
      </c>
      <c r="I5482">
        <v>3</v>
      </c>
      <c r="J5482">
        <v>23.39</v>
      </c>
      <c r="K5482" s="6">
        <f>J5482/H5482</f>
        <v>0.11998563660613523</v>
      </c>
      <c r="M5482" t="str">
        <f>LEFT(C5482, SEARCH(" ", C5482) - 1)</f>
        <v>Pete</v>
      </c>
      <c r="N5482" t="str" cm="1">
        <f t="array" ref="N5482">_xlfn.IFS(H5482&lt;0, "LOSS", H5482&gt;1000, "GREAT", H5482&gt;500, "GOOD", H5482&gt;=100, "OKAY", H5482&lt;100, "OKAY")</f>
        <v>OKAY</v>
      </c>
    </row>
    <row r="5483" spans="1:14">
      <c r="A5483" s="2">
        <v>42618</v>
      </c>
      <c r="B5483" s="2" t="str">
        <f>TEXT(A5483,"mmmm")</f>
        <v>September</v>
      </c>
      <c r="C5483" t="s">
        <v>1672</v>
      </c>
      <c r="D5483" t="s">
        <v>32</v>
      </c>
      <c r="E5483" t="s">
        <v>23</v>
      </c>
      <c r="F5483" t="s">
        <v>49</v>
      </c>
      <c r="G5483" t="s">
        <v>1083</v>
      </c>
      <c r="H5483">
        <v>70.95</v>
      </c>
      <c r="I5483">
        <v>3</v>
      </c>
      <c r="J5483">
        <v>20.58</v>
      </c>
      <c r="K5483" s="6">
        <f>J5483/H5483</f>
        <v>0.29006342494714582</v>
      </c>
      <c r="M5483" t="str">
        <f>LEFT(C5483, SEARCH(" ", C5483) - 1)</f>
        <v>Pete</v>
      </c>
      <c r="N5483" t="str" cm="1">
        <f t="array" ref="N5483">_xlfn.IFS(H5483&lt;0, "LOSS", H5483&gt;1000, "GREAT", H5483&gt;500, "GOOD", H5483&gt;=100, "OKAY", H5483&lt;100, "OKAY")</f>
        <v>OKAY</v>
      </c>
    </row>
    <row r="5484" spans="1:14">
      <c r="A5484" s="2">
        <v>42618</v>
      </c>
      <c r="B5484" s="2" t="str">
        <f>TEXT(A5484,"mmmm")</f>
        <v>September</v>
      </c>
      <c r="C5484" t="s">
        <v>1672</v>
      </c>
      <c r="D5484" t="s">
        <v>32</v>
      </c>
      <c r="E5484" t="s">
        <v>23</v>
      </c>
      <c r="F5484" t="s">
        <v>47</v>
      </c>
      <c r="G5484" t="s">
        <v>1852</v>
      </c>
      <c r="H5484">
        <v>91.36</v>
      </c>
      <c r="I5484">
        <v>4</v>
      </c>
      <c r="J5484">
        <v>42.03</v>
      </c>
      <c r="K5484" s="6">
        <f>J5484/H5484</f>
        <v>0.46004816112084063</v>
      </c>
      <c r="M5484" t="str">
        <f>LEFT(C5484, SEARCH(" ", C5484) - 1)</f>
        <v>Pete</v>
      </c>
      <c r="N5484" t="str" cm="1">
        <f t="array" ref="N5484">_xlfn.IFS(H5484&lt;0, "LOSS", H5484&gt;1000, "GREAT", H5484&gt;500, "GOOD", H5484&gt;=100, "OKAY", H5484&lt;100, "OKAY")</f>
        <v>OKAY</v>
      </c>
    </row>
    <row r="5485" spans="1:14">
      <c r="A5485" s="2">
        <v>42618</v>
      </c>
      <c r="B5485" s="2" t="str">
        <f>TEXT(A5485,"mmmm")</f>
        <v>September</v>
      </c>
      <c r="C5485" t="s">
        <v>1672</v>
      </c>
      <c r="D5485" t="s">
        <v>32</v>
      </c>
      <c r="E5485" t="s">
        <v>21</v>
      </c>
      <c r="F5485" t="s">
        <v>40</v>
      </c>
      <c r="G5485" t="s">
        <v>1047</v>
      </c>
      <c r="H5485">
        <v>242.94</v>
      </c>
      <c r="I5485">
        <v>3</v>
      </c>
      <c r="J5485">
        <v>29.15</v>
      </c>
      <c r="K5485" s="6">
        <f>J5485/H5485</f>
        <v>0.11998847452045772</v>
      </c>
      <c r="M5485" t="str">
        <f>LEFT(C5485, SEARCH(" ", C5485) - 1)</f>
        <v>Pete</v>
      </c>
      <c r="N5485" t="str" cm="1">
        <f t="array" ref="N5485">_xlfn.IFS(H5485&lt;0, "LOSS", H5485&gt;1000, "GREAT", H5485&gt;500, "GOOD", H5485&gt;=100, "OKAY", H5485&lt;100, "OKAY")</f>
        <v>OKAY</v>
      </c>
    </row>
    <row r="5486" spans="1:14">
      <c r="A5486" s="2">
        <v>42618</v>
      </c>
      <c r="B5486" s="2" t="str">
        <f>TEXT(A5486,"mmmm")</f>
        <v>September</v>
      </c>
      <c r="C5486" t="s">
        <v>1672</v>
      </c>
      <c r="D5486" t="s">
        <v>32</v>
      </c>
      <c r="E5486" t="s">
        <v>23</v>
      </c>
      <c r="F5486" t="s">
        <v>45</v>
      </c>
      <c r="G5486" t="s">
        <v>1781</v>
      </c>
      <c r="H5486">
        <v>22.05</v>
      </c>
      <c r="I5486">
        <v>7</v>
      </c>
      <c r="J5486">
        <v>10.58</v>
      </c>
      <c r="K5486" s="6">
        <f>J5486/H5486</f>
        <v>0.47981859410430838</v>
      </c>
      <c r="M5486" t="str">
        <f>LEFT(C5486, SEARCH(" ", C5486) - 1)</f>
        <v>Pete</v>
      </c>
      <c r="N5486" t="str" cm="1">
        <f t="array" ref="N5486">_xlfn.IFS(H5486&lt;0, "LOSS", H5486&gt;1000, "GREAT", H5486&gt;500, "GOOD", H5486&gt;=100, "OKAY", H5486&lt;100, "OKAY")</f>
        <v>OKAY</v>
      </c>
    </row>
    <row r="5487" spans="1:14">
      <c r="A5487" s="2">
        <v>42618</v>
      </c>
      <c r="B5487" s="2" t="str">
        <f>TEXT(A5487,"mmmm")</f>
        <v>September</v>
      </c>
      <c r="C5487" t="s">
        <v>1806</v>
      </c>
      <c r="D5487" t="s">
        <v>153</v>
      </c>
      <c r="E5487" t="s">
        <v>25</v>
      </c>
      <c r="F5487" t="s">
        <v>48</v>
      </c>
      <c r="G5487" t="s">
        <v>829</v>
      </c>
      <c r="H5487">
        <v>278.39999999999998</v>
      </c>
      <c r="I5487">
        <v>3</v>
      </c>
      <c r="J5487">
        <v>80.739999999999995</v>
      </c>
      <c r="K5487" s="6">
        <f>J5487/H5487</f>
        <v>0.29001436781609197</v>
      </c>
      <c r="M5487" t="str">
        <f>LEFT(C5487, SEARCH(" ", C5487) - 1)</f>
        <v>Toby</v>
      </c>
      <c r="N5487" t="str" cm="1">
        <f t="array" ref="N5487">_xlfn.IFS(H5487&lt;0, "LOSS", H5487&gt;1000, "GREAT", H5487&gt;500, "GOOD", H5487&gt;=100, "OKAY", H5487&lt;100, "OKAY")</f>
        <v>OKAY</v>
      </c>
    </row>
    <row r="5488" spans="1:14">
      <c r="A5488" s="2">
        <v>42618</v>
      </c>
      <c r="B5488" s="2" t="str">
        <f>TEXT(A5488,"mmmm")</f>
        <v>September</v>
      </c>
      <c r="C5488" t="s">
        <v>2252</v>
      </c>
      <c r="D5488" t="s">
        <v>158</v>
      </c>
      <c r="E5488" t="s">
        <v>23</v>
      </c>
      <c r="F5488" t="s">
        <v>37</v>
      </c>
      <c r="G5488" t="s">
        <v>2133</v>
      </c>
      <c r="H5488">
        <v>107.94</v>
      </c>
      <c r="I5488">
        <v>3</v>
      </c>
      <c r="J5488">
        <v>26.99</v>
      </c>
      <c r="K5488" s="6">
        <f>J5488/H5488</f>
        <v>0.25004632203075783</v>
      </c>
      <c r="M5488" t="str">
        <f>LEFT(C5488, SEARCH(" ", C5488) - 1)</f>
        <v>Brad</v>
      </c>
      <c r="N5488" t="str" cm="1">
        <f t="array" ref="N5488">_xlfn.IFS(H5488&lt;0, "LOSS", H5488&gt;1000, "GREAT", H5488&gt;500, "GOOD", H5488&gt;=100, "OKAY", H5488&lt;100, "OKAY")</f>
        <v>OKAY</v>
      </c>
    </row>
    <row r="5489" spans="1:14">
      <c r="A5489" s="2">
        <v>42618</v>
      </c>
      <c r="B5489" s="2" t="str">
        <f>TEXT(A5489,"mmmm")</f>
        <v>September</v>
      </c>
      <c r="C5489" t="s">
        <v>974</v>
      </c>
      <c r="D5489" t="s">
        <v>26</v>
      </c>
      <c r="E5489" t="s">
        <v>21</v>
      </c>
      <c r="F5489" t="s">
        <v>40</v>
      </c>
      <c r="G5489" t="s">
        <v>877</v>
      </c>
      <c r="H5489">
        <v>347.8</v>
      </c>
      <c r="I5489">
        <v>7</v>
      </c>
      <c r="J5489">
        <v>-24.84</v>
      </c>
      <c r="K5489" s="6">
        <f>J5489/H5489</f>
        <v>-7.1420356526739504E-2</v>
      </c>
      <c r="M5489" t="str">
        <f>LEFT(C5489, SEARCH(" ", C5489) - 1)</f>
        <v>Anthony</v>
      </c>
      <c r="N5489" t="str" cm="1">
        <f t="array" ref="N5489">_xlfn.IFS(H5489&lt;0, "LOSS", H5489&gt;1000, "GREAT", H5489&gt;500, "GOOD", H5489&gt;=100, "OKAY", H5489&lt;100, "OKAY")</f>
        <v>OKAY</v>
      </c>
    </row>
    <row r="5490" spans="1:14">
      <c r="A5490" s="2">
        <v>42618</v>
      </c>
      <c r="B5490" s="2" t="str">
        <f>TEXT(A5490,"mmmm")</f>
        <v>September</v>
      </c>
      <c r="C5490" t="s">
        <v>280</v>
      </c>
      <c r="D5490" t="s">
        <v>22</v>
      </c>
      <c r="E5490" t="s">
        <v>25</v>
      </c>
      <c r="F5490" t="s">
        <v>35</v>
      </c>
      <c r="G5490" t="s">
        <v>1739</v>
      </c>
      <c r="H5490">
        <v>116</v>
      </c>
      <c r="I5490">
        <v>8</v>
      </c>
      <c r="J5490">
        <v>29</v>
      </c>
      <c r="K5490" s="6">
        <f>J5490/H5490</f>
        <v>0.25</v>
      </c>
      <c r="M5490" t="str">
        <f>LEFT(C5490, SEARCH(" ", C5490) - 1)</f>
        <v>Marina</v>
      </c>
      <c r="N5490" t="str" cm="1">
        <f t="array" ref="N5490">_xlfn.IFS(H5490&lt;0, "LOSS", H5490&gt;1000, "GREAT", H5490&gt;500, "GOOD", H5490&gt;=100, "OKAY", H5490&lt;100, "OKAY")</f>
        <v>OKAY</v>
      </c>
    </row>
    <row r="5491" spans="1:14">
      <c r="A5491" s="2">
        <v>42618</v>
      </c>
      <c r="B5491" s="2" t="str">
        <f>TEXT(A5491,"mmmm")</f>
        <v>September</v>
      </c>
      <c r="C5491" t="s">
        <v>220</v>
      </c>
      <c r="D5491" t="s">
        <v>27</v>
      </c>
      <c r="E5491" t="s">
        <v>23</v>
      </c>
      <c r="F5491" t="s">
        <v>38</v>
      </c>
      <c r="G5491" t="s">
        <v>461</v>
      </c>
      <c r="H5491">
        <v>9.56</v>
      </c>
      <c r="I5491">
        <v>5</v>
      </c>
      <c r="J5491">
        <v>-7.33</v>
      </c>
      <c r="K5491" s="6">
        <f>J5491/H5491</f>
        <v>-0.7667364016736401</v>
      </c>
      <c r="M5491" t="str">
        <f>LEFT(C5491, SEARCH(" ", C5491) - 1)</f>
        <v>Jasper</v>
      </c>
      <c r="N5491" t="str" cm="1">
        <f t="array" ref="N5491">_xlfn.IFS(H5491&lt;0, "LOSS", H5491&gt;1000, "GREAT", H5491&gt;500, "GOOD", H5491&gt;=100, "OKAY", H5491&lt;100, "OKAY")</f>
        <v>OKAY</v>
      </c>
    </row>
    <row r="5492" spans="1:14">
      <c r="A5492" s="2">
        <v>42618</v>
      </c>
      <c r="B5492" s="2" t="str">
        <f>TEXT(A5492,"mmmm")</f>
        <v>September</v>
      </c>
      <c r="C5492" t="s">
        <v>1383</v>
      </c>
      <c r="D5492" t="s">
        <v>185</v>
      </c>
      <c r="E5492" t="s">
        <v>23</v>
      </c>
      <c r="F5492" t="s">
        <v>42</v>
      </c>
      <c r="G5492" t="s">
        <v>115</v>
      </c>
      <c r="H5492">
        <v>23.47</v>
      </c>
      <c r="I5492">
        <v>3</v>
      </c>
      <c r="J5492">
        <v>7.63</v>
      </c>
      <c r="K5492" s="6">
        <f>J5492/H5492</f>
        <v>0.32509586706433746</v>
      </c>
      <c r="M5492" t="str">
        <f>LEFT(C5492, SEARCH(" ", C5492) - 1)</f>
        <v>Darrin</v>
      </c>
      <c r="N5492" t="str" cm="1">
        <f t="array" ref="N5492">_xlfn.IFS(H5492&lt;0, "LOSS", H5492&gt;1000, "GREAT", H5492&gt;500, "GOOD", H5492&gt;=100, "OKAY", H5492&lt;100, "OKAY")</f>
        <v>OKAY</v>
      </c>
    </row>
    <row r="5493" spans="1:14">
      <c r="A5493" s="2">
        <v>42618</v>
      </c>
      <c r="B5493" s="2" t="str">
        <f>TEXT(A5493,"mmmm")</f>
        <v>September</v>
      </c>
      <c r="C5493" t="s">
        <v>1383</v>
      </c>
      <c r="D5493" t="s">
        <v>185</v>
      </c>
      <c r="E5493" t="s">
        <v>23</v>
      </c>
      <c r="F5493" t="s">
        <v>38</v>
      </c>
      <c r="G5493" t="s">
        <v>456</v>
      </c>
      <c r="H5493">
        <v>86.06</v>
      </c>
      <c r="I5493">
        <v>7</v>
      </c>
      <c r="J5493">
        <v>-63.11</v>
      </c>
      <c r="K5493" s="6">
        <f>J5493/H5493</f>
        <v>-0.733325586799907</v>
      </c>
      <c r="M5493" t="str">
        <f>LEFT(C5493, SEARCH(" ", C5493) - 1)</f>
        <v>Darrin</v>
      </c>
      <c r="N5493" t="str" cm="1">
        <f t="array" ref="N5493">_xlfn.IFS(H5493&lt;0, "LOSS", H5493&gt;1000, "GREAT", H5493&gt;500, "GOOD", H5493&gt;=100, "OKAY", H5493&lt;100, "OKAY")</f>
        <v>OKAY</v>
      </c>
    </row>
    <row r="5494" spans="1:14">
      <c r="A5494" s="2">
        <v>42618</v>
      </c>
      <c r="B5494" s="2" t="str">
        <f>TEXT(A5494,"mmmm")</f>
        <v>September</v>
      </c>
      <c r="C5494" t="s">
        <v>1383</v>
      </c>
      <c r="D5494" t="s">
        <v>185</v>
      </c>
      <c r="E5494" t="s">
        <v>25</v>
      </c>
      <c r="F5494" t="s">
        <v>48</v>
      </c>
      <c r="G5494" t="s">
        <v>787</v>
      </c>
      <c r="H5494">
        <v>108.78</v>
      </c>
      <c r="I5494">
        <v>2</v>
      </c>
      <c r="J5494">
        <v>6.8</v>
      </c>
      <c r="K5494" s="6">
        <f>J5494/H5494</f>
        <v>6.2511491082919646E-2</v>
      </c>
      <c r="M5494" t="str">
        <f>LEFT(C5494, SEARCH(" ", C5494) - 1)</f>
        <v>Darrin</v>
      </c>
      <c r="N5494" t="str" cm="1">
        <f t="array" ref="N5494">_xlfn.IFS(H5494&lt;0, "LOSS", H5494&gt;1000, "GREAT", H5494&gt;500, "GOOD", H5494&gt;=100, "OKAY", H5494&lt;100, "OKAY")</f>
        <v>OKAY</v>
      </c>
    </row>
    <row r="5495" spans="1:14">
      <c r="A5495" s="2">
        <v>42618</v>
      </c>
      <c r="B5495" s="2" t="str">
        <f>TEXT(A5495,"mmmm")</f>
        <v>September</v>
      </c>
      <c r="C5495" t="s">
        <v>1383</v>
      </c>
      <c r="D5495" t="s">
        <v>185</v>
      </c>
      <c r="E5495" t="s">
        <v>23</v>
      </c>
      <c r="F5495" t="s">
        <v>47</v>
      </c>
      <c r="G5495" t="s">
        <v>339</v>
      </c>
      <c r="H5495">
        <v>10.27</v>
      </c>
      <c r="I5495">
        <v>3</v>
      </c>
      <c r="J5495">
        <v>3.21</v>
      </c>
      <c r="K5495" s="6">
        <f>J5495/H5495</f>
        <v>0.31256085686465435</v>
      </c>
      <c r="M5495" t="str">
        <f>LEFT(C5495, SEARCH(" ", C5495) - 1)</f>
        <v>Darrin</v>
      </c>
      <c r="N5495" t="str" cm="1">
        <f t="array" ref="N5495">_xlfn.IFS(H5495&lt;0, "LOSS", H5495&gt;1000, "GREAT", H5495&gt;500, "GOOD", H5495&gt;=100, "OKAY", H5495&lt;100, "OKAY")</f>
        <v>OKAY</v>
      </c>
    </row>
    <row r="5496" spans="1:14">
      <c r="A5496" s="2">
        <v>42618</v>
      </c>
      <c r="B5496" s="2" t="str">
        <f>TEXT(A5496,"mmmm")</f>
        <v>September</v>
      </c>
      <c r="C5496" t="s">
        <v>1008</v>
      </c>
      <c r="D5496" t="s">
        <v>26</v>
      </c>
      <c r="E5496" t="s">
        <v>23</v>
      </c>
      <c r="F5496" t="s">
        <v>36</v>
      </c>
      <c r="G5496" t="s">
        <v>2417</v>
      </c>
      <c r="H5496">
        <v>62.79</v>
      </c>
      <c r="I5496">
        <v>3</v>
      </c>
      <c r="J5496">
        <v>-166.39</v>
      </c>
      <c r="K5496" s="6">
        <f>J5496/H5496</f>
        <v>-2.6499442586399105</v>
      </c>
      <c r="M5496" t="str">
        <f>LEFT(C5496, SEARCH(" ", C5496) - 1)</f>
        <v>Gary</v>
      </c>
      <c r="N5496" t="str" cm="1">
        <f t="array" ref="N5496">_xlfn.IFS(H5496&lt;0, "LOSS", H5496&gt;1000, "GREAT", H5496&gt;500, "GOOD", H5496&gt;=100, "OKAY", H5496&lt;100, "OKAY")</f>
        <v>OKAY</v>
      </c>
    </row>
    <row r="5497" spans="1:14">
      <c r="A5497" s="2">
        <v>42618</v>
      </c>
      <c r="B5497" s="2" t="str">
        <f>TEXT(A5497,"mmmm")</f>
        <v>September</v>
      </c>
      <c r="C5497" t="s">
        <v>1008</v>
      </c>
      <c r="D5497" t="s">
        <v>26</v>
      </c>
      <c r="E5497" t="s">
        <v>23</v>
      </c>
      <c r="F5497" t="s">
        <v>43</v>
      </c>
      <c r="G5497" t="s">
        <v>1588</v>
      </c>
      <c r="H5497">
        <v>28.44</v>
      </c>
      <c r="I5497">
        <v>9</v>
      </c>
      <c r="J5497">
        <v>4.2699999999999996</v>
      </c>
      <c r="K5497" s="6">
        <f>J5497/H5497</f>
        <v>0.15014064697609</v>
      </c>
      <c r="M5497" t="str">
        <f>LEFT(C5497, SEARCH(" ", C5497) - 1)</f>
        <v>Gary</v>
      </c>
      <c r="N5497" t="str" cm="1">
        <f t="array" ref="N5497">_xlfn.IFS(H5497&lt;0, "LOSS", H5497&gt;1000, "GREAT", H5497&gt;500, "GOOD", H5497&gt;=100, "OKAY", H5497&lt;100, "OKAY")</f>
        <v>OKAY</v>
      </c>
    </row>
    <row r="5498" spans="1:14">
      <c r="A5498" s="2">
        <v>42618</v>
      </c>
      <c r="B5498" s="2" t="str">
        <f>TEXT(A5498,"mmmm")</f>
        <v>September</v>
      </c>
      <c r="C5498" t="s">
        <v>1183</v>
      </c>
      <c r="D5498" t="s">
        <v>22</v>
      </c>
      <c r="E5498" t="s">
        <v>23</v>
      </c>
      <c r="F5498" t="s">
        <v>47</v>
      </c>
      <c r="G5498" t="s">
        <v>2672</v>
      </c>
      <c r="H5498">
        <v>96.08</v>
      </c>
      <c r="I5498">
        <v>2</v>
      </c>
      <c r="J5498">
        <v>46.12</v>
      </c>
      <c r="K5498" s="6">
        <f>J5498/H5498</f>
        <v>0.48001665278934219</v>
      </c>
      <c r="M5498" t="str">
        <f>LEFT(C5498, SEARCH(" ", C5498) - 1)</f>
        <v>Joseph</v>
      </c>
      <c r="N5498" t="str" cm="1">
        <f t="array" ref="N5498">_xlfn.IFS(H5498&lt;0, "LOSS", H5498&gt;1000, "GREAT", H5498&gt;500, "GOOD", H5498&gt;=100, "OKAY", H5498&lt;100, "OKAY")</f>
        <v>OKAY</v>
      </c>
    </row>
    <row r="5499" spans="1:14">
      <c r="A5499" s="2">
        <v>42618</v>
      </c>
      <c r="B5499" s="2" t="str">
        <f>TEXT(A5499,"mmmm")</f>
        <v>September</v>
      </c>
      <c r="C5499" t="s">
        <v>1183</v>
      </c>
      <c r="D5499" t="s">
        <v>22</v>
      </c>
      <c r="E5499" t="s">
        <v>23</v>
      </c>
      <c r="F5499" t="s">
        <v>38</v>
      </c>
      <c r="G5499" t="s">
        <v>1306</v>
      </c>
      <c r="H5499">
        <v>11.68</v>
      </c>
      <c r="I5499">
        <v>2</v>
      </c>
      <c r="J5499">
        <v>3.94</v>
      </c>
      <c r="K5499" s="6">
        <f>J5499/H5499</f>
        <v>0.33732876712328769</v>
      </c>
      <c r="M5499" t="str">
        <f>LEFT(C5499, SEARCH(" ", C5499) - 1)</f>
        <v>Joseph</v>
      </c>
      <c r="N5499" t="str" cm="1">
        <f t="array" ref="N5499">_xlfn.IFS(H5499&lt;0, "LOSS", H5499&gt;1000, "GREAT", H5499&gt;500, "GOOD", H5499&gt;=100, "OKAY", H5499&lt;100, "OKAY")</f>
        <v>OKAY</v>
      </c>
    </row>
    <row r="5500" spans="1:14">
      <c r="A5500" s="2">
        <v>42618</v>
      </c>
      <c r="B5500" s="2" t="str">
        <f>TEXT(A5500,"mmmm")</f>
        <v>September</v>
      </c>
      <c r="C5500" t="s">
        <v>1183</v>
      </c>
      <c r="D5500" t="s">
        <v>22</v>
      </c>
      <c r="E5500" t="s">
        <v>23</v>
      </c>
      <c r="F5500" t="s">
        <v>43</v>
      </c>
      <c r="G5500" t="s">
        <v>1045</v>
      </c>
      <c r="H5500">
        <v>4.3600000000000003</v>
      </c>
      <c r="I5500">
        <v>2</v>
      </c>
      <c r="J5500">
        <v>1.79</v>
      </c>
      <c r="K5500" s="6">
        <f>J5500/H5500</f>
        <v>0.41055045871559631</v>
      </c>
      <c r="M5500" t="str">
        <f>LEFT(C5500, SEARCH(" ", C5500) - 1)</f>
        <v>Joseph</v>
      </c>
      <c r="N5500" t="str" cm="1">
        <f t="array" ref="N5500">_xlfn.IFS(H5500&lt;0, "LOSS", H5500&gt;1000, "GREAT", H5500&gt;500, "GOOD", H5500&gt;=100, "OKAY", H5500&lt;100, "OKAY")</f>
        <v>OKAY</v>
      </c>
    </row>
    <row r="5501" spans="1:14">
      <c r="A5501" s="2">
        <v>42618</v>
      </c>
      <c r="B5501" s="2" t="str">
        <f>TEXT(A5501,"mmmm")</f>
        <v>September</v>
      </c>
      <c r="C5501" t="s">
        <v>995</v>
      </c>
      <c r="D5501" t="s">
        <v>26</v>
      </c>
      <c r="E5501" t="s">
        <v>23</v>
      </c>
      <c r="F5501" t="s">
        <v>47</v>
      </c>
      <c r="G5501" t="s">
        <v>2192</v>
      </c>
      <c r="H5501">
        <v>25.92</v>
      </c>
      <c r="I5501">
        <v>5</v>
      </c>
      <c r="J5501">
        <v>9.07</v>
      </c>
      <c r="K5501" s="6">
        <f>J5501/H5501</f>
        <v>0.34992283950617281</v>
      </c>
      <c r="M5501" t="str">
        <f>LEFT(C5501, SEARCH(" ", C5501) - 1)</f>
        <v>Don</v>
      </c>
      <c r="N5501" t="str" cm="1">
        <f t="array" ref="N5501">_xlfn.IFS(H5501&lt;0, "LOSS", H5501&gt;1000, "GREAT", H5501&gt;500, "GOOD", H5501&gt;=100, "OKAY", H5501&lt;100, "OKAY")</f>
        <v>OKAY</v>
      </c>
    </row>
    <row r="5502" spans="1:14">
      <c r="A5502" s="2">
        <v>42618</v>
      </c>
      <c r="B5502" s="2" t="str">
        <f>TEXT(A5502,"mmmm")</f>
        <v>September</v>
      </c>
      <c r="C5502" t="s">
        <v>995</v>
      </c>
      <c r="D5502" t="s">
        <v>26</v>
      </c>
      <c r="E5502" t="s">
        <v>23</v>
      </c>
      <c r="F5502" t="s">
        <v>43</v>
      </c>
      <c r="G5502" t="s">
        <v>233</v>
      </c>
      <c r="H5502">
        <v>15.81</v>
      </c>
      <c r="I5502">
        <v>8</v>
      </c>
      <c r="J5502">
        <v>5.34</v>
      </c>
      <c r="K5502" s="6">
        <f>J5502/H5502</f>
        <v>0.33776091081593929</v>
      </c>
      <c r="M5502" t="str">
        <f>LEFT(C5502, SEARCH(" ", C5502) - 1)</f>
        <v>Don</v>
      </c>
      <c r="N5502" t="str" cm="1">
        <f t="array" ref="N5502">_xlfn.IFS(H5502&lt;0, "LOSS", H5502&gt;1000, "GREAT", H5502&gt;500, "GOOD", H5502&gt;=100, "OKAY", H5502&lt;100, "OKAY")</f>
        <v>OKAY</v>
      </c>
    </row>
    <row r="5503" spans="1:14">
      <c r="A5503" s="2">
        <v>42618</v>
      </c>
      <c r="B5503" s="2" t="str">
        <f>TEXT(A5503,"mmmm")</f>
        <v>September</v>
      </c>
      <c r="C5503" t="s">
        <v>995</v>
      </c>
      <c r="D5503" t="s">
        <v>26</v>
      </c>
      <c r="E5503" t="s">
        <v>23</v>
      </c>
      <c r="F5503" t="s">
        <v>47</v>
      </c>
      <c r="G5503" t="s">
        <v>2471</v>
      </c>
      <c r="H5503">
        <v>10.37</v>
      </c>
      <c r="I5503">
        <v>2</v>
      </c>
      <c r="J5503">
        <v>3.76</v>
      </c>
      <c r="K5503" s="6">
        <f>J5503/H5503</f>
        <v>0.36258437801350046</v>
      </c>
      <c r="M5503" t="str">
        <f>LEFT(C5503, SEARCH(" ", C5503) - 1)</f>
        <v>Don</v>
      </c>
      <c r="N5503" t="str" cm="1">
        <f t="array" ref="N5503">_xlfn.IFS(H5503&lt;0, "LOSS", H5503&gt;1000, "GREAT", H5503&gt;500, "GOOD", H5503&gt;=100, "OKAY", H5503&lt;100, "OKAY")</f>
        <v>OKAY</v>
      </c>
    </row>
    <row r="5504" spans="1:14">
      <c r="A5504" s="2">
        <v>42618</v>
      </c>
      <c r="B5504" s="2" t="str">
        <f>TEXT(A5504,"mmmm")</f>
        <v>September</v>
      </c>
      <c r="C5504" t="s">
        <v>167</v>
      </c>
      <c r="D5504" t="s">
        <v>24</v>
      </c>
      <c r="E5504" t="s">
        <v>23</v>
      </c>
      <c r="F5504" t="s">
        <v>47</v>
      </c>
      <c r="G5504" t="s">
        <v>1776</v>
      </c>
      <c r="H5504">
        <v>192.16</v>
      </c>
      <c r="I5504">
        <v>4</v>
      </c>
      <c r="J5504">
        <v>92.24</v>
      </c>
      <c r="K5504" s="6">
        <f>J5504/H5504</f>
        <v>0.48001665278934219</v>
      </c>
      <c r="M5504" t="str">
        <f>LEFT(C5504, SEARCH(" ", C5504) - 1)</f>
        <v>Mark</v>
      </c>
      <c r="N5504" t="str" cm="1">
        <f t="array" ref="N5504">_xlfn.IFS(H5504&lt;0, "LOSS", H5504&gt;1000, "GREAT", H5504&gt;500, "GOOD", H5504&gt;=100, "OKAY", H5504&lt;100, "OKAY")</f>
        <v>OKAY</v>
      </c>
    </row>
    <row r="5505" spans="1:14">
      <c r="A5505" s="2">
        <v>42618</v>
      </c>
      <c r="B5505" s="2" t="str">
        <f>TEXT(A5505,"mmmm")</f>
        <v>September</v>
      </c>
      <c r="C5505" t="s">
        <v>1360</v>
      </c>
      <c r="D5505" t="s">
        <v>26</v>
      </c>
      <c r="E5505" t="s">
        <v>23</v>
      </c>
      <c r="F5505" t="s">
        <v>49</v>
      </c>
      <c r="G5505" t="s">
        <v>1562</v>
      </c>
      <c r="H5505">
        <v>93.46</v>
      </c>
      <c r="I5505">
        <v>3</v>
      </c>
      <c r="J5505">
        <v>-17.52</v>
      </c>
      <c r="K5505" s="6">
        <f>J5505/H5505</f>
        <v>-0.18745987588273058</v>
      </c>
      <c r="M5505" t="str">
        <f>LEFT(C5505, SEARCH(" ", C5505) - 1)</f>
        <v>Pete</v>
      </c>
      <c r="N5505" t="str" cm="1">
        <f t="array" ref="N5505">_xlfn.IFS(H5505&lt;0, "LOSS", H5505&gt;1000, "GREAT", H5505&gt;500, "GOOD", H5505&gt;=100, "OKAY", H5505&lt;100, "OKAY")</f>
        <v>OKAY</v>
      </c>
    </row>
    <row r="5506" spans="1:14">
      <c r="A5506" s="2">
        <v>42618</v>
      </c>
      <c r="B5506" s="2" t="str">
        <f>TEXT(A5506,"mmmm")</f>
        <v>September</v>
      </c>
      <c r="C5506" t="s">
        <v>131</v>
      </c>
      <c r="D5506" t="s">
        <v>106</v>
      </c>
      <c r="E5506" t="s">
        <v>23</v>
      </c>
      <c r="F5506" t="s">
        <v>45</v>
      </c>
      <c r="G5506" t="s">
        <v>2259</v>
      </c>
      <c r="H5506">
        <v>25.06</v>
      </c>
      <c r="I5506">
        <v>2</v>
      </c>
      <c r="J5506">
        <v>11.78</v>
      </c>
      <c r="K5506" s="6">
        <f>J5506/H5506</f>
        <v>0.47007182761372707</v>
      </c>
      <c r="M5506" t="str">
        <f>LEFT(C5506, SEARCH(" ", C5506) - 1)</f>
        <v>Michael</v>
      </c>
      <c r="N5506" t="str" cm="1">
        <f t="array" ref="N5506">_xlfn.IFS(H5506&lt;0, "LOSS", H5506&gt;1000, "GREAT", H5506&gt;500, "GOOD", H5506&gt;=100, "OKAY", H5506&lt;100, "OKAY")</f>
        <v>OKAY</v>
      </c>
    </row>
    <row r="5507" spans="1:14">
      <c r="A5507" s="2">
        <v>42618</v>
      </c>
      <c r="B5507" s="2" t="str">
        <f>TEXT(A5507,"mmmm")</f>
        <v>September</v>
      </c>
      <c r="C5507" t="s">
        <v>131</v>
      </c>
      <c r="D5507" t="s">
        <v>106</v>
      </c>
      <c r="E5507" t="s">
        <v>21</v>
      </c>
      <c r="F5507" t="s">
        <v>51</v>
      </c>
      <c r="G5507" t="s">
        <v>867</v>
      </c>
      <c r="H5507">
        <v>1652.94</v>
      </c>
      <c r="I5507">
        <v>3</v>
      </c>
      <c r="J5507">
        <v>314.06</v>
      </c>
      <c r="K5507" s="6">
        <f>J5507/H5507</f>
        <v>0.19000084697569181</v>
      </c>
      <c r="M5507" t="str">
        <f>LEFT(C5507, SEARCH(" ", C5507) - 1)</f>
        <v>Michael</v>
      </c>
      <c r="N5507" t="str" cm="1">
        <f t="array" ref="N5507">_xlfn.IFS(H5507&lt;0, "LOSS", H5507&gt;1000, "GREAT", H5507&gt;500, "GOOD", H5507&gt;=100, "OKAY", H5507&lt;100, "OKAY")</f>
        <v>GREAT</v>
      </c>
    </row>
    <row r="5508" spans="1:14">
      <c r="A5508" s="2">
        <v>42618</v>
      </c>
      <c r="B5508" s="2" t="str">
        <f>TEXT(A5508,"mmmm")</f>
        <v>September</v>
      </c>
      <c r="C5508" t="s">
        <v>2458</v>
      </c>
      <c r="D5508" t="s">
        <v>29</v>
      </c>
      <c r="E5508" t="s">
        <v>23</v>
      </c>
      <c r="F5508" t="s">
        <v>47</v>
      </c>
      <c r="G5508" t="s">
        <v>2373</v>
      </c>
      <c r="H5508">
        <v>9.25</v>
      </c>
      <c r="I5508">
        <v>2</v>
      </c>
      <c r="J5508">
        <v>3.35</v>
      </c>
      <c r="K5508" s="6">
        <f>J5508/H5508</f>
        <v>0.36216216216216218</v>
      </c>
      <c r="M5508" t="str">
        <f>LEFT(C5508, SEARCH(" ", C5508) - 1)</f>
        <v>Stephanie</v>
      </c>
      <c r="N5508" t="str" cm="1">
        <f t="array" ref="N5508">_xlfn.IFS(H5508&lt;0, "LOSS", H5508&gt;1000, "GREAT", H5508&gt;500, "GOOD", H5508&gt;=100, "OKAY", H5508&lt;100, "OKAY")</f>
        <v>OKAY</v>
      </c>
    </row>
    <row r="5509" spans="1:14">
      <c r="A5509" s="2">
        <v>42618</v>
      </c>
      <c r="B5509" s="2" t="str">
        <f>TEXT(A5509,"mmmm")</f>
        <v>September</v>
      </c>
      <c r="C5509" t="s">
        <v>1650</v>
      </c>
      <c r="D5509" t="s">
        <v>30</v>
      </c>
      <c r="E5509" t="s">
        <v>23</v>
      </c>
      <c r="F5509" t="s">
        <v>38</v>
      </c>
      <c r="G5509" t="s">
        <v>1904</v>
      </c>
      <c r="H5509">
        <v>8.9499999999999993</v>
      </c>
      <c r="I5509">
        <v>2</v>
      </c>
      <c r="J5509">
        <v>-7.46</v>
      </c>
      <c r="K5509" s="6">
        <f>J5509/H5509</f>
        <v>-0.83351955307262571</v>
      </c>
      <c r="M5509" t="str">
        <f>LEFT(C5509, SEARCH(" ", C5509) - 1)</f>
        <v>Maribeth</v>
      </c>
      <c r="N5509" t="str" cm="1">
        <f t="array" ref="N5509">_xlfn.IFS(H5509&lt;0, "LOSS", H5509&gt;1000, "GREAT", H5509&gt;500, "GOOD", H5509&gt;=100, "OKAY", H5509&lt;100, "OKAY")</f>
        <v>OKAY</v>
      </c>
    </row>
    <row r="5510" spans="1:14">
      <c r="A5510" s="2">
        <v>42618</v>
      </c>
      <c r="B5510" s="2" t="str">
        <f>TEXT(A5510,"mmmm")</f>
        <v>September</v>
      </c>
      <c r="C5510" t="s">
        <v>1650</v>
      </c>
      <c r="D5510" t="s">
        <v>30</v>
      </c>
      <c r="E5510" t="s">
        <v>23</v>
      </c>
      <c r="F5510" t="s">
        <v>38</v>
      </c>
      <c r="G5510" t="s">
        <v>1729</v>
      </c>
      <c r="H5510">
        <v>8.86</v>
      </c>
      <c r="I5510">
        <v>6</v>
      </c>
      <c r="J5510">
        <v>-6.49</v>
      </c>
      <c r="K5510" s="6">
        <f>J5510/H5510</f>
        <v>-0.73250564334085788</v>
      </c>
      <c r="M5510" t="str">
        <f>LEFT(C5510, SEARCH(" ", C5510) - 1)</f>
        <v>Maribeth</v>
      </c>
      <c r="N5510" t="str" cm="1">
        <f t="array" ref="N5510">_xlfn.IFS(H5510&lt;0, "LOSS", H5510&gt;1000, "GREAT", H5510&gt;500, "GOOD", H5510&gt;=100, "OKAY", H5510&lt;100, "OKAY")</f>
        <v>OKAY</v>
      </c>
    </row>
    <row r="5511" spans="1:14">
      <c r="A5511" s="2">
        <v>42618</v>
      </c>
      <c r="B5511" s="2" t="str">
        <f>TEXT(A5511,"mmmm")</f>
        <v>September</v>
      </c>
      <c r="C5511" t="s">
        <v>1650</v>
      </c>
      <c r="D5511" t="s">
        <v>30</v>
      </c>
      <c r="E5511" t="s">
        <v>21</v>
      </c>
      <c r="F5511" t="s">
        <v>40</v>
      </c>
      <c r="G5511" t="s">
        <v>364</v>
      </c>
      <c r="H5511">
        <v>85.25</v>
      </c>
      <c r="I5511">
        <v>2</v>
      </c>
      <c r="J5511">
        <v>-1.22</v>
      </c>
      <c r="K5511" s="6">
        <f>J5511/H5511</f>
        <v>-1.4310850439882698E-2</v>
      </c>
      <c r="M5511" t="str">
        <f>LEFT(C5511, SEARCH(" ", C5511) - 1)</f>
        <v>Maribeth</v>
      </c>
      <c r="N5511" t="str" cm="1">
        <f t="array" ref="N5511">_xlfn.IFS(H5511&lt;0, "LOSS", H5511&gt;1000, "GREAT", H5511&gt;500, "GOOD", H5511&gt;=100, "OKAY", H5511&lt;100, "OKAY")</f>
        <v>OKAY</v>
      </c>
    </row>
    <row r="5512" spans="1:14">
      <c r="A5512" s="2">
        <v>42618</v>
      </c>
      <c r="B5512" s="2" t="str">
        <f>TEXT(A5512,"mmmm")</f>
        <v>September</v>
      </c>
      <c r="C5512" t="s">
        <v>1820</v>
      </c>
      <c r="D5512" t="s">
        <v>26</v>
      </c>
      <c r="E5512" t="s">
        <v>21</v>
      </c>
      <c r="F5512" t="s">
        <v>44</v>
      </c>
      <c r="G5512" t="s">
        <v>1398</v>
      </c>
      <c r="H5512">
        <v>21.2</v>
      </c>
      <c r="I5512">
        <v>3</v>
      </c>
      <c r="J5512">
        <v>-11.66</v>
      </c>
      <c r="K5512" s="6">
        <f>J5512/H5512</f>
        <v>-0.55000000000000004</v>
      </c>
      <c r="M5512" t="str">
        <f>LEFT(C5512, SEARCH(" ", C5512) - 1)</f>
        <v>Elizabeth</v>
      </c>
      <c r="N5512" t="str" cm="1">
        <f t="array" ref="N5512">_xlfn.IFS(H5512&lt;0, "LOSS", H5512&gt;1000, "GREAT", H5512&gt;500, "GOOD", H5512&gt;=100, "OKAY", H5512&lt;100, "OKAY")</f>
        <v>OKAY</v>
      </c>
    </row>
    <row r="5513" spans="1:14">
      <c r="A5513" s="2">
        <v>42618</v>
      </c>
      <c r="B5513" s="2" t="str">
        <f>TEXT(A5513,"mmmm")</f>
        <v>September</v>
      </c>
      <c r="C5513" t="s">
        <v>2047</v>
      </c>
      <c r="D5513" t="s">
        <v>27</v>
      </c>
      <c r="E5513" t="s">
        <v>21</v>
      </c>
      <c r="F5513" t="s">
        <v>44</v>
      </c>
      <c r="G5513" t="s">
        <v>2671</v>
      </c>
      <c r="H5513">
        <v>58.25</v>
      </c>
      <c r="I5513">
        <v>9</v>
      </c>
      <c r="J5513">
        <v>11.65</v>
      </c>
      <c r="K5513" s="6">
        <f>J5513/H5513</f>
        <v>0.2</v>
      </c>
      <c r="M5513" t="str">
        <f>LEFT(C5513, SEARCH(" ", C5513) - 1)</f>
        <v>Dean</v>
      </c>
      <c r="N5513" t="str" cm="1">
        <f t="array" ref="N5513">_xlfn.IFS(H5513&lt;0, "LOSS", H5513&gt;1000, "GREAT", H5513&gt;500, "GOOD", H5513&gt;=100, "OKAY", H5513&lt;100, "OKAY")</f>
        <v>OKAY</v>
      </c>
    </row>
    <row r="5514" spans="1:14">
      <c r="A5514" s="2">
        <v>42618</v>
      </c>
      <c r="B5514" s="2" t="str">
        <f>TEXT(A5514,"mmmm")</f>
        <v>September</v>
      </c>
      <c r="C5514" t="s">
        <v>2047</v>
      </c>
      <c r="D5514" t="s">
        <v>27</v>
      </c>
      <c r="E5514" t="s">
        <v>21</v>
      </c>
      <c r="F5514" t="s">
        <v>40</v>
      </c>
      <c r="G5514" t="s">
        <v>2673</v>
      </c>
      <c r="H5514">
        <v>71.25</v>
      </c>
      <c r="I5514">
        <v>2</v>
      </c>
      <c r="J5514">
        <v>-19.34</v>
      </c>
      <c r="K5514" s="6">
        <f>J5514/H5514</f>
        <v>-0.27143859649122809</v>
      </c>
      <c r="M5514" t="str">
        <f>LEFT(C5514, SEARCH(" ", C5514) - 1)</f>
        <v>Dean</v>
      </c>
      <c r="N5514" t="str" cm="1">
        <f t="array" ref="N5514">_xlfn.IFS(H5514&lt;0, "LOSS", H5514&gt;1000, "GREAT", H5514&gt;500, "GOOD", H5514&gt;=100, "OKAY", H5514&lt;100, "OKAY")</f>
        <v>OKAY</v>
      </c>
    </row>
    <row r="5515" spans="1:14">
      <c r="A5515" s="2">
        <v>42618</v>
      </c>
      <c r="B5515" s="2" t="str">
        <f>TEXT(A5515,"mmmm")</f>
        <v>September</v>
      </c>
      <c r="C5515" t="s">
        <v>2047</v>
      </c>
      <c r="D5515" t="s">
        <v>27</v>
      </c>
      <c r="E5515" t="s">
        <v>23</v>
      </c>
      <c r="F5515" t="s">
        <v>37</v>
      </c>
      <c r="G5515" t="s">
        <v>1140</v>
      </c>
      <c r="H5515">
        <v>7.87</v>
      </c>
      <c r="I5515">
        <v>3</v>
      </c>
      <c r="J5515">
        <v>0.59</v>
      </c>
      <c r="K5515" s="6">
        <f>J5515/H5515</f>
        <v>7.4968233799237602E-2</v>
      </c>
      <c r="M5515" t="str">
        <f>LEFT(C5515, SEARCH(" ", C5515) - 1)</f>
        <v>Dean</v>
      </c>
      <c r="N5515" t="str" cm="1">
        <f t="array" ref="N5515">_xlfn.IFS(H5515&lt;0, "LOSS", H5515&gt;1000, "GREAT", H5515&gt;500, "GOOD", H5515&gt;=100, "OKAY", H5515&lt;100, "OKAY")</f>
        <v>OKAY</v>
      </c>
    </row>
    <row r="5516" spans="1:14">
      <c r="A5516" s="2">
        <v>42618</v>
      </c>
      <c r="B5516" s="2" t="str">
        <f>TEXT(A5516,"mmmm")</f>
        <v>September</v>
      </c>
      <c r="C5516" t="s">
        <v>2047</v>
      </c>
      <c r="D5516" t="s">
        <v>27</v>
      </c>
      <c r="E5516" t="s">
        <v>21</v>
      </c>
      <c r="F5516" t="s">
        <v>40</v>
      </c>
      <c r="G5516" t="s">
        <v>2123</v>
      </c>
      <c r="H5516">
        <v>887.27</v>
      </c>
      <c r="I5516">
        <v>3</v>
      </c>
      <c r="J5516">
        <v>-63.38</v>
      </c>
      <c r="K5516" s="6">
        <f>J5516/H5516</f>
        <v>-7.1432596616587962E-2</v>
      </c>
      <c r="M5516" t="str">
        <f>LEFT(C5516, SEARCH(" ", C5516) - 1)</f>
        <v>Dean</v>
      </c>
      <c r="N5516" t="str" cm="1">
        <f t="array" ref="N5516">_xlfn.IFS(H5516&lt;0, "LOSS", H5516&gt;1000, "GREAT", H5516&gt;500, "GOOD", H5516&gt;=100, "OKAY", H5516&lt;100, "OKAY")</f>
        <v>GOOD</v>
      </c>
    </row>
    <row r="5517" spans="1:14">
      <c r="A5517" s="2">
        <v>42618</v>
      </c>
      <c r="B5517" s="2" t="str">
        <f>TEXT(A5517,"mmmm")</f>
        <v>September</v>
      </c>
      <c r="C5517" t="s">
        <v>2050</v>
      </c>
      <c r="D5517" t="s">
        <v>24</v>
      </c>
      <c r="E5517" t="s">
        <v>25</v>
      </c>
      <c r="F5517" t="s">
        <v>48</v>
      </c>
      <c r="G5517" t="s">
        <v>727</v>
      </c>
      <c r="H5517">
        <v>43.6</v>
      </c>
      <c r="I5517">
        <v>4</v>
      </c>
      <c r="J5517">
        <v>12.21</v>
      </c>
      <c r="K5517" s="6">
        <f>J5517/H5517</f>
        <v>0.28004587155963306</v>
      </c>
      <c r="M5517" t="str">
        <f>LEFT(C5517, SEARCH(" ", C5517) - 1)</f>
        <v>Fred</v>
      </c>
      <c r="N5517" t="str" cm="1">
        <f t="array" ref="N5517">_xlfn.IFS(H5517&lt;0, "LOSS", H5517&gt;1000, "GREAT", H5517&gt;500, "GOOD", H5517&gt;=100, "OKAY", H5517&lt;100, "OKAY")</f>
        <v>OKAY</v>
      </c>
    </row>
    <row r="5518" spans="1:14">
      <c r="A5518" s="2">
        <v>42619</v>
      </c>
      <c r="B5518" s="2" t="str">
        <f>TEXT(A5518,"mmmm")</f>
        <v>September</v>
      </c>
      <c r="C5518" t="s">
        <v>2484</v>
      </c>
      <c r="D5518" t="s">
        <v>198</v>
      </c>
      <c r="E5518" t="s">
        <v>23</v>
      </c>
      <c r="F5518" t="s">
        <v>36</v>
      </c>
      <c r="G5518" t="s">
        <v>1429</v>
      </c>
      <c r="H5518">
        <v>77.88</v>
      </c>
      <c r="I5518">
        <v>6</v>
      </c>
      <c r="J5518">
        <v>22.59</v>
      </c>
      <c r="K5518" s="6">
        <f>J5518/H5518</f>
        <v>0.29006163328197226</v>
      </c>
      <c r="M5518" t="str">
        <f>LEFT(C5518, SEARCH(" ", C5518) - 1)</f>
        <v>Elpida</v>
      </c>
      <c r="N5518" t="str" cm="1">
        <f t="array" ref="N5518">_xlfn.IFS(H5518&lt;0, "LOSS", H5518&gt;1000, "GREAT", H5518&gt;500, "GOOD", H5518&gt;=100, "OKAY", H5518&lt;100, "OKAY")</f>
        <v>OKAY</v>
      </c>
    </row>
    <row r="5519" spans="1:14">
      <c r="A5519" s="2">
        <v>42619</v>
      </c>
      <c r="B5519" s="2" t="str">
        <f>TEXT(A5519,"mmmm")</f>
        <v>September</v>
      </c>
      <c r="C5519" t="s">
        <v>1793</v>
      </c>
      <c r="D5519" t="s">
        <v>24</v>
      </c>
      <c r="E5519" t="s">
        <v>25</v>
      </c>
      <c r="F5519" t="s">
        <v>35</v>
      </c>
      <c r="G5519" t="s">
        <v>2470</v>
      </c>
      <c r="H5519">
        <v>31.86</v>
      </c>
      <c r="I5519">
        <v>2</v>
      </c>
      <c r="J5519">
        <v>11.15</v>
      </c>
      <c r="K5519" s="6">
        <f>J5519/H5519</f>
        <v>0.34996861268047713</v>
      </c>
      <c r="M5519" t="str">
        <f>LEFT(C5519, SEARCH(" ", C5519) - 1)</f>
        <v>Mary</v>
      </c>
      <c r="N5519" t="str" cm="1">
        <f t="array" ref="N5519">_xlfn.IFS(H5519&lt;0, "LOSS", H5519&gt;1000, "GREAT", H5519&gt;500, "GOOD", H5519&gt;=100, "OKAY", H5519&lt;100, "OKAY")</f>
        <v>OKAY</v>
      </c>
    </row>
    <row r="5520" spans="1:14">
      <c r="A5520" s="2">
        <v>42619</v>
      </c>
      <c r="B5520" s="2" t="str">
        <f>TEXT(A5520,"mmmm")</f>
        <v>September</v>
      </c>
      <c r="C5520" t="s">
        <v>1793</v>
      </c>
      <c r="D5520" t="s">
        <v>24</v>
      </c>
      <c r="E5520" t="s">
        <v>21</v>
      </c>
      <c r="F5520" t="s">
        <v>39</v>
      </c>
      <c r="G5520" t="s">
        <v>2009</v>
      </c>
      <c r="H5520">
        <v>722.35</v>
      </c>
      <c r="I5520">
        <v>3</v>
      </c>
      <c r="J5520">
        <v>90.29</v>
      </c>
      <c r="K5520" s="6">
        <f>J5520/H5520</f>
        <v>0.12499480861078426</v>
      </c>
      <c r="M5520" t="str">
        <f>LEFT(C5520, SEARCH(" ", C5520) - 1)</f>
        <v>Mary</v>
      </c>
      <c r="N5520" t="str" cm="1">
        <f t="array" ref="N5520">_xlfn.IFS(H5520&lt;0, "LOSS", H5520&gt;1000, "GREAT", H5520&gt;500, "GOOD", H5520&gt;=100, "OKAY", H5520&lt;100, "OKAY")</f>
        <v>GOOD</v>
      </c>
    </row>
    <row r="5521" spans="1:14">
      <c r="A5521" s="2">
        <v>42619</v>
      </c>
      <c r="B5521" s="2" t="str">
        <f>TEXT(A5521,"mmmm")</f>
        <v>September</v>
      </c>
      <c r="C5521" t="s">
        <v>1259</v>
      </c>
      <c r="D5521" t="s">
        <v>33</v>
      </c>
      <c r="E5521" t="s">
        <v>23</v>
      </c>
      <c r="F5521" t="s">
        <v>42</v>
      </c>
      <c r="G5521" t="s">
        <v>2342</v>
      </c>
      <c r="H5521">
        <v>95.95</v>
      </c>
      <c r="I5521">
        <v>3</v>
      </c>
      <c r="J5521">
        <v>29.99</v>
      </c>
      <c r="K5521" s="6">
        <f>J5521/H5521</f>
        <v>0.31255862428348097</v>
      </c>
      <c r="M5521" t="str">
        <f>LEFT(C5521, SEARCH(" ", C5521) - 1)</f>
        <v>Karl</v>
      </c>
      <c r="N5521" t="str" cm="1">
        <f t="array" ref="N5521">_xlfn.IFS(H5521&lt;0, "LOSS", H5521&gt;1000, "GREAT", H5521&gt;500, "GOOD", H5521&gt;=100, "OKAY", H5521&lt;100, "OKAY")</f>
        <v>OKAY</v>
      </c>
    </row>
    <row r="5522" spans="1:14">
      <c r="A5522" s="2">
        <v>42619</v>
      </c>
      <c r="B5522" s="2" t="str">
        <f>TEXT(A5522,"mmmm")</f>
        <v>September</v>
      </c>
      <c r="C5522" t="s">
        <v>1259</v>
      </c>
      <c r="D5522" t="s">
        <v>33</v>
      </c>
      <c r="E5522" t="s">
        <v>23</v>
      </c>
      <c r="F5522" t="s">
        <v>38</v>
      </c>
      <c r="G5522" t="s">
        <v>287</v>
      </c>
      <c r="H5522">
        <v>3.2</v>
      </c>
      <c r="I5522">
        <v>2</v>
      </c>
      <c r="J5522">
        <v>-2.46</v>
      </c>
      <c r="K5522" s="6">
        <f>J5522/H5522</f>
        <v>-0.76874999999999993</v>
      </c>
      <c r="M5522" t="str">
        <f>LEFT(C5522, SEARCH(" ", C5522) - 1)</f>
        <v>Karl</v>
      </c>
      <c r="N5522" t="str" cm="1">
        <f t="array" ref="N5522">_xlfn.IFS(H5522&lt;0, "LOSS", H5522&gt;1000, "GREAT", H5522&gt;500, "GOOD", H5522&gt;=100, "OKAY", H5522&lt;100, "OKAY")</f>
        <v>OKAY</v>
      </c>
    </row>
    <row r="5523" spans="1:14">
      <c r="A5523" s="2">
        <v>42619</v>
      </c>
      <c r="B5523" s="2" t="str">
        <f>TEXT(A5523,"mmmm")</f>
        <v>September</v>
      </c>
      <c r="C5523" t="s">
        <v>470</v>
      </c>
      <c r="D5523" t="s">
        <v>26</v>
      </c>
      <c r="E5523" t="s">
        <v>23</v>
      </c>
      <c r="F5523" t="s">
        <v>49</v>
      </c>
      <c r="G5523" t="s">
        <v>2170</v>
      </c>
      <c r="H5523">
        <v>10.78</v>
      </c>
      <c r="I5523">
        <v>1</v>
      </c>
      <c r="J5523">
        <v>0.81</v>
      </c>
      <c r="K5523" s="6">
        <f>J5523/H5523</f>
        <v>7.5139146567718001E-2</v>
      </c>
      <c r="M5523" t="str">
        <f>LEFT(C5523, SEARCH(" ", C5523) - 1)</f>
        <v>Bruce</v>
      </c>
      <c r="N5523" t="str" cm="1">
        <f t="array" ref="N5523">_xlfn.IFS(H5523&lt;0, "LOSS", H5523&gt;1000, "GREAT", H5523&gt;500, "GOOD", H5523&gt;=100, "OKAY", H5523&lt;100, "OKAY")</f>
        <v>OKAY</v>
      </c>
    </row>
    <row r="5524" spans="1:14">
      <c r="A5524" s="2">
        <v>42619</v>
      </c>
      <c r="B5524" s="2" t="str">
        <f>TEXT(A5524,"mmmm")</f>
        <v>September</v>
      </c>
      <c r="C5524" t="s">
        <v>1717</v>
      </c>
      <c r="D5524" t="s">
        <v>26</v>
      </c>
      <c r="E5524" t="s">
        <v>23</v>
      </c>
      <c r="F5524" t="s">
        <v>47</v>
      </c>
      <c r="G5524" t="s">
        <v>1343</v>
      </c>
      <c r="H5524">
        <v>41.92</v>
      </c>
      <c r="I5524">
        <v>4</v>
      </c>
      <c r="J5524">
        <v>15.2</v>
      </c>
      <c r="K5524" s="6">
        <f>J5524/H5524</f>
        <v>0.36259541984732824</v>
      </c>
      <c r="M5524" t="str">
        <f>LEFT(C5524, SEARCH(" ", C5524) - 1)</f>
        <v>Yoseph</v>
      </c>
      <c r="N5524" t="str" cm="1">
        <f t="array" ref="N5524">_xlfn.IFS(H5524&lt;0, "LOSS", H5524&gt;1000, "GREAT", H5524&gt;500, "GOOD", H5524&gt;=100, "OKAY", H5524&lt;100, "OKAY")</f>
        <v>OKAY</v>
      </c>
    </row>
    <row r="5525" spans="1:14">
      <c r="A5525" s="2">
        <v>42619</v>
      </c>
      <c r="B5525" s="2" t="str">
        <f>TEXT(A5525,"mmmm")</f>
        <v>September</v>
      </c>
      <c r="C5525" t="s">
        <v>1717</v>
      </c>
      <c r="D5525" t="s">
        <v>26</v>
      </c>
      <c r="E5525" t="s">
        <v>25</v>
      </c>
      <c r="F5525" t="s">
        <v>48</v>
      </c>
      <c r="G5525" t="s">
        <v>2674</v>
      </c>
      <c r="H5525">
        <v>329.58</v>
      </c>
      <c r="I5525">
        <v>2</v>
      </c>
      <c r="J5525">
        <v>37.08</v>
      </c>
      <c r="K5525" s="6">
        <f>J5525/H5525</f>
        <v>0.11250682687056253</v>
      </c>
      <c r="M5525" t="str">
        <f>LEFT(C5525, SEARCH(" ", C5525) - 1)</f>
        <v>Yoseph</v>
      </c>
      <c r="N5525" t="str" cm="1">
        <f t="array" ref="N5525">_xlfn.IFS(H5525&lt;0, "LOSS", H5525&gt;1000, "GREAT", H5525&gt;500, "GOOD", H5525&gt;=100, "OKAY", H5525&lt;100, "OKAY")</f>
        <v>OKAY</v>
      </c>
    </row>
    <row r="5526" spans="1:14">
      <c r="A5526" s="2">
        <v>42621</v>
      </c>
      <c r="B5526" s="2" t="str">
        <f>TEXT(A5526,"mmmm")</f>
        <v>September</v>
      </c>
      <c r="C5526" t="s">
        <v>2143</v>
      </c>
      <c r="D5526" t="s">
        <v>26</v>
      </c>
      <c r="E5526" t="s">
        <v>23</v>
      </c>
      <c r="F5526" t="s">
        <v>49</v>
      </c>
      <c r="G5526" t="s">
        <v>2582</v>
      </c>
      <c r="H5526">
        <v>35.950000000000003</v>
      </c>
      <c r="I5526">
        <v>3</v>
      </c>
      <c r="J5526">
        <v>3.6</v>
      </c>
      <c r="K5526" s="6">
        <f>J5526/H5526</f>
        <v>0.10013908205841446</v>
      </c>
      <c r="M5526" t="str">
        <f>LEFT(C5526, SEARCH(" ", C5526) - 1)</f>
        <v>Anna</v>
      </c>
      <c r="N5526" t="str" cm="1">
        <f t="array" ref="N5526">_xlfn.IFS(H5526&lt;0, "LOSS", H5526&gt;1000, "GREAT", H5526&gt;500, "GOOD", H5526&gt;=100, "OKAY", H5526&lt;100, "OKAY")</f>
        <v>OKAY</v>
      </c>
    </row>
    <row r="5527" spans="1:14">
      <c r="A5527" s="2">
        <v>42621</v>
      </c>
      <c r="B5527" s="2" t="str">
        <f>TEXT(A5527,"mmmm")</f>
        <v>September</v>
      </c>
      <c r="C5527" t="s">
        <v>2143</v>
      </c>
      <c r="D5527" t="s">
        <v>26</v>
      </c>
      <c r="E5527" t="s">
        <v>21</v>
      </c>
      <c r="F5527" t="s">
        <v>39</v>
      </c>
      <c r="G5527" t="s">
        <v>2325</v>
      </c>
      <c r="H5527">
        <v>2396.27</v>
      </c>
      <c r="I5527">
        <v>4</v>
      </c>
      <c r="J5527">
        <v>-317.14999999999998</v>
      </c>
      <c r="K5527" s="6">
        <f>J5527/H5527</f>
        <v>-0.13235152966902727</v>
      </c>
      <c r="M5527" t="str">
        <f>LEFT(C5527, SEARCH(" ", C5527) - 1)</f>
        <v>Anna</v>
      </c>
      <c r="N5527" t="str" cm="1">
        <f t="array" ref="N5527">_xlfn.IFS(H5527&lt;0, "LOSS", H5527&gt;1000, "GREAT", H5527&gt;500, "GOOD", H5527&gt;=100, "OKAY", H5527&lt;100, "OKAY")</f>
        <v>GREAT</v>
      </c>
    </row>
    <row r="5528" spans="1:14">
      <c r="A5528" s="2">
        <v>42621</v>
      </c>
      <c r="B5528" s="2" t="str">
        <f>TEXT(A5528,"mmmm")</f>
        <v>September</v>
      </c>
      <c r="C5528" t="s">
        <v>2143</v>
      </c>
      <c r="D5528" t="s">
        <v>26</v>
      </c>
      <c r="E5528" t="s">
        <v>23</v>
      </c>
      <c r="F5528" t="s">
        <v>49</v>
      </c>
      <c r="G5528" t="s">
        <v>371</v>
      </c>
      <c r="H5528">
        <v>131.13999999999999</v>
      </c>
      <c r="I5528">
        <v>4</v>
      </c>
      <c r="J5528">
        <v>-32.78</v>
      </c>
      <c r="K5528" s="6">
        <f>J5528/H5528</f>
        <v>-0.24996187280768647</v>
      </c>
      <c r="M5528" t="str">
        <f>LEFT(C5528, SEARCH(" ", C5528) - 1)</f>
        <v>Anna</v>
      </c>
      <c r="N5528" t="str" cm="1">
        <f t="array" ref="N5528">_xlfn.IFS(H5528&lt;0, "LOSS", H5528&gt;1000, "GREAT", H5528&gt;500, "GOOD", H5528&gt;=100, "OKAY", H5528&lt;100, "OKAY")</f>
        <v>OKAY</v>
      </c>
    </row>
    <row r="5529" spans="1:14">
      <c r="A5529" s="2">
        <v>42621</v>
      </c>
      <c r="B5529" s="2" t="str">
        <f>TEXT(A5529,"mmmm")</f>
        <v>September</v>
      </c>
      <c r="C5529" t="s">
        <v>2143</v>
      </c>
      <c r="D5529" t="s">
        <v>26</v>
      </c>
      <c r="E5529" t="s">
        <v>25</v>
      </c>
      <c r="F5529" t="s">
        <v>35</v>
      </c>
      <c r="G5529" t="s">
        <v>950</v>
      </c>
      <c r="H5529">
        <v>57.58</v>
      </c>
      <c r="I5529">
        <v>2</v>
      </c>
      <c r="J5529">
        <v>0.72</v>
      </c>
      <c r="K5529" s="6">
        <f>J5529/H5529</f>
        <v>1.2504341785342132E-2</v>
      </c>
      <c r="M5529" t="str">
        <f>LEFT(C5529, SEARCH(" ", C5529) - 1)</f>
        <v>Anna</v>
      </c>
      <c r="N5529" t="str" cm="1">
        <f t="array" ref="N5529">_xlfn.IFS(H5529&lt;0, "LOSS", H5529&gt;1000, "GREAT", H5529&gt;500, "GOOD", H5529&gt;=100, "OKAY", H5529&lt;100, "OKAY")</f>
        <v>OKAY</v>
      </c>
    </row>
    <row r="5530" spans="1:14">
      <c r="A5530" s="2">
        <v>42621</v>
      </c>
      <c r="B5530" s="2" t="str">
        <f>TEXT(A5530,"mmmm")</f>
        <v>September</v>
      </c>
      <c r="C5530" t="s">
        <v>582</v>
      </c>
      <c r="D5530" t="s">
        <v>22</v>
      </c>
      <c r="E5530" t="s">
        <v>23</v>
      </c>
      <c r="F5530" t="s">
        <v>38</v>
      </c>
      <c r="G5530" t="s">
        <v>1256</v>
      </c>
      <c r="H5530">
        <v>33.020000000000003</v>
      </c>
      <c r="I5530">
        <v>2</v>
      </c>
      <c r="J5530">
        <v>11.56</v>
      </c>
      <c r="K5530" s="6">
        <f>J5530/H5530</f>
        <v>0.35009085402786189</v>
      </c>
      <c r="M5530" t="str">
        <f>LEFT(C5530, SEARCH(" ", C5530) - 1)</f>
        <v>Valerie</v>
      </c>
      <c r="N5530" t="str" cm="1">
        <f t="array" ref="N5530">_xlfn.IFS(H5530&lt;0, "LOSS", H5530&gt;1000, "GREAT", H5530&gt;500, "GOOD", H5530&gt;=100, "OKAY", H5530&lt;100, "OKAY")</f>
        <v>OKAY</v>
      </c>
    </row>
    <row r="5531" spans="1:14">
      <c r="A5531" s="2">
        <v>42621</v>
      </c>
      <c r="B5531" s="2" t="str">
        <f>TEXT(A5531,"mmmm")</f>
        <v>September</v>
      </c>
      <c r="C5531" t="s">
        <v>582</v>
      </c>
      <c r="D5531" t="s">
        <v>22</v>
      </c>
      <c r="E5531" t="s">
        <v>23</v>
      </c>
      <c r="F5531" t="s">
        <v>38</v>
      </c>
      <c r="G5531" t="s">
        <v>1204</v>
      </c>
      <c r="H5531">
        <v>67.14</v>
      </c>
      <c r="I5531">
        <v>4</v>
      </c>
      <c r="J5531">
        <v>23.5</v>
      </c>
      <c r="K5531" s="6">
        <f>J5531/H5531</f>
        <v>0.35001489425081916</v>
      </c>
      <c r="M5531" t="str">
        <f>LEFT(C5531, SEARCH(" ", C5531) - 1)</f>
        <v>Valerie</v>
      </c>
      <c r="N5531" t="str" cm="1">
        <f t="array" ref="N5531">_xlfn.IFS(H5531&lt;0, "LOSS", H5531&gt;1000, "GREAT", H5531&gt;500, "GOOD", H5531&gt;=100, "OKAY", H5531&lt;100, "OKAY")</f>
        <v>OKAY</v>
      </c>
    </row>
    <row r="5532" spans="1:14">
      <c r="A5532" s="2">
        <v>42621</v>
      </c>
      <c r="B5532" s="2" t="str">
        <f>TEXT(A5532,"mmmm")</f>
        <v>September</v>
      </c>
      <c r="C5532" t="s">
        <v>343</v>
      </c>
      <c r="D5532" t="s">
        <v>182</v>
      </c>
      <c r="E5532" t="s">
        <v>21</v>
      </c>
      <c r="F5532" t="s">
        <v>39</v>
      </c>
      <c r="G5532" t="s">
        <v>2466</v>
      </c>
      <c r="H5532">
        <v>173.94</v>
      </c>
      <c r="I5532">
        <v>3</v>
      </c>
      <c r="J5532">
        <v>13.92</v>
      </c>
      <c r="K5532" s="6">
        <f>J5532/H5532</f>
        <v>8.0027595722662992E-2</v>
      </c>
      <c r="M5532" t="str">
        <f>LEFT(C5532, SEARCH(" ", C5532) - 1)</f>
        <v>Anne</v>
      </c>
      <c r="N5532" t="str" cm="1">
        <f t="array" ref="N5532">_xlfn.IFS(H5532&lt;0, "LOSS", H5532&gt;1000, "GREAT", H5532&gt;500, "GOOD", H5532&gt;=100, "OKAY", H5532&lt;100, "OKAY")</f>
        <v>OKAY</v>
      </c>
    </row>
    <row r="5533" spans="1:14">
      <c r="A5533" s="2">
        <v>42621</v>
      </c>
      <c r="B5533" s="2" t="str">
        <f>TEXT(A5533,"mmmm")</f>
        <v>September</v>
      </c>
      <c r="C5533" t="s">
        <v>343</v>
      </c>
      <c r="D5533" t="s">
        <v>182</v>
      </c>
      <c r="E5533" t="s">
        <v>23</v>
      </c>
      <c r="F5533" t="s">
        <v>45</v>
      </c>
      <c r="G5533" t="s">
        <v>1783</v>
      </c>
      <c r="H5533">
        <v>14.76</v>
      </c>
      <c r="I5533">
        <v>4</v>
      </c>
      <c r="J5533">
        <v>6.94</v>
      </c>
      <c r="K5533" s="6">
        <f>J5533/H5533</f>
        <v>0.47018970189701903</v>
      </c>
      <c r="M5533" t="str">
        <f>LEFT(C5533, SEARCH(" ", C5533) - 1)</f>
        <v>Anne</v>
      </c>
      <c r="N5533" t="str" cm="1">
        <f t="array" ref="N5533">_xlfn.IFS(H5533&lt;0, "LOSS", H5533&gt;1000, "GREAT", H5533&gt;500, "GOOD", H5533&gt;=100, "OKAY", H5533&lt;100, "OKAY")</f>
        <v>OKAY</v>
      </c>
    </row>
    <row r="5534" spans="1:14">
      <c r="A5534" s="2">
        <v>42621</v>
      </c>
      <c r="B5534" s="2" t="str">
        <f>TEXT(A5534,"mmmm")</f>
        <v>September</v>
      </c>
      <c r="C5534" t="s">
        <v>599</v>
      </c>
      <c r="D5534" t="s">
        <v>29</v>
      </c>
      <c r="E5534" t="s">
        <v>21</v>
      </c>
      <c r="F5534" t="s">
        <v>44</v>
      </c>
      <c r="G5534" t="s">
        <v>1398</v>
      </c>
      <c r="H5534">
        <v>14.14</v>
      </c>
      <c r="I5534">
        <v>2</v>
      </c>
      <c r="J5534">
        <v>-7.77</v>
      </c>
      <c r="K5534" s="6">
        <f>J5534/H5534</f>
        <v>-0.54950495049504944</v>
      </c>
      <c r="M5534" t="str">
        <f>LEFT(C5534, SEARCH(" ", C5534) - 1)</f>
        <v>Sanjit</v>
      </c>
      <c r="N5534" t="str" cm="1">
        <f t="array" ref="N5534">_xlfn.IFS(H5534&lt;0, "LOSS", H5534&gt;1000, "GREAT", H5534&gt;500, "GOOD", H5534&gt;=100, "OKAY", H5534&lt;100, "OKAY")</f>
        <v>OKAY</v>
      </c>
    </row>
    <row r="5535" spans="1:14">
      <c r="A5535" s="2">
        <v>42621</v>
      </c>
      <c r="B5535" s="2" t="str">
        <f>TEXT(A5535,"mmmm")</f>
        <v>September</v>
      </c>
      <c r="C5535" t="s">
        <v>599</v>
      </c>
      <c r="D5535" t="s">
        <v>29</v>
      </c>
      <c r="E5535" t="s">
        <v>21</v>
      </c>
      <c r="F5535" t="s">
        <v>51</v>
      </c>
      <c r="G5535" t="s">
        <v>1270</v>
      </c>
      <c r="H5535">
        <v>601.47</v>
      </c>
      <c r="I5535">
        <v>3</v>
      </c>
      <c r="J5535">
        <v>-300.74</v>
      </c>
      <c r="K5535" s="6">
        <f>J5535/H5535</f>
        <v>-0.50000831296656523</v>
      </c>
      <c r="M5535" t="str">
        <f>LEFT(C5535, SEARCH(" ", C5535) - 1)</f>
        <v>Sanjit</v>
      </c>
      <c r="N5535" t="str" cm="1">
        <f t="array" ref="N5535">_xlfn.IFS(H5535&lt;0, "LOSS", H5535&gt;1000, "GREAT", H5535&gt;500, "GOOD", H5535&gt;=100, "OKAY", H5535&lt;100, "OKAY")</f>
        <v>GOOD</v>
      </c>
    </row>
    <row r="5536" spans="1:14">
      <c r="A5536" s="2">
        <v>42621</v>
      </c>
      <c r="B5536" s="2" t="str">
        <f>TEXT(A5536,"mmmm")</f>
        <v>September</v>
      </c>
      <c r="C5536" t="s">
        <v>308</v>
      </c>
      <c r="D5536" t="s">
        <v>24</v>
      </c>
      <c r="E5536" t="s">
        <v>23</v>
      </c>
      <c r="F5536" t="s">
        <v>36</v>
      </c>
      <c r="G5536" t="s">
        <v>2125</v>
      </c>
      <c r="H5536">
        <v>207.48</v>
      </c>
      <c r="I5536">
        <v>1</v>
      </c>
      <c r="J5536">
        <v>62.24</v>
      </c>
      <c r="K5536" s="6">
        <f>J5536/H5536</f>
        <v>0.29998072103335266</v>
      </c>
      <c r="M5536" t="str">
        <f>LEFT(C5536, SEARCH(" ", C5536) - 1)</f>
        <v>Michael</v>
      </c>
      <c r="N5536" t="str" cm="1">
        <f t="array" ref="N5536">_xlfn.IFS(H5536&lt;0, "LOSS", H5536&gt;1000, "GREAT", H5536&gt;500, "GOOD", H5536&gt;=100, "OKAY", H5536&lt;100, "OKAY")</f>
        <v>OKAY</v>
      </c>
    </row>
    <row r="5537" spans="1:14">
      <c r="A5537" s="2">
        <v>42621</v>
      </c>
      <c r="B5537" s="2" t="str">
        <f>TEXT(A5537,"mmmm")</f>
        <v>September</v>
      </c>
      <c r="C5537" t="s">
        <v>543</v>
      </c>
      <c r="D5537" t="s">
        <v>26</v>
      </c>
      <c r="E5537" t="s">
        <v>23</v>
      </c>
      <c r="F5537" t="s">
        <v>37</v>
      </c>
      <c r="G5537" t="s">
        <v>889</v>
      </c>
      <c r="H5537">
        <v>70.37</v>
      </c>
      <c r="I5537">
        <v>2</v>
      </c>
      <c r="J5537">
        <v>6.16</v>
      </c>
      <c r="K5537" s="6">
        <f>J5537/H5537</f>
        <v>8.7537302827909613E-2</v>
      </c>
      <c r="M5537" t="str">
        <f>LEFT(C5537, SEARCH(" ", C5537) - 1)</f>
        <v>Ken</v>
      </c>
      <c r="N5537" t="str" cm="1">
        <f t="array" ref="N5537">_xlfn.IFS(H5537&lt;0, "LOSS", H5537&gt;1000, "GREAT", H5537&gt;500, "GOOD", H5537&gt;=100, "OKAY", H5537&lt;100, "OKAY")</f>
        <v>OKAY</v>
      </c>
    </row>
    <row r="5538" spans="1:14">
      <c r="A5538" s="2">
        <v>42621</v>
      </c>
      <c r="B5538" s="2" t="str">
        <f>TEXT(A5538,"mmmm")</f>
        <v>September</v>
      </c>
      <c r="C5538" t="s">
        <v>543</v>
      </c>
      <c r="D5538" t="s">
        <v>26</v>
      </c>
      <c r="E5538" t="s">
        <v>25</v>
      </c>
      <c r="F5538" t="s">
        <v>48</v>
      </c>
      <c r="G5538" t="s">
        <v>2291</v>
      </c>
      <c r="H5538">
        <v>59.96</v>
      </c>
      <c r="I5538">
        <v>5</v>
      </c>
      <c r="J5538">
        <v>21.74</v>
      </c>
      <c r="K5538" s="6">
        <f>J5538/H5538</f>
        <v>0.36257505003335555</v>
      </c>
      <c r="M5538" t="str">
        <f>LEFT(C5538, SEARCH(" ", C5538) - 1)</f>
        <v>Ken</v>
      </c>
      <c r="N5538" t="str" cm="1">
        <f t="array" ref="N5538">_xlfn.IFS(H5538&lt;0, "LOSS", H5538&gt;1000, "GREAT", H5538&gt;500, "GOOD", H5538&gt;=100, "OKAY", H5538&lt;100, "OKAY")</f>
        <v>OKAY</v>
      </c>
    </row>
    <row r="5539" spans="1:14">
      <c r="A5539" s="2">
        <v>42621</v>
      </c>
      <c r="B5539" s="2" t="str">
        <f>TEXT(A5539,"mmmm")</f>
        <v>September</v>
      </c>
      <c r="C5539" t="s">
        <v>2563</v>
      </c>
      <c r="D5539" t="s">
        <v>33</v>
      </c>
      <c r="E5539" t="s">
        <v>25</v>
      </c>
      <c r="F5539" t="s">
        <v>35</v>
      </c>
      <c r="G5539" t="s">
        <v>1324</v>
      </c>
      <c r="H5539">
        <v>35.17</v>
      </c>
      <c r="I5539">
        <v>4</v>
      </c>
      <c r="J5539">
        <v>8.35</v>
      </c>
      <c r="K5539" s="6">
        <f>J5539/H5539</f>
        <v>0.23741825419391524</v>
      </c>
      <c r="M5539" t="str">
        <f>LEFT(C5539, SEARCH(" ", C5539) - 1)</f>
        <v>Jill</v>
      </c>
      <c r="N5539" t="str" cm="1">
        <f t="array" ref="N5539">_xlfn.IFS(H5539&lt;0, "LOSS", H5539&gt;1000, "GREAT", H5539&gt;500, "GOOD", H5539&gt;=100, "OKAY", H5539&lt;100, "OKAY")</f>
        <v>OKAY</v>
      </c>
    </row>
    <row r="5540" spans="1:14">
      <c r="A5540" s="2">
        <v>42621</v>
      </c>
      <c r="B5540" s="2" t="str">
        <f>TEXT(A5540,"mmmm")</f>
        <v>September</v>
      </c>
      <c r="C5540" t="s">
        <v>2563</v>
      </c>
      <c r="D5540" t="s">
        <v>33</v>
      </c>
      <c r="E5540" t="s">
        <v>23</v>
      </c>
      <c r="F5540" t="s">
        <v>47</v>
      </c>
      <c r="G5540" t="s">
        <v>2235</v>
      </c>
      <c r="H5540">
        <v>64.7</v>
      </c>
      <c r="I5540">
        <v>3</v>
      </c>
      <c r="J5540">
        <v>23.46</v>
      </c>
      <c r="K5540" s="6">
        <f>J5540/H5540</f>
        <v>0.36259659969088098</v>
      </c>
      <c r="M5540" t="str">
        <f>LEFT(C5540, SEARCH(" ", C5540) - 1)</f>
        <v>Jill</v>
      </c>
      <c r="N5540" t="str" cm="1">
        <f t="array" ref="N5540">_xlfn.IFS(H5540&lt;0, "LOSS", H5540&gt;1000, "GREAT", H5540&gt;500, "GOOD", H5540&gt;=100, "OKAY", H5540&lt;100, "OKAY")</f>
        <v>OKAY</v>
      </c>
    </row>
    <row r="5541" spans="1:14">
      <c r="A5541" s="2">
        <v>42621</v>
      </c>
      <c r="B5541" s="2" t="str">
        <f>TEXT(A5541,"mmmm")</f>
        <v>September</v>
      </c>
      <c r="C5541" t="s">
        <v>578</v>
      </c>
      <c r="D5541" t="s">
        <v>22</v>
      </c>
      <c r="E5541" t="s">
        <v>21</v>
      </c>
      <c r="F5541" t="s">
        <v>51</v>
      </c>
      <c r="G5541" t="s">
        <v>1576</v>
      </c>
      <c r="H5541">
        <v>146.04</v>
      </c>
      <c r="I5541">
        <v>1</v>
      </c>
      <c r="J5541">
        <v>-12.78</v>
      </c>
      <c r="K5541" s="6">
        <f>J5541/H5541</f>
        <v>-8.7510271158586686E-2</v>
      </c>
      <c r="M5541" t="str">
        <f>LEFT(C5541, SEARCH(" ", C5541) - 1)</f>
        <v>Pauline</v>
      </c>
      <c r="N5541" t="str" cm="1">
        <f t="array" ref="N5541">_xlfn.IFS(H5541&lt;0, "LOSS", H5541&gt;1000, "GREAT", H5541&gt;500, "GOOD", H5541&gt;=100, "OKAY", H5541&lt;100, "OKAY")</f>
        <v>OKAY</v>
      </c>
    </row>
    <row r="5542" spans="1:14">
      <c r="A5542" s="2">
        <v>42621</v>
      </c>
      <c r="B5542" s="2" t="str">
        <f>TEXT(A5542,"mmmm")</f>
        <v>September</v>
      </c>
      <c r="C5542" t="s">
        <v>1806</v>
      </c>
      <c r="D5542" t="s">
        <v>28</v>
      </c>
      <c r="E5542" t="s">
        <v>21</v>
      </c>
      <c r="F5542" t="s">
        <v>44</v>
      </c>
      <c r="G5542" t="s">
        <v>1003</v>
      </c>
      <c r="H5542">
        <v>43.13</v>
      </c>
      <c r="I5542">
        <v>1</v>
      </c>
      <c r="J5542">
        <v>14.66</v>
      </c>
      <c r="K5542" s="6">
        <f>J5542/H5542</f>
        <v>0.33990261998608856</v>
      </c>
      <c r="M5542" t="str">
        <f>LEFT(C5542, SEARCH(" ", C5542) - 1)</f>
        <v>Toby</v>
      </c>
      <c r="N5542" t="str" cm="1">
        <f t="array" ref="N5542">_xlfn.IFS(H5542&lt;0, "LOSS", H5542&gt;1000, "GREAT", H5542&gt;500, "GOOD", H5542&gt;=100, "OKAY", H5542&lt;100, "OKAY")</f>
        <v>OKAY</v>
      </c>
    </row>
    <row r="5543" spans="1:14">
      <c r="A5543" s="2">
        <v>42621</v>
      </c>
      <c r="B5543" s="2" t="str">
        <f>TEXT(A5543,"mmmm")</f>
        <v>September</v>
      </c>
      <c r="C5543" t="s">
        <v>1806</v>
      </c>
      <c r="D5543" t="s">
        <v>28</v>
      </c>
      <c r="E5543" t="s">
        <v>23</v>
      </c>
      <c r="F5543" t="s">
        <v>47</v>
      </c>
      <c r="G5543" t="s">
        <v>2066</v>
      </c>
      <c r="H5543">
        <v>30.87</v>
      </c>
      <c r="I5543">
        <v>7</v>
      </c>
      <c r="J5543">
        <v>14.2</v>
      </c>
      <c r="K5543" s="6">
        <f>J5543/H5543</f>
        <v>0.45999352121801096</v>
      </c>
      <c r="M5543" t="str">
        <f>LEFT(C5543, SEARCH(" ", C5543) - 1)</f>
        <v>Toby</v>
      </c>
      <c r="N5543" t="str" cm="1">
        <f t="array" ref="N5543">_xlfn.IFS(H5543&lt;0, "LOSS", H5543&gt;1000, "GREAT", H5543&gt;500, "GOOD", H5543&gt;=100, "OKAY", H5543&lt;100, "OKAY")</f>
        <v>OKAY</v>
      </c>
    </row>
    <row r="5544" spans="1:14">
      <c r="A5544" s="2">
        <v>42621</v>
      </c>
      <c r="B5544" s="2" t="str">
        <f>TEXT(A5544,"mmmm")</f>
        <v>September</v>
      </c>
      <c r="C5544" t="s">
        <v>2617</v>
      </c>
      <c r="D5544" t="s">
        <v>22</v>
      </c>
      <c r="E5544" t="s">
        <v>23</v>
      </c>
      <c r="F5544" t="s">
        <v>37</v>
      </c>
      <c r="G5544" t="s">
        <v>478</v>
      </c>
      <c r="H5544">
        <v>14.88</v>
      </c>
      <c r="I5544">
        <v>2</v>
      </c>
      <c r="J5544">
        <v>3.72</v>
      </c>
      <c r="K5544" s="6">
        <f>J5544/H5544</f>
        <v>0.25</v>
      </c>
      <c r="M5544" t="str">
        <f>LEFT(C5544, SEARCH(" ", C5544) - 1)</f>
        <v>Liz</v>
      </c>
      <c r="N5544" t="str" cm="1">
        <f t="array" ref="N5544">_xlfn.IFS(H5544&lt;0, "LOSS", H5544&gt;1000, "GREAT", H5544&gt;500, "GOOD", H5544&gt;=100, "OKAY", H5544&lt;100, "OKAY")</f>
        <v>OKAY</v>
      </c>
    </row>
    <row r="5545" spans="1:14">
      <c r="A5545" s="2">
        <v>42621</v>
      </c>
      <c r="B5545" s="2" t="str">
        <f>TEXT(A5545,"mmmm")</f>
        <v>September</v>
      </c>
      <c r="C5545" t="s">
        <v>2617</v>
      </c>
      <c r="D5545" t="s">
        <v>22</v>
      </c>
      <c r="E5545" t="s">
        <v>23</v>
      </c>
      <c r="F5545" t="s">
        <v>47</v>
      </c>
      <c r="G5545" t="s">
        <v>1388</v>
      </c>
      <c r="H5545">
        <v>34.24</v>
      </c>
      <c r="I5545">
        <v>8</v>
      </c>
      <c r="J5545">
        <v>15.41</v>
      </c>
      <c r="K5545" s="6">
        <f>J5545/H5545</f>
        <v>0.45005841121495327</v>
      </c>
      <c r="M5545" t="str">
        <f>LEFT(C5545, SEARCH(" ", C5545) - 1)</f>
        <v>Liz</v>
      </c>
      <c r="N5545" t="str" cm="1">
        <f t="array" ref="N5545">_xlfn.IFS(H5545&lt;0, "LOSS", H5545&gt;1000, "GREAT", H5545&gt;500, "GOOD", H5545&gt;=100, "OKAY", H5545&lt;100, "OKAY")</f>
        <v>OKAY</v>
      </c>
    </row>
    <row r="5546" spans="1:14">
      <c r="A5546" s="2">
        <v>42621</v>
      </c>
      <c r="B5546" s="2" t="str">
        <f>TEXT(A5546,"mmmm")</f>
        <v>September</v>
      </c>
      <c r="C5546" t="s">
        <v>2617</v>
      </c>
      <c r="D5546" t="s">
        <v>22</v>
      </c>
      <c r="E5546" t="s">
        <v>23</v>
      </c>
      <c r="F5546" t="s">
        <v>49</v>
      </c>
      <c r="G5546" t="s">
        <v>2445</v>
      </c>
      <c r="H5546">
        <v>261.74</v>
      </c>
      <c r="I5546">
        <v>2</v>
      </c>
      <c r="J5546">
        <v>65.44</v>
      </c>
      <c r="K5546" s="6">
        <f>J5546/H5546</f>
        <v>0.25001910292656832</v>
      </c>
      <c r="M5546" t="str">
        <f>LEFT(C5546, SEARCH(" ", C5546) - 1)</f>
        <v>Liz</v>
      </c>
      <c r="N5546" t="str" cm="1">
        <f t="array" ref="N5546">_xlfn.IFS(H5546&lt;0, "LOSS", H5546&gt;1000, "GREAT", H5546&gt;500, "GOOD", H5546&gt;=100, "OKAY", H5546&lt;100, "OKAY")</f>
        <v>OKAY</v>
      </c>
    </row>
    <row r="5547" spans="1:14">
      <c r="A5547" s="2">
        <v>42622</v>
      </c>
      <c r="B5547" s="2" t="str">
        <f>TEXT(A5547,"mmmm")</f>
        <v>September</v>
      </c>
      <c r="C5547" t="s">
        <v>1210</v>
      </c>
      <c r="D5547" t="s">
        <v>24</v>
      </c>
      <c r="E5547" t="s">
        <v>23</v>
      </c>
      <c r="F5547" t="s">
        <v>38</v>
      </c>
      <c r="G5547" t="s">
        <v>1644</v>
      </c>
      <c r="H5547">
        <v>14.62</v>
      </c>
      <c r="I5547">
        <v>2</v>
      </c>
      <c r="J5547">
        <v>5.48</v>
      </c>
      <c r="K5547" s="6">
        <f>J5547/H5547</f>
        <v>0.37482900136798908</v>
      </c>
      <c r="M5547" t="str">
        <f>LEFT(C5547, SEARCH(" ", C5547) - 1)</f>
        <v>Troy</v>
      </c>
      <c r="N5547" t="str" cm="1">
        <f t="array" ref="N5547">_xlfn.IFS(H5547&lt;0, "LOSS", H5547&gt;1000, "GREAT", H5547&gt;500, "GOOD", H5547&gt;=100, "OKAY", H5547&lt;100, "OKAY")</f>
        <v>OKAY</v>
      </c>
    </row>
    <row r="5548" spans="1:14">
      <c r="A5548" s="2">
        <v>42622</v>
      </c>
      <c r="B5548" s="2" t="str">
        <f>TEXT(A5548,"mmmm")</f>
        <v>September</v>
      </c>
      <c r="C5548" t="s">
        <v>1277</v>
      </c>
      <c r="D5548" t="s">
        <v>22</v>
      </c>
      <c r="E5548" t="s">
        <v>23</v>
      </c>
      <c r="F5548" t="s">
        <v>38</v>
      </c>
      <c r="G5548" t="s">
        <v>273</v>
      </c>
      <c r="H5548">
        <v>55.36</v>
      </c>
      <c r="I5548">
        <v>4</v>
      </c>
      <c r="J5548">
        <v>18.68</v>
      </c>
      <c r="K5548" s="6">
        <f>J5548/H5548</f>
        <v>0.33742774566473988</v>
      </c>
      <c r="M5548" t="str">
        <f>LEFT(C5548, SEARCH(" ", C5548) - 1)</f>
        <v>Annie</v>
      </c>
      <c r="N5548" t="str" cm="1">
        <f t="array" ref="N5548">_xlfn.IFS(H5548&lt;0, "LOSS", H5548&gt;1000, "GREAT", H5548&gt;500, "GOOD", H5548&gt;=100, "OKAY", H5548&lt;100, "OKAY")</f>
        <v>OKAY</v>
      </c>
    </row>
    <row r="5549" spans="1:14">
      <c r="A5549" s="2">
        <v>42622</v>
      </c>
      <c r="B5549" s="2" t="str">
        <f>TEXT(A5549,"mmmm")</f>
        <v>September</v>
      </c>
      <c r="C5549" t="s">
        <v>1587</v>
      </c>
      <c r="D5549" t="s">
        <v>26</v>
      </c>
      <c r="E5549" t="s">
        <v>21</v>
      </c>
      <c r="F5549" t="s">
        <v>44</v>
      </c>
      <c r="G5549" t="s">
        <v>2055</v>
      </c>
      <c r="H5549">
        <v>15.01</v>
      </c>
      <c r="I5549">
        <v>4</v>
      </c>
      <c r="J5549">
        <v>-12.01</v>
      </c>
      <c r="K5549" s="6">
        <f>J5549/H5549</f>
        <v>-0.80013324450366419</v>
      </c>
      <c r="M5549" t="str">
        <f>LEFT(C5549, SEARCH(" ", C5549) - 1)</f>
        <v>Daniel</v>
      </c>
      <c r="N5549" t="str" cm="1">
        <f t="array" ref="N5549">_xlfn.IFS(H5549&lt;0, "LOSS", H5549&gt;1000, "GREAT", H5549&gt;500, "GOOD", H5549&gt;=100, "OKAY", H5549&lt;100, "OKAY")</f>
        <v>OKAY</v>
      </c>
    </row>
    <row r="5550" spans="1:14">
      <c r="A5550" s="2">
        <v>42623</v>
      </c>
      <c r="B5550" s="2" t="str">
        <f>TEXT(A5550,"mmmm")</f>
        <v>September</v>
      </c>
      <c r="C5550" t="s">
        <v>2254</v>
      </c>
      <c r="D5550" t="s">
        <v>24</v>
      </c>
      <c r="E5550" t="s">
        <v>23</v>
      </c>
      <c r="F5550" t="s">
        <v>49</v>
      </c>
      <c r="G5550" t="s">
        <v>2675</v>
      </c>
      <c r="H5550">
        <v>59.48</v>
      </c>
      <c r="I5550">
        <v>2</v>
      </c>
      <c r="J5550">
        <v>8.92</v>
      </c>
      <c r="K5550" s="6">
        <f>J5550/H5550</f>
        <v>0.14996637525218562</v>
      </c>
      <c r="M5550" t="str">
        <f>LEFT(C5550, SEARCH(" ", C5550) - 1)</f>
        <v>Parhena</v>
      </c>
      <c r="N5550" t="str" cm="1">
        <f t="array" ref="N5550">_xlfn.IFS(H5550&lt;0, "LOSS", H5550&gt;1000, "GREAT", H5550&gt;500, "GOOD", H5550&gt;=100, "OKAY", H5550&lt;100, "OKAY")</f>
        <v>OKAY</v>
      </c>
    </row>
    <row r="5551" spans="1:14">
      <c r="A5551" s="2">
        <v>42623</v>
      </c>
      <c r="B5551" s="2" t="str">
        <f>TEXT(A5551,"mmmm")</f>
        <v>September</v>
      </c>
      <c r="C5551" t="s">
        <v>2254</v>
      </c>
      <c r="D5551" t="s">
        <v>24</v>
      </c>
      <c r="E5551" t="s">
        <v>23</v>
      </c>
      <c r="F5551" t="s">
        <v>47</v>
      </c>
      <c r="G5551" t="s">
        <v>1780</v>
      </c>
      <c r="H5551">
        <v>6.69</v>
      </c>
      <c r="I5551">
        <v>1</v>
      </c>
      <c r="J5551">
        <v>3.08</v>
      </c>
      <c r="K5551" s="6">
        <f>J5551/H5551</f>
        <v>0.46038863976083705</v>
      </c>
      <c r="M5551" t="str">
        <f>LEFT(C5551, SEARCH(" ", C5551) - 1)</f>
        <v>Parhena</v>
      </c>
      <c r="N5551" t="str" cm="1">
        <f t="array" ref="N5551">_xlfn.IFS(H5551&lt;0, "LOSS", H5551&gt;1000, "GREAT", H5551&gt;500, "GOOD", H5551&gt;=100, "OKAY", H5551&lt;100, "OKAY")</f>
        <v>OKAY</v>
      </c>
    </row>
    <row r="5552" spans="1:14">
      <c r="A5552" s="2">
        <v>42623</v>
      </c>
      <c r="B5552" s="2" t="str">
        <f>TEXT(A5552,"mmmm")</f>
        <v>September</v>
      </c>
      <c r="C5552" t="s">
        <v>2178</v>
      </c>
      <c r="D5552" t="s">
        <v>185</v>
      </c>
      <c r="E5552" t="s">
        <v>23</v>
      </c>
      <c r="F5552" t="s">
        <v>37</v>
      </c>
      <c r="G5552" t="s">
        <v>2213</v>
      </c>
      <c r="H5552">
        <v>67.56</v>
      </c>
      <c r="I5552">
        <v>3</v>
      </c>
      <c r="J5552">
        <v>8.4499999999999993</v>
      </c>
      <c r="K5552" s="6">
        <f>J5552/H5552</f>
        <v>0.12507400828892834</v>
      </c>
      <c r="M5552" t="str">
        <f>LEFT(C5552, SEARCH(" ", C5552) - 1)</f>
        <v>Catherine</v>
      </c>
      <c r="N5552" t="str" cm="1">
        <f t="array" ref="N5552">_xlfn.IFS(H5552&lt;0, "LOSS", H5552&gt;1000, "GREAT", H5552&gt;500, "GOOD", H5552&gt;=100, "OKAY", H5552&lt;100, "OKAY")</f>
        <v>OKAY</v>
      </c>
    </row>
    <row r="5553" spans="1:14">
      <c r="A5553" s="2">
        <v>42623</v>
      </c>
      <c r="B5553" s="2" t="str">
        <f>TEXT(A5553,"mmmm")</f>
        <v>September</v>
      </c>
      <c r="C5553" t="s">
        <v>376</v>
      </c>
      <c r="D5553" t="s">
        <v>26</v>
      </c>
      <c r="E5553" t="s">
        <v>21</v>
      </c>
      <c r="F5553" t="s">
        <v>51</v>
      </c>
      <c r="G5553" t="s">
        <v>564</v>
      </c>
      <c r="H5553">
        <v>300.93</v>
      </c>
      <c r="I5553">
        <v>5</v>
      </c>
      <c r="J5553">
        <v>-34.39</v>
      </c>
      <c r="K5553" s="6">
        <f>J5553/H5553</f>
        <v>-0.11427906822184561</v>
      </c>
      <c r="M5553" t="str">
        <f>LEFT(C5553, SEARCH(" ", C5553) - 1)</f>
        <v>Kean</v>
      </c>
      <c r="N5553" t="str" cm="1">
        <f t="array" ref="N5553">_xlfn.IFS(H5553&lt;0, "LOSS", H5553&gt;1000, "GREAT", H5553&gt;500, "GOOD", H5553&gt;=100, "OKAY", H5553&lt;100, "OKAY")</f>
        <v>OKAY</v>
      </c>
    </row>
    <row r="5554" spans="1:14">
      <c r="A5554" s="2">
        <v>42623</v>
      </c>
      <c r="B5554" s="2" t="str">
        <f>TEXT(A5554,"mmmm")</f>
        <v>September</v>
      </c>
      <c r="C5554" t="s">
        <v>376</v>
      </c>
      <c r="D5554" t="s">
        <v>26</v>
      </c>
      <c r="E5554" t="s">
        <v>25</v>
      </c>
      <c r="F5554" t="s">
        <v>48</v>
      </c>
      <c r="G5554" t="s">
        <v>1016</v>
      </c>
      <c r="H5554">
        <v>719.96</v>
      </c>
      <c r="I5554">
        <v>5</v>
      </c>
      <c r="J5554">
        <v>54</v>
      </c>
      <c r="K5554" s="6">
        <f>J5554/H5554</f>
        <v>7.5004166898161001E-2</v>
      </c>
      <c r="M5554" t="str">
        <f>LEFT(C5554, SEARCH(" ", C5554) - 1)</f>
        <v>Kean</v>
      </c>
      <c r="N5554" t="str" cm="1">
        <f t="array" ref="N5554">_xlfn.IFS(H5554&lt;0, "LOSS", H5554&gt;1000, "GREAT", H5554&gt;500, "GOOD", H5554&gt;=100, "OKAY", H5554&lt;100, "OKAY")</f>
        <v>GOOD</v>
      </c>
    </row>
    <row r="5555" spans="1:14">
      <c r="A5555" s="2">
        <v>42623</v>
      </c>
      <c r="B5555" s="2" t="str">
        <f>TEXT(A5555,"mmmm")</f>
        <v>September</v>
      </c>
      <c r="C5555" t="s">
        <v>1876</v>
      </c>
      <c r="D5555" t="s">
        <v>31</v>
      </c>
      <c r="E5555" t="s">
        <v>25</v>
      </c>
      <c r="F5555" t="s">
        <v>48</v>
      </c>
      <c r="G5555" t="s">
        <v>829</v>
      </c>
      <c r="H5555">
        <v>519.67999999999995</v>
      </c>
      <c r="I5555">
        <v>7</v>
      </c>
      <c r="J5555">
        <v>58.46</v>
      </c>
      <c r="K5555" s="6">
        <f>J5555/H5555</f>
        <v>0.11249230295566504</v>
      </c>
      <c r="M5555" t="str">
        <f>LEFT(C5555, SEARCH(" ", C5555) - 1)</f>
        <v>Steve</v>
      </c>
      <c r="N5555" t="str" cm="1">
        <f t="array" ref="N5555">_xlfn.IFS(H5555&lt;0, "LOSS", H5555&gt;1000, "GREAT", H5555&gt;500, "GOOD", H5555&gt;=100, "OKAY", H5555&lt;100, "OKAY")</f>
        <v>GOOD</v>
      </c>
    </row>
    <row r="5556" spans="1:14">
      <c r="A5556" s="2">
        <v>42623</v>
      </c>
      <c r="B5556" s="2" t="str">
        <f>TEXT(A5556,"mmmm")</f>
        <v>September</v>
      </c>
      <c r="C5556" t="s">
        <v>2533</v>
      </c>
      <c r="D5556" t="s">
        <v>28</v>
      </c>
      <c r="E5556" t="s">
        <v>23</v>
      </c>
      <c r="F5556" t="s">
        <v>45</v>
      </c>
      <c r="G5556" t="s">
        <v>1897</v>
      </c>
      <c r="H5556">
        <v>7.38</v>
      </c>
      <c r="I5556">
        <v>2</v>
      </c>
      <c r="J5556">
        <v>3.47</v>
      </c>
      <c r="K5556" s="6">
        <f>J5556/H5556</f>
        <v>0.47018970189701903</v>
      </c>
      <c r="M5556" t="str">
        <f>LEFT(C5556, SEARCH(" ", C5556) - 1)</f>
        <v>Bryan</v>
      </c>
      <c r="N5556" t="str" cm="1">
        <f t="array" ref="N5556">_xlfn.IFS(H5556&lt;0, "LOSS", H5556&gt;1000, "GREAT", H5556&gt;500, "GOOD", H5556&gt;=100, "OKAY", H5556&lt;100, "OKAY")</f>
        <v>OKAY</v>
      </c>
    </row>
    <row r="5557" spans="1:14">
      <c r="A5557" s="2">
        <v>42623</v>
      </c>
      <c r="B5557" s="2" t="str">
        <f>TEXT(A5557,"mmmm")</f>
        <v>September</v>
      </c>
      <c r="C5557" t="s">
        <v>2533</v>
      </c>
      <c r="D5557" t="s">
        <v>28</v>
      </c>
      <c r="E5557" t="s">
        <v>23</v>
      </c>
      <c r="F5557" t="s">
        <v>38</v>
      </c>
      <c r="G5557" t="s">
        <v>183</v>
      </c>
      <c r="H5557">
        <v>14.26</v>
      </c>
      <c r="I5557">
        <v>3</v>
      </c>
      <c r="J5557">
        <v>4.46</v>
      </c>
      <c r="K5557" s="6">
        <f>J5557/H5557</f>
        <v>0.31276297335203368</v>
      </c>
      <c r="M5557" t="str">
        <f>LEFT(C5557, SEARCH(" ", C5557) - 1)</f>
        <v>Bryan</v>
      </c>
      <c r="N5557" t="str" cm="1">
        <f t="array" ref="N5557">_xlfn.IFS(H5557&lt;0, "LOSS", H5557&gt;1000, "GREAT", H5557&gt;500, "GOOD", H5557&gt;=100, "OKAY", H5557&lt;100, "OKAY")</f>
        <v>OKAY</v>
      </c>
    </row>
    <row r="5558" spans="1:14">
      <c r="A5558" s="2">
        <v>42623</v>
      </c>
      <c r="B5558" s="2" t="str">
        <f>TEXT(A5558,"mmmm")</f>
        <v>September</v>
      </c>
      <c r="C5558" t="s">
        <v>2533</v>
      </c>
      <c r="D5558" t="s">
        <v>28</v>
      </c>
      <c r="E5558" t="s">
        <v>23</v>
      </c>
      <c r="F5558" t="s">
        <v>47</v>
      </c>
      <c r="G5558" t="s">
        <v>581</v>
      </c>
      <c r="H5558">
        <v>81.98</v>
      </c>
      <c r="I5558">
        <v>2</v>
      </c>
      <c r="J5558">
        <v>40.17</v>
      </c>
      <c r="K5558" s="6">
        <f>J5558/H5558</f>
        <v>0.48999756038058062</v>
      </c>
      <c r="M5558" t="str">
        <f>LEFT(C5558, SEARCH(" ", C5558) - 1)</f>
        <v>Bryan</v>
      </c>
      <c r="N5558" t="str" cm="1">
        <f t="array" ref="N5558">_xlfn.IFS(H5558&lt;0, "LOSS", H5558&gt;1000, "GREAT", H5558&gt;500, "GOOD", H5558&gt;=100, "OKAY", H5558&lt;100, "OKAY")</f>
        <v>OKAY</v>
      </c>
    </row>
    <row r="5559" spans="1:14">
      <c r="A5559" s="2">
        <v>42623</v>
      </c>
      <c r="B5559" s="2" t="str">
        <f>TEXT(A5559,"mmmm")</f>
        <v>September</v>
      </c>
      <c r="C5559" t="s">
        <v>2533</v>
      </c>
      <c r="D5559" t="s">
        <v>28</v>
      </c>
      <c r="E5559" t="s">
        <v>23</v>
      </c>
      <c r="F5559" t="s">
        <v>38</v>
      </c>
      <c r="G5559" t="s">
        <v>2198</v>
      </c>
      <c r="H5559">
        <v>39.619999999999997</v>
      </c>
      <c r="I5559">
        <v>3</v>
      </c>
      <c r="J5559">
        <v>13.87</v>
      </c>
      <c r="K5559" s="6">
        <f>J5559/H5559</f>
        <v>0.35007571933366988</v>
      </c>
      <c r="M5559" t="str">
        <f>LEFT(C5559, SEARCH(" ", C5559) - 1)</f>
        <v>Bryan</v>
      </c>
      <c r="N5559" t="str" cm="1">
        <f t="array" ref="N5559">_xlfn.IFS(H5559&lt;0, "LOSS", H5559&gt;1000, "GREAT", H5559&gt;500, "GOOD", H5559&gt;=100, "OKAY", H5559&lt;100, "OKAY")</f>
        <v>OKAY</v>
      </c>
    </row>
    <row r="5560" spans="1:14">
      <c r="A5560" s="2">
        <v>42623</v>
      </c>
      <c r="B5560" s="2" t="str">
        <f>TEXT(A5560,"mmmm")</f>
        <v>September</v>
      </c>
      <c r="C5560" t="s">
        <v>942</v>
      </c>
      <c r="D5560" t="s">
        <v>22</v>
      </c>
      <c r="E5560" t="s">
        <v>23</v>
      </c>
      <c r="F5560" t="s">
        <v>38</v>
      </c>
      <c r="G5560" t="s">
        <v>2538</v>
      </c>
      <c r="H5560">
        <v>276.77999999999997</v>
      </c>
      <c r="I5560">
        <v>2</v>
      </c>
      <c r="J5560">
        <v>89.95</v>
      </c>
      <c r="K5560" s="6">
        <f>J5560/H5560</f>
        <v>0.32498735457764294</v>
      </c>
      <c r="M5560" t="str">
        <f>LEFT(C5560, SEARCH(" ", C5560) - 1)</f>
        <v>Dianna</v>
      </c>
      <c r="N5560" t="str" cm="1">
        <f t="array" ref="N5560">_xlfn.IFS(H5560&lt;0, "LOSS", H5560&gt;1000, "GREAT", H5560&gt;500, "GOOD", H5560&gt;=100, "OKAY", H5560&lt;100, "OKAY")</f>
        <v>OKAY</v>
      </c>
    </row>
    <row r="5561" spans="1:14">
      <c r="A5561" s="2">
        <v>42624</v>
      </c>
      <c r="B5561" s="2" t="str">
        <f>TEXT(A5561,"mmmm")</f>
        <v>September</v>
      </c>
      <c r="C5561" t="s">
        <v>2386</v>
      </c>
      <c r="D5561" t="s">
        <v>22</v>
      </c>
      <c r="E5561" t="s">
        <v>23</v>
      </c>
      <c r="F5561" t="s">
        <v>47</v>
      </c>
      <c r="G5561" t="s">
        <v>1068</v>
      </c>
      <c r="H5561">
        <v>7.61</v>
      </c>
      <c r="I5561">
        <v>1</v>
      </c>
      <c r="J5561">
        <v>3.58</v>
      </c>
      <c r="K5561" s="6">
        <f>J5561/H5561</f>
        <v>0.47043363994743759</v>
      </c>
      <c r="M5561" t="str">
        <f>LEFT(C5561, SEARCH(" ", C5561) - 1)</f>
        <v>Kelly</v>
      </c>
      <c r="N5561" t="str" cm="1">
        <f t="array" ref="N5561">_xlfn.IFS(H5561&lt;0, "LOSS", H5561&gt;1000, "GREAT", H5561&gt;500, "GOOD", H5561&gt;=100, "OKAY", H5561&lt;100, "OKAY")</f>
        <v>OKAY</v>
      </c>
    </row>
    <row r="5562" spans="1:14">
      <c r="A5562" s="2">
        <v>42624</v>
      </c>
      <c r="B5562" s="2" t="str">
        <f>TEXT(A5562,"mmmm")</f>
        <v>September</v>
      </c>
      <c r="C5562" t="s">
        <v>2386</v>
      </c>
      <c r="D5562" t="s">
        <v>22</v>
      </c>
      <c r="E5562" t="s">
        <v>25</v>
      </c>
      <c r="F5562" t="s">
        <v>35</v>
      </c>
      <c r="G5562" t="s">
        <v>1707</v>
      </c>
      <c r="H5562">
        <v>3347.37</v>
      </c>
      <c r="I5562">
        <v>13</v>
      </c>
      <c r="J5562">
        <v>636</v>
      </c>
      <c r="K5562" s="6">
        <f>J5562/H5562</f>
        <v>0.18999991037740077</v>
      </c>
      <c r="M5562" t="str">
        <f>LEFT(C5562, SEARCH(" ", C5562) - 1)</f>
        <v>Kelly</v>
      </c>
      <c r="N5562" t="str" cm="1">
        <f t="array" ref="N5562">_xlfn.IFS(H5562&lt;0, "LOSS", H5562&gt;1000, "GREAT", H5562&gt;500, "GOOD", H5562&gt;=100, "OKAY", H5562&lt;100, "OKAY")</f>
        <v>GREAT</v>
      </c>
    </row>
    <row r="5563" spans="1:14">
      <c r="A5563" s="2">
        <v>42624</v>
      </c>
      <c r="B5563" s="2" t="str">
        <f>TEXT(A5563,"mmmm")</f>
        <v>September</v>
      </c>
      <c r="C5563" t="s">
        <v>709</v>
      </c>
      <c r="D5563" t="s">
        <v>27</v>
      </c>
      <c r="E5563" t="s">
        <v>23</v>
      </c>
      <c r="F5563" t="s">
        <v>47</v>
      </c>
      <c r="G5563" t="s">
        <v>224</v>
      </c>
      <c r="H5563">
        <v>8.4499999999999993</v>
      </c>
      <c r="I5563">
        <v>2</v>
      </c>
      <c r="J5563">
        <v>2.64</v>
      </c>
      <c r="K5563" s="6">
        <f>J5563/H5563</f>
        <v>0.31242603550295861</v>
      </c>
      <c r="M5563" t="str">
        <f>LEFT(C5563, SEARCH(" ", C5563) - 1)</f>
        <v>Giulietta</v>
      </c>
      <c r="N5563" t="str" cm="1">
        <f t="array" ref="N5563">_xlfn.IFS(H5563&lt;0, "LOSS", H5563&gt;1000, "GREAT", H5563&gt;500, "GOOD", H5563&gt;=100, "OKAY", H5563&lt;100, "OKAY")</f>
        <v>OKAY</v>
      </c>
    </row>
    <row r="5564" spans="1:14">
      <c r="A5564" s="2">
        <v>42624</v>
      </c>
      <c r="B5564" s="2" t="str">
        <f>TEXT(A5564,"mmmm")</f>
        <v>September</v>
      </c>
      <c r="C5564" t="s">
        <v>709</v>
      </c>
      <c r="D5564" t="s">
        <v>27</v>
      </c>
      <c r="E5564" t="s">
        <v>25</v>
      </c>
      <c r="F5564" t="s">
        <v>48</v>
      </c>
      <c r="G5564" t="s">
        <v>441</v>
      </c>
      <c r="H5564">
        <v>728.95</v>
      </c>
      <c r="I5564">
        <v>9</v>
      </c>
      <c r="J5564">
        <v>-157.94</v>
      </c>
      <c r="K5564" s="6">
        <f>J5564/H5564</f>
        <v>-0.21666780986350229</v>
      </c>
      <c r="M5564" t="str">
        <f>LEFT(C5564, SEARCH(" ", C5564) - 1)</f>
        <v>Giulietta</v>
      </c>
      <c r="N5564" t="str" cm="1">
        <f t="array" ref="N5564">_xlfn.IFS(H5564&lt;0, "LOSS", H5564&gt;1000, "GREAT", H5564&gt;500, "GOOD", H5564&gt;=100, "OKAY", H5564&lt;100, "OKAY")</f>
        <v>GOOD</v>
      </c>
    </row>
    <row r="5565" spans="1:14">
      <c r="A5565" s="2">
        <v>42624</v>
      </c>
      <c r="B5565" s="2" t="str">
        <f>TEXT(A5565,"mmmm")</f>
        <v>September</v>
      </c>
      <c r="C5565" t="s">
        <v>1128</v>
      </c>
      <c r="D5565" t="s">
        <v>30</v>
      </c>
      <c r="E5565" t="s">
        <v>23</v>
      </c>
      <c r="F5565" t="s">
        <v>38</v>
      </c>
      <c r="G5565" t="s">
        <v>849</v>
      </c>
      <c r="H5565">
        <v>22.43</v>
      </c>
      <c r="I5565">
        <v>3</v>
      </c>
      <c r="J5565">
        <v>-17.940000000000001</v>
      </c>
      <c r="K5565" s="6">
        <f>J5565/H5565</f>
        <v>-0.79982166740971916</v>
      </c>
      <c r="M5565" t="str">
        <f>LEFT(C5565, SEARCH(" ", C5565) - 1)</f>
        <v>Nick</v>
      </c>
      <c r="N5565" t="str" cm="1">
        <f t="array" ref="N5565">_xlfn.IFS(H5565&lt;0, "LOSS", H5565&gt;1000, "GREAT", H5565&gt;500, "GOOD", H5565&gt;=100, "OKAY", H5565&lt;100, "OKAY")</f>
        <v>OKAY</v>
      </c>
    </row>
    <row r="5566" spans="1:14">
      <c r="A5566" s="2">
        <v>42624</v>
      </c>
      <c r="B5566" s="2" t="str">
        <f>TEXT(A5566,"mmmm")</f>
        <v>September</v>
      </c>
      <c r="C5566" t="s">
        <v>1128</v>
      </c>
      <c r="D5566" t="s">
        <v>30</v>
      </c>
      <c r="E5566" t="s">
        <v>23</v>
      </c>
      <c r="F5566" t="s">
        <v>49</v>
      </c>
      <c r="G5566" t="s">
        <v>396</v>
      </c>
      <c r="H5566">
        <v>37.520000000000003</v>
      </c>
      <c r="I5566">
        <v>5</v>
      </c>
      <c r="J5566">
        <v>3.75</v>
      </c>
      <c r="K5566" s="6">
        <f>J5566/H5566</f>
        <v>9.994669509594882E-2</v>
      </c>
      <c r="M5566" t="str">
        <f>LEFT(C5566, SEARCH(" ", C5566) - 1)</f>
        <v>Nick</v>
      </c>
      <c r="N5566" t="str" cm="1">
        <f t="array" ref="N5566">_xlfn.IFS(H5566&lt;0, "LOSS", H5566&gt;1000, "GREAT", H5566&gt;500, "GOOD", H5566&gt;=100, "OKAY", H5566&lt;100, "OKAY")</f>
        <v>OKAY</v>
      </c>
    </row>
    <row r="5567" spans="1:14">
      <c r="A5567" s="2">
        <v>42624</v>
      </c>
      <c r="B5567" s="2" t="str">
        <f>TEXT(A5567,"mmmm")</f>
        <v>September</v>
      </c>
      <c r="C5567" t="s">
        <v>1528</v>
      </c>
      <c r="D5567" t="s">
        <v>106</v>
      </c>
      <c r="E5567" t="s">
        <v>25</v>
      </c>
      <c r="F5567" t="s">
        <v>41</v>
      </c>
      <c r="G5567" t="s">
        <v>2089</v>
      </c>
      <c r="H5567">
        <v>1599.92</v>
      </c>
      <c r="I5567">
        <v>8</v>
      </c>
      <c r="J5567">
        <v>751.96</v>
      </c>
      <c r="K5567" s="6">
        <f>J5567/H5567</f>
        <v>0.46999849992499626</v>
      </c>
      <c r="M5567" t="str">
        <f>LEFT(C5567, SEARCH(" ", C5567) - 1)</f>
        <v>Jill</v>
      </c>
      <c r="N5567" t="str" cm="1">
        <f t="array" ref="N5567">_xlfn.IFS(H5567&lt;0, "LOSS", H5567&gt;1000, "GREAT", H5567&gt;500, "GOOD", H5567&gt;=100, "OKAY", H5567&lt;100, "OKAY")</f>
        <v>GREAT</v>
      </c>
    </row>
    <row r="5568" spans="1:14">
      <c r="A5568" s="2">
        <v>42624</v>
      </c>
      <c r="B5568" s="2" t="str">
        <f>TEXT(A5568,"mmmm")</f>
        <v>September</v>
      </c>
      <c r="C5568" t="s">
        <v>1528</v>
      </c>
      <c r="D5568" t="s">
        <v>106</v>
      </c>
      <c r="E5568" t="s">
        <v>23</v>
      </c>
      <c r="F5568" t="s">
        <v>42</v>
      </c>
      <c r="G5568" t="s">
        <v>2556</v>
      </c>
      <c r="H5568">
        <v>11.09</v>
      </c>
      <c r="I5568">
        <v>1</v>
      </c>
      <c r="J5568">
        <v>5.43</v>
      </c>
      <c r="K5568" s="6">
        <f>J5568/H5568</f>
        <v>0.48963029756537418</v>
      </c>
      <c r="M5568" t="str">
        <f>LEFT(C5568, SEARCH(" ", C5568) - 1)</f>
        <v>Jill</v>
      </c>
      <c r="N5568" t="str" cm="1">
        <f t="array" ref="N5568">_xlfn.IFS(H5568&lt;0, "LOSS", H5568&gt;1000, "GREAT", H5568&gt;500, "GOOD", H5568&gt;=100, "OKAY", H5568&lt;100, "OKAY")</f>
        <v>OKAY</v>
      </c>
    </row>
    <row r="5569" spans="1:14">
      <c r="A5569" s="2">
        <v>42624</v>
      </c>
      <c r="B5569" s="2" t="str">
        <f>TEXT(A5569,"mmmm")</f>
        <v>September</v>
      </c>
      <c r="C5569" t="s">
        <v>2096</v>
      </c>
      <c r="D5569" t="s">
        <v>22</v>
      </c>
      <c r="E5569" t="s">
        <v>23</v>
      </c>
      <c r="F5569" t="s">
        <v>49</v>
      </c>
      <c r="G5569" t="s">
        <v>1673</v>
      </c>
      <c r="H5569">
        <v>332.94</v>
      </c>
      <c r="I5569">
        <v>3</v>
      </c>
      <c r="J5569">
        <v>6.66</v>
      </c>
      <c r="K5569" s="6">
        <f>J5569/H5569</f>
        <v>2.0003604253018562E-2</v>
      </c>
      <c r="M5569" t="str">
        <f>LEFT(C5569, SEARCH(" ", C5569) - 1)</f>
        <v>Eugene</v>
      </c>
      <c r="N5569" t="str" cm="1">
        <f t="array" ref="N5569">_xlfn.IFS(H5569&lt;0, "LOSS", H5569&gt;1000, "GREAT", H5569&gt;500, "GOOD", H5569&gt;=100, "OKAY", H5569&lt;100, "OKAY")</f>
        <v>OKAY</v>
      </c>
    </row>
    <row r="5570" spans="1:14">
      <c r="A5570" s="2">
        <v>42624</v>
      </c>
      <c r="B5570" s="2" t="str">
        <f>TEXT(A5570,"mmmm")</f>
        <v>September</v>
      </c>
      <c r="C5570" t="s">
        <v>2096</v>
      </c>
      <c r="D5570" t="s">
        <v>22</v>
      </c>
      <c r="E5570" t="s">
        <v>23</v>
      </c>
      <c r="F5570" t="s">
        <v>38</v>
      </c>
      <c r="G5570" t="s">
        <v>849</v>
      </c>
      <c r="H5570">
        <v>39.869999999999997</v>
      </c>
      <c r="I5570">
        <v>2</v>
      </c>
      <c r="J5570">
        <v>12.96</v>
      </c>
      <c r="K5570" s="6">
        <f>J5570/H5570</f>
        <v>0.32505643340857793</v>
      </c>
      <c r="M5570" t="str">
        <f>LEFT(C5570, SEARCH(" ", C5570) - 1)</f>
        <v>Eugene</v>
      </c>
      <c r="N5570" t="str" cm="1">
        <f t="array" ref="N5570">_xlfn.IFS(H5570&lt;0, "LOSS", H5570&gt;1000, "GREAT", H5570&gt;500, "GOOD", H5570&gt;=100, "OKAY", H5570&lt;100, "OKAY")</f>
        <v>OKAY</v>
      </c>
    </row>
    <row r="5571" spans="1:14">
      <c r="A5571" s="2">
        <v>42624</v>
      </c>
      <c r="B5571" s="2" t="str">
        <f>TEXT(A5571,"mmmm")</f>
        <v>September</v>
      </c>
      <c r="C5571" t="s">
        <v>1158</v>
      </c>
      <c r="D5571" t="s">
        <v>158</v>
      </c>
      <c r="E5571" t="s">
        <v>25</v>
      </c>
      <c r="F5571" t="s">
        <v>48</v>
      </c>
      <c r="G5571" t="s">
        <v>788</v>
      </c>
      <c r="H5571">
        <v>224.75</v>
      </c>
      <c r="I5571">
        <v>5</v>
      </c>
      <c r="J5571">
        <v>62.93</v>
      </c>
      <c r="K5571" s="6">
        <f>J5571/H5571</f>
        <v>0.27999999999999997</v>
      </c>
      <c r="M5571" t="str">
        <f>LEFT(C5571, SEARCH(" ", C5571) - 1)</f>
        <v>Trudy</v>
      </c>
      <c r="N5571" t="str" cm="1">
        <f t="array" ref="N5571">_xlfn.IFS(H5571&lt;0, "LOSS", H5571&gt;1000, "GREAT", H5571&gt;500, "GOOD", H5571&gt;=100, "OKAY", H5571&lt;100, "OKAY")</f>
        <v>OKAY</v>
      </c>
    </row>
    <row r="5572" spans="1:14">
      <c r="A5572" s="2">
        <v>42624</v>
      </c>
      <c r="B5572" s="2" t="str">
        <f>TEXT(A5572,"mmmm")</f>
        <v>September</v>
      </c>
      <c r="C5572" t="s">
        <v>1441</v>
      </c>
      <c r="D5572" t="s">
        <v>29</v>
      </c>
      <c r="E5572" t="s">
        <v>23</v>
      </c>
      <c r="F5572" t="s">
        <v>45</v>
      </c>
      <c r="G5572" t="s">
        <v>487</v>
      </c>
      <c r="H5572">
        <v>6</v>
      </c>
      <c r="I5572">
        <v>2</v>
      </c>
      <c r="J5572">
        <v>2.1</v>
      </c>
      <c r="K5572" s="6">
        <f>J5572/H5572</f>
        <v>0.35000000000000003</v>
      </c>
      <c r="M5572" t="str">
        <f>LEFT(C5572, SEARCH(" ", C5572) - 1)</f>
        <v>Adam</v>
      </c>
      <c r="N5572" t="str" cm="1">
        <f t="array" ref="N5572">_xlfn.IFS(H5572&lt;0, "LOSS", H5572&gt;1000, "GREAT", H5572&gt;500, "GOOD", H5572&gt;=100, "OKAY", H5572&lt;100, "OKAY")</f>
        <v>OKAY</v>
      </c>
    </row>
    <row r="5573" spans="1:14">
      <c r="A5573" s="2">
        <v>42624</v>
      </c>
      <c r="B5573" s="2" t="str">
        <f>TEXT(A5573,"mmmm")</f>
        <v>September</v>
      </c>
      <c r="C5573" t="s">
        <v>1441</v>
      </c>
      <c r="D5573" t="s">
        <v>29</v>
      </c>
      <c r="E5573" t="s">
        <v>23</v>
      </c>
      <c r="F5573" t="s">
        <v>38</v>
      </c>
      <c r="G5573" t="s">
        <v>1257</v>
      </c>
      <c r="H5573">
        <v>1.91</v>
      </c>
      <c r="I5573">
        <v>3</v>
      </c>
      <c r="J5573">
        <v>-3.24</v>
      </c>
      <c r="K5573" s="6">
        <f>J5573/H5573</f>
        <v>-1.6963350785340316</v>
      </c>
      <c r="M5573" t="str">
        <f>LEFT(C5573, SEARCH(" ", C5573) - 1)</f>
        <v>Adam</v>
      </c>
      <c r="N5573" t="str" cm="1">
        <f t="array" ref="N5573">_xlfn.IFS(H5573&lt;0, "LOSS", H5573&gt;1000, "GREAT", H5573&gt;500, "GOOD", H5573&gt;=100, "OKAY", H5573&lt;100, "OKAY")</f>
        <v>OKAY</v>
      </c>
    </row>
    <row r="5574" spans="1:14">
      <c r="A5574" s="2">
        <v>42624</v>
      </c>
      <c r="B5574" s="2" t="str">
        <f>TEXT(A5574,"mmmm")</f>
        <v>September</v>
      </c>
      <c r="C5574" t="s">
        <v>298</v>
      </c>
      <c r="D5574" t="s">
        <v>73</v>
      </c>
      <c r="E5574" t="s">
        <v>23</v>
      </c>
      <c r="F5574" t="s">
        <v>37</v>
      </c>
      <c r="G5574" t="s">
        <v>2428</v>
      </c>
      <c r="H5574">
        <v>2.91</v>
      </c>
      <c r="I5574">
        <v>2</v>
      </c>
      <c r="J5574">
        <v>0.91</v>
      </c>
      <c r="K5574" s="6">
        <f>J5574/H5574</f>
        <v>0.3127147766323024</v>
      </c>
      <c r="M5574" t="str">
        <f>LEFT(C5574, SEARCH(" ", C5574) - 1)</f>
        <v>Linda</v>
      </c>
      <c r="N5574" t="str" cm="1">
        <f t="array" ref="N5574">_xlfn.IFS(H5574&lt;0, "LOSS", H5574&gt;1000, "GREAT", H5574&gt;500, "GOOD", H5574&gt;=100, "OKAY", H5574&lt;100, "OKAY")</f>
        <v>OKAY</v>
      </c>
    </row>
    <row r="5575" spans="1:14">
      <c r="A5575" s="2">
        <v>42624</v>
      </c>
      <c r="B5575" s="2" t="str">
        <f>TEXT(A5575,"mmmm")</f>
        <v>September</v>
      </c>
      <c r="C5575" t="s">
        <v>298</v>
      </c>
      <c r="D5575" t="s">
        <v>73</v>
      </c>
      <c r="E5575" t="s">
        <v>23</v>
      </c>
      <c r="F5575" t="s">
        <v>47</v>
      </c>
      <c r="G5575" t="s">
        <v>1234</v>
      </c>
      <c r="H5575">
        <v>20.74</v>
      </c>
      <c r="I5575">
        <v>4</v>
      </c>
      <c r="J5575">
        <v>7.26</v>
      </c>
      <c r="K5575" s="6">
        <f>J5575/H5575</f>
        <v>0.35004821600771457</v>
      </c>
      <c r="M5575" t="str">
        <f>LEFT(C5575, SEARCH(" ", C5575) - 1)</f>
        <v>Linda</v>
      </c>
      <c r="N5575" t="str" cm="1">
        <f t="array" ref="N5575">_xlfn.IFS(H5575&lt;0, "LOSS", H5575&gt;1000, "GREAT", H5575&gt;500, "GOOD", H5575&gt;=100, "OKAY", H5575&lt;100, "OKAY")</f>
        <v>OKAY</v>
      </c>
    </row>
    <row r="5576" spans="1:14">
      <c r="A5576" s="2">
        <v>42624</v>
      </c>
      <c r="B5576" s="2" t="str">
        <f>TEXT(A5576,"mmmm")</f>
        <v>September</v>
      </c>
      <c r="C5576" t="s">
        <v>298</v>
      </c>
      <c r="D5576" t="s">
        <v>73</v>
      </c>
      <c r="E5576" t="s">
        <v>23</v>
      </c>
      <c r="F5576" t="s">
        <v>47</v>
      </c>
      <c r="G5576" t="s">
        <v>1186</v>
      </c>
      <c r="H5576">
        <v>9.57</v>
      </c>
      <c r="I5576">
        <v>2</v>
      </c>
      <c r="J5576">
        <v>2.99</v>
      </c>
      <c r="K5576" s="6">
        <f>J5576/H5576</f>
        <v>0.31243469174503657</v>
      </c>
      <c r="M5576" t="str">
        <f>LEFT(C5576, SEARCH(" ", C5576) - 1)</f>
        <v>Linda</v>
      </c>
      <c r="N5576" t="str" cm="1">
        <f t="array" ref="N5576">_xlfn.IFS(H5576&lt;0, "LOSS", H5576&gt;1000, "GREAT", H5576&gt;500, "GOOD", H5576&gt;=100, "OKAY", H5576&lt;100, "OKAY")</f>
        <v>OKAY</v>
      </c>
    </row>
    <row r="5577" spans="1:14">
      <c r="A5577" s="2">
        <v>42624</v>
      </c>
      <c r="B5577" s="2" t="str">
        <f>TEXT(A5577,"mmmm")</f>
        <v>September</v>
      </c>
      <c r="C5577" t="s">
        <v>1245</v>
      </c>
      <c r="D5577" t="s">
        <v>26</v>
      </c>
      <c r="E5577" t="s">
        <v>23</v>
      </c>
      <c r="F5577" t="s">
        <v>42</v>
      </c>
      <c r="G5577" t="s">
        <v>630</v>
      </c>
      <c r="H5577">
        <v>99.57</v>
      </c>
      <c r="I5577">
        <v>2</v>
      </c>
      <c r="J5577">
        <v>33.6</v>
      </c>
      <c r="K5577" s="6">
        <f>J5577/H5577</f>
        <v>0.33745103946971983</v>
      </c>
      <c r="M5577" t="str">
        <f>LEFT(C5577, SEARCH(" ", C5577) - 1)</f>
        <v>Ryan</v>
      </c>
      <c r="N5577" t="str" cm="1">
        <f t="array" ref="N5577">_xlfn.IFS(H5577&lt;0, "LOSS", H5577&gt;1000, "GREAT", H5577&gt;500, "GOOD", H5577&gt;=100, "OKAY", H5577&lt;100, "OKAY")</f>
        <v>OKAY</v>
      </c>
    </row>
    <row r="5578" spans="1:14">
      <c r="A5578" s="2">
        <v>42625</v>
      </c>
      <c r="B5578" s="2" t="str">
        <f>TEXT(A5578,"mmmm")</f>
        <v>September</v>
      </c>
      <c r="C5578" t="s">
        <v>2053</v>
      </c>
      <c r="D5578" t="s">
        <v>94</v>
      </c>
      <c r="E5578" t="s">
        <v>21</v>
      </c>
      <c r="F5578" t="s">
        <v>44</v>
      </c>
      <c r="G5578" t="s">
        <v>571</v>
      </c>
      <c r="H5578">
        <v>15.14</v>
      </c>
      <c r="I5578">
        <v>4</v>
      </c>
      <c r="J5578">
        <v>3.59</v>
      </c>
      <c r="K5578" s="6">
        <f>J5578/H5578</f>
        <v>0.23712021136063408</v>
      </c>
      <c r="M5578" t="str">
        <f>LEFT(C5578, SEARCH(" ", C5578) - 1)</f>
        <v>Ben</v>
      </c>
      <c r="N5578" t="str" cm="1">
        <f t="array" ref="N5578">_xlfn.IFS(H5578&lt;0, "LOSS", H5578&gt;1000, "GREAT", H5578&gt;500, "GOOD", H5578&gt;=100, "OKAY", H5578&lt;100, "OKAY")</f>
        <v>OKAY</v>
      </c>
    </row>
    <row r="5579" spans="1:14">
      <c r="A5579" s="2">
        <v>42625</v>
      </c>
      <c r="B5579" s="2" t="str">
        <f>TEXT(A5579,"mmmm")</f>
        <v>September</v>
      </c>
      <c r="C5579" t="s">
        <v>2053</v>
      </c>
      <c r="D5579" t="s">
        <v>94</v>
      </c>
      <c r="E5579" t="s">
        <v>21</v>
      </c>
      <c r="F5579" t="s">
        <v>40</v>
      </c>
      <c r="G5579" t="s">
        <v>2061</v>
      </c>
      <c r="H5579">
        <v>466.77</v>
      </c>
      <c r="I5579">
        <v>2</v>
      </c>
      <c r="J5579">
        <v>52.51</v>
      </c>
      <c r="K5579" s="6">
        <f>J5579/H5579</f>
        <v>0.11249651862801809</v>
      </c>
      <c r="M5579" t="str">
        <f>LEFT(C5579, SEARCH(" ", C5579) - 1)</f>
        <v>Ben</v>
      </c>
      <c r="N5579" t="str" cm="1">
        <f t="array" ref="N5579">_xlfn.IFS(H5579&lt;0, "LOSS", H5579&gt;1000, "GREAT", H5579&gt;500, "GOOD", H5579&gt;=100, "OKAY", H5579&lt;100, "OKAY")</f>
        <v>OKAY</v>
      </c>
    </row>
    <row r="5580" spans="1:14">
      <c r="A5580" s="2">
        <v>42625</v>
      </c>
      <c r="B5580" s="2" t="str">
        <f>TEXT(A5580,"mmmm")</f>
        <v>September</v>
      </c>
      <c r="C5580" t="s">
        <v>2053</v>
      </c>
      <c r="D5580" t="s">
        <v>94</v>
      </c>
      <c r="E5580" t="s">
        <v>21</v>
      </c>
      <c r="F5580" t="s">
        <v>44</v>
      </c>
      <c r="G5580" t="s">
        <v>405</v>
      </c>
      <c r="H5580">
        <v>15.23</v>
      </c>
      <c r="I5580">
        <v>1</v>
      </c>
      <c r="J5580">
        <v>1.71</v>
      </c>
      <c r="K5580" s="6">
        <f>J5580/H5580</f>
        <v>0.11227839789888377</v>
      </c>
      <c r="M5580" t="str">
        <f>LEFT(C5580, SEARCH(" ", C5580) - 1)</f>
        <v>Ben</v>
      </c>
      <c r="N5580" t="str" cm="1">
        <f t="array" ref="N5580">_xlfn.IFS(H5580&lt;0, "LOSS", H5580&gt;1000, "GREAT", H5580&gt;500, "GOOD", H5580&gt;=100, "OKAY", H5580&lt;100, "OKAY")</f>
        <v>OKAY</v>
      </c>
    </row>
    <row r="5581" spans="1:14">
      <c r="A5581" s="2">
        <v>42625</v>
      </c>
      <c r="B5581" s="2" t="str">
        <f>TEXT(A5581,"mmmm")</f>
        <v>September</v>
      </c>
      <c r="C5581" t="s">
        <v>2053</v>
      </c>
      <c r="D5581" t="s">
        <v>94</v>
      </c>
      <c r="E5581" t="s">
        <v>23</v>
      </c>
      <c r="F5581" t="s">
        <v>45</v>
      </c>
      <c r="G5581" t="s">
        <v>1819</v>
      </c>
      <c r="H5581">
        <v>6.26</v>
      </c>
      <c r="I5581">
        <v>3</v>
      </c>
      <c r="J5581">
        <v>2.04</v>
      </c>
      <c r="K5581" s="6">
        <f>J5581/H5581</f>
        <v>0.32587859424920129</v>
      </c>
      <c r="M5581" t="str">
        <f>LEFT(C5581, SEARCH(" ", C5581) - 1)</f>
        <v>Ben</v>
      </c>
      <c r="N5581" t="str" cm="1">
        <f t="array" ref="N5581">_xlfn.IFS(H5581&lt;0, "LOSS", H5581&gt;1000, "GREAT", H5581&gt;500, "GOOD", H5581&gt;=100, "OKAY", H5581&lt;100, "OKAY")</f>
        <v>OKAY</v>
      </c>
    </row>
    <row r="5582" spans="1:14">
      <c r="A5582" s="2">
        <v>42625</v>
      </c>
      <c r="B5582" s="2" t="str">
        <f>TEXT(A5582,"mmmm")</f>
        <v>September</v>
      </c>
      <c r="C5582" t="s">
        <v>1907</v>
      </c>
      <c r="D5582" t="s">
        <v>28</v>
      </c>
      <c r="E5582" t="s">
        <v>23</v>
      </c>
      <c r="F5582" t="s">
        <v>43</v>
      </c>
      <c r="G5582" t="s">
        <v>1640</v>
      </c>
      <c r="H5582">
        <v>10.47</v>
      </c>
      <c r="I5582">
        <v>3</v>
      </c>
      <c r="J5582">
        <v>4.82</v>
      </c>
      <c r="K5582" s="6">
        <f>J5582/H5582</f>
        <v>0.46036294173829989</v>
      </c>
      <c r="M5582" t="str">
        <f>LEFT(C5582, SEARCH(" ", C5582) - 1)</f>
        <v>Sarah</v>
      </c>
      <c r="N5582" t="str" cm="1">
        <f t="array" ref="N5582">_xlfn.IFS(H5582&lt;0, "LOSS", H5582&gt;1000, "GREAT", H5582&gt;500, "GOOD", H5582&gt;=100, "OKAY", H5582&lt;100, "OKAY")</f>
        <v>OKAY</v>
      </c>
    </row>
    <row r="5583" spans="1:14">
      <c r="A5583" s="2">
        <v>42625</v>
      </c>
      <c r="B5583" s="2" t="str">
        <f>TEXT(A5583,"mmmm")</f>
        <v>September</v>
      </c>
      <c r="C5583" t="s">
        <v>1907</v>
      </c>
      <c r="D5583" t="s">
        <v>28</v>
      </c>
      <c r="E5583" t="s">
        <v>23</v>
      </c>
      <c r="F5583" t="s">
        <v>45</v>
      </c>
      <c r="G5583" t="s">
        <v>1897</v>
      </c>
      <c r="H5583">
        <v>11.07</v>
      </c>
      <c r="I5583">
        <v>3</v>
      </c>
      <c r="J5583">
        <v>5.2</v>
      </c>
      <c r="K5583" s="6">
        <f>J5583/H5583</f>
        <v>0.46973803071364045</v>
      </c>
      <c r="M5583" t="str">
        <f>LEFT(C5583, SEARCH(" ", C5583) - 1)</f>
        <v>Sarah</v>
      </c>
      <c r="N5583" t="str" cm="1">
        <f t="array" ref="N5583">_xlfn.IFS(H5583&lt;0, "LOSS", H5583&gt;1000, "GREAT", H5583&gt;500, "GOOD", H5583&gt;=100, "OKAY", H5583&lt;100, "OKAY")</f>
        <v>OKAY</v>
      </c>
    </row>
    <row r="5584" spans="1:14">
      <c r="A5584" s="2">
        <v>42625</v>
      </c>
      <c r="B5584" s="2" t="str">
        <f>TEXT(A5584,"mmmm")</f>
        <v>September</v>
      </c>
      <c r="C5584" t="s">
        <v>1907</v>
      </c>
      <c r="D5584" t="s">
        <v>28</v>
      </c>
      <c r="E5584" t="s">
        <v>23</v>
      </c>
      <c r="F5584" t="s">
        <v>38</v>
      </c>
      <c r="G5584" t="s">
        <v>1447</v>
      </c>
      <c r="H5584">
        <v>20.7</v>
      </c>
      <c r="I5584">
        <v>4</v>
      </c>
      <c r="J5584">
        <v>7.76</v>
      </c>
      <c r="K5584" s="6">
        <f>J5584/H5584</f>
        <v>0.37487922705314008</v>
      </c>
      <c r="M5584" t="str">
        <f>LEFT(C5584, SEARCH(" ", C5584) - 1)</f>
        <v>Sarah</v>
      </c>
      <c r="N5584" t="str" cm="1">
        <f t="array" ref="N5584">_xlfn.IFS(H5584&lt;0, "LOSS", H5584&gt;1000, "GREAT", H5584&gt;500, "GOOD", H5584&gt;=100, "OKAY", H5584&lt;100, "OKAY")</f>
        <v>OKAY</v>
      </c>
    </row>
    <row r="5585" spans="1:14">
      <c r="A5585" s="2">
        <v>42625</v>
      </c>
      <c r="B5585" s="2" t="str">
        <f>TEXT(A5585,"mmmm")</f>
        <v>September</v>
      </c>
      <c r="C5585" t="s">
        <v>754</v>
      </c>
      <c r="D5585" t="s">
        <v>106</v>
      </c>
      <c r="E5585" t="s">
        <v>25</v>
      </c>
      <c r="F5585" t="s">
        <v>35</v>
      </c>
      <c r="G5585" t="s">
        <v>395</v>
      </c>
      <c r="H5585">
        <v>20.7</v>
      </c>
      <c r="I5585">
        <v>3</v>
      </c>
      <c r="J5585">
        <v>1.66</v>
      </c>
      <c r="K5585" s="6">
        <f>J5585/H5585</f>
        <v>8.0193236714975843E-2</v>
      </c>
      <c r="M5585" t="str">
        <f>LEFT(C5585, SEARCH(" ", C5585) - 1)</f>
        <v>Anthony</v>
      </c>
      <c r="N5585" t="str" cm="1">
        <f t="array" ref="N5585">_xlfn.IFS(H5585&lt;0, "LOSS", H5585&gt;1000, "GREAT", H5585&gt;500, "GOOD", H5585&gt;=100, "OKAY", H5585&lt;100, "OKAY")</f>
        <v>OKAY</v>
      </c>
    </row>
    <row r="5586" spans="1:14">
      <c r="A5586" s="2">
        <v>42625</v>
      </c>
      <c r="B5586" s="2" t="str">
        <f>TEXT(A5586,"mmmm")</f>
        <v>September</v>
      </c>
      <c r="C5586" t="s">
        <v>754</v>
      </c>
      <c r="D5586" t="s">
        <v>106</v>
      </c>
      <c r="E5586" t="s">
        <v>23</v>
      </c>
      <c r="F5586" t="s">
        <v>43</v>
      </c>
      <c r="G5586" t="s">
        <v>233</v>
      </c>
      <c r="H5586">
        <v>11.34</v>
      </c>
      <c r="I5586">
        <v>3</v>
      </c>
      <c r="J5586">
        <v>5.22</v>
      </c>
      <c r="K5586" s="6">
        <f>J5586/H5586</f>
        <v>0.46031746031746029</v>
      </c>
      <c r="M5586" t="str">
        <f>LEFT(C5586, SEARCH(" ", C5586) - 1)</f>
        <v>Anthony</v>
      </c>
      <c r="N5586" t="str" cm="1">
        <f t="array" ref="N5586">_xlfn.IFS(H5586&lt;0, "LOSS", H5586&gt;1000, "GREAT", H5586&gt;500, "GOOD", H5586&gt;=100, "OKAY", H5586&lt;100, "OKAY")</f>
        <v>OKAY</v>
      </c>
    </row>
    <row r="5587" spans="1:14">
      <c r="A5587" s="2">
        <v>42625</v>
      </c>
      <c r="B5587" s="2" t="str">
        <f>TEXT(A5587,"mmmm")</f>
        <v>September</v>
      </c>
      <c r="C5587" t="s">
        <v>754</v>
      </c>
      <c r="D5587" t="s">
        <v>106</v>
      </c>
      <c r="E5587" t="s">
        <v>23</v>
      </c>
      <c r="F5587" t="s">
        <v>49</v>
      </c>
      <c r="G5587" t="s">
        <v>1889</v>
      </c>
      <c r="H5587">
        <v>67.900000000000006</v>
      </c>
      <c r="I5587">
        <v>5</v>
      </c>
      <c r="J5587">
        <v>0.68</v>
      </c>
      <c r="K5587" s="6">
        <f>J5587/H5587</f>
        <v>1.0014727540500735E-2</v>
      </c>
      <c r="M5587" t="str">
        <f>LEFT(C5587, SEARCH(" ", C5587) - 1)</f>
        <v>Anthony</v>
      </c>
      <c r="N5587" t="str" cm="1">
        <f t="array" ref="N5587">_xlfn.IFS(H5587&lt;0, "LOSS", H5587&gt;1000, "GREAT", H5587&gt;500, "GOOD", H5587&gt;=100, "OKAY", H5587&lt;100, "OKAY")</f>
        <v>OKAY</v>
      </c>
    </row>
    <row r="5588" spans="1:14">
      <c r="A5588" s="2">
        <v>42625</v>
      </c>
      <c r="B5588" s="2" t="str">
        <f>TEXT(A5588,"mmmm")</f>
        <v>September</v>
      </c>
      <c r="C5588" t="s">
        <v>754</v>
      </c>
      <c r="D5588" t="s">
        <v>106</v>
      </c>
      <c r="E5588" t="s">
        <v>21</v>
      </c>
      <c r="F5588" t="s">
        <v>40</v>
      </c>
      <c r="G5588" t="s">
        <v>2389</v>
      </c>
      <c r="H5588">
        <v>1059.1199999999999</v>
      </c>
      <c r="I5588">
        <v>4</v>
      </c>
      <c r="J5588">
        <v>307.14</v>
      </c>
      <c r="K5588" s="6">
        <f>J5588/H5588</f>
        <v>0.28999546793564468</v>
      </c>
      <c r="M5588" t="str">
        <f>LEFT(C5588, SEARCH(" ", C5588) - 1)</f>
        <v>Anthony</v>
      </c>
      <c r="N5588" t="str" cm="1">
        <f t="array" ref="N5588">_xlfn.IFS(H5588&lt;0, "LOSS", H5588&gt;1000, "GREAT", H5588&gt;500, "GOOD", H5588&gt;=100, "OKAY", H5588&lt;100, "OKAY")</f>
        <v>GREAT</v>
      </c>
    </row>
    <row r="5589" spans="1:14">
      <c r="A5589" s="2">
        <v>42625</v>
      </c>
      <c r="B5589" s="2" t="str">
        <f>TEXT(A5589,"mmmm")</f>
        <v>September</v>
      </c>
      <c r="C5589" t="s">
        <v>1876</v>
      </c>
      <c r="D5589" t="s">
        <v>32</v>
      </c>
      <c r="E5589" t="s">
        <v>23</v>
      </c>
      <c r="F5589" t="s">
        <v>47</v>
      </c>
      <c r="G5589" t="s">
        <v>1980</v>
      </c>
      <c r="H5589">
        <v>68.52</v>
      </c>
      <c r="I5589">
        <v>3</v>
      </c>
      <c r="J5589">
        <v>31.52</v>
      </c>
      <c r="K5589" s="6">
        <f>J5589/H5589</f>
        <v>0.46001167542323412</v>
      </c>
      <c r="M5589" t="str">
        <f>LEFT(C5589, SEARCH(" ", C5589) - 1)</f>
        <v>Steve</v>
      </c>
      <c r="N5589" t="str" cm="1">
        <f t="array" ref="N5589">_xlfn.IFS(H5589&lt;0, "LOSS", H5589&gt;1000, "GREAT", H5589&gt;500, "GOOD", H5589&gt;=100, "OKAY", H5589&lt;100, "OKAY")</f>
        <v>OKAY</v>
      </c>
    </row>
    <row r="5590" spans="1:14">
      <c r="A5590" s="2">
        <v>42625</v>
      </c>
      <c r="B5590" s="2" t="str">
        <f>TEXT(A5590,"mmmm")</f>
        <v>September</v>
      </c>
      <c r="C5590" t="s">
        <v>2266</v>
      </c>
      <c r="D5590" t="s">
        <v>94</v>
      </c>
      <c r="E5590" t="s">
        <v>25</v>
      </c>
      <c r="F5590" t="s">
        <v>48</v>
      </c>
      <c r="G5590" t="s">
        <v>1828</v>
      </c>
      <c r="H5590">
        <v>146.94999999999999</v>
      </c>
      <c r="I5590">
        <v>3</v>
      </c>
      <c r="J5590">
        <v>9.18</v>
      </c>
      <c r="K5590" s="6">
        <f>J5590/H5590</f>
        <v>6.2470227968696841E-2</v>
      </c>
      <c r="M5590" t="str">
        <f>LEFT(C5590, SEARCH(" ", C5590) - 1)</f>
        <v>Philisse</v>
      </c>
      <c r="N5590" t="str" cm="1">
        <f t="array" ref="N5590">_xlfn.IFS(H5590&lt;0, "LOSS", H5590&gt;1000, "GREAT", H5590&gt;500, "GOOD", H5590&gt;=100, "OKAY", H5590&lt;100, "OKAY")</f>
        <v>OKAY</v>
      </c>
    </row>
    <row r="5591" spans="1:14">
      <c r="A5591" s="2">
        <v>42625</v>
      </c>
      <c r="B5591" s="2" t="str">
        <f>TEXT(A5591,"mmmm")</f>
        <v>September</v>
      </c>
      <c r="C5591" t="s">
        <v>2266</v>
      </c>
      <c r="D5591" t="s">
        <v>94</v>
      </c>
      <c r="E5591" t="s">
        <v>21</v>
      </c>
      <c r="F5591" t="s">
        <v>40</v>
      </c>
      <c r="G5591" t="s">
        <v>508</v>
      </c>
      <c r="H5591">
        <v>83.14</v>
      </c>
      <c r="I5591">
        <v>4</v>
      </c>
      <c r="J5591">
        <v>5.2</v>
      </c>
      <c r="K5591" s="6">
        <f>J5591/H5591</f>
        <v>6.2545104642771229E-2</v>
      </c>
      <c r="M5591" t="str">
        <f>LEFT(C5591, SEARCH(" ", C5591) - 1)</f>
        <v>Philisse</v>
      </c>
      <c r="N5591" t="str" cm="1">
        <f t="array" ref="N5591">_xlfn.IFS(H5591&lt;0, "LOSS", H5591&gt;1000, "GREAT", H5591&gt;500, "GOOD", H5591&gt;=100, "OKAY", H5591&lt;100, "OKAY")</f>
        <v>OKAY</v>
      </c>
    </row>
    <row r="5592" spans="1:14">
      <c r="A5592" s="2">
        <v>42625</v>
      </c>
      <c r="B5592" s="2" t="str">
        <f>TEXT(A5592,"mmmm")</f>
        <v>September</v>
      </c>
      <c r="C5592" t="s">
        <v>773</v>
      </c>
      <c r="D5592" t="s">
        <v>24</v>
      </c>
      <c r="E5592" t="s">
        <v>21</v>
      </c>
      <c r="F5592" t="s">
        <v>44</v>
      </c>
      <c r="G5592" t="s">
        <v>475</v>
      </c>
      <c r="H5592">
        <v>40.479999999999997</v>
      </c>
      <c r="I5592">
        <v>2</v>
      </c>
      <c r="J5592">
        <v>14.57</v>
      </c>
      <c r="K5592" s="6">
        <f>J5592/H5592</f>
        <v>0.35993083003952575</v>
      </c>
      <c r="M5592" t="str">
        <f>LEFT(C5592, SEARCH(" ", C5592) - 1)</f>
        <v>Matt</v>
      </c>
      <c r="N5592" t="str" cm="1">
        <f t="array" ref="N5592">_xlfn.IFS(H5592&lt;0, "LOSS", H5592&gt;1000, "GREAT", H5592&gt;500, "GOOD", H5592&gt;=100, "OKAY", H5592&lt;100, "OKAY")</f>
        <v>OKAY</v>
      </c>
    </row>
    <row r="5593" spans="1:14">
      <c r="A5593" s="2">
        <v>42626</v>
      </c>
      <c r="B5593" s="2" t="str">
        <f>TEXT(A5593,"mmmm")</f>
        <v>September</v>
      </c>
      <c r="C5593" t="s">
        <v>749</v>
      </c>
      <c r="D5593" t="s">
        <v>222</v>
      </c>
      <c r="E5593" t="s">
        <v>23</v>
      </c>
      <c r="F5593" t="s">
        <v>49</v>
      </c>
      <c r="G5593" t="s">
        <v>1889</v>
      </c>
      <c r="H5593">
        <v>40.74</v>
      </c>
      <c r="I5593">
        <v>3</v>
      </c>
      <c r="J5593">
        <v>0.41</v>
      </c>
      <c r="K5593" s="6">
        <f>J5593/H5593</f>
        <v>1.0063819342169857E-2</v>
      </c>
      <c r="M5593" t="str">
        <f>LEFT(C5593, SEARCH(" ", C5593) - 1)</f>
        <v>Alejandro</v>
      </c>
      <c r="N5593" t="str" cm="1">
        <f t="array" ref="N5593">_xlfn.IFS(H5593&lt;0, "LOSS", H5593&gt;1000, "GREAT", H5593&gt;500, "GOOD", H5593&gt;=100, "OKAY", H5593&lt;100, "OKAY")</f>
        <v>OKAY</v>
      </c>
    </row>
    <row r="5594" spans="1:14">
      <c r="A5594" s="2">
        <v>42626</v>
      </c>
      <c r="B5594" s="2" t="str">
        <f>TEXT(A5594,"mmmm")</f>
        <v>September</v>
      </c>
      <c r="C5594" t="s">
        <v>749</v>
      </c>
      <c r="D5594" t="s">
        <v>222</v>
      </c>
      <c r="E5594" t="s">
        <v>23</v>
      </c>
      <c r="F5594" t="s">
        <v>45</v>
      </c>
      <c r="G5594" t="s">
        <v>1009</v>
      </c>
      <c r="H5594">
        <v>14.4</v>
      </c>
      <c r="I5594">
        <v>5</v>
      </c>
      <c r="J5594">
        <v>7.06</v>
      </c>
      <c r="K5594" s="6">
        <f>J5594/H5594</f>
        <v>0.49027777777777776</v>
      </c>
      <c r="M5594" t="str">
        <f>LEFT(C5594, SEARCH(" ", C5594) - 1)</f>
        <v>Alejandro</v>
      </c>
      <c r="N5594" t="str" cm="1">
        <f t="array" ref="N5594">_xlfn.IFS(H5594&lt;0, "LOSS", H5594&gt;1000, "GREAT", H5594&gt;500, "GOOD", H5594&gt;=100, "OKAY", H5594&lt;100, "OKAY")</f>
        <v>OKAY</v>
      </c>
    </row>
    <row r="5595" spans="1:14">
      <c r="A5595" s="2">
        <v>42626</v>
      </c>
      <c r="B5595" s="2" t="str">
        <f>TEXT(A5595,"mmmm")</f>
        <v>September</v>
      </c>
      <c r="C5595" t="s">
        <v>749</v>
      </c>
      <c r="D5595" t="s">
        <v>222</v>
      </c>
      <c r="E5595" t="s">
        <v>25</v>
      </c>
      <c r="F5595" t="s">
        <v>48</v>
      </c>
      <c r="G5595" t="s">
        <v>1808</v>
      </c>
      <c r="H5595">
        <v>149.94999999999999</v>
      </c>
      <c r="I5595">
        <v>5</v>
      </c>
      <c r="J5595">
        <v>41.99</v>
      </c>
      <c r="K5595" s="6">
        <f>J5595/H5595</f>
        <v>0.28002667555851957</v>
      </c>
      <c r="M5595" t="str">
        <f>LEFT(C5595, SEARCH(" ", C5595) - 1)</f>
        <v>Alejandro</v>
      </c>
      <c r="N5595" t="str" cm="1">
        <f t="array" ref="N5595">_xlfn.IFS(H5595&lt;0, "LOSS", H5595&gt;1000, "GREAT", H5595&gt;500, "GOOD", H5595&gt;=100, "OKAY", H5595&lt;100, "OKAY")</f>
        <v>OKAY</v>
      </c>
    </row>
    <row r="5596" spans="1:14">
      <c r="A5596" s="2">
        <v>42626</v>
      </c>
      <c r="B5596" s="2" t="str">
        <f>TEXT(A5596,"mmmm")</f>
        <v>September</v>
      </c>
      <c r="C5596" t="s">
        <v>749</v>
      </c>
      <c r="D5596" t="s">
        <v>222</v>
      </c>
      <c r="E5596" t="s">
        <v>23</v>
      </c>
      <c r="F5596" t="s">
        <v>50</v>
      </c>
      <c r="G5596" t="s">
        <v>2329</v>
      </c>
      <c r="H5596">
        <v>16.899999999999999</v>
      </c>
      <c r="I5596">
        <v>2</v>
      </c>
      <c r="J5596">
        <v>5.07</v>
      </c>
      <c r="K5596" s="6">
        <f>J5596/H5596</f>
        <v>0.30000000000000004</v>
      </c>
      <c r="M5596" t="str">
        <f>LEFT(C5596, SEARCH(" ", C5596) - 1)</f>
        <v>Alejandro</v>
      </c>
      <c r="N5596" t="str" cm="1">
        <f t="array" ref="N5596">_xlfn.IFS(H5596&lt;0, "LOSS", H5596&gt;1000, "GREAT", H5596&gt;500, "GOOD", H5596&gt;=100, "OKAY", H5596&lt;100, "OKAY")</f>
        <v>OKAY</v>
      </c>
    </row>
    <row r="5597" spans="1:14">
      <c r="A5597" s="2">
        <v>42626</v>
      </c>
      <c r="B5597" s="2" t="str">
        <f>TEXT(A5597,"mmmm")</f>
        <v>September</v>
      </c>
      <c r="C5597" t="s">
        <v>749</v>
      </c>
      <c r="D5597" t="s">
        <v>222</v>
      </c>
      <c r="E5597" t="s">
        <v>23</v>
      </c>
      <c r="F5597" t="s">
        <v>47</v>
      </c>
      <c r="G5597" t="s">
        <v>2154</v>
      </c>
      <c r="H5597">
        <v>17.61</v>
      </c>
      <c r="I5597">
        <v>3</v>
      </c>
      <c r="J5597">
        <v>8.4499999999999993</v>
      </c>
      <c r="K5597" s="6">
        <f>J5597/H5597</f>
        <v>0.47984099943214081</v>
      </c>
      <c r="M5597" t="str">
        <f>LEFT(C5597, SEARCH(" ", C5597) - 1)</f>
        <v>Alejandro</v>
      </c>
      <c r="N5597" t="str" cm="1">
        <f t="array" ref="N5597">_xlfn.IFS(H5597&lt;0, "LOSS", H5597&gt;1000, "GREAT", H5597&gt;500, "GOOD", H5597&gt;=100, "OKAY", H5597&lt;100, "OKAY")</f>
        <v>OKAY</v>
      </c>
    </row>
    <row r="5598" spans="1:14">
      <c r="A5598" s="2">
        <v>42626</v>
      </c>
      <c r="B5598" s="2" t="str">
        <f>TEXT(A5598,"mmmm")</f>
        <v>September</v>
      </c>
      <c r="C5598" t="s">
        <v>749</v>
      </c>
      <c r="D5598" t="s">
        <v>222</v>
      </c>
      <c r="E5598" t="s">
        <v>23</v>
      </c>
      <c r="F5598" t="s">
        <v>36</v>
      </c>
      <c r="G5598" t="s">
        <v>799</v>
      </c>
      <c r="H5598">
        <v>378</v>
      </c>
      <c r="I5598">
        <v>2</v>
      </c>
      <c r="J5598">
        <v>136.08000000000001</v>
      </c>
      <c r="K5598" s="6">
        <f>J5598/H5598</f>
        <v>0.36000000000000004</v>
      </c>
      <c r="M5598" t="str">
        <f>LEFT(C5598, SEARCH(" ", C5598) - 1)</f>
        <v>Alejandro</v>
      </c>
      <c r="N5598" t="str" cm="1">
        <f t="array" ref="N5598">_xlfn.IFS(H5598&lt;0, "LOSS", H5598&gt;1000, "GREAT", H5598&gt;500, "GOOD", H5598&gt;=100, "OKAY", H5598&lt;100, "OKAY")</f>
        <v>OKAY</v>
      </c>
    </row>
    <row r="5599" spans="1:14">
      <c r="A5599" s="2">
        <v>42626</v>
      </c>
      <c r="B5599" s="2" t="str">
        <f>TEXT(A5599,"mmmm")</f>
        <v>September</v>
      </c>
      <c r="C5599" t="s">
        <v>749</v>
      </c>
      <c r="D5599" t="s">
        <v>222</v>
      </c>
      <c r="E5599" t="s">
        <v>23</v>
      </c>
      <c r="F5599" t="s">
        <v>47</v>
      </c>
      <c r="G5599" t="s">
        <v>1498</v>
      </c>
      <c r="H5599">
        <v>17.64</v>
      </c>
      <c r="I5599">
        <v>3</v>
      </c>
      <c r="J5599">
        <v>8.64</v>
      </c>
      <c r="K5599" s="6">
        <f>J5599/H5599</f>
        <v>0.48979591836734698</v>
      </c>
      <c r="M5599" t="str">
        <f>LEFT(C5599, SEARCH(" ", C5599) - 1)</f>
        <v>Alejandro</v>
      </c>
      <c r="N5599" t="str" cm="1">
        <f t="array" ref="N5599">_xlfn.IFS(H5599&lt;0, "LOSS", H5599&gt;1000, "GREAT", H5599&gt;500, "GOOD", H5599&gt;=100, "OKAY", H5599&lt;100, "OKAY")</f>
        <v>OKAY</v>
      </c>
    </row>
    <row r="5600" spans="1:14">
      <c r="A5600" s="2">
        <v>42626</v>
      </c>
      <c r="B5600" s="2" t="str">
        <f>TEXT(A5600,"mmmm")</f>
        <v>September</v>
      </c>
      <c r="C5600" t="s">
        <v>749</v>
      </c>
      <c r="D5600" t="s">
        <v>222</v>
      </c>
      <c r="E5600" t="s">
        <v>23</v>
      </c>
      <c r="F5600" t="s">
        <v>49</v>
      </c>
      <c r="G5600" t="s">
        <v>1480</v>
      </c>
      <c r="H5600">
        <v>373.08</v>
      </c>
      <c r="I5600">
        <v>6</v>
      </c>
      <c r="J5600">
        <v>100.73</v>
      </c>
      <c r="K5600" s="6">
        <f>J5600/H5600</f>
        <v>0.26999571137557632</v>
      </c>
      <c r="M5600" t="str">
        <f>LEFT(C5600, SEARCH(" ", C5600) - 1)</f>
        <v>Alejandro</v>
      </c>
      <c r="N5600" t="str" cm="1">
        <f t="array" ref="N5600">_xlfn.IFS(H5600&lt;0, "LOSS", H5600&gt;1000, "GREAT", H5600&gt;500, "GOOD", H5600&gt;=100, "OKAY", H5600&lt;100, "OKAY")</f>
        <v>OKAY</v>
      </c>
    </row>
    <row r="5601" spans="1:14">
      <c r="A5601" s="2">
        <v>42626</v>
      </c>
      <c r="B5601" s="2" t="str">
        <f>TEXT(A5601,"mmmm")</f>
        <v>September</v>
      </c>
      <c r="C5601" t="s">
        <v>749</v>
      </c>
      <c r="D5601" t="s">
        <v>222</v>
      </c>
      <c r="E5601" t="s">
        <v>21</v>
      </c>
      <c r="F5601" t="s">
        <v>44</v>
      </c>
      <c r="G5601" t="s">
        <v>2676</v>
      </c>
      <c r="H5601">
        <v>1336.44</v>
      </c>
      <c r="I5601">
        <v>14</v>
      </c>
      <c r="J5601">
        <v>387.57</v>
      </c>
      <c r="K5601" s="6">
        <f>J5601/H5601</f>
        <v>0.29000179581574931</v>
      </c>
      <c r="M5601" t="str">
        <f>LEFT(C5601, SEARCH(" ", C5601) - 1)</f>
        <v>Alejandro</v>
      </c>
      <c r="N5601" t="str" cm="1">
        <f t="array" ref="N5601">_xlfn.IFS(H5601&lt;0, "LOSS", H5601&gt;1000, "GREAT", H5601&gt;500, "GOOD", H5601&gt;=100, "OKAY", H5601&lt;100, "OKAY")</f>
        <v>GREAT</v>
      </c>
    </row>
    <row r="5602" spans="1:14">
      <c r="A5602" s="2">
        <v>42626</v>
      </c>
      <c r="B5602" s="2" t="str">
        <f>TEXT(A5602,"mmmm")</f>
        <v>September</v>
      </c>
      <c r="C5602" t="s">
        <v>749</v>
      </c>
      <c r="D5602" t="s">
        <v>222</v>
      </c>
      <c r="E5602" t="s">
        <v>25</v>
      </c>
      <c r="F5602" t="s">
        <v>48</v>
      </c>
      <c r="G5602" t="s">
        <v>1941</v>
      </c>
      <c r="H5602">
        <v>29.97</v>
      </c>
      <c r="I5602">
        <v>3</v>
      </c>
      <c r="J5602">
        <v>0.3</v>
      </c>
      <c r="K5602" s="6">
        <f>J5602/H5602</f>
        <v>1.001001001001001E-2</v>
      </c>
      <c r="M5602" t="str">
        <f>LEFT(C5602, SEARCH(" ", C5602) - 1)</f>
        <v>Alejandro</v>
      </c>
      <c r="N5602" t="str" cm="1">
        <f t="array" ref="N5602">_xlfn.IFS(H5602&lt;0, "LOSS", H5602&gt;1000, "GREAT", H5602&gt;500, "GOOD", H5602&gt;=100, "OKAY", H5602&lt;100, "OKAY")</f>
        <v>OKAY</v>
      </c>
    </row>
    <row r="5603" spans="1:14">
      <c r="A5603" s="2">
        <v>42627</v>
      </c>
      <c r="B5603" s="2" t="str">
        <f>TEXT(A5603,"mmmm")</f>
        <v>September</v>
      </c>
      <c r="C5603" t="s">
        <v>2254</v>
      </c>
      <c r="D5603" t="s">
        <v>123</v>
      </c>
      <c r="E5603" t="s">
        <v>23</v>
      </c>
      <c r="F5603" t="s">
        <v>47</v>
      </c>
      <c r="G5603" t="s">
        <v>597</v>
      </c>
      <c r="H5603">
        <v>25.92</v>
      </c>
      <c r="I5603">
        <v>4</v>
      </c>
      <c r="J5603">
        <v>12.44</v>
      </c>
      <c r="K5603" s="6">
        <f>J5603/H5603</f>
        <v>0.47993827160493824</v>
      </c>
      <c r="M5603" t="str">
        <f>LEFT(C5603, SEARCH(" ", C5603) - 1)</f>
        <v>Parhena</v>
      </c>
      <c r="N5603" t="str" cm="1">
        <f t="array" ref="N5603">_xlfn.IFS(H5603&lt;0, "LOSS", H5603&gt;1000, "GREAT", H5603&gt;500, "GOOD", H5603&gt;=100, "OKAY", H5603&lt;100, "OKAY")</f>
        <v>OKAY</v>
      </c>
    </row>
    <row r="5604" spans="1:14">
      <c r="A5604" s="2">
        <v>42627</v>
      </c>
      <c r="B5604" s="2" t="str">
        <f>TEXT(A5604,"mmmm")</f>
        <v>September</v>
      </c>
      <c r="C5604" t="s">
        <v>355</v>
      </c>
      <c r="D5604" t="s">
        <v>24</v>
      </c>
      <c r="E5604" t="s">
        <v>25</v>
      </c>
      <c r="F5604" t="s">
        <v>48</v>
      </c>
      <c r="G5604" t="s">
        <v>1886</v>
      </c>
      <c r="H5604">
        <v>437.85</v>
      </c>
      <c r="I5604">
        <v>3</v>
      </c>
      <c r="J5604">
        <v>131.36000000000001</v>
      </c>
      <c r="K5604" s="6">
        <f>J5604/H5604</f>
        <v>0.30001141943587989</v>
      </c>
      <c r="M5604" t="str">
        <f>LEFT(C5604, SEARCH(" ", C5604) - 1)</f>
        <v>Clay</v>
      </c>
      <c r="N5604" t="str" cm="1">
        <f t="array" ref="N5604">_xlfn.IFS(H5604&lt;0, "LOSS", H5604&gt;1000, "GREAT", H5604&gt;500, "GOOD", H5604&gt;=100, "OKAY", H5604&lt;100, "OKAY")</f>
        <v>OKAY</v>
      </c>
    </row>
    <row r="5605" spans="1:14">
      <c r="A5605" s="2">
        <v>42627</v>
      </c>
      <c r="B5605" s="2" t="str">
        <f>TEXT(A5605,"mmmm")</f>
        <v>September</v>
      </c>
      <c r="C5605" t="s">
        <v>355</v>
      </c>
      <c r="D5605" t="s">
        <v>24</v>
      </c>
      <c r="E5605" t="s">
        <v>23</v>
      </c>
      <c r="F5605" t="s">
        <v>38</v>
      </c>
      <c r="G5605" t="s">
        <v>512</v>
      </c>
      <c r="H5605">
        <v>673.57</v>
      </c>
      <c r="I5605">
        <v>2</v>
      </c>
      <c r="J5605">
        <v>252.59</v>
      </c>
      <c r="K5605" s="6">
        <f>J5605/H5605</f>
        <v>0.37500185578336326</v>
      </c>
      <c r="M5605" t="str">
        <f>LEFT(C5605, SEARCH(" ", C5605) - 1)</f>
        <v>Clay</v>
      </c>
      <c r="N5605" t="str" cm="1">
        <f t="array" ref="N5605">_xlfn.IFS(H5605&lt;0, "LOSS", H5605&gt;1000, "GREAT", H5605&gt;500, "GOOD", H5605&gt;=100, "OKAY", H5605&lt;100, "OKAY")</f>
        <v>GOOD</v>
      </c>
    </row>
    <row r="5606" spans="1:14">
      <c r="A5606" s="2">
        <v>42628</v>
      </c>
      <c r="B5606" s="2" t="str">
        <f>TEXT(A5606,"mmmm")</f>
        <v>September</v>
      </c>
      <c r="C5606" t="s">
        <v>2047</v>
      </c>
      <c r="D5606" t="s">
        <v>27</v>
      </c>
      <c r="E5606" t="s">
        <v>23</v>
      </c>
      <c r="F5606" t="s">
        <v>47</v>
      </c>
      <c r="G5606" t="s">
        <v>2677</v>
      </c>
      <c r="H5606">
        <v>5.34</v>
      </c>
      <c r="I5606">
        <v>1</v>
      </c>
      <c r="J5606">
        <v>1.87</v>
      </c>
      <c r="K5606" s="6">
        <f>J5606/H5606</f>
        <v>0.35018726591760302</v>
      </c>
      <c r="M5606" t="str">
        <f>LEFT(C5606, SEARCH(" ", C5606) - 1)</f>
        <v>Dean</v>
      </c>
      <c r="N5606" t="str" cm="1">
        <f t="array" ref="N5606">_xlfn.IFS(H5606&lt;0, "LOSS", H5606&gt;1000, "GREAT", H5606&gt;500, "GOOD", H5606&gt;=100, "OKAY", H5606&lt;100, "OKAY")</f>
        <v>OKAY</v>
      </c>
    </row>
    <row r="5607" spans="1:14">
      <c r="A5607" s="2">
        <v>42628</v>
      </c>
      <c r="B5607" s="2" t="str">
        <f>TEXT(A5607,"mmmm")</f>
        <v>September</v>
      </c>
      <c r="C5607" t="s">
        <v>1710</v>
      </c>
      <c r="D5607" t="s">
        <v>24</v>
      </c>
      <c r="E5607" t="s">
        <v>23</v>
      </c>
      <c r="F5607" t="s">
        <v>38</v>
      </c>
      <c r="G5607" t="s">
        <v>1856</v>
      </c>
      <c r="H5607">
        <v>841.57</v>
      </c>
      <c r="I5607">
        <v>2</v>
      </c>
      <c r="J5607">
        <v>294.55</v>
      </c>
      <c r="K5607" s="6">
        <f>J5607/H5607</f>
        <v>0.35000059412764239</v>
      </c>
      <c r="M5607" t="str">
        <f>LEFT(C5607, SEARCH(" ", C5607) - 1)</f>
        <v>Adam</v>
      </c>
      <c r="N5607" t="str" cm="1">
        <f t="array" ref="N5607">_xlfn.IFS(H5607&lt;0, "LOSS", H5607&gt;1000, "GREAT", H5607&gt;500, "GOOD", H5607&gt;=100, "OKAY", H5607&lt;100, "OKAY")</f>
        <v>GOOD</v>
      </c>
    </row>
    <row r="5608" spans="1:14">
      <c r="A5608" s="2">
        <v>42628</v>
      </c>
      <c r="B5608" s="2" t="str">
        <f>TEXT(A5608,"mmmm")</f>
        <v>September</v>
      </c>
      <c r="C5608" t="s">
        <v>2580</v>
      </c>
      <c r="D5608" t="s">
        <v>28</v>
      </c>
      <c r="E5608" t="s">
        <v>23</v>
      </c>
      <c r="F5608" t="s">
        <v>47</v>
      </c>
      <c r="G5608" t="s">
        <v>2562</v>
      </c>
      <c r="H5608">
        <v>21.4</v>
      </c>
      <c r="I5608">
        <v>5</v>
      </c>
      <c r="J5608">
        <v>10.06</v>
      </c>
      <c r="K5608" s="6">
        <f>J5608/H5608</f>
        <v>0.47009345794392526</v>
      </c>
      <c r="M5608" t="str">
        <f>LEFT(C5608, SEARCH(" ", C5608) - 1)</f>
        <v>Rob</v>
      </c>
      <c r="N5608" t="str" cm="1">
        <f t="array" ref="N5608">_xlfn.IFS(H5608&lt;0, "LOSS", H5608&gt;1000, "GREAT", H5608&gt;500, "GOOD", H5608&gt;=100, "OKAY", H5608&lt;100, "OKAY")</f>
        <v>OKAY</v>
      </c>
    </row>
    <row r="5609" spans="1:14">
      <c r="A5609" s="2">
        <v>42628</v>
      </c>
      <c r="B5609" s="2" t="str">
        <f>TEXT(A5609,"mmmm")</f>
        <v>September</v>
      </c>
      <c r="C5609" t="s">
        <v>2580</v>
      </c>
      <c r="D5609" t="s">
        <v>28</v>
      </c>
      <c r="E5609" t="s">
        <v>23</v>
      </c>
      <c r="F5609" t="s">
        <v>38</v>
      </c>
      <c r="G5609" t="s">
        <v>1049</v>
      </c>
      <c r="H5609">
        <v>48.66</v>
      </c>
      <c r="I5609">
        <v>7</v>
      </c>
      <c r="J5609">
        <v>15.82</v>
      </c>
      <c r="K5609" s="6">
        <f>J5609/H5609</f>
        <v>0.32511302918207974</v>
      </c>
      <c r="M5609" t="str">
        <f>LEFT(C5609, SEARCH(" ", C5609) - 1)</f>
        <v>Rob</v>
      </c>
      <c r="N5609" t="str" cm="1">
        <f t="array" ref="N5609">_xlfn.IFS(H5609&lt;0, "LOSS", H5609&gt;1000, "GREAT", H5609&gt;500, "GOOD", H5609&gt;=100, "OKAY", H5609&lt;100, "OKAY")</f>
        <v>OKAY</v>
      </c>
    </row>
    <row r="5610" spans="1:14">
      <c r="A5610" s="2">
        <v>42628</v>
      </c>
      <c r="B5610" s="2" t="str">
        <f>TEXT(A5610,"mmmm")</f>
        <v>September</v>
      </c>
      <c r="C5610" t="s">
        <v>1714</v>
      </c>
      <c r="D5610" t="s">
        <v>133</v>
      </c>
      <c r="E5610" t="s">
        <v>23</v>
      </c>
      <c r="F5610" t="s">
        <v>38</v>
      </c>
      <c r="G5610" t="s">
        <v>767</v>
      </c>
      <c r="H5610">
        <v>20.420000000000002</v>
      </c>
      <c r="I5610">
        <v>4</v>
      </c>
      <c r="J5610">
        <v>6.64</v>
      </c>
      <c r="K5610" s="6">
        <f>J5610/H5610</f>
        <v>0.32517140058765909</v>
      </c>
      <c r="M5610" t="str">
        <f>LEFT(C5610, SEARCH(" ", C5610) - 1)</f>
        <v>Justin</v>
      </c>
      <c r="N5610" t="str" cm="1">
        <f t="array" ref="N5610">_xlfn.IFS(H5610&lt;0, "LOSS", H5610&gt;1000, "GREAT", H5610&gt;500, "GOOD", H5610&gt;=100, "OKAY", H5610&lt;100, "OKAY")</f>
        <v>OKAY</v>
      </c>
    </row>
    <row r="5611" spans="1:14">
      <c r="A5611" s="2">
        <v>42628</v>
      </c>
      <c r="B5611" s="2" t="str">
        <f>TEXT(A5611,"mmmm")</f>
        <v>September</v>
      </c>
      <c r="C5611" t="s">
        <v>1714</v>
      </c>
      <c r="D5611" t="s">
        <v>133</v>
      </c>
      <c r="E5611" t="s">
        <v>21</v>
      </c>
      <c r="F5611" t="s">
        <v>51</v>
      </c>
      <c r="G5611" t="s">
        <v>415</v>
      </c>
      <c r="H5611">
        <v>1128.3900000000001</v>
      </c>
      <c r="I5611">
        <v>3</v>
      </c>
      <c r="J5611">
        <v>259.52999999999997</v>
      </c>
      <c r="K5611" s="6">
        <f>J5611/H5611</f>
        <v>0.23000026586552516</v>
      </c>
      <c r="M5611" t="str">
        <f>LEFT(C5611, SEARCH(" ", C5611) - 1)</f>
        <v>Justin</v>
      </c>
      <c r="N5611" t="str" cm="1">
        <f t="array" ref="N5611">_xlfn.IFS(H5611&lt;0, "LOSS", H5611&gt;1000, "GREAT", H5611&gt;500, "GOOD", H5611&gt;=100, "OKAY", H5611&lt;100, "OKAY")</f>
        <v>GREAT</v>
      </c>
    </row>
    <row r="5612" spans="1:14">
      <c r="A5612" s="2">
        <v>42628</v>
      </c>
      <c r="B5612" s="2" t="str">
        <f>TEXT(A5612,"mmmm")</f>
        <v>September</v>
      </c>
      <c r="C5612" t="s">
        <v>1591</v>
      </c>
      <c r="D5612" t="s">
        <v>28</v>
      </c>
      <c r="E5612" t="s">
        <v>23</v>
      </c>
      <c r="F5612" t="s">
        <v>37</v>
      </c>
      <c r="G5612" t="s">
        <v>1287</v>
      </c>
      <c r="H5612">
        <v>35.4</v>
      </c>
      <c r="I5612">
        <v>5</v>
      </c>
      <c r="J5612">
        <v>13.45</v>
      </c>
      <c r="K5612" s="6">
        <f>J5612/H5612</f>
        <v>0.37994350282485873</v>
      </c>
      <c r="M5612" t="str">
        <f>LEFT(C5612, SEARCH(" ", C5612) - 1)</f>
        <v>Angele</v>
      </c>
      <c r="N5612" t="str" cm="1">
        <f t="array" ref="N5612">_xlfn.IFS(H5612&lt;0, "LOSS", H5612&gt;1000, "GREAT", H5612&gt;500, "GOOD", H5612&gt;=100, "OKAY", H5612&lt;100, "OKAY")</f>
        <v>OKAY</v>
      </c>
    </row>
    <row r="5613" spans="1:14">
      <c r="A5613" s="2">
        <v>42629</v>
      </c>
      <c r="B5613" s="2" t="str">
        <f>TEXT(A5613,"mmmm")</f>
        <v>September</v>
      </c>
      <c r="C5613" t="s">
        <v>1000</v>
      </c>
      <c r="D5613" t="s">
        <v>22</v>
      </c>
      <c r="E5613" t="s">
        <v>23</v>
      </c>
      <c r="F5613" t="s">
        <v>47</v>
      </c>
      <c r="G5613" t="s">
        <v>422</v>
      </c>
      <c r="H5613">
        <v>12.96</v>
      </c>
      <c r="I5613">
        <v>2</v>
      </c>
      <c r="J5613">
        <v>6.35</v>
      </c>
      <c r="K5613" s="6">
        <f>J5613/H5613</f>
        <v>0.48996913580246909</v>
      </c>
      <c r="M5613" t="str">
        <f>LEFT(C5613, SEARCH(" ", C5613) - 1)</f>
        <v>Becky</v>
      </c>
      <c r="N5613" t="str" cm="1">
        <f t="array" ref="N5613">_xlfn.IFS(H5613&lt;0, "LOSS", H5613&gt;1000, "GREAT", H5613&gt;500, "GOOD", H5613&gt;=100, "OKAY", H5613&lt;100, "OKAY")</f>
        <v>OKAY</v>
      </c>
    </row>
    <row r="5614" spans="1:14">
      <c r="A5614" s="2">
        <v>42629</v>
      </c>
      <c r="B5614" s="2" t="str">
        <f>TEXT(A5614,"mmmm")</f>
        <v>September</v>
      </c>
      <c r="C5614" t="s">
        <v>1474</v>
      </c>
      <c r="D5614" t="s">
        <v>22</v>
      </c>
      <c r="E5614" t="s">
        <v>21</v>
      </c>
      <c r="F5614" t="s">
        <v>39</v>
      </c>
      <c r="G5614" t="s">
        <v>2212</v>
      </c>
      <c r="H5614">
        <v>273.67</v>
      </c>
      <c r="I5614">
        <v>2</v>
      </c>
      <c r="J5614">
        <v>-12.88</v>
      </c>
      <c r="K5614" s="6">
        <f>J5614/H5614</f>
        <v>-4.7063982168304895E-2</v>
      </c>
      <c r="M5614" t="str">
        <f>LEFT(C5614, SEARCH(" ", C5614) - 1)</f>
        <v>Keith</v>
      </c>
      <c r="N5614" t="str" cm="1">
        <f t="array" ref="N5614">_xlfn.IFS(H5614&lt;0, "LOSS", H5614&gt;1000, "GREAT", H5614&gt;500, "GOOD", H5614&gt;=100, "OKAY", H5614&lt;100, "OKAY")</f>
        <v>OKAY</v>
      </c>
    </row>
    <row r="5615" spans="1:14">
      <c r="A5615" s="2">
        <v>42629</v>
      </c>
      <c r="B5615" s="2" t="str">
        <f>TEXT(A5615,"mmmm")</f>
        <v>September</v>
      </c>
      <c r="C5615" t="s">
        <v>1474</v>
      </c>
      <c r="D5615" t="s">
        <v>22</v>
      </c>
      <c r="E5615" t="s">
        <v>23</v>
      </c>
      <c r="F5615" t="s">
        <v>36</v>
      </c>
      <c r="G5615" t="s">
        <v>2054</v>
      </c>
      <c r="H5615">
        <v>17.48</v>
      </c>
      <c r="I5615">
        <v>4</v>
      </c>
      <c r="J5615">
        <v>4.54</v>
      </c>
      <c r="K5615" s="6">
        <f>J5615/H5615</f>
        <v>0.2597254004576659</v>
      </c>
      <c r="M5615" t="str">
        <f>LEFT(C5615, SEARCH(" ", C5615) - 1)</f>
        <v>Keith</v>
      </c>
      <c r="N5615" t="str" cm="1">
        <f t="array" ref="N5615">_xlfn.IFS(H5615&lt;0, "LOSS", H5615&gt;1000, "GREAT", H5615&gt;500, "GOOD", H5615&gt;=100, "OKAY", H5615&lt;100, "OKAY")</f>
        <v>OKAY</v>
      </c>
    </row>
    <row r="5616" spans="1:14">
      <c r="A5616" s="2">
        <v>42629</v>
      </c>
      <c r="B5616" s="2" t="str">
        <f>TEXT(A5616,"mmmm")</f>
        <v>September</v>
      </c>
      <c r="C5616" t="s">
        <v>841</v>
      </c>
      <c r="D5616" t="s">
        <v>80</v>
      </c>
      <c r="E5616" t="s">
        <v>21</v>
      </c>
      <c r="F5616" t="s">
        <v>40</v>
      </c>
      <c r="G5616" t="s">
        <v>266</v>
      </c>
      <c r="H5616">
        <v>121.78</v>
      </c>
      <c r="I5616">
        <v>2</v>
      </c>
      <c r="J5616">
        <v>30.45</v>
      </c>
      <c r="K5616" s="6">
        <f>J5616/H5616</f>
        <v>0.25004105764493345</v>
      </c>
      <c r="M5616" t="str">
        <f>LEFT(C5616, SEARCH(" ", C5616) - 1)</f>
        <v>Corey</v>
      </c>
      <c r="N5616" t="str" cm="1">
        <f t="array" ref="N5616">_xlfn.IFS(H5616&lt;0, "LOSS", H5616&gt;1000, "GREAT", H5616&gt;500, "GOOD", H5616&gt;=100, "OKAY", H5616&lt;100, "OKAY")</f>
        <v>OKAY</v>
      </c>
    </row>
    <row r="5617" spans="1:14">
      <c r="A5617" s="2">
        <v>42630</v>
      </c>
      <c r="B5617" s="2" t="str">
        <f>TEXT(A5617,"mmmm")</f>
        <v>September</v>
      </c>
      <c r="C5617" t="s">
        <v>2625</v>
      </c>
      <c r="D5617" t="s">
        <v>22</v>
      </c>
      <c r="E5617" t="s">
        <v>23</v>
      </c>
      <c r="F5617" t="s">
        <v>37</v>
      </c>
      <c r="G5617" t="s">
        <v>1216</v>
      </c>
      <c r="H5617">
        <v>20.100000000000001</v>
      </c>
      <c r="I5617">
        <v>3</v>
      </c>
      <c r="J5617">
        <v>6.63</v>
      </c>
      <c r="K5617" s="6">
        <f>J5617/H5617</f>
        <v>0.32985074626865668</v>
      </c>
      <c r="M5617" t="str">
        <f>LEFT(C5617, SEARCH(" ", C5617) - 1)</f>
        <v>Jim</v>
      </c>
      <c r="N5617" t="str" cm="1">
        <f t="array" ref="N5617">_xlfn.IFS(H5617&lt;0, "LOSS", H5617&gt;1000, "GREAT", H5617&gt;500, "GOOD", H5617&gt;=100, "OKAY", H5617&lt;100, "OKAY")</f>
        <v>OKAY</v>
      </c>
    </row>
    <row r="5618" spans="1:14">
      <c r="A5618" s="2">
        <v>42630</v>
      </c>
      <c r="B5618" s="2" t="str">
        <f>TEXT(A5618,"mmmm")</f>
        <v>September</v>
      </c>
      <c r="C5618" t="s">
        <v>2625</v>
      </c>
      <c r="D5618" t="s">
        <v>22</v>
      </c>
      <c r="E5618" t="s">
        <v>25</v>
      </c>
      <c r="F5618" t="s">
        <v>48</v>
      </c>
      <c r="G5618" t="s">
        <v>946</v>
      </c>
      <c r="H5618">
        <v>73.58</v>
      </c>
      <c r="I5618">
        <v>2</v>
      </c>
      <c r="J5618">
        <v>8.2799999999999994</v>
      </c>
      <c r="K5618" s="6">
        <f>J5618/H5618</f>
        <v>0.11253057896167436</v>
      </c>
      <c r="M5618" t="str">
        <f>LEFT(C5618, SEARCH(" ", C5618) - 1)</f>
        <v>Jim</v>
      </c>
      <c r="N5618" t="str" cm="1">
        <f t="array" ref="N5618">_xlfn.IFS(H5618&lt;0, "LOSS", H5618&gt;1000, "GREAT", H5618&gt;500, "GOOD", H5618&gt;=100, "OKAY", H5618&lt;100, "OKAY")</f>
        <v>OKAY</v>
      </c>
    </row>
    <row r="5619" spans="1:14">
      <c r="A5619" s="2">
        <v>42630</v>
      </c>
      <c r="B5619" s="2" t="str">
        <f>TEXT(A5619,"mmmm")</f>
        <v>September</v>
      </c>
      <c r="C5619" t="s">
        <v>2625</v>
      </c>
      <c r="D5619" t="s">
        <v>22</v>
      </c>
      <c r="E5619" t="s">
        <v>23</v>
      </c>
      <c r="F5619" t="s">
        <v>47</v>
      </c>
      <c r="G5619" t="s">
        <v>963</v>
      </c>
      <c r="H5619">
        <v>6.48</v>
      </c>
      <c r="I5619">
        <v>1</v>
      </c>
      <c r="J5619">
        <v>3.11</v>
      </c>
      <c r="K5619" s="6">
        <f>J5619/H5619</f>
        <v>0.47993827160493824</v>
      </c>
      <c r="M5619" t="str">
        <f>LEFT(C5619, SEARCH(" ", C5619) - 1)</f>
        <v>Jim</v>
      </c>
      <c r="N5619" t="str" cm="1">
        <f t="array" ref="N5619">_xlfn.IFS(H5619&lt;0, "LOSS", H5619&gt;1000, "GREAT", H5619&gt;500, "GOOD", H5619&gt;=100, "OKAY", H5619&lt;100, "OKAY")</f>
        <v>OKAY</v>
      </c>
    </row>
    <row r="5620" spans="1:14">
      <c r="A5620" s="2">
        <v>42630</v>
      </c>
      <c r="B5620" s="2" t="str">
        <f>TEXT(A5620,"mmmm")</f>
        <v>September</v>
      </c>
      <c r="C5620" t="s">
        <v>486</v>
      </c>
      <c r="D5620" t="s">
        <v>80</v>
      </c>
      <c r="E5620" t="s">
        <v>25</v>
      </c>
      <c r="F5620" t="s">
        <v>46</v>
      </c>
      <c r="G5620" t="s">
        <v>2678</v>
      </c>
      <c r="H5620">
        <v>396</v>
      </c>
      <c r="I5620">
        <v>4</v>
      </c>
      <c r="J5620">
        <v>190.08</v>
      </c>
      <c r="K5620" s="6">
        <f>J5620/H5620</f>
        <v>0.48000000000000004</v>
      </c>
      <c r="M5620" t="str">
        <f>LEFT(C5620, SEARCH(" ", C5620) - 1)</f>
        <v>Cindy</v>
      </c>
      <c r="N5620" t="str" cm="1">
        <f t="array" ref="N5620">_xlfn.IFS(H5620&lt;0, "LOSS", H5620&gt;1000, "GREAT", H5620&gt;500, "GOOD", H5620&gt;=100, "OKAY", H5620&lt;100, "OKAY")</f>
        <v>OKAY</v>
      </c>
    </row>
    <row r="5621" spans="1:14">
      <c r="A5621" s="2">
        <v>42630</v>
      </c>
      <c r="B5621" s="2" t="str">
        <f>TEXT(A5621,"mmmm")</f>
        <v>September</v>
      </c>
      <c r="C5621" t="s">
        <v>680</v>
      </c>
      <c r="D5621" t="s">
        <v>172</v>
      </c>
      <c r="E5621" t="s">
        <v>25</v>
      </c>
      <c r="F5621" t="s">
        <v>48</v>
      </c>
      <c r="G5621" t="s">
        <v>1886</v>
      </c>
      <c r="H5621">
        <v>437.85</v>
      </c>
      <c r="I5621">
        <v>3</v>
      </c>
      <c r="J5621">
        <v>131.36000000000001</v>
      </c>
      <c r="K5621" s="6">
        <f>J5621/H5621</f>
        <v>0.30001141943587989</v>
      </c>
      <c r="M5621" t="str">
        <f>LEFT(C5621, SEARCH(" ", C5621) - 1)</f>
        <v>Laura</v>
      </c>
      <c r="N5621" t="str" cm="1">
        <f t="array" ref="N5621">_xlfn.IFS(H5621&lt;0, "LOSS", H5621&gt;1000, "GREAT", H5621&gt;500, "GOOD", H5621&gt;=100, "OKAY", H5621&lt;100, "OKAY")</f>
        <v>OKAY</v>
      </c>
    </row>
    <row r="5622" spans="1:14">
      <c r="A5622" s="2">
        <v>42630</v>
      </c>
      <c r="B5622" s="2" t="str">
        <f>TEXT(A5622,"mmmm")</f>
        <v>September</v>
      </c>
      <c r="C5622" t="s">
        <v>680</v>
      </c>
      <c r="D5622" t="s">
        <v>172</v>
      </c>
      <c r="E5622" t="s">
        <v>21</v>
      </c>
      <c r="F5622" t="s">
        <v>44</v>
      </c>
      <c r="G5622" t="s">
        <v>1420</v>
      </c>
      <c r="H5622">
        <v>109.48</v>
      </c>
      <c r="I5622">
        <v>2</v>
      </c>
      <c r="J5622">
        <v>33.94</v>
      </c>
      <c r="K5622" s="6">
        <f>J5622/H5622</f>
        <v>0.31001096090610153</v>
      </c>
      <c r="M5622" t="str">
        <f>LEFT(C5622, SEARCH(" ", C5622) - 1)</f>
        <v>Laura</v>
      </c>
      <c r="N5622" t="str" cm="1">
        <f t="array" ref="N5622">_xlfn.IFS(H5622&lt;0, "LOSS", H5622&gt;1000, "GREAT", H5622&gt;500, "GOOD", H5622&gt;=100, "OKAY", H5622&lt;100, "OKAY")</f>
        <v>OKAY</v>
      </c>
    </row>
    <row r="5623" spans="1:14">
      <c r="A5623" s="2">
        <v>42630</v>
      </c>
      <c r="B5623" s="2" t="str">
        <f>TEXT(A5623,"mmmm")</f>
        <v>September</v>
      </c>
      <c r="C5623" t="s">
        <v>2337</v>
      </c>
      <c r="D5623" t="s">
        <v>28</v>
      </c>
      <c r="E5623" t="s">
        <v>21</v>
      </c>
      <c r="F5623" t="s">
        <v>40</v>
      </c>
      <c r="G5623" t="s">
        <v>1900</v>
      </c>
      <c r="H5623">
        <v>113.89</v>
      </c>
      <c r="I5623">
        <v>2</v>
      </c>
      <c r="J5623">
        <v>9.9700000000000006</v>
      </c>
      <c r="K5623" s="6">
        <f>J5623/H5623</f>
        <v>8.7540609359908692E-2</v>
      </c>
      <c r="M5623" t="str">
        <f>LEFT(C5623, SEARCH(" ", C5623) - 1)</f>
        <v>Sanjit</v>
      </c>
      <c r="N5623" t="str" cm="1">
        <f t="array" ref="N5623">_xlfn.IFS(H5623&lt;0, "LOSS", H5623&gt;1000, "GREAT", H5623&gt;500, "GOOD", H5623&gt;=100, "OKAY", H5623&lt;100, "OKAY")</f>
        <v>OKAY</v>
      </c>
    </row>
    <row r="5624" spans="1:14">
      <c r="A5624" s="2">
        <v>42630</v>
      </c>
      <c r="B5624" s="2" t="str">
        <f>TEXT(A5624,"mmmm")</f>
        <v>September</v>
      </c>
      <c r="C5624" t="s">
        <v>2337</v>
      </c>
      <c r="D5624" t="s">
        <v>28</v>
      </c>
      <c r="E5624" t="s">
        <v>25</v>
      </c>
      <c r="F5624" t="s">
        <v>48</v>
      </c>
      <c r="G5624" t="s">
        <v>1887</v>
      </c>
      <c r="H5624">
        <v>105.58</v>
      </c>
      <c r="I5624">
        <v>2</v>
      </c>
      <c r="J5624">
        <v>7.92</v>
      </c>
      <c r="K5624" s="6">
        <f>J5624/H5624</f>
        <v>7.5014207236218988E-2</v>
      </c>
      <c r="M5624" t="str">
        <f>LEFT(C5624, SEARCH(" ", C5624) - 1)</f>
        <v>Sanjit</v>
      </c>
      <c r="N5624" t="str" cm="1">
        <f t="array" ref="N5624">_xlfn.IFS(H5624&lt;0, "LOSS", H5624&gt;1000, "GREAT", H5624&gt;500, "GOOD", H5624&gt;=100, "OKAY", H5624&lt;100, "OKAY")</f>
        <v>OKAY</v>
      </c>
    </row>
    <row r="5625" spans="1:14">
      <c r="A5625" s="2">
        <v>42630</v>
      </c>
      <c r="B5625" s="2" t="str">
        <f>TEXT(A5625,"mmmm")</f>
        <v>September</v>
      </c>
      <c r="C5625" t="s">
        <v>1366</v>
      </c>
      <c r="D5625" t="s">
        <v>24</v>
      </c>
      <c r="E5625" t="s">
        <v>23</v>
      </c>
      <c r="F5625" t="s">
        <v>38</v>
      </c>
      <c r="G5625" t="s">
        <v>747</v>
      </c>
      <c r="H5625">
        <v>232.4</v>
      </c>
      <c r="I5625">
        <v>5</v>
      </c>
      <c r="J5625">
        <v>78.44</v>
      </c>
      <c r="K5625" s="6">
        <f>J5625/H5625</f>
        <v>0.33752151462994834</v>
      </c>
      <c r="M5625" t="str">
        <f>LEFT(C5625, SEARCH(" ", C5625) - 1)</f>
        <v>Luke</v>
      </c>
      <c r="N5625" t="str" cm="1">
        <f t="array" ref="N5625">_xlfn.IFS(H5625&lt;0, "LOSS", H5625&gt;1000, "GREAT", H5625&gt;500, "GOOD", H5625&gt;=100, "OKAY", H5625&lt;100, "OKAY")</f>
        <v>OKAY</v>
      </c>
    </row>
    <row r="5626" spans="1:14">
      <c r="A5626" s="2">
        <v>42630</v>
      </c>
      <c r="B5626" s="2" t="str">
        <f>TEXT(A5626,"mmmm")</f>
        <v>September</v>
      </c>
      <c r="C5626" t="s">
        <v>135</v>
      </c>
      <c r="D5626" t="s">
        <v>145</v>
      </c>
      <c r="E5626" t="s">
        <v>23</v>
      </c>
      <c r="F5626" t="s">
        <v>37</v>
      </c>
      <c r="G5626" t="s">
        <v>863</v>
      </c>
      <c r="H5626">
        <v>33.4</v>
      </c>
      <c r="I5626">
        <v>5</v>
      </c>
      <c r="J5626">
        <v>12.36</v>
      </c>
      <c r="K5626" s="6">
        <f>J5626/H5626</f>
        <v>0.37005988023952097</v>
      </c>
      <c r="M5626" t="str">
        <f>LEFT(C5626, SEARCH(" ", C5626) - 1)</f>
        <v>Brendan</v>
      </c>
      <c r="N5626" t="str" cm="1">
        <f t="array" ref="N5626">_xlfn.IFS(H5626&lt;0, "LOSS", H5626&gt;1000, "GREAT", H5626&gt;500, "GOOD", H5626&gt;=100, "OKAY", H5626&lt;100, "OKAY")</f>
        <v>OKAY</v>
      </c>
    </row>
    <row r="5627" spans="1:14">
      <c r="A5627" s="2">
        <v>42630</v>
      </c>
      <c r="B5627" s="2" t="str">
        <f>TEXT(A5627,"mmmm")</f>
        <v>September</v>
      </c>
      <c r="C5627" t="s">
        <v>467</v>
      </c>
      <c r="D5627" t="s">
        <v>182</v>
      </c>
      <c r="E5627" t="s">
        <v>21</v>
      </c>
      <c r="F5627" t="s">
        <v>44</v>
      </c>
      <c r="G5627" t="s">
        <v>2557</v>
      </c>
      <c r="H5627">
        <v>14.82</v>
      </c>
      <c r="I5627">
        <v>3</v>
      </c>
      <c r="J5627">
        <v>6.22</v>
      </c>
      <c r="K5627" s="6">
        <f>J5627/H5627</f>
        <v>0.41970310391363019</v>
      </c>
      <c r="M5627" t="str">
        <f>LEFT(C5627, SEARCH(" ", C5627) - 1)</f>
        <v>Patrick</v>
      </c>
      <c r="N5627" t="str" cm="1">
        <f t="array" ref="N5627">_xlfn.IFS(H5627&lt;0, "LOSS", H5627&gt;1000, "GREAT", H5627&gt;500, "GOOD", H5627&gt;=100, "OKAY", H5627&lt;100, "OKAY")</f>
        <v>OKAY</v>
      </c>
    </row>
    <row r="5628" spans="1:14">
      <c r="A5628" s="2">
        <v>42630</v>
      </c>
      <c r="B5628" s="2" t="str">
        <f>TEXT(A5628,"mmmm")</f>
        <v>September</v>
      </c>
      <c r="C5628" t="s">
        <v>467</v>
      </c>
      <c r="D5628" t="s">
        <v>182</v>
      </c>
      <c r="E5628" t="s">
        <v>21</v>
      </c>
      <c r="F5628" t="s">
        <v>44</v>
      </c>
      <c r="G5628" t="s">
        <v>97</v>
      </c>
      <c r="H5628">
        <v>191.82</v>
      </c>
      <c r="I5628">
        <v>3</v>
      </c>
      <c r="J5628">
        <v>61.38</v>
      </c>
      <c r="K5628" s="6">
        <f>J5628/H5628</f>
        <v>0.31998748827025336</v>
      </c>
      <c r="M5628" t="str">
        <f>LEFT(C5628, SEARCH(" ", C5628) - 1)</f>
        <v>Patrick</v>
      </c>
      <c r="N5628" t="str" cm="1">
        <f t="array" ref="N5628">_xlfn.IFS(H5628&lt;0, "LOSS", H5628&gt;1000, "GREAT", H5628&gt;500, "GOOD", H5628&gt;=100, "OKAY", H5628&lt;100, "OKAY")</f>
        <v>OKAY</v>
      </c>
    </row>
    <row r="5629" spans="1:14">
      <c r="A5629" s="2">
        <v>42630</v>
      </c>
      <c r="B5629" s="2" t="str">
        <f>TEXT(A5629,"mmmm")</f>
        <v>September</v>
      </c>
      <c r="C5629" t="s">
        <v>1210</v>
      </c>
      <c r="D5629" t="s">
        <v>30</v>
      </c>
      <c r="E5629" t="s">
        <v>23</v>
      </c>
      <c r="F5629" t="s">
        <v>49</v>
      </c>
      <c r="G5629" t="s">
        <v>1930</v>
      </c>
      <c r="H5629">
        <v>295.39999999999998</v>
      </c>
      <c r="I5629">
        <v>5</v>
      </c>
      <c r="J5629">
        <v>-62.77</v>
      </c>
      <c r="K5629" s="6">
        <f>J5629/H5629</f>
        <v>-0.21249153689911987</v>
      </c>
      <c r="M5629" t="str">
        <f>LEFT(C5629, SEARCH(" ", C5629) - 1)</f>
        <v>Troy</v>
      </c>
      <c r="N5629" t="str" cm="1">
        <f t="array" ref="N5629">_xlfn.IFS(H5629&lt;0, "LOSS", H5629&gt;1000, "GREAT", H5629&gt;500, "GOOD", H5629&gt;=100, "OKAY", H5629&lt;100, "OKAY")</f>
        <v>OKAY</v>
      </c>
    </row>
    <row r="5630" spans="1:14">
      <c r="A5630" s="2">
        <v>42630</v>
      </c>
      <c r="B5630" s="2" t="str">
        <f>TEXT(A5630,"mmmm")</f>
        <v>September</v>
      </c>
      <c r="C5630" t="s">
        <v>2303</v>
      </c>
      <c r="D5630" t="s">
        <v>28</v>
      </c>
      <c r="E5630" t="s">
        <v>23</v>
      </c>
      <c r="F5630" t="s">
        <v>45</v>
      </c>
      <c r="G5630" t="s">
        <v>692</v>
      </c>
      <c r="H5630">
        <v>12.32</v>
      </c>
      <c r="I5630">
        <v>4</v>
      </c>
      <c r="J5630">
        <v>5.91</v>
      </c>
      <c r="K5630" s="6">
        <f>J5630/H5630</f>
        <v>0.47970779220779219</v>
      </c>
      <c r="M5630" t="str">
        <f>LEFT(C5630, SEARCH(" ", C5630) - 1)</f>
        <v>Chuck</v>
      </c>
      <c r="N5630" t="str" cm="1">
        <f t="array" ref="N5630">_xlfn.IFS(H5630&lt;0, "LOSS", H5630&gt;1000, "GREAT", H5630&gt;500, "GOOD", H5630&gt;=100, "OKAY", H5630&lt;100, "OKAY")</f>
        <v>OKAY</v>
      </c>
    </row>
    <row r="5631" spans="1:14">
      <c r="A5631" s="2">
        <v>42631</v>
      </c>
      <c r="B5631" s="2" t="str">
        <f>TEXT(A5631,"mmmm")</f>
        <v>September</v>
      </c>
      <c r="C5631" t="s">
        <v>2355</v>
      </c>
      <c r="D5631" t="s">
        <v>24</v>
      </c>
      <c r="E5631" t="s">
        <v>23</v>
      </c>
      <c r="F5631" t="s">
        <v>38</v>
      </c>
      <c r="G5631" t="s">
        <v>1450</v>
      </c>
      <c r="H5631">
        <v>4.62</v>
      </c>
      <c r="I5631">
        <v>1</v>
      </c>
      <c r="J5631">
        <v>1.73</v>
      </c>
      <c r="K5631" s="6">
        <f>J5631/H5631</f>
        <v>0.37445887445887444</v>
      </c>
      <c r="M5631" t="str">
        <f>LEFT(C5631, SEARCH(" ", C5631) - 1)</f>
        <v>Henry</v>
      </c>
      <c r="N5631" t="str" cm="1">
        <f t="array" ref="N5631">_xlfn.IFS(H5631&lt;0, "LOSS", H5631&gt;1000, "GREAT", H5631&gt;500, "GOOD", H5631&gt;=100, "OKAY", H5631&lt;100, "OKAY")</f>
        <v>OKAY</v>
      </c>
    </row>
    <row r="5632" spans="1:14">
      <c r="A5632" s="2">
        <v>42631</v>
      </c>
      <c r="B5632" s="2" t="str">
        <f>TEXT(A5632,"mmmm")</f>
        <v>September</v>
      </c>
      <c r="C5632" t="s">
        <v>1827</v>
      </c>
      <c r="D5632" t="s">
        <v>31</v>
      </c>
      <c r="E5632" t="s">
        <v>21</v>
      </c>
      <c r="F5632" t="s">
        <v>51</v>
      </c>
      <c r="G5632" t="s">
        <v>2144</v>
      </c>
      <c r="H5632">
        <v>383.44</v>
      </c>
      <c r="I5632">
        <v>4</v>
      </c>
      <c r="J5632">
        <v>-167.32</v>
      </c>
      <c r="K5632" s="6">
        <f>J5632/H5632</f>
        <v>-0.43636553306905901</v>
      </c>
      <c r="M5632" t="str">
        <f>LEFT(C5632, SEARCH(" ", C5632) - 1)</f>
        <v>Nona</v>
      </c>
      <c r="N5632" t="str" cm="1">
        <f t="array" ref="N5632">_xlfn.IFS(H5632&lt;0, "LOSS", H5632&gt;1000, "GREAT", H5632&gt;500, "GOOD", H5632&gt;=100, "OKAY", H5632&lt;100, "OKAY")</f>
        <v>OKAY</v>
      </c>
    </row>
    <row r="5633" spans="1:14">
      <c r="A5633" s="2">
        <v>42631</v>
      </c>
      <c r="B5633" s="2" t="str">
        <f>TEXT(A5633,"mmmm")</f>
        <v>September</v>
      </c>
      <c r="C5633" t="s">
        <v>1608</v>
      </c>
      <c r="D5633" t="s">
        <v>65</v>
      </c>
      <c r="E5633" t="s">
        <v>21</v>
      </c>
      <c r="F5633" t="s">
        <v>40</v>
      </c>
      <c r="G5633" t="s">
        <v>1805</v>
      </c>
      <c r="H5633">
        <v>350.98</v>
      </c>
      <c r="I5633">
        <v>1</v>
      </c>
      <c r="J5633">
        <v>84.24</v>
      </c>
      <c r="K5633" s="6">
        <f>J5633/H5633</f>
        <v>0.24001367599293405</v>
      </c>
      <c r="M5633" t="str">
        <f>LEFT(C5633, SEARCH(" ", C5633) - 1)</f>
        <v>Anne</v>
      </c>
      <c r="N5633" t="str" cm="1">
        <f t="array" ref="N5633">_xlfn.IFS(H5633&lt;0, "LOSS", H5633&gt;1000, "GREAT", H5633&gt;500, "GOOD", H5633&gt;=100, "OKAY", H5633&lt;100, "OKAY")</f>
        <v>OKAY</v>
      </c>
    </row>
    <row r="5634" spans="1:14">
      <c r="A5634" s="2">
        <v>42631</v>
      </c>
      <c r="B5634" s="2" t="str">
        <f>TEXT(A5634,"mmmm")</f>
        <v>September</v>
      </c>
      <c r="C5634" t="s">
        <v>1608</v>
      </c>
      <c r="D5634" t="s">
        <v>65</v>
      </c>
      <c r="E5634" t="s">
        <v>23</v>
      </c>
      <c r="F5634" t="s">
        <v>47</v>
      </c>
      <c r="G5634" t="s">
        <v>1483</v>
      </c>
      <c r="H5634">
        <v>13.08</v>
      </c>
      <c r="I5634">
        <v>2</v>
      </c>
      <c r="J5634">
        <v>6.02</v>
      </c>
      <c r="K5634" s="6">
        <f>J5634/H5634</f>
        <v>0.46024464831804279</v>
      </c>
      <c r="M5634" t="str">
        <f>LEFT(C5634, SEARCH(" ", C5634) - 1)</f>
        <v>Anne</v>
      </c>
      <c r="N5634" t="str" cm="1">
        <f t="array" ref="N5634">_xlfn.IFS(H5634&lt;0, "LOSS", H5634&gt;1000, "GREAT", H5634&gt;500, "GOOD", H5634&gt;=100, "OKAY", H5634&lt;100, "OKAY")</f>
        <v>OKAY</v>
      </c>
    </row>
    <row r="5635" spans="1:14">
      <c r="A5635" s="2">
        <v>42631</v>
      </c>
      <c r="B5635" s="2" t="str">
        <f>TEXT(A5635,"mmmm")</f>
        <v>September</v>
      </c>
      <c r="C5635" t="s">
        <v>1608</v>
      </c>
      <c r="D5635" t="s">
        <v>65</v>
      </c>
      <c r="E5635" t="s">
        <v>23</v>
      </c>
      <c r="F5635" t="s">
        <v>49</v>
      </c>
      <c r="G5635" t="s">
        <v>1651</v>
      </c>
      <c r="H5635">
        <v>900.08</v>
      </c>
      <c r="I5635">
        <v>4</v>
      </c>
      <c r="J5635">
        <v>117.01</v>
      </c>
      <c r="K5635" s="6">
        <f>J5635/H5635</f>
        <v>0.12999955559505821</v>
      </c>
      <c r="M5635" t="str">
        <f>LEFT(C5635, SEARCH(" ", C5635) - 1)</f>
        <v>Anne</v>
      </c>
      <c r="N5635" t="str" cm="1">
        <f t="array" ref="N5635">_xlfn.IFS(H5635&lt;0, "LOSS", H5635&gt;1000, "GREAT", H5635&gt;500, "GOOD", H5635&gt;=100, "OKAY", H5635&lt;100, "OKAY")</f>
        <v>GOOD</v>
      </c>
    </row>
    <row r="5636" spans="1:14">
      <c r="A5636" s="2">
        <v>42631</v>
      </c>
      <c r="B5636" s="2" t="str">
        <f>TEXT(A5636,"mmmm")</f>
        <v>September</v>
      </c>
      <c r="C5636" t="s">
        <v>110</v>
      </c>
      <c r="D5636" t="s">
        <v>30</v>
      </c>
      <c r="E5636" t="s">
        <v>21</v>
      </c>
      <c r="F5636" t="s">
        <v>44</v>
      </c>
      <c r="G5636" t="s">
        <v>1535</v>
      </c>
      <c r="H5636">
        <v>5.35</v>
      </c>
      <c r="I5636">
        <v>3</v>
      </c>
      <c r="J5636">
        <v>1.61</v>
      </c>
      <c r="K5636" s="6">
        <f>J5636/H5636</f>
        <v>0.30093457943925239</v>
      </c>
      <c r="M5636" t="str">
        <f>LEFT(C5636, SEARCH(" ", C5636) - 1)</f>
        <v>Seth</v>
      </c>
      <c r="N5636" t="str" cm="1">
        <f t="array" ref="N5636">_xlfn.IFS(H5636&lt;0, "LOSS", H5636&gt;1000, "GREAT", H5636&gt;500, "GOOD", H5636&gt;=100, "OKAY", H5636&lt;100, "OKAY")</f>
        <v>OKAY</v>
      </c>
    </row>
    <row r="5637" spans="1:14">
      <c r="A5637" s="2">
        <v>42631</v>
      </c>
      <c r="B5637" s="2" t="str">
        <f>TEXT(A5637,"mmmm")</f>
        <v>September</v>
      </c>
      <c r="C5637" t="s">
        <v>110</v>
      </c>
      <c r="D5637" t="s">
        <v>30</v>
      </c>
      <c r="E5637" t="s">
        <v>21</v>
      </c>
      <c r="F5637" t="s">
        <v>40</v>
      </c>
      <c r="G5637" t="s">
        <v>877</v>
      </c>
      <c r="H5637">
        <v>99.37</v>
      </c>
      <c r="I5637">
        <v>2</v>
      </c>
      <c r="J5637">
        <v>-7.1</v>
      </c>
      <c r="K5637" s="6">
        <f>J5637/H5637</f>
        <v>-7.1450135855892119E-2</v>
      </c>
      <c r="M5637" t="str">
        <f>LEFT(C5637, SEARCH(" ", C5637) - 1)</f>
        <v>Seth</v>
      </c>
      <c r="N5637" t="str" cm="1">
        <f t="array" ref="N5637">_xlfn.IFS(H5637&lt;0, "LOSS", H5637&gt;1000, "GREAT", H5637&gt;500, "GOOD", H5637&gt;=100, "OKAY", H5637&lt;100, "OKAY")</f>
        <v>OKAY</v>
      </c>
    </row>
    <row r="5638" spans="1:14">
      <c r="A5638" s="2">
        <v>42631</v>
      </c>
      <c r="B5638" s="2" t="str">
        <f>TEXT(A5638,"mmmm")</f>
        <v>September</v>
      </c>
      <c r="C5638" t="s">
        <v>110</v>
      </c>
      <c r="D5638" t="s">
        <v>30</v>
      </c>
      <c r="E5638" t="s">
        <v>23</v>
      </c>
      <c r="F5638" t="s">
        <v>37</v>
      </c>
      <c r="G5638" t="s">
        <v>1923</v>
      </c>
      <c r="H5638">
        <v>2.67</v>
      </c>
      <c r="I5638">
        <v>1</v>
      </c>
      <c r="J5638">
        <v>0.37</v>
      </c>
      <c r="K5638" s="6">
        <f>J5638/H5638</f>
        <v>0.13857677902621723</v>
      </c>
      <c r="M5638" t="str">
        <f>LEFT(C5638, SEARCH(" ", C5638) - 1)</f>
        <v>Seth</v>
      </c>
      <c r="N5638" t="str" cm="1">
        <f t="array" ref="N5638">_xlfn.IFS(H5638&lt;0, "LOSS", H5638&gt;1000, "GREAT", H5638&gt;500, "GOOD", H5638&gt;=100, "OKAY", H5638&lt;100, "OKAY")</f>
        <v>OKAY</v>
      </c>
    </row>
    <row r="5639" spans="1:14">
      <c r="A5639" s="2">
        <v>42631</v>
      </c>
      <c r="B5639" s="2" t="str">
        <f>TEXT(A5639,"mmmm")</f>
        <v>September</v>
      </c>
      <c r="C5639" t="s">
        <v>820</v>
      </c>
      <c r="D5639" t="s">
        <v>24</v>
      </c>
      <c r="E5639" t="s">
        <v>21</v>
      </c>
      <c r="F5639" t="s">
        <v>40</v>
      </c>
      <c r="G5639" t="s">
        <v>681</v>
      </c>
      <c r="H5639">
        <v>631.78</v>
      </c>
      <c r="I5639">
        <v>2</v>
      </c>
      <c r="J5639">
        <v>140.4</v>
      </c>
      <c r="K5639" s="6">
        <f>J5639/H5639</f>
        <v>0.22222925701984869</v>
      </c>
      <c r="M5639" t="str">
        <f>LEFT(C5639, SEARCH(" ", C5639) - 1)</f>
        <v>Magdelene</v>
      </c>
      <c r="N5639" t="str" cm="1">
        <f t="array" ref="N5639">_xlfn.IFS(H5639&lt;0, "LOSS", H5639&gt;1000, "GREAT", H5639&gt;500, "GOOD", H5639&gt;=100, "OKAY", H5639&lt;100, "OKAY")</f>
        <v>GOOD</v>
      </c>
    </row>
    <row r="5640" spans="1:14">
      <c r="A5640" s="2">
        <v>42631</v>
      </c>
      <c r="B5640" s="2" t="str">
        <f>TEXT(A5640,"mmmm")</f>
        <v>September</v>
      </c>
      <c r="C5640" t="s">
        <v>820</v>
      </c>
      <c r="D5640" t="s">
        <v>24</v>
      </c>
      <c r="E5640" t="s">
        <v>21</v>
      </c>
      <c r="F5640" t="s">
        <v>44</v>
      </c>
      <c r="G5640" t="s">
        <v>2525</v>
      </c>
      <c r="H5640">
        <v>60.72</v>
      </c>
      <c r="I5640">
        <v>3</v>
      </c>
      <c r="J5640">
        <v>26.11</v>
      </c>
      <c r="K5640" s="6">
        <f>J5640/H5640</f>
        <v>0.43000658761528326</v>
      </c>
      <c r="M5640" t="str">
        <f>LEFT(C5640, SEARCH(" ", C5640) - 1)</f>
        <v>Magdelene</v>
      </c>
      <c r="N5640" t="str" cm="1">
        <f t="array" ref="N5640">_xlfn.IFS(H5640&lt;0, "LOSS", H5640&gt;1000, "GREAT", H5640&gt;500, "GOOD", H5640&gt;=100, "OKAY", H5640&lt;100, "OKAY")</f>
        <v>OKAY</v>
      </c>
    </row>
    <row r="5641" spans="1:14">
      <c r="A5641" s="2">
        <v>42631</v>
      </c>
      <c r="B5641" s="2" t="str">
        <f>TEXT(A5641,"mmmm")</f>
        <v>September</v>
      </c>
      <c r="C5641" t="s">
        <v>1625</v>
      </c>
      <c r="D5641" t="s">
        <v>31</v>
      </c>
      <c r="E5641" t="s">
        <v>23</v>
      </c>
      <c r="F5641" t="s">
        <v>45</v>
      </c>
      <c r="G5641" t="s">
        <v>250</v>
      </c>
      <c r="H5641">
        <v>3</v>
      </c>
      <c r="I5641">
        <v>1</v>
      </c>
      <c r="J5641">
        <v>1.05</v>
      </c>
      <c r="K5641" s="6">
        <f>J5641/H5641</f>
        <v>0.35000000000000003</v>
      </c>
      <c r="M5641" t="str">
        <f>LEFT(C5641, SEARCH(" ", C5641) - 1)</f>
        <v>Patrick</v>
      </c>
      <c r="N5641" t="str" cm="1">
        <f t="array" ref="N5641">_xlfn.IFS(H5641&lt;0, "LOSS", H5641&gt;1000, "GREAT", H5641&gt;500, "GOOD", H5641&gt;=100, "OKAY", H5641&lt;100, "OKAY")</f>
        <v>OKAY</v>
      </c>
    </row>
    <row r="5642" spans="1:14">
      <c r="A5642" s="2">
        <v>42631</v>
      </c>
      <c r="B5642" s="2" t="str">
        <f>TEXT(A5642,"mmmm")</f>
        <v>September</v>
      </c>
      <c r="C5642" t="s">
        <v>2126</v>
      </c>
      <c r="D5642" t="s">
        <v>22</v>
      </c>
      <c r="E5642" t="s">
        <v>21</v>
      </c>
      <c r="F5642" t="s">
        <v>40</v>
      </c>
      <c r="G5642" t="s">
        <v>1074</v>
      </c>
      <c r="H5642">
        <v>801.57</v>
      </c>
      <c r="I5642">
        <v>2</v>
      </c>
      <c r="J5642">
        <v>50.1</v>
      </c>
      <c r="K5642" s="6">
        <f>J5642/H5642</f>
        <v>6.2502339159399678E-2</v>
      </c>
      <c r="M5642" t="str">
        <f>LEFT(C5642, SEARCH(" ", C5642) - 1)</f>
        <v>Jane</v>
      </c>
      <c r="N5642" t="str" cm="1">
        <f t="array" ref="N5642">_xlfn.IFS(H5642&lt;0, "LOSS", H5642&gt;1000, "GREAT", H5642&gt;500, "GOOD", H5642&gt;=100, "OKAY", H5642&lt;100, "OKAY")</f>
        <v>GOOD</v>
      </c>
    </row>
    <row r="5643" spans="1:14">
      <c r="A5643" s="2">
        <v>42631</v>
      </c>
      <c r="B5643" s="2" t="str">
        <f>TEXT(A5643,"mmmm")</f>
        <v>September</v>
      </c>
      <c r="C5643" t="s">
        <v>2126</v>
      </c>
      <c r="D5643" t="s">
        <v>22</v>
      </c>
      <c r="E5643" t="s">
        <v>23</v>
      </c>
      <c r="F5643" t="s">
        <v>47</v>
      </c>
      <c r="G5643" t="s">
        <v>581</v>
      </c>
      <c r="H5643">
        <v>368.91</v>
      </c>
      <c r="I5643">
        <v>9</v>
      </c>
      <c r="J5643">
        <v>180.77</v>
      </c>
      <c r="K5643" s="6">
        <f>J5643/H5643</f>
        <v>0.49001111382179935</v>
      </c>
      <c r="M5643" t="str">
        <f>LEFT(C5643, SEARCH(" ", C5643) - 1)</f>
        <v>Jane</v>
      </c>
      <c r="N5643" t="str" cm="1">
        <f t="array" ref="N5643">_xlfn.IFS(H5643&lt;0, "LOSS", H5643&gt;1000, "GREAT", H5643&gt;500, "GOOD", H5643&gt;=100, "OKAY", H5643&lt;100, "OKAY")</f>
        <v>OKAY</v>
      </c>
    </row>
    <row r="5644" spans="1:14">
      <c r="A5644" s="2">
        <v>42631</v>
      </c>
      <c r="B5644" s="2" t="str">
        <f>TEXT(A5644,"mmmm")</f>
        <v>September</v>
      </c>
      <c r="C5644" t="s">
        <v>2126</v>
      </c>
      <c r="D5644" t="s">
        <v>22</v>
      </c>
      <c r="E5644" t="s">
        <v>21</v>
      </c>
      <c r="F5644" t="s">
        <v>40</v>
      </c>
      <c r="G5644" t="s">
        <v>1002</v>
      </c>
      <c r="H5644">
        <v>885.53</v>
      </c>
      <c r="I5644">
        <v>9</v>
      </c>
      <c r="J5644">
        <v>-99.62</v>
      </c>
      <c r="K5644" s="6">
        <f>J5644/H5644</f>
        <v>-0.11249760030716069</v>
      </c>
      <c r="M5644" t="str">
        <f>LEFT(C5644, SEARCH(" ", C5644) - 1)</f>
        <v>Jane</v>
      </c>
      <c r="N5644" t="str" cm="1">
        <f t="array" ref="N5644">_xlfn.IFS(H5644&lt;0, "LOSS", H5644&gt;1000, "GREAT", H5644&gt;500, "GOOD", H5644&gt;=100, "OKAY", H5644&lt;100, "OKAY")</f>
        <v>GOOD</v>
      </c>
    </row>
    <row r="5645" spans="1:14">
      <c r="A5645" s="2">
        <v>42631</v>
      </c>
      <c r="B5645" s="2" t="str">
        <f>TEXT(A5645,"mmmm")</f>
        <v>September</v>
      </c>
      <c r="C5645" t="s">
        <v>2172</v>
      </c>
      <c r="D5645" t="s">
        <v>22</v>
      </c>
      <c r="E5645" t="s">
        <v>25</v>
      </c>
      <c r="F5645" t="s">
        <v>48</v>
      </c>
      <c r="G5645" t="s">
        <v>1432</v>
      </c>
      <c r="H5645">
        <v>239.98</v>
      </c>
      <c r="I5645">
        <v>2</v>
      </c>
      <c r="J5645">
        <v>24</v>
      </c>
      <c r="K5645" s="6">
        <f>J5645/H5645</f>
        <v>0.10000833402783565</v>
      </c>
      <c r="M5645" t="str">
        <f>LEFT(C5645, SEARCH(" ", C5645) - 1)</f>
        <v>Bill</v>
      </c>
      <c r="N5645" t="str" cm="1">
        <f t="array" ref="N5645">_xlfn.IFS(H5645&lt;0, "LOSS", H5645&gt;1000, "GREAT", H5645&gt;500, "GOOD", H5645&gt;=100, "OKAY", H5645&lt;100, "OKAY")</f>
        <v>OKAY</v>
      </c>
    </row>
    <row r="5646" spans="1:14">
      <c r="A5646" s="2">
        <v>42632</v>
      </c>
      <c r="B5646" s="2" t="str">
        <f>TEXT(A5646,"mmmm")</f>
        <v>September</v>
      </c>
      <c r="C5646" t="s">
        <v>1574</v>
      </c>
      <c r="D5646" t="s">
        <v>29</v>
      </c>
      <c r="E5646" t="s">
        <v>21</v>
      </c>
      <c r="F5646" t="s">
        <v>40</v>
      </c>
      <c r="G5646" t="s">
        <v>1074</v>
      </c>
      <c r="H5646">
        <v>701.37</v>
      </c>
      <c r="I5646">
        <v>2</v>
      </c>
      <c r="J5646">
        <v>-50.1</v>
      </c>
      <c r="K5646" s="6">
        <f>J5646/H5646</f>
        <v>-7.1431626673510412E-2</v>
      </c>
      <c r="M5646" t="str">
        <f>LEFT(C5646, SEARCH(" ", C5646) - 1)</f>
        <v>Eugene</v>
      </c>
      <c r="N5646" t="str" cm="1">
        <f t="array" ref="N5646">_xlfn.IFS(H5646&lt;0, "LOSS", H5646&gt;1000, "GREAT", H5646&gt;500, "GOOD", H5646&gt;=100, "OKAY", H5646&lt;100, "OKAY")</f>
        <v>GOOD</v>
      </c>
    </row>
    <row r="5647" spans="1:14">
      <c r="A5647" s="2">
        <v>42632</v>
      </c>
      <c r="B5647" s="2" t="str">
        <f>TEXT(A5647,"mmmm")</f>
        <v>September</v>
      </c>
      <c r="C5647" t="s">
        <v>1574</v>
      </c>
      <c r="D5647" t="s">
        <v>29</v>
      </c>
      <c r="E5647" t="s">
        <v>23</v>
      </c>
      <c r="F5647" t="s">
        <v>38</v>
      </c>
      <c r="G5647" t="s">
        <v>1450</v>
      </c>
      <c r="H5647">
        <v>2.31</v>
      </c>
      <c r="I5647">
        <v>2</v>
      </c>
      <c r="J5647">
        <v>-3.46</v>
      </c>
      <c r="K5647" s="6">
        <f>J5647/H5647</f>
        <v>-1.4978354978354977</v>
      </c>
      <c r="M5647" t="str">
        <f>LEFT(C5647, SEARCH(" ", C5647) - 1)</f>
        <v>Eugene</v>
      </c>
      <c r="N5647" t="str" cm="1">
        <f t="array" ref="N5647">_xlfn.IFS(H5647&lt;0, "LOSS", H5647&gt;1000, "GREAT", H5647&gt;500, "GOOD", H5647&gt;=100, "OKAY", H5647&lt;100, "OKAY")</f>
        <v>OKAY</v>
      </c>
    </row>
    <row r="5648" spans="1:14">
      <c r="A5648" s="2">
        <v>42632</v>
      </c>
      <c r="B5648" s="2" t="str">
        <f>TEXT(A5648,"mmmm")</f>
        <v>September</v>
      </c>
      <c r="C5648" t="s">
        <v>1708</v>
      </c>
      <c r="D5648" t="s">
        <v>285</v>
      </c>
      <c r="E5648" t="s">
        <v>23</v>
      </c>
      <c r="F5648" t="s">
        <v>49</v>
      </c>
      <c r="G5648" t="s">
        <v>404</v>
      </c>
      <c r="H5648">
        <v>1606.23</v>
      </c>
      <c r="I5648">
        <v>9</v>
      </c>
      <c r="J5648">
        <v>481.87</v>
      </c>
      <c r="K5648" s="6">
        <f>J5648/H5648</f>
        <v>0.30000062257584531</v>
      </c>
      <c r="M5648" t="str">
        <f>LEFT(C5648, SEARCH(" ", C5648) - 1)</f>
        <v>Rick</v>
      </c>
      <c r="N5648" t="str" cm="1">
        <f t="array" ref="N5648">_xlfn.IFS(H5648&lt;0, "LOSS", H5648&gt;1000, "GREAT", H5648&gt;500, "GOOD", H5648&gt;=100, "OKAY", H5648&lt;100, "OKAY")</f>
        <v>GREAT</v>
      </c>
    </row>
    <row r="5649" spans="1:14">
      <c r="A5649" s="2">
        <v>42632</v>
      </c>
      <c r="B5649" s="2" t="str">
        <f>TEXT(A5649,"mmmm")</f>
        <v>September</v>
      </c>
      <c r="C5649" t="s">
        <v>1708</v>
      </c>
      <c r="D5649" t="s">
        <v>285</v>
      </c>
      <c r="E5649" t="s">
        <v>23</v>
      </c>
      <c r="F5649" t="s">
        <v>47</v>
      </c>
      <c r="G5649" t="s">
        <v>2003</v>
      </c>
      <c r="H5649">
        <v>17.04</v>
      </c>
      <c r="I5649">
        <v>3</v>
      </c>
      <c r="J5649">
        <v>7.67</v>
      </c>
      <c r="K5649" s="6">
        <f>J5649/H5649</f>
        <v>0.45011737089201881</v>
      </c>
      <c r="M5649" t="str">
        <f>LEFT(C5649, SEARCH(" ", C5649) - 1)</f>
        <v>Rick</v>
      </c>
      <c r="N5649" t="str" cm="1">
        <f t="array" ref="N5649">_xlfn.IFS(H5649&lt;0, "LOSS", H5649&gt;1000, "GREAT", H5649&gt;500, "GOOD", H5649&gt;=100, "OKAY", H5649&lt;100, "OKAY")</f>
        <v>OKAY</v>
      </c>
    </row>
    <row r="5650" spans="1:14">
      <c r="A5650" s="2">
        <v>42632</v>
      </c>
      <c r="B5650" s="2" t="str">
        <f>TEXT(A5650,"mmmm")</f>
        <v>September</v>
      </c>
      <c r="C5650" t="s">
        <v>1708</v>
      </c>
      <c r="D5650" t="s">
        <v>285</v>
      </c>
      <c r="E5650" t="s">
        <v>23</v>
      </c>
      <c r="F5650" t="s">
        <v>38</v>
      </c>
      <c r="G5650" t="s">
        <v>2198</v>
      </c>
      <c r="H5650">
        <v>49.53</v>
      </c>
      <c r="I5650">
        <v>3</v>
      </c>
      <c r="J5650">
        <v>23.77</v>
      </c>
      <c r="K5650" s="6">
        <f>J5650/H5650</f>
        <v>0.47991116495053499</v>
      </c>
      <c r="M5650" t="str">
        <f>LEFT(C5650, SEARCH(" ", C5650) - 1)</f>
        <v>Rick</v>
      </c>
      <c r="N5650" t="str" cm="1">
        <f t="array" ref="N5650">_xlfn.IFS(H5650&lt;0, "LOSS", H5650&gt;1000, "GREAT", H5650&gt;500, "GOOD", H5650&gt;=100, "OKAY", H5650&lt;100, "OKAY")</f>
        <v>OKAY</v>
      </c>
    </row>
    <row r="5651" spans="1:14">
      <c r="A5651" s="2">
        <v>42632</v>
      </c>
      <c r="B5651" s="2" t="str">
        <f>TEXT(A5651,"mmmm")</f>
        <v>September</v>
      </c>
      <c r="C5651" t="s">
        <v>1708</v>
      </c>
      <c r="D5651" t="s">
        <v>285</v>
      </c>
      <c r="E5651" t="s">
        <v>21</v>
      </c>
      <c r="F5651" t="s">
        <v>40</v>
      </c>
      <c r="G5651" t="s">
        <v>718</v>
      </c>
      <c r="H5651">
        <v>872.32</v>
      </c>
      <c r="I5651">
        <v>4</v>
      </c>
      <c r="J5651">
        <v>244.25</v>
      </c>
      <c r="K5651" s="6">
        <f>J5651/H5651</f>
        <v>0.28000045854732208</v>
      </c>
      <c r="M5651" t="str">
        <f>LEFT(C5651, SEARCH(" ", C5651) - 1)</f>
        <v>Rick</v>
      </c>
      <c r="N5651" t="str" cm="1">
        <f t="array" ref="N5651">_xlfn.IFS(H5651&lt;0, "LOSS", H5651&gt;1000, "GREAT", H5651&gt;500, "GOOD", H5651&gt;=100, "OKAY", H5651&lt;100, "OKAY")</f>
        <v>GOOD</v>
      </c>
    </row>
    <row r="5652" spans="1:14">
      <c r="A5652" s="2">
        <v>42632</v>
      </c>
      <c r="B5652" s="2" t="str">
        <f>TEXT(A5652,"mmmm")</f>
        <v>September</v>
      </c>
      <c r="C5652" t="s">
        <v>1060</v>
      </c>
      <c r="D5652" t="s">
        <v>22</v>
      </c>
      <c r="E5652" t="s">
        <v>23</v>
      </c>
      <c r="F5652" t="s">
        <v>47</v>
      </c>
      <c r="G5652" t="s">
        <v>1852</v>
      </c>
      <c r="H5652">
        <v>159.88</v>
      </c>
      <c r="I5652">
        <v>7</v>
      </c>
      <c r="J5652">
        <v>73.540000000000006</v>
      </c>
      <c r="K5652" s="6">
        <f>J5652/H5652</f>
        <v>0.45996997748311241</v>
      </c>
      <c r="M5652" t="str">
        <f>LEFT(C5652, SEARCH(" ", C5652) - 1)</f>
        <v>Scot</v>
      </c>
      <c r="N5652" t="str" cm="1">
        <f t="array" ref="N5652">_xlfn.IFS(H5652&lt;0, "LOSS", H5652&gt;1000, "GREAT", H5652&gt;500, "GOOD", H5652&gt;=100, "OKAY", H5652&lt;100, "OKAY")</f>
        <v>OKAY</v>
      </c>
    </row>
    <row r="5653" spans="1:14">
      <c r="A5653" s="2">
        <v>42632</v>
      </c>
      <c r="B5653" s="2" t="str">
        <f>TEXT(A5653,"mmmm")</f>
        <v>September</v>
      </c>
      <c r="C5653" t="s">
        <v>196</v>
      </c>
      <c r="D5653" t="s">
        <v>242</v>
      </c>
      <c r="E5653" t="s">
        <v>23</v>
      </c>
      <c r="F5653" t="s">
        <v>38</v>
      </c>
      <c r="G5653" t="s">
        <v>918</v>
      </c>
      <c r="H5653">
        <v>25.44</v>
      </c>
      <c r="I5653">
        <v>6</v>
      </c>
      <c r="J5653">
        <v>12.72</v>
      </c>
      <c r="K5653" s="6">
        <f>J5653/H5653</f>
        <v>0.5</v>
      </c>
      <c r="M5653" t="str">
        <f>LEFT(C5653, SEARCH(" ", C5653) - 1)</f>
        <v>Shirley</v>
      </c>
      <c r="N5653" t="str" cm="1">
        <f t="array" ref="N5653">_xlfn.IFS(H5653&lt;0, "LOSS", H5653&gt;1000, "GREAT", H5653&gt;500, "GOOD", H5653&gt;=100, "OKAY", H5653&lt;100, "OKAY")</f>
        <v>OKAY</v>
      </c>
    </row>
    <row r="5654" spans="1:14">
      <c r="A5654" s="2">
        <v>42632</v>
      </c>
      <c r="B5654" s="2" t="str">
        <f>TEXT(A5654,"mmmm")</f>
        <v>September</v>
      </c>
      <c r="C5654" t="s">
        <v>196</v>
      </c>
      <c r="D5654" t="s">
        <v>242</v>
      </c>
      <c r="E5654" t="s">
        <v>23</v>
      </c>
      <c r="F5654" t="s">
        <v>50</v>
      </c>
      <c r="G5654" t="s">
        <v>361</v>
      </c>
      <c r="H5654">
        <v>27.93</v>
      </c>
      <c r="I5654">
        <v>3</v>
      </c>
      <c r="J5654">
        <v>8.1</v>
      </c>
      <c r="K5654" s="6">
        <f>J5654/H5654</f>
        <v>0.29001074113856068</v>
      </c>
      <c r="M5654" t="str">
        <f>LEFT(C5654, SEARCH(" ", C5654) - 1)</f>
        <v>Shirley</v>
      </c>
      <c r="N5654" t="str" cm="1">
        <f t="array" ref="N5654">_xlfn.IFS(H5654&lt;0, "LOSS", H5654&gt;1000, "GREAT", H5654&gt;500, "GOOD", H5654&gt;=100, "OKAY", H5654&lt;100, "OKAY")</f>
        <v>OKAY</v>
      </c>
    </row>
    <row r="5655" spans="1:14">
      <c r="A5655" s="2">
        <v>42632</v>
      </c>
      <c r="B5655" s="2" t="str">
        <f>TEXT(A5655,"mmmm")</f>
        <v>September</v>
      </c>
      <c r="C5655" t="s">
        <v>2100</v>
      </c>
      <c r="D5655" t="s">
        <v>80</v>
      </c>
      <c r="E5655" t="s">
        <v>23</v>
      </c>
      <c r="F5655" t="s">
        <v>50</v>
      </c>
      <c r="G5655" t="s">
        <v>794</v>
      </c>
      <c r="H5655">
        <v>5.04</v>
      </c>
      <c r="I5655">
        <v>2</v>
      </c>
      <c r="J5655">
        <v>0.15</v>
      </c>
      <c r="K5655" s="6">
        <f>J5655/H5655</f>
        <v>2.976190476190476E-2</v>
      </c>
      <c r="M5655" t="str">
        <f>LEFT(C5655, SEARCH(" ", C5655) - 1)</f>
        <v>Theone</v>
      </c>
      <c r="N5655" t="str" cm="1">
        <f t="array" ref="N5655">_xlfn.IFS(H5655&lt;0, "LOSS", H5655&gt;1000, "GREAT", H5655&gt;500, "GOOD", H5655&gt;=100, "OKAY", H5655&lt;100, "OKAY")</f>
        <v>OKAY</v>
      </c>
    </row>
    <row r="5656" spans="1:14">
      <c r="A5656" s="2">
        <v>42632</v>
      </c>
      <c r="B5656" s="2" t="str">
        <f>TEXT(A5656,"mmmm")</f>
        <v>September</v>
      </c>
      <c r="C5656" t="s">
        <v>2100</v>
      </c>
      <c r="D5656" t="s">
        <v>80</v>
      </c>
      <c r="E5656" t="s">
        <v>25</v>
      </c>
      <c r="F5656" t="s">
        <v>35</v>
      </c>
      <c r="G5656" t="s">
        <v>545</v>
      </c>
      <c r="H5656">
        <v>249.95</v>
      </c>
      <c r="I5656">
        <v>5</v>
      </c>
      <c r="J5656">
        <v>107.48</v>
      </c>
      <c r="K5656" s="6">
        <f>J5656/H5656</f>
        <v>0.43000600120024007</v>
      </c>
      <c r="M5656" t="str">
        <f>LEFT(C5656, SEARCH(" ", C5656) - 1)</f>
        <v>Theone</v>
      </c>
      <c r="N5656" t="str" cm="1">
        <f t="array" ref="N5656">_xlfn.IFS(H5656&lt;0, "LOSS", H5656&gt;1000, "GREAT", H5656&gt;500, "GOOD", H5656&gt;=100, "OKAY", H5656&lt;100, "OKAY")</f>
        <v>OKAY</v>
      </c>
    </row>
    <row r="5657" spans="1:14">
      <c r="A5657" s="2">
        <v>42632</v>
      </c>
      <c r="B5657" s="2" t="str">
        <f>TEXT(A5657,"mmmm")</f>
        <v>September</v>
      </c>
      <c r="C5657" t="s">
        <v>343</v>
      </c>
      <c r="D5657" t="s">
        <v>27</v>
      </c>
      <c r="E5657" t="s">
        <v>21</v>
      </c>
      <c r="F5657" t="s">
        <v>44</v>
      </c>
      <c r="G5657" t="s">
        <v>2371</v>
      </c>
      <c r="H5657">
        <v>25.63</v>
      </c>
      <c r="I5657">
        <v>3</v>
      </c>
      <c r="J5657">
        <v>3.84</v>
      </c>
      <c r="K5657" s="6">
        <f>J5657/H5657</f>
        <v>0.14982442450253608</v>
      </c>
      <c r="M5657" t="str">
        <f>LEFT(C5657, SEARCH(" ", C5657) - 1)</f>
        <v>Anne</v>
      </c>
      <c r="N5657" t="str" cm="1">
        <f t="array" ref="N5657">_xlfn.IFS(H5657&lt;0, "LOSS", H5657&gt;1000, "GREAT", H5657&gt;500, "GOOD", H5657&gt;=100, "OKAY", H5657&lt;100, "OKAY")</f>
        <v>OKAY</v>
      </c>
    </row>
    <row r="5658" spans="1:14">
      <c r="A5658" s="2">
        <v>42632</v>
      </c>
      <c r="B5658" s="2" t="str">
        <f>TEXT(A5658,"mmmm")</f>
        <v>September</v>
      </c>
      <c r="C5658" t="s">
        <v>2303</v>
      </c>
      <c r="D5658" t="s">
        <v>22</v>
      </c>
      <c r="E5658" t="s">
        <v>23</v>
      </c>
      <c r="F5658" t="s">
        <v>38</v>
      </c>
      <c r="G5658" t="s">
        <v>980</v>
      </c>
      <c r="H5658">
        <v>11.95</v>
      </c>
      <c r="I5658">
        <v>3</v>
      </c>
      <c r="J5658">
        <v>4.18</v>
      </c>
      <c r="K5658" s="6">
        <f>J5658/H5658</f>
        <v>0.3497907949790795</v>
      </c>
      <c r="M5658" t="str">
        <f>LEFT(C5658, SEARCH(" ", C5658) - 1)</f>
        <v>Chuck</v>
      </c>
      <c r="N5658" t="str" cm="1">
        <f t="array" ref="N5658">_xlfn.IFS(H5658&lt;0, "LOSS", H5658&gt;1000, "GREAT", H5658&gt;500, "GOOD", H5658&gt;=100, "OKAY", H5658&lt;100, "OKAY")</f>
        <v>OKAY</v>
      </c>
    </row>
    <row r="5659" spans="1:14">
      <c r="A5659" s="2">
        <v>42632</v>
      </c>
      <c r="B5659" s="2" t="str">
        <f>TEXT(A5659,"mmmm")</f>
        <v>September</v>
      </c>
      <c r="C5659" t="s">
        <v>2303</v>
      </c>
      <c r="D5659" t="s">
        <v>22</v>
      </c>
      <c r="E5659" t="s">
        <v>23</v>
      </c>
      <c r="F5659" t="s">
        <v>50</v>
      </c>
      <c r="G5659" t="s">
        <v>2679</v>
      </c>
      <c r="H5659">
        <v>6.24</v>
      </c>
      <c r="I5659">
        <v>3</v>
      </c>
      <c r="J5659">
        <v>1.87</v>
      </c>
      <c r="K5659" s="6">
        <f>J5659/H5659</f>
        <v>0.29967948717948717</v>
      </c>
      <c r="M5659" t="str">
        <f>LEFT(C5659, SEARCH(" ", C5659) - 1)</f>
        <v>Chuck</v>
      </c>
      <c r="N5659" t="str" cm="1">
        <f t="array" ref="N5659">_xlfn.IFS(H5659&lt;0, "LOSS", H5659&gt;1000, "GREAT", H5659&gt;500, "GOOD", H5659&gt;=100, "OKAY", H5659&lt;100, "OKAY")</f>
        <v>OKAY</v>
      </c>
    </row>
    <row r="5660" spans="1:14">
      <c r="A5660" s="2">
        <v>42632</v>
      </c>
      <c r="B5660" s="2" t="str">
        <f>TEXT(A5660,"mmmm")</f>
        <v>September</v>
      </c>
      <c r="C5660" t="s">
        <v>1919</v>
      </c>
      <c r="D5660" t="s">
        <v>285</v>
      </c>
      <c r="E5660" t="s">
        <v>23</v>
      </c>
      <c r="F5660" t="s">
        <v>49</v>
      </c>
      <c r="G5660" t="s">
        <v>2415</v>
      </c>
      <c r="H5660">
        <v>69.52</v>
      </c>
      <c r="I5660">
        <v>2</v>
      </c>
      <c r="J5660">
        <v>17.38</v>
      </c>
      <c r="K5660" s="6">
        <f>J5660/H5660</f>
        <v>0.25</v>
      </c>
      <c r="M5660" t="str">
        <f>LEFT(C5660, SEARCH(" ", C5660) - 1)</f>
        <v>Clytie</v>
      </c>
      <c r="N5660" t="str" cm="1">
        <f t="array" ref="N5660">_xlfn.IFS(H5660&lt;0, "LOSS", H5660&gt;1000, "GREAT", H5660&gt;500, "GOOD", H5660&gt;=100, "OKAY", H5660&lt;100, "OKAY")</f>
        <v>OKAY</v>
      </c>
    </row>
    <row r="5661" spans="1:14">
      <c r="A5661" s="2">
        <v>42632</v>
      </c>
      <c r="B5661" s="2" t="str">
        <f>TEXT(A5661,"mmmm")</f>
        <v>September</v>
      </c>
      <c r="C5661" t="s">
        <v>574</v>
      </c>
      <c r="D5661" t="s">
        <v>22</v>
      </c>
      <c r="E5661" t="s">
        <v>23</v>
      </c>
      <c r="F5661" t="s">
        <v>38</v>
      </c>
      <c r="G5661" t="s">
        <v>1208</v>
      </c>
      <c r="H5661">
        <v>8.93</v>
      </c>
      <c r="I5661">
        <v>2</v>
      </c>
      <c r="J5661">
        <v>3.12</v>
      </c>
      <c r="K5661" s="6">
        <f>J5661/H5661</f>
        <v>0.34938409854423297</v>
      </c>
      <c r="M5661" t="str">
        <f>LEFT(C5661, SEARCH(" ", C5661) - 1)</f>
        <v>Frank</v>
      </c>
      <c r="N5661" t="str" cm="1">
        <f t="array" ref="N5661">_xlfn.IFS(H5661&lt;0, "LOSS", H5661&gt;1000, "GREAT", H5661&gt;500, "GOOD", H5661&gt;=100, "OKAY", H5661&lt;100, "OKAY")</f>
        <v>OKAY</v>
      </c>
    </row>
    <row r="5662" spans="1:14">
      <c r="A5662" s="2">
        <v>42633</v>
      </c>
      <c r="B5662" s="2" t="str">
        <f>TEXT(A5662,"mmmm")</f>
        <v>September</v>
      </c>
      <c r="C5662" t="s">
        <v>549</v>
      </c>
      <c r="D5662" t="s">
        <v>22</v>
      </c>
      <c r="E5662" t="s">
        <v>23</v>
      </c>
      <c r="F5662" t="s">
        <v>47</v>
      </c>
      <c r="G5662" t="s">
        <v>802</v>
      </c>
      <c r="H5662">
        <v>65.790000000000006</v>
      </c>
      <c r="I5662">
        <v>9</v>
      </c>
      <c r="J5662">
        <v>30.26</v>
      </c>
      <c r="K5662" s="6">
        <f>J5662/H5662</f>
        <v>0.4599483204134367</v>
      </c>
      <c r="M5662" t="str">
        <f>LEFT(C5662, SEARCH(" ", C5662) - 1)</f>
        <v>Greg</v>
      </c>
      <c r="N5662" t="str" cm="1">
        <f t="array" ref="N5662">_xlfn.IFS(H5662&lt;0, "LOSS", H5662&gt;1000, "GREAT", H5662&gt;500, "GOOD", H5662&gt;=100, "OKAY", H5662&lt;100, "OKAY")</f>
        <v>OKAY</v>
      </c>
    </row>
    <row r="5663" spans="1:14">
      <c r="A5663" s="2">
        <v>42633</v>
      </c>
      <c r="B5663" s="2" t="str">
        <f>TEXT(A5663,"mmmm")</f>
        <v>September</v>
      </c>
      <c r="C5663" t="s">
        <v>549</v>
      </c>
      <c r="D5663" t="s">
        <v>22</v>
      </c>
      <c r="E5663" t="s">
        <v>23</v>
      </c>
      <c r="F5663" t="s">
        <v>38</v>
      </c>
      <c r="G5663" t="s">
        <v>616</v>
      </c>
      <c r="H5663">
        <v>271.98</v>
      </c>
      <c r="I5663">
        <v>2</v>
      </c>
      <c r="J5663">
        <v>88.39</v>
      </c>
      <c r="K5663" s="6">
        <f>J5663/H5663</f>
        <v>0.32498713140672109</v>
      </c>
      <c r="M5663" t="str">
        <f>LEFT(C5663, SEARCH(" ", C5663) - 1)</f>
        <v>Greg</v>
      </c>
      <c r="N5663" t="str" cm="1">
        <f t="array" ref="N5663">_xlfn.IFS(H5663&lt;0, "LOSS", H5663&gt;1000, "GREAT", H5663&gt;500, "GOOD", H5663&gt;=100, "OKAY", H5663&lt;100, "OKAY")</f>
        <v>OKAY</v>
      </c>
    </row>
    <row r="5664" spans="1:14">
      <c r="A5664" s="2">
        <v>42633</v>
      </c>
      <c r="B5664" s="2" t="str">
        <f>TEXT(A5664,"mmmm")</f>
        <v>September</v>
      </c>
      <c r="C5664" t="s">
        <v>549</v>
      </c>
      <c r="D5664" t="s">
        <v>22</v>
      </c>
      <c r="E5664" t="s">
        <v>23</v>
      </c>
      <c r="F5664" t="s">
        <v>37</v>
      </c>
      <c r="G5664" t="s">
        <v>1648</v>
      </c>
      <c r="H5664">
        <v>11.76</v>
      </c>
      <c r="I5664">
        <v>4</v>
      </c>
      <c r="J5664">
        <v>3.18</v>
      </c>
      <c r="K5664" s="6">
        <f>J5664/H5664</f>
        <v>0.27040816326530615</v>
      </c>
      <c r="M5664" t="str">
        <f>LEFT(C5664, SEARCH(" ", C5664) - 1)</f>
        <v>Greg</v>
      </c>
      <c r="N5664" t="str" cm="1">
        <f t="array" ref="N5664">_xlfn.IFS(H5664&lt;0, "LOSS", H5664&gt;1000, "GREAT", H5664&gt;500, "GOOD", H5664&gt;=100, "OKAY", H5664&lt;100, "OKAY")</f>
        <v>OKAY</v>
      </c>
    </row>
    <row r="5665" spans="1:14">
      <c r="A5665" s="2">
        <v>42633</v>
      </c>
      <c r="B5665" s="2" t="str">
        <f>TEXT(A5665,"mmmm")</f>
        <v>September</v>
      </c>
      <c r="C5665" t="s">
        <v>549</v>
      </c>
      <c r="D5665" t="s">
        <v>22</v>
      </c>
      <c r="E5665" t="s">
        <v>23</v>
      </c>
      <c r="F5665" t="s">
        <v>47</v>
      </c>
      <c r="G5665" t="s">
        <v>797</v>
      </c>
      <c r="H5665">
        <v>77.52</v>
      </c>
      <c r="I5665">
        <v>2</v>
      </c>
      <c r="J5665">
        <v>37.979999999999997</v>
      </c>
      <c r="K5665" s="6">
        <f>J5665/H5665</f>
        <v>0.48993808049535603</v>
      </c>
      <c r="M5665" t="str">
        <f>LEFT(C5665, SEARCH(" ", C5665) - 1)</f>
        <v>Greg</v>
      </c>
      <c r="N5665" t="str" cm="1">
        <f t="array" ref="N5665">_xlfn.IFS(H5665&lt;0, "LOSS", H5665&gt;1000, "GREAT", H5665&gt;500, "GOOD", H5665&gt;=100, "OKAY", H5665&lt;100, "OKAY")</f>
        <v>OKAY</v>
      </c>
    </row>
    <row r="5666" spans="1:14">
      <c r="A5666" s="2">
        <v>42633</v>
      </c>
      <c r="B5666" s="2" t="str">
        <f>TEXT(A5666,"mmmm")</f>
        <v>September</v>
      </c>
      <c r="C5666" t="s">
        <v>549</v>
      </c>
      <c r="D5666" t="s">
        <v>22</v>
      </c>
      <c r="E5666" t="s">
        <v>23</v>
      </c>
      <c r="F5666" t="s">
        <v>38</v>
      </c>
      <c r="G5666" t="s">
        <v>785</v>
      </c>
      <c r="H5666">
        <v>48.64</v>
      </c>
      <c r="I5666">
        <v>2</v>
      </c>
      <c r="J5666">
        <v>15.81</v>
      </c>
      <c r="K5666" s="6">
        <f>J5666/H5666</f>
        <v>0.32504111842105265</v>
      </c>
      <c r="M5666" t="str">
        <f>LEFT(C5666, SEARCH(" ", C5666) - 1)</f>
        <v>Greg</v>
      </c>
      <c r="N5666" t="str" cm="1">
        <f t="array" ref="N5666">_xlfn.IFS(H5666&lt;0, "LOSS", H5666&gt;1000, "GREAT", H5666&gt;500, "GOOD", H5666&gt;=100, "OKAY", H5666&lt;100, "OKAY")</f>
        <v>OKAY</v>
      </c>
    </row>
    <row r="5667" spans="1:14">
      <c r="A5667" s="2">
        <v>42633</v>
      </c>
      <c r="B5667" s="2" t="str">
        <f>TEXT(A5667,"mmmm")</f>
        <v>September</v>
      </c>
      <c r="C5667" t="s">
        <v>383</v>
      </c>
      <c r="D5667" t="s">
        <v>33</v>
      </c>
      <c r="E5667" t="s">
        <v>21</v>
      </c>
      <c r="F5667" t="s">
        <v>44</v>
      </c>
      <c r="G5667" t="s">
        <v>1435</v>
      </c>
      <c r="H5667">
        <v>17.09</v>
      </c>
      <c r="I5667">
        <v>2</v>
      </c>
      <c r="J5667">
        <v>1.07</v>
      </c>
      <c r="K5667" s="6">
        <f>J5667/H5667</f>
        <v>6.2609713282621424E-2</v>
      </c>
      <c r="M5667" t="str">
        <f>LEFT(C5667, SEARCH(" ", C5667) - 1)</f>
        <v>Filia</v>
      </c>
      <c r="N5667" t="str" cm="1">
        <f t="array" ref="N5667">_xlfn.IFS(H5667&lt;0, "LOSS", H5667&gt;1000, "GREAT", H5667&gt;500, "GOOD", H5667&gt;=100, "OKAY", H5667&lt;100, "OKAY")</f>
        <v>OKAY</v>
      </c>
    </row>
    <row r="5668" spans="1:14">
      <c r="A5668" s="2">
        <v>42633</v>
      </c>
      <c r="B5668" s="2" t="str">
        <f>TEXT(A5668,"mmmm")</f>
        <v>September</v>
      </c>
      <c r="C5668" t="s">
        <v>383</v>
      </c>
      <c r="D5668" t="s">
        <v>33</v>
      </c>
      <c r="E5668" t="s">
        <v>21</v>
      </c>
      <c r="F5668" t="s">
        <v>40</v>
      </c>
      <c r="G5668" t="s">
        <v>1002</v>
      </c>
      <c r="H5668">
        <v>98.39</v>
      </c>
      <c r="I5668">
        <v>1</v>
      </c>
      <c r="J5668">
        <v>-11.07</v>
      </c>
      <c r="K5668" s="6">
        <f>J5668/H5668</f>
        <v>-0.11251143408883017</v>
      </c>
      <c r="M5668" t="str">
        <f>LEFT(C5668, SEARCH(" ", C5668) - 1)</f>
        <v>Filia</v>
      </c>
      <c r="N5668" t="str" cm="1">
        <f t="array" ref="N5668">_xlfn.IFS(H5668&lt;0, "LOSS", H5668&gt;1000, "GREAT", H5668&gt;500, "GOOD", H5668&gt;=100, "OKAY", H5668&lt;100, "OKAY")</f>
        <v>OKAY</v>
      </c>
    </row>
    <row r="5669" spans="1:14">
      <c r="A5669" s="2">
        <v>42633</v>
      </c>
      <c r="B5669" s="2" t="str">
        <f>TEXT(A5669,"mmmm")</f>
        <v>September</v>
      </c>
      <c r="C5669" t="s">
        <v>970</v>
      </c>
      <c r="D5669" t="s">
        <v>24</v>
      </c>
      <c r="E5669" t="s">
        <v>23</v>
      </c>
      <c r="F5669" t="s">
        <v>36</v>
      </c>
      <c r="G5669" t="s">
        <v>830</v>
      </c>
      <c r="H5669">
        <v>393.25</v>
      </c>
      <c r="I5669">
        <v>5</v>
      </c>
      <c r="J5669">
        <v>129.77000000000001</v>
      </c>
      <c r="K5669" s="6">
        <f>J5669/H5669</f>
        <v>0.32999364272091547</v>
      </c>
      <c r="M5669" t="str">
        <f>LEFT(C5669, SEARCH(" ", C5669) - 1)</f>
        <v>Helen</v>
      </c>
      <c r="N5669" t="str" cm="1">
        <f t="array" ref="N5669">_xlfn.IFS(H5669&lt;0, "LOSS", H5669&gt;1000, "GREAT", H5669&gt;500, "GOOD", H5669&gt;=100, "OKAY", H5669&lt;100, "OKAY")</f>
        <v>OKAY</v>
      </c>
    </row>
    <row r="5670" spans="1:14">
      <c r="A5670" s="2">
        <v>42633</v>
      </c>
      <c r="B5670" s="2" t="str">
        <f>TEXT(A5670,"mmmm")</f>
        <v>September</v>
      </c>
      <c r="C5670" t="s">
        <v>2166</v>
      </c>
      <c r="D5670" t="s">
        <v>32</v>
      </c>
      <c r="E5670" t="s">
        <v>23</v>
      </c>
      <c r="F5670" t="s">
        <v>38</v>
      </c>
      <c r="G5670" t="s">
        <v>694</v>
      </c>
      <c r="H5670">
        <v>83.7</v>
      </c>
      <c r="I5670">
        <v>5</v>
      </c>
      <c r="J5670">
        <v>41.01</v>
      </c>
      <c r="K5670" s="6">
        <f>J5670/H5670</f>
        <v>0.48996415770609314</v>
      </c>
      <c r="M5670" t="str">
        <f>LEFT(C5670, SEARCH(" ", C5670) - 1)</f>
        <v>Edward</v>
      </c>
      <c r="N5670" t="str" cm="1">
        <f t="array" ref="N5670">_xlfn.IFS(H5670&lt;0, "LOSS", H5670&gt;1000, "GREAT", H5670&gt;500, "GOOD", H5670&gt;=100, "OKAY", H5670&lt;100, "OKAY")</f>
        <v>OKAY</v>
      </c>
    </row>
    <row r="5671" spans="1:14">
      <c r="A5671" s="2">
        <v>42633</v>
      </c>
      <c r="B5671" s="2" t="str">
        <f>TEXT(A5671,"mmmm")</f>
        <v>September</v>
      </c>
      <c r="C5671" t="s">
        <v>2092</v>
      </c>
      <c r="D5671" t="s">
        <v>28</v>
      </c>
      <c r="E5671" t="s">
        <v>21</v>
      </c>
      <c r="F5671" t="s">
        <v>39</v>
      </c>
      <c r="G5671" t="s">
        <v>2498</v>
      </c>
      <c r="H5671">
        <v>163.88</v>
      </c>
      <c r="I5671">
        <v>2</v>
      </c>
      <c r="J5671">
        <v>40.97</v>
      </c>
      <c r="K5671" s="6">
        <f>J5671/H5671</f>
        <v>0.25</v>
      </c>
      <c r="M5671" t="str">
        <f>LEFT(C5671, SEARCH(" ", C5671) - 1)</f>
        <v>Heather</v>
      </c>
      <c r="N5671" t="str" cm="1">
        <f t="array" ref="N5671">_xlfn.IFS(H5671&lt;0, "LOSS", H5671&gt;1000, "GREAT", H5671&gt;500, "GOOD", H5671&gt;=100, "OKAY", H5671&lt;100, "OKAY")</f>
        <v>OKAY</v>
      </c>
    </row>
    <row r="5672" spans="1:14">
      <c r="A5672" s="2">
        <v>42635</v>
      </c>
      <c r="B5672" s="2" t="str">
        <f>TEXT(A5672,"mmmm")</f>
        <v>September</v>
      </c>
      <c r="C5672" t="s">
        <v>1850</v>
      </c>
      <c r="D5672" t="s">
        <v>185</v>
      </c>
      <c r="E5672" t="s">
        <v>23</v>
      </c>
      <c r="F5672" t="s">
        <v>37</v>
      </c>
      <c r="G5672" t="s">
        <v>2530</v>
      </c>
      <c r="H5672">
        <v>40.78</v>
      </c>
      <c r="I5672">
        <v>3</v>
      </c>
      <c r="J5672">
        <v>4.59</v>
      </c>
      <c r="K5672" s="6">
        <f>J5672/H5672</f>
        <v>0.1125551741049534</v>
      </c>
      <c r="M5672" t="str">
        <f>LEFT(C5672, SEARCH(" ", C5672) - 1)</f>
        <v>Sally</v>
      </c>
      <c r="N5672" t="str" cm="1">
        <f t="array" ref="N5672">_xlfn.IFS(H5672&lt;0, "LOSS", H5672&gt;1000, "GREAT", H5672&gt;500, "GOOD", H5672&gt;=100, "OKAY", H5672&lt;100, "OKAY")</f>
        <v>OKAY</v>
      </c>
    </row>
    <row r="5673" spans="1:14">
      <c r="A5673" s="2">
        <v>42635</v>
      </c>
      <c r="B5673" s="2" t="str">
        <f>TEXT(A5673,"mmmm")</f>
        <v>September</v>
      </c>
      <c r="C5673" t="s">
        <v>1850</v>
      </c>
      <c r="D5673" t="s">
        <v>185</v>
      </c>
      <c r="E5673" t="s">
        <v>25</v>
      </c>
      <c r="F5673" t="s">
        <v>48</v>
      </c>
      <c r="G5673" t="s">
        <v>2680</v>
      </c>
      <c r="H5673">
        <v>63.94</v>
      </c>
      <c r="I5673">
        <v>8</v>
      </c>
      <c r="J5673">
        <v>5.59</v>
      </c>
      <c r="K5673" s="6">
        <f>J5673/H5673</f>
        <v>8.7425711604629336E-2</v>
      </c>
      <c r="M5673" t="str">
        <f>LEFT(C5673, SEARCH(" ", C5673) - 1)</f>
        <v>Sally</v>
      </c>
      <c r="N5673" t="str" cm="1">
        <f t="array" ref="N5673">_xlfn.IFS(H5673&lt;0, "LOSS", H5673&gt;1000, "GREAT", H5673&gt;500, "GOOD", H5673&gt;=100, "OKAY", H5673&lt;100, "OKAY")</f>
        <v>OKAY</v>
      </c>
    </row>
    <row r="5674" spans="1:14">
      <c r="A5674" s="2">
        <v>42635</v>
      </c>
      <c r="B5674" s="2" t="str">
        <f>TEXT(A5674,"mmmm")</f>
        <v>September</v>
      </c>
      <c r="C5674" t="s">
        <v>1722</v>
      </c>
      <c r="D5674" t="s">
        <v>27</v>
      </c>
      <c r="E5674" t="s">
        <v>23</v>
      </c>
      <c r="F5674" t="s">
        <v>37</v>
      </c>
      <c r="G5674" t="s">
        <v>1071</v>
      </c>
      <c r="H5674">
        <v>7.87</v>
      </c>
      <c r="I5674">
        <v>3</v>
      </c>
      <c r="J5674">
        <v>0.89</v>
      </c>
      <c r="K5674" s="6">
        <f>J5674/H5674</f>
        <v>0.11308767471410419</v>
      </c>
      <c r="M5674" t="str">
        <f>LEFT(C5674, SEARCH(" ", C5674) - 1)</f>
        <v>Pierre</v>
      </c>
      <c r="N5674" t="str" cm="1">
        <f t="array" ref="N5674">_xlfn.IFS(H5674&lt;0, "LOSS", H5674&gt;1000, "GREAT", H5674&gt;500, "GOOD", H5674&gt;=100, "OKAY", H5674&lt;100, "OKAY")</f>
        <v>OKAY</v>
      </c>
    </row>
    <row r="5675" spans="1:14">
      <c r="A5675" s="2">
        <v>42635</v>
      </c>
      <c r="B5675" s="2" t="str">
        <f>TEXT(A5675,"mmmm")</f>
        <v>September</v>
      </c>
      <c r="C5675" t="s">
        <v>1613</v>
      </c>
      <c r="D5675" t="s">
        <v>31</v>
      </c>
      <c r="E5675" t="s">
        <v>23</v>
      </c>
      <c r="F5675" t="s">
        <v>38</v>
      </c>
      <c r="G5675" t="s">
        <v>1371</v>
      </c>
      <c r="H5675">
        <v>7.51</v>
      </c>
      <c r="I5675">
        <v>9</v>
      </c>
      <c r="J5675">
        <v>-6</v>
      </c>
      <c r="K5675" s="6">
        <f>J5675/H5675</f>
        <v>-0.79893475366178435</v>
      </c>
      <c r="M5675" t="str">
        <f>LEFT(C5675, SEARCH(" ", C5675) - 1)</f>
        <v>Amy</v>
      </c>
      <c r="N5675" t="str" cm="1">
        <f t="array" ref="N5675">_xlfn.IFS(H5675&lt;0, "LOSS", H5675&gt;1000, "GREAT", H5675&gt;500, "GOOD", H5675&gt;=100, "OKAY", H5675&lt;100, "OKAY")</f>
        <v>OKAY</v>
      </c>
    </row>
    <row r="5676" spans="1:14">
      <c r="A5676" s="2">
        <v>42635</v>
      </c>
      <c r="B5676" s="2" t="str">
        <f>TEXT(A5676,"mmmm")</f>
        <v>September</v>
      </c>
      <c r="C5676" t="s">
        <v>1613</v>
      </c>
      <c r="D5676" t="s">
        <v>31</v>
      </c>
      <c r="E5676" t="s">
        <v>23</v>
      </c>
      <c r="F5676" t="s">
        <v>45</v>
      </c>
      <c r="G5676" t="s">
        <v>1788</v>
      </c>
      <c r="H5676">
        <v>16.559999999999999</v>
      </c>
      <c r="I5676">
        <v>2</v>
      </c>
      <c r="J5676">
        <v>5.8</v>
      </c>
      <c r="K5676" s="6">
        <f>J5676/H5676</f>
        <v>0.35024154589371981</v>
      </c>
      <c r="M5676" t="str">
        <f>LEFT(C5676, SEARCH(" ", C5676) - 1)</f>
        <v>Amy</v>
      </c>
      <c r="N5676" t="str" cm="1">
        <f t="array" ref="N5676">_xlfn.IFS(H5676&lt;0, "LOSS", H5676&gt;1000, "GREAT", H5676&gt;500, "GOOD", H5676&gt;=100, "OKAY", H5676&lt;100, "OKAY")</f>
        <v>OKAY</v>
      </c>
    </row>
    <row r="5677" spans="1:14">
      <c r="A5677" s="2">
        <v>42635</v>
      </c>
      <c r="B5677" s="2" t="str">
        <f>TEXT(A5677,"mmmm")</f>
        <v>September</v>
      </c>
      <c r="C5677" t="s">
        <v>1126</v>
      </c>
      <c r="D5677" t="s">
        <v>84</v>
      </c>
      <c r="E5677" t="s">
        <v>21</v>
      </c>
      <c r="F5677" t="s">
        <v>44</v>
      </c>
      <c r="G5677" t="s">
        <v>1243</v>
      </c>
      <c r="H5677">
        <v>13.28</v>
      </c>
      <c r="I5677">
        <v>2</v>
      </c>
      <c r="J5677">
        <v>6.37</v>
      </c>
      <c r="K5677" s="6">
        <f>J5677/H5677</f>
        <v>0.47966867469879521</v>
      </c>
      <c r="M5677" t="str">
        <f>LEFT(C5677, SEARCH(" ", C5677) - 1)</f>
        <v>Ann</v>
      </c>
      <c r="N5677" t="str" cm="1">
        <f t="array" ref="N5677">_xlfn.IFS(H5677&lt;0, "LOSS", H5677&gt;1000, "GREAT", H5677&gt;500, "GOOD", H5677&gt;=100, "OKAY", H5677&lt;100, "OKAY")</f>
        <v>OKAY</v>
      </c>
    </row>
    <row r="5678" spans="1:14">
      <c r="A5678" s="2">
        <v>42635</v>
      </c>
      <c r="B5678" s="2" t="str">
        <f>TEXT(A5678,"mmmm")</f>
        <v>September</v>
      </c>
      <c r="C5678" t="s">
        <v>2090</v>
      </c>
      <c r="D5678" t="s">
        <v>27</v>
      </c>
      <c r="E5678" t="s">
        <v>23</v>
      </c>
      <c r="F5678" t="s">
        <v>45</v>
      </c>
      <c r="G5678" t="s">
        <v>471</v>
      </c>
      <c r="H5678">
        <v>16.52</v>
      </c>
      <c r="I5678">
        <v>5</v>
      </c>
      <c r="J5678">
        <v>5.37</v>
      </c>
      <c r="K5678" s="6">
        <f>J5678/H5678</f>
        <v>0.32506053268765134</v>
      </c>
      <c r="M5678" t="str">
        <f>LEFT(C5678, SEARCH(" ", C5678) - 1)</f>
        <v>Robert</v>
      </c>
      <c r="N5678" t="str" cm="1">
        <f t="array" ref="N5678">_xlfn.IFS(H5678&lt;0, "LOSS", H5678&gt;1000, "GREAT", H5678&gt;500, "GOOD", H5678&gt;=100, "OKAY", H5678&lt;100, "OKAY")</f>
        <v>OKAY</v>
      </c>
    </row>
    <row r="5679" spans="1:14">
      <c r="A5679" s="2">
        <v>42635</v>
      </c>
      <c r="B5679" s="2" t="str">
        <f>TEXT(A5679,"mmmm")</f>
        <v>September</v>
      </c>
      <c r="C5679" t="s">
        <v>1304</v>
      </c>
      <c r="D5679" t="s">
        <v>24</v>
      </c>
      <c r="E5679" t="s">
        <v>23</v>
      </c>
      <c r="F5679" t="s">
        <v>49</v>
      </c>
      <c r="G5679" t="s">
        <v>1536</v>
      </c>
      <c r="H5679">
        <v>128.34</v>
      </c>
      <c r="I5679">
        <v>6</v>
      </c>
      <c r="J5679">
        <v>37.22</v>
      </c>
      <c r="K5679" s="6">
        <f>J5679/H5679</f>
        <v>0.2900109085242325</v>
      </c>
      <c r="M5679" t="str">
        <f>LEFT(C5679, SEARCH(" ", C5679) - 1)</f>
        <v>Sam</v>
      </c>
      <c r="N5679" t="str" cm="1">
        <f t="array" ref="N5679">_xlfn.IFS(H5679&lt;0, "LOSS", H5679&gt;1000, "GREAT", H5679&gt;500, "GOOD", H5679&gt;=100, "OKAY", H5679&lt;100, "OKAY")</f>
        <v>OKAY</v>
      </c>
    </row>
    <row r="5680" spans="1:14">
      <c r="A5680" s="2">
        <v>42635</v>
      </c>
      <c r="B5680" s="2" t="str">
        <f>TEXT(A5680,"mmmm")</f>
        <v>September</v>
      </c>
      <c r="C5680" t="s">
        <v>1554</v>
      </c>
      <c r="D5680" t="s">
        <v>145</v>
      </c>
      <c r="E5680" t="s">
        <v>23</v>
      </c>
      <c r="F5680" t="s">
        <v>47</v>
      </c>
      <c r="G5680" t="s">
        <v>1007</v>
      </c>
      <c r="H5680">
        <v>35.880000000000003</v>
      </c>
      <c r="I5680">
        <v>6</v>
      </c>
      <c r="J5680">
        <v>16.149999999999999</v>
      </c>
      <c r="K5680" s="6">
        <f>J5680/H5680</f>
        <v>0.45011148272017831</v>
      </c>
      <c r="M5680" t="str">
        <f>LEFT(C5680, SEARCH(" ", C5680) - 1)</f>
        <v>Anna</v>
      </c>
      <c r="N5680" t="str" cm="1">
        <f t="array" ref="N5680">_xlfn.IFS(H5680&lt;0, "LOSS", H5680&gt;1000, "GREAT", H5680&gt;500, "GOOD", H5680&gt;=100, "OKAY", H5680&lt;100, "OKAY")</f>
        <v>OKAY</v>
      </c>
    </row>
    <row r="5681" spans="1:14">
      <c r="A5681" s="2">
        <v>42635</v>
      </c>
      <c r="B5681" s="2" t="str">
        <f>TEXT(A5681,"mmmm")</f>
        <v>September</v>
      </c>
      <c r="C5681" t="s">
        <v>1481</v>
      </c>
      <c r="D5681" t="s">
        <v>94</v>
      </c>
      <c r="E5681" t="s">
        <v>21</v>
      </c>
      <c r="F5681" t="s">
        <v>44</v>
      </c>
      <c r="G5681" t="s">
        <v>850</v>
      </c>
      <c r="H5681">
        <v>68.430000000000007</v>
      </c>
      <c r="I5681">
        <v>7</v>
      </c>
      <c r="J5681">
        <v>8.5500000000000007</v>
      </c>
      <c r="K5681" s="6">
        <f>J5681/H5681</f>
        <v>0.12494519947391494</v>
      </c>
      <c r="M5681" t="str">
        <f>LEFT(C5681, SEARCH(" ", C5681) - 1)</f>
        <v>Suzanne</v>
      </c>
      <c r="N5681" t="str" cm="1">
        <f t="array" ref="N5681">_xlfn.IFS(H5681&lt;0, "LOSS", H5681&gt;1000, "GREAT", H5681&gt;500, "GOOD", H5681&gt;=100, "OKAY", H5681&lt;100, "OKAY")</f>
        <v>OKAY</v>
      </c>
    </row>
    <row r="5682" spans="1:14">
      <c r="A5682" s="2">
        <v>42635</v>
      </c>
      <c r="B5682" s="2" t="str">
        <f>TEXT(A5682,"mmmm")</f>
        <v>September</v>
      </c>
      <c r="C5682" t="s">
        <v>113</v>
      </c>
      <c r="D5682" t="s">
        <v>230</v>
      </c>
      <c r="E5682" t="s">
        <v>21</v>
      </c>
      <c r="F5682" t="s">
        <v>44</v>
      </c>
      <c r="G5682" t="s">
        <v>2127</v>
      </c>
      <c r="H5682">
        <v>18.96</v>
      </c>
      <c r="I5682">
        <v>2</v>
      </c>
      <c r="J5682">
        <v>7.58</v>
      </c>
      <c r="K5682" s="6">
        <f>J5682/H5682</f>
        <v>0.39978902953586498</v>
      </c>
      <c r="M5682" t="str">
        <f>LEFT(C5682, SEARCH(" ", C5682) - 1)</f>
        <v>Chris</v>
      </c>
      <c r="N5682" t="str" cm="1">
        <f t="array" ref="N5682">_xlfn.IFS(H5682&lt;0, "LOSS", H5682&gt;1000, "GREAT", H5682&gt;500, "GOOD", H5682&gt;=100, "OKAY", H5682&lt;100, "OKAY")</f>
        <v>OKAY</v>
      </c>
    </row>
    <row r="5683" spans="1:14">
      <c r="A5683" s="2">
        <v>42635</v>
      </c>
      <c r="B5683" s="2" t="str">
        <f>TEXT(A5683,"mmmm")</f>
        <v>September</v>
      </c>
      <c r="C5683" t="s">
        <v>367</v>
      </c>
      <c r="D5683" t="s">
        <v>30</v>
      </c>
      <c r="E5683" t="s">
        <v>23</v>
      </c>
      <c r="F5683" t="s">
        <v>42</v>
      </c>
      <c r="G5683" t="s">
        <v>2342</v>
      </c>
      <c r="H5683">
        <v>63.97</v>
      </c>
      <c r="I5683">
        <v>2</v>
      </c>
      <c r="J5683">
        <v>19.989999999999998</v>
      </c>
      <c r="K5683" s="6">
        <f>J5683/H5683</f>
        <v>0.31249022979521651</v>
      </c>
      <c r="M5683" t="str">
        <f>LEFT(C5683, SEARCH(" ", C5683) - 1)</f>
        <v>Nora</v>
      </c>
      <c r="N5683" t="str" cm="1">
        <f t="array" ref="N5683">_xlfn.IFS(H5683&lt;0, "LOSS", H5683&gt;1000, "GREAT", H5683&gt;500, "GOOD", H5683&gt;=100, "OKAY", H5683&lt;100, "OKAY")</f>
        <v>OKAY</v>
      </c>
    </row>
    <row r="5684" spans="1:14">
      <c r="A5684" s="2">
        <v>42635</v>
      </c>
      <c r="B5684" s="2" t="str">
        <f>TEXT(A5684,"mmmm")</f>
        <v>September</v>
      </c>
      <c r="C5684" t="s">
        <v>1245</v>
      </c>
      <c r="D5684" t="s">
        <v>32</v>
      </c>
      <c r="E5684" t="s">
        <v>23</v>
      </c>
      <c r="F5684" t="s">
        <v>47</v>
      </c>
      <c r="G5684" t="s">
        <v>1610</v>
      </c>
      <c r="H5684">
        <v>35.56</v>
      </c>
      <c r="I5684">
        <v>7</v>
      </c>
      <c r="J5684">
        <v>16.71</v>
      </c>
      <c r="K5684" s="6">
        <f>J5684/H5684</f>
        <v>0.46991001124859394</v>
      </c>
      <c r="M5684" t="str">
        <f>LEFT(C5684, SEARCH(" ", C5684) - 1)</f>
        <v>Ryan</v>
      </c>
      <c r="N5684" t="str" cm="1">
        <f t="array" ref="N5684">_xlfn.IFS(H5684&lt;0, "LOSS", H5684&gt;1000, "GREAT", H5684&gt;500, "GOOD", H5684&gt;=100, "OKAY", H5684&lt;100, "OKAY")</f>
        <v>OKAY</v>
      </c>
    </row>
    <row r="5685" spans="1:14">
      <c r="A5685" s="2">
        <v>42635</v>
      </c>
      <c r="B5685" s="2" t="str">
        <f>TEXT(A5685,"mmmm")</f>
        <v>September</v>
      </c>
      <c r="C5685" t="s">
        <v>1245</v>
      </c>
      <c r="D5685" t="s">
        <v>32</v>
      </c>
      <c r="E5685" t="s">
        <v>25</v>
      </c>
      <c r="F5685" t="s">
        <v>48</v>
      </c>
      <c r="G5685" t="s">
        <v>1573</v>
      </c>
      <c r="H5685">
        <v>97.98</v>
      </c>
      <c r="I5685">
        <v>2</v>
      </c>
      <c r="J5685">
        <v>27.43</v>
      </c>
      <c r="K5685" s="6">
        <f>J5685/H5685</f>
        <v>0.27995509287609716</v>
      </c>
      <c r="M5685" t="str">
        <f>LEFT(C5685, SEARCH(" ", C5685) - 1)</f>
        <v>Ryan</v>
      </c>
      <c r="N5685" t="str" cm="1">
        <f t="array" ref="N5685">_xlfn.IFS(H5685&lt;0, "LOSS", H5685&gt;1000, "GREAT", H5685&gt;500, "GOOD", H5685&gt;=100, "OKAY", H5685&lt;100, "OKAY")</f>
        <v>OKAY</v>
      </c>
    </row>
    <row r="5686" spans="1:14">
      <c r="A5686" s="2">
        <v>42636</v>
      </c>
      <c r="B5686" s="2" t="str">
        <f>TEXT(A5686,"mmmm")</f>
        <v>September</v>
      </c>
      <c r="C5686" t="s">
        <v>901</v>
      </c>
      <c r="D5686" t="s">
        <v>30</v>
      </c>
      <c r="E5686" t="s">
        <v>21</v>
      </c>
      <c r="F5686" t="s">
        <v>44</v>
      </c>
      <c r="G5686" t="s">
        <v>271</v>
      </c>
      <c r="H5686">
        <v>532.70000000000005</v>
      </c>
      <c r="I5686">
        <v>6</v>
      </c>
      <c r="J5686">
        <v>-26.64</v>
      </c>
      <c r="K5686" s="6">
        <f>J5686/H5686</f>
        <v>-5.0009386146048426E-2</v>
      </c>
      <c r="M5686" t="str">
        <f>LEFT(C5686, SEARCH(" ", C5686) - 1)</f>
        <v>Kelly</v>
      </c>
      <c r="N5686" t="str" cm="1">
        <f t="array" ref="N5686">_xlfn.IFS(H5686&lt;0, "LOSS", H5686&gt;1000, "GREAT", H5686&gt;500, "GOOD", H5686&gt;=100, "OKAY", H5686&lt;100, "OKAY")</f>
        <v>GOOD</v>
      </c>
    </row>
    <row r="5687" spans="1:14">
      <c r="A5687" s="2">
        <v>42636</v>
      </c>
      <c r="B5687" s="2" t="str">
        <f>TEXT(A5687,"mmmm")</f>
        <v>September</v>
      </c>
      <c r="C5687" t="s">
        <v>901</v>
      </c>
      <c r="D5687" t="s">
        <v>30</v>
      </c>
      <c r="E5687" t="s">
        <v>23</v>
      </c>
      <c r="F5687" t="s">
        <v>37</v>
      </c>
      <c r="G5687" t="s">
        <v>2513</v>
      </c>
      <c r="H5687">
        <v>4.91</v>
      </c>
      <c r="I5687">
        <v>2</v>
      </c>
      <c r="J5687">
        <v>0.31</v>
      </c>
      <c r="K5687" s="6">
        <f>J5687/H5687</f>
        <v>6.313645621181263E-2</v>
      </c>
      <c r="M5687" t="str">
        <f>LEFT(C5687, SEARCH(" ", C5687) - 1)</f>
        <v>Kelly</v>
      </c>
      <c r="N5687" t="str" cm="1">
        <f t="array" ref="N5687">_xlfn.IFS(H5687&lt;0, "LOSS", H5687&gt;1000, "GREAT", H5687&gt;500, "GOOD", H5687&gt;=100, "OKAY", H5687&lt;100, "OKAY")</f>
        <v>OKAY</v>
      </c>
    </row>
    <row r="5688" spans="1:14">
      <c r="A5688" s="2">
        <v>42636</v>
      </c>
      <c r="B5688" s="2" t="str">
        <f>TEXT(A5688,"mmmm")</f>
        <v>September</v>
      </c>
      <c r="C5688" t="s">
        <v>972</v>
      </c>
      <c r="D5688" t="s">
        <v>80</v>
      </c>
      <c r="E5688" t="s">
        <v>23</v>
      </c>
      <c r="F5688" t="s">
        <v>49</v>
      </c>
      <c r="G5688" t="s">
        <v>1083</v>
      </c>
      <c r="H5688">
        <v>118.25</v>
      </c>
      <c r="I5688">
        <v>5</v>
      </c>
      <c r="J5688">
        <v>34.29</v>
      </c>
      <c r="K5688" s="6">
        <f>J5688/H5688</f>
        <v>0.28997885835095139</v>
      </c>
      <c r="M5688" t="str">
        <f>LEFT(C5688, SEARCH(" ", C5688) - 1)</f>
        <v>Russell</v>
      </c>
      <c r="N5688" t="str" cm="1">
        <f t="array" ref="N5688">_xlfn.IFS(H5688&lt;0, "LOSS", H5688&gt;1000, "GREAT", H5688&gt;500, "GOOD", H5688&gt;=100, "OKAY", H5688&lt;100, "OKAY")</f>
        <v>OKAY</v>
      </c>
    </row>
    <row r="5689" spans="1:14">
      <c r="A5689" s="2">
        <v>42636</v>
      </c>
      <c r="B5689" s="2" t="str">
        <f>TEXT(A5689,"mmmm")</f>
        <v>September</v>
      </c>
      <c r="C5689" t="s">
        <v>972</v>
      </c>
      <c r="D5689" t="s">
        <v>80</v>
      </c>
      <c r="E5689" t="s">
        <v>21</v>
      </c>
      <c r="F5689" t="s">
        <v>40</v>
      </c>
      <c r="G5689" t="s">
        <v>2021</v>
      </c>
      <c r="H5689">
        <v>368.97</v>
      </c>
      <c r="I5689">
        <v>3</v>
      </c>
      <c r="J5689">
        <v>81.17</v>
      </c>
      <c r="K5689" s="6">
        <f>J5689/H5689</f>
        <v>0.21999078515868498</v>
      </c>
      <c r="M5689" t="str">
        <f>LEFT(C5689, SEARCH(" ", C5689) - 1)</f>
        <v>Russell</v>
      </c>
      <c r="N5689" t="str" cm="1">
        <f t="array" ref="N5689">_xlfn.IFS(H5689&lt;0, "LOSS", H5689&gt;1000, "GREAT", H5689&gt;500, "GOOD", H5689&gt;=100, "OKAY", H5689&lt;100, "OKAY")</f>
        <v>OKAY</v>
      </c>
    </row>
    <row r="5690" spans="1:14">
      <c r="A5690" s="2">
        <v>42636</v>
      </c>
      <c r="B5690" s="2" t="str">
        <f>TEXT(A5690,"mmmm")</f>
        <v>September</v>
      </c>
      <c r="C5690" t="s">
        <v>1697</v>
      </c>
      <c r="D5690" t="s">
        <v>28</v>
      </c>
      <c r="E5690" t="s">
        <v>23</v>
      </c>
      <c r="F5690" t="s">
        <v>50</v>
      </c>
      <c r="G5690" t="s">
        <v>734</v>
      </c>
      <c r="H5690">
        <v>13.68</v>
      </c>
      <c r="I5690">
        <v>2</v>
      </c>
      <c r="J5690">
        <v>3.69</v>
      </c>
      <c r="K5690" s="6">
        <f>J5690/H5690</f>
        <v>0.26973684210526316</v>
      </c>
      <c r="M5690" t="str">
        <f>LEFT(C5690, SEARCH(" ", C5690) - 1)</f>
        <v>Candace</v>
      </c>
      <c r="N5690" t="str" cm="1">
        <f t="array" ref="N5690">_xlfn.IFS(H5690&lt;0, "LOSS", H5690&gt;1000, "GREAT", H5690&gt;500, "GOOD", H5690&gt;=100, "OKAY", H5690&lt;100, "OKAY")</f>
        <v>OKAY</v>
      </c>
    </row>
    <row r="5691" spans="1:14">
      <c r="A5691" s="2">
        <v>42636</v>
      </c>
      <c r="B5691" s="2" t="str">
        <f>TEXT(A5691,"mmmm")</f>
        <v>September</v>
      </c>
      <c r="C5691" t="s">
        <v>2621</v>
      </c>
      <c r="D5691" t="s">
        <v>22</v>
      </c>
      <c r="E5691" t="s">
        <v>23</v>
      </c>
      <c r="F5691" t="s">
        <v>42</v>
      </c>
      <c r="G5691" t="s">
        <v>489</v>
      </c>
      <c r="H5691">
        <v>4.08</v>
      </c>
      <c r="I5691">
        <v>2</v>
      </c>
      <c r="J5691">
        <v>1.92</v>
      </c>
      <c r="K5691" s="6">
        <f>J5691/H5691</f>
        <v>0.47058823529411764</v>
      </c>
      <c r="M5691" t="str">
        <f>LEFT(C5691, SEARCH(" ", C5691) - 1)</f>
        <v>Darrin</v>
      </c>
      <c r="N5691" t="str" cm="1">
        <f t="array" ref="N5691">_xlfn.IFS(H5691&lt;0, "LOSS", H5691&gt;1000, "GREAT", H5691&gt;500, "GOOD", H5691&gt;=100, "OKAY", H5691&lt;100, "OKAY")</f>
        <v>OKAY</v>
      </c>
    </row>
    <row r="5692" spans="1:14">
      <c r="A5692" s="2">
        <v>42636</v>
      </c>
      <c r="B5692" s="2" t="str">
        <f>TEXT(A5692,"mmmm")</f>
        <v>September</v>
      </c>
      <c r="C5692" t="s">
        <v>2621</v>
      </c>
      <c r="D5692" t="s">
        <v>22</v>
      </c>
      <c r="E5692" t="s">
        <v>23</v>
      </c>
      <c r="F5692" t="s">
        <v>45</v>
      </c>
      <c r="G5692" t="s">
        <v>1377</v>
      </c>
      <c r="H5692">
        <v>18.899999999999999</v>
      </c>
      <c r="I5692">
        <v>3</v>
      </c>
      <c r="J5692">
        <v>8.69</v>
      </c>
      <c r="K5692" s="6">
        <f>J5692/H5692</f>
        <v>0.4597883597883598</v>
      </c>
      <c r="M5692" t="str">
        <f>LEFT(C5692, SEARCH(" ", C5692) - 1)</f>
        <v>Darrin</v>
      </c>
      <c r="N5692" t="str" cm="1">
        <f t="array" ref="N5692">_xlfn.IFS(H5692&lt;0, "LOSS", H5692&gt;1000, "GREAT", H5692&gt;500, "GOOD", H5692&gt;=100, "OKAY", H5692&lt;100, "OKAY")</f>
        <v>OKAY</v>
      </c>
    </row>
    <row r="5693" spans="1:14">
      <c r="A5693" s="2">
        <v>42636</v>
      </c>
      <c r="B5693" s="2" t="str">
        <f>TEXT(A5693,"mmmm")</f>
        <v>September</v>
      </c>
      <c r="C5693" t="s">
        <v>2573</v>
      </c>
      <c r="D5693" t="s">
        <v>24</v>
      </c>
      <c r="E5693" t="s">
        <v>23</v>
      </c>
      <c r="F5693" t="s">
        <v>38</v>
      </c>
      <c r="G5693" t="s">
        <v>120</v>
      </c>
      <c r="H5693">
        <v>10.53</v>
      </c>
      <c r="I5693">
        <v>7</v>
      </c>
      <c r="J5693">
        <v>3.68</v>
      </c>
      <c r="K5693" s="6">
        <f>J5693/H5693</f>
        <v>0.34947768281101615</v>
      </c>
      <c r="M5693" t="str">
        <f>LEFT(C5693, SEARCH(" ", C5693) - 1)</f>
        <v>Clay</v>
      </c>
      <c r="N5693" t="str" cm="1">
        <f t="array" ref="N5693">_xlfn.IFS(H5693&lt;0, "LOSS", H5693&gt;1000, "GREAT", H5693&gt;500, "GOOD", H5693&gt;=100, "OKAY", H5693&lt;100, "OKAY")</f>
        <v>OKAY</v>
      </c>
    </row>
    <row r="5694" spans="1:14">
      <c r="A5694" s="2">
        <v>42636</v>
      </c>
      <c r="B5694" s="2" t="str">
        <f>TEXT(A5694,"mmmm")</f>
        <v>September</v>
      </c>
      <c r="C5694" t="s">
        <v>691</v>
      </c>
      <c r="D5694" t="s">
        <v>30</v>
      </c>
      <c r="E5694" t="s">
        <v>23</v>
      </c>
      <c r="F5694" t="s">
        <v>47</v>
      </c>
      <c r="G5694" t="s">
        <v>1789</v>
      </c>
      <c r="H5694">
        <v>11.95</v>
      </c>
      <c r="I5694">
        <v>3</v>
      </c>
      <c r="J5694">
        <v>4.03</v>
      </c>
      <c r="K5694" s="6">
        <f>J5694/H5694</f>
        <v>0.3372384937238494</v>
      </c>
      <c r="M5694" t="str">
        <f>LEFT(C5694, SEARCH(" ", C5694) - 1)</f>
        <v>Joni</v>
      </c>
      <c r="N5694" t="str" cm="1">
        <f t="array" ref="N5694">_xlfn.IFS(H5694&lt;0, "LOSS", H5694&gt;1000, "GREAT", H5694&gt;500, "GOOD", H5694&gt;=100, "OKAY", H5694&lt;100, "OKAY")</f>
        <v>OKAY</v>
      </c>
    </row>
    <row r="5695" spans="1:14">
      <c r="A5695" s="2">
        <v>42636</v>
      </c>
      <c r="B5695" s="2" t="str">
        <f>TEXT(A5695,"mmmm")</f>
        <v>September</v>
      </c>
      <c r="C5695" t="s">
        <v>691</v>
      </c>
      <c r="D5695" t="s">
        <v>30</v>
      </c>
      <c r="E5695" t="s">
        <v>21</v>
      </c>
      <c r="F5695" t="s">
        <v>44</v>
      </c>
      <c r="G5695" t="s">
        <v>2681</v>
      </c>
      <c r="H5695">
        <v>28</v>
      </c>
      <c r="I5695">
        <v>4</v>
      </c>
      <c r="J5695">
        <v>7.7</v>
      </c>
      <c r="K5695" s="6">
        <f>J5695/H5695</f>
        <v>0.27500000000000002</v>
      </c>
      <c r="M5695" t="str">
        <f>LEFT(C5695, SEARCH(" ", C5695) - 1)</f>
        <v>Joni</v>
      </c>
      <c r="N5695" t="str" cm="1">
        <f t="array" ref="N5695">_xlfn.IFS(H5695&lt;0, "LOSS", H5695&gt;1000, "GREAT", H5695&gt;500, "GOOD", H5695&gt;=100, "OKAY", H5695&lt;100, "OKAY")</f>
        <v>OKAY</v>
      </c>
    </row>
    <row r="5696" spans="1:14">
      <c r="A5696" s="2">
        <v>42636</v>
      </c>
      <c r="B5696" s="2" t="str">
        <f>TEXT(A5696,"mmmm")</f>
        <v>September</v>
      </c>
      <c r="C5696" t="s">
        <v>691</v>
      </c>
      <c r="D5696" t="s">
        <v>30</v>
      </c>
      <c r="E5696" t="s">
        <v>23</v>
      </c>
      <c r="F5696" t="s">
        <v>38</v>
      </c>
      <c r="G5696" t="s">
        <v>517</v>
      </c>
      <c r="H5696">
        <v>12.2</v>
      </c>
      <c r="I5696">
        <v>7</v>
      </c>
      <c r="J5696">
        <v>-9.76</v>
      </c>
      <c r="K5696" s="6">
        <f>J5696/H5696</f>
        <v>-0.8</v>
      </c>
      <c r="M5696" t="str">
        <f>LEFT(C5696, SEARCH(" ", C5696) - 1)</f>
        <v>Joni</v>
      </c>
      <c r="N5696" t="str" cm="1">
        <f t="array" ref="N5696">_xlfn.IFS(H5696&lt;0, "LOSS", H5696&gt;1000, "GREAT", H5696&gt;500, "GOOD", H5696&gt;=100, "OKAY", H5696&lt;100, "OKAY")</f>
        <v>OKAY</v>
      </c>
    </row>
    <row r="5697" spans="1:14">
      <c r="A5697" s="2">
        <v>42636</v>
      </c>
      <c r="B5697" s="2" t="str">
        <f>TEXT(A5697,"mmmm")</f>
        <v>September</v>
      </c>
      <c r="C5697" t="s">
        <v>2283</v>
      </c>
      <c r="D5697" t="s">
        <v>28</v>
      </c>
      <c r="E5697" t="s">
        <v>23</v>
      </c>
      <c r="F5697" t="s">
        <v>38</v>
      </c>
      <c r="G5697" t="s">
        <v>646</v>
      </c>
      <c r="H5697">
        <v>13.22</v>
      </c>
      <c r="I5697">
        <v>4</v>
      </c>
      <c r="J5697">
        <v>4.46</v>
      </c>
      <c r="K5697" s="6">
        <f>J5697/H5697</f>
        <v>0.33736762481089255</v>
      </c>
      <c r="M5697" t="str">
        <f>LEFT(C5697, SEARCH(" ", C5697) - 1)</f>
        <v>Dave</v>
      </c>
      <c r="N5697" t="str" cm="1">
        <f t="array" ref="N5697">_xlfn.IFS(H5697&lt;0, "LOSS", H5697&gt;1000, "GREAT", H5697&gt;500, "GOOD", H5697&gt;=100, "OKAY", H5697&lt;100, "OKAY")</f>
        <v>OKAY</v>
      </c>
    </row>
    <row r="5698" spans="1:14">
      <c r="A5698" s="2">
        <v>42636</v>
      </c>
      <c r="B5698" s="2" t="str">
        <f>TEXT(A5698,"mmmm")</f>
        <v>September</v>
      </c>
      <c r="C5698" t="s">
        <v>2283</v>
      </c>
      <c r="D5698" t="s">
        <v>28</v>
      </c>
      <c r="E5698" t="s">
        <v>21</v>
      </c>
      <c r="F5698" t="s">
        <v>40</v>
      </c>
      <c r="G5698" t="s">
        <v>783</v>
      </c>
      <c r="H5698">
        <v>184.75</v>
      </c>
      <c r="I5698">
        <v>3</v>
      </c>
      <c r="J5698">
        <v>-20.78</v>
      </c>
      <c r="K5698" s="6">
        <f>J5698/H5698</f>
        <v>-0.11247631935047361</v>
      </c>
      <c r="M5698" t="str">
        <f>LEFT(C5698, SEARCH(" ", C5698) - 1)</f>
        <v>Dave</v>
      </c>
      <c r="N5698" t="str" cm="1">
        <f t="array" ref="N5698">_xlfn.IFS(H5698&lt;0, "LOSS", H5698&gt;1000, "GREAT", H5698&gt;500, "GOOD", H5698&gt;=100, "OKAY", H5698&lt;100, "OKAY")</f>
        <v>OKAY</v>
      </c>
    </row>
    <row r="5699" spans="1:14">
      <c r="A5699" s="2">
        <v>42637</v>
      </c>
      <c r="B5699" s="2" t="str">
        <f>TEXT(A5699,"mmmm")</f>
        <v>September</v>
      </c>
      <c r="C5699" t="s">
        <v>1672</v>
      </c>
      <c r="D5699" t="s">
        <v>30</v>
      </c>
      <c r="E5699" t="s">
        <v>21</v>
      </c>
      <c r="F5699" t="s">
        <v>40</v>
      </c>
      <c r="G5699" t="s">
        <v>2210</v>
      </c>
      <c r="H5699">
        <v>155.37</v>
      </c>
      <c r="I5699">
        <v>2</v>
      </c>
      <c r="J5699">
        <v>-13.32</v>
      </c>
      <c r="K5699" s="6">
        <f>J5699/H5699</f>
        <v>-8.5730836068739144E-2</v>
      </c>
      <c r="M5699" t="str">
        <f>LEFT(C5699, SEARCH(" ", C5699) - 1)</f>
        <v>Pete</v>
      </c>
      <c r="N5699" t="str" cm="1">
        <f t="array" ref="N5699">_xlfn.IFS(H5699&lt;0, "LOSS", H5699&gt;1000, "GREAT", H5699&gt;500, "GOOD", H5699&gt;=100, "OKAY", H5699&lt;100, "OKAY")</f>
        <v>OKAY</v>
      </c>
    </row>
    <row r="5700" spans="1:14">
      <c r="A5700" s="2">
        <v>42637</v>
      </c>
      <c r="B5700" s="2" t="str">
        <f>TEXT(A5700,"mmmm")</f>
        <v>September</v>
      </c>
      <c r="C5700" t="s">
        <v>680</v>
      </c>
      <c r="D5700" t="s">
        <v>22</v>
      </c>
      <c r="E5700" t="s">
        <v>23</v>
      </c>
      <c r="F5700" t="s">
        <v>49</v>
      </c>
      <c r="G5700" t="s">
        <v>1519</v>
      </c>
      <c r="H5700">
        <v>41.96</v>
      </c>
      <c r="I5700">
        <v>2</v>
      </c>
      <c r="J5700">
        <v>2.94</v>
      </c>
      <c r="K5700" s="6">
        <f>J5700/H5700</f>
        <v>7.0066730219256426E-2</v>
      </c>
      <c r="M5700" t="str">
        <f>LEFT(C5700, SEARCH(" ", C5700) - 1)</f>
        <v>Laura</v>
      </c>
      <c r="N5700" t="str" cm="1">
        <f t="array" ref="N5700">_xlfn.IFS(H5700&lt;0, "LOSS", H5700&gt;1000, "GREAT", H5700&gt;500, "GOOD", H5700&gt;=100, "OKAY", H5700&lt;100, "OKAY")</f>
        <v>OKAY</v>
      </c>
    </row>
    <row r="5701" spans="1:14">
      <c r="A5701" s="2">
        <v>42637</v>
      </c>
      <c r="B5701" s="2" t="str">
        <f>TEXT(A5701,"mmmm")</f>
        <v>September</v>
      </c>
      <c r="C5701" t="s">
        <v>680</v>
      </c>
      <c r="D5701" t="s">
        <v>22</v>
      </c>
      <c r="E5701" t="s">
        <v>23</v>
      </c>
      <c r="F5701" t="s">
        <v>47</v>
      </c>
      <c r="G5701" t="s">
        <v>202</v>
      </c>
      <c r="H5701">
        <v>41.7</v>
      </c>
      <c r="I5701">
        <v>5</v>
      </c>
      <c r="J5701">
        <v>20.85</v>
      </c>
      <c r="K5701" s="6">
        <f>J5701/H5701</f>
        <v>0.5</v>
      </c>
      <c r="M5701" t="str">
        <f>LEFT(C5701, SEARCH(" ", C5701) - 1)</f>
        <v>Laura</v>
      </c>
      <c r="N5701" t="str" cm="1">
        <f t="array" ref="N5701">_xlfn.IFS(H5701&lt;0, "LOSS", H5701&gt;1000, "GREAT", H5701&gt;500, "GOOD", H5701&gt;=100, "OKAY", H5701&lt;100, "OKAY")</f>
        <v>OKAY</v>
      </c>
    </row>
    <row r="5702" spans="1:14">
      <c r="A5702" s="2">
        <v>42637</v>
      </c>
      <c r="B5702" s="2" t="str">
        <f>TEXT(A5702,"mmmm")</f>
        <v>September</v>
      </c>
      <c r="C5702" t="s">
        <v>2025</v>
      </c>
      <c r="D5702" t="s">
        <v>22</v>
      </c>
      <c r="E5702" t="s">
        <v>21</v>
      </c>
      <c r="F5702" t="s">
        <v>44</v>
      </c>
      <c r="G5702" t="s">
        <v>1350</v>
      </c>
      <c r="H5702">
        <v>63.2</v>
      </c>
      <c r="I5702">
        <v>5</v>
      </c>
      <c r="J5702">
        <v>23.38</v>
      </c>
      <c r="K5702" s="6">
        <f>J5702/H5702</f>
        <v>0.36993670886075947</v>
      </c>
      <c r="M5702" t="str">
        <f>LEFT(C5702, SEARCH(" ", C5702) - 1)</f>
        <v>Edward</v>
      </c>
      <c r="N5702" t="str" cm="1">
        <f t="array" ref="N5702">_xlfn.IFS(H5702&lt;0, "LOSS", H5702&gt;1000, "GREAT", H5702&gt;500, "GOOD", H5702&gt;=100, "OKAY", H5702&lt;100, "OKAY")</f>
        <v>OKAY</v>
      </c>
    </row>
    <row r="5703" spans="1:14">
      <c r="A5703" s="2">
        <v>42637</v>
      </c>
      <c r="B5703" s="2" t="str">
        <f>TEXT(A5703,"mmmm")</f>
        <v>September</v>
      </c>
      <c r="C5703" t="s">
        <v>2578</v>
      </c>
      <c r="D5703" t="s">
        <v>94</v>
      </c>
      <c r="E5703" t="s">
        <v>21</v>
      </c>
      <c r="F5703" t="s">
        <v>44</v>
      </c>
      <c r="G5703" t="s">
        <v>2140</v>
      </c>
      <c r="H5703">
        <v>21.44</v>
      </c>
      <c r="I5703">
        <v>2</v>
      </c>
      <c r="J5703">
        <v>7.5</v>
      </c>
      <c r="K5703" s="6">
        <f>J5703/H5703</f>
        <v>0.34981343283582089</v>
      </c>
      <c r="M5703" t="str">
        <f>LEFT(C5703, SEARCH(" ", C5703) - 1)</f>
        <v>Craig</v>
      </c>
      <c r="N5703" t="str" cm="1">
        <f t="array" ref="N5703">_xlfn.IFS(H5703&lt;0, "LOSS", H5703&gt;1000, "GREAT", H5703&gt;500, "GOOD", H5703&gt;=100, "OKAY", H5703&lt;100, "OKAY")</f>
        <v>OKAY</v>
      </c>
    </row>
    <row r="5704" spans="1:14">
      <c r="A5704" s="2">
        <v>42637</v>
      </c>
      <c r="B5704" s="2" t="str">
        <f>TEXT(A5704,"mmmm")</f>
        <v>September</v>
      </c>
      <c r="C5704" t="s">
        <v>2578</v>
      </c>
      <c r="D5704" t="s">
        <v>94</v>
      </c>
      <c r="E5704" t="s">
        <v>23</v>
      </c>
      <c r="F5704" t="s">
        <v>49</v>
      </c>
      <c r="G5704" t="s">
        <v>356</v>
      </c>
      <c r="H5704">
        <v>511.06</v>
      </c>
      <c r="I5704">
        <v>9</v>
      </c>
      <c r="J5704">
        <v>-95.82</v>
      </c>
      <c r="K5704" s="6">
        <f>J5704/H5704</f>
        <v>-0.18749266230970921</v>
      </c>
      <c r="M5704" t="str">
        <f>LEFT(C5704, SEARCH(" ", C5704) - 1)</f>
        <v>Craig</v>
      </c>
      <c r="N5704" t="str" cm="1">
        <f t="array" ref="N5704">_xlfn.IFS(H5704&lt;0, "LOSS", H5704&gt;1000, "GREAT", H5704&gt;500, "GOOD", H5704&gt;=100, "OKAY", H5704&lt;100, "OKAY")</f>
        <v>GOOD</v>
      </c>
    </row>
    <row r="5705" spans="1:14">
      <c r="A5705" s="2">
        <v>42637</v>
      </c>
      <c r="B5705" s="2" t="str">
        <f>TEXT(A5705,"mmmm")</f>
        <v>September</v>
      </c>
      <c r="C5705" t="s">
        <v>639</v>
      </c>
      <c r="D5705" t="s">
        <v>269</v>
      </c>
      <c r="E5705" t="s">
        <v>23</v>
      </c>
      <c r="F5705" t="s">
        <v>38</v>
      </c>
      <c r="G5705" t="s">
        <v>767</v>
      </c>
      <c r="H5705">
        <v>6.38</v>
      </c>
      <c r="I5705">
        <v>1</v>
      </c>
      <c r="J5705">
        <v>2.93</v>
      </c>
      <c r="K5705" s="6">
        <f>J5705/H5705</f>
        <v>0.45924764890282133</v>
      </c>
      <c r="M5705" t="str">
        <f>LEFT(C5705, SEARCH(" ", C5705) - 1)</f>
        <v>Benjamin</v>
      </c>
      <c r="N5705" t="str" cm="1">
        <f t="array" ref="N5705">_xlfn.IFS(H5705&lt;0, "LOSS", H5705&gt;1000, "GREAT", H5705&gt;500, "GOOD", H5705&gt;=100, "OKAY", H5705&lt;100, "OKAY")</f>
        <v>OKAY</v>
      </c>
    </row>
    <row r="5706" spans="1:14">
      <c r="A5706" s="2">
        <v>42637</v>
      </c>
      <c r="B5706" s="2" t="str">
        <f>TEXT(A5706,"mmmm")</f>
        <v>September</v>
      </c>
      <c r="C5706" t="s">
        <v>639</v>
      </c>
      <c r="D5706" t="s">
        <v>269</v>
      </c>
      <c r="E5706" t="s">
        <v>23</v>
      </c>
      <c r="F5706" t="s">
        <v>47</v>
      </c>
      <c r="G5706" t="s">
        <v>636</v>
      </c>
      <c r="H5706">
        <v>6.48</v>
      </c>
      <c r="I5706">
        <v>1</v>
      </c>
      <c r="J5706">
        <v>3.11</v>
      </c>
      <c r="K5706" s="6">
        <f>J5706/H5706</f>
        <v>0.47993827160493824</v>
      </c>
      <c r="M5706" t="str">
        <f>LEFT(C5706, SEARCH(" ", C5706) - 1)</f>
        <v>Benjamin</v>
      </c>
      <c r="N5706" t="str" cm="1">
        <f t="array" ref="N5706">_xlfn.IFS(H5706&lt;0, "LOSS", H5706&gt;1000, "GREAT", H5706&gt;500, "GOOD", H5706&gt;=100, "OKAY", H5706&lt;100, "OKAY")</f>
        <v>OKAY</v>
      </c>
    </row>
    <row r="5707" spans="1:14">
      <c r="A5707" s="2">
        <v>42637</v>
      </c>
      <c r="B5707" s="2" t="str">
        <f>TEXT(A5707,"mmmm")</f>
        <v>September</v>
      </c>
      <c r="C5707" t="s">
        <v>556</v>
      </c>
      <c r="D5707" t="s">
        <v>145</v>
      </c>
      <c r="E5707" t="s">
        <v>21</v>
      </c>
      <c r="F5707" t="s">
        <v>44</v>
      </c>
      <c r="G5707" t="s">
        <v>1357</v>
      </c>
      <c r="H5707">
        <v>127.95</v>
      </c>
      <c r="I5707">
        <v>3</v>
      </c>
      <c r="J5707">
        <v>21.75</v>
      </c>
      <c r="K5707" s="6">
        <f>J5707/H5707</f>
        <v>0.16998827667057445</v>
      </c>
      <c r="M5707" t="str">
        <f>LEFT(C5707, SEARCH(" ", C5707) - 1)</f>
        <v>Ruben</v>
      </c>
      <c r="N5707" t="str" cm="1">
        <f t="array" ref="N5707">_xlfn.IFS(H5707&lt;0, "LOSS", H5707&gt;1000, "GREAT", H5707&gt;500, "GOOD", H5707&gt;=100, "OKAY", H5707&lt;100, "OKAY")</f>
        <v>OKAY</v>
      </c>
    </row>
    <row r="5708" spans="1:14">
      <c r="A5708" s="2">
        <v>42637</v>
      </c>
      <c r="B5708" s="2" t="str">
        <f>TEXT(A5708,"mmmm")</f>
        <v>September</v>
      </c>
      <c r="C5708" t="s">
        <v>1736</v>
      </c>
      <c r="D5708" t="s">
        <v>29</v>
      </c>
      <c r="E5708" t="s">
        <v>23</v>
      </c>
      <c r="F5708" t="s">
        <v>38</v>
      </c>
      <c r="G5708" t="s">
        <v>2565</v>
      </c>
      <c r="H5708">
        <v>442.37</v>
      </c>
      <c r="I5708">
        <v>7</v>
      </c>
      <c r="J5708">
        <v>-729.91</v>
      </c>
      <c r="K5708" s="6">
        <f>J5708/H5708</f>
        <v>-1.6499988697244388</v>
      </c>
      <c r="M5708" t="str">
        <f>LEFT(C5708, SEARCH(" ", C5708) - 1)</f>
        <v>Michael</v>
      </c>
      <c r="N5708" t="str" cm="1">
        <f t="array" ref="N5708">_xlfn.IFS(H5708&lt;0, "LOSS", H5708&gt;1000, "GREAT", H5708&gt;500, "GOOD", H5708&gt;=100, "OKAY", H5708&lt;100, "OKAY")</f>
        <v>OKAY</v>
      </c>
    </row>
    <row r="5709" spans="1:14">
      <c r="A5709" s="2">
        <v>42637</v>
      </c>
      <c r="B5709" s="2" t="str">
        <f>TEXT(A5709,"mmmm")</f>
        <v>September</v>
      </c>
      <c r="C5709" t="s">
        <v>613</v>
      </c>
      <c r="D5709" t="s">
        <v>22</v>
      </c>
      <c r="E5709" t="s">
        <v>23</v>
      </c>
      <c r="F5709" t="s">
        <v>42</v>
      </c>
      <c r="G5709" t="s">
        <v>1399</v>
      </c>
      <c r="H5709">
        <v>304.89999999999998</v>
      </c>
      <c r="I5709">
        <v>5</v>
      </c>
      <c r="J5709">
        <v>143.30000000000001</v>
      </c>
      <c r="K5709" s="6">
        <f>J5709/H5709</f>
        <v>0.46999016070842908</v>
      </c>
      <c r="M5709" t="str">
        <f>LEFT(C5709, SEARCH(" ", C5709) - 1)</f>
        <v>Edward</v>
      </c>
      <c r="N5709" t="str" cm="1">
        <f t="array" ref="N5709">_xlfn.IFS(H5709&lt;0, "LOSS", H5709&gt;1000, "GREAT", H5709&gt;500, "GOOD", H5709&gt;=100, "OKAY", H5709&lt;100, "OKAY")</f>
        <v>OKAY</v>
      </c>
    </row>
    <row r="5710" spans="1:14">
      <c r="A5710" s="2">
        <v>42637</v>
      </c>
      <c r="B5710" s="2" t="str">
        <f>TEXT(A5710,"mmmm")</f>
        <v>September</v>
      </c>
      <c r="C5710" t="s">
        <v>613</v>
      </c>
      <c r="D5710" t="s">
        <v>22</v>
      </c>
      <c r="E5710" t="s">
        <v>21</v>
      </c>
      <c r="F5710" t="s">
        <v>40</v>
      </c>
      <c r="G5710" t="s">
        <v>807</v>
      </c>
      <c r="H5710">
        <v>563.24</v>
      </c>
      <c r="I5710">
        <v>5</v>
      </c>
      <c r="J5710">
        <v>56.32</v>
      </c>
      <c r="K5710" s="6">
        <f>J5710/H5710</f>
        <v>9.9992898231659688E-2</v>
      </c>
      <c r="M5710" t="str">
        <f>LEFT(C5710, SEARCH(" ", C5710) - 1)</f>
        <v>Edward</v>
      </c>
      <c r="N5710" t="str" cm="1">
        <f t="array" ref="N5710">_xlfn.IFS(H5710&lt;0, "LOSS", H5710&gt;1000, "GREAT", H5710&gt;500, "GOOD", H5710&gt;=100, "OKAY", H5710&lt;100, "OKAY")</f>
        <v>GOOD</v>
      </c>
    </row>
    <row r="5711" spans="1:14">
      <c r="A5711" s="2">
        <v>42638</v>
      </c>
      <c r="B5711" s="2" t="str">
        <f>TEXT(A5711,"mmmm")</f>
        <v>September</v>
      </c>
      <c r="C5711" t="s">
        <v>1896</v>
      </c>
      <c r="D5711" t="s">
        <v>73</v>
      </c>
      <c r="E5711" t="s">
        <v>21</v>
      </c>
      <c r="F5711" t="s">
        <v>51</v>
      </c>
      <c r="G5711" t="s">
        <v>1692</v>
      </c>
      <c r="H5711">
        <v>393.17</v>
      </c>
      <c r="I5711">
        <v>3</v>
      </c>
      <c r="J5711">
        <v>-204.45</v>
      </c>
      <c r="K5711" s="6">
        <f>J5711/H5711</f>
        <v>-0.52000406948648159</v>
      </c>
      <c r="M5711" t="str">
        <f>LEFT(C5711, SEARCH(" ", C5711) - 1)</f>
        <v>Adrian</v>
      </c>
      <c r="N5711" t="str" cm="1">
        <f t="array" ref="N5711">_xlfn.IFS(H5711&lt;0, "LOSS", H5711&gt;1000, "GREAT", H5711&gt;500, "GOOD", H5711&gt;=100, "OKAY", H5711&lt;100, "OKAY")</f>
        <v>OKAY</v>
      </c>
    </row>
    <row r="5712" spans="1:14">
      <c r="A5712" s="2">
        <v>42638</v>
      </c>
      <c r="B5712" s="2" t="str">
        <f>TEXT(A5712,"mmmm")</f>
        <v>September</v>
      </c>
      <c r="C5712" t="s">
        <v>338</v>
      </c>
      <c r="D5712" t="s">
        <v>26</v>
      </c>
      <c r="E5712" t="s">
        <v>23</v>
      </c>
      <c r="F5712" t="s">
        <v>45</v>
      </c>
      <c r="G5712" t="s">
        <v>1416</v>
      </c>
      <c r="H5712">
        <v>15.94</v>
      </c>
      <c r="I5712">
        <v>4</v>
      </c>
      <c r="J5712">
        <v>5.18</v>
      </c>
      <c r="K5712" s="6">
        <f>J5712/H5712</f>
        <v>0.32496863237139273</v>
      </c>
      <c r="M5712" t="str">
        <f>LEFT(C5712, SEARCH(" ", C5712) - 1)</f>
        <v>Nicole</v>
      </c>
      <c r="N5712" t="str" cm="1">
        <f t="array" ref="N5712">_xlfn.IFS(H5712&lt;0, "LOSS", H5712&gt;1000, "GREAT", H5712&gt;500, "GOOD", H5712&gt;=100, "OKAY", H5712&lt;100, "OKAY")</f>
        <v>OKAY</v>
      </c>
    </row>
    <row r="5713" spans="1:14">
      <c r="A5713" s="2">
        <v>42638</v>
      </c>
      <c r="B5713" s="2" t="str">
        <f>TEXT(A5713,"mmmm")</f>
        <v>September</v>
      </c>
      <c r="C5713" t="s">
        <v>536</v>
      </c>
      <c r="D5713" t="s">
        <v>148</v>
      </c>
      <c r="E5713" t="s">
        <v>23</v>
      </c>
      <c r="F5713" t="s">
        <v>47</v>
      </c>
      <c r="G5713" t="s">
        <v>202</v>
      </c>
      <c r="H5713">
        <v>60.05</v>
      </c>
      <c r="I5713">
        <v>9</v>
      </c>
      <c r="J5713">
        <v>22.52</v>
      </c>
      <c r="K5713" s="6">
        <f>J5713/H5713</f>
        <v>0.3750208159866778</v>
      </c>
      <c r="M5713" t="str">
        <f>LEFT(C5713, SEARCH(" ", C5713) - 1)</f>
        <v>Katrina</v>
      </c>
      <c r="N5713" t="str" cm="1">
        <f t="array" ref="N5713">_xlfn.IFS(H5713&lt;0, "LOSS", H5713&gt;1000, "GREAT", H5713&gt;500, "GOOD", H5713&gt;=100, "OKAY", H5713&lt;100, "OKAY")</f>
        <v>OKAY</v>
      </c>
    </row>
    <row r="5714" spans="1:14">
      <c r="A5714" s="2">
        <v>42638</v>
      </c>
      <c r="B5714" s="2" t="str">
        <f>TEXT(A5714,"mmmm")</f>
        <v>September</v>
      </c>
      <c r="C5714" t="s">
        <v>536</v>
      </c>
      <c r="D5714" t="s">
        <v>148</v>
      </c>
      <c r="E5714" t="s">
        <v>23</v>
      </c>
      <c r="F5714" t="s">
        <v>38</v>
      </c>
      <c r="G5714" t="s">
        <v>694</v>
      </c>
      <c r="H5714">
        <v>5.0199999999999996</v>
      </c>
      <c r="I5714">
        <v>1</v>
      </c>
      <c r="J5714">
        <v>-3.52</v>
      </c>
      <c r="K5714" s="6">
        <f>J5714/H5714</f>
        <v>-0.70119521912350602</v>
      </c>
      <c r="M5714" t="str">
        <f>LEFT(C5714, SEARCH(" ", C5714) - 1)</f>
        <v>Katrina</v>
      </c>
      <c r="N5714" t="str" cm="1">
        <f t="array" ref="N5714">_xlfn.IFS(H5714&lt;0, "LOSS", H5714&gt;1000, "GREAT", H5714&gt;500, "GOOD", H5714&gt;=100, "OKAY", H5714&lt;100, "OKAY")</f>
        <v>OKAY</v>
      </c>
    </row>
    <row r="5715" spans="1:14">
      <c r="A5715" s="2">
        <v>42638</v>
      </c>
      <c r="B5715" s="2" t="str">
        <f>TEXT(A5715,"mmmm")</f>
        <v>September</v>
      </c>
      <c r="C5715" t="s">
        <v>2045</v>
      </c>
      <c r="D5715" t="s">
        <v>22</v>
      </c>
      <c r="E5715" t="s">
        <v>23</v>
      </c>
      <c r="F5715" t="s">
        <v>37</v>
      </c>
      <c r="G5715" t="s">
        <v>1316</v>
      </c>
      <c r="H5715">
        <v>16.559999999999999</v>
      </c>
      <c r="I5715">
        <v>4</v>
      </c>
      <c r="J5715">
        <v>6.96</v>
      </c>
      <c r="K5715" s="6">
        <f>J5715/H5715</f>
        <v>0.4202898550724638</v>
      </c>
      <c r="M5715" t="str">
        <f>LEFT(C5715, SEARCH(" ", C5715) - 1)</f>
        <v>Julia</v>
      </c>
      <c r="N5715" t="str" cm="1">
        <f t="array" ref="N5715">_xlfn.IFS(H5715&lt;0, "LOSS", H5715&gt;1000, "GREAT", H5715&gt;500, "GOOD", H5715&gt;=100, "OKAY", H5715&lt;100, "OKAY")</f>
        <v>OKAY</v>
      </c>
    </row>
    <row r="5716" spans="1:14">
      <c r="A5716" s="2">
        <v>42638</v>
      </c>
      <c r="B5716" s="2" t="str">
        <f>TEXT(A5716,"mmmm")</f>
        <v>September</v>
      </c>
      <c r="C5716" t="s">
        <v>1876</v>
      </c>
      <c r="D5716" t="s">
        <v>230</v>
      </c>
      <c r="E5716" t="s">
        <v>25</v>
      </c>
      <c r="F5716" t="s">
        <v>35</v>
      </c>
      <c r="G5716" t="s">
        <v>592</v>
      </c>
      <c r="H5716">
        <v>499.95</v>
      </c>
      <c r="I5716">
        <v>5</v>
      </c>
      <c r="J5716">
        <v>174.98</v>
      </c>
      <c r="K5716" s="6">
        <f>J5716/H5716</f>
        <v>0.34999499949995</v>
      </c>
      <c r="M5716" t="str">
        <f>LEFT(C5716, SEARCH(" ", C5716) - 1)</f>
        <v>Steve</v>
      </c>
      <c r="N5716" t="str" cm="1">
        <f t="array" ref="N5716">_xlfn.IFS(H5716&lt;0, "LOSS", H5716&gt;1000, "GREAT", H5716&gt;500, "GOOD", H5716&gt;=100, "OKAY", H5716&lt;100, "OKAY")</f>
        <v>OKAY</v>
      </c>
    </row>
    <row r="5717" spans="1:14">
      <c r="A5717" s="2">
        <v>42638</v>
      </c>
      <c r="B5717" s="2" t="str">
        <f>TEXT(A5717,"mmmm")</f>
        <v>September</v>
      </c>
      <c r="C5717" t="s">
        <v>1876</v>
      </c>
      <c r="D5717" t="s">
        <v>230</v>
      </c>
      <c r="E5717" t="s">
        <v>23</v>
      </c>
      <c r="F5717" t="s">
        <v>37</v>
      </c>
      <c r="G5717" t="s">
        <v>2311</v>
      </c>
      <c r="H5717">
        <v>3.04</v>
      </c>
      <c r="I5717">
        <v>1</v>
      </c>
      <c r="J5717">
        <v>1.03</v>
      </c>
      <c r="K5717" s="6">
        <f>J5717/H5717</f>
        <v>0.33881578947368424</v>
      </c>
      <c r="M5717" t="str">
        <f>LEFT(C5717, SEARCH(" ", C5717) - 1)</f>
        <v>Steve</v>
      </c>
      <c r="N5717" t="str" cm="1">
        <f t="array" ref="N5717">_xlfn.IFS(H5717&lt;0, "LOSS", H5717&gt;1000, "GREAT", H5717&gt;500, "GOOD", H5717&gt;=100, "OKAY", H5717&lt;100, "OKAY")</f>
        <v>OKAY</v>
      </c>
    </row>
    <row r="5718" spans="1:14">
      <c r="A5718" s="2">
        <v>42638</v>
      </c>
      <c r="B5718" s="2" t="str">
        <f>TEXT(A5718,"mmmm")</f>
        <v>September</v>
      </c>
      <c r="C5718" t="s">
        <v>1876</v>
      </c>
      <c r="D5718" t="s">
        <v>230</v>
      </c>
      <c r="E5718" t="s">
        <v>21</v>
      </c>
      <c r="F5718" t="s">
        <v>40</v>
      </c>
      <c r="G5718" t="s">
        <v>1955</v>
      </c>
      <c r="H5718">
        <v>201.96</v>
      </c>
      <c r="I5718">
        <v>2</v>
      </c>
      <c r="J5718">
        <v>50.49</v>
      </c>
      <c r="K5718" s="6">
        <f>J5718/H5718</f>
        <v>0.25</v>
      </c>
      <c r="M5718" t="str">
        <f>LEFT(C5718, SEARCH(" ", C5718) - 1)</f>
        <v>Steve</v>
      </c>
      <c r="N5718" t="str" cm="1">
        <f t="array" ref="N5718">_xlfn.IFS(H5718&lt;0, "LOSS", H5718&gt;1000, "GREAT", H5718&gt;500, "GOOD", H5718&gt;=100, "OKAY", H5718&lt;100, "OKAY")</f>
        <v>OKAY</v>
      </c>
    </row>
    <row r="5719" spans="1:14">
      <c r="A5719" s="2">
        <v>42638</v>
      </c>
      <c r="B5719" s="2" t="str">
        <f>TEXT(A5719,"mmmm")</f>
        <v>September</v>
      </c>
      <c r="C5719" t="s">
        <v>1876</v>
      </c>
      <c r="D5719" t="s">
        <v>230</v>
      </c>
      <c r="E5719" t="s">
        <v>21</v>
      </c>
      <c r="F5719" t="s">
        <v>44</v>
      </c>
      <c r="G5719" t="s">
        <v>2608</v>
      </c>
      <c r="H5719">
        <v>68.64</v>
      </c>
      <c r="I5719">
        <v>11</v>
      </c>
      <c r="J5719">
        <v>17.16</v>
      </c>
      <c r="K5719" s="6">
        <f>J5719/H5719</f>
        <v>0.25</v>
      </c>
      <c r="M5719" t="str">
        <f>LEFT(C5719, SEARCH(" ", C5719) - 1)</f>
        <v>Steve</v>
      </c>
      <c r="N5719" t="str" cm="1">
        <f t="array" ref="N5719">_xlfn.IFS(H5719&lt;0, "LOSS", H5719&gt;1000, "GREAT", H5719&gt;500, "GOOD", H5719&gt;=100, "OKAY", H5719&lt;100, "OKAY")</f>
        <v>OKAY</v>
      </c>
    </row>
    <row r="5720" spans="1:14">
      <c r="A5720" s="2">
        <v>42638</v>
      </c>
      <c r="B5720" s="2" t="str">
        <f>TEXT(A5720,"mmmm")</f>
        <v>September</v>
      </c>
      <c r="C5720" t="s">
        <v>1892</v>
      </c>
      <c r="D5720" t="s">
        <v>30</v>
      </c>
      <c r="E5720" t="s">
        <v>23</v>
      </c>
      <c r="F5720" t="s">
        <v>36</v>
      </c>
      <c r="G5720" t="s">
        <v>2076</v>
      </c>
      <c r="H5720">
        <v>286.26</v>
      </c>
      <c r="I5720">
        <v>1</v>
      </c>
      <c r="J5720">
        <v>17.89</v>
      </c>
      <c r="K5720" s="6">
        <f>J5720/H5720</f>
        <v>6.2495633340319996E-2</v>
      </c>
      <c r="M5720" t="str">
        <f>LEFT(C5720, SEARCH(" ", C5720) - 1)</f>
        <v>Tony</v>
      </c>
      <c r="N5720" t="str" cm="1">
        <f t="array" ref="N5720">_xlfn.IFS(H5720&lt;0, "LOSS", H5720&gt;1000, "GREAT", H5720&gt;500, "GOOD", H5720&gt;=100, "OKAY", H5720&lt;100, "OKAY")</f>
        <v>OKAY</v>
      </c>
    </row>
    <row r="5721" spans="1:14">
      <c r="A5721" s="2">
        <v>42638</v>
      </c>
      <c r="B5721" s="2" t="str">
        <f>TEXT(A5721,"mmmm")</f>
        <v>September</v>
      </c>
      <c r="C5721" t="s">
        <v>1892</v>
      </c>
      <c r="D5721" t="s">
        <v>30</v>
      </c>
      <c r="E5721" t="s">
        <v>23</v>
      </c>
      <c r="F5721" t="s">
        <v>49</v>
      </c>
      <c r="G5721" t="s">
        <v>1396</v>
      </c>
      <c r="H5721">
        <v>24.22</v>
      </c>
      <c r="I5721">
        <v>2</v>
      </c>
      <c r="J5721">
        <v>-4.84</v>
      </c>
      <c r="K5721" s="6">
        <f>J5721/H5721</f>
        <v>-0.19983484723369116</v>
      </c>
      <c r="M5721" t="str">
        <f>LEFT(C5721, SEARCH(" ", C5721) - 1)</f>
        <v>Tony</v>
      </c>
      <c r="N5721" t="str" cm="1">
        <f t="array" ref="N5721">_xlfn.IFS(H5721&lt;0, "LOSS", H5721&gt;1000, "GREAT", H5721&gt;500, "GOOD", H5721&gt;=100, "OKAY", H5721&lt;100, "OKAY")</f>
        <v>OKAY</v>
      </c>
    </row>
    <row r="5722" spans="1:14">
      <c r="A5722" s="2">
        <v>42638</v>
      </c>
      <c r="B5722" s="2" t="str">
        <f>TEXT(A5722,"mmmm")</f>
        <v>September</v>
      </c>
      <c r="C5722" t="s">
        <v>1892</v>
      </c>
      <c r="D5722" t="s">
        <v>30</v>
      </c>
      <c r="E5722" t="s">
        <v>23</v>
      </c>
      <c r="F5722" t="s">
        <v>49</v>
      </c>
      <c r="G5722" t="s">
        <v>644</v>
      </c>
      <c r="H5722">
        <v>331.54</v>
      </c>
      <c r="I5722">
        <v>3</v>
      </c>
      <c r="J5722">
        <v>-82.88</v>
      </c>
      <c r="K5722" s="6">
        <f>J5722/H5722</f>
        <v>-0.24998491886348553</v>
      </c>
      <c r="M5722" t="str">
        <f>LEFT(C5722, SEARCH(" ", C5722) - 1)</f>
        <v>Tony</v>
      </c>
      <c r="N5722" t="str" cm="1">
        <f t="array" ref="N5722">_xlfn.IFS(H5722&lt;0, "LOSS", H5722&gt;1000, "GREAT", H5722&gt;500, "GOOD", H5722&gt;=100, "OKAY", H5722&lt;100, "OKAY")</f>
        <v>OKAY</v>
      </c>
    </row>
    <row r="5723" spans="1:14">
      <c r="A5723" s="2">
        <v>42638</v>
      </c>
      <c r="B5723" s="2" t="str">
        <f>TEXT(A5723,"mmmm")</f>
        <v>September</v>
      </c>
      <c r="C5723" t="s">
        <v>1115</v>
      </c>
      <c r="D5723" t="s">
        <v>22</v>
      </c>
      <c r="E5723" t="s">
        <v>21</v>
      </c>
      <c r="F5723" t="s">
        <v>39</v>
      </c>
      <c r="G5723" t="s">
        <v>1951</v>
      </c>
      <c r="H5723">
        <v>477.67</v>
      </c>
      <c r="I5723">
        <v>2</v>
      </c>
      <c r="J5723">
        <v>84.29</v>
      </c>
      <c r="K5723" s="6">
        <f>J5723/H5723</f>
        <v>0.17646073649172023</v>
      </c>
      <c r="M5723" t="str">
        <f>LEFT(C5723, SEARCH(" ", C5723) - 1)</f>
        <v>Aaron</v>
      </c>
      <c r="N5723" t="str" cm="1">
        <f t="array" ref="N5723">_xlfn.IFS(H5723&lt;0, "LOSS", H5723&gt;1000, "GREAT", H5723&gt;500, "GOOD", H5723&gt;=100, "OKAY", H5723&lt;100, "OKAY")</f>
        <v>OKAY</v>
      </c>
    </row>
    <row r="5724" spans="1:14">
      <c r="A5724" s="2">
        <v>42638</v>
      </c>
      <c r="B5724" s="2" t="str">
        <f>TEXT(A5724,"mmmm")</f>
        <v>September</v>
      </c>
      <c r="C5724" t="s">
        <v>967</v>
      </c>
      <c r="D5724" t="s">
        <v>22</v>
      </c>
      <c r="E5724" t="s">
        <v>23</v>
      </c>
      <c r="F5724" t="s">
        <v>47</v>
      </c>
      <c r="G5724" t="s">
        <v>1631</v>
      </c>
      <c r="H5724">
        <v>10.9</v>
      </c>
      <c r="I5724">
        <v>5</v>
      </c>
      <c r="J5724">
        <v>5.12</v>
      </c>
      <c r="K5724" s="6">
        <f>J5724/H5724</f>
        <v>0.46972477064220181</v>
      </c>
      <c r="M5724" t="str">
        <f>LEFT(C5724, SEARCH(" ", C5724) - 1)</f>
        <v>Dan</v>
      </c>
      <c r="N5724" t="str" cm="1">
        <f t="array" ref="N5724">_xlfn.IFS(H5724&lt;0, "LOSS", H5724&gt;1000, "GREAT", H5724&gt;500, "GOOD", H5724&gt;=100, "OKAY", H5724&lt;100, "OKAY")</f>
        <v>OKAY</v>
      </c>
    </row>
    <row r="5725" spans="1:14">
      <c r="A5725" s="2">
        <v>42638</v>
      </c>
      <c r="B5725" s="2" t="str">
        <f>TEXT(A5725,"mmmm")</f>
        <v>September</v>
      </c>
      <c r="C5725" t="s">
        <v>967</v>
      </c>
      <c r="D5725" t="s">
        <v>22</v>
      </c>
      <c r="E5725" t="s">
        <v>23</v>
      </c>
      <c r="F5725" t="s">
        <v>45</v>
      </c>
      <c r="G5725" t="s">
        <v>1340</v>
      </c>
      <c r="H5725">
        <v>29.6</v>
      </c>
      <c r="I5725">
        <v>2</v>
      </c>
      <c r="J5725">
        <v>14.8</v>
      </c>
      <c r="K5725" s="6">
        <f>J5725/H5725</f>
        <v>0.5</v>
      </c>
      <c r="M5725" t="str">
        <f>LEFT(C5725, SEARCH(" ", C5725) - 1)</f>
        <v>Dan</v>
      </c>
      <c r="N5725" t="str" cm="1">
        <f t="array" ref="N5725">_xlfn.IFS(H5725&lt;0, "LOSS", H5725&gt;1000, "GREAT", H5725&gt;500, "GOOD", H5725&gt;=100, "OKAY", H5725&lt;100, "OKAY")</f>
        <v>OKAY</v>
      </c>
    </row>
    <row r="5726" spans="1:14">
      <c r="A5726" s="2">
        <v>42638</v>
      </c>
      <c r="B5726" s="2" t="str">
        <f>TEXT(A5726,"mmmm")</f>
        <v>September</v>
      </c>
      <c r="C5726" t="s">
        <v>967</v>
      </c>
      <c r="D5726" t="s">
        <v>22</v>
      </c>
      <c r="E5726" t="s">
        <v>23</v>
      </c>
      <c r="F5726" t="s">
        <v>45</v>
      </c>
      <c r="G5726" t="s">
        <v>856</v>
      </c>
      <c r="H5726">
        <v>4.9800000000000004</v>
      </c>
      <c r="I5726">
        <v>1</v>
      </c>
      <c r="J5726">
        <v>2.29</v>
      </c>
      <c r="K5726" s="6">
        <f>J5726/H5726</f>
        <v>0.45983935742971882</v>
      </c>
      <c r="M5726" t="str">
        <f>LEFT(C5726, SEARCH(" ", C5726) - 1)</f>
        <v>Dan</v>
      </c>
      <c r="N5726" t="str" cm="1">
        <f t="array" ref="N5726">_xlfn.IFS(H5726&lt;0, "LOSS", H5726&gt;1000, "GREAT", H5726&gt;500, "GOOD", H5726&gt;=100, "OKAY", H5726&lt;100, "OKAY")</f>
        <v>OKAY</v>
      </c>
    </row>
    <row r="5727" spans="1:14">
      <c r="A5727" s="2">
        <v>42638</v>
      </c>
      <c r="B5727" s="2" t="str">
        <f>TEXT(A5727,"mmmm")</f>
        <v>September</v>
      </c>
      <c r="C5727" t="s">
        <v>967</v>
      </c>
      <c r="D5727" t="s">
        <v>22</v>
      </c>
      <c r="E5727" t="s">
        <v>25</v>
      </c>
      <c r="F5727" t="s">
        <v>41</v>
      </c>
      <c r="G5727" t="s">
        <v>2089</v>
      </c>
      <c r="H5727">
        <v>479.98</v>
      </c>
      <c r="I5727">
        <v>3</v>
      </c>
      <c r="J5727">
        <v>161.99</v>
      </c>
      <c r="K5727" s="6">
        <f>J5727/H5727</f>
        <v>0.33749322888453687</v>
      </c>
      <c r="M5727" t="str">
        <f>LEFT(C5727, SEARCH(" ", C5727) - 1)</f>
        <v>Dan</v>
      </c>
      <c r="N5727" t="str" cm="1">
        <f t="array" ref="N5727">_xlfn.IFS(H5727&lt;0, "LOSS", H5727&gt;1000, "GREAT", H5727&gt;500, "GOOD", H5727&gt;=100, "OKAY", H5727&lt;100, "OKAY")</f>
        <v>OKAY</v>
      </c>
    </row>
    <row r="5728" spans="1:14">
      <c r="A5728" s="2">
        <v>42638</v>
      </c>
      <c r="B5728" s="2" t="str">
        <f>TEXT(A5728,"mmmm")</f>
        <v>September</v>
      </c>
      <c r="C5728" t="s">
        <v>967</v>
      </c>
      <c r="D5728" t="s">
        <v>22</v>
      </c>
      <c r="E5728" t="s">
        <v>25</v>
      </c>
      <c r="F5728" t="s">
        <v>48</v>
      </c>
      <c r="G5728" t="s">
        <v>2026</v>
      </c>
      <c r="H5728">
        <v>44.74</v>
      </c>
      <c r="I5728">
        <v>8</v>
      </c>
      <c r="J5728">
        <v>4.47</v>
      </c>
      <c r="K5728" s="6">
        <f>J5728/H5728</f>
        <v>9.9910594546267315E-2</v>
      </c>
      <c r="M5728" t="str">
        <f>LEFT(C5728, SEARCH(" ", C5728) - 1)</f>
        <v>Dan</v>
      </c>
      <c r="N5728" t="str" cm="1">
        <f t="array" ref="N5728">_xlfn.IFS(H5728&lt;0, "LOSS", H5728&gt;1000, "GREAT", H5728&gt;500, "GOOD", H5728&gt;=100, "OKAY", H5728&lt;100, "OKAY")</f>
        <v>OKAY</v>
      </c>
    </row>
    <row r="5729" spans="1:14">
      <c r="A5729" s="2">
        <v>42638</v>
      </c>
      <c r="B5729" s="2" t="str">
        <f>TEXT(A5729,"mmmm")</f>
        <v>September</v>
      </c>
      <c r="C5729" t="s">
        <v>967</v>
      </c>
      <c r="D5729" t="s">
        <v>22</v>
      </c>
      <c r="E5729" t="s">
        <v>23</v>
      </c>
      <c r="F5729" t="s">
        <v>37</v>
      </c>
      <c r="G5729" t="s">
        <v>2270</v>
      </c>
      <c r="H5729">
        <v>5.76</v>
      </c>
      <c r="I5729">
        <v>2</v>
      </c>
      <c r="J5729">
        <v>1.67</v>
      </c>
      <c r="K5729" s="6">
        <f>J5729/H5729</f>
        <v>0.28993055555555558</v>
      </c>
      <c r="M5729" t="str">
        <f>LEFT(C5729, SEARCH(" ", C5729) - 1)</f>
        <v>Dan</v>
      </c>
      <c r="N5729" t="str" cm="1">
        <f t="array" ref="N5729">_xlfn.IFS(H5729&lt;0, "LOSS", H5729&gt;1000, "GREAT", H5729&gt;500, "GOOD", H5729&gt;=100, "OKAY", H5729&lt;100, "OKAY")</f>
        <v>OKAY</v>
      </c>
    </row>
    <row r="5730" spans="1:14">
      <c r="A5730" s="2">
        <v>42638</v>
      </c>
      <c r="B5730" s="2" t="str">
        <f>TEXT(A5730,"mmmm")</f>
        <v>September</v>
      </c>
      <c r="C5730" t="s">
        <v>967</v>
      </c>
      <c r="D5730" t="s">
        <v>22</v>
      </c>
      <c r="E5730" t="s">
        <v>21</v>
      </c>
      <c r="F5730" t="s">
        <v>40</v>
      </c>
      <c r="G5730" t="s">
        <v>1676</v>
      </c>
      <c r="H5730">
        <v>483.14</v>
      </c>
      <c r="I5730">
        <v>4</v>
      </c>
      <c r="J5730">
        <v>60.39</v>
      </c>
      <c r="K5730" s="6">
        <f>J5730/H5730</f>
        <v>0.12499482551641347</v>
      </c>
      <c r="M5730" t="str">
        <f>LEFT(C5730, SEARCH(" ", C5730) - 1)</f>
        <v>Dan</v>
      </c>
      <c r="N5730" t="str" cm="1">
        <f t="array" ref="N5730">_xlfn.IFS(H5730&lt;0, "LOSS", H5730&gt;1000, "GREAT", H5730&gt;500, "GOOD", H5730&gt;=100, "OKAY", H5730&lt;100, "OKAY")</f>
        <v>OKAY</v>
      </c>
    </row>
    <row r="5731" spans="1:14">
      <c r="A5731" s="2">
        <v>42639</v>
      </c>
      <c r="B5731" s="2" t="str">
        <f>TEXT(A5731,"mmmm")</f>
        <v>September</v>
      </c>
      <c r="C5731" t="s">
        <v>261</v>
      </c>
      <c r="D5731" t="s">
        <v>29</v>
      </c>
      <c r="E5731" t="s">
        <v>21</v>
      </c>
      <c r="F5731" t="s">
        <v>40</v>
      </c>
      <c r="G5731" t="s">
        <v>166</v>
      </c>
      <c r="H5731">
        <v>747.56</v>
      </c>
      <c r="I5731">
        <v>3</v>
      </c>
      <c r="J5731">
        <v>-96.11</v>
      </c>
      <c r="K5731" s="6">
        <f>J5731/H5731</f>
        <v>-0.12856493124297716</v>
      </c>
      <c r="M5731" t="str">
        <f>LEFT(C5731, SEARCH(" ", C5731) - 1)</f>
        <v>Natalie</v>
      </c>
      <c r="N5731" t="str" cm="1">
        <f t="array" ref="N5731">_xlfn.IFS(H5731&lt;0, "LOSS", H5731&gt;1000, "GREAT", H5731&gt;500, "GOOD", H5731&gt;=100, "OKAY", H5731&lt;100, "OKAY")</f>
        <v>GOOD</v>
      </c>
    </row>
    <row r="5732" spans="1:14">
      <c r="A5732" s="2">
        <v>42639</v>
      </c>
      <c r="B5732" s="2" t="str">
        <f>TEXT(A5732,"mmmm")</f>
        <v>September</v>
      </c>
      <c r="C5732" t="s">
        <v>261</v>
      </c>
      <c r="D5732" t="s">
        <v>29</v>
      </c>
      <c r="E5732" t="s">
        <v>23</v>
      </c>
      <c r="F5732" t="s">
        <v>42</v>
      </c>
      <c r="G5732" t="s">
        <v>115</v>
      </c>
      <c r="H5732">
        <v>8.93</v>
      </c>
      <c r="I5732">
        <v>2</v>
      </c>
      <c r="J5732">
        <v>3.35</v>
      </c>
      <c r="K5732" s="6">
        <f>J5732/H5732</f>
        <v>0.37513997760358347</v>
      </c>
      <c r="M5732" t="str">
        <f>LEFT(C5732, SEARCH(" ", C5732) - 1)</f>
        <v>Natalie</v>
      </c>
      <c r="N5732" t="str" cm="1">
        <f t="array" ref="N5732">_xlfn.IFS(H5732&lt;0, "LOSS", H5732&gt;1000, "GREAT", H5732&gt;500, "GOOD", H5732&gt;=100, "OKAY", H5732&lt;100, "OKAY")</f>
        <v>OKAY</v>
      </c>
    </row>
    <row r="5733" spans="1:14">
      <c r="A5733" s="2">
        <v>42639</v>
      </c>
      <c r="B5733" s="2" t="str">
        <f>TEXT(A5733,"mmmm")</f>
        <v>September</v>
      </c>
      <c r="C5733" t="s">
        <v>1850</v>
      </c>
      <c r="D5733" t="s">
        <v>22</v>
      </c>
      <c r="E5733" t="s">
        <v>21</v>
      </c>
      <c r="F5733" t="s">
        <v>39</v>
      </c>
      <c r="G5733" t="s">
        <v>729</v>
      </c>
      <c r="H5733">
        <v>424.96</v>
      </c>
      <c r="I5733">
        <v>5</v>
      </c>
      <c r="J5733">
        <v>20</v>
      </c>
      <c r="K5733" s="6">
        <f>J5733/H5733</f>
        <v>4.7063253012048195E-2</v>
      </c>
      <c r="M5733" t="str">
        <f>LEFT(C5733, SEARCH(" ", C5733) - 1)</f>
        <v>Sally</v>
      </c>
      <c r="N5733" t="str" cm="1">
        <f t="array" ref="N5733">_xlfn.IFS(H5733&lt;0, "LOSS", H5733&gt;1000, "GREAT", H5733&gt;500, "GOOD", H5733&gt;=100, "OKAY", H5733&lt;100, "OKAY")</f>
        <v>OKAY</v>
      </c>
    </row>
    <row r="5734" spans="1:14">
      <c r="A5734" s="2">
        <v>42639</v>
      </c>
      <c r="B5734" s="2" t="str">
        <f>TEXT(A5734,"mmmm")</f>
        <v>September</v>
      </c>
      <c r="C5734" t="s">
        <v>713</v>
      </c>
      <c r="D5734" t="s">
        <v>28</v>
      </c>
      <c r="E5734" t="s">
        <v>23</v>
      </c>
      <c r="F5734" t="s">
        <v>36</v>
      </c>
      <c r="G5734" t="s">
        <v>1041</v>
      </c>
      <c r="H5734">
        <v>236.88</v>
      </c>
      <c r="I5734">
        <v>6</v>
      </c>
      <c r="J5734">
        <v>66.33</v>
      </c>
      <c r="K5734" s="6">
        <f>J5734/H5734</f>
        <v>0.28001519756838905</v>
      </c>
      <c r="M5734" t="str">
        <f>LEFT(C5734, SEARCH(" ", C5734) - 1)</f>
        <v>Steve</v>
      </c>
      <c r="N5734" t="str" cm="1">
        <f t="array" ref="N5734">_xlfn.IFS(H5734&lt;0, "LOSS", H5734&gt;1000, "GREAT", H5734&gt;500, "GOOD", H5734&gt;=100, "OKAY", H5734&lt;100, "OKAY")</f>
        <v>OKAY</v>
      </c>
    </row>
    <row r="5735" spans="1:14">
      <c r="A5735" s="2">
        <v>42639</v>
      </c>
      <c r="B5735" s="2" t="str">
        <f>TEXT(A5735,"mmmm")</f>
        <v>September</v>
      </c>
      <c r="C5735" t="s">
        <v>713</v>
      </c>
      <c r="D5735" t="s">
        <v>28</v>
      </c>
      <c r="E5735" t="s">
        <v>23</v>
      </c>
      <c r="F5735" t="s">
        <v>47</v>
      </c>
      <c r="G5735" t="s">
        <v>2211</v>
      </c>
      <c r="H5735">
        <v>29.9</v>
      </c>
      <c r="I5735">
        <v>5</v>
      </c>
      <c r="J5735">
        <v>14.65</v>
      </c>
      <c r="K5735" s="6">
        <f>J5735/H5735</f>
        <v>0.48996655518394655</v>
      </c>
      <c r="M5735" t="str">
        <f>LEFT(C5735, SEARCH(" ", C5735) - 1)</f>
        <v>Steve</v>
      </c>
      <c r="N5735" t="str" cm="1">
        <f t="array" ref="N5735">_xlfn.IFS(H5735&lt;0, "LOSS", H5735&gt;1000, "GREAT", H5735&gt;500, "GOOD", H5735&gt;=100, "OKAY", H5735&lt;100, "OKAY")</f>
        <v>OKAY</v>
      </c>
    </row>
    <row r="5736" spans="1:14">
      <c r="A5736" s="2">
        <v>42639</v>
      </c>
      <c r="B5736" s="2" t="str">
        <f>TEXT(A5736,"mmmm")</f>
        <v>September</v>
      </c>
      <c r="C5736" t="s">
        <v>713</v>
      </c>
      <c r="D5736" t="s">
        <v>28</v>
      </c>
      <c r="E5736" t="s">
        <v>25</v>
      </c>
      <c r="F5736" t="s">
        <v>35</v>
      </c>
      <c r="G5736" t="s">
        <v>2475</v>
      </c>
      <c r="H5736">
        <v>100</v>
      </c>
      <c r="I5736">
        <v>4</v>
      </c>
      <c r="J5736">
        <v>21</v>
      </c>
      <c r="K5736" s="6">
        <f>J5736/H5736</f>
        <v>0.21</v>
      </c>
      <c r="M5736" t="str">
        <f>LEFT(C5736, SEARCH(" ", C5736) - 1)</f>
        <v>Steve</v>
      </c>
      <c r="N5736" t="str" cm="1">
        <f t="array" ref="N5736">_xlfn.IFS(H5736&lt;0, "LOSS", H5736&gt;1000, "GREAT", H5736&gt;500, "GOOD", H5736&gt;=100, "OKAY", H5736&lt;100, "OKAY")</f>
        <v>OKAY</v>
      </c>
    </row>
    <row r="5737" spans="1:14">
      <c r="A5737" s="2">
        <v>42639</v>
      </c>
      <c r="B5737" s="2" t="str">
        <f>TEXT(A5737,"mmmm")</f>
        <v>September</v>
      </c>
      <c r="C5737" t="s">
        <v>1192</v>
      </c>
      <c r="D5737" t="s">
        <v>153</v>
      </c>
      <c r="E5737" t="s">
        <v>23</v>
      </c>
      <c r="F5737" t="s">
        <v>47</v>
      </c>
      <c r="G5737" t="s">
        <v>2535</v>
      </c>
      <c r="H5737">
        <v>9.99</v>
      </c>
      <c r="I5737">
        <v>1</v>
      </c>
      <c r="J5737">
        <v>4.5</v>
      </c>
      <c r="K5737" s="6">
        <f>J5737/H5737</f>
        <v>0.45045045045045046</v>
      </c>
      <c r="M5737" t="str">
        <f>LEFT(C5737, SEARCH(" ", C5737) - 1)</f>
        <v>Charles</v>
      </c>
      <c r="N5737" t="str" cm="1">
        <f t="array" ref="N5737">_xlfn.IFS(H5737&lt;0, "LOSS", H5737&gt;1000, "GREAT", H5737&gt;500, "GOOD", H5737&gt;=100, "OKAY", H5737&lt;100, "OKAY")</f>
        <v>OKAY</v>
      </c>
    </row>
    <row r="5738" spans="1:14">
      <c r="A5738" s="2">
        <v>42639</v>
      </c>
      <c r="B5738" s="2" t="str">
        <f>TEXT(A5738,"mmmm")</f>
        <v>September</v>
      </c>
      <c r="C5738" t="s">
        <v>890</v>
      </c>
      <c r="D5738" t="s">
        <v>22</v>
      </c>
      <c r="E5738" t="s">
        <v>23</v>
      </c>
      <c r="F5738" t="s">
        <v>49</v>
      </c>
      <c r="G5738" t="s">
        <v>1926</v>
      </c>
      <c r="H5738">
        <v>51.45</v>
      </c>
      <c r="I5738">
        <v>3</v>
      </c>
      <c r="J5738">
        <v>13.89</v>
      </c>
      <c r="K5738" s="6">
        <f>J5738/H5738</f>
        <v>0.26997084548104955</v>
      </c>
      <c r="M5738" t="str">
        <f>LEFT(C5738, SEARCH(" ", C5738) - 1)</f>
        <v>Chuck</v>
      </c>
      <c r="N5738" t="str" cm="1">
        <f t="array" ref="N5738">_xlfn.IFS(H5738&lt;0, "LOSS", H5738&gt;1000, "GREAT", H5738&gt;500, "GOOD", H5738&gt;=100, "OKAY", H5738&lt;100, "OKAY")</f>
        <v>OKAY</v>
      </c>
    </row>
    <row r="5739" spans="1:14">
      <c r="A5739" s="2">
        <v>42639</v>
      </c>
      <c r="B5739" s="2" t="str">
        <f>TEXT(A5739,"mmmm")</f>
        <v>September</v>
      </c>
      <c r="C5739" t="s">
        <v>890</v>
      </c>
      <c r="D5739" t="s">
        <v>22</v>
      </c>
      <c r="E5739" t="s">
        <v>23</v>
      </c>
      <c r="F5739" t="s">
        <v>45</v>
      </c>
      <c r="G5739" t="s">
        <v>1179</v>
      </c>
      <c r="H5739">
        <v>7.83</v>
      </c>
      <c r="I5739">
        <v>3</v>
      </c>
      <c r="J5739">
        <v>3.6</v>
      </c>
      <c r="K5739" s="6">
        <f>J5739/H5739</f>
        <v>0.45977011494252873</v>
      </c>
      <c r="M5739" t="str">
        <f>LEFT(C5739, SEARCH(" ", C5739) - 1)</f>
        <v>Chuck</v>
      </c>
      <c r="N5739" t="str" cm="1">
        <f t="array" ref="N5739">_xlfn.IFS(H5739&lt;0, "LOSS", H5739&gt;1000, "GREAT", H5739&gt;500, "GOOD", H5739&gt;=100, "OKAY", H5739&lt;100, "OKAY")</f>
        <v>OKAY</v>
      </c>
    </row>
    <row r="5740" spans="1:14">
      <c r="A5740" s="2">
        <v>42639</v>
      </c>
      <c r="B5740" s="2" t="str">
        <f>TEXT(A5740,"mmmm")</f>
        <v>September</v>
      </c>
      <c r="C5740" t="s">
        <v>890</v>
      </c>
      <c r="D5740" t="s">
        <v>22</v>
      </c>
      <c r="E5740" t="s">
        <v>23</v>
      </c>
      <c r="F5740" t="s">
        <v>37</v>
      </c>
      <c r="G5740" t="s">
        <v>1287</v>
      </c>
      <c r="H5740">
        <v>35.4</v>
      </c>
      <c r="I5740">
        <v>5</v>
      </c>
      <c r="J5740">
        <v>13.45</v>
      </c>
      <c r="K5740" s="6">
        <f>J5740/H5740</f>
        <v>0.37994350282485873</v>
      </c>
      <c r="M5740" t="str">
        <f>LEFT(C5740, SEARCH(" ", C5740) - 1)</f>
        <v>Chuck</v>
      </c>
      <c r="N5740" t="str" cm="1">
        <f t="array" ref="N5740">_xlfn.IFS(H5740&lt;0, "LOSS", H5740&gt;1000, "GREAT", H5740&gt;500, "GOOD", H5740&gt;=100, "OKAY", H5740&lt;100, "OKAY")</f>
        <v>OKAY</v>
      </c>
    </row>
    <row r="5741" spans="1:14">
      <c r="A5741" s="2">
        <v>42639</v>
      </c>
      <c r="B5741" s="2" t="str">
        <f>TEXT(A5741,"mmmm")</f>
        <v>September</v>
      </c>
      <c r="C5741" t="s">
        <v>890</v>
      </c>
      <c r="D5741" t="s">
        <v>22</v>
      </c>
      <c r="E5741" t="s">
        <v>23</v>
      </c>
      <c r="F5741" t="s">
        <v>47</v>
      </c>
      <c r="G5741" t="s">
        <v>1186</v>
      </c>
      <c r="H5741">
        <v>29.9</v>
      </c>
      <c r="I5741">
        <v>5</v>
      </c>
      <c r="J5741">
        <v>13.46</v>
      </c>
      <c r="K5741" s="6">
        <f>J5741/H5741</f>
        <v>0.4501672240802676</v>
      </c>
      <c r="M5741" t="str">
        <f>LEFT(C5741, SEARCH(" ", C5741) - 1)</f>
        <v>Chuck</v>
      </c>
      <c r="N5741" t="str" cm="1">
        <f t="array" ref="N5741">_xlfn.IFS(H5741&lt;0, "LOSS", H5741&gt;1000, "GREAT", H5741&gt;500, "GOOD", H5741&gt;=100, "OKAY", H5741&lt;100, "OKAY")</f>
        <v>OKAY</v>
      </c>
    </row>
    <row r="5742" spans="1:14">
      <c r="A5742" s="2">
        <v>42639</v>
      </c>
      <c r="B5742" s="2" t="str">
        <f>TEXT(A5742,"mmmm")</f>
        <v>September</v>
      </c>
      <c r="C5742" t="s">
        <v>1244</v>
      </c>
      <c r="D5742" t="s">
        <v>22</v>
      </c>
      <c r="E5742" t="s">
        <v>23</v>
      </c>
      <c r="F5742" t="s">
        <v>47</v>
      </c>
      <c r="G5742" t="s">
        <v>2682</v>
      </c>
      <c r="H5742">
        <v>12.96</v>
      </c>
      <c r="I5742">
        <v>2</v>
      </c>
      <c r="J5742">
        <v>6.22</v>
      </c>
      <c r="K5742" s="6">
        <f>J5742/H5742</f>
        <v>0.47993827160493824</v>
      </c>
      <c r="M5742" t="str">
        <f>LEFT(C5742, SEARCH(" ", C5742) - 1)</f>
        <v>Dorothy</v>
      </c>
      <c r="N5742" t="str" cm="1">
        <f t="array" ref="N5742">_xlfn.IFS(H5742&lt;0, "LOSS", H5742&gt;1000, "GREAT", H5742&gt;500, "GOOD", H5742&gt;=100, "OKAY", H5742&lt;100, "OKAY")</f>
        <v>OKAY</v>
      </c>
    </row>
    <row r="5743" spans="1:14">
      <c r="A5743" s="2">
        <v>42639</v>
      </c>
      <c r="B5743" s="2" t="str">
        <f>TEXT(A5743,"mmmm")</f>
        <v>September</v>
      </c>
      <c r="C5743" t="s">
        <v>1523</v>
      </c>
      <c r="D5743" t="s">
        <v>31</v>
      </c>
      <c r="E5743" t="s">
        <v>25</v>
      </c>
      <c r="F5743" t="s">
        <v>35</v>
      </c>
      <c r="G5743" t="s">
        <v>2408</v>
      </c>
      <c r="H5743">
        <v>431.98</v>
      </c>
      <c r="I5743">
        <v>3</v>
      </c>
      <c r="J5743">
        <v>-75.599999999999994</v>
      </c>
      <c r="K5743" s="6">
        <f>J5743/H5743</f>
        <v>-0.17500810222695493</v>
      </c>
      <c r="M5743" t="str">
        <f>LEFT(C5743, SEARCH(" ", C5743) - 1)</f>
        <v>Tanja</v>
      </c>
      <c r="N5743" t="str" cm="1">
        <f t="array" ref="N5743">_xlfn.IFS(H5743&lt;0, "LOSS", H5743&gt;1000, "GREAT", H5743&gt;500, "GOOD", H5743&gt;=100, "OKAY", H5743&lt;100, "OKAY")</f>
        <v>OKAY</v>
      </c>
    </row>
    <row r="5744" spans="1:14">
      <c r="A5744" s="2">
        <v>42639</v>
      </c>
      <c r="B5744" s="2" t="str">
        <f>TEXT(A5744,"mmmm")</f>
        <v>September</v>
      </c>
      <c r="C5744" t="s">
        <v>326</v>
      </c>
      <c r="D5744" t="s">
        <v>26</v>
      </c>
      <c r="E5744" t="s">
        <v>23</v>
      </c>
      <c r="F5744" t="s">
        <v>38</v>
      </c>
      <c r="G5744" t="s">
        <v>2139</v>
      </c>
      <c r="H5744">
        <v>15.62</v>
      </c>
      <c r="I5744">
        <v>2</v>
      </c>
      <c r="J5744">
        <v>-25</v>
      </c>
      <c r="K5744" s="6">
        <f>J5744/H5744</f>
        <v>-1.6005121638924458</v>
      </c>
      <c r="M5744" t="str">
        <f>LEFT(C5744, SEARCH(" ", C5744) - 1)</f>
        <v>Shahid</v>
      </c>
      <c r="N5744" t="str" cm="1">
        <f t="array" ref="N5744">_xlfn.IFS(H5744&lt;0, "LOSS", H5744&gt;1000, "GREAT", H5744&gt;500, "GOOD", H5744&gt;=100, "OKAY", H5744&lt;100, "OKAY")</f>
        <v>OKAY</v>
      </c>
    </row>
    <row r="5745" spans="1:14">
      <c r="A5745" s="2">
        <v>42639</v>
      </c>
      <c r="B5745" s="2" t="str">
        <f>TEXT(A5745,"mmmm")</f>
        <v>September</v>
      </c>
      <c r="C5745" t="s">
        <v>1311</v>
      </c>
      <c r="D5745" t="s">
        <v>26</v>
      </c>
      <c r="E5745" t="s">
        <v>23</v>
      </c>
      <c r="F5745" t="s">
        <v>36</v>
      </c>
      <c r="G5745" t="s">
        <v>2683</v>
      </c>
      <c r="H5745">
        <v>93.03</v>
      </c>
      <c r="I5745">
        <v>2</v>
      </c>
      <c r="J5745">
        <v>-251.19</v>
      </c>
      <c r="K5745" s="6">
        <f>J5745/H5745</f>
        <v>-2.7000967429861333</v>
      </c>
      <c r="M5745" t="str">
        <f>LEFT(C5745, SEARCH(" ", C5745) - 1)</f>
        <v>Lisa</v>
      </c>
      <c r="N5745" t="str" cm="1">
        <f t="array" ref="N5745">_xlfn.IFS(H5745&lt;0, "LOSS", H5745&gt;1000, "GREAT", H5745&gt;500, "GOOD", H5745&gt;=100, "OKAY", H5745&lt;100, "OKAY")</f>
        <v>OKAY</v>
      </c>
    </row>
    <row r="5746" spans="1:14">
      <c r="A5746" s="2">
        <v>42639</v>
      </c>
      <c r="B5746" s="2" t="str">
        <f>TEXT(A5746,"mmmm")</f>
        <v>September</v>
      </c>
      <c r="C5746" t="s">
        <v>1311</v>
      </c>
      <c r="D5746" t="s">
        <v>26</v>
      </c>
      <c r="E5746" t="s">
        <v>21</v>
      </c>
      <c r="F5746" t="s">
        <v>40</v>
      </c>
      <c r="G5746" t="s">
        <v>1884</v>
      </c>
      <c r="H5746">
        <v>454.97</v>
      </c>
      <c r="I5746">
        <v>5</v>
      </c>
      <c r="J5746">
        <v>-136.49</v>
      </c>
      <c r="K5746" s="6">
        <f>J5746/H5746</f>
        <v>-0.29999780205288262</v>
      </c>
      <c r="M5746" t="str">
        <f>LEFT(C5746, SEARCH(" ", C5746) - 1)</f>
        <v>Lisa</v>
      </c>
      <c r="N5746" t="str" cm="1">
        <f t="array" ref="N5746">_xlfn.IFS(H5746&lt;0, "LOSS", H5746&gt;1000, "GREAT", H5746&gt;500, "GOOD", H5746&gt;=100, "OKAY", H5746&lt;100, "OKAY")</f>
        <v>OKAY</v>
      </c>
    </row>
    <row r="5747" spans="1:14">
      <c r="A5747" s="2">
        <v>42639</v>
      </c>
      <c r="B5747" s="2" t="str">
        <f>TEXT(A5747,"mmmm")</f>
        <v>September</v>
      </c>
      <c r="C5747" t="s">
        <v>2457</v>
      </c>
      <c r="D5747" t="s">
        <v>26</v>
      </c>
      <c r="E5747" t="s">
        <v>23</v>
      </c>
      <c r="F5747" t="s">
        <v>38</v>
      </c>
      <c r="G5747" t="s">
        <v>1612</v>
      </c>
      <c r="H5747">
        <v>6.82</v>
      </c>
      <c r="I5747">
        <v>2</v>
      </c>
      <c r="J5747">
        <v>-11.59</v>
      </c>
      <c r="K5747" s="6">
        <f>J5747/H5747</f>
        <v>-1.6994134897360702</v>
      </c>
      <c r="M5747" t="str">
        <f>LEFT(C5747, SEARCH(" ", C5747) - 1)</f>
        <v>Matt</v>
      </c>
      <c r="N5747" t="str" cm="1">
        <f t="array" ref="N5747">_xlfn.IFS(H5747&lt;0, "LOSS", H5747&gt;1000, "GREAT", H5747&gt;500, "GOOD", H5747&gt;=100, "OKAY", H5747&lt;100, "OKAY")</f>
        <v>OKAY</v>
      </c>
    </row>
    <row r="5748" spans="1:14">
      <c r="A5748" s="2">
        <v>42640</v>
      </c>
      <c r="B5748" s="2" t="str">
        <f>TEXT(A5748,"mmmm")</f>
        <v>September</v>
      </c>
      <c r="C5748" t="s">
        <v>1075</v>
      </c>
      <c r="D5748" t="s">
        <v>26</v>
      </c>
      <c r="E5748" t="s">
        <v>21</v>
      </c>
      <c r="F5748" t="s">
        <v>39</v>
      </c>
      <c r="G5748" t="s">
        <v>2276</v>
      </c>
      <c r="H5748">
        <v>956.66</v>
      </c>
      <c r="I5748">
        <v>7</v>
      </c>
      <c r="J5748">
        <v>-225.1</v>
      </c>
      <c r="K5748" s="6">
        <f>J5748/H5748</f>
        <v>-0.23529780695335856</v>
      </c>
      <c r="M5748" t="str">
        <f>LEFT(C5748, SEARCH(" ", C5748) - 1)</f>
        <v>Harry</v>
      </c>
      <c r="N5748" t="str" cm="1">
        <f t="array" ref="N5748">_xlfn.IFS(H5748&lt;0, "LOSS", H5748&gt;1000, "GREAT", H5748&gt;500, "GOOD", H5748&gt;=100, "OKAY", H5748&lt;100, "OKAY")</f>
        <v>GOOD</v>
      </c>
    </row>
    <row r="5749" spans="1:14">
      <c r="A5749" s="2">
        <v>42640</v>
      </c>
      <c r="B5749" s="2" t="str">
        <f>TEXT(A5749,"mmmm")</f>
        <v>September</v>
      </c>
      <c r="C5749" t="s">
        <v>1006</v>
      </c>
      <c r="D5749" t="s">
        <v>30</v>
      </c>
      <c r="E5749" t="s">
        <v>23</v>
      </c>
      <c r="F5749" t="s">
        <v>38</v>
      </c>
      <c r="G5749" t="s">
        <v>610</v>
      </c>
      <c r="H5749">
        <v>2.91</v>
      </c>
      <c r="I5749">
        <v>3</v>
      </c>
      <c r="J5749">
        <v>-2.0299999999999998</v>
      </c>
      <c r="K5749" s="6">
        <f>J5749/H5749</f>
        <v>-0.69759450171821291</v>
      </c>
      <c r="M5749" t="str">
        <f>LEFT(C5749, SEARCH(" ", C5749) - 1)</f>
        <v>Brian</v>
      </c>
      <c r="N5749" t="str" cm="1">
        <f t="array" ref="N5749">_xlfn.IFS(H5749&lt;0, "LOSS", H5749&gt;1000, "GREAT", H5749&gt;500, "GOOD", H5749&gt;=100, "OKAY", H5749&lt;100, "OKAY")</f>
        <v>OKAY</v>
      </c>
    </row>
    <row r="5750" spans="1:14">
      <c r="A5750" s="2">
        <v>42640</v>
      </c>
      <c r="B5750" s="2" t="str">
        <f>TEXT(A5750,"mmmm")</f>
        <v>September</v>
      </c>
      <c r="C5750" t="s">
        <v>2204</v>
      </c>
      <c r="D5750" t="s">
        <v>28</v>
      </c>
      <c r="E5750" t="s">
        <v>25</v>
      </c>
      <c r="F5750" t="s">
        <v>48</v>
      </c>
      <c r="G5750" t="s">
        <v>1774</v>
      </c>
      <c r="H5750">
        <v>1001.58</v>
      </c>
      <c r="I5750">
        <v>2</v>
      </c>
      <c r="J5750">
        <v>125.2</v>
      </c>
      <c r="K5750" s="6">
        <f>J5750/H5750</f>
        <v>0.12500249605623115</v>
      </c>
      <c r="M5750" t="str">
        <f>LEFT(C5750, SEARCH(" ", C5750) - 1)</f>
        <v>Shaun</v>
      </c>
      <c r="N5750" t="str" cm="1">
        <f t="array" ref="N5750">_xlfn.IFS(H5750&lt;0, "LOSS", H5750&gt;1000, "GREAT", H5750&gt;500, "GOOD", H5750&gt;=100, "OKAY", H5750&lt;100, "OKAY")</f>
        <v>GREAT</v>
      </c>
    </row>
    <row r="5751" spans="1:14">
      <c r="A5751" s="2">
        <v>42640</v>
      </c>
      <c r="B5751" s="2" t="str">
        <f>TEXT(A5751,"mmmm")</f>
        <v>September</v>
      </c>
      <c r="C5751" t="s">
        <v>826</v>
      </c>
      <c r="D5751" t="s">
        <v>80</v>
      </c>
      <c r="E5751" t="s">
        <v>23</v>
      </c>
      <c r="F5751" t="s">
        <v>47</v>
      </c>
      <c r="G5751" t="s">
        <v>1070</v>
      </c>
      <c r="H5751">
        <v>17.940000000000001</v>
      </c>
      <c r="I5751">
        <v>3</v>
      </c>
      <c r="J5751">
        <v>8.7899999999999991</v>
      </c>
      <c r="K5751" s="6">
        <f>J5751/H5751</f>
        <v>0.48996655518394638</v>
      </c>
      <c r="M5751" t="str">
        <f>LEFT(C5751, SEARCH(" ", C5751) - 1)</f>
        <v>James</v>
      </c>
      <c r="N5751" t="str" cm="1">
        <f t="array" ref="N5751">_xlfn.IFS(H5751&lt;0, "LOSS", H5751&gt;1000, "GREAT", H5751&gt;500, "GOOD", H5751&gt;=100, "OKAY", H5751&lt;100, "OKAY")</f>
        <v>OKAY</v>
      </c>
    </row>
    <row r="5752" spans="1:14">
      <c r="A5752" s="2">
        <v>42640</v>
      </c>
      <c r="B5752" s="2" t="str">
        <f>TEXT(A5752,"mmmm")</f>
        <v>September</v>
      </c>
      <c r="C5752" t="s">
        <v>826</v>
      </c>
      <c r="D5752" t="s">
        <v>80</v>
      </c>
      <c r="E5752" t="s">
        <v>23</v>
      </c>
      <c r="F5752" t="s">
        <v>37</v>
      </c>
      <c r="G5752" t="s">
        <v>447</v>
      </c>
      <c r="H5752">
        <v>13.89</v>
      </c>
      <c r="I5752">
        <v>3</v>
      </c>
      <c r="J5752">
        <v>4.58</v>
      </c>
      <c r="K5752" s="6">
        <f>J5752/H5752</f>
        <v>0.32973362131029516</v>
      </c>
      <c r="M5752" t="str">
        <f>LEFT(C5752, SEARCH(" ", C5752) - 1)</f>
        <v>James</v>
      </c>
      <c r="N5752" t="str" cm="1">
        <f t="array" ref="N5752">_xlfn.IFS(H5752&lt;0, "LOSS", H5752&gt;1000, "GREAT", H5752&gt;500, "GOOD", H5752&gt;=100, "OKAY", H5752&lt;100, "OKAY")</f>
        <v>OKAY</v>
      </c>
    </row>
    <row r="5753" spans="1:14">
      <c r="A5753" s="2">
        <v>42641</v>
      </c>
      <c r="B5753" s="2" t="str">
        <f>TEXT(A5753,"mmmm")</f>
        <v>September</v>
      </c>
      <c r="C5753" t="s">
        <v>184</v>
      </c>
      <c r="D5753" t="s">
        <v>29</v>
      </c>
      <c r="E5753" t="s">
        <v>23</v>
      </c>
      <c r="F5753" t="s">
        <v>47</v>
      </c>
      <c r="G5753" t="s">
        <v>1404</v>
      </c>
      <c r="H5753">
        <v>99.14</v>
      </c>
      <c r="I5753">
        <v>4</v>
      </c>
      <c r="J5753">
        <v>30.98</v>
      </c>
      <c r="K5753" s="6">
        <f>J5753/H5753</f>
        <v>0.31248739156748034</v>
      </c>
      <c r="M5753" t="str">
        <f>LEFT(C5753, SEARCH(" ", C5753) - 1)</f>
        <v>Muhammed</v>
      </c>
      <c r="N5753" t="str" cm="1">
        <f t="array" ref="N5753">_xlfn.IFS(H5753&lt;0, "LOSS", H5753&gt;1000, "GREAT", H5753&gt;500, "GOOD", H5753&gt;=100, "OKAY", H5753&lt;100, "OKAY")</f>
        <v>OKAY</v>
      </c>
    </row>
    <row r="5754" spans="1:14">
      <c r="A5754" s="2">
        <v>42642</v>
      </c>
      <c r="B5754" s="2" t="str">
        <f>TEXT(A5754,"mmmm")</f>
        <v>September</v>
      </c>
      <c r="C5754" t="s">
        <v>2121</v>
      </c>
      <c r="D5754" t="s">
        <v>27</v>
      </c>
      <c r="E5754" t="s">
        <v>23</v>
      </c>
      <c r="F5754" t="s">
        <v>45</v>
      </c>
      <c r="G5754" t="s">
        <v>268</v>
      </c>
      <c r="H5754">
        <v>15.94</v>
      </c>
      <c r="I5754">
        <v>4</v>
      </c>
      <c r="J5754">
        <v>5.18</v>
      </c>
      <c r="K5754" s="6">
        <f>J5754/H5754</f>
        <v>0.32496863237139273</v>
      </c>
      <c r="M5754" t="str">
        <f>LEFT(C5754, SEARCH(" ", C5754) - 1)</f>
        <v>Linda</v>
      </c>
      <c r="N5754" t="str" cm="1">
        <f t="array" ref="N5754">_xlfn.IFS(H5754&lt;0, "LOSS", H5754&gt;1000, "GREAT", H5754&gt;500, "GOOD", H5754&gt;=100, "OKAY", H5754&lt;100, "OKAY")</f>
        <v>OKAY</v>
      </c>
    </row>
    <row r="5755" spans="1:14">
      <c r="A5755" s="2">
        <v>42642</v>
      </c>
      <c r="B5755" s="2" t="str">
        <f>TEXT(A5755,"mmmm")</f>
        <v>September</v>
      </c>
      <c r="C5755" t="s">
        <v>1872</v>
      </c>
      <c r="D5755" t="s">
        <v>145</v>
      </c>
      <c r="E5755" t="s">
        <v>23</v>
      </c>
      <c r="F5755" t="s">
        <v>37</v>
      </c>
      <c r="G5755" t="s">
        <v>2684</v>
      </c>
      <c r="H5755">
        <v>40.880000000000003</v>
      </c>
      <c r="I5755">
        <v>7</v>
      </c>
      <c r="J5755">
        <v>10.63</v>
      </c>
      <c r="K5755" s="6">
        <f>J5755/H5755</f>
        <v>0.26002935420743639</v>
      </c>
      <c r="M5755" t="str">
        <f>LEFT(C5755, SEARCH(" ", C5755) - 1)</f>
        <v>Chad</v>
      </c>
      <c r="N5755" t="str" cm="1">
        <f t="array" ref="N5755">_xlfn.IFS(H5755&lt;0, "LOSS", H5755&gt;1000, "GREAT", H5755&gt;500, "GOOD", H5755&gt;=100, "OKAY", H5755&lt;100, "OKAY")</f>
        <v>OKAY</v>
      </c>
    </row>
    <row r="5756" spans="1:14">
      <c r="A5756" s="2">
        <v>42642</v>
      </c>
      <c r="B5756" s="2" t="str">
        <f>TEXT(A5756,"mmmm")</f>
        <v>September</v>
      </c>
      <c r="C5756" t="s">
        <v>904</v>
      </c>
      <c r="D5756" t="s">
        <v>22</v>
      </c>
      <c r="E5756" t="s">
        <v>23</v>
      </c>
      <c r="F5756" t="s">
        <v>47</v>
      </c>
      <c r="G5756" t="s">
        <v>402</v>
      </c>
      <c r="H5756">
        <v>18.97</v>
      </c>
      <c r="I5756">
        <v>1</v>
      </c>
      <c r="J5756">
        <v>9.11</v>
      </c>
      <c r="K5756" s="6">
        <f>J5756/H5756</f>
        <v>0.48023194517659462</v>
      </c>
      <c r="M5756" t="str">
        <f>LEFT(C5756, SEARCH(" ", C5756) - 1)</f>
        <v>Pamela</v>
      </c>
      <c r="N5756" t="str" cm="1">
        <f t="array" ref="N5756">_xlfn.IFS(H5756&lt;0, "LOSS", H5756&gt;1000, "GREAT", H5756&gt;500, "GOOD", H5756&gt;=100, "OKAY", H5756&lt;100, "OKAY")</f>
        <v>OKAY</v>
      </c>
    </row>
    <row r="5757" spans="1:14">
      <c r="A5757" s="2">
        <v>42642</v>
      </c>
      <c r="B5757" s="2" t="str">
        <f>TEXT(A5757,"mmmm")</f>
        <v>September</v>
      </c>
      <c r="C5757" t="s">
        <v>1731</v>
      </c>
      <c r="D5757" t="s">
        <v>65</v>
      </c>
      <c r="E5757" t="s">
        <v>25</v>
      </c>
      <c r="F5757" t="s">
        <v>35</v>
      </c>
      <c r="G5757" t="s">
        <v>2505</v>
      </c>
      <c r="H5757">
        <v>209.97</v>
      </c>
      <c r="I5757">
        <v>3</v>
      </c>
      <c r="J5757">
        <v>71.39</v>
      </c>
      <c r="K5757" s="6">
        <f>J5757/H5757</f>
        <v>0.34000095251702622</v>
      </c>
      <c r="M5757" t="str">
        <f>LEFT(C5757, SEARCH(" ", C5757) - 1)</f>
        <v>Joe</v>
      </c>
      <c r="N5757" t="str" cm="1">
        <f t="array" ref="N5757">_xlfn.IFS(H5757&lt;0, "LOSS", H5757&gt;1000, "GREAT", H5757&gt;500, "GOOD", H5757&gt;=100, "OKAY", H5757&lt;100, "OKAY")</f>
        <v>OKAY</v>
      </c>
    </row>
    <row r="5758" spans="1:14">
      <c r="A5758" s="2">
        <v>42642</v>
      </c>
      <c r="B5758" s="2" t="str">
        <f>TEXT(A5758,"mmmm")</f>
        <v>September</v>
      </c>
      <c r="C5758" t="s">
        <v>1731</v>
      </c>
      <c r="D5758" t="s">
        <v>65</v>
      </c>
      <c r="E5758" t="s">
        <v>23</v>
      </c>
      <c r="F5758" t="s">
        <v>38</v>
      </c>
      <c r="G5758" t="s">
        <v>1204</v>
      </c>
      <c r="H5758">
        <v>62.94</v>
      </c>
      <c r="I5758">
        <v>3</v>
      </c>
      <c r="J5758">
        <v>30.21</v>
      </c>
      <c r="K5758" s="6">
        <f>J5758/H5758</f>
        <v>0.47998093422306964</v>
      </c>
      <c r="M5758" t="str">
        <f>LEFT(C5758, SEARCH(" ", C5758) - 1)</f>
        <v>Joe</v>
      </c>
      <c r="N5758" t="str" cm="1">
        <f t="array" ref="N5758">_xlfn.IFS(H5758&lt;0, "LOSS", H5758&gt;1000, "GREAT", H5758&gt;500, "GOOD", H5758&gt;=100, "OKAY", H5758&lt;100, "OKAY")</f>
        <v>OKAY</v>
      </c>
    </row>
    <row r="5759" spans="1:14">
      <c r="A5759" s="2">
        <v>42642</v>
      </c>
      <c r="B5759" s="2" t="str">
        <f>TEXT(A5759,"mmmm")</f>
        <v>September</v>
      </c>
      <c r="C5759" t="s">
        <v>1731</v>
      </c>
      <c r="D5759" t="s">
        <v>65</v>
      </c>
      <c r="E5759" t="s">
        <v>23</v>
      </c>
      <c r="F5759" t="s">
        <v>37</v>
      </c>
      <c r="G5759" t="s">
        <v>1994</v>
      </c>
      <c r="H5759">
        <v>25.92</v>
      </c>
      <c r="I5759">
        <v>9</v>
      </c>
      <c r="J5759">
        <v>7.78</v>
      </c>
      <c r="K5759" s="6">
        <f>J5759/H5759</f>
        <v>0.30015432098765432</v>
      </c>
      <c r="M5759" t="str">
        <f>LEFT(C5759, SEARCH(" ", C5759) - 1)</f>
        <v>Joe</v>
      </c>
      <c r="N5759" t="str" cm="1">
        <f t="array" ref="N5759">_xlfn.IFS(H5759&lt;0, "LOSS", H5759&gt;1000, "GREAT", H5759&gt;500, "GOOD", H5759&gt;=100, "OKAY", H5759&lt;100, "OKAY")</f>
        <v>OKAY</v>
      </c>
    </row>
    <row r="5760" spans="1:14">
      <c r="A5760" s="2">
        <v>42642</v>
      </c>
      <c r="B5760" s="2" t="str">
        <f>TEXT(A5760,"mmmm")</f>
        <v>September</v>
      </c>
      <c r="C5760" t="s">
        <v>1784</v>
      </c>
      <c r="D5760" t="s">
        <v>22</v>
      </c>
      <c r="E5760" t="s">
        <v>23</v>
      </c>
      <c r="F5760" t="s">
        <v>38</v>
      </c>
      <c r="G5760" t="s">
        <v>1457</v>
      </c>
      <c r="H5760">
        <v>27.24</v>
      </c>
      <c r="I5760">
        <v>5</v>
      </c>
      <c r="J5760">
        <v>9.5299999999999994</v>
      </c>
      <c r="K5760" s="6">
        <f>J5760/H5760</f>
        <v>0.34985315712187959</v>
      </c>
      <c r="M5760" t="str">
        <f>LEFT(C5760, SEARCH(" ", C5760) - 1)</f>
        <v>Andy</v>
      </c>
      <c r="N5760" t="str" cm="1">
        <f t="array" ref="N5760">_xlfn.IFS(H5760&lt;0, "LOSS", H5760&gt;1000, "GREAT", H5760&gt;500, "GOOD", H5760&gt;=100, "OKAY", H5760&lt;100, "OKAY")</f>
        <v>OKAY</v>
      </c>
    </row>
    <row r="5761" spans="1:14">
      <c r="A5761" s="2">
        <v>42642</v>
      </c>
      <c r="B5761" s="2" t="str">
        <f>TEXT(A5761,"mmmm")</f>
        <v>September</v>
      </c>
      <c r="C5761" t="s">
        <v>1494</v>
      </c>
      <c r="D5761" t="s">
        <v>73</v>
      </c>
      <c r="E5761" t="s">
        <v>23</v>
      </c>
      <c r="F5761" t="s">
        <v>37</v>
      </c>
      <c r="G5761" t="s">
        <v>161</v>
      </c>
      <c r="H5761">
        <v>10.5</v>
      </c>
      <c r="I5761">
        <v>4</v>
      </c>
      <c r="J5761">
        <v>1.18</v>
      </c>
      <c r="K5761" s="6">
        <f>J5761/H5761</f>
        <v>0.11238095238095237</v>
      </c>
      <c r="M5761" t="str">
        <f>LEFT(C5761, SEARCH(" ", C5761) - 1)</f>
        <v>Dario</v>
      </c>
      <c r="N5761" t="str" cm="1">
        <f t="array" ref="N5761">_xlfn.IFS(H5761&lt;0, "LOSS", H5761&gt;1000, "GREAT", H5761&gt;500, "GOOD", H5761&gt;=100, "OKAY", H5761&lt;100, "OKAY")</f>
        <v>OKAY</v>
      </c>
    </row>
    <row r="5762" spans="1:14">
      <c r="A5762" s="2">
        <v>42642</v>
      </c>
      <c r="B5762" s="2" t="str">
        <f>TEXT(A5762,"mmmm")</f>
        <v>September</v>
      </c>
      <c r="C5762" t="s">
        <v>1497</v>
      </c>
      <c r="D5762" t="s">
        <v>148</v>
      </c>
      <c r="E5762" t="s">
        <v>25</v>
      </c>
      <c r="F5762" t="s">
        <v>48</v>
      </c>
      <c r="G5762" t="s">
        <v>733</v>
      </c>
      <c r="H5762">
        <v>859.2</v>
      </c>
      <c r="I5762">
        <v>3</v>
      </c>
      <c r="J5762">
        <v>75.180000000000007</v>
      </c>
      <c r="K5762" s="6">
        <f>J5762/H5762</f>
        <v>8.7500000000000008E-2</v>
      </c>
      <c r="M5762" t="str">
        <f>LEFT(C5762, SEARCH(" ", C5762) - 1)</f>
        <v>Erin</v>
      </c>
      <c r="N5762" t="str" cm="1">
        <f t="array" ref="N5762">_xlfn.IFS(H5762&lt;0, "LOSS", H5762&gt;1000, "GREAT", H5762&gt;500, "GOOD", H5762&gt;=100, "OKAY", H5762&lt;100, "OKAY")</f>
        <v>GOOD</v>
      </c>
    </row>
    <row r="5763" spans="1:14">
      <c r="A5763" s="2">
        <v>42642</v>
      </c>
      <c r="B5763" s="2" t="str">
        <f>TEXT(A5763,"mmmm")</f>
        <v>September</v>
      </c>
      <c r="C5763" t="s">
        <v>1695</v>
      </c>
      <c r="D5763" t="s">
        <v>22</v>
      </c>
      <c r="E5763" t="s">
        <v>25</v>
      </c>
      <c r="F5763" t="s">
        <v>35</v>
      </c>
      <c r="G5763" t="s">
        <v>606</v>
      </c>
      <c r="H5763">
        <v>36.24</v>
      </c>
      <c r="I5763">
        <v>1</v>
      </c>
      <c r="J5763">
        <v>15.22</v>
      </c>
      <c r="K5763" s="6">
        <f>J5763/H5763</f>
        <v>0.41997792494481234</v>
      </c>
      <c r="M5763" t="str">
        <f>LEFT(C5763, SEARCH(" ", C5763) - 1)</f>
        <v>Maris</v>
      </c>
      <c r="N5763" t="str" cm="1">
        <f t="array" ref="N5763">_xlfn.IFS(H5763&lt;0, "LOSS", H5763&gt;1000, "GREAT", H5763&gt;500, "GOOD", H5763&gt;=100, "OKAY", H5763&lt;100, "OKAY")</f>
        <v>OKAY</v>
      </c>
    </row>
    <row r="5764" spans="1:14">
      <c r="A5764" s="2">
        <v>42643</v>
      </c>
      <c r="B5764" s="2" t="str">
        <f>TEXT(A5764,"mmmm")</f>
        <v>September</v>
      </c>
      <c r="C5764" t="s">
        <v>1995</v>
      </c>
      <c r="D5764" t="s">
        <v>29</v>
      </c>
      <c r="E5764" t="s">
        <v>23</v>
      </c>
      <c r="F5764" t="s">
        <v>38</v>
      </c>
      <c r="G5764" t="s">
        <v>221</v>
      </c>
      <c r="H5764">
        <v>1.96</v>
      </c>
      <c r="I5764">
        <v>2</v>
      </c>
      <c r="J5764">
        <v>-3.24</v>
      </c>
      <c r="K5764" s="6">
        <f>J5764/H5764</f>
        <v>-1.653061224489796</v>
      </c>
      <c r="M5764" t="str">
        <f>LEFT(C5764, SEARCH(" ", C5764) - 1)</f>
        <v>Sarah</v>
      </c>
      <c r="N5764" t="str" cm="1">
        <f t="array" ref="N5764">_xlfn.IFS(H5764&lt;0, "LOSS", H5764&gt;1000, "GREAT", H5764&gt;500, "GOOD", H5764&gt;=100, "OKAY", H5764&lt;100, "OKAY")</f>
        <v>OKAY</v>
      </c>
    </row>
    <row r="5765" spans="1:14">
      <c r="A5765" s="2">
        <v>42643</v>
      </c>
      <c r="B5765" s="2" t="str">
        <f>TEXT(A5765,"mmmm")</f>
        <v>September</v>
      </c>
      <c r="C5765" t="s">
        <v>731</v>
      </c>
      <c r="D5765" t="s">
        <v>24</v>
      </c>
      <c r="E5765" t="s">
        <v>21</v>
      </c>
      <c r="F5765" t="s">
        <v>39</v>
      </c>
      <c r="G5765" t="s">
        <v>128</v>
      </c>
      <c r="H5765">
        <v>523.91999999999996</v>
      </c>
      <c r="I5765">
        <v>5</v>
      </c>
      <c r="J5765">
        <v>-26.2</v>
      </c>
      <c r="K5765" s="6">
        <f>J5765/H5765</f>
        <v>-5.0007634753397465E-2</v>
      </c>
      <c r="M5765" t="str">
        <f>LEFT(C5765, SEARCH(" ", C5765) - 1)</f>
        <v>Greg</v>
      </c>
      <c r="N5765" t="str" cm="1">
        <f t="array" ref="N5765">_xlfn.IFS(H5765&lt;0, "LOSS", H5765&gt;1000, "GREAT", H5765&gt;500, "GOOD", H5765&gt;=100, "OKAY", H5765&lt;100, "OKAY")</f>
        <v>GOOD</v>
      </c>
    </row>
    <row r="5766" spans="1:14">
      <c r="A5766" s="2">
        <v>42644</v>
      </c>
      <c r="B5766" s="2" t="str">
        <f>TEXT(A5766,"mmmm")</f>
        <v>October</v>
      </c>
      <c r="C5766" t="s">
        <v>978</v>
      </c>
      <c r="D5766" t="s">
        <v>22</v>
      </c>
      <c r="E5766" t="s">
        <v>21</v>
      </c>
      <c r="F5766" t="s">
        <v>40</v>
      </c>
      <c r="G5766" t="s">
        <v>266</v>
      </c>
      <c r="H5766">
        <v>194.85</v>
      </c>
      <c r="I5766">
        <v>4</v>
      </c>
      <c r="J5766">
        <v>12.18</v>
      </c>
      <c r="K5766" s="6">
        <f>J5766/H5766</f>
        <v>6.2509622786759048E-2</v>
      </c>
      <c r="M5766" t="str">
        <f>LEFT(C5766, SEARCH(" ", C5766) - 1)</f>
        <v>Brian</v>
      </c>
      <c r="N5766" t="str" cm="1">
        <f t="array" ref="N5766">_xlfn.IFS(H5766&lt;0, "LOSS", H5766&gt;1000, "GREAT", H5766&gt;500, "GOOD", H5766&gt;=100, "OKAY", H5766&lt;100, "OKAY")</f>
        <v>OKAY</v>
      </c>
    </row>
    <row r="5767" spans="1:14">
      <c r="A5767" s="2">
        <v>42644</v>
      </c>
      <c r="B5767" s="2" t="str">
        <f>TEXT(A5767,"mmmm")</f>
        <v>October</v>
      </c>
      <c r="C5767" t="s">
        <v>1352</v>
      </c>
      <c r="D5767" t="s">
        <v>145</v>
      </c>
      <c r="E5767" t="s">
        <v>25</v>
      </c>
      <c r="F5767" t="s">
        <v>48</v>
      </c>
      <c r="G5767" t="s">
        <v>916</v>
      </c>
      <c r="H5767">
        <v>69.900000000000006</v>
      </c>
      <c r="I5767">
        <v>2</v>
      </c>
      <c r="J5767">
        <v>18.87</v>
      </c>
      <c r="K5767" s="6">
        <f>J5767/H5767</f>
        <v>0.26995708154506437</v>
      </c>
      <c r="M5767" t="str">
        <f>LEFT(C5767, SEARCH(" ", C5767) - 1)</f>
        <v>Chris</v>
      </c>
      <c r="N5767" t="str" cm="1">
        <f t="array" ref="N5767">_xlfn.IFS(H5767&lt;0, "LOSS", H5767&gt;1000, "GREAT", H5767&gt;500, "GOOD", H5767&gt;=100, "OKAY", H5767&lt;100, "OKAY")</f>
        <v>OKAY</v>
      </c>
    </row>
    <row r="5768" spans="1:14">
      <c r="A5768" s="2">
        <v>42644</v>
      </c>
      <c r="B5768" s="2" t="str">
        <f>TEXT(A5768,"mmmm")</f>
        <v>October</v>
      </c>
      <c r="C5768" t="s">
        <v>1352</v>
      </c>
      <c r="D5768" t="s">
        <v>145</v>
      </c>
      <c r="E5768" t="s">
        <v>21</v>
      </c>
      <c r="F5768" t="s">
        <v>44</v>
      </c>
      <c r="G5768" t="s">
        <v>1058</v>
      </c>
      <c r="H5768">
        <v>41.85</v>
      </c>
      <c r="I5768">
        <v>5</v>
      </c>
      <c r="J5768">
        <v>10.88</v>
      </c>
      <c r="K5768" s="6">
        <f>J5768/H5768</f>
        <v>0.2599761051373955</v>
      </c>
      <c r="M5768" t="str">
        <f>LEFT(C5768, SEARCH(" ", C5768) - 1)</f>
        <v>Chris</v>
      </c>
      <c r="N5768" t="str" cm="1">
        <f t="array" ref="N5768">_xlfn.IFS(H5768&lt;0, "LOSS", H5768&gt;1000, "GREAT", H5768&gt;500, "GOOD", H5768&gt;=100, "OKAY", H5768&lt;100, "OKAY")</f>
        <v>OKAY</v>
      </c>
    </row>
    <row r="5769" spans="1:14">
      <c r="A5769" s="2">
        <v>42644</v>
      </c>
      <c r="B5769" s="2" t="str">
        <f>TEXT(A5769,"mmmm")</f>
        <v>October</v>
      </c>
      <c r="C5769" t="s">
        <v>731</v>
      </c>
      <c r="D5769" t="s">
        <v>24</v>
      </c>
      <c r="E5769" t="s">
        <v>21</v>
      </c>
      <c r="F5769" t="s">
        <v>51</v>
      </c>
      <c r="G5769" t="s">
        <v>867</v>
      </c>
      <c r="H5769">
        <v>330.59</v>
      </c>
      <c r="I5769">
        <v>1</v>
      </c>
      <c r="J5769">
        <v>-115.71</v>
      </c>
      <c r="K5769" s="6">
        <f>J5769/H5769</f>
        <v>-0.35001058713209715</v>
      </c>
      <c r="M5769" t="str">
        <f>LEFT(C5769, SEARCH(" ", C5769) - 1)</f>
        <v>Greg</v>
      </c>
      <c r="N5769" t="str" cm="1">
        <f t="array" ref="N5769">_xlfn.IFS(H5769&lt;0, "LOSS", H5769&gt;1000, "GREAT", H5769&gt;500, "GOOD", H5769&gt;=100, "OKAY", H5769&lt;100, "OKAY")</f>
        <v>OKAY</v>
      </c>
    </row>
    <row r="5770" spans="1:14">
      <c r="A5770" s="2">
        <v>42644</v>
      </c>
      <c r="B5770" s="2" t="str">
        <f>TEXT(A5770,"mmmm")</f>
        <v>October</v>
      </c>
      <c r="C5770" t="s">
        <v>1547</v>
      </c>
      <c r="D5770" t="s">
        <v>26</v>
      </c>
      <c r="E5770" t="s">
        <v>25</v>
      </c>
      <c r="F5770" t="s">
        <v>35</v>
      </c>
      <c r="G5770" t="s">
        <v>1694</v>
      </c>
      <c r="H5770">
        <v>79.510000000000005</v>
      </c>
      <c r="I5770">
        <v>3</v>
      </c>
      <c r="J5770">
        <v>20.87</v>
      </c>
      <c r="K5770" s="6">
        <f>J5770/H5770</f>
        <v>0.26248270657778894</v>
      </c>
      <c r="M5770" t="str">
        <f>LEFT(C5770, SEARCH(" ", C5770) - 1)</f>
        <v>Hunter</v>
      </c>
      <c r="N5770" t="str" cm="1">
        <f t="array" ref="N5770">_xlfn.IFS(H5770&lt;0, "LOSS", H5770&gt;1000, "GREAT", H5770&gt;500, "GOOD", H5770&gt;=100, "OKAY", H5770&lt;100, "OKAY")</f>
        <v>OKAY</v>
      </c>
    </row>
    <row r="5771" spans="1:14">
      <c r="A5771" s="2">
        <v>42644</v>
      </c>
      <c r="B5771" s="2" t="str">
        <f>TEXT(A5771,"mmmm")</f>
        <v>October</v>
      </c>
      <c r="C5771" t="s">
        <v>1547</v>
      </c>
      <c r="D5771" t="s">
        <v>26</v>
      </c>
      <c r="E5771" t="s">
        <v>23</v>
      </c>
      <c r="F5771" t="s">
        <v>47</v>
      </c>
      <c r="G5771" t="s">
        <v>710</v>
      </c>
      <c r="H5771">
        <v>28.35</v>
      </c>
      <c r="I5771">
        <v>1</v>
      </c>
      <c r="J5771">
        <v>9.57</v>
      </c>
      <c r="K5771" s="6">
        <f>J5771/H5771</f>
        <v>0.33756613756613757</v>
      </c>
      <c r="M5771" t="str">
        <f>LEFT(C5771, SEARCH(" ", C5771) - 1)</f>
        <v>Hunter</v>
      </c>
      <c r="N5771" t="str" cm="1">
        <f t="array" ref="N5771">_xlfn.IFS(H5771&lt;0, "LOSS", H5771&gt;1000, "GREAT", H5771&gt;500, "GOOD", H5771&gt;=100, "OKAY", H5771&lt;100, "OKAY")</f>
        <v>OKAY</v>
      </c>
    </row>
    <row r="5772" spans="1:14">
      <c r="A5772" s="2">
        <v>42644</v>
      </c>
      <c r="B5772" s="2" t="str">
        <f>TEXT(A5772,"mmmm")</f>
        <v>October</v>
      </c>
      <c r="C5772" t="s">
        <v>1021</v>
      </c>
      <c r="D5772" t="s">
        <v>31</v>
      </c>
      <c r="E5772" t="s">
        <v>23</v>
      </c>
      <c r="F5772" t="s">
        <v>38</v>
      </c>
      <c r="G5772" t="s">
        <v>542</v>
      </c>
      <c r="H5772">
        <v>5.39</v>
      </c>
      <c r="I5772">
        <v>4</v>
      </c>
      <c r="J5772">
        <v>-4.49</v>
      </c>
      <c r="K5772" s="6">
        <f>J5772/H5772</f>
        <v>-0.83302411873840454</v>
      </c>
      <c r="M5772" t="str">
        <f>LEFT(C5772, SEARCH(" ", C5772) - 1)</f>
        <v>Jamie</v>
      </c>
      <c r="N5772" t="str" cm="1">
        <f t="array" ref="N5772">_xlfn.IFS(H5772&lt;0, "LOSS", H5772&gt;1000, "GREAT", H5772&gt;500, "GOOD", H5772&gt;=100, "OKAY", H5772&lt;100, "OKAY")</f>
        <v>OKAY</v>
      </c>
    </row>
    <row r="5773" spans="1:14">
      <c r="A5773" s="2">
        <v>42644</v>
      </c>
      <c r="B5773" s="2" t="str">
        <f>TEXT(A5773,"mmmm")</f>
        <v>October</v>
      </c>
      <c r="C5773" t="s">
        <v>1021</v>
      </c>
      <c r="D5773" t="s">
        <v>31</v>
      </c>
      <c r="E5773" t="s">
        <v>23</v>
      </c>
      <c r="F5773" t="s">
        <v>37</v>
      </c>
      <c r="G5773" t="s">
        <v>292</v>
      </c>
      <c r="H5773">
        <v>30.98</v>
      </c>
      <c r="I5773">
        <v>8</v>
      </c>
      <c r="J5773">
        <v>5.03</v>
      </c>
      <c r="K5773" s="6">
        <f>J5773/H5773</f>
        <v>0.16236281471917366</v>
      </c>
      <c r="M5773" t="str">
        <f>LEFT(C5773, SEARCH(" ", C5773) - 1)</f>
        <v>Jamie</v>
      </c>
      <c r="N5773" t="str" cm="1">
        <f t="array" ref="N5773">_xlfn.IFS(H5773&lt;0, "LOSS", H5773&gt;1000, "GREAT", H5773&gt;500, "GOOD", H5773&gt;=100, "OKAY", H5773&lt;100, "OKAY")</f>
        <v>OKAY</v>
      </c>
    </row>
    <row r="5774" spans="1:14">
      <c r="A5774" s="2">
        <v>42645</v>
      </c>
      <c r="B5774" s="2" t="str">
        <f>TEXT(A5774,"mmmm")</f>
        <v>October</v>
      </c>
      <c r="C5774" t="s">
        <v>2268</v>
      </c>
      <c r="D5774" t="s">
        <v>24</v>
      </c>
      <c r="E5774" t="s">
        <v>23</v>
      </c>
      <c r="F5774" t="s">
        <v>36</v>
      </c>
      <c r="G5774" t="s">
        <v>1355</v>
      </c>
      <c r="H5774">
        <v>61.44</v>
      </c>
      <c r="I5774">
        <v>3</v>
      </c>
      <c r="J5774">
        <v>16.59</v>
      </c>
      <c r="K5774" s="6">
        <f>J5774/H5774</f>
        <v>0.27001953125</v>
      </c>
      <c r="M5774" t="str">
        <f>LEFT(C5774, SEARCH(" ", C5774) - 1)</f>
        <v>Tim</v>
      </c>
      <c r="N5774" t="str" cm="1">
        <f t="array" ref="N5774">_xlfn.IFS(H5774&lt;0, "LOSS", H5774&gt;1000, "GREAT", H5774&gt;500, "GOOD", H5774&gt;=100, "OKAY", H5774&lt;100, "OKAY")</f>
        <v>OKAY</v>
      </c>
    </row>
    <row r="5775" spans="1:14">
      <c r="A5775" s="2">
        <v>42645</v>
      </c>
      <c r="B5775" s="2" t="str">
        <f>TEXT(A5775,"mmmm")</f>
        <v>October</v>
      </c>
      <c r="C5775" t="s">
        <v>2617</v>
      </c>
      <c r="D5775" t="s">
        <v>73</v>
      </c>
      <c r="E5775" t="s">
        <v>23</v>
      </c>
      <c r="F5775" t="s">
        <v>38</v>
      </c>
      <c r="G5775" t="s">
        <v>1362</v>
      </c>
      <c r="H5775">
        <v>54.79</v>
      </c>
      <c r="I5775">
        <v>6</v>
      </c>
      <c r="J5775">
        <v>-40.18</v>
      </c>
      <c r="K5775" s="6">
        <f>J5775/H5775</f>
        <v>-0.73334550100383278</v>
      </c>
      <c r="M5775" t="str">
        <f>LEFT(C5775, SEARCH(" ", C5775) - 1)</f>
        <v>Liz</v>
      </c>
      <c r="N5775" t="str" cm="1">
        <f t="array" ref="N5775">_xlfn.IFS(H5775&lt;0, "LOSS", H5775&gt;1000, "GREAT", H5775&gt;500, "GOOD", H5775&gt;=100, "OKAY", H5775&lt;100, "OKAY")</f>
        <v>OKAY</v>
      </c>
    </row>
    <row r="5776" spans="1:14">
      <c r="A5776" s="2">
        <v>42645</v>
      </c>
      <c r="B5776" s="2" t="str">
        <f>TEXT(A5776,"mmmm")</f>
        <v>October</v>
      </c>
      <c r="C5776" t="s">
        <v>1655</v>
      </c>
      <c r="D5776" t="s">
        <v>145</v>
      </c>
      <c r="E5776" t="s">
        <v>23</v>
      </c>
      <c r="F5776" t="s">
        <v>49</v>
      </c>
      <c r="G5776" t="s">
        <v>258</v>
      </c>
      <c r="H5776">
        <v>32.479999999999997</v>
      </c>
      <c r="I5776">
        <v>2</v>
      </c>
      <c r="J5776">
        <v>4.87</v>
      </c>
      <c r="K5776" s="6">
        <f>J5776/H5776</f>
        <v>0.1499384236453202</v>
      </c>
      <c r="M5776" t="str">
        <f>LEFT(C5776, SEARCH(" ", C5776) - 1)</f>
        <v>Tamara</v>
      </c>
      <c r="N5776" t="str" cm="1">
        <f t="array" ref="N5776">_xlfn.IFS(H5776&lt;0, "LOSS", H5776&gt;1000, "GREAT", H5776&gt;500, "GOOD", H5776&gt;=100, "OKAY", H5776&lt;100, "OKAY")</f>
        <v>OKAY</v>
      </c>
    </row>
    <row r="5777" spans="1:14">
      <c r="A5777" s="2">
        <v>42645</v>
      </c>
      <c r="B5777" s="2" t="str">
        <f>TEXT(A5777,"mmmm")</f>
        <v>October</v>
      </c>
      <c r="C5777" t="s">
        <v>1655</v>
      </c>
      <c r="D5777" t="s">
        <v>145</v>
      </c>
      <c r="E5777" t="s">
        <v>25</v>
      </c>
      <c r="F5777" t="s">
        <v>41</v>
      </c>
      <c r="G5777" t="s">
        <v>2606</v>
      </c>
      <c r="H5777">
        <v>17499.95</v>
      </c>
      <c r="I5777">
        <v>5</v>
      </c>
      <c r="J5777">
        <v>8399.98</v>
      </c>
      <c r="K5777" s="6">
        <f>J5777/H5777</f>
        <v>0.48000022857208158</v>
      </c>
      <c r="M5777" t="str">
        <f>LEFT(C5777, SEARCH(" ", C5777) - 1)</f>
        <v>Tamara</v>
      </c>
      <c r="N5777" t="str" cm="1">
        <f t="array" ref="N5777">_xlfn.IFS(H5777&lt;0, "LOSS", H5777&gt;1000, "GREAT", H5777&gt;500, "GOOD", H5777&gt;=100, "OKAY", H5777&lt;100, "OKAY")</f>
        <v>GREAT</v>
      </c>
    </row>
    <row r="5778" spans="1:14">
      <c r="A5778" s="2">
        <v>42645</v>
      </c>
      <c r="B5778" s="2" t="str">
        <f>TEXT(A5778,"mmmm")</f>
        <v>October</v>
      </c>
      <c r="C5778" t="s">
        <v>1655</v>
      </c>
      <c r="D5778" t="s">
        <v>145</v>
      </c>
      <c r="E5778" t="s">
        <v>23</v>
      </c>
      <c r="F5778" t="s">
        <v>38</v>
      </c>
      <c r="G5778" t="s">
        <v>1184</v>
      </c>
      <c r="H5778">
        <v>735.98</v>
      </c>
      <c r="I5778">
        <v>2</v>
      </c>
      <c r="J5778">
        <v>331.19</v>
      </c>
      <c r="K5778" s="6">
        <f>J5778/H5778</f>
        <v>0.44999864126742573</v>
      </c>
      <c r="M5778" t="str">
        <f>LEFT(C5778, SEARCH(" ", C5778) - 1)</f>
        <v>Tamara</v>
      </c>
      <c r="N5778" t="str" cm="1">
        <f t="array" ref="N5778">_xlfn.IFS(H5778&lt;0, "LOSS", H5778&gt;1000, "GREAT", H5778&gt;500, "GOOD", H5778&gt;=100, "OKAY", H5778&lt;100, "OKAY")</f>
        <v>GOOD</v>
      </c>
    </row>
    <row r="5779" spans="1:14">
      <c r="A5779" s="2">
        <v>42645</v>
      </c>
      <c r="B5779" s="2" t="str">
        <f>TEXT(A5779,"mmmm")</f>
        <v>October</v>
      </c>
      <c r="C5779" t="s">
        <v>1655</v>
      </c>
      <c r="D5779" t="s">
        <v>145</v>
      </c>
      <c r="E5779" t="s">
        <v>23</v>
      </c>
      <c r="F5779" t="s">
        <v>38</v>
      </c>
      <c r="G5779" t="s">
        <v>1393</v>
      </c>
      <c r="H5779">
        <v>34.369999999999997</v>
      </c>
      <c r="I5779">
        <v>7</v>
      </c>
      <c r="J5779">
        <v>16.84</v>
      </c>
      <c r="K5779" s="6">
        <f>J5779/H5779</f>
        <v>0.48996217631655514</v>
      </c>
      <c r="M5779" t="str">
        <f>LEFT(C5779, SEARCH(" ", C5779) - 1)</f>
        <v>Tamara</v>
      </c>
      <c r="N5779" t="str" cm="1">
        <f t="array" ref="N5779">_xlfn.IFS(H5779&lt;0, "LOSS", H5779&gt;1000, "GREAT", H5779&gt;500, "GOOD", H5779&gt;=100, "OKAY", H5779&lt;100, "OKAY")</f>
        <v>OKAY</v>
      </c>
    </row>
    <row r="5780" spans="1:14">
      <c r="A5780" s="2">
        <v>42645</v>
      </c>
      <c r="B5780" s="2" t="str">
        <f>TEXT(A5780,"mmmm")</f>
        <v>October</v>
      </c>
      <c r="C5780" t="s">
        <v>1655</v>
      </c>
      <c r="D5780" t="s">
        <v>145</v>
      </c>
      <c r="E5780" t="s">
        <v>23</v>
      </c>
      <c r="F5780" t="s">
        <v>37</v>
      </c>
      <c r="G5780" t="s">
        <v>2487</v>
      </c>
      <c r="H5780">
        <v>33.96</v>
      </c>
      <c r="I5780">
        <v>2</v>
      </c>
      <c r="J5780">
        <v>9.51</v>
      </c>
      <c r="K5780" s="6">
        <f>J5780/H5780</f>
        <v>0.28003533568904593</v>
      </c>
      <c r="M5780" t="str">
        <f>LEFT(C5780, SEARCH(" ", C5780) - 1)</f>
        <v>Tamara</v>
      </c>
      <c r="N5780" t="str" cm="1">
        <f t="array" ref="N5780">_xlfn.IFS(H5780&lt;0, "LOSS", H5780&gt;1000, "GREAT", H5780&gt;500, "GOOD", H5780&gt;=100, "OKAY", H5780&lt;100, "OKAY")</f>
        <v>OKAY</v>
      </c>
    </row>
    <row r="5781" spans="1:14">
      <c r="A5781" s="2">
        <v>42646</v>
      </c>
      <c r="B5781" s="2" t="str">
        <f>TEXT(A5781,"mmmm")</f>
        <v>October</v>
      </c>
      <c r="C5781" t="s">
        <v>159</v>
      </c>
      <c r="D5781" t="s">
        <v>26</v>
      </c>
      <c r="E5781" t="s">
        <v>23</v>
      </c>
      <c r="F5781" t="s">
        <v>42</v>
      </c>
      <c r="G5781" t="s">
        <v>115</v>
      </c>
      <c r="H5781">
        <v>15.65</v>
      </c>
      <c r="I5781">
        <v>2</v>
      </c>
      <c r="J5781">
        <v>5.09</v>
      </c>
      <c r="K5781" s="6">
        <f>J5781/H5781</f>
        <v>0.32523961661341849</v>
      </c>
      <c r="M5781" t="str">
        <f>LEFT(C5781, SEARCH(" ", C5781) - 1)</f>
        <v>Hunter</v>
      </c>
      <c r="N5781" t="str" cm="1">
        <f t="array" ref="N5781">_xlfn.IFS(H5781&lt;0, "LOSS", H5781&gt;1000, "GREAT", H5781&gt;500, "GOOD", H5781&gt;=100, "OKAY", H5781&lt;100, "OKAY")</f>
        <v>OKAY</v>
      </c>
    </row>
    <row r="5782" spans="1:14">
      <c r="A5782" s="2">
        <v>42646</v>
      </c>
      <c r="B5782" s="2" t="str">
        <f>TEXT(A5782,"mmmm")</f>
        <v>October</v>
      </c>
      <c r="C5782" t="s">
        <v>707</v>
      </c>
      <c r="D5782" t="s">
        <v>24</v>
      </c>
      <c r="E5782" t="s">
        <v>21</v>
      </c>
      <c r="F5782" t="s">
        <v>40</v>
      </c>
      <c r="G5782" t="s">
        <v>2210</v>
      </c>
      <c r="H5782">
        <v>599.29</v>
      </c>
      <c r="I5782">
        <v>6</v>
      </c>
      <c r="J5782">
        <v>93.22</v>
      </c>
      <c r="K5782" s="6">
        <f>J5782/H5782</f>
        <v>0.15555073503645983</v>
      </c>
      <c r="M5782" t="str">
        <f>LEFT(C5782, SEARCH(" ", C5782) - 1)</f>
        <v>Emily</v>
      </c>
      <c r="N5782" t="str" cm="1">
        <f t="array" ref="N5782">_xlfn.IFS(H5782&lt;0, "LOSS", H5782&gt;1000, "GREAT", H5782&gt;500, "GOOD", H5782&gt;=100, "OKAY", H5782&lt;100, "OKAY")</f>
        <v>GOOD</v>
      </c>
    </row>
    <row r="5783" spans="1:14">
      <c r="A5783" s="2">
        <v>42646</v>
      </c>
      <c r="B5783" s="2" t="str">
        <f>TEXT(A5783,"mmmm")</f>
        <v>October</v>
      </c>
      <c r="C5783" t="s">
        <v>2010</v>
      </c>
      <c r="D5783" t="s">
        <v>26</v>
      </c>
      <c r="E5783" t="s">
        <v>21</v>
      </c>
      <c r="F5783" t="s">
        <v>44</v>
      </c>
      <c r="G5783" t="s">
        <v>405</v>
      </c>
      <c r="H5783">
        <v>38.08</v>
      </c>
      <c r="I5783">
        <v>5</v>
      </c>
      <c r="J5783">
        <v>-29.51</v>
      </c>
      <c r="K5783" s="6">
        <f>J5783/H5783</f>
        <v>-0.77494747899159666</v>
      </c>
      <c r="M5783" t="str">
        <f>LEFT(C5783, SEARCH(" ", C5783) - 1)</f>
        <v>Tracy</v>
      </c>
      <c r="N5783" t="str" cm="1">
        <f t="array" ref="N5783">_xlfn.IFS(H5783&lt;0, "LOSS", H5783&gt;1000, "GREAT", H5783&gt;500, "GOOD", H5783&gt;=100, "OKAY", H5783&lt;100, "OKAY")</f>
        <v>OKAY</v>
      </c>
    </row>
    <row r="5784" spans="1:14">
      <c r="A5784" s="2">
        <v>42646</v>
      </c>
      <c r="B5784" s="2" t="str">
        <f>TEXT(A5784,"mmmm")</f>
        <v>October</v>
      </c>
      <c r="C5784" t="s">
        <v>1587</v>
      </c>
      <c r="D5784" t="s">
        <v>22</v>
      </c>
      <c r="E5784" t="s">
        <v>23</v>
      </c>
      <c r="F5784" t="s">
        <v>45</v>
      </c>
      <c r="G5784" t="s">
        <v>1510</v>
      </c>
      <c r="H5784">
        <v>6.16</v>
      </c>
      <c r="I5784">
        <v>2</v>
      </c>
      <c r="J5784">
        <v>2.96</v>
      </c>
      <c r="K5784" s="6">
        <f>J5784/H5784</f>
        <v>0.48051948051948051</v>
      </c>
      <c r="M5784" t="str">
        <f>LEFT(C5784, SEARCH(" ", C5784) - 1)</f>
        <v>Daniel</v>
      </c>
      <c r="N5784" t="str" cm="1">
        <f t="array" ref="N5784">_xlfn.IFS(H5784&lt;0, "LOSS", H5784&gt;1000, "GREAT", H5784&gt;500, "GOOD", H5784&gt;=100, "OKAY", H5784&lt;100, "OKAY")</f>
        <v>OKAY</v>
      </c>
    </row>
    <row r="5785" spans="1:14">
      <c r="A5785" s="2">
        <v>42646</v>
      </c>
      <c r="B5785" s="2" t="str">
        <f>TEXT(A5785,"mmmm")</f>
        <v>October</v>
      </c>
      <c r="C5785" t="s">
        <v>1587</v>
      </c>
      <c r="D5785" t="s">
        <v>22</v>
      </c>
      <c r="E5785" t="s">
        <v>21</v>
      </c>
      <c r="F5785" t="s">
        <v>40</v>
      </c>
      <c r="G5785" t="s">
        <v>85</v>
      </c>
      <c r="H5785">
        <v>915.14</v>
      </c>
      <c r="I5785">
        <v>4</v>
      </c>
      <c r="J5785">
        <v>102.95</v>
      </c>
      <c r="K5785" s="6">
        <f>J5785/H5785</f>
        <v>0.1124964486308106</v>
      </c>
      <c r="M5785" t="str">
        <f>LEFT(C5785, SEARCH(" ", C5785) - 1)</f>
        <v>Daniel</v>
      </c>
      <c r="N5785" t="str" cm="1">
        <f t="array" ref="N5785">_xlfn.IFS(H5785&lt;0, "LOSS", H5785&gt;1000, "GREAT", H5785&gt;500, "GOOD", H5785&gt;=100, "OKAY", H5785&lt;100, "OKAY")</f>
        <v>GOOD</v>
      </c>
    </row>
    <row r="5786" spans="1:14">
      <c r="A5786" s="2">
        <v>42646</v>
      </c>
      <c r="B5786" s="2" t="str">
        <f>TEXT(A5786,"mmmm")</f>
        <v>October</v>
      </c>
      <c r="C5786" t="s">
        <v>1587</v>
      </c>
      <c r="D5786" t="s">
        <v>22</v>
      </c>
      <c r="E5786" t="s">
        <v>23</v>
      </c>
      <c r="F5786" t="s">
        <v>47</v>
      </c>
      <c r="G5786" t="s">
        <v>1388</v>
      </c>
      <c r="H5786">
        <v>8.56</v>
      </c>
      <c r="I5786">
        <v>2</v>
      </c>
      <c r="J5786">
        <v>3.85</v>
      </c>
      <c r="K5786" s="6">
        <f>J5786/H5786</f>
        <v>0.44976635514018692</v>
      </c>
      <c r="M5786" t="str">
        <f>LEFT(C5786, SEARCH(" ", C5786) - 1)</f>
        <v>Daniel</v>
      </c>
      <c r="N5786" t="str" cm="1">
        <f t="array" ref="N5786">_xlfn.IFS(H5786&lt;0, "LOSS", H5786&gt;1000, "GREAT", H5786&gt;500, "GOOD", H5786&gt;=100, "OKAY", H5786&lt;100, "OKAY")</f>
        <v>OKAY</v>
      </c>
    </row>
    <row r="5787" spans="1:14">
      <c r="A5787" s="2">
        <v>42646</v>
      </c>
      <c r="B5787" s="2" t="str">
        <f>TEXT(A5787,"mmmm")</f>
        <v>October</v>
      </c>
      <c r="C5787" t="s">
        <v>1587</v>
      </c>
      <c r="D5787" t="s">
        <v>22</v>
      </c>
      <c r="E5787" t="s">
        <v>23</v>
      </c>
      <c r="F5787" t="s">
        <v>47</v>
      </c>
      <c r="G5787" t="s">
        <v>363</v>
      </c>
      <c r="H5787">
        <v>97.82</v>
      </c>
      <c r="I5787">
        <v>2</v>
      </c>
      <c r="J5787">
        <v>45.98</v>
      </c>
      <c r="K5787" s="6">
        <f>J5787/H5787</f>
        <v>0.47004702514823143</v>
      </c>
      <c r="M5787" t="str">
        <f>LEFT(C5787, SEARCH(" ", C5787) - 1)</f>
        <v>Daniel</v>
      </c>
      <c r="N5787" t="str" cm="1">
        <f t="array" ref="N5787">_xlfn.IFS(H5787&lt;0, "LOSS", H5787&gt;1000, "GREAT", H5787&gt;500, "GOOD", H5787&gt;=100, "OKAY", H5787&lt;100, "OKAY")</f>
        <v>OKAY</v>
      </c>
    </row>
    <row r="5788" spans="1:14">
      <c r="A5788" s="2">
        <v>42647</v>
      </c>
      <c r="B5788" s="2" t="str">
        <f>TEXT(A5788,"mmmm")</f>
        <v>October</v>
      </c>
      <c r="C5788" t="s">
        <v>1793</v>
      </c>
      <c r="D5788" t="s">
        <v>26</v>
      </c>
      <c r="E5788" t="s">
        <v>23</v>
      </c>
      <c r="F5788" t="s">
        <v>42</v>
      </c>
      <c r="G5788" t="s">
        <v>1800</v>
      </c>
      <c r="H5788">
        <v>59.75</v>
      </c>
      <c r="I5788">
        <v>7</v>
      </c>
      <c r="J5788">
        <v>19.420000000000002</v>
      </c>
      <c r="K5788" s="6">
        <f>J5788/H5788</f>
        <v>0.32502092050209208</v>
      </c>
      <c r="M5788" t="str">
        <f>LEFT(C5788, SEARCH(" ", C5788) - 1)</f>
        <v>Mary</v>
      </c>
      <c r="N5788" t="str" cm="1">
        <f t="array" ref="N5788">_xlfn.IFS(H5788&lt;0, "LOSS", H5788&gt;1000, "GREAT", H5788&gt;500, "GOOD", H5788&gt;=100, "OKAY", H5788&lt;100, "OKAY")</f>
        <v>OKAY</v>
      </c>
    </row>
    <row r="5789" spans="1:14">
      <c r="A5789" s="2">
        <v>42647</v>
      </c>
      <c r="B5789" s="2" t="str">
        <f>TEXT(A5789,"mmmm")</f>
        <v>October</v>
      </c>
      <c r="C5789" t="s">
        <v>491</v>
      </c>
      <c r="D5789" t="s">
        <v>285</v>
      </c>
      <c r="E5789" t="s">
        <v>23</v>
      </c>
      <c r="F5789" t="s">
        <v>38</v>
      </c>
      <c r="G5789" t="s">
        <v>785</v>
      </c>
      <c r="H5789">
        <v>30.4</v>
      </c>
      <c r="I5789">
        <v>1</v>
      </c>
      <c r="J5789">
        <v>13.98</v>
      </c>
      <c r="K5789" s="6">
        <f>J5789/H5789</f>
        <v>0.45986842105263159</v>
      </c>
      <c r="M5789" t="str">
        <f>LEFT(C5789, SEARCH(" ", C5789) - 1)</f>
        <v>Daniel</v>
      </c>
      <c r="N5789" t="str" cm="1">
        <f t="array" ref="N5789">_xlfn.IFS(H5789&lt;0, "LOSS", H5789&gt;1000, "GREAT", H5789&gt;500, "GOOD", H5789&gt;=100, "OKAY", H5789&lt;100, "OKAY")</f>
        <v>OKAY</v>
      </c>
    </row>
    <row r="5790" spans="1:14">
      <c r="A5790" s="2">
        <v>42647</v>
      </c>
      <c r="B5790" s="2" t="str">
        <f>TEXT(A5790,"mmmm")</f>
        <v>October</v>
      </c>
      <c r="C5790" t="s">
        <v>491</v>
      </c>
      <c r="D5790" t="s">
        <v>285</v>
      </c>
      <c r="E5790" t="s">
        <v>25</v>
      </c>
      <c r="F5790" t="s">
        <v>41</v>
      </c>
      <c r="G5790" t="s">
        <v>719</v>
      </c>
      <c r="H5790">
        <v>5399.91</v>
      </c>
      <c r="I5790">
        <v>9</v>
      </c>
      <c r="J5790">
        <v>2591.96</v>
      </c>
      <c r="K5790" s="6">
        <f>J5790/H5790</f>
        <v>0.4800005926024693</v>
      </c>
      <c r="M5790" t="str">
        <f>LEFT(C5790, SEARCH(" ", C5790) - 1)</f>
        <v>Daniel</v>
      </c>
      <c r="N5790" t="str" cm="1">
        <f t="array" ref="N5790">_xlfn.IFS(H5790&lt;0, "LOSS", H5790&gt;1000, "GREAT", H5790&gt;500, "GOOD", H5790&gt;=100, "OKAY", H5790&lt;100, "OKAY")</f>
        <v>GREAT</v>
      </c>
    </row>
    <row r="5791" spans="1:14">
      <c r="A5791" s="2">
        <v>42647</v>
      </c>
      <c r="B5791" s="2" t="str">
        <f>TEXT(A5791,"mmmm")</f>
        <v>October</v>
      </c>
      <c r="C5791" t="s">
        <v>491</v>
      </c>
      <c r="D5791" t="s">
        <v>285</v>
      </c>
      <c r="E5791" t="s">
        <v>23</v>
      </c>
      <c r="F5791" t="s">
        <v>49</v>
      </c>
      <c r="G5791" t="s">
        <v>2685</v>
      </c>
      <c r="H5791">
        <v>119.1</v>
      </c>
      <c r="I5791">
        <v>3</v>
      </c>
      <c r="J5791">
        <v>34.54</v>
      </c>
      <c r="K5791" s="6">
        <f>J5791/H5791</f>
        <v>0.29000839630562553</v>
      </c>
      <c r="M5791" t="str">
        <f>LEFT(C5791, SEARCH(" ", C5791) - 1)</f>
        <v>Daniel</v>
      </c>
      <c r="N5791" t="str" cm="1">
        <f t="array" ref="N5791">_xlfn.IFS(H5791&lt;0, "LOSS", H5791&gt;1000, "GREAT", H5791&gt;500, "GOOD", H5791&gt;=100, "OKAY", H5791&lt;100, "OKAY")</f>
        <v>OKAY</v>
      </c>
    </row>
    <row r="5792" spans="1:14">
      <c r="A5792" s="2">
        <v>42647</v>
      </c>
      <c r="B5792" s="2" t="str">
        <f>TEXT(A5792,"mmmm")</f>
        <v>October</v>
      </c>
      <c r="C5792" t="s">
        <v>101</v>
      </c>
      <c r="D5792" t="s">
        <v>177</v>
      </c>
      <c r="E5792" t="s">
        <v>21</v>
      </c>
      <c r="F5792" t="s">
        <v>51</v>
      </c>
      <c r="G5792" t="s">
        <v>2477</v>
      </c>
      <c r="H5792">
        <v>239.37</v>
      </c>
      <c r="I5792">
        <v>2</v>
      </c>
      <c r="J5792">
        <v>-23.94</v>
      </c>
      <c r="K5792" s="6">
        <f>J5792/H5792</f>
        <v>-0.10001253289885952</v>
      </c>
      <c r="M5792" t="str">
        <f>LEFT(C5792, SEARCH(" ", C5792) - 1)</f>
        <v>Melanie</v>
      </c>
      <c r="N5792" t="str" cm="1">
        <f t="array" ref="N5792">_xlfn.IFS(H5792&lt;0, "LOSS", H5792&gt;1000, "GREAT", H5792&gt;500, "GOOD", H5792&gt;=100, "OKAY", H5792&lt;100, "OKAY")</f>
        <v>OKAY</v>
      </c>
    </row>
    <row r="5793" spans="1:14">
      <c r="A5793" s="2">
        <v>42647</v>
      </c>
      <c r="B5793" s="2" t="str">
        <f>TEXT(A5793,"mmmm")</f>
        <v>October</v>
      </c>
      <c r="C5793" t="s">
        <v>534</v>
      </c>
      <c r="D5793" t="s">
        <v>31</v>
      </c>
      <c r="E5793" t="s">
        <v>25</v>
      </c>
      <c r="F5793" t="s">
        <v>48</v>
      </c>
      <c r="G5793" t="s">
        <v>1843</v>
      </c>
      <c r="H5793">
        <v>52.68</v>
      </c>
      <c r="I5793">
        <v>3</v>
      </c>
      <c r="J5793">
        <v>19.760000000000002</v>
      </c>
      <c r="K5793" s="6">
        <f>J5793/H5793</f>
        <v>0.37509491268033412</v>
      </c>
      <c r="M5793" t="str">
        <f>LEFT(C5793, SEARCH(" ", C5793) - 1)</f>
        <v>Anna</v>
      </c>
      <c r="N5793" t="str" cm="1">
        <f t="array" ref="N5793">_xlfn.IFS(H5793&lt;0, "LOSS", H5793&gt;1000, "GREAT", H5793&gt;500, "GOOD", H5793&gt;=100, "OKAY", H5793&lt;100, "OKAY")</f>
        <v>OKAY</v>
      </c>
    </row>
    <row r="5794" spans="1:14">
      <c r="A5794" s="2">
        <v>42647</v>
      </c>
      <c r="B5794" s="2" t="str">
        <f>TEXT(A5794,"mmmm")</f>
        <v>October</v>
      </c>
      <c r="C5794" t="s">
        <v>534</v>
      </c>
      <c r="D5794" t="s">
        <v>31</v>
      </c>
      <c r="E5794" t="s">
        <v>21</v>
      </c>
      <c r="F5794" t="s">
        <v>44</v>
      </c>
      <c r="G5794" t="s">
        <v>2380</v>
      </c>
      <c r="H5794">
        <v>11.57</v>
      </c>
      <c r="I5794">
        <v>3</v>
      </c>
      <c r="J5794">
        <v>2.6</v>
      </c>
      <c r="K5794" s="6">
        <f>J5794/H5794</f>
        <v>0.2247191011235955</v>
      </c>
      <c r="M5794" t="str">
        <f>LEFT(C5794, SEARCH(" ", C5794) - 1)</f>
        <v>Anna</v>
      </c>
      <c r="N5794" t="str" cm="1">
        <f t="array" ref="N5794">_xlfn.IFS(H5794&lt;0, "LOSS", H5794&gt;1000, "GREAT", H5794&gt;500, "GOOD", H5794&gt;=100, "OKAY", H5794&lt;100, "OKAY")</f>
        <v>OKAY</v>
      </c>
    </row>
    <row r="5795" spans="1:14">
      <c r="A5795" s="2">
        <v>42649</v>
      </c>
      <c r="B5795" s="2" t="str">
        <f>TEXT(A5795,"mmmm")</f>
        <v>October</v>
      </c>
      <c r="C5795" t="s">
        <v>2190</v>
      </c>
      <c r="D5795" t="s">
        <v>269</v>
      </c>
      <c r="E5795" t="s">
        <v>23</v>
      </c>
      <c r="F5795" t="s">
        <v>38</v>
      </c>
      <c r="G5795" t="s">
        <v>1450</v>
      </c>
      <c r="H5795">
        <v>28.85</v>
      </c>
      <c r="I5795">
        <v>5</v>
      </c>
      <c r="J5795">
        <v>14.43</v>
      </c>
      <c r="K5795" s="6">
        <f>J5795/H5795</f>
        <v>0.50017331022530331</v>
      </c>
      <c r="M5795" t="str">
        <f>LEFT(C5795, SEARCH(" ", C5795) - 1)</f>
        <v>Jonathan</v>
      </c>
      <c r="N5795" t="str" cm="1">
        <f t="array" ref="N5795">_xlfn.IFS(H5795&lt;0, "LOSS", H5795&gt;1000, "GREAT", H5795&gt;500, "GOOD", H5795&gt;=100, "OKAY", H5795&lt;100, "OKAY")</f>
        <v>OKAY</v>
      </c>
    </row>
    <row r="5796" spans="1:14">
      <c r="A5796" s="2">
        <v>42649</v>
      </c>
      <c r="B5796" s="2" t="str">
        <f>TEXT(A5796,"mmmm")</f>
        <v>October</v>
      </c>
      <c r="C5796" t="s">
        <v>649</v>
      </c>
      <c r="D5796" t="s">
        <v>94</v>
      </c>
      <c r="E5796" t="s">
        <v>25</v>
      </c>
      <c r="F5796" t="s">
        <v>46</v>
      </c>
      <c r="G5796" t="s">
        <v>2686</v>
      </c>
      <c r="H5796">
        <v>703.71</v>
      </c>
      <c r="I5796">
        <v>6</v>
      </c>
      <c r="J5796">
        <v>-938.28</v>
      </c>
      <c r="K5796" s="6">
        <f>J5796/H5796</f>
        <v>-1.3333333333333333</v>
      </c>
      <c r="M5796" t="str">
        <f>LEFT(C5796, SEARCH(" ", C5796) - 1)</f>
        <v>Laurel</v>
      </c>
      <c r="N5796" t="str" cm="1">
        <f t="array" ref="N5796">_xlfn.IFS(H5796&lt;0, "LOSS", H5796&gt;1000, "GREAT", H5796&gt;500, "GOOD", H5796&gt;=100, "OKAY", H5796&lt;100, "OKAY")</f>
        <v>GOOD</v>
      </c>
    </row>
    <row r="5797" spans="1:14">
      <c r="A5797" s="2">
        <v>42649</v>
      </c>
      <c r="B5797" s="2" t="str">
        <f>TEXT(A5797,"mmmm")</f>
        <v>October</v>
      </c>
      <c r="C5797" t="s">
        <v>649</v>
      </c>
      <c r="D5797" t="s">
        <v>94</v>
      </c>
      <c r="E5797" t="s">
        <v>23</v>
      </c>
      <c r="F5797" t="s">
        <v>38</v>
      </c>
      <c r="G5797" t="s">
        <v>1904</v>
      </c>
      <c r="H5797">
        <v>17.899999999999999</v>
      </c>
      <c r="I5797">
        <v>4</v>
      </c>
      <c r="J5797">
        <v>-14.92</v>
      </c>
      <c r="K5797" s="6">
        <f>J5797/H5797</f>
        <v>-0.83351955307262571</v>
      </c>
      <c r="M5797" t="str">
        <f>LEFT(C5797, SEARCH(" ", C5797) - 1)</f>
        <v>Laurel</v>
      </c>
      <c r="N5797" t="str" cm="1">
        <f t="array" ref="N5797">_xlfn.IFS(H5797&lt;0, "LOSS", H5797&gt;1000, "GREAT", H5797&gt;500, "GOOD", H5797&gt;=100, "OKAY", H5797&lt;100, "OKAY")</f>
        <v>OKAY</v>
      </c>
    </row>
    <row r="5798" spans="1:14">
      <c r="A5798" s="2">
        <v>42649</v>
      </c>
      <c r="B5798" s="2" t="str">
        <f>TEXT(A5798,"mmmm")</f>
        <v>October</v>
      </c>
      <c r="C5798" t="s">
        <v>649</v>
      </c>
      <c r="D5798" t="s">
        <v>94</v>
      </c>
      <c r="E5798" t="s">
        <v>23</v>
      </c>
      <c r="F5798" t="s">
        <v>38</v>
      </c>
      <c r="G5798" t="s">
        <v>1603</v>
      </c>
      <c r="H5798">
        <v>11.98</v>
      </c>
      <c r="I5798">
        <v>4</v>
      </c>
      <c r="J5798">
        <v>-9.18</v>
      </c>
      <c r="K5798" s="6">
        <f>J5798/H5798</f>
        <v>-0.76627712854757923</v>
      </c>
      <c r="M5798" t="str">
        <f>LEFT(C5798, SEARCH(" ", C5798) - 1)</f>
        <v>Laurel</v>
      </c>
      <c r="N5798" t="str" cm="1">
        <f t="array" ref="N5798">_xlfn.IFS(H5798&lt;0, "LOSS", H5798&gt;1000, "GREAT", H5798&gt;500, "GOOD", H5798&gt;=100, "OKAY", H5798&lt;100, "OKAY")</f>
        <v>OKAY</v>
      </c>
    </row>
    <row r="5799" spans="1:14">
      <c r="A5799" s="2">
        <v>42649</v>
      </c>
      <c r="B5799" s="2" t="str">
        <f>TEXT(A5799,"mmmm")</f>
        <v>October</v>
      </c>
      <c r="C5799" t="s">
        <v>649</v>
      </c>
      <c r="D5799" t="s">
        <v>94</v>
      </c>
      <c r="E5799" t="s">
        <v>25</v>
      </c>
      <c r="F5799" t="s">
        <v>35</v>
      </c>
      <c r="G5799" t="s">
        <v>1590</v>
      </c>
      <c r="H5799">
        <v>67.959999999999994</v>
      </c>
      <c r="I5799">
        <v>5</v>
      </c>
      <c r="J5799">
        <v>0.85</v>
      </c>
      <c r="K5799" s="6">
        <f>J5799/H5799</f>
        <v>1.2507357268981755E-2</v>
      </c>
      <c r="M5799" t="str">
        <f>LEFT(C5799, SEARCH(" ", C5799) - 1)</f>
        <v>Laurel</v>
      </c>
      <c r="N5799" t="str" cm="1">
        <f t="array" ref="N5799">_xlfn.IFS(H5799&lt;0, "LOSS", H5799&gt;1000, "GREAT", H5799&gt;500, "GOOD", H5799&gt;=100, "OKAY", H5799&lt;100, "OKAY")</f>
        <v>OKAY</v>
      </c>
    </row>
    <row r="5800" spans="1:14">
      <c r="A5800" s="2">
        <v>42650</v>
      </c>
      <c r="B5800" s="2" t="str">
        <f>TEXT(A5800,"mmmm")</f>
        <v>October</v>
      </c>
      <c r="C5800" t="s">
        <v>1841</v>
      </c>
      <c r="D5800" t="s">
        <v>22</v>
      </c>
      <c r="E5800" t="s">
        <v>23</v>
      </c>
      <c r="F5800" t="s">
        <v>38</v>
      </c>
      <c r="G5800" t="s">
        <v>1612</v>
      </c>
      <c r="H5800">
        <v>27.26</v>
      </c>
      <c r="I5800">
        <v>2</v>
      </c>
      <c r="J5800">
        <v>8.86</v>
      </c>
      <c r="K5800" s="6">
        <f>J5800/H5800</f>
        <v>0.32501834189288331</v>
      </c>
      <c r="M5800" t="str">
        <f>LEFT(C5800, SEARCH(" ", C5800) - 1)</f>
        <v>Tim</v>
      </c>
      <c r="N5800" t="str" cm="1">
        <f t="array" ref="N5800">_xlfn.IFS(H5800&lt;0, "LOSS", H5800&gt;1000, "GREAT", H5800&gt;500, "GOOD", H5800&gt;=100, "OKAY", H5800&lt;100, "OKAY")</f>
        <v>OKAY</v>
      </c>
    </row>
    <row r="5801" spans="1:14">
      <c r="A5801" s="2">
        <v>42650</v>
      </c>
      <c r="B5801" s="2" t="str">
        <f>TEXT(A5801,"mmmm")</f>
        <v>October</v>
      </c>
      <c r="C5801" t="s">
        <v>2489</v>
      </c>
      <c r="D5801" t="s">
        <v>28</v>
      </c>
      <c r="E5801" t="s">
        <v>25</v>
      </c>
      <c r="F5801" t="s">
        <v>46</v>
      </c>
      <c r="G5801" t="s">
        <v>921</v>
      </c>
      <c r="H5801">
        <v>837.6</v>
      </c>
      <c r="I5801">
        <v>3</v>
      </c>
      <c r="J5801">
        <v>62.82</v>
      </c>
      <c r="K5801" s="6">
        <f>J5801/H5801</f>
        <v>7.4999999999999997E-2</v>
      </c>
      <c r="M5801" t="str">
        <f>LEFT(C5801, SEARCH(" ", C5801) - 1)</f>
        <v>Dionis</v>
      </c>
      <c r="N5801" t="str" cm="1">
        <f t="array" ref="N5801">_xlfn.IFS(H5801&lt;0, "LOSS", H5801&gt;1000, "GREAT", H5801&gt;500, "GOOD", H5801&gt;=100, "OKAY", H5801&lt;100, "OKAY")</f>
        <v>GOOD</v>
      </c>
    </row>
    <row r="5802" spans="1:14">
      <c r="A5802" s="2">
        <v>42650</v>
      </c>
      <c r="B5802" s="2" t="str">
        <f>TEXT(A5802,"mmmm")</f>
        <v>October</v>
      </c>
      <c r="C5802" t="s">
        <v>757</v>
      </c>
      <c r="D5802" t="s">
        <v>22</v>
      </c>
      <c r="E5802" t="s">
        <v>23</v>
      </c>
      <c r="F5802" t="s">
        <v>47</v>
      </c>
      <c r="G5802" t="s">
        <v>1847</v>
      </c>
      <c r="H5802">
        <v>10.56</v>
      </c>
      <c r="I5802">
        <v>2</v>
      </c>
      <c r="J5802">
        <v>5.07</v>
      </c>
      <c r="K5802" s="6">
        <f>J5802/H5802</f>
        <v>0.48011363636363635</v>
      </c>
      <c r="M5802" t="str">
        <f>LEFT(C5802, SEARCH(" ", C5802) - 1)</f>
        <v>Cindy</v>
      </c>
      <c r="N5802" t="str" cm="1">
        <f t="array" ref="N5802">_xlfn.IFS(H5802&lt;0, "LOSS", H5802&gt;1000, "GREAT", H5802&gt;500, "GOOD", H5802&gt;=100, "OKAY", H5802&lt;100, "OKAY")</f>
        <v>OKAY</v>
      </c>
    </row>
    <row r="5803" spans="1:14">
      <c r="A5803" s="2">
        <v>42650</v>
      </c>
      <c r="B5803" s="2" t="str">
        <f>TEXT(A5803,"mmmm")</f>
        <v>October</v>
      </c>
      <c r="C5803" t="s">
        <v>1034</v>
      </c>
      <c r="D5803" t="s">
        <v>27</v>
      </c>
      <c r="E5803" t="s">
        <v>23</v>
      </c>
      <c r="F5803" t="s">
        <v>45</v>
      </c>
      <c r="G5803" t="s">
        <v>2294</v>
      </c>
      <c r="H5803">
        <v>4.93</v>
      </c>
      <c r="I5803">
        <v>2</v>
      </c>
      <c r="J5803">
        <v>1.72</v>
      </c>
      <c r="K5803" s="6">
        <f>J5803/H5803</f>
        <v>0.34888438133874239</v>
      </c>
      <c r="M5803" t="str">
        <f>LEFT(C5803, SEARCH(" ", C5803) - 1)</f>
        <v>Arthur</v>
      </c>
      <c r="N5803" t="str" cm="1">
        <f t="array" ref="N5803">_xlfn.IFS(H5803&lt;0, "LOSS", H5803&gt;1000, "GREAT", H5803&gt;500, "GOOD", H5803&gt;=100, "OKAY", H5803&lt;100, "OKAY")</f>
        <v>OKAY</v>
      </c>
    </row>
    <row r="5804" spans="1:14">
      <c r="A5804" s="2">
        <v>42650</v>
      </c>
      <c r="B5804" s="2" t="str">
        <f>TEXT(A5804,"mmmm")</f>
        <v>October</v>
      </c>
      <c r="C5804" t="s">
        <v>915</v>
      </c>
      <c r="D5804" t="s">
        <v>28</v>
      </c>
      <c r="E5804" t="s">
        <v>23</v>
      </c>
      <c r="F5804" t="s">
        <v>43</v>
      </c>
      <c r="G5804" t="s">
        <v>93</v>
      </c>
      <c r="H5804">
        <v>93.36</v>
      </c>
      <c r="I5804">
        <v>12</v>
      </c>
      <c r="J5804">
        <v>0.93</v>
      </c>
      <c r="K5804" s="6">
        <f>J5804/H5804</f>
        <v>9.9614395886889473E-3</v>
      </c>
      <c r="M5804" t="str">
        <f>LEFT(C5804, SEARCH(" ", C5804) - 1)</f>
        <v>Mick</v>
      </c>
      <c r="N5804" t="str" cm="1">
        <f t="array" ref="N5804">_xlfn.IFS(H5804&lt;0, "LOSS", H5804&gt;1000, "GREAT", H5804&gt;500, "GOOD", H5804&gt;=100, "OKAY", H5804&lt;100, "OKAY")</f>
        <v>OKAY</v>
      </c>
    </row>
    <row r="5805" spans="1:14">
      <c r="A5805" s="2">
        <v>42651</v>
      </c>
      <c r="B5805" s="2" t="str">
        <f>TEXT(A5805,"mmmm")</f>
        <v>October</v>
      </c>
      <c r="C5805" t="s">
        <v>2042</v>
      </c>
      <c r="D5805" t="s">
        <v>26</v>
      </c>
      <c r="E5805" t="s">
        <v>21</v>
      </c>
      <c r="F5805" t="s">
        <v>44</v>
      </c>
      <c r="G5805" t="s">
        <v>2388</v>
      </c>
      <c r="H5805">
        <v>51.71</v>
      </c>
      <c r="I5805">
        <v>8</v>
      </c>
      <c r="J5805">
        <v>-32.32</v>
      </c>
      <c r="K5805" s="6">
        <f>J5805/H5805</f>
        <v>-0.62502417327402826</v>
      </c>
      <c r="M5805" t="str">
        <f>LEFT(C5805, SEARCH(" ", C5805) - 1)</f>
        <v>Bart</v>
      </c>
      <c r="N5805" t="str" cm="1">
        <f t="array" ref="N5805">_xlfn.IFS(H5805&lt;0, "LOSS", H5805&gt;1000, "GREAT", H5805&gt;500, "GOOD", H5805&gt;=100, "OKAY", H5805&lt;100, "OKAY")</f>
        <v>OKAY</v>
      </c>
    </row>
    <row r="5806" spans="1:14">
      <c r="A5806" s="2">
        <v>42651</v>
      </c>
      <c r="B5806" s="2" t="str">
        <f>TEXT(A5806,"mmmm")</f>
        <v>October</v>
      </c>
      <c r="C5806" t="s">
        <v>940</v>
      </c>
      <c r="D5806" t="s">
        <v>22</v>
      </c>
      <c r="E5806" t="s">
        <v>23</v>
      </c>
      <c r="F5806" t="s">
        <v>47</v>
      </c>
      <c r="G5806" t="s">
        <v>1207</v>
      </c>
      <c r="H5806">
        <v>61.96</v>
      </c>
      <c r="I5806">
        <v>2</v>
      </c>
      <c r="J5806">
        <v>27.88</v>
      </c>
      <c r="K5806" s="6">
        <f>J5806/H5806</f>
        <v>0.44996772111039379</v>
      </c>
      <c r="M5806" t="str">
        <f>LEFT(C5806, SEARCH(" ", C5806) - 1)</f>
        <v>Joel</v>
      </c>
      <c r="N5806" t="str" cm="1">
        <f t="array" ref="N5806">_xlfn.IFS(H5806&lt;0, "LOSS", H5806&gt;1000, "GREAT", H5806&gt;500, "GOOD", H5806&gt;=100, "OKAY", H5806&lt;100, "OKAY")</f>
        <v>OKAY</v>
      </c>
    </row>
    <row r="5807" spans="1:14">
      <c r="A5807" s="2">
        <v>42651</v>
      </c>
      <c r="B5807" s="2" t="str">
        <f>TEXT(A5807,"mmmm")</f>
        <v>October</v>
      </c>
      <c r="C5807" t="s">
        <v>2482</v>
      </c>
      <c r="D5807" t="s">
        <v>26</v>
      </c>
      <c r="E5807" t="s">
        <v>23</v>
      </c>
      <c r="F5807" t="s">
        <v>45</v>
      </c>
      <c r="G5807" t="s">
        <v>2259</v>
      </c>
      <c r="H5807">
        <v>60.14</v>
      </c>
      <c r="I5807">
        <v>6</v>
      </c>
      <c r="J5807">
        <v>20.3</v>
      </c>
      <c r="K5807" s="6">
        <f>J5807/H5807</f>
        <v>0.33754572663784504</v>
      </c>
      <c r="M5807" t="str">
        <f>LEFT(C5807, SEARCH(" ", C5807) - 1)</f>
        <v>Peter</v>
      </c>
      <c r="N5807" t="str" cm="1">
        <f t="array" ref="N5807">_xlfn.IFS(H5807&lt;0, "LOSS", H5807&gt;1000, "GREAT", H5807&gt;500, "GOOD", H5807&gt;=100, "OKAY", H5807&lt;100, "OKAY")</f>
        <v>OKAY</v>
      </c>
    </row>
    <row r="5808" spans="1:14">
      <c r="A5808" s="2">
        <v>42651</v>
      </c>
      <c r="B5808" s="2" t="str">
        <f>TEXT(A5808,"mmmm")</f>
        <v>October</v>
      </c>
      <c r="C5808" t="s">
        <v>1493</v>
      </c>
      <c r="D5808" t="s">
        <v>33</v>
      </c>
      <c r="E5808" t="s">
        <v>23</v>
      </c>
      <c r="F5808" t="s">
        <v>49</v>
      </c>
      <c r="G5808" t="s">
        <v>2687</v>
      </c>
      <c r="H5808">
        <v>387.72</v>
      </c>
      <c r="I5808">
        <v>5</v>
      </c>
      <c r="J5808">
        <v>-67.849999999999994</v>
      </c>
      <c r="K5808" s="6">
        <f>J5808/H5808</f>
        <v>-0.17499742081914782</v>
      </c>
      <c r="M5808" t="str">
        <f>LEFT(C5808, SEARCH(" ", C5808) - 1)</f>
        <v>Doug</v>
      </c>
      <c r="N5808" t="str" cm="1">
        <f t="array" ref="N5808">_xlfn.IFS(H5808&lt;0, "LOSS", H5808&gt;1000, "GREAT", H5808&gt;500, "GOOD", H5808&gt;=100, "OKAY", H5808&lt;100, "OKAY")</f>
        <v>OKAY</v>
      </c>
    </row>
    <row r="5809" spans="1:14">
      <c r="A5809" s="2">
        <v>42652</v>
      </c>
      <c r="B5809" s="2" t="str">
        <f>TEXT(A5809,"mmmm")</f>
        <v>October</v>
      </c>
      <c r="C5809" t="s">
        <v>2112</v>
      </c>
      <c r="D5809" t="s">
        <v>30</v>
      </c>
      <c r="E5809" t="s">
        <v>25</v>
      </c>
      <c r="F5809" t="s">
        <v>48</v>
      </c>
      <c r="G5809" t="s">
        <v>1941</v>
      </c>
      <c r="H5809">
        <v>23.98</v>
      </c>
      <c r="I5809">
        <v>4</v>
      </c>
      <c r="J5809">
        <v>-15.58</v>
      </c>
      <c r="K5809" s="6">
        <f>J5809/H5809</f>
        <v>-0.64970809007506258</v>
      </c>
      <c r="M5809" t="str">
        <f>LEFT(C5809, SEARCH(" ", C5809) - 1)</f>
        <v>Michael</v>
      </c>
      <c r="N5809" t="str" cm="1">
        <f t="array" ref="N5809">_xlfn.IFS(H5809&lt;0, "LOSS", H5809&gt;1000, "GREAT", H5809&gt;500, "GOOD", H5809&gt;=100, "OKAY", H5809&lt;100, "OKAY")</f>
        <v>OKAY</v>
      </c>
    </row>
    <row r="5810" spans="1:14">
      <c r="A5810" s="2">
        <v>42652</v>
      </c>
      <c r="B5810" s="2" t="str">
        <f>TEXT(A5810,"mmmm")</f>
        <v>October</v>
      </c>
      <c r="C5810" t="s">
        <v>1543</v>
      </c>
      <c r="D5810" t="s">
        <v>27</v>
      </c>
      <c r="E5810" t="s">
        <v>23</v>
      </c>
      <c r="F5810" t="s">
        <v>47</v>
      </c>
      <c r="G5810" t="s">
        <v>533</v>
      </c>
      <c r="H5810">
        <v>19.14</v>
      </c>
      <c r="I5810">
        <v>4</v>
      </c>
      <c r="J5810">
        <v>5.98</v>
      </c>
      <c r="K5810" s="6">
        <f>J5810/H5810</f>
        <v>0.31243469174503657</v>
      </c>
      <c r="M5810" t="str">
        <f>LEFT(C5810, SEARCH(" ", C5810) - 1)</f>
        <v>Sibella</v>
      </c>
      <c r="N5810" t="str" cm="1">
        <f t="array" ref="N5810">_xlfn.IFS(H5810&lt;0, "LOSS", H5810&gt;1000, "GREAT", H5810&gt;500, "GOOD", H5810&gt;=100, "OKAY", H5810&lt;100, "OKAY")</f>
        <v>OKAY</v>
      </c>
    </row>
    <row r="5811" spans="1:14">
      <c r="A5811" s="2">
        <v>42652</v>
      </c>
      <c r="B5811" s="2" t="str">
        <f>TEXT(A5811,"mmmm")</f>
        <v>October</v>
      </c>
      <c r="C5811" t="s">
        <v>1543</v>
      </c>
      <c r="D5811" t="s">
        <v>27</v>
      </c>
      <c r="E5811" t="s">
        <v>21</v>
      </c>
      <c r="F5811" t="s">
        <v>44</v>
      </c>
      <c r="G5811" t="s">
        <v>925</v>
      </c>
      <c r="H5811">
        <v>332.83</v>
      </c>
      <c r="I5811">
        <v>4</v>
      </c>
      <c r="J5811">
        <v>-24.96</v>
      </c>
      <c r="K5811" s="6">
        <f>J5811/H5811</f>
        <v>-7.4993239792086053E-2</v>
      </c>
      <c r="M5811" t="str">
        <f>LEFT(C5811, SEARCH(" ", C5811) - 1)</f>
        <v>Sibella</v>
      </c>
      <c r="N5811" t="str" cm="1">
        <f t="array" ref="N5811">_xlfn.IFS(H5811&lt;0, "LOSS", H5811&gt;1000, "GREAT", H5811&gt;500, "GOOD", H5811&gt;=100, "OKAY", H5811&lt;100, "OKAY")</f>
        <v>OKAY</v>
      </c>
    </row>
    <row r="5812" spans="1:14">
      <c r="A5812" s="2">
        <v>42652</v>
      </c>
      <c r="B5812" s="2" t="str">
        <f>TEXT(A5812,"mmmm")</f>
        <v>October</v>
      </c>
      <c r="C5812" t="s">
        <v>2403</v>
      </c>
      <c r="D5812" t="s">
        <v>73</v>
      </c>
      <c r="E5812" t="s">
        <v>23</v>
      </c>
      <c r="F5812" t="s">
        <v>37</v>
      </c>
      <c r="G5812" t="s">
        <v>1703</v>
      </c>
      <c r="H5812">
        <v>1.41</v>
      </c>
      <c r="I5812">
        <v>1</v>
      </c>
      <c r="J5812">
        <v>0.16</v>
      </c>
      <c r="K5812" s="6">
        <f>J5812/H5812</f>
        <v>0.11347517730496455</v>
      </c>
      <c r="M5812" t="str">
        <f>LEFT(C5812, SEARCH(" ", C5812) - 1)</f>
        <v>Maria</v>
      </c>
      <c r="N5812" t="str" cm="1">
        <f t="array" ref="N5812">_xlfn.IFS(H5812&lt;0, "LOSS", H5812&gt;1000, "GREAT", H5812&gt;500, "GOOD", H5812&gt;=100, "OKAY", H5812&lt;100, "OKAY")</f>
        <v>OKAY</v>
      </c>
    </row>
    <row r="5813" spans="1:14">
      <c r="A5813" s="2">
        <v>42652</v>
      </c>
      <c r="B5813" s="2" t="str">
        <f>TEXT(A5813,"mmmm")</f>
        <v>October</v>
      </c>
      <c r="C5813" t="s">
        <v>2403</v>
      </c>
      <c r="D5813" t="s">
        <v>73</v>
      </c>
      <c r="E5813" t="s">
        <v>21</v>
      </c>
      <c r="F5813" t="s">
        <v>44</v>
      </c>
      <c r="G5813" t="s">
        <v>2274</v>
      </c>
      <c r="H5813">
        <v>169.57</v>
      </c>
      <c r="I5813">
        <v>2</v>
      </c>
      <c r="J5813">
        <v>0</v>
      </c>
      <c r="K5813" s="6">
        <f>J5813/H5813</f>
        <v>0</v>
      </c>
      <c r="M5813" t="str">
        <f>LEFT(C5813, SEARCH(" ", C5813) - 1)</f>
        <v>Maria</v>
      </c>
      <c r="N5813" t="str" cm="1">
        <f t="array" ref="N5813">_xlfn.IFS(H5813&lt;0, "LOSS", H5813&gt;1000, "GREAT", H5813&gt;500, "GOOD", H5813&gt;=100, "OKAY", H5813&lt;100, "OKAY")</f>
        <v>OKAY</v>
      </c>
    </row>
    <row r="5814" spans="1:14">
      <c r="A5814" s="2">
        <v>42653</v>
      </c>
      <c r="B5814" s="2" t="str">
        <f>TEXT(A5814,"mmmm")</f>
        <v>October</v>
      </c>
      <c r="C5814" t="s">
        <v>2501</v>
      </c>
      <c r="D5814" t="s">
        <v>33</v>
      </c>
      <c r="E5814" t="s">
        <v>23</v>
      </c>
      <c r="F5814" t="s">
        <v>50</v>
      </c>
      <c r="G5814" t="s">
        <v>563</v>
      </c>
      <c r="H5814">
        <v>20.61</v>
      </c>
      <c r="I5814">
        <v>2</v>
      </c>
      <c r="J5814">
        <v>-4.38</v>
      </c>
      <c r="K5814" s="6">
        <f>J5814/H5814</f>
        <v>-0.21251819505094616</v>
      </c>
      <c r="M5814" t="str">
        <f>LEFT(C5814, SEARCH(" ", C5814) - 1)</f>
        <v>Erica</v>
      </c>
      <c r="N5814" t="str" cm="1">
        <f t="array" ref="N5814">_xlfn.IFS(H5814&lt;0, "LOSS", H5814&gt;1000, "GREAT", H5814&gt;500, "GOOD", H5814&gt;=100, "OKAY", H5814&lt;100, "OKAY")</f>
        <v>OKAY</v>
      </c>
    </row>
    <row r="5815" spans="1:14">
      <c r="A5815" s="2">
        <v>42653</v>
      </c>
      <c r="B5815" s="2" t="str">
        <f>TEXT(A5815,"mmmm")</f>
        <v>October</v>
      </c>
      <c r="C5815" t="s">
        <v>2501</v>
      </c>
      <c r="D5815" t="s">
        <v>33</v>
      </c>
      <c r="E5815" t="s">
        <v>23</v>
      </c>
      <c r="F5815" t="s">
        <v>38</v>
      </c>
      <c r="G5815" t="s">
        <v>871</v>
      </c>
      <c r="H5815">
        <v>4.0999999999999996</v>
      </c>
      <c r="I5815">
        <v>3</v>
      </c>
      <c r="J5815">
        <v>-2.73</v>
      </c>
      <c r="K5815" s="6">
        <f>J5815/H5815</f>
        <v>-0.6658536585365854</v>
      </c>
      <c r="M5815" t="str">
        <f>LEFT(C5815, SEARCH(" ", C5815) - 1)</f>
        <v>Erica</v>
      </c>
      <c r="N5815" t="str" cm="1">
        <f t="array" ref="N5815">_xlfn.IFS(H5815&lt;0, "LOSS", H5815&gt;1000, "GREAT", H5815&gt;500, "GOOD", H5815&gt;=100, "OKAY", H5815&lt;100, "OKAY")</f>
        <v>OKAY</v>
      </c>
    </row>
    <row r="5816" spans="1:14">
      <c r="A5816" s="2">
        <v>42653</v>
      </c>
      <c r="B5816" s="2" t="str">
        <f>TEXT(A5816,"mmmm")</f>
        <v>October</v>
      </c>
      <c r="C5816" t="s">
        <v>1267</v>
      </c>
      <c r="D5816" t="s">
        <v>94</v>
      </c>
      <c r="E5816" t="s">
        <v>21</v>
      </c>
      <c r="F5816" t="s">
        <v>39</v>
      </c>
      <c r="G5816" t="s">
        <v>2688</v>
      </c>
      <c r="H5816">
        <v>90.88</v>
      </c>
      <c r="I5816">
        <v>3</v>
      </c>
      <c r="J5816">
        <v>-190.85</v>
      </c>
      <c r="K5816" s="6">
        <f>J5816/H5816</f>
        <v>-2.1000220070422535</v>
      </c>
      <c r="M5816" t="str">
        <f>LEFT(C5816, SEARCH(" ", C5816) - 1)</f>
        <v>Corey</v>
      </c>
      <c r="N5816" t="str" cm="1">
        <f t="array" ref="N5816">_xlfn.IFS(H5816&lt;0, "LOSS", H5816&gt;1000, "GREAT", H5816&gt;500, "GOOD", H5816&gt;=100, "OKAY", H5816&lt;100, "OKAY")</f>
        <v>OKAY</v>
      </c>
    </row>
    <row r="5817" spans="1:14">
      <c r="A5817" s="2">
        <v>42653</v>
      </c>
      <c r="B5817" s="2" t="str">
        <f>TEXT(A5817,"mmmm")</f>
        <v>October</v>
      </c>
      <c r="C5817" t="s">
        <v>1267</v>
      </c>
      <c r="D5817" t="s">
        <v>94</v>
      </c>
      <c r="E5817" t="s">
        <v>25</v>
      </c>
      <c r="F5817" t="s">
        <v>48</v>
      </c>
      <c r="G5817" t="s">
        <v>1038</v>
      </c>
      <c r="H5817">
        <v>15.99</v>
      </c>
      <c r="I5817">
        <v>1</v>
      </c>
      <c r="J5817">
        <v>-3</v>
      </c>
      <c r="K5817" s="6">
        <f>J5817/H5817</f>
        <v>-0.18761726078799248</v>
      </c>
      <c r="M5817" t="str">
        <f>LEFT(C5817, SEARCH(" ", C5817) - 1)</f>
        <v>Corey</v>
      </c>
      <c r="N5817" t="str" cm="1">
        <f t="array" ref="N5817">_xlfn.IFS(H5817&lt;0, "LOSS", H5817&gt;1000, "GREAT", H5817&gt;500, "GOOD", H5817&gt;=100, "OKAY", H5817&lt;100, "OKAY")</f>
        <v>OKAY</v>
      </c>
    </row>
    <row r="5818" spans="1:14">
      <c r="A5818" s="2">
        <v>42653</v>
      </c>
      <c r="B5818" s="2" t="str">
        <f>TEXT(A5818,"mmmm")</f>
        <v>October</v>
      </c>
      <c r="C5818" t="s">
        <v>1267</v>
      </c>
      <c r="D5818" t="s">
        <v>94</v>
      </c>
      <c r="E5818" t="s">
        <v>21</v>
      </c>
      <c r="F5818" t="s">
        <v>40</v>
      </c>
      <c r="G5818" t="s">
        <v>2237</v>
      </c>
      <c r="H5818">
        <v>120.78</v>
      </c>
      <c r="I5818">
        <v>1</v>
      </c>
      <c r="J5818">
        <v>13.59</v>
      </c>
      <c r="K5818" s="6">
        <f>J5818/H5818</f>
        <v>0.11251862891207154</v>
      </c>
      <c r="M5818" t="str">
        <f>LEFT(C5818, SEARCH(" ", C5818) - 1)</f>
        <v>Corey</v>
      </c>
      <c r="N5818" t="str" cm="1">
        <f t="array" ref="N5818">_xlfn.IFS(H5818&lt;0, "LOSS", H5818&gt;1000, "GREAT", H5818&gt;500, "GOOD", H5818&gt;=100, "OKAY", H5818&lt;100, "OKAY")</f>
        <v>OKAY</v>
      </c>
    </row>
    <row r="5819" spans="1:14">
      <c r="A5819" s="2">
        <v>42653</v>
      </c>
      <c r="B5819" s="2" t="str">
        <f>TEXT(A5819,"mmmm")</f>
        <v>October</v>
      </c>
      <c r="C5819" t="s">
        <v>1642</v>
      </c>
      <c r="D5819" t="s">
        <v>26</v>
      </c>
      <c r="E5819" t="s">
        <v>21</v>
      </c>
      <c r="F5819" t="s">
        <v>44</v>
      </c>
      <c r="G5819" t="s">
        <v>2681</v>
      </c>
      <c r="H5819">
        <v>14</v>
      </c>
      <c r="I5819">
        <v>4</v>
      </c>
      <c r="J5819">
        <v>-6.3</v>
      </c>
      <c r="K5819" s="6">
        <f>J5819/H5819</f>
        <v>-0.45</v>
      </c>
      <c r="M5819" t="str">
        <f>LEFT(C5819, SEARCH(" ", C5819) - 1)</f>
        <v>William</v>
      </c>
      <c r="N5819" t="str" cm="1">
        <f t="array" ref="N5819">_xlfn.IFS(H5819&lt;0, "LOSS", H5819&gt;1000, "GREAT", H5819&gt;500, "GOOD", H5819&gt;=100, "OKAY", H5819&lt;100, "OKAY")</f>
        <v>OKAY</v>
      </c>
    </row>
    <row r="5820" spans="1:14">
      <c r="A5820" s="2">
        <v>42653</v>
      </c>
      <c r="B5820" s="2" t="str">
        <f>TEXT(A5820,"mmmm")</f>
        <v>October</v>
      </c>
      <c r="C5820" t="s">
        <v>1642</v>
      </c>
      <c r="D5820" t="s">
        <v>26</v>
      </c>
      <c r="E5820" t="s">
        <v>23</v>
      </c>
      <c r="F5820" t="s">
        <v>38</v>
      </c>
      <c r="G5820" t="s">
        <v>456</v>
      </c>
      <c r="H5820">
        <v>16.39</v>
      </c>
      <c r="I5820">
        <v>2</v>
      </c>
      <c r="J5820">
        <v>-26.23</v>
      </c>
      <c r="K5820" s="6">
        <f>J5820/H5820</f>
        <v>-1.6003660768761439</v>
      </c>
      <c r="M5820" t="str">
        <f>LEFT(C5820, SEARCH(" ", C5820) - 1)</f>
        <v>William</v>
      </c>
      <c r="N5820" t="str" cm="1">
        <f t="array" ref="N5820">_xlfn.IFS(H5820&lt;0, "LOSS", H5820&gt;1000, "GREAT", H5820&gt;500, "GOOD", H5820&gt;=100, "OKAY", H5820&lt;100, "OKAY")</f>
        <v>OKAY</v>
      </c>
    </row>
    <row r="5821" spans="1:14">
      <c r="A5821" s="2">
        <v>42654</v>
      </c>
      <c r="B5821" s="2" t="str">
        <f>TEXT(A5821,"mmmm")</f>
        <v>October</v>
      </c>
      <c r="C5821" t="s">
        <v>998</v>
      </c>
      <c r="D5821" t="s">
        <v>29</v>
      </c>
      <c r="E5821" t="s">
        <v>23</v>
      </c>
      <c r="F5821" t="s">
        <v>37</v>
      </c>
      <c r="G5821" t="s">
        <v>432</v>
      </c>
      <c r="H5821">
        <v>5.34</v>
      </c>
      <c r="I5821">
        <v>2</v>
      </c>
      <c r="J5821">
        <v>0.67</v>
      </c>
      <c r="K5821" s="6">
        <f>J5821/H5821</f>
        <v>0.12546816479400749</v>
      </c>
      <c r="M5821" t="str">
        <f>LEFT(C5821, SEARCH(" ", C5821) - 1)</f>
        <v>Emily</v>
      </c>
      <c r="N5821" t="str" cm="1">
        <f t="array" ref="N5821">_xlfn.IFS(H5821&lt;0, "LOSS", H5821&gt;1000, "GREAT", H5821&gt;500, "GOOD", H5821&gt;=100, "OKAY", H5821&lt;100, "OKAY")</f>
        <v>OKAY</v>
      </c>
    </row>
    <row r="5822" spans="1:14">
      <c r="A5822" s="2">
        <v>42654</v>
      </c>
      <c r="B5822" s="2" t="str">
        <f>TEXT(A5822,"mmmm")</f>
        <v>October</v>
      </c>
      <c r="C5822" t="s">
        <v>998</v>
      </c>
      <c r="D5822" t="s">
        <v>29</v>
      </c>
      <c r="E5822" t="s">
        <v>23</v>
      </c>
      <c r="F5822" t="s">
        <v>37</v>
      </c>
      <c r="G5822" t="s">
        <v>2267</v>
      </c>
      <c r="H5822">
        <v>27.72</v>
      </c>
      <c r="I5822">
        <v>3</v>
      </c>
      <c r="J5822">
        <v>3.47</v>
      </c>
      <c r="K5822" s="6">
        <f>J5822/H5822</f>
        <v>0.1251803751803752</v>
      </c>
      <c r="M5822" t="str">
        <f>LEFT(C5822, SEARCH(" ", C5822) - 1)</f>
        <v>Emily</v>
      </c>
      <c r="N5822" t="str" cm="1">
        <f t="array" ref="N5822">_xlfn.IFS(H5822&lt;0, "LOSS", H5822&gt;1000, "GREAT", H5822&gt;500, "GOOD", H5822&gt;=100, "OKAY", H5822&lt;100, "OKAY")</f>
        <v>OKAY</v>
      </c>
    </row>
    <row r="5823" spans="1:14">
      <c r="A5823" s="2">
        <v>42656</v>
      </c>
      <c r="B5823" s="2" t="str">
        <f>TEXT(A5823,"mmmm")</f>
        <v>October</v>
      </c>
      <c r="C5823" t="s">
        <v>654</v>
      </c>
      <c r="D5823" t="s">
        <v>22</v>
      </c>
      <c r="E5823" t="s">
        <v>23</v>
      </c>
      <c r="F5823" t="s">
        <v>47</v>
      </c>
      <c r="G5823" t="s">
        <v>192</v>
      </c>
      <c r="H5823">
        <v>20.04</v>
      </c>
      <c r="I5823">
        <v>3</v>
      </c>
      <c r="J5823">
        <v>9.6199999999999992</v>
      </c>
      <c r="K5823" s="6">
        <f>J5823/H5823</f>
        <v>0.48003992015968061</v>
      </c>
      <c r="M5823" t="str">
        <f>LEFT(C5823, SEARCH(" ", C5823) - 1)</f>
        <v>Lena</v>
      </c>
      <c r="N5823" t="str" cm="1">
        <f t="array" ref="N5823">_xlfn.IFS(H5823&lt;0, "LOSS", H5823&gt;1000, "GREAT", H5823&gt;500, "GOOD", H5823&gt;=100, "OKAY", H5823&lt;100, "OKAY")</f>
        <v>OKAY</v>
      </c>
    </row>
    <row r="5824" spans="1:14">
      <c r="A5824" s="2">
        <v>42656</v>
      </c>
      <c r="B5824" s="2" t="str">
        <f>TEXT(A5824,"mmmm")</f>
        <v>October</v>
      </c>
      <c r="C5824" t="s">
        <v>654</v>
      </c>
      <c r="D5824" t="s">
        <v>22</v>
      </c>
      <c r="E5824" t="s">
        <v>23</v>
      </c>
      <c r="F5824" t="s">
        <v>47</v>
      </c>
      <c r="G5824" t="s">
        <v>2063</v>
      </c>
      <c r="H5824">
        <v>35.44</v>
      </c>
      <c r="I5824">
        <v>1</v>
      </c>
      <c r="J5824">
        <v>16.66</v>
      </c>
      <c r="K5824" s="6">
        <f>J5824/H5824</f>
        <v>0.47009029345372466</v>
      </c>
      <c r="M5824" t="str">
        <f>LEFT(C5824, SEARCH(" ", C5824) - 1)</f>
        <v>Lena</v>
      </c>
      <c r="N5824" t="str" cm="1">
        <f t="array" ref="N5824">_xlfn.IFS(H5824&lt;0, "LOSS", H5824&gt;1000, "GREAT", H5824&gt;500, "GOOD", H5824&gt;=100, "OKAY", H5824&lt;100, "OKAY")</f>
        <v>OKAY</v>
      </c>
    </row>
    <row r="5825" spans="1:14">
      <c r="A5825" s="2">
        <v>42656</v>
      </c>
      <c r="B5825" s="2" t="str">
        <f>TEXT(A5825,"mmmm")</f>
        <v>October</v>
      </c>
      <c r="C5825" t="s">
        <v>654</v>
      </c>
      <c r="D5825" t="s">
        <v>22</v>
      </c>
      <c r="E5825" t="s">
        <v>23</v>
      </c>
      <c r="F5825" t="s">
        <v>37</v>
      </c>
      <c r="G5825" t="s">
        <v>1994</v>
      </c>
      <c r="H5825">
        <v>11.52</v>
      </c>
      <c r="I5825">
        <v>4</v>
      </c>
      <c r="J5825">
        <v>3.46</v>
      </c>
      <c r="K5825" s="6">
        <f>J5825/H5825</f>
        <v>0.30034722222222221</v>
      </c>
      <c r="M5825" t="str">
        <f>LEFT(C5825, SEARCH(" ", C5825) - 1)</f>
        <v>Lena</v>
      </c>
      <c r="N5825" t="str" cm="1">
        <f t="array" ref="N5825">_xlfn.IFS(H5825&lt;0, "LOSS", H5825&gt;1000, "GREAT", H5825&gt;500, "GOOD", H5825&gt;=100, "OKAY", H5825&lt;100, "OKAY")</f>
        <v>OKAY</v>
      </c>
    </row>
    <row r="5826" spans="1:14">
      <c r="A5826" s="2">
        <v>42656</v>
      </c>
      <c r="B5826" s="2" t="str">
        <f>TEXT(A5826,"mmmm")</f>
        <v>October</v>
      </c>
      <c r="C5826" t="s">
        <v>654</v>
      </c>
      <c r="D5826" t="s">
        <v>22</v>
      </c>
      <c r="E5826" t="s">
        <v>23</v>
      </c>
      <c r="F5826" t="s">
        <v>43</v>
      </c>
      <c r="G5826" t="s">
        <v>1327</v>
      </c>
      <c r="H5826">
        <v>4.0199999999999996</v>
      </c>
      <c r="I5826">
        <v>2</v>
      </c>
      <c r="J5826">
        <v>1.97</v>
      </c>
      <c r="K5826" s="6">
        <f>J5826/H5826</f>
        <v>0.49004975124378114</v>
      </c>
      <c r="M5826" t="str">
        <f>LEFT(C5826, SEARCH(" ", C5826) - 1)</f>
        <v>Lena</v>
      </c>
      <c r="N5826" t="str" cm="1">
        <f t="array" ref="N5826">_xlfn.IFS(H5826&lt;0, "LOSS", H5826&gt;1000, "GREAT", H5826&gt;500, "GOOD", H5826&gt;=100, "OKAY", H5826&lt;100, "OKAY")</f>
        <v>OKAY</v>
      </c>
    </row>
    <row r="5827" spans="1:14">
      <c r="A5827" s="2">
        <v>42656</v>
      </c>
      <c r="B5827" s="2" t="str">
        <f>TEXT(A5827,"mmmm")</f>
        <v>October</v>
      </c>
      <c r="C5827" t="s">
        <v>654</v>
      </c>
      <c r="D5827" t="s">
        <v>22</v>
      </c>
      <c r="E5827" t="s">
        <v>23</v>
      </c>
      <c r="F5827" t="s">
        <v>38</v>
      </c>
      <c r="G5827" t="s">
        <v>2306</v>
      </c>
      <c r="H5827">
        <v>76.180000000000007</v>
      </c>
      <c r="I5827">
        <v>3</v>
      </c>
      <c r="J5827">
        <v>26.66</v>
      </c>
      <c r="K5827" s="6">
        <f>J5827/H5827</f>
        <v>0.34996061958519292</v>
      </c>
      <c r="M5827" t="str">
        <f>LEFT(C5827, SEARCH(" ", C5827) - 1)</f>
        <v>Lena</v>
      </c>
      <c r="N5827" t="str" cm="1">
        <f t="array" ref="N5827">_xlfn.IFS(H5827&lt;0, "LOSS", H5827&gt;1000, "GREAT", H5827&gt;500, "GOOD", H5827&gt;=100, "OKAY", H5827&lt;100, "OKAY")</f>
        <v>OKAY</v>
      </c>
    </row>
    <row r="5828" spans="1:14">
      <c r="A5828" s="2">
        <v>42656</v>
      </c>
      <c r="B5828" s="2" t="str">
        <f>TEXT(A5828,"mmmm")</f>
        <v>October</v>
      </c>
      <c r="C5828" t="s">
        <v>654</v>
      </c>
      <c r="D5828" t="s">
        <v>22</v>
      </c>
      <c r="E5828" t="s">
        <v>23</v>
      </c>
      <c r="F5828" t="s">
        <v>50</v>
      </c>
      <c r="G5828" t="s">
        <v>2293</v>
      </c>
      <c r="H5828">
        <v>65.88</v>
      </c>
      <c r="I5828">
        <v>6</v>
      </c>
      <c r="J5828">
        <v>18.45</v>
      </c>
      <c r="K5828" s="6">
        <f>J5828/H5828</f>
        <v>0.2800546448087432</v>
      </c>
      <c r="M5828" t="str">
        <f>LEFT(C5828, SEARCH(" ", C5828) - 1)</f>
        <v>Lena</v>
      </c>
      <c r="N5828" t="str" cm="1">
        <f t="array" ref="N5828">_xlfn.IFS(H5828&lt;0, "LOSS", H5828&gt;1000, "GREAT", H5828&gt;500, "GOOD", H5828&gt;=100, "OKAY", H5828&lt;100, "OKAY")</f>
        <v>OKAY</v>
      </c>
    </row>
    <row r="5829" spans="1:14">
      <c r="A5829" s="2">
        <v>42656</v>
      </c>
      <c r="B5829" s="2" t="str">
        <f>TEXT(A5829,"mmmm")</f>
        <v>October</v>
      </c>
      <c r="C5829" t="s">
        <v>654</v>
      </c>
      <c r="D5829" t="s">
        <v>22</v>
      </c>
      <c r="E5829" t="s">
        <v>21</v>
      </c>
      <c r="F5829" t="s">
        <v>44</v>
      </c>
      <c r="G5829" t="s">
        <v>1484</v>
      </c>
      <c r="H5829">
        <v>43.12</v>
      </c>
      <c r="I5829">
        <v>14</v>
      </c>
      <c r="J5829">
        <v>20.7</v>
      </c>
      <c r="K5829" s="6">
        <f>J5829/H5829</f>
        <v>0.48005565862708721</v>
      </c>
      <c r="M5829" t="str">
        <f>LEFT(C5829, SEARCH(" ", C5829) - 1)</f>
        <v>Lena</v>
      </c>
      <c r="N5829" t="str" cm="1">
        <f t="array" ref="N5829">_xlfn.IFS(H5829&lt;0, "LOSS", H5829&gt;1000, "GREAT", H5829&gt;500, "GOOD", H5829&gt;=100, "OKAY", H5829&lt;100, "OKAY")</f>
        <v>OKAY</v>
      </c>
    </row>
    <row r="5830" spans="1:14">
      <c r="A5830" s="2">
        <v>42656</v>
      </c>
      <c r="B5830" s="2" t="str">
        <f>TEXT(A5830,"mmmm")</f>
        <v>October</v>
      </c>
      <c r="C5830" t="s">
        <v>1599</v>
      </c>
      <c r="D5830" t="s">
        <v>94</v>
      </c>
      <c r="E5830" t="s">
        <v>21</v>
      </c>
      <c r="F5830" t="s">
        <v>51</v>
      </c>
      <c r="G5830" t="s">
        <v>1025</v>
      </c>
      <c r="H5830">
        <v>727.45</v>
      </c>
      <c r="I5830">
        <v>5</v>
      </c>
      <c r="J5830">
        <v>-465.57</v>
      </c>
      <c r="K5830" s="6">
        <f>J5830/H5830</f>
        <v>-0.6400027493298508</v>
      </c>
      <c r="M5830" t="str">
        <f>LEFT(C5830, SEARCH(" ", C5830) - 1)</f>
        <v>Noah</v>
      </c>
      <c r="N5830" t="str" cm="1">
        <f t="array" ref="N5830">_xlfn.IFS(H5830&lt;0, "LOSS", H5830&gt;1000, "GREAT", H5830&gt;500, "GOOD", H5830&gt;=100, "OKAY", H5830&lt;100, "OKAY")</f>
        <v>GOOD</v>
      </c>
    </row>
    <row r="5831" spans="1:14">
      <c r="A5831" s="2">
        <v>42656</v>
      </c>
      <c r="B5831" s="2" t="str">
        <f>TEXT(A5831,"mmmm")</f>
        <v>October</v>
      </c>
      <c r="C5831" t="s">
        <v>1599</v>
      </c>
      <c r="D5831" t="s">
        <v>94</v>
      </c>
      <c r="E5831" t="s">
        <v>21</v>
      </c>
      <c r="F5831" t="s">
        <v>44</v>
      </c>
      <c r="G5831" t="s">
        <v>2591</v>
      </c>
      <c r="H5831">
        <v>24.96</v>
      </c>
      <c r="I5831">
        <v>3</v>
      </c>
      <c r="J5831">
        <v>4.37</v>
      </c>
      <c r="K5831" s="6">
        <f>J5831/H5831</f>
        <v>0.17508012820512819</v>
      </c>
      <c r="M5831" t="str">
        <f>LEFT(C5831, SEARCH(" ", C5831) - 1)</f>
        <v>Noah</v>
      </c>
      <c r="N5831" t="str" cm="1">
        <f t="array" ref="N5831">_xlfn.IFS(H5831&lt;0, "LOSS", H5831&gt;1000, "GREAT", H5831&gt;500, "GOOD", H5831&gt;=100, "OKAY", H5831&lt;100, "OKAY")</f>
        <v>OKAY</v>
      </c>
    </row>
    <row r="5832" spans="1:14">
      <c r="A5832" s="2">
        <v>42656</v>
      </c>
      <c r="B5832" s="2" t="str">
        <f>TEXT(A5832,"mmmm")</f>
        <v>October</v>
      </c>
      <c r="C5832" t="s">
        <v>1532</v>
      </c>
      <c r="D5832" t="s">
        <v>26</v>
      </c>
      <c r="E5832" t="s">
        <v>25</v>
      </c>
      <c r="F5832" t="s">
        <v>35</v>
      </c>
      <c r="G5832" t="s">
        <v>2081</v>
      </c>
      <c r="H5832">
        <v>191.98</v>
      </c>
      <c r="I5832">
        <v>3</v>
      </c>
      <c r="J5832">
        <v>24</v>
      </c>
      <c r="K5832" s="6">
        <f>J5832/H5832</f>
        <v>0.12501302218981145</v>
      </c>
      <c r="M5832" t="str">
        <f>LEFT(C5832, SEARCH(" ", C5832) - 1)</f>
        <v>Helen</v>
      </c>
      <c r="N5832" t="str" cm="1">
        <f t="array" ref="N5832">_xlfn.IFS(H5832&lt;0, "LOSS", H5832&gt;1000, "GREAT", H5832&gt;500, "GOOD", H5832&gt;=100, "OKAY", H5832&lt;100, "OKAY")</f>
        <v>OKAY</v>
      </c>
    </row>
    <row r="5833" spans="1:14">
      <c r="A5833" s="2">
        <v>42656</v>
      </c>
      <c r="B5833" s="2" t="str">
        <f>TEXT(A5833,"mmmm")</f>
        <v>October</v>
      </c>
      <c r="C5833" t="s">
        <v>1532</v>
      </c>
      <c r="D5833" t="s">
        <v>26</v>
      </c>
      <c r="E5833" t="s">
        <v>23</v>
      </c>
      <c r="F5833" t="s">
        <v>47</v>
      </c>
      <c r="G5833" t="s">
        <v>2659</v>
      </c>
      <c r="H5833">
        <v>8.2899999999999991</v>
      </c>
      <c r="I5833">
        <v>2</v>
      </c>
      <c r="J5833">
        <v>3</v>
      </c>
      <c r="K5833" s="6">
        <f>J5833/H5833</f>
        <v>0.36188178528347409</v>
      </c>
      <c r="M5833" t="str">
        <f>LEFT(C5833, SEARCH(" ", C5833) - 1)</f>
        <v>Helen</v>
      </c>
      <c r="N5833" t="str" cm="1">
        <f t="array" ref="N5833">_xlfn.IFS(H5833&lt;0, "LOSS", H5833&gt;1000, "GREAT", H5833&gt;500, "GOOD", H5833&gt;=100, "OKAY", H5833&lt;100, "OKAY")</f>
        <v>OKAY</v>
      </c>
    </row>
    <row r="5834" spans="1:14">
      <c r="A5834" s="2">
        <v>42656</v>
      </c>
      <c r="B5834" s="2" t="str">
        <f>TEXT(A5834,"mmmm")</f>
        <v>October</v>
      </c>
      <c r="C5834" t="s">
        <v>1532</v>
      </c>
      <c r="D5834" t="s">
        <v>26</v>
      </c>
      <c r="E5834" t="s">
        <v>21</v>
      </c>
      <c r="F5834" t="s">
        <v>44</v>
      </c>
      <c r="G5834" t="s">
        <v>2119</v>
      </c>
      <c r="H5834">
        <v>139.91999999999999</v>
      </c>
      <c r="I5834">
        <v>5</v>
      </c>
      <c r="J5834">
        <v>-150.41</v>
      </c>
      <c r="K5834" s="6">
        <f>J5834/H5834</f>
        <v>-1.0749714122355631</v>
      </c>
      <c r="M5834" t="str">
        <f>LEFT(C5834, SEARCH(" ", C5834) - 1)</f>
        <v>Helen</v>
      </c>
      <c r="N5834" t="str" cm="1">
        <f t="array" ref="N5834">_xlfn.IFS(H5834&lt;0, "LOSS", H5834&gt;1000, "GREAT", H5834&gt;500, "GOOD", H5834&gt;=100, "OKAY", H5834&lt;100, "OKAY")</f>
        <v>OKAY</v>
      </c>
    </row>
    <row r="5835" spans="1:14">
      <c r="A5835" s="2">
        <v>42656</v>
      </c>
      <c r="B5835" s="2" t="str">
        <f>TEXT(A5835,"mmmm")</f>
        <v>October</v>
      </c>
      <c r="C5835" t="s">
        <v>1532</v>
      </c>
      <c r="D5835" t="s">
        <v>26</v>
      </c>
      <c r="E5835" t="s">
        <v>23</v>
      </c>
      <c r="F5835" t="s">
        <v>37</v>
      </c>
      <c r="G5835" t="s">
        <v>1073</v>
      </c>
      <c r="H5835">
        <v>15.87</v>
      </c>
      <c r="I5835">
        <v>1</v>
      </c>
      <c r="J5835">
        <v>1.19</v>
      </c>
      <c r="K5835" s="6">
        <f>J5835/H5835</f>
        <v>7.4984247006931321E-2</v>
      </c>
      <c r="M5835" t="str">
        <f>LEFT(C5835, SEARCH(" ", C5835) - 1)</f>
        <v>Helen</v>
      </c>
      <c r="N5835" t="str" cm="1">
        <f t="array" ref="N5835">_xlfn.IFS(H5835&lt;0, "LOSS", H5835&gt;1000, "GREAT", H5835&gt;500, "GOOD", H5835&gt;=100, "OKAY", H5835&lt;100, "OKAY")</f>
        <v>OKAY</v>
      </c>
    </row>
    <row r="5836" spans="1:14">
      <c r="A5836" s="2">
        <v>42656</v>
      </c>
      <c r="B5836" s="2" t="str">
        <f>TEXT(A5836,"mmmm")</f>
        <v>October</v>
      </c>
      <c r="C5836" t="s">
        <v>1532</v>
      </c>
      <c r="D5836" t="s">
        <v>26</v>
      </c>
      <c r="E5836" t="s">
        <v>23</v>
      </c>
      <c r="F5836" t="s">
        <v>38</v>
      </c>
      <c r="G5836" t="s">
        <v>542</v>
      </c>
      <c r="H5836">
        <v>6.29</v>
      </c>
      <c r="I5836">
        <v>7</v>
      </c>
      <c r="J5836">
        <v>-11</v>
      </c>
      <c r="K5836" s="6">
        <f>J5836/H5836</f>
        <v>-1.7488076311605723</v>
      </c>
      <c r="M5836" t="str">
        <f>LEFT(C5836, SEARCH(" ", C5836) - 1)</f>
        <v>Helen</v>
      </c>
      <c r="N5836" t="str" cm="1">
        <f t="array" ref="N5836">_xlfn.IFS(H5836&lt;0, "LOSS", H5836&gt;1000, "GREAT", H5836&gt;500, "GOOD", H5836&gt;=100, "OKAY", H5836&lt;100, "OKAY")</f>
        <v>OKAY</v>
      </c>
    </row>
    <row r="5837" spans="1:14">
      <c r="A5837" s="2">
        <v>42656</v>
      </c>
      <c r="B5837" s="2" t="str">
        <f>TEXT(A5837,"mmmm")</f>
        <v>October</v>
      </c>
      <c r="C5837" t="s">
        <v>2042</v>
      </c>
      <c r="D5837" t="s">
        <v>24</v>
      </c>
      <c r="E5837" t="s">
        <v>23</v>
      </c>
      <c r="F5837" t="s">
        <v>37</v>
      </c>
      <c r="G5837" t="s">
        <v>2607</v>
      </c>
      <c r="H5837">
        <v>34.700000000000003</v>
      </c>
      <c r="I5837">
        <v>5</v>
      </c>
      <c r="J5837">
        <v>12.49</v>
      </c>
      <c r="K5837" s="6">
        <f>J5837/H5837</f>
        <v>0.35994236311239192</v>
      </c>
      <c r="M5837" t="str">
        <f>LEFT(C5837, SEARCH(" ", C5837) - 1)</f>
        <v>Bart</v>
      </c>
      <c r="N5837" t="str" cm="1">
        <f t="array" ref="N5837">_xlfn.IFS(H5837&lt;0, "LOSS", H5837&gt;1000, "GREAT", H5837&gt;500, "GOOD", H5837&gt;=100, "OKAY", H5837&lt;100, "OKAY")</f>
        <v>OKAY</v>
      </c>
    </row>
    <row r="5838" spans="1:14">
      <c r="A5838" s="2">
        <v>42656</v>
      </c>
      <c r="B5838" s="2" t="str">
        <f>TEXT(A5838,"mmmm")</f>
        <v>October</v>
      </c>
      <c r="C5838" t="s">
        <v>2042</v>
      </c>
      <c r="D5838" t="s">
        <v>24</v>
      </c>
      <c r="E5838" t="s">
        <v>23</v>
      </c>
      <c r="F5838" t="s">
        <v>49</v>
      </c>
      <c r="G5838" t="s">
        <v>178</v>
      </c>
      <c r="H5838">
        <v>99.87</v>
      </c>
      <c r="I5838">
        <v>3</v>
      </c>
      <c r="J5838">
        <v>23.97</v>
      </c>
      <c r="K5838" s="6">
        <f>J5838/H5838</f>
        <v>0.24001201562030638</v>
      </c>
      <c r="M5838" t="str">
        <f>LEFT(C5838, SEARCH(" ", C5838) - 1)</f>
        <v>Bart</v>
      </c>
      <c r="N5838" t="str" cm="1">
        <f t="array" ref="N5838">_xlfn.IFS(H5838&lt;0, "LOSS", H5838&gt;1000, "GREAT", H5838&gt;500, "GOOD", H5838&gt;=100, "OKAY", H5838&lt;100, "OKAY")</f>
        <v>OKAY</v>
      </c>
    </row>
    <row r="5839" spans="1:14">
      <c r="A5839" s="2">
        <v>42656</v>
      </c>
      <c r="B5839" s="2" t="str">
        <f>TEXT(A5839,"mmmm")</f>
        <v>October</v>
      </c>
      <c r="C5839" t="s">
        <v>2042</v>
      </c>
      <c r="D5839" t="s">
        <v>24</v>
      </c>
      <c r="E5839" t="s">
        <v>23</v>
      </c>
      <c r="F5839" t="s">
        <v>47</v>
      </c>
      <c r="G5839" t="s">
        <v>1911</v>
      </c>
      <c r="H5839">
        <v>37.94</v>
      </c>
      <c r="I5839">
        <v>2</v>
      </c>
      <c r="J5839">
        <v>18.21</v>
      </c>
      <c r="K5839" s="6">
        <f>J5839/H5839</f>
        <v>0.47996837111228258</v>
      </c>
      <c r="M5839" t="str">
        <f>LEFT(C5839, SEARCH(" ", C5839) - 1)</f>
        <v>Bart</v>
      </c>
      <c r="N5839" t="str" cm="1">
        <f t="array" ref="N5839">_xlfn.IFS(H5839&lt;0, "LOSS", H5839&gt;1000, "GREAT", H5839&gt;500, "GOOD", H5839&gt;=100, "OKAY", H5839&lt;100, "OKAY")</f>
        <v>OKAY</v>
      </c>
    </row>
    <row r="5840" spans="1:14">
      <c r="A5840" s="2">
        <v>42656</v>
      </c>
      <c r="B5840" s="2" t="str">
        <f>TEXT(A5840,"mmmm")</f>
        <v>October</v>
      </c>
      <c r="C5840" t="s">
        <v>2042</v>
      </c>
      <c r="D5840" t="s">
        <v>24</v>
      </c>
      <c r="E5840" t="s">
        <v>23</v>
      </c>
      <c r="F5840" t="s">
        <v>45</v>
      </c>
      <c r="G5840" t="s">
        <v>1667</v>
      </c>
      <c r="H5840">
        <v>24.9</v>
      </c>
      <c r="I5840">
        <v>5</v>
      </c>
      <c r="J5840">
        <v>11.45</v>
      </c>
      <c r="K5840" s="6">
        <f>J5840/H5840</f>
        <v>0.45983935742971888</v>
      </c>
      <c r="M5840" t="str">
        <f>LEFT(C5840, SEARCH(" ", C5840) - 1)</f>
        <v>Bart</v>
      </c>
      <c r="N5840" t="str" cm="1">
        <f t="array" ref="N5840">_xlfn.IFS(H5840&lt;0, "LOSS", H5840&gt;1000, "GREAT", H5840&gt;500, "GOOD", H5840&gt;=100, "OKAY", H5840&lt;100, "OKAY")</f>
        <v>OKAY</v>
      </c>
    </row>
    <row r="5841" spans="1:14">
      <c r="A5841" s="2">
        <v>42656</v>
      </c>
      <c r="B5841" s="2" t="str">
        <f>TEXT(A5841,"mmmm")</f>
        <v>October</v>
      </c>
      <c r="C5841" t="s">
        <v>2042</v>
      </c>
      <c r="D5841" t="s">
        <v>24</v>
      </c>
      <c r="E5841" t="s">
        <v>21</v>
      </c>
      <c r="F5841" t="s">
        <v>44</v>
      </c>
      <c r="G5841" t="s">
        <v>2327</v>
      </c>
      <c r="H5841">
        <v>82.26</v>
      </c>
      <c r="I5841">
        <v>3</v>
      </c>
      <c r="J5841">
        <v>33.729999999999997</v>
      </c>
      <c r="K5841" s="6">
        <f>J5841/H5841</f>
        <v>0.41004133236080714</v>
      </c>
      <c r="M5841" t="str">
        <f>LEFT(C5841, SEARCH(" ", C5841) - 1)</f>
        <v>Bart</v>
      </c>
      <c r="N5841" t="str" cm="1">
        <f t="array" ref="N5841">_xlfn.IFS(H5841&lt;0, "LOSS", H5841&gt;1000, "GREAT", H5841&gt;500, "GOOD", H5841&gt;=100, "OKAY", H5841&lt;100, "OKAY")</f>
        <v>OKAY</v>
      </c>
    </row>
    <row r="5842" spans="1:14">
      <c r="A5842" s="2">
        <v>42657</v>
      </c>
      <c r="B5842" s="2" t="str">
        <f>TEXT(A5842,"mmmm")</f>
        <v>October</v>
      </c>
      <c r="C5842" t="s">
        <v>414</v>
      </c>
      <c r="D5842" t="s">
        <v>28</v>
      </c>
      <c r="E5842" t="s">
        <v>25</v>
      </c>
      <c r="F5842" t="s">
        <v>35</v>
      </c>
      <c r="G5842" t="s">
        <v>1373</v>
      </c>
      <c r="H5842">
        <v>177</v>
      </c>
      <c r="I5842">
        <v>3</v>
      </c>
      <c r="J5842">
        <v>30.09</v>
      </c>
      <c r="K5842" s="6">
        <f>J5842/H5842</f>
        <v>0.17</v>
      </c>
      <c r="M5842" t="str">
        <f>LEFT(C5842, SEARCH(" ", C5842) - 1)</f>
        <v>Christine</v>
      </c>
      <c r="N5842" t="str" cm="1">
        <f t="array" ref="N5842">_xlfn.IFS(H5842&lt;0, "LOSS", H5842&gt;1000, "GREAT", H5842&gt;500, "GOOD", H5842&gt;=100, "OKAY", H5842&lt;100, "OKAY")</f>
        <v>OKAY</v>
      </c>
    </row>
    <row r="5843" spans="1:14">
      <c r="A5843" s="2">
        <v>42657</v>
      </c>
      <c r="B5843" s="2" t="str">
        <f>TEXT(A5843,"mmmm")</f>
        <v>October</v>
      </c>
      <c r="C5843" t="s">
        <v>693</v>
      </c>
      <c r="D5843" t="s">
        <v>33</v>
      </c>
      <c r="E5843" t="s">
        <v>21</v>
      </c>
      <c r="F5843" t="s">
        <v>40</v>
      </c>
      <c r="G5843" t="s">
        <v>2689</v>
      </c>
      <c r="H5843">
        <v>102.59</v>
      </c>
      <c r="I5843">
        <v>1</v>
      </c>
      <c r="J5843">
        <v>10.26</v>
      </c>
      <c r="K5843" s="6">
        <f>J5843/H5843</f>
        <v>0.10000974753874646</v>
      </c>
      <c r="M5843" t="str">
        <f>LEFT(C5843, SEARCH(" ", C5843) - 1)</f>
        <v>Nathan</v>
      </c>
      <c r="N5843" t="str" cm="1">
        <f t="array" ref="N5843">_xlfn.IFS(H5843&lt;0, "LOSS", H5843&gt;1000, "GREAT", H5843&gt;500, "GOOD", H5843&gt;=100, "OKAY", H5843&lt;100, "OKAY")</f>
        <v>OKAY</v>
      </c>
    </row>
    <row r="5844" spans="1:14">
      <c r="A5844" s="2">
        <v>42657</v>
      </c>
      <c r="B5844" s="2" t="str">
        <f>TEXT(A5844,"mmmm")</f>
        <v>October</v>
      </c>
      <c r="C5844" t="s">
        <v>693</v>
      </c>
      <c r="D5844" t="s">
        <v>33</v>
      </c>
      <c r="E5844" t="s">
        <v>25</v>
      </c>
      <c r="F5844" t="s">
        <v>35</v>
      </c>
      <c r="G5844" t="s">
        <v>1144</v>
      </c>
      <c r="H5844">
        <v>22.7</v>
      </c>
      <c r="I5844">
        <v>1</v>
      </c>
      <c r="J5844">
        <v>5.96</v>
      </c>
      <c r="K5844" s="6">
        <f>J5844/H5844</f>
        <v>0.26255506607929519</v>
      </c>
      <c r="M5844" t="str">
        <f>LEFT(C5844, SEARCH(" ", C5844) - 1)</f>
        <v>Nathan</v>
      </c>
      <c r="N5844" t="str" cm="1">
        <f t="array" ref="N5844">_xlfn.IFS(H5844&lt;0, "LOSS", H5844&gt;1000, "GREAT", H5844&gt;500, "GOOD", H5844&gt;=100, "OKAY", H5844&lt;100, "OKAY")</f>
        <v>OKAY</v>
      </c>
    </row>
    <row r="5845" spans="1:14">
      <c r="A5845" s="2">
        <v>42657</v>
      </c>
      <c r="B5845" s="2" t="str">
        <f>TEXT(A5845,"mmmm")</f>
        <v>October</v>
      </c>
      <c r="C5845" t="s">
        <v>693</v>
      </c>
      <c r="D5845" t="s">
        <v>33</v>
      </c>
      <c r="E5845" t="s">
        <v>23</v>
      </c>
      <c r="F5845" t="s">
        <v>47</v>
      </c>
      <c r="G5845" t="s">
        <v>797</v>
      </c>
      <c r="H5845">
        <v>93.02</v>
      </c>
      <c r="I5845">
        <v>3</v>
      </c>
      <c r="J5845">
        <v>33.72</v>
      </c>
      <c r="K5845" s="6">
        <f>J5845/H5845</f>
        <v>0.36250268759406579</v>
      </c>
      <c r="M5845" t="str">
        <f>LEFT(C5845, SEARCH(" ", C5845) - 1)</f>
        <v>Nathan</v>
      </c>
      <c r="N5845" t="str" cm="1">
        <f t="array" ref="N5845">_xlfn.IFS(H5845&lt;0, "LOSS", H5845&gt;1000, "GREAT", H5845&gt;500, "GOOD", H5845&gt;=100, "OKAY", H5845&lt;100, "OKAY")</f>
        <v>OKAY</v>
      </c>
    </row>
    <row r="5846" spans="1:14">
      <c r="A5846" s="2">
        <v>42657</v>
      </c>
      <c r="B5846" s="2" t="str">
        <f>TEXT(A5846,"mmmm")</f>
        <v>October</v>
      </c>
      <c r="C5846" t="s">
        <v>693</v>
      </c>
      <c r="D5846" t="s">
        <v>33</v>
      </c>
      <c r="E5846" t="s">
        <v>23</v>
      </c>
      <c r="F5846" t="s">
        <v>50</v>
      </c>
      <c r="G5846" t="s">
        <v>891</v>
      </c>
      <c r="H5846">
        <v>12.77</v>
      </c>
      <c r="I5846">
        <v>2</v>
      </c>
      <c r="J5846">
        <v>1.44</v>
      </c>
      <c r="K5846" s="6">
        <f>J5846/H5846</f>
        <v>0.11276429130775255</v>
      </c>
      <c r="M5846" t="str">
        <f>LEFT(C5846, SEARCH(" ", C5846) - 1)</f>
        <v>Nathan</v>
      </c>
      <c r="N5846" t="str" cm="1">
        <f t="array" ref="N5846">_xlfn.IFS(H5846&lt;0, "LOSS", H5846&gt;1000, "GREAT", H5846&gt;500, "GOOD", H5846&gt;=100, "OKAY", H5846&lt;100, "OKAY")</f>
        <v>OKAY</v>
      </c>
    </row>
    <row r="5847" spans="1:14">
      <c r="A5847" s="2">
        <v>42657</v>
      </c>
      <c r="B5847" s="2" t="str">
        <f>TEXT(A5847,"mmmm")</f>
        <v>October</v>
      </c>
      <c r="C5847" t="s">
        <v>693</v>
      </c>
      <c r="D5847" t="s">
        <v>33</v>
      </c>
      <c r="E5847" t="s">
        <v>23</v>
      </c>
      <c r="F5847" t="s">
        <v>42</v>
      </c>
      <c r="G5847" t="s">
        <v>1561</v>
      </c>
      <c r="H5847">
        <v>35.01</v>
      </c>
      <c r="I5847">
        <v>4</v>
      </c>
      <c r="J5847">
        <v>13.13</v>
      </c>
      <c r="K5847" s="6">
        <f>J5847/H5847</f>
        <v>0.37503570408454734</v>
      </c>
      <c r="M5847" t="str">
        <f>LEFT(C5847, SEARCH(" ", C5847) - 1)</f>
        <v>Nathan</v>
      </c>
      <c r="N5847" t="str" cm="1">
        <f t="array" ref="N5847">_xlfn.IFS(H5847&lt;0, "LOSS", H5847&gt;1000, "GREAT", H5847&gt;500, "GOOD", H5847&gt;=100, "OKAY", H5847&lt;100, "OKAY")</f>
        <v>OKAY</v>
      </c>
    </row>
    <row r="5848" spans="1:14">
      <c r="A5848" s="2">
        <v>42657</v>
      </c>
      <c r="B5848" s="2" t="str">
        <f>TEXT(A5848,"mmmm")</f>
        <v>October</v>
      </c>
      <c r="C5848" t="s">
        <v>693</v>
      </c>
      <c r="D5848" t="s">
        <v>33</v>
      </c>
      <c r="E5848" t="s">
        <v>23</v>
      </c>
      <c r="F5848" t="s">
        <v>47</v>
      </c>
      <c r="G5848" t="s">
        <v>1123</v>
      </c>
      <c r="H5848">
        <v>39.15</v>
      </c>
      <c r="I5848">
        <v>1</v>
      </c>
      <c r="J5848">
        <v>14.68</v>
      </c>
      <c r="K5848" s="6">
        <f>J5848/H5848</f>
        <v>0.37496807151979566</v>
      </c>
      <c r="M5848" t="str">
        <f>LEFT(C5848, SEARCH(" ", C5848) - 1)</f>
        <v>Nathan</v>
      </c>
      <c r="N5848" t="str" cm="1">
        <f t="array" ref="N5848">_xlfn.IFS(H5848&lt;0, "LOSS", H5848&gt;1000, "GREAT", H5848&gt;500, "GOOD", H5848&gt;=100, "OKAY", H5848&lt;100, "OKAY")</f>
        <v>OKAY</v>
      </c>
    </row>
    <row r="5849" spans="1:14">
      <c r="A5849" s="2">
        <v>42657</v>
      </c>
      <c r="B5849" s="2" t="str">
        <f>TEXT(A5849,"mmmm")</f>
        <v>October</v>
      </c>
      <c r="C5849" t="s">
        <v>756</v>
      </c>
      <c r="D5849" t="s">
        <v>24</v>
      </c>
      <c r="E5849" t="s">
        <v>25</v>
      </c>
      <c r="F5849" t="s">
        <v>48</v>
      </c>
      <c r="G5849" t="s">
        <v>2249</v>
      </c>
      <c r="H5849">
        <v>1091.93</v>
      </c>
      <c r="I5849">
        <v>7</v>
      </c>
      <c r="J5849">
        <v>272.98</v>
      </c>
      <c r="K5849" s="6">
        <f>J5849/H5849</f>
        <v>0.24999771047594627</v>
      </c>
      <c r="M5849" t="str">
        <f>LEFT(C5849, SEARCH(" ", C5849) - 1)</f>
        <v>Pauline</v>
      </c>
      <c r="N5849" t="str" cm="1">
        <f t="array" ref="N5849">_xlfn.IFS(H5849&lt;0, "LOSS", H5849&gt;1000, "GREAT", H5849&gt;500, "GOOD", H5849&gt;=100, "OKAY", H5849&lt;100, "OKAY")</f>
        <v>GREAT</v>
      </c>
    </row>
    <row r="5850" spans="1:14">
      <c r="A5850" s="2">
        <v>42657</v>
      </c>
      <c r="B5850" s="2" t="str">
        <f>TEXT(A5850,"mmmm")</f>
        <v>October</v>
      </c>
      <c r="C5850" t="s">
        <v>756</v>
      </c>
      <c r="D5850" t="s">
        <v>24</v>
      </c>
      <c r="E5850" t="s">
        <v>23</v>
      </c>
      <c r="F5850" t="s">
        <v>47</v>
      </c>
      <c r="G5850" t="s">
        <v>2298</v>
      </c>
      <c r="H5850">
        <v>111.96</v>
      </c>
      <c r="I5850">
        <v>2</v>
      </c>
      <c r="J5850">
        <v>54.86</v>
      </c>
      <c r="K5850" s="6">
        <f>J5850/H5850</f>
        <v>0.48999642729546267</v>
      </c>
      <c r="M5850" t="str">
        <f>LEFT(C5850, SEARCH(" ", C5850) - 1)</f>
        <v>Pauline</v>
      </c>
      <c r="N5850" t="str" cm="1">
        <f t="array" ref="N5850">_xlfn.IFS(H5850&lt;0, "LOSS", H5850&gt;1000, "GREAT", H5850&gt;500, "GOOD", H5850&gt;=100, "OKAY", H5850&lt;100, "OKAY")</f>
        <v>OKAY</v>
      </c>
    </row>
    <row r="5851" spans="1:14">
      <c r="A5851" s="2">
        <v>42657</v>
      </c>
      <c r="B5851" s="2" t="str">
        <f>TEXT(A5851,"mmmm")</f>
        <v>October</v>
      </c>
      <c r="C5851" t="s">
        <v>2521</v>
      </c>
      <c r="D5851" t="s">
        <v>230</v>
      </c>
      <c r="E5851" t="s">
        <v>25</v>
      </c>
      <c r="F5851" t="s">
        <v>35</v>
      </c>
      <c r="G5851" t="s">
        <v>1866</v>
      </c>
      <c r="H5851">
        <v>1649.75</v>
      </c>
      <c r="I5851">
        <v>5</v>
      </c>
      <c r="J5851">
        <v>544.41999999999996</v>
      </c>
      <c r="K5851" s="6">
        <f>J5851/H5851</f>
        <v>0.33000151538111833</v>
      </c>
      <c r="M5851" t="str">
        <f>LEFT(C5851, SEARCH(" ", C5851) - 1)</f>
        <v>Bobby</v>
      </c>
      <c r="N5851" t="str" cm="1">
        <f t="array" ref="N5851">_xlfn.IFS(H5851&lt;0, "LOSS", H5851&gt;1000, "GREAT", H5851&gt;500, "GOOD", H5851&gt;=100, "OKAY", H5851&lt;100, "OKAY")</f>
        <v>GREAT</v>
      </c>
    </row>
    <row r="5852" spans="1:14">
      <c r="A5852" s="2">
        <v>42658</v>
      </c>
      <c r="B5852" s="2" t="str">
        <f>TEXT(A5852,"mmmm")</f>
        <v>October</v>
      </c>
      <c r="C5852" t="s">
        <v>2423</v>
      </c>
      <c r="D5852" t="s">
        <v>314</v>
      </c>
      <c r="E5852" t="s">
        <v>23</v>
      </c>
      <c r="F5852" t="s">
        <v>47</v>
      </c>
      <c r="G5852" t="s">
        <v>2690</v>
      </c>
      <c r="H5852">
        <v>45.68</v>
      </c>
      <c r="I5852">
        <v>2</v>
      </c>
      <c r="J5852">
        <v>21.01</v>
      </c>
      <c r="K5852" s="6">
        <f>J5852/H5852</f>
        <v>0.45993870402802106</v>
      </c>
      <c r="M5852" t="str">
        <f>LEFT(C5852, SEARCH(" ", C5852) - 1)</f>
        <v>Patrick</v>
      </c>
      <c r="N5852" t="str" cm="1">
        <f t="array" ref="N5852">_xlfn.IFS(H5852&lt;0, "LOSS", H5852&gt;1000, "GREAT", H5852&gt;500, "GOOD", H5852&gt;=100, "OKAY", H5852&lt;100, "OKAY")</f>
        <v>OKAY</v>
      </c>
    </row>
    <row r="5853" spans="1:14">
      <c r="A5853" s="2">
        <v>42658</v>
      </c>
      <c r="B5853" s="2" t="str">
        <f>TEXT(A5853,"mmmm")</f>
        <v>October</v>
      </c>
      <c r="C5853" t="s">
        <v>2423</v>
      </c>
      <c r="D5853" t="s">
        <v>314</v>
      </c>
      <c r="E5853" t="s">
        <v>23</v>
      </c>
      <c r="F5853" t="s">
        <v>47</v>
      </c>
      <c r="G5853" t="s">
        <v>1273</v>
      </c>
      <c r="H5853">
        <v>60.12</v>
      </c>
      <c r="I5853">
        <v>9</v>
      </c>
      <c r="J5853">
        <v>28.86</v>
      </c>
      <c r="K5853" s="6">
        <f>J5853/H5853</f>
        <v>0.48003992015968067</v>
      </c>
      <c r="M5853" t="str">
        <f>LEFT(C5853, SEARCH(" ", C5853) - 1)</f>
        <v>Patrick</v>
      </c>
      <c r="N5853" t="str" cm="1">
        <f t="array" ref="N5853">_xlfn.IFS(H5853&lt;0, "LOSS", H5853&gt;1000, "GREAT", H5853&gt;500, "GOOD", H5853&gt;=100, "OKAY", H5853&lt;100, "OKAY")</f>
        <v>OKAY</v>
      </c>
    </row>
    <row r="5854" spans="1:14">
      <c r="A5854" s="2">
        <v>42658</v>
      </c>
      <c r="B5854" s="2" t="str">
        <f>TEXT(A5854,"mmmm")</f>
        <v>October</v>
      </c>
      <c r="C5854" t="s">
        <v>2423</v>
      </c>
      <c r="D5854" t="s">
        <v>314</v>
      </c>
      <c r="E5854" t="s">
        <v>23</v>
      </c>
      <c r="F5854" t="s">
        <v>38</v>
      </c>
      <c r="G5854" t="s">
        <v>666</v>
      </c>
      <c r="H5854">
        <v>41.72</v>
      </c>
      <c r="I5854">
        <v>5</v>
      </c>
      <c r="J5854">
        <v>13.04</v>
      </c>
      <c r="K5854" s="6">
        <f>J5854/H5854</f>
        <v>0.31255992329817833</v>
      </c>
      <c r="M5854" t="str">
        <f>LEFT(C5854, SEARCH(" ", C5854) - 1)</f>
        <v>Patrick</v>
      </c>
      <c r="N5854" t="str" cm="1">
        <f t="array" ref="N5854">_xlfn.IFS(H5854&lt;0, "LOSS", H5854&gt;1000, "GREAT", H5854&gt;500, "GOOD", H5854&gt;=100, "OKAY", H5854&lt;100, "OKAY")</f>
        <v>OKAY</v>
      </c>
    </row>
    <row r="5855" spans="1:14">
      <c r="A5855" s="2">
        <v>42658</v>
      </c>
      <c r="B5855" s="2" t="str">
        <f>TEXT(A5855,"mmmm")</f>
        <v>October</v>
      </c>
      <c r="C5855" t="s">
        <v>2423</v>
      </c>
      <c r="D5855" t="s">
        <v>314</v>
      </c>
      <c r="E5855" t="s">
        <v>23</v>
      </c>
      <c r="F5855" t="s">
        <v>47</v>
      </c>
      <c r="G5855" t="s">
        <v>1661</v>
      </c>
      <c r="H5855">
        <v>71.599999999999994</v>
      </c>
      <c r="I5855">
        <v>8</v>
      </c>
      <c r="J5855">
        <v>32.94</v>
      </c>
      <c r="K5855" s="6">
        <f>J5855/H5855</f>
        <v>0.46005586592178771</v>
      </c>
      <c r="M5855" t="str">
        <f>LEFT(C5855, SEARCH(" ", C5855) - 1)</f>
        <v>Patrick</v>
      </c>
      <c r="N5855" t="str" cm="1">
        <f t="array" ref="N5855">_xlfn.IFS(H5855&lt;0, "LOSS", H5855&gt;1000, "GREAT", H5855&gt;500, "GOOD", H5855&gt;=100, "OKAY", H5855&lt;100, "OKAY")</f>
        <v>OKAY</v>
      </c>
    </row>
    <row r="5856" spans="1:14">
      <c r="A5856" s="2">
        <v>42658</v>
      </c>
      <c r="B5856" s="2" t="str">
        <f>TEXT(A5856,"mmmm")</f>
        <v>October</v>
      </c>
      <c r="C5856" t="s">
        <v>232</v>
      </c>
      <c r="D5856" t="s">
        <v>269</v>
      </c>
      <c r="E5856" t="s">
        <v>23</v>
      </c>
      <c r="F5856" t="s">
        <v>45</v>
      </c>
      <c r="G5856" t="s">
        <v>1009</v>
      </c>
      <c r="H5856">
        <v>20.16</v>
      </c>
      <c r="I5856">
        <v>7</v>
      </c>
      <c r="J5856">
        <v>9.8800000000000008</v>
      </c>
      <c r="K5856" s="6">
        <f>J5856/H5856</f>
        <v>0.49007936507936511</v>
      </c>
      <c r="M5856" t="str">
        <f>LEFT(C5856, SEARCH(" ", C5856) - 1)</f>
        <v>Cynthia</v>
      </c>
      <c r="N5856" t="str" cm="1">
        <f t="array" ref="N5856">_xlfn.IFS(H5856&lt;0, "LOSS", H5856&gt;1000, "GREAT", H5856&gt;500, "GOOD", H5856&gt;=100, "OKAY", H5856&lt;100, "OKAY")</f>
        <v>OKAY</v>
      </c>
    </row>
    <row r="5857" spans="1:14">
      <c r="A5857" s="2">
        <v>42658</v>
      </c>
      <c r="B5857" s="2" t="str">
        <f>TEXT(A5857,"mmmm")</f>
        <v>October</v>
      </c>
      <c r="C5857" t="s">
        <v>232</v>
      </c>
      <c r="D5857" t="s">
        <v>269</v>
      </c>
      <c r="E5857" t="s">
        <v>23</v>
      </c>
      <c r="F5857" t="s">
        <v>45</v>
      </c>
      <c r="G5857" t="s">
        <v>67</v>
      </c>
      <c r="H5857">
        <v>29.46</v>
      </c>
      <c r="I5857">
        <v>6</v>
      </c>
      <c r="J5857">
        <v>14.44</v>
      </c>
      <c r="K5857" s="6">
        <f>J5857/H5857</f>
        <v>0.49015614392396467</v>
      </c>
      <c r="M5857" t="str">
        <f>LEFT(C5857, SEARCH(" ", C5857) - 1)</f>
        <v>Cynthia</v>
      </c>
      <c r="N5857" t="str" cm="1">
        <f t="array" ref="N5857">_xlfn.IFS(H5857&lt;0, "LOSS", H5857&gt;1000, "GREAT", H5857&gt;500, "GOOD", H5857&gt;=100, "OKAY", H5857&lt;100, "OKAY")</f>
        <v>OKAY</v>
      </c>
    </row>
    <row r="5858" spans="1:14">
      <c r="A5858" s="2">
        <v>42658</v>
      </c>
      <c r="B5858" s="2" t="str">
        <f>TEXT(A5858,"mmmm")</f>
        <v>October</v>
      </c>
      <c r="C5858" t="s">
        <v>232</v>
      </c>
      <c r="D5858" t="s">
        <v>269</v>
      </c>
      <c r="E5858" t="s">
        <v>23</v>
      </c>
      <c r="F5858" t="s">
        <v>36</v>
      </c>
      <c r="G5858" t="s">
        <v>1932</v>
      </c>
      <c r="H5858">
        <v>868.59</v>
      </c>
      <c r="I5858">
        <v>3</v>
      </c>
      <c r="J5858">
        <v>251.89</v>
      </c>
      <c r="K5858" s="6">
        <f>J5858/H5858</f>
        <v>0.28999873357970962</v>
      </c>
      <c r="M5858" t="str">
        <f>LEFT(C5858, SEARCH(" ", C5858) - 1)</f>
        <v>Cynthia</v>
      </c>
      <c r="N5858" t="str" cm="1">
        <f t="array" ref="N5858">_xlfn.IFS(H5858&lt;0, "LOSS", H5858&gt;1000, "GREAT", H5858&gt;500, "GOOD", H5858&gt;=100, "OKAY", H5858&lt;100, "OKAY")</f>
        <v>GOOD</v>
      </c>
    </row>
    <row r="5859" spans="1:14">
      <c r="A5859" s="2">
        <v>42658</v>
      </c>
      <c r="B5859" s="2" t="str">
        <f>TEXT(A5859,"mmmm")</f>
        <v>October</v>
      </c>
      <c r="C5859" t="s">
        <v>232</v>
      </c>
      <c r="D5859" t="s">
        <v>269</v>
      </c>
      <c r="E5859" t="s">
        <v>23</v>
      </c>
      <c r="F5859" t="s">
        <v>47</v>
      </c>
      <c r="G5859" t="s">
        <v>792</v>
      </c>
      <c r="H5859">
        <v>12.96</v>
      </c>
      <c r="I5859">
        <v>2</v>
      </c>
      <c r="J5859">
        <v>6.22</v>
      </c>
      <c r="K5859" s="6">
        <f>J5859/H5859</f>
        <v>0.47993827160493824</v>
      </c>
      <c r="M5859" t="str">
        <f>LEFT(C5859, SEARCH(" ", C5859) - 1)</f>
        <v>Cynthia</v>
      </c>
      <c r="N5859" t="str" cm="1">
        <f t="array" ref="N5859">_xlfn.IFS(H5859&lt;0, "LOSS", H5859&gt;1000, "GREAT", H5859&gt;500, "GOOD", H5859&gt;=100, "OKAY", H5859&lt;100, "OKAY")</f>
        <v>OKAY</v>
      </c>
    </row>
    <row r="5860" spans="1:14">
      <c r="A5860" s="2">
        <v>42658</v>
      </c>
      <c r="B5860" s="2" t="str">
        <f>TEXT(A5860,"mmmm")</f>
        <v>October</v>
      </c>
      <c r="C5860" t="s">
        <v>232</v>
      </c>
      <c r="D5860" t="s">
        <v>269</v>
      </c>
      <c r="E5860" t="s">
        <v>25</v>
      </c>
      <c r="F5860" t="s">
        <v>48</v>
      </c>
      <c r="G5860" t="s">
        <v>2665</v>
      </c>
      <c r="H5860">
        <v>5.5</v>
      </c>
      <c r="I5860">
        <v>1</v>
      </c>
      <c r="J5860">
        <v>1.38</v>
      </c>
      <c r="K5860" s="6">
        <f>J5860/H5860</f>
        <v>0.25090909090909091</v>
      </c>
      <c r="M5860" t="str">
        <f>LEFT(C5860, SEARCH(" ", C5860) - 1)</f>
        <v>Cynthia</v>
      </c>
      <c r="N5860" t="str" cm="1">
        <f t="array" ref="N5860">_xlfn.IFS(H5860&lt;0, "LOSS", H5860&gt;1000, "GREAT", H5860&gt;500, "GOOD", H5860&gt;=100, "OKAY", H5860&lt;100, "OKAY")</f>
        <v>OKAY</v>
      </c>
    </row>
    <row r="5861" spans="1:14">
      <c r="A5861" s="2">
        <v>42658</v>
      </c>
      <c r="B5861" s="2" t="str">
        <f>TEXT(A5861,"mmmm")</f>
        <v>October</v>
      </c>
      <c r="C5861" t="s">
        <v>232</v>
      </c>
      <c r="D5861" t="s">
        <v>269</v>
      </c>
      <c r="E5861" t="s">
        <v>23</v>
      </c>
      <c r="F5861" t="s">
        <v>38</v>
      </c>
      <c r="G5861" t="s">
        <v>785</v>
      </c>
      <c r="H5861">
        <v>121.6</v>
      </c>
      <c r="I5861">
        <v>4</v>
      </c>
      <c r="J5861">
        <v>55.94</v>
      </c>
      <c r="K5861" s="6">
        <f>J5861/H5861</f>
        <v>0.46003289473684211</v>
      </c>
      <c r="M5861" t="str">
        <f>LEFT(C5861, SEARCH(" ", C5861) - 1)</f>
        <v>Cynthia</v>
      </c>
      <c r="N5861" t="str" cm="1">
        <f t="array" ref="N5861">_xlfn.IFS(H5861&lt;0, "LOSS", H5861&gt;1000, "GREAT", H5861&gt;500, "GOOD", H5861&gt;=100, "OKAY", H5861&lt;100, "OKAY")</f>
        <v>OKAY</v>
      </c>
    </row>
    <row r="5862" spans="1:14">
      <c r="A5862" s="2">
        <v>42658</v>
      </c>
      <c r="B5862" s="2" t="str">
        <f>TEXT(A5862,"mmmm")</f>
        <v>October</v>
      </c>
      <c r="C5862" t="s">
        <v>428</v>
      </c>
      <c r="D5862" t="s">
        <v>106</v>
      </c>
      <c r="E5862" t="s">
        <v>23</v>
      </c>
      <c r="F5862" t="s">
        <v>38</v>
      </c>
      <c r="G5862" t="s">
        <v>2153</v>
      </c>
      <c r="H5862">
        <v>232.96</v>
      </c>
      <c r="I5862">
        <v>7</v>
      </c>
      <c r="J5862">
        <v>116.48</v>
      </c>
      <c r="K5862" s="6">
        <f>J5862/H5862</f>
        <v>0.5</v>
      </c>
      <c r="M5862" t="str">
        <f>LEFT(C5862, SEARCH(" ", C5862) - 1)</f>
        <v>Quincy</v>
      </c>
      <c r="N5862" t="str" cm="1">
        <f t="array" ref="N5862">_xlfn.IFS(H5862&lt;0, "LOSS", H5862&gt;1000, "GREAT", H5862&gt;500, "GOOD", H5862&gt;=100, "OKAY", H5862&lt;100, "OKAY")</f>
        <v>OKAY</v>
      </c>
    </row>
    <row r="5863" spans="1:14">
      <c r="A5863" s="2">
        <v>42658</v>
      </c>
      <c r="B5863" s="2" t="str">
        <f>TEXT(A5863,"mmmm")</f>
        <v>October</v>
      </c>
      <c r="C5863" t="s">
        <v>428</v>
      </c>
      <c r="D5863" t="s">
        <v>106</v>
      </c>
      <c r="E5863" t="s">
        <v>23</v>
      </c>
      <c r="F5863" t="s">
        <v>42</v>
      </c>
      <c r="G5863" t="s">
        <v>2556</v>
      </c>
      <c r="H5863">
        <v>66.540000000000006</v>
      </c>
      <c r="I5863">
        <v>6</v>
      </c>
      <c r="J5863">
        <v>32.6</v>
      </c>
      <c r="K5863" s="6">
        <f>J5863/H5863</f>
        <v>0.48993086865043578</v>
      </c>
      <c r="M5863" t="str">
        <f>LEFT(C5863, SEARCH(" ", C5863) - 1)</f>
        <v>Quincy</v>
      </c>
      <c r="N5863" t="str" cm="1">
        <f t="array" ref="N5863">_xlfn.IFS(H5863&lt;0, "LOSS", H5863&gt;1000, "GREAT", H5863&gt;500, "GOOD", H5863&gt;=100, "OKAY", H5863&lt;100, "OKAY")</f>
        <v>OKAY</v>
      </c>
    </row>
    <row r="5864" spans="1:14">
      <c r="A5864" s="2">
        <v>42658</v>
      </c>
      <c r="B5864" s="2" t="str">
        <f>TEXT(A5864,"mmmm")</f>
        <v>October</v>
      </c>
      <c r="C5864" t="s">
        <v>428</v>
      </c>
      <c r="D5864" t="s">
        <v>106</v>
      </c>
      <c r="E5864" t="s">
        <v>23</v>
      </c>
      <c r="F5864" t="s">
        <v>36</v>
      </c>
      <c r="G5864" t="s">
        <v>702</v>
      </c>
      <c r="H5864">
        <v>43.26</v>
      </c>
      <c r="I5864">
        <v>3</v>
      </c>
      <c r="J5864">
        <v>14.28</v>
      </c>
      <c r="K5864" s="6">
        <f>J5864/H5864</f>
        <v>0.3300970873786408</v>
      </c>
      <c r="M5864" t="str">
        <f>LEFT(C5864, SEARCH(" ", C5864) - 1)</f>
        <v>Quincy</v>
      </c>
      <c r="N5864" t="str" cm="1">
        <f t="array" ref="N5864">_xlfn.IFS(H5864&lt;0, "LOSS", H5864&gt;1000, "GREAT", H5864&gt;500, "GOOD", H5864&gt;=100, "OKAY", H5864&lt;100, "OKAY")</f>
        <v>OKAY</v>
      </c>
    </row>
    <row r="5865" spans="1:14">
      <c r="A5865" s="2">
        <v>42659</v>
      </c>
      <c r="B5865" s="2" t="str">
        <f>TEXT(A5865,"mmmm")</f>
        <v>October</v>
      </c>
      <c r="C5865" t="s">
        <v>1827</v>
      </c>
      <c r="D5865" t="s">
        <v>24</v>
      </c>
      <c r="E5865" t="s">
        <v>21</v>
      </c>
      <c r="F5865" t="s">
        <v>51</v>
      </c>
      <c r="G5865" t="s">
        <v>825</v>
      </c>
      <c r="H5865">
        <v>142.18</v>
      </c>
      <c r="I5865">
        <v>1</v>
      </c>
      <c r="J5865">
        <v>-37.92</v>
      </c>
      <c r="K5865" s="6">
        <f>J5865/H5865</f>
        <v>-0.26670417780278521</v>
      </c>
      <c r="M5865" t="str">
        <f>LEFT(C5865, SEARCH(" ", C5865) - 1)</f>
        <v>Nona</v>
      </c>
      <c r="N5865" t="str" cm="1">
        <f t="array" ref="N5865">_xlfn.IFS(H5865&lt;0, "LOSS", H5865&gt;1000, "GREAT", H5865&gt;500, "GOOD", H5865&gt;=100, "OKAY", H5865&lt;100, "OKAY")</f>
        <v>OKAY</v>
      </c>
    </row>
    <row r="5866" spans="1:14">
      <c r="A5866" s="2">
        <v>42660</v>
      </c>
      <c r="B5866" s="2" t="str">
        <f>TEXT(A5866,"mmmm")</f>
        <v>October</v>
      </c>
      <c r="C5866" t="s">
        <v>2161</v>
      </c>
      <c r="D5866" t="s">
        <v>22</v>
      </c>
      <c r="E5866" t="s">
        <v>23</v>
      </c>
      <c r="F5866" t="s">
        <v>38</v>
      </c>
      <c r="G5866" t="s">
        <v>695</v>
      </c>
      <c r="H5866">
        <v>18.16</v>
      </c>
      <c r="I5866">
        <v>5</v>
      </c>
      <c r="J5866">
        <v>6.58</v>
      </c>
      <c r="K5866" s="6">
        <f>J5866/H5866</f>
        <v>0.36233480176211452</v>
      </c>
      <c r="M5866" t="str">
        <f>LEFT(C5866, SEARCH(" ", C5866) - 1)</f>
        <v>Neil</v>
      </c>
      <c r="N5866" t="str" cm="1">
        <f t="array" ref="N5866">_xlfn.IFS(H5866&lt;0, "LOSS", H5866&gt;1000, "GREAT", H5866&gt;500, "GOOD", H5866&gt;=100, "OKAY", H5866&lt;100, "OKAY")</f>
        <v>OKAY</v>
      </c>
    </row>
    <row r="5867" spans="1:14">
      <c r="A5867" s="2">
        <v>42660</v>
      </c>
      <c r="B5867" s="2" t="str">
        <f>TEXT(A5867,"mmmm")</f>
        <v>October</v>
      </c>
      <c r="C5867" t="s">
        <v>1942</v>
      </c>
      <c r="D5867" t="s">
        <v>22</v>
      </c>
      <c r="E5867" t="s">
        <v>21</v>
      </c>
      <c r="F5867" t="s">
        <v>39</v>
      </c>
      <c r="G5867" t="s">
        <v>2669</v>
      </c>
      <c r="H5867">
        <v>120.67</v>
      </c>
      <c r="I5867">
        <v>2</v>
      </c>
      <c r="J5867">
        <v>21.29</v>
      </c>
      <c r="K5867" s="6">
        <f>J5867/H5867</f>
        <v>0.17643159028756111</v>
      </c>
      <c r="M5867" t="str">
        <f>LEFT(C5867, SEARCH(" ", C5867) - 1)</f>
        <v>Michael</v>
      </c>
      <c r="N5867" t="str" cm="1">
        <f t="array" ref="N5867">_xlfn.IFS(H5867&lt;0, "LOSS", H5867&gt;1000, "GREAT", H5867&gt;500, "GOOD", H5867&gt;=100, "OKAY", H5867&lt;100, "OKAY")</f>
        <v>OKAY</v>
      </c>
    </row>
    <row r="5868" spans="1:14">
      <c r="A5868" s="2">
        <v>42660</v>
      </c>
      <c r="B5868" s="2" t="str">
        <f>TEXT(A5868,"mmmm")</f>
        <v>October</v>
      </c>
      <c r="C5868" t="s">
        <v>2193</v>
      </c>
      <c r="D5868" t="s">
        <v>208</v>
      </c>
      <c r="E5868" t="s">
        <v>25</v>
      </c>
      <c r="F5868" t="s">
        <v>48</v>
      </c>
      <c r="G5868" t="s">
        <v>1425</v>
      </c>
      <c r="H5868">
        <v>449.97</v>
      </c>
      <c r="I5868">
        <v>3</v>
      </c>
      <c r="J5868">
        <v>220.49</v>
      </c>
      <c r="K5868" s="6">
        <f>J5868/H5868</f>
        <v>0.49001044514078718</v>
      </c>
      <c r="M5868" t="str">
        <f>LEFT(C5868, SEARCH(" ", C5868) - 1)</f>
        <v>Frank</v>
      </c>
      <c r="N5868" t="str" cm="1">
        <f t="array" ref="N5868">_xlfn.IFS(H5868&lt;0, "LOSS", H5868&gt;1000, "GREAT", H5868&gt;500, "GOOD", H5868&gt;=100, "OKAY", H5868&lt;100, "OKAY")</f>
        <v>OKAY</v>
      </c>
    </row>
    <row r="5869" spans="1:14">
      <c r="A5869" s="2">
        <v>42660</v>
      </c>
      <c r="B5869" s="2" t="str">
        <f>TEXT(A5869,"mmmm")</f>
        <v>October</v>
      </c>
      <c r="C5869" t="s">
        <v>2193</v>
      </c>
      <c r="D5869" t="s">
        <v>208</v>
      </c>
      <c r="E5869" t="s">
        <v>23</v>
      </c>
      <c r="F5869" t="s">
        <v>36</v>
      </c>
      <c r="G5869" t="s">
        <v>2413</v>
      </c>
      <c r="H5869">
        <v>1927.59</v>
      </c>
      <c r="I5869">
        <v>7</v>
      </c>
      <c r="J5869">
        <v>751.76</v>
      </c>
      <c r="K5869" s="6">
        <f>J5869/H5869</f>
        <v>0.38999994812174787</v>
      </c>
      <c r="M5869" t="str">
        <f>LEFT(C5869, SEARCH(" ", C5869) - 1)</f>
        <v>Frank</v>
      </c>
      <c r="N5869" t="str" cm="1">
        <f t="array" ref="N5869">_xlfn.IFS(H5869&lt;0, "LOSS", H5869&gt;1000, "GREAT", H5869&gt;500, "GOOD", H5869&gt;=100, "OKAY", H5869&lt;100, "OKAY")</f>
        <v>GREAT</v>
      </c>
    </row>
    <row r="5870" spans="1:14">
      <c r="A5870" s="2">
        <v>42660</v>
      </c>
      <c r="B5870" s="2" t="str">
        <f>TEXT(A5870,"mmmm")</f>
        <v>October</v>
      </c>
      <c r="C5870" t="s">
        <v>873</v>
      </c>
      <c r="D5870" t="s">
        <v>242</v>
      </c>
      <c r="E5870" t="s">
        <v>21</v>
      </c>
      <c r="F5870" t="s">
        <v>39</v>
      </c>
      <c r="G5870" t="s">
        <v>504</v>
      </c>
      <c r="H5870">
        <v>120.98</v>
      </c>
      <c r="I5870">
        <v>1</v>
      </c>
      <c r="J5870">
        <v>12.1</v>
      </c>
      <c r="K5870" s="6">
        <f>J5870/H5870</f>
        <v>0.10001653165812531</v>
      </c>
      <c r="M5870" t="str">
        <f>LEFT(C5870, SEARCH(" ", C5870) - 1)</f>
        <v>Nick</v>
      </c>
      <c r="N5870" t="str" cm="1">
        <f t="array" ref="N5870">_xlfn.IFS(H5870&lt;0, "LOSS", H5870&gt;1000, "GREAT", H5870&gt;500, "GOOD", H5870&gt;=100, "OKAY", H5870&lt;100, "OKAY")</f>
        <v>OKAY</v>
      </c>
    </row>
    <row r="5871" spans="1:14">
      <c r="A5871" s="2">
        <v>42660</v>
      </c>
      <c r="B5871" s="2" t="str">
        <f>TEXT(A5871,"mmmm")</f>
        <v>October</v>
      </c>
      <c r="C5871" t="s">
        <v>873</v>
      </c>
      <c r="D5871" t="s">
        <v>242</v>
      </c>
      <c r="E5871" t="s">
        <v>23</v>
      </c>
      <c r="F5871" t="s">
        <v>38</v>
      </c>
      <c r="G5871" t="s">
        <v>2565</v>
      </c>
      <c r="H5871">
        <v>315.98</v>
      </c>
      <c r="I5871">
        <v>1</v>
      </c>
      <c r="J5871">
        <v>148.51</v>
      </c>
      <c r="K5871" s="6">
        <f>J5871/H5871</f>
        <v>0.46999810114564206</v>
      </c>
      <c r="M5871" t="str">
        <f>LEFT(C5871, SEARCH(" ", C5871) - 1)</f>
        <v>Nick</v>
      </c>
      <c r="N5871" t="str" cm="1">
        <f t="array" ref="N5871">_xlfn.IFS(H5871&lt;0, "LOSS", H5871&gt;1000, "GREAT", H5871&gt;500, "GOOD", H5871&gt;=100, "OKAY", H5871&lt;100, "OKAY")</f>
        <v>OKAY</v>
      </c>
    </row>
    <row r="5872" spans="1:14">
      <c r="A5872" s="2">
        <v>42661</v>
      </c>
      <c r="B5872" s="2" t="str">
        <f>TEXT(A5872,"mmmm")</f>
        <v>October</v>
      </c>
      <c r="C5872" t="s">
        <v>998</v>
      </c>
      <c r="D5872" t="s">
        <v>73</v>
      </c>
      <c r="E5872" t="s">
        <v>21</v>
      </c>
      <c r="F5872" t="s">
        <v>40</v>
      </c>
      <c r="G5872" t="s">
        <v>783</v>
      </c>
      <c r="H5872">
        <v>307.92</v>
      </c>
      <c r="I5872">
        <v>5</v>
      </c>
      <c r="J5872">
        <v>-34.64</v>
      </c>
      <c r="K5872" s="6">
        <f>J5872/H5872</f>
        <v>-0.11249675240322161</v>
      </c>
      <c r="M5872" t="str">
        <f>LEFT(C5872, SEARCH(" ", C5872) - 1)</f>
        <v>Emily</v>
      </c>
      <c r="N5872" t="str" cm="1">
        <f t="array" ref="N5872">_xlfn.IFS(H5872&lt;0, "LOSS", H5872&gt;1000, "GREAT", H5872&gt;500, "GOOD", H5872&gt;=100, "OKAY", H5872&lt;100, "OKAY")</f>
        <v>OKAY</v>
      </c>
    </row>
    <row r="5873" spans="1:14">
      <c r="A5873" s="2">
        <v>42663</v>
      </c>
      <c r="B5873" s="2" t="str">
        <f>TEXT(A5873,"mmmm")</f>
        <v>October</v>
      </c>
      <c r="C5873" t="s">
        <v>1109</v>
      </c>
      <c r="D5873" t="s">
        <v>30</v>
      </c>
      <c r="E5873" t="s">
        <v>23</v>
      </c>
      <c r="F5873" t="s">
        <v>37</v>
      </c>
      <c r="G5873" t="s">
        <v>1080</v>
      </c>
      <c r="H5873">
        <v>7.15</v>
      </c>
      <c r="I5873">
        <v>3</v>
      </c>
      <c r="J5873">
        <v>0.72</v>
      </c>
      <c r="K5873" s="6">
        <f>J5873/H5873</f>
        <v>0.10069930069930069</v>
      </c>
      <c r="M5873" t="str">
        <f>LEFT(C5873, SEARCH(" ", C5873) - 1)</f>
        <v>Luke</v>
      </c>
      <c r="N5873" t="str" cm="1">
        <f t="array" ref="N5873">_xlfn.IFS(H5873&lt;0, "LOSS", H5873&gt;1000, "GREAT", H5873&gt;500, "GOOD", H5873&gt;=100, "OKAY", H5873&lt;100, "OKAY")</f>
        <v>OKAY</v>
      </c>
    </row>
    <row r="5874" spans="1:14">
      <c r="A5874" s="2">
        <v>42663</v>
      </c>
      <c r="B5874" s="2" t="str">
        <f>TEXT(A5874,"mmmm")</f>
        <v>October</v>
      </c>
      <c r="C5874" t="s">
        <v>890</v>
      </c>
      <c r="D5874" t="s">
        <v>26</v>
      </c>
      <c r="E5874" t="s">
        <v>23</v>
      </c>
      <c r="F5874" t="s">
        <v>47</v>
      </c>
      <c r="G5874" t="s">
        <v>2411</v>
      </c>
      <c r="H5874">
        <v>51.02</v>
      </c>
      <c r="I5874">
        <v>7</v>
      </c>
      <c r="J5874">
        <v>15.94</v>
      </c>
      <c r="K5874" s="6">
        <f>J5874/H5874</f>
        <v>0.31242649941199524</v>
      </c>
      <c r="M5874" t="str">
        <f>LEFT(C5874, SEARCH(" ", C5874) - 1)</f>
        <v>Chuck</v>
      </c>
      <c r="N5874" t="str" cm="1">
        <f t="array" ref="N5874">_xlfn.IFS(H5874&lt;0, "LOSS", H5874&gt;1000, "GREAT", H5874&gt;500, "GOOD", H5874&gt;=100, "OKAY", H5874&lt;100, "OKAY")</f>
        <v>OKAY</v>
      </c>
    </row>
    <row r="5875" spans="1:14">
      <c r="A5875" s="2">
        <v>42663</v>
      </c>
      <c r="B5875" s="2" t="str">
        <f>TEXT(A5875,"mmmm")</f>
        <v>October</v>
      </c>
      <c r="C5875" t="s">
        <v>890</v>
      </c>
      <c r="D5875" t="s">
        <v>26</v>
      </c>
      <c r="E5875" t="s">
        <v>23</v>
      </c>
      <c r="F5875" t="s">
        <v>43</v>
      </c>
      <c r="G5875" t="s">
        <v>233</v>
      </c>
      <c r="H5875">
        <v>25.25</v>
      </c>
      <c r="I5875">
        <v>4</v>
      </c>
      <c r="J5875">
        <v>7.89</v>
      </c>
      <c r="K5875" s="6">
        <f>J5875/H5875</f>
        <v>0.31247524752475248</v>
      </c>
      <c r="M5875" t="str">
        <f>LEFT(C5875, SEARCH(" ", C5875) - 1)</f>
        <v>Chuck</v>
      </c>
      <c r="N5875" t="str" cm="1">
        <f t="array" ref="N5875">_xlfn.IFS(H5875&lt;0, "LOSS", H5875&gt;1000, "GREAT", H5875&gt;500, "GOOD", H5875&gt;=100, "OKAY", H5875&lt;100, "OKAY")</f>
        <v>OKAY</v>
      </c>
    </row>
    <row r="5876" spans="1:14">
      <c r="A5876" s="2">
        <v>42663</v>
      </c>
      <c r="B5876" s="2" t="str">
        <f>TEXT(A5876,"mmmm")</f>
        <v>October</v>
      </c>
      <c r="C5876" t="s">
        <v>890</v>
      </c>
      <c r="D5876" t="s">
        <v>26</v>
      </c>
      <c r="E5876" t="s">
        <v>21</v>
      </c>
      <c r="F5876" t="s">
        <v>40</v>
      </c>
      <c r="G5876" t="s">
        <v>1047</v>
      </c>
      <c r="H5876">
        <v>56.69</v>
      </c>
      <c r="I5876">
        <v>1</v>
      </c>
      <c r="J5876">
        <v>-14.58</v>
      </c>
      <c r="K5876" s="6">
        <f>J5876/H5876</f>
        <v>-0.25718821661668728</v>
      </c>
      <c r="M5876" t="str">
        <f>LEFT(C5876, SEARCH(" ", C5876) - 1)</f>
        <v>Chuck</v>
      </c>
      <c r="N5876" t="str" cm="1">
        <f t="array" ref="N5876">_xlfn.IFS(H5876&lt;0, "LOSS", H5876&gt;1000, "GREAT", H5876&gt;500, "GOOD", H5876&gt;=100, "OKAY", H5876&lt;100, "OKAY")</f>
        <v>OKAY</v>
      </c>
    </row>
    <row r="5877" spans="1:14">
      <c r="A5877" s="2">
        <v>42663</v>
      </c>
      <c r="B5877" s="2" t="str">
        <f>TEXT(A5877,"mmmm")</f>
        <v>October</v>
      </c>
      <c r="C5877" t="s">
        <v>315</v>
      </c>
      <c r="D5877" t="s">
        <v>32</v>
      </c>
      <c r="E5877" t="s">
        <v>25</v>
      </c>
      <c r="F5877" t="s">
        <v>48</v>
      </c>
      <c r="G5877" t="s">
        <v>2128</v>
      </c>
      <c r="H5877">
        <v>125.7</v>
      </c>
      <c r="I5877">
        <v>6</v>
      </c>
      <c r="J5877">
        <v>35.200000000000003</v>
      </c>
      <c r="K5877" s="6">
        <f>J5877/H5877</f>
        <v>0.28003182179793162</v>
      </c>
      <c r="M5877" t="str">
        <f>LEFT(C5877, SEARCH(" ", C5877) - 1)</f>
        <v>Joy</v>
      </c>
      <c r="N5877" t="str" cm="1">
        <f t="array" ref="N5877">_xlfn.IFS(H5877&lt;0, "LOSS", H5877&gt;1000, "GREAT", H5877&gt;500, "GOOD", H5877&gt;=100, "OKAY", H5877&lt;100, "OKAY")</f>
        <v>OKAY</v>
      </c>
    </row>
    <row r="5878" spans="1:14">
      <c r="A5878" s="2">
        <v>42663</v>
      </c>
      <c r="B5878" s="2" t="str">
        <f>TEXT(A5878,"mmmm")</f>
        <v>October</v>
      </c>
      <c r="C5878" t="s">
        <v>315</v>
      </c>
      <c r="D5878" t="s">
        <v>32</v>
      </c>
      <c r="E5878" t="s">
        <v>25</v>
      </c>
      <c r="F5878" t="s">
        <v>48</v>
      </c>
      <c r="G5878" t="s">
        <v>608</v>
      </c>
      <c r="H5878">
        <v>191.98</v>
      </c>
      <c r="I5878">
        <v>2</v>
      </c>
      <c r="J5878">
        <v>51.83</v>
      </c>
      <c r="K5878" s="6">
        <f>J5878/H5878</f>
        <v>0.26997603917074697</v>
      </c>
      <c r="M5878" t="str">
        <f>LEFT(C5878, SEARCH(" ", C5878) - 1)</f>
        <v>Joy</v>
      </c>
      <c r="N5878" t="str" cm="1">
        <f t="array" ref="N5878">_xlfn.IFS(H5878&lt;0, "LOSS", H5878&gt;1000, "GREAT", H5878&gt;500, "GOOD", H5878&gt;=100, "OKAY", H5878&lt;100, "OKAY")</f>
        <v>OKAY</v>
      </c>
    </row>
    <row r="5879" spans="1:14">
      <c r="A5879" s="2">
        <v>42663</v>
      </c>
      <c r="B5879" s="2" t="str">
        <f>TEXT(A5879,"mmmm")</f>
        <v>October</v>
      </c>
      <c r="C5879" t="s">
        <v>315</v>
      </c>
      <c r="D5879" t="s">
        <v>32</v>
      </c>
      <c r="E5879" t="s">
        <v>23</v>
      </c>
      <c r="F5879" t="s">
        <v>49</v>
      </c>
      <c r="G5879" t="s">
        <v>1859</v>
      </c>
      <c r="H5879">
        <v>20.86</v>
      </c>
      <c r="I5879">
        <v>7</v>
      </c>
      <c r="J5879">
        <v>1.46</v>
      </c>
      <c r="K5879" s="6">
        <f>J5879/H5879</f>
        <v>6.9990412272291469E-2</v>
      </c>
      <c r="M5879" t="str">
        <f>LEFT(C5879, SEARCH(" ", C5879) - 1)</f>
        <v>Joy</v>
      </c>
      <c r="N5879" t="str" cm="1">
        <f t="array" ref="N5879">_xlfn.IFS(H5879&lt;0, "LOSS", H5879&gt;1000, "GREAT", H5879&gt;500, "GOOD", H5879&gt;=100, "OKAY", H5879&lt;100, "OKAY")</f>
        <v>OKAY</v>
      </c>
    </row>
    <row r="5880" spans="1:14">
      <c r="A5880" s="2">
        <v>42663</v>
      </c>
      <c r="B5880" s="2" t="str">
        <f>TEXT(A5880,"mmmm")</f>
        <v>October</v>
      </c>
      <c r="C5880" t="s">
        <v>1965</v>
      </c>
      <c r="D5880" t="s">
        <v>22</v>
      </c>
      <c r="E5880" t="s">
        <v>23</v>
      </c>
      <c r="F5880" t="s">
        <v>38</v>
      </c>
      <c r="G5880" t="s">
        <v>558</v>
      </c>
      <c r="H5880">
        <v>19.3</v>
      </c>
      <c r="I5880">
        <v>3</v>
      </c>
      <c r="J5880">
        <v>6.03</v>
      </c>
      <c r="K5880" s="6">
        <f>J5880/H5880</f>
        <v>0.31243523316062177</v>
      </c>
      <c r="M5880" t="str">
        <f>LEFT(C5880, SEARCH(" ", C5880) - 1)</f>
        <v>Andrew</v>
      </c>
      <c r="N5880" t="str" cm="1">
        <f t="array" ref="N5880">_xlfn.IFS(H5880&lt;0, "LOSS", H5880&gt;1000, "GREAT", H5880&gt;500, "GOOD", H5880&gt;=100, "OKAY", H5880&lt;100, "OKAY")</f>
        <v>OKAY</v>
      </c>
    </row>
    <row r="5881" spans="1:14">
      <c r="A5881" s="2">
        <v>42663</v>
      </c>
      <c r="B5881" s="2" t="str">
        <f>TEXT(A5881,"mmmm")</f>
        <v>October</v>
      </c>
      <c r="C5881" t="s">
        <v>2001</v>
      </c>
      <c r="D5881" t="s">
        <v>106</v>
      </c>
      <c r="E5881" t="s">
        <v>21</v>
      </c>
      <c r="F5881" t="s">
        <v>44</v>
      </c>
      <c r="G5881" t="s">
        <v>850</v>
      </c>
      <c r="H5881">
        <v>61.1</v>
      </c>
      <c r="I5881">
        <v>5</v>
      </c>
      <c r="J5881">
        <v>18.329999999999998</v>
      </c>
      <c r="K5881" s="6">
        <f>J5881/H5881</f>
        <v>0.3</v>
      </c>
      <c r="M5881" t="str">
        <f>LEFT(C5881, SEARCH(" ", C5881) - 1)</f>
        <v>Lindsay</v>
      </c>
      <c r="N5881" t="str" cm="1">
        <f t="array" ref="N5881">_xlfn.IFS(H5881&lt;0, "LOSS", H5881&gt;1000, "GREAT", H5881&gt;500, "GOOD", H5881&gt;=100, "OKAY", H5881&lt;100, "OKAY")</f>
        <v>OKAY</v>
      </c>
    </row>
    <row r="5882" spans="1:14">
      <c r="A5882" s="2">
        <v>42663</v>
      </c>
      <c r="B5882" s="2" t="str">
        <f>TEXT(A5882,"mmmm")</f>
        <v>October</v>
      </c>
      <c r="C5882" t="s">
        <v>665</v>
      </c>
      <c r="D5882" t="s">
        <v>22</v>
      </c>
      <c r="E5882" t="s">
        <v>21</v>
      </c>
      <c r="F5882" t="s">
        <v>40</v>
      </c>
      <c r="G5882" t="s">
        <v>2523</v>
      </c>
      <c r="H5882">
        <v>387.14</v>
      </c>
      <c r="I5882">
        <v>4</v>
      </c>
      <c r="J5882">
        <v>4.84</v>
      </c>
      <c r="K5882" s="6">
        <f>J5882/H5882</f>
        <v>1.250193728366999E-2</v>
      </c>
      <c r="M5882" t="str">
        <f>LEFT(C5882, SEARCH(" ", C5882) - 1)</f>
        <v>Muhammed</v>
      </c>
      <c r="N5882" t="str" cm="1">
        <f t="array" ref="N5882">_xlfn.IFS(H5882&lt;0, "LOSS", H5882&gt;1000, "GREAT", H5882&gt;500, "GOOD", H5882&gt;=100, "OKAY", H5882&lt;100, "OKAY")</f>
        <v>OKAY</v>
      </c>
    </row>
    <row r="5883" spans="1:14">
      <c r="A5883" s="2">
        <v>42664</v>
      </c>
      <c r="B5883" s="2" t="str">
        <f>TEXT(A5883,"mmmm")</f>
        <v>October</v>
      </c>
      <c r="C5883" t="s">
        <v>1736</v>
      </c>
      <c r="D5883" t="s">
        <v>100</v>
      </c>
      <c r="E5883" t="s">
        <v>23</v>
      </c>
      <c r="F5883" t="s">
        <v>38</v>
      </c>
      <c r="G5883" t="s">
        <v>2278</v>
      </c>
      <c r="H5883">
        <v>23.2</v>
      </c>
      <c r="I5883">
        <v>4</v>
      </c>
      <c r="J5883">
        <v>10.44</v>
      </c>
      <c r="K5883" s="6">
        <f>J5883/H5883</f>
        <v>0.45</v>
      </c>
      <c r="M5883" t="str">
        <f>LEFT(C5883, SEARCH(" ", C5883) - 1)</f>
        <v>Michael</v>
      </c>
      <c r="N5883" t="str" cm="1">
        <f t="array" ref="N5883">_xlfn.IFS(H5883&lt;0, "LOSS", H5883&gt;1000, "GREAT", H5883&gt;500, "GOOD", H5883&gt;=100, "OKAY", H5883&lt;100, "OKAY")</f>
        <v>OKAY</v>
      </c>
    </row>
    <row r="5884" spans="1:14">
      <c r="A5884" s="2">
        <v>42664</v>
      </c>
      <c r="B5884" s="2" t="str">
        <f>TEXT(A5884,"mmmm")</f>
        <v>October</v>
      </c>
      <c r="C5884" t="s">
        <v>1736</v>
      </c>
      <c r="D5884" t="s">
        <v>100</v>
      </c>
      <c r="E5884" t="s">
        <v>23</v>
      </c>
      <c r="F5884" t="s">
        <v>50</v>
      </c>
      <c r="G5884" t="s">
        <v>891</v>
      </c>
      <c r="H5884">
        <v>7.36</v>
      </c>
      <c r="I5884">
        <v>2</v>
      </c>
      <c r="J5884">
        <v>0.15</v>
      </c>
      <c r="K5884" s="6">
        <f>J5884/H5884</f>
        <v>2.0380434782608692E-2</v>
      </c>
      <c r="M5884" t="str">
        <f>LEFT(C5884, SEARCH(" ", C5884) - 1)</f>
        <v>Michael</v>
      </c>
      <c r="N5884" t="str" cm="1">
        <f t="array" ref="N5884">_xlfn.IFS(H5884&lt;0, "LOSS", H5884&gt;1000, "GREAT", H5884&gt;500, "GOOD", H5884&gt;=100, "OKAY", H5884&lt;100, "OKAY")</f>
        <v>OKAY</v>
      </c>
    </row>
    <row r="5885" spans="1:14">
      <c r="A5885" s="2">
        <v>42664</v>
      </c>
      <c r="B5885" s="2" t="str">
        <f>TEXT(A5885,"mmmm")</f>
        <v>October</v>
      </c>
      <c r="C5885" t="s">
        <v>1736</v>
      </c>
      <c r="D5885" t="s">
        <v>100</v>
      </c>
      <c r="E5885" t="s">
        <v>23</v>
      </c>
      <c r="F5885" t="s">
        <v>49</v>
      </c>
      <c r="G5885" t="s">
        <v>1326</v>
      </c>
      <c r="H5885">
        <v>104.79</v>
      </c>
      <c r="I5885">
        <v>7</v>
      </c>
      <c r="J5885">
        <v>29.34</v>
      </c>
      <c r="K5885" s="6">
        <f>J5885/H5885</f>
        <v>0.27998854852562266</v>
      </c>
      <c r="M5885" t="str">
        <f>LEFT(C5885, SEARCH(" ", C5885) - 1)</f>
        <v>Michael</v>
      </c>
      <c r="N5885" t="str" cm="1">
        <f t="array" ref="N5885">_xlfn.IFS(H5885&lt;0, "LOSS", H5885&gt;1000, "GREAT", H5885&gt;500, "GOOD", H5885&gt;=100, "OKAY", H5885&lt;100, "OKAY")</f>
        <v>OKAY</v>
      </c>
    </row>
    <row r="5886" spans="1:14">
      <c r="A5886" s="2">
        <v>42664</v>
      </c>
      <c r="B5886" s="2" t="str">
        <f>TEXT(A5886,"mmmm")</f>
        <v>October</v>
      </c>
      <c r="C5886" t="s">
        <v>1736</v>
      </c>
      <c r="D5886" t="s">
        <v>100</v>
      </c>
      <c r="E5886" t="s">
        <v>21</v>
      </c>
      <c r="F5886" t="s">
        <v>39</v>
      </c>
      <c r="G5886" t="s">
        <v>1683</v>
      </c>
      <c r="H5886">
        <v>1043.92</v>
      </c>
      <c r="I5886">
        <v>4</v>
      </c>
      <c r="J5886">
        <v>271.42</v>
      </c>
      <c r="K5886" s="6">
        <f>J5886/H5886</f>
        <v>0.26000076634224845</v>
      </c>
      <c r="M5886" t="str">
        <f>LEFT(C5886, SEARCH(" ", C5886) - 1)</f>
        <v>Michael</v>
      </c>
      <c r="N5886" t="str" cm="1">
        <f t="array" ref="N5886">_xlfn.IFS(H5886&lt;0, "LOSS", H5886&gt;1000, "GREAT", H5886&gt;500, "GOOD", H5886&gt;=100, "OKAY", H5886&lt;100, "OKAY")</f>
        <v>GREAT</v>
      </c>
    </row>
    <row r="5887" spans="1:14">
      <c r="A5887" s="2">
        <v>42664</v>
      </c>
      <c r="B5887" s="2" t="str">
        <f>TEXT(A5887,"mmmm")</f>
        <v>October</v>
      </c>
      <c r="C5887" t="s">
        <v>2308</v>
      </c>
      <c r="D5887" t="s">
        <v>22</v>
      </c>
      <c r="E5887" t="s">
        <v>23</v>
      </c>
      <c r="F5887" t="s">
        <v>47</v>
      </c>
      <c r="G5887" t="s">
        <v>2528</v>
      </c>
      <c r="H5887">
        <v>22.92</v>
      </c>
      <c r="I5887">
        <v>3</v>
      </c>
      <c r="J5887">
        <v>11.23</v>
      </c>
      <c r="K5887" s="6">
        <f>J5887/H5887</f>
        <v>0.48996509598603838</v>
      </c>
      <c r="M5887" t="str">
        <f>LEFT(C5887, SEARCH(" ", C5887) - 1)</f>
        <v>Neoma</v>
      </c>
      <c r="N5887" t="str" cm="1">
        <f t="array" ref="N5887">_xlfn.IFS(H5887&lt;0, "LOSS", H5887&gt;1000, "GREAT", H5887&gt;500, "GOOD", H5887&gt;=100, "OKAY", H5887&lt;100, "OKAY")</f>
        <v>OKAY</v>
      </c>
    </row>
    <row r="5888" spans="1:14">
      <c r="A5888" s="2">
        <v>42664</v>
      </c>
      <c r="B5888" s="2" t="str">
        <f>TEXT(A5888,"mmmm")</f>
        <v>October</v>
      </c>
      <c r="C5888" t="s">
        <v>940</v>
      </c>
      <c r="D5888" t="s">
        <v>22</v>
      </c>
      <c r="E5888" t="s">
        <v>23</v>
      </c>
      <c r="F5888" t="s">
        <v>49</v>
      </c>
      <c r="G5888" t="s">
        <v>1099</v>
      </c>
      <c r="H5888">
        <v>154.44</v>
      </c>
      <c r="I5888">
        <v>3</v>
      </c>
      <c r="J5888">
        <v>1.54</v>
      </c>
      <c r="K5888" s="6">
        <f>J5888/H5888</f>
        <v>9.9715099715099714E-3</v>
      </c>
      <c r="M5888" t="str">
        <f>LEFT(C5888, SEARCH(" ", C5888) - 1)</f>
        <v>Joel</v>
      </c>
      <c r="N5888" t="str" cm="1">
        <f t="array" ref="N5888">_xlfn.IFS(H5888&lt;0, "LOSS", H5888&gt;1000, "GREAT", H5888&gt;500, "GOOD", H5888&gt;=100, "OKAY", H5888&lt;100, "OKAY")</f>
        <v>OKAY</v>
      </c>
    </row>
    <row r="5889" spans="1:14">
      <c r="A5889" s="2">
        <v>42664</v>
      </c>
      <c r="B5889" s="2" t="str">
        <f>TEXT(A5889,"mmmm")</f>
        <v>October</v>
      </c>
      <c r="C5889" t="s">
        <v>665</v>
      </c>
      <c r="D5889" t="s">
        <v>108</v>
      </c>
      <c r="E5889" t="s">
        <v>23</v>
      </c>
      <c r="F5889" t="s">
        <v>38</v>
      </c>
      <c r="G5889" t="s">
        <v>2365</v>
      </c>
      <c r="H5889">
        <v>7.92</v>
      </c>
      <c r="I5889">
        <v>4</v>
      </c>
      <c r="J5889">
        <v>3.56</v>
      </c>
      <c r="K5889" s="6">
        <f>J5889/H5889</f>
        <v>0.4494949494949495</v>
      </c>
      <c r="M5889" t="str">
        <f>LEFT(C5889, SEARCH(" ", C5889) - 1)</f>
        <v>Muhammed</v>
      </c>
      <c r="N5889" t="str" cm="1">
        <f t="array" ref="N5889">_xlfn.IFS(H5889&lt;0, "LOSS", H5889&gt;1000, "GREAT", H5889&gt;500, "GOOD", H5889&gt;=100, "OKAY", H5889&lt;100, "OKAY")</f>
        <v>OKAY</v>
      </c>
    </row>
    <row r="5890" spans="1:14">
      <c r="A5890" s="2">
        <v>42664</v>
      </c>
      <c r="B5890" s="2" t="str">
        <f>TEXT(A5890,"mmmm")</f>
        <v>October</v>
      </c>
      <c r="C5890" t="s">
        <v>2691</v>
      </c>
      <c r="D5890" t="s">
        <v>177</v>
      </c>
      <c r="E5890" t="s">
        <v>25</v>
      </c>
      <c r="F5890" t="s">
        <v>35</v>
      </c>
      <c r="G5890" t="s">
        <v>1149</v>
      </c>
      <c r="H5890">
        <v>98.16</v>
      </c>
      <c r="I5890">
        <v>6</v>
      </c>
      <c r="J5890">
        <v>9.82</v>
      </c>
      <c r="K5890" s="6">
        <f>J5890/H5890</f>
        <v>0.10004074979625102</v>
      </c>
      <c r="M5890" t="str">
        <f>LEFT(C5890, SEARCH(" ", C5890) - 1)</f>
        <v>Charles</v>
      </c>
      <c r="N5890" t="str" cm="1">
        <f t="array" ref="N5890">_xlfn.IFS(H5890&lt;0, "LOSS", H5890&gt;1000, "GREAT", H5890&gt;500, "GOOD", H5890&gt;=100, "OKAY", H5890&lt;100, "OKAY")</f>
        <v>OKAY</v>
      </c>
    </row>
    <row r="5891" spans="1:14">
      <c r="A5891" s="2">
        <v>42664</v>
      </c>
      <c r="B5891" s="2" t="str">
        <f>TEXT(A5891,"mmmm")</f>
        <v>October</v>
      </c>
      <c r="C5891" t="s">
        <v>2543</v>
      </c>
      <c r="D5891" t="s">
        <v>30</v>
      </c>
      <c r="E5891" t="s">
        <v>25</v>
      </c>
      <c r="F5891" t="s">
        <v>48</v>
      </c>
      <c r="G5891" t="s">
        <v>1573</v>
      </c>
      <c r="H5891">
        <v>235.15</v>
      </c>
      <c r="I5891">
        <v>8</v>
      </c>
      <c r="J5891">
        <v>-47.03</v>
      </c>
      <c r="K5891" s="6">
        <f>J5891/H5891</f>
        <v>-0.2</v>
      </c>
      <c r="M5891" t="str">
        <f>LEFT(C5891, SEARCH(" ", C5891) - 1)</f>
        <v>Susan</v>
      </c>
      <c r="N5891" t="str" cm="1">
        <f t="array" ref="N5891">_xlfn.IFS(H5891&lt;0, "LOSS", H5891&gt;1000, "GREAT", H5891&gt;500, "GOOD", H5891&gt;=100, "OKAY", H5891&lt;100, "OKAY")</f>
        <v>OKAY</v>
      </c>
    </row>
    <row r="5892" spans="1:14">
      <c r="A5892" s="2">
        <v>42664</v>
      </c>
      <c r="B5892" s="2" t="str">
        <f>TEXT(A5892,"mmmm")</f>
        <v>October</v>
      </c>
      <c r="C5892" t="s">
        <v>744</v>
      </c>
      <c r="D5892" t="s">
        <v>30</v>
      </c>
      <c r="E5892" t="s">
        <v>21</v>
      </c>
      <c r="F5892" t="s">
        <v>51</v>
      </c>
      <c r="G5892" t="s">
        <v>867</v>
      </c>
      <c r="H5892">
        <v>661.18</v>
      </c>
      <c r="I5892">
        <v>2</v>
      </c>
      <c r="J5892">
        <v>-231.41</v>
      </c>
      <c r="K5892" s="6">
        <f>J5892/H5892</f>
        <v>-0.34999546265767267</v>
      </c>
      <c r="M5892" t="str">
        <f>LEFT(C5892, SEARCH(" ", C5892) - 1)</f>
        <v>Victoria</v>
      </c>
      <c r="N5892" t="str" cm="1">
        <f t="array" ref="N5892">_xlfn.IFS(H5892&lt;0, "LOSS", H5892&gt;1000, "GREAT", H5892&gt;500, "GOOD", H5892&gt;=100, "OKAY", H5892&lt;100, "OKAY")</f>
        <v>GOOD</v>
      </c>
    </row>
    <row r="5893" spans="1:14">
      <c r="A5893" s="2">
        <v>42664</v>
      </c>
      <c r="B5893" s="2" t="str">
        <f>TEXT(A5893,"mmmm")</f>
        <v>October</v>
      </c>
      <c r="C5893" t="s">
        <v>993</v>
      </c>
      <c r="D5893" t="s">
        <v>191</v>
      </c>
      <c r="E5893" t="s">
        <v>23</v>
      </c>
      <c r="F5893" t="s">
        <v>37</v>
      </c>
      <c r="G5893" t="s">
        <v>1658</v>
      </c>
      <c r="H5893">
        <v>113.22</v>
      </c>
      <c r="I5893">
        <v>3</v>
      </c>
      <c r="J5893">
        <v>29.44</v>
      </c>
      <c r="K5893" s="6">
        <f>J5893/H5893</f>
        <v>0.26002473061296594</v>
      </c>
      <c r="M5893" t="str">
        <f>LEFT(C5893, SEARCH(" ", C5893) - 1)</f>
        <v>Dennis</v>
      </c>
      <c r="N5893" t="str" cm="1">
        <f t="array" ref="N5893">_xlfn.IFS(H5893&lt;0, "LOSS", H5893&gt;1000, "GREAT", H5893&gt;500, "GOOD", H5893&gt;=100, "OKAY", H5893&lt;100, "OKAY")</f>
        <v>OKAY</v>
      </c>
    </row>
    <row r="5894" spans="1:14">
      <c r="A5894" s="2">
        <v>42664</v>
      </c>
      <c r="B5894" s="2" t="str">
        <f>TEXT(A5894,"mmmm")</f>
        <v>October</v>
      </c>
      <c r="C5894" t="s">
        <v>993</v>
      </c>
      <c r="D5894" t="s">
        <v>191</v>
      </c>
      <c r="E5894" t="s">
        <v>23</v>
      </c>
      <c r="F5894" t="s">
        <v>47</v>
      </c>
      <c r="G5894" t="s">
        <v>2336</v>
      </c>
      <c r="H5894">
        <v>35.880000000000003</v>
      </c>
      <c r="I5894">
        <v>6</v>
      </c>
      <c r="J5894">
        <v>17.579999999999998</v>
      </c>
      <c r="K5894" s="6">
        <f>J5894/H5894</f>
        <v>0.48996655518394638</v>
      </c>
      <c r="M5894" t="str">
        <f>LEFT(C5894, SEARCH(" ", C5894) - 1)</f>
        <v>Dennis</v>
      </c>
      <c r="N5894" t="str" cm="1">
        <f t="array" ref="N5894">_xlfn.IFS(H5894&lt;0, "LOSS", H5894&gt;1000, "GREAT", H5894&gt;500, "GOOD", H5894&gt;=100, "OKAY", H5894&lt;100, "OKAY")</f>
        <v>OKAY</v>
      </c>
    </row>
    <row r="5895" spans="1:14">
      <c r="A5895" s="2">
        <v>42664</v>
      </c>
      <c r="B5895" s="2" t="str">
        <f>TEXT(A5895,"mmmm")</f>
        <v>October</v>
      </c>
      <c r="C5895" t="s">
        <v>993</v>
      </c>
      <c r="D5895" t="s">
        <v>191</v>
      </c>
      <c r="E5895" t="s">
        <v>23</v>
      </c>
      <c r="F5895" t="s">
        <v>38</v>
      </c>
      <c r="G5895" t="s">
        <v>1446</v>
      </c>
      <c r="H5895">
        <v>4535.9799999999996</v>
      </c>
      <c r="I5895">
        <v>3</v>
      </c>
      <c r="J5895">
        <v>1644.29</v>
      </c>
      <c r="K5895" s="6">
        <f>J5895/H5895</f>
        <v>0.36249939373630397</v>
      </c>
      <c r="M5895" t="str">
        <f>LEFT(C5895, SEARCH(" ", C5895) - 1)</f>
        <v>Dennis</v>
      </c>
      <c r="N5895" t="str" cm="1">
        <f t="array" ref="N5895">_xlfn.IFS(H5895&lt;0, "LOSS", H5895&gt;1000, "GREAT", H5895&gt;500, "GOOD", H5895&gt;=100, "OKAY", H5895&lt;100, "OKAY")</f>
        <v>GREAT</v>
      </c>
    </row>
    <row r="5896" spans="1:14">
      <c r="A5896" s="2">
        <v>42664</v>
      </c>
      <c r="B5896" s="2" t="str">
        <f>TEXT(A5896,"mmmm")</f>
        <v>October</v>
      </c>
      <c r="C5896" t="s">
        <v>331</v>
      </c>
      <c r="D5896" t="s">
        <v>185</v>
      </c>
      <c r="E5896" t="s">
        <v>23</v>
      </c>
      <c r="F5896" t="s">
        <v>49</v>
      </c>
      <c r="G5896" t="s">
        <v>2499</v>
      </c>
      <c r="H5896">
        <v>111.67</v>
      </c>
      <c r="I5896">
        <v>9</v>
      </c>
      <c r="J5896">
        <v>6.98</v>
      </c>
      <c r="K5896" s="6">
        <f>J5896/H5896</f>
        <v>6.2505596847855296E-2</v>
      </c>
      <c r="M5896" t="str">
        <f>LEFT(C5896, SEARCH(" ", C5896) - 1)</f>
        <v>Giulietta</v>
      </c>
      <c r="N5896" t="str" cm="1">
        <f t="array" ref="N5896">_xlfn.IFS(H5896&lt;0, "LOSS", H5896&gt;1000, "GREAT", H5896&gt;500, "GOOD", H5896&gt;=100, "OKAY", H5896&lt;100, "OKAY")</f>
        <v>OKAY</v>
      </c>
    </row>
    <row r="5897" spans="1:14">
      <c r="A5897" s="2">
        <v>42664</v>
      </c>
      <c r="B5897" s="2" t="str">
        <f>TEXT(A5897,"mmmm")</f>
        <v>October</v>
      </c>
      <c r="C5897" t="s">
        <v>1528</v>
      </c>
      <c r="D5897" t="s">
        <v>26</v>
      </c>
      <c r="E5897" t="s">
        <v>25</v>
      </c>
      <c r="F5897" t="s">
        <v>35</v>
      </c>
      <c r="G5897" t="s">
        <v>482</v>
      </c>
      <c r="H5897">
        <v>106.08</v>
      </c>
      <c r="I5897">
        <v>6</v>
      </c>
      <c r="J5897">
        <v>-9.2799999999999994</v>
      </c>
      <c r="K5897" s="6">
        <f>J5897/H5897</f>
        <v>-8.7481146304675711E-2</v>
      </c>
      <c r="M5897" t="str">
        <f>LEFT(C5897, SEARCH(" ", C5897) - 1)</f>
        <v>Jill</v>
      </c>
      <c r="N5897" t="str" cm="1">
        <f t="array" ref="N5897">_xlfn.IFS(H5897&lt;0, "LOSS", H5897&gt;1000, "GREAT", H5897&gt;500, "GOOD", H5897&gt;=100, "OKAY", H5897&lt;100, "OKAY")</f>
        <v>OKAY</v>
      </c>
    </row>
    <row r="5898" spans="1:14">
      <c r="A5898" s="2">
        <v>42664</v>
      </c>
      <c r="B5898" s="2" t="str">
        <f>TEXT(A5898,"mmmm")</f>
        <v>October</v>
      </c>
      <c r="C5898" t="s">
        <v>875</v>
      </c>
      <c r="D5898" t="s">
        <v>22</v>
      </c>
      <c r="E5898" t="s">
        <v>21</v>
      </c>
      <c r="F5898" t="s">
        <v>40</v>
      </c>
      <c r="G5898" t="s">
        <v>1564</v>
      </c>
      <c r="H5898">
        <v>242.14</v>
      </c>
      <c r="I5898">
        <v>3</v>
      </c>
      <c r="J5898">
        <v>12.11</v>
      </c>
      <c r="K5898" s="6">
        <f>J5898/H5898</f>
        <v>5.0012389526720082E-2</v>
      </c>
      <c r="M5898" t="str">
        <f>LEFT(C5898, SEARCH(" ", C5898) - 1)</f>
        <v>Carlos</v>
      </c>
      <c r="N5898" t="str" cm="1">
        <f t="array" ref="N5898">_xlfn.IFS(H5898&lt;0, "LOSS", H5898&gt;1000, "GREAT", H5898&gt;500, "GOOD", H5898&gt;=100, "OKAY", H5898&lt;100, "OKAY")</f>
        <v>OKAY</v>
      </c>
    </row>
    <row r="5899" spans="1:14">
      <c r="A5899" s="2">
        <v>42664</v>
      </c>
      <c r="B5899" s="2" t="str">
        <f>TEXT(A5899,"mmmm")</f>
        <v>October</v>
      </c>
      <c r="C5899" t="s">
        <v>875</v>
      </c>
      <c r="D5899" t="s">
        <v>22</v>
      </c>
      <c r="E5899" t="s">
        <v>23</v>
      </c>
      <c r="F5899" t="s">
        <v>37</v>
      </c>
      <c r="G5899" t="s">
        <v>370</v>
      </c>
      <c r="H5899">
        <v>12.39</v>
      </c>
      <c r="I5899">
        <v>3</v>
      </c>
      <c r="J5899">
        <v>5.7</v>
      </c>
      <c r="K5899" s="6">
        <f>J5899/H5899</f>
        <v>0.46004842615012104</v>
      </c>
      <c r="M5899" t="str">
        <f>LEFT(C5899, SEARCH(" ", C5899) - 1)</f>
        <v>Carlos</v>
      </c>
      <c r="N5899" t="str" cm="1">
        <f t="array" ref="N5899">_xlfn.IFS(H5899&lt;0, "LOSS", H5899&gt;1000, "GREAT", H5899&gt;500, "GOOD", H5899&gt;=100, "OKAY", H5899&lt;100, "OKAY")</f>
        <v>OKAY</v>
      </c>
    </row>
    <row r="5900" spans="1:14">
      <c r="A5900" s="2">
        <v>42664</v>
      </c>
      <c r="B5900" s="2" t="str">
        <f>TEXT(A5900,"mmmm")</f>
        <v>October</v>
      </c>
      <c r="C5900" t="s">
        <v>875</v>
      </c>
      <c r="D5900" t="s">
        <v>22</v>
      </c>
      <c r="E5900" t="s">
        <v>21</v>
      </c>
      <c r="F5900" t="s">
        <v>44</v>
      </c>
      <c r="G5900" t="s">
        <v>2548</v>
      </c>
      <c r="H5900">
        <v>19.96</v>
      </c>
      <c r="I5900">
        <v>2</v>
      </c>
      <c r="J5900">
        <v>5.59</v>
      </c>
      <c r="K5900" s="6">
        <f>J5900/H5900</f>
        <v>0.28006012024048094</v>
      </c>
      <c r="M5900" t="str">
        <f>LEFT(C5900, SEARCH(" ", C5900) - 1)</f>
        <v>Carlos</v>
      </c>
      <c r="N5900" t="str" cm="1">
        <f t="array" ref="N5900">_xlfn.IFS(H5900&lt;0, "LOSS", H5900&gt;1000, "GREAT", H5900&gt;500, "GOOD", H5900&gt;=100, "OKAY", H5900&lt;100, "OKAY")</f>
        <v>OKAY</v>
      </c>
    </row>
    <row r="5901" spans="1:14">
      <c r="A5901" s="2">
        <v>42664</v>
      </c>
      <c r="B5901" s="2" t="str">
        <f>TEXT(A5901,"mmmm")</f>
        <v>October</v>
      </c>
      <c r="C5901" t="s">
        <v>875</v>
      </c>
      <c r="D5901" t="s">
        <v>22</v>
      </c>
      <c r="E5901" t="s">
        <v>23</v>
      </c>
      <c r="F5901" t="s">
        <v>49</v>
      </c>
      <c r="G5901" t="s">
        <v>69</v>
      </c>
      <c r="H5901">
        <v>340.92</v>
      </c>
      <c r="I5901">
        <v>3</v>
      </c>
      <c r="J5901">
        <v>3.41</v>
      </c>
      <c r="K5901" s="6">
        <f>J5901/H5901</f>
        <v>1.0002346591575737E-2</v>
      </c>
      <c r="M5901" t="str">
        <f>LEFT(C5901, SEARCH(" ", C5901) - 1)</f>
        <v>Carlos</v>
      </c>
      <c r="N5901" t="str" cm="1">
        <f t="array" ref="N5901">_xlfn.IFS(H5901&lt;0, "LOSS", H5901&gt;1000, "GREAT", H5901&gt;500, "GOOD", H5901&gt;=100, "OKAY", H5901&lt;100, "OKAY")</f>
        <v>OKAY</v>
      </c>
    </row>
    <row r="5902" spans="1:14">
      <c r="A5902" s="2">
        <v>42664</v>
      </c>
      <c r="B5902" s="2" t="str">
        <f>TEXT(A5902,"mmmm")</f>
        <v>October</v>
      </c>
      <c r="C5902" t="s">
        <v>343</v>
      </c>
      <c r="D5902" t="s">
        <v>31</v>
      </c>
      <c r="E5902" t="s">
        <v>21</v>
      </c>
      <c r="F5902" t="s">
        <v>44</v>
      </c>
      <c r="G5902" t="s">
        <v>859</v>
      </c>
      <c r="H5902">
        <v>45.57</v>
      </c>
      <c r="I5902">
        <v>2</v>
      </c>
      <c r="J5902">
        <v>9.68</v>
      </c>
      <c r="K5902" s="6">
        <f>J5902/H5902</f>
        <v>0.21242045205178844</v>
      </c>
      <c r="M5902" t="str">
        <f>LEFT(C5902, SEARCH(" ", C5902) - 1)</f>
        <v>Anne</v>
      </c>
      <c r="N5902" t="str" cm="1">
        <f t="array" ref="N5902">_xlfn.IFS(H5902&lt;0, "LOSS", H5902&gt;1000, "GREAT", H5902&gt;500, "GOOD", H5902&gt;=100, "OKAY", H5902&lt;100, "OKAY")</f>
        <v>OKAY</v>
      </c>
    </row>
    <row r="5903" spans="1:14">
      <c r="A5903" s="2">
        <v>42664</v>
      </c>
      <c r="B5903" s="2" t="str">
        <f>TEXT(A5903,"mmmm")</f>
        <v>October</v>
      </c>
      <c r="C5903" t="s">
        <v>343</v>
      </c>
      <c r="D5903" t="s">
        <v>31</v>
      </c>
      <c r="E5903" t="s">
        <v>23</v>
      </c>
      <c r="F5903" t="s">
        <v>38</v>
      </c>
      <c r="G5903" t="s">
        <v>600</v>
      </c>
      <c r="H5903">
        <v>28.75</v>
      </c>
      <c r="I5903">
        <v>8</v>
      </c>
      <c r="J5903">
        <v>-21.08</v>
      </c>
      <c r="K5903" s="6">
        <f>J5903/H5903</f>
        <v>-0.73321739130434782</v>
      </c>
      <c r="M5903" t="str">
        <f>LEFT(C5903, SEARCH(" ", C5903) - 1)</f>
        <v>Anne</v>
      </c>
      <c r="N5903" t="str" cm="1">
        <f t="array" ref="N5903">_xlfn.IFS(H5903&lt;0, "LOSS", H5903&gt;1000, "GREAT", H5903&gt;500, "GOOD", H5903&gt;=100, "OKAY", H5903&lt;100, "OKAY")</f>
        <v>OKAY</v>
      </c>
    </row>
    <row r="5904" spans="1:14">
      <c r="A5904" s="2">
        <v>42665</v>
      </c>
      <c r="B5904" s="2" t="str">
        <f>TEXT(A5904,"mmmm")</f>
        <v>October</v>
      </c>
      <c r="C5904" t="s">
        <v>2482</v>
      </c>
      <c r="D5904" t="s">
        <v>32</v>
      </c>
      <c r="E5904" t="s">
        <v>21</v>
      </c>
      <c r="F5904" t="s">
        <v>44</v>
      </c>
      <c r="G5904" t="s">
        <v>2199</v>
      </c>
      <c r="H5904">
        <v>31.4</v>
      </c>
      <c r="I5904">
        <v>5</v>
      </c>
      <c r="J5904">
        <v>10.050000000000001</v>
      </c>
      <c r="K5904" s="6">
        <f>J5904/H5904</f>
        <v>0.32006369426751596</v>
      </c>
      <c r="M5904" t="str">
        <f>LEFT(C5904, SEARCH(" ", C5904) - 1)</f>
        <v>Peter</v>
      </c>
      <c r="N5904" t="str" cm="1">
        <f t="array" ref="N5904">_xlfn.IFS(H5904&lt;0, "LOSS", H5904&gt;1000, "GREAT", H5904&gt;500, "GOOD", H5904&gt;=100, "OKAY", H5904&lt;100, "OKAY")</f>
        <v>OKAY</v>
      </c>
    </row>
    <row r="5905" spans="1:14">
      <c r="A5905" s="2">
        <v>42665</v>
      </c>
      <c r="B5905" s="2" t="str">
        <f>TEXT(A5905,"mmmm")</f>
        <v>October</v>
      </c>
      <c r="C5905" t="s">
        <v>235</v>
      </c>
      <c r="D5905" t="s">
        <v>106</v>
      </c>
      <c r="E5905" t="s">
        <v>21</v>
      </c>
      <c r="F5905" t="s">
        <v>44</v>
      </c>
      <c r="G5905" t="s">
        <v>2548</v>
      </c>
      <c r="H5905">
        <v>39.92</v>
      </c>
      <c r="I5905">
        <v>4</v>
      </c>
      <c r="J5905">
        <v>11.18</v>
      </c>
      <c r="K5905" s="6">
        <f>J5905/H5905</f>
        <v>0.28006012024048094</v>
      </c>
      <c r="M5905" t="str">
        <f>LEFT(C5905, SEARCH(" ", C5905) - 1)</f>
        <v>Eric</v>
      </c>
      <c r="N5905" t="str" cm="1">
        <f t="array" ref="N5905">_xlfn.IFS(H5905&lt;0, "LOSS", H5905&gt;1000, "GREAT", H5905&gt;500, "GOOD", H5905&gt;=100, "OKAY", H5905&lt;100, "OKAY")</f>
        <v>OKAY</v>
      </c>
    </row>
    <row r="5906" spans="1:14">
      <c r="A5906" s="2">
        <v>42665</v>
      </c>
      <c r="B5906" s="2" t="str">
        <f>TEXT(A5906,"mmmm")</f>
        <v>October</v>
      </c>
      <c r="C5906" t="s">
        <v>1641</v>
      </c>
      <c r="D5906" t="s">
        <v>28</v>
      </c>
      <c r="E5906" t="s">
        <v>23</v>
      </c>
      <c r="F5906" t="s">
        <v>47</v>
      </c>
      <c r="G5906" t="s">
        <v>1273</v>
      </c>
      <c r="H5906">
        <v>6.68</v>
      </c>
      <c r="I5906">
        <v>1</v>
      </c>
      <c r="J5906">
        <v>3.21</v>
      </c>
      <c r="K5906" s="6">
        <f>J5906/H5906</f>
        <v>0.48053892215568866</v>
      </c>
      <c r="M5906" t="str">
        <f>LEFT(C5906, SEARCH(" ", C5906) - 1)</f>
        <v>MaryBeth</v>
      </c>
      <c r="N5906" t="str" cm="1">
        <f t="array" ref="N5906">_xlfn.IFS(H5906&lt;0, "LOSS", H5906&gt;1000, "GREAT", H5906&gt;500, "GOOD", H5906&gt;=100, "OKAY", H5906&lt;100, "OKAY")</f>
        <v>OKAY</v>
      </c>
    </row>
    <row r="5907" spans="1:14">
      <c r="A5907" s="2">
        <v>42665</v>
      </c>
      <c r="B5907" s="2" t="str">
        <f>TEXT(A5907,"mmmm")</f>
        <v>October</v>
      </c>
      <c r="C5907" t="s">
        <v>1641</v>
      </c>
      <c r="D5907" t="s">
        <v>28</v>
      </c>
      <c r="E5907" t="s">
        <v>23</v>
      </c>
      <c r="F5907" t="s">
        <v>37</v>
      </c>
      <c r="G5907" t="s">
        <v>952</v>
      </c>
      <c r="H5907">
        <v>8.34</v>
      </c>
      <c r="I5907">
        <v>3</v>
      </c>
      <c r="J5907">
        <v>2.25</v>
      </c>
      <c r="K5907" s="6">
        <f>J5907/H5907</f>
        <v>0.26978417266187049</v>
      </c>
      <c r="M5907" t="str">
        <f>LEFT(C5907, SEARCH(" ", C5907) - 1)</f>
        <v>MaryBeth</v>
      </c>
      <c r="N5907" t="str" cm="1">
        <f t="array" ref="N5907">_xlfn.IFS(H5907&lt;0, "LOSS", H5907&gt;1000, "GREAT", H5907&gt;500, "GOOD", H5907&gt;=100, "OKAY", H5907&lt;100, "OKAY")</f>
        <v>OKAY</v>
      </c>
    </row>
    <row r="5908" spans="1:14">
      <c r="A5908" s="2">
        <v>42665</v>
      </c>
      <c r="B5908" s="2" t="str">
        <f>TEXT(A5908,"mmmm")</f>
        <v>October</v>
      </c>
      <c r="C5908" t="s">
        <v>1641</v>
      </c>
      <c r="D5908" t="s">
        <v>28</v>
      </c>
      <c r="E5908" t="s">
        <v>21</v>
      </c>
      <c r="F5908" t="s">
        <v>44</v>
      </c>
      <c r="G5908" t="s">
        <v>2692</v>
      </c>
      <c r="H5908">
        <v>101.94</v>
      </c>
      <c r="I5908">
        <v>3</v>
      </c>
      <c r="J5908">
        <v>30.58</v>
      </c>
      <c r="K5908" s="6">
        <f>J5908/H5908</f>
        <v>0.29998038061604865</v>
      </c>
      <c r="M5908" t="str">
        <f>LEFT(C5908, SEARCH(" ", C5908) - 1)</f>
        <v>MaryBeth</v>
      </c>
      <c r="N5908" t="str" cm="1">
        <f t="array" ref="N5908">_xlfn.IFS(H5908&lt;0, "LOSS", H5908&gt;1000, "GREAT", H5908&gt;500, "GOOD", H5908&gt;=100, "OKAY", H5908&lt;100, "OKAY")</f>
        <v>OKAY</v>
      </c>
    </row>
    <row r="5909" spans="1:14">
      <c r="A5909" s="2">
        <v>42666</v>
      </c>
      <c r="B5909" s="2" t="str">
        <f>TEXT(A5909,"mmmm")</f>
        <v>October</v>
      </c>
      <c r="C5909" t="s">
        <v>302</v>
      </c>
      <c r="D5909" t="s">
        <v>24</v>
      </c>
      <c r="E5909" t="s">
        <v>23</v>
      </c>
      <c r="F5909" t="s">
        <v>47</v>
      </c>
      <c r="G5909" t="s">
        <v>1336</v>
      </c>
      <c r="H5909">
        <v>379.4</v>
      </c>
      <c r="I5909">
        <v>10</v>
      </c>
      <c r="J5909">
        <v>178.32</v>
      </c>
      <c r="K5909" s="6">
        <f>J5909/H5909</f>
        <v>0.47000527148128624</v>
      </c>
      <c r="M5909" t="str">
        <f>LEFT(C5909, SEARCH(" ", C5909) - 1)</f>
        <v>Steven</v>
      </c>
      <c r="N5909" t="str" cm="1">
        <f t="array" ref="N5909">_xlfn.IFS(H5909&lt;0, "LOSS", H5909&gt;1000, "GREAT", H5909&gt;500, "GOOD", H5909&gt;=100, "OKAY", H5909&lt;100, "OKAY")</f>
        <v>OKAY</v>
      </c>
    </row>
    <row r="5910" spans="1:14">
      <c r="A5910" s="2">
        <v>42666</v>
      </c>
      <c r="B5910" s="2" t="str">
        <f>TEXT(A5910,"mmmm")</f>
        <v>October</v>
      </c>
      <c r="C5910" t="s">
        <v>897</v>
      </c>
      <c r="D5910" t="s">
        <v>29</v>
      </c>
      <c r="E5910" t="s">
        <v>21</v>
      </c>
      <c r="F5910" t="s">
        <v>44</v>
      </c>
      <c r="G5910" t="s">
        <v>1530</v>
      </c>
      <c r="H5910">
        <v>16.16</v>
      </c>
      <c r="I5910">
        <v>7</v>
      </c>
      <c r="J5910">
        <v>-12.12</v>
      </c>
      <c r="K5910" s="6">
        <f>J5910/H5910</f>
        <v>-0.75</v>
      </c>
      <c r="M5910" t="str">
        <f>LEFT(C5910, SEARCH(" ", C5910) - 1)</f>
        <v>Heather</v>
      </c>
      <c r="N5910" t="str" cm="1">
        <f t="array" ref="N5910">_xlfn.IFS(H5910&lt;0, "LOSS", H5910&gt;1000, "GREAT", H5910&gt;500, "GOOD", H5910&gt;=100, "OKAY", H5910&lt;100, "OKAY")</f>
        <v>OKAY</v>
      </c>
    </row>
    <row r="5911" spans="1:14">
      <c r="A5911" s="2">
        <v>42666</v>
      </c>
      <c r="B5911" s="2" t="str">
        <f>TEXT(A5911,"mmmm")</f>
        <v>October</v>
      </c>
      <c r="C5911" t="s">
        <v>897</v>
      </c>
      <c r="D5911" t="s">
        <v>29</v>
      </c>
      <c r="E5911" t="s">
        <v>23</v>
      </c>
      <c r="F5911" t="s">
        <v>47</v>
      </c>
      <c r="G5911" t="s">
        <v>1213</v>
      </c>
      <c r="H5911">
        <v>54.82</v>
      </c>
      <c r="I5911">
        <v>3</v>
      </c>
      <c r="J5911">
        <v>17.82</v>
      </c>
      <c r="K5911" s="6">
        <f>J5911/H5911</f>
        <v>0.32506384531192994</v>
      </c>
      <c r="M5911" t="str">
        <f>LEFT(C5911, SEARCH(" ", C5911) - 1)</f>
        <v>Heather</v>
      </c>
      <c r="N5911" t="str" cm="1">
        <f t="array" ref="N5911">_xlfn.IFS(H5911&lt;0, "LOSS", H5911&gt;1000, "GREAT", H5911&gt;500, "GOOD", H5911&gt;=100, "OKAY", H5911&lt;100, "OKAY")</f>
        <v>OKAY</v>
      </c>
    </row>
    <row r="5912" spans="1:14">
      <c r="A5912" s="2">
        <v>42666</v>
      </c>
      <c r="B5912" s="2" t="str">
        <f>TEXT(A5912,"mmmm")</f>
        <v>October</v>
      </c>
      <c r="C5912" t="s">
        <v>1085</v>
      </c>
      <c r="D5912" t="s">
        <v>28</v>
      </c>
      <c r="E5912" t="s">
        <v>23</v>
      </c>
      <c r="F5912" t="s">
        <v>43</v>
      </c>
      <c r="G5912" t="s">
        <v>2664</v>
      </c>
      <c r="H5912">
        <v>17.05</v>
      </c>
      <c r="I5912">
        <v>5</v>
      </c>
      <c r="J5912">
        <v>8.18</v>
      </c>
      <c r="K5912" s="6">
        <f>J5912/H5912</f>
        <v>0.47976539589442813</v>
      </c>
      <c r="M5912" t="str">
        <f>LEFT(C5912, SEARCH(" ", C5912) - 1)</f>
        <v>Alejandro</v>
      </c>
      <c r="N5912" t="str" cm="1">
        <f t="array" ref="N5912">_xlfn.IFS(H5912&lt;0, "LOSS", H5912&gt;1000, "GREAT", H5912&gt;500, "GOOD", H5912&gt;=100, "OKAY", H5912&lt;100, "OKAY")</f>
        <v>OKAY</v>
      </c>
    </row>
    <row r="5913" spans="1:14">
      <c r="A5913" s="2">
        <v>42667</v>
      </c>
      <c r="B5913" s="2" t="str">
        <f>TEXT(A5913,"mmmm")</f>
        <v>October</v>
      </c>
      <c r="C5913" t="s">
        <v>744</v>
      </c>
      <c r="D5913" t="s">
        <v>22</v>
      </c>
      <c r="E5913" t="s">
        <v>25</v>
      </c>
      <c r="F5913" t="s">
        <v>35</v>
      </c>
      <c r="G5913" t="s">
        <v>2475</v>
      </c>
      <c r="H5913">
        <v>100</v>
      </c>
      <c r="I5913">
        <v>4</v>
      </c>
      <c r="J5913">
        <v>21</v>
      </c>
      <c r="K5913" s="6">
        <f>J5913/H5913</f>
        <v>0.21</v>
      </c>
      <c r="M5913" t="str">
        <f>LEFT(C5913, SEARCH(" ", C5913) - 1)</f>
        <v>Victoria</v>
      </c>
      <c r="N5913" t="str" cm="1">
        <f t="array" ref="N5913">_xlfn.IFS(H5913&lt;0, "LOSS", H5913&gt;1000, "GREAT", H5913&gt;500, "GOOD", H5913&gt;=100, "OKAY", H5913&lt;100, "OKAY")</f>
        <v>OKAY</v>
      </c>
    </row>
    <row r="5914" spans="1:14">
      <c r="A5914" s="2">
        <v>42667</v>
      </c>
      <c r="B5914" s="2" t="str">
        <f>TEXT(A5914,"mmmm")</f>
        <v>October</v>
      </c>
      <c r="C5914" t="s">
        <v>744</v>
      </c>
      <c r="D5914" t="s">
        <v>22</v>
      </c>
      <c r="E5914" t="s">
        <v>25</v>
      </c>
      <c r="F5914" t="s">
        <v>35</v>
      </c>
      <c r="G5914" t="s">
        <v>2408</v>
      </c>
      <c r="H5914">
        <v>359.98</v>
      </c>
      <c r="I5914">
        <v>2</v>
      </c>
      <c r="J5914">
        <v>21.6</v>
      </c>
      <c r="K5914" s="6">
        <f>J5914/H5914</f>
        <v>6.0003333518528809E-2</v>
      </c>
      <c r="M5914" t="str">
        <f>LEFT(C5914, SEARCH(" ", C5914) - 1)</f>
        <v>Victoria</v>
      </c>
      <c r="N5914" t="str" cm="1">
        <f t="array" ref="N5914">_xlfn.IFS(H5914&lt;0, "LOSS", H5914&gt;1000, "GREAT", H5914&gt;500, "GOOD", H5914&gt;=100, "OKAY", H5914&lt;100, "OKAY")</f>
        <v>OKAY</v>
      </c>
    </row>
    <row r="5915" spans="1:14">
      <c r="A5915" s="2">
        <v>42667</v>
      </c>
      <c r="B5915" s="2" t="str">
        <f>TEXT(A5915,"mmmm")</f>
        <v>October</v>
      </c>
      <c r="C5915" t="s">
        <v>2178</v>
      </c>
      <c r="D5915" t="s">
        <v>185</v>
      </c>
      <c r="E5915" t="s">
        <v>25</v>
      </c>
      <c r="F5915" t="s">
        <v>48</v>
      </c>
      <c r="G5915" t="s">
        <v>160</v>
      </c>
      <c r="H5915">
        <v>239.98</v>
      </c>
      <c r="I5915">
        <v>3</v>
      </c>
      <c r="J5915">
        <v>18</v>
      </c>
      <c r="K5915" s="6">
        <f>J5915/H5915</f>
        <v>7.5006250520876741E-2</v>
      </c>
      <c r="M5915" t="str">
        <f>LEFT(C5915, SEARCH(" ", C5915) - 1)</f>
        <v>Catherine</v>
      </c>
      <c r="N5915" t="str" cm="1">
        <f t="array" ref="N5915">_xlfn.IFS(H5915&lt;0, "LOSS", H5915&gt;1000, "GREAT", H5915&gt;500, "GOOD", H5915&gt;=100, "OKAY", H5915&lt;100, "OKAY")</f>
        <v>OKAY</v>
      </c>
    </row>
    <row r="5916" spans="1:14">
      <c r="A5916" s="2">
        <v>42667</v>
      </c>
      <c r="B5916" s="2" t="str">
        <f>TEXT(A5916,"mmmm")</f>
        <v>October</v>
      </c>
      <c r="C5916" t="s">
        <v>1148</v>
      </c>
      <c r="D5916" t="s">
        <v>22</v>
      </c>
      <c r="E5916" t="s">
        <v>25</v>
      </c>
      <c r="F5916" t="s">
        <v>35</v>
      </c>
      <c r="G5916" t="s">
        <v>2203</v>
      </c>
      <c r="H5916">
        <v>199.99</v>
      </c>
      <c r="I5916">
        <v>1</v>
      </c>
      <c r="J5916">
        <v>86</v>
      </c>
      <c r="K5916" s="6">
        <f>J5916/H5916</f>
        <v>0.43002150107505371</v>
      </c>
      <c r="M5916" t="str">
        <f>LEFT(C5916, SEARCH(" ", C5916) - 1)</f>
        <v>Sonia</v>
      </c>
      <c r="N5916" t="str" cm="1">
        <f t="array" ref="N5916">_xlfn.IFS(H5916&lt;0, "LOSS", H5916&gt;1000, "GREAT", H5916&gt;500, "GOOD", H5916&gt;=100, "OKAY", H5916&lt;100, "OKAY")</f>
        <v>OKAY</v>
      </c>
    </row>
    <row r="5917" spans="1:14">
      <c r="A5917" s="2">
        <v>42667</v>
      </c>
      <c r="B5917" s="2" t="str">
        <f>TEXT(A5917,"mmmm")</f>
        <v>October</v>
      </c>
      <c r="C5917" t="s">
        <v>1242</v>
      </c>
      <c r="D5917" t="s">
        <v>26</v>
      </c>
      <c r="E5917" t="s">
        <v>23</v>
      </c>
      <c r="F5917" t="s">
        <v>47</v>
      </c>
      <c r="G5917" t="s">
        <v>200</v>
      </c>
      <c r="H5917">
        <v>15.55</v>
      </c>
      <c r="I5917">
        <v>3</v>
      </c>
      <c r="J5917">
        <v>5.44</v>
      </c>
      <c r="K5917" s="6">
        <f>J5917/H5917</f>
        <v>0.34983922829581993</v>
      </c>
      <c r="M5917" t="str">
        <f>LEFT(C5917, SEARCH(" ", C5917) - 1)</f>
        <v>Jennifer</v>
      </c>
      <c r="N5917" t="str" cm="1">
        <f t="array" ref="N5917">_xlfn.IFS(H5917&lt;0, "LOSS", H5917&gt;1000, "GREAT", H5917&gt;500, "GOOD", H5917&gt;=100, "OKAY", H5917&lt;100, "OKAY")</f>
        <v>OKAY</v>
      </c>
    </row>
    <row r="5918" spans="1:14">
      <c r="A5918" s="2">
        <v>42667</v>
      </c>
      <c r="B5918" s="2" t="str">
        <f>TEXT(A5918,"mmmm")</f>
        <v>October</v>
      </c>
      <c r="C5918" t="s">
        <v>1178</v>
      </c>
      <c r="D5918" t="s">
        <v>22</v>
      </c>
      <c r="E5918" t="s">
        <v>25</v>
      </c>
      <c r="F5918" t="s">
        <v>35</v>
      </c>
      <c r="G5918" t="s">
        <v>1638</v>
      </c>
      <c r="H5918">
        <v>450</v>
      </c>
      <c r="I5918">
        <v>5</v>
      </c>
      <c r="J5918">
        <v>162</v>
      </c>
      <c r="K5918" s="6">
        <f>J5918/H5918</f>
        <v>0.36</v>
      </c>
      <c r="M5918" t="str">
        <f>LEFT(C5918, SEARCH(" ", C5918) - 1)</f>
        <v>Emily</v>
      </c>
      <c r="N5918" t="str" cm="1">
        <f t="array" ref="N5918">_xlfn.IFS(H5918&lt;0, "LOSS", H5918&gt;1000, "GREAT", H5918&gt;500, "GOOD", H5918&gt;=100, "OKAY", H5918&lt;100, "OKAY")</f>
        <v>OKAY</v>
      </c>
    </row>
    <row r="5919" spans="1:14">
      <c r="A5919" s="2">
        <v>42668</v>
      </c>
      <c r="B5919" s="2" t="str">
        <f>TEXT(A5919,"mmmm")</f>
        <v>October</v>
      </c>
      <c r="C5919" t="s">
        <v>348</v>
      </c>
      <c r="D5919" t="s">
        <v>31</v>
      </c>
      <c r="E5919" t="s">
        <v>25</v>
      </c>
      <c r="F5919" t="s">
        <v>48</v>
      </c>
      <c r="G5919" t="s">
        <v>385</v>
      </c>
      <c r="H5919">
        <v>783.96</v>
      </c>
      <c r="I5919">
        <v>5</v>
      </c>
      <c r="J5919">
        <v>78.400000000000006</v>
      </c>
      <c r="K5919" s="6">
        <f>J5919/H5919</f>
        <v>0.10000510230113782</v>
      </c>
      <c r="M5919" t="str">
        <f>LEFT(C5919, SEARCH(" ", C5919) - 1)</f>
        <v>Jill</v>
      </c>
      <c r="N5919" t="str" cm="1">
        <f t="array" ref="N5919">_xlfn.IFS(H5919&lt;0, "LOSS", H5919&gt;1000, "GREAT", H5919&gt;500, "GOOD", H5919&gt;=100, "OKAY", H5919&lt;100, "OKAY")</f>
        <v>GOOD</v>
      </c>
    </row>
    <row r="5920" spans="1:14">
      <c r="A5920" s="2">
        <v>42670</v>
      </c>
      <c r="B5920" s="2" t="str">
        <f>TEXT(A5920,"mmmm")</f>
        <v>October</v>
      </c>
      <c r="C5920" t="s">
        <v>2030</v>
      </c>
      <c r="D5920" t="s">
        <v>24</v>
      </c>
      <c r="E5920" t="s">
        <v>21</v>
      </c>
      <c r="F5920" t="s">
        <v>44</v>
      </c>
      <c r="G5920" t="s">
        <v>2140</v>
      </c>
      <c r="H5920">
        <v>40.200000000000003</v>
      </c>
      <c r="I5920">
        <v>3</v>
      </c>
      <c r="J5920">
        <v>19.3</v>
      </c>
      <c r="K5920" s="6">
        <f>J5920/H5920</f>
        <v>0.48009950248756217</v>
      </c>
      <c r="M5920" t="str">
        <f>LEFT(C5920, SEARCH(" ", C5920) - 1)</f>
        <v>Jeremy</v>
      </c>
      <c r="N5920" t="str" cm="1">
        <f t="array" ref="N5920">_xlfn.IFS(H5920&lt;0, "LOSS", H5920&gt;1000, "GREAT", H5920&gt;500, "GOOD", H5920&gt;=100, "OKAY", H5920&lt;100, "OKAY")</f>
        <v>OKAY</v>
      </c>
    </row>
    <row r="5921" spans="1:14">
      <c r="A5921" s="2">
        <v>42670</v>
      </c>
      <c r="B5921" s="2" t="str">
        <f>TEXT(A5921,"mmmm")</f>
        <v>October</v>
      </c>
      <c r="C5921" t="s">
        <v>872</v>
      </c>
      <c r="D5921" t="s">
        <v>22</v>
      </c>
      <c r="E5921" t="s">
        <v>23</v>
      </c>
      <c r="F5921" t="s">
        <v>36</v>
      </c>
      <c r="G5921" t="s">
        <v>743</v>
      </c>
      <c r="H5921">
        <v>43.92</v>
      </c>
      <c r="I5921">
        <v>4</v>
      </c>
      <c r="J5921">
        <v>11.86</v>
      </c>
      <c r="K5921" s="6">
        <f>J5921/H5921</f>
        <v>0.27003642987249543</v>
      </c>
      <c r="M5921" t="str">
        <f>LEFT(C5921, SEARCH(" ", C5921) - 1)</f>
        <v>Bart</v>
      </c>
      <c r="N5921" t="str" cm="1">
        <f t="array" ref="N5921">_xlfn.IFS(H5921&lt;0, "LOSS", H5921&gt;1000, "GREAT", H5921&gt;500, "GOOD", H5921&gt;=100, "OKAY", H5921&lt;100, "OKAY")</f>
        <v>OKAY</v>
      </c>
    </row>
    <row r="5922" spans="1:14">
      <c r="A5922" s="2">
        <v>42670</v>
      </c>
      <c r="B5922" s="2" t="str">
        <f>TEXT(A5922,"mmmm")</f>
        <v>October</v>
      </c>
      <c r="C5922" t="s">
        <v>872</v>
      </c>
      <c r="D5922" t="s">
        <v>22</v>
      </c>
      <c r="E5922" t="s">
        <v>23</v>
      </c>
      <c r="F5922" t="s">
        <v>38</v>
      </c>
      <c r="G5922" t="s">
        <v>666</v>
      </c>
      <c r="H5922">
        <v>25.03</v>
      </c>
      <c r="I5922">
        <v>3</v>
      </c>
      <c r="J5922">
        <v>7.82</v>
      </c>
      <c r="K5922" s="6">
        <f>J5922/H5922</f>
        <v>0.31242508989212942</v>
      </c>
      <c r="M5922" t="str">
        <f>LEFT(C5922, SEARCH(" ", C5922) - 1)</f>
        <v>Bart</v>
      </c>
      <c r="N5922" t="str" cm="1">
        <f t="array" ref="N5922">_xlfn.IFS(H5922&lt;0, "LOSS", H5922&gt;1000, "GREAT", H5922&gt;500, "GOOD", H5922&gt;=100, "OKAY", H5922&lt;100, "OKAY")</f>
        <v>OKAY</v>
      </c>
    </row>
    <row r="5923" spans="1:14">
      <c r="A5923" s="2">
        <v>42670</v>
      </c>
      <c r="B5923" s="2" t="str">
        <f>TEXT(A5923,"mmmm")</f>
        <v>October</v>
      </c>
      <c r="C5923" t="s">
        <v>1194</v>
      </c>
      <c r="D5923" t="s">
        <v>106</v>
      </c>
      <c r="E5923" t="s">
        <v>21</v>
      </c>
      <c r="F5923" t="s">
        <v>40</v>
      </c>
      <c r="G5923" t="s">
        <v>1771</v>
      </c>
      <c r="H5923">
        <v>290.98</v>
      </c>
      <c r="I5923">
        <v>1</v>
      </c>
      <c r="J5923">
        <v>75.650000000000006</v>
      </c>
      <c r="K5923" s="6">
        <f>J5923/H5923</f>
        <v>0.25998350402089493</v>
      </c>
      <c r="M5923" t="str">
        <f>LEFT(C5923, SEARCH(" ", C5923) - 1)</f>
        <v>Ben</v>
      </c>
      <c r="N5923" t="str" cm="1">
        <f t="array" ref="N5923">_xlfn.IFS(H5923&lt;0, "LOSS", H5923&gt;1000, "GREAT", H5923&gt;500, "GOOD", H5923&gt;=100, "OKAY", H5923&lt;100, "OKAY")</f>
        <v>OKAY</v>
      </c>
    </row>
    <row r="5924" spans="1:14">
      <c r="A5924" s="2">
        <v>42670</v>
      </c>
      <c r="B5924" s="2" t="str">
        <f>TEXT(A5924,"mmmm")</f>
        <v>October</v>
      </c>
      <c r="C5924" t="s">
        <v>759</v>
      </c>
      <c r="D5924" t="s">
        <v>22</v>
      </c>
      <c r="E5924" t="s">
        <v>23</v>
      </c>
      <c r="F5924" t="s">
        <v>38</v>
      </c>
      <c r="G5924" t="s">
        <v>1313</v>
      </c>
      <c r="H5924">
        <v>67.14</v>
      </c>
      <c r="I5924">
        <v>4</v>
      </c>
      <c r="J5924">
        <v>25.18</v>
      </c>
      <c r="K5924" s="6">
        <f>J5924/H5924</f>
        <v>0.37503723562704794</v>
      </c>
      <c r="M5924" t="str">
        <f>LEFT(C5924, SEARCH(" ", C5924) - 1)</f>
        <v>Pete</v>
      </c>
      <c r="N5924" t="str" cm="1">
        <f t="array" ref="N5924">_xlfn.IFS(H5924&lt;0, "LOSS", H5924&gt;1000, "GREAT", H5924&gt;500, "GOOD", H5924&gt;=100, "OKAY", H5924&lt;100, "OKAY")</f>
        <v>OKAY</v>
      </c>
    </row>
    <row r="5925" spans="1:14">
      <c r="A5925" s="2">
        <v>42670</v>
      </c>
      <c r="B5925" s="2" t="str">
        <f>TEXT(A5925,"mmmm")</f>
        <v>October</v>
      </c>
      <c r="C5925" t="s">
        <v>1194</v>
      </c>
      <c r="D5925" t="s">
        <v>24</v>
      </c>
      <c r="E5925" t="s">
        <v>21</v>
      </c>
      <c r="F5925" t="s">
        <v>40</v>
      </c>
      <c r="G5925" t="s">
        <v>1106</v>
      </c>
      <c r="H5925">
        <v>427.64</v>
      </c>
      <c r="I5925">
        <v>14</v>
      </c>
      <c r="J5925">
        <v>80.78</v>
      </c>
      <c r="K5925" s="6">
        <f>J5925/H5925</f>
        <v>0.18889720325507436</v>
      </c>
      <c r="M5925" t="str">
        <f>LEFT(C5925, SEARCH(" ", C5925) - 1)</f>
        <v>Ben</v>
      </c>
      <c r="N5925" t="str" cm="1">
        <f t="array" ref="N5925">_xlfn.IFS(H5925&lt;0, "LOSS", H5925&gt;1000, "GREAT", H5925&gt;500, "GOOD", H5925&gt;=100, "OKAY", H5925&lt;100, "OKAY")</f>
        <v>OKAY</v>
      </c>
    </row>
    <row r="5926" spans="1:14">
      <c r="A5926" s="2">
        <v>42670</v>
      </c>
      <c r="B5926" s="2" t="str">
        <f>TEXT(A5926,"mmmm")</f>
        <v>October</v>
      </c>
      <c r="C5926" t="s">
        <v>1194</v>
      </c>
      <c r="D5926" t="s">
        <v>24</v>
      </c>
      <c r="E5926" t="s">
        <v>23</v>
      </c>
      <c r="F5926" t="s">
        <v>43</v>
      </c>
      <c r="G5926" t="s">
        <v>627</v>
      </c>
      <c r="H5926">
        <v>40.67</v>
      </c>
      <c r="I5926">
        <v>7</v>
      </c>
      <c r="J5926">
        <v>12.61</v>
      </c>
      <c r="K5926" s="6">
        <f>J5926/H5926</f>
        <v>0.31005655274157851</v>
      </c>
      <c r="M5926" t="str">
        <f>LEFT(C5926, SEARCH(" ", C5926) - 1)</f>
        <v>Ben</v>
      </c>
      <c r="N5926" t="str" cm="1">
        <f t="array" ref="N5926">_xlfn.IFS(H5926&lt;0, "LOSS", H5926&gt;1000, "GREAT", H5926&gt;500, "GOOD", H5926&gt;=100, "OKAY", H5926&lt;100, "OKAY")</f>
        <v>OKAY</v>
      </c>
    </row>
    <row r="5927" spans="1:14">
      <c r="A5927" s="2">
        <v>42670</v>
      </c>
      <c r="B5927" s="2" t="str">
        <f>TEXT(A5927,"mmmm")</f>
        <v>October</v>
      </c>
      <c r="C5927" t="s">
        <v>1194</v>
      </c>
      <c r="D5927" t="s">
        <v>24</v>
      </c>
      <c r="E5927" t="s">
        <v>23</v>
      </c>
      <c r="F5927" t="s">
        <v>49</v>
      </c>
      <c r="G5927" t="s">
        <v>526</v>
      </c>
      <c r="H5927">
        <v>33.479999999999997</v>
      </c>
      <c r="I5927">
        <v>2</v>
      </c>
      <c r="J5927">
        <v>1.34</v>
      </c>
      <c r="K5927" s="6">
        <f>J5927/H5927</f>
        <v>4.0023894862604548E-2</v>
      </c>
      <c r="M5927" t="str">
        <f>LEFT(C5927, SEARCH(" ", C5927) - 1)</f>
        <v>Ben</v>
      </c>
      <c r="N5927" t="str" cm="1">
        <f t="array" ref="N5927">_xlfn.IFS(H5927&lt;0, "LOSS", H5927&gt;1000, "GREAT", H5927&gt;500, "GOOD", H5927&gt;=100, "OKAY", H5927&lt;100, "OKAY")</f>
        <v>OKAY</v>
      </c>
    </row>
    <row r="5928" spans="1:14">
      <c r="A5928" s="2">
        <v>42670</v>
      </c>
      <c r="B5928" s="2" t="str">
        <f>TEXT(A5928,"mmmm")</f>
        <v>October</v>
      </c>
      <c r="C5928" t="s">
        <v>1194</v>
      </c>
      <c r="D5928" t="s">
        <v>24</v>
      </c>
      <c r="E5928" t="s">
        <v>23</v>
      </c>
      <c r="F5928" t="s">
        <v>38</v>
      </c>
      <c r="G5928" t="s">
        <v>1283</v>
      </c>
      <c r="H5928">
        <v>9.73</v>
      </c>
      <c r="I5928">
        <v>2</v>
      </c>
      <c r="J5928">
        <v>3.28</v>
      </c>
      <c r="K5928" s="6">
        <f>J5928/H5928</f>
        <v>0.33710174717368957</v>
      </c>
      <c r="M5928" t="str">
        <f>LEFT(C5928, SEARCH(" ", C5928) - 1)</f>
        <v>Ben</v>
      </c>
      <c r="N5928" t="str" cm="1">
        <f t="array" ref="N5928">_xlfn.IFS(H5928&lt;0, "LOSS", H5928&gt;1000, "GREAT", H5928&gt;500, "GOOD", H5928&gt;=100, "OKAY", H5928&lt;100, "OKAY")</f>
        <v>OKAY</v>
      </c>
    </row>
    <row r="5929" spans="1:14">
      <c r="A5929" s="2">
        <v>42671</v>
      </c>
      <c r="B5929" s="2" t="str">
        <f>TEXT(A5929,"mmmm")</f>
        <v>October</v>
      </c>
      <c r="C5929" t="s">
        <v>2190</v>
      </c>
      <c r="D5929" t="s">
        <v>22</v>
      </c>
      <c r="E5929" t="s">
        <v>23</v>
      </c>
      <c r="F5929" t="s">
        <v>49</v>
      </c>
      <c r="G5929" t="s">
        <v>1690</v>
      </c>
      <c r="H5929">
        <v>93.06</v>
      </c>
      <c r="I5929">
        <v>6</v>
      </c>
      <c r="J5929">
        <v>26.06</v>
      </c>
      <c r="K5929" s="6">
        <f>J5929/H5929</f>
        <v>0.28003438641736511</v>
      </c>
      <c r="M5929" t="str">
        <f>LEFT(C5929, SEARCH(" ", C5929) - 1)</f>
        <v>Jonathan</v>
      </c>
      <c r="N5929" t="str" cm="1">
        <f t="array" ref="N5929">_xlfn.IFS(H5929&lt;0, "LOSS", H5929&gt;1000, "GREAT", H5929&gt;500, "GOOD", H5929&gt;=100, "OKAY", H5929&lt;100, "OKAY")</f>
        <v>OKAY</v>
      </c>
    </row>
    <row r="5930" spans="1:14">
      <c r="A5930" s="2">
        <v>42671</v>
      </c>
      <c r="B5930" s="2" t="str">
        <f>TEXT(A5930,"mmmm")</f>
        <v>October</v>
      </c>
      <c r="C5930" t="s">
        <v>2190</v>
      </c>
      <c r="D5930" t="s">
        <v>22</v>
      </c>
      <c r="E5930" t="s">
        <v>25</v>
      </c>
      <c r="F5930" t="s">
        <v>48</v>
      </c>
      <c r="G5930" t="s">
        <v>846</v>
      </c>
      <c r="H5930">
        <v>302.38</v>
      </c>
      <c r="I5930">
        <v>3</v>
      </c>
      <c r="J5930">
        <v>22.68</v>
      </c>
      <c r="K5930" s="6">
        <f>J5930/H5930</f>
        <v>7.5004960645545335E-2</v>
      </c>
      <c r="M5930" t="str">
        <f>LEFT(C5930, SEARCH(" ", C5930) - 1)</f>
        <v>Jonathan</v>
      </c>
      <c r="N5930" t="str" cm="1">
        <f t="array" ref="N5930">_xlfn.IFS(H5930&lt;0, "LOSS", H5930&gt;1000, "GREAT", H5930&gt;500, "GOOD", H5930&gt;=100, "OKAY", H5930&lt;100, "OKAY")</f>
        <v>OKAY</v>
      </c>
    </row>
    <row r="5931" spans="1:14">
      <c r="A5931" s="2">
        <v>42671</v>
      </c>
      <c r="B5931" s="2" t="str">
        <f>TEXT(A5931,"mmmm")</f>
        <v>October</v>
      </c>
      <c r="C5931" t="s">
        <v>481</v>
      </c>
      <c r="D5931" t="s">
        <v>242</v>
      </c>
      <c r="E5931" t="s">
        <v>23</v>
      </c>
      <c r="F5931" t="s">
        <v>47</v>
      </c>
      <c r="G5931" t="s">
        <v>1478</v>
      </c>
      <c r="H5931">
        <v>32.4</v>
      </c>
      <c r="I5931">
        <v>5</v>
      </c>
      <c r="J5931">
        <v>15.55</v>
      </c>
      <c r="K5931" s="6">
        <f>J5931/H5931</f>
        <v>0.47993827160493829</v>
      </c>
      <c r="M5931" t="str">
        <f>LEFT(C5931, SEARCH(" ", C5931) - 1)</f>
        <v>Jonathan</v>
      </c>
      <c r="N5931" t="str" cm="1">
        <f t="array" ref="N5931">_xlfn.IFS(H5931&lt;0, "LOSS", H5931&gt;1000, "GREAT", H5931&gt;500, "GOOD", H5931&gt;=100, "OKAY", H5931&lt;100, "OKAY")</f>
        <v>OKAY</v>
      </c>
    </row>
    <row r="5932" spans="1:14">
      <c r="A5932" s="2">
        <v>42671</v>
      </c>
      <c r="B5932" s="2" t="str">
        <f>TEXT(A5932,"mmmm")</f>
        <v>October</v>
      </c>
      <c r="C5932" t="s">
        <v>481</v>
      </c>
      <c r="D5932" t="s">
        <v>242</v>
      </c>
      <c r="E5932" t="s">
        <v>23</v>
      </c>
      <c r="F5932" t="s">
        <v>49</v>
      </c>
      <c r="G5932" t="s">
        <v>2110</v>
      </c>
      <c r="H5932">
        <v>1082.48</v>
      </c>
      <c r="I5932">
        <v>8</v>
      </c>
      <c r="J5932">
        <v>10.82</v>
      </c>
      <c r="K5932" s="6">
        <f>J5932/H5932</f>
        <v>9.995565737935112E-3</v>
      </c>
      <c r="M5932" t="str">
        <f>LEFT(C5932, SEARCH(" ", C5932) - 1)</f>
        <v>Jonathan</v>
      </c>
      <c r="N5932" t="str" cm="1">
        <f t="array" ref="N5932">_xlfn.IFS(H5932&lt;0, "LOSS", H5932&gt;1000, "GREAT", H5932&gt;500, "GOOD", H5932&gt;=100, "OKAY", H5932&lt;100, "OKAY")</f>
        <v>GREAT</v>
      </c>
    </row>
    <row r="5933" spans="1:14">
      <c r="A5933" s="2">
        <v>42671</v>
      </c>
      <c r="B5933" s="2" t="str">
        <f>TEXT(A5933,"mmmm")</f>
        <v>October</v>
      </c>
      <c r="C5933" t="s">
        <v>481</v>
      </c>
      <c r="D5933" t="s">
        <v>242</v>
      </c>
      <c r="E5933" t="s">
        <v>23</v>
      </c>
      <c r="F5933" t="s">
        <v>47</v>
      </c>
      <c r="G5933" t="s">
        <v>2554</v>
      </c>
      <c r="H5933">
        <v>56.91</v>
      </c>
      <c r="I5933">
        <v>3</v>
      </c>
      <c r="J5933">
        <v>27.32</v>
      </c>
      <c r="K5933" s="6">
        <f>J5933/H5933</f>
        <v>0.48005622913371992</v>
      </c>
      <c r="M5933" t="str">
        <f>LEFT(C5933, SEARCH(" ", C5933) - 1)</f>
        <v>Jonathan</v>
      </c>
      <c r="N5933" t="str" cm="1">
        <f t="array" ref="N5933">_xlfn.IFS(H5933&lt;0, "LOSS", H5933&gt;1000, "GREAT", H5933&gt;500, "GOOD", H5933&gt;=100, "OKAY", H5933&lt;100, "OKAY")</f>
        <v>OKAY</v>
      </c>
    </row>
    <row r="5934" spans="1:14">
      <c r="A5934" s="2">
        <v>42671</v>
      </c>
      <c r="B5934" s="2" t="str">
        <f>TEXT(A5934,"mmmm")</f>
        <v>October</v>
      </c>
      <c r="C5934" t="s">
        <v>481</v>
      </c>
      <c r="D5934" t="s">
        <v>242</v>
      </c>
      <c r="E5934" t="s">
        <v>21</v>
      </c>
      <c r="F5934" t="s">
        <v>44</v>
      </c>
      <c r="G5934" t="s">
        <v>1807</v>
      </c>
      <c r="H5934">
        <v>77.599999999999994</v>
      </c>
      <c r="I5934">
        <v>4</v>
      </c>
      <c r="J5934">
        <v>38.020000000000003</v>
      </c>
      <c r="K5934" s="6">
        <f>J5934/H5934</f>
        <v>0.48994845360824751</v>
      </c>
      <c r="M5934" t="str">
        <f>LEFT(C5934, SEARCH(" ", C5934) - 1)</f>
        <v>Jonathan</v>
      </c>
      <c r="N5934" t="str" cm="1">
        <f t="array" ref="N5934">_xlfn.IFS(H5934&lt;0, "LOSS", H5934&gt;1000, "GREAT", H5934&gt;500, "GOOD", H5934&gt;=100, "OKAY", H5934&lt;100, "OKAY")</f>
        <v>OKAY</v>
      </c>
    </row>
    <row r="5935" spans="1:14">
      <c r="A5935" s="2">
        <v>42671</v>
      </c>
      <c r="B5935" s="2" t="str">
        <f>TEXT(A5935,"mmmm")</f>
        <v>October</v>
      </c>
      <c r="C5935" t="s">
        <v>481</v>
      </c>
      <c r="D5935" t="s">
        <v>242</v>
      </c>
      <c r="E5935" t="s">
        <v>23</v>
      </c>
      <c r="F5935" t="s">
        <v>38</v>
      </c>
      <c r="G5935" t="s">
        <v>903</v>
      </c>
      <c r="H5935">
        <v>14.28</v>
      </c>
      <c r="I5935">
        <v>1</v>
      </c>
      <c r="J5935">
        <v>6.57</v>
      </c>
      <c r="K5935" s="6">
        <f>J5935/H5935</f>
        <v>0.46008403361344541</v>
      </c>
      <c r="M5935" t="str">
        <f>LEFT(C5935, SEARCH(" ", C5935) - 1)</f>
        <v>Jonathan</v>
      </c>
      <c r="N5935" t="str" cm="1">
        <f t="array" ref="N5935">_xlfn.IFS(H5935&lt;0, "LOSS", H5935&gt;1000, "GREAT", H5935&gt;500, "GOOD", H5935&gt;=100, "OKAY", H5935&lt;100, "OKAY")</f>
        <v>OKAY</v>
      </c>
    </row>
    <row r="5936" spans="1:14">
      <c r="A5936" s="2">
        <v>42671</v>
      </c>
      <c r="B5936" s="2" t="str">
        <f>TEXT(A5936,"mmmm")</f>
        <v>October</v>
      </c>
      <c r="C5936" t="s">
        <v>2603</v>
      </c>
      <c r="D5936" t="s">
        <v>22</v>
      </c>
      <c r="E5936" t="s">
        <v>23</v>
      </c>
      <c r="F5936" t="s">
        <v>47</v>
      </c>
      <c r="G5936" t="s">
        <v>986</v>
      </c>
      <c r="H5936">
        <v>50.96</v>
      </c>
      <c r="I5936">
        <v>7</v>
      </c>
      <c r="J5936">
        <v>25.48</v>
      </c>
      <c r="K5936" s="6">
        <f>J5936/H5936</f>
        <v>0.5</v>
      </c>
      <c r="M5936" t="str">
        <f>LEFT(C5936, SEARCH(" ", C5936) - 1)</f>
        <v>Alejandro</v>
      </c>
      <c r="N5936" t="str" cm="1">
        <f t="array" ref="N5936">_xlfn.IFS(H5936&lt;0, "LOSS", H5936&gt;1000, "GREAT", H5936&gt;500, "GOOD", H5936&gt;=100, "OKAY", H5936&lt;100, "OKAY")</f>
        <v>OKAY</v>
      </c>
    </row>
    <row r="5937" spans="1:14">
      <c r="A5937" s="2">
        <v>42671</v>
      </c>
      <c r="B5937" s="2" t="str">
        <f>TEXT(A5937,"mmmm")</f>
        <v>October</v>
      </c>
      <c r="C5937" t="s">
        <v>2603</v>
      </c>
      <c r="D5937" t="s">
        <v>22</v>
      </c>
      <c r="E5937" t="s">
        <v>23</v>
      </c>
      <c r="F5937" t="s">
        <v>38</v>
      </c>
      <c r="G5937" t="s">
        <v>1256</v>
      </c>
      <c r="H5937">
        <v>49.54</v>
      </c>
      <c r="I5937">
        <v>3</v>
      </c>
      <c r="J5937">
        <v>17.34</v>
      </c>
      <c r="K5937" s="6">
        <f>J5937/H5937</f>
        <v>0.35002018570851839</v>
      </c>
      <c r="M5937" t="str">
        <f>LEFT(C5937, SEARCH(" ", C5937) - 1)</f>
        <v>Alejandro</v>
      </c>
      <c r="N5937" t="str" cm="1">
        <f t="array" ref="N5937">_xlfn.IFS(H5937&lt;0, "LOSS", H5937&gt;1000, "GREAT", H5937&gt;500, "GOOD", H5937&gt;=100, "OKAY", H5937&lt;100, "OKAY")</f>
        <v>OKAY</v>
      </c>
    </row>
    <row r="5938" spans="1:14">
      <c r="A5938" s="2">
        <v>42671</v>
      </c>
      <c r="B5938" s="2" t="str">
        <f>TEXT(A5938,"mmmm")</f>
        <v>October</v>
      </c>
      <c r="C5938" t="s">
        <v>720</v>
      </c>
      <c r="D5938" t="s">
        <v>31</v>
      </c>
      <c r="E5938" t="s">
        <v>21</v>
      </c>
      <c r="F5938" t="s">
        <v>44</v>
      </c>
      <c r="G5938" t="s">
        <v>772</v>
      </c>
      <c r="H5938">
        <v>47.95</v>
      </c>
      <c r="I5938">
        <v>3</v>
      </c>
      <c r="J5938">
        <v>13.79</v>
      </c>
      <c r="K5938" s="6">
        <f>J5938/H5938</f>
        <v>0.28759124087591237</v>
      </c>
      <c r="M5938" t="str">
        <f>LEFT(C5938, SEARCH(" ", C5938) - 1)</f>
        <v>Patrick</v>
      </c>
      <c r="N5938" t="str" cm="1">
        <f t="array" ref="N5938">_xlfn.IFS(H5938&lt;0, "LOSS", H5938&gt;1000, "GREAT", H5938&gt;500, "GOOD", H5938&gt;=100, "OKAY", H5938&lt;100, "OKAY")</f>
        <v>OKAY</v>
      </c>
    </row>
    <row r="5939" spans="1:14">
      <c r="A5939" s="2">
        <v>42671</v>
      </c>
      <c r="B5939" s="2" t="str">
        <f>TEXT(A5939,"mmmm")</f>
        <v>October</v>
      </c>
      <c r="C5939" t="s">
        <v>720</v>
      </c>
      <c r="D5939" t="s">
        <v>31</v>
      </c>
      <c r="E5939" t="s">
        <v>23</v>
      </c>
      <c r="F5939" t="s">
        <v>38</v>
      </c>
      <c r="G5939" t="s">
        <v>562</v>
      </c>
      <c r="H5939">
        <v>37.43</v>
      </c>
      <c r="I5939">
        <v>5</v>
      </c>
      <c r="J5939">
        <v>-29.94</v>
      </c>
      <c r="K5939" s="6">
        <f>J5939/H5939</f>
        <v>-0.79989313384985306</v>
      </c>
      <c r="M5939" t="str">
        <f>LEFT(C5939, SEARCH(" ", C5939) - 1)</f>
        <v>Patrick</v>
      </c>
      <c r="N5939" t="str" cm="1">
        <f t="array" ref="N5939">_xlfn.IFS(H5939&lt;0, "LOSS", H5939&gt;1000, "GREAT", H5939&gt;500, "GOOD", H5939&gt;=100, "OKAY", H5939&lt;100, "OKAY")</f>
        <v>OKAY</v>
      </c>
    </row>
    <row r="5940" spans="1:14">
      <c r="A5940" s="2">
        <v>42671</v>
      </c>
      <c r="B5940" s="2" t="str">
        <f>TEXT(A5940,"mmmm")</f>
        <v>October</v>
      </c>
      <c r="C5940" t="s">
        <v>720</v>
      </c>
      <c r="D5940" t="s">
        <v>31</v>
      </c>
      <c r="E5940" t="s">
        <v>21</v>
      </c>
      <c r="F5940" t="s">
        <v>44</v>
      </c>
      <c r="G5940" t="s">
        <v>1790</v>
      </c>
      <c r="H5940">
        <v>63.97</v>
      </c>
      <c r="I5940">
        <v>2</v>
      </c>
      <c r="J5940">
        <v>0</v>
      </c>
      <c r="K5940" s="6">
        <f>J5940/H5940</f>
        <v>0</v>
      </c>
      <c r="M5940" t="str">
        <f>LEFT(C5940, SEARCH(" ", C5940) - 1)</f>
        <v>Patrick</v>
      </c>
      <c r="N5940" t="str" cm="1">
        <f t="array" ref="N5940">_xlfn.IFS(H5940&lt;0, "LOSS", H5940&gt;1000, "GREAT", H5940&gt;500, "GOOD", H5940&gt;=100, "OKAY", H5940&lt;100, "OKAY")</f>
        <v>OKAY</v>
      </c>
    </row>
    <row r="5941" spans="1:14">
      <c r="A5941" s="2">
        <v>42671</v>
      </c>
      <c r="B5941" s="2" t="str">
        <f>TEXT(A5941,"mmmm")</f>
        <v>October</v>
      </c>
      <c r="C5941" t="s">
        <v>720</v>
      </c>
      <c r="D5941" t="s">
        <v>31</v>
      </c>
      <c r="E5941" t="s">
        <v>21</v>
      </c>
      <c r="F5941" t="s">
        <v>44</v>
      </c>
      <c r="G5941" t="s">
        <v>1737</v>
      </c>
      <c r="H5941">
        <v>165.05</v>
      </c>
      <c r="I5941">
        <v>3</v>
      </c>
      <c r="J5941">
        <v>41.26</v>
      </c>
      <c r="K5941" s="6">
        <f>J5941/H5941</f>
        <v>0.24998485307482579</v>
      </c>
      <c r="M5941" t="str">
        <f>LEFT(C5941, SEARCH(" ", C5941) - 1)</f>
        <v>Patrick</v>
      </c>
      <c r="N5941" t="str" cm="1">
        <f t="array" ref="N5941">_xlfn.IFS(H5941&lt;0, "LOSS", H5941&gt;1000, "GREAT", H5941&gt;500, "GOOD", H5941&gt;=100, "OKAY", H5941&lt;100, "OKAY")</f>
        <v>OKAY</v>
      </c>
    </row>
    <row r="5942" spans="1:14">
      <c r="A5942" s="2">
        <v>42671</v>
      </c>
      <c r="B5942" s="2" t="str">
        <f>TEXT(A5942,"mmmm")</f>
        <v>October</v>
      </c>
      <c r="C5942" t="s">
        <v>1481</v>
      </c>
      <c r="D5942" t="s">
        <v>33</v>
      </c>
      <c r="E5942" t="s">
        <v>23</v>
      </c>
      <c r="F5942" t="s">
        <v>38</v>
      </c>
      <c r="G5942" t="s">
        <v>2006</v>
      </c>
      <c r="H5942">
        <v>17.62</v>
      </c>
      <c r="I5942">
        <v>4</v>
      </c>
      <c r="J5942">
        <v>-14.09</v>
      </c>
      <c r="K5942" s="6">
        <f>J5942/H5942</f>
        <v>-0.79965947786606129</v>
      </c>
      <c r="M5942" t="str">
        <f>LEFT(C5942, SEARCH(" ", C5942) - 1)</f>
        <v>Suzanne</v>
      </c>
      <c r="N5942" t="str" cm="1">
        <f t="array" ref="N5942">_xlfn.IFS(H5942&lt;0, "LOSS", H5942&gt;1000, "GREAT", H5942&gt;500, "GOOD", H5942&gt;=100, "OKAY", H5942&lt;100, "OKAY")</f>
        <v>OKAY</v>
      </c>
    </row>
    <row r="5943" spans="1:14">
      <c r="A5943" s="2">
        <v>42671</v>
      </c>
      <c r="B5943" s="2" t="str">
        <f>TEXT(A5943,"mmmm")</f>
        <v>October</v>
      </c>
      <c r="C5943" t="s">
        <v>998</v>
      </c>
      <c r="D5943" t="s">
        <v>31</v>
      </c>
      <c r="E5943" t="s">
        <v>23</v>
      </c>
      <c r="F5943" t="s">
        <v>38</v>
      </c>
      <c r="G5943" t="s">
        <v>1883</v>
      </c>
      <c r="H5943">
        <v>38.19</v>
      </c>
      <c r="I5943">
        <v>5</v>
      </c>
      <c r="J5943">
        <v>-26.73</v>
      </c>
      <c r="K5943" s="6">
        <f>J5943/H5943</f>
        <v>-0.69992144540455625</v>
      </c>
      <c r="M5943" t="str">
        <f>LEFT(C5943, SEARCH(" ", C5943) - 1)</f>
        <v>Emily</v>
      </c>
      <c r="N5943" t="str" cm="1">
        <f t="array" ref="N5943">_xlfn.IFS(H5943&lt;0, "LOSS", H5943&gt;1000, "GREAT", H5943&gt;500, "GOOD", H5943&gt;=100, "OKAY", H5943&lt;100, "OKAY")</f>
        <v>OKAY</v>
      </c>
    </row>
    <row r="5944" spans="1:14">
      <c r="A5944" s="2">
        <v>42671</v>
      </c>
      <c r="B5944" s="2" t="str">
        <f>TEXT(A5944,"mmmm")</f>
        <v>October</v>
      </c>
      <c r="C5944" t="s">
        <v>951</v>
      </c>
      <c r="D5944" t="s">
        <v>24</v>
      </c>
      <c r="E5944" t="s">
        <v>23</v>
      </c>
      <c r="F5944" t="s">
        <v>37</v>
      </c>
      <c r="G5944" t="s">
        <v>1316</v>
      </c>
      <c r="H5944">
        <v>12.42</v>
      </c>
      <c r="I5944">
        <v>3</v>
      </c>
      <c r="J5944">
        <v>5.22</v>
      </c>
      <c r="K5944" s="6">
        <f>J5944/H5944</f>
        <v>0.42028985507246375</v>
      </c>
      <c r="M5944" t="str">
        <f>LEFT(C5944, SEARCH(" ", C5944) - 1)</f>
        <v>Denise</v>
      </c>
      <c r="N5944" t="str" cm="1">
        <f t="array" ref="N5944">_xlfn.IFS(H5944&lt;0, "LOSS", H5944&gt;1000, "GREAT", H5944&gt;500, "GOOD", H5944&gt;=100, "OKAY", H5944&lt;100, "OKAY")</f>
        <v>OKAY</v>
      </c>
    </row>
    <row r="5945" spans="1:14">
      <c r="A5945" s="2">
        <v>42671</v>
      </c>
      <c r="B5945" s="2" t="str">
        <f>TEXT(A5945,"mmmm")</f>
        <v>October</v>
      </c>
      <c r="C5945" t="s">
        <v>2240</v>
      </c>
      <c r="D5945" t="s">
        <v>24</v>
      </c>
      <c r="E5945" t="s">
        <v>21</v>
      </c>
      <c r="F5945" t="s">
        <v>44</v>
      </c>
      <c r="G5945" t="s">
        <v>2651</v>
      </c>
      <c r="H5945">
        <v>756.8</v>
      </c>
      <c r="I5945">
        <v>5</v>
      </c>
      <c r="J5945">
        <v>75.680000000000007</v>
      </c>
      <c r="K5945" s="6">
        <f>J5945/H5945</f>
        <v>0.10000000000000002</v>
      </c>
      <c r="M5945" t="str">
        <f>LEFT(C5945, SEARCH(" ", C5945) - 1)</f>
        <v>Victoria</v>
      </c>
      <c r="N5945" t="str" cm="1">
        <f t="array" ref="N5945">_xlfn.IFS(H5945&lt;0, "LOSS", H5945&gt;1000, "GREAT", H5945&gt;500, "GOOD", H5945&gt;=100, "OKAY", H5945&lt;100, "OKAY")</f>
        <v>GOOD</v>
      </c>
    </row>
    <row r="5946" spans="1:14">
      <c r="A5946" s="2">
        <v>42672</v>
      </c>
      <c r="B5946" s="2" t="str">
        <f>TEXT(A5946,"mmmm")</f>
        <v>October</v>
      </c>
      <c r="C5946" t="s">
        <v>585</v>
      </c>
      <c r="D5946" t="s">
        <v>242</v>
      </c>
      <c r="E5946" t="s">
        <v>23</v>
      </c>
      <c r="F5946" t="s">
        <v>49</v>
      </c>
      <c r="G5946" t="s">
        <v>1889</v>
      </c>
      <c r="H5946">
        <v>40.74</v>
      </c>
      <c r="I5946">
        <v>3</v>
      </c>
      <c r="J5946">
        <v>0.41</v>
      </c>
      <c r="K5946" s="6">
        <f>J5946/H5946</f>
        <v>1.0063819342169857E-2</v>
      </c>
      <c r="M5946" t="str">
        <f>LEFT(C5946, SEARCH(" ", C5946) - 1)</f>
        <v>Jim</v>
      </c>
      <c r="N5946" t="str" cm="1">
        <f t="array" ref="N5946">_xlfn.IFS(H5946&lt;0, "LOSS", H5946&gt;1000, "GREAT", H5946&gt;500, "GOOD", H5946&gt;=100, "OKAY", H5946&lt;100, "OKAY")</f>
        <v>OKAY</v>
      </c>
    </row>
    <row r="5947" spans="1:14">
      <c r="A5947" s="2">
        <v>42672</v>
      </c>
      <c r="B5947" s="2" t="str">
        <f>TEXT(A5947,"mmmm")</f>
        <v>October</v>
      </c>
      <c r="C5947" t="s">
        <v>585</v>
      </c>
      <c r="D5947" t="s">
        <v>242</v>
      </c>
      <c r="E5947" t="s">
        <v>23</v>
      </c>
      <c r="F5947" t="s">
        <v>36</v>
      </c>
      <c r="G5947" t="s">
        <v>860</v>
      </c>
      <c r="H5947">
        <v>11.67</v>
      </c>
      <c r="I5947">
        <v>3</v>
      </c>
      <c r="J5947">
        <v>3.03</v>
      </c>
      <c r="K5947" s="6">
        <f>J5947/H5947</f>
        <v>0.25964010282776351</v>
      </c>
      <c r="M5947" t="str">
        <f>LEFT(C5947, SEARCH(" ", C5947) - 1)</f>
        <v>Jim</v>
      </c>
      <c r="N5947" t="str" cm="1">
        <f t="array" ref="N5947">_xlfn.IFS(H5947&lt;0, "LOSS", H5947&gt;1000, "GREAT", H5947&gt;500, "GOOD", H5947&gt;=100, "OKAY", H5947&lt;100, "OKAY")</f>
        <v>OKAY</v>
      </c>
    </row>
    <row r="5948" spans="1:14">
      <c r="A5948" s="2">
        <v>42672</v>
      </c>
      <c r="B5948" s="2" t="str">
        <f>TEXT(A5948,"mmmm")</f>
        <v>October</v>
      </c>
      <c r="C5948" t="s">
        <v>2290</v>
      </c>
      <c r="D5948" t="s">
        <v>32</v>
      </c>
      <c r="E5948" t="s">
        <v>21</v>
      </c>
      <c r="F5948" t="s">
        <v>44</v>
      </c>
      <c r="G5948" t="s">
        <v>2140</v>
      </c>
      <c r="H5948">
        <v>67</v>
      </c>
      <c r="I5948">
        <v>5</v>
      </c>
      <c r="J5948">
        <v>32.159999999999997</v>
      </c>
      <c r="K5948" s="6">
        <f>J5948/H5948</f>
        <v>0.47999999999999993</v>
      </c>
      <c r="M5948" t="str">
        <f>LEFT(C5948, SEARCH(" ", C5948) - 1)</f>
        <v>Katrina</v>
      </c>
      <c r="N5948" t="str" cm="1">
        <f t="array" ref="N5948">_xlfn.IFS(H5948&lt;0, "LOSS", H5948&gt;1000, "GREAT", H5948&gt;500, "GOOD", H5948&gt;=100, "OKAY", H5948&lt;100, "OKAY")</f>
        <v>OKAY</v>
      </c>
    </row>
    <row r="5949" spans="1:14">
      <c r="A5949" s="2">
        <v>42672</v>
      </c>
      <c r="B5949" s="2" t="str">
        <f>TEXT(A5949,"mmmm")</f>
        <v>October</v>
      </c>
      <c r="C5949" t="s">
        <v>1857</v>
      </c>
      <c r="D5949" t="s">
        <v>22</v>
      </c>
      <c r="E5949" t="s">
        <v>23</v>
      </c>
      <c r="F5949" t="s">
        <v>38</v>
      </c>
      <c r="G5949" t="s">
        <v>2006</v>
      </c>
      <c r="H5949">
        <v>11.74</v>
      </c>
      <c r="I5949">
        <v>1</v>
      </c>
      <c r="J5949">
        <v>3.82</v>
      </c>
      <c r="K5949" s="6">
        <f>J5949/H5949</f>
        <v>0.32538330494037476</v>
      </c>
      <c r="M5949" t="str">
        <f>LEFT(C5949, SEARCH(" ", C5949) - 1)</f>
        <v>Logan</v>
      </c>
      <c r="N5949" t="str" cm="1">
        <f t="array" ref="N5949">_xlfn.IFS(H5949&lt;0, "LOSS", H5949&gt;1000, "GREAT", H5949&gt;500, "GOOD", H5949&gt;=100, "OKAY", H5949&lt;100, "OKAY")</f>
        <v>OKAY</v>
      </c>
    </row>
    <row r="5950" spans="1:14">
      <c r="A5950" s="2">
        <v>42673</v>
      </c>
      <c r="B5950" s="2" t="str">
        <f>TEXT(A5950,"mmmm")</f>
        <v>October</v>
      </c>
      <c r="C5950" t="s">
        <v>393</v>
      </c>
      <c r="D5950" t="s">
        <v>32</v>
      </c>
      <c r="E5950" t="s">
        <v>23</v>
      </c>
      <c r="F5950" t="s">
        <v>37</v>
      </c>
      <c r="G5950" t="s">
        <v>102</v>
      </c>
      <c r="H5950">
        <v>11.68</v>
      </c>
      <c r="I5950">
        <v>2</v>
      </c>
      <c r="J5950">
        <v>3.5</v>
      </c>
      <c r="K5950" s="6">
        <f>J5950/H5950</f>
        <v>0.29965753424657537</v>
      </c>
      <c r="M5950" t="str">
        <f>LEFT(C5950, SEARCH(" ", C5950) - 1)</f>
        <v>Jason</v>
      </c>
      <c r="N5950" t="str" cm="1">
        <f t="array" ref="N5950">_xlfn.IFS(H5950&lt;0, "LOSS", H5950&gt;1000, "GREAT", H5950&gt;500, "GOOD", H5950&gt;=100, "OKAY", H5950&lt;100, "OKAY")</f>
        <v>OKAY</v>
      </c>
    </row>
    <row r="5951" spans="1:14">
      <c r="A5951" s="2">
        <v>42673</v>
      </c>
      <c r="B5951" s="2" t="str">
        <f>TEXT(A5951,"mmmm")</f>
        <v>October</v>
      </c>
      <c r="C5951" t="s">
        <v>613</v>
      </c>
      <c r="D5951" t="s">
        <v>24</v>
      </c>
      <c r="E5951" t="s">
        <v>23</v>
      </c>
      <c r="F5951" t="s">
        <v>38</v>
      </c>
      <c r="G5951" t="s">
        <v>600</v>
      </c>
      <c r="H5951">
        <v>28.75</v>
      </c>
      <c r="I5951">
        <v>3</v>
      </c>
      <c r="J5951">
        <v>10.06</v>
      </c>
      <c r="K5951" s="6">
        <f>J5951/H5951</f>
        <v>0.34991304347826091</v>
      </c>
      <c r="M5951" t="str">
        <f>LEFT(C5951, SEARCH(" ", C5951) - 1)</f>
        <v>Edward</v>
      </c>
      <c r="N5951" t="str" cm="1">
        <f t="array" ref="N5951">_xlfn.IFS(H5951&lt;0, "LOSS", H5951&gt;1000, "GREAT", H5951&gt;500, "GOOD", H5951&gt;=100, "OKAY", H5951&lt;100, "OKAY")</f>
        <v>OKAY</v>
      </c>
    </row>
    <row r="5952" spans="1:14">
      <c r="A5952" s="2">
        <v>42673</v>
      </c>
      <c r="B5952" s="2" t="str">
        <f>TEXT(A5952,"mmmm")</f>
        <v>October</v>
      </c>
      <c r="C5952" t="s">
        <v>613</v>
      </c>
      <c r="D5952" t="s">
        <v>24</v>
      </c>
      <c r="E5952" t="s">
        <v>23</v>
      </c>
      <c r="F5952" t="s">
        <v>37</v>
      </c>
      <c r="G5952" t="s">
        <v>1150</v>
      </c>
      <c r="H5952">
        <v>114.95</v>
      </c>
      <c r="I5952">
        <v>5</v>
      </c>
      <c r="J5952">
        <v>32.19</v>
      </c>
      <c r="K5952" s="6">
        <f>J5952/H5952</f>
        <v>0.28003479773814699</v>
      </c>
      <c r="M5952" t="str">
        <f>LEFT(C5952, SEARCH(" ", C5952) - 1)</f>
        <v>Edward</v>
      </c>
      <c r="N5952" t="str" cm="1">
        <f t="array" ref="N5952">_xlfn.IFS(H5952&lt;0, "LOSS", H5952&gt;1000, "GREAT", H5952&gt;500, "GOOD", H5952&gt;=100, "OKAY", H5952&lt;100, "OKAY")</f>
        <v>OKAY</v>
      </c>
    </row>
    <row r="5953" spans="1:14">
      <c r="A5953" s="2">
        <v>42673</v>
      </c>
      <c r="B5953" s="2" t="str">
        <f>TEXT(A5953,"mmmm")</f>
        <v>October</v>
      </c>
      <c r="C5953" t="s">
        <v>1756</v>
      </c>
      <c r="D5953" t="s">
        <v>22</v>
      </c>
      <c r="E5953" t="s">
        <v>23</v>
      </c>
      <c r="F5953" t="s">
        <v>43</v>
      </c>
      <c r="G5953" t="s">
        <v>1863</v>
      </c>
      <c r="H5953">
        <v>3.62</v>
      </c>
      <c r="I5953">
        <v>2</v>
      </c>
      <c r="J5953">
        <v>1.19</v>
      </c>
      <c r="K5953" s="6">
        <f>J5953/H5953</f>
        <v>0.32872928176795579</v>
      </c>
      <c r="M5953" t="str">
        <f>LEFT(C5953, SEARCH(" ", C5953) - 1)</f>
        <v>Susan</v>
      </c>
      <c r="N5953" t="str" cm="1">
        <f t="array" ref="N5953">_xlfn.IFS(H5953&lt;0, "LOSS", H5953&gt;1000, "GREAT", H5953&gt;500, "GOOD", H5953&gt;=100, "OKAY", H5953&lt;100, "OKAY")</f>
        <v>OKAY</v>
      </c>
    </row>
    <row r="5954" spans="1:14">
      <c r="A5954" s="2">
        <v>42674</v>
      </c>
      <c r="B5954" s="2" t="str">
        <f>TEXT(A5954,"mmmm")</f>
        <v>October</v>
      </c>
      <c r="C5954" t="s">
        <v>2172</v>
      </c>
      <c r="D5954" t="s">
        <v>27</v>
      </c>
      <c r="E5954" t="s">
        <v>21</v>
      </c>
      <c r="F5954" t="s">
        <v>40</v>
      </c>
      <c r="G5954" t="s">
        <v>807</v>
      </c>
      <c r="H5954">
        <v>492.84</v>
      </c>
      <c r="I5954">
        <v>5</v>
      </c>
      <c r="J5954">
        <v>-14.08</v>
      </c>
      <c r="K5954" s="6">
        <f>J5954/H5954</f>
        <v>-2.8569109650190733E-2</v>
      </c>
      <c r="M5954" t="str">
        <f>LEFT(C5954, SEARCH(" ", C5954) - 1)</f>
        <v>Bill</v>
      </c>
      <c r="N5954" t="str" cm="1">
        <f t="array" ref="N5954">_xlfn.IFS(H5954&lt;0, "LOSS", H5954&gt;1000, "GREAT", H5954&gt;500, "GOOD", H5954&gt;=100, "OKAY", H5954&lt;100, "OKAY")</f>
        <v>OKAY</v>
      </c>
    </row>
    <row r="5955" spans="1:14">
      <c r="A5955" s="2">
        <v>42674</v>
      </c>
      <c r="B5955" s="2" t="str">
        <f>TEXT(A5955,"mmmm")</f>
        <v>October</v>
      </c>
      <c r="C5955" t="s">
        <v>481</v>
      </c>
      <c r="D5955" t="s">
        <v>22</v>
      </c>
      <c r="E5955" t="s">
        <v>23</v>
      </c>
      <c r="F5955" t="s">
        <v>49</v>
      </c>
      <c r="G5955" t="s">
        <v>1464</v>
      </c>
      <c r="H5955">
        <v>1085.42</v>
      </c>
      <c r="I5955">
        <v>7</v>
      </c>
      <c r="J5955">
        <v>282.20999999999998</v>
      </c>
      <c r="K5955" s="6">
        <f>J5955/H5955</f>
        <v>0.26000073704188237</v>
      </c>
      <c r="M5955" t="str">
        <f>LEFT(C5955, SEARCH(" ", C5955) - 1)</f>
        <v>Jonathan</v>
      </c>
      <c r="N5955" t="str" cm="1">
        <f t="array" ref="N5955">_xlfn.IFS(H5955&lt;0, "LOSS", H5955&gt;1000, "GREAT", H5955&gt;500, "GOOD", H5955&gt;=100, "OKAY", H5955&lt;100, "OKAY")</f>
        <v>GREAT</v>
      </c>
    </row>
    <row r="5956" spans="1:14">
      <c r="A5956" s="2">
        <v>42674</v>
      </c>
      <c r="B5956" s="2" t="str">
        <f>TEXT(A5956,"mmmm")</f>
        <v>October</v>
      </c>
      <c r="C5956" t="s">
        <v>893</v>
      </c>
      <c r="D5956" t="s">
        <v>31</v>
      </c>
      <c r="E5956" t="s">
        <v>23</v>
      </c>
      <c r="F5956" t="s">
        <v>47</v>
      </c>
      <c r="G5956" t="s">
        <v>532</v>
      </c>
      <c r="H5956">
        <v>32.06</v>
      </c>
      <c r="I5956">
        <v>6</v>
      </c>
      <c r="J5956">
        <v>11.22</v>
      </c>
      <c r="K5956" s="6">
        <f>J5956/H5956</f>
        <v>0.34996880848409234</v>
      </c>
      <c r="M5956" t="str">
        <f>LEFT(C5956, SEARCH(" ", C5956) - 1)</f>
        <v>Frank</v>
      </c>
      <c r="N5956" t="str" cm="1">
        <f t="array" ref="N5956">_xlfn.IFS(H5956&lt;0, "LOSS", H5956&gt;1000, "GREAT", H5956&gt;500, "GOOD", H5956&gt;=100, "OKAY", H5956&lt;100, "OKAY")</f>
        <v>OKAY</v>
      </c>
    </row>
    <row r="5957" spans="1:14">
      <c r="A5957" s="2">
        <v>42674</v>
      </c>
      <c r="B5957" s="2" t="str">
        <f>TEXT(A5957,"mmmm")</f>
        <v>October</v>
      </c>
      <c r="C5957" t="s">
        <v>2349</v>
      </c>
      <c r="D5957" t="s">
        <v>269</v>
      </c>
      <c r="E5957" t="s">
        <v>23</v>
      </c>
      <c r="F5957" t="s">
        <v>50</v>
      </c>
      <c r="G5957" t="s">
        <v>2293</v>
      </c>
      <c r="H5957">
        <v>21.96</v>
      </c>
      <c r="I5957">
        <v>2</v>
      </c>
      <c r="J5957">
        <v>6.15</v>
      </c>
      <c r="K5957" s="6">
        <f>J5957/H5957</f>
        <v>0.28005464480874315</v>
      </c>
      <c r="M5957" t="str">
        <f>LEFT(C5957, SEARCH(" ", C5957) - 1)</f>
        <v>Helen</v>
      </c>
      <c r="N5957" t="str" cm="1">
        <f t="array" ref="N5957">_xlfn.IFS(H5957&lt;0, "LOSS", H5957&gt;1000, "GREAT", H5957&gt;500, "GOOD", H5957&gt;=100, "OKAY", H5957&lt;100, "OKAY")</f>
        <v>OKAY</v>
      </c>
    </row>
    <row r="5958" spans="1:14">
      <c r="A5958" s="2">
        <v>42674</v>
      </c>
      <c r="B5958" s="2" t="str">
        <f>TEXT(A5958,"mmmm")</f>
        <v>October</v>
      </c>
      <c r="C5958" t="s">
        <v>2349</v>
      </c>
      <c r="D5958" t="s">
        <v>269</v>
      </c>
      <c r="E5958" t="s">
        <v>21</v>
      </c>
      <c r="F5958" t="s">
        <v>40</v>
      </c>
      <c r="G5958" t="s">
        <v>2021</v>
      </c>
      <c r="H5958">
        <v>368.97</v>
      </c>
      <c r="I5958">
        <v>3</v>
      </c>
      <c r="J5958">
        <v>81.17</v>
      </c>
      <c r="K5958" s="6">
        <f>J5958/H5958</f>
        <v>0.21999078515868498</v>
      </c>
      <c r="M5958" t="str">
        <f>LEFT(C5958, SEARCH(" ", C5958) - 1)</f>
        <v>Helen</v>
      </c>
      <c r="N5958" t="str" cm="1">
        <f t="array" ref="N5958">_xlfn.IFS(H5958&lt;0, "LOSS", H5958&gt;1000, "GREAT", H5958&gt;500, "GOOD", H5958&gt;=100, "OKAY", H5958&lt;100, "OKAY")</f>
        <v>OKAY</v>
      </c>
    </row>
    <row r="5959" spans="1:14">
      <c r="A5959" s="2">
        <v>42674</v>
      </c>
      <c r="B5959" s="2" t="str">
        <f>TEXT(A5959,"mmmm")</f>
        <v>October</v>
      </c>
      <c r="C5959" t="s">
        <v>2349</v>
      </c>
      <c r="D5959" t="s">
        <v>269</v>
      </c>
      <c r="E5959" t="s">
        <v>23</v>
      </c>
      <c r="F5959" t="s">
        <v>37</v>
      </c>
      <c r="G5959" t="s">
        <v>1894</v>
      </c>
      <c r="H5959">
        <v>12.39</v>
      </c>
      <c r="I5959">
        <v>3</v>
      </c>
      <c r="J5959">
        <v>3.47</v>
      </c>
      <c r="K5959" s="6">
        <f>J5959/H5959</f>
        <v>0.2800645682001614</v>
      </c>
      <c r="M5959" t="str">
        <f>LEFT(C5959, SEARCH(" ", C5959) - 1)</f>
        <v>Helen</v>
      </c>
      <c r="N5959" t="str" cm="1">
        <f t="array" ref="N5959">_xlfn.IFS(H5959&lt;0, "LOSS", H5959&gt;1000, "GREAT", H5959&gt;500, "GOOD", H5959&gt;=100, "OKAY", H5959&lt;100, "OKAY")</f>
        <v>OKAY</v>
      </c>
    </row>
    <row r="5960" spans="1:14">
      <c r="A5960" s="2">
        <v>42674</v>
      </c>
      <c r="B5960" s="2" t="str">
        <f>TEXT(A5960,"mmmm")</f>
        <v>October</v>
      </c>
      <c r="C5960" t="s">
        <v>2349</v>
      </c>
      <c r="D5960" t="s">
        <v>269</v>
      </c>
      <c r="E5960" t="s">
        <v>23</v>
      </c>
      <c r="F5960" t="s">
        <v>49</v>
      </c>
      <c r="G5960" t="s">
        <v>673</v>
      </c>
      <c r="H5960">
        <v>332.94</v>
      </c>
      <c r="I5960">
        <v>3</v>
      </c>
      <c r="J5960">
        <v>9.99</v>
      </c>
      <c r="K5960" s="6">
        <f>J5960/H5960</f>
        <v>3.0005406379527845E-2</v>
      </c>
      <c r="M5960" t="str">
        <f>LEFT(C5960, SEARCH(" ", C5960) - 1)</f>
        <v>Helen</v>
      </c>
      <c r="N5960" t="str" cm="1">
        <f t="array" ref="N5960">_xlfn.IFS(H5960&lt;0, "LOSS", H5960&gt;1000, "GREAT", H5960&gt;500, "GOOD", H5960&gt;=100, "OKAY", H5960&lt;100, "OKAY")</f>
        <v>OKAY</v>
      </c>
    </row>
    <row r="5961" spans="1:14">
      <c r="A5961" s="2">
        <v>42674</v>
      </c>
      <c r="B5961" s="2" t="str">
        <f>TEXT(A5961,"mmmm")</f>
        <v>October</v>
      </c>
      <c r="C5961" t="s">
        <v>1582</v>
      </c>
      <c r="D5961" t="s">
        <v>22</v>
      </c>
      <c r="E5961" t="s">
        <v>21</v>
      </c>
      <c r="F5961" t="s">
        <v>40</v>
      </c>
      <c r="G5961" t="s">
        <v>1805</v>
      </c>
      <c r="H5961">
        <v>1403.92</v>
      </c>
      <c r="I5961">
        <v>5</v>
      </c>
      <c r="J5961">
        <v>70.2</v>
      </c>
      <c r="K5961" s="6">
        <f>J5961/H5961</f>
        <v>5.0002849165194596E-2</v>
      </c>
      <c r="M5961" t="str">
        <f>LEFT(C5961, SEARCH(" ", C5961) - 1)</f>
        <v>Sylvia</v>
      </c>
      <c r="N5961" t="str" cm="1">
        <f t="array" ref="N5961">_xlfn.IFS(H5961&lt;0, "LOSS", H5961&gt;1000, "GREAT", H5961&gt;500, "GOOD", H5961&gt;=100, "OKAY", H5961&lt;100, "OKAY")</f>
        <v>GREAT</v>
      </c>
    </row>
    <row r="5962" spans="1:14">
      <c r="A5962" s="2">
        <v>42675</v>
      </c>
      <c r="B5962" s="2" t="str">
        <f>TEXT(A5962,"mmmm")</f>
        <v>November</v>
      </c>
      <c r="C5962" t="s">
        <v>1056</v>
      </c>
      <c r="D5962" t="s">
        <v>106</v>
      </c>
      <c r="E5962" t="s">
        <v>25</v>
      </c>
      <c r="F5962" t="s">
        <v>48</v>
      </c>
      <c r="G5962" t="s">
        <v>727</v>
      </c>
      <c r="H5962">
        <v>21.8</v>
      </c>
      <c r="I5962">
        <v>2</v>
      </c>
      <c r="J5962">
        <v>6.1</v>
      </c>
      <c r="K5962" s="6">
        <f>J5962/H5962</f>
        <v>0.27981651376146788</v>
      </c>
      <c r="M5962" t="str">
        <f>LEFT(C5962, SEARCH(" ", C5962) - 1)</f>
        <v>Katherine</v>
      </c>
      <c r="N5962" t="str" cm="1">
        <f t="array" ref="N5962">_xlfn.IFS(H5962&lt;0, "LOSS", H5962&gt;1000, "GREAT", H5962&gt;500, "GOOD", H5962&gt;=100, "OKAY", H5962&lt;100, "OKAY")</f>
        <v>OKAY</v>
      </c>
    </row>
    <row r="5963" spans="1:14">
      <c r="A5963" s="2">
        <v>42675</v>
      </c>
      <c r="B5963" s="2" t="str">
        <f>TEXT(A5963,"mmmm")</f>
        <v>November</v>
      </c>
      <c r="C5963" t="s">
        <v>1056</v>
      </c>
      <c r="D5963" t="s">
        <v>106</v>
      </c>
      <c r="E5963" t="s">
        <v>23</v>
      </c>
      <c r="F5963" t="s">
        <v>42</v>
      </c>
      <c r="G5963" t="s">
        <v>506</v>
      </c>
      <c r="H5963">
        <v>251.79</v>
      </c>
      <c r="I5963">
        <v>3</v>
      </c>
      <c r="J5963">
        <v>118.34</v>
      </c>
      <c r="K5963" s="6">
        <f>J5963/H5963</f>
        <v>0.46999483696731403</v>
      </c>
      <c r="M5963" t="str">
        <f>LEFT(C5963, SEARCH(" ", C5963) - 1)</f>
        <v>Katherine</v>
      </c>
      <c r="N5963" t="str" cm="1">
        <f t="array" ref="N5963">_xlfn.IFS(H5963&lt;0, "LOSS", H5963&gt;1000, "GREAT", H5963&gt;500, "GOOD", H5963&gt;=100, "OKAY", H5963&lt;100, "OKAY")</f>
        <v>OKAY</v>
      </c>
    </row>
    <row r="5964" spans="1:14">
      <c r="A5964" s="2">
        <v>42675</v>
      </c>
      <c r="B5964" s="2" t="str">
        <f>TEXT(A5964,"mmmm")</f>
        <v>November</v>
      </c>
      <c r="C5964" t="s">
        <v>1971</v>
      </c>
      <c r="D5964" t="s">
        <v>26</v>
      </c>
      <c r="E5964" t="s">
        <v>23</v>
      </c>
      <c r="F5964" t="s">
        <v>49</v>
      </c>
      <c r="G5964" t="s">
        <v>2499</v>
      </c>
      <c r="H5964">
        <v>111.67</v>
      </c>
      <c r="I5964">
        <v>9</v>
      </c>
      <c r="J5964">
        <v>6.98</v>
      </c>
      <c r="K5964" s="6">
        <f>J5964/H5964</f>
        <v>6.2505596847855296E-2</v>
      </c>
      <c r="M5964" t="str">
        <f>LEFT(C5964, SEARCH(" ", C5964) - 1)</f>
        <v>Cindy</v>
      </c>
      <c r="N5964" t="str" cm="1">
        <f t="array" ref="N5964">_xlfn.IFS(H5964&lt;0, "LOSS", H5964&gt;1000, "GREAT", H5964&gt;500, "GOOD", H5964&gt;=100, "OKAY", H5964&lt;100, "OKAY")</f>
        <v>OKAY</v>
      </c>
    </row>
    <row r="5965" spans="1:14">
      <c r="A5965" s="2">
        <v>42675</v>
      </c>
      <c r="B5965" s="2" t="str">
        <f>TEXT(A5965,"mmmm")</f>
        <v>November</v>
      </c>
      <c r="C5965" t="s">
        <v>170</v>
      </c>
      <c r="D5965" t="s">
        <v>29</v>
      </c>
      <c r="E5965" t="s">
        <v>25</v>
      </c>
      <c r="F5965" t="s">
        <v>35</v>
      </c>
      <c r="G5965" t="s">
        <v>1144</v>
      </c>
      <c r="H5965">
        <v>68.11</v>
      </c>
      <c r="I5965">
        <v>3</v>
      </c>
      <c r="J5965">
        <v>17.88</v>
      </c>
      <c r="K5965" s="6">
        <f>J5965/H5965</f>
        <v>0.26251651739832621</v>
      </c>
      <c r="M5965" t="str">
        <f>LEFT(C5965, SEARCH(" ", C5965) - 1)</f>
        <v>Xylona</v>
      </c>
      <c r="N5965" t="str" cm="1">
        <f t="array" ref="N5965">_xlfn.IFS(H5965&lt;0, "LOSS", H5965&gt;1000, "GREAT", H5965&gt;500, "GOOD", H5965&gt;=100, "OKAY", H5965&lt;100, "OKAY")</f>
        <v>OKAY</v>
      </c>
    </row>
    <row r="5966" spans="1:14">
      <c r="A5966" s="2">
        <v>42677</v>
      </c>
      <c r="B5966" s="2" t="str">
        <f>TEXT(A5966,"mmmm")</f>
        <v>November</v>
      </c>
      <c r="C5966" t="s">
        <v>355</v>
      </c>
      <c r="D5966" t="s">
        <v>153</v>
      </c>
      <c r="E5966" t="s">
        <v>23</v>
      </c>
      <c r="F5966" t="s">
        <v>37</v>
      </c>
      <c r="G5966" t="s">
        <v>1334</v>
      </c>
      <c r="H5966">
        <v>75.959999999999994</v>
      </c>
      <c r="I5966">
        <v>2</v>
      </c>
      <c r="J5966">
        <v>22.79</v>
      </c>
      <c r="K5966" s="6">
        <f>J5966/H5966</f>
        <v>0.30002632964718273</v>
      </c>
      <c r="M5966" t="str">
        <f>LEFT(C5966, SEARCH(" ", C5966) - 1)</f>
        <v>Clay</v>
      </c>
      <c r="N5966" t="str" cm="1">
        <f t="array" ref="N5966">_xlfn.IFS(H5966&lt;0, "LOSS", H5966&gt;1000, "GREAT", H5966&gt;500, "GOOD", H5966&gt;=100, "OKAY", H5966&lt;100, "OKAY")</f>
        <v>OKAY</v>
      </c>
    </row>
    <row r="5967" spans="1:14">
      <c r="A5967" s="2">
        <v>42677</v>
      </c>
      <c r="B5967" s="2" t="str">
        <f>TEXT(A5967,"mmmm")</f>
        <v>November</v>
      </c>
      <c r="C5967" t="s">
        <v>355</v>
      </c>
      <c r="D5967" t="s">
        <v>153</v>
      </c>
      <c r="E5967" t="s">
        <v>23</v>
      </c>
      <c r="F5967" t="s">
        <v>38</v>
      </c>
      <c r="G5967" t="s">
        <v>695</v>
      </c>
      <c r="H5967">
        <v>27.24</v>
      </c>
      <c r="I5967">
        <v>6</v>
      </c>
      <c r="J5967">
        <v>13.35</v>
      </c>
      <c r="K5967" s="6">
        <f>J5967/H5967</f>
        <v>0.49008810572687228</v>
      </c>
      <c r="M5967" t="str">
        <f>LEFT(C5967, SEARCH(" ", C5967) - 1)</f>
        <v>Clay</v>
      </c>
      <c r="N5967" t="str" cm="1">
        <f t="array" ref="N5967">_xlfn.IFS(H5967&lt;0, "LOSS", H5967&gt;1000, "GREAT", H5967&gt;500, "GOOD", H5967&gt;=100, "OKAY", H5967&lt;100, "OKAY")</f>
        <v>OKAY</v>
      </c>
    </row>
    <row r="5968" spans="1:14">
      <c r="A5968" s="2">
        <v>42677</v>
      </c>
      <c r="B5968" s="2" t="str">
        <f>TEXT(A5968,"mmmm")</f>
        <v>November</v>
      </c>
      <c r="C5968" t="s">
        <v>1907</v>
      </c>
      <c r="D5968" t="s">
        <v>28</v>
      </c>
      <c r="E5968" t="s">
        <v>23</v>
      </c>
      <c r="F5968" t="s">
        <v>37</v>
      </c>
      <c r="G5968" t="s">
        <v>1902</v>
      </c>
      <c r="H5968">
        <v>8.82</v>
      </c>
      <c r="I5968">
        <v>3</v>
      </c>
      <c r="J5968">
        <v>2.38</v>
      </c>
      <c r="K5968" s="6">
        <f>J5968/H5968</f>
        <v>0.26984126984126983</v>
      </c>
      <c r="M5968" t="str">
        <f>LEFT(C5968, SEARCH(" ", C5968) - 1)</f>
        <v>Sarah</v>
      </c>
      <c r="N5968" t="str" cm="1">
        <f t="array" ref="N5968">_xlfn.IFS(H5968&lt;0, "LOSS", H5968&gt;1000, "GREAT", H5968&gt;500, "GOOD", H5968&gt;=100, "OKAY", H5968&lt;100, "OKAY")</f>
        <v>OKAY</v>
      </c>
    </row>
    <row r="5969" spans="1:14">
      <c r="A5969" s="2">
        <v>42677</v>
      </c>
      <c r="B5969" s="2" t="str">
        <f>TEXT(A5969,"mmmm")</f>
        <v>November</v>
      </c>
      <c r="C5969" t="s">
        <v>2635</v>
      </c>
      <c r="D5969" t="s">
        <v>22</v>
      </c>
      <c r="E5969" t="s">
        <v>21</v>
      </c>
      <c r="F5969" t="s">
        <v>40</v>
      </c>
      <c r="G5969" t="s">
        <v>2515</v>
      </c>
      <c r="H5969">
        <v>217.58</v>
      </c>
      <c r="I5969">
        <v>2</v>
      </c>
      <c r="J5969">
        <v>-29.92</v>
      </c>
      <c r="K5969" s="6">
        <f>J5969/H5969</f>
        <v>-0.13751263902932254</v>
      </c>
      <c r="M5969" t="str">
        <f>LEFT(C5969, SEARCH(" ", C5969) - 1)</f>
        <v>Phillip</v>
      </c>
      <c r="N5969" t="str" cm="1">
        <f t="array" ref="N5969">_xlfn.IFS(H5969&lt;0, "LOSS", H5969&gt;1000, "GREAT", H5969&gt;500, "GOOD", H5969&gt;=100, "OKAY", H5969&lt;100, "OKAY")</f>
        <v>OKAY</v>
      </c>
    </row>
    <row r="5970" spans="1:14">
      <c r="A5970" s="2">
        <v>42677</v>
      </c>
      <c r="B5970" s="2" t="str">
        <f>TEXT(A5970,"mmmm")</f>
        <v>November</v>
      </c>
      <c r="C5970" t="s">
        <v>2635</v>
      </c>
      <c r="D5970" t="s">
        <v>22</v>
      </c>
      <c r="E5970" t="s">
        <v>25</v>
      </c>
      <c r="F5970" t="s">
        <v>35</v>
      </c>
      <c r="G5970" t="s">
        <v>2333</v>
      </c>
      <c r="H5970">
        <v>82.95</v>
      </c>
      <c r="I5970">
        <v>5</v>
      </c>
      <c r="J5970">
        <v>29.03</v>
      </c>
      <c r="K5970" s="6">
        <f>J5970/H5970</f>
        <v>0.34996986136226643</v>
      </c>
      <c r="M5970" t="str">
        <f>LEFT(C5970, SEARCH(" ", C5970) - 1)</f>
        <v>Phillip</v>
      </c>
      <c r="N5970" t="str" cm="1">
        <f t="array" ref="N5970">_xlfn.IFS(H5970&lt;0, "LOSS", H5970&gt;1000, "GREAT", H5970&gt;500, "GOOD", H5970&gt;=100, "OKAY", H5970&lt;100, "OKAY")</f>
        <v>OKAY</v>
      </c>
    </row>
    <row r="5971" spans="1:14">
      <c r="A5971" s="2">
        <v>42677</v>
      </c>
      <c r="B5971" s="2" t="str">
        <f>TEXT(A5971,"mmmm")</f>
        <v>November</v>
      </c>
      <c r="C5971" t="s">
        <v>2635</v>
      </c>
      <c r="D5971" t="s">
        <v>22</v>
      </c>
      <c r="E5971" t="s">
        <v>23</v>
      </c>
      <c r="F5971" t="s">
        <v>45</v>
      </c>
      <c r="G5971" t="s">
        <v>2259</v>
      </c>
      <c r="H5971">
        <v>87.71</v>
      </c>
      <c r="I5971">
        <v>7</v>
      </c>
      <c r="J5971">
        <v>41.22</v>
      </c>
      <c r="K5971" s="6">
        <f>J5971/H5971</f>
        <v>0.46995781552844601</v>
      </c>
      <c r="M5971" t="str">
        <f>LEFT(C5971, SEARCH(" ", C5971) - 1)</f>
        <v>Phillip</v>
      </c>
      <c r="N5971" t="str" cm="1">
        <f t="array" ref="N5971">_xlfn.IFS(H5971&lt;0, "LOSS", H5971&gt;1000, "GREAT", H5971&gt;500, "GOOD", H5971&gt;=100, "OKAY", H5971&lt;100, "OKAY")</f>
        <v>OKAY</v>
      </c>
    </row>
    <row r="5972" spans="1:14">
      <c r="A5972" s="2">
        <v>42677</v>
      </c>
      <c r="B5972" s="2" t="str">
        <f>TEXT(A5972,"mmmm")</f>
        <v>November</v>
      </c>
      <c r="C5972" t="s">
        <v>2635</v>
      </c>
      <c r="D5972" t="s">
        <v>22</v>
      </c>
      <c r="E5972" t="s">
        <v>23</v>
      </c>
      <c r="F5972" t="s">
        <v>36</v>
      </c>
      <c r="G5972" t="s">
        <v>2413</v>
      </c>
      <c r="H5972">
        <v>1101.48</v>
      </c>
      <c r="I5972">
        <v>4</v>
      </c>
      <c r="J5972">
        <v>429.58</v>
      </c>
      <c r="K5972" s="6">
        <f>J5972/H5972</f>
        <v>0.39000254203435375</v>
      </c>
      <c r="M5972" t="str">
        <f>LEFT(C5972, SEARCH(" ", C5972) - 1)</f>
        <v>Phillip</v>
      </c>
      <c r="N5972" t="str" cm="1">
        <f t="array" ref="N5972">_xlfn.IFS(H5972&lt;0, "LOSS", H5972&gt;1000, "GREAT", H5972&gt;500, "GOOD", H5972&gt;=100, "OKAY", H5972&lt;100, "OKAY")</f>
        <v>GREAT</v>
      </c>
    </row>
    <row r="5973" spans="1:14">
      <c r="A5973" s="2">
        <v>42677</v>
      </c>
      <c r="B5973" s="2" t="str">
        <f>TEXT(A5973,"mmmm")</f>
        <v>November</v>
      </c>
      <c r="C5973" t="s">
        <v>1233</v>
      </c>
      <c r="D5973" t="s">
        <v>84</v>
      </c>
      <c r="E5973" t="s">
        <v>23</v>
      </c>
      <c r="F5973" t="s">
        <v>43</v>
      </c>
      <c r="G5973" t="s">
        <v>1328</v>
      </c>
      <c r="H5973">
        <v>20</v>
      </c>
      <c r="I5973">
        <v>4</v>
      </c>
      <c r="J5973">
        <v>9.6</v>
      </c>
      <c r="K5973" s="6">
        <f>J5973/H5973</f>
        <v>0.48</v>
      </c>
      <c r="M5973" t="str">
        <f>LEFT(C5973, SEARCH(" ", C5973) - 1)</f>
        <v>Arthur</v>
      </c>
      <c r="N5973" t="str" cm="1">
        <f t="array" ref="N5973">_xlfn.IFS(H5973&lt;0, "LOSS", H5973&gt;1000, "GREAT", H5973&gt;500, "GOOD", H5973&gt;=100, "OKAY", H5973&lt;100, "OKAY")</f>
        <v>OKAY</v>
      </c>
    </row>
    <row r="5974" spans="1:14">
      <c r="A5974" s="2">
        <v>42677</v>
      </c>
      <c r="B5974" s="2" t="str">
        <f>TEXT(A5974,"mmmm")</f>
        <v>November</v>
      </c>
      <c r="C5974" t="s">
        <v>1233</v>
      </c>
      <c r="D5974" t="s">
        <v>84</v>
      </c>
      <c r="E5974" t="s">
        <v>23</v>
      </c>
      <c r="F5974" t="s">
        <v>37</v>
      </c>
      <c r="G5974" t="s">
        <v>388</v>
      </c>
      <c r="H5974">
        <v>7.98</v>
      </c>
      <c r="I5974">
        <v>3</v>
      </c>
      <c r="J5974">
        <v>2.0699999999999998</v>
      </c>
      <c r="K5974" s="6">
        <f>J5974/H5974</f>
        <v>0.25939849624060146</v>
      </c>
      <c r="M5974" t="str">
        <f>LEFT(C5974, SEARCH(" ", C5974) - 1)</f>
        <v>Arthur</v>
      </c>
      <c r="N5974" t="str" cm="1">
        <f t="array" ref="N5974">_xlfn.IFS(H5974&lt;0, "LOSS", H5974&gt;1000, "GREAT", H5974&gt;500, "GOOD", H5974&gt;=100, "OKAY", H5974&lt;100, "OKAY")</f>
        <v>OKAY</v>
      </c>
    </row>
    <row r="5975" spans="1:14">
      <c r="A5975" s="2">
        <v>42677</v>
      </c>
      <c r="B5975" s="2" t="str">
        <f>TEXT(A5975,"mmmm")</f>
        <v>November</v>
      </c>
      <c r="C5975" t="s">
        <v>1233</v>
      </c>
      <c r="D5975" t="s">
        <v>84</v>
      </c>
      <c r="E5975" t="s">
        <v>21</v>
      </c>
      <c r="F5975" t="s">
        <v>44</v>
      </c>
      <c r="G5975" t="s">
        <v>2380</v>
      </c>
      <c r="H5975">
        <v>24.1</v>
      </c>
      <c r="I5975">
        <v>5</v>
      </c>
      <c r="J5975">
        <v>9.16</v>
      </c>
      <c r="K5975" s="6">
        <f>J5975/H5975</f>
        <v>0.3800829875518672</v>
      </c>
      <c r="M5975" t="str">
        <f>LEFT(C5975, SEARCH(" ", C5975) - 1)</f>
        <v>Arthur</v>
      </c>
      <c r="N5975" t="str" cm="1">
        <f t="array" ref="N5975">_xlfn.IFS(H5975&lt;0, "LOSS", H5975&gt;1000, "GREAT", H5975&gt;500, "GOOD", H5975&gt;=100, "OKAY", H5975&lt;100, "OKAY")</f>
        <v>OKAY</v>
      </c>
    </row>
    <row r="5976" spans="1:14">
      <c r="A5976" s="2">
        <v>42677</v>
      </c>
      <c r="B5976" s="2" t="str">
        <f>TEXT(A5976,"mmmm")</f>
        <v>November</v>
      </c>
      <c r="C5976" t="s">
        <v>1233</v>
      </c>
      <c r="D5976" t="s">
        <v>84</v>
      </c>
      <c r="E5976" t="s">
        <v>23</v>
      </c>
      <c r="F5976" t="s">
        <v>37</v>
      </c>
      <c r="G5976" t="s">
        <v>907</v>
      </c>
      <c r="H5976">
        <v>8.75</v>
      </c>
      <c r="I5976">
        <v>1</v>
      </c>
      <c r="J5976">
        <v>2.63</v>
      </c>
      <c r="K5976" s="6">
        <f>J5976/H5976</f>
        <v>0.30057142857142854</v>
      </c>
      <c r="M5976" t="str">
        <f>LEFT(C5976, SEARCH(" ", C5976) - 1)</f>
        <v>Arthur</v>
      </c>
      <c r="N5976" t="str" cm="1">
        <f t="array" ref="N5976">_xlfn.IFS(H5976&lt;0, "LOSS", H5976&gt;1000, "GREAT", H5976&gt;500, "GOOD", H5976&gt;=100, "OKAY", H5976&lt;100, "OKAY")</f>
        <v>OKAY</v>
      </c>
    </row>
    <row r="5977" spans="1:14">
      <c r="A5977" s="2">
        <v>42677</v>
      </c>
      <c r="B5977" s="2" t="str">
        <f>TEXT(A5977,"mmmm")</f>
        <v>November</v>
      </c>
      <c r="C5977" t="s">
        <v>1233</v>
      </c>
      <c r="D5977" t="s">
        <v>84</v>
      </c>
      <c r="E5977" t="s">
        <v>21</v>
      </c>
      <c r="F5977" t="s">
        <v>51</v>
      </c>
      <c r="G5977" t="s">
        <v>2588</v>
      </c>
      <c r="H5977">
        <v>842.94</v>
      </c>
      <c r="I5977">
        <v>3</v>
      </c>
      <c r="J5977">
        <v>160.16</v>
      </c>
      <c r="K5977" s="6">
        <f>J5977/H5977</f>
        <v>0.19000166085367878</v>
      </c>
      <c r="M5977" t="str">
        <f>LEFT(C5977, SEARCH(" ", C5977) - 1)</f>
        <v>Arthur</v>
      </c>
      <c r="N5977" t="str" cm="1">
        <f t="array" ref="N5977">_xlfn.IFS(H5977&lt;0, "LOSS", H5977&gt;1000, "GREAT", H5977&gt;500, "GOOD", H5977&gt;=100, "OKAY", H5977&lt;100, "OKAY")</f>
        <v>GOOD</v>
      </c>
    </row>
    <row r="5978" spans="1:14">
      <c r="A5978" s="2">
        <v>42677</v>
      </c>
      <c r="B5978" s="2" t="str">
        <f>TEXT(A5978,"mmmm")</f>
        <v>November</v>
      </c>
      <c r="C5978" t="s">
        <v>170</v>
      </c>
      <c r="D5978" t="s">
        <v>22</v>
      </c>
      <c r="E5978" t="s">
        <v>23</v>
      </c>
      <c r="F5978" t="s">
        <v>43</v>
      </c>
      <c r="G5978" t="s">
        <v>380</v>
      </c>
      <c r="H5978">
        <v>15.26</v>
      </c>
      <c r="I5978">
        <v>7</v>
      </c>
      <c r="J5978">
        <v>5.04</v>
      </c>
      <c r="K5978" s="6">
        <f>J5978/H5978</f>
        <v>0.33027522935779818</v>
      </c>
      <c r="M5978" t="str">
        <f>LEFT(C5978, SEARCH(" ", C5978) - 1)</f>
        <v>Xylona</v>
      </c>
      <c r="N5978" t="str" cm="1">
        <f t="array" ref="N5978">_xlfn.IFS(H5978&lt;0, "LOSS", H5978&gt;1000, "GREAT", H5978&gt;500, "GOOD", H5978&gt;=100, "OKAY", H5978&lt;100, "OKAY")</f>
        <v>OKAY</v>
      </c>
    </row>
    <row r="5979" spans="1:14">
      <c r="A5979" s="2">
        <v>42677</v>
      </c>
      <c r="B5979" s="2" t="str">
        <f>TEXT(A5979,"mmmm")</f>
        <v>November</v>
      </c>
      <c r="C5979" t="s">
        <v>170</v>
      </c>
      <c r="D5979" t="s">
        <v>22</v>
      </c>
      <c r="E5979" t="s">
        <v>23</v>
      </c>
      <c r="F5979" t="s">
        <v>36</v>
      </c>
      <c r="G5979" t="s">
        <v>1922</v>
      </c>
      <c r="H5979">
        <v>43.32</v>
      </c>
      <c r="I5979">
        <v>2</v>
      </c>
      <c r="J5979">
        <v>14.3</v>
      </c>
      <c r="K5979" s="6">
        <f>J5979/H5979</f>
        <v>0.33010156971375809</v>
      </c>
      <c r="M5979" t="str">
        <f>LEFT(C5979, SEARCH(" ", C5979) - 1)</f>
        <v>Xylona</v>
      </c>
      <c r="N5979" t="str" cm="1">
        <f t="array" ref="N5979">_xlfn.IFS(H5979&lt;0, "LOSS", H5979&gt;1000, "GREAT", H5979&gt;500, "GOOD", H5979&gt;=100, "OKAY", H5979&lt;100, "OKAY")</f>
        <v>OKAY</v>
      </c>
    </row>
    <row r="5980" spans="1:14">
      <c r="A5980" s="2">
        <v>42677</v>
      </c>
      <c r="B5980" s="2" t="str">
        <f>TEXT(A5980,"mmmm")</f>
        <v>November</v>
      </c>
      <c r="C5980" t="s">
        <v>170</v>
      </c>
      <c r="D5980" t="s">
        <v>22</v>
      </c>
      <c r="E5980" t="s">
        <v>23</v>
      </c>
      <c r="F5980" t="s">
        <v>38</v>
      </c>
      <c r="G5980" t="s">
        <v>695</v>
      </c>
      <c r="H5980">
        <v>43.58</v>
      </c>
      <c r="I5980">
        <v>12</v>
      </c>
      <c r="J5980">
        <v>15.8</v>
      </c>
      <c r="K5980" s="6">
        <f>J5980/H5980</f>
        <v>0.36255162918770079</v>
      </c>
      <c r="M5980" t="str">
        <f>LEFT(C5980, SEARCH(" ", C5980) - 1)</f>
        <v>Xylona</v>
      </c>
      <c r="N5980" t="str" cm="1">
        <f t="array" ref="N5980">_xlfn.IFS(H5980&lt;0, "LOSS", H5980&gt;1000, "GREAT", H5980&gt;500, "GOOD", H5980&gt;=100, "OKAY", H5980&lt;100, "OKAY")</f>
        <v>OKAY</v>
      </c>
    </row>
    <row r="5981" spans="1:14">
      <c r="A5981" s="2">
        <v>42677</v>
      </c>
      <c r="B5981" s="2" t="str">
        <f>TEXT(A5981,"mmmm")</f>
        <v>November</v>
      </c>
      <c r="C5981" t="s">
        <v>170</v>
      </c>
      <c r="D5981" t="s">
        <v>22</v>
      </c>
      <c r="E5981" t="s">
        <v>23</v>
      </c>
      <c r="F5981" t="s">
        <v>47</v>
      </c>
      <c r="G5981" t="s">
        <v>914</v>
      </c>
      <c r="H5981">
        <v>116.28</v>
      </c>
      <c r="I5981">
        <v>3</v>
      </c>
      <c r="J5981">
        <v>56.98</v>
      </c>
      <c r="K5981" s="6">
        <f>J5981/H5981</f>
        <v>0.49002407980736151</v>
      </c>
      <c r="M5981" t="str">
        <f>LEFT(C5981, SEARCH(" ", C5981) - 1)</f>
        <v>Xylona</v>
      </c>
      <c r="N5981" t="str" cm="1">
        <f t="array" ref="N5981">_xlfn.IFS(H5981&lt;0, "LOSS", H5981&gt;1000, "GREAT", H5981&gt;500, "GOOD", H5981&gt;=100, "OKAY", H5981&lt;100, "OKAY")</f>
        <v>OKAY</v>
      </c>
    </row>
    <row r="5982" spans="1:14">
      <c r="A5982" s="2">
        <v>42677</v>
      </c>
      <c r="B5982" s="2" t="str">
        <f>TEXT(A5982,"mmmm")</f>
        <v>November</v>
      </c>
      <c r="C5982" t="s">
        <v>170</v>
      </c>
      <c r="D5982" t="s">
        <v>22</v>
      </c>
      <c r="E5982" t="s">
        <v>23</v>
      </c>
      <c r="F5982" t="s">
        <v>38</v>
      </c>
      <c r="G5982" t="s">
        <v>517</v>
      </c>
      <c r="H5982">
        <v>9.3000000000000007</v>
      </c>
      <c r="I5982">
        <v>2</v>
      </c>
      <c r="J5982">
        <v>3.02</v>
      </c>
      <c r="K5982" s="6">
        <f>J5982/H5982</f>
        <v>0.3247311827956989</v>
      </c>
      <c r="M5982" t="str">
        <f>LEFT(C5982, SEARCH(" ", C5982) - 1)</f>
        <v>Xylona</v>
      </c>
      <c r="N5982" t="str" cm="1">
        <f t="array" ref="N5982">_xlfn.IFS(H5982&lt;0, "LOSS", H5982&gt;1000, "GREAT", H5982&gt;500, "GOOD", H5982&gt;=100, "OKAY", H5982&lt;100, "OKAY")</f>
        <v>OKAY</v>
      </c>
    </row>
    <row r="5983" spans="1:14">
      <c r="A5983" s="2">
        <v>42677</v>
      </c>
      <c r="B5983" s="2" t="str">
        <f>TEXT(A5983,"mmmm")</f>
        <v>November</v>
      </c>
      <c r="C5983" t="s">
        <v>170</v>
      </c>
      <c r="D5983" t="s">
        <v>22</v>
      </c>
      <c r="E5983" t="s">
        <v>23</v>
      </c>
      <c r="F5983" t="s">
        <v>47</v>
      </c>
      <c r="G5983" t="s">
        <v>1998</v>
      </c>
      <c r="H5983">
        <v>19.440000000000001</v>
      </c>
      <c r="I5983">
        <v>3</v>
      </c>
      <c r="J5983">
        <v>9.33</v>
      </c>
      <c r="K5983" s="6">
        <f>J5983/H5983</f>
        <v>0.47993827160493824</v>
      </c>
      <c r="M5983" t="str">
        <f>LEFT(C5983, SEARCH(" ", C5983) - 1)</f>
        <v>Xylona</v>
      </c>
      <c r="N5983" t="str" cm="1">
        <f t="array" ref="N5983">_xlfn.IFS(H5983&lt;0, "LOSS", H5983&gt;1000, "GREAT", H5983&gt;500, "GOOD", H5983&gt;=100, "OKAY", H5983&lt;100, "OKAY")</f>
        <v>OKAY</v>
      </c>
    </row>
    <row r="5984" spans="1:14">
      <c r="A5984" s="2">
        <v>42677</v>
      </c>
      <c r="B5984" s="2" t="str">
        <f>TEXT(A5984,"mmmm")</f>
        <v>November</v>
      </c>
      <c r="C5984" t="s">
        <v>170</v>
      </c>
      <c r="D5984" t="s">
        <v>22</v>
      </c>
      <c r="E5984" t="s">
        <v>23</v>
      </c>
      <c r="F5984" t="s">
        <v>47</v>
      </c>
      <c r="G5984" t="s">
        <v>1749</v>
      </c>
      <c r="H5984">
        <v>314.55</v>
      </c>
      <c r="I5984">
        <v>3</v>
      </c>
      <c r="J5984">
        <v>150.97999999999999</v>
      </c>
      <c r="K5984" s="6">
        <f>J5984/H5984</f>
        <v>0.47998728342075975</v>
      </c>
      <c r="M5984" t="str">
        <f>LEFT(C5984, SEARCH(" ", C5984) - 1)</f>
        <v>Xylona</v>
      </c>
      <c r="N5984" t="str" cm="1">
        <f t="array" ref="N5984">_xlfn.IFS(H5984&lt;0, "LOSS", H5984&gt;1000, "GREAT", H5984&gt;500, "GOOD", H5984&gt;=100, "OKAY", H5984&lt;100, "OKAY")</f>
        <v>OKAY</v>
      </c>
    </row>
    <row r="5985" spans="1:14">
      <c r="A5985" s="2">
        <v>42677</v>
      </c>
      <c r="B5985" s="2" t="str">
        <f>TEXT(A5985,"mmmm")</f>
        <v>November</v>
      </c>
      <c r="C5985" t="s">
        <v>818</v>
      </c>
      <c r="D5985" t="s">
        <v>26</v>
      </c>
      <c r="E5985" t="s">
        <v>23</v>
      </c>
      <c r="F5985" t="s">
        <v>47</v>
      </c>
      <c r="G5985" t="s">
        <v>1260</v>
      </c>
      <c r="H5985">
        <v>9.25</v>
      </c>
      <c r="I5985">
        <v>2</v>
      </c>
      <c r="J5985">
        <v>3.35</v>
      </c>
      <c r="K5985" s="6">
        <f>J5985/H5985</f>
        <v>0.36216216216216218</v>
      </c>
      <c r="M5985" t="str">
        <f>LEFT(C5985, SEARCH(" ", C5985) - 1)</f>
        <v>Patrick</v>
      </c>
      <c r="N5985" t="str" cm="1">
        <f t="array" ref="N5985">_xlfn.IFS(H5985&lt;0, "LOSS", H5985&gt;1000, "GREAT", H5985&gt;500, "GOOD", H5985&gt;=100, "OKAY", H5985&lt;100, "OKAY")</f>
        <v>OKAY</v>
      </c>
    </row>
    <row r="5986" spans="1:14">
      <c r="A5986" s="2">
        <v>42677</v>
      </c>
      <c r="B5986" s="2" t="str">
        <f>TEXT(A5986,"mmmm")</f>
        <v>November</v>
      </c>
      <c r="C5986" t="s">
        <v>931</v>
      </c>
      <c r="D5986" t="s">
        <v>148</v>
      </c>
      <c r="E5986" t="s">
        <v>23</v>
      </c>
      <c r="F5986" t="s">
        <v>38</v>
      </c>
      <c r="G5986" t="s">
        <v>2365</v>
      </c>
      <c r="H5986">
        <v>4.16</v>
      </c>
      <c r="I5986">
        <v>7</v>
      </c>
      <c r="J5986">
        <v>-3.47</v>
      </c>
      <c r="K5986" s="6">
        <f>J5986/H5986</f>
        <v>-0.83413461538461542</v>
      </c>
      <c r="M5986" t="str">
        <f>LEFT(C5986, SEARCH(" ", C5986) - 1)</f>
        <v>Natalie</v>
      </c>
      <c r="N5986" t="str" cm="1">
        <f t="array" ref="N5986">_xlfn.IFS(H5986&lt;0, "LOSS", H5986&gt;1000, "GREAT", H5986&gt;500, "GOOD", H5986&gt;=100, "OKAY", H5986&lt;100, "OKAY")</f>
        <v>OKAY</v>
      </c>
    </row>
    <row r="5987" spans="1:14">
      <c r="A5987" s="2">
        <v>42677</v>
      </c>
      <c r="B5987" s="2" t="str">
        <f>TEXT(A5987,"mmmm")</f>
        <v>November</v>
      </c>
      <c r="C5987" t="s">
        <v>931</v>
      </c>
      <c r="D5987" t="s">
        <v>148</v>
      </c>
      <c r="E5987" t="s">
        <v>25</v>
      </c>
      <c r="F5987" t="s">
        <v>46</v>
      </c>
      <c r="G5987" t="s">
        <v>2693</v>
      </c>
      <c r="H5987">
        <v>179.99</v>
      </c>
      <c r="I5987">
        <v>3</v>
      </c>
      <c r="J5987">
        <v>-251.99</v>
      </c>
      <c r="K5987" s="6">
        <f>J5987/H5987</f>
        <v>-1.4000222234568587</v>
      </c>
      <c r="M5987" t="str">
        <f>LEFT(C5987, SEARCH(" ", C5987) - 1)</f>
        <v>Natalie</v>
      </c>
      <c r="N5987" t="str" cm="1">
        <f t="array" ref="N5987">_xlfn.IFS(H5987&lt;0, "LOSS", H5987&gt;1000, "GREAT", H5987&gt;500, "GOOD", H5987&gt;=100, "OKAY", H5987&lt;100, "OKAY")</f>
        <v>OKAY</v>
      </c>
    </row>
    <row r="5988" spans="1:14">
      <c r="A5988" s="2">
        <v>42677</v>
      </c>
      <c r="B5988" s="2" t="str">
        <f>TEXT(A5988,"mmmm")</f>
        <v>November</v>
      </c>
      <c r="C5988" t="s">
        <v>1449</v>
      </c>
      <c r="D5988" t="s">
        <v>27</v>
      </c>
      <c r="E5988" t="s">
        <v>25</v>
      </c>
      <c r="F5988" t="s">
        <v>35</v>
      </c>
      <c r="G5988" t="s">
        <v>1638</v>
      </c>
      <c r="H5988">
        <v>72</v>
      </c>
      <c r="I5988">
        <v>1</v>
      </c>
      <c r="J5988">
        <v>14.4</v>
      </c>
      <c r="K5988" s="6">
        <f>J5988/H5988</f>
        <v>0.2</v>
      </c>
      <c r="M5988" t="str">
        <f>LEFT(C5988, SEARCH(" ", C5988) - 1)</f>
        <v>Julie</v>
      </c>
      <c r="N5988" t="str" cm="1">
        <f t="array" ref="N5988">_xlfn.IFS(H5988&lt;0, "LOSS", H5988&gt;1000, "GREAT", H5988&gt;500, "GOOD", H5988&gt;=100, "OKAY", H5988&lt;100, "OKAY")</f>
        <v>OKAY</v>
      </c>
    </row>
    <row r="5989" spans="1:14">
      <c r="A5989" s="2">
        <v>42677</v>
      </c>
      <c r="B5989" s="2" t="str">
        <f>TEXT(A5989,"mmmm")</f>
        <v>November</v>
      </c>
      <c r="C5989" t="s">
        <v>1449</v>
      </c>
      <c r="D5989" t="s">
        <v>27</v>
      </c>
      <c r="E5989" t="s">
        <v>21</v>
      </c>
      <c r="F5989" t="s">
        <v>40</v>
      </c>
      <c r="G5989" t="s">
        <v>661</v>
      </c>
      <c r="H5989">
        <v>470.16</v>
      </c>
      <c r="I5989">
        <v>7</v>
      </c>
      <c r="J5989">
        <v>-13.43</v>
      </c>
      <c r="K5989" s="6">
        <f>J5989/H5989</f>
        <v>-2.8564743916964435E-2</v>
      </c>
      <c r="M5989" t="str">
        <f>LEFT(C5989, SEARCH(" ", C5989) - 1)</f>
        <v>Julie</v>
      </c>
      <c r="N5989" t="str" cm="1">
        <f t="array" ref="N5989">_xlfn.IFS(H5989&lt;0, "LOSS", H5989&gt;1000, "GREAT", H5989&gt;500, "GOOD", H5989&gt;=100, "OKAY", H5989&lt;100, "OKAY")</f>
        <v>OKAY</v>
      </c>
    </row>
    <row r="5990" spans="1:14">
      <c r="A5990" s="2">
        <v>42678</v>
      </c>
      <c r="B5990" s="2" t="str">
        <f>TEXT(A5990,"mmmm")</f>
        <v>November</v>
      </c>
      <c r="C5990" t="s">
        <v>1826</v>
      </c>
      <c r="D5990" t="s">
        <v>84</v>
      </c>
      <c r="E5990" t="s">
        <v>23</v>
      </c>
      <c r="F5990" t="s">
        <v>43</v>
      </c>
      <c r="G5990" t="s">
        <v>1118</v>
      </c>
      <c r="H5990">
        <v>10.74</v>
      </c>
      <c r="I5990">
        <v>3</v>
      </c>
      <c r="J5990">
        <v>5.26</v>
      </c>
      <c r="K5990" s="6">
        <f>J5990/H5990</f>
        <v>0.48975791433891991</v>
      </c>
      <c r="M5990" t="str">
        <f>LEFT(C5990, SEARCH(" ", C5990) - 1)</f>
        <v>Roy</v>
      </c>
      <c r="N5990" t="str" cm="1">
        <f t="array" ref="N5990">_xlfn.IFS(H5990&lt;0, "LOSS", H5990&gt;1000, "GREAT", H5990&gt;500, "GOOD", H5990&gt;=100, "OKAY", H5990&lt;100, "OKAY")</f>
        <v>OKAY</v>
      </c>
    </row>
    <row r="5991" spans="1:14">
      <c r="A5991" s="2">
        <v>42678</v>
      </c>
      <c r="B5991" s="2" t="str">
        <f>TEXT(A5991,"mmmm")</f>
        <v>November</v>
      </c>
      <c r="C5991" t="s">
        <v>2603</v>
      </c>
      <c r="D5991" t="s">
        <v>28</v>
      </c>
      <c r="E5991" t="s">
        <v>21</v>
      </c>
      <c r="F5991" t="s">
        <v>44</v>
      </c>
      <c r="G5991" t="s">
        <v>2119</v>
      </c>
      <c r="H5991">
        <v>209.88</v>
      </c>
      <c r="I5991">
        <v>3</v>
      </c>
      <c r="J5991">
        <v>35.68</v>
      </c>
      <c r="K5991" s="6">
        <f>J5991/H5991</f>
        <v>0.17000190585096245</v>
      </c>
      <c r="M5991" t="str">
        <f>LEFT(C5991, SEARCH(" ", C5991) - 1)</f>
        <v>Alejandro</v>
      </c>
      <c r="N5991" t="str" cm="1">
        <f t="array" ref="N5991">_xlfn.IFS(H5991&lt;0, "LOSS", H5991&gt;1000, "GREAT", H5991&gt;500, "GOOD", H5991&gt;=100, "OKAY", H5991&lt;100, "OKAY")</f>
        <v>OKAY</v>
      </c>
    </row>
    <row r="5992" spans="1:14">
      <c r="A5992" s="2">
        <v>42678</v>
      </c>
      <c r="B5992" s="2" t="str">
        <f>TEXT(A5992,"mmmm")</f>
        <v>November</v>
      </c>
      <c r="C5992" t="s">
        <v>1322</v>
      </c>
      <c r="D5992" t="s">
        <v>22</v>
      </c>
      <c r="E5992" t="s">
        <v>21</v>
      </c>
      <c r="F5992" t="s">
        <v>44</v>
      </c>
      <c r="G5992" t="s">
        <v>539</v>
      </c>
      <c r="H5992">
        <v>38.29</v>
      </c>
      <c r="I5992">
        <v>7</v>
      </c>
      <c r="J5992">
        <v>16.46</v>
      </c>
      <c r="K5992" s="6">
        <f>J5992/H5992</f>
        <v>0.42987725254635678</v>
      </c>
      <c r="M5992" t="str">
        <f>LEFT(C5992, SEARCH(" ", C5992) - 1)</f>
        <v>Lisa</v>
      </c>
      <c r="N5992" t="str" cm="1">
        <f t="array" ref="N5992">_xlfn.IFS(H5992&lt;0, "LOSS", H5992&gt;1000, "GREAT", H5992&gt;500, "GOOD", H5992&gt;=100, "OKAY", H5992&lt;100, "OKAY")</f>
        <v>OKAY</v>
      </c>
    </row>
    <row r="5993" spans="1:14">
      <c r="A5993" s="2">
        <v>42678</v>
      </c>
      <c r="B5993" s="2" t="str">
        <f>TEXT(A5993,"mmmm")</f>
        <v>November</v>
      </c>
      <c r="C5993" t="s">
        <v>1451</v>
      </c>
      <c r="D5993" t="s">
        <v>22</v>
      </c>
      <c r="E5993" t="s">
        <v>23</v>
      </c>
      <c r="F5993" t="s">
        <v>37</v>
      </c>
      <c r="G5993" t="s">
        <v>843</v>
      </c>
      <c r="H5993">
        <v>192.8</v>
      </c>
      <c r="I5993">
        <v>4</v>
      </c>
      <c r="J5993">
        <v>55.91</v>
      </c>
      <c r="K5993" s="6">
        <f>J5993/H5993</f>
        <v>0.28998962655601657</v>
      </c>
      <c r="M5993" t="str">
        <f>LEFT(C5993, SEARCH(" ", C5993) - 1)</f>
        <v>Thomas</v>
      </c>
      <c r="N5993" t="str" cm="1">
        <f t="array" ref="N5993">_xlfn.IFS(H5993&lt;0, "LOSS", H5993&gt;1000, "GREAT", H5993&gt;500, "GOOD", H5993&gt;=100, "OKAY", H5993&lt;100, "OKAY")</f>
        <v>OKAY</v>
      </c>
    </row>
    <row r="5994" spans="1:14">
      <c r="A5994" s="2">
        <v>42678</v>
      </c>
      <c r="B5994" s="2" t="str">
        <f>TEXT(A5994,"mmmm")</f>
        <v>November</v>
      </c>
      <c r="C5994" t="s">
        <v>2010</v>
      </c>
      <c r="D5994" t="s">
        <v>148</v>
      </c>
      <c r="E5994" t="s">
        <v>23</v>
      </c>
      <c r="F5994" t="s">
        <v>50</v>
      </c>
      <c r="G5994" t="s">
        <v>1595</v>
      </c>
      <c r="H5994">
        <v>17.579999999999998</v>
      </c>
      <c r="I5994">
        <v>7</v>
      </c>
      <c r="J5994">
        <v>-4.18</v>
      </c>
      <c r="K5994" s="6">
        <f>J5994/H5994</f>
        <v>-0.23777019340159272</v>
      </c>
      <c r="M5994" t="str">
        <f>LEFT(C5994, SEARCH(" ", C5994) - 1)</f>
        <v>Tracy</v>
      </c>
      <c r="N5994" t="str" cm="1">
        <f t="array" ref="N5994">_xlfn.IFS(H5994&lt;0, "LOSS", H5994&gt;1000, "GREAT", H5994&gt;500, "GOOD", H5994&gt;=100, "OKAY", H5994&lt;100, "OKAY")</f>
        <v>OKAY</v>
      </c>
    </row>
    <row r="5995" spans="1:14">
      <c r="A5995" s="2">
        <v>42678</v>
      </c>
      <c r="B5995" s="2" t="str">
        <f>TEXT(A5995,"mmmm")</f>
        <v>November</v>
      </c>
      <c r="C5995" t="s">
        <v>2010</v>
      </c>
      <c r="D5995" t="s">
        <v>148</v>
      </c>
      <c r="E5995" t="s">
        <v>21</v>
      </c>
      <c r="F5995" t="s">
        <v>40</v>
      </c>
      <c r="G5995" t="s">
        <v>1515</v>
      </c>
      <c r="H5995">
        <v>104.78</v>
      </c>
      <c r="I5995">
        <v>1</v>
      </c>
      <c r="J5995">
        <v>-14.41</v>
      </c>
      <c r="K5995" s="6">
        <f>J5995/H5995</f>
        <v>-0.13752624546669212</v>
      </c>
      <c r="M5995" t="str">
        <f>LEFT(C5995, SEARCH(" ", C5995) - 1)</f>
        <v>Tracy</v>
      </c>
      <c r="N5995" t="str" cm="1">
        <f t="array" ref="N5995">_xlfn.IFS(H5995&lt;0, "LOSS", H5995&gt;1000, "GREAT", H5995&gt;500, "GOOD", H5995&gt;=100, "OKAY", H5995&lt;100, "OKAY")</f>
        <v>OKAY</v>
      </c>
    </row>
    <row r="5996" spans="1:14">
      <c r="A5996" s="2">
        <v>42678</v>
      </c>
      <c r="B5996" s="2" t="str">
        <f>TEXT(A5996,"mmmm")</f>
        <v>November</v>
      </c>
      <c r="C5996" t="s">
        <v>2010</v>
      </c>
      <c r="D5996" t="s">
        <v>148</v>
      </c>
      <c r="E5996" t="s">
        <v>23</v>
      </c>
      <c r="F5996" t="s">
        <v>47</v>
      </c>
      <c r="G5996" t="s">
        <v>732</v>
      </c>
      <c r="H5996">
        <v>47.95</v>
      </c>
      <c r="I5996">
        <v>3</v>
      </c>
      <c r="J5996">
        <v>16.78</v>
      </c>
      <c r="K5996" s="6">
        <f>J5996/H5996</f>
        <v>0.34994786235662151</v>
      </c>
      <c r="M5996" t="str">
        <f>LEFT(C5996, SEARCH(" ", C5996) - 1)</f>
        <v>Tracy</v>
      </c>
      <c r="N5996" t="str" cm="1">
        <f t="array" ref="N5996">_xlfn.IFS(H5996&lt;0, "LOSS", H5996&gt;1000, "GREAT", H5996&gt;500, "GOOD", H5996&gt;=100, "OKAY", H5996&lt;100, "OKAY")</f>
        <v>OKAY</v>
      </c>
    </row>
    <row r="5997" spans="1:14">
      <c r="A5997" s="2">
        <v>42678</v>
      </c>
      <c r="B5997" s="2" t="str">
        <f>TEXT(A5997,"mmmm")</f>
        <v>November</v>
      </c>
      <c r="C5997" t="s">
        <v>2010</v>
      </c>
      <c r="D5997" t="s">
        <v>148</v>
      </c>
      <c r="E5997" t="s">
        <v>21</v>
      </c>
      <c r="F5997" t="s">
        <v>40</v>
      </c>
      <c r="G5997" t="s">
        <v>1534</v>
      </c>
      <c r="H5997">
        <v>650.35</v>
      </c>
      <c r="I5997">
        <v>3</v>
      </c>
      <c r="J5997">
        <v>-97.55</v>
      </c>
      <c r="K5997" s="6">
        <f>J5997/H5997</f>
        <v>-0.1499961559160452</v>
      </c>
      <c r="M5997" t="str">
        <f>LEFT(C5997, SEARCH(" ", C5997) - 1)</f>
        <v>Tracy</v>
      </c>
      <c r="N5997" t="str" cm="1">
        <f t="array" ref="N5997">_xlfn.IFS(H5997&lt;0, "LOSS", H5997&gt;1000, "GREAT", H5997&gt;500, "GOOD", H5997&gt;=100, "OKAY", H5997&lt;100, "OKAY")</f>
        <v>GOOD</v>
      </c>
    </row>
    <row r="5998" spans="1:14">
      <c r="A5998" s="2">
        <v>42678</v>
      </c>
      <c r="B5998" s="2" t="str">
        <f>TEXT(A5998,"mmmm")</f>
        <v>November</v>
      </c>
      <c r="C5998" t="s">
        <v>2010</v>
      </c>
      <c r="D5998" t="s">
        <v>148</v>
      </c>
      <c r="E5998" t="s">
        <v>23</v>
      </c>
      <c r="F5998" t="s">
        <v>45</v>
      </c>
      <c r="G5998" t="s">
        <v>898</v>
      </c>
      <c r="H5998">
        <v>629.17999999999995</v>
      </c>
      <c r="I5998">
        <v>8</v>
      </c>
      <c r="J5998">
        <v>228.08</v>
      </c>
      <c r="K5998" s="6">
        <f>J5998/H5998</f>
        <v>0.36250357608315592</v>
      </c>
      <c r="M5998" t="str">
        <f>LEFT(C5998, SEARCH(" ", C5998) - 1)</f>
        <v>Tracy</v>
      </c>
      <c r="N5998" t="str" cm="1">
        <f t="array" ref="N5998">_xlfn.IFS(H5998&lt;0, "LOSS", H5998&gt;1000, "GREAT", H5998&gt;500, "GOOD", H5998&gt;=100, "OKAY", H5998&lt;100, "OKAY")</f>
        <v>GOOD</v>
      </c>
    </row>
    <row r="5999" spans="1:14">
      <c r="A5999" s="2">
        <v>42678</v>
      </c>
      <c r="B5999" s="2" t="str">
        <f>TEXT(A5999,"mmmm")</f>
        <v>November</v>
      </c>
      <c r="C5999" t="s">
        <v>2010</v>
      </c>
      <c r="D5999" t="s">
        <v>148</v>
      </c>
      <c r="E5999" t="s">
        <v>23</v>
      </c>
      <c r="F5999" t="s">
        <v>47</v>
      </c>
      <c r="G5999" t="s">
        <v>402</v>
      </c>
      <c r="H5999">
        <v>15.18</v>
      </c>
      <c r="I5999">
        <v>1</v>
      </c>
      <c r="J5999">
        <v>5.31</v>
      </c>
      <c r="K5999" s="6">
        <f>J5999/H5999</f>
        <v>0.34980237154150196</v>
      </c>
      <c r="M5999" t="str">
        <f>LEFT(C5999, SEARCH(" ", C5999) - 1)</f>
        <v>Tracy</v>
      </c>
      <c r="N5999" t="str" cm="1">
        <f t="array" ref="N5999">_xlfn.IFS(H5999&lt;0, "LOSS", H5999&gt;1000, "GREAT", H5999&gt;500, "GOOD", H5999&gt;=100, "OKAY", H5999&lt;100, "OKAY")</f>
        <v>OKAY</v>
      </c>
    </row>
    <row r="6000" spans="1:14">
      <c r="A6000" s="2">
        <v>42678</v>
      </c>
      <c r="B6000" s="2" t="str">
        <f>TEXT(A6000,"mmmm")</f>
        <v>November</v>
      </c>
      <c r="C6000" t="s">
        <v>1946</v>
      </c>
      <c r="D6000" t="s">
        <v>31</v>
      </c>
      <c r="E6000" t="s">
        <v>21</v>
      </c>
      <c r="F6000" t="s">
        <v>44</v>
      </c>
      <c r="G6000" t="s">
        <v>189</v>
      </c>
      <c r="H6000">
        <v>50.5</v>
      </c>
      <c r="I6000">
        <v>6</v>
      </c>
      <c r="J6000">
        <v>8.2100000000000009</v>
      </c>
      <c r="K6000" s="6">
        <f>J6000/H6000</f>
        <v>0.16257425742574258</v>
      </c>
      <c r="M6000" t="str">
        <f>LEFT(C6000, SEARCH(" ", C6000) - 1)</f>
        <v>Maureen</v>
      </c>
      <c r="N6000" t="str" cm="1">
        <f t="array" ref="N6000">_xlfn.IFS(H6000&lt;0, "LOSS", H6000&gt;1000, "GREAT", H6000&gt;500, "GOOD", H6000&gt;=100, "OKAY", H6000&lt;100, "OKAY")</f>
        <v>OKAY</v>
      </c>
    </row>
    <row r="6001" spans="1:14">
      <c r="A6001" s="2">
        <v>42678</v>
      </c>
      <c r="B6001" s="2" t="str">
        <f>TEXT(A6001,"mmmm")</f>
        <v>November</v>
      </c>
      <c r="C6001" t="s">
        <v>887</v>
      </c>
      <c r="D6001" t="s">
        <v>22</v>
      </c>
      <c r="E6001" t="s">
        <v>23</v>
      </c>
      <c r="F6001" t="s">
        <v>38</v>
      </c>
      <c r="G6001" t="s">
        <v>1024</v>
      </c>
      <c r="H6001">
        <v>7.71</v>
      </c>
      <c r="I6001">
        <v>2</v>
      </c>
      <c r="J6001">
        <v>2.8</v>
      </c>
      <c r="K6001" s="6">
        <f>J6001/H6001</f>
        <v>0.36316472114137482</v>
      </c>
      <c r="M6001" t="str">
        <f>LEFT(C6001, SEARCH(" ", C6001) - 1)</f>
        <v>Carl</v>
      </c>
      <c r="N6001" t="str" cm="1">
        <f t="array" ref="N6001">_xlfn.IFS(H6001&lt;0, "LOSS", H6001&gt;1000, "GREAT", H6001&gt;500, "GOOD", H6001&gt;=100, "OKAY", H6001&lt;100, "OKAY")</f>
        <v>OKAY</v>
      </c>
    </row>
    <row r="6002" spans="1:14">
      <c r="A6002" s="2">
        <v>42678</v>
      </c>
      <c r="B6002" s="2" t="str">
        <f>TEXT(A6002,"mmmm")</f>
        <v>November</v>
      </c>
      <c r="C6002" t="s">
        <v>887</v>
      </c>
      <c r="D6002" t="s">
        <v>22</v>
      </c>
      <c r="E6002" t="s">
        <v>23</v>
      </c>
      <c r="F6002" t="s">
        <v>38</v>
      </c>
      <c r="G6002" t="s">
        <v>1078</v>
      </c>
      <c r="H6002">
        <v>4.18</v>
      </c>
      <c r="I6002">
        <v>1</v>
      </c>
      <c r="J6002">
        <v>1.31</v>
      </c>
      <c r="K6002" s="6">
        <f>J6002/H6002</f>
        <v>0.3133971291866029</v>
      </c>
      <c r="M6002" t="str">
        <f>LEFT(C6002, SEARCH(" ", C6002) - 1)</f>
        <v>Carl</v>
      </c>
      <c r="N6002" t="str" cm="1">
        <f t="array" ref="N6002">_xlfn.IFS(H6002&lt;0, "LOSS", H6002&gt;1000, "GREAT", H6002&gt;500, "GOOD", H6002&gt;=100, "OKAY", H6002&lt;100, "OKAY")</f>
        <v>OKAY</v>
      </c>
    </row>
    <row r="6003" spans="1:14">
      <c r="A6003" s="2">
        <v>42678</v>
      </c>
      <c r="B6003" s="2" t="str">
        <f>TEXT(A6003,"mmmm")</f>
        <v>November</v>
      </c>
      <c r="C6003" t="s">
        <v>887</v>
      </c>
      <c r="D6003" t="s">
        <v>22</v>
      </c>
      <c r="E6003" t="s">
        <v>23</v>
      </c>
      <c r="F6003" t="s">
        <v>47</v>
      </c>
      <c r="G6003" t="s">
        <v>1197</v>
      </c>
      <c r="H6003">
        <v>38.880000000000003</v>
      </c>
      <c r="I6003">
        <v>6</v>
      </c>
      <c r="J6003">
        <v>18.66</v>
      </c>
      <c r="K6003" s="6">
        <f>J6003/H6003</f>
        <v>0.47993827160493824</v>
      </c>
      <c r="M6003" t="str">
        <f>LEFT(C6003, SEARCH(" ", C6003) - 1)</f>
        <v>Carl</v>
      </c>
      <c r="N6003" t="str" cm="1">
        <f t="array" ref="N6003">_xlfn.IFS(H6003&lt;0, "LOSS", H6003&gt;1000, "GREAT", H6003&gt;500, "GOOD", H6003&gt;=100, "OKAY", H6003&lt;100, "OKAY")</f>
        <v>OKAY</v>
      </c>
    </row>
    <row r="6004" spans="1:14">
      <c r="A6004" s="2">
        <v>42678</v>
      </c>
      <c r="B6004" s="2" t="str">
        <f>TEXT(A6004,"mmmm")</f>
        <v>November</v>
      </c>
      <c r="C6004" t="s">
        <v>2484</v>
      </c>
      <c r="D6004" t="s">
        <v>33</v>
      </c>
      <c r="E6004" t="s">
        <v>23</v>
      </c>
      <c r="F6004" t="s">
        <v>49</v>
      </c>
      <c r="G6004" t="s">
        <v>708</v>
      </c>
      <c r="H6004">
        <v>45.25</v>
      </c>
      <c r="I6004">
        <v>2</v>
      </c>
      <c r="J6004">
        <v>3.96</v>
      </c>
      <c r="K6004" s="6">
        <f>J6004/H6004</f>
        <v>8.7513812154696127E-2</v>
      </c>
      <c r="M6004" t="str">
        <f>LEFT(C6004, SEARCH(" ", C6004) - 1)</f>
        <v>Elpida</v>
      </c>
      <c r="N6004" t="str" cm="1">
        <f t="array" ref="N6004">_xlfn.IFS(H6004&lt;0, "LOSS", H6004&gt;1000, "GREAT", H6004&gt;500, "GOOD", H6004&gt;=100, "OKAY", H6004&lt;100, "OKAY")</f>
        <v>OKAY</v>
      </c>
    </row>
    <row r="6005" spans="1:14">
      <c r="A6005" s="2">
        <v>42678</v>
      </c>
      <c r="B6005" s="2" t="str">
        <f>TEXT(A6005,"mmmm")</f>
        <v>November</v>
      </c>
      <c r="C6005" t="s">
        <v>2484</v>
      </c>
      <c r="D6005" t="s">
        <v>33</v>
      </c>
      <c r="E6005" t="s">
        <v>21</v>
      </c>
      <c r="F6005" t="s">
        <v>51</v>
      </c>
      <c r="G6005" t="s">
        <v>1732</v>
      </c>
      <c r="H6005">
        <v>876.3</v>
      </c>
      <c r="I6005">
        <v>10</v>
      </c>
      <c r="J6005">
        <v>-292.10000000000002</v>
      </c>
      <c r="K6005" s="6">
        <f>J6005/H6005</f>
        <v>-0.33333333333333337</v>
      </c>
      <c r="M6005" t="str">
        <f>LEFT(C6005, SEARCH(" ", C6005) - 1)</f>
        <v>Elpida</v>
      </c>
      <c r="N6005" t="str" cm="1">
        <f t="array" ref="N6005">_xlfn.IFS(H6005&lt;0, "LOSS", H6005&gt;1000, "GREAT", H6005&gt;500, "GOOD", H6005&gt;=100, "OKAY", H6005&lt;100, "OKAY")</f>
        <v>GOOD</v>
      </c>
    </row>
    <row r="6006" spans="1:14">
      <c r="A6006" s="2">
        <v>42678</v>
      </c>
      <c r="B6006" s="2" t="str">
        <f>TEXT(A6006,"mmmm")</f>
        <v>November</v>
      </c>
      <c r="C6006" t="s">
        <v>2484</v>
      </c>
      <c r="D6006" t="s">
        <v>33</v>
      </c>
      <c r="E6006" t="s">
        <v>23</v>
      </c>
      <c r="F6006" t="s">
        <v>50</v>
      </c>
      <c r="G6006" t="s">
        <v>2574</v>
      </c>
      <c r="H6006">
        <v>185.38</v>
      </c>
      <c r="I6006">
        <v>2</v>
      </c>
      <c r="J6006">
        <v>-34.76</v>
      </c>
      <c r="K6006" s="6">
        <f>J6006/H6006</f>
        <v>-0.18750674290646241</v>
      </c>
      <c r="M6006" t="str">
        <f>LEFT(C6006, SEARCH(" ", C6006) - 1)</f>
        <v>Elpida</v>
      </c>
      <c r="N6006" t="str" cm="1">
        <f t="array" ref="N6006">_xlfn.IFS(H6006&lt;0, "LOSS", H6006&gt;1000, "GREAT", H6006&gt;500, "GOOD", H6006&gt;=100, "OKAY", H6006&lt;100, "OKAY")</f>
        <v>OKAY</v>
      </c>
    </row>
    <row r="6007" spans="1:14">
      <c r="A6007" s="2">
        <v>42678</v>
      </c>
      <c r="B6007" s="2" t="str">
        <f>TEXT(A6007,"mmmm")</f>
        <v>November</v>
      </c>
      <c r="C6007" t="s">
        <v>757</v>
      </c>
      <c r="D6007" t="s">
        <v>22</v>
      </c>
      <c r="E6007" t="s">
        <v>25</v>
      </c>
      <c r="F6007" t="s">
        <v>46</v>
      </c>
      <c r="G6007" t="s">
        <v>2694</v>
      </c>
      <c r="H6007">
        <v>686.4</v>
      </c>
      <c r="I6007">
        <v>2</v>
      </c>
      <c r="J6007">
        <v>77.22</v>
      </c>
      <c r="K6007" s="6">
        <f>J6007/H6007</f>
        <v>0.1125</v>
      </c>
      <c r="M6007" t="str">
        <f>LEFT(C6007, SEARCH(" ", C6007) - 1)</f>
        <v>Cindy</v>
      </c>
      <c r="N6007" t="str" cm="1">
        <f t="array" ref="N6007">_xlfn.IFS(H6007&lt;0, "LOSS", H6007&gt;1000, "GREAT", H6007&gt;500, "GOOD", H6007&gt;=100, "OKAY", H6007&lt;100, "OKAY")</f>
        <v>GOOD</v>
      </c>
    </row>
    <row r="6008" spans="1:14">
      <c r="A6008" s="2">
        <v>42678</v>
      </c>
      <c r="B6008" s="2" t="str">
        <f>TEXT(A6008,"mmmm")</f>
        <v>November</v>
      </c>
      <c r="C6008" t="s">
        <v>1763</v>
      </c>
      <c r="D6008" t="s">
        <v>26</v>
      </c>
      <c r="E6008" t="s">
        <v>21</v>
      </c>
      <c r="F6008" t="s">
        <v>44</v>
      </c>
      <c r="G6008" t="s">
        <v>2127</v>
      </c>
      <c r="H6008">
        <v>11.38</v>
      </c>
      <c r="I6008">
        <v>3</v>
      </c>
      <c r="J6008">
        <v>-5.69</v>
      </c>
      <c r="K6008" s="6">
        <f>J6008/H6008</f>
        <v>-0.5</v>
      </c>
      <c r="M6008" t="str">
        <f>LEFT(C6008, SEARCH(" ", C6008) - 1)</f>
        <v>Sally</v>
      </c>
      <c r="N6008" t="str" cm="1">
        <f t="array" ref="N6008">_xlfn.IFS(H6008&lt;0, "LOSS", H6008&gt;1000, "GREAT", H6008&gt;500, "GOOD", H6008&gt;=100, "OKAY", H6008&lt;100, "OKAY")</f>
        <v>OKAY</v>
      </c>
    </row>
    <row r="6009" spans="1:14">
      <c r="A6009" s="2">
        <v>42678</v>
      </c>
      <c r="B6009" s="2" t="str">
        <f>TEXT(A6009,"mmmm")</f>
        <v>November</v>
      </c>
      <c r="C6009" t="s">
        <v>1763</v>
      </c>
      <c r="D6009" t="s">
        <v>26</v>
      </c>
      <c r="E6009" t="s">
        <v>21</v>
      </c>
      <c r="F6009" t="s">
        <v>44</v>
      </c>
      <c r="G6009" t="s">
        <v>739</v>
      </c>
      <c r="H6009">
        <v>66.11</v>
      </c>
      <c r="I6009">
        <v>4</v>
      </c>
      <c r="J6009">
        <v>-84.29</v>
      </c>
      <c r="K6009" s="6">
        <f>J6009/H6009</f>
        <v>-1.2749962184238393</v>
      </c>
      <c r="M6009" t="str">
        <f>LEFT(C6009, SEARCH(" ", C6009) - 1)</f>
        <v>Sally</v>
      </c>
      <c r="N6009" t="str" cm="1">
        <f t="array" ref="N6009">_xlfn.IFS(H6009&lt;0, "LOSS", H6009&gt;1000, "GREAT", H6009&gt;500, "GOOD", H6009&gt;=100, "OKAY", H6009&lt;100, "OKAY")</f>
        <v>OKAY</v>
      </c>
    </row>
    <row r="6010" spans="1:14">
      <c r="A6010" s="2">
        <v>42679</v>
      </c>
      <c r="B6010" s="2" t="str">
        <f>TEXT(A6010,"mmmm")</f>
        <v>November</v>
      </c>
      <c r="C6010" t="s">
        <v>1463</v>
      </c>
      <c r="D6010" t="s">
        <v>22</v>
      </c>
      <c r="E6010" t="s">
        <v>23</v>
      </c>
      <c r="F6010" t="s">
        <v>38</v>
      </c>
      <c r="G6010" t="s">
        <v>2416</v>
      </c>
      <c r="H6010">
        <v>29.12</v>
      </c>
      <c r="I6010">
        <v>5</v>
      </c>
      <c r="J6010">
        <v>9.83</v>
      </c>
      <c r="K6010" s="6">
        <f>J6010/H6010</f>
        <v>0.33756868131868129</v>
      </c>
      <c r="M6010" t="str">
        <f>LEFT(C6010, SEARCH(" ", C6010) - 1)</f>
        <v>Christopher</v>
      </c>
      <c r="N6010" t="str" cm="1">
        <f t="array" ref="N6010">_xlfn.IFS(H6010&lt;0, "LOSS", H6010&gt;1000, "GREAT", H6010&gt;500, "GOOD", H6010&gt;=100, "OKAY", H6010&lt;100, "OKAY")</f>
        <v>OKAY</v>
      </c>
    </row>
    <row r="6011" spans="1:14">
      <c r="A6011" s="2">
        <v>42679</v>
      </c>
      <c r="B6011" s="2" t="str">
        <f>TEXT(A6011,"mmmm")</f>
        <v>November</v>
      </c>
      <c r="C6011" t="s">
        <v>2603</v>
      </c>
      <c r="D6011" t="s">
        <v>27</v>
      </c>
      <c r="E6011" t="s">
        <v>25</v>
      </c>
      <c r="F6011" t="s">
        <v>48</v>
      </c>
      <c r="G6011" t="s">
        <v>2323</v>
      </c>
      <c r="H6011">
        <v>23.99</v>
      </c>
      <c r="I6011">
        <v>2</v>
      </c>
      <c r="J6011">
        <v>-15.99</v>
      </c>
      <c r="K6011" s="6">
        <f>J6011/H6011</f>
        <v>-0.66652771988328474</v>
      </c>
      <c r="M6011" t="str">
        <f>LEFT(C6011, SEARCH(" ", C6011) - 1)</f>
        <v>Alejandro</v>
      </c>
      <c r="N6011" t="str" cm="1">
        <f t="array" ref="N6011">_xlfn.IFS(H6011&lt;0, "LOSS", H6011&gt;1000, "GREAT", H6011&gt;500, "GOOD", H6011&gt;=100, "OKAY", H6011&lt;100, "OKAY")</f>
        <v>OKAY</v>
      </c>
    </row>
    <row r="6012" spans="1:14">
      <c r="A6012" s="2">
        <v>42679</v>
      </c>
      <c r="B6012" s="2" t="str">
        <f>TEXT(A6012,"mmmm")</f>
        <v>November</v>
      </c>
      <c r="C6012" t="s">
        <v>998</v>
      </c>
      <c r="D6012" t="s">
        <v>26</v>
      </c>
      <c r="E6012" t="s">
        <v>21</v>
      </c>
      <c r="F6012" t="s">
        <v>51</v>
      </c>
      <c r="G6012" t="s">
        <v>2082</v>
      </c>
      <c r="H6012">
        <v>863.13</v>
      </c>
      <c r="I6012">
        <v>8</v>
      </c>
      <c r="J6012">
        <v>-160.30000000000001</v>
      </c>
      <c r="K6012" s="6">
        <f>J6012/H6012</f>
        <v>-0.18571941654211999</v>
      </c>
      <c r="M6012" t="str">
        <f>LEFT(C6012, SEARCH(" ", C6012) - 1)</f>
        <v>Emily</v>
      </c>
      <c r="N6012" t="str" cm="1">
        <f t="array" ref="N6012">_xlfn.IFS(H6012&lt;0, "LOSS", H6012&gt;1000, "GREAT", H6012&gt;500, "GOOD", H6012&gt;=100, "OKAY", H6012&lt;100, "OKAY")</f>
        <v>GOOD</v>
      </c>
    </row>
    <row r="6013" spans="1:14">
      <c r="A6013" s="2">
        <v>42679</v>
      </c>
      <c r="B6013" s="2" t="str">
        <f>TEXT(A6013,"mmmm")</f>
        <v>November</v>
      </c>
      <c r="C6013" t="s">
        <v>998</v>
      </c>
      <c r="D6013" t="s">
        <v>26</v>
      </c>
      <c r="E6013" t="s">
        <v>23</v>
      </c>
      <c r="F6013" t="s">
        <v>38</v>
      </c>
      <c r="G6013" t="s">
        <v>183</v>
      </c>
      <c r="H6013">
        <v>3.56</v>
      </c>
      <c r="I6013">
        <v>3</v>
      </c>
      <c r="J6013">
        <v>-6.24</v>
      </c>
      <c r="K6013" s="6">
        <f>J6013/H6013</f>
        <v>-1.752808988764045</v>
      </c>
      <c r="M6013" t="str">
        <f>LEFT(C6013, SEARCH(" ", C6013) - 1)</f>
        <v>Emily</v>
      </c>
      <c r="N6013" t="str" cm="1">
        <f t="array" ref="N6013">_xlfn.IFS(H6013&lt;0, "LOSS", H6013&gt;1000, "GREAT", H6013&gt;500, "GOOD", H6013&gt;=100, "OKAY", H6013&lt;100, "OKAY")</f>
        <v>OKAY</v>
      </c>
    </row>
    <row r="6014" spans="1:14">
      <c r="A6014" s="2">
        <v>42679</v>
      </c>
      <c r="B6014" s="2" t="str">
        <f>TEXT(A6014,"mmmm")</f>
        <v>November</v>
      </c>
      <c r="C6014" t="s">
        <v>998</v>
      </c>
      <c r="D6014" t="s">
        <v>26</v>
      </c>
      <c r="E6014" t="s">
        <v>21</v>
      </c>
      <c r="F6014" t="s">
        <v>39</v>
      </c>
      <c r="G6014" t="s">
        <v>2276</v>
      </c>
      <c r="H6014">
        <v>956.66</v>
      </c>
      <c r="I6014">
        <v>7</v>
      </c>
      <c r="J6014">
        <v>-225.1</v>
      </c>
      <c r="K6014" s="6">
        <f>J6014/H6014</f>
        <v>-0.23529780695335856</v>
      </c>
      <c r="M6014" t="str">
        <f>LEFT(C6014, SEARCH(" ", C6014) - 1)</f>
        <v>Emily</v>
      </c>
      <c r="N6014" t="str" cm="1">
        <f t="array" ref="N6014">_xlfn.IFS(H6014&lt;0, "LOSS", H6014&gt;1000, "GREAT", H6014&gt;500, "GOOD", H6014&gt;=100, "OKAY", H6014&lt;100, "OKAY")</f>
        <v>GOOD</v>
      </c>
    </row>
    <row r="6015" spans="1:14">
      <c r="A6015" s="2">
        <v>42679</v>
      </c>
      <c r="B6015" s="2" t="str">
        <f>TEXT(A6015,"mmmm")</f>
        <v>November</v>
      </c>
      <c r="C6015" t="s">
        <v>998</v>
      </c>
      <c r="D6015" t="s">
        <v>26</v>
      </c>
      <c r="E6015" t="s">
        <v>23</v>
      </c>
      <c r="F6015" t="s">
        <v>38</v>
      </c>
      <c r="G6015" t="s">
        <v>1204</v>
      </c>
      <c r="H6015">
        <v>12.59</v>
      </c>
      <c r="I6015">
        <v>3</v>
      </c>
      <c r="J6015">
        <v>-20.14</v>
      </c>
      <c r="K6015" s="6">
        <f>J6015/H6015</f>
        <v>-1.5996822875297856</v>
      </c>
      <c r="M6015" t="str">
        <f>LEFT(C6015, SEARCH(" ", C6015) - 1)</f>
        <v>Emily</v>
      </c>
      <c r="N6015" t="str" cm="1">
        <f t="array" ref="N6015">_xlfn.IFS(H6015&lt;0, "LOSS", H6015&gt;1000, "GREAT", H6015&gt;500, "GOOD", H6015&gt;=100, "OKAY", H6015&lt;100, "OKAY")</f>
        <v>OKAY</v>
      </c>
    </row>
    <row r="6016" spans="1:14">
      <c r="A6016" s="2">
        <v>42679</v>
      </c>
      <c r="B6016" s="2" t="str">
        <f>TEXT(A6016,"mmmm")</f>
        <v>November</v>
      </c>
      <c r="C6016" t="s">
        <v>998</v>
      </c>
      <c r="D6016" t="s">
        <v>26</v>
      </c>
      <c r="E6016" t="s">
        <v>25</v>
      </c>
      <c r="F6016" t="s">
        <v>35</v>
      </c>
      <c r="G6016" t="s">
        <v>2695</v>
      </c>
      <c r="H6016">
        <v>171.96</v>
      </c>
      <c r="I6016">
        <v>5</v>
      </c>
      <c r="J6016">
        <v>45.14</v>
      </c>
      <c r="K6016" s="6">
        <f>J6016/H6016</f>
        <v>0.26250290765294254</v>
      </c>
      <c r="M6016" t="str">
        <f>LEFT(C6016, SEARCH(" ", C6016) - 1)</f>
        <v>Emily</v>
      </c>
      <c r="N6016" t="str" cm="1">
        <f t="array" ref="N6016">_xlfn.IFS(H6016&lt;0, "LOSS", H6016&gt;1000, "GREAT", H6016&gt;500, "GOOD", H6016&gt;=100, "OKAY", H6016&lt;100, "OKAY")</f>
        <v>OKAY</v>
      </c>
    </row>
    <row r="6017" spans="1:14">
      <c r="A6017" s="2">
        <v>42679</v>
      </c>
      <c r="B6017" s="2" t="str">
        <f>TEXT(A6017,"mmmm")</f>
        <v>November</v>
      </c>
      <c r="C6017" t="s">
        <v>1418</v>
      </c>
      <c r="D6017" t="s">
        <v>145</v>
      </c>
      <c r="E6017" t="s">
        <v>23</v>
      </c>
      <c r="F6017" t="s">
        <v>38</v>
      </c>
      <c r="G6017" t="s">
        <v>1204</v>
      </c>
      <c r="H6017">
        <v>104.9</v>
      </c>
      <c r="I6017">
        <v>5</v>
      </c>
      <c r="J6017">
        <v>50.35</v>
      </c>
      <c r="K6017" s="6">
        <f>J6017/H6017</f>
        <v>0.47998093422306959</v>
      </c>
      <c r="M6017" t="str">
        <f>LEFT(C6017, SEARCH(" ", C6017) - 1)</f>
        <v>Michelle</v>
      </c>
      <c r="N6017" t="str" cm="1">
        <f t="array" ref="N6017">_xlfn.IFS(H6017&lt;0, "LOSS", H6017&gt;1000, "GREAT", H6017&gt;500, "GOOD", H6017&gt;=100, "OKAY", H6017&lt;100, "OKAY")</f>
        <v>OKAY</v>
      </c>
    </row>
    <row r="6018" spans="1:14">
      <c r="A6018" s="2">
        <v>42679</v>
      </c>
      <c r="B6018" s="2" t="str">
        <f>TEXT(A6018,"mmmm")</f>
        <v>November</v>
      </c>
      <c r="C6018" t="s">
        <v>1418</v>
      </c>
      <c r="D6018" t="s">
        <v>145</v>
      </c>
      <c r="E6018" t="s">
        <v>23</v>
      </c>
      <c r="F6018" t="s">
        <v>37</v>
      </c>
      <c r="G6018" t="s">
        <v>614</v>
      </c>
      <c r="H6018">
        <v>39.68</v>
      </c>
      <c r="I6018">
        <v>2</v>
      </c>
      <c r="J6018">
        <v>16.27</v>
      </c>
      <c r="K6018" s="6">
        <f>J6018/H6018</f>
        <v>0.41003024193548387</v>
      </c>
      <c r="M6018" t="str">
        <f>LEFT(C6018, SEARCH(" ", C6018) - 1)</f>
        <v>Michelle</v>
      </c>
      <c r="N6018" t="str" cm="1">
        <f t="array" ref="N6018">_xlfn.IFS(H6018&lt;0, "LOSS", H6018&gt;1000, "GREAT", H6018&gt;500, "GOOD", H6018&gt;=100, "OKAY", H6018&lt;100, "OKAY")</f>
        <v>OKAY</v>
      </c>
    </row>
    <row r="6019" spans="1:14">
      <c r="A6019" s="2">
        <v>42679</v>
      </c>
      <c r="B6019" s="2" t="str">
        <f>TEXT(A6019,"mmmm")</f>
        <v>November</v>
      </c>
      <c r="C6019" t="s">
        <v>1418</v>
      </c>
      <c r="D6019" t="s">
        <v>145</v>
      </c>
      <c r="E6019" t="s">
        <v>23</v>
      </c>
      <c r="F6019" t="s">
        <v>45</v>
      </c>
      <c r="G6019" t="s">
        <v>2315</v>
      </c>
      <c r="H6019">
        <v>51.75</v>
      </c>
      <c r="I6019">
        <v>5</v>
      </c>
      <c r="J6019">
        <v>24.84</v>
      </c>
      <c r="K6019" s="6">
        <f>J6019/H6019</f>
        <v>0.48</v>
      </c>
      <c r="M6019" t="str">
        <f>LEFT(C6019, SEARCH(" ", C6019) - 1)</f>
        <v>Michelle</v>
      </c>
      <c r="N6019" t="str" cm="1">
        <f t="array" ref="N6019">_xlfn.IFS(H6019&lt;0, "LOSS", H6019&gt;1000, "GREAT", H6019&gt;500, "GOOD", H6019&gt;=100, "OKAY", H6019&lt;100, "OKAY")</f>
        <v>OKAY</v>
      </c>
    </row>
    <row r="6020" spans="1:14">
      <c r="A6020" s="2">
        <v>42679</v>
      </c>
      <c r="B6020" s="2" t="str">
        <f>TEXT(A6020,"mmmm")</f>
        <v>November</v>
      </c>
      <c r="C6020" t="s">
        <v>1183</v>
      </c>
      <c r="D6020" t="s">
        <v>22</v>
      </c>
      <c r="E6020" t="s">
        <v>23</v>
      </c>
      <c r="F6020" t="s">
        <v>38</v>
      </c>
      <c r="G6020" t="s">
        <v>2153</v>
      </c>
      <c r="H6020">
        <v>53.25</v>
      </c>
      <c r="I6020">
        <v>2</v>
      </c>
      <c r="J6020">
        <v>19.97</v>
      </c>
      <c r="K6020" s="6">
        <f>J6020/H6020</f>
        <v>0.37502347417840376</v>
      </c>
      <c r="M6020" t="str">
        <f>LEFT(C6020, SEARCH(" ", C6020) - 1)</f>
        <v>Joseph</v>
      </c>
      <c r="N6020" t="str" cm="1">
        <f t="array" ref="N6020">_xlfn.IFS(H6020&lt;0, "LOSS", H6020&gt;1000, "GREAT", H6020&gt;500, "GOOD", H6020&gt;=100, "OKAY", H6020&lt;100, "OKAY")</f>
        <v>OKAY</v>
      </c>
    </row>
    <row r="6021" spans="1:14">
      <c r="A6021" s="2">
        <v>42679</v>
      </c>
      <c r="B6021" s="2" t="str">
        <f>TEXT(A6021,"mmmm")</f>
        <v>November</v>
      </c>
      <c r="C6021" t="s">
        <v>1488</v>
      </c>
      <c r="D6021" t="s">
        <v>26</v>
      </c>
      <c r="E6021" t="s">
        <v>23</v>
      </c>
      <c r="F6021" t="s">
        <v>45</v>
      </c>
      <c r="G6021" t="s">
        <v>501</v>
      </c>
      <c r="H6021">
        <v>11.84</v>
      </c>
      <c r="I6021">
        <v>1</v>
      </c>
      <c r="J6021">
        <v>4.4400000000000004</v>
      </c>
      <c r="K6021" s="6">
        <f>J6021/H6021</f>
        <v>0.37500000000000006</v>
      </c>
      <c r="M6021" t="str">
        <f>LEFT(C6021, SEARCH(" ", C6021) - 1)</f>
        <v>Evan</v>
      </c>
      <c r="N6021" t="str" cm="1">
        <f t="array" ref="N6021">_xlfn.IFS(H6021&lt;0, "LOSS", H6021&gt;1000, "GREAT", H6021&gt;500, "GOOD", H6021&gt;=100, "OKAY", H6021&lt;100, "OKAY")</f>
        <v>OKAY</v>
      </c>
    </row>
    <row r="6022" spans="1:14">
      <c r="A6022" s="2">
        <v>42679</v>
      </c>
      <c r="B6022" s="2" t="str">
        <f>TEXT(A6022,"mmmm")</f>
        <v>November</v>
      </c>
      <c r="C6022" t="s">
        <v>1292</v>
      </c>
      <c r="D6022" t="s">
        <v>28</v>
      </c>
      <c r="E6022" t="s">
        <v>25</v>
      </c>
      <c r="F6022" t="s">
        <v>35</v>
      </c>
      <c r="G6022" t="s">
        <v>2696</v>
      </c>
      <c r="H6022">
        <v>479.72</v>
      </c>
      <c r="I6022">
        <v>4</v>
      </c>
      <c r="J6022">
        <v>52.77</v>
      </c>
      <c r="K6022" s="6">
        <f>J6022/H6022</f>
        <v>0.11000166763945635</v>
      </c>
      <c r="M6022" t="str">
        <f>LEFT(C6022, SEARCH(" ", C6022) - 1)</f>
        <v>Nora</v>
      </c>
      <c r="N6022" t="str" cm="1">
        <f t="array" ref="N6022">_xlfn.IFS(H6022&lt;0, "LOSS", H6022&gt;1000, "GREAT", H6022&gt;500, "GOOD", H6022&gt;=100, "OKAY", H6022&lt;100, "OKAY")</f>
        <v>OKAY</v>
      </c>
    </row>
    <row r="6023" spans="1:14">
      <c r="A6023" s="2">
        <v>42679</v>
      </c>
      <c r="B6023" s="2" t="str">
        <f>TEXT(A6023,"mmmm")</f>
        <v>November</v>
      </c>
      <c r="C6023" t="s">
        <v>1857</v>
      </c>
      <c r="D6023" t="s">
        <v>22</v>
      </c>
      <c r="E6023" t="s">
        <v>25</v>
      </c>
      <c r="F6023" t="s">
        <v>35</v>
      </c>
      <c r="G6023" t="s">
        <v>2307</v>
      </c>
      <c r="H6023">
        <v>72</v>
      </c>
      <c r="I6023">
        <v>4</v>
      </c>
      <c r="J6023">
        <v>12.96</v>
      </c>
      <c r="K6023" s="6">
        <f>J6023/H6023</f>
        <v>0.18000000000000002</v>
      </c>
      <c r="M6023" t="str">
        <f>LEFT(C6023, SEARCH(" ", C6023) - 1)</f>
        <v>Logan</v>
      </c>
      <c r="N6023" t="str" cm="1">
        <f t="array" ref="N6023">_xlfn.IFS(H6023&lt;0, "LOSS", H6023&gt;1000, "GREAT", H6023&gt;500, "GOOD", H6023&gt;=100, "OKAY", H6023&lt;100, "OKAY")</f>
        <v>OKAY</v>
      </c>
    </row>
    <row r="6024" spans="1:14">
      <c r="A6024" s="2">
        <v>42679</v>
      </c>
      <c r="B6024" s="2" t="str">
        <f>TEXT(A6024,"mmmm")</f>
        <v>November</v>
      </c>
      <c r="C6024" t="s">
        <v>1857</v>
      </c>
      <c r="D6024" t="s">
        <v>22</v>
      </c>
      <c r="E6024" t="s">
        <v>21</v>
      </c>
      <c r="F6024" t="s">
        <v>40</v>
      </c>
      <c r="G6024" t="s">
        <v>1900</v>
      </c>
      <c r="H6024">
        <v>113.89</v>
      </c>
      <c r="I6024">
        <v>2</v>
      </c>
      <c r="J6024">
        <v>9.9700000000000006</v>
      </c>
      <c r="K6024" s="6">
        <f>J6024/H6024</f>
        <v>8.7540609359908692E-2</v>
      </c>
      <c r="M6024" t="str">
        <f>LEFT(C6024, SEARCH(" ", C6024) - 1)</f>
        <v>Logan</v>
      </c>
      <c r="N6024" t="str" cm="1">
        <f t="array" ref="N6024">_xlfn.IFS(H6024&lt;0, "LOSS", H6024&gt;1000, "GREAT", H6024&gt;500, "GOOD", H6024&gt;=100, "OKAY", H6024&lt;100, "OKAY")</f>
        <v>OKAY</v>
      </c>
    </row>
    <row r="6025" spans="1:14">
      <c r="A6025" s="2">
        <v>42679</v>
      </c>
      <c r="B6025" s="2" t="str">
        <f>TEXT(A6025,"mmmm")</f>
        <v>November</v>
      </c>
      <c r="C6025" t="s">
        <v>1857</v>
      </c>
      <c r="D6025" t="s">
        <v>22</v>
      </c>
      <c r="E6025" t="s">
        <v>23</v>
      </c>
      <c r="F6025" t="s">
        <v>42</v>
      </c>
      <c r="G6025" t="s">
        <v>726</v>
      </c>
      <c r="H6025">
        <v>158.13</v>
      </c>
      <c r="I6025">
        <v>3</v>
      </c>
      <c r="J6025">
        <v>77.48</v>
      </c>
      <c r="K6025" s="6">
        <f>J6025/H6025</f>
        <v>0.48997660153038641</v>
      </c>
      <c r="M6025" t="str">
        <f>LEFT(C6025, SEARCH(" ", C6025) - 1)</f>
        <v>Logan</v>
      </c>
      <c r="N6025" t="str" cm="1">
        <f t="array" ref="N6025">_xlfn.IFS(H6025&lt;0, "LOSS", H6025&gt;1000, "GREAT", H6025&gt;500, "GOOD", H6025&gt;=100, "OKAY", H6025&lt;100, "OKAY")</f>
        <v>OKAY</v>
      </c>
    </row>
    <row r="6026" spans="1:14">
      <c r="A6026" s="2">
        <v>42679</v>
      </c>
      <c r="B6026" s="2" t="str">
        <f>TEXT(A6026,"mmmm")</f>
        <v>November</v>
      </c>
      <c r="C6026" t="s">
        <v>1356</v>
      </c>
      <c r="D6026" t="s">
        <v>106</v>
      </c>
      <c r="E6026" t="s">
        <v>21</v>
      </c>
      <c r="F6026" t="s">
        <v>44</v>
      </c>
      <c r="G6026" t="s">
        <v>1301</v>
      </c>
      <c r="H6026">
        <v>273.95999999999998</v>
      </c>
      <c r="I6026">
        <v>2</v>
      </c>
      <c r="J6026">
        <v>71.23</v>
      </c>
      <c r="K6026" s="6">
        <f>J6026/H6026</f>
        <v>0.26000146006716313</v>
      </c>
      <c r="M6026" t="str">
        <f>LEFT(C6026, SEARCH(" ", C6026) - 1)</f>
        <v>Liz</v>
      </c>
      <c r="N6026" t="str" cm="1">
        <f t="array" ref="N6026">_xlfn.IFS(H6026&lt;0, "LOSS", H6026&gt;1000, "GREAT", H6026&gt;500, "GOOD", H6026&gt;=100, "OKAY", H6026&lt;100, "OKAY")</f>
        <v>OKAY</v>
      </c>
    </row>
    <row r="6027" spans="1:14">
      <c r="A6027" s="2">
        <v>42679</v>
      </c>
      <c r="B6027" s="2" t="str">
        <f>TEXT(A6027,"mmmm")</f>
        <v>November</v>
      </c>
      <c r="C6027" t="s">
        <v>1356</v>
      </c>
      <c r="D6027" t="s">
        <v>106</v>
      </c>
      <c r="E6027" t="s">
        <v>25</v>
      </c>
      <c r="F6027" t="s">
        <v>35</v>
      </c>
      <c r="G6027" t="s">
        <v>2356</v>
      </c>
      <c r="H6027">
        <v>89.97</v>
      </c>
      <c r="I6027">
        <v>3</v>
      </c>
      <c r="J6027">
        <v>18.89</v>
      </c>
      <c r="K6027" s="6">
        <f>J6027/H6027</f>
        <v>0.20995887518061576</v>
      </c>
      <c r="M6027" t="str">
        <f>LEFT(C6027, SEARCH(" ", C6027) - 1)</f>
        <v>Liz</v>
      </c>
      <c r="N6027" t="str" cm="1">
        <f t="array" ref="N6027">_xlfn.IFS(H6027&lt;0, "LOSS", H6027&gt;1000, "GREAT", H6027&gt;500, "GOOD", H6027&gt;=100, "OKAY", H6027&lt;100, "OKAY")</f>
        <v>OKAY</v>
      </c>
    </row>
    <row r="6028" spans="1:14">
      <c r="A6028" s="2">
        <v>42679</v>
      </c>
      <c r="B6028" s="2" t="str">
        <f>TEXT(A6028,"mmmm")</f>
        <v>November</v>
      </c>
      <c r="C6028" t="s">
        <v>1356</v>
      </c>
      <c r="D6028" t="s">
        <v>106</v>
      </c>
      <c r="E6028" t="s">
        <v>21</v>
      </c>
      <c r="F6028" t="s">
        <v>44</v>
      </c>
      <c r="G6028" t="s">
        <v>2651</v>
      </c>
      <c r="H6028">
        <v>756.8</v>
      </c>
      <c r="I6028">
        <v>5</v>
      </c>
      <c r="J6028">
        <v>75.680000000000007</v>
      </c>
      <c r="K6028" s="6">
        <f>J6028/H6028</f>
        <v>0.10000000000000002</v>
      </c>
      <c r="M6028" t="str">
        <f>LEFT(C6028, SEARCH(" ", C6028) - 1)</f>
        <v>Liz</v>
      </c>
      <c r="N6028" t="str" cm="1">
        <f t="array" ref="N6028">_xlfn.IFS(H6028&lt;0, "LOSS", H6028&gt;1000, "GREAT", H6028&gt;500, "GOOD", H6028&gt;=100, "OKAY", H6028&lt;100, "OKAY")</f>
        <v>GOOD</v>
      </c>
    </row>
    <row r="6029" spans="1:14">
      <c r="A6029" s="2">
        <v>42680</v>
      </c>
      <c r="B6029" s="2" t="str">
        <f>TEXT(A6029,"mmmm")</f>
        <v>November</v>
      </c>
      <c r="C6029" t="s">
        <v>1577</v>
      </c>
      <c r="D6029" t="s">
        <v>22</v>
      </c>
      <c r="E6029" t="s">
        <v>21</v>
      </c>
      <c r="F6029" t="s">
        <v>40</v>
      </c>
      <c r="G6029" t="s">
        <v>2673</v>
      </c>
      <c r="H6029">
        <v>81.42</v>
      </c>
      <c r="I6029">
        <v>2</v>
      </c>
      <c r="J6029">
        <v>-9.16</v>
      </c>
      <c r="K6029" s="6">
        <f>J6029/H6029</f>
        <v>-0.11250307049864898</v>
      </c>
      <c r="M6029" t="str">
        <f>LEFT(C6029, SEARCH(" ", C6029) - 1)</f>
        <v>Lindsay</v>
      </c>
      <c r="N6029" t="str" cm="1">
        <f t="array" ref="N6029">_xlfn.IFS(H6029&lt;0, "LOSS", H6029&gt;1000, "GREAT", H6029&gt;500, "GOOD", H6029&gt;=100, "OKAY", H6029&lt;100, "OKAY")</f>
        <v>OKAY</v>
      </c>
    </row>
    <row r="6030" spans="1:14">
      <c r="A6030" s="2">
        <v>42680</v>
      </c>
      <c r="B6030" s="2" t="str">
        <f>TEXT(A6030,"mmmm")</f>
        <v>November</v>
      </c>
      <c r="C6030" t="s">
        <v>1577</v>
      </c>
      <c r="D6030" t="s">
        <v>22</v>
      </c>
      <c r="E6030" t="s">
        <v>21</v>
      </c>
      <c r="F6030" t="s">
        <v>44</v>
      </c>
      <c r="G6030" t="s">
        <v>1794</v>
      </c>
      <c r="H6030">
        <v>238.56</v>
      </c>
      <c r="I6030">
        <v>3</v>
      </c>
      <c r="J6030">
        <v>26.24</v>
      </c>
      <c r="K6030" s="6">
        <f>J6030/H6030</f>
        <v>0.10999329309188463</v>
      </c>
      <c r="M6030" t="str">
        <f>LEFT(C6030, SEARCH(" ", C6030) - 1)</f>
        <v>Lindsay</v>
      </c>
      <c r="N6030" t="str" cm="1">
        <f t="array" ref="N6030">_xlfn.IFS(H6030&lt;0, "LOSS", H6030&gt;1000, "GREAT", H6030&gt;500, "GOOD", H6030&gt;=100, "OKAY", H6030&lt;100, "OKAY")</f>
        <v>OKAY</v>
      </c>
    </row>
    <row r="6031" spans="1:14">
      <c r="A6031" s="2">
        <v>42680</v>
      </c>
      <c r="B6031" s="2" t="str">
        <f>TEXT(A6031,"mmmm")</f>
        <v>November</v>
      </c>
      <c r="C6031" t="s">
        <v>901</v>
      </c>
      <c r="D6031" t="s">
        <v>31</v>
      </c>
      <c r="E6031" t="s">
        <v>21</v>
      </c>
      <c r="F6031" t="s">
        <v>40</v>
      </c>
      <c r="G6031" t="s">
        <v>1884</v>
      </c>
      <c r="H6031">
        <v>207.98</v>
      </c>
      <c r="I6031">
        <v>2</v>
      </c>
      <c r="J6031">
        <v>-28.6</v>
      </c>
      <c r="K6031" s="6">
        <f>J6031/H6031</f>
        <v>-0.1375132224252332</v>
      </c>
      <c r="M6031" t="str">
        <f>LEFT(C6031, SEARCH(" ", C6031) - 1)</f>
        <v>Kelly</v>
      </c>
      <c r="N6031" t="str" cm="1">
        <f t="array" ref="N6031">_xlfn.IFS(H6031&lt;0, "LOSS", H6031&gt;1000, "GREAT", H6031&gt;500, "GOOD", H6031&gt;=100, "OKAY", H6031&lt;100, "OKAY")</f>
        <v>OKAY</v>
      </c>
    </row>
    <row r="6032" spans="1:14">
      <c r="A6032" s="2">
        <v>42680</v>
      </c>
      <c r="B6032" s="2" t="str">
        <f>TEXT(A6032,"mmmm")</f>
        <v>November</v>
      </c>
      <c r="C6032" t="s">
        <v>901</v>
      </c>
      <c r="D6032" t="s">
        <v>31</v>
      </c>
      <c r="E6032" t="s">
        <v>23</v>
      </c>
      <c r="F6032" t="s">
        <v>47</v>
      </c>
      <c r="G6032" t="s">
        <v>2577</v>
      </c>
      <c r="H6032">
        <v>36.11</v>
      </c>
      <c r="I6032">
        <v>2</v>
      </c>
      <c r="J6032">
        <v>12.64</v>
      </c>
      <c r="K6032" s="6">
        <f>J6032/H6032</f>
        <v>0.35004153973968433</v>
      </c>
      <c r="M6032" t="str">
        <f>LEFT(C6032, SEARCH(" ", C6032) - 1)</f>
        <v>Kelly</v>
      </c>
      <c r="N6032" t="str" cm="1">
        <f t="array" ref="N6032">_xlfn.IFS(H6032&lt;0, "LOSS", H6032&gt;1000, "GREAT", H6032&gt;500, "GOOD", H6032&gt;=100, "OKAY", H6032&lt;100, "OKAY")</f>
        <v>OKAY</v>
      </c>
    </row>
    <row r="6033" spans="1:14">
      <c r="A6033" s="2">
        <v>42680</v>
      </c>
      <c r="B6033" s="2" t="str">
        <f>TEXT(A6033,"mmmm")</f>
        <v>November</v>
      </c>
      <c r="C6033" t="s">
        <v>901</v>
      </c>
      <c r="D6033" t="s">
        <v>31</v>
      </c>
      <c r="E6033" t="s">
        <v>21</v>
      </c>
      <c r="F6033" t="s">
        <v>44</v>
      </c>
      <c r="G6033" t="s">
        <v>1873</v>
      </c>
      <c r="H6033">
        <v>35.57</v>
      </c>
      <c r="I6033">
        <v>2</v>
      </c>
      <c r="J6033">
        <v>5.78</v>
      </c>
      <c r="K6033" s="6">
        <f>J6033/H6033</f>
        <v>0.16249648580264267</v>
      </c>
      <c r="M6033" t="str">
        <f>LEFT(C6033, SEARCH(" ", C6033) - 1)</f>
        <v>Kelly</v>
      </c>
      <c r="N6033" t="str" cm="1">
        <f t="array" ref="N6033">_xlfn.IFS(H6033&lt;0, "LOSS", H6033&gt;1000, "GREAT", H6033&gt;500, "GOOD", H6033&gt;=100, "OKAY", H6033&lt;100, "OKAY")</f>
        <v>OKAY</v>
      </c>
    </row>
    <row r="6034" spans="1:14">
      <c r="A6034" s="2">
        <v>42680</v>
      </c>
      <c r="B6034" s="2" t="str">
        <f>TEXT(A6034,"mmmm")</f>
        <v>November</v>
      </c>
      <c r="C6034" t="s">
        <v>901</v>
      </c>
      <c r="D6034" t="s">
        <v>31</v>
      </c>
      <c r="E6034" t="s">
        <v>23</v>
      </c>
      <c r="F6034" t="s">
        <v>47</v>
      </c>
      <c r="G6034" t="s">
        <v>548</v>
      </c>
      <c r="H6034">
        <v>88.77</v>
      </c>
      <c r="I6034">
        <v>2</v>
      </c>
      <c r="J6034">
        <v>31.07</v>
      </c>
      <c r="K6034" s="6">
        <f>J6034/H6034</f>
        <v>0.35000563253351358</v>
      </c>
      <c r="M6034" t="str">
        <f>LEFT(C6034, SEARCH(" ", C6034) - 1)</f>
        <v>Kelly</v>
      </c>
      <c r="N6034" t="str" cm="1">
        <f t="array" ref="N6034">_xlfn.IFS(H6034&lt;0, "LOSS", H6034&gt;1000, "GREAT", H6034&gt;500, "GOOD", H6034&gt;=100, "OKAY", H6034&lt;100, "OKAY")</f>
        <v>OKAY</v>
      </c>
    </row>
    <row r="6035" spans="1:14">
      <c r="A6035" s="2">
        <v>42680</v>
      </c>
      <c r="B6035" s="2" t="str">
        <f>TEXT(A6035,"mmmm")</f>
        <v>November</v>
      </c>
      <c r="C6035" t="s">
        <v>1882</v>
      </c>
      <c r="D6035" t="s">
        <v>22</v>
      </c>
      <c r="E6035" t="s">
        <v>23</v>
      </c>
      <c r="F6035" t="s">
        <v>49</v>
      </c>
      <c r="G6035" t="s">
        <v>708</v>
      </c>
      <c r="H6035">
        <v>84.84</v>
      </c>
      <c r="I6035">
        <v>3</v>
      </c>
      <c r="J6035">
        <v>22.91</v>
      </c>
      <c r="K6035" s="6">
        <f>J6035/H6035</f>
        <v>0.27003771805752003</v>
      </c>
      <c r="M6035" t="str">
        <f>LEFT(C6035, SEARCH(" ", C6035) - 1)</f>
        <v>Irene</v>
      </c>
      <c r="N6035" t="str" cm="1">
        <f t="array" ref="N6035">_xlfn.IFS(H6035&lt;0, "LOSS", H6035&gt;1000, "GREAT", H6035&gt;500, "GOOD", H6035&gt;=100, "OKAY", H6035&lt;100, "OKAY")</f>
        <v>OKAY</v>
      </c>
    </row>
    <row r="6036" spans="1:14">
      <c r="A6036" s="2">
        <v>42681</v>
      </c>
      <c r="B6036" s="2" t="str">
        <f>TEXT(A6036,"mmmm")</f>
        <v>November</v>
      </c>
      <c r="C6036" t="s">
        <v>2185</v>
      </c>
      <c r="D6036" t="s">
        <v>28</v>
      </c>
      <c r="E6036" t="s">
        <v>23</v>
      </c>
      <c r="F6036" t="s">
        <v>38</v>
      </c>
      <c r="G6036" t="s">
        <v>2197</v>
      </c>
      <c r="H6036">
        <v>27.68</v>
      </c>
      <c r="I6036">
        <v>2</v>
      </c>
      <c r="J6036">
        <v>9.69</v>
      </c>
      <c r="K6036" s="6">
        <f>J6036/H6036</f>
        <v>0.35007225433526012</v>
      </c>
      <c r="M6036" t="str">
        <f>LEFT(C6036, SEARCH(" ", C6036) - 1)</f>
        <v>Max</v>
      </c>
      <c r="N6036" t="str" cm="1">
        <f t="array" ref="N6036">_xlfn.IFS(H6036&lt;0, "LOSS", H6036&gt;1000, "GREAT", H6036&gt;500, "GOOD", H6036&gt;=100, "OKAY", H6036&lt;100, "OKAY")</f>
        <v>OKAY</v>
      </c>
    </row>
    <row r="6037" spans="1:14">
      <c r="A6037" s="2">
        <v>42681</v>
      </c>
      <c r="B6037" s="2" t="str">
        <f>TEXT(A6037,"mmmm")</f>
        <v>November</v>
      </c>
      <c r="C6037" t="s">
        <v>2257</v>
      </c>
      <c r="D6037" t="s">
        <v>22</v>
      </c>
      <c r="E6037" t="s">
        <v>23</v>
      </c>
      <c r="F6037" t="s">
        <v>38</v>
      </c>
      <c r="G6037" t="s">
        <v>697</v>
      </c>
      <c r="H6037">
        <v>37.44</v>
      </c>
      <c r="I6037">
        <v>4</v>
      </c>
      <c r="J6037">
        <v>11.7</v>
      </c>
      <c r="K6037" s="6">
        <f>J6037/H6037</f>
        <v>0.3125</v>
      </c>
      <c r="M6037" t="str">
        <f>LEFT(C6037, SEARCH(" ", C6037) - 1)</f>
        <v>Eudokia</v>
      </c>
      <c r="N6037" t="str" cm="1">
        <f t="array" ref="N6037">_xlfn.IFS(H6037&lt;0, "LOSS", H6037&gt;1000, "GREAT", H6037&gt;500, "GOOD", H6037&gt;=100, "OKAY", H6037&lt;100, "OKAY")</f>
        <v>OKAY</v>
      </c>
    </row>
    <row r="6038" spans="1:14">
      <c r="A6038" s="2">
        <v>42681</v>
      </c>
      <c r="B6038" s="2" t="str">
        <f>TEXT(A6038,"mmmm")</f>
        <v>November</v>
      </c>
      <c r="C6038" t="s">
        <v>2257</v>
      </c>
      <c r="D6038" t="s">
        <v>22</v>
      </c>
      <c r="E6038" t="s">
        <v>23</v>
      </c>
      <c r="F6038" t="s">
        <v>38</v>
      </c>
      <c r="G6038" t="s">
        <v>523</v>
      </c>
      <c r="H6038">
        <v>26.98</v>
      </c>
      <c r="I6038">
        <v>4</v>
      </c>
      <c r="J6038">
        <v>8.77</v>
      </c>
      <c r="K6038" s="6">
        <f>J6038/H6038</f>
        <v>0.32505559673832468</v>
      </c>
      <c r="M6038" t="str">
        <f>LEFT(C6038, SEARCH(" ", C6038) - 1)</f>
        <v>Eudokia</v>
      </c>
      <c r="N6038" t="str" cm="1">
        <f t="array" ref="N6038">_xlfn.IFS(H6038&lt;0, "LOSS", H6038&gt;1000, "GREAT", H6038&gt;500, "GOOD", H6038&gt;=100, "OKAY", H6038&lt;100, "OKAY")</f>
        <v>OKAY</v>
      </c>
    </row>
    <row r="6039" spans="1:14">
      <c r="A6039" s="2">
        <v>42681</v>
      </c>
      <c r="B6039" s="2" t="str">
        <f>TEXT(A6039,"mmmm")</f>
        <v>November</v>
      </c>
      <c r="C6039" t="s">
        <v>2257</v>
      </c>
      <c r="D6039" t="s">
        <v>22</v>
      </c>
      <c r="E6039" t="s">
        <v>23</v>
      </c>
      <c r="F6039" t="s">
        <v>50</v>
      </c>
      <c r="G6039" t="s">
        <v>2670</v>
      </c>
      <c r="H6039">
        <v>11.36</v>
      </c>
      <c r="I6039">
        <v>2</v>
      </c>
      <c r="J6039">
        <v>3.29</v>
      </c>
      <c r="K6039" s="6">
        <f>J6039/H6039</f>
        <v>0.28961267605633806</v>
      </c>
      <c r="M6039" t="str">
        <f>LEFT(C6039, SEARCH(" ", C6039) - 1)</f>
        <v>Eudokia</v>
      </c>
      <c r="N6039" t="str" cm="1">
        <f t="array" ref="N6039">_xlfn.IFS(H6039&lt;0, "LOSS", H6039&gt;1000, "GREAT", H6039&gt;500, "GOOD", H6039&gt;=100, "OKAY", H6039&lt;100, "OKAY")</f>
        <v>OKAY</v>
      </c>
    </row>
    <row r="6040" spans="1:14">
      <c r="A6040" s="2">
        <v>42681</v>
      </c>
      <c r="B6040" s="2" t="str">
        <f>TEXT(A6040,"mmmm")</f>
        <v>November</v>
      </c>
      <c r="C6040" t="s">
        <v>2257</v>
      </c>
      <c r="D6040" t="s">
        <v>22</v>
      </c>
      <c r="E6040" t="s">
        <v>23</v>
      </c>
      <c r="F6040" t="s">
        <v>45</v>
      </c>
      <c r="G6040" t="s">
        <v>2109</v>
      </c>
      <c r="H6040">
        <v>14.62</v>
      </c>
      <c r="I6040">
        <v>2</v>
      </c>
      <c r="J6040">
        <v>6.87</v>
      </c>
      <c r="K6040" s="6">
        <f>J6040/H6040</f>
        <v>0.4699042407660739</v>
      </c>
      <c r="M6040" t="str">
        <f>LEFT(C6040, SEARCH(" ", C6040) - 1)</f>
        <v>Eudokia</v>
      </c>
      <c r="N6040" t="str" cm="1">
        <f t="array" ref="N6040">_xlfn.IFS(H6040&lt;0, "LOSS", H6040&gt;1000, "GREAT", H6040&gt;500, "GOOD", H6040&gt;=100, "OKAY", H6040&lt;100, "OKAY")</f>
        <v>OKAY</v>
      </c>
    </row>
    <row r="6041" spans="1:14">
      <c r="A6041" s="2">
        <v>42681</v>
      </c>
      <c r="B6041" s="2" t="str">
        <f>TEXT(A6041,"mmmm")</f>
        <v>November</v>
      </c>
      <c r="C6041" t="s">
        <v>1962</v>
      </c>
      <c r="D6041" t="s">
        <v>22</v>
      </c>
      <c r="E6041" t="s">
        <v>21</v>
      </c>
      <c r="F6041" t="s">
        <v>44</v>
      </c>
      <c r="G6041" t="s">
        <v>2557</v>
      </c>
      <c r="H6041">
        <v>14.82</v>
      </c>
      <c r="I6041">
        <v>3</v>
      </c>
      <c r="J6041">
        <v>6.22</v>
      </c>
      <c r="K6041" s="6">
        <f>J6041/H6041</f>
        <v>0.41970310391363019</v>
      </c>
      <c r="M6041" t="str">
        <f>LEFT(C6041, SEARCH(" ", C6041) - 1)</f>
        <v>Claudia</v>
      </c>
      <c r="N6041" t="str" cm="1">
        <f t="array" ref="N6041">_xlfn.IFS(H6041&lt;0, "LOSS", H6041&gt;1000, "GREAT", H6041&gt;500, "GOOD", H6041&gt;=100, "OKAY", H6041&lt;100, "OKAY")</f>
        <v>OKAY</v>
      </c>
    </row>
    <row r="6042" spans="1:14">
      <c r="A6042" s="2">
        <v>42681</v>
      </c>
      <c r="B6042" s="2" t="str">
        <f>TEXT(A6042,"mmmm")</f>
        <v>November</v>
      </c>
      <c r="C6042" t="s">
        <v>1634</v>
      </c>
      <c r="D6042" t="s">
        <v>30</v>
      </c>
      <c r="E6042" t="s">
        <v>25</v>
      </c>
      <c r="F6042" t="s">
        <v>35</v>
      </c>
      <c r="G6042" t="s">
        <v>753</v>
      </c>
      <c r="H6042">
        <v>119.98</v>
      </c>
      <c r="I6042">
        <v>3</v>
      </c>
      <c r="J6042">
        <v>22.5</v>
      </c>
      <c r="K6042" s="6">
        <f>J6042/H6042</f>
        <v>0.18753125520920153</v>
      </c>
      <c r="M6042" t="str">
        <f>LEFT(C6042, SEARCH(" ", C6042) - 1)</f>
        <v>Denise</v>
      </c>
      <c r="N6042" t="str" cm="1">
        <f t="array" ref="N6042">_xlfn.IFS(H6042&lt;0, "LOSS", H6042&gt;1000, "GREAT", H6042&gt;500, "GOOD", H6042&gt;=100, "OKAY", H6042&lt;100, "OKAY")</f>
        <v>OKAY</v>
      </c>
    </row>
    <row r="6043" spans="1:14">
      <c r="A6043" s="2">
        <v>42681</v>
      </c>
      <c r="B6043" s="2" t="str">
        <f>TEXT(A6043,"mmmm")</f>
        <v>November</v>
      </c>
      <c r="C6043" t="s">
        <v>757</v>
      </c>
      <c r="D6043" t="s">
        <v>242</v>
      </c>
      <c r="E6043" t="s">
        <v>23</v>
      </c>
      <c r="F6043" t="s">
        <v>43</v>
      </c>
      <c r="G6043" t="s">
        <v>2398</v>
      </c>
      <c r="H6043">
        <v>14.96</v>
      </c>
      <c r="I6043">
        <v>4</v>
      </c>
      <c r="J6043">
        <v>0.3</v>
      </c>
      <c r="K6043" s="6">
        <f>J6043/H6043</f>
        <v>2.0053475935828874E-2</v>
      </c>
      <c r="M6043" t="str">
        <f>LEFT(C6043, SEARCH(" ", C6043) - 1)</f>
        <v>Cindy</v>
      </c>
      <c r="N6043" t="str" cm="1">
        <f t="array" ref="N6043">_xlfn.IFS(H6043&lt;0, "LOSS", H6043&gt;1000, "GREAT", H6043&gt;500, "GOOD", H6043&gt;=100, "OKAY", H6043&lt;100, "OKAY")</f>
        <v>OKAY</v>
      </c>
    </row>
    <row r="6044" spans="1:14">
      <c r="A6044" s="2">
        <v>42681</v>
      </c>
      <c r="B6044" s="2" t="str">
        <f>TEXT(A6044,"mmmm")</f>
        <v>November</v>
      </c>
      <c r="C6044" t="s">
        <v>1890</v>
      </c>
      <c r="D6044" t="s">
        <v>22</v>
      </c>
      <c r="E6044" t="s">
        <v>23</v>
      </c>
      <c r="F6044" t="s">
        <v>47</v>
      </c>
      <c r="G6044" t="s">
        <v>1433</v>
      </c>
      <c r="H6044">
        <v>12.9</v>
      </c>
      <c r="I6044">
        <v>2</v>
      </c>
      <c r="J6044">
        <v>6.32</v>
      </c>
      <c r="K6044" s="6">
        <f>J6044/H6044</f>
        <v>0.48992248062015503</v>
      </c>
      <c r="M6044" t="str">
        <f>LEFT(C6044, SEARCH(" ", C6044) - 1)</f>
        <v>Penelope</v>
      </c>
      <c r="N6044" t="str" cm="1">
        <f t="array" ref="N6044">_xlfn.IFS(H6044&lt;0, "LOSS", H6044&gt;1000, "GREAT", H6044&gt;500, "GOOD", H6044&gt;=100, "OKAY", H6044&lt;100, "OKAY")</f>
        <v>OKAY</v>
      </c>
    </row>
    <row r="6045" spans="1:14">
      <c r="A6045" s="2">
        <v>42681</v>
      </c>
      <c r="B6045" s="2" t="str">
        <f>TEXT(A6045,"mmmm")</f>
        <v>November</v>
      </c>
      <c r="C6045" t="s">
        <v>1418</v>
      </c>
      <c r="D6045" t="s">
        <v>345</v>
      </c>
      <c r="E6045" t="s">
        <v>21</v>
      </c>
      <c r="F6045" t="s">
        <v>40</v>
      </c>
      <c r="G6045" t="s">
        <v>1074</v>
      </c>
      <c r="H6045">
        <v>1603.14</v>
      </c>
      <c r="I6045">
        <v>4</v>
      </c>
      <c r="J6045">
        <v>100.2</v>
      </c>
      <c r="K6045" s="6">
        <f>J6045/H6045</f>
        <v>6.2502339159399678E-2</v>
      </c>
      <c r="M6045" t="str">
        <f>LEFT(C6045, SEARCH(" ", C6045) - 1)</f>
        <v>Michelle</v>
      </c>
      <c r="N6045" t="str" cm="1">
        <f t="array" ref="N6045">_xlfn.IFS(H6045&lt;0, "LOSS", H6045&gt;1000, "GREAT", H6045&gt;500, "GOOD", H6045&gt;=100, "OKAY", H6045&lt;100, "OKAY")</f>
        <v>GREAT</v>
      </c>
    </row>
    <row r="6046" spans="1:14">
      <c r="A6046" s="2">
        <v>42681</v>
      </c>
      <c r="B6046" s="2" t="str">
        <f>TEXT(A6046,"mmmm")</f>
        <v>November</v>
      </c>
      <c r="C6046" t="s">
        <v>1366</v>
      </c>
      <c r="D6046" t="s">
        <v>24</v>
      </c>
      <c r="E6046" t="s">
        <v>25</v>
      </c>
      <c r="F6046" t="s">
        <v>48</v>
      </c>
      <c r="G6046" t="s">
        <v>605</v>
      </c>
      <c r="H6046">
        <v>263.95999999999998</v>
      </c>
      <c r="I6046">
        <v>4</v>
      </c>
      <c r="J6046">
        <v>71.27</v>
      </c>
      <c r="K6046" s="6">
        <f>J6046/H6046</f>
        <v>0.2700030307622367</v>
      </c>
      <c r="M6046" t="str">
        <f>LEFT(C6046, SEARCH(" ", C6046) - 1)</f>
        <v>Luke</v>
      </c>
      <c r="N6046" t="str" cm="1">
        <f t="array" ref="N6046">_xlfn.IFS(H6046&lt;0, "LOSS", H6046&gt;1000, "GREAT", H6046&gt;500, "GOOD", H6046&gt;=100, "OKAY", H6046&lt;100, "OKAY")</f>
        <v>OKAY</v>
      </c>
    </row>
    <row r="6047" spans="1:14">
      <c r="A6047" s="2">
        <v>42681</v>
      </c>
      <c r="B6047" s="2" t="str">
        <f>TEXT(A6047,"mmmm")</f>
        <v>November</v>
      </c>
      <c r="C6047" t="s">
        <v>1366</v>
      </c>
      <c r="D6047" t="s">
        <v>24</v>
      </c>
      <c r="E6047" t="s">
        <v>25</v>
      </c>
      <c r="F6047" t="s">
        <v>48</v>
      </c>
      <c r="G6047" t="s">
        <v>1822</v>
      </c>
      <c r="H6047">
        <v>359.97</v>
      </c>
      <c r="I6047">
        <v>3</v>
      </c>
      <c r="J6047">
        <v>100.79</v>
      </c>
      <c r="K6047" s="6">
        <f>J6047/H6047</f>
        <v>0.27999555518515429</v>
      </c>
      <c r="M6047" t="str">
        <f>LEFT(C6047, SEARCH(" ", C6047) - 1)</f>
        <v>Luke</v>
      </c>
      <c r="N6047" t="str" cm="1">
        <f t="array" ref="N6047">_xlfn.IFS(H6047&lt;0, "LOSS", H6047&gt;1000, "GREAT", H6047&gt;500, "GOOD", H6047&gt;=100, "OKAY", H6047&lt;100, "OKAY")</f>
        <v>OKAY</v>
      </c>
    </row>
    <row r="6048" spans="1:14">
      <c r="A6048" s="2">
        <v>42681</v>
      </c>
      <c r="B6048" s="2" t="str">
        <f>TEXT(A6048,"mmmm")</f>
        <v>November</v>
      </c>
      <c r="C6048" t="s">
        <v>1366</v>
      </c>
      <c r="D6048" t="s">
        <v>24</v>
      </c>
      <c r="E6048" t="s">
        <v>23</v>
      </c>
      <c r="F6048" t="s">
        <v>47</v>
      </c>
      <c r="G6048" t="s">
        <v>1251</v>
      </c>
      <c r="H6048">
        <v>12.96</v>
      </c>
      <c r="I6048">
        <v>2</v>
      </c>
      <c r="J6048">
        <v>6.22</v>
      </c>
      <c r="K6048" s="6">
        <f>J6048/H6048</f>
        <v>0.47993827160493824</v>
      </c>
      <c r="M6048" t="str">
        <f>LEFT(C6048, SEARCH(" ", C6048) - 1)</f>
        <v>Luke</v>
      </c>
      <c r="N6048" t="str" cm="1">
        <f t="array" ref="N6048">_xlfn.IFS(H6048&lt;0, "LOSS", H6048&gt;1000, "GREAT", H6048&gt;500, "GOOD", H6048&gt;=100, "OKAY", H6048&lt;100, "OKAY")</f>
        <v>OKAY</v>
      </c>
    </row>
    <row r="6049" spans="1:14">
      <c r="A6049" s="2">
        <v>42681</v>
      </c>
      <c r="B6049" s="2" t="str">
        <f>TEXT(A6049,"mmmm")</f>
        <v>November</v>
      </c>
      <c r="C6049" t="s">
        <v>1366</v>
      </c>
      <c r="D6049" t="s">
        <v>24</v>
      </c>
      <c r="E6049" t="s">
        <v>23</v>
      </c>
      <c r="F6049" t="s">
        <v>49</v>
      </c>
      <c r="G6049" t="s">
        <v>1562</v>
      </c>
      <c r="H6049">
        <v>116.82</v>
      </c>
      <c r="I6049">
        <v>3</v>
      </c>
      <c r="J6049">
        <v>5.84</v>
      </c>
      <c r="K6049" s="6">
        <f>J6049/H6049</f>
        <v>4.99914398219483E-2</v>
      </c>
      <c r="M6049" t="str">
        <f>LEFT(C6049, SEARCH(" ", C6049) - 1)</f>
        <v>Luke</v>
      </c>
      <c r="N6049" t="str" cm="1">
        <f t="array" ref="N6049">_xlfn.IFS(H6049&lt;0, "LOSS", H6049&gt;1000, "GREAT", H6049&gt;500, "GOOD", H6049&gt;=100, "OKAY", H6049&lt;100, "OKAY")</f>
        <v>OKAY</v>
      </c>
    </row>
    <row r="6050" spans="1:14">
      <c r="A6050" s="2">
        <v>42681</v>
      </c>
      <c r="B6050" s="2" t="str">
        <f>TEXT(A6050,"mmmm")</f>
        <v>November</v>
      </c>
      <c r="C6050" t="s">
        <v>1366</v>
      </c>
      <c r="D6050" t="s">
        <v>24</v>
      </c>
      <c r="E6050" t="s">
        <v>23</v>
      </c>
      <c r="F6050" t="s">
        <v>38</v>
      </c>
      <c r="G6050" t="s">
        <v>2538</v>
      </c>
      <c r="H6050">
        <v>276.77999999999997</v>
      </c>
      <c r="I6050">
        <v>2</v>
      </c>
      <c r="J6050">
        <v>89.95</v>
      </c>
      <c r="K6050" s="6">
        <f>J6050/H6050</f>
        <v>0.32498735457764294</v>
      </c>
      <c r="M6050" t="str">
        <f>LEFT(C6050, SEARCH(" ", C6050) - 1)</f>
        <v>Luke</v>
      </c>
      <c r="N6050" t="str" cm="1">
        <f t="array" ref="N6050">_xlfn.IFS(H6050&lt;0, "LOSS", H6050&gt;1000, "GREAT", H6050&gt;500, "GOOD", H6050&gt;=100, "OKAY", H6050&lt;100, "OKAY")</f>
        <v>OKAY</v>
      </c>
    </row>
    <row r="6051" spans="1:14">
      <c r="A6051" s="2">
        <v>42681</v>
      </c>
      <c r="B6051" s="2" t="str">
        <f>TEXT(A6051,"mmmm")</f>
        <v>November</v>
      </c>
      <c r="C6051" t="s">
        <v>987</v>
      </c>
      <c r="D6051" t="s">
        <v>26</v>
      </c>
      <c r="E6051" t="s">
        <v>21</v>
      </c>
      <c r="F6051" t="s">
        <v>44</v>
      </c>
      <c r="G6051" t="s">
        <v>2497</v>
      </c>
      <c r="H6051">
        <v>44.46</v>
      </c>
      <c r="I6051">
        <v>5</v>
      </c>
      <c r="J6051">
        <v>-17.78</v>
      </c>
      <c r="K6051" s="6">
        <f>J6051/H6051</f>
        <v>-0.39991003148897886</v>
      </c>
      <c r="M6051" t="str">
        <f>LEFT(C6051, SEARCH(" ", C6051) - 1)</f>
        <v>Michael</v>
      </c>
      <c r="N6051" t="str" cm="1">
        <f t="array" ref="N6051">_xlfn.IFS(H6051&lt;0, "LOSS", H6051&gt;1000, "GREAT", H6051&gt;500, "GOOD", H6051&gt;=100, "OKAY", H6051&lt;100, "OKAY")</f>
        <v>OKAY</v>
      </c>
    </row>
    <row r="6052" spans="1:14">
      <c r="A6052" s="2">
        <v>42681</v>
      </c>
      <c r="B6052" s="2" t="str">
        <f>TEXT(A6052,"mmmm")</f>
        <v>November</v>
      </c>
      <c r="C6052" t="s">
        <v>987</v>
      </c>
      <c r="D6052" t="s">
        <v>26</v>
      </c>
      <c r="E6052" t="s">
        <v>23</v>
      </c>
      <c r="F6052" t="s">
        <v>49</v>
      </c>
      <c r="G6052" t="s">
        <v>2445</v>
      </c>
      <c r="H6052">
        <v>314.08999999999997</v>
      </c>
      <c r="I6052">
        <v>3</v>
      </c>
      <c r="J6052">
        <v>19.63</v>
      </c>
      <c r="K6052" s="6">
        <f>J6052/H6052</f>
        <v>6.2498010124486615E-2</v>
      </c>
      <c r="M6052" t="str">
        <f>LEFT(C6052, SEARCH(" ", C6052) - 1)</f>
        <v>Michael</v>
      </c>
      <c r="N6052" t="str" cm="1">
        <f t="array" ref="N6052">_xlfn.IFS(H6052&lt;0, "LOSS", H6052&gt;1000, "GREAT", H6052&gt;500, "GOOD", H6052&gt;=100, "OKAY", H6052&lt;100, "OKAY")</f>
        <v>OKAY</v>
      </c>
    </row>
    <row r="6053" spans="1:14">
      <c r="A6053" s="2">
        <v>42681</v>
      </c>
      <c r="B6053" s="2" t="str">
        <f>TEXT(A6053,"mmmm")</f>
        <v>November</v>
      </c>
      <c r="C6053" t="s">
        <v>280</v>
      </c>
      <c r="D6053" t="s">
        <v>22</v>
      </c>
      <c r="E6053" t="s">
        <v>25</v>
      </c>
      <c r="F6053" t="s">
        <v>35</v>
      </c>
      <c r="G6053" t="s">
        <v>988</v>
      </c>
      <c r="H6053">
        <v>479.97</v>
      </c>
      <c r="I6053">
        <v>3</v>
      </c>
      <c r="J6053">
        <v>163.19</v>
      </c>
      <c r="K6053" s="6">
        <f>J6053/H6053</f>
        <v>0.34000041669270992</v>
      </c>
      <c r="M6053" t="str">
        <f>LEFT(C6053, SEARCH(" ", C6053) - 1)</f>
        <v>Marina</v>
      </c>
      <c r="N6053" t="str" cm="1">
        <f t="array" ref="N6053">_xlfn.IFS(H6053&lt;0, "LOSS", H6053&gt;1000, "GREAT", H6053&gt;500, "GOOD", H6053&gt;=100, "OKAY", H6053&lt;100, "OKAY")</f>
        <v>OKAY</v>
      </c>
    </row>
    <row r="6054" spans="1:14">
      <c r="A6054" s="2">
        <v>42681</v>
      </c>
      <c r="B6054" s="2" t="str">
        <f>TEXT(A6054,"mmmm")</f>
        <v>November</v>
      </c>
      <c r="C6054" t="s">
        <v>1485</v>
      </c>
      <c r="D6054" t="s">
        <v>22</v>
      </c>
      <c r="E6054" t="s">
        <v>23</v>
      </c>
      <c r="F6054" t="s">
        <v>38</v>
      </c>
      <c r="G6054" t="s">
        <v>407</v>
      </c>
      <c r="H6054">
        <v>57.58</v>
      </c>
      <c r="I6054">
        <v>2</v>
      </c>
      <c r="J6054">
        <v>20.149999999999999</v>
      </c>
      <c r="K6054" s="6">
        <f>J6054/H6054</f>
        <v>0.34994789857589437</v>
      </c>
      <c r="M6054" t="str">
        <f>LEFT(C6054, SEARCH(" ", C6054) - 1)</f>
        <v>Lisa</v>
      </c>
      <c r="N6054" t="str" cm="1">
        <f t="array" ref="N6054">_xlfn.IFS(H6054&lt;0, "LOSS", H6054&gt;1000, "GREAT", H6054&gt;500, "GOOD", H6054&gt;=100, "OKAY", H6054&lt;100, "OKAY")</f>
        <v>OKAY</v>
      </c>
    </row>
    <row r="6055" spans="1:14">
      <c r="A6055" s="2">
        <v>42682</v>
      </c>
      <c r="B6055" s="2" t="str">
        <f>TEXT(A6055,"mmmm")</f>
        <v>November</v>
      </c>
      <c r="C6055" t="s">
        <v>2364</v>
      </c>
      <c r="D6055" t="s">
        <v>84</v>
      </c>
      <c r="E6055" t="s">
        <v>21</v>
      </c>
      <c r="F6055" t="s">
        <v>39</v>
      </c>
      <c r="G6055" t="s">
        <v>2561</v>
      </c>
      <c r="H6055">
        <v>261.95999999999998</v>
      </c>
      <c r="I6055">
        <v>2</v>
      </c>
      <c r="J6055">
        <v>41.91</v>
      </c>
      <c r="K6055" s="6">
        <f>J6055/H6055</f>
        <v>0.15998625744388456</v>
      </c>
      <c r="M6055" t="str">
        <f>LEFT(C6055, SEARCH(" ", C6055) - 1)</f>
        <v>Claire</v>
      </c>
      <c r="N6055" t="str" cm="1">
        <f t="array" ref="N6055">_xlfn.IFS(H6055&lt;0, "LOSS", H6055&gt;1000, "GREAT", H6055&gt;500, "GOOD", H6055&gt;=100, "OKAY", H6055&lt;100, "OKAY")</f>
        <v>OKAY</v>
      </c>
    </row>
    <row r="6056" spans="1:14">
      <c r="A6056" s="2">
        <v>42682</v>
      </c>
      <c r="B6056" s="2" t="str">
        <f>TEXT(A6056,"mmmm")</f>
        <v>November</v>
      </c>
      <c r="C6056" t="s">
        <v>2364</v>
      </c>
      <c r="D6056" t="s">
        <v>84</v>
      </c>
      <c r="E6056" t="s">
        <v>21</v>
      </c>
      <c r="F6056" t="s">
        <v>40</v>
      </c>
      <c r="G6056" t="s">
        <v>947</v>
      </c>
      <c r="H6056">
        <v>731.94</v>
      </c>
      <c r="I6056">
        <v>3</v>
      </c>
      <c r="J6056">
        <v>219.58</v>
      </c>
      <c r="K6056" s="6">
        <f>J6056/H6056</f>
        <v>0.29999726753559036</v>
      </c>
      <c r="M6056" t="str">
        <f>LEFT(C6056, SEARCH(" ", C6056) - 1)</f>
        <v>Claire</v>
      </c>
      <c r="N6056" t="str" cm="1">
        <f t="array" ref="N6056">_xlfn.IFS(H6056&lt;0, "LOSS", H6056&gt;1000, "GREAT", H6056&gt;500, "GOOD", H6056&gt;=100, "OKAY", H6056&lt;100, "OKAY")</f>
        <v>GOOD</v>
      </c>
    </row>
    <row r="6057" spans="1:14">
      <c r="A6057" s="2">
        <v>42683</v>
      </c>
      <c r="B6057" s="2" t="str">
        <f>TEXT(A6057,"mmmm")</f>
        <v>November</v>
      </c>
      <c r="C6057" t="s">
        <v>1414</v>
      </c>
      <c r="D6057" t="s">
        <v>22</v>
      </c>
      <c r="E6057" t="s">
        <v>25</v>
      </c>
      <c r="F6057" t="s">
        <v>35</v>
      </c>
      <c r="G6057" t="s">
        <v>360</v>
      </c>
      <c r="H6057">
        <v>479.97</v>
      </c>
      <c r="I6057">
        <v>3</v>
      </c>
      <c r="J6057">
        <v>177.59</v>
      </c>
      <c r="K6057" s="6">
        <f>J6057/H6057</f>
        <v>0.37000229180990479</v>
      </c>
      <c r="M6057" t="str">
        <f>LEFT(C6057, SEARCH(" ", C6057) - 1)</f>
        <v>Philip</v>
      </c>
      <c r="N6057" t="str" cm="1">
        <f t="array" ref="N6057">_xlfn.IFS(H6057&lt;0, "LOSS", H6057&gt;1000, "GREAT", H6057&gt;500, "GOOD", H6057&gt;=100, "OKAY", H6057&lt;100, "OKAY")</f>
        <v>OKAY</v>
      </c>
    </row>
    <row r="6058" spans="1:14">
      <c r="A6058" s="2">
        <v>42684</v>
      </c>
      <c r="B6058" s="2" t="str">
        <f>TEXT(A6058,"mmmm")</f>
        <v>November</v>
      </c>
      <c r="C6058" t="s">
        <v>1950</v>
      </c>
      <c r="D6058" t="s">
        <v>22</v>
      </c>
      <c r="E6058" t="s">
        <v>23</v>
      </c>
      <c r="F6058" t="s">
        <v>49</v>
      </c>
      <c r="G6058" t="s">
        <v>1832</v>
      </c>
      <c r="H6058">
        <v>155.82</v>
      </c>
      <c r="I6058">
        <v>7</v>
      </c>
      <c r="J6058">
        <v>42.07</v>
      </c>
      <c r="K6058" s="6">
        <f>J6058/H6058</f>
        <v>0.26999101527403413</v>
      </c>
      <c r="M6058" t="str">
        <f>LEFT(C6058, SEARCH(" ", C6058) - 1)</f>
        <v>Pamela</v>
      </c>
      <c r="N6058" t="str" cm="1">
        <f t="array" ref="N6058">_xlfn.IFS(H6058&lt;0, "LOSS", H6058&gt;1000, "GREAT", H6058&gt;500, "GOOD", H6058&gt;=100, "OKAY", H6058&lt;100, "OKAY")</f>
        <v>OKAY</v>
      </c>
    </row>
    <row r="6059" spans="1:14">
      <c r="A6059" s="2">
        <v>42684</v>
      </c>
      <c r="B6059" s="2" t="str">
        <f>TEXT(A6059,"mmmm")</f>
        <v>November</v>
      </c>
      <c r="C6059" t="s">
        <v>1950</v>
      </c>
      <c r="D6059" t="s">
        <v>22</v>
      </c>
      <c r="E6059" t="s">
        <v>23</v>
      </c>
      <c r="F6059" t="s">
        <v>38</v>
      </c>
      <c r="G6059" t="s">
        <v>1975</v>
      </c>
      <c r="H6059">
        <v>70.010000000000005</v>
      </c>
      <c r="I6059">
        <v>3</v>
      </c>
      <c r="J6059">
        <v>24.5</v>
      </c>
      <c r="K6059" s="6">
        <f>J6059/H6059</f>
        <v>0.34995000714183683</v>
      </c>
      <c r="M6059" t="str">
        <f>LEFT(C6059, SEARCH(" ", C6059) - 1)</f>
        <v>Pamela</v>
      </c>
      <c r="N6059" t="str" cm="1">
        <f t="array" ref="N6059">_xlfn.IFS(H6059&lt;0, "LOSS", H6059&gt;1000, "GREAT", H6059&gt;500, "GOOD", H6059&gt;=100, "OKAY", H6059&lt;100, "OKAY")</f>
        <v>OKAY</v>
      </c>
    </row>
    <row r="6060" spans="1:14">
      <c r="A6060" s="2">
        <v>42684</v>
      </c>
      <c r="B6060" s="2" t="str">
        <f>TEXT(A6060,"mmmm")</f>
        <v>November</v>
      </c>
      <c r="C6060" t="s">
        <v>2303</v>
      </c>
      <c r="D6060" t="s">
        <v>22</v>
      </c>
      <c r="E6060" t="s">
        <v>23</v>
      </c>
      <c r="F6060" t="s">
        <v>38</v>
      </c>
      <c r="G6060" t="s">
        <v>646</v>
      </c>
      <c r="H6060">
        <v>13.22</v>
      </c>
      <c r="I6060">
        <v>4</v>
      </c>
      <c r="J6060">
        <v>4.46</v>
      </c>
      <c r="K6060" s="6">
        <f>J6060/H6060</f>
        <v>0.33736762481089255</v>
      </c>
      <c r="M6060" t="str">
        <f>LEFT(C6060, SEARCH(" ", C6060) - 1)</f>
        <v>Chuck</v>
      </c>
      <c r="N6060" t="str" cm="1">
        <f t="array" ref="N6060">_xlfn.IFS(H6060&lt;0, "LOSS", H6060&gt;1000, "GREAT", H6060&gt;500, "GOOD", H6060&gt;=100, "OKAY", H6060&lt;100, "OKAY")</f>
        <v>OKAY</v>
      </c>
    </row>
    <row r="6061" spans="1:14">
      <c r="A6061" s="2">
        <v>42684</v>
      </c>
      <c r="B6061" s="2" t="str">
        <f>TEXT(A6061,"mmmm")</f>
        <v>November</v>
      </c>
      <c r="C6061" t="s">
        <v>2303</v>
      </c>
      <c r="D6061" t="s">
        <v>22</v>
      </c>
      <c r="E6061" t="s">
        <v>23</v>
      </c>
      <c r="F6061" t="s">
        <v>47</v>
      </c>
      <c r="G6061" t="s">
        <v>2350</v>
      </c>
      <c r="H6061">
        <v>32.4</v>
      </c>
      <c r="I6061">
        <v>5</v>
      </c>
      <c r="J6061">
        <v>15.55</v>
      </c>
      <c r="K6061" s="6">
        <f>J6061/H6061</f>
        <v>0.47993827160493829</v>
      </c>
      <c r="M6061" t="str">
        <f>LEFT(C6061, SEARCH(" ", C6061) - 1)</f>
        <v>Chuck</v>
      </c>
      <c r="N6061" t="str" cm="1">
        <f t="array" ref="N6061">_xlfn.IFS(H6061&lt;0, "LOSS", H6061&gt;1000, "GREAT", H6061&gt;500, "GOOD", H6061&gt;=100, "OKAY", H6061&lt;100, "OKAY")</f>
        <v>OKAY</v>
      </c>
    </row>
    <row r="6062" spans="1:14">
      <c r="A6062" s="2">
        <v>42684</v>
      </c>
      <c r="B6062" s="2" t="str">
        <f>TEXT(A6062,"mmmm")</f>
        <v>November</v>
      </c>
      <c r="C6062" t="s">
        <v>1935</v>
      </c>
      <c r="D6062" t="s">
        <v>80</v>
      </c>
      <c r="E6062" t="s">
        <v>23</v>
      </c>
      <c r="F6062" t="s">
        <v>37</v>
      </c>
      <c r="G6062" t="s">
        <v>1043</v>
      </c>
      <c r="H6062">
        <v>41.86</v>
      </c>
      <c r="I6062">
        <v>7</v>
      </c>
      <c r="J6062">
        <v>10.47</v>
      </c>
      <c r="K6062" s="6">
        <f>J6062/H6062</f>
        <v>0.25011944577161971</v>
      </c>
      <c r="M6062" t="str">
        <f>LEFT(C6062, SEARCH(" ", C6062) - 1)</f>
        <v>Debra</v>
      </c>
      <c r="N6062" t="str" cm="1">
        <f t="array" ref="N6062">_xlfn.IFS(H6062&lt;0, "LOSS", H6062&gt;1000, "GREAT", H6062&gt;500, "GOOD", H6062&gt;=100, "OKAY", H6062&lt;100, "OKAY")</f>
        <v>OKAY</v>
      </c>
    </row>
    <row r="6063" spans="1:14">
      <c r="A6063" s="2">
        <v>42684</v>
      </c>
      <c r="B6063" s="2" t="str">
        <f>TEXT(A6063,"mmmm")</f>
        <v>November</v>
      </c>
      <c r="C6063" t="s">
        <v>728</v>
      </c>
      <c r="D6063" t="s">
        <v>30</v>
      </c>
      <c r="E6063" t="s">
        <v>23</v>
      </c>
      <c r="F6063" t="s">
        <v>50</v>
      </c>
      <c r="G6063" t="s">
        <v>891</v>
      </c>
      <c r="H6063">
        <v>14.72</v>
      </c>
      <c r="I6063">
        <v>5</v>
      </c>
      <c r="J6063">
        <v>-3.31</v>
      </c>
      <c r="K6063" s="6">
        <f>J6063/H6063</f>
        <v>-0.22486413043478259</v>
      </c>
      <c r="M6063" t="str">
        <f>LEFT(C6063, SEARCH(" ", C6063) - 1)</f>
        <v>Art</v>
      </c>
      <c r="N6063" t="str" cm="1">
        <f t="array" ref="N6063">_xlfn.IFS(H6063&lt;0, "LOSS", H6063&gt;1000, "GREAT", H6063&gt;500, "GOOD", H6063&gt;=100, "OKAY", H6063&lt;100, "OKAY")</f>
        <v>OKAY</v>
      </c>
    </row>
    <row r="6064" spans="1:14">
      <c r="A6064" s="2">
        <v>42684</v>
      </c>
      <c r="B6064" s="2" t="str">
        <f>TEXT(A6064,"mmmm")</f>
        <v>November</v>
      </c>
      <c r="C6064" t="s">
        <v>728</v>
      </c>
      <c r="D6064" t="s">
        <v>30</v>
      </c>
      <c r="E6064" t="s">
        <v>23</v>
      </c>
      <c r="F6064" t="s">
        <v>49</v>
      </c>
      <c r="G6064" t="s">
        <v>258</v>
      </c>
      <c r="H6064">
        <v>38.979999999999997</v>
      </c>
      <c r="I6064">
        <v>3</v>
      </c>
      <c r="J6064">
        <v>-2.44</v>
      </c>
      <c r="K6064" s="6">
        <f>J6064/H6064</f>
        <v>-6.2596203181118526E-2</v>
      </c>
      <c r="M6064" t="str">
        <f>LEFT(C6064, SEARCH(" ", C6064) - 1)</f>
        <v>Art</v>
      </c>
      <c r="N6064" t="str" cm="1">
        <f t="array" ref="N6064">_xlfn.IFS(H6064&lt;0, "LOSS", H6064&gt;1000, "GREAT", H6064&gt;500, "GOOD", H6064&gt;=100, "OKAY", H6064&lt;100, "OKAY")</f>
        <v>OKAY</v>
      </c>
    </row>
    <row r="6065" spans="1:14">
      <c r="A6065" s="2">
        <v>42684</v>
      </c>
      <c r="B6065" s="2" t="str">
        <f>TEXT(A6065,"mmmm")</f>
        <v>November</v>
      </c>
      <c r="C6065" t="s">
        <v>1262</v>
      </c>
      <c r="D6065" t="s">
        <v>30</v>
      </c>
      <c r="E6065" t="s">
        <v>23</v>
      </c>
      <c r="F6065" t="s">
        <v>45</v>
      </c>
      <c r="G6065" t="s">
        <v>671</v>
      </c>
      <c r="H6065">
        <v>9.2200000000000006</v>
      </c>
      <c r="I6065">
        <v>4</v>
      </c>
      <c r="J6065">
        <v>3.34</v>
      </c>
      <c r="K6065" s="6">
        <f>J6065/H6065</f>
        <v>0.3622559652928416</v>
      </c>
      <c r="M6065" t="str">
        <f>LEFT(C6065, SEARCH(" ", C6065) - 1)</f>
        <v>Paul</v>
      </c>
      <c r="N6065" t="str" cm="1">
        <f t="array" ref="N6065">_xlfn.IFS(H6065&lt;0, "LOSS", H6065&gt;1000, "GREAT", H6065&gt;500, "GOOD", H6065&gt;=100, "OKAY", H6065&lt;100, "OKAY")</f>
        <v>OKAY</v>
      </c>
    </row>
    <row r="6066" spans="1:14">
      <c r="A6066" s="2">
        <v>42684</v>
      </c>
      <c r="B6066" s="2" t="str">
        <f>TEXT(A6066,"mmmm")</f>
        <v>November</v>
      </c>
      <c r="C6066" t="s">
        <v>1262</v>
      </c>
      <c r="D6066" t="s">
        <v>30</v>
      </c>
      <c r="E6066" t="s">
        <v>25</v>
      </c>
      <c r="F6066" t="s">
        <v>48</v>
      </c>
      <c r="G6066" t="s">
        <v>684</v>
      </c>
      <c r="H6066">
        <v>41.96</v>
      </c>
      <c r="I6066">
        <v>7</v>
      </c>
      <c r="J6066">
        <v>-9.7899999999999991</v>
      </c>
      <c r="K6066" s="6">
        <f>J6066/H6066</f>
        <v>-0.23331744518589129</v>
      </c>
      <c r="M6066" t="str">
        <f>LEFT(C6066, SEARCH(" ", C6066) - 1)</f>
        <v>Paul</v>
      </c>
      <c r="N6066" t="str" cm="1">
        <f t="array" ref="N6066">_xlfn.IFS(H6066&lt;0, "LOSS", H6066&gt;1000, "GREAT", H6066&gt;500, "GOOD", H6066&gt;=100, "OKAY", H6066&lt;100, "OKAY")</f>
        <v>OKAY</v>
      </c>
    </row>
    <row r="6067" spans="1:14">
      <c r="A6067" s="2">
        <v>42684</v>
      </c>
      <c r="B6067" s="2" t="str">
        <f>TEXT(A6067,"mmmm")</f>
        <v>November</v>
      </c>
      <c r="C6067" t="s">
        <v>1262</v>
      </c>
      <c r="D6067" t="s">
        <v>30</v>
      </c>
      <c r="E6067" t="s">
        <v>23</v>
      </c>
      <c r="F6067" t="s">
        <v>47</v>
      </c>
      <c r="G6067" t="s">
        <v>1688</v>
      </c>
      <c r="H6067">
        <v>89.57</v>
      </c>
      <c r="I6067">
        <v>2</v>
      </c>
      <c r="J6067">
        <v>32.47</v>
      </c>
      <c r="K6067" s="6">
        <f>J6067/H6067</f>
        <v>0.36250976889583569</v>
      </c>
      <c r="M6067" t="str">
        <f>LEFT(C6067, SEARCH(" ", C6067) - 1)</f>
        <v>Paul</v>
      </c>
      <c r="N6067" t="str" cm="1">
        <f t="array" ref="N6067">_xlfn.IFS(H6067&lt;0, "LOSS", H6067&gt;1000, "GREAT", H6067&gt;500, "GOOD", H6067&gt;=100, "OKAY", H6067&lt;100, "OKAY")</f>
        <v>OKAY</v>
      </c>
    </row>
    <row r="6068" spans="1:14">
      <c r="A6068" s="2">
        <v>42684</v>
      </c>
      <c r="B6068" s="2" t="str">
        <f>TEXT(A6068,"mmmm")</f>
        <v>November</v>
      </c>
      <c r="C6068" t="s">
        <v>1262</v>
      </c>
      <c r="D6068" t="s">
        <v>30</v>
      </c>
      <c r="E6068" t="s">
        <v>23</v>
      </c>
      <c r="F6068" t="s">
        <v>47</v>
      </c>
      <c r="G6068" t="s">
        <v>1687</v>
      </c>
      <c r="H6068">
        <v>22.25</v>
      </c>
      <c r="I6068">
        <v>3</v>
      </c>
      <c r="J6068">
        <v>7.51</v>
      </c>
      <c r="K6068" s="6">
        <f>J6068/H6068</f>
        <v>0.33752808988764044</v>
      </c>
      <c r="M6068" t="str">
        <f>LEFT(C6068, SEARCH(" ", C6068) - 1)</f>
        <v>Paul</v>
      </c>
      <c r="N6068" t="str" cm="1">
        <f t="array" ref="N6068">_xlfn.IFS(H6068&lt;0, "LOSS", H6068&gt;1000, "GREAT", H6068&gt;500, "GOOD", H6068&gt;=100, "OKAY", H6068&lt;100, "OKAY")</f>
        <v>OKAY</v>
      </c>
    </row>
    <row r="6069" spans="1:14">
      <c r="A6069" s="2">
        <v>42684</v>
      </c>
      <c r="B6069" s="2" t="str">
        <f>TEXT(A6069,"mmmm")</f>
        <v>November</v>
      </c>
      <c r="C6069" t="s">
        <v>1262</v>
      </c>
      <c r="D6069" t="s">
        <v>30</v>
      </c>
      <c r="E6069" t="s">
        <v>23</v>
      </c>
      <c r="F6069" t="s">
        <v>36</v>
      </c>
      <c r="G6069" t="s">
        <v>2417</v>
      </c>
      <c r="H6069">
        <v>334.88</v>
      </c>
      <c r="I6069">
        <v>4</v>
      </c>
      <c r="J6069">
        <v>29.3</v>
      </c>
      <c r="K6069" s="6">
        <f>J6069/H6069</f>
        <v>8.7494027711419023E-2</v>
      </c>
      <c r="M6069" t="str">
        <f>LEFT(C6069, SEARCH(" ", C6069) - 1)</f>
        <v>Paul</v>
      </c>
      <c r="N6069" t="str" cm="1">
        <f t="array" ref="N6069">_xlfn.IFS(H6069&lt;0, "LOSS", H6069&gt;1000, "GREAT", H6069&gt;500, "GOOD", H6069&gt;=100, "OKAY", H6069&lt;100, "OKAY")</f>
        <v>OKAY</v>
      </c>
    </row>
    <row r="6070" spans="1:14">
      <c r="A6070" s="2">
        <v>42684</v>
      </c>
      <c r="B6070" s="2" t="str">
        <f>TEXT(A6070,"mmmm")</f>
        <v>November</v>
      </c>
      <c r="C6070" t="s">
        <v>1262</v>
      </c>
      <c r="D6070" t="s">
        <v>30</v>
      </c>
      <c r="E6070" t="s">
        <v>21</v>
      </c>
      <c r="F6070" t="s">
        <v>44</v>
      </c>
      <c r="G6070" t="s">
        <v>1297</v>
      </c>
      <c r="H6070">
        <v>148.29</v>
      </c>
      <c r="I6070">
        <v>7</v>
      </c>
      <c r="J6070">
        <v>29.66</v>
      </c>
      <c r="K6070" s="6">
        <f>J6070/H6070</f>
        <v>0.20001348708611505</v>
      </c>
      <c r="M6070" t="str">
        <f>LEFT(C6070, SEARCH(" ", C6070) - 1)</f>
        <v>Paul</v>
      </c>
      <c r="N6070" t="str" cm="1">
        <f t="array" ref="N6070">_xlfn.IFS(H6070&lt;0, "LOSS", H6070&gt;1000, "GREAT", H6070&gt;500, "GOOD", H6070&gt;=100, "OKAY", H6070&lt;100, "OKAY")</f>
        <v>OKAY</v>
      </c>
    </row>
    <row r="6071" spans="1:14">
      <c r="A6071" s="2">
        <v>42684</v>
      </c>
      <c r="B6071" s="2" t="str">
        <f>TEXT(A6071,"mmmm")</f>
        <v>November</v>
      </c>
      <c r="C6071" t="s">
        <v>1262</v>
      </c>
      <c r="D6071" t="s">
        <v>30</v>
      </c>
      <c r="E6071" t="s">
        <v>23</v>
      </c>
      <c r="F6071" t="s">
        <v>47</v>
      </c>
      <c r="G6071" t="s">
        <v>1395</v>
      </c>
      <c r="H6071">
        <v>4.62</v>
      </c>
      <c r="I6071">
        <v>1</v>
      </c>
      <c r="J6071">
        <v>1.68</v>
      </c>
      <c r="K6071" s="6">
        <f>J6071/H6071</f>
        <v>0.36363636363636359</v>
      </c>
      <c r="M6071" t="str">
        <f>LEFT(C6071, SEARCH(" ", C6071) - 1)</f>
        <v>Paul</v>
      </c>
      <c r="N6071" t="str" cm="1">
        <f t="array" ref="N6071">_xlfn.IFS(H6071&lt;0, "LOSS", H6071&gt;1000, "GREAT", H6071&gt;500, "GOOD", H6071&gt;=100, "OKAY", H6071&lt;100, "OKAY")</f>
        <v>OKAY</v>
      </c>
    </row>
    <row r="6072" spans="1:14">
      <c r="A6072" s="2">
        <v>42684</v>
      </c>
      <c r="B6072" s="2" t="str">
        <f>TEXT(A6072,"mmmm")</f>
        <v>November</v>
      </c>
      <c r="C6072" t="s">
        <v>1262</v>
      </c>
      <c r="D6072" t="s">
        <v>30</v>
      </c>
      <c r="E6072" t="s">
        <v>25</v>
      </c>
      <c r="F6072" t="s">
        <v>35</v>
      </c>
      <c r="G6072" t="s">
        <v>1804</v>
      </c>
      <c r="H6072">
        <v>178.92</v>
      </c>
      <c r="I6072">
        <v>7</v>
      </c>
      <c r="J6072">
        <v>-29.07</v>
      </c>
      <c r="K6072" s="6">
        <f>J6072/H6072</f>
        <v>-0.16247484909456741</v>
      </c>
      <c r="M6072" t="str">
        <f>LEFT(C6072, SEARCH(" ", C6072) - 1)</f>
        <v>Paul</v>
      </c>
      <c r="N6072" t="str" cm="1">
        <f t="array" ref="N6072">_xlfn.IFS(H6072&lt;0, "LOSS", H6072&gt;1000, "GREAT", H6072&gt;500, "GOOD", H6072&gt;=100, "OKAY", H6072&lt;100, "OKAY")</f>
        <v>OKAY</v>
      </c>
    </row>
    <row r="6073" spans="1:14">
      <c r="A6073" s="2">
        <v>42684</v>
      </c>
      <c r="B6073" s="2" t="str">
        <f>TEXT(A6073,"mmmm")</f>
        <v>November</v>
      </c>
      <c r="C6073" t="s">
        <v>1262</v>
      </c>
      <c r="D6073" t="s">
        <v>30</v>
      </c>
      <c r="E6073" t="s">
        <v>23</v>
      </c>
      <c r="F6073" t="s">
        <v>38</v>
      </c>
      <c r="G6073" t="s">
        <v>2153</v>
      </c>
      <c r="H6073">
        <v>69.89</v>
      </c>
      <c r="I6073">
        <v>7</v>
      </c>
      <c r="J6073">
        <v>-46.59</v>
      </c>
      <c r="K6073" s="6">
        <f>J6073/H6073</f>
        <v>-0.66661897267134074</v>
      </c>
      <c r="M6073" t="str">
        <f>LEFT(C6073, SEARCH(" ", C6073) - 1)</f>
        <v>Paul</v>
      </c>
      <c r="N6073" t="str" cm="1">
        <f t="array" ref="N6073">_xlfn.IFS(H6073&lt;0, "LOSS", H6073&gt;1000, "GREAT", H6073&gt;500, "GOOD", H6073&gt;=100, "OKAY", H6073&lt;100, "OKAY")</f>
        <v>OKAY</v>
      </c>
    </row>
    <row r="6074" spans="1:14">
      <c r="A6074" s="2">
        <v>42684</v>
      </c>
      <c r="B6074" s="2" t="str">
        <f>TEXT(A6074,"mmmm")</f>
        <v>November</v>
      </c>
      <c r="C6074" t="s">
        <v>985</v>
      </c>
      <c r="D6074" t="s">
        <v>26</v>
      </c>
      <c r="E6074" t="s">
        <v>25</v>
      </c>
      <c r="F6074" t="s">
        <v>35</v>
      </c>
      <c r="G6074" t="s">
        <v>518</v>
      </c>
      <c r="H6074">
        <v>279.94</v>
      </c>
      <c r="I6074">
        <v>7</v>
      </c>
      <c r="J6074">
        <v>48.99</v>
      </c>
      <c r="K6074" s="6">
        <f>J6074/H6074</f>
        <v>0.1750017860970208</v>
      </c>
      <c r="M6074" t="str">
        <f>LEFT(C6074, SEARCH(" ", C6074) - 1)</f>
        <v>Maxwell</v>
      </c>
      <c r="N6074" t="str" cm="1">
        <f t="array" ref="N6074">_xlfn.IFS(H6074&lt;0, "LOSS", H6074&gt;1000, "GREAT", H6074&gt;500, "GOOD", H6074&gt;=100, "OKAY", H6074&lt;100, "OKAY")</f>
        <v>OKAY</v>
      </c>
    </row>
    <row r="6075" spans="1:14">
      <c r="A6075" s="2">
        <v>42684</v>
      </c>
      <c r="B6075" s="2" t="str">
        <f>TEXT(A6075,"mmmm")</f>
        <v>November</v>
      </c>
      <c r="C6075" t="s">
        <v>2225</v>
      </c>
      <c r="D6075" t="s">
        <v>208</v>
      </c>
      <c r="E6075" t="s">
        <v>21</v>
      </c>
      <c r="F6075" t="s">
        <v>44</v>
      </c>
      <c r="G6075" t="s">
        <v>2069</v>
      </c>
      <c r="H6075">
        <v>37.299999999999997</v>
      </c>
      <c r="I6075">
        <v>2</v>
      </c>
      <c r="J6075">
        <v>17.16</v>
      </c>
      <c r="K6075" s="6">
        <f>J6075/H6075</f>
        <v>0.46005361930294908</v>
      </c>
      <c r="M6075" t="str">
        <f>LEFT(C6075, SEARCH(" ", C6075) - 1)</f>
        <v>Kalyca</v>
      </c>
      <c r="N6075" t="str" cm="1">
        <f t="array" ref="N6075">_xlfn.IFS(H6075&lt;0, "LOSS", H6075&gt;1000, "GREAT", H6075&gt;500, "GOOD", H6075&gt;=100, "OKAY", H6075&lt;100, "OKAY")</f>
        <v>OKAY</v>
      </c>
    </row>
    <row r="6076" spans="1:14">
      <c r="A6076" s="2">
        <v>42684</v>
      </c>
      <c r="B6076" s="2" t="str">
        <f>TEXT(A6076,"mmmm")</f>
        <v>November</v>
      </c>
      <c r="C6076" t="s">
        <v>2225</v>
      </c>
      <c r="D6076" t="s">
        <v>208</v>
      </c>
      <c r="E6076" t="s">
        <v>23</v>
      </c>
      <c r="F6076" t="s">
        <v>38</v>
      </c>
      <c r="G6076" t="s">
        <v>456</v>
      </c>
      <c r="H6076">
        <v>81.96</v>
      </c>
      <c r="I6076">
        <v>2</v>
      </c>
      <c r="J6076">
        <v>39.340000000000003</v>
      </c>
      <c r="K6076" s="6">
        <f>J6076/H6076</f>
        <v>0.47999023914104449</v>
      </c>
      <c r="M6076" t="str">
        <f>LEFT(C6076, SEARCH(" ", C6076) - 1)</f>
        <v>Kalyca</v>
      </c>
      <c r="N6076" t="str" cm="1">
        <f t="array" ref="N6076">_xlfn.IFS(H6076&lt;0, "LOSS", H6076&gt;1000, "GREAT", H6076&gt;500, "GOOD", H6076&gt;=100, "OKAY", H6076&lt;100, "OKAY")</f>
        <v>OKAY</v>
      </c>
    </row>
    <row r="6077" spans="1:14">
      <c r="A6077" s="2">
        <v>42684</v>
      </c>
      <c r="B6077" s="2" t="str">
        <f>TEXT(A6077,"mmmm")</f>
        <v>November</v>
      </c>
      <c r="C6077" t="s">
        <v>1850</v>
      </c>
      <c r="D6077" t="s">
        <v>24</v>
      </c>
      <c r="E6077" t="s">
        <v>23</v>
      </c>
      <c r="F6077" t="s">
        <v>38</v>
      </c>
      <c r="G6077" t="s">
        <v>1883</v>
      </c>
      <c r="H6077">
        <v>20.37</v>
      </c>
      <c r="I6077">
        <v>1</v>
      </c>
      <c r="J6077">
        <v>7.38</v>
      </c>
      <c r="K6077" s="6">
        <f>J6077/H6077</f>
        <v>0.36229749631811486</v>
      </c>
      <c r="M6077" t="str">
        <f>LEFT(C6077, SEARCH(" ", C6077) - 1)</f>
        <v>Sally</v>
      </c>
      <c r="N6077" t="str" cm="1">
        <f t="array" ref="N6077">_xlfn.IFS(H6077&lt;0, "LOSS", H6077&gt;1000, "GREAT", H6077&gt;500, "GOOD", H6077&gt;=100, "OKAY", H6077&lt;100, "OKAY")</f>
        <v>OKAY</v>
      </c>
    </row>
    <row r="6078" spans="1:14">
      <c r="A6078" s="2">
        <v>42684</v>
      </c>
      <c r="B6078" s="2" t="str">
        <f>TEXT(A6078,"mmmm")</f>
        <v>November</v>
      </c>
      <c r="C6078" t="s">
        <v>1850</v>
      </c>
      <c r="D6078" t="s">
        <v>24</v>
      </c>
      <c r="E6078" t="s">
        <v>23</v>
      </c>
      <c r="F6078" t="s">
        <v>38</v>
      </c>
      <c r="G6078" t="s">
        <v>865</v>
      </c>
      <c r="H6078">
        <v>49.85</v>
      </c>
      <c r="I6078">
        <v>3</v>
      </c>
      <c r="J6078">
        <v>16.82</v>
      </c>
      <c r="K6078" s="6">
        <f>J6078/H6078</f>
        <v>0.33741223671013038</v>
      </c>
      <c r="M6078" t="str">
        <f>LEFT(C6078, SEARCH(" ", C6078) - 1)</f>
        <v>Sally</v>
      </c>
      <c r="N6078" t="str" cm="1">
        <f t="array" ref="N6078">_xlfn.IFS(H6078&lt;0, "LOSS", H6078&gt;1000, "GREAT", H6078&gt;500, "GOOD", H6078&gt;=100, "OKAY", H6078&lt;100, "OKAY")</f>
        <v>OKAY</v>
      </c>
    </row>
    <row r="6079" spans="1:14">
      <c r="A6079" s="2">
        <v>42684</v>
      </c>
      <c r="B6079" s="2" t="str">
        <f>TEXT(A6079,"mmmm")</f>
        <v>November</v>
      </c>
      <c r="C6079" t="s">
        <v>674</v>
      </c>
      <c r="D6079" t="s">
        <v>22</v>
      </c>
      <c r="E6079" t="s">
        <v>23</v>
      </c>
      <c r="F6079" t="s">
        <v>47</v>
      </c>
      <c r="G6079" t="s">
        <v>2577</v>
      </c>
      <c r="H6079">
        <v>67.709999999999994</v>
      </c>
      <c r="I6079">
        <v>3</v>
      </c>
      <c r="J6079">
        <v>32.5</v>
      </c>
      <c r="K6079" s="6">
        <f>J6079/H6079</f>
        <v>0.47998818490621775</v>
      </c>
      <c r="M6079" t="str">
        <f>LEFT(C6079, SEARCH(" ", C6079) - 1)</f>
        <v>Arianne</v>
      </c>
      <c r="N6079" t="str" cm="1">
        <f t="array" ref="N6079">_xlfn.IFS(H6079&lt;0, "LOSS", H6079&gt;1000, "GREAT", H6079&gt;500, "GOOD", H6079&gt;=100, "OKAY", H6079&lt;100, "OKAY")</f>
        <v>OKAY</v>
      </c>
    </row>
    <row r="6080" spans="1:14">
      <c r="A6080" s="2">
        <v>42684</v>
      </c>
      <c r="B6080" s="2" t="str">
        <f>TEXT(A6080,"mmmm")</f>
        <v>November</v>
      </c>
      <c r="C6080" t="s">
        <v>674</v>
      </c>
      <c r="D6080" t="s">
        <v>22</v>
      </c>
      <c r="E6080" t="s">
        <v>23</v>
      </c>
      <c r="F6080" t="s">
        <v>36</v>
      </c>
      <c r="G6080" t="s">
        <v>2697</v>
      </c>
      <c r="H6080">
        <v>129.91999999999999</v>
      </c>
      <c r="I6080">
        <v>4</v>
      </c>
      <c r="J6080">
        <v>38.979999999999997</v>
      </c>
      <c r="K6080" s="6">
        <f>J6080/H6080</f>
        <v>0.30003078817733991</v>
      </c>
      <c r="M6080" t="str">
        <f>LEFT(C6080, SEARCH(" ", C6080) - 1)</f>
        <v>Arianne</v>
      </c>
      <c r="N6080" t="str" cm="1">
        <f t="array" ref="N6080">_xlfn.IFS(H6080&lt;0, "LOSS", H6080&gt;1000, "GREAT", H6080&gt;500, "GOOD", H6080&gt;=100, "OKAY", H6080&lt;100, "OKAY")</f>
        <v>OKAY</v>
      </c>
    </row>
    <row r="6081" spans="1:14">
      <c r="A6081" s="2">
        <v>42684</v>
      </c>
      <c r="B6081" s="2" t="str">
        <f>TEXT(A6081,"mmmm")</f>
        <v>November</v>
      </c>
      <c r="C6081" t="s">
        <v>674</v>
      </c>
      <c r="D6081" t="s">
        <v>22</v>
      </c>
      <c r="E6081" t="s">
        <v>21</v>
      </c>
      <c r="F6081" t="s">
        <v>44</v>
      </c>
      <c r="G6081" t="s">
        <v>109</v>
      </c>
      <c r="H6081">
        <v>467.46</v>
      </c>
      <c r="I6081">
        <v>9</v>
      </c>
      <c r="J6081">
        <v>191.66</v>
      </c>
      <c r="K6081" s="6">
        <f>J6081/H6081</f>
        <v>0.41000299490865527</v>
      </c>
      <c r="M6081" t="str">
        <f>LEFT(C6081, SEARCH(" ", C6081) - 1)</f>
        <v>Arianne</v>
      </c>
      <c r="N6081" t="str" cm="1">
        <f t="array" ref="N6081">_xlfn.IFS(H6081&lt;0, "LOSS", H6081&gt;1000, "GREAT", H6081&gt;500, "GOOD", H6081&gt;=100, "OKAY", H6081&lt;100, "OKAY")</f>
        <v>OKAY</v>
      </c>
    </row>
    <row r="6082" spans="1:14">
      <c r="A6082" s="2">
        <v>42684</v>
      </c>
      <c r="B6082" s="2" t="str">
        <f>TEXT(A6082,"mmmm")</f>
        <v>November</v>
      </c>
      <c r="C6082" t="s">
        <v>674</v>
      </c>
      <c r="D6082" t="s">
        <v>22</v>
      </c>
      <c r="E6082" t="s">
        <v>23</v>
      </c>
      <c r="F6082" t="s">
        <v>47</v>
      </c>
      <c r="G6082" t="s">
        <v>706</v>
      </c>
      <c r="H6082">
        <v>61.4</v>
      </c>
      <c r="I6082">
        <v>5</v>
      </c>
      <c r="J6082">
        <v>28.86</v>
      </c>
      <c r="K6082" s="6">
        <f>J6082/H6082</f>
        <v>0.47003257328990228</v>
      </c>
      <c r="M6082" t="str">
        <f>LEFT(C6082, SEARCH(" ", C6082) - 1)</f>
        <v>Arianne</v>
      </c>
      <c r="N6082" t="str" cm="1">
        <f t="array" ref="N6082">_xlfn.IFS(H6082&lt;0, "LOSS", H6082&gt;1000, "GREAT", H6082&gt;500, "GOOD", H6082&gt;=100, "OKAY", H6082&lt;100, "OKAY")</f>
        <v>OKAY</v>
      </c>
    </row>
    <row r="6083" spans="1:14">
      <c r="A6083" s="2">
        <v>42684</v>
      </c>
      <c r="B6083" s="2" t="str">
        <f>TEXT(A6083,"mmmm")</f>
        <v>November</v>
      </c>
      <c r="C6083" t="s">
        <v>674</v>
      </c>
      <c r="D6083" t="s">
        <v>22</v>
      </c>
      <c r="E6083" t="s">
        <v>23</v>
      </c>
      <c r="F6083" t="s">
        <v>49</v>
      </c>
      <c r="G6083" t="s">
        <v>1836</v>
      </c>
      <c r="H6083">
        <v>720.76</v>
      </c>
      <c r="I6083">
        <v>4</v>
      </c>
      <c r="J6083">
        <v>187.4</v>
      </c>
      <c r="K6083" s="6">
        <f>J6083/H6083</f>
        <v>0.26000332981852492</v>
      </c>
      <c r="M6083" t="str">
        <f>LEFT(C6083, SEARCH(" ", C6083) - 1)</f>
        <v>Arianne</v>
      </c>
      <c r="N6083" t="str" cm="1">
        <f t="array" ref="N6083">_xlfn.IFS(H6083&lt;0, "LOSS", H6083&gt;1000, "GREAT", H6083&gt;500, "GOOD", H6083&gt;=100, "OKAY", H6083&lt;100, "OKAY")</f>
        <v>GOOD</v>
      </c>
    </row>
    <row r="6084" spans="1:14">
      <c r="A6084" s="2">
        <v>42684</v>
      </c>
      <c r="B6084" s="2" t="str">
        <f>TEXT(A6084,"mmmm")</f>
        <v>November</v>
      </c>
      <c r="C6084" t="s">
        <v>674</v>
      </c>
      <c r="D6084" t="s">
        <v>22</v>
      </c>
      <c r="E6084" t="s">
        <v>23</v>
      </c>
      <c r="F6084" t="s">
        <v>38</v>
      </c>
      <c r="G6084" t="s">
        <v>1726</v>
      </c>
      <c r="H6084">
        <v>5.18</v>
      </c>
      <c r="I6084">
        <v>3</v>
      </c>
      <c r="J6084">
        <v>1.81</v>
      </c>
      <c r="K6084" s="6">
        <f>J6084/H6084</f>
        <v>0.34942084942084944</v>
      </c>
      <c r="M6084" t="str">
        <f>LEFT(C6084, SEARCH(" ", C6084) - 1)</f>
        <v>Arianne</v>
      </c>
      <c r="N6084" t="str" cm="1">
        <f t="array" ref="N6084">_xlfn.IFS(H6084&lt;0, "LOSS", H6084&gt;1000, "GREAT", H6084&gt;500, "GOOD", H6084&gt;=100, "OKAY", H6084&lt;100, "OKAY")</f>
        <v>OKAY</v>
      </c>
    </row>
    <row r="6085" spans="1:14">
      <c r="A6085" s="2">
        <v>42684</v>
      </c>
      <c r="B6085" s="2" t="str">
        <f>TEXT(A6085,"mmmm")</f>
        <v>November</v>
      </c>
      <c r="C6085" t="s">
        <v>674</v>
      </c>
      <c r="D6085" t="s">
        <v>22</v>
      </c>
      <c r="E6085" t="s">
        <v>23</v>
      </c>
      <c r="F6085" t="s">
        <v>37</v>
      </c>
      <c r="G6085" t="s">
        <v>2698</v>
      </c>
      <c r="H6085">
        <v>14.7</v>
      </c>
      <c r="I6085">
        <v>5</v>
      </c>
      <c r="J6085">
        <v>3.97</v>
      </c>
      <c r="K6085" s="6">
        <f>J6085/H6085</f>
        <v>0.27006802721088435</v>
      </c>
      <c r="M6085" t="str">
        <f>LEFT(C6085, SEARCH(" ", C6085) - 1)</f>
        <v>Arianne</v>
      </c>
      <c r="N6085" t="str" cm="1">
        <f t="array" ref="N6085">_xlfn.IFS(H6085&lt;0, "LOSS", H6085&gt;1000, "GREAT", H6085&gt;500, "GOOD", H6085&gt;=100, "OKAY", H6085&lt;100, "OKAY")</f>
        <v>OKAY</v>
      </c>
    </row>
    <row r="6086" spans="1:14">
      <c r="A6086" s="2">
        <v>42684</v>
      </c>
      <c r="B6086" s="2" t="str">
        <f>TEXT(A6086,"mmmm")</f>
        <v>November</v>
      </c>
      <c r="C6086" t="s">
        <v>618</v>
      </c>
      <c r="D6086" t="s">
        <v>22</v>
      </c>
      <c r="E6086" t="s">
        <v>21</v>
      </c>
      <c r="F6086" t="s">
        <v>44</v>
      </c>
      <c r="G6086" t="s">
        <v>2548</v>
      </c>
      <c r="H6086">
        <v>9.98</v>
      </c>
      <c r="I6086">
        <v>1</v>
      </c>
      <c r="J6086">
        <v>2.79</v>
      </c>
      <c r="K6086" s="6">
        <f>J6086/H6086</f>
        <v>0.27955911823647295</v>
      </c>
      <c r="M6086" t="str">
        <f>LEFT(C6086, SEARCH(" ", C6086) - 1)</f>
        <v>Ben</v>
      </c>
      <c r="N6086" t="str" cm="1">
        <f t="array" ref="N6086">_xlfn.IFS(H6086&lt;0, "LOSS", H6086&gt;1000, "GREAT", H6086&gt;500, "GOOD", H6086&gt;=100, "OKAY", H6086&lt;100, "OKAY")</f>
        <v>OKAY</v>
      </c>
    </row>
    <row r="6087" spans="1:14">
      <c r="A6087" s="2">
        <v>42684</v>
      </c>
      <c r="B6087" s="2" t="str">
        <f>TEXT(A6087,"mmmm")</f>
        <v>November</v>
      </c>
      <c r="C6087" t="s">
        <v>2149</v>
      </c>
      <c r="D6087" t="s">
        <v>22</v>
      </c>
      <c r="E6087" t="s">
        <v>23</v>
      </c>
      <c r="F6087" t="s">
        <v>49</v>
      </c>
      <c r="G6087" t="s">
        <v>2675</v>
      </c>
      <c r="H6087">
        <v>29.74</v>
      </c>
      <c r="I6087">
        <v>1</v>
      </c>
      <c r="J6087">
        <v>4.46</v>
      </c>
      <c r="K6087" s="6">
        <f>J6087/H6087</f>
        <v>0.14996637525218562</v>
      </c>
      <c r="M6087" t="str">
        <f>LEFT(C6087, SEARCH(" ", C6087) - 1)</f>
        <v>Rose</v>
      </c>
      <c r="N6087" t="str" cm="1">
        <f t="array" ref="N6087">_xlfn.IFS(H6087&lt;0, "LOSS", H6087&gt;1000, "GREAT", H6087&gt;500, "GOOD", H6087&gt;=100, "OKAY", H6087&lt;100, "OKAY")</f>
        <v>OKAY</v>
      </c>
    </row>
    <row r="6088" spans="1:14">
      <c r="A6088" s="2">
        <v>42684</v>
      </c>
      <c r="B6088" s="2" t="str">
        <f>TEXT(A6088,"mmmm")</f>
        <v>November</v>
      </c>
      <c r="C6088" t="s">
        <v>110</v>
      </c>
      <c r="D6088" t="s">
        <v>30</v>
      </c>
      <c r="E6088" t="s">
        <v>23</v>
      </c>
      <c r="F6088" t="s">
        <v>47</v>
      </c>
      <c r="G6088" t="s">
        <v>2273</v>
      </c>
      <c r="H6088">
        <v>31.1</v>
      </c>
      <c r="I6088">
        <v>6</v>
      </c>
      <c r="J6088">
        <v>10.89</v>
      </c>
      <c r="K6088" s="6">
        <f>J6088/H6088</f>
        <v>0.35016077170418008</v>
      </c>
      <c r="M6088" t="str">
        <f>LEFT(C6088, SEARCH(" ", C6088) - 1)</f>
        <v>Seth</v>
      </c>
      <c r="N6088" t="str" cm="1">
        <f t="array" ref="N6088">_xlfn.IFS(H6088&lt;0, "LOSS", H6088&gt;1000, "GREAT", H6088&gt;500, "GOOD", H6088&gt;=100, "OKAY", H6088&lt;100, "OKAY")</f>
        <v>OKAY</v>
      </c>
    </row>
    <row r="6089" spans="1:14">
      <c r="A6089" s="2">
        <v>42684</v>
      </c>
      <c r="B6089" s="2" t="str">
        <f>TEXT(A6089,"mmmm")</f>
        <v>November</v>
      </c>
      <c r="C6089" t="s">
        <v>296</v>
      </c>
      <c r="D6089" t="s">
        <v>269</v>
      </c>
      <c r="E6089" t="s">
        <v>25</v>
      </c>
      <c r="F6089" t="s">
        <v>48</v>
      </c>
      <c r="G6089" t="s">
        <v>2013</v>
      </c>
      <c r="H6089">
        <v>221.98</v>
      </c>
      <c r="I6089">
        <v>2</v>
      </c>
      <c r="J6089">
        <v>62.15</v>
      </c>
      <c r="K6089" s="6">
        <f>J6089/H6089</f>
        <v>0.27998017839444994</v>
      </c>
      <c r="M6089" t="str">
        <f>LEFT(C6089, SEARCH(" ", C6089) - 1)</f>
        <v>Aaron</v>
      </c>
      <c r="N6089" t="str" cm="1">
        <f t="array" ref="N6089">_xlfn.IFS(H6089&lt;0, "LOSS", H6089&gt;1000, "GREAT", H6089&gt;500, "GOOD", H6089&gt;=100, "OKAY", H6089&lt;100, "OKAY")</f>
        <v>OKAY</v>
      </c>
    </row>
    <row r="6090" spans="1:14">
      <c r="A6090" s="2">
        <v>42684</v>
      </c>
      <c r="B6090" s="2" t="str">
        <f>TEXT(A6090,"mmmm")</f>
        <v>November</v>
      </c>
      <c r="C6090" t="s">
        <v>296</v>
      </c>
      <c r="D6090" t="s">
        <v>269</v>
      </c>
      <c r="E6090" t="s">
        <v>21</v>
      </c>
      <c r="F6090" t="s">
        <v>39</v>
      </c>
      <c r="G6090" t="s">
        <v>228</v>
      </c>
      <c r="H6090">
        <v>341.96</v>
      </c>
      <c r="I6090">
        <v>2</v>
      </c>
      <c r="J6090">
        <v>54.71</v>
      </c>
      <c r="K6090" s="6">
        <f>J6090/H6090</f>
        <v>0.15998947245291847</v>
      </c>
      <c r="M6090" t="str">
        <f>LEFT(C6090, SEARCH(" ", C6090) - 1)</f>
        <v>Aaron</v>
      </c>
      <c r="N6090" t="str" cm="1">
        <f t="array" ref="N6090">_xlfn.IFS(H6090&lt;0, "LOSS", H6090&gt;1000, "GREAT", H6090&gt;500, "GOOD", H6090&gt;=100, "OKAY", H6090&lt;100, "OKAY")</f>
        <v>OKAY</v>
      </c>
    </row>
    <row r="6091" spans="1:14">
      <c r="A6091" s="2">
        <v>42684</v>
      </c>
      <c r="B6091" s="2" t="str">
        <f>TEXT(A6091,"mmmm")</f>
        <v>November</v>
      </c>
      <c r="C6091" t="s">
        <v>374</v>
      </c>
      <c r="D6091" t="s">
        <v>24</v>
      </c>
      <c r="E6091" t="s">
        <v>23</v>
      </c>
      <c r="F6091" t="s">
        <v>38</v>
      </c>
      <c r="G6091" t="s">
        <v>871</v>
      </c>
      <c r="H6091">
        <v>3.64</v>
      </c>
      <c r="I6091">
        <v>1</v>
      </c>
      <c r="J6091">
        <v>1.37</v>
      </c>
      <c r="K6091" s="6">
        <f>J6091/H6091</f>
        <v>0.37637362637362637</v>
      </c>
      <c r="M6091" t="str">
        <f>LEFT(C6091, SEARCH(" ", C6091) - 1)</f>
        <v>Scott</v>
      </c>
      <c r="N6091" t="str" cm="1">
        <f t="array" ref="N6091">_xlfn.IFS(H6091&lt;0, "LOSS", H6091&gt;1000, "GREAT", H6091&gt;500, "GOOD", H6091&gt;=100, "OKAY", H6091&lt;100, "OKAY")</f>
        <v>OKAY</v>
      </c>
    </row>
    <row r="6092" spans="1:14">
      <c r="A6092" s="2">
        <v>42684</v>
      </c>
      <c r="B6092" s="2" t="str">
        <f>TEXT(A6092,"mmmm")</f>
        <v>November</v>
      </c>
      <c r="C6092" t="s">
        <v>374</v>
      </c>
      <c r="D6092" t="s">
        <v>24</v>
      </c>
      <c r="E6092" t="s">
        <v>25</v>
      </c>
      <c r="F6092" t="s">
        <v>48</v>
      </c>
      <c r="G6092" t="s">
        <v>1195</v>
      </c>
      <c r="H6092">
        <v>881.93</v>
      </c>
      <c r="I6092">
        <v>7</v>
      </c>
      <c r="J6092">
        <v>220.48</v>
      </c>
      <c r="K6092" s="6">
        <f>J6092/H6092</f>
        <v>0.24999716530790425</v>
      </c>
      <c r="M6092" t="str">
        <f>LEFT(C6092, SEARCH(" ", C6092) - 1)</f>
        <v>Scott</v>
      </c>
      <c r="N6092" t="str" cm="1">
        <f t="array" ref="N6092">_xlfn.IFS(H6092&lt;0, "LOSS", H6092&gt;1000, "GREAT", H6092&gt;500, "GOOD", H6092&gt;=100, "OKAY", H6092&lt;100, "OKAY")</f>
        <v>GOOD</v>
      </c>
    </row>
    <row r="6093" spans="1:14">
      <c r="A6093" s="2">
        <v>42685</v>
      </c>
      <c r="B6093" s="2" t="str">
        <f>TEXT(A6093,"mmmm")</f>
        <v>November</v>
      </c>
      <c r="C6093" t="s">
        <v>2533</v>
      </c>
      <c r="D6093" t="s">
        <v>24</v>
      </c>
      <c r="E6093" t="s">
        <v>25</v>
      </c>
      <c r="F6093" t="s">
        <v>35</v>
      </c>
      <c r="G6093" t="s">
        <v>1797</v>
      </c>
      <c r="H6093">
        <v>59.97</v>
      </c>
      <c r="I6093">
        <v>3</v>
      </c>
      <c r="J6093">
        <v>14.99</v>
      </c>
      <c r="K6093" s="6">
        <f>J6093/H6093</f>
        <v>0.24995831248957814</v>
      </c>
      <c r="M6093" t="str">
        <f>LEFT(C6093, SEARCH(" ", C6093) - 1)</f>
        <v>Bryan</v>
      </c>
      <c r="N6093" t="str" cm="1">
        <f t="array" ref="N6093">_xlfn.IFS(H6093&lt;0, "LOSS", H6093&gt;1000, "GREAT", H6093&gt;500, "GOOD", H6093&gt;=100, "OKAY", H6093&lt;100, "OKAY")</f>
        <v>OKAY</v>
      </c>
    </row>
    <row r="6094" spans="1:14">
      <c r="A6094" s="2">
        <v>42685</v>
      </c>
      <c r="B6094" s="2" t="str">
        <f>TEXT(A6094,"mmmm")</f>
        <v>November</v>
      </c>
      <c r="C6094" t="s">
        <v>2533</v>
      </c>
      <c r="D6094" t="s">
        <v>24</v>
      </c>
      <c r="E6094" t="s">
        <v>23</v>
      </c>
      <c r="F6094" t="s">
        <v>49</v>
      </c>
      <c r="G6094" t="s">
        <v>837</v>
      </c>
      <c r="H6094">
        <v>83.36</v>
      </c>
      <c r="I6094">
        <v>1</v>
      </c>
      <c r="J6094">
        <v>20.84</v>
      </c>
      <c r="K6094" s="6">
        <f>J6094/H6094</f>
        <v>0.25</v>
      </c>
      <c r="M6094" t="str">
        <f>LEFT(C6094, SEARCH(" ", C6094) - 1)</f>
        <v>Bryan</v>
      </c>
      <c r="N6094" t="str" cm="1">
        <f t="array" ref="N6094">_xlfn.IFS(H6094&lt;0, "LOSS", H6094&gt;1000, "GREAT", H6094&gt;500, "GOOD", H6094&gt;=100, "OKAY", H6094&lt;100, "OKAY")</f>
        <v>OKAY</v>
      </c>
    </row>
    <row r="6095" spans="1:14">
      <c r="A6095" s="2">
        <v>42685</v>
      </c>
      <c r="B6095" s="2" t="str">
        <f>TEXT(A6095,"mmmm")</f>
        <v>November</v>
      </c>
      <c r="C6095" t="s">
        <v>2181</v>
      </c>
      <c r="D6095" t="s">
        <v>29</v>
      </c>
      <c r="E6095" t="s">
        <v>25</v>
      </c>
      <c r="F6095" t="s">
        <v>35</v>
      </c>
      <c r="G6095" t="s">
        <v>1635</v>
      </c>
      <c r="H6095">
        <v>95.97</v>
      </c>
      <c r="I6095">
        <v>4</v>
      </c>
      <c r="J6095">
        <v>1.2</v>
      </c>
      <c r="K6095" s="6">
        <f>J6095/H6095</f>
        <v>1.2503907471084715E-2</v>
      </c>
      <c r="M6095" t="str">
        <f>LEFT(C6095, SEARCH(" ", C6095) - 1)</f>
        <v>Brenda</v>
      </c>
      <c r="N6095" t="str" cm="1">
        <f t="array" ref="N6095">_xlfn.IFS(H6095&lt;0, "LOSS", H6095&gt;1000, "GREAT", H6095&gt;500, "GOOD", H6095&gt;=100, "OKAY", H6095&lt;100, "OKAY")</f>
        <v>OKAY</v>
      </c>
    </row>
    <row r="6096" spans="1:14">
      <c r="A6096" s="2">
        <v>42685</v>
      </c>
      <c r="B6096" s="2" t="str">
        <f>TEXT(A6096,"mmmm")</f>
        <v>November</v>
      </c>
      <c r="C6096" t="s">
        <v>2181</v>
      </c>
      <c r="D6096" t="s">
        <v>29</v>
      </c>
      <c r="E6096" t="s">
        <v>21</v>
      </c>
      <c r="F6096" t="s">
        <v>40</v>
      </c>
      <c r="G6096" t="s">
        <v>2146</v>
      </c>
      <c r="H6096">
        <v>47.99</v>
      </c>
      <c r="I6096">
        <v>2</v>
      </c>
      <c r="J6096">
        <v>-2.06</v>
      </c>
      <c r="K6096" s="6">
        <f>J6096/H6096</f>
        <v>-4.2925609501979579E-2</v>
      </c>
      <c r="M6096" t="str">
        <f>LEFT(C6096, SEARCH(" ", C6096) - 1)</f>
        <v>Brenda</v>
      </c>
      <c r="N6096" t="str" cm="1">
        <f t="array" ref="N6096">_xlfn.IFS(H6096&lt;0, "LOSS", H6096&gt;1000, "GREAT", H6096&gt;500, "GOOD", H6096&gt;=100, "OKAY", H6096&lt;100, "OKAY")</f>
        <v>OKAY</v>
      </c>
    </row>
    <row r="6097" spans="1:14">
      <c r="A6097" s="2">
        <v>42685</v>
      </c>
      <c r="B6097" s="2" t="str">
        <f>TEXT(A6097,"mmmm")</f>
        <v>November</v>
      </c>
      <c r="C6097" t="s">
        <v>1485</v>
      </c>
      <c r="D6097" t="s">
        <v>32</v>
      </c>
      <c r="E6097" t="s">
        <v>25</v>
      </c>
      <c r="F6097" t="s">
        <v>48</v>
      </c>
      <c r="G6097" t="s">
        <v>1598</v>
      </c>
      <c r="H6097">
        <v>257.98</v>
      </c>
      <c r="I6097">
        <v>2</v>
      </c>
      <c r="J6097">
        <v>74.81</v>
      </c>
      <c r="K6097" s="6">
        <f>J6097/H6097</f>
        <v>0.28998371966819131</v>
      </c>
      <c r="M6097" t="str">
        <f>LEFT(C6097, SEARCH(" ", C6097) - 1)</f>
        <v>Lisa</v>
      </c>
      <c r="N6097" t="str" cm="1">
        <f t="array" ref="N6097">_xlfn.IFS(H6097&lt;0, "LOSS", H6097&gt;1000, "GREAT", H6097&gt;500, "GOOD", H6097&gt;=100, "OKAY", H6097&lt;100, "OKAY")</f>
        <v>OKAY</v>
      </c>
    </row>
    <row r="6098" spans="1:14">
      <c r="A6098" s="2">
        <v>42685</v>
      </c>
      <c r="B6098" s="2" t="str">
        <f>TEXT(A6098,"mmmm")</f>
        <v>November</v>
      </c>
      <c r="C6098" t="s">
        <v>1133</v>
      </c>
      <c r="D6098" t="s">
        <v>22</v>
      </c>
      <c r="E6098" t="s">
        <v>21</v>
      </c>
      <c r="F6098" t="s">
        <v>44</v>
      </c>
      <c r="G6098" t="s">
        <v>701</v>
      </c>
      <c r="H6098">
        <v>6.96</v>
      </c>
      <c r="I6098">
        <v>4</v>
      </c>
      <c r="J6098">
        <v>2.23</v>
      </c>
      <c r="K6098" s="6">
        <f>J6098/H6098</f>
        <v>0.3204022988505747</v>
      </c>
      <c r="M6098" t="str">
        <f>LEFT(C6098, SEARCH(" ", C6098) - 1)</f>
        <v>Berenike</v>
      </c>
      <c r="N6098" t="str" cm="1">
        <f t="array" ref="N6098">_xlfn.IFS(H6098&lt;0, "LOSS", H6098&gt;1000, "GREAT", H6098&gt;500, "GOOD", H6098&gt;=100, "OKAY", H6098&lt;100, "OKAY")</f>
        <v>OKAY</v>
      </c>
    </row>
    <row r="6099" spans="1:14">
      <c r="A6099" s="2">
        <v>42685</v>
      </c>
      <c r="B6099" s="2" t="str">
        <f>TEXT(A6099,"mmmm")</f>
        <v>November</v>
      </c>
      <c r="C6099" t="s">
        <v>649</v>
      </c>
      <c r="D6099" t="s">
        <v>31</v>
      </c>
      <c r="E6099" t="s">
        <v>23</v>
      </c>
      <c r="F6099" t="s">
        <v>38</v>
      </c>
      <c r="G6099" t="s">
        <v>560</v>
      </c>
      <c r="H6099">
        <v>9.89</v>
      </c>
      <c r="I6099">
        <v>2</v>
      </c>
      <c r="J6099">
        <v>-6.92</v>
      </c>
      <c r="K6099" s="6">
        <f>J6099/H6099</f>
        <v>-0.69969666329625879</v>
      </c>
      <c r="M6099" t="str">
        <f>LEFT(C6099, SEARCH(" ", C6099) - 1)</f>
        <v>Laurel</v>
      </c>
      <c r="N6099" t="str" cm="1">
        <f t="array" ref="N6099">_xlfn.IFS(H6099&lt;0, "LOSS", H6099&gt;1000, "GREAT", H6099&gt;500, "GOOD", H6099&gt;=100, "OKAY", H6099&lt;100, "OKAY")</f>
        <v>OKAY</v>
      </c>
    </row>
    <row r="6100" spans="1:14">
      <c r="A6100" s="2">
        <v>42685</v>
      </c>
      <c r="B6100" s="2" t="str">
        <f>TEXT(A6100,"mmmm")</f>
        <v>November</v>
      </c>
      <c r="C6100" t="s">
        <v>649</v>
      </c>
      <c r="D6100" t="s">
        <v>31</v>
      </c>
      <c r="E6100" t="s">
        <v>23</v>
      </c>
      <c r="F6100" t="s">
        <v>36</v>
      </c>
      <c r="G6100" t="s">
        <v>2629</v>
      </c>
      <c r="H6100">
        <v>671.54</v>
      </c>
      <c r="I6100">
        <v>3</v>
      </c>
      <c r="J6100">
        <v>50.37</v>
      </c>
      <c r="K6100" s="6">
        <f>J6100/H6100</f>
        <v>7.5006701015576133E-2</v>
      </c>
      <c r="M6100" t="str">
        <f>LEFT(C6100, SEARCH(" ", C6100) - 1)</f>
        <v>Laurel</v>
      </c>
      <c r="N6100" t="str" cm="1">
        <f t="array" ref="N6100">_xlfn.IFS(H6100&lt;0, "LOSS", H6100&gt;1000, "GREAT", H6100&gt;500, "GOOD", H6100&gt;=100, "OKAY", H6100&lt;100, "OKAY")</f>
        <v>GOOD</v>
      </c>
    </row>
    <row r="6101" spans="1:14">
      <c r="A6101" s="2">
        <v>42685</v>
      </c>
      <c r="B6101" s="2" t="str">
        <f>TEXT(A6101,"mmmm")</f>
        <v>November</v>
      </c>
      <c r="C6101" t="s">
        <v>2025</v>
      </c>
      <c r="D6101" t="s">
        <v>24</v>
      </c>
      <c r="E6101" t="s">
        <v>23</v>
      </c>
      <c r="F6101" t="s">
        <v>49</v>
      </c>
      <c r="G6101" t="s">
        <v>396</v>
      </c>
      <c r="H6101">
        <v>28.14</v>
      </c>
      <c r="I6101">
        <v>3</v>
      </c>
      <c r="J6101">
        <v>7.88</v>
      </c>
      <c r="K6101" s="6">
        <f>J6101/H6101</f>
        <v>0.2800284292821606</v>
      </c>
      <c r="M6101" t="str">
        <f>LEFT(C6101, SEARCH(" ", C6101) - 1)</f>
        <v>Edward</v>
      </c>
      <c r="N6101" t="str" cm="1">
        <f t="array" ref="N6101">_xlfn.IFS(H6101&lt;0, "LOSS", H6101&gt;1000, "GREAT", H6101&gt;500, "GOOD", H6101&gt;=100, "OKAY", H6101&lt;100, "OKAY")</f>
        <v>OKAY</v>
      </c>
    </row>
    <row r="6102" spans="1:14">
      <c r="A6102" s="2">
        <v>42685</v>
      </c>
      <c r="B6102" s="2" t="str">
        <f>TEXT(A6102,"mmmm")</f>
        <v>November</v>
      </c>
      <c r="C6102" t="s">
        <v>2025</v>
      </c>
      <c r="D6102" t="s">
        <v>24</v>
      </c>
      <c r="E6102" t="s">
        <v>25</v>
      </c>
      <c r="F6102" t="s">
        <v>35</v>
      </c>
      <c r="G6102" t="s">
        <v>2307</v>
      </c>
      <c r="H6102">
        <v>36</v>
      </c>
      <c r="I6102">
        <v>2</v>
      </c>
      <c r="J6102">
        <v>6.48</v>
      </c>
      <c r="K6102" s="6">
        <f>J6102/H6102</f>
        <v>0.18000000000000002</v>
      </c>
      <c r="M6102" t="str">
        <f>LEFT(C6102, SEARCH(" ", C6102) - 1)</f>
        <v>Edward</v>
      </c>
      <c r="N6102" t="str" cm="1">
        <f t="array" ref="N6102">_xlfn.IFS(H6102&lt;0, "LOSS", H6102&gt;1000, "GREAT", H6102&gt;500, "GOOD", H6102&gt;=100, "OKAY", H6102&lt;100, "OKAY")</f>
        <v>OKAY</v>
      </c>
    </row>
    <row r="6103" spans="1:14">
      <c r="A6103" s="2">
        <v>42685</v>
      </c>
      <c r="B6103" s="2" t="str">
        <f>TEXT(A6103,"mmmm")</f>
        <v>November</v>
      </c>
      <c r="C6103" t="s">
        <v>2025</v>
      </c>
      <c r="D6103" t="s">
        <v>24</v>
      </c>
      <c r="E6103" t="s">
        <v>23</v>
      </c>
      <c r="F6103" t="s">
        <v>37</v>
      </c>
      <c r="G6103" t="s">
        <v>1931</v>
      </c>
      <c r="H6103">
        <v>92.94</v>
      </c>
      <c r="I6103">
        <v>3</v>
      </c>
      <c r="J6103">
        <v>25.09</v>
      </c>
      <c r="K6103" s="6">
        <f>J6103/H6103</f>
        <v>0.26995911340649881</v>
      </c>
      <c r="M6103" t="str">
        <f>LEFT(C6103, SEARCH(" ", C6103) - 1)</f>
        <v>Edward</v>
      </c>
      <c r="N6103" t="str" cm="1">
        <f t="array" ref="N6103">_xlfn.IFS(H6103&lt;0, "LOSS", H6103&gt;1000, "GREAT", H6103&gt;500, "GOOD", H6103&gt;=100, "OKAY", H6103&lt;100, "OKAY")</f>
        <v>OKAY</v>
      </c>
    </row>
    <row r="6104" spans="1:14">
      <c r="A6104" s="2">
        <v>42685</v>
      </c>
      <c r="B6104" s="2" t="str">
        <f>TEXT(A6104,"mmmm")</f>
        <v>November</v>
      </c>
      <c r="C6104" t="s">
        <v>2025</v>
      </c>
      <c r="D6104" t="s">
        <v>24</v>
      </c>
      <c r="E6104" t="s">
        <v>21</v>
      </c>
      <c r="F6104" t="s">
        <v>40</v>
      </c>
      <c r="G6104" t="s">
        <v>1560</v>
      </c>
      <c r="H6104">
        <v>245.65</v>
      </c>
      <c r="I6104">
        <v>3</v>
      </c>
      <c r="J6104">
        <v>8.19</v>
      </c>
      <c r="K6104" s="6">
        <f>J6104/H6104</f>
        <v>3.3340118054142068E-2</v>
      </c>
      <c r="M6104" t="str">
        <f>LEFT(C6104, SEARCH(" ", C6104) - 1)</f>
        <v>Edward</v>
      </c>
      <c r="N6104" t="str" cm="1">
        <f t="array" ref="N6104">_xlfn.IFS(H6104&lt;0, "LOSS", H6104&gt;1000, "GREAT", H6104&gt;500, "GOOD", H6104&gt;=100, "OKAY", H6104&lt;100, "OKAY")</f>
        <v>OKAY</v>
      </c>
    </row>
    <row r="6105" spans="1:14">
      <c r="A6105" s="2">
        <v>42685</v>
      </c>
      <c r="B6105" s="2" t="str">
        <f>TEXT(A6105,"mmmm")</f>
        <v>November</v>
      </c>
      <c r="C6105" t="s">
        <v>2025</v>
      </c>
      <c r="D6105" t="s">
        <v>24</v>
      </c>
      <c r="E6105" t="s">
        <v>23</v>
      </c>
      <c r="F6105" t="s">
        <v>38</v>
      </c>
      <c r="G6105" t="s">
        <v>2296</v>
      </c>
      <c r="H6105">
        <v>55.01</v>
      </c>
      <c r="I6105">
        <v>3</v>
      </c>
      <c r="J6105">
        <v>17.190000000000001</v>
      </c>
      <c r="K6105" s="6">
        <f>J6105/H6105</f>
        <v>0.31248863842937652</v>
      </c>
      <c r="M6105" t="str">
        <f>LEFT(C6105, SEARCH(" ", C6105) - 1)</f>
        <v>Edward</v>
      </c>
      <c r="N6105" t="str" cm="1">
        <f t="array" ref="N6105">_xlfn.IFS(H6105&lt;0, "LOSS", H6105&gt;1000, "GREAT", H6105&gt;500, "GOOD", H6105&gt;=100, "OKAY", H6105&lt;100, "OKAY")</f>
        <v>OKAY</v>
      </c>
    </row>
    <row r="6106" spans="1:14">
      <c r="A6106" s="2">
        <v>42685</v>
      </c>
      <c r="B6106" s="2" t="str">
        <f>TEXT(A6106,"mmmm")</f>
        <v>November</v>
      </c>
      <c r="C6106" t="s">
        <v>2025</v>
      </c>
      <c r="D6106" t="s">
        <v>24</v>
      </c>
      <c r="E6106" t="s">
        <v>23</v>
      </c>
      <c r="F6106" t="s">
        <v>38</v>
      </c>
      <c r="G6106" t="s">
        <v>2006</v>
      </c>
      <c r="H6106">
        <v>35.229999999999997</v>
      </c>
      <c r="I6106">
        <v>3</v>
      </c>
      <c r="J6106">
        <v>11.45</v>
      </c>
      <c r="K6106" s="6">
        <f>J6106/H6106</f>
        <v>0.32500709622480839</v>
      </c>
      <c r="M6106" t="str">
        <f>LEFT(C6106, SEARCH(" ", C6106) - 1)</f>
        <v>Edward</v>
      </c>
      <c r="N6106" t="str" cm="1">
        <f t="array" ref="N6106">_xlfn.IFS(H6106&lt;0, "LOSS", H6106&gt;1000, "GREAT", H6106&gt;500, "GOOD", H6106&gt;=100, "OKAY", H6106&lt;100, "OKAY")</f>
        <v>OKAY</v>
      </c>
    </row>
    <row r="6107" spans="1:14">
      <c r="A6107" s="2">
        <v>42685</v>
      </c>
      <c r="B6107" s="2" t="str">
        <f>TEXT(A6107,"mmmm")</f>
        <v>November</v>
      </c>
      <c r="C6107" t="s">
        <v>954</v>
      </c>
      <c r="D6107" t="s">
        <v>22</v>
      </c>
      <c r="E6107" t="s">
        <v>21</v>
      </c>
      <c r="F6107" t="s">
        <v>44</v>
      </c>
      <c r="G6107" t="s">
        <v>2699</v>
      </c>
      <c r="H6107">
        <v>41.96</v>
      </c>
      <c r="I6107">
        <v>2</v>
      </c>
      <c r="J6107">
        <v>10.91</v>
      </c>
      <c r="K6107" s="6">
        <f>J6107/H6107</f>
        <v>0.26000953288846518</v>
      </c>
      <c r="M6107" t="str">
        <f>LEFT(C6107, SEARCH(" ", C6107) - 1)</f>
        <v>Liz</v>
      </c>
      <c r="N6107" t="str" cm="1">
        <f t="array" ref="N6107">_xlfn.IFS(H6107&lt;0, "LOSS", H6107&gt;1000, "GREAT", H6107&gt;500, "GOOD", H6107&gt;=100, "OKAY", H6107&lt;100, "OKAY")</f>
        <v>OKAY</v>
      </c>
    </row>
    <row r="6108" spans="1:14">
      <c r="A6108" s="2">
        <v>42685</v>
      </c>
      <c r="B6108" s="2" t="str">
        <f>TEXT(A6108,"mmmm")</f>
        <v>November</v>
      </c>
      <c r="C6108" t="s">
        <v>954</v>
      </c>
      <c r="D6108" t="s">
        <v>22</v>
      </c>
      <c r="E6108" t="s">
        <v>21</v>
      </c>
      <c r="F6108" t="s">
        <v>40</v>
      </c>
      <c r="G6108" t="s">
        <v>1077</v>
      </c>
      <c r="H6108">
        <v>451.15</v>
      </c>
      <c r="I6108">
        <v>3</v>
      </c>
      <c r="J6108">
        <v>0</v>
      </c>
      <c r="K6108" s="6">
        <f>J6108/H6108</f>
        <v>0</v>
      </c>
      <c r="M6108" t="str">
        <f>LEFT(C6108, SEARCH(" ", C6108) - 1)</f>
        <v>Liz</v>
      </c>
      <c r="N6108" t="str" cm="1">
        <f t="array" ref="N6108">_xlfn.IFS(H6108&lt;0, "LOSS", H6108&gt;1000, "GREAT", H6108&gt;500, "GOOD", H6108&gt;=100, "OKAY", H6108&lt;100, "OKAY")</f>
        <v>OKAY</v>
      </c>
    </row>
    <row r="6109" spans="1:14">
      <c r="A6109" s="2">
        <v>42685</v>
      </c>
      <c r="B6109" s="2" t="str">
        <f>TEXT(A6109,"mmmm")</f>
        <v>November</v>
      </c>
      <c r="C6109" t="s">
        <v>954</v>
      </c>
      <c r="D6109" t="s">
        <v>22</v>
      </c>
      <c r="E6109" t="s">
        <v>23</v>
      </c>
      <c r="F6109" t="s">
        <v>38</v>
      </c>
      <c r="G6109" t="s">
        <v>1382</v>
      </c>
      <c r="H6109">
        <v>31.5</v>
      </c>
      <c r="I6109">
        <v>11</v>
      </c>
      <c r="J6109">
        <v>11.03</v>
      </c>
      <c r="K6109" s="6">
        <f>J6109/H6109</f>
        <v>0.35015873015873011</v>
      </c>
      <c r="M6109" t="str">
        <f>LEFT(C6109, SEARCH(" ", C6109) - 1)</f>
        <v>Liz</v>
      </c>
      <c r="N6109" t="str" cm="1">
        <f t="array" ref="N6109">_xlfn.IFS(H6109&lt;0, "LOSS", H6109&gt;1000, "GREAT", H6109&gt;500, "GOOD", H6109&gt;=100, "OKAY", H6109&lt;100, "OKAY")</f>
        <v>OKAY</v>
      </c>
    </row>
    <row r="6110" spans="1:14">
      <c r="A6110" s="2">
        <v>42685</v>
      </c>
      <c r="B6110" s="2" t="str">
        <f>TEXT(A6110,"mmmm")</f>
        <v>November</v>
      </c>
      <c r="C6110" t="s">
        <v>2603</v>
      </c>
      <c r="D6110" t="s">
        <v>145</v>
      </c>
      <c r="E6110" t="s">
        <v>21</v>
      </c>
      <c r="F6110" t="s">
        <v>51</v>
      </c>
      <c r="G6110" t="s">
        <v>416</v>
      </c>
      <c r="H6110">
        <v>2678.94</v>
      </c>
      <c r="I6110">
        <v>6</v>
      </c>
      <c r="J6110">
        <v>241.1</v>
      </c>
      <c r="K6110" s="6">
        <f>J6110/H6110</f>
        <v>8.9998282902939222E-2</v>
      </c>
      <c r="M6110" t="str">
        <f>LEFT(C6110, SEARCH(" ", C6110) - 1)</f>
        <v>Alejandro</v>
      </c>
      <c r="N6110" t="str" cm="1">
        <f t="array" ref="N6110">_xlfn.IFS(H6110&lt;0, "LOSS", H6110&gt;1000, "GREAT", H6110&gt;500, "GOOD", H6110&gt;=100, "OKAY", H6110&lt;100, "OKAY")</f>
        <v>GREAT</v>
      </c>
    </row>
    <row r="6111" spans="1:14">
      <c r="A6111" s="2">
        <v>42685</v>
      </c>
      <c r="B6111" s="2" t="str">
        <f>TEXT(A6111,"mmmm")</f>
        <v>November</v>
      </c>
      <c r="C6111" t="s">
        <v>2700</v>
      </c>
      <c r="D6111" t="s">
        <v>29</v>
      </c>
      <c r="E6111" t="s">
        <v>23</v>
      </c>
      <c r="F6111" t="s">
        <v>37</v>
      </c>
      <c r="G6111" t="s">
        <v>1902</v>
      </c>
      <c r="H6111">
        <v>14.11</v>
      </c>
      <c r="I6111">
        <v>6</v>
      </c>
      <c r="J6111">
        <v>1.23</v>
      </c>
      <c r="K6111" s="6">
        <f>J6111/H6111</f>
        <v>8.7172218284904332E-2</v>
      </c>
      <c r="M6111" t="str">
        <f>LEFT(C6111, SEARCH(" ", C6111) - 1)</f>
        <v>Sung</v>
      </c>
      <c r="N6111" t="str" cm="1">
        <f t="array" ref="N6111">_xlfn.IFS(H6111&lt;0, "LOSS", H6111&gt;1000, "GREAT", H6111&gt;500, "GOOD", H6111&gt;=100, "OKAY", H6111&lt;100, "OKAY")</f>
        <v>OKAY</v>
      </c>
    </row>
    <row r="6112" spans="1:14">
      <c r="A6112" s="2">
        <v>42686</v>
      </c>
      <c r="B6112" s="2" t="str">
        <f>TEXT(A6112,"mmmm")</f>
        <v>November</v>
      </c>
      <c r="C6112" t="s">
        <v>474</v>
      </c>
      <c r="D6112" t="s">
        <v>73</v>
      </c>
      <c r="E6112" t="s">
        <v>23</v>
      </c>
      <c r="F6112" t="s">
        <v>38</v>
      </c>
      <c r="G6112" t="s">
        <v>1571</v>
      </c>
      <c r="H6112">
        <v>6.27</v>
      </c>
      <c r="I6112">
        <v>5</v>
      </c>
      <c r="J6112">
        <v>-4.5999999999999996</v>
      </c>
      <c r="K6112" s="6">
        <f>J6112/H6112</f>
        <v>-0.733652312599681</v>
      </c>
      <c r="M6112" t="str">
        <f>LEFT(C6112, SEARCH(" ", C6112) - 1)</f>
        <v>Maurice</v>
      </c>
      <c r="N6112" t="str" cm="1">
        <f t="array" ref="N6112">_xlfn.IFS(H6112&lt;0, "LOSS", H6112&gt;1000, "GREAT", H6112&gt;500, "GOOD", H6112&gt;=100, "OKAY", H6112&lt;100, "OKAY")</f>
        <v>OKAY</v>
      </c>
    </row>
    <row r="6113" spans="1:14">
      <c r="A6113" s="2">
        <v>42686</v>
      </c>
      <c r="B6113" s="2" t="str">
        <f>TEXT(A6113,"mmmm")</f>
        <v>November</v>
      </c>
      <c r="C6113" t="s">
        <v>474</v>
      </c>
      <c r="D6113" t="s">
        <v>73</v>
      </c>
      <c r="E6113" t="s">
        <v>23</v>
      </c>
      <c r="F6113" t="s">
        <v>38</v>
      </c>
      <c r="G6113" t="s">
        <v>2345</v>
      </c>
      <c r="H6113">
        <v>4.37</v>
      </c>
      <c r="I6113">
        <v>7</v>
      </c>
      <c r="J6113">
        <v>-3.35</v>
      </c>
      <c r="K6113" s="6">
        <f>J6113/H6113</f>
        <v>-0.76659038901601828</v>
      </c>
      <c r="M6113" t="str">
        <f>LEFT(C6113, SEARCH(" ", C6113) - 1)</f>
        <v>Maurice</v>
      </c>
      <c r="N6113" t="str" cm="1">
        <f t="array" ref="N6113">_xlfn.IFS(H6113&lt;0, "LOSS", H6113&gt;1000, "GREAT", H6113&gt;500, "GOOD", H6113&gt;=100, "OKAY", H6113&lt;100, "OKAY")</f>
        <v>OKAY</v>
      </c>
    </row>
    <row r="6114" spans="1:14">
      <c r="A6114" s="2">
        <v>42686</v>
      </c>
      <c r="B6114" s="2" t="str">
        <f>TEXT(A6114,"mmmm")</f>
        <v>November</v>
      </c>
      <c r="C6114" t="s">
        <v>474</v>
      </c>
      <c r="D6114" t="s">
        <v>73</v>
      </c>
      <c r="E6114" t="s">
        <v>25</v>
      </c>
      <c r="F6114" t="s">
        <v>35</v>
      </c>
      <c r="G6114" t="s">
        <v>1797</v>
      </c>
      <c r="H6114">
        <v>31.98</v>
      </c>
      <c r="I6114">
        <v>2</v>
      </c>
      <c r="J6114">
        <v>2</v>
      </c>
      <c r="K6114" s="6">
        <f>J6114/H6114</f>
        <v>6.2539086929330828E-2</v>
      </c>
      <c r="M6114" t="str">
        <f>LEFT(C6114, SEARCH(" ", C6114) - 1)</f>
        <v>Maurice</v>
      </c>
      <c r="N6114" t="str" cm="1">
        <f t="array" ref="N6114">_xlfn.IFS(H6114&lt;0, "LOSS", H6114&gt;1000, "GREAT", H6114&gt;500, "GOOD", H6114&gt;=100, "OKAY", H6114&lt;100, "OKAY")</f>
        <v>OKAY</v>
      </c>
    </row>
    <row r="6115" spans="1:14">
      <c r="A6115" s="2">
        <v>42686</v>
      </c>
      <c r="B6115" s="2" t="str">
        <f>TEXT(A6115,"mmmm")</f>
        <v>November</v>
      </c>
      <c r="C6115" t="s">
        <v>574</v>
      </c>
      <c r="D6115" t="s">
        <v>145</v>
      </c>
      <c r="E6115" t="s">
        <v>23</v>
      </c>
      <c r="F6115" t="s">
        <v>42</v>
      </c>
      <c r="G6115" t="s">
        <v>2447</v>
      </c>
      <c r="H6115">
        <v>287.52</v>
      </c>
      <c r="I6115">
        <v>8</v>
      </c>
      <c r="J6115">
        <v>129.38</v>
      </c>
      <c r="K6115" s="6">
        <f>J6115/H6115</f>
        <v>0.44998608792431832</v>
      </c>
      <c r="M6115" t="str">
        <f>LEFT(C6115, SEARCH(" ", C6115) - 1)</f>
        <v>Frank</v>
      </c>
      <c r="N6115" t="str" cm="1">
        <f t="array" ref="N6115">_xlfn.IFS(H6115&lt;0, "LOSS", H6115&gt;1000, "GREAT", H6115&gt;500, "GOOD", H6115&gt;=100, "OKAY", H6115&lt;100, "OKAY")</f>
        <v>OKAY</v>
      </c>
    </row>
    <row r="6116" spans="1:14">
      <c r="A6116" s="2">
        <v>42686</v>
      </c>
      <c r="B6116" s="2" t="str">
        <f>TEXT(A6116,"mmmm")</f>
        <v>November</v>
      </c>
      <c r="C6116" t="s">
        <v>574</v>
      </c>
      <c r="D6116" t="s">
        <v>145</v>
      </c>
      <c r="E6116" t="s">
        <v>23</v>
      </c>
      <c r="F6116" t="s">
        <v>36</v>
      </c>
      <c r="G6116" t="s">
        <v>1908</v>
      </c>
      <c r="H6116">
        <v>37.68</v>
      </c>
      <c r="I6116">
        <v>2</v>
      </c>
      <c r="J6116">
        <v>10.55</v>
      </c>
      <c r="K6116" s="6">
        <f>J6116/H6116</f>
        <v>0.27998938428874737</v>
      </c>
      <c r="M6116" t="str">
        <f>LEFT(C6116, SEARCH(" ", C6116) - 1)</f>
        <v>Frank</v>
      </c>
      <c r="N6116" t="str" cm="1">
        <f t="array" ref="N6116">_xlfn.IFS(H6116&lt;0, "LOSS", H6116&gt;1000, "GREAT", H6116&gt;500, "GOOD", H6116&gt;=100, "OKAY", H6116&lt;100, "OKAY")</f>
        <v>OKAY</v>
      </c>
    </row>
    <row r="6117" spans="1:14">
      <c r="A6117" s="2">
        <v>42686</v>
      </c>
      <c r="B6117" s="2" t="str">
        <f>TEXT(A6117,"mmmm")</f>
        <v>November</v>
      </c>
      <c r="C6117" t="s">
        <v>574</v>
      </c>
      <c r="D6117" t="s">
        <v>145</v>
      </c>
      <c r="E6117" t="s">
        <v>23</v>
      </c>
      <c r="F6117" t="s">
        <v>47</v>
      </c>
      <c r="G6117" t="s">
        <v>2232</v>
      </c>
      <c r="H6117">
        <v>19.98</v>
      </c>
      <c r="I6117">
        <v>2</v>
      </c>
      <c r="J6117">
        <v>8.99</v>
      </c>
      <c r="K6117" s="6">
        <f>J6117/H6117</f>
        <v>0.44994994994994997</v>
      </c>
      <c r="M6117" t="str">
        <f>LEFT(C6117, SEARCH(" ", C6117) - 1)</f>
        <v>Frank</v>
      </c>
      <c r="N6117" t="str" cm="1">
        <f t="array" ref="N6117">_xlfn.IFS(H6117&lt;0, "LOSS", H6117&gt;1000, "GREAT", H6117&gt;500, "GOOD", H6117&gt;=100, "OKAY", H6117&lt;100, "OKAY")</f>
        <v>OKAY</v>
      </c>
    </row>
    <row r="6118" spans="1:14">
      <c r="A6118" s="2">
        <v>42686</v>
      </c>
      <c r="B6118" s="2" t="str">
        <f>TEXT(A6118,"mmmm")</f>
        <v>November</v>
      </c>
      <c r="C6118" t="s">
        <v>574</v>
      </c>
      <c r="D6118" t="s">
        <v>145</v>
      </c>
      <c r="E6118" t="s">
        <v>23</v>
      </c>
      <c r="F6118" t="s">
        <v>37</v>
      </c>
      <c r="G6118" t="s">
        <v>1902</v>
      </c>
      <c r="H6118">
        <v>20.58</v>
      </c>
      <c r="I6118">
        <v>7</v>
      </c>
      <c r="J6118">
        <v>5.56</v>
      </c>
      <c r="K6118" s="6">
        <f>J6118/H6118</f>
        <v>0.27016520894071916</v>
      </c>
      <c r="M6118" t="str">
        <f>LEFT(C6118, SEARCH(" ", C6118) - 1)</f>
        <v>Frank</v>
      </c>
      <c r="N6118" t="str" cm="1">
        <f t="array" ref="N6118">_xlfn.IFS(H6118&lt;0, "LOSS", H6118&gt;1000, "GREAT", H6118&gt;500, "GOOD", H6118&gt;=100, "OKAY", H6118&lt;100, "OKAY")</f>
        <v>OKAY</v>
      </c>
    </row>
    <row r="6119" spans="1:14">
      <c r="A6119" s="2">
        <v>42686</v>
      </c>
      <c r="B6119" s="2" t="str">
        <f>TEXT(A6119,"mmmm")</f>
        <v>November</v>
      </c>
      <c r="C6119" t="s">
        <v>574</v>
      </c>
      <c r="D6119" t="s">
        <v>145</v>
      </c>
      <c r="E6119" t="s">
        <v>23</v>
      </c>
      <c r="F6119" t="s">
        <v>38</v>
      </c>
      <c r="G6119" t="s">
        <v>2077</v>
      </c>
      <c r="H6119">
        <v>17.38</v>
      </c>
      <c r="I6119">
        <v>2</v>
      </c>
      <c r="J6119">
        <v>8.69</v>
      </c>
      <c r="K6119" s="6">
        <f>J6119/H6119</f>
        <v>0.5</v>
      </c>
      <c r="M6119" t="str">
        <f>LEFT(C6119, SEARCH(" ", C6119) - 1)</f>
        <v>Frank</v>
      </c>
      <c r="N6119" t="str" cm="1">
        <f t="array" ref="N6119">_xlfn.IFS(H6119&lt;0, "LOSS", H6119&gt;1000, "GREAT", H6119&gt;500, "GOOD", H6119&gt;=100, "OKAY", H6119&lt;100, "OKAY")</f>
        <v>OKAY</v>
      </c>
    </row>
    <row r="6120" spans="1:14">
      <c r="A6120" s="2">
        <v>42686</v>
      </c>
      <c r="B6120" s="2" t="str">
        <f>TEXT(A6120,"mmmm")</f>
        <v>November</v>
      </c>
      <c r="C6120" t="s">
        <v>1756</v>
      </c>
      <c r="D6120" t="s">
        <v>30</v>
      </c>
      <c r="E6120" t="s">
        <v>21</v>
      </c>
      <c r="F6120" t="s">
        <v>40</v>
      </c>
      <c r="G6120" t="s">
        <v>373</v>
      </c>
      <c r="H6120">
        <v>1474.8</v>
      </c>
      <c r="I6120">
        <v>7</v>
      </c>
      <c r="J6120">
        <v>-21.07</v>
      </c>
      <c r="K6120" s="6">
        <f>J6120/H6120</f>
        <v>-1.4286682940059669E-2</v>
      </c>
      <c r="M6120" t="str">
        <f>LEFT(C6120, SEARCH(" ", C6120) - 1)</f>
        <v>Susan</v>
      </c>
      <c r="N6120" t="str" cm="1">
        <f t="array" ref="N6120">_xlfn.IFS(H6120&lt;0, "LOSS", H6120&gt;1000, "GREAT", H6120&gt;500, "GOOD", H6120&gt;=100, "OKAY", H6120&lt;100, "OKAY")</f>
        <v>GREAT</v>
      </c>
    </row>
    <row r="6121" spans="1:14">
      <c r="A6121" s="2">
        <v>42686</v>
      </c>
      <c r="B6121" s="2" t="str">
        <f>TEXT(A6121,"mmmm")</f>
        <v>November</v>
      </c>
      <c r="C6121" t="s">
        <v>1756</v>
      </c>
      <c r="D6121" t="s">
        <v>30</v>
      </c>
      <c r="E6121" t="s">
        <v>23</v>
      </c>
      <c r="F6121" t="s">
        <v>36</v>
      </c>
      <c r="G6121" t="s">
        <v>176</v>
      </c>
      <c r="H6121">
        <v>110.1</v>
      </c>
      <c r="I6121">
        <v>2</v>
      </c>
      <c r="J6121">
        <v>33.03</v>
      </c>
      <c r="K6121" s="6">
        <f>J6121/H6121</f>
        <v>0.30000000000000004</v>
      </c>
      <c r="M6121" t="str">
        <f>LEFT(C6121, SEARCH(" ", C6121) - 1)</f>
        <v>Susan</v>
      </c>
      <c r="N6121" t="str" cm="1">
        <f t="array" ref="N6121">_xlfn.IFS(H6121&lt;0, "LOSS", H6121&gt;1000, "GREAT", H6121&gt;500, "GOOD", H6121&gt;=100, "OKAY", H6121&lt;100, "OKAY")</f>
        <v>OKAY</v>
      </c>
    </row>
    <row r="6122" spans="1:14">
      <c r="A6122" s="2">
        <v>42686</v>
      </c>
      <c r="B6122" s="2" t="str">
        <f>TEXT(A6122,"mmmm")</f>
        <v>November</v>
      </c>
      <c r="C6122" t="s">
        <v>1756</v>
      </c>
      <c r="D6122" t="s">
        <v>30</v>
      </c>
      <c r="E6122" t="s">
        <v>23</v>
      </c>
      <c r="F6122" t="s">
        <v>43</v>
      </c>
      <c r="G6122" t="s">
        <v>1640</v>
      </c>
      <c r="H6122">
        <v>16.75</v>
      </c>
      <c r="I6122">
        <v>6</v>
      </c>
      <c r="J6122">
        <v>5.44</v>
      </c>
      <c r="K6122" s="6">
        <f>J6122/H6122</f>
        <v>0.32477611940298512</v>
      </c>
      <c r="M6122" t="str">
        <f>LEFT(C6122, SEARCH(" ", C6122) - 1)</f>
        <v>Susan</v>
      </c>
      <c r="N6122" t="str" cm="1">
        <f t="array" ref="N6122">_xlfn.IFS(H6122&lt;0, "LOSS", H6122&gt;1000, "GREAT", H6122&gt;500, "GOOD", H6122&gt;=100, "OKAY", H6122&lt;100, "OKAY")</f>
        <v>OKAY</v>
      </c>
    </row>
    <row r="6123" spans="1:14">
      <c r="A6123" s="2">
        <v>42686</v>
      </c>
      <c r="B6123" s="2" t="str">
        <f>TEXT(A6123,"mmmm")</f>
        <v>November</v>
      </c>
      <c r="C6123" t="s">
        <v>1756</v>
      </c>
      <c r="D6123" t="s">
        <v>30</v>
      </c>
      <c r="E6123" t="s">
        <v>21</v>
      </c>
      <c r="F6123" t="s">
        <v>40</v>
      </c>
      <c r="G6123" t="s">
        <v>947</v>
      </c>
      <c r="H6123">
        <v>1537.07</v>
      </c>
      <c r="I6123">
        <v>9</v>
      </c>
      <c r="J6123">
        <v>0</v>
      </c>
      <c r="K6123" s="6">
        <f>J6123/H6123</f>
        <v>0</v>
      </c>
      <c r="M6123" t="str">
        <f>LEFT(C6123, SEARCH(" ", C6123) - 1)</f>
        <v>Susan</v>
      </c>
      <c r="N6123" t="str" cm="1">
        <f t="array" ref="N6123">_xlfn.IFS(H6123&lt;0, "LOSS", H6123&gt;1000, "GREAT", H6123&gt;500, "GOOD", H6123&gt;=100, "OKAY", H6123&lt;100, "OKAY")</f>
        <v>GREAT</v>
      </c>
    </row>
    <row r="6124" spans="1:14">
      <c r="A6124" s="2">
        <v>42686</v>
      </c>
      <c r="B6124" s="2" t="str">
        <f>TEXT(A6124,"mmmm")</f>
        <v>November</v>
      </c>
      <c r="C6124" t="s">
        <v>1756</v>
      </c>
      <c r="D6124" t="s">
        <v>30</v>
      </c>
      <c r="E6124" t="s">
        <v>21</v>
      </c>
      <c r="F6124" t="s">
        <v>40</v>
      </c>
      <c r="G6124" t="s">
        <v>1810</v>
      </c>
      <c r="H6124">
        <v>449.37</v>
      </c>
      <c r="I6124">
        <v>2</v>
      </c>
      <c r="J6124">
        <v>-12.84</v>
      </c>
      <c r="K6124" s="6">
        <f>J6124/H6124</f>
        <v>-2.8573336003738566E-2</v>
      </c>
      <c r="M6124" t="str">
        <f>LEFT(C6124, SEARCH(" ", C6124) - 1)</f>
        <v>Susan</v>
      </c>
      <c r="N6124" t="str" cm="1">
        <f t="array" ref="N6124">_xlfn.IFS(H6124&lt;0, "LOSS", H6124&gt;1000, "GREAT", H6124&gt;500, "GOOD", H6124&gt;=100, "OKAY", H6124&lt;100, "OKAY")</f>
        <v>OKAY</v>
      </c>
    </row>
    <row r="6125" spans="1:14">
      <c r="A6125" s="2">
        <v>42686</v>
      </c>
      <c r="B6125" s="2" t="str">
        <f>TEXT(A6125,"mmmm")</f>
        <v>November</v>
      </c>
      <c r="C6125" t="s">
        <v>836</v>
      </c>
      <c r="D6125" t="s">
        <v>22</v>
      </c>
      <c r="E6125" t="s">
        <v>25</v>
      </c>
      <c r="F6125" t="s">
        <v>48</v>
      </c>
      <c r="G6125" t="s">
        <v>1957</v>
      </c>
      <c r="H6125">
        <v>203.98</v>
      </c>
      <c r="I6125">
        <v>3</v>
      </c>
      <c r="J6125">
        <v>25.5</v>
      </c>
      <c r="K6125" s="6">
        <f>J6125/H6125</f>
        <v>0.12501225610353958</v>
      </c>
      <c r="M6125" t="str">
        <f>LEFT(C6125, SEARCH(" ", C6125) - 1)</f>
        <v>Dianna</v>
      </c>
      <c r="N6125" t="str" cm="1">
        <f t="array" ref="N6125">_xlfn.IFS(H6125&lt;0, "LOSS", H6125&gt;1000, "GREAT", H6125&gt;500, "GOOD", H6125&gt;=100, "OKAY", H6125&lt;100, "OKAY")</f>
        <v>OKAY</v>
      </c>
    </row>
    <row r="6126" spans="1:14">
      <c r="A6126" s="2">
        <v>42686</v>
      </c>
      <c r="B6126" s="2" t="str">
        <f>TEXT(A6126,"mmmm")</f>
        <v>November</v>
      </c>
      <c r="C6126" t="s">
        <v>836</v>
      </c>
      <c r="D6126" t="s">
        <v>22</v>
      </c>
      <c r="E6126" t="s">
        <v>21</v>
      </c>
      <c r="F6126" t="s">
        <v>51</v>
      </c>
      <c r="G6126" t="s">
        <v>2588</v>
      </c>
      <c r="H6126">
        <v>674.35</v>
      </c>
      <c r="I6126">
        <v>3</v>
      </c>
      <c r="J6126">
        <v>-8.43</v>
      </c>
      <c r="K6126" s="6">
        <f>J6126/H6126</f>
        <v>-1.2500926818417735E-2</v>
      </c>
      <c r="M6126" t="str">
        <f>LEFT(C6126, SEARCH(" ", C6126) - 1)</f>
        <v>Dianna</v>
      </c>
      <c r="N6126" t="str" cm="1">
        <f t="array" ref="N6126">_xlfn.IFS(H6126&lt;0, "LOSS", H6126&gt;1000, "GREAT", H6126&gt;500, "GOOD", H6126&gt;=100, "OKAY", H6126&lt;100, "OKAY")</f>
        <v>GOOD</v>
      </c>
    </row>
    <row r="6127" spans="1:14">
      <c r="A6127" s="2">
        <v>42686</v>
      </c>
      <c r="B6127" s="2" t="str">
        <f>TEXT(A6127,"mmmm")</f>
        <v>November</v>
      </c>
      <c r="C6127" t="s">
        <v>623</v>
      </c>
      <c r="D6127" t="s">
        <v>29</v>
      </c>
      <c r="E6127" t="s">
        <v>21</v>
      </c>
      <c r="F6127" t="s">
        <v>44</v>
      </c>
      <c r="G6127" t="s">
        <v>2079</v>
      </c>
      <c r="H6127">
        <v>22.75</v>
      </c>
      <c r="I6127">
        <v>6</v>
      </c>
      <c r="J6127">
        <v>-8.5299999999999994</v>
      </c>
      <c r="K6127" s="6">
        <f>J6127/H6127</f>
        <v>-0.37494505494505492</v>
      </c>
      <c r="M6127" t="str">
        <f>LEFT(C6127, SEARCH(" ", C6127) - 1)</f>
        <v>Stephanie</v>
      </c>
      <c r="N6127" t="str" cm="1">
        <f t="array" ref="N6127">_xlfn.IFS(H6127&lt;0, "LOSS", H6127&gt;1000, "GREAT", H6127&gt;500, "GOOD", H6127&gt;=100, "OKAY", H6127&lt;100, "OKAY")</f>
        <v>OKAY</v>
      </c>
    </row>
    <row r="6128" spans="1:14">
      <c r="A6128" s="2">
        <v>42687</v>
      </c>
      <c r="B6128" s="2" t="str">
        <f>TEXT(A6128,"mmmm")</f>
        <v>November</v>
      </c>
      <c r="C6128" t="s">
        <v>1258</v>
      </c>
      <c r="D6128" t="s">
        <v>28</v>
      </c>
      <c r="E6128" t="s">
        <v>23</v>
      </c>
      <c r="F6128" t="s">
        <v>37</v>
      </c>
      <c r="G6128" t="s">
        <v>1438</v>
      </c>
      <c r="H6128">
        <v>44.02</v>
      </c>
      <c r="I6128">
        <v>2</v>
      </c>
      <c r="J6128">
        <v>11.45</v>
      </c>
      <c r="K6128" s="6">
        <f>J6128/H6128</f>
        <v>0.26010904134484319</v>
      </c>
      <c r="M6128" t="str">
        <f>LEFT(C6128, SEARCH(" ", C6128) - 1)</f>
        <v>Frank</v>
      </c>
      <c r="N6128" t="str" cm="1">
        <f t="array" ref="N6128">_xlfn.IFS(H6128&lt;0, "LOSS", H6128&gt;1000, "GREAT", H6128&gt;500, "GOOD", H6128&gt;=100, "OKAY", H6128&lt;100, "OKAY")</f>
        <v>OKAY</v>
      </c>
    </row>
    <row r="6129" spans="1:14">
      <c r="A6129" s="2">
        <v>42687</v>
      </c>
      <c r="B6129" s="2" t="str">
        <f>TEXT(A6129,"mmmm")</f>
        <v>November</v>
      </c>
      <c r="C6129" t="s">
        <v>486</v>
      </c>
      <c r="D6129" t="s">
        <v>33</v>
      </c>
      <c r="E6129" t="s">
        <v>23</v>
      </c>
      <c r="F6129" t="s">
        <v>50</v>
      </c>
      <c r="G6129" t="s">
        <v>361</v>
      </c>
      <c r="H6129">
        <v>52.14</v>
      </c>
      <c r="I6129">
        <v>7</v>
      </c>
      <c r="J6129">
        <v>5.87</v>
      </c>
      <c r="K6129" s="6">
        <f>J6129/H6129</f>
        <v>0.11258151131568853</v>
      </c>
      <c r="M6129" t="str">
        <f>LEFT(C6129, SEARCH(" ", C6129) - 1)</f>
        <v>Cindy</v>
      </c>
      <c r="N6129" t="str" cm="1">
        <f t="array" ref="N6129">_xlfn.IFS(H6129&lt;0, "LOSS", H6129&gt;1000, "GREAT", H6129&gt;500, "GOOD", H6129&gt;=100, "OKAY", H6129&lt;100, "OKAY")</f>
        <v>OKAY</v>
      </c>
    </row>
    <row r="6130" spans="1:14">
      <c r="A6130" s="2">
        <v>42687</v>
      </c>
      <c r="B6130" s="2" t="str">
        <f>TEXT(A6130,"mmmm")</f>
        <v>November</v>
      </c>
      <c r="C6130" t="s">
        <v>2701</v>
      </c>
      <c r="D6130" t="s">
        <v>28</v>
      </c>
      <c r="E6130" t="s">
        <v>21</v>
      </c>
      <c r="F6130" t="s">
        <v>44</v>
      </c>
      <c r="G6130" t="s">
        <v>1858</v>
      </c>
      <c r="H6130">
        <v>4.18</v>
      </c>
      <c r="I6130">
        <v>1</v>
      </c>
      <c r="J6130">
        <v>1.5</v>
      </c>
      <c r="K6130" s="6">
        <f>J6130/H6130</f>
        <v>0.35885167464114837</v>
      </c>
      <c r="M6130" t="str">
        <f>LEFT(C6130, SEARCH(" ", C6130) - 1)</f>
        <v>Adrian</v>
      </c>
      <c r="N6130" t="str" cm="1">
        <f t="array" ref="N6130">_xlfn.IFS(H6130&lt;0, "LOSS", H6130&gt;1000, "GREAT", H6130&gt;500, "GOOD", H6130&gt;=100, "OKAY", H6130&lt;100, "OKAY")</f>
        <v>OKAY</v>
      </c>
    </row>
    <row r="6131" spans="1:14">
      <c r="A6131" s="2">
        <v>42687</v>
      </c>
      <c r="B6131" s="2" t="str">
        <f>TEXT(A6131,"mmmm")</f>
        <v>November</v>
      </c>
      <c r="C6131" t="s">
        <v>2303</v>
      </c>
      <c r="D6131" t="s">
        <v>27</v>
      </c>
      <c r="E6131" t="s">
        <v>23</v>
      </c>
      <c r="F6131" t="s">
        <v>47</v>
      </c>
      <c r="G6131" t="s">
        <v>1136</v>
      </c>
      <c r="H6131">
        <v>217.06</v>
      </c>
      <c r="I6131">
        <v>7</v>
      </c>
      <c r="J6131">
        <v>78.680000000000007</v>
      </c>
      <c r="K6131" s="6">
        <f>J6131/H6131</f>
        <v>0.36248042016032433</v>
      </c>
      <c r="M6131" t="str">
        <f>LEFT(C6131, SEARCH(" ", C6131) - 1)</f>
        <v>Chuck</v>
      </c>
      <c r="N6131" t="str" cm="1">
        <f t="array" ref="N6131">_xlfn.IFS(H6131&lt;0, "LOSS", H6131&gt;1000, "GREAT", H6131&gt;500, "GOOD", H6131&gt;=100, "OKAY", H6131&lt;100, "OKAY")</f>
        <v>OKAY</v>
      </c>
    </row>
    <row r="6132" spans="1:14">
      <c r="A6132" s="2">
        <v>42687</v>
      </c>
      <c r="B6132" s="2" t="str">
        <f>TEXT(A6132,"mmmm")</f>
        <v>November</v>
      </c>
      <c r="C6132" t="s">
        <v>649</v>
      </c>
      <c r="D6132" t="s">
        <v>29</v>
      </c>
      <c r="E6132" t="s">
        <v>23</v>
      </c>
      <c r="F6132" t="s">
        <v>38</v>
      </c>
      <c r="G6132" t="s">
        <v>2049</v>
      </c>
      <c r="H6132">
        <v>3.14</v>
      </c>
      <c r="I6132">
        <v>2</v>
      </c>
      <c r="J6132">
        <v>-4.7</v>
      </c>
      <c r="K6132" s="6">
        <f>J6132/H6132</f>
        <v>-1.4968152866242037</v>
      </c>
      <c r="M6132" t="str">
        <f>LEFT(C6132, SEARCH(" ", C6132) - 1)</f>
        <v>Laurel</v>
      </c>
      <c r="N6132" t="str" cm="1">
        <f t="array" ref="N6132">_xlfn.IFS(H6132&lt;0, "LOSS", H6132&gt;1000, "GREAT", H6132&gt;500, "GOOD", H6132&gt;=100, "OKAY", H6132&lt;100, "OKAY")</f>
        <v>OKAY</v>
      </c>
    </row>
    <row r="6133" spans="1:14">
      <c r="A6133" s="2">
        <v>42687</v>
      </c>
      <c r="B6133" s="2" t="str">
        <f>TEXT(A6133,"mmmm")</f>
        <v>November</v>
      </c>
      <c r="C6133" t="s">
        <v>255</v>
      </c>
      <c r="D6133" t="s">
        <v>24</v>
      </c>
      <c r="E6133" t="s">
        <v>23</v>
      </c>
      <c r="F6133" t="s">
        <v>49</v>
      </c>
      <c r="G6133" t="s">
        <v>554</v>
      </c>
      <c r="H6133">
        <v>77.55</v>
      </c>
      <c r="I6133">
        <v>5</v>
      </c>
      <c r="J6133">
        <v>20.16</v>
      </c>
      <c r="K6133" s="6">
        <f>J6133/H6133</f>
        <v>0.25996131528046423</v>
      </c>
      <c r="M6133" t="str">
        <f>LEFT(C6133, SEARCH(" ", C6133) - 1)</f>
        <v>Cyma</v>
      </c>
      <c r="N6133" t="str" cm="1">
        <f t="array" ref="N6133">_xlfn.IFS(H6133&lt;0, "LOSS", H6133&gt;1000, "GREAT", H6133&gt;500, "GOOD", H6133&gt;=100, "OKAY", H6133&lt;100, "OKAY")</f>
        <v>OKAY</v>
      </c>
    </row>
    <row r="6134" spans="1:14">
      <c r="A6134" s="2">
        <v>42687</v>
      </c>
      <c r="B6134" s="2" t="str">
        <f>TEXT(A6134,"mmmm")</f>
        <v>November</v>
      </c>
      <c r="C6134" t="s">
        <v>255</v>
      </c>
      <c r="D6134" t="s">
        <v>24</v>
      </c>
      <c r="E6134" t="s">
        <v>23</v>
      </c>
      <c r="F6134" t="s">
        <v>49</v>
      </c>
      <c r="G6134" t="s">
        <v>604</v>
      </c>
      <c r="H6134">
        <v>24.88</v>
      </c>
      <c r="I6134">
        <v>2</v>
      </c>
      <c r="J6134">
        <v>6.97</v>
      </c>
      <c r="K6134" s="6">
        <f>J6134/H6134</f>
        <v>0.28014469453376206</v>
      </c>
      <c r="M6134" t="str">
        <f>LEFT(C6134, SEARCH(" ", C6134) - 1)</f>
        <v>Cyma</v>
      </c>
      <c r="N6134" t="str" cm="1">
        <f t="array" ref="N6134">_xlfn.IFS(H6134&lt;0, "LOSS", H6134&gt;1000, "GREAT", H6134&gt;500, "GOOD", H6134&gt;=100, "OKAY", H6134&lt;100, "OKAY")</f>
        <v>OKAY</v>
      </c>
    </row>
    <row r="6135" spans="1:14">
      <c r="A6135" s="2">
        <v>42687</v>
      </c>
      <c r="B6135" s="2" t="str">
        <f>TEXT(A6135,"mmmm")</f>
        <v>November</v>
      </c>
      <c r="C6135" t="s">
        <v>255</v>
      </c>
      <c r="D6135" t="s">
        <v>24</v>
      </c>
      <c r="E6135" t="s">
        <v>23</v>
      </c>
      <c r="F6135" t="s">
        <v>37</v>
      </c>
      <c r="G6135" t="s">
        <v>1679</v>
      </c>
      <c r="H6135">
        <v>140.75</v>
      </c>
      <c r="I6135">
        <v>5</v>
      </c>
      <c r="J6135">
        <v>39.409999999999997</v>
      </c>
      <c r="K6135" s="6">
        <f>J6135/H6135</f>
        <v>0.27999999999999997</v>
      </c>
      <c r="M6135" t="str">
        <f>LEFT(C6135, SEARCH(" ", C6135) - 1)</f>
        <v>Cyma</v>
      </c>
      <c r="N6135" t="str" cm="1">
        <f t="array" ref="N6135">_xlfn.IFS(H6135&lt;0, "LOSS", H6135&gt;1000, "GREAT", H6135&gt;500, "GOOD", H6135&gt;=100, "OKAY", H6135&lt;100, "OKAY")</f>
        <v>OKAY</v>
      </c>
    </row>
    <row r="6136" spans="1:14">
      <c r="A6136" s="2">
        <v>42687</v>
      </c>
      <c r="B6136" s="2" t="str">
        <f>TEXT(A6136,"mmmm")</f>
        <v>November</v>
      </c>
      <c r="C6136" t="s">
        <v>255</v>
      </c>
      <c r="D6136" t="s">
        <v>24</v>
      </c>
      <c r="E6136" t="s">
        <v>23</v>
      </c>
      <c r="F6136" t="s">
        <v>49</v>
      </c>
      <c r="G6136" t="s">
        <v>1252</v>
      </c>
      <c r="H6136">
        <v>36.630000000000003</v>
      </c>
      <c r="I6136">
        <v>3</v>
      </c>
      <c r="J6136">
        <v>9.89</v>
      </c>
      <c r="K6136" s="6">
        <f>J6136/H6136</f>
        <v>0.26999726999726997</v>
      </c>
      <c r="M6136" t="str">
        <f>LEFT(C6136, SEARCH(" ", C6136) - 1)</f>
        <v>Cyma</v>
      </c>
      <c r="N6136" t="str" cm="1">
        <f t="array" ref="N6136">_xlfn.IFS(H6136&lt;0, "LOSS", H6136&gt;1000, "GREAT", H6136&gt;500, "GOOD", H6136&gt;=100, "OKAY", H6136&lt;100, "OKAY")</f>
        <v>OKAY</v>
      </c>
    </row>
    <row r="6137" spans="1:14">
      <c r="A6137" s="2">
        <v>42687</v>
      </c>
      <c r="B6137" s="2" t="str">
        <f>TEXT(A6137,"mmmm")</f>
        <v>November</v>
      </c>
      <c r="C6137" t="s">
        <v>1120</v>
      </c>
      <c r="D6137" t="s">
        <v>269</v>
      </c>
      <c r="E6137" t="s">
        <v>21</v>
      </c>
      <c r="F6137" t="s">
        <v>44</v>
      </c>
      <c r="G6137" t="s">
        <v>1912</v>
      </c>
      <c r="H6137">
        <v>30.36</v>
      </c>
      <c r="I6137">
        <v>4</v>
      </c>
      <c r="J6137">
        <v>13.05</v>
      </c>
      <c r="K6137" s="6">
        <f>J6137/H6137</f>
        <v>0.4298418972332016</v>
      </c>
      <c r="M6137" t="str">
        <f>LEFT(C6137, SEARCH(" ", C6137) - 1)</f>
        <v>Tom</v>
      </c>
      <c r="N6137" t="str" cm="1">
        <f t="array" ref="N6137">_xlfn.IFS(H6137&lt;0, "LOSS", H6137&gt;1000, "GREAT", H6137&gt;500, "GOOD", H6137&gt;=100, "OKAY", H6137&lt;100, "OKAY")</f>
        <v>OKAY</v>
      </c>
    </row>
    <row r="6138" spans="1:14">
      <c r="A6138" s="2">
        <v>42687</v>
      </c>
      <c r="B6138" s="2" t="str">
        <f>TEXT(A6138,"mmmm")</f>
        <v>November</v>
      </c>
      <c r="C6138" t="s">
        <v>2041</v>
      </c>
      <c r="D6138" t="s">
        <v>24</v>
      </c>
      <c r="E6138" t="s">
        <v>25</v>
      </c>
      <c r="F6138" t="s">
        <v>48</v>
      </c>
      <c r="G6138" t="s">
        <v>2702</v>
      </c>
      <c r="H6138">
        <v>2279.96</v>
      </c>
      <c r="I6138">
        <v>4</v>
      </c>
      <c r="J6138">
        <v>592.79</v>
      </c>
      <c r="K6138" s="6">
        <f>J6138/H6138</f>
        <v>0.26000017544167442</v>
      </c>
      <c r="M6138" t="str">
        <f>LEFT(C6138, SEARCH(" ", C6138) - 1)</f>
        <v>Corinna</v>
      </c>
      <c r="N6138" t="str" cm="1">
        <f t="array" ref="N6138">_xlfn.IFS(H6138&lt;0, "LOSS", H6138&gt;1000, "GREAT", H6138&gt;500, "GOOD", H6138&gt;=100, "OKAY", H6138&lt;100, "OKAY")</f>
        <v>GREAT</v>
      </c>
    </row>
    <row r="6139" spans="1:14">
      <c r="A6139" s="2">
        <v>42687</v>
      </c>
      <c r="B6139" s="2" t="str">
        <f>TEXT(A6139,"mmmm")</f>
        <v>November</v>
      </c>
      <c r="C6139" t="s">
        <v>2041</v>
      </c>
      <c r="D6139" t="s">
        <v>24</v>
      </c>
      <c r="E6139" t="s">
        <v>23</v>
      </c>
      <c r="F6139" t="s">
        <v>45</v>
      </c>
      <c r="G6139" t="s">
        <v>1416</v>
      </c>
      <c r="H6139">
        <v>14.94</v>
      </c>
      <c r="I6139">
        <v>3</v>
      </c>
      <c r="J6139">
        <v>6.87</v>
      </c>
      <c r="K6139" s="6">
        <f>J6139/H6139</f>
        <v>0.45983935742971888</v>
      </c>
      <c r="M6139" t="str">
        <f>LEFT(C6139, SEARCH(" ", C6139) - 1)</f>
        <v>Corinna</v>
      </c>
      <c r="N6139" t="str" cm="1">
        <f t="array" ref="N6139">_xlfn.IFS(H6139&lt;0, "LOSS", H6139&gt;1000, "GREAT", H6139&gt;500, "GOOD", H6139&gt;=100, "OKAY", H6139&lt;100, "OKAY")</f>
        <v>OKAY</v>
      </c>
    </row>
    <row r="6140" spans="1:14">
      <c r="A6140" s="2">
        <v>42687</v>
      </c>
      <c r="B6140" s="2" t="str">
        <f>TEXT(A6140,"mmmm")</f>
        <v>November</v>
      </c>
      <c r="C6140" t="s">
        <v>2266</v>
      </c>
      <c r="D6140" t="s">
        <v>28</v>
      </c>
      <c r="E6140" t="s">
        <v>21</v>
      </c>
      <c r="F6140" t="s">
        <v>44</v>
      </c>
      <c r="G6140" t="s">
        <v>2590</v>
      </c>
      <c r="H6140">
        <v>19.54</v>
      </c>
      <c r="I6140">
        <v>2</v>
      </c>
      <c r="J6140">
        <v>7.23</v>
      </c>
      <c r="K6140" s="6">
        <f>J6140/H6140</f>
        <v>0.37001023541453432</v>
      </c>
      <c r="M6140" t="str">
        <f>LEFT(C6140, SEARCH(" ", C6140) - 1)</f>
        <v>Philisse</v>
      </c>
      <c r="N6140" t="str" cm="1">
        <f t="array" ref="N6140">_xlfn.IFS(H6140&lt;0, "LOSS", H6140&gt;1000, "GREAT", H6140&gt;500, "GOOD", H6140&gt;=100, "OKAY", H6140&lt;100, "OKAY")</f>
        <v>OKAY</v>
      </c>
    </row>
    <row r="6141" spans="1:14">
      <c r="A6141" s="2">
        <v>42688</v>
      </c>
      <c r="B6141" s="2" t="str">
        <f>TEXT(A6141,"mmmm")</f>
        <v>November</v>
      </c>
      <c r="C6141" t="s">
        <v>641</v>
      </c>
      <c r="D6141" t="s">
        <v>80</v>
      </c>
      <c r="E6141" t="s">
        <v>25</v>
      </c>
      <c r="F6141" t="s">
        <v>35</v>
      </c>
      <c r="G6141" t="s">
        <v>2418</v>
      </c>
      <c r="H6141">
        <v>499.98</v>
      </c>
      <c r="I6141">
        <v>2</v>
      </c>
      <c r="J6141">
        <v>115</v>
      </c>
      <c r="K6141" s="6">
        <f>J6141/H6141</f>
        <v>0.2300092003680147</v>
      </c>
      <c r="M6141" t="str">
        <f>LEFT(C6141, SEARCH(" ", C6141) - 1)</f>
        <v>Allen</v>
      </c>
      <c r="N6141" t="str" cm="1">
        <f t="array" ref="N6141">_xlfn.IFS(H6141&lt;0, "LOSS", H6141&gt;1000, "GREAT", H6141&gt;500, "GOOD", H6141&gt;=100, "OKAY", H6141&lt;100, "OKAY")</f>
        <v>OKAY</v>
      </c>
    </row>
    <row r="6142" spans="1:14">
      <c r="A6142" s="2">
        <v>42688</v>
      </c>
      <c r="B6142" s="2" t="str">
        <f>TEXT(A6142,"mmmm")</f>
        <v>November</v>
      </c>
      <c r="C6142" t="s">
        <v>641</v>
      </c>
      <c r="D6142" t="s">
        <v>80</v>
      </c>
      <c r="E6142" t="s">
        <v>23</v>
      </c>
      <c r="F6142" t="s">
        <v>47</v>
      </c>
      <c r="G6142" t="s">
        <v>1670</v>
      </c>
      <c r="H6142">
        <v>5.28</v>
      </c>
      <c r="I6142">
        <v>1</v>
      </c>
      <c r="J6142">
        <v>2.38</v>
      </c>
      <c r="K6142" s="6">
        <f>J6142/H6142</f>
        <v>0.45075757575757569</v>
      </c>
      <c r="M6142" t="str">
        <f>LEFT(C6142, SEARCH(" ", C6142) - 1)</f>
        <v>Allen</v>
      </c>
      <c r="N6142" t="str" cm="1">
        <f t="array" ref="N6142">_xlfn.IFS(H6142&lt;0, "LOSS", H6142&gt;1000, "GREAT", H6142&gt;500, "GOOD", H6142&gt;=100, "OKAY", H6142&lt;100, "OKAY")</f>
        <v>OKAY</v>
      </c>
    </row>
    <row r="6143" spans="1:14">
      <c r="A6143" s="2">
        <v>42688</v>
      </c>
      <c r="B6143" s="2" t="str">
        <f>TEXT(A6143,"mmmm")</f>
        <v>November</v>
      </c>
      <c r="C6143" t="s">
        <v>641</v>
      </c>
      <c r="D6143" t="s">
        <v>80</v>
      </c>
      <c r="E6143" t="s">
        <v>23</v>
      </c>
      <c r="F6143" t="s">
        <v>38</v>
      </c>
      <c r="G6143" t="s">
        <v>646</v>
      </c>
      <c r="H6143">
        <v>8.26</v>
      </c>
      <c r="I6143">
        <v>2</v>
      </c>
      <c r="J6143">
        <v>3.88</v>
      </c>
      <c r="K6143" s="6">
        <f>J6143/H6143</f>
        <v>0.46973365617433416</v>
      </c>
      <c r="M6143" t="str">
        <f>LEFT(C6143, SEARCH(" ", C6143) - 1)</f>
        <v>Allen</v>
      </c>
      <c r="N6143" t="str" cm="1">
        <f t="array" ref="N6143">_xlfn.IFS(H6143&lt;0, "LOSS", H6143&gt;1000, "GREAT", H6143&gt;500, "GOOD", H6143&gt;=100, "OKAY", H6143&lt;100, "OKAY")</f>
        <v>OKAY</v>
      </c>
    </row>
    <row r="6144" spans="1:14">
      <c r="A6144" s="2">
        <v>42688</v>
      </c>
      <c r="B6144" s="2" t="str">
        <f>TEXT(A6144,"mmmm")</f>
        <v>November</v>
      </c>
      <c r="C6144" t="s">
        <v>2703</v>
      </c>
      <c r="D6144" t="s">
        <v>22</v>
      </c>
      <c r="E6144" t="s">
        <v>23</v>
      </c>
      <c r="F6144" t="s">
        <v>45</v>
      </c>
      <c r="G6144" t="s">
        <v>1783</v>
      </c>
      <c r="H6144">
        <v>7.38</v>
      </c>
      <c r="I6144">
        <v>2</v>
      </c>
      <c r="J6144">
        <v>3.47</v>
      </c>
      <c r="K6144" s="6">
        <f>J6144/H6144</f>
        <v>0.47018970189701903</v>
      </c>
      <c r="M6144" t="str">
        <f>LEFT(C6144, SEARCH(" ", C6144) - 1)</f>
        <v>Ralph</v>
      </c>
      <c r="N6144" t="str" cm="1">
        <f t="array" ref="N6144">_xlfn.IFS(H6144&lt;0, "LOSS", H6144&gt;1000, "GREAT", H6144&gt;500, "GOOD", H6144&gt;=100, "OKAY", H6144&lt;100, "OKAY")</f>
        <v>OKAY</v>
      </c>
    </row>
    <row r="6145" spans="1:14">
      <c r="A6145" s="2">
        <v>42688</v>
      </c>
      <c r="B6145" s="2" t="str">
        <f>TEXT(A6145,"mmmm")</f>
        <v>November</v>
      </c>
      <c r="C6145" t="s">
        <v>2386</v>
      </c>
      <c r="D6145" t="s">
        <v>26</v>
      </c>
      <c r="E6145" t="s">
        <v>23</v>
      </c>
      <c r="F6145" t="s">
        <v>38</v>
      </c>
      <c r="G6145" t="s">
        <v>2406</v>
      </c>
      <c r="H6145">
        <v>2.2999999999999998</v>
      </c>
      <c r="I6145">
        <v>2</v>
      </c>
      <c r="J6145">
        <v>-3.9</v>
      </c>
      <c r="K6145" s="6">
        <f>J6145/H6145</f>
        <v>-1.6956521739130437</v>
      </c>
      <c r="M6145" t="str">
        <f>LEFT(C6145, SEARCH(" ", C6145) - 1)</f>
        <v>Kelly</v>
      </c>
      <c r="N6145" t="str" cm="1">
        <f t="array" ref="N6145">_xlfn.IFS(H6145&lt;0, "LOSS", H6145&gt;1000, "GREAT", H6145&gt;500, "GOOD", H6145&gt;=100, "OKAY", H6145&lt;100, "OKAY")</f>
        <v>OKAY</v>
      </c>
    </row>
    <row r="6146" spans="1:14">
      <c r="A6146" s="2">
        <v>42688</v>
      </c>
      <c r="B6146" s="2" t="str">
        <f>TEXT(A6146,"mmmm")</f>
        <v>November</v>
      </c>
      <c r="C6146" t="s">
        <v>1165</v>
      </c>
      <c r="D6146" t="s">
        <v>24</v>
      </c>
      <c r="E6146" t="s">
        <v>21</v>
      </c>
      <c r="F6146" t="s">
        <v>40</v>
      </c>
      <c r="G6146" t="s">
        <v>1153</v>
      </c>
      <c r="H6146">
        <v>408.01</v>
      </c>
      <c r="I6146">
        <v>2</v>
      </c>
      <c r="J6146">
        <v>72.53</v>
      </c>
      <c r="K6146" s="6">
        <f>J6146/H6146</f>
        <v>0.17776525085169481</v>
      </c>
      <c r="M6146" t="str">
        <f>LEFT(C6146, SEARCH(" ", C6146) - 1)</f>
        <v>Maria</v>
      </c>
      <c r="N6146" t="str" cm="1">
        <f t="array" ref="N6146">_xlfn.IFS(H6146&lt;0, "LOSS", H6146&gt;1000, "GREAT", H6146&gt;500, "GOOD", H6146&gt;=100, "OKAY", H6146&lt;100, "OKAY")</f>
        <v>OKAY</v>
      </c>
    </row>
    <row r="6147" spans="1:14">
      <c r="A6147" s="2">
        <v>42688</v>
      </c>
      <c r="B6147" s="2" t="str">
        <f>TEXT(A6147,"mmmm")</f>
        <v>November</v>
      </c>
      <c r="C6147" t="s">
        <v>1165</v>
      </c>
      <c r="D6147" t="s">
        <v>24</v>
      </c>
      <c r="E6147" t="s">
        <v>23</v>
      </c>
      <c r="F6147" t="s">
        <v>49</v>
      </c>
      <c r="G6147" t="s">
        <v>2170</v>
      </c>
      <c r="H6147">
        <v>40.44</v>
      </c>
      <c r="I6147">
        <v>3</v>
      </c>
      <c r="J6147">
        <v>10.51</v>
      </c>
      <c r="K6147" s="6">
        <f>J6147/H6147</f>
        <v>0.25989119683481704</v>
      </c>
      <c r="M6147" t="str">
        <f>LEFT(C6147, SEARCH(" ", C6147) - 1)</f>
        <v>Maria</v>
      </c>
      <c r="N6147" t="str" cm="1">
        <f t="array" ref="N6147">_xlfn.IFS(H6147&lt;0, "LOSS", H6147&gt;1000, "GREAT", H6147&gt;500, "GOOD", H6147&gt;=100, "OKAY", H6147&lt;100, "OKAY")</f>
        <v>OKAY</v>
      </c>
    </row>
    <row r="6148" spans="1:14">
      <c r="A6148" s="2">
        <v>42688</v>
      </c>
      <c r="B6148" s="2" t="str">
        <f>TEXT(A6148,"mmmm")</f>
        <v>November</v>
      </c>
      <c r="C6148" t="s">
        <v>2096</v>
      </c>
      <c r="D6148" t="s">
        <v>27</v>
      </c>
      <c r="E6148" t="s">
        <v>21</v>
      </c>
      <c r="F6148" t="s">
        <v>40</v>
      </c>
      <c r="G6148" t="s">
        <v>2260</v>
      </c>
      <c r="H6148">
        <v>380.06</v>
      </c>
      <c r="I6148">
        <v>3</v>
      </c>
      <c r="J6148">
        <v>-21.72</v>
      </c>
      <c r="K6148" s="6">
        <f>J6148/H6148</f>
        <v>-5.7148871230858281E-2</v>
      </c>
      <c r="M6148" t="str">
        <f>LEFT(C6148, SEARCH(" ", C6148) - 1)</f>
        <v>Eugene</v>
      </c>
      <c r="N6148" t="str" cm="1">
        <f t="array" ref="N6148">_xlfn.IFS(H6148&lt;0, "LOSS", H6148&gt;1000, "GREAT", H6148&gt;500, "GOOD", H6148&gt;=100, "OKAY", H6148&lt;100, "OKAY")</f>
        <v>OKAY</v>
      </c>
    </row>
    <row r="6149" spans="1:14">
      <c r="A6149" s="2">
        <v>42688</v>
      </c>
      <c r="B6149" s="2" t="str">
        <f>TEXT(A6149,"mmmm")</f>
        <v>November</v>
      </c>
      <c r="C6149" t="s">
        <v>2096</v>
      </c>
      <c r="D6149" t="s">
        <v>27</v>
      </c>
      <c r="E6149" t="s">
        <v>25</v>
      </c>
      <c r="F6149" t="s">
        <v>41</v>
      </c>
      <c r="G6149" t="s">
        <v>1162</v>
      </c>
      <c r="H6149">
        <v>1199.98</v>
      </c>
      <c r="I6149">
        <v>4</v>
      </c>
      <c r="J6149">
        <v>180</v>
      </c>
      <c r="K6149" s="6">
        <f>J6149/H6149</f>
        <v>0.15000250004166735</v>
      </c>
      <c r="M6149" t="str">
        <f>LEFT(C6149, SEARCH(" ", C6149) - 1)</f>
        <v>Eugene</v>
      </c>
      <c r="N6149" t="str" cm="1">
        <f t="array" ref="N6149">_xlfn.IFS(H6149&lt;0, "LOSS", H6149&gt;1000, "GREAT", H6149&gt;500, "GOOD", H6149&gt;=100, "OKAY", H6149&lt;100, "OKAY")</f>
        <v>GREAT</v>
      </c>
    </row>
    <row r="6150" spans="1:14">
      <c r="A6150" s="2">
        <v>42688</v>
      </c>
      <c r="B6150" s="2" t="str">
        <f>TEXT(A6150,"mmmm")</f>
        <v>November</v>
      </c>
      <c r="C6150" t="s">
        <v>2096</v>
      </c>
      <c r="D6150" t="s">
        <v>27</v>
      </c>
      <c r="E6150" t="s">
        <v>21</v>
      </c>
      <c r="F6150" t="s">
        <v>44</v>
      </c>
      <c r="G6150" t="s">
        <v>475</v>
      </c>
      <c r="H6150">
        <v>48.58</v>
      </c>
      <c r="I6150">
        <v>3</v>
      </c>
      <c r="J6150">
        <v>9.7200000000000006</v>
      </c>
      <c r="K6150" s="6">
        <f>J6150/H6150</f>
        <v>0.2000823384108687</v>
      </c>
      <c r="M6150" t="str">
        <f>LEFT(C6150, SEARCH(" ", C6150) - 1)</f>
        <v>Eugene</v>
      </c>
      <c r="N6150" t="str" cm="1">
        <f t="array" ref="N6150">_xlfn.IFS(H6150&lt;0, "LOSS", H6150&gt;1000, "GREAT", H6150&gt;500, "GOOD", H6150&gt;=100, "OKAY", H6150&lt;100, "OKAY")</f>
        <v>OKAY</v>
      </c>
    </row>
    <row r="6151" spans="1:14">
      <c r="A6151" s="2">
        <v>42688</v>
      </c>
      <c r="B6151" s="2" t="str">
        <f>TEXT(A6151,"mmmm")</f>
        <v>November</v>
      </c>
      <c r="C6151" t="s">
        <v>1841</v>
      </c>
      <c r="D6151" t="s">
        <v>22</v>
      </c>
      <c r="E6151" t="s">
        <v>23</v>
      </c>
      <c r="F6151" t="s">
        <v>37</v>
      </c>
      <c r="G6151" t="s">
        <v>412</v>
      </c>
      <c r="H6151">
        <v>9.84</v>
      </c>
      <c r="I6151">
        <v>3</v>
      </c>
      <c r="J6151">
        <v>2.85</v>
      </c>
      <c r="K6151" s="6">
        <f>J6151/H6151</f>
        <v>0.28963414634146345</v>
      </c>
      <c r="M6151" t="str">
        <f>LEFT(C6151, SEARCH(" ", C6151) - 1)</f>
        <v>Tim</v>
      </c>
      <c r="N6151" t="str" cm="1">
        <f t="array" ref="N6151">_xlfn.IFS(H6151&lt;0, "LOSS", H6151&gt;1000, "GREAT", H6151&gt;500, "GOOD", H6151&gt;=100, "OKAY", H6151&lt;100, "OKAY")</f>
        <v>OKAY</v>
      </c>
    </row>
    <row r="6152" spans="1:14">
      <c r="A6152" s="2">
        <v>42688</v>
      </c>
      <c r="B6152" s="2" t="str">
        <f>TEXT(A6152,"mmmm")</f>
        <v>November</v>
      </c>
      <c r="C6152" t="s">
        <v>686</v>
      </c>
      <c r="D6152" t="s">
        <v>108</v>
      </c>
      <c r="E6152" t="s">
        <v>23</v>
      </c>
      <c r="F6152" t="s">
        <v>47</v>
      </c>
      <c r="G6152" t="s">
        <v>1752</v>
      </c>
      <c r="H6152">
        <v>16.45</v>
      </c>
      <c r="I6152">
        <v>5</v>
      </c>
      <c r="J6152">
        <v>7.57</v>
      </c>
      <c r="K6152" s="6">
        <f>J6152/H6152</f>
        <v>0.46018237082066871</v>
      </c>
      <c r="M6152" t="str">
        <f>LEFT(C6152, SEARCH(" ", C6152) - 1)</f>
        <v>Justin</v>
      </c>
      <c r="N6152" t="str" cm="1">
        <f t="array" ref="N6152">_xlfn.IFS(H6152&lt;0, "LOSS", H6152&gt;1000, "GREAT", H6152&gt;500, "GOOD", H6152&gt;=100, "OKAY", H6152&lt;100, "OKAY")</f>
        <v>OKAY</v>
      </c>
    </row>
    <row r="6153" spans="1:14">
      <c r="A6153" s="2">
        <v>42688</v>
      </c>
      <c r="B6153" s="2" t="str">
        <f>TEXT(A6153,"mmmm")</f>
        <v>November</v>
      </c>
      <c r="C6153" t="s">
        <v>686</v>
      </c>
      <c r="D6153" t="s">
        <v>108</v>
      </c>
      <c r="E6153" t="s">
        <v>21</v>
      </c>
      <c r="F6153" t="s">
        <v>44</v>
      </c>
      <c r="G6153" t="s">
        <v>932</v>
      </c>
      <c r="H6153">
        <v>19.920000000000002</v>
      </c>
      <c r="I6153">
        <v>4</v>
      </c>
      <c r="J6153">
        <v>6.57</v>
      </c>
      <c r="K6153" s="6">
        <f>J6153/H6153</f>
        <v>0.32981927710843373</v>
      </c>
      <c r="M6153" t="str">
        <f>LEFT(C6153, SEARCH(" ", C6153) - 1)</f>
        <v>Justin</v>
      </c>
      <c r="N6153" t="str" cm="1">
        <f t="array" ref="N6153">_xlfn.IFS(H6153&lt;0, "LOSS", H6153&gt;1000, "GREAT", H6153&gt;500, "GOOD", H6153&gt;=100, "OKAY", H6153&lt;100, "OKAY")</f>
        <v>OKAY</v>
      </c>
    </row>
    <row r="6154" spans="1:14">
      <c r="A6154" s="2">
        <v>42688</v>
      </c>
      <c r="B6154" s="2" t="str">
        <f>TEXT(A6154,"mmmm")</f>
        <v>November</v>
      </c>
      <c r="C6154" t="s">
        <v>1245</v>
      </c>
      <c r="D6154" t="s">
        <v>177</v>
      </c>
      <c r="E6154" t="s">
        <v>25</v>
      </c>
      <c r="F6154" t="s">
        <v>48</v>
      </c>
      <c r="G6154" t="s">
        <v>1808</v>
      </c>
      <c r="H6154">
        <v>89.97</v>
      </c>
      <c r="I6154">
        <v>3</v>
      </c>
      <c r="J6154">
        <v>25.19</v>
      </c>
      <c r="K6154" s="6">
        <f>J6154/H6154</f>
        <v>0.27998221629432035</v>
      </c>
      <c r="M6154" t="str">
        <f>LEFT(C6154, SEARCH(" ", C6154) - 1)</f>
        <v>Ryan</v>
      </c>
      <c r="N6154" t="str" cm="1">
        <f t="array" ref="N6154">_xlfn.IFS(H6154&lt;0, "LOSS", H6154&gt;1000, "GREAT", H6154&gt;500, "GOOD", H6154&gt;=100, "OKAY", H6154&lt;100, "OKAY")</f>
        <v>OKAY</v>
      </c>
    </row>
    <row r="6155" spans="1:14">
      <c r="A6155" s="2">
        <v>42688</v>
      </c>
      <c r="B6155" s="2" t="str">
        <f>TEXT(A6155,"mmmm")</f>
        <v>November</v>
      </c>
      <c r="C6155" t="s">
        <v>63</v>
      </c>
      <c r="D6155" t="s">
        <v>24</v>
      </c>
      <c r="E6155" t="s">
        <v>25</v>
      </c>
      <c r="F6155" t="s">
        <v>48</v>
      </c>
      <c r="G6155" t="s">
        <v>2026</v>
      </c>
      <c r="H6155">
        <v>13.98</v>
      </c>
      <c r="I6155">
        <v>2</v>
      </c>
      <c r="J6155">
        <v>3.91</v>
      </c>
      <c r="K6155" s="6">
        <f>J6155/H6155</f>
        <v>0.27968526466380544</v>
      </c>
      <c r="M6155" t="str">
        <f>LEFT(C6155, SEARCH(" ", C6155) - 1)</f>
        <v>Darren</v>
      </c>
      <c r="N6155" t="str" cm="1">
        <f t="array" ref="N6155">_xlfn.IFS(H6155&lt;0, "LOSS", H6155&gt;1000, "GREAT", H6155&gt;500, "GOOD", H6155&gt;=100, "OKAY", H6155&lt;100, "OKAY")</f>
        <v>OKAY</v>
      </c>
    </row>
    <row r="6156" spans="1:14">
      <c r="A6156" s="2">
        <v>42688</v>
      </c>
      <c r="B6156" s="2" t="str">
        <f>TEXT(A6156,"mmmm")</f>
        <v>November</v>
      </c>
      <c r="C6156" t="s">
        <v>63</v>
      </c>
      <c r="D6156" t="s">
        <v>24</v>
      </c>
      <c r="E6156" t="s">
        <v>23</v>
      </c>
      <c r="F6156" t="s">
        <v>37</v>
      </c>
      <c r="G6156" t="s">
        <v>575</v>
      </c>
      <c r="H6156">
        <v>23.65</v>
      </c>
      <c r="I6156">
        <v>1</v>
      </c>
      <c r="J6156">
        <v>6.15</v>
      </c>
      <c r="K6156" s="6">
        <f>J6156/H6156</f>
        <v>0.26004228329809731</v>
      </c>
      <c r="M6156" t="str">
        <f>LEFT(C6156, SEARCH(" ", C6156) - 1)</f>
        <v>Darren</v>
      </c>
      <c r="N6156" t="str" cm="1">
        <f t="array" ref="N6156">_xlfn.IFS(H6156&lt;0, "LOSS", H6156&gt;1000, "GREAT", H6156&gt;500, "GOOD", H6156&gt;=100, "OKAY", H6156&lt;100, "OKAY")</f>
        <v>OKAY</v>
      </c>
    </row>
    <row r="6157" spans="1:14">
      <c r="A6157" s="2">
        <v>42689</v>
      </c>
      <c r="B6157" s="2" t="str">
        <f>TEXT(A6157,"mmmm")</f>
        <v>November</v>
      </c>
      <c r="C6157" t="s">
        <v>2202</v>
      </c>
      <c r="D6157" t="s">
        <v>22</v>
      </c>
      <c r="E6157" t="s">
        <v>25</v>
      </c>
      <c r="F6157" t="s">
        <v>35</v>
      </c>
      <c r="G6157" t="s">
        <v>1694</v>
      </c>
      <c r="H6157">
        <v>99.39</v>
      </c>
      <c r="I6157">
        <v>3</v>
      </c>
      <c r="J6157">
        <v>40.75</v>
      </c>
      <c r="K6157" s="6">
        <f>J6157/H6157</f>
        <v>0.4100010061374384</v>
      </c>
      <c r="M6157" t="str">
        <f>LEFT(C6157, SEARCH(" ", C6157) - 1)</f>
        <v>Stewart</v>
      </c>
      <c r="N6157" t="str" cm="1">
        <f t="array" ref="N6157">_xlfn.IFS(H6157&lt;0, "LOSS", H6157&gt;1000, "GREAT", H6157&gt;500, "GOOD", H6157&gt;=100, "OKAY", H6157&lt;100, "OKAY")</f>
        <v>OKAY</v>
      </c>
    </row>
    <row r="6158" spans="1:14">
      <c r="A6158" s="2">
        <v>42689</v>
      </c>
      <c r="B6158" s="2" t="str">
        <f>TEXT(A6158,"mmmm")</f>
        <v>November</v>
      </c>
      <c r="C6158" t="s">
        <v>2024</v>
      </c>
      <c r="D6158" t="s">
        <v>22</v>
      </c>
      <c r="E6158" t="s">
        <v>23</v>
      </c>
      <c r="F6158" t="s">
        <v>38</v>
      </c>
      <c r="G6158" t="s">
        <v>1685</v>
      </c>
      <c r="H6158">
        <v>1016.79</v>
      </c>
      <c r="I6158">
        <v>1</v>
      </c>
      <c r="J6158">
        <v>381.3</v>
      </c>
      <c r="K6158" s="6">
        <f>J6158/H6158</f>
        <v>0.37500368807718409</v>
      </c>
      <c r="M6158" t="str">
        <f>LEFT(C6158, SEARCH(" ", C6158) - 1)</f>
        <v>Toby</v>
      </c>
      <c r="N6158" t="str" cm="1">
        <f t="array" ref="N6158">_xlfn.IFS(H6158&lt;0, "LOSS", H6158&gt;1000, "GREAT", H6158&gt;500, "GOOD", H6158&gt;=100, "OKAY", H6158&lt;100, "OKAY")</f>
        <v>GREAT</v>
      </c>
    </row>
    <row r="6159" spans="1:14">
      <c r="A6159" s="2">
        <v>42689</v>
      </c>
      <c r="B6159" s="2" t="str">
        <f>TEXT(A6159,"mmmm")</f>
        <v>November</v>
      </c>
      <c r="C6159" t="s">
        <v>2024</v>
      </c>
      <c r="D6159" t="s">
        <v>22</v>
      </c>
      <c r="E6159" t="s">
        <v>23</v>
      </c>
      <c r="F6159" t="s">
        <v>38</v>
      </c>
      <c r="G6159" t="s">
        <v>1457</v>
      </c>
      <c r="H6159">
        <v>38.14</v>
      </c>
      <c r="I6159">
        <v>7</v>
      </c>
      <c r="J6159">
        <v>13.35</v>
      </c>
      <c r="K6159" s="6">
        <f>J6159/H6159</f>
        <v>0.35002621919244886</v>
      </c>
      <c r="M6159" t="str">
        <f>LEFT(C6159, SEARCH(" ", C6159) - 1)</f>
        <v>Toby</v>
      </c>
      <c r="N6159" t="str" cm="1">
        <f t="array" ref="N6159">_xlfn.IFS(H6159&lt;0, "LOSS", H6159&gt;1000, "GREAT", H6159&gt;500, "GOOD", H6159&gt;=100, "OKAY", H6159&lt;100, "OKAY")</f>
        <v>OKAY</v>
      </c>
    </row>
    <row r="6160" spans="1:14">
      <c r="A6160" s="2">
        <v>42689</v>
      </c>
      <c r="B6160" s="2" t="str">
        <f>TEXT(A6160,"mmmm")</f>
        <v>November</v>
      </c>
      <c r="C6160" t="s">
        <v>534</v>
      </c>
      <c r="D6160" t="s">
        <v>22</v>
      </c>
      <c r="E6160" t="s">
        <v>25</v>
      </c>
      <c r="F6160" t="s">
        <v>48</v>
      </c>
      <c r="G6160" t="s">
        <v>1347</v>
      </c>
      <c r="H6160">
        <v>361.38</v>
      </c>
      <c r="I6160">
        <v>2</v>
      </c>
      <c r="J6160">
        <v>27.1</v>
      </c>
      <c r="K6160" s="6">
        <f>J6160/H6160</f>
        <v>7.4990314903979199E-2</v>
      </c>
      <c r="M6160" t="str">
        <f>LEFT(C6160, SEARCH(" ", C6160) - 1)</f>
        <v>Anna</v>
      </c>
      <c r="N6160" t="str" cm="1">
        <f t="array" ref="N6160">_xlfn.IFS(H6160&lt;0, "LOSS", H6160&gt;1000, "GREAT", H6160&gt;500, "GOOD", H6160&gt;=100, "OKAY", H6160&lt;100, "OKAY")</f>
        <v>OKAY</v>
      </c>
    </row>
    <row r="6161" spans="1:14">
      <c r="A6161" s="2">
        <v>42689</v>
      </c>
      <c r="B6161" s="2" t="str">
        <f>TEXT(A6161,"mmmm")</f>
        <v>November</v>
      </c>
      <c r="C6161" t="s">
        <v>1369</v>
      </c>
      <c r="D6161" t="s">
        <v>33</v>
      </c>
      <c r="E6161" t="s">
        <v>21</v>
      </c>
      <c r="F6161" t="s">
        <v>51</v>
      </c>
      <c r="G6161" t="s">
        <v>1632</v>
      </c>
      <c r="H6161">
        <v>630.02</v>
      </c>
      <c r="I6161">
        <v>4</v>
      </c>
      <c r="J6161">
        <v>-199.51</v>
      </c>
      <c r="K6161" s="6">
        <f>J6161/H6161</f>
        <v>-0.31667248658772734</v>
      </c>
      <c r="M6161" t="str">
        <f>LEFT(C6161, SEARCH(" ", C6161) - 1)</f>
        <v>Odella</v>
      </c>
      <c r="N6161" t="str" cm="1">
        <f t="array" ref="N6161">_xlfn.IFS(H6161&lt;0, "LOSS", H6161&gt;1000, "GREAT", H6161&gt;500, "GOOD", H6161&gt;=100, "OKAY", H6161&lt;100, "OKAY")</f>
        <v>GOOD</v>
      </c>
    </row>
    <row r="6162" spans="1:14">
      <c r="A6162" s="2">
        <v>42690</v>
      </c>
      <c r="B6162" s="2" t="str">
        <f>TEXT(A6162,"mmmm")</f>
        <v>November</v>
      </c>
      <c r="C6162" t="s">
        <v>556</v>
      </c>
      <c r="D6162" t="s">
        <v>248</v>
      </c>
      <c r="E6162" t="s">
        <v>23</v>
      </c>
      <c r="F6162" t="s">
        <v>42</v>
      </c>
      <c r="G6162" t="s">
        <v>115</v>
      </c>
      <c r="H6162">
        <v>28.4</v>
      </c>
      <c r="I6162">
        <v>5</v>
      </c>
      <c r="J6162">
        <v>13.35</v>
      </c>
      <c r="K6162" s="6">
        <f>J6162/H6162</f>
        <v>0.47007042253521125</v>
      </c>
      <c r="M6162" t="str">
        <f>LEFT(C6162, SEARCH(" ", C6162) - 1)</f>
        <v>Ruben</v>
      </c>
      <c r="N6162" t="str" cm="1">
        <f t="array" ref="N6162">_xlfn.IFS(H6162&lt;0, "LOSS", H6162&gt;1000, "GREAT", H6162&gt;500, "GOOD", H6162&gt;=100, "OKAY", H6162&lt;100, "OKAY")</f>
        <v>OKAY</v>
      </c>
    </row>
    <row r="6163" spans="1:14">
      <c r="A6163" s="2">
        <v>42690</v>
      </c>
      <c r="B6163" s="2" t="str">
        <f>TEXT(A6163,"mmmm")</f>
        <v>November</v>
      </c>
      <c r="C6163" t="s">
        <v>190</v>
      </c>
      <c r="D6163" t="s">
        <v>22</v>
      </c>
      <c r="E6163" t="s">
        <v>23</v>
      </c>
      <c r="F6163" t="s">
        <v>38</v>
      </c>
      <c r="G6163" t="s">
        <v>2345</v>
      </c>
      <c r="H6163">
        <v>8.32</v>
      </c>
      <c r="I6163">
        <v>5</v>
      </c>
      <c r="J6163">
        <v>2.81</v>
      </c>
      <c r="K6163" s="6">
        <f>J6163/H6163</f>
        <v>0.33774038461538464</v>
      </c>
      <c r="M6163" t="str">
        <f>LEFT(C6163, SEARCH(" ", C6163) - 1)</f>
        <v>Ionia</v>
      </c>
      <c r="N6163" t="str" cm="1">
        <f t="array" ref="N6163">_xlfn.IFS(H6163&lt;0, "LOSS", H6163&gt;1000, "GREAT", H6163&gt;500, "GOOD", H6163&gt;=100, "OKAY", H6163&lt;100, "OKAY")</f>
        <v>OKAY</v>
      </c>
    </row>
    <row r="6164" spans="1:14">
      <c r="A6164" s="2">
        <v>42691</v>
      </c>
      <c r="B6164" s="2" t="str">
        <f>TEXT(A6164,"mmmm")</f>
        <v>November</v>
      </c>
      <c r="C6164" t="s">
        <v>1339</v>
      </c>
      <c r="D6164" t="s">
        <v>248</v>
      </c>
      <c r="E6164" t="s">
        <v>23</v>
      </c>
      <c r="F6164" t="s">
        <v>38</v>
      </c>
      <c r="G6164" t="s">
        <v>542</v>
      </c>
      <c r="H6164">
        <v>10.78</v>
      </c>
      <c r="I6164">
        <v>3</v>
      </c>
      <c r="J6164">
        <v>3.37</v>
      </c>
      <c r="K6164" s="6">
        <f>J6164/H6164</f>
        <v>0.31261595547309834</v>
      </c>
      <c r="M6164" t="str">
        <f>LEFT(C6164, SEARCH(" ", C6164) - 1)</f>
        <v>Maribeth</v>
      </c>
      <c r="N6164" t="str" cm="1">
        <f t="array" ref="N6164">_xlfn.IFS(H6164&lt;0, "LOSS", H6164&gt;1000, "GREAT", H6164&gt;500, "GOOD", H6164&gt;=100, "OKAY", H6164&lt;100, "OKAY")</f>
        <v>OKAY</v>
      </c>
    </row>
    <row r="6165" spans="1:14">
      <c r="A6165" s="2">
        <v>42691</v>
      </c>
      <c r="B6165" s="2" t="str">
        <f>TEXT(A6165,"mmmm")</f>
        <v>November</v>
      </c>
      <c r="C6165" t="s">
        <v>1653</v>
      </c>
      <c r="D6165" t="s">
        <v>26</v>
      </c>
      <c r="E6165" t="s">
        <v>25</v>
      </c>
      <c r="F6165" t="s">
        <v>48</v>
      </c>
      <c r="G6165" t="s">
        <v>2439</v>
      </c>
      <c r="H6165">
        <v>67.180000000000007</v>
      </c>
      <c r="I6165">
        <v>3</v>
      </c>
      <c r="J6165">
        <v>6.72</v>
      </c>
      <c r="K6165" s="6">
        <f>J6165/H6165</f>
        <v>0.10002977076510865</v>
      </c>
      <c r="M6165" t="str">
        <f>LEFT(C6165, SEARCH(" ", C6165) - 1)</f>
        <v>Barry</v>
      </c>
      <c r="N6165" t="str" cm="1">
        <f t="array" ref="N6165">_xlfn.IFS(H6165&lt;0, "LOSS", H6165&gt;1000, "GREAT", H6165&gt;500, "GOOD", H6165&gt;=100, "OKAY", H6165&lt;100, "OKAY")</f>
        <v>OKAY</v>
      </c>
    </row>
    <row r="6166" spans="1:14">
      <c r="A6166" s="2">
        <v>42691</v>
      </c>
      <c r="B6166" s="2" t="str">
        <f>TEXT(A6166,"mmmm")</f>
        <v>November</v>
      </c>
      <c r="C6166" t="s">
        <v>1653</v>
      </c>
      <c r="D6166" t="s">
        <v>26</v>
      </c>
      <c r="E6166" t="s">
        <v>23</v>
      </c>
      <c r="F6166" t="s">
        <v>47</v>
      </c>
      <c r="G6166" t="s">
        <v>2600</v>
      </c>
      <c r="H6166">
        <v>15.23</v>
      </c>
      <c r="I6166">
        <v>4</v>
      </c>
      <c r="J6166">
        <v>5.52</v>
      </c>
      <c r="K6166" s="6">
        <f>J6166/H6166</f>
        <v>0.36244254760341427</v>
      </c>
      <c r="M6166" t="str">
        <f>LEFT(C6166, SEARCH(" ", C6166) - 1)</f>
        <v>Barry</v>
      </c>
      <c r="N6166" t="str" cm="1">
        <f t="array" ref="N6166">_xlfn.IFS(H6166&lt;0, "LOSS", H6166&gt;1000, "GREAT", H6166&gt;500, "GOOD", H6166&gt;=100, "OKAY", H6166&lt;100, "OKAY")</f>
        <v>OKAY</v>
      </c>
    </row>
    <row r="6167" spans="1:14">
      <c r="A6167" s="2">
        <v>42691</v>
      </c>
      <c r="B6167" s="2" t="str">
        <f>TEXT(A6167,"mmmm")</f>
        <v>November</v>
      </c>
      <c r="C6167" t="s">
        <v>2092</v>
      </c>
      <c r="D6167" t="s">
        <v>22</v>
      </c>
      <c r="E6167" t="s">
        <v>23</v>
      </c>
      <c r="F6167" t="s">
        <v>50</v>
      </c>
      <c r="G6167" t="s">
        <v>2285</v>
      </c>
      <c r="H6167">
        <v>49.5</v>
      </c>
      <c r="I6167">
        <v>5</v>
      </c>
      <c r="J6167">
        <v>13.37</v>
      </c>
      <c r="K6167" s="6">
        <f>J6167/H6167</f>
        <v>0.27010101010101006</v>
      </c>
      <c r="M6167" t="str">
        <f>LEFT(C6167, SEARCH(" ", C6167) - 1)</f>
        <v>Heather</v>
      </c>
      <c r="N6167" t="str" cm="1">
        <f t="array" ref="N6167">_xlfn.IFS(H6167&lt;0, "LOSS", H6167&gt;1000, "GREAT", H6167&gt;500, "GOOD", H6167&gt;=100, "OKAY", H6167&lt;100, "OKAY")</f>
        <v>OKAY</v>
      </c>
    </row>
    <row r="6168" spans="1:14">
      <c r="A6168" s="2">
        <v>42692</v>
      </c>
      <c r="B6168" s="2" t="str">
        <f>TEXT(A6168,"mmmm")</f>
        <v>November</v>
      </c>
      <c r="C6168" t="s">
        <v>1034</v>
      </c>
      <c r="D6168" t="s">
        <v>269</v>
      </c>
      <c r="E6168" t="s">
        <v>23</v>
      </c>
      <c r="F6168" t="s">
        <v>49</v>
      </c>
      <c r="G6168" t="s">
        <v>879</v>
      </c>
      <c r="H6168">
        <v>1117.92</v>
      </c>
      <c r="I6168">
        <v>4</v>
      </c>
      <c r="J6168">
        <v>55.9</v>
      </c>
      <c r="K6168" s="6">
        <f>J6168/H6168</f>
        <v>5.0003578073565189E-2</v>
      </c>
      <c r="M6168" t="str">
        <f>LEFT(C6168, SEARCH(" ", C6168) - 1)</f>
        <v>Arthur</v>
      </c>
      <c r="N6168" t="str" cm="1">
        <f t="array" ref="N6168">_xlfn.IFS(H6168&lt;0, "LOSS", H6168&gt;1000, "GREAT", H6168&gt;500, "GOOD", H6168&gt;=100, "OKAY", H6168&lt;100, "OKAY")</f>
        <v>GREAT</v>
      </c>
    </row>
    <row r="6169" spans="1:14">
      <c r="A6169" s="2">
        <v>42692</v>
      </c>
      <c r="B6169" s="2" t="str">
        <f>TEXT(A6169,"mmmm")</f>
        <v>November</v>
      </c>
      <c r="C6169" t="s">
        <v>713</v>
      </c>
      <c r="D6169" t="s">
        <v>26</v>
      </c>
      <c r="E6169" t="s">
        <v>23</v>
      </c>
      <c r="F6169" t="s">
        <v>37</v>
      </c>
      <c r="G6169" t="s">
        <v>129</v>
      </c>
      <c r="H6169">
        <v>6.37</v>
      </c>
      <c r="I6169">
        <v>2</v>
      </c>
      <c r="J6169">
        <v>1.03</v>
      </c>
      <c r="K6169" s="6">
        <f>J6169/H6169</f>
        <v>0.16169544740973313</v>
      </c>
      <c r="M6169" t="str">
        <f>LEFT(C6169, SEARCH(" ", C6169) - 1)</f>
        <v>Steve</v>
      </c>
      <c r="N6169" t="str" cm="1">
        <f t="array" ref="N6169">_xlfn.IFS(H6169&lt;0, "LOSS", H6169&gt;1000, "GREAT", H6169&gt;500, "GOOD", H6169&gt;=100, "OKAY", H6169&lt;100, "OKAY")</f>
        <v>OKAY</v>
      </c>
    </row>
    <row r="6170" spans="1:14">
      <c r="A6170" s="2">
        <v>42692</v>
      </c>
      <c r="B6170" s="2" t="str">
        <f>TEXT(A6170,"mmmm")</f>
        <v>November</v>
      </c>
      <c r="C6170" t="s">
        <v>713</v>
      </c>
      <c r="D6170" t="s">
        <v>26</v>
      </c>
      <c r="E6170" t="s">
        <v>23</v>
      </c>
      <c r="F6170" t="s">
        <v>45</v>
      </c>
      <c r="G6170" t="s">
        <v>1580</v>
      </c>
      <c r="H6170">
        <v>48.85</v>
      </c>
      <c r="I6170">
        <v>2</v>
      </c>
      <c r="J6170">
        <v>15.88</v>
      </c>
      <c r="K6170" s="6">
        <f>J6170/H6170</f>
        <v>0.32507676560900717</v>
      </c>
      <c r="M6170" t="str">
        <f>LEFT(C6170, SEARCH(" ", C6170) - 1)</f>
        <v>Steve</v>
      </c>
      <c r="N6170" t="str" cm="1">
        <f t="array" ref="N6170">_xlfn.IFS(H6170&lt;0, "LOSS", H6170&gt;1000, "GREAT", H6170&gt;500, "GOOD", H6170&gt;=100, "OKAY", H6170&lt;100, "OKAY")</f>
        <v>OKAY</v>
      </c>
    </row>
    <row r="6171" spans="1:14">
      <c r="A6171" s="2">
        <v>42692</v>
      </c>
      <c r="B6171" s="2" t="str">
        <f>TEXT(A6171,"mmmm")</f>
        <v>November</v>
      </c>
      <c r="C6171" t="s">
        <v>713</v>
      </c>
      <c r="D6171" t="s">
        <v>26</v>
      </c>
      <c r="E6171" t="s">
        <v>23</v>
      </c>
      <c r="F6171" t="s">
        <v>47</v>
      </c>
      <c r="G6171" t="s">
        <v>1019</v>
      </c>
      <c r="H6171">
        <v>19.649999999999999</v>
      </c>
      <c r="I6171">
        <v>2</v>
      </c>
      <c r="J6171">
        <v>6.63</v>
      </c>
      <c r="K6171" s="6">
        <f>J6171/H6171</f>
        <v>0.33740458015267177</v>
      </c>
      <c r="M6171" t="str">
        <f>LEFT(C6171, SEARCH(" ", C6171) - 1)</f>
        <v>Steve</v>
      </c>
      <c r="N6171" t="str" cm="1">
        <f t="array" ref="N6171">_xlfn.IFS(H6171&lt;0, "LOSS", H6171&gt;1000, "GREAT", H6171&gt;500, "GOOD", H6171&gt;=100, "OKAY", H6171&lt;100, "OKAY")</f>
        <v>OKAY</v>
      </c>
    </row>
    <row r="6172" spans="1:14">
      <c r="A6172" s="2">
        <v>42692</v>
      </c>
      <c r="B6172" s="2" t="str">
        <f>TEXT(A6172,"mmmm")</f>
        <v>November</v>
      </c>
      <c r="C6172" t="s">
        <v>713</v>
      </c>
      <c r="D6172" t="s">
        <v>26</v>
      </c>
      <c r="E6172" t="s">
        <v>21</v>
      </c>
      <c r="F6172" t="s">
        <v>40</v>
      </c>
      <c r="G6172" t="s">
        <v>1147</v>
      </c>
      <c r="H6172">
        <v>255.11</v>
      </c>
      <c r="I6172">
        <v>6</v>
      </c>
      <c r="J6172">
        <v>-18.22</v>
      </c>
      <c r="K6172" s="6">
        <f>J6172/H6172</f>
        <v>-7.1420171690643242E-2</v>
      </c>
      <c r="M6172" t="str">
        <f>LEFT(C6172, SEARCH(" ", C6172) - 1)</f>
        <v>Steve</v>
      </c>
      <c r="N6172" t="str" cm="1">
        <f t="array" ref="N6172">_xlfn.IFS(H6172&lt;0, "LOSS", H6172&gt;1000, "GREAT", H6172&gt;500, "GOOD", H6172&gt;=100, "OKAY", H6172&lt;100, "OKAY")</f>
        <v>OKAY</v>
      </c>
    </row>
    <row r="6173" spans="1:14">
      <c r="A6173" s="2">
        <v>42692</v>
      </c>
      <c r="B6173" s="2" t="str">
        <f>TEXT(A6173,"mmmm")</f>
        <v>November</v>
      </c>
      <c r="C6173" t="s">
        <v>722</v>
      </c>
      <c r="D6173" t="s">
        <v>30</v>
      </c>
      <c r="E6173" t="s">
        <v>23</v>
      </c>
      <c r="F6173" t="s">
        <v>36</v>
      </c>
      <c r="G6173" t="s">
        <v>1922</v>
      </c>
      <c r="H6173">
        <v>103.97</v>
      </c>
      <c r="I6173">
        <v>6</v>
      </c>
      <c r="J6173">
        <v>16.89</v>
      </c>
      <c r="K6173" s="6">
        <f>J6173/H6173</f>
        <v>0.16245070693469271</v>
      </c>
      <c r="M6173" t="str">
        <f>LEFT(C6173, SEARCH(" ", C6173) - 1)</f>
        <v>Sean</v>
      </c>
      <c r="N6173" t="str" cm="1">
        <f t="array" ref="N6173">_xlfn.IFS(H6173&lt;0, "LOSS", H6173&gt;1000, "GREAT", H6173&gt;500, "GOOD", H6173&gt;=100, "OKAY", H6173&lt;100, "OKAY")</f>
        <v>OKAY</v>
      </c>
    </row>
    <row r="6174" spans="1:14">
      <c r="A6174" s="2">
        <v>42692</v>
      </c>
      <c r="B6174" s="2" t="str">
        <f>TEXT(A6174,"mmmm")</f>
        <v>November</v>
      </c>
      <c r="C6174" t="s">
        <v>1636</v>
      </c>
      <c r="D6174" t="s">
        <v>22</v>
      </c>
      <c r="E6174" t="s">
        <v>25</v>
      </c>
      <c r="F6174" t="s">
        <v>48</v>
      </c>
      <c r="G6174" t="s">
        <v>2114</v>
      </c>
      <c r="H6174">
        <v>61.19</v>
      </c>
      <c r="I6174">
        <v>1</v>
      </c>
      <c r="J6174">
        <v>6.12</v>
      </c>
      <c r="K6174" s="6">
        <f>J6174/H6174</f>
        <v>0.10001634253963067</v>
      </c>
      <c r="M6174" t="str">
        <f>LEFT(C6174, SEARCH(" ", C6174) - 1)</f>
        <v>Tracy</v>
      </c>
      <c r="N6174" t="str" cm="1">
        <f t="array" ref="N6174">_xlfn.IFS(H6174&lt;0, "LOSS", H6174&gt;1000, "GREAT", H6174&gt;500, "GOOD", H6174&gt;=100, "OKAY", H6174&lt;100, "OKAY")</f>
        <v>OKAY</v>
      </c>
    </row>
    <row r="6175" spans="1:14">
      <c r="A6175" s="2">
        <v>42692</v>
      </c>
      <c r="B6175" s="2" t="str">
        <f>TEXT(A6175,"mmmm")</f>
        <v>November</v>
      </c>
      <c r="C6175" t="s">
        <v>1636</v>
      </c>
      <c r="D6175" t="s">
        <v>22</v>
      </c>
      <c r="E6175" t="s">
        <v>23</v>
      </c>
      <c r="F6175" t="s">
        <v>36</v>
      </c>
      <c r="G6175" t="s">
        <v>2431</v>
      </c>
      <c r="H6175">
        <v>67.84</v>
      </c>
      <c r="I6175">
        <v>1</v>
      </c>
      <c r="J6175">
        <v>18.32</v>
      </c>
      <c r="K6175" s="6">
        <f>J6175/H6175</f>
        <v>0.27004716981132076</v>
      </c>
      <c r="M6175" t="str">
        <f>LEFT(C6175, SEARCH(" ", C6175) - 1)</f>
        <v>Tracy</v>
      </c>
      <c r="N6175" t="str" cm="1">
        <f t="array" ref="N6175">_xlfn.IFS(H6175&lt;0, "LOSS", H6175&gt;1000, "GREAT", H6175&gt;500, "GOOD", H6175&gt;=100, "OKAY", H6175&lt;100, "OKAY")</f>
        <v>OKAY</v>
      </c>
    </row>
    <row r="6176" spans="1:14">
      <c r="A6176" s="2">
        <v>42692</v>
      </c>
      <c r="B6176" s="2" t="str">
        <f>TEXT(A6176,"mmmm")</f>
        <v>November</v>
      </c>
      <c r="C6176" t="s">
        <v>341</v>
      </c>
      <c r="D6176" t="s">
        <v>32</v>
      </c>
      <c r="E6176" t="s">
        <v>21</v>
      </c>
      <c r="F6176" t="s">
        <v>40</v>
      </c>
      <c r="G6176" t="s">
        <v>323</v>
      </c>
      <c r="H6176">
        <v>301.95999999999998</v>
      </c>
      <c r="I6176">
        <v>2</v>
      </c>
      <c r="J6176">
        <v>33.22</v>
      </c>
      <c r="K6176" s="6">
        <f>J6176/H6176</f>
        <v>0.11001457146641939</v>
      </c>
      <c r="M6176" t="str">
        <f>LEFT(C6176, SEARCH(" ", C6176) - 1)</f>
        <v>Ashley</v>
      </c>
      <c r="N6176" t="str" cm="1">
        <f t="array" ref="N6176">_xlfn.IFS(H6176&lt;0, "LOSS", H6176&gt;1000, "GREAT", H6176&gt;500, "GOOD", H6176&gt;=100, "OKAY", H6176&lt;100, "OKAY")</f>
        <v>OKAY</v>
      </c>
    </row>
    <row r="6177" spans="1:14">
      <c r="A6177" s="2">
        <v>42692</v>
      </c>
      <c r="B6177" s="2" t="str">
        <f>TEXT(A6177,"mmmm")</f>
        <v>November</v>
      </c>
      <c r="C6177" t="s">
        <v>1323</v>
      </c>
      <c r="D6177" t="s">
        <v>65</v>
      </c>
      <c r="E6177" t="s">
        <v>25</v>
      </c>
      <c r="F6177" t="s">
        <v>35</v>
      </c>
      <c r="G6177" t="s">
        <v>2180</v>
      </c>
      <c r="H6177">
        <v>1319.96</v>
      </c>
      <c r="I6177">
        <v>4</v>
      </c>
      <c r="J6177">
        <v>527.98</v>
      </c>
      <c r="K6177" s="6">
        <f>J6177/H6177</f>
        <v>0.39999696960513953</v>
      </c>
      <c r="M6177" t="str">
        <f>LEFT(C6177, SEARCH(" ", C6177) - 1)</f>
        <v>Karen</v>
      </c>
      <c r="N6177" t="str" cm="1">
        <f t="array" ref="N6177">_xlfn.IFS(H6177&lt;0, "LOSS", H6177&gt;1000, "GREAT", H6177&gt;500, "GOOD", H6177&gt;=100, "OKAY", H6177&lt;100, "OKAY")</f>
        <v>GREAT</v>
      </c>
    </row>
    <row r="6178" spans="1:14">
      <c r="A6178" s="2">
        <v>42692</v>
      </c>
      <c r="B6178" s="2" t="str">
        <f>TEXT(A6178,"mmmm")</f>
        <v>November</v>
      </c>
      <c r="C6178" t="s">
        <v>720</v>
      </c>
      <c r="D6178" t="s">
        <v>22</v>
      </c>
      <c r="E6178" t="s">
        <v>25</v>
      </c>
      <c r="F6178" t="s">
        <v>35</v>
      </c>
      <c r="G6178" t="s">
        <v>1114</v>
      </c>
      <c r="H6178">
        <v>595</v>
      </c>
      <c r="I6178">
        <v>5</v>
      </c>
      <c r="J6178">
        <v>95.2</v>
      </c>
      <c r="K6178" s="6">
        <f>J6178/H6178</f>
        <v>0.16</v>
      </c>
      <c r="M6178" t="str">
        <f>LEFT(C6178, SEARCH(" ", C6178) - 1)</f>
        <v>Patrick</v>
      </c>
      <c r="N6178" t="str" cm="1">
        <f t="array" ref="N6178">_xlfn.IFS(H6178&lt;0, "LOSS", H6178&gt;1000, "GREAT", H6178&gt;500, "GOOD", H6178&gt;=100, "OKAY", H6178&lt;100, "OKAY")</f>
        <v>GOOD</v>
      </c>
    </row>
    <row r="6179" spans="1:14">
      <c r="A6179" s="2">
        <v>42692</v>
      </c>
      <c r="B6179" s="2" t="str">
        <f>TEXT(A6179,"mmmm")</f>
        <v>November</v>
      </c>
      <c r="C6179" t="s">
        <v>2521</v>
      </c>
      <c r="D6179" t="s">
        <v>22</v>
      </c>
      <c r="E6179" t="s">
        <v>23</v>
      </c>
      <c r="F6179" t="s">
        <v>38</v>
      </c>
      <c r="G6179" t="s">
        <v>2335</v>
      </c>
      <c r="H6179">
        <v>61.12</v>
      </c>
      <c r="I6179">
        <v>5</v>
      </c>
      <c r="J6179">
        <v>22.16</v>
      </c>
      <c r="K6179" s="6">
        <f>J6179/H6179</f>
        <v>0.36256544502617805</v>
      </c>
      <c r="M6179" t="str">
        <f>LEFT(C6179, SEARCH(" ", C6179) - 1)</f>
        <v>Bobby</v>
      </c>
      <c r="N6179" t="str" cm="1">
        <f t="array" ref="N6179">_xlfn.IFS(H6179&lt;0, "LOSS", H6179&gt;1000, "GREAT", H6179&gt;500, "GOOD", H6179&gt;=100, "OKAY", H6179&lt;100, "OKAY")</f>
        <v>OKAY</v>
      </c>
    </row>
    <row r="6180" spans="1:14">
      <c r="A6180" s="2">
        <v>42693</v>
      </c>
      <c r="B6180" s="2" t="str">
        <f>TEXT(A6180,"mmmm")</f>
        <v>November</v>
      </c>
      <c r="C6180" t="s">
        <v>2473</v>
      </c>
      <c r="D6180" t="s">
        <v>24</v>
      </c>
      <c r="E6180" t="s">
        <v>23</v>
      </c>
      <c r="F6180" t="s">
        <v>38</v>
      </c>
      <c r="G6180" t="s">
        <v>1938</v>
      </c>
      <c r="H6180">
        <v>14.35</v>
      </c>
      <c r="I6180">
        <v>3</v>
      </c>
      <c r="J6180">
        <v>4.66</v>
      </c>
      <c r="K6180" s="6">
        <f>J6180/H6180</f>
        <v>0.32473867595818817</v>
      </c>
      <c r="M6180" t="str">
        <f>LEFT(C6180, SEARCH(" ", C6180) - 1)</f>
        <v>Doug</v>
      </c>
      <c r="N6180" t="str" cm="1">
        <f t="array" ref="N6180">_xlfn.IFS(H6180&lt;0, "LOSS", H6180&gt;1000, "GREAT", H6180&gt;500, "GOOD", H6180&gt;=100, "OKAY", H6180&lt;100, "OKAY")</f>
        <v>OKAY</v>
      </c>
    </row>
    <row r="6181" spans="1:14">
      <c r="A6181" s="2">
        <v>42693</v>
      </c>
      <c r="B6181" s="2" t="str">
        <f>TEXT(A6181,"mmmm")</f>
        <v>November</v>
      </c>
      <c r="C6181" t="s">
        <v>2473</v>
      </c>
      <c r="D6181" t="s">
        <v>24</v>
      </c>
      <c r="E6181" t="s">
        <v>23</v>
      </c>
      <c r="F6181" t="s">
        <v>49</v>
      </c>
      <c r="G6181" t="s">
        <v>274</v>
      </c>
      <c r="H6181">
        <v>64.959999999999994</v>
      </c>
      <c r="I6181">
        <v>2</v>
      </c>
      <c r="J6181">
        <v>2.6</v>
      </c>
      <c r="K6181" s="6">
        <f>J6181/H6181</f>
        <v>4.0024630541871928E-2</v>
      </c>
      <c r="M6181" t="str">
        <f>LEFT(C6181, SEARCH(" ", C6181) - 1)</f>
        <v>Doug</v>
      </c>
      <c r="N6181" t="str" cm="1">
        <f t="array" ref="N6181">_xlfn.IFS(H6181&lt;0, "LOSS", H6181&gt;1000, "GREAT", H6181&gt;500, "GOOD", H6181&gt;=100, "OKAY", H6181&lt;100, "OKAY")</f>
        <v>OKAY</v>
      </c>
    </row>
    <row r="6182" spans="1:14">
      <c r="A6182" s="2">
        <v>42693</v>
      </c>
      <c r="B6182" s="2" t="str">
        <f>TEXT(A6182,"mmmm")</f>
        <v>November</v>
      </c>
      <c r="C6182" t="s">
        <v>2473</v>
      </c>
      <c r="D6182" t="s">
        <v>24</v>
      </c>
      <c r="E6182" t="s">
        <v>23</v>
      </c>
      <c r="F6182" t="s">
        <v>49</v>
      </c>
      <c r="G6182" t="s">
        <v>1926</v>
      </c>
      <c r="H6182">
        <v>68.599999999999994</v>
      </c>
      <c r="I6182">
        <v>4</v>
      </c>
      <c r="J6182">
        <v>18.52</v>
      </c>
      <c r="K6182" s="6">
        <f>J6182/H6182</f>
        <v>0.2699708454810496</v>
      </c>
      <c r="M6182" t="str">
        <f>LEFT(C6182, SEARCH(" ", C6182) - 1)</f>
        <v>Doug</v>
      </c>
      <c r="N6182" t="str" cm="1">
        <f t="array" ref="N6182">_xlfn.IFS(H6182&lt;0, "LOSS", H6182&gt;1000, "GREAT", H6182&gt;500, "GOOD", H6182&gt;=100, "OKAY", H6182&lt;100, "OKAY")</f>
        <v>OKAY</v>
      </c>
    </row>
    <row r="6183" spans="1:14">
      <c r="A6183" s="2">
        <v>42693</v>
      </c>
      <c r="B6183" s="2" t="str">
        <f>TEXT(A6183,"mmmm")</f>
        <v>November</v>
      </c>
      <c r="C6183" t="s">
        <v>983</v>
      </c>
      <c r="D6183" t="s">
        <v>26</v>
      </c>
      <c r="E6183" t="s">
        <v>23</v>
      </c>
      <c r="F6183" t="s">
        <v>49</v>
      </c>
      <c r="G6183" t="s">
        <v>1519</v>
      </c>
      <c r="H6183">
        <v>100.7</v>
      </c>
      <c r="I6183">
        <v>6</v>
      </c>
      <c r="J6183">
        <v>-16.36</v>
      </c>
      <c r="K6183" s="6">
        <f>J6183/H6183</f>
        <v>-0.16246276067527307</v>
      </c>
      <c r="M6183" t="str">
        <f>LEFT(C6183, SEARCH(" ", C6183) - 1)</f>
        <v>Eric</v>
      </c>
      <c r="N6183" t="str" cm="1">
        <f t="array" ref="N6183">_xlfn.IFS(H6183&lt;0, "LOSS", H6183&gt;1000, "GREAT", H6183&gt;500, "GOOD", H6183&gt;=100, "OKAY", H6183&lt;100, "OKAY")</f>
        <v>OKAY</v>
      </c>
    </row>
    <row r="6184" spans="1:14">
      <c r="A6184" s="2">
        <v>42693</v>
      </c>
      <c r="B6184" s="2" t="str">
        <f>TEXT(A6184,"mmmm")</f>
        <v>November</v>
      </c>
      <c r="C6184" t="s">
        <v>983</v>
      </c>
      <c r="D6184" t="s">
        <v>26</v>
      </c>
      <c r="E6184" t="s">
        <v>21</v>
      </c>
      <c r="F6184" t="s">
        <v>44</v>
      </c>
      <c r="G6184" t="s">
        <v>2570</v>
      </c>
      <c r="H6184">
        <v>2.33</v>
      </c>
      <c r="I6184">
        <v>2</v>
      </c>
      <c r="J6184">
        <v>-0.76</v>
      </c>
      <c r="K6184" s="6">
        <f>J6184/H6184</f>
        <v>-0.3261802575107296</v>
      </c>
      <c r="M6184" t="str">
        <f>LEFT(C6184, SEARCH(" ", C6184) - 1)</f>
        <v>Eric</v>
      </c>
      <c r="N6184" t="str" cm="1">
        <f t="array" ref="N6184">_xlfn.IFS(H6184&lt;0, "LOSS", H6184&gt;1000, "GREAT", H6184&gt;500, "GOOD", H6184&gt;=100, "OKAY", H6184&lt;100, "OKAY")</f>
        <v>OKAY</v>
      </c>
    </row>
    <row r="6185" spans="1:14">
      <c r="A6185" s="2">
        <v>42693</v>
      </c>
      <c r="B6185" s="2" t="str">
        <f>TEXT(A6185,"mmmm")</f>
        <v>November</v>
      </c>
      <c r="C6185" t="s">
        <v>983</v>
      </c>
      <c r="D6185" t="s">
        <v>26</v>
      </c>
      <c r="E6185" t="s">
        <v>23</v>
      </c>
      <c r="F6185" t="s">
        <v>38</v>
      </c>
      <c r="G6185" t="s">
        <v>152</v>
      </c>
      <c r="H6185">
        <v>10.78</v>
      </c>
      <c r="I6185">
        <v>5</v>
      </c>
      <c r="J6185">
        <v>-17.25</v>
      </c>
      <c r="K6185" s="6">
        <f>J6185/H6185</f>
        <v>-1.6001855287569575</v>
      </c>
      <c r="M6185" t="str">
        <f>LEFT(C6185, SEARCH(" ", C6185) - 1)</f>
        <v>Eric</v>
      </c>
      <c r="N6185" t="str" cm="1">
        <f t="array" ref="N6185">_xlfn.IFS(H6185&lt;0, "LOSS", H6185&gt;1000, "GREAT", H6185&gt;500, "GOOD", H6185&gt;=100, "OKAY", H6185&lt;100, "OKAY")</f>
        <v>OKAY</v>
      </c>
    </row>
    <row r="6186" spans="1:14">
      <c r="A6186" s="2">
        <v>42693</v>
      </c>
      <c r="B6186" s="2" t="str">
        <f>TEXT(A6186,"mmmm")</f>
        <v>November</v>
      </c>
      <c r="C6186" t="s">
        <v>983</v>
      </c>
      <c r="D6186" t="s">
        <v>26</v>
      </c>
      <c r="E6186" t="s">
        <v>23</v>
      </c>
      <c r="F6186" t="s">
        <v>43</v>
      </c>
      <c r="G6186" t="s">
        <v>233</v>
      </c>
      <c r="H6186">
        <v>58.37</v>
      </c>
      <c r="I6186">
        <v>12</v>
      </c>
      <c r="J6186">
        <v>21.89</v>
      </c>
      <c r="K6186" s="6">
        <f>J6186/H6186</f>
        <v>0.37502141511050202</v>
      </c>
      <c r="M6186" t="str">
        <f>LEFT(C6186, SEARCH(" ", C6186) - 1)</f>
        <v>Eric</v>
      </c>
      <c r="N6186" t="str" cm="1">
        <f t="array" ref="N6186">_xlfn.IFS(H6186&lt;0, "LOSS", H6186&gt;1000, "GREAT", H6186&gt;500, "GOOD", H6186&gt;=100, "OKAY", H6186&lt;100, "OKAY")</f>
        <v>OKAY</v>
      </c>
    </row>
    <row r="6187" spans="1:14">
      <c r="A6187" s="2">
        <v>42693</v>
      </c>
      <c r="B6187" s="2" t="str">
        <f>TEXT(A6187,"mmmm")</f>
        <v>November</v>
      </c>
      <c r="C6187" t="s">
        <v>983</v>
      </c>
      <c r="D6187" t="s">
        <v>26</v>
      </c>
      <c r="E6187" t="s">
        <v>23</v>
      </c>
      <c r="F6187" t="s">
        <v>42</v>
      </c>
      <c r="G6187" t="s">
        <v>2486</v>
      </c>
      <c r="H6187">
        <v>40.97</v>
      </c>
      <c r="I6187">
        <v>3</v>
      </c>
      <c r="J6187">
        <v>13.83</v>
      </c>
      <c r="K6187" s="6">
        <f>J6187/H6187</f>
        <v>0.33756407127166221</v>
      </c>
      <c r="M6187" t="str">
        <f>LEFT(C6187, SEARCH(" ", C6187) - 1)</f>
        <v>Eric</v>
      </c>
      <c r="N6187" t="str" cm="1">
        <f t="array" ref="N6187">_xlfn.IFS(H6187&lt;0, "LOSS", H6187&gt;1000, "GREAT", H6187&gt;500, "GOOD", H6187&gt;=100, "OKAY", H6187&lt;100, "OKAY")</f>
        <v>OKAY</v>
      </c>
    </row>
    <row r="6188" spans="1:14">
      <c r="A6188" s="2">
        <v>42693</v>
      </c>
      <c r="B6188" s="2" t="str">
        <f>TEXT(A6188,"mmmm")</f>
        <v>November</v>
      </c>
      <c r="C6188" t="s">
        <v>983</v>
      </c>
      <c r="D6188" t="s">
        <v>26</v>
      </c>
      <c r="E6188" t="s">
        <v>25</v>
      </c>
      <c r="F6188" t="s">
        <v>48</v>
      </c>
      <c r="G6188" t="s">
        <v>1296</v>
      </c>
      <c r="H6188">
        <v>71.959999999999994</v>
      </c>
      <c r="I6188">
        <v>5</v>
      </c>
      <c r="J6188">
        <v>25.19</v>
      </c>
      <c r="K6188" s="6">
        <f>J6188/H6188</f>
        <v>0.35005558643690943</v>
      </c>
      <c r="M6188" t="str">
        <f>LEFT(C6188, SEARCH(" ", C6188) - 1)</f>
        <v>Eric</v>
      </c>
      <c r="N6188" t="str" cm="1">
        <f t="array" ref="N6188">_xlfn.IFS(H6188&lt;0, "LOSS", H6188&gt;1000, "GREAT", H6188&gt;500, "GOOD", H6188&gt;=100, "OKAY", H6188&lt;100, "OKAY")</f>
        <v>OKAY</v>
      </c>
    </row>
    <row r="6189" spans="1:14">
      <c r="A6189" s="2">
        <v>42693</v>
      </c>
      <c r="B6189" s="2" t="str">
        <f>TEXT(A6189,"mmmm")</f>
        <v>November</v>
      </c>
      <c r="C6189" t="s">
        <v>983</v>
      </c>
      <c r="D6189" t="s">
        <v>26</v>
      </c>
      <c r="E6189" t="s">
        <v>23</v>
      </c>
      <c r="F6189" t="s">
        <v>47</v>
      </c>
      <c r="G6189" t="s">
        <v>2682</v>
      </c>
      <c r="H6189">
        <v>10.37</v>
      </c>
      <c r="I6189">
        <v>2</v>
      </c>
      <c r="J6189">
        <v>3.63</v>
      </c>
      <c r="K6189" s="6">
        <f>J6189/H6189</f>
        <v>0.35004821600771457</v>
      </c>
      <c r="M6189" t="str">
        <f>LEFT(C6189, SEARCH(" ", C6189) - 1)</f>
        <v>Eric</v>
      </c>
      <c r="N6189" t="str" cm="1">
        <f t="array" ref="N6189">_xlfn.IFS(H6189&lt;0, "LOSS", H6189&gt;1000, "GREAT", H6189&gt;500, "GOOD", H6189&gt;=100, "OKAY", H6189&lt;100, "OKAY")</f>
        <v>OKAY</v>
      </c>
    </row>
    <row r="6190" spans="1:14">
      <c r="A6190" s="2">
        <v>42693</v>
      </c>
      <c r="B6190" s="2" t="str">
        <f>TEXT(A6190,"mmmm")</f>
        <v>November</v>
      </c>
      <c r="C6190" t="s">
        <v>983</v>
      </c>
      <c r="D6190" t="s">
        <v>26</v>
      </c>
      <c r="E6190" t="s">
        <v>23</v>
      </c>
      <c r="F6190" t="s">
        <v>38</v>
      </c>
      <c r="G6190" t="s">
        <v>1012</v>
      </c>
      <c r="H6190">
        <v>1.19</v>
      </c>
      <c r="I6190">
        <v>2</v>
      </c>
      <c r="J6190">
        <v>-2.0299999999999998</v>
      </c>
      <c r="K6190" s="6">
        <f>J6190/H6190</f>
        <v>-1.7058823529411764</v>
      </c>
      <c r="M6190" t="str">
        <f>LEFT(C6190, SEARCH(" ", C6190) - 1)</f>
        <v>Eric</v>
      </c>
      <c r="N6190" t="str" cm="1">
        <f t="array" ref="N6190">_xlfn.IFS(H6190&lt;0, "LOSS", H6190&gt;1000, "GREAT", H6190&gt;500, "GOOD", H6190&gt;=100, "OKAY", H6190&lt;100, "OKAY")</f>
        <v>OKAY</v>
      </c>
    </row>
    <row r="6191" spans="1:14">
      <c r="A6191" s="2">
        <v>42693</v>
      </c>
      <c r="B6191" s="2" t="str">
        <f>TEXT(A6191,"mmmm")</f>
        <v>November</v>
      </c>
      <c r="C6191" t="s">
        <v>367</v>
      </c>
      <c r="D6191" t="s">
        <v>24</v>
      </c>
      <c r="E6191" t="s">
        <v>23</v>
      </c>
      <c r="F6191" t="s">
        <v>37</v>
      </c>
      <c r="G6191" t="s">
        <v>1263</v>
      </c>
      <c r="H6191">
        <v>17.28</v>
      </c>
      <c r="I6191">
        <v>6</v>
      </c>
      <c r="J6191">
        <v>5.01</v>
      </c>
      <c r="K6191" s="6">
        <f>J6191/H6191</f>
        <v>0.28993055555555552</v>
      </c>
      <c r="M6191" t="str">
        <f>LEFT(C6191, SEARCH(" ", C6191) - 1)</f>
        <v>Nora</v>
      </c>
      <c r="N6191" t="str" cm="1">
        <f t="array" ref="N6191">_xlfn.IFS(H6191&lt;0, "LOSS", H6191&gt;1000, "GREAT", H6191&gt;500, "GOOD", H6191&gt;=100, "OKAY", H6191&lt;100, "OKAY")</f>
        <v>OKAY</v>
      </c>
    </row>
    <row r="6192" spans="1:14">
      <c r="A6192" s="2">
        <v>42693</v>
      </c>
      <c r="B6192" s="2" t="str">
        <f>TEXT(A6192,"mmmm")</f>
        <v>November</v>
      </c>
      <c r="C6192" t="s">
        <v>367</v>
      </c>
      <c r="D6192" t="s">
        <v>24</v>
      </c>
      <c r="E6192" t="s">
        <v>23</v>
      </c>
      <c r="F6192" t="s">
        <v>38</v>
      </c>
      <c r="G6192" t="s">
        <v>310</v>
      </c>
      <c r="H6192">
        <v>17.71</v>
      </c>
      <c r="I6192">
        <v>3</v>
      </c>
      <c r="J6192">
        <v>6.42</v>
      </c>
      <c r="K6192" s="6">
        <f>J6192/H6192</f>
        <v>0.36250705815923207</v>
      </c>
      <c r="M6192" t="str">
        <f>LEFT(C6192, SEARCH(" ", C6192) - 1)</f>
        <v>Nora</v>
      </c>
      <c r="N6192" t="str" cm="1">
        <f t="array" ref="N6192">_xlfn.IFS(H6192&lt;0, "LOSS", H6192&gt;1000, "GREAT", H6192&gt;500, "GOOD", H6192&gt;=100, "OKAY", H6192&lt;100, "OKAY")</f>
        <v>OKAY</v>
      </c>
    </row>
    <row r="6193" spans="1:14">
      <c r="A6193" s="2">
        <v>42693</v>
      </c>
      <c r="B6193" s="2" t="str">
        <f>TEXT(A6193,"mmmm")</f>
        <v>November</v>
      </c>
      <c r="C6193" t="s">
        <v>2268</v>
      </c>
      <c r="D6193" t="s">
        <v>145</v>
      </c>
      <c r="E6193" t="s">
        <v>23</v>
      </c>
      <c r="F6193" t="s">
        <v>36</v>
      </c>
      <c r="G6193" t="s">
        <v>2062</v>
      </c>
      <c r="H6193">
        <v>54.96</v>
      </c>
      <c r="I6193">
        <v>3</v>
      </c>
      <c r="J6193">
        <v>15.94</v>
      </c>
      <c r="K6193" s="6">
        <f>J6193/H6193</f>
        <v>0.29002911208151383</v>
      </c>
      <c r="M6193" t="str">
        <f>LEFT(C6193, SEARCH(" ", C6193) - 1)</f>
        <v>Tim</v>
      </c>
      <c r="N6193" t="str" cm="1">
        <f t="array" ref="N6193">_xlfn.IFS(H6193&lt;0, "LOSS", H6193&gt;1000, "GREAT", H6193&gt;500, "GOOD", H6193&gt;=100, "OKAY", H6193&lt;100, "OKAY")</f>
        <v>OKAY</v>
      </c>
    </row>
    <row r="6194" spans="1:14">
      <c r="A6194" s="2">
        <v>42693</v>
      </c>
      <c r="B6194" s="2" t="str">
        <f>TEXT(A6194,"mmmm")</f>
        <v>November</v>
      </c>
      <c r="C6194" t="s">
        <v>844</v>
      </c>
      <c r="D6194" t="s">
        <v>33</v>
      </c>
      <c r="E6194" t="s">
        <v>23</v>
      </c>
      <c r="F6194" t="s">
        <v>37</v>
      </c>
      <c r="G6194" t="s">
        <v>892</v>
      </c>
      <c r="H6194">
        <v>18.48</v>
      </c>
      <c r="I6194">
        <v>2</v>
      </c>
      <c r="J6194">
        <v>6.01</v>
      </c>
      <c r="K6194" s="6">
        <f>J6194/H6194</f>
        <v>0.32521645021645018</v>
      </c>
      <c r="M6194" t="str">
        <f>LEFT(C6194, SEARCH(" ", C6194) - 1)</f>
        <v>Liz</v>
      </c>
      <c r="N6194" t="str" cm="1">
        <f t="array" ref="N6194">_xlfn.IFS(H6194&lt;0, "LOSS", H6194&gt;1000, "GREAT", H6194&gt;500, "GOOD", H6194&gt;=100, "OKAY", H6194&lt;100, "OKAY")</f>
        <v>OKAY</v>
      </c>
    </row>
    <row r="6195" spans="1:14">
      <c r="A6195" s="2">
        <v>42693</v>
      </c>
      <c r="B6195" s="2" t="str">
        <f>TEXT(A6195,"mmmm")</f>
        <v>November</v>
      </c>
      <c r="C6195" t="s">
        <v>122</v>
      </c>
      <c r="D6195" t="s">
        <v>24</v>
      </c>
      <c r="E6195" t="s">
        <v>23</v>
      </c>
      <c r="F6195" t="s">
        <v>36</v>
      </c>
      <c r="G6195" t="s">
        <v>2058</v>
      </c>
      <c r="H6195">
        <v>8.74</v>
      </c>
      <c r="I6195">
        <v>2</v>
      </c>
      <c r="J6195">
        <v>2.27</v>
      </c>
      <c r="K6195" s="6">
        <f>J6195/H6195</f>
        <v>0.2597254004576659</v>
      </c>
      <c r="M6195" t="str">
        <f>LEFT(C6195, SEARCH(" ", C6195) - 1)</f>
        <v>Natalie</v>
      </c>
      <c r="N6195" t="str" cm="1">
        <f t="array" ref="N6195">_xlfn.IFS(H6195&lt;0, "LOSS", H6195&gt;1000, "GREAT", H6195&gt;500, "GOOD", H6195&gt;=100, "OKAY", H6195&lt;100, "OKAY")</f>
        <v>OKAY</v>
      </c>
    </row>
    <row r="6196" spans="1:14">
      <c r="A6196" s="2">
        <v>42693</v>
      </c>
      <c r="B6196" s="2" t="str">
        <f>TEXT(A6196,"mmmm")</f>
        <v>November</v>
      </c>
      <c r="C6196" t="s">
        <v>122</v>
      </c>
      <c r="D6196" t="s">
        <v>24</v>
      </c>
      <c r="E6196" t="s">
        <v>23</v>
      </c>
      <c r="F6196" t="s">
        <v>47</v>
      </c>
      <c r="G6196" t="s">
        <v>1661</v>
      </c>
      <c r="H6196">
        <v>44.75</v>
      </c>
      <c r="I6196">
        <v>5</v>
      </c>
      <c r="J6196">
        <v>20.59</v>
      </c>
      <c r="K6196" s="6">
        <f>J6196/H6196</f>
        <v>0.4601117318435754</v>
      </c>
      <c r="M6196" t="str">
        <f>LEFT(C6196, SEARCH(" ", C6196) - 1)</f>
        <v>Natalie</v>
      </c>
      <c r="N6196" t="str" cm="1">
        <f t="array" ref="N6196">_xlfn.IFS(H6196&lt;0, "LOSS", H6196&gt;1000, "GREAT", H6196&gt;500, "GOOD", H6196&gt;=100, "OKAY", H6196&lt;100, "OKAY")</f>
        <v>OKAY</v>
      </c>
    </row>
    <row r="6197" spans="1:14">
      <c r="A6197" s="2">
        <v>42693</v>
      </c>
      <c r="B6197" s="2" t="str">
        <f>TEXT(A6197,"mmmm")</f>
        <v>November</v>
      </c>
      <c r="C6197" t="s">
        <v>1248</v>
      </c>
      <c r="D6197" t="s">
        <v>28</v>
      </c>
      <c r="E6197" t="s">
        <v>21</v>
      </c>
      <c r="F6197" t="s">
        <v>44</v>
      </c>
      <c r="G6197" t="s">
        <v>1592</v>
      </c>
      <c r="H6197">
        <v>31.96</v>
      </c>
      <c r="I6197">
        <v>2</v>
      </c>
      <c r="J6197">
        <v>1.6</v>
      </c>
      <c r="K6197" s="6">
        <f>J6197/H6197</f>
        <v>5.0062578222778473E-2</v>
      </c>
      <c r="M6197" t="str">
        <f>LEFT(C6197, SEARCH(" ", C6197) - 1)</f>
        <v>Janet</v>
      </c>
      <c r="N6197" t="str" cm="1">
        <f t="array" ref="N6197">_xlfn.IFS(H6197&lt;0, "LOSS", H6197&gt;1000, "GREAT", H6197&gt;500, "GOOD", H6197&gt;=100, "OKAY", H6197&lt;100, "OKAY")</f>
        <v>OKAY</v>
      </c>
    </row>
    <row r="6198" spans="1:14">
      <c r="A6198" s="2">
        <v>42694</v>
      </c>
      <c r="B6198" s="2" t="str">
        <f>TEXT(A6198,"mmmm")</f>
        <v>November</v>
      </c>
      <c r="C6198" t="s">
        <v>2005</v>
      </c>
      <c r="D6198" t="s">
        <v>269</v>
      </c>
      <c r="E6198" t="s">
        <v>23</v>
      </c>
      <c r="F6198" t="s">
        <v>45</v>
      </c>
      <c r="G6198" t="s">
        <v>1514</v>
      </c>
      <c r="H6198">
        <v>14.62</v>
      </c>
      <c r="I6198">
        <v>2</v>
      </c>
      <c r="J6198">
        <v>6.87</v>
      </c>
      <c r="K6198" s="6">
        <f>J6198/H6198</f>
        <v>0.4699042407660739</v>
      </c>
      <c r="M6198" t="str">
        <f>LEFT(C6198, SEARCH(" ", C6198) - 1)</f>
        <v>Nora</v>
      </c>
      <c r="N6198" t="str" cm="1">
        <f t="array" ref="N6198">_xlfn.IFS(H6198&lt;0, "LOSS", H6198&gt;1000, "GREAT", H6198&gt;500, "GOOD", H6198&gt;=100, "OKAY", H6198&lt;100, "OKAY")</f>
        <v>OKAY</v>
      </c>
    </row>
    <row r="6199" spans="1:14">
      <c r="A6199" s="2">
        <v>42694</v>
      </c>
      <c r="B6199" s="2" t="str">
        <f>TEXT(A6199,"mmmm")</f>
        <v>November</v>
      </c>
      <c r="C6199" t="s">
        <v>2005</v>
      </c>
      <c r="D6199" t="s">
        <v>269</v>
      </c>
      <c r="E6199" t="s">
        <v>25</v>
      </c>
      <c r="F6199" t="s">
        <v>48</v>
      </c>
      <c r="G6199" t="s">
        <v>2704</v>
      </c>
      <c r="H6199">
        <v>944.93</v>
      </c>
      <c r="I6199">
        <v>7</v>
      </c>
      <c r="J6199">
        <v>236.23</v>
      </c>
      <c r="K6199" s="6">
        <f>J6199/H6199</f>
        <v>0.24999735430137682</v>
      </c>
      <c r="M6199" t="str">
        <f>LEFT(C6199, SEARCH(" ", C6199) - 1)</f>
        <v>Nora</v>
      </c>
      <c r="N6199" t="str" cm="1">
        <f t="array" ref="N6199">_xlfn.IFS(H6199&lt;0, "LOSS", H6199&gt;1000, "GREAT", H6199&gt;500, "GOOD", H6199&gt;=100, "OKAY", H6199&lt;100, "OKAY")</f>
        <v>GOOD</v>
      </c>
    </row>
    <row r="6200" spans="1:14">
      <c r="A6200" s="2">
        <v>42694</v>
      </c>
      <c r="B6200" s="2" t="str">
        <f>TEXT(A6200,"mmmm")</f>
        <v>November</v>
      </c>
      <c r="C6200" t="s">
        <v>1128</v>
      </c>
      <c r="D6200" t="s">
        <v>30</v>
      </c>
      <c r="E6200" t="s">
        <v>23</v>
      </c>
      <c r="F6200" t="s">
        <v>43</v>
      </c>
      <c r="G6200" t="s">
        <v>2664</v>
      </c>
      <c r="H6200">
        <v>19.100000000000001</v>
      </c>
      <c r="I6200">
        <v>7</v>
      </c>
      <c r="J6200">
        <v>6.68</v>
      </c>
      <c r="K6200" s="6">
        <f>J6200/H6200</f>
        <v>0.34973821989528792</v>
      </c>
      <c r="M6200" t="str">
        <f>LEFT(C6200, SEARCH(" ", C6200) - 1)</f>
        <v>Nick</v>
      </c>
      <c r="N6200" t="str" cm="1">
        <f t="array" ref="N6200">_xlfn.IFS(H6200&lt;0, "LOSS", H6200&gt;1000, "GREAT", H6200&gt;500, "GOOD", H6200&gt;=100, "OKAY", H6200&lt;100, "OKAY")</f>
        <v>OKAY</v>
      </c>
    </row>
    <row r="6201" spans="1:14">
      <c r="A6201" s="2">
        <v>42694</v>
      </c>
      <c r="B6201" s="2" t="str">
        <f>TEXT(A6201,"mmmm")</f>
        <v>November</v>
      </c>
      <c r="C6201" t="s">
        <v>1128</v>
      </c>
      <c r="D6201" t="s">
        <v>30</v>
      </c>
      <c r="E6201" t="s">
        <v>23</v>
      </c>
      <c r="F6201" t="s">
        <v>45</v>
      </c>
      <c r="G6201" t="s">
        <v>1512</v>
      </c>
      <c r="H6201">
        <v>18.5</v>
      </c>
      <c r="I6201">
        <v>8</v>
      </c>
      <c r="J6201">
        <v>6.24</v>
      </c>
      <c r="K6201" s="6">
        <f>J6201/H6201</f>
        <v>0.33729729729729729</v>
      </c>
      <c r="M6201" t="str">
        <f>LEFT(C6201, SEARCH(" ", C6201) - 1)</f>
        <v>Nick</v>
      </c>
      <c r="N6201" t="str" cm="1">
        <f t="array" ref="N6201">_xlfn.IFS(H6201&lt;0, "LOSS", H6201&gt;1000, "GREAT", H6201&gt;500, "GOOD", H6201&gt;=100, "OKAY", H6201&lt;100, "OKAY")</f>
        <v>OKAY</v>
      </c>
    </row>
    <row r="6202" spans="1:14">
      <c r="A6202" s="2">
        <v>42694</v>
      </c>
      <c r="B6202" s="2" t="str">
        <f>TEXT(A6202,"mmmm")</f>
        <v>November</v>
      </c>
      <c r="C6202" t="s">
        <v>1128</v>
      </c>
      <c r="D6202" t="s">
        <v>30</v>
      </c>
      <c r="E6202" t="s">
        <v>25</v>
      </c>
      <c r="F6202" t="s">
        <v>35</v>
      </c>
      <c r="G6202" t="s">
        <v>360</v>
      </c>
      <c r="H6202">
        <v>255.98</v>
      </c>
      <c r="I6202">
        <v>2</v>
      </c>
      <c r="J6202">
        <v>54.4</v>
      </c>
      <c r="K6202" s="6">
        <f>J6202/H6202</f>
        <v>0.21251660285959842</v>
      </c>
      <c r="M6202" t="str">
        <f>LEFT(C6202, SEARCH(" ", C6202) - 1)</f>
        <v>Nick</v>
      </c>
      <c r="N6202" t="str" cm="1">
        <f t="array" ref="N6202">_xlfn.IFS(H6202&lt;0, "LOSS", H6202&gt;1000, "GREAT", H6202&gt;500, "GOOD", H6202&gt;=100, "OKAY", H6202&lt;100, "OKAY")</f>
        <v>OKAY</v>
      </c>
    </row>
    <row r="6203" spans="1:14">
      <c r="A6203" s="2">
        <v>42694</v>
      </c>
      <c r="B6203" s="2" t="str">
        <f>TEXT(A6203,"mmmm")</f>
        <v>November</v>
      </c>
      <c r="C6203" t="s">
        <v>1128</v>
      </c>
      <c r="D6203" t="s">
        <v>30</v>
      </c>
      <c r="E6203" t="s">
        <v>21</v>
      </c>
      <c r="F6203" t="s">
        <v>39</v>
      </c>
      <c r="G6203" t="s">
        <v>2239</v>
      </c>
      <c r="H6203">
        <v>86.97</v>
      </c>
      <c r="I6203">
        <v>3</v>
      </c>
      <c r="J6203">
        <v>-48.7</v>
      </c>
      <c r="K6203" s="6">
        <f>J6203/H6203</f>
        <v>-0.55996320570311608</v>
      </c>
      <c r="M6203" t="str">
        <f>LEFT(C6203, SEARCH(" ", C6203) - 1)</f>
        <v>Nick</v>
      </c>
      <c r="N6203" t="str" cm="1">
        <f t="array" ref="N6203">_xlfn.IFS(H6203&lt;0, "LOSS", H6203&gt;1000, "GREAT", H6203&gt;500, "GOOD", H6203&gt;=100, "OKAY", H6203&lt;100, "OKAY")</f>
        <v>OKAY</v>
      </c>
    </row>
    <row r="6204" spans="1:14">
      <c r="A6204" s="2">
        <v>42694</v>
      </c>
      <c r="B6204" s="2" t="str">
        <f>TEXT(A6204,"mmmm")</f>
        <v>November</v>
      </c>
      <c r="C6204" t="s">
        <v>634</v>
      </c>
      <c r="D6204" t="s">
        <v>30</v>
      </c>
      <c r="E6204" t="s">
        <v>23</v>
      </c>
      <c r="F6204" t="s">
        <v>47</v>
      </c>
      <c r="G6204" t="s">
        <v>95</v>
      </c>
      <c r="H6204">
        <v>15.7</v>
      </c>
      <c r="I6204">
        <v>3</v>
      </c>
      <c r="J6204">
        <v>5.0999999999999996</v>
      </c>
      <c r="K6204" s="6">
        <f>J6204/H6204</f>
        <v>0.32484076433121017</v>
      </c>
      <c r="M6204" t="str">
        <f>LEFT(C6204, SEARCH(" ", C6204) - 1)</f>
        <v>Allen</v>
      </c>
      <c r="N6204" t="str" cm="1">
        <f t="array" ref="N6204">_xlfn.IFS(H6204&lt;0, "LOSS", H6204&gt;1000, "GREAT", H6204&gt;500, "GOOD", H6204&gt;=100, "OKAY", H6204&lt;100, "OKAY")</f>
        <v>OKAY</v>
      </c>
    </row>
    <row r="6205" spans="1:14">
      <c r="A6205" s="2">
        <v>42694</v>
      </c>
      <c r="B6205" s="2" t="str">
        <f>TEXT(A6205,"mmmm")</f>
        <v>November</v>
      </c>
      <c r="C6205" t="s">
        <v>634</v>
      </c>
      <c r="D6205" t="s">
        <v>30</v>
      </c>
      <c r="E6205" t="s">
        <v>23</v>
      </c>
      <c r="F6205" t="s">
        <v>38</v>
      </c>
      <c r="G6205" t="s">
        <v>1460</v>
      </c>
      <c r="H6205">
        <v>2.63</v>
      </c>
      <c r="I6205">
        <v>2</v>
      </c>
      <c r="J6205">
        <v>-1.93</v>
      </c>
      <c r="K6205" s="6">
        <f>J6205/H6205</f>
        <v>-0.73384030418250956</v>
      </c>
      <c r="M6205" t="str">
        <f>LEFT(C6205, SEARCH(" ", C6205) - 1)</f>
        <v>Allen</v>
      </c>
      <c r="N6205" t="str" cm="1">
        <f t="array" ref="N6205">_xlfn.IFS(H6205&lt;0, "LOSS", H6205&gt;1000, "GREAT", H6205&gt;500, "GOOD", H6205&gt;=100, "OKAY", H6205&lt;100, "OKAY")</f>
        <v>OKAY</v>
      </c>
    </row>
    <row r="6206" spans="1:14">
      <c r="A6206" s="2">
        <v>42694</v>
      </c>
      <c r="B6206" s="2" t="str">
        <f>TEXT(A6206,"mmmm")</f>
        <v>November</v>
      </c>
      <c r="C6206" t="s">
        <v>634</v>
      </c>
      <c r="D6206" t="s">
        <v>30</v>
      </c>
      <c r="E6206" t="s">
        <v>23</v>
      </c>
      <c r="F6206" t="s">
        <v>38</v>
      </c>
      <c r="G6206" t="s">
        <v>1309</v>
      </c>
      <c r="H6206">
        <v>14.43</v>
      </c>
      <c r="I6206">
        <v>3</v>
      </c>
      <c r="J6206">
        <v>-10.58</v>
      </c>
      <c r="K6206" s="6">
        <f>J6206/H6206</f>
        <v>-0.73319473319473316</v>
      </c>
      <c r="M6206" t="str">
        <f>LEFT(C6206, SEARCH(" ", C6206) - 1)</f>
        <v>Allen</v>
      </c>
      <c r="N6206" t="str" cm="1">
        <f t="array" ref="N6206">_xlfn.IFS(H6206&lt;0, "LOSS", H6206&gt;1000, "GREAT", H6206&gt;500, "GOOD", H6206&gt;=100, "OKAY", H6206&lt;100, "OKAY")</f>
        <v>OKAY</v>
      </c>
    </row>
    <row r="6207" spans="1:14">
      <c r="A6207" s="2">
        <v>42694</v>
      </c>
      <c r="B6207" s="2" t="str">
        <f>TEXT(A6207,"mmmm")</f>
        <v>November</v>
      </c>
      <c r="C6207" t="s">
        <v>147</v>
      </c>
      <c r="D6207" t="s">
        <v>26</v>
      </c>
      <c r="E6207" t="s">
        <v>21</v>
      </c>
      <c r="F6207" t="s">
        <v>40</v>
      </c>
      <c r="G6207" t="s">
        <v>1560</v>
      </c>
      <c r="H6207">
        <v>318.43</v>
      </c>
      <c r="I6207">
        <v>5</v>
      </c>
      <c r="J6207">
        <v>-77.33</v>
      </c>
      <c r="K6207" s="6">
        <f>J6207/H6207</f>
        <v>-0.24284772163426813</v>
      </c>
      <c r="M6207" t="str">
        <f>LEFT(C6207, SEARCH(" ", C6207) - 1)</f>
        <v>David</v>
      </c>
      <c r="N6207" t="str" cm="1">
        <f t="array" ref="N6207">_xlfn.IFS(H6207&lt;0, "LOSS", H6207&gt;1000, "GREAT", H6207&gt;500, "GOOD", H6207&gt;=100, "OKAY", H6207&lt;100, "OKAY")</f>
        <v>OKAY</v>
      </c>
    </row>
    <row r="6208" spans="1:14">
      <c r="A6208" s="2">
        <v>42694</v>
      </c>
      <c r="B6208" s="2" t="str">
        <f>TEXT(A6208,"mmmm")</f>
        <v>November</v>
      </c>
      <c r="C6208" t="s">
        <v>147</v>
      </c>
      <c r="D6208" t="s">
        <v>26</v>
      </c>
      <c r="E6208" t="s">
        <v>25</v>
      </c>
      <c r="F6208" t="s">
        <v>48</v>
      </c>
      <c r="G6208" t="s">
        <v>1843</v>
      </c>
      <c r="H6208">
        <v>122.92</v>
      </c>
      <c r="I6208">
        <v>7</v>
      </c>
      <c r="J6208">
        <v>46.1</v>
      </c>
      <c r="K6208" s="6">
        <f>J6208/H6208</f>
        <v>0.37504067686300036</v>
      </c>
      <c r="M6208" t="str">
        <f>LEFT(C6208, SEARCH(" ", C6208) - 1)</f>
        <v>David</v>
      </c>
      <c r="N6208" t="str" cm="1">
        <f t="array" ref="N6208">_xlfn.IFS(H6208&lt;0, "LOSS", H6208&gt;1000, "GREAT", H6208&gt;500, "GOOD", H6208&gt;=100, "OKAY", H6208&lt;100, "OKAY")</f>
        <v>OKAY</v>
      </c>
    </row>
    <row r="6209" spans="1:14">
      <c r="A6209" s="2">
        <v>42694</v>
      </c>
      <c r="B6209" s="2" t="str">
        <f>TEXT(A6209,"mmmm")</f>
        <v>November</v>
      </c>
      <c r="C6209" t="s">
        <v>147</v>
      </c>
      <c r="D6209" t="s">
        <v>26</v>
      </c>
      <c r="E6209" t="s">
        <v>21</v>
      </c>
      <c r="F6209" t="s">
        <v>44</v>
      </c>
      <c r="G6209" t="s">
        <v>379</v>
      </c>
      <c r="H6209">
        <v>7.07</v>
      </c>
      <c r="I6209">
        <v>3</v>
      </c>
      <c r="J6209">
        <v>-2.83</v>
      </c>
      <c r="K6209" s="6">
        <f>J6209/H6209</f>
        <v>-0.40028288543140028</v>
      </c>
      <c r="M6209" t="str">
        <f>LEFT(C6209, SEARCH(" ", C6209) - 1)</f>
        <v>David</v>
      </c>
      <c r="N6209" t="str" cm="1">
        <f t="array" ref="N6209">_xlfn.IFS(H6209&lt;0, "LOSS", H6209&gt;1000, "GREAT", H6209&gt;500, "GOOD", H6209&gt;=100, "OKAY", H6209&lt;100, "OKAY")</f>
        <v>OKAY</v>
      </c>
    </row>
    <row r="6210" spans="1:14">
      <c r="A6210" s="2">
        <v>42694</v>
      </c>
      <c r="B6210" s="2" t="str">
        <f>TEXT(A6210,"mmmm")</f>
        <v>November</v>
      </c>
      <c r="C6210" t="s">
        <v>1042</v>
      </c>
      <c r="D6210" t="s">
        <v>145</v>
      </c>
      <c r="E6210" t="s">
        <v>23</v>
      </c>
      <c r="F6210" t="s">
        <v>47</v>
      </c>
      <c r="G6210" t="s">
        <v>823</v>
      </c>
      <c r="H6210">
        <v>9.08</v>
      </c>
      <c r="I6210">
        <v>2</v>
      </c>
      <c r="J6210">
        <v>4.09</v>
      </c>
      <c r="K6210" s="6">
        <f>J6210/H6210</f>
        <v>0.45044052863436124</v>
      </c>
      <c r="M6210" t="str">
        <f>LEFT(C6210, SEARCH(" ", C6210) - 1)</f>
        <v>Barbara</v>
      </c>
      <c r="N6210" t="str" cm="1">
        <f t="array" ref="N6210">_xlfn.IFS(H6210&lt;0, "LOSS", H6210&gt;1000, "GREAT", H6210&gt;500, "GOOD", H6210&gt;=100, "OKAY", H6210&lt;100, "OKAY")</f>
        <v>OKAY</v>
      </c>
    </row>
    <row r="6211" spans="1:14">
      <c r="A6211" s="2">
        <v>42694</v>
      </c>
      <c r="B6211" s="2" t="str">
        <f>TEXT(A6211,"mmmm")</f>
        <v>November</v>
      </c>
      <c r="C6211" t="s">
        <v>1042</v>
      </c>
      <c r="D6211" t="s">
        <v>145</v>
      </c>
      <c r="E6211" t="s">
        <v>23</v>
      </c>
      <c r="F6211" t="s">
        <v>47</v>
      </c>
      <c r="G6211" t="s">
        <v>1062</v>
      </c>
      <c r="H6211">
        <v>314.55</v>
      </c>
      <c r="I6211">
        <v>3</v>
      </c>
      <c r="J6211">
        <v>150.97999999999999</v>
      </c>
      <c r="K6211" s="6">
        <f>J6211/H6211</f>
        <v>0.47998728342075975</v>
      </c>
      <c r="M6211" t="str">
        <f>LEFT(C6211, SEARCH(" ", C6211) - 1)</f>
        <v>Barbara</v>
      </c>
      <c r="N6211" t="str" cm="1">
        <f t="array" ref="N6211">_xlfn.IFS(H6211&lt;0, "LOSS", H6211&gt;1000, "GREAT", H6211&gt;500, "GOOD", H6211&gt;=100, "OKAY", H6211&lt;100, "OKAY")</f>
        <v>OKAY</v>
      </c>
    </row>
    <row r="6212" spans="1:14">
      <c r="A6212" s="2">
        <v>42694</v>
      </c>
      <c r="B6212" s="2" t="str">
        <f>TEXT(A6212,"mmmm")</f>
        <v>November</v>
      </c>
      <c r="C6212" t="s">
        <v>1042</v>
      </c>
      <c r="D6212" t="s">
        <v>145</v>
      </c>
      <c r="E6212" t="s">
        <v>23</v>
      </c>
      <c r="F6212" t="s">
        <v>38</v>
      </c>
      <c r="G6212" t="s">
        <v>221</v>
      </c>
      <c r="H6212">
        <v>4.91</v>
      </c>
      <c r="I6212">
        <v>1</v>
      </c>
      <c r="J6212">
        <v>2.31</v>
      </c>
      <c r="K6212" s="6">
        <f>J6212/H6212</f>
        <v>0.47046843177189407</v>
      </c>
      <c r="M6212" t="str">
        <f>LEFT(C6212, SEARCH(" ", C6212) - 1)</f>
        <v>Barbara</v>
      </c>
      <c r="N6212" t="str" cm="1">
        <f t="array" ref="N6212">_xlfn.IFS(H6212&lt;0, "LOSS", H6212&gt;1000, "GREAT", H6212&gt;500, "GOOD", H6212&gt;=100, "OKAY", H6212&lt;100, "OKAY")</f>
        <v>OKAY</v>
      </c>
    </row>
    <row r="6213" spans="1:14">
      <c r="A6213" s="2">
        <v>42694</v>
      </c>
      <c r="B6213" s="2" t="str">
        <f>TEXT(A6213,"mmmm")</f>
        <v>November</v>
      </c>
      <c r="C6213" t="s">
        <v>138</v>
      </c>
      <c r="D6213" t="s">
        <v>26</v>
      </c>
      <c r="E6213" t="s">
        <v>25</v>
      </c>
      <c r="F6213" t="s">
        <v>48</v>
      </c>
      <c r="G6213" t="s">
        <v>91</v>
      </c>
      <c r="H6213">
        <v>151.19</v>
      </c>
      <c r="I6213">
        <v>1</v>
      </c>
      <c r="J6213">
        <v>13.23</v>
      </c>
      <c r="K6213" s="6">
        <f>J6213/H6213</f>
        <v>8.7505787419802902E-2</v>
      </c>
      <c r="M6213" t="str">
        <f>LEFT(C6213, SEARCH(" ", C6213) - 1)</f>
        <v>Erica</v>
      </c>
      <c r="N6213" t="str" cm="1">
        <f t="array" ref="N6213">_xlfn.IFS(H6213&lt;0, "LOSS", H6213&gt;1000, "GREAT", H6213&gt;500, "GOOD", H6213&gt;=100, "OKAY", H6213&lt;100, "OKAY")</f>
        <v>OKAY</v>
      </c>
    </row>
    <row r="6214" spans="1:14">
      <c r="A6214" s="2">
        <v>42694</v>
      </c>
      <c r="B6214" s="2" t="str">
        <f>TEXT(A6214,"mmmm")</f>
        <v>November</v>
      </c>
      <c r="C6214" t="s">
        <v>440</v>
      </c>
      <c r="D6214" t="s">
        <v>22</v>
      </c>
      <c r="E6214" t="s">
        <v>23</v>
      </c>
      <c r="F6214" t="s">
        <v>36</v>
      </c>
      <c r="G6214" t="s">
        <v>1132</v>
      </c>
      <c r="H6214">
        <v>39</v>
      </c>
      <c r="I6214">
        <v>12</v>
      </c>
      <c r="J6214">
        <v>11.31</v>
      </c>
      <c r="K6214" s="6">
        <f>J6214/H6214</f>
        <v>0.29000000000000004</v>
      </c>
      <c r="M6214" t="str">
        <f>LEFT(C6214, SEARCH(" ", C6214) - 1)</f>
        <v>Matt</v>
      </c>
      <c r="N6214" t="str" cm="1">
        <f t="array" ref="N6214">_xlfn.IFS(H6214&lt;0, "LOSS", H6214&gt;1000, "GREAT", H6214&gt;500, "GOOD", H6214&gt;=100, "OKAY", H6214&lt;100, "OKAY")</f>
        <v>OKAY</v>
      </c>
    </row>
    <row r="6215" spans="1:14">
      <c r="A6215" s="2">
        <v>42694</v>
      </c>
      <c r="B6215" s="2" t="str">
        <f>TEXT(A6215,"mmmm")</f>
        <v>November</v>
      </c>
      <c r="C6215" t="s">
        <v>1279</v>
      </c>
      <c r="D6215" t="s">
        <v>108</v>
      </c>
      <c r="E6215" t="s">
        <v>23</v>
      </c>
      <c r="F6215" t="s">
        <v>38</v>
      </c>
      <c r="G6215" t="s">
        <v>1255</v>
      </c>
      <c r="H6215">
        <v>128.4</v>
      </c>
      <c r="I6215">
        <v>3</v>
      </c>
      <c r="J6215">
        <v>62.92</v>
      </c>
      <c r="K6215" s="6">
        <f>J6215/H6215</f>
        <v>0.49003115264797509</v>
      </c>
      <c r="M6215" t="str">
        <f>LEFT(C6215, SEARCH(" ", C6215) - 1)</f>
        <v>Shirley</v>
      </c>
      <c r="N6215" t="str" cm="1">
        <f t="array" ref="N6215">_xlfn.IFS(H6215&lt;0, "LOSS", H6215&gt;1000, "GREAT", H6215&gt;500, "GOOD", H6215&gt;=100, "OKAY", H6215&lt;100, "OKAY")</f>
        <v>OKAY</v>
      </c>
    </row>
    <row r="6216" spans="1:14">
      <c r="A6216" s="2">
        <v>42694</v>
      </c>
      <c r="B6216" s="2" t="str">
        <f>TEXT(A6216,"mmmm")</f>
        <v>November</v>
      </c>
      <c r="C6216" t="s">
        <v>1407</v>
      </c>
      <c r="D6216" t="s">
        <v>31</v>
      </c>
      <c r="E6216" t="s">
        <v>21</v>
      </c>
      <c r="F6216" t="s">
        <v>39</v>
      </c>
      <c r="G6216" t="s">
        <v>1959</v>
      </c>
      <c r="H6216">
        <v>289.57</v>
      </c>
      <c r="I6216">
        <v>2</v>
      </c>
      <c r="J6216">
        <v>10.86</v>
      </c>
      <c r="K6216" s="6">
        <f>J6216/H6216</f>
        <v>3.7503885070967295E-2</v>
      </c>
      <c r="M6216" t="str">
        <f>LEFT(C6216, SEARCH(" ", C6216) - 1)</f>
        <v>Frank</v>
      </c>
      <c r="N6216" t="str" cm="1">
        <f t="array" ref="N6216">_xlfn.IFS(H6216&lt;0, "LOSS", H6216&gt;1000, "GREAT", H6216&gt;500, "GOOD", H6216&gt;=100, "OKAY", H6216&lt;100, "OKAY")</f>
        <v>OKAY</v>
      </c>
    </row>
    <row r="6217" spans="1:14">
      <c r="A6217" s="2">
        <v>42694</v>
      </c>
      <c r="B6217" s="2" t="str">
        <f>TEXT(A6217,"mmmm")</f>
        <v>November</v>
      </c>
      <c r="C6217" t="s">
        <v>1407</v>
      </c>
      <c r="D6217" t="s">
        <v>31</v>
      </c>
      <c r="E6217" t="s">
        <v>23</v>
      </c>
      <c r="F6217" t="s">
        <v>49</v>
      </c>
      <c r="G6217" t="s">
        <v>1310</v>
      </c>
      <c r="H6217">
        <v>39.72</v>
      </c>
      <c r="I6217">
        <v>5</v>
      </c>
      <c r="J6217">
        <v>4.47</v>
      </c>
      <c r="K6217" s="6">
        <f>J6217/H6217</f>
        <v>0.11253776435045316</v>
      </c>
      <c r="M6217" t="str">
        <f>LEFT(C6217, SEARCH(" ", C6217) - 1)</f>
        <v>Frank</v>
      </c>
      <c r="N6217" t="str" cm="1">
        <f t="array" ref="N6217">_xlfn.IFS(H6217&lt;0, "LOSS", H6217&gt;1000, "GREAT", H6217&gt;500, "GOOD", H6217&gt;=100, "OKAY", H6217&lt;100, "OKAY")</f>
        <v>OKAY</v>
      </c>
    </row>
    <row r="6218" spans="1:14">
      <c r="A6218" s="2">
        <v>42694</v>
      </c>
      <c r="B6218" s="2" t="str">
        <f>TEXT(A6218,"mmmm")</f>
        <v>November</v>
      </c>
      <c r="C6218" t="s">
        <v>1407</v>
      </c>
      <c r="D6218" t="s">
        <v>31</v>
      </c>
      <c r="E6218" t="s">
        <v>25</v>
      </c>
      <c r="F6218" t="s">
        <v>48</v>
      </c>
      <c r="G6218" t="s">
        <v>2114</v>
      </c>
      <c r="H6218">
        <v>244.77</v>
      </c>
      <c r="I6218">
        <v>4</v>
      </c>
      <c r="J6218">
        <v>24.48</v>
      </c>
      <c r="K6218" s="6">
        <f>J6218/H6218</f>
        <v>0.10001225640397107</v>
      </c>
      <c r="M6218" t="str">
        <f>LEFT(C6218, SEARCH(" ", C6218) - 1)</f>
        <v>Frank</v>
      </c>
      <c r="N6218" t="str" cm="1">
        <f t="array" ref="N6218">_xlfn.IFS(H6218&lt;0, "LOSS", H6218&gt;1000, "GREAT", H6218&gt;500, "GOOD", H6218&gt;=100, "OKAY", H6218&lt;100, "OKAY")</f>
        <v>OKAY</v>
      </c>
    </row>
    <row r="6219" spans="1:14">
      <c r="A6219" s="2">
        <v>42694</v>
      </c>
      <c r="B6219" s="2" t="str">
        <f>TEXT(A6219,"mmmm")</f>
        <v>November</v>
      </c>
      <c r="C6219" t="s">
        <v>2322</v>
      </c>
      <c r="D6219" t="s">
        <v>22</v>
      </c>
      <c r="E6219" t="s">
        <v>25</v>
      </c>
      <c r="F6219" t="s">
        <v>35</v>
      </c>
      <c r="G6219" t="s">
        <v>2656</v>
      </c>
      <c r="H6219">
        <v>27.88</v>
      </c>
      <c r="I6219">
        <v>2</v>
      </c>
      <c r="J6219">
        <v>3.9</v>
      </c>
      <c r="K6219" s="6">
        <f>J6219/H6219</f>
        <v>0.13988522238163559</v>
      </c>
      <c r="M6219" t="str">
        <f>LEFT(C6219, SEARCH(" ", C6219) - 1)</f>
        <v>Brendan</v>
      </c>
      <c r="N6219" t="str" cm="1">
        <f t="array" ref="N6219">_xlfn.IFS(H6219&lt;0, "LOSS", H6219&gt;1000, "GREAT", H6219&gt;500, "GOOD", H6219&gt;=100, "OKAY", H6219&lt;100, "OKAY")</f>
        <v>OKAY</v>
      </c>
    </row>
    <row r="6220" spans="1:14">
      <c r="A6220" s="2">
        <v>42695</v>
      </c>
      <c r="B6220" s="2" t="str">
        <f>TEXT(A6220,"mmmm")</f>
        <v>November</v>
      </c>
      <c r="C6220" t="s">
        <v>2157</v>
      </c>
      <c r="D6220" t="s">
        <v>148</v>
      </c>
      <c r="E6220" t="s">
        <v>21</v>
      </c>
      <c r="F6220" t="s">
        <v>40</v>
      </c>
      <c r="G6220" t="s">
        <v>1209</v>
      </c>
      <c r="H6220">
        <v>195.14</v>
      </c>
      <c r="I6220">
        <v>4</v>
      </c>
      <c r="J6220">
        <v>-12.2</v>
      </c>
      <c r="K6220" s="6">
        <f>J6220/H6220</f>
        <v>-6.2519216972430056E-2</v>
      </c>
      <c r="M6220" t="str">
        <f>LEFT(C6220, SEARCH(" ", C6220) - 1)</f>
        <v>Justin</v>
      </c>
      <c r="N6220" t="str" cm="1">
        <f t="array" ref="N6220">_xlfn.IFS(H6220&lt;0, "LOSS", H6220&gt;1000, "GREAT", H6220&gt;500, "GOOD", H6220&gt;=100, "OKAY", H6220&lt;100, "OKAY")</f>
        <v>OKAY</v>
      </c>
    </row>
    <row r="6221" spans="1:14">
      <c r="A6221" s="2">
        <v>42695</v>
      </c>
      <c r="B6221" s="2" t="str">
        <f>TEXT(A6221,"mmmm")</f>
        <v>November</v>
      </c>
      <c r="C6221" t="s">
        <v>1634</v>
      </c>
      <c r="D6221" t="s">
        <v>153</v>
      </c>
      <c r="E6221" t="s">
        <v>23</v>
      </c>
      <c r="F6221" t="s">
        <v>47</v>
      </c>
      <c r="G6221" t="s">
        <v>1846</v>
      </c>
      <c r="H6221">
        <v>40.46</v>
      </c>
      <c r="I6221">
        <v>7</v>
      </c>
      <c r="J6221">
        <v>19.829999999999998</v>
      </c>
      <c r="K6221" s="6">
        <f>J6221/H6221</f>
        <v>0.49011369253583781</v>
      </c>
      <c r="M6221" t="str">
        <f>LEFT(C6221, SEARCH(" ", C6221) - 1)</f>
        <v>Denise</v>
      </c>
      <c r="N6221" t="str" cm="1">
        <f t="array" ref="N6221">_xlfn.IFS(H6221&lt;0, "LOSS", H6221&gt;1000, "GREAT", H6221&gt;500, "GOOD", H6221&gt;=100, "OKAY", H6221&lt;100, "OKAY")</f>
        <v>OKAY</v>
      </c>
    </row>
    <row r="6222" spans="1:14">
      <c r="A6222" s="2">
        <v>42695</v>
      </c>
      <c r="B6222" s="2" t="str">
        <f>TEXT(A6222,"mmmm")</f>
        <v>November</v>
      </c>
      <c r="C6222" t="s">
        <v>1634</v>
      </c>
      <c r="D6222" t="s">
        <v>153</v>
      </c>
      <c r="E6222" t="s">
        <v>25</v>
      </c>
      <c r="F6222" t="s">
        <v>48</v>
      </c>
      <c r="G6222" t="s">
        <v>1786</v>
      </c>
      <c r="H6222">
        <v>404.94</v>
      </c>
      <c r="I6222">
        <v>3</v>
      </c>
      <c r="J6222">
        <v>109.33</v>
      </c>
      <c r="K6222" s="6">
        <f>J6222/H6222</f>
        <v>0.26999061589371265</v>
      </c>
      <c r="M6222" t="str">
        <f>LEFT(C6222, SEARCH(" ", C6222) - 1)</f>
        <v>Denise</v>
      </c>
      <c r="N6222" t="str" cm="1">
        <f t="array" ref="N6222">_xlfn.IFS(H6222&lt;0, "LOSS", H6222&gt;1000, "GREAT", H6222&gt;500, "GOOD", H6222&gt;=100, "OKAY", H6222&lt;100, "OKAY")</f>
        <v>OKAY</v>
      </c>
    </row>
    <row r="6223" spans="1:14">
      <c r="A6223" s="2">
        <v>42695</v>
      </c>
      <c r="B6223" s="2" t="str">
        <f>TEXT(A6223,"mmmm")</f>
        <v>November</v>
      </c>
      <c r="C6223" t="s">
        <v>378</v>
      </c>
      <c r="D6223" t="s">
        <v>30</v>
      </c>
      <c r="E6223" t="s">
        <v>25</v>
      </c>
      <c r="F6223" t="s">
        <v>46</v>
      </c>
      <c r="G6223" t="s">
        <v>2705</v>
      </c>
      <c r="H6223">
        <v>30.35</v>
      </c>
      <c r="I6223">
        <v>7</v>
      </c>
      <c r="J6223">
        <v>-24.28</v>
      </c>
      <c r="K6223" s="6">
        <f>J6223/H6223</f>
        <v>-0.8</v>
      </c>
      <c r="M6223" t="str">
        <f>LEFT(C6223, SEARCH(" ", C6223) - 1)</f>
        <v>Chloris</v>
      </c>
      <c r="N6223" t="str" cm="1">
        <f t="array" ref="N6223">_xlfn.IFS(H6223&lt;0, "LOSS", H6223&gt;1000, "GREAT", H6223&gt;500, "GOOD", H6223&gt;=100, "OKAY", H6223&lt;100, "OKAY")</f>
        <v>OKAY</v>
      </c>
    </row>
    <row r="6224" spans="1:14">
      <c r="A6224" s="2">
        <v>42695</v>
      </c>
      <c r="B6224" s="2" t="str">
        <f>TEXT(A6224,"mmmm")</f>
        <v>November</v>
      </c>
      <c r="C6224" t="s">
        <v>378</v>
      </c>
      <c r="D6224" t="s">
        <v>30</v>
      </c>
      <c r="E6224" t="s">
        <v>21</v>
      </c>
      <c r="F6224" t="s">
        <v>40</v>
      </c>
      <c r="G6224" t="s">
        <v>1147</v>
      </c>
      <c r="H6224">
        <v>127.55</v>
      </c>
      <c r="I6224">
        <v>3</v>
      </c>
      <c r="J6224">
        <v>-9.11</v>
      </c>
      <c r="K6224" s="6">
        <f>J6224/H6224</f>
        <v>-7.1422971383771072E-2</v>
      </c>
      <c r="M6224" t="str">
        <f>LEFT(C6224, SEARCH(" ", C6224) - 1)</f>
        <v>Chloris</v>
      </c>
      <c r="N6224" t="str" cm="1">
        <f t="array" ref="N6224">_xlfn.IFS(H6224&lt;0, "LOSS", H6224&gt;1000, "GREAT", H6224&gt;500, "GOOD", H6224&gt;=100, "OKAY", H6224&lt;100, "OKAY")</f>
        <v>OKAY</v>
      </c>
    </row>
    <row r="6225" spans="1:14">
      <c r="A6225" s="2">
        <v>42695</v>
      </c>
      <c r="B6225" s="2" t="str">
        <f>TEXT(A6225,"mmmm")</f>
        <v>November</v>
      </c>
      <c r="C6225" t="s">
        <v>378</v>
      </c>
      <c r="D6225" t="s">
        <v>30</v>
      </c>
      <c r="E6225" t="s">
        <v>21</v>
      </c>
      <c r="F6225" t="s">
        <v>44</v>
      </c>
      <c r="G6225" t="s">
        <v>1442</v>
      </c>
      <c r="H6225">
        <v>77.95</v>
      </c>
      <c r="I6225">
        <v>3</v>
      </c>
      <c r="J6225">
        <v>15.59</v>
      </c>
      <c r="K6225" s="6">
        <f>J6225/H6225</f>
        <v>0.19999999999999998</v>
      </c>
      <c r="M6225" t="str">
        <f>LEFT(C6225, SEARCH(" ", C6225) - 1)</f>
        <v>Chloris</v>
      </c>
      <c r="N6225" t="str" cm="1">
        <f t="array" ref="N6225">_xlfn.IFS(H6225&lt;0, "LOSS", H6225&gt;1000, "GREAT", H6225&gt;500, "GOOD", H6225&gt;=100, "OKAY", H6225&lt;100, "OKAY")</f>
        <v>OKAY</v>
      </c>
    </row>
    <row r="6226" spans="1:14">
      <c r="A6226" s="2">
        <v>42695</v>
      </c>
      <c r="B6226" s="2" t="str">
        <f>TEXT(A6226,"mmmm")</f>
        <v>November</v>
      </c>
      <c r="C6226" t="s">
        <v>1066</v>
      </c>
      <c r="D6226" t="s">
        <v>29</v>
      </c>
      <c r="E6226" t="s">
        <v>23</v>
      </c>
      <c r="F6226" t="s">
        <v>47</v>
      </c>
      <c r="G6226" t="s">
        <v>2410</v>
      </c>
      <c r="H6226">
        <v>38.43</v>
      </c>
      <c r="I6226">
        <v>1</v>
      </c>
      <c r="J6226">
        <v>13.45</v>
      </c>
      <c r="K6226" s="6">
        <f>J6226/H6226</f>
        <v>0.34998698933125161</v>
      </c>
      <c r="M6226" t="str">
        <f>LEFT(C6226, SEARCH(" ", C6226) - 1)</f>
        <v>Roger</v>
      </c>
      <c r="N6226" t="str" cm="1">
        <f t="array" ref="N6226">_xlfn.IFS(H6226&lt;0, "LOSS", H6226&gt;1000, "GREAT", H6226&gt;500, "GOOD", H6226&gt;=100, "OKAY", H6226&lt;100, "OKAY")</f>
        <v>OKAY</v>
      </c>
    </row>
    <row r="6227" spans="1:14">
      <c r="A6227" s="2">
        <v>42695</v>
      </c>
      <c r="B6227" s="2" t="str">
        <f>TEXT(A6227,"mmmm")</f>
        <v>November</v>
      </c>
      <c r="C6227" t="s">
        <v>1066</v>
      </c>
      <c r="D6227" t="s">
        <v>29</v>
      </c>
      <c r="E6227" t="s">
        <v>23</v>
      </c>
      <c r="F6227" t="s">
        <v>49</v>
      </c>
      <c r="G6227" t="s">
        <v>2170</v>
      </c>
      <c r="H6227">
        <v>21.57</v>
      </c>
      <c r="I6227">
        <v>2</v>
      </c>
      <c r="J6227">
        <v>1.62</v>
      </c>
      <c r="K6227" s="6">
        <f>J6227/H6227</f>
        <v>7.5104311543810851E-2</v>
      </c>
      <c r="M6227" t="str">
        <f>LEFT(C6227, SEARCH(" ", C6227) - 1)</f>
        <v>Roger</v>
      </c>
      <c r="N6227" t="str" cm="1">
        <f t="array" ref="N6227">_xlfn.IFS(H6227&lt;0, "LOSS", H6227&gt;1000, "GREAT", H6227&gt;500, "GOOD", H6227&gt;=100, "OKAY", H6227&lt;100, "OKAY")</f>
        <v>OKAY</v>
      </c>
    </row>
    <row r="6228" spans="1:14">
      <c r="A6228" s="2">
        <v>42695</v>
      </c>
      <c r="B6228" s="2" t="str">
        <f>TEXT(A6228,"mmmm")</f>
        <v>November</v>
      </c>
      <c r="C6228" t="s">
        <v>1066</v>
      </c>
      <c r="D6228" t="s">
        <v>29</v>
      </c>
      <c r="E6228" t="s">
        <v>25</v>
      </c>
      <c r="F6228" t="s">
        <v>35</v>
      </c>
      <c r="G6228" t="s">
        <v>2191</v>
      </c>
      <c r="H6228">
        <v>81.58</v>
      </c>
      <c r="I6228">
        <v>3</v>
      </c>
      <c r="J6228">
        <v>2.04</v>
      </c>
      <c r="K6228" s="6">
        <f>J6228/H6228</f>
        <v>2.5006128953174799E-2</v>
      </c>
      <c r="M6228" t="str">
        <f>LEFT(C6228, SEARCH(" ", C6228) - 1)</f>
        <v>Roger</v>
      </c>
      <c r="N6228" t="str" cm="1">
        <f t="array" ref="N6228">_xlfn.IFS(H6228&lt;0, "LOSS", H6228&gt;1000, "GREAT", H6228&gt;500, "GOOD", H6228&gt;=100, "OKAY", H6228&lt;100, "OKAY")</f>
        <v>OKAY</v>
      </c>
    </row>
    <row r="6229" spans="1:14">
      <c r="A6229" s="2">
        <v>42695</v>
      </c>
      <c r="B6229" s="2" t="str">
        <f>TEXT(A6229,"mmmm")</f>
        <v>November</v>
      </c>
      <c r="C6229" t="s">
        <v>223</v>
      </c>
      <c r="D6229" t="s">
        <v>24</v>
      </c>
      <c r="E6229" t="s">
        <v>23</v>
      </c>
      <c r="F6229" t="s">
        <v>47</v>
      </c>
      <c r="G6229" t="s">
        <v>2624</v>
      </c>
      <c r="H6229">
        <v>12.96</v>
      </c>
      <c r="I6229">
        <v>2</v>
      </c>
      <c r="J6229">
        <v>6.35</v>
      </c>
      <c r="K6229" s="6">
        <f>J6229/H6229</f>
        <v>0.48996913580246909</v>
      </c>
      <c r="M6229" t="str">
        <f>LEFT(C6229, SEARCH(" ", C6229) - 1)</f>
        <v>Mike</v>
      </c>
      <c r="N6229" t="str" cm="1">
        <f t="array" ref="N6229">_xlfn.IFS(H6229&lt;0, "LOSS", H6229&gt;1000, "GREAT", H6229&gt;500, "GOOD", H6229&gt;=100, "OKAY", H6229&lt;100, "OKAY")</f>
        <v>OKAY</v>
      </c>
    </row>
    <row r="6230" spans="1:14">
      <c r="A6230" s="2">
        <v>42695</v>
      </c>
      <c r="B6230" s="2" t="str">
        <f>TEXT(A6230,"mmmm")</f>
        <v>November</v>
      </c>
      <c r="C6230" t="s">
        <v>1626</v>
      </c>
      <c r="D6230" t="s">
        <v>24</v>
      </c>
      <c r="E6230" t="s">
        <v>21</v>
      </c>
      <c r="F6230" t="s">
        <v>39</v>
      </c>
      <c r="G6230" t="s">
        <v>1988</v>
      </c>
      <c r="H6230">
        <v>113.57</v>
      </c>
      <c r="I6230">
        <v>2</v>
      </c>
      <c r="J6230">
        <v>12.78</v>
      </c>
      <c r="K6230" s="6">
        <f>J6230/H6230</f>
        <v>0.11252971735493528</v>
      </c>
      <c r="M6230" t="str">
        <f>LEFT(C6230, SEARCH(" ", C6230) - 1)</f>
        <v>Julie</v>
      </c>
      <c r="N6230" t="str" cm="1">
        <f t="array" ref="N6230">_xlfn.IFS(H6230&lt;0, "LOSS", H6230&gt;1000, "GREAT", H6230&gt;500, "GOOD", H6230&gt;=100, "OKAY", H6230&lt;100, "OKAY")</f>
        <v>OKAY</v>
      </c>
    </row>
    <row r="6231" spans="1:14">
      <c r="A6231" s="2">
        <v>42695</v>
      </c>
      <c r="B6231" s="2" t="str">
        <f>TEXT(A6231,"mmmm")</f>
        <v>November</v>
      </c>
      <c r="C6231" t="s">
        <v>1647</v>
      </c>
      <c r="D6231" t="s">
        <v>22</v>
      </c>
      <c r="E6231" t="s">
        <v>23</v>
      </c>
      <c r="F6231" t="s">
        <v>47</v>
      </c>
      <c r="G6231" t="s">
        <v>2186</v>
      </c>
      <c r="H6231">
        <v>32.4</v>
      </c>
      <c r="I6231">
        <v>5</v>
      </c>
      <c r="J6231">
        <v>15.55</v>
      </c>
      <c r="K6231" s="6">
        <f>J6231/H6231</f>
        <v>0.47993827160493829</v>
      </c>
      <c r="M6231" t="str">
        <f>LEFT(C6231, SEARCH(" ", C6231) - 1)</f>
        <v>Tiffany</v>
      </c>
      <c r="N6231" t="str" cm="1">
        <f t="array" ref="N6231">_xlfn.IFS(H6231&lt;0, "LOSS", H6231&gt;1000, "GREAT", H6231&gt;500, "GOOD", H6231&gt;=100, "OKAY", H6231&lt;100, "OKAY")</f>
        <v>OKAY</v>
      </c>
    </row>
    <row r="6232" spans="1:14">
      <c r="A6232" s="2">
        <v>42696</v>
      </c>
      <c r="B6232" s="2" t="str">
        <f>TEXT(A6232,"mmmm")</f>
        <v>November</v>
      </c>
      <c r="C6232" t="s">
        <v>2512</v>
      </c>
      <c r="D6232" t="s">
        <v>24</v>
      </c>
      <c r="E6232" t="s">
        <v>21</v>
      </c>
      <c r="F6232" t="s">
        <v>44</v>
      </c>
      <c r="G6232" t="s">
        <v>1665</v>
      </c>
      <c r="H6232">
        <v>39.880000000000003</v>
      </c>
      <c r="I6232">
        <v>2</v>
      </c>
      <c r="J6232">
        <v>11.17</v>
      </c>
      <c r="K6232" s="6">
        <f>J6232/H6232</f>
        <v>0.28009027081243731</v>
      </c>
      <c r="M6232" t="str">
        <f>LEFT(C6232, SEARCH(" ", C6232) - 1)</f>
        <v>Todd</v>
      </c>
      <c r="N6232" t="str" cm="1">
        <f t="array" ref="N6232">_xlfn.IFS(H6232&lt;0, "LOSS", H6232&gt;1000, "GREAT", H6232&gt;500, "GOOD", H6232&gt;=100, "OKAY", H6232&lt;100, "OKAY")</f>
        <v>OKAY</v>
      </c>
    </row>
    <row r="6233" spans="1:14">
      <c r="A6233" s="2">
        <v>42696</v>
      </c>
      <c r="B6233" s="2" t="str">
        <f>TEXT(A6233,"mmmm")</f>
        <v>November</v>
      </c>
      <c r="C6233" t="s">
        <v>2512</v>
      </c>
      <c r="D6233" t="s">
        <v>24</v>
      </c>
      <c r="E6233" t="s">
        <v>23</v>
      </c>
      <c r="F6233" t="s">
        <v>38</v>
      </c>
      <c r="G6233" t="s">
        <v>174</v>
      </c>
      <c r="H6233">
        <v>12.19</v>
      </c>
      <c r="I6233">
        <v>4</v>
      </c>
      <c r="J6233">
        <v>4.1100000000000003</v>
      </c>
      <c r="K6233" s="6">
        <f>J6233/H6233</f>
        <v>0.33716160787530769</v>
      </c>
      <c r="M6233" t="str">
        <f>LEFT(C6233, SEARCH(" ", C6233) - 1)</f>
        <v>Todd</v>
      </c>
      <c r="N6233" t="str" cm="1">
        <f t="array" ref="N6233">_xlfn.IFS(H6233&lt;0, "LOSS", H6233&gt;1000, "GREAT", H6233&gt;500, "GOOD", H6233&gt;=100, "OKAY", H6233&lt;100, "OKAY")</f>
        <v>OKAY</v>
      </c>
    </row>
    <row r="6234" spans="1:14">
      <c r="A6234" s="2">
        <v>42696</v>
      </c>
      <c r="B6234" s="2" t="str">
        <f>TEXT(A6234,"mmmm")</f>
        <v>November</v>
      </c>
      <c r="C6234" t="s">
        <v>2512</v>
      </c>
      <c r="D6234" t="s">
        <v>24</v>
      </c>
      <c r="E6234" t="s">
        <v>23</v>
      </c>
      <c r="F6234" t="s">
        <v>37</v>
      </c>
      <c r="G6234" t="s">
        <v>2607</v>
      </c>
      <c r="H6234">
        <v>20.82</v>
      </c>
      <c r="I6234">
        <v>3</v>
      </c>
      <c r="J6234">
        <v>7.5</v>
      </c>
      <c r="K6234" s="6">
        <f>J6234/H6234</f>
        <v>0.36023054755043227</v>
      </c>
      <c r="M6234" t="str">
        <f>LEFT(C6234, SEARCH(" ", C6234) - 1)</f>
        <v>Todd</v>
      </c>
      <c r="N6234" t="str" cm="1">
        <f t="array" ref="N6234">_xlfn.IFS(H6234&lt;0, "LOSS", H6234&gt;1000, "GREAT", H6234&gt;500, "GOOD", H6234&gt;=100, "OKAY", H6234&lt;100, "OKAY")</f>
        <v>OKAY</v>
      </c>
    </row>
    <row r="6235" spans="1:14">
      <c r="A6235" s="2">
        <v>42696</v>
      </c>
      <c r="B6235" s="2" t="str">
        <f>TEXT(A6235,"mmmm")</f>
        <v>November</v>
      </c>
      <c r="C6235" t="s">
        <v>528</v>
      </c>
      <c r="D6235" t="s">
        <v>32</v>
      </c>
      <c r="E6235" t="s">
        <v>23</v>
      </c>
      <c r="F6235" t="s">
        <v>38</v>
      </c>
      <c r="G6235" t="s">
        <v>560</v>
      </c>
      <c r="H6235">
        <v>49.44</v>
      </c>
      <c r="I6235">
        <v>3</v>
      </c>
      <c r="J6235">
        <v>24.23</v>
      </c>
      <c r="K6235" s="6">
        <f>J6235/H6235</f>
        <v>0.49008899676375406</v>
      </c>
      <c r="M6235" t="str">
        <f>LEFT(C6235, SEARCH(" ", C6235) - 1)</f>
        <v>Rob</v>
      </c>
      <c r="N6235" t="str" cm="1">
        <f t="array" ref="N6235">_xlfn.IFS(H6235&lt;0, "LOSS", H6235&gt;1000, "GREAT", H6235&gt;500, "GOOD", H6235&gt;=100, "OKAY", H6235&lt;100, "OKAY")</f>
        <v>OKAY</v>
      </c>
    </row>
    <row r="6236" spans="1:14">
      <c r="A6236" s="2">
        <v>42696</v>
      </c>
      <c r="B6236" s="2" t="str">
        <f>TEXT(A6236,"mmmm")</f>
        <v>November</v>
      </c>
      <c r="C6236" t="s">
        <v>2030</v>
      </c>
      <c r="D6236" t="s">
        <v>26</v>
      </c>
      <c r="E6236" t="s">
        <v>23</v>
      </c>
      <c r="F6236" t="s">
        <v>38</v>
      </c>
      <c r="G6236" t="s">
        <v>1361</v>
      </c>
      <c r="H6236">
        <v>6.22</v>
      </c>
      <c r="I6236">
        <v>6</v>
      </c>
      <c r="J6236">
        <v>-9.6300000000000008</v>
      </c>
      <c r="K6236" s="6">
        <f>J6236/H6236</f>
        <v>-1.5482315112540195</v>
      </c>
      <c r="M6236" t="str">
        <f>LEFT(C6236, SEARCH(" ", C6236) - 1)</f>
        <v>Jeremy</v>
      </c>
      <c r="N6236" t="str" cm="1">
        <f t="array" ref="N6236">_xlfn.IFS(H6236&lt;0, "LOSS", H6236&gt;1000, "GREAT", H6236&gt;500, "GOOD", H6236&gt;=100, "OKAY", H6236&lt;100, "OKAY")</f>
        <v>OKAY</v>
      </c>
    </row>
    <row r="6237" spans="1:14">
      <c r="A6237" s="2">
        <v>42696</v>
      </c>
      <c r="B6237" s="2" t="str">
        <f>TEXT(A6237,"mmmm")</f>
        <v>November</v>
      </c>
      <c r="C6237" t="s">
        <v>2030</v>
      </c>
      <c r="D6237" t="s">
        <v>26</v>
      </c>
      <c r="E6237" t="s">
        <v>23</v>
      </c>
      <c r="F6237" t="s">
        <v>37</v>
      </c>
      <c r="G6237" t="s">
        <v>1071</v>
      </c>
      <c r="H6237">
        <v>23.62</v>
      </c>
      <c r="I6237">
        <v>9</v>
      </c>
      <c r="J6237">
        <v>2.66</v>
      </c>
      <c r="K6237" s="6">
        <f>J6237/H6237</f>
        <v>0.1126164267569856</v>
      </c>
      <c r="M6237" t="str">
        <f>LEFT(C6237, SEARCH(" ", C6237) - 1)</f>
        <v>Jeremy</v>
      </c>
      <c r="N6237" t="str" cm="1">
        <f t="array" ref="N6237">_xlfn.IFS(H6237&lt;0, "LOSS", H6237&gt;1000, "GREAT", H6237&gt;500, "GOOD", H6237&gt;=100, "OKAY", H6237&lt;100, "OKAY")</f>
        <v>OKAY</v>
      </c>
    </row>
    <row r="6238" spans="1:14">
      <c r="A6238" s="2">
        <v>42696</v>
      </c>
      <c r="B6238" s="2" t="str">
        <f>TEXT(A6238,"mmmm")</f>
        <v>November</v>
      </c>
      <c r="C6238" t="s">
        <v>2030</v>
      </c>
      <c r="D6238" t="s">
        <v>26</v>
      </c>
      <c r="E6238" t="s">
        <v>25</v>
      </c>
      <c r="F6238" t="s">
        <v>35</v>
      </c>
      <c r="G6238" t="s">
        <v>2034</v>
      </c>
      <c r="H6238">
        <v>24.03</v>
      </c>
      <c r="I6238">
        <v>2</v>
      </c>
      <c r="J6238">
        <v>-0.6</v>
      </c>
      <c r="K6238" s="6">
        <f>J6238/H6238</f>
        <v>-2.4968789013732832E-2</v>
      </c>
      <c r="M6238" t="str">
        <f>LEFT(C6238, SEARCH(" ", C6238) - 1)</f>
        <v>Jeremy</v>
      </c>
      <c r="N6238" t="str" cm="1">
        <f t="array" ref="N6238">_xlfn.IFS(H6238&lt;0, "LOSS", H6238&gt;1000, "GREAT", H6238&gt;500, "GOOD", H6238&gt;=100, "OKAY", H6238&lt;100, "OKAY")</f>
        <v>OKAY</v>
      </c>
    </row>
    <row r="6239" spans="1:14">
      <c r="A6239" s="2">
        <v>42696</v>
      </c>
      <c r="B6239" s="2" t="str">
        <f>TEXT(A6239,"mmmm")</f>
        <v>November</v>
      </c>
      <c r="C6239" t="s">
        <v>2030</v>
      </c>
      <c r="D6239" t="s">
        <v>26</v>
      </c>
      <c r="E6239" t="s">
        <v>23</v>
      </c>
      <c r="F6239" t="s">
        <v>45</v>
      </c>
      <c r="G6239" t="s">
        <v>1179</v>
      </c>
      <c r="H6239">
        <v>2.09</v>
      </c>
      <c r="I6239">
        <v>1</v>
      </c>
      <c r="J6239">
        <v>0.68</v>
      </c>
      <c r="K6239" s="6">
        <f>J6239/H6239</f>
        <v>0.32535885167464118</v>
      </c>
      <c r="M6239" t="str">
        <f>LEFT(C6239, SEARCH(" ", C6239) - 1)</f>
        <v>Jeremy</v>
      </c>
      <c r="N6239" t="str" cm="1">
        <f t="array" ref="N6239">_xlfn.IFS(H6239&lt;0, "LOSS", H6239&gt;1000, "GREAT", H6239&gt;500, "GOOD", H6239&gt;=100, "OKAY", H6239&lt;100, "OKAY")</f>
        <v>OKAY</v>
      </c>
    </row>
    <row r="6240" spans="1:14">
      <c r="A6240" s="2">
        <v>42696</v>
      </c>
      <c r="B6240" s="2" t="str">
        <f>TEXT(A6240,"mmmm")</f>
        <v>November</v>
      </c>
      <c r="C6240" t="s">
        <v>2030</v>
      </c>
      <c r="D6240" t="s">
        <v>26</v>
      </c>
      <c r="E6240" t="s">
        <v>23</v>
      </c>
      <c r="F6240" t="s">
        <v>38</v>
      </c>
      <c r="G6240" t="s">
        <v>1570</v>
      </c>
      <c r="H6240">
        <v>4.49</v>
      </c>
      <c r="I6240">
        <v>6</v>
      </c>
      <c r="J6240">
        <v>-6.73</v>
      </c>
      <c r="K6240" s="6">
        <f>J6240/H6240</f>
        <v>-1.4988864142538976</v>
      </c>
      <c r="M6240" t="str">
        <f>LEFT(C6240, SEARCH(" ", C6240) - 1)</f>
        <v>Jeremy</v>
      </c>
      <c r="N6240" t="str" cm="1">
        <f t="array" ref="N6240">_xlfn.IFS(H6240&lt;0, "LOSS", H6240&gt;1000, "GREAT", H6240&gt;500, "GOOD", H6240&gt;=100, "OKAY", H6240&lt;100, "OKAY")</f>
        <v>OKAY</v>
      </c>
    </row>
    <row r="6241" spans="1:14">
      <c r="A6241" s="2">
        <v>42696</v>
      </c>
      <c r="B6241" s="2" t="str">
        <f>TEXT(A6241,"mmmm")</f>
        <v>November</v>
      </c>
      <c r="C6241" t="s">
        <v>2300</v>
      </c>
      <c r="D6241" t="s">
        <v>24</v>
      </c>
      <c r="E6241" t="s">
        <v>23</v>
      </c>
      <c r="F6241" t="s">
        <v>38</v>
      </c>
      <c r="G6241" t="s">
        <v>1111</v>
      </c>
      <c r="H6241">
        <v>134.27000000000001</v>
      </c>
      <c r="I6241">
        <v>8</v>
      </c>
      <c r="J6241">
        <v>47</v>
      </c>
      <c r="K6241" s="6">
        <f>J6241/H6241</f>
        <v>0.35004096224026215</v>
      </c>
      <c r="M6241" t="str">
        <f>LEFT(C6241, SEARCH(" ", C6241) - 1)</f>
        <v>Cathy</v>
      </c>
      <c r="N6241" t="str" cm="1">
        <f t="array" ref="N6241">_xlfn.IFS(H6241&lt;0, "LOSS", H6241&gt;1000, "GREAT", H6241&gt;500, "GOOD", H6241&gt;=100, "OKAY", H6241&lt;100, "OKAY")</f>
        <v>OKAY</v>
      </c>
    </row>
    <row r="6242" spans="1:14">
      <c r="A6242" s="2">
        <v>42697</v>
      </c>
      <c r="B6242" s="2" t="str">
        <f>TEXT(A6242,"mmmm")</f>
        <v>November</v>
      </c>
      <c r="C6242" t="s">
        <v>1563</v>
      </c>
      <c r="D6242" t="s">
        <v>27</v>
      </c>
      <c r="E6242" t="s">
        <v>23</v>
      </c>
      <c r="F6242" t="s">
        <v>43</v>
      </c>
      <c r="G6242" t="s">
        <v>1588</v>
      </c>
      <c r="H6242">
        <v>15.8</v>
      </c>
      <c r="I6242">
        <v>5</v>
      </c>
      <c r="J6242">
        <v>2.37</v>
      </c>
      <c r="K6242" s="6">
        <f>J6242/H6242</f>
        <v>0.15</v>
      </c>
      <c r="M6242" t="str">
        <f>LEFT(C6242, SEARCH(" ", C6242) - 1)</f>
        <v>Luke</v>
      </c>
      <c r="N6242" t="str" cm="1">
        <f t="array" ref="N6242">_xlfn.IFS(H6242&lt;0, "LOSS", H6242&gt;1000, "GREAT", H6242&gt;500, "GOOD", H6242&gt;=100, "OKAY", H6242&lt;100, "OKAY")</f>
        <v>OKAY</v>
      </c>
    </row>
    <row r="6243" spans="1:14">
      <c r="A6243" s="2">
        <v>42697</v>
      </c>
      <c r="B6243" s="2" t="str">
        <f>TEXT(A6243,"mmmm")</f>
        <v>November</v>
      </c>
      <c r="C6243" t="s">
        <v>1563</v>
      </c>
      <c r="D6243" t="s">
        <v>27</v>
      </c>
      <c r="E6243" t="s">
        <v>21</v>
      </c>
      <c r="F6243" t="s">
        <v>44</v>
      </c>
      <c r="G6243" t="s">
        <v>1173</v>
      </c>
      <c r="H6243">
        <v>14.37</v>
      </c>
      <c r="I6243">
        <v>2</v>
      </c>
      <c r="J6243">
        <v>3.95</v>
      </c>
      <c r="K6243" s="6">
        <f>J6243/H6243</f>
        <v>0.27487821851078637</v>
      </c>
      <c r="M6243" t="str">
        <f>LEFT(C6243, SEARCH(" ", C6243) - 1)</f>
        <v>Luke</v>
      </c>
      <c r="N6243" t="str" cm="1">
        <f t="array" ref="N6243">_xlfn.IFS(H6243&lt;0, "LOSS", H6243&gt;1000, "GREAT", H6243&gt;500, "GOOD", H6243&gt;=100, "OKAY", H6243&lt;100, "OKAY")</f>
        <v>OKAY</v>
      </c>
    </row>
    <row r="6244" spans="1:14">
      <c r="A6244" s="2">
        <v>42697</v>
      </c>
      <c r="B6244" s="2" t="str">
        <f>TEXT(A6244,"mmmm")</f>
        <v>November</v>
      </c>
      <c r="C6244" t="s">
        <v>1563</v>
      </c>
      <c r="D6244" t="s">
        <v>27</v>
      </c>
      <c r="E6244" t="s">
        <v>21</v>
      </c>
      <c r="F6244" t="s">
        <v>44</v>
      </c>
      <c r="G6244" t="s">
        <v>2634</v>
      </c>
      <c r="H6244">
        <v>70.45</v>
      </c>
      <c r="I6244">
        <v>7</v>
      </c>
      <c r="J6244">
        <v>12.33</v>
      </c>
      <c r="K6244" s="6">
        <f>J6244/H6244</f>
        <v>0.17501774308019871</v>
      </c>
      <c r="M6244" t="str">
        <f>LEFT(C6244, SEARCH(" ", C6244) - 1)</f>
        <v>Luke</v>
      </c>
      <c r="N6244" t="str" cm="1">
        <f t="array" ref="N6244">_xlfn.IFS(H6244&lt;0, "LOSS", H6244&gt;1000, "GREAT", H6244&gt;500, "GOOD", H6244&gt;=100, "OKAY", H6244&lt;100, "OKAY")</f>
        <v>OKAY</v>
      </c>
    </row>
    <row r="6245" spans="1:14">
      <c r="A6245" s="2">
        <v>42698</v>
      </c>
      <c r="B6245" s="2" t="str">
        <f>TEXT(A6245,"mmmm")</f>
        <v>November</v>
      </c>
      <c r="C6245" t="s">
        <v>1180</v>
      </c>
      <c r="D6245" t="s">
        <v>27</v>
      </c>
      <c r="E6245" t="s">
        <v>23</v>
      </c>
      <c r="F6245" t="s">
        <v>43</v>
      </c>
      <c r="G6245" t="s">
        <v>2706</v>
      </c>
      <c r="H6245">
        <v>4.42</v>
      </c>
      <c r="I6245">
        <v>3</v>
      </c>
      <c r="J6245">
        <v>1.6</v>
      </c>
      <c r="K6245" s="6">
        <f>J6245/H6245</f>
        <v>0.36199095022624439</v>
      </c>
      <c r="M6245" t="str">
        <f>LEFT(C6245, SEARCH(" ", C6245) - 1)</f>
        <v>Matthew</v>
      </c>
      <c r="N6245" t="str" cm="1">
        <f t="array" ref="N6245">_xlfn.IFS(H6245&lt;0, "LOSS", H6245&gt;1000, "GREAT", H6245&gt;500, "GOOD", H6245&gt;=100, "OKAY", H6245&lt;100, "OKAY")</f>
        <v>OKAY</v>
      </c>
    </row>
    <row r="6246" spans="1:14">
      <c r="A6246" s="2">
        <v>42698</v>
      </c>
      <c r="B6246" s="2" t="str">
        <f>TEXT(A6246,"mmmm")</f>
        <v>November</v>
      </c>
      <c r="C6246" t="s">
        <v>509</v>
      </c>
      <c r="D6246" t="s">
        <v>24</v>
      </c>
      <c r="E6246" t="s">
        <v>23</v>
      </c>
      <c r="F6246" t="s">
        <v>38</v>
      </c>
      <c r="G6246" t="s">
        <v>1338</v>
      </c>
      <c r="H6246">
        <v>17.22</v>
      </c>
      <c r="I6246">
        <v>4</v>
      </c>
      <c r="J6246">
        <v>6.03</v>
      </c>
      <c r="K6246" s="6">
        <f>J6246/H6246</f>
        <v>0.35017421602787463</v>
      </c>
      <c r="M6246" t="str">
        <f>LEFT(C6246, SEARCH(" ", C6246) - 1)</f>
        <v>Nat</v>
      </c>
      <c r="N6246" t="str" cm="1">
        <f t="array" ref="N6246">_xlfn.IFS(H6246&lt;0, "LOSS", H6246&gt;1000, "GREAT", H6246&gt;500, "GOOD", H6246&gt;=100, "OKAY", H6246&lt;100, "OKAY")</f>
        <v>OKAY</v>
      </c>
    </row>
    <row r="6247" spans="1:14">
      <c r="A6247" s="2">
        <v>42698</v>
      </c>
      <c r="B6247" s="2" t="str">
        <f>TEXT(A6247,"mmmm")</f>
        <v>November</v>
      </c>
      <c r="C6247" t="s">
        <v>509</v>
      </c>
      <c r="D6247" t="s">
        <v>24</v>
      </c>
      <c r="E6247" t="s">
        <v>23</v>
      </c>
      <c r="F6247" t="s">
        <v>47</v>
      </c>
      <c r="G6247" t="s">
        <v>2373</v>
      </c>
      <c r="H6247">
        <v>11.56</v>
      </c>
      <c r="I6247">
        <v>2</v>
      </c>
      <c r="J6247">
        <v>5.66</v>
      </c>
      <c r="K6247" s="6">
        <f>J6247/H6247</f>
        <v>0.48961937716262977</v>
      </c>
      <c r="M6247" t="str">
        <f>LEFT(C6247, SEARCH(" ", C6247) - 1)</f>
        <v>Nat</v>
      </c>
      <c r="N6247" t="str" cm="1">
        <f t="array" ref="N6247">_xlfn.IFS(H6247&lt;0, "LOSS", H6247&gt;1000, "GREAT", H6247&gt;500, "GOOD", H6247&gt;=100, "OKAY", H6247&lt;100, "OKAY")</f>
        <v>OKAY</v>
      </c>
    </row>
    <row r="6248" spans="1:14">
      <c r="A6248" s="2">
        <v>42698</v>
      </c>
      <c r="B6248" s="2" t="str">
        <f>TEXT(A6248,"mmmm")</f>
        <v>November</v>
      </c>
      <c r="C6248" t="s">
        <v>509</v>
      </c>
      <c r="D6248" t="s">
        <v>24</v>
      </c>
      <c r="E6248" t="s">
        <v>25</v>
      </c>
      <c r="F6248" t="s">
        <v>35</v>
      </c>
      <c r="G6248" t="s">
        <v>482</v>
      </c>
      <c r="H6248">
        <v>88.4</v>
      </c>
      <c r="I6248">
        <v>4</v>
      </c>
      <c r="J6248">
        <v>11.49</v>
      </c>
      <c r="K6248" s="6">
        <f>J6248/H6248</f>
        <v>0.12997737556561084</v>
      </c>
      <c r="M6248" t="str">
        <f>LEFT(C6248, SEARCH(" ", C6248) - 1)</f>
        <v>Nat</v>
      </c>
      <c r="N6248" t="str" cm="1">
        <f t="array" ref="N6248">_xlfn.IFS(H6248&lt;0, "LOSS", H6248&gt;1000, "GREAT", H6248&gt;500, "GOOD", H6248&gt;=100, "OKAY", H6248&lt;100, "OKAY")</f>
        <v>OKAY</v>
      </c>
    </row>
    <row r="6249" spans="1:14">
      <c r="A6249" s="2">
        <v>42698</v>
      </c>
      <c r="B6249" s="2" t="str">
        <f>TEXT(A6249,"mmmm")</f>
        <v>November</v>
      </c>
      <c r="C6249" t="s">
        <v>509</v>
      </c>
      <c r="D6249" t="s">
        <v>24</v>
      </c>
      <c r="E6249" t="s">
        <v>23</v>
      </c>
      <c r="F6249" t="s">
        <v>47</v>
      </c>
      <c r="G6249" t="s">
        <v>1445</v>
      </c>
      <c r="H6249">
        <v>6.48</v>
      </c>
      <c r="I6249">
        <v>1</v>
      </c>
      <c r="J6249">
        <v>3.11</v>
      </c>
      <c r="K6249" s="6">
        <f>J6249/H6249</f>
        <v>0.47993827160493824</v>
      </c>
      <c r="M6249" t="str">
        <f>LEFT(C6249, SEARCH(" ", C6249) - 1)</f>
        <v>Nat</v>
      </c>
      <c r="N6249" t="str" cm="1">
        <f t="array" ref="N6249">_xlfn.IFS(H6249&lt;0, "LOSS", H6249&gt;1000, "GREAT", H6249&gt;500, "GOOD", H6249&gt;=100, "OKAY", H6249&lt;100, "OKAY")</f>
        <v>OKAY</v>
      </c>
    </row>
    <row r="6250" spans="1:14">
      <c r="A6250" s="2">
        <v>42698</v>
      </c>
      <c r="B6250" s="2" t="str">
        <f>TEXT(A6250,"mmmm")</f>
        <v>November</v>
      </c>
      <c r="C6250" t="s">
        <v>1778</v>
      </c>
      <c r="D6250" t="s">
        <v>22</v>
      </c>
      <c r="E6250" t="s">
        <v>25</v>
      </c>
      <c r="F6250" t="s">
        <v>48</v>
      </c>
      <c r="G6250" t="s">
        <v>2128</v>
      </c>
      <c r="H6250">
        <v>33.520000000000003</v>
      </c>
      <c r="I6250">
        <v>2</v>
      </c>
      <c r="J6250">
        <v>3.35</v>
      </c>
      <c r="K6250" s="6">
        <f>J6250/H6250</f>
        <v>9.9940334128878275E-2</v>
      </c>
      <c r="M6250" t="str">
        <f>LEFT(C6250, SEARCH(" ", C6250) - 1)</f>
        <v>Alyssa</v>
      </c>
      <c r="N6250" t="str" cm="1">
        <f t="array" ref="N6250">_xlfn.IFS(H6250&lt;0, "LOSS", H6250&gt;1000, "GREAT", H6250&gt;500, "GOOD", H6250&gt;=100, "OKAY", H6250&lt;100, "OKAY")</f>
        <v>OKAY</v>
      </c>
    </row>
    <row r="6251" spans="1:14">
      <c r="A6251" s="2">
        <v>42698</v>
      </c>
      <c r="B6251" s="2" t="str">
        <f>TEXT(A6251,"mmmm")</f>
        <v>November</v>
      </c>
      <c r="C6251" t="s">
        <v>1778</v>
      </c>
      <c r="D6251" t="s">
        <v>22</v>
      </c>
      <c r="E6251" t="s">
        <v>21</v>
      </c>
      <c r="F6251" t="s">
        <v>44</v>
      </c>
      <c r="G6251" t="s">
        <v>111</v>
      </c>
      <c r="H6251">
        <v>9.94</v>
      </c>
      <c r="I6251">
        <v>2</v>
      </c>
      <c r="J6251">
        <v>3.08</v>
      </c>
      <c r="K6251" s="6">
        <f>J6251/H6251</f>
        <v>0.3098591549295775</v>
      </c>
      <c r="M6251" t="str">
        <f>LEFT(C6251, SEARCH(" ", C6251) - 1)</f>
        <v>Alyssa</v>
      </c>
      <c r="N6251" t="str" cm="1">
        <f t="array" ref="N6251">_xlfn.IFS(H6251&lt;0, "LOSS", H6251&gt;1000, "GREAT", H6251&gt;500, "GOOD", H6251&gt;=100, "OKAY", H6251&lt;100, "OKAY")</f>
        <v>OKAY</v>
      </c>
    </row>
    <row r="6252" spans="1:14">
      <c r="A6252" s="2">
        <v>42698</v>
      </c>
      <c r="B6252" s="2" t="str">
        <f>TEXT(A6252,"mmmm")</f>
        <v>November</v>
      </c>
      <c r="C6252" t="s">
        <v>2707</v>
      </c>
      <c r="D6252" t="s">
        <v>26</v>
      </c>
      <c r="E6252" t="s">
        <v>23</v>
      </c>
      <c r="F6252" t="s">
        <v>49</v>
      </c>
      <c r="G6252" t="s">
        <v>2297</v>
      </c>
      <c r="H6252">
        <v>41.92</v>
      </c>
      <c r="I6252">
        <v>5</v>
      </c>
      <c r="J6252">
        <v>3.67</v>
      </c>
      <c r="K6252" s="6">
        <f>J6252/H6252</f>
        <v>8.7547709923664119E-2</v>
      </c>
      <c r="M6252" t="str">
        <f>LEFT(C6252, SEARCH(" ", C6252) - 1)</f>
        <v>Neola</v>
      </c>
      <c r="N6252" t="str" cm="1">
        <f t="array" ref="N6252">_xlfn.IFS(H6252&lt;0, "LOSS", H6252&gt;1000, "GREAT", H6252&gt;500, "GOOD", H6252&gt;=100, "OKAY", H6252&lt;100, "OKAY")</f>
        <v>OKAY</v>
      </c>
    </row>
    <row r="6253" spans="1:14">
      <c r="A6253" s="2">
        <v>42698</v>
      </c>
      <c r="B6253" s="2" t="str">
        <f>TEXT(A6253,"mmmm")</f>
        <v>November</v>
      </c>
      <c r="C6253" t="s">
        <v>2707</v>
      </c>
      <c r="D6253" t="s">
        <v>26</v>
      </c>
      <c r="E6253" t="s">
        <v>25</v>
      </c>
      <c r="F6253" t="s">
        <v>35</v>
      </c>
      <c r="G6253" t="s">
        <v>2299</v>
      </c>
      <c r="H6253">
        <v>297.58</v>
      </c>
      <c r="I6253">
        <v>3</v>
      </c>
      <c r="J6253">
        <v>-7.44</v>
      </c>
      <c r="K6253" s="6">
        <f>J6253/H6253</f>
        <v>-2.5001680220444925E-2</v>
      </c>
      <c r="M6253" t="str">
        <f>LEFT(C6253, SEARCH(" ", C6253) - 1)</f>
        <v>Neola</v>
      </c>
      <c r="N6253" t="str" cm="1">
        <f t="array" ref="N6253">_xlfn.IFS(H6253&lt;0, "LOSS", H6253&gt;1000, "GREAT", H6253&gt;500, "GOOD", H6253&gt;=100, "OKAY", H6253&lt;100, "OKAY")</f>
        <v>OKAY</v>
      </c>
    </row>
    <row r="6254" spans="1:14">
      <c r="A6254" s="2">
        <v>42698</v>
      </c>
      <c r="B6254" s="2" t="str">
        <f>TEXT(A6254,"mmmm")</f>
        <v>November</v>
      </c>
      <c r="C6254" t="s">
        <v>2707</v>
      </c>
      <c r="D6254" t="s">
        <v>26</v>
      </c>
      <c r="E6254" t="s">
        <v>23</v>
      </c>
      <c r="F6254" t="s">
        <v>43</v>
      </c>
      <c r="G6254" t="s">
        <v>1214</v>
      </c>
      <c r="H6254">
        <v>4.34</v>
      </c>
      <c r="I6254">
        <v>3</v>
      </c>
      <c r="J6254">
        <v>0.87</v>
      </c>
      <c r="K6254" s="6">
        <f>J6254/H6254</f>
        <v>0.20046082949308755</v>
      </c>
      <c r="M6254" t="str">
        <f>LEFT(C6254, SEARCH(" ", C6254) - 1)</f>
        <v>Neola</v>
      </c>
      <c r="N6254" t="str" cm="1">
        <f t="array" ref="N6254">_xlfn.IFS(H6254&lt;0, "LOSS", H6254&gt;1000, "GREAT", H6254&gt;500, "GOOD", H6254&gt;=100, "OKAY", H6254&lt;100, "OKAY")</f>
        <v>OKAY</v>
      </c>
    </row>
    <row r="6255" spans="1:14">
      <c r="A6255" s="2">
        <v>42698</v>
      </c>
      <c r="B6255" s="2" t="str">
        <f>TEXT(A6255,"mmmm")</f>
        <v>November</v>
      </c>
      <c r="C6255" t="s">
        <v>2707</v>
      </c>
      <c r="D6255" t="s">
        <v>26</v>
      </c>
      <c r="E6255" t="s">
        <v>25</v>
      </c>
      <c r="F6255" t="s">
        <v>35</v>
      </c>
      <c r="G6255" t="s">
        <v>1508</v>
      </c>
      <c r="H6255">
        <v>94.99</v>
      </c>
      <c r="I6255">
        <v>2</v>
      </c>
      <c r="J6255">
        <v>-2.37</v>
      </c>
      <c r="K6255" s="6">
        <f>J6255/H6255</f>
        <v>-2.4949994736288034E-2</v>
      </c>
      <c r="M6255" t="str">
        <f>LEFT(C6255, SEARCH(" ", C6255) - 1)</f>
        <v>Neola</v>
      </c>
      <c r="N6255" t="str" cm="1">
        <f t="array" ref="N6255">_xlfn.IFS(H6255&lt;0, "LOSS", H6255&gt;1000, "GREAT", H6255&gt;500, "GOOD", H6255&gt;=100, "OKAY", H6255&lt;100, "OKAY")</f>
        <v>OKAY</v>
      </c>
    </row>
    <row r="6256" spans="1:14">
      <c r="A6256" s="2">
        <v>42698</v>
      </c>
      <c r="B6256" s="2" t="str">
        <f>TEXT(A6256,"mmmm")</f>
        <v>November</v>
      </c>
      <c r="C6256" t="s">
        <v>2707</v>
      </c>
      <c r="D6256" t="s">
        <v>26</v>
      </c>
      <c r="E6256" t="s">
        <v>23</v>
      </c>
      <c r="F6256" t="s">
        <v>47</v>
      </c>
      <c r="G6256" t="s">
        <v>1207</v>
      </c>
      <c r="H6256">
        <v>74.349999999999994</v>
      </c>
      <c r="I6256">
        <v>3</v>
      </c>
      <c r="J6256">
        <v>23.24</v>
      </c>
      <c r="K6256" s="6">
        <f>J6256/H6256</f>
        <v>0.31257565568258239</v>
      </c>
      <c r="M6256" t="str">
        <f>LEFT(C6256, SEARCH(" ", C6256) - 1)</f>
        <v>Neola</v>
      </c>
      <c r="N6256" t="str" cm="1">
        <f t="array" ref="N6256">_xlfn.IFS(H6256&lt;0, "LOSS", H6256&gt;1000, "GREAT", H6256&gt;500, "GOOD", H6256&gt;=100, "OKAY", H6256&lt;100, "OKAY")</f>
        <v>OKAY</v>
      </c>
    </row>
    <row r="6257" spans="1:14">
      <c r="A6257" s="2">
        <v>42698</v>
      </c>
      <c r="B6257" s="2" t="str">
        <f>TEXT(A6257,"mmmm")</f>
        <v>November</v>
      </c>
      <c r="C6257" t="s">
        <v>2707</v>
      </c>
      <c r="D6257" t="s">
        <v>26</v>
      </c>
      <c r="E6257" t="s">
        <v>23</v>
      </c>
      <c r="F6257" t="s">
        <v>37</v>
      </c>
      <c r="G6257" t="s">
        <v>968</v>
      </c>
      <c r="H6257">
        <v>14.04</v>
      </c>
      <c r="I6257">
        <v>3</v>
      </c>
      <c r="J6257">
        <v>1.58</v>
      </c>
      <c r="K6257" s="6">
        <f>J6257/H6257</f>
        <v>0.11253561253561255</v>
      </c>
      <c r="M6257" t="str">
        <f>LEFT(C6257, SEARCH(" ", C6257) - 1)</f>
        <v>Neola</v>
      </c>
      <c r="N6257" t="str" cm="1">
        <f t="array" ref="N6257">_xlfn.IFS(H6257&lt;0, "LOSS", H6257&gt;1000, "GREAT", H6257&gt;500, "GOOD", H6257&gt;=100, "OKAY", H6257&lt;100, "OKAY")</f>
        <v>OKAY</v>
      </c>
    </row>
    <row r="6258" spans="1:14">
      <c r="A6258" s="2">
        <v>42698</v>
      </c>
      <c r="B6258" s="2" t="str">
        <f>TEXT(A6258,"mmmm")</f>
        <v>November</v>
      </c>
      <c r="C6258" t="s">
        <v>2708</v>
      </c>
      <c r="D6258" t="s">
        <v>148</v>
      </c>
      <c r="E6258" t="s">
        <v>23</v>
      </c>
      <c r="F6258" t="s">
        <v>47</v>
      </c>
      <c r="G6258" t="s">
        <v>2623</v>
      </c>
      <c r="H6258">
        <v>24.78</v>
      </c>
      <c r="I6258">
        <v>1</v>
      </c>
      <c r="J6258">
        <v>7.75</v>
      </c>
      <c r="K6258" s="6">
        <f>J6258/H6258</f>
        <v>0.31275221953188054</v>
      </c>
      <c r="M6258" t="str">
        <f>LEFT(C6258, SEARCH(" ", C6258) - 1)</f>
        <v>Carol</v>
      </c>
      <c r="N6258" t="str" cm="1">
        <f t="array" ref="N6258">_xlfn.IFS(H6258&lt;0, "LOSS", H6258&gt;1000, "GREAT", H6258&gt;500, "GOOD", H6258&gt;=100, "OKAY", H6258&lt;100, "OKAY")</f>
        <v>OKAY</v>
      </c>
    </row>
    <row r="6259" spans="1:14">
      <c r="A6259" s="2">
        <v>42698</v>
      </c>
      <c r="B6259" s="2" t="str">
        <f>TEXT(A6259,"mmmm")</f>
        <v>November</v>
      </c>
      <c r="C6259" t="s">
        <v>765</v>
      </c>
      <c r="D6259" t="s">
        <v>26</v>
      </c>
      <c r="E6259" t="s">
        <v>25</v>
      </c>
      <c r="F6259" t="s">
        <v>48</v>
      </c>
      <c r="G6259" t="s">
        <v>2339</v>
      </c>
      <c r="H6259">
        <v>657.55</v>
      </c>
      <c r="I6259">
        <v>6</v>
      </c>
      <c r="J6259">
        <v>49.32</v>
      </c>
      <c r="K6259" s="6">
        <f>J6259/H6259</f>
        <v>7.500570298836591E-2</v>
      </c>
      <c r="M6259" t="str">
        <f>LEFT(C6259, SEARCH(" ", C6259) - 1)</f>
        <v>George</v>
      </c>
      <c r="N6259" t="str" cm="1">
        <f t="array" ref="N6259">_xlfn.IFS(H6259&lt;0, "LOSS", H6259&gt;1000, "GREAT", H6259&gt;500, "GOOD", H6259&gt;=100, "OKAY", H6259&lt;100, "OKAY")</f>
        <v>GOOD</v>
      </c>
    </row>
    <row r="6260" spans="1:14">
      <c r="A6260" s="2">
        <v>42698</v>
      </c>
      <c r="B6260" s="2" t="str">
        <f>TEXT(A6260,"mmmm")</f>
        <v>November</v>
      </c>
      <c r="C6260" t="s">
        <v>1870</v>
      </c>
      <c r="D6260" t="s">
        <v>22</v>
      </c>
      <c r="E6260" t="s">
        <v>25</v>
      </c>
      <c r="F6260" t="s">
        <v>35</v>
      </c>
      <c r="G6260" t="s">
        <v>1866</v>
      </c>
      <c r="H6260">
        <v>659.9</v>
      </c>
      <c r="I6260">
        <v>2</v>
      </c>
      <c r="J6260">
        <v>217.77</v>
      </c>
      <c r="K6260" s="6">
        <f>J6260/H6260</f>
        <v>0.33000454614335506</v>
      </c>
      <c r="M6260" t="str">
        <f>LEFT(C6260, SEARCH(" ", C6260) - 1)</f>
        <v>Sung</v>
      </c>
      <c r="N6260" t="str" cm="1">
        <f t="array" ref="N6260">_xlfn.IFS(H6260&lt;0, "LOSS", H6260&gt;1000, "GREAT", H6260&gt;500, "GOOD", H6260&gt;=100, "OKAY", H6260&lt;100, "OKAY")</f>
        <v>GOOD</v>
      </c>
    </row>
    <row r="6261" spans="1:14">
      <c r="A6261" s="2">
        <v>42698</v>
      </c>
      <c r="B6261" s="2" t="str">
        <f>TEXT(A6261,"mmmm")</f>
        <v>November</v>
      </c>
      <c r="C6261" t="s">
        <v>1870</v>
      </c>
      <c r="D6261" t="s">
        <v>22</v>
      </c>
      <c r="E6261" t="s">
        <v>21</v>
      </c>
      <c r="F6261" t="s">
        <v>40</v>
      </c>
      <c r="G6261" t="s">
        <v>681</v>
      </c>
      <c r="H6261">
        <v>1684.75</v>
      </c>
      <c r="I6261">
        <v>6</v>
      </c>
      <c r="J6261">
        <v>210.59</v>
      </c>
      <c r="K6261" s="6">
        <f>J6261/H6261</f>
        <v>0.12499777415046744</v>
      </c>
      <c r="M6261" t="str">
        <f>LEFT(C6261, SEARCH(" ", C6261) - 1)</f>
        <v>Sung</v>
      </c>
      <c r="N6261" t="str" cm="1">
        <f t="array" ref="N6261">_xlfn.IFS(H6261&lt;0, "LOSS", H6261&gt;1000, "GREAT", H6261&gt;500, "GOOD", H6261&gt;=100, "OKAY", H6261&lt;100, "OKAY")</f>
        <v>GREAT</v>
      </c>
    </row>
    <row r="6262" spans="1:14">
      <c r="A6262" s="2">
        <v>42698</v>
      </c>
      <c r="B6262" s="2" t="str">
        <f>TEXT(A6262,"mmmm")</f>
        <v>November</v>
      </c>
      <c r="C6262" t="s">
        <v>1870</v>
      </c>
      <c r="D6262" t="s">
        <v>22</v>
      </c>
      <c r="E6262" t="s">
        <v>25</v>
      </c>
      <c r="F6262" t="s">
        <v>35</v>
      </c>
      <c r="G6262" t="s">
        <v>2505</v>
      </c>
      <c r="H6262">
        <v>559.91999999999996</v>
      </c>
      <c r="I6262">
        <v>8</v>
      </c>
      <c r="J6262">
        <v>190.37</v>
      </c>
      <c r="K6262" s="6">
        <f>J6262/H6262</f>
        <v>0.33999499928561228</v>
      </c>
      <c r="M6262" t="str">
        <f>LEFT(C6262, SEARCH(" ", C6262) - 1)</f>
        <v>Sung</v>
      </c>
      <c r="N6262" t="str" cm="1">
        <f t="array" ref="N6262">_xlfn.IFS(H6262&lt;0, "LOSS", H6262&gt;1000, "GREAT", H6262&gt;500, "GOOD", H6262&gt;=100, "OKAY", H6262&lt;100, "OKAY")</f>
        <v>GOOD</v>
      </c>
    </row>
    <row r="6263" spans="1:14">
      <c r="A6263" s="2">
        <v>42698</v>
      </c>
      <c r="B6263" s="2" t="str">
        <f>TEXT(A6263,"mmmm")</f>
        <v>November</v>
      </c>
      <c r="C6263" t="s">
        <v>1613</v>
      </c>
      <c r="D6263" t="s">
        <v>28</v>
      </c>
      <c r="E6263" t="s">
        <v>23</v>
      </c>
      <c r="F6263" t="s">
        <v>38</v>
      </c>
      <c r="G6263" t="s">
        <v>86</v>
      </c>
      <c r="H6263">
        <v>1219.96</v>
      </c>
      <c r="I6263">
        <v>5</v>
      </c>
      <c r="J6263">
        <v>381.24</v>
      </c>
      <c r="K6263" s="6">
        <f>J6263/H6263</f>
        <v>0.31250204924751629</v>
      </c>
      <c r="M6263" t="str">
        <f>LEFT(C6263, SEARCH(" ", C6263) - 1)</f>
        <v>Amy</v>
      </c>
      <c r="N6263" t="str" cm="1">
        <f t="array" ref="N6263">_xlfn.IFS(H6263&lt;0, "LOSS", H6263&gt;1000, "GREAT", H6263&gt;500, "GOOD", H6263&gt;=100, "OKAY", H6263&lt;100, "OKAY")</f>
        <v>GREAT</v>
      </c>
    </row>
    <row r="6264" spans="1:14">
      <c r="A6264" s="2">
        <v>42698</v>
      </c>
      <c r="B6264" s="2" t="str">
        <f>TEXT(A6264,"mmmm")</f>
        <v>November</v>
      </c>
      <c r="C6264" t="s">
        <v>680</v>
      </c>
      <c r="D6264" t="s">
        <v>177</v>
      </c>
      <c r="E6264" t="s">
        <v>21</v>
      </c>
      <c r="F6264" t="s">
        <v>44</v>
      </c>
      <c r="G6264" t="s">
        <v>109</v>
      </c>
      <c r="H6264">
        <v>207.76</v>
      </c>
      <c r="I6264">
        <v>4</v>
      </c>
      <c r="J6264">
        <v>85.18</v>
      </c>
      <c r="K6264" s="6">
        <f>J6264/H6264</f>
        <v>0.40999229880631505</v>
      </c>
      <c r="M6264" t="str">
        <f>LEFT(C6264, SEARCH(" ", C6264) - 1)</f>
        <v>Laura</v>
      </c>
      <c r="N6264" t="str" cm="1">
        <f t="array" ref="N6264">_xlfn.IFS(H6264&lt;0, "LOSS", H6264&gt;1000, "GREAT", H6264&gt;500, "GOOD", H6264&gt;=100, "OKAY", H6264&lt;100, "OKAY")</f>
        <v>OKAY</v>
      </c>
    </row>
    <row r="6265" spans="1:14">
      <c r="A6265" s="2">
        <v>42698</v>
      </c>
      <c r="B6265" s="2" t="str">
        <f>TEXT(A6265,"mmmm")</f>
        <v>November</v>
      </c>
      <c r="C6265" t="s">
        <v>2300</v>
      </c>
      <c r="D6265" t="s">
        <v>30</v>
      </c>
      <c r="E6265" t="s">
        <v>23</v>
      </c>
      <c r="F6265" t="s">
        <v>42</v>
      </c>
      <c r="G6265" t="s">
        <v>117</v>
      </c>
      <c r="H6265">
        <v>40.75</v>
      </c>
      <c r="I6265">
        <v>3</v>
      </c>
      <c r="J6265">
        <v>15.28</v>
      </c>
      <c r="K6265" s="6">
        <f>J6265/H6265</f>
        <v>0.37496932515337422</v>
      </c>
      <c r="M6265" t="str">
        <f>LEFT(C6265, SEARCH(" ", C6265) - 1)</f>
        <v>Cathy</v>
      </c>
      <c r="N6265" t="str" cm="1">
        <f t="array" ref="N6265">_xlfn.IFS(H6265&lt;0, "LOSS", H6265&gt;1000, "GREAT", H6265&gt;500, "GOOD", H6265&gt;=100, "OKAY", H6265&lt;100, "OKAY")</f>
        <v>OKAY</v>
      </c>
    </row>
    <row r="6266" spans="1:14">
      <c r="A6266" s="2">
        <v>42698</v>
      </c>
      <c r="B6266" s="2" t="str">
        <f>TEXT(A6266,"mmmm")</f>
        <v>November</v>
      </c>
      <c r="C6266" t="s">
        <v>2300</v>
      </c>
      <c r="D6266" t="s">
        <v>30</v>
      </c>
      <c r="E6266" t="s">
        <v>25</v>
      </c>
      <c r="F6266" t="s">
        <v>35</v>
      </c>
      <c r="G6266" t="s">
        <v>2541</v>
      </c>
      <c r="H6266">
        <v>139.96</v>
      </c>
      <c r="I6266">
        <v>5</v>
      </c>
      <c r="J6266">
        <v>-22.74</v>
      </c>
      <c r="K6266" s="6">
        <f>J6266/H6266</f>
        <v>-0.16247499285510145</v>
      </c>
      <c r="M6266" t="str">
        <f>LEFT(C6266, SEARCH(" ", C6266) - 1)</f>
        <v>Cathy</v>
      </c>
      <c r="N6266" t="str" cm="1">
        <f t="array" ref="N6266">_xlfn.IFS(H6266&lt;0, "LOSS", H6266&gt;1000, "GREAT", H6266&gt;500, "GOOD", H6266&gt;=100, "OKAY", H6266&lt;100, "OKAY")</f>
        <v>OKAY</v>
      </c>
    </row>
    <row r="6267" spans="1:14">
      <c r="A6267" s="2">
        <v>42698</v>
      </c>
      <c r="B6267" s="2" t="str">
        <f>TEXT(A6267,"mmmm")</f>
        <v>November</v>
      </c>
      <c r="C6267" t="s">
        <v>2573</v>
      </c>
      <c r="D6267" t="s">
        <v>28</v>
      </c>
      <c r="E6267" t="s">
        <v>23</v>
      </c>
      <c r="F6267" t="s">
        <v>50</v>
      </c>
      <c r="G6267" t="s">
        <v>2329</v>
      </c>
      <c r="H6267">
        <v>25.35</v>
      </c>
      <c r="I6267">
        <v>3</v>
      </c>
      <c r="J6267">
        <v>7.61</v>
      </c>
      <c r="K6267" s="6">
        <f>J6267/H6267</f>
        <v>0.30019723865877712</v>
      </c>
      <c r="M6267" t="str">
        <f>LEFT(C6267, SEARCH(" ", C6267) - 1)</f>
        <v>Clay</v>
      </c>
      <c r="N6267" t="str" cm="1">
        <f t="array" ref="N6267">_xlfn.IFS(H6267&lt;0, "LOSS", H6267&gt;1000, "GREAT", H6267&gt;500, "GOOD", H6267&gt;=100, "OKAY", H6267&lt;100, "OKAY")</f>
        <v>OKAY</v>
      </c>
    </row>
    <row r="6268" spans="1:14">
      <c r="A6268" s="2">
        <v>42698</v>
      </c>
      <c r="B6268" s="2" t="str">
        <f>TEXT(A6268,"mmmm")</f>
        <v>November</v>
      </c>
      <c r="C6268" t="s">
        <v>1751</v>
      </c>
      <c r="D6268" t="s">
        <v>28</v>
      </c>
      <c r="E6268" t="s">
        <v>21</v>
      </c>
      <c r="F6268" t="s">
        <v>44</v>
      </c>
      <c r="G6268" t="s">
        <v>2327</v>
      </c>
      <c r="H6268">
        <v>82.26</v>
      </c>
      <c r="I6268">
        <v>3</v>
      </c>
      <c r="J6268">
        <v>33.729999999999997</v>
      </c>
      <c r="K6268" s="6">
        <f>J6268/H6268</f>
        <v>0.41004133236080714</v>
      </c>
      <c r="M6268" t="str">
        <f>LEFT(C6268, SEARCH(" ", C6268) - 1)</f>
        <v>Steve</v>
      </c>
      <c r="N6268" t="str" cm="1">
        <f t="array" ref="N6268">_xlfn.IFS(H6268&lt;0, "LOSS", H6268&gt;1000, "GREAT", H6268&gt;500, "GOOD", H6268&gt;=100, "OKAY", H6268&lt;100, "OKAY")</f>
        <v>OKAY</v>
      </c>
    </row>
    <row r="6269" spans="1:14">
      <c r="A6269" s="2">
        <v>42698</v>
      </c>
      <c r="B6269" s="2" t="str">
        <f>TEXT(A6269,"mmmm")</f>
        <v>November</v>
      </c>
      <c r="C6269" t="s">
        <v>437</v>
      </c>
      <c r="D6269" t="s">
        <v>31</v>
      </c>
      <c r="E6269" t="s">
        <v>21</v>
      </c>
      <c r="F6269" t="s">
        <v>39</v>
      </c>
      <c r="G6269" t="s">
        <v>2709</v>
      </c>
      <c r="H6269">
        <v>339.92</v>
      </c>
      <c r="I6269">
        <v>5</v>
      </c>
      <c r="J6269">
        <v>8.5</v>
      </c>
      <c r="K6269" s="6">
        <f>J6269/H6269</f>
        <v>2.5005883737349962E-2</v>
      </c>
      <c r="M6269" t="str">
        <f>LEFT(C6269, SEARCH(" ", C6269) - 1)</f>
        <v>Sample</v>
      </c>
      <c r="N6269" t="str" cm="1">
        <f t="array" ref="N6269">_xlfn.IFS(H6269&lt;0, "LOSS", H6269&gt;1000, "GREAT", H6269&gt;500, "GOOD", H6269&gt;=100, "OKAY", H6269&lt;100, "OKAY")</f>
        <v>OKAY</v>
      </c>
    </row>
    <row r="6270" spans="1:14">
      <c r="A6270" s="2">
        <v>42698</v>
      </c>
      <c r="B6270" s="2" t="str">
        <f>TEXT(A6270,"mmmm")</f>
        <v>November</v>
      </c>
      <c r="C6270" t="s">
        <v>437</v>
      </c>
      <c r="D6270" t="s">
        <v>31</v>
      </c>
      <c r="E6270" t="s">
        <v>23</v>
      </c>
      <c r="F6270" t="s">
        <v>47</v>
      </c>
      <c r="G6270" t="s">
        <v>1752</v>
      </c>
      <c r="H6270">
        <v>10.53</v>
      </c>
      <c r="I6270">
        <v>4</v>
      </c>
      <c r="J6270">
        <v>3.42</v>
      </c>
      <c r="K6270" s="6">
        <f>J6270/H6270</f>
        <v>0.3247863247863248</v>
      </c>
      <c r="M6270" t="str">
        <f>LEFT(C6270, SEARCH(" ", C6270) - 1)</f>
        <v>Sample</v>
      </c>
      <c r="N6270" t="str" cm="1">
        <f t="array" ref="N6270">_xlfn.IFS(H6270&lt;0, "LOSS", H6270&gt;1000, "GREAT", H6270&gt;500, "GOOD", H6270&gt;=100, "OKAY", H6270&lt;100, "OKAY")</f>
        <v>OKAY</v>
      </c>
    </row>
    <row r="6271" spans="1:14">
      <c r="A6271" s="2">
        <v>42698</v>
      </c>
      <c r="B6271" s="2" t="str">
        <f>TEXT(A6271,"mmmm")</f>
        <v>November</v>
      </c>
      <c r="C6271" t="s">
        <v>437</v>
      </c>
      <c r="D6271" t="s">
        <v>31</v>
      </c>
      <c r="E6271" t="s">
        <v>23</v>
      </c>
      <c r="F6271" t="s">
        <v>36</v>
      </c>
      <c r="G6271" t="s">
        <v>513</v>
      </c>
      <c r="H6271">
        <v>42.38</v>
      </c>
      <c r="I6271">
        <v>2</v>
      </c>
      <c r="J6271">
        <v>4.24</v>
      </c>
      <c r="K6271" s="6">
        <f>J6271/H6271</f>
        <v>0.10004719207173195</v>
      </c>
      <c r="M6271" t="str">
        <f>LEFT(C6271, SEARCH(" ", C6271) - 1)</f>
        <v>Sample</v>
      </c>
      <c r="N6271" t="str" cm="1">
        <f t="array" ref="N6271">_xlfn.IFS(H6271&lt;0, "LOSS", H6271&gt;1000, "GREAT", H6271&gt;500, "GOOD", H6271&gt;=100, "OKAY", H6271&lt;100, "OKAY")</f>
        <v>OKAY</v>
      </c>
    </row>
    <row r="6272" spans="1:14">
      <c r="A6272" s="2">
        <v>42699</v>
      </c>
      <c r="B6272" s="2" t="str">
        <f>TEXT(A6272,"mmmm")</f>
        <v>November</v>
      </c>
      <c r="C6272" t="s">
        <v>2092</v>
      </c>
      <c r="D6272" t="s">
        <v>31</v>
      </c>
      <c r="E6272" t="s">
        <v>23</v>
      </c>
      <c r="F6272" t="s">
        <v>47</v>
      </c>
      <c r="G6272" t="s">
        <v>2610</v>
      </c>
      <c r="H6272">
        <v>5.08</v>
      </c>
      <c r="I6272">
        <v>1</v>
      </c>
      <c r="J6272">
        <v>1.65</v>
      </c>
      <c r="K6272" s="6">
        <f>J6272/H6272</f>
        <v>0.32480314960629919</v>
      </c>
      <c r="M6272" t="str">
        <f>LEFT(C6272, SEARCH(" ", C6272) - 1)</f>
        <v>Heather</v>
      </c>
      <c r="N6272" t="str" cm="1">
        <f t="array" ref="N6272">_xlfn.IFS(H6272&lt;0, "LOSS", H6272&gt;1000, "GREAT", H6272&gt;500, "GOOD", H6272&gt;=100, "OKAY", H6272&lt;100, "OKAY")</f>
        <v>OKAY</v>
      </c>
    </row>
    <row r="6273" spans="1:14">
      <c r="A6273" s="2">
        <v>42699</v>
      </c>
      <c r="B6273" s="2" t="str">
        <f>TEXT(A6273,"mmmm")</f>
        <v>November</v>
      </c>
      <c r="C6273" t="s">
        <v>1537</v>
      </c>
      <c r="D6273" t="s">
        <v>242</v>
      </c>
      <c r="E6273" t="s">
        <v>23</v>
      </c>
      <c r="F6273" t="s">
        <v>49</v>
      </c>
      <c r="G6273" t="s">
        <v>1933</v>
      </c>
      <c r="H6273">
        <v>563.4</v>
      </c>
      <c r="I6273">
        <v>4</v>
      </c>
      <c r="J6273">
        <v>67.61</v>
      </c>
      <c r="K6273" s="6">
        <f>J6273/H6273</f>
        <v>0.12000354987575436</v>
      </c>
      <c r="M6273" t="str">
        <f>LEFT(C6273, SEARCH(" ", C6273) - 1)</f>
        <v>Barry</v>
      </c>
      <c r="N6273" t="str" cm="1">
        <f t="array" ref="N6273">_xlfn.IFS(H6273&lt;0, "LOSS", H6273&gt;1000, "GREAT", H6273&gt;500, "GOOD", H6273&gt;=100, "OKAY", H6273&lt;100, "OKAY")</f>
        <v>GOOD</v>
      </c>
    </row>
    <row r="6274" spans="1:14">
      <c r="A6274" s="2">
        <v>42699</v>
      </c>
      <c r="B6274" s="2" t="str">
        <f>TEXT(A6274,"mmmm")</f>
        <v>November</v>
      </c>
      <c r="C6274" t="s">
        <v>1537</v>
      </c>
      <c r="D6274" t="s">
        <v>242</v>
      </c>
      <c r="E6274" t="s">
        <v>25</v>
      </c>
      <c r="F6274" t="s">
        <v>46</v>
      </c>
      <c r="G6274" t="s">
        <v>2710</v>
      </c>
      <c r="H6274">
        <v>319.92</v>
      </c>
      <c r="I6274">
        <v>8</v>
      </c>
      <c r="J6274">
        <v>118.37</v>
      </c>
      <c r="K6274" s="6">
        <f>J6274/H6274</f>
        <v>0.36999874968742186</v>
      </c>
      <c r="M6274" t="str">
        <f>LEFT(C6274, SEARCH(" ", C6274) - 1)</f>
        <v>Barry</v>
      </c>
      <c r="N6274" t="str" cm="1">
        <f t="array" ref="N6274">_xlfn.IFS(H6274&lt;0, "LOSS", H6274&gt;1000, "GREAT", H6274&gt;500, "GOOD", H6274&gt;=100, "OKAY", H6274&lt;100, "OKAY")</f>
        <v>OKAY</v>
      </c>
    </row>
    <row r="6275" spans="1:14">
      <c r="A6275" s="2">
        <v>42699</v>
      </c>
      <c r="B6275" s="2" t="str">
        <f>TEXT(A6275,"mmmm")</f>
        <v>November</v>
      </c>
      <c r="C6275" t="s">
        <v>998</v>
      </c>
      <c r="D6275" t="s">
        <v>82</v>
      </c>
      <c r="E6275" t="s">
        <v>25</v>
      </c>
      <c r="F6275" t="s">
        <v>48</v>
      </c>
      <c r="G6275" t="s">
        <v>2368</v>
      </c>
      <c r="H6275">
        <v>59.98</v>
      </c>
      <c r="I6275">
        <v>2</v>
      </c>
      <c r="J6275">
        <v>17.989999999999998</v>
      </c>
      <c r="K6275" s="6">
        <f>J6275/H6275</f>
        <v>0.29993331110370125</v>
      </c>
      <c r="M6275" t="str">
        <f>LEFT(C6275, SEARCH(" ", C6275) - 1)</f>
        <v>Emily</v>
      </c>
      <c r="N6275" t="str" cm="1">
        <f t="array" ref="N6275">_xlfn.IFS(H6275&lt;0, "LOSS", H6275&gt;1000, "GREAT", H6275&gt;500, "GOOD", H6275&gt;=100, "OKAY", H6275&lt;100, "OKAY")</f>
        <v>OKAY</v>
      </c>
    </row>
    <row r="6276" spans="1:14">
      <c r="A6276" s="2">
        <v>42699</v>
      </c>
      <c r="B6276" s="2" t="str">
        <f>TEXT(A6276,"mmmm")</f>
        <v>November</v>
      </c>
      <c r="C6276" t="s">
        <v>2181</v>
      </c>
      <c r="D6276" t="s">
        <v>32</v>
      </c>
      <c r="E6276" t="s">
        <v>21</v>
      </c>
      <c r="F6276" t="s">
        <v>51</v>
      </c>
      <c r="G6276" t="s">
        <v>2144</v>
      </c>
      <c r="H6276">
        <v>1568.61</v>
      </c>
      <c r="I6276">
        <v>9</v>
      </c>
      <c r="J6276">
        <v>329.41</v>
      </c>
      <c r="K6276" s="6">
        <f>J6276/H6276</f>
        <v>0.21000121126347535</v>
      </c>
      <c r="M6276" t="str">
        <f>LEFT(C6276, SEARCH(" ", C6276) - 1)</f>
        <v>Brenda</v>
      </c>
      <c r="N6276" t="str" cm="1">
        <f t="array" ref="N6276">_xlfn.IFS(H6276&lt;0, "LOSS", H6276&gt;1000, "GREAT", H6276&gt;500, "GOOD", H6276&gt;=100, "OKAY", H6276&lt;100, "OKAY")</f>
        <v>GREAT</v>
      </c>
    </row>
    <row r="6277" spans="1:14">
      <c r="A6277" s="2">
        <v>42699</v>
      </c>
      <c r="B6277" s="2" t="str">
        <f>TEXT(A6277,"mmmm")</f>
        <v>November</v>
      </c>
      <c r="C6277" t="s">
        <v>2181</v>
      </c>
      <c r="D6277" t="s">
        <v>32</v>
      </c>
      <c r="E6277" t="s">
        <v>23</v>
      </c>
      <c r="F6277" t="s">
        <v>38</v>
      </c>
      <c r="G6277" t="s">
        <v>2197</v>
      </c>
      <c r="H6277">
        <v>17.3</v>
      </c>
      <c r="I6277">
        <v>1</v>
      </c>
      <c r="J6277">
        <v>8.3000000000000007</v>
      </c>
      <c r="K6277" s="6">
        <f>J6277/H6277</f>
        <v>0.47976878612716767</v>
      </c>
      <c r="M6277" t="str">
        <f>LEFT(C6277, SEARCH(" ", C6277) - 1)</f>
        <v>Brenda</v>
      </c>
      <c r="N6277" t="str" cm="1">
        <f t="array" ref="N6277">_xlfn.IFS(H6277&lt;0, "LOSS", H6277&gt;1000, "GREAT", H6277&gt;500, "GOOD", H6277&gt;=100, "OKAY", H6277&lt;100, "OKAY")</f>
        <v>OKAY</v>
      </c>
    </row>
    <row r="6278" spans="1:14">
      <c r="A6278" s="2">
        <v>42699</v>
      </c>
      <c r="B6278" s="2" t="str">
        <f>TEXT(A6278,"mmmm")</f>
        <v>November</v>
      </c>
      <c r="C6278" t="s">
        <v>2181</v>
      </c>
      <c r="D6278" t="s">
        <v>32</v>
      </c>
      <c r="E6278" t="s">
        <v>25</v>
      </c>
      <c r="F6278" t="s">
        <v>35</v>
      </c>
      <c r="G6278" t="s">
        <v>2599</v>
      </c>
      <c r="H6278">
        <v>160</v>
      </c>
      <c r="I6278">
        <v>8</v>
      </c>
      <c r="J6278">
        <v>62.4</v>
      </c>
      <c r="K6278" s="6">
        <f>J6278/H6278</f>
        <v>0.39</v>
      </c>
      <c r="M6278" t="str">
        <f>LEFT(C6278, SEARCH(" ", C6278) - 1)</f>
        <v>Brenda</v>
      </c>
      <c r="N6278" t="str" cm="1">
        <f t="array" ref="N6278">_xlfn.IFS(H6278&lt;0, "LOSS", H6278&gt;1000, "GREAT", H6278&gt;500, "GOOD", H6278&gt;=100, "OKAY", H6278&lt;100, "OKAY")</f>
        <v>OKAY</v>
      </c>
    </row>
    <row r="6279" spans="1:14">
      <c r="A6279" s="2">
        <v>42699</v>
      </c>
      <c r="B6279" s="2" t="str">
        <f>TEXT(A6279,"mmmm")</f>
        <v>November</v>
      </c>
      <c r="C6279" t="s">
        <v>486</v>
      </c>
      <c r="D6279" t="s">
        <v>30</v>
      </c>
      <c r="E6279" t="s">
        <v>23</v>
      </c>
      <c r="F6279" t="s">
        <v>38</v>
      </c>
      <c r="G6279" t="s">
        <v>2205</v>
      </c>
      <c r="H6279">
        <v>456.59</v>
      </c>
      <c r="I6279">
        <v>2</v>
      </c>
      <c r="J6279">
        <v>-304.39</v>
      </c>
      <c r="K6279" s="6">
        <f>J6279/H6279</f>
        <v>-0.666659366170963</v>
      </c>
      <c r="M6279" t="str">
        <f>LEFT(C6279, SEARCH(" ", C6279) - 1)</f>
        <v>Cindy</v>
      </c>
      <c r="N6279" t="str" cm="1">
        <f t="array" ref="N6279">_xlfn.IFS(H6279&lt;0, "LOSS", H6279&gt;1000, "GREAT", H6279&gt;500, "GOOD", H6279&gt;=100, "OKAY", H6279&lt;100, "OKAY")</f>
        <v>OKAY</v>
      </c>
    </row>
    <row r="6280" spans="1:14">
      <c r="A6280" s="2">
        <v>42699</v>
      </c>
      <c r="B6280" s="2" t="str">
        <f>TEXT(A6280,"mmmm")</f>
        <v>November</v>
      </c>
      <c r="C6280" t="s">
        <v>486</v>
      </c>
      <c r="D6280" t="s">
        <v>30</v>
      </c>
      <c r="E6280" t="s">
        <v>25</v>
      </c>
      <c r="F6280" t="s">
        <v>46</v>
      </c>
      <c r="G6280" t="s">
        <v>2479</v>
      </c>
      <c r="H6280">
        <v>4499.99</v>
      </c>
      <c r="I6280">
        <v>5</v>
      </c>
      <c r="J6280">
        <v>-6599.98</v>
      </c>
      <c r="K6280" s="6">
        <f>J6280/H6280</f>
        <v>-1.4666654814788478</v>
      </c>
      <c r="M6280" t="str">
        <f>LEFT(C6280, SEARCH(" ", C6280) - 1)</f>
        <v>Cindy</v>
      </c>
      <c r="N6280" t="str" cm="1">
        <f t="array" ref="N6280">_xlfn.IFS(H6280&lt;0, "LOSS", H6280&gt;1000, "GREAT", H6280&gt;500, "GOOD", H6280&gt;=100, "OKAY", H6280&lt;100, "OKAY")</f>
        <v>GREAT</v>
      </c>
    </row>
    <row r="6281" spans="1:14">
      <c r="A6281" s="2">
        <v>42699</v>
      </c>
      <c r="B6281" s="2" t="str">
        <f>TEXT(A6281,"mmmm")</f>
        <v>November</v>
      </c>
      <c r="C6281" t="s">
        <v>486</v>
      </c>
      <c r="D6281" t="s">
        <v>30</v>
      </c>
      <c r="E6281" t="s">
        <v>25</v>
      </c>
      <c r="F6281" t="s">
        <v>35</v>
      </c>
      <c r="G6281" t="s">
        <v>2711</v>
      </c>
      <c r="H6281">
        <v>59.98</v>
      </c>
      <c r="I6281">
        <v>3</v>
      </c>
      <c r="J6281">
        <v>12</v>
      </c>
      <c r="K6281" s="6">
        <f>J6281/H6281</f>
        <v>0.20006668889629878</v>
      </c>
      <c r="M6281" t="str">
        <f>LEFT(C6281, SEARCH(" ", C6281) - 1)</f>
        <v>Cindy</v>
      </c>
      <c r="N6281" t="str" cm="1">
        <f t="array" ref="N6281">_xlfn.IFS(H6281&lt;0, "LOSS", H6281&gt;1000, "GREAT", H6281&gt;500, "GOOD", H6281&gt;=100, "OKAY", H6281&lt;100, "OKAY")</f>
        <v>OKAY</v>
      </c>
    </row>
    <row r="6282" spans="1:14">
      <c r="A6282" s="2">
        <v>42699</v>
      </c>
      <c r="B6282" s="2" t="str">
        <f>TEXT(A6282,"mmmm")</f>
        <v>November</v>
      </c>
      <c r="C6282" t="s">
        <v>595</v>
      </c>
      <c r="D6282" t="s">
        <v>65</v>
      </c>
      <c r="E6282" t="s">
        <v>23</v>
      </c>
      <c r="F6282" t="s">
        <v>49</v>
      </c>
      <c r="G6282" t="s">
        <v>2297</v>
      </c>
      <c r="H6282">
        <v>73.36</v>
      </c>
      <c r="I6282">
        <v>7</v>
      </c>
      <c r="J6282">
        <v>19.809999999999999</v>
      </c>
      <c r="K6282" s="6">
        <f>J6282/H6282</f>
        <v>0.27003816793893126</v>
      </c>
      <c r="M6282" t="str">
        <f>LEFT(C6282, SEARCH(" ", C6282) - 1)</f>
        <v>Jay</v>
      </c>
      <c r="N6282" t="str" cm="1">
        <f t="array" ref="N6282">_xlfn.IFS(H6282&lt;0, "LOSS", H6282&gt;1000, "GREAT", H6282&gt;500, "GOOD", H6282&gt;=100, "OKAY", H6282&lt;100, "OKAY")</f>
        <v>OKAY</v>
      </c>
    </row>
    <row r="6283" spans="1:14">
      <c r="A6283" s="2">
        <v>42699</v>
      </c>
      <c r="B6283" s="2" t="str">
        <f>TEXT(A6283,"mmmm")</f>
        <v>November</v>
      </c>
      <c r="C6283" t="s">
        <v>1018</v>
      </c>
      <c r="D6283" t="s">
        <v>22</v>
      </c>
      <c r="E6283" t="s">
        <v>21</v>
      </c>
      <c r="F6283" t="s">
        <v>40</v>
      </c>
      <c r="G6283" t="s">
        <v>945</v>
      </c>
      <c r="H6283">
        <v>194.35</v>
      </c>
      <c r="I6283">
        <v>3</v>
      </c>
      <c r="J6283">
        <v>19.440000000000001</v>
      </c>
      <c r="K6283" s="6">
        <f>J6283/H6283</f>
        <v>0.10002572678157963</v>
      </c>
      <c r="M6283" t="str">
        <f>LEFT(C6283, SEARCH(" ", C6283) - 1)</f>
        <v>Mark</v>
      </c>
      <c r="N6283" t="str" cm="1">
        <f t="array" ref="N6283">_xlfn.IFS(H6283&lt;0, "LOSS", H6283&gt;1000, "GREAT", H6283&gt;500, "GOOD", H6283&gt;=100, "OKAY", H6283&lt;100, "OKAY")</f>
        <v>OKAY</v>
      </c>
    </row>
    <row r="6284" spans="1:14">
      <c r="A6284" s="2">
        <v>42700</v>
      </c>
      <c r="B6284" s="2" t="str">
        <f>TEXT(A6284,"mmmm")</f>
        <v>November</v>
      </c>
      <c r="C6284" t="s">
        <v>832</v>
      </c>
      <c r="D6284" t="s">
        <v>65</v>
      </c>
      <c r="E6284" t="s">
        <v>23</v>
      </c>
      <c r="F6284" t="s">
        <v>47</v>
      </c>
      <c r="G6284" t="s">
        <v>710</v>
      </c>
      <c r="H6284">
        <v>70.98</v>
      </c>
      <c r="I6284">
        <v>7</v>
      </c>
      <c r="J6284">
        <v>34.78</v>
      </c>
      <c r="K6284" s="6">
        <f>J6284/H6284</f>
        <v>0.4899971823048746</v>
      </c>
      <c r="M6284" t="str">
        <f>LEFT(C6284, SEARCH(" ", C6284) - 1)</f>
        <v>Mark</v>
      </c>
      <c r="N6284" t="str" cm="1">
        <f t="array" ref="N6284">_xlfn.IFS(H6284&lt;0, "LOSS", H6284&gt;1000, "GREAT", H6284&gt;500, "GOOD", H6284&gt;=100, "OKAY", H6284&lt;100, "OKAY")</f>
        <v>OKAY</v>
      </c>
    </row>
    <row r="6285" spans="1:14">
      <c r="A6285" s="2">
        <v>42700</v>
      </c>
      <c r="B6285" s="2" t="str">
        <f>TEXT(A6285,"mmmm")</f>
        <v>November</v>
      </c>
      <c r="C6285" t="s">
        <v>832</v>
      </c>
      <c r="D6285" t="s">
        <v>65</v>
      </c>
      <c r="E6285" t="s">
        <v>23</v>
      </c>
      <c r="F6285" t="s">
        <v>38</v>
      </c>
      <c r="G6285" t="s">
        <v>236</v>
      </c>
      <c r="H6285">
        <v>91.68</v>
      </c>
      <c r="I6285">
        <v>3</v>
      </c>
      <c r="J6285">
        <v>45.84</v>
      </c>
      <c r="K6285" s="6">
        <f>J6285/H6285</f>
        <v>0.5</v>
      </c>
      <c r="M6285" t="str">
        <f>LEFT(C6285, SEARCH(" ", C6285) - 1)</f>
        <v>Mark</v>
      </c>
      <c r="N6285" t="str" cm="1">
        <f t="array" ref="N6285">_xlfn.IFS(H6285&lt;0, "LOSS", H6285&gt;1000, "GREAT", H6285&gt;500, "GOOD", H6285&gt;=100, "OKAY", H6285&lt;100, "OKAY")</f>
        <v>OKAY</v>
      </c>
    </row>
    <row r="6286" spans="1:14">
      <c r="A6286" s="2">
        <v>42700</v>
      </c>
      <c r="B6286" s="2" t="str">
        <f>TEXT(A6286,"mmmm")</f>
        <v>November</v>
      </c>
      <c r="C6286" t="s">
        <v>832</v>
      </c>
      <c r="D6286" t="s">
        <v>65</v>
      </c>
      <c r="E6286" t="s">
        <v>23</v>
      </c>
      <c r="F6286" t="s">
        <v>38</v>
      </c>
      <c r="G6286" t="s">
        <v>2243</v>
      </c>
      <c r="H6286">
        <v>33.75</v>
      </c>
      <c r="I6286">
        <v>5</v>
      </c>
      <c r="J6286">
        <v>16.88</v>
      </c>
      <c r="K6286" s="6">
        <f>J6286/H6286</f>
        <v>0.50014814814814812</v>
      </c>
      <c r="M6286" t="str">
        <f>LEFT(C6286, SEARCH(" ", C6286) - 1)</f>
        <v>Mark</v>
      </c>
      <c r="N6286" t="str" cm="1">
        <f t="array" ref="N6286">_xlfn.IFS(H6286&lt;0, "LOSS", H6286&gt;1000, "GREAT", H6286&gt;500, "GOOD", H6286&gt;=100, "OKAY", H6286&lt;100, "OKAY")</f>
        <v>OKAY</v>
      </c>
    </row>
    <row r="6287" spans="1:14">
      <c r="A6287" s="2">
        <v>42700</v>
      </c>
      <c r="B6287" s="2" t="str">
        <f>TEXT(A6287,"mmmm")</f>
        <v>November</v>
      </c>
      <c r="C6287" t="s">
        <v>832</v>
      </c>
      <c r="D6287" t="s">
        <v>65</v>
      </c>
      <c r="E6287" t="s">
        <v>25</v>
      </c>
      <c r="F6287" t="s">
        <v>46</v>
      </c>
      <c r="G6287" t="s">
        <v>2712</v>
      </c>
      <c r="H6287">
        <v>3040</v>
      </c>
      <c r="I6287">
        <v>8</v>
      </c>
      <c r="J6287">
        <v>1459.2</v>
      </c>
      <c r="K6287" s="6">
        <f>J6287/H6287</f>
        <v>0.48000000000000004</v>
      </c>
      <c r="M6287" t="str">
        <f>LEFT(C6287, SEARCH(" ", C6287) - 1)</f>
        <v>Mark</v>
      </c>
      <c r="N6287" t="str" cm="1">
        <f t="array" ref="N6287">_xlfn.IFS(H6287&lt;0, "LOSS", H6287&gt;1000, "GREAT", H6287&gt;500, "GOOD", H6287&gt;=100, "OKAY", H6287&lt;100, "OKAY")</f>
        <v>GREAT</v>
      </c>
    </row>
    <row r="6288" spans="1:14">
      <c r="A6288" s="2">
        <v>42700</v>
      </c>
      <c r="B6288" s="2" t="str">
        <f>TEXT(A6288,"mmmm")</f>
        <v>November</v>
      </c>
      <c r="C6288" t="s">
        <v>1655</v>
      </c>
      <c r="D6288" t="s">
        <v>28</v>
      </c>
      <c r="E6288" t="s">
        <v>23</v>
      </c>
      <c r="F6288" t="s">
        <v>38</v>
      </c>
      <c r="G6288" t="s">
        <v>1020</v>
      </c>
      <c r="H6288">
        <v>7.31</v>
      </c>
      <c r="I6288">
        <v>2</v>
      </c>
      <c r="J6288">
        <v>2.56</v>
      </c>
      <c r="K6288" s="6">
        <f>J6288/H6288</f>
        <v>0.35020519835841318</v>
      </c>
      <c r="M6288" t="str">
        <f>LEFT(C6288, SEARCH(" ", C6288) - 1)</f>
        <v>Tamara</v>
      </c>
      <c r="N6288" t="str" cm="1">
        <f t="array" ref="N6288">_xlfn.IFS(H6288&lt;0, "LOSS", H6288&gt;1000, "GREAT", H6288&gt;500, "GOOD", H6288&gt;=100, "OKAY", H6288&lt;100, "OKAY")</f>
        <v>OKAY</v>
      </c>
    </row>
    <row r="6289" spans="1:14">
      <c r="A6289" s="2">
        <v>42700</v>
      </c>
      <c r="B6289" s="2" t="str">
        <f>TEXT(A6289,"mmmm")</f>
        <v>November</v>
      </c>
      <c r="C6289" t="s">
        <v>715</v>
      </c>
      <c r="D6289" t="s">
        <v>27</v>
      </c>
      <c r="E6289" t="s">
        <v>25</v>
      </c>
      <c r="F6289" t="s">
        <v>48</v>
      </c>
      <c r="G6289" t="s">
        <v>2221</v>
      </c>
      <c r="H6289">
        <v>494.98</v>
      </c>
      <c r="I6289">
        <v>3</v>
      </c>
      <c r="J6289">
        <v>-115.5</v>
      </c>
      <c r="K6289" s="6">
        <f>J6289/H6289</f>
        <v>-0.23334276132368983</v>
      </c>
      <c r="M6289" t="str">
        <f>LEFT(C6289, SEARCH(" ", C6289) - 1)</f>
        <v>Carol</v>
      </c>
      <c r="N6289" t="str" cm="1">
        <f t="array" ref="N6289">_xlfn.IFS(H6289&lt;0, "LOSS", H6289&gt;1000, "GREAT", H6289&gt;500, "GOOD", H6289&gt;=100, "OKAY", H6289&lt;100, "OKAY")</f>
        <v>OKAY</v>
      </c>
    </row>
    <row r="6290" spans="1:14">
      <c r="A6290" s="2">
        <v>42700</v>
      </c>
      <c r="B6290" s="2" t="str">
        <f>TEXT(A6290,"mmmm")</f>
        <v>November</v>
      </c>
      <c r="C6290" t="s">
        <v>759</v>
      </c>
      <c r="D6290" t="s">
        <v>31</v>
      </c>
      <c r="E6290" t="s">
        <v>23</v>
      </c>
      <c r="F6290" t="s">
        <v>38</v>
      </c>
      <c r="G6290" t="s">
        <v>527</v>
      </c>
      <c r="H6290">
        <v>3.74</v>
      </c>
      <c r="I6290">
        <v>4</v>
      </c>
      <c r="J6290">
        <v>-2.62</v>
      </c>
      <c r="K6290" s="6">
        <f>J6290/H6290</f>
        <v>-0.70053475935828879</v>
      </c>
      <c r="M6290" t="str">
        <f>LEFT(C6290, SEARCH(" ", C6290) - 1)</f>
        <v>Pete</v>
      </c>
      <c r="N6290" t="str" cm="1">
        <f t="array" ref="N6290">_xlfn.IFS(H6290&lt;0, "LOSS", H6290&gt;1000, "GREAT", H6290&gt;500, "GOOD", H6290&gt;=100, "OKAY", H6290&lt;100, "OKAY")</f>
        <v>OKAY</v>
      </c>
    </row>
    <row r="6291" spans="1:14">
      <c r="A6291" s="2">
        <v>42700</v>
      </c>
      <c r="B6291" s="2" t="str">
        <f>TEXT(A6291,"mmmm")</f>
        <v>November</v>
      </c>
      <c r="C6291" t="s">
        <v>389</v>
      </c>
      <c r="D6291" t="s">
        <v>24</v>
      </c>
      <c r="E6291" t="s">
        <v>21</v>
      </c>
      <c r="F6291" t="s">
        <v>51</v>
      </c>
      <c r="G6291" t="s">
        <v>354</v>
      </c>
      <c r="H6291">
        <v>313.18</v>
      </c>
      <c r="I6291">
        <v>2</v>
      </c>
      <c r="J6291">
        <v>-120.05</v>
      </c>
      <c r="K6291" s="6">
        <f>J6291/H6291</f>
        <v>-0.38332588287885561</v>
      </c>
      <c r="M6291" t="str">
        <f>LEFT(C6291, SEARCH(" ", C6291) - 1)</f>
        <v>Dean</v>
      </c>
      <c r="N6291" t="str" cm="1">
        <f t="array" ref="N6291">_xlfn.IFS(H6291&lt;0, "LOSS", H6291&gt;1000, "GREAT", H6291&gt;500, "GOOD", H6291&gt;=100, "OKAY", H6291&lt;100, "OKAY")</f>
        <v>OKAY</v>
      </c>
    </row>
    <row r="6292" spans="1:14">
      <c r="A6292" s="2">
        <v>42700</v>
      </c>
      <c r="B6292" s="2" t="str">
        <f>TEXT(A6292,"mmmm")</f>
        <v>November</v>
      </c>
      <c r="C6292" t="s">
        <v>765</v>
      </c>
      <c r="D6292" t="s">
        <v>26</v>
      </c>
      <c r="E6292" t="s">
        <v>23</v>
      </c>
      <c r="F6292" t="s">
        <v>37</v>
      </c>
      <c r="G6292" t="s">
        <v>730</v>
      </c>
      <c r="H6292">
        <v>17.86</v>
      </c>
      <c r="I6292">
        <v>4</v>
      </c>
      <c r="J6292">
        <v>4.24</v>
      </c>
      <c r="K6292" s="6">
        <f>J6292/H6292</f>
        <v>0.23740201567749161</v>
      </c>
      <c r="M6292" t="str">
        <f>LEFT(C6292, SEARCH(" ", C6292) - 1)</f>
        <v>George</v>
      </c>
      <c r="N6292" t="str" cm="1">
        <f t="array" ref="N6292">_xlfn.IFS(H6292&lt;0, "LOSS", H6292&gt;1000, "GREAT", H6292&gt;500, "GOOD", H6292&gt;=100, "OKAY", H6292&lt;100, "OKAY")</f>
        <v>OKAY</v>
      </c>
    </row>
    <row r="6293" spans="1:14">
      <c r="A6293" s="2">
        <v>42700</v>
      </c>
      <c r="B6293" s="2" t="str">
        <f>TEXT(A6293,"mmmm")</f>
        <v>November</v>
      </c>
      <c r="C6293" t="s">
        <v>232</v>
      </c>
      <c r="D6293" t="s">
        <v>100</v>
      </c>
      <c r="E6293" t="s">
        <v>25</v>
      </c>
      <c r="F6293" t="s">
        <v>35</v>
      </c>
      <c r="G6293" t="s">
        <v>1797</v>
      </c>
      <c r="H6293">
        <v>59.97</v>
      </c>
      <c r="I6293">
        <v>3</v>
      </c>
      <c r="J6293">
        <v>14.99</v>
      </c>
      <c r="K6293" s="6">
        <f>J6293/H6293</f>
        <v>0.24995831248957814</v>
      </c>
      <c r="M6293" t="str">
        <f>LEFT(C6293, SEARCH(" ", C6293) - 1)</f>
        <v>Cynthia</v>
      </c>
      <c r="N6293" t="str" cm="1">
        <f t="array" ref="N6293">_xlfn.IFS(H6293&lt;0, "LOSS", H6293&gt;1000, "GREAT", H6293&gt;500, "GOOD", H6293&gt;=100, "OKAY", H6293&lt;100, "OKAY")</f>
        <v>OKAY</v>
      </c>
    </row>
    <row r="6294" spans="1:14">
      <c r="A6294" s="2">
        <v>42700</v>
      </c>
      <c r="B6294" s="2" t="str">
        <f>TEXT(A6294,"mmmm")</f>
        <v>November</v>
      </c>
      <c r="C6294" t="s">
        <v>232</v>
      </c>
      <c r="D6294" t="s">
        <v>100</v>
      </c>
      <c r="E6294" t="s">
        <v>23</v>
      </c>
      <c r="F6294" t="s">
        <v>47</v>
      </c>
      <c r="G6294" t="s">
        <v>1963</v>
      </c>
      <c r="H6294">
        <v>13.36</v>
      </c>
      <c r="I6294">
        <v>2</v>
      </c>
      <c r="J6294">
        <v>6.41</v>
      </c>
      <c r="K6294" s="6">
        <f>J6294/H6294</f>
        <v>0.4797904191616767</v>
      </c>
      <c r="M6294" t="str">
        <f>LEFT(C6294, SEARCH(" ", C6294) - 1)</f>
        <v>Cynthia</v>
      </c>
      <c r="N6294" t="str" cm="1">
        <f t="array" ref="N6294">_xlfn.IFS(H6294&lt;0, "LOSS", H6294&gt;1000, "GREAT", H6294&gt;500, "GOOD", H6294&gt;=100, "OKAY", H6294&lt;100, "OKAY")</f>
        <v>OKAY</v>
      </c>
    </row>
    <row r="6295" spans="1:14">
      <c r="A6295" s="2">
        <v>42700</v>
      </c>
      <c r="B6295" s="2" t="str">
        <f>TEXT(A6295,"mmmm")</f>
        <v>November</v>
      </c>
      <c r="C6295" t="s">
        <v>983</v>
      </c>
      <c r="D6295" t="s">
        <v>27</v>
      </c>
      <c r="E6295" t="s">
        <v>23</v>
      </c>
      <c r="F6295" t="s">
        <v>38</v>
      </c>
      <c r="G6295" t="s">
        <v>1975</v>
      </c>
      <c r="H6295">
        <v>78.760000000000005</v>
      </c>
      <c r="I6295">
        <v>9</v>
      </c>
      <c r="J6295">
        <v>-57.76</v>
      </c>
      <c r="K6295" s="6">
        <f>J6295/H6295</f>
        <v>-0.73336719146775009</v>
      </c>
      <c r="M6295" t="str">
        <f>LEFT(C6295, SEARCH(" ", C6295) - 1)</f>
        <v>Eric</v>
      </c>
      <c r="N6295" t="str" cm="1">
        <f t="array" ref="N6295">_xlfn.IFS(H6295&lt;0, "LOSS", H6295&gt;1000, "GREAT", H6295&gt;500, "GOOD", H6295&gt;=100, "OKAY", H6295&lt;100, "OKAY")</f>
        <v>OKAY</v>
      </c>
    </row>
    <row r="6296" spans="1:14">
      <c r="A6296" s="2">
        <v>42700</v>
      </c>
      <c r="B6296" s="2" t="str">
        <f>TEXT(A6296,"mmmm")</f>
        <v>November</v>
      </c>
      <c r="C6296" t="s">
        <v>1339</v>
      </c>
      <c r="D6296" t="s">
        <v>22</v>
      </c>
      <c r="E6296" t="s">
        <v>21</v>
      </c>
      <c r="F6296" t="s">
        <v>39</v>
      </c>
      <c r="G6296" t="s">
        <v>1424</v>
      </c>
      <c r="H6296">
        <v>3406.66</v>
      </c>
      <c r="I6296">
        <v>8</v>
      </c>
      <c r="J6296">
        <v>160.31</v>
      </c>
      <c r="K6296" s="6">
        <f>J6296/H6296</f>
        <v>4.7057822030962884E-2</v>
      </c>
      <c r="M6296" t="str">
        <f>LEFT(C6296, SEARCH(" ", C6296) - 1)</f>
        <v>Maribeth</v>
      </c>
      <c r="N6296" t="str" cm="1">
        <f t="array" ref="N6296">_xlfn.IFS(H6296&lt;0, "LOSS", H6296&gt;1000, "GREAT", H6296&gt;500, "GOOD", H6296&gt;=100, "OKAY", H6296&lt;100, "OKAY")</f>
        <v>GREAT</v>
      </c>
    </row>
    <row r="6297" spans="1:14">
      <c r="A6297" s="2">
        <v>42700</v>
      </c>
      <c r="B6297" s="2" t="str">
        <f>TEXT(A6297,"mmmm")</f>
        <v>November</v>
      </c>
      <c r="C6297" t="s">
        <v>1339</v>
      </c>
      <c r="D6297" t="s">
        <v>22</v>
      </c>
      <c r="E6297" t="s">
        <v>23</v>
      </c>
      <c r="F6297" t="s">
        <v>37</v>
      </c>
      <c r="G6297" t="s">
        <v>1894</v>
      </c>
      <c r="H6297">
        <v>37.17</v>
      </c>
      <c r="I6297">
        <v>9</v>
      </c>
      <c r="J6297">
        <v>10.41</v>
      </c>
      <c r="K6297" s="6">
        <f>J6297/H6297</f>
        <v>0.2800645682001614</v>
      </c>
      <c r="M6297" t="str">
        <f>LEFT(C6297, SEARCH(" ", C6297) - 1)</f>
        <v>Maribeth</v>
      </c>
      <c r="N6297" t="str" cm="1">
        <f t="array" ref="N6297">_xlfn.IFS(H6297&lt;0, "LOSS", H6297&gt;1000, "GREAT", H6297&gt;500, "GOOD", H6297&gt;=100, "OKAY", H6297&lt;100, "OKAY")</f>
        <v>OKAY</v>
      </c>
    </row>
    <row r="6298" spans="1:14">
      <c r="A6298" s="2">
        <v>42700</v>
      </c>
      <c r="B6298" s="2" t="str">
        <f>TEXT(A6298,"mmmm")</f>
        <v>November</v>
      </c>
      <c r="C6298" t="s">
        <v>1339</v>
      </c>
      <c r="D6298" t="s">
        <v>22</v>
      </c>
      <c r="E6298" t="s">
        <v>23</v>
      </c>
      <c r="F6298" t="s">
        <v>36</v>
      </c>
      <c r="G6298" t="s">
        <v>2697</v>
      </c>
      <c r="H6298">
        <v>64.959999999999994</v>
      </c>
      <c r="I6298">
        <v>2</v>
      </c>
      <c r="J6298">
        <v>19.489999999999998</v>
      </c>
      <c r="K6298" s="6">
        <f>J6298/H6298</f>
        <v>0.30003078817733991</v>
      </c>
      <c r="M6298" t="str">
        <f>LEFT(C6298, SEARCH(" ", C6298) - 1)</f>
        <v>Maribeth</v>
      </c>
      <c r="N6298" t="str" cm="1">
        <f t="array" ref="N6298">_xlfn.IFS(H6298&lt;0, "LOSS", H6298&gt;1000, "GREAT", H6298&gt;500, "GOOD", H6298&gt;=100, "OKAY", H6298&lt;100, "OKAY")</f>
        <v>OKAY</v>
      </c>
    </row>
    <row r="6299" spans="1:14">
      <c r="A6299" s="2">
        <v>42700</v>
      </c>
      <c r="B6299" s="2" t="str">
        <f>TEXT(A6299,"mmmm")</f>
        <v>November</v>
      </c>
      <c r="C6299" t="s">
        <v>1339</v>
      </c>
      <c r="D6299" t="s">
        <v>22</v>
      </c>
      <c r="E6299" t="s">
        <v>21</v>
      </c>
      <c r="F6299" t="s">
        <v>44</v>
      </c>
      <c r="G6299" t="s">
        <v>2115</v>
      </c>
      <c r="H6299">
        <v>595.38</v>
      </c>
      <c r="I6299">
        <v>6</v>
      </c>
      <c r="J6299">
        <v>297.69</v>
      </c>
      <c r="K6299" s="6">
        <f>J6299/H6299</f>
        <v>0.5</v>
      </c>
      <c r="M6299" t="str">
        <f>LEFT(C6299, SEARCH(" ", C6299) - 1)</f>
        <v>Maribeth</v>
      </c>
      <c r="N6299" t="str" cm="1">
        <f t="array" ref="N6299">_xlfn.IFS(H6299&lt;0, "LOSS", H6299&gt;1000, "GREAT", H6299&gt;500, "GOOD", H6299&gt;=100, "OKAY", H6299&lt;100, "OKAY")</f>
        <v>GOOD</v>
      </c>
    </row>
    <row r="6300" spans="1:14">
      <c r="A6300" s="2">
        <v>42701</v>
      </c>
      <c r="B6300" s="2" t="str">
        <f>TEXT(A6300,"mmmm")</f>
        <v>November</v>
      </c>
      <c r="C6300" t="s">
        <v>1601</v>
      </c>
      <c r="D6300" t="s">
        <v>29</v>
      </c>
      <c r="E6300" t="s">
        <v>23</v>
      </c>
      <c r="F6300" t="s">
        <v>49</v>
      </c>
      <c r="G6300" t="s">
        <v>199</v>
      </c>
      <c r="H6300">
        <v>97.98</v>
      </c>
      <c r="I6300">
        <v>2</v>
      </c>
      <c r="J6300">
        <v>-24.5</v>
      </c>
      <c r="K6300" s="6">
        <f>J6300/H6300</f>
        <v>-0.25005103082261687</v>
      </c>
      <c r="M6300" t="str">
        <f>LEFT(C6300, SEARCH(" ", C6300) - 1)</f>
        <v>Greg</v>
      </c>
      <c r="N6300" t="str" cm="1">
        <f t="array" ref="N6300">_xlfn.IFS(H6300&lt;0, "LOSS", H6300&gt;1000, "GREAT", H6300&gt;500, "GOOD", H6300&gt;=100, "OKAY", H6300&lt;100, "OKAY")</f>
        <v>OKAY</v>
      </c>
    </row>
    <row r="6301" spans="1:14">
      <c r="A6301" s="2">
        <v>42701</v>
      </c>
      <c r="B6301" s="2" t="str">
        <f>TEXT(A6301,"mmmm")</f>
        <v>November</v>
      </c>
      <c r="C6301" t="s">
        <v>1601</v>
      </c>
      <c r="D6301" t="s">
        <v>29</v>
      </c>
      <c r="E6301" t="s">
        <v>25</v>
      </c>
      <c r="F6301" t="s">
        <v>35</v>
      </c>
      <c r="G6301" t="s">
        <v>103</v>
      </c>
      <c r="H6301">
        <v>62.4</v>
      </c>
      <c r="I6301">
        <v>6</v>
      </c>
      <c r="J6301">
        <v>19.5</v>
      </c>
      <c r="K6301" s="6">
        <f>J6301/H6301</f>
        <v>0.3125</v>
      </c>
      <c r="M6301" t="str">
        <f>LEFT(C6301, SEARCH(" ", C6301) - 1)</f>
        <v>Greg</v>
      </c>
      <c r="N6301" t="str" cm="1">
        <f t="array" ref="N6301">_xlfn.IFS(H6301&lt;0, "LOSS", H6301&gt;1000, "GREAT", H6301&gt;500, "GOOD", H6301&gt;=100, "OKAY", H6301&lt;100, "OKAY")</f>
        <v>OKAY</v>
      </c>
    </row>
    <row r="6302" spans="1:14">
      <c r="A6302" s="2">
        <v>42701</v>
      </c>
      <c r="B6302" s="2" t="str">
        <f>TEXT(A6302,"mmmm")</f>
        <v>November</v>
      </c>
      <c r="C6302" t="s">
        <v>1910</v>
      </c>
      <c r="D6302" t="s">
        <v>73</v>
      </c>
      <c r="E6302" t="s">
        <v>25</v>
      </c>
      <c r="F6302" t="s">
        <v>48</v>
      </c>
      <c r="G6302" t="s">
        <v>2713</v>
      </c>
      <c r="H6302">
        <v>271.99</v>
      </c>
      <c r="I6302">
        <v>1</v>
      </c>
      <c r="J6302">
        <v>23.8</v>
      </c>
      <c r="K6302" s="6">
        <f>J6302/H6302</f>
        <v>8.7503217030037869E-2</v>
      </c>
      <c r="M6302" t="str">
        <f>LEFT(C6302, SEARCH(" ", C6302) - 1)</f>
        <v>Craig</v>
      </c>
      <c r="N6302" t="str" cm="1">
        <f t="array" ref="N6302">_xlfn.IFS(H6302&lt;0, "LOSS", H6302&gt;1000, "GREAT", H6302&gt;500, "GOOD", H6302&gt;=100, "OKAY", H6302&lt;100, "OKAY")</f>
        <v>OKAY</v>
      </c>
    </row>
    <row r="6303" spans="1:14">
      <c r="A6303" s="2">
        <v>42701</v>
      </c>
      <c r="B6303" s="2" t="str">
        <f>TEXT(A6303,"mmmm")</f>
        <v>November</v>
      </c>
      <c r="C6303" t="s">
        <v>2240</v>
      </c>
      <c r="D6303" t="s">
        <v>32</v>
      </c>
      <c r="E6303" t="s">
        <v>23</v>
      </c>
      <c r="F6303" t="s">
        <v>36</v>
      </c>
      <c r="G6303" t="s">
        <v>531</v>
      </c>
      <c r="H6303">
        <v>167.29</v>
      </c>
      <c r="I6303">
        <v>6</v>
      </c>
      <c r="J6303">
        <v>29.74</v>
      </c>
      <c r="K6303" s="6">
        <f>J6303/H6303</f>
        <v>0.17777512104728316</v>
      </c>
      <c r="M6303" t="str">
        <f>LEFT(C6303, SEARCH(" ", C6303) - 1)</f>
        <v>Victoria</v>
      </c>
      <c r="N6303" t="str" cm="1">
        <f t="array" ref="N6303">_xlfn.IFS(H6303&lt;0, "LOSS", H6303&gt;1000, "GREAT", H6303&gt;500, "GOOD", H6303&gt;=100, "OKAY", H6303&lt;100, "OKAY")</f>
        <v>OKAY</v>
      </c>
    </row>
    <row r="6304" spans="1:14">
      <c r="A6304" s="2">
        <v>42701</v>
      </c>
      <c r="B6304" s="2" t="str">
        <f>TEXT(A6304,"mmmm")</f>
        <v>November</v>
      </c>
      <c r="C6304" t="s">
        <v>966</v>
      </c>
      <c r="D6304" t="s">
        <v>158</v>
      </c>
      <c r="E6304" t="s">
        <v>25</v>
      </c>
      <c r="F6304" t="s">
        <v>35</v>
      </c>
      <c r="G6304" t="s">
        <v>1405</v>
      </c>
      <c r="H6304">
        <v>34.950000000000003</v>
      </c>
      <c r="I6304">
        <v>5</v>
      </c>
      <c r="J6304">
        <v>15.38</v>
      </c>
      <c r="K6304" s="6">
        <f>J6304/H6304</f>
        <v>0.44005722460658081</v>
      </c>
      <c r="M6304" t="str">
        <f>LEFT(C6304, SEARCH(" ", C6304) - 1)</f>
        <v>Rob</v>
      </c>
      <c r="N6304" t="str" cm="1">
        <f t="array" ref="N6304">_xlfn.IFS(H6304&lt;0, "LOSS", H6304&gt;1000, "GREAT", H6304&gt;500, "GOOD", H6304&gt;=100, "OKAY", H6304&lt;100, "OKAY")</f>
        <v>OKAY</v>
      </c>
    </row>
    <row r="6305" spans="1:14">
      <c r="A6305" s="2">
        <v>42701</v>
      </c>
      <c r="B6305" s="2" t="str">
        <f>TEXT(A6305,"mmmm")</f>
        <v>November</v>
      </c>
      <c r="C6305" t="s">
        <v>966</v>
      </c>
      <c r="D6305" t="s">
        <v>158</v>
      </c>
      <c r="E6305" t="s">
        <v>23</v>
      </c>
      <c r="F6305" t="s">
        <v>38</v>
      </c>
      <c r="G6305" t="s">
        <v>785</v>
      </c>
      <c r="H6305">
        <v>152</v>
      </c>
      <c r="I6305">
        <v>5</v>
      </c>
      <c r="J6305">
        <v>69.92</v>
      </c>
      <c r="K6305" s="6">
        <f>J6305/H6305</f>
        <v>0.46</v>
      </c>
      <c r="M6305" t="str">
        <f>LEFT(C6305, SEARCH(" ", C6305) - 1)</f>
        <v>Rob</v>
      </c>
      <c r="N6305" t="str" cm="1">
        <f t="array" ref="N6305">_xlfn.IFS(H6305&lt;0, "LOSS", H6305&gt;1000, "GREAT", H6305&gt;500, "GOOD", H6305&gt;=100, "OKAY", H6305&lt;100, "OKAY")</f>
        <v>OKAY</v>
      </c>
    </row>
    <row r="6306" spans="1:14">
      <c r="A6306" s="2">
        <v>42701</v>
      </c>
      <c r="B6306" s="2" t="str">
        <f>TEXT(A6306,"mmmm")</f>
        <v>November</v>
      </c>
      <c r="C6306" t="s">
        <v>1950</v>
      </c>
      <c r="D6306" t="s">
        <v>242</v>
      </c>
      <c r="E6306" t="s">
        <v>21</v>
      </c>
      <c r="F6306" t="s">
        <v>44</v>
      </c>
      <c r="G6306" t="s">
        <v>189</v>
      </c>
      <c r="H6306">
        <v>31.56</v>
      </c>
      <c r="I6306">
        <v>3</v>
      </c>
      <c r="J6306">
        <v>10.41</v>
      </c>
      <c r="K6306" s="6">
        <f>J6306/H6306</f>
        <v>0.32984790874524716</v>
      </c>
      <c r="M6306" t="str">
        <f>LEFT(C6306, SEARCH(" ", C6306) - 1)</f>
        <v>Pamela</v>
      </c>
      <c r="N6306" t="str" cm="1">
        <f t="array" ref="N6306">_xlfn.IFS(H6306&lt;0, "LOSS", H6306&gt;1000, "GREAT", H6306&gt;500, "GOOD", H6306&gt;=100, "OKAY", H6306&lt;100, "OKAY")</f>
        <v>OKAY</v>
      </c>
    </row>
    <row r="6307" spans="1:14">
      <c r="A6307" s="2">
        <v>42701</v>
      </c>
      <c r="B6307" s="2" t="str">
        <f>TEXT(A6307,"mmmm")</f>
        <v>November</v>
      </c>
      <c r="C6307" t="s">
        <v>806</v>
      </c>
      <c r="D6307" t="s">
        <v>31</v>
      </c>
      <c r="E6307" t="s">
        <v>25</v>
      </c>
      <c r="F6307" t="s">
        <v>48</v>
      </c>
      <c r="G6307" t="s">
        <v>1886</v>
      </c>
      <c r="H6307">
        <v>116.76</v>
      </c>
      <c r="I6307">
        <v>1</v>
      </c>
      <c r="J6307">
        <v>14.6</v>
      </c>
      <c r="K6307" s="6">
        <f>J6307/H6307</f>
        <v>0.12504282288454949</v>
      </c>
      <c r="M6307" t="str">
        <f>LEFT(C6307, SEARCH(" ", C6307) - 1)</f>
        <v>Herbert</v>
      </c>
      <c r="N6307" t="str" cm="1">
        <f t="array" ref="N6307">_xlfn.IFS(H6307&lt;0, "LOSS", H6307&gt;1000, "GREAT", H6307&gt;500, "GOOD", H6307&gt;=100, "OKAY", H6307&lt;100, "OKAY")</f>
        <v>OKAY</v>
      </c>
    </row>
    <row r="6308" spans="1:14">
      <c r="A6308" s="2">
        <v>42701</v>
      </c>
      <c r="B6308" s="2" t="str">
        <f>TEXT(A6308,"mmmm")</f>
        <v>November</v>
      </c>
      <c r="C6308" t="s">
        <v>806</v>
      </c>
      <c r="D6308" t="s">
        <v>31</v>
      </c>
      <c r="E6308" t="s">
        <v>21</v>
      </c>
      <c r="F6308" t="s">
        <v>51</v>
      </c>
      <c r="G6308" t="s">
        <v>564</v>
      </c>
      <c r="H6308">
        <v>331.02</v>
      </c>
      <c r="I6308">
        <v>7</v>
      </c>
      <c r="J6308">
        <v>-114.35</v>
      </c>
      <c r="K6308" s="6">
        <f>J6308/H6308</f>
        <v>-0.34544740499063503</v>
      </c>
      <c r="M6308" t="str">
        <f>LEFT(C6308, SEARCH(" ", C6308) - 1)</f>
        <v>Herbert</v>
      </c>
      <c r="N6308" t="str" cm="1">
        <f t="array" ref="N6308">_xlfn.IFS(H6308&lt;0, "LOSS", H6308&gt;1000, "GREAT", H6308&gt;500, "GOOD", H6308&gt;=100, "OKAY", H6308&lt;100, "OKAY")</f>
        <v>OKAY</v>
      </c>
    </row>
    <row r="6309" spans="1:14">
      <c r="A6309" s="2">
        <v>42701</v>
      </c>
      <c r="B6309" s="2" t="str">
        <f>TEXT(A6309,"mmmm")</f>
        <v>November</v>
      </c>
      <c r="C6309" t="s">
        <v>2581</v>
      </c>
      <c r="D6309" t="s">
        <v>73</v>
      </c>
      <c r="E6309" t="s">
        <v>23</v>
      </c>
      <c r="F6309" t="s">
        <v>49</v>
      </c>
      <c r="G6309" t="s">
        <v>604</v>
      </c>
      <c r="H6309">
        <v>39.81</v>
      </c>
      <c r="I6309">
        <v>4</v>
      </c>
      <c r="J6309">
        <v>3.98</v>
      </c>
      <c r="K6309" s="6">
        <f>J6309/H6309</f>
        <v>9.9974880683245407E-2</v>
      </c>
      <c r="M6309" t="str">
        <f>LEFT(C6309, SEARCH(" ", C6309) - 1)</f>
        <v>Chris</v>
      </c>
      <c r="N6309" t="str" cm="1">
        <f t="array" ref="N6309">_xlfn.IFS(H6309&lt;0, "LOSS", H6309&gt;1000, "GREAT", H6309&gt;500, "GOOD", H6309&gt;=100, "OKAY", H6309&lt;100, "OKAY")</f>
        <v>OKAY</v>
      </c>
    </row>
    <row r="6310" spans="1:14">
      <c r="A6310" s="2">
        <v>42701</v>
      </c>
      <c r="B6310" s="2" t="str">
        <f>TEXT(A6310,"mmmm")</f>
        <v>November</v>
      </c>
      <c r="C6310" t="s">
        <v>446</v>
      </c>
      <c r="D6310" t="s">
        <v>242</v>
      </c>
      <c r="E6310" t="s">
        <v>23</v>
      </c>
      <c r="F6310" t="s">
        <v>47</v>
      </c>
      <c r="G6310" t="s">
        <v>2714</v>
      </c>
      <c r="H6310">
        <v>25.92</v>
      </c>
      <c r="I6310">
        <v>4</v>
      </c>
      <c r="J6310">
        <v>12.44</v>
      </c>
      <c r="K6310" s="6">
        <f>J6310/H6310</f>
        <v>0.47993827160493824</v>
      </c>
      <c r="M6310" t="str">
        <f>LEFT(C6310, SEARCH(" ", C6310) - 1)</f>
        <v>Cassandra</v>
      </c>
      <c r="N6310" t="str" cm="1">
        <f t="array" ref="N6310">_xlfn.IFS(H6310&lt;0, "LOSS", H6310&gt;1000, "GREAT", H6310&gt;500, "GOOD", H6310&gt;=100, "OKAY", H6310&lt;100, "OKAY")</f>
        <v>OKAY</v>
      </c>
    </row>
    <row r="6311" spans="1:14">
      <c r="A6311" s="2">
        <v>42701</v>
      </c>
      <c r="B6311" s="2" t="str">
        <f>TEXT(A6311,"mmmm")</f>
        <v>November</v>
      </c>
      <c r="C6311" t="s">
        <v>446</v>
      </c>
      <c r="D6311" t="s">
        <v>242</v>
      </c>
      <c r="E6311" t="s">
        <v>23</v>
      </c>
      <c r="F6311" t="s">
        <v>37</v>
      </c>
      <c r="G6311" t="s">
        <v>1088</v>
      </c>
      <c r="H6311">
        <v>34.65</v>
      </c>
      <c r="I6311">
        <v>3</v>
      </c>
      <c r="J6311">
        <v>9.6999999999999993</v>
      </c>
      <c r="K6311" s="6">
        <f>J6311/H6311</f>
        <v>0.27994227994227994</v>
      </c>
      <c r="M6311" t="str">
        <f>LEFT(C6311, SEARCH(" ", C6311) - 1)</f>
        <v>Cassandra</v>
      </c>
      <c r="N6311" t="str" cm="1">
        <f t="array" ref="N6311">_xlfn.IFS(H6311&lt;0, "LOSS", H6311&gt;1000, "GREAT", H6311&gt;500, "GOOD", H6311&gt;=100, "OKAY", H6311&lt;100, "OKAY")</f>
        <v>OKAY</v>
      </c>
    </row>
    <row r="6312" spans="1:14">
      <c r="A6312" s="2">
        <v>42701</v>
      </c>
      <c r="B6312" s="2" t="str">
        <f>TEXT(A6312,"mmmm")</f>
        <v>November</v>
      </c>
      <c r="C6312" t="s">
        <v>446</v>
      </c>
      <c r="D6312" t="s">
        <v>242</v>
      </c>
      <c r="E6312" t="s">
        <v>23</v>
      </c>
      <c r="F6312" t="s">
        <v>47</v>
      </c>
      <c r="G6312" t="s">
        <v>581</v>
      </c>
      <c r="H6312">
        <v>204.95</v>
      </c>
      <c r="I6312">
        <v>5</v>
      </c>
      <c r="J6312">
        <v>100.43</v>
      </c>
      <c r="K6312" s="6">
        <f>J6312/H6312</f>
        <v>0.49002195657477438</v>
      </c>
      <c r="M6312" t="str">
        <f>LEFT(C6312, SEARCH(" ", C6312) - 1)</f>
        <v>Cassandra</v>
      </c>
      <c r="N6312" t="str" cm="1">
        <f t="array" ref="N6312">_xlfn.IFS(H6312&lt;0, "LOSS", H6312&gt;1000, "GREAT", H6312&gt;500, "GOOD", H6312&gt;=100, "OKAY", H6312&lt;100, "OKAY")</f>
        <v>OKAY</v>
      </c>
    </row>
    <row r="6313" spans="1:14">
      <c r="A6313" s="2">
        <v>42701</v>
      </c>
      <c r="B6313" s="2" t="str">
        <f>TEXT(A6313,"mmmm")</f>
        <v>November</v>
      </c>
      <c r="C6313" t="s">
        <v>446</v>
      </c>
      <c r="D6313" t="s">
        <v>242</v>
      </c>
      <c r="E6313" t="s">
        <v>23</v>
      </c>
      <c r="F6313" t="s">
        <v>38</v>
      </c>
      <c r="G6313" t="s">
        <v>828</v>
      </c>
      <c r="H6313">
        <v>79.95</v>
      </c>
      <c r="I6313">
        <v>5</v>
      </c>
      <c r="J6313">
        <v>38.380000000000003</v>
      </c>
      <c r="K6313" s="6">
        <f>J6313/H6313</f>
        <v>0.48005003126954349</v>
      </c>
      <c r="M6313" t="str">
        <f>LEFT(C6313, SEARCH(" ", C6313) - 1)</f>
        <v>Cassandra</v>
      </c>
      <c r="N6313" t="str" cm="1">
        <f t="array" ref="N6313">_xlfn.IFS(H6313&lt;0, "LOSS", H6313&gt;1000, "GREAT", H6313&gt;500, "GOOD", H6313&gt;=100, "OKAY", H6313&lt;100, "OKAY")</f>
        <v>OKAY</v>
      </c>
    </row>
    <row r="6314" spans="1:14">
      <c r="A6314" s="2">
        <v>42702</v>
      </c>
      <c r="B6314" s="2" t="str">
        <f>TEXT(A6314,"mmmm")</f>
        <v>November</v>
      </c>
      <c r="C6314" t="s">
        <v>2715</v>
      </c>
      <c r="D6314" t="s">
        <v>100</v>
      </c>
      <c r="E6314" t="s">
        <v>23</v>
      </c>
      <c r="F6314" t="s">
        <v>38</v>
      </c>
      <c r="G6314" t="s">
        <v>1382</v>
      </c>
      <c r="H6314">
        <v>7.16</v>
      </c>
      <c r="I6314">
        <v>2</v>
      </c>
      <c r="J6314">
        <v>3.44</v>
      </c>
      <c r="K6314" s="6">
        <f>J6314/H6314</f>
        <v>0.48044692737430167</v>
      </c>
      <c r="M6314" t="str">
        <f>LEFT(C6314, SEARCH(" ", C6314) - 1)</f>
        <v>Sally</v>
      </c>
      <c r="N6314" t="str" cm="1">
        <f t="array" ref="N6314">_xlfn.IFS(H6314&lt;0, "LOSS", H6314&gt;1000, "GREAT", H6314&gt;500, "GOOD", H6314&gt;=100, "OKAY", H6314&lt;100, "OKAY")</f>
        <v>OKAY</v>
      </c>
    </row>
    <row r="6315" spans="1:14">
      <c r="A6315" s="2">
        <v>42702</v>
      </c>
      <c r="B6315" s="2" t="str">
        <f>TEXT(A6315,"mmmm")</f>
        <v>November</v>
      </c>
      <c r="C6315" t="s">
        <v>105</v>
      </c>
      <c r="D6315" t="s">
        <v>31</v>
      </c>
      <c r="E6315" t="s">
        <v>23</v>
      </c>
      <c r="F6315" t="s">
        <v>38</v>
      </c>
      <c r="G6315" t="s">
        <v>642</v>
      </c>
      <c r="H6315">
        <v>7.43</v>
      </c>
      <c r="I6315">
        <v>6</v>
      </c>
      <c r="J6315">
        <v>-5.7</v>
      </c>
      <c r="K6315" s="6">
        <f>J6315/H6315</f>
        <v>-0.76716016150740252</v>
      </c>
      <c r="M6315" t="str">
        <f>LEFT(C6315, SEARCH(" ", C6315) - 1)</f>
        <v>Anthony</v>
      </c>
      <c r="N6315" t="str" cm="1">
        <f t="array" ref="N6315">_xlfn.IFS(H6315&lt;0, "LOSS", H6315&gt;1000, "GREAT", H6315&gt;500, "GOOD", H6315&gt;=100, "OKAY", H6315&lt;100, "OKAY")</f>
        <v>OKAY</v>
      </c>
    </row>
    <row r="6316" spans="1:14">
      <c r="A6316" s="2">
        <v>42702</v>
      </c>
      <c r="B6316" s="2" t="str">
        <f>TEXT(A6316,"mmmm")</f>
        <v>November</v>
      </c>
      <c r="C6316" t="s">
        <v>769</v>
      </c>
      <c r="D6316" t="s">
        <v>80</v>
      </c>
      <c r="E6316" t="s">
        <v>21</v>
      </c>
      <c r="F6316" t="s">
        <v>40</v>
      </c>
      <c r="G6316" t="s">
        <v>364</v>
      </c>
      <c r="H6316">
        <v>182.67</v>
      </c>
      <c r="I6316">
        <v>3</v>
      </c>
      <c r="J6316">
        <v>52.97</v>
      </c>
      <c r="K6316" s="6">
        <f>J6316/H6316</f>
        <v>0.28997646028357149</v>
      </c>
      <c r="M6316" t="str">
        <f>LEFT(C6316, SEARCH(" ", C6316) - 1)</f>
        <v>Randy</v>
      </c>
      <c r="N6316" t="str" cm="1">
        <f t="array" ref="N6316">_xlfn.IFS(H6316&lt;0, "LOSS", H6316&gt;1000, "GREAT", H6316&gt;500, "GOOD", H6316&gt;=100, "OKAY", H6316&lt;100, "OKAY")</f>
        <v>OKAY</v>
      </c>
    </row>
    <row r="6317" spans="1:14">
      <c r="A6317" s="2">
        <v>42702</v>
      </c>
      <c r="B6317" s="2" t="str">
        <f>TEXT(A6317,"mmmm")</f>
        <v>November</v>
      </c>
      <c r="C6317" t="s">
        <v>769</v>
      </c>
      <c r="D6317" t="s">
        <v>80</v>
      </c>
      <c r="E6317" t="s">
        <v>25</v>
      </c>
      <c r="F6317" t="s">
        <v>35</v>
      </c>
      <c r="G6317" t="s">
        <v>568</v>
      </c>
      <c r="H6317">
        <v>101.7</v>
      </c>
      <c r="I6317">
        <v>6</v>
      </c>
      <c r="J6317">
        <v>6.1</v>
      </c>
      <c r="K6317" s="6">
        <f>J6317/H6317</f>
        <v>5.9980334316617499E-2</v>
      </c>
      <c r="M6317" t="str">
        <f>LEFT(C6317, SEARCH(" ", C6317) - 1)</f>
        <v>Randy</v>
      </c>
      <c r="N6317" t="str" cm="1">
        <f t="array" ref="N6317">_xlfn.IFS(H6317&lt;0, "LOSS", H6317&gt;1000, "GREAT", H6317&gt;500, "GOOD", H6317&gt;=100, "OKAY", H6317&lt;100, "OKAY")</f>
        <v>OKAY</v>
      </c>
    </row>
    <row r="6318" spans="1:14">
      <c r="A6318" s="2">
        <v>42702</v>
      </c>
      <c r="B6318" s="2" t="str">
        <f>TEXT(A6318,"mmmm")</f>
        <v>November</v>
      </c>
      <c r="C6318" t="s">
        <v>769</v>
      </c>
      <c r="D6318" t="s">
        <v>80</v>
      </c>
      <c r="E6318" t="s">
        <v>23</v>
      </c>
      <c r="F6318" t="s">
        <v>49</v>
      </c>
      <c r="G6318" t="s">
        <v>1191</v>
      </c>
      <c r="H6318">
        <v>1126.02</v>
      </c>
      <c r="I6318">
        <v>3</v>
      </c>
      <c r="J6318">
        <v>56.3</v>
      </c>
      <c r="K6318" s="6">
        <f>J6318/H6318</f>
        <v>4.9999111916306994E-2</v>
      </c>
      <c r="M6318" t="str">
        <f>LEFT(C6318, SEARCH(" ", C6318) - 1)</f>
        <v>Randy</v>
      </c>
      <c r="N6318" t="str" cm="1">
        <f t="array" ref="N6318">_xlfn.IFS(H6318&lt;0, "LOSS", H6318&gt;1000, "GREAT", H6318&gt;500, "GOOD", H6318&gt;=100, "OKAY", H6318&lt;100, "OKAY")</f>
        <v>GREAT</v>
      </c>
    </row>
    <row r="6319" spans="1:14">
      <c r="A6319" s="2">
        <v>42702</v>
      </c>
      <c r="B6319" s="2" t="str">
        <f>TEXT(A6319,"mmmm")</f>
        <v>November</v>
      </c>
      <c r="C6319" t="s">
        <v>769</v>
      </c>
      <c r="D6319" t="s">
        <v>80</v>
      </c>
      <c r="E6319" t="s">
        <v>23</v>
      </c>
      <c r="F6319" t="s">
        <v>49</v>
      </c>
      <c r="G6319" t="s">
        <v>1578</v>
      </c>
      <c r="H6319">
        <v>1263.3</v>
      </c>
      <c r="I6319">
        <v>6</v>
      </c>
      <c r="J6319">
        <v>315.83</v>
      </c>
      <c r="K6319" s="6">
        <f>J6319/H6319</f>
        <v>0.25000395788807095</v>
      </c>
      <c r="M6319" t="str">
        <f>LEFT(C6319, SEARCH(" ", C6319) - 1)</f>
        <v>Randy</v>
      </c>
      <c r="N6319" t="str" cm="1">
        <f t="array" ref="N6319">_xlfn.IFS(H6319&lt;0, "LOSS", H6319&gt;1000, "GREAT", H6319&gt;500, "GOOD", H6319&gt;=100, "OKAY", H6319&lt;100, "OKAY")</f>
        <v>GREAT</v>
      </c>
    </row>
    <row r="6320" spans="1:14">
      <c r="A6320" s="2">
        <v>42702</v>
      </c>
      <c r="B6320" s="2" t="str">
        <f>TEXT(A6320,"mmmm")</f>
        <v>November</v>
      </c>
      <c r="C6320" t="s">
        <v>676</v>
      </c>
      <c r="D6320" t="s">
        <v>27</v>
      </c>
      <c r="E6320" t="s">
        <v>25</v>
      </c>
      <c r="F6320" t="s">
        <v>48</v>
      </c>
      <c r="G6320" t="s">
        <v>91</v>
      </c>
      <c r="H6320">
        <v>340.18</v>
      </c>
      <c r="I6320">
        <v>3</v>
      </c>
      <c r="J6320">
        <v>-73.709999999999994</v>
      </c>
      <c r="K6320" s="6">
        <f>J6320/H6320</f>
        <v>-0.21667940502087127</v>
      </c>
      <c r="M6320" t="str">
        <f>LEFT(C6320, SEARCH(" ", C6320) - 1)</f>
        <v>David</v>
      </c>
      <c r="N6320" t="str" cm="1">
        <f t="array" ref="N6320">_xlfn.IFS(H6320&lt;0, "LOSS", H6320&gt;1000, "GREAT", H6320&gt;500, "GOOD", H6320&gt;=100, "OKAY", H6320&lt;100, "OKAY")</f>
        <v>OKAY</v>
      </c>
    </row>
    <row r="6321" spans="1:14">
      <c r="A6321" s="2">
        <v>42702</v>
      </c>
      <c r="B6321" s="2" t="str">
        <f>TEXT(A6321,"mmmm")</f>
        <v>November</v>
      </c>
      <c r="C6321" t="s">
        <v>676</v>
      </c>
      <c r="D6321" t="s">
        <v>27</v>
      </c>
      <c r="E6321" t="s">
        <v>23</v>
      </c>
      <c r="F6321" t="s">
        <v>43</v>
      </c>
      <c r="G6321" t="s">
        <v>2630</v>
      </c>
      <c r="H6321">
        <v>12.67</v>
      </c>
      <c r="I6321">
        <v>8</v>
      </c>
      <c r="J6321">
        <v>2.69</v>
      </c>
      <c r="K6321" s="6">
        <f>J6321/H6321</f>
        <v>0.21231254932912391</v>
      </c>
      <c r="M6321" t="str">
        <f>LEFT(C6321, SEARCH(" ", C6321) - 1)</f>
        <v>David</v>
      </c>
      <c r="N6321" t="str" cm="1">
        <f t="array" ref="N6321">_xlfn.IFS(H6321&lt;0, "LOSS", H6321&gt;1000, "GREAT", H6321&gt;500, "GOOD", H6321&gt;=100, "OKAY", H6321&lt;100, "OKAY")</f>
        <v>OKAY</v>
      </c>
    </row>
    <row r="6322" spans="1:14">
      <c r="A6322" s="2">
        <v>42702</v>
      </c>
      <c r="B6322" s="2" t="str">
        <f>TEXT(A6322,"mmmm")</f>
        <v>November</v>
      </c>
      <c r="C6322" t="s">
        <v>676</v>
      </c>
      <c r="D6322" t="s">
        <v>27</v>
      </c>
      <c r="E6322" t="s">
        <v>23</v>
      </c>
      <c r="F6322" t="s">
        <v>38</v>
      </c>
      <c r="G6322" t="s">
        <v>2304</v>
      </c>
      <c r="H6322">
        <v>6.89</v>
      </c>
      <c r="I6322">
        <v>2</v>
      </c>
      <c r="J6322">
        <v>-5.05</v>
      </c>
      <c r="K6322" s="6">
        <f>J6322/H6322</f>
        <v>-0.73294629898403485</v>
      </c>
      <c r="M6322" t="str">
        <f>LEFT(C6322, SEARCH(" ", C6322) - 1)</f>
        <v>David</v>
      </c>
      <c r="N6322" t="str" cm="1">
        <f t="array" ref="N6322">_xlfn.IFS(H6322&lt;0, "LOSS", H6322&gt;1000, "GREAT", H6322&gt;500, "GOOD", H6322&gt;=100, "OKAY", H6322&lt;100, "OKAY")</f>
        <v>OKAY</v>
      </c>
    </row>
    <row r="6323" spans="1:14">
      <c r="A6323" s="2">
        <v>42702</v>
      </c>
      <c r="B6323" s="2" t="str">
        <f>TEXT(A6323,"mmmm")</f>
        <v>November</v>
      </c>
      <c r="C6323" t="s">
        <v>676</v>
      </c>
      <c r="D6323" t="s">
        <v>27</v>
      </c>
      <c r="E6323" t="s">
        <v>23</v>
      </c>
      <c r="F6323" t="s">
        <v>49</v>
      </c>
      <c r="G6323" t="s">
        <v>450</v>
      </c>
      <c r="H6323">
        <v>32.54</v>
      </c>
      <c r="I6323">
        <v>2</v>
      </c>
      <c r="J6323">
        <v>-7.73</v>
      </c>
      <c r="K6323" s="6">
        <f>J6323/H6323</f>
        <v>-0.23755377996312232</v>
      </c>
      <c r="M6323" t="str">
        <f>LEFT(C6323, SEARCH(" ", C6323) - 1)</f>
        <v>David</v>
      </c>
      <c r="N6323" t="str" cm="1">
        <f t="array" ref="N6323">_xlfn.IFS(H6323&lt;0, "LOSS", H6323&gt;1000, "GREAT", H6323&gt;500, "GOOD", H6323&gt;=100, "OKAY", H6323&lt;100, "OKAY")</f>
        <v>OKAY</v>
      </c>
    </row>
    <row r="6324" spans="1:14">
      <c r="A6324" s="2">
        <v>42702</v>
      </c>
      <c r="B6324" s="2" t="str">
        <f>TEXT(A6324,"mmmm")</f>
        <v>November</v>
      </c>
      <c r="C6324" t="s">
        <v>676</v>
      </c>
      <c r="D6324" t="s">
        <v>27</v>
      </c>
      <c r="E6324" t="s">
        <v>21</v>
      </c>
      <c r="F6324" t="s">
        <v>40</v>
      </c>
      <c r="G6324" t="s">
        <v>877</v>
      </c>
      <c r="H6324">
        <v>347.8</v>
      </c>
      <c r="I6324">
        <v>7</v>
      </c>
      <c r="J6324">
        <v>-24.84</v>
      </c>
      <c r="K6324" s="6">
        <f>J6324/H6324</f>
        <v>-7.1420356526739504E-2</v>
      </c>
      <c r="M6324" t="str">
        <f>LEFT(C6324, SEARCH(" ", C6324) - 1)</f>
        <v>David</v>
      </c>
      <c r="N6324" t="str" cm="1">
        <f t="array" ref="N6324">_xlfn.IFS(H6324&lt;0, "LOSS", H6324&gt;1000, "GREAT", H6324&gt;500, "GOOD", H6324&gt;=100, "OKAY", H6324&lt;100, "OKAY")</f>
        <v>OKAY</v>
      </c>
    </row>
    <row r="6325" spans="1:14">
      <c r="A6325" s="2">
        <v>42703</v>
      </c>
      <c r="B6325" s="2" t="str">
        <f>TEXT(A6325,"mmmm")</f>
        <v>November</v>
      </c>
      <c r="C6325" t="s">
        <v>1091</v>
      </c>
      <c r="D6325" t="s">
        <v>26</v>
      </c>
      <c r="E6325" t="s">
        <v>25</v>
      </c>
      <c r="F6325" t="s">
        <v>35</v>
      </c>
      <c r="G6325" t="s">
        <v>1652</v>
      </c>
      <c r="H6325">
        <v>58.42</v>
      </c>
      <c r="I6325">
        <v>2</v>
      </c>
      <c r="J6325">
        <v>16.79</v>
      </c>
      <c r="K6325" s="6">
        <f>J6325/H6325</f>
        <v>0.2874015748031496</v>
      </c>
      <c r="M6325" t="str">
        <f>LEFT(C6325, SEARCH(" ", C6325) - 1)</f>
        <v>Nick</v>
      </c>
      <c r="N6325" t="str" cm="1">
        <f t="array" ref="N6325">_xlfn.IFS(H6325&lt;0, "LOSS", H6325&gt;1000, "GREAT", H6325&gt;500, "GOOD", H6325&gt;=100, "OKAY", H6325&lt;100, "OKAY")</f>
        <v>OKAY</v>
      </c>
    </row>
    <row r="6326" spans="1:14">
      <c r="A6326" s="2">
        <v>42703</v>
      </c>
      <c r="B6326" s="2" t="str">
        <f>TEXT(A6326,"mmmm")</f>
        <v>November</v>
      </c>
      <c r="C6326" t="s">
        <v>491</v>
      </c>
      <c r="D6326" t="s">
        <v>29</v>
      </c>
      <c r="E6326" t="s">
        <v>21</v>
      </c>
      <c r="F6326" t="s">
        <v>44</v>
      </c>
      <c r="G6326" t="s">
        <v>2651</v>
      </c>
      <c r="H6326">
        <v>242.18</v>
      </c>
      <c r="I6326">
        <v>4</v>
      </c>
      <c r="J6326">
        <v>-302.72000000000003</v>
      </c>
      <c r="K6326" s="6">
        <f>J6326/H6326</f>
        <v>-1.249979354199356</v>
      </c>
      <c r="M6326" t="str">
        <f>LEFT(C6326, SEARCH(" ", C6326) - 1)</f>
        <v>Daniel</v>
      </c>
      <c r="N6326" t="str" cm="1">
        <f t="array" ref="N6326">_xlfn.IFS(H6326&lt;0, "LOSS", H6326&gt;1000, "GREAT", H6326&gt;500, "GOOD", H6326&gt;=100, "OKAY", H6326&lt;100, "OKAY")</f>
        <v>OKAY</v>
      </c>
    </row>
    <row r="6327" spans="1:14">
      <c r="A6327" s="2">
        <v>42704</v>
      </c>
      <c r="B6327" s="2" t="str">
        <f>TEXT(A6327,"mmmm")</f>
        <v>November</v>
      </c>
      <c r="C6327" t="s">
        <v>2047</v>
      </c>
      <c r="D6327" t="s">
        <v>33</v>
      </c>
      <c r="E6327" t="s">
        <v>25</v>
      </c>
      <c r="F6327" t="s">
        <v>48</v>
      </c>
      <c r="G6327" t="s">
        <v>238</v>
      </c>
      <c r="H6327">
        <v>36.19</v>
      </c>
      <c r="I6327">
        <v>1</v>
      </c>
      <c r="J6327">
        <v>2.71</v>
      </c>
      <c r="K6327" s="6">
        <f>J6327/H6327</f>
        <v>7.488256424426637E-2</v>
      </c>
      <c r="M6327" t="str">
        <f>LEFT(C6327, SEARCH(" ", C6327) - 1)</f>
        <v>Dean</v>
      </c>
      <c r="N6327" t="str" cm="1">
        <f t="array" ref="N6327">_xlfn.IFS(H6327&lt;0, "LOSS", H6327&gt;1000, "GREAT", H6327&gt;500, "GOOD", H6327&gt;=100, "OKAY", H6327&lt;100, "OKAY")</f>
        <v>OKAY</v>
      </c>
    </row>
    <row r="6328" spans="1:14">
      <c r="A6328" s="2">
        <v>42704</v>
      </c>
      <c r="B6328" s="2" t="str">
        <f>TEXT(A6328,"mmmm")</f>
        <v>November</v>
      </c>
      <c r="C6328" t="s">
        <v>760</v>
      </c>
      <c r="D6328" t="s">
        <v>32</v>
      </c>
      <c r="E6328" t="s">
        <v>23</v>
      </c>
      <c r="F6328" t="s">
        <v>47</v>
      </c>
      <c r="G6328" t="s">
        <v>202</v>
      </c>
      <c r="H6328">
        <v>33.36</v>
      </c>
      <c r="I6328">
        <v>4</v>
      </c>
      <c r="J6328">
        <v>16.68</v>
      </c>
      <c r="K6328" s="6">
        <f>J6328/H6328</f>
        <v>0.5</v>
      </c>
      <c r="M6328" t="str">
        <f>LEFT(C6328, SEARCH(" ", C6328) - 1)</f>
        <v>Bruce</v>
      </c>
      <c r="N6328" t="str" cm="1">
        <f t="array" ref="N6328">_xlfn.IFS(H6328&lt;0, "LOSS", H6328&gt;1000, "GREAT", H6328&gt;500, "GOOD", H6328&gt;=100, "OKAY", H6328&lt;100, "OKAY")</f>
        <v>OKAY</v>
      </c>
    </row>
    <row r="6329" spans="1:14">
      <c r="A6329" s="2">
        <v>42704</v>
      </c>
      <c r="B6329" s="2" t="str">
        <f>TEXT(A6329,"mmmm")</f>
        <v>November</v>
      </c>
      <c r="C6329" t="s">
        <v>760</v>
      </c>
      <c r="D6329" t="s">
        <v>32</v>
      </c>
      <c r="E6329" t="s">
        <v>23</v>
      </c>
      <c r="F6329" t="s">
        <v>47</v>
      </c>
      <c r="G6329" t="s">
        <v>2464</v>
      </c>
      <c r="H6329">
        <v>13.76</v>
      </c>
      <c r="I6329">
        <v>2</v>
      </c>
      <c r="J6329">
        <v>6.33</v>
      </c>
      <c r="K6329" s="6">
        <f>J6329/H6329</f>
        <v>0.4600290697674419</v>
      </c>
      <c r="M6329" t="str">
        <f>LEFT(C6329, SEARCH(" ", C6329) - 1)</f>
        <v>Bruce</v>
      </c>
      <c r="N6329" t="str" cm="1">
        <f t="array" ref="N6329">_xlfn.IFS(H6329&lt;0, "LOSS", H6329&gt;1000, "GREAT", H6329&gt;500, "GOOD", H6329&gt;=100, "OKAY", H6329&lt;100, "OKAY")</f>
        <v>OKAY</v>
      </c>
    </row>
    <row r="6330" spans="1:14">
      <c r="A6330" s="2">
        <v>42704</v>
      </c>
      <c r="B6330" s="2" t="str">
        <f>TEXT(A6330,"mmmm")</f>
        <v>November</v>
      </c>
      <c r="C6330" t="s">
        <v>760</v>
      </c>
      <c r="D6330" t="s">
        <v>32</v>
      </c>
      <c r="E6330" t="s">
        <v>23</v>
      </c>
      <c r="F6330" t="s">
        <v>49</v>
      </c>
      <c r="G6330" t="s">
        <v>356</v>
      </c>
      <c r="H6330">
        <v>496.86</v>
      </c>
      <c r="I6330">
        <v>7</v>
      </c>
      <c r="J6330">
        <v>24.84</v>
      </c>
      <c r="K6330" s="6">
        <f>J6330/H6330</f>
        <v>4.999396208187417E-2</v>
      </c>
      <c r="M6330" t="str">
        <f>LEFT(C6330, SEARCH(" ", C6330) - 1)</f>
        <v>Bruce</v>
      </c>
      <c r="N6330" t="str" cm="1">
        <f t="array" ref="N6330">_xlfn.IFS(H6330&lt;0, "LOSS", H6330&gt;1000, "GREAT", H6330&gt;500, "GOOD", H6330&gt;=100, "OKAY", H6330&lt;100, "OKAY")</f>
        <v>OKAY</v>
      </c>
    </row>
    <row r="6331" spans="1:14">
      <c r="A6331" s="2">
        <v>42704</v>
      </c>
      <c r="B6331" s="2" t="str">
        <f>TEXT(A6331,"mmmm")</f>
        <v>November</v>
      </c>
      <c r="C6331" t="s">
        <v>760</v>
      </c>
      <c r="D6331" t="s">
        <v>32</v>
      </c>
      <c r="E6331" t="s">
        <v>21</v>
      </c>
      <c r="F6331" t="s">
        <v>40</v>
      </c>
      <c r="G6331" t="s">
        <v>1884</v>
      </c>
      <c r="H6331">
        <v>389.97</v>
      </c>
      <c r="I6331">
        <v>3</v>
      </c>
      <c r="J6331">
        <v>35.1</v>
      </c>
      <c r="K6331" s="6">
        <f>J6331/H6331</f>
        <v>9.0006923609508419E-2</v>
      </c>
      <c r="M6331" t="str">
        <f>LEFT(C6331, SEARCH(" ", C6331) - 1)</f>
        <v>Bruce</v>
      </c>
      <c r="N6331" t="str" cm="1">
        <f t="array" ref="N6331">_xlfn.IFS(H6331&lt;0, "LOSS", H6331&gt;1000, "GREAT", H6331&gt;500, "GOOD", H6331&gt;=100, "OKAY", H6331&lt;100, "OKAY")</f>
        <v>OKAY</v>
      </c>
    </row>
    <row r="6332" spans="1:14">
      <c r="A6332" s="2">
        <v>42705</v>
      </c>
      <c r="B6332" s="2" t="str">
        <f>TEXT(A6332,"mmmm")</f>
        <v>December</v>
      </c>
      <c r="C6332" t="s">
        <v>1155</v>
      </c>
      <c r="D6332" t="s">
        <v>198</v>
      </c>
      <c r="E6332" t="s">
        <v>23</v>
      </c>
      <c r="F6332" t="s">
        <v>47</v>
      </c>
      <c r="G6332" t="s">
        <v>2211</v>
      </c>
      <c r="H6332">
        <v>23.92</v>
      </c>
      <c r="I6332">
        <v>4</v>
      </c>
      <c r="J6332">
        <v>11.72</v>
      </c>
      <c r="K6332" s="6">
        <f>J6332/H6332</f>
        <v>0.48996655518394649</v>
      </c>
      <c r="M6332" t="str">
        <f>LEFT(C6332, SEARCH(" ", C6332) - 1)</f>
        <v>Gary</v>
      </c>
      <c r="N6332" t="str" cm="1">
        <f t="array" ref="N6332">_xlfn.IFS(H6332&lt;0, "LOSS", H6332&gt;1000, "GREAT", H6332&gt;500, "GOOD", H6332&gt;=100, "OKAY", H6332&lt;100, "OKAY")</f>
        <v>OKAY</v>
      </c>
    </row>
    <row r="6333" spans="1:14">
      <c r="A6333" s="2">
        <v>42705</v>
      </c>
      <c r="B6333" s="2" t="str">
        <f>TEXT(A6333,"mmmm")</f>
        <v>December</v>
      </c>
      <c r="C6333" t="s">
        <v>940</v>
      </c>
      <c r="D6333" t="s">
        <v>177</v>
      </c>
      <c r="E6333" t="s">
        <v>21</v>
      </c>
      <c r="F6333" t="s">
        <v>40</v>
      </c>
      <c r="G6333" t="s">
        <v>328</v>
      </c>
      <c r="H6333">
        <v>172.5</v>
      </c>
      <c r="I6333">
        <v>2</v>
      </c>
      <c r="J6333">
        <v>51.75</v>
      </c>
      <c r="K6333" s="6">
        <f>J6333/H6333</f>
        <v>0.3</v>
      </c>
      <c r="M6333" t="str">
        <f>LEFT(C6333, SEARCH(" ", C6333) - 1)</f>
        <v>Joel</v>
      </c>
      <c r="N6333" t="str" cm="1">
        <f t="array" ref="N6333">_xlfn.IFS(H6333&lt;0, "LOSS", H6333&gt;1000, "GREAT", H6333&gt;500, "GOOD", H6333&gt;=100, "OKAY", H6333&lt;100, "OKAY")</f>
        <v>OKAY</v>
      </c>
    </row>
    <row r="6334" spans="1:14">
      <c r="A6334" s="2">
        <v>42705</v>
      </c>
      <c r="B6334" s="2" t="str">
        <f>TEXT(A6334,"mmmm")</f>
        <v>December</v>
      </c>
      <c r="C6334" t="s">
        <v>940</v>
      </c>
      <c r="D6334" t="s">
        <v>177</v>
      </c>
      <c r="E6334" t="s">
        <v>25</v>
      </c>
      <c r="F6334" t="s">
        <v>48</v>
      </c>
      <c r="G6334" t="s">
        <v>1320</v>
      </c>
      <c r="H6334">
        <v>179.97</v>
      </c>
      <c r="I6334">
        <v>3</v>
      </c>
      <c r="J6334">
        <v>44.99</v>
      </c>
      <c r="K6334" s="6">
        <f>J6334/H6334</f>
        <v>0.24998610879591043</v>
      </c>
      <c r="M6334" t="str">
        <f>LEFT(C6334, SEARCH(" ", C6334) - 1)</f>
        <v>Joel</v>
      </c>
      <c r="N6334" t="str" cm="1">
        <f t="array" ref="N6334">_xlfn.IFS(H6334&lt;0, "LOSS", H6334&gt;1000, "GREAT", H6334&gt;500, "GOOD", H6334&gt;=100, "OKAY", H6334&lt;100, "OKAY")</f>
        <v>OKAY</v>
      </c>
    </row>
    <row r="6335" spans="1:14">
      <c r="A6335" s="2">
        <v>42705</v>
      </c>
      <c r="B6335" s="2" t="str">
        <f>TEXT(A6335,"mmmm")</f>
        <v>December</v>
      </c>
      <c r="C6335" t="s">
        <v>878</v>
      </c>
      <c r="D6335" t="s">
        <v>145</v>
      </c>
      <c r="E6335" t="s">
        <v>21</v>
      </c>
      <c r="F6335" t="s">
        <v>44</v>
      </c>
      <c r="G6335" t="s">
        <v>1530</v>
      </c>
      <c r="H6335">
        <v>17.309999999999999</v>
      </c>
      <c r="I6335">
        <v>3</v>
      </c>
      <c r="J6335">
        <v>5.19</v>
      </c>
      <c r="K6335" s="6">
        <f>J6335/H6335</f>
        <v>0.29982668977469673</v>
      </c>
      <c r="M6335" t="str">
        <f>LEFT(C6335, SEARCH(" ", C6335) - 1)</f>
        <v>Rick</v>
      </c>
      <c r="N6335" t="str" cm="1">
        <f t="array" ref="N6335">_xlfn.IFS(H6335&lt;0, "LOSS", H6335&gt;1000, "GREAT", H6335&gt;500, "GOOD", H6335&gt;=100, "OKAY", H6335&lt;100, "OKAY")</f>
        <v>OKAY</v>
      </c>
    </row>
    <row r="6336" spans="1:14">
      <c r="A6336" s="2">
        <v>42705</v>
      </c>
      <c r="B6336" s="2" t="str">
        <f>TEXT(A6336,"mmmm")</f>
        <v>December</v>
      </c>
      <c r="C6336" t="s">
        <v>634</v>
      </c>
      <c r="D6336" t="s">
        <v>185</v>
      </c>
      <c r="E6336" t="s">
        <v>23</v>
      </c>
      <c r="F6336" t="s">
        <v>37</v>
      </c>
      <c r="G6336" t="s">
        <v>1648</v>
      </c>
      <c r="H6336">
        <v>4.7</v>
      </c>
      <c r="I6336">
        <v>2</v>
      </c>
      <c r="J6336">
        <v>0.41</v>
      </c>
      <c r="K6336" s="6">
        <f>J6336/H6336</f>
        <v>8.7234042553191476E-2</v>
      </c>
      <c r="M6336" t="str">
        <f>LEFT(C6336, SEARCH(" ", C6336) - 1)</f>
        <v>Allen</v>
      </c>
      <c r="N6336" t="str" cm="1">
        <f t="array" ref="N6336">_xlfn.IFS(H6336&lt;0, "LOSS", H6336&gt;1000, "GREAT", H6336&gt;500, "GOOD", H6336&gt;=100, "OKAY", H6336&lt;100, "OKAY")</f>
        <v>OKAY</v>
      </c>
    </row>
    <row r="6337" spans="1:14">
      <c r="A6337" s="2">
        <v>42705</v>
      </c>
      <c r="B6337" s="2" t="str">
        <f>TEXT(A6337,"mmmm")</f>
        <v>December</v>
      </c>
      <c r="C6337" t="s">
        <v>1098</v>
      </c>
      <c r="D6337" t="s">
        <v>22</v>
      </c>
      <c r="E6337" t="s">
        <v>21</v>
      </c>
      <c r="F6337" t="s">
        <v>44</v>
      </c>
      <c r="G6337" t="s">
        <v>1058</v>
      </c>
      <c r="H6337">
        <v>16.739999999999998</v>
      </c>
      <c r="I6337">
        <v>2</v>
      </c>
      <c r="J6337">
        <v>4.3499999999999996</v>
      </c>
      <c r="K6337" s="6">
        <f>J6337/H6337</f>
        <v>0.25985663082437277</v>
      </c>
      <c r="M6337" t="str">
        <f>LEFT(C6337, SEARCH(" ", C6337) - 1)</f>
        <v>Carl</v>
      </c>
      <c r="N6337" t="str" cm="1">
        <f t="array" ref="N6337">_xlfn.IFS(H6337&lt;0, "LOSS", H6337&gt;1000, "GREAT", H6337&gt;500, "GOOD", H6337&gt;=100, "OKAY", H6337&lt;100, "OKAY")</f>
        <v>OKAY</v>
      </c>
    </row>
    <row r="6338" spans="1:14">
      <c r="A6338" s="2">
        <v>42705</v>
      </c>
      <c r="B6338" s="2" t="str">
        <f>TEXT(A6338,"mmmm")</f>
        <v>December</v>
      </c>
      <c r="C6338" t="s">
        <v>1279</v>
      </c>
      <c r="D6338" t="s">
        <v>100</v>
      </c>
      <c r="E6338" t="s">
        <v>23</v>
      </c>
      <c r="F6338" t="s">
        <v>38</v>
      </c>
      <c r="G6338" t="s">
        <v>2006</v>
      </c>
      <c r="H6338">
        <v>88.08</v>
      </c>
      <c r="I6338">
        <v>6</v>
      </c>
      <c r="J6338">
        <v>40.520000000000003</v>
      </c>
      <c r="K6338" s="6">
        <f>J6338/H6338</f>
        <v>0.46003633060853771</v>
      </c>
      <c r="M6338" t="str">
        <f>LEFT(C6338, SEARCH(" ", C6338) - 1)</f>
        <v>Shirley</v>
      </c>
      <c r="N6338" t="str" cm="1">
        <f t="array" ref="N6338">_xlfn.IFS(H6338&lt;0, "LOSS", H6338&gt;1000, "GREAT", H6338&gt;500, "GOOD", H6338&gt;=100, "OKAY", H6338&lt;100, "OKAY")</f>
        <v>OKAY</v>
      </c>
    </row>
    <row r="6339" spans="1:14">
      <c r="A6339" s="2">
        <v>42705</v>
      </c>
      <c r="B6339" s="2" t="str">
        <f>TEXT(A6339,"mmmm")</f>
        <v>December</v>
      </c>
      <c r="C6339" t="s">
        <v>1279</v>
      </c>
      <c r="D6339" t="s">
        <v>100</v>
      </c>
      <c r="E6339" t="s">
        <v>21</v>
      </c>
      <c r="F6339" t="s">
        <v>40</v>
      </c>
      <c r="G6339" t="s">
        <v>1077</v>
      </c>
      <c r="H6339">
        <v>751.92</v>
      </c>
      <c r="I6339">
        <v>4</v>
      </c>
      <c r="J6339">
        <v>150.38</v>
      </c>
      <c r="K6339" s="6">
        <f>J6339/H6339</f>
        <v>0.19999468028513673</v>
      </c>
      <c r="M6339" t="str">
        <f>LEFT(C6339, SEARCH(" ", C6339) - 1)</f>
        <v>Shirley</v>
      </c>
      <c r="N6339" t="str" cm="1">
        <f t="array" ref="N6339">_xlfn.IFS(H6339&lt;0, "LOSS", H6339&gt;1000, "GREAT", H6339&gt;500, "GOOD", H6339&gt;=100, "OKAY", H6339&lt;100, "OKAY")</f>
        <v>GOOD</v>
      </c>
    </row>
    <row r="6340" spans="1:14">
      <c r="A6340" s="2">
        <v>42705</v>
      </c>
      <c r="B6340" s="2" t="str">
        <f>TEXT(A6340,"mmmm")</f>
        <v>December</v>
      </c>
      <c r="C6340" t="s">
        <v>223</v>
      </c>
      <c r="D6340" t="s">
        <v>33</v>
      </c>
      <c r="E6340" t="s">
        <v>25</v>
      </c>
      <c r="F6340" t="s">
        <v>48</v>
      </c>
      <c r="G6340" t="s">
        <v>1822</v>
      </c>
      <c r="H6340">
        <v>863.93</v>
      </c>
      <c r="I6340">
        <v>9</v>
      </c>
      <c r="J6340">
        <v>86.39</v>
      </c>
      <c r="K6340" s="6">
        <f>J6340/H6340</f>
        <v>9.9996527496440696E-2</v>
      </c>
      <c r="M6340" t="str">
        <f>LEFT(C6340, SEARCH(" ", C6340) - 1)</f>
        <v>Mike</v>
      </c>
      <c r="N6340" t="str" cm="1">
        <f t="array" ref="N6340">_xlfn.IFS(H6340&lt;0, "LOSS", H6340&gt;1000, "GREAT", H6340&gt;500, "GOOD", H6340&gt;=100, "OKAY", H6340&lt;100, "OKAY")</f>
        <v>GOOD</v>
      </c>
    </row>
    <row r="6341" spans="1:14">
      <c r="A6341" s="2">
        <v>42705</v>
      </c>
      <c r="B6341" s="2" t="str">
        <f>TEXT(A6341,"mmmm")</f>
        <v>December</v>
      </c>
      <c r="C6341" t="s">
        <v>1740</v>
      </c>
      <c r="D6341" t="s">
        <v>26</v>
      </c>
      <c r="E6341" t="s">
        <v>21</v>
      </c>
      <c r="F6341" t="s">
        <v>40</v>
      </c>
      <c r="G6341" t="s">
        <v>877</v>
      </c>
      <c r="H6341">
        <v>248.43</v>
      </c>
      <c r="I6341">
        <v>5</v>
      </c>
      <c r="J6341">
        <v>-17.75</v>
      </c>
      <c r="K6341" s="6">
        <f>J6341/H6341</f>
        <v>-7.14486978223242E-2</v>
      </c>
      <c r="M6341" t="str">
        <f>LEFT(C6341, SEARCH(" ", C6341) - 1)</f>
        <v>John</v>
      </c>
      <c r="N6341" t="str" cm="1">
        <f t="array" ref="N6341">_xlfn.IFS(H6341&lt;0, "LOSS", H6341&gt;1000, "GREAT", H6341&gt;500, "GOOD", H6341&gt;=100, "OKAY", H6341&lt;100, "OKAY")</f>
        <v>OKAY</v>
      </c>
    </row>
    <row r="6342" spans="1:14">
      <c r="A6342" s="2">
        <v>42705</v>
      </c>
      <c r="B6342" s="2" t="str">
        <f>TEXT(A6342,"mmmm")</f>
        <v>December</v>
      </c>
      <c r="C6342" t="s">
        <v>1740</v>
      </c>
      <c r="D6342" t="s">
        <v>26</v>
      </c>
      <c r="E6342" t="s">
        <v>23</v>
      </c>
      <c r="F6342" t="s">
        <v>36</v>
      </c>
      <c r="G6342" t="s">
        <v>848</v>
      </c>
      <c r="H6342">
        <v>11.65</v>
      </c>
      <c r="I6342">
        <v>4</v>
      </c>
      <c r="J6342">
        <v>-30.87</v>
      </c>
      <c r="K6342" s="6">
        <f>J6342/H6342</f>
        <v>-2.649785407725322</v>
      </c>
      <c r="M6342" t="str">
        <f>LEFT(C6342, SEARCH(" ", C6342) - 1)</f>
        <v>John</v>
      </c>
      <c r="N6342" t="str" cm="1">
        <f t="array" ref="N6342">_xlfn.IFS(H6342&lt;0, "LOSS", H6342&gt;1000, "GREAT", H6342&gt;500, "GOOD", H6342&gt;=100, "OKAY", H6342&lt;100, "OKAY")</f>
        <v>OKAY</v>
      </c>
    </row>
    <row r="6343" spans="1:14">
      <c r="A6343" s="2">
        <v>42705</v>
      </c>
      <c r="B6343" s="2" t="str">
        <f>TEXT(A6343,"mmmm")</f>
        <v>December</v>
      </c>
      <c r="C6343" t="s">
        <v>1740</v>
      </c>
      <c r="D6343" t="s">
        <v>26</v>
      </c>
      <c r="E6343" t="s">
        <v>21</v>
      </c>
      <c r="F6343" t="s">
        <v>40</v>
      </c>
      <c r="G6343" t="s">
        <v>364</v>
      </c>
      <c r="H6343">
        <v>85.25</v>
      </c>
      <c r="I6343">
        <v>2</v>
      </c>
      <c r="J6343">
        <v>-1.22</v>
      </c>
      <c r="K6343" s="6">
        <f>J6343/H6343</f>
        <v>-1.4310850439882698E-2</v>
      </c>
      <c r="M6343" t="str">
        <f>LEFT(C6343, SEARCH(" ", C6343) - 1)</f>
        <v>John</v>
      </c>
      <c r="N6343" t="str" cm="1">
        <f t="array" ref="N6343">_xlfn.IFS(H6343&lt;0, "LOSS", H6343&gt;1000, "GREAT", H6343&gt;500, "GOOD", H6343&gt;=100, "OKAY", H6343&lt;100, "OKAY")</f>
        <v>OKAY</v>
      </c>
    </row>
    <row r="6344" spans="1:14">
      <c r="A6344" s="2">
        <v>42705</v>
      </c>
      <c r="B6344" s="2" t="str">
        <f>TEXT(A6344,"mmmm")</f>
        <v>December</v>
      </c>
      <c r="C6344" t="s">
        <v>353</v>
      </c>
      <c r="D6344" t="s">
        <v>182</v>
      </c>
      <c r="E6344" t="s">
        <v>25</v>
      </c>
      <c r="F6344" t="s">
        <v>48</v>
      </c>
      <c r="G6344" t="s">
        <v>2456</v>
      </c>
      <c r="H6344">
        <v>137.94</v>
      </c>
      <c r="I6344">
        <v>3</v>
      </c>
      <c r="J6344">
        <v>35.86</v>
      </c>
      <c r="K6344" s="6">
        <f>J6344/H6344</f>
        <v>0.25996810207336524</v>
      </c>
      <c r="M6344" t="str">
        <f>LEFT(C6344, SEARCH(" ", C6344) - 1)</f>
        <v>Eva</v>
      </c>
      <c r="N6344" t="str" cm="1">
        <f t="array" ref="N6344">_xlfn.IFS(H6344&lt;0, "LOSS", H6344&gt;1000, "GREAT", H6344&gt;500, "GOOD", H6344&gt;=100, "OKAY", H6344&lt;100, "OKAY")</f>
        <v>OKAY</v>
      </c>
    </row>
    <row r="6345" spans="1:14">
      <c r="A6345" s="2">
        <v>42705</v>
      </c>
      <c r="B6345" s="2" t="str">
        <f>TEXT(A6345,"mmmm")</f>
        <v>December</v>
      </c>
      <c r="C6345" t="s">
        <v>353</v>
      </c>
      <c r="D6345" t="s">
        <v>182</v>
      </c>
      <c r="E6345" t="s">
        <v>21</v>
      </c>
      <c r="F6345" t="s">
        <v>44</v>
      </c>
      <c r="G6345" t="s">
        <v>1777</v>
      </c>
      <c r="H6345">
        <v>111.15</v>
      </c>
      <c r="I6345">
        <v>5</v>
      </c>
      <c r="J6345">
        <v>48.91</v>
      </c>
      <c r="K6345" s="6">
        <f>J6345/H6345</f>
        <v>0.44003598740440841</v>
      </c>
      <c r="M6345" t="str">
        <f>LEFT(C6345, SEARCH(" ", C6345) - 1)</f>
        <v>Eva</v>
      </c>
      <c r="N6345" t="str" cm="1">
        <f t="array" ref="N6345">_xlfn.IFS(H6345&lt;0, "LOSS", H6345&gt;1000, "GREAT", H6345&gt;500, "GOOD", H6345&gt;=100, "OKAY", H6345&lt;100, "OKAY")</f>
        <v>OKAY</v>
      </c>
    </row>
    <row r="6346" spans="1:14">
      <c r="A6346" s="2">
        <v>42705</v>
      </c>
      <c r="B6346" s="2" t="str">
        <f>TEXT(A6346,"mmmm")</f>
        <v>December</v>
      </c>
      <c r="C6346" t="s">
        <v>353</v>
      </c>
      <c r="D6346" t="s">
        <v>182</v>
      </c>
      <c r="E6346" t="s">
        <v>23</v>
      </c>
      <c r="F6346" t="s">
        <v>36</v>
      </c>
      <c r="G6346" t="s">
        <v>839</v>
      </c>
      <c r="H6346">
        <v>901.95</v>
      </c>
      <c r="I6346">
        <v>3</v>
      </c>
      <c r="J6346">
        <v>297.64</v>
      </c>
      <c r="K6346" s="6">
        <f>J6346/H6346</f>
        <v>0.3299961195188203</v>
      </c>
      <c r="M6346" t="str">
        <f>LEFT(C6346, SEARCH(" ", C6346) - 1)</f>
        <v>Eva</v>
      </c>
      <c r="N6346" t="str" cm="1">
        <f t="array" ref="N6346">_xlfn.IFS(H6346&lt;0, "LOSS", H6346&gt;1000, "GREAT", H6346&gt;500, "GOOD", H6346&gt;=100, "OKAY", H6346&lt;100, "OKAY")</f>
        <v>GOOD</v>
      </c>
    </row>
    <row r="6347" spans="1:14">
      <c r="A6347" s="2">
        <v>42705</v>
      </c>
      <c r="B6347" s="2" t="str">
        <f>TEXT(A6347,"mmmm")</f>
        <v>December</v>
      </c>
      <c r="C6347" t="s">
        <v>353</v>
      </c>
      <c r="D6347" t="s">
        <v>182</v>
      </c>
      <c r="E6347" t="s">
        <v>21</v>
      </c>
      <c r="F6347" t="s">
        <v>51</v>
      </c>
      <c r="G6347" t="s">
        <v>2144</v>
      </c>
      <c r="H6347">
        <v>366.01</v>
      </c>
      <c r="I6347">
        <v>3</v>
      </c>
      <c r="J6347">
        <v>-47.06</v>
      </c>
      <c r="K6347" s="6">
        <f>J6347/H6347</f>
        <v>-0.12857572197480943</v>
      </c>
      <c r="M6347" t="str">
        <f>LEFT(C6347, SEARCH(" ", C6347) - 1)</f>
        <v>Eva</v>
      </c>
      <c r="N6347" t="str" cm="1">
        <f t="array" ref="N6347">_xlfn.IFS(H6347&lt;0, "LOSS", H6347&gt;1000, "GREAT", H6347&gt;500, "GOOD", H6347&gt;=100, "OKAY", H6347&lt;100, "OKAY")</f>
        <v>OKAY</v>
      </c>
    </row>
    <row r="6348" spans="1:14">
      <c r="A6348" s="2">
        <v>42705</v>
      </c>
      <c r="B6348" s="2" t="str">
        <f>TEXT(A6348,"mmmm")</f>
        <v>December</v>
      </c>
      <c r="C6348" t="s">
        <v>481</v>
      </c>
      <c r="D6348" t="s">
        <v>106</v>
      </c>
      <c r="E6348" t="s">
        <v>23</v>
      </c>
      <c r="F6348" t="s">
        <v>36</v>
      </c>
      <c r="G6348" t="s">
        <v>839</v>
      </c>
      <c r="H6348">
        <v>2104.5500000000002</v>
      </c>
      <c r="I6348">
        <v>7</v>
      </c>
      <c r="J6348">
        <v>694.5</v>
      </c>
      <c r="K6348" s="6">
        <f>J6348/H6348</f>
        <v>0.32999928725855882</v>
      </c>
      <c r="M6348" t="str">
        <f>LEFT(C6348, SEARCH(" ", C6348) - 1)</f>
        <v>Jonathan</v>
      </c>
      <c r="N6348" t="str" cm="1">
        <f t="array" ref="N6348">_xlfn.IFS(H6348&lt;0, "LOSS", H6348&gt;1000, "GREAT", H6348&gt;500, "GOOD", H6348&gt;=100, "OKAY", H6348&lt;100, "OKAY")</f>
        <v>GREAT</v>
      </c>
    </row>
    <row r="6349" spans="1:14">
      <c r="A6349" s="2">
        <v>42705</v>
      </c>
      <c r="B6349" s="2" t="str">
        <f>TEXT(A6349,"mmmm")</f>
        <v>December</v>
      </c>
      <c r="C6349" t="s">
        <v>481</v>
      </c>
      <c r="D6349" t="s">
        <v>106</v>
      </c>
      <c r="E6349" t="s">
        <v>23</v>
      </c>
      <c r="F6349" t="s">
        <v>50</v>
      </c>
      <c r="G6349" t="s">
        <v>1092</v>
      </c>
      <c r="H6349">
        <v>40.700000000000003</v>
      </c>
      <c r="I6349">
        <v>5</v>
      </c>
      <c r="J6349">
        <v>11.8</v>
      </c>
      <c r="K6349" s="6">
        <f>J6349/H6349</f>
        <v>0.28992628992628994</v>
      </c>
      <c r="M6349" t="str">
        <f>LEFT(C6349, SEARCH(" ", C6349) - 1)</f>
        <v>Jonathan</v>
      </c>
      <c r="N6349" t="str" cm="1">
        <f t="array" ref="N6349">_xlfn.IFS(H6349&lt;0, "LOSS", H6349&gt;1000, "GREAT", H6349&gt;500, "GOOD", H6349&gt;=100, "OKAY", H6349&lt;100, "OKAY")</f>
        <v>OKAY</v>
      </c>
    </row>
    <row r="6350" spans="1:14">
      <c r="A6350" s="2">
        <v>42705</v>
      </c>
      <c r="B6350" s="2" t="str">
        <f>TEXT(A6350,"mmmm")</f>
        <v>December</v>
      </c>
      <c r="C6350" t="s">
        <v>649</v>
      </c>
      <c r="D6350" t="s">
        <v>22</v>
      </c>
      <c r="E6350" t="s">
        <v>21</v>
      </c>
      <c r="F6350" t="s">
        <v>44</v>
      </c>
      <c r="G6350" t="s">
        <v>1592</v>
      </c>
      <c r="H6350">
        <v>31.96</v>
      </c>
      <c r="I6350">
        <v>2</v>
      </c>
      <c r="J6350">
        <v>1.6</v>
      </c>
      <c r="K6350" s="6">
        <f>J6350/H6350</f>
        <v>5.0062578222778473E-2</v>
      </c>
      <c r="M6350" t="str">
        <f>LEFT(C6350, SEARCH(" ", C6350) - 1)</f>
        <v>Laurel</v>
      </c>
      <c r="N6350" t="str" cm="1">
        <f t="array" ref="N6350">_xlfn.IFS(H6350&lt;0, "LOSS", H6350&gt;1000, "GREAT", H6350&gt;500, "GOOD", H6350&gt;=100, "OKAY", H6350&lt;100, "OKAY")</f>
        <v>OKAY</v>
      </c>
    </row>
    <row r="6351" spans="1:14">
      <c r="A6351" s="2">
        <v>42705</v>
      </c>
      <c r="B6351" s="2" t="str">
        <f>TEXT(A6351,"mmmm")</f>
        <v>December</v>
      </c>
      <c r="C6351" t="s">
        <v>649</v>
      </c>
      <c r="D6351" t="s">
        <v>22</v>
      </c>
      <c r="E6351" t="s">
        <v>23</v>
      </c>
      <c r="F6351" t="s">
        <v>47</v>
      </c>
      <c r="G6351" t="s">
        <v>2264</v>
      </c>
      <c r="H6351">
        <v>47.9</v>
      </c>
      <c r="I6351">
        <v>1</v>
      </c>
      <c r="J6351">
        <v>22.99</v>
      </c>
      <c r="K6351" s="6">
        <f>J6351/H6351</f>
        <v>0.47995824634655532</v>
      </c>
      <c r="M6351" t="str">
        <f>LEFT(C6351, SEARCH(" ", C6351) - 1)</f>
        <v>Laurel</v>
      </c>
      <c r="N6351" t="str" cm="1">
        <f t="array" ref="N6351">_xlfn.IFS(H6351&lt;0, "LOSS", H6351&gt;1000, "GREAT", H6351&gt;500, "GOOD", H6351&gt;=100, "OKAY", H6351&lt;100, "OKAY")</f>
        <v>OKAY</v>
      </c>
    </row>
    <row r="6352" spans="1:14">
      <c r="A6352" s="2">
        <v>42705</v>
      </c>
      <c r="B6352" s="2" t="str">
        <f>TEXT(A6352,"mmmm")</f>
        <v>December</v>
      </c>
      <c r="C6352" t="s">
        <v>649</v>
      </c>
      <c r="D6352" t="s">
        <v>22</v>
      </c>
      <c r="E6352" t="s">
        <v>23</v>
      </c>
      <c r="F6352" t="s">
        <v>49</v>
      </c>
      <c r="G6352" t="s">
        <v>2646</v>
      </c>
      <c r="H6352">
        <v>1112.94</v>
      </c>
      <c r="I6352">
        <v>3</v>
      </c>
      <c r="J6352">
        <v>222.59</v>
      </c>
      <c r="K6352" s="6">
        <f>J6352/H6352</f>
        <v>0.20000179704206875</v>
      </c>
      <c r="M6352" t="str">
        <f>LEFT(C6352, SEARCH(" ", C6352) - 1)</f>
        <v>Laurel</v>
      </c>
      <c r="N6352" t="str" cm="1">
        <f t="array" ref="N6352">_xlfn.IFS(H6352&lt;0, "LOSS", H6352&gt;1000, "GREAT", H6352&gt;500, "GOOD", H6352&gt;=100, "OKAY", H6352&lt;100, "OKAY")</f>
        <v>GREAT</v>
      </c>
    </row>
    <row r="6353" spans="1:14">
      <c r="A6353" s="2">
        <v>42705</v>
      </c>
      <c r="B6353" s="2" t="str">
        <f>TEXT(A6353,"mmmm")</f>
        <v>December</v>
      </c>
      <c r="C6353" t="s">
        <v>649</v>
      </c>
      <c r="D6353" t="s">
        <v>22</v>
      </c>
      <c r="E6353" t="s">
        <v>23</v>
      </c>
      <c r="F6353" t="s">
        <v>42</v>
      </c>
      <c r="G6353" t="s">
        <v>1524</v>
      </c>
      <c r="H6353">
        <v>22.92</v>
      </c>
      <c r="I6353">
        <v>3</v>
      </c>
      <c r="J6353">
        <v>11.23</v>
      </c>
      <c r="K6353" s="6">
        <f>J6353/H6353</f>
        <v>0.48996509598603838</v>
      </c>
      <c r="M6353" t="str">
        <f>LEFT(C6353, SEARCH(" ", C6353) - 1)</f>
        <v>Laurel</v>
      </c>
      <c r="N6353" t="str" cm="1">
        <f t="array" ref="N6353">_xlfn.IFS(H6353&lt;0, "LOSS", H6353&gt;1000, "GREAT", H6353&gt;500, "GOOD", H6353&gt;=100, "OKAY", H6353&lt;100, "OKAY")</f>
        <v>OKAY</v>
      </c>
    </row>
    <row r="6354" spans="1:14">
      <c r="A6354" s="2">
        <v>42705</v>
      </c>
      <c r="B6354" s="2" t="str">
        <f>TEXT(A6354,"mmmm")</f>
        <v>December</v>
      </c>
      <c r="C6354" t="s">
        <v>1575</v>
      </c>
      <c r="D6354" t="s">
        <v>22</v>
      </c>
      <c r="E6354" t="s">
        <v>23</v>
      </c>
      <c r="F6354" t="s">
        <v>37</v>
      </c>
      <c r="G6354" t="s">
        <v>1994</v>
      </c>
      <c r="H6354">
        <v>23.04</v>
      </c>
      <c r="I6354">
        <v>8</v>
      </c>
      <c r="J6354">
        <v>6.91</v>
      </c>
      <c r="K6354" s="6">
        <f>J6354/H6354</f>
        <v>0.29991319444444448</v>
      </c>
      <c r="M6354" t="str">
        <f>LEFT(C6354, SEARCH(" ", C6354) - 1)</f>
        <v>Fred</v>
      </c>
      <c r="N6354" t="str" cm="1">
        <f t="array" ref="N6354">_xlfn.IFS(H6354&lt;0, "LOSS", H6354&gt;1000, "GREAT", H6354&gt;500, "GOOD", H6354&gt;=100, "OKAY", H6354&lt;100, "OKAY")</f>
        <v>OKAY</v>
      </c>
    </row>
    <row r="6355" spans="1:14">
      <c r="A6355" s="2">
        <v>42706</v>
      </c>
      <c r="B6355" s="2" t="str">
        <f>TEXT(A6355,"mmmm")</f>
        <v>December</v>
      </c>
      <c r="C6355" t="s">
        <v>1880</v>
      </c>
      <c r="D6355" t="s">
        <v>22</v>
      </c>
      <c r="E6355" t="s">
        <v>23</v>
      </c>
      <c r="F6355" t="s">
        <v>47</v>
      </c>
      <c r="G6355" t="s">
        <v>1701</v>
      </c>
      <c r="H6355">
        <v>25.92</v>
      </c>
      <c r="I6355">
        <v>4</v>
      </c>
      <c r="J6355">
        <v>12.44</v>
      </c>
      <c r="K6355" s="6">
        <f>J6355/H6355</f>
        <v>0.47993827160493824</v>
      </c>
      <c r="M6355" t="str">
        <f>LEFT(C6355, SEARCH(" ", C6355) - 1)</f>
        <v>Mike</v>
      </c>
      <c r="N6355" t="str" cm="1">
        <f t="array" ref="N6355">_xlfn.IFS(H6355&lt;0, "LOSS", H6355&gt;1000, "GREAT", H6355&gt;500, "GOOD", H6355&gt;=100, "OKAY", H6355&lt;100, "OKAY")</f>
        <v>OKAY</v>
      </c>
    </row>
    <row r="6356" spans="1:14">
      <c r="A6356" s="2">
        <v>42706</v>
      </c>
      <c r="B6356" s="2" t="str">
        <f>TEXT(A6356,"mmmm")</f>
        <v>December</v>
      </c>
      <c r="C6356" t="s">
        <v>1880</v>
      </c>
      <c r="D6356" t="s">
        <v>22</v>
      </c>
      <c r="E6356" t="s">
        <v>23</v>
      </c>
      <c r="F6356" t="s">
        <v>47</v>
      </c>
      <c r="G6356" t="s">
        <v>2318</v>
      </c>
      <c r="H6356">
        <v>40.46</v>
      </c>
      <c r="I6356">
        <v>7</v>
      </c>
      <c r="J6356">
        <v>19.829999999999998</v>
      </c>
      <c r="K6356" s="6">
        <f>J6356/H6356</f>
        <v>0.49011369253583781</v>
      </c>
      <c r="M6356" t="str">
        <f>LEFT(C6356, SEARCH(" ", C6356) - 1)</f>
        <v>Mike</v>
      </c>
      <c r="N6356" t="str" cm="1">
        <f t="array" ref="N6356">_xlfn.IFS(H6356&lt;0, "LOSS", H6356&gt;1000, "GREAT", H6356&gt;500, "GOOD", H6356&gt;=100, "OKAY", H6356&lt;100, "OKAY")</f>
        <v>OKAY</v>
      </c>
    </row>
    <row r="6357" spans="1:14">
      <c r="A6357" s="2">
        <v>42706</v>
      </c>
      <c r="B6357" s="2" t="str">
        <f>TEXT(A6357,"mmmm")</f>
        <v>December</v>
      </c>
      <c r="C6357" t="s">
        <v>1880</v>
      </c>
      <c r="D6357" t="s">
        <v>22</v>
      </c>
      <c r="E6357" t="s">
        <v>23</v>
      </c>
      <c r="F6357" t="s">
        <v>49</v>
      </c>
      <c r="G6357" t="s">
        <v>672</v>
      </c>
      <c r="H6357">
        <v>33.869999999999997</v>
      </c>
      <c r="I6357">
        <v>3</v>
      </c>
      <c r="J6357">
        <v>8.81</v>
      </c>
      <c r="K6357" s="6">
        <f>J6357/H6357</f>
        <v>0.26011219368172428</v>
      </c>
      <c r="M6357" t="str">
        <f>LEFT(C6357, SEARCH(" ", C6357) - 1)</f>
        <v>Mike</v>
      </c>
      <c r="N6357" t="str" cm="1">
        <f t="array" ref="N6357">_xlfn.IFS(H6357&lt;0, "LOSS", H6357&gt;1000, "GREAT", H6357&gt;500, "GOOD", H6357&gt;=100, "OKAY", H6357&lt;100, "OKAY")</f>
        <v>OKAY</v>
      </c>
    </row>
    <row r="6358" spans="1:14">
      <c r="A6358" s="2">
        <v>42706</v>
      </c>
      <c r="B6358" s="2" t="str">
        <f>TEXT(A6358,"mmmm")</f>
        <v>December</v>
      </c>
      <c r="C6358" t="s">
        <v>1474</v>
      </c>
      <c r="D6358" t="s">
        <v>22</v>
      </c>
      <c r="E6358" t="s">
        <v>23</v>
      </c>
      <c r="F6358" t="s">
        <v>38</v>
      </c>
      <c r="G6358" t="s">
        <v>1589</v>
      </c>
      <c r="H6358">
        <v>24.7</v>
      </c>
      <c r="I6358">
        <v>2</v>
      </c>
      <c r="J6358">
        <v>9.26</v>
      </c>
      <c r="K6358" s="6">
        <f>J6358/H6358</f>
        <v>0.37489878542510124</v>
      </c>
      <c r="M6358" t="str">
        <f>LEFT(C6358, SEARCH(" ", C6358) - 1)</f>
        <v>Keith</v>
      </c>
      <c r="N6358" t="str" cm="1">
        <f t="array" ref="N6358">_xlfn.IFS(H6358&lt;0, "LOSS", H6358&gt;1000, "GREAT", H6358&gt;500, "GOOD", H6358&gt;=100, "OKAY", H6358&lt;100, "OKAY")</f>
        <v>OKAY</v>
      </c>
    </row>
    <row r="6359" spans="1:14">
      <c r="A6359" s="2">
        <v>42706</v>
      </c>
      <c r="B6359" s="2" t="str">
        <f>TEXT(A6359,"mmmm")</f>
        <v>December</v>
      </c>
      <c r="C6359" t="s">
        <v>1474</v>
      </c>
      <c r="D6359" t="s">
        <v>22</v>
      </c>
      <c r="E6359" t="s">
        <v>23</v>
      </c>
      <c r="F6359" t="s">
        <v>36</v>
      </c>
      <c r="G6359" t="s">
        <v>291</v>
      </c>
      <c r="H6359">
        <v>59.7</v>
      </c>
      <c r="I6359">
        <v>3</v>
      </c>
      <c r="J6359">
        <v>26.87</v>
      </c>
      <c r="K6359" s="6">
        <f>J6359/H6359</f>
        <v>0.45008375209380236</v>
      </c>
      <c r="M6359" t="str">
        <f>LEFT(C6359, SEARCH(" ", C6359) - 1)</f>
        <v>Keith</v>
      </c>
      <c r="N6359" t="str" cm="1">
        <f t="array" ref="N6359">_xlfn.IFS(H6359&lt;0, "LOSS", H6359&gt;1000, "GREAT", H6359&gt;500, "GOOD", H6359&gt;=100, "OKAY", H6359&lt;100, "OKAY")</f>
        <v>OKAY</v>
      </c>
    </row>
    <row r="6360" spans="1:14">
      <c r="A6360" s="2">
        <v>42706</v>
      </c>
      <c r="B6360" s="2" t="str">
        <f>TEXT(A6360,"mmmm")</f>
        <v>December</v>
      </c>
      <c r="C6360" t="s">
        <v>1474</v>
      </c>
      <c r="D6360" t="s">
        <v>22</v>
      </c>
      <c r="E6360" t="s">
        <v>21</v>
      </c>
      <c r="F6360" t="s">
        <v>44</v>
      </c>
      <c r="G6360" t="s">
        <v>2381</v>
      </c>
      <c r="H6360">
        <v>14.52</v>
      </c>
      <c r="I6360">
        <v>3</v>
      </c>
      <c r="J6360">
        <v>5.66</v>
      </c>
      <c r="K6360" s="6">
        <f>J6360/H6360</f>
        <v>0.38980716253443526</v>
      </c>
      <c r="M6360" t="str">
        <f>LEFT(C6360, SEARCH(" ", C6360) - 1)</f>
        <v>Keith</v>
      </c>
      <c r="N6360" t="str" cm="1">
        <f t="array" ref="N6360">_xlfn.IFS(H6360&lt;0, "LOSS", H6360&gt;1000, "GREAT", H6360&gt;500, "GOOD", H6360&gt;=100, "OKAY", H6360&lt;100, "OKAY")</f>
        <v>OKAY</v>
      </c>
    </row>
    <row r="6361" spans="1:14">
      <c r="A6361" s="2">
        <v>42706</v>
      </c>
      <c r="B6361" s="2" t="str">
        <f>TEXT(A6361,"mmmm")</f>
        <v>December</v>
      </c>
      <c r="C6361" t="s">
        <v>1474</v>
      </c>
      <c r="D6361" t="s">
        <v>22</v>
      </c>
      <c r="E6361" t="s">
        <v>23</v>
      </c>
      <c r="F6361" t="s">
        <v>38</v>
      </c>
      <c r="G6361" t="s">
        <v>1220</v>
      </c>
      <c r="H6361">
        <v>104.18</v>
      </c>
      <c r="I6361">
        <v>3</v>
      </c>
      <c r="J6361">
        <v>33.86</v>
      </c>
      <c r="K6361" s="6">
        <f>J6361/H6361</f>
        <v>0.32501439815703587</v>
      </c>
      <c r="M6361" t="str">
        <f>LEFT(C6361, SEARCH(" ", C6361) - 1)</f>
        <v>Keith</v>
      </c>
      <c r="N6361" t="str" cm="1">
        <f t="array" ref="N6361">_xlfn.IFS(H6361&lt;0, "LOSS", H6361&gt;1000, "GREAT", H6361&gt;500, "GOOD", H6361&gt;=100, "OKAY", H6361&lt;100, "OKAY")</f>
        <v>OKAY</v>
      </c>
    </row>
    <row r="6362" spans="1:14">
      <c r="A6362" s="2">
        <v>42706</v>
      </c>
      <c r="B6362" s="2" t="str">
        <f>TEXT(A6362,"mmmm")</f>
        <v>December</v>
      </c>
      <c r="C6362" t="s">
        <v>243</v>
      </c>
      <c r="D6362" t="s">
        <v>285</v>
      </c>
      <c r="E6362" t="s">
        <v>23</v>
      </c>
      <c r="F6362" t="s">
        <v>49</v>
      </c>
      <c r="G6362" t="s">
        <v>2037</v>
      </c>
      <c r="H6362">
        <v>2079.4</v>
      </c>
      <c r="I6362">
        <v>5</v>
      </c>
      <c r="J6362">
        <v>582.23</v>
      </c>
      <c r="K6362" s="6">
        <f>J6362/H6362</f>
        <v>0.27999903818409155</v>
      </c>
      <c r="M6362" t="str">
        <f>LEFT(C6362, SEARCH(" ", C6362) - 1)</f>
        <v>Deborah</v>
      </c>
      <c r="N6362" t="str" cm="1">
        <f t="array" ref="N6362">_xlfn.IFS(H6362&lt;0, "LOSS", H6362&gt;1000, "GREAT", H6362&gt;500, "GOOD", H6362&gt;=100, "OKAY", H6362&lt;100, "OKAY")</f>
        <v>GREAT</v>
      </c>
    </row>
    <row r="6363" spans="1:14">
      <c r="A6363" s="2">
        <v>42706</v>
      </c>
      <c r="B6363" s="2" t="str">
        <f>TEXT(A6363,"mmmm")</f>
        <v>December</v>
      </c>
      <c r="C6363" t="s">
        <v>243</v>
      </c>
      <c r="D6363" t="s">
        <v>285</v>
      </c>
      <c r="E6363" t="s">
        <v>25</v>
      </c>
      <c r="F6363" t="s">
        <v>48</v>
      </c>
      <c r="G6363" t="s">
        <v>804</v>
      </c>
      <c r="H6363">
        <v>629.95000000000005</v>
      </c>
      <c r="I6363">
        <v>5</v>
      </c>
      <c r="J6363">
        <v>176.39</v>
      </c>
      <c r="K6363" s="6">
        <f>J6363/H6363</f>
        <v>0.28000634971029442</v>
      </c>
      <c r="M6363" t="str">
        <f>LEFT(C6363, SEARCH(" ", C6363) - 1)</f>
        <v>Deborah</v>
      </c>
      <c r="N6363" t="str" cm="1">
        <f t="array" ref="N6363">_xlfn.IFS(H6363&lt;0, "LOSS", H6363&gt;1000, "GREAT", H6363&gt;500, "GOOD", H6363&gt;=100, "OKAY", H6363&lt;100, "OKAY")</f>
        <v>GOOD</v>
      </c>
    </row>
    <row r="6364" spans="1:14">
      <c r="A6364" s="2">
        <v>42706</v>
      </c>
      <c r="B6364" s="2" t="str">
        <f>TEXT(A6364,"mmmm")</f>
        <v>December</v>
      </c>
      <c r="C6364" t="s">
        <v>243</v>
      </c>
      <c r="D6364" t="s">
        <v>285</v>
      </c>
      <c r="E6364" t="s">
        <v>21</v>
      </c>
      <c r="F6364" t="s">
        <v>44</v>
      </c>
      <c r="G6364" t="s">
        <v>2653</v>
      </c>
      <c r="H6364">
        <v>72.42</v>
      </c>
      <c r="I6364">
        <v>6</v>
      </c>
      <c r="J6364">
        <v>23.9</v>
      </c>
      <c r="K6364" s="6">
        <f>J6364/H6364</f>
        <v>0.33001933167633246</v>
      </c>
      <c r="M6364" t="str">
        <f>LEFT(C6364, SEARCH(" ", C6364) - 1)</f>
        <v>Deborah</v>
      </c>
      <c r="N6364" t="str" cm="1">
        <f t="array" ref="N6364">_xlfn.IFS(H6364&lt;0, "LOSS", H6364&gt;1000, "GREAT", H6364&gt;500, "GOOD", H6364&gt;=100, "OKAY", H6364&lt;100, "OKAY")</f>
        <v>OKAY</v>
      </c>
    </row>
    <row r="6365" spans="1:14">
      <c r="A6365" s="2">
        <v>42706</v>
      </c>
      <c r="B6365" s="2" t="str">
        <f>TEXT(A6365,"mmmm")</f>
        <v>December</v>
      </c>
      <c r="C6365" t="s">
        <v>1702</v>
      </c>
      <c r="D6365" t="s">
        <v>24</v>
      </c>
      <c r="E6365" t="s">
        <v>23</v>
      </c>
      <c r="F6365" t="s">
        <v>38</v>
      </c>
      <c r="G6365" t="s">
        <v>2538</v>
      </c>
      <c r="H6365">
        <v>415.18</v>
      </c>
      <c r="I6365">
        <v>3</v>
      </c>
      <c r="J6365">
        <v>134.93</v>
      </c>
      <c r="K6365" s="6">
        <f>J6365/H6365</f>
        <v>0.32499156992147987</v>
      </c>
      <c r="M6365" t="str">
        <f>LEFT(C6365, SEARCH(" ", C6365) - 1)</f>
        <v>Jamie</v>
      </c>
      <c r="N6365" t="str" cm="1">
        <f t="array" ref="N6365">_xlfn.IFS(H6365&lt;0, "LOSS", H6365&gt;1000, "GREAT", H6365&gt;500, "GOOD", H6365&gt;=100, "OKAY", H6365&lt;100, "OKAY")</f>
        <v>OKAY</v>
      </c>
    </row>
    <row r="6366" spans="1:14">
      <c r="A6366" s="2">
        <v>42706</v>
      </c>
      <c r="B6366" s="2" t="str">
        <f>TEXT(A6366,"mmmm")</f>
        <v>December</v>
      </c>
      <c r="C6366" t="s">
        <v>1702</v>
      </c>
      <c r="D6366" t="s">
        <v>24</v>
      </c>
      <c r="E6366" t="s">
        <v>23</v>
      </c>
      <c r="F6366" t="s">
        <v>38</v>
      </c>
      <c r="G6366" t="s">
        <v>2006</v>
      </c>
      <c r="H6366">
        <v>35.229999999999997</v>
      </c>
      <c r="I6366">
        <v>3</v>
      </c>
      <c r="J6366">
        <v>11.45</v>
      </c>
      <c r="K6366" s="6">
        <f>J6366/H6366</f>
        <v>0.32500709622480839</v>
      </c>
      <c r="M6366" t="str">
        <f>LEFT(C6366, SEARCH(" ", C6366) - 1)</f>
        <v>Jamie</v>
      </c>
      <c r="N6366" t="str" cm="1">
        <f t="array" ref="N6366">_xlfn.IFS(H6366&lt;0, "LOSS", H6366&gt;1000, "GREAT", H6366&gt;500, "GOOD", H6366&gt;=100, "OKAY", H6366&lt;100, "OKAY")</f>
        <v>OKAY</v>
      </c>
    </row>
    <row r="6367" spans="1:14">
      <c r="A6367" s="2">
        <v>42706</v>
      </c>
      <c r="B6367" s="2" t="str">
        <f>TEXT(A6367,"mmmm")</f>
        <v>December</v>
      </c>
      <c r="C6367" t="s">
        <v>1702</v>
      </c>
      <c r="D6367" t="s">
        <v>24</v>
      </c>
      <c r="E6367" t="s">
        <v>23</v>
      </c>
      <c r="F6367" t="s">
        <v>47</v>
      </c>
      <c r="G6367" t="s">
        <v>1838</v>
      </c>
      <c r="H6367">
        <v>54.96</v>
      </c>
      <c r="I6367">
        <v>1</v>
      </c>
      <c r="J6367">
        <v>26.93</v>
      </c>
      <c r="K6367" s="6">
        <f>J6367/H6367</f>
        <v>0.48999272197962151</v>
      </c>
      <c r="M6367" t="str">
        <f>LEFT(C6367, SEARCH(" ", C6367) - 1)</f>
        <v>Jamie</v>
      </c>
      <c r="N6367" t="str" cm="1">
        <f t="array" ref="N6367">_xlfn.IFS(H6367&lt;0, "LOSS", H6367&gt;1000, "GREAT", H6367&gt;500, "GOOD", H6367&gt;=100, "OKAY", H6367&lt;100, "OKAY")</f>
        <v>OKAY</v>
      </c>
    </row>
    <row r="6368" spans="1:14">
      <c r="A6368" s="2">
        <v>42706</v>
      </c>
      <c r="B6368" s="2" t="str">
        <f>TEXT(A6368,"mmmm")</f>
        <v>December</v>
      </c>
      <c r="C6368" t="s">
        <v>1558</v>
      </c>
      <c r="D6368" t="s">
        <v>94</v>
      </c>
      <c r="E6368" t="s">
        <v>25</v>
      </c>
      <c r="F6368" t="s">
        <v>35</v>
      </c>
      <c r="G6368" t="s">
        <v>1531</v>
      </c>
      <c r="H6368">
        <v>165.6</v>
      </c>
      <c r="I6368">
        <v>3</v>
      </c>
      <c r="J6368">
        <v>-6.21</v>
      </c>
      <c r="K6368" s="6">
        <f>J6368/H6368</f>
        <v>-3.7499999999999999E-2</v>
      </c>
      <c r="M6368" t="str">
        <f>LEFT(C6368, SEARCH(" ", C6368) - 1)</f>
        <v>Alan</v>
      </c>
      <c r="N6368" t="str" cm="1">
        <f t="array" ref="N6368">_xlfn.IFS(H6368&lt;0, "LOSS", H6368&gt;1000, "GREAT", H6368&gt;500, "GOOD", H6368&gt;=100, "OKAY", H6368&lt;100, "OKAY")</f>
        <v>OKAY</v>
      </c>
    </row>
    <row r="6369" spans="1:14">
      <c r="A6369" s="2">
        <v>42706</v>
      </c>
      <c r="B6369" s="2" t="str">
        <f>TEXT(A6369,"mmmm")</f>
        <v>December</v>
      </c>
      <c r="C6369" t="s">
        <v>756</v>
      </c>
      <c r="D6369" t="s">
        <v>153</v>
      </c>
      <c r="E6369" t="s">
        <v>23</v>
      </c>
      <c r="F6369" t="s">
        <v>38</v>
      </c>
      <c r="G6369" t="s">
        <v>1728</v>
      </c>
      <c r="H6369">
        <v>115.84</v>
      </c>
      <c r="I6369">
        <v>8</v>
      </c>
      <c r="J6369">
        <v>54.44</v>
      </c>
      <c r="K6369" s="6">
        <f>J6369/H6369</f>
        <v>0.46995856353591159</v>
      </c>
      <c r="M6369" t="str">
        <f>LEFT(C6369, SEARCH(" ", C6369) - 1)</f>
        <v>Pauline</v>
      </c>
      <c r="N6369" t="str" cm="1">
        <f t="array" ref="N6369">_xlfn.IFS(H6369&lt;0, "LOSS", H6369&gt;1000, "GREAT", H6369&gt;500, "GOOD", H6369&gt;=100, "OKAY", H6369&lt;100, "OKAY")</f>
        <v>OKAY</v>
      </c>
    </row>
    <row r="6370" spans="1:14">
      <c r="A6370" s="2">
        <v>42706</v>
      </c>
      <c r="B6370" s="2" t="str">
        <f>TEXT(A6370,"mmmm")</f>
        <v>December</v>
      </c>
      <c r="C6370" t="s">
        <v>665</v>
      </c>
      <c r="D6370" t="s">
        <v>26</v>
      </c>
      <c r="E6370" t="s">
        <v>21</v>
      </c>
      <c r="F6370" t="s">
        <v>39</v>
      </c>
      <c r="G6370" t="s">
        <v>2281</v>
      </c>
      <c r="H6370">
        <v>781.86</v>
      </c>
      <c r="I6370">
        <v>10</v>
      </c>
      <c r="J6370">
        <v>-137.97999999999999</v>
      </c>
      <c r="K6370" s="6">
        <f>J6370/H6370</f>
        <v>-0.17647660706520346</v>
      </c>
      <c r="M6370" t="str">
        <f>LEFT(C6370, SEARCH(" ", C6370) - 1)</f>
        <v>Muhammed</v>
      </c>
      <c r="N6370" t="str" cm="1">
        <f t="array" ref="N6370">_xlfn.IFS(H6370&lt;0, "LOSS", H6370&gt;1000, "GREAT", H6370&gt;500, "GOOD", H6370&gt;=100, "OKAY", H6370&lt;100, "OKAY")</f>
        <v>GOOD</v>
      </c>
    </row>
    <row r="6371" spans="1:14">
      <c r="A6371" s="2">
        <v>42706</v>
      </c>
      <c r="B6371" s="2" t="str">
        <f>TEXT(A6371,"mmmm")</f>
        <v>December</v>
      </c>
      <c r="C6371" t="s">
        <v>665</v>
      </c>
      <c r="D6371" t="s">
        <v>26</v>
      </c>
      <c r="E6371" t="s">
        <v>23</v>
      </c>
      <c r="F6371" t="s">
        <v>47</v>
      </c>
      <c r="G6371" t="s">
        <v>2147</v>
      </c>
      <c r="H6371">
        <v>30.82</v>
      </c>
      <c r="I6371">
        <v>9</v>
      </c>
      <c r="J6371">
        <v>9.6300000000000008</v>
      </c>
      <c r="K6371" s="6">
        <f>J6371/H6371</f>
        <v>0.31245944192083064</v>
      </c>
      <c r="M6371" t="str">
        <f>LEFT(C6371, SEARCH(" ", C6371) - 1)</f>
        <v>Muhammed</v>
      </c>
      <c r="N6371" t="str" cm="1">
        <f t="array" ref="N6371">_xlfn.IFS(H6371&lt;0, "LOSS", H6371&gt;1000, "GREAT", H6371&gt;500, "GOOD", H6371&gt;=100, "OKAY", H6371&lt;100, "OKAY")</f>
        <v>OKAY</v>
      </c>
    </row>
    <row r="6372" spans="1:14">
      <c r="A6372" s="2">
        <v>42707</v>
      </c>
      <c r="B6372" s="2" t="str">
        <f>TEXT(A6372,"mmmm")</f>
        <v>December</v>
      </c>
      <c r="C6372" t="s">
        <v>2391</v>
      </c>
      <c r="D6372" t="s">
        <v>24</v>
      </c>
      <c r="E6372" t="s">
        <v>23</v>
      </c>
      <c r="F6372" t="s">
        <v>47</v>
      </c>
      <c r="G6372" t="s">
        <v>1844</v>
      </c>
      <c r="H6372">
        <v>182.72</v>
      </c>
      <c r="I6372">
        <v>8</v>
      </c>
      <c r="J6372">
        <v>84.05</v>
      </c>
      <c r="K6372" s="6">
        <f>J6372/H6372</f>
        <v>0.45999343257443082</v>
      </c>
      <c r="M6372" t="str">
        <f>LEFT(C6372, SEARCH(" ", C6372) - 1)</f>
        <v>Emily</v>
      </c>
      <c r="N6372" t="str" cm="1">
        <f t="array" ref="N6372">_xlfn.IFS(H6372&lt;0, "LOSS", H6372&gt;1000, "GREAT", H6372&gt;500, "GOOD", H6372&gt;=100, "OKAY", H6372&lt;100, "OKAY")</f>
        <v>OKAY</v>
      </c>
    </row>
    <row r="6373" spans="1:14">
      <c r="A6373" s="2">
        <v>42707</v>
      </c>
      <c r="B6373" s="2" t="str">
        <f>TEXT(A6373,"mmmm")</f>
        <v>December</v>
      </c>
      <c r="C6373" t="s">
        <v>2391</v>
      </c>
      <c r="D6373" t="s">
        <v>24</v>
      </c>
      <c r="E6373" t="s">
        <v>21</v>
      </c>
      <c r="F6373" t="s">
        <v>51</v>
      </c>
      <c r="G6373" t="s">
        <v>748</v>
      </c>
      <c r="H6373">
        <v>400.03</v>
      </c>
      <c r="I6373">
        <v>2</v>
      </c>
      <c r="J6373">
        <v>-153.35</v>
      </c>
      <c r="K6373" s="6">
        <f>J6373/H6373</f>
        <v>-0.38334624903132264</v>
      </c>
      <c r="M6373" t="str">
        <f>LEFT(C6373, SEARCH(" ", C6373) - 1)</f>
        <v>Emily</v>
      </c>
      <c r="N6373" t="str" cm="1">
        <f t="array" ref="N6373">_xlfn.IFS(H6373&lt;0, "LOSS", H6373&gt;1000, "GREAT", H6373&gt;500, "GOOD", H6373&gt;=100, "OKAY", H6373&lt;100, "OKAY")</f>
        <v>OKAY</v>
      </c>
    </row>
    <row r="6374" spans="1:14">
      <c r="A6374" s="2">
        <v>42707</v>
      </c>
      <c r="B6374" s="2" t="str">
        <f>TEXT(A6374,"mmmm")</f>
        <v>December</v>
      </c>
      <c r="C6374" t="s">
        <v>2391</v>
      </c>
      <c r="D6374" t="s">
        <v>24</v>
      </c>
      <c r="E6374" t="s">
        <v>23</v>
      </c>
      <c r="F6374" t="s">
        <v>49</v>
      </c>
      <c r="G6374" t="s">
        <v>638</v>
      </c>
      <c r="H6374">
        <v>33.630000000000003</v>
      </c>
      <c r="I6374">
        <v>3</v>
      </c>
      <c r="J6374">
        <v>10.09</v>
      </c>
      <c r="K6374" s="6">
        <f>J6374/H6374</f>
        <v>0.30002973535533745</v>
      </c>
      <c r="M6374" t="str">
        <f>LEFT(C6374, SEARCH(" ", C6374) - 1)</f>
        <v>Emily</v>
      </c>
      <c r="N6374" t="str" cm="1">
        <f t="array" ref="N6374">_xlfn.IFS(H6374&lt;0, "LOSS", H6374&gt;1000, "GREAT", H6374&gt;500, "GOOD", H6374&gt;=100, "OKAY", H6374&lt;100, "OKAY")</f>
        <v>OKAY</v>
      </c>
    </row>
    <row r="6375" spans="1:14">
      <c r="A6375" s="2">
        <v>42707</v>
      </c>
      <c r="B6375" s="2" t="str">
        <f>TEXT(A6375,"mmmm")</f>
        <v>December</v>
      </c>
      <c r="C6375" t="s">
        <v>2391</v>
      </c>
      <c r="D6375" t="s">
        <v>24</v>
      </c>
      <c r="E6375" t="s">
        <v>21</v>
      </c>
      <c r="F6375" t="s">
        <v>40</v>
      </c>
      <c r="G6375" t="s">
        <v>522</v>
      </c>
      <c r="H6375">
        <v>542.65</v>
      </c>
      <c r="I6375">
        <v>3</v>
      </c>
      <c r="J6375">
        <v>102.5</v>
      </c>
      <c r="K6375" s="6">
        <f>J6375/H6375</f>
        <v>0.18888786510642219</v>
      </c>
      <c r="M6375" t="str">
        <f>LEFT(C6375, SEARCH(" ", C6375) - 1)</f>
        <v>Emily</v>
      </c>
      <c r="N6375" t="str" cm="1">
        <f t="array" ref="N6375">_xlfn.IFS(H6375&lt;0, "LOSS", H6375&gt;1000, "GREAT", H6375&gt;500, "GOOD", H6375&gt;=100, "OKAY", H6375&lt;100, "OKAY")</f>
        <v>GOOD</v>
      </c>
    </row>
    <row r="6376" spans="1:14">
      <c r="A6376" s="2">
        <v>42707</v>
      </c>
      <c r="B6376" s="2" t="str">
        <f>TEXT(A6376,"mmmm")</f>
        <v>December</v>
      </c>
      <c r="C6376" t="s">
        <v>2391</v>
      </c>
      <c r="D6376" t="s">
        <v>24</v>
      </c>
      <c r="E6376" t="s">
        <v>23</v>
      </c>
      <c r="F6376" t="s">
        <v>45</v>
      </c>
      <c r="G6376" t="s">
        <v>1781</v>
      </c>
      <c r="H6376">
        <v>6.3</v>
      </c>
      <c r="I6376">
        <v>2</v>
      </c>
      <c r="J6376">
        <v>3.02</v>
      </c>
      <c r="K6376" s="6">
        <f>J6376/H6376</f>
        <v>0.47936507936507938</v>
      </c>
      <c r="M6376" t="str">
        <f>LEFT(C6376, SEARCH(" ", C6376) - 1)</f>
        <v>Emily</v>
      </c>
      <c r="N6376" t="str" cm="1">
        <f t="array" ref="N6376">_xlfn.IFS(H6376&lt;0, "LOSS", H6376&gt;1000, "GREAT", H6376&gt;500, "GOOD", H6376&gt;=100, "OKAY", H6376&lt;100, "OKAY")</f>
        <v>OKAY</v>
      </c>
    </row>
    <row r="6377" spans="1:14">
      <c r="A6377" s="2">
        <v>42707</v>
      </c>
      <c r="B6377" s="2" t="str">
        <f>TEXT(A6377,"mmmm")</f>
        <v>December</v>
      </c>
      <c r="C6377" t="s">
        <v>2532</v>
      </c>
      <c r="D6377" t="s">
        <v>27</v>
      </c>
      <c r="E6377" t="s">
        <v>23</v>
      </c>
      <c r="F6377" t="s">
        <v>36</v>
      </c>
      <c r="G6377" t="s">
        <v>2083</v>
      </c>
      <c r="H6377">
        <v>394.82</v>
      </c>
      <c r="I6377">
        <v>4</v>
      </c>
      <c r="J6377">
        <v>93.77</v>
      </c>
      <c r="K6377" s="6">
        <f>J6377/H6377</f>
        <v>0.23750063319993922</v>
      </c>
      <c r="M6377" t="str">
        <f>LEFT(C6377, SEARCH(" ", C6377) - 1)</f>
        <v>Caroline</v>
      </c>
      <c r="N6377" t="str" cm="1">
        <f t="array" ref="N6377">_xlfn.IFS(H6377&lt;0, "LOSS", H6377&gt;1000, "GREAT", H6377&gt;500, "GOOD", H6377&gt;=100, "OKAY", H6377&lt;100, "OKAY")</f>
        <v>OKAY</v>
      </c>
    </row>
    <row r="6378" spans="1:14">
      <c r="A6378" s="2">
        <v>42707</v>
      </c>
      <c r="B6378" s="2" t="str">
        <f>TEXT(A6378,"mmmm")</f>
        <v>December</v>
      </c>
      <c r="C6378" t="s">
        <v>2532</v>
      </c>
      <c r="D6378" t="s">
        <v>27</v>
      </c>
      <c r="E6378" t="s">
        <v>23</v>
      </c>
      <c r="F6378" t="s">
        <v>38</v>
      </c>
      <c r="G6378" t="s">
        <v>842</v>
      </c>
      <c r="H6378">
        <v>18.190000000000001</v>
      </c>
      <c r="I6378">
        <v>4</v>
      </c>
      <c r="J6378">
        <v>-14.55</v>
      </c>
      <c r="K6378" s="6">
        <f>J6378/H6378</f>
        <v>-0.79989004947773501</v>
      </c>
      <c r="M6378" t="str">
        <f>LEFT(C6378, SEARCH(" ", C6378) - 1)</f>
        <v>Caroline</v>
      </c>
      <c r="N6378" t="str" cm="1">
        <f t="array" ref="N6378">_xlfn.IFS(H6378&lt;0, "LOSS", H6378&gt;1000, "GREAT", H6378&gt;500, "GOOD", H6378&gt;=100, "OKAY", H6378&lt;100, "OKAY")</f>
        <v>OKAY</v>
      </c>
    </row>
    <row r="6379" spans="1:14">
      <c r="A6379" s="2">
        <v>42707</v>
      </c>
      <c r="B6379" s="2" t="str">
        <f>TEXT(A6379,"mmmm")</f>
        <v>December</v>
      </c>
      <c r="C6379" t="s">
        <v>2308</v>
      </c>
      <c r="D6379" t="s">
        <v>22</v>
      </c>
      <c r="E6379" t="s">
        <v>25</v>
      </c>
      <c r="F6379" t="s">
        <v>35</v>
      </c>
      <c r="G6379" t="s">
        <v>2180</v>
      </c>
      <c r="H6379">
        <v>1649.95</v>
      </c>
      <c r="I6379">
        <v>5</v>
      </c>
      <c r="J6379">
        <v>659.98</v>
      </c>
      <c r="K6379" s="6">
        <f>J6379/H6379</f>
        <v>0.4</v>
      </c>
      <c r="M6379" t="str">
        <f>LEFT(C6379, SEARCH(" ", C6379) - 1)</f>
        <v>Neoma</v>
      </c>
      <c r="N6379" t="str" cm="1">
        <f t="array" ref="N6379">_xlfn.IFS(H6379&lt;0, "LOSS", H6379&gt;1000, "GREAT", H6379&gt;500, "GOOD", H6379&gt;=100, "OKAY", H6379&lt;100, "OKAY")</f>
        <v>GREAT</v>
      </c>
    </row>
    <row r="6380" spans="1:14">
      <c r="A6380" s="2">
        <v>42707</v>
      </c>
      <c r="B6380" s="2" t="str">
        <f>TEXT(A6380,"mmmm")</f>
        <v>December</v>
      </c>
      <c r="C6380" t="s">
        <v>2308</v>
      </c>
      <c r="D6380" t="s">
        <v>22</v>
      </c>
      <c r="E6380" t="s">
        <v>21</v>
      </c>
      <c r="F6380" t="s">
        <v>44</v>
      </c>
      <c r="G6380" t="s">
        <v>2069</v>
      </c>
      <c r="H6380">
        <v>111.9</v>
      </c>
      <c r="I6380">
        <v>6</v>
      </c>
      <c r="J6380">
        <v>51.47</v>
      </c>
      <c r="K6380" s="6">
        <f>J6380/H6380</f>
        <v>0.45996425379803391</v>
      </c>
      <c r="M6380" t="str">
        <f>LEFT(C6380, SEARCH(" ", C6380) - 1)</f>
        <v>Neoma</v>
      </c>
      <c r="N6380" t="str" cm="1">
        <f t="array" ref="N6380">_xlfn.IFS(H6380&lt;0, "LOSS", H6380&gt;1000, "GREAT", H6380&gt;500, "GOOD", H6380&gt;=100, "OKAY", H6380&lt;100, "OKAY")</f>
        <v>OKAY</v>
      </c>
    </row>
    <row r="6381" spans="1:14">
      <c r="A6381" s="2">
        <v>42707</v>
      </c>
      <c r="B6381" s="2" t="str">
        <f>TEXT(A6381,"mmmm")</f>
        <v>December</v>
      </c>
      <c r="C6381" t="s">
        <v>131</v>
      </c>
      <c r="D6381" t="s">
        <v>145</v>
      </c>
      <c r="E6381" t="s">
        <v>21</v>
      </c>
      <c r="F6381" t="s">
        <v>51</v>
      </c>
      <c r="G6381" t="s">
        <v>1025</v>
      </c>
      <c r="H6381">
        <v>581.96</v>
      </c>
      <c r="I6381">
        <v>2</v>
      </c>
      <c r="J6381">
        <v>104.75</v>
      </c>
      <c r="K6381" s="6">
        <f>J6381/H6381</f>
        <v>0.17999518867276101</v>
      </c>
      <c r="M6381" t="str">
        <f>LEFT(C6381, SEARCH(" ", C6381) - 1)</f>
        <v>Michael</v>
      </c>
      <c r="N6381" t="str" cm="1">
        <f t="array" ref="N6381">_xlfn.IFS(H6381&lt;0, "LOSS", H6381&gt;1000, "GREAT", H6381&gt;500, "GOOD", H6381&gt;=100, "OKAY", H6381&lt;100, "OKAY")</f>
        <v>GOOD</v>
      </c>
    </row>
    <row r="6382" spans="1:14">
      <c r="A6382" s="2">
        <v>42707</v>
      </c>
      <c r="B6382" s="2" t="str">
        <f>TEXT(A6382,"mmmm")</f>
        <v>December</v>
      </c>
      <c r="C6382" t="s">
        <v>131</v>
      </c>
      <c r="D6382" t="s">
        <v>145</v>
      </c>
      <c r="E6382" t="s">
        <v>21</v>
      </c>
      <c r="F6382" t="s">
        <v>40</v>
      </c>
      <c r="G6382" t="s">
        <v>1654</v>
      </c>
      <c r="H6382">
        <v>29.98</v>
      </c>
      <c r="I6382">
        <v>1</v>
      </c>
      <c r="J6382">
        <v>8.09</v>
      </c>
      <c r="K6382" s="6">
        <f>J6382/H6382</f>
        <v>0.26984656437625082</v>
      </c>
      <c r="M6382" t="str">
        <f>LEFT(C6382, SEARCH(" ", C6382) - 1)</f>
        <v>Michael</v>
      </c>
      <c r="N6382" t="str" cm="1">
        <f t="array" ref="N6382">_xlfn.IFS(H6382&lt;0, "LOSS", H6382&gt;1000, "GREAT", H6382&gt;500, "GOOD", H6382&gt;=100, "OKAY", H6382&lt;100, "OKAY")</f>
        <v>OKAY</v>
      </c>
    </row>
    <row r="6383" spans="1:14">
      <c r="A6383" s="2">
        <v>42707</v>
      </c>
      <c r="B6383" s="2" t="str">
        <f>TEXT(A6383,"mmmm")</f>
        <v>December</v>
      </c>
      <c r="C6383" t="s">
        <v>457</v>
      </c>
      <c r="D6383" t="s">
        <v>22</v>
      </c>
      <c r="E6383" t="s">
        <v>23</v>
      </c>
      <c r="F6383" t="s">
        <v>49</v>
      </c>
      <c r="G6383" t="s">
        <v>1520</v>
      </c>
      <c r="H6383">
        <v>772.68</v>
      </c>
      <c r="I6383">
        <v>4</v>
      </c>
      <c r="J6383">
        <v>108.18</v>
      </c>
      <c r="K6383" s="6">
        <f>J6383/H6383</f>
        <v>0.14000621214474299</v>
      </c>
      <c r="M6383" t="str">
        <f>LEFT(C6383, SEARCH(" ", C6383) - 1)</f>
        <v>Gary</v>
      </c>
      <c r="N6383" t="str" cm="1">
        <f t="array" ref="N6383">_xlfn.IFS(H6383&lt;0, "LOSS", H6383&gt;1000, "GREAT", H6383&gt;500, "GOOD", H6383&gt;=100, "OKAY", H6383&lt;100, "OKAY")</f>
        <v>GOOD</v>
      </c>
    </row>
    <row r="6384" spans="1:14">
      <c r="A6384" s="2">
        <v>42707</v>
      </c>
      <c r="B6384" s="2" t="str">
        <f>TEXT(A6384,"mmmm")</f>
        <v>December</v>
      </c>
      <c r="C6384" t="s">
        <v>1066</v>
      </c>
      <c r="D6384" t="s">
        <v>22</v>
      </c>
      <c r="E6384" t="s">
        <v>21</v>
      </c>
      <c r="F6384" t="s">
        <v>51</v>
      </c>
      <c r="G6384" t="s">
        <v>957</v>
      </c>
      <c r="H6384">
        <v>268.7</v>
      </c>
      <c r="I6384">
        <v>3</v>
      </c>
      <c r="J6384">
        <v>6.72</v>
      </c>
      <c r="K6384" s="6">
        <f>J6384/H6384</f>
        <v>2.5009304056568663E-2</v>
      </c>
      <c r="M6384" t="str">
        <f>LEFT(C6384, SEARCH(" ", C6384) - 1)</f>
        <v>Roger</v>
      </c>
      <c r="N6384" t="str" cm="1">
        <f t="array" ref="N6384">_xlfn.IFS(H6384&lt;0, "LOSS", H6384&gt;1000, "GREAT", H6384&gt;500, "GOOD", H6384&gt;=100, "OKAY", H6384&lt;100, "OKAY")</f>
        <v>OKAY</v>
      </c>
    </row>
    <row r="6385" spans="1:14">
      <c r="A6385" s="2">
        <v>42707</v>
      </c>
      <c r="B6385" s="2" t="str">
        <f>TEXT(A6385,"mmmm")</f>
        <v>December</v>
      </c>
      <c r="C6385" t="s">
        <v>1066</v>
      </c>
      <c r="D6385" t="s">
        <v>22</v>
      </c>
      <c r="E6385" t="s">
        <v>23</v>
      </c>
      <c r="F6385" t="s">
        <v>37</v>
      </c>
      <c r="G6385" t="s">
        <v>89</v>
      </c>
      <c r="H6385">
        <v>21.92</v>
      </c>
      <c r="I6385">
        <v>8</v>
      </c>
      <c r="J6385">
        <v>5.92</v>
      </c>
      <c r="K6385" s="6">
        <f>J6385/H6385</f>
        <v>0.27007299270072993</v>
      </c>
      <c r="M6385" t="str">
        <f>LEFT(C6385, SEARCH(" ", C6385) - 1)</f>
        <v>Roger</v>
      </c>
      <c r="N6385" t="str" cm="1">
        <f t="array" ref="N6385">_xlfn.IFS(H6385&lt;0, "LOSS", H6385&gt;1000, "GREAT", H6385&gt;500, "GOOD", H6385&gt;=100, "OKAY", H6385&lt;100, "OKAY")</f>
        <v>OKAY</v>
      </c>
    </row>
    <row r="6386" spans="1:14">
      <c r="A6386" s="2">
        <v>42707</v>
      </c>
      <c r="B6386" s="2" t="str">
        <f>TEXT(A6386,"mmmm")</f>
        <v>December</v>
      </c>
      <c r="C6386" t="s">
        <v>1066</v>
      </c>
      <c r="D6386" t="s">
        <v>22</v>
      </c>
      <c r="E6386" t="s">
        <v>23</v>
      </c>
      <c r="F6386" t="s">
        <v>49</v>
      </c>
      <c r="G6386" t="s">
        <v>258</v>
      </c>
      <c r="H6386">
        <v>48.72</v>
      </c>
      <c r="I6386">
        <v>3</v>
      </c>
      <c r="J6386">
        <v>7.31</v>
      </c>
      <c r="K6386" s="6">
        <f>J6386/H6386</f>
        <v>0.15004105090311987</v>
      </c>
      <c r="M6386" t="str">
        <f>LEFT(C6386, SEARCH(" ", C6386) - 1)</f>
        <v>Roger</v>
      </c>
      <c r="N6386" t="str" cm="1">
        <f t="array" ref="N6386">_xlfn.IFS(H6386&lt;0, "LOSS", H6386&gt;1000, "GREAT", H6386&gt;500, "GOOD", H6386&gt;=100, "OKAY", H6386&lt;100, "OKAY")</f>
        <v>OKAY</v>
      </c>
    </row>
    <row r="6387" spans="1:14">
      <c r="A6387" s="2">
        <v>42707</v>
      </c>
      <c r="B6387" s="2" t="str">
        <f>TEXT(A6387,"mmmm")</f>
        <v>December</v>
      </c>
      <c r="C6387" t="s">
        <v>1066</v>
      </c>
      <c r="D6387" t="s">
        <v>22</v>
      </c>
      <c r="E6387" t="s">
        <v>21</v>
      </c>
      <c r="F6387" t="s">
        <v>39</v>
      </c>
      <c r="G6387" t="s">
        <v>504</v>
      </c>
      <c r="H6387">
        <v>205.67</v>
      </c>
      <c r="I6387">
        <v>2</v>
      </c>
      <c r="J6387">
        <v>-12.1</v>
      </c>
      <c r="K6387" s="6">
        <f>J6387/H6387</f>
        <v>-5.8832109690280548E-2</v>
      </c>
      <c r="M6387" t="str">
        <f>LEFT(C6387, SEARCH(" ", C6387) - 1)</f>
        <v>Roger</v>
      </c>
      <c r="N6387" t="str" cm="1">
        <f t="array" ref="N6387">_xlfn.IFS(H6387&lt;0, "LOSS", H6387&gt;1000, "GREAT", H6387&gt;500, "GOOD", H6387&gt;=100, "OKAY", H6387&lt;100, "OKAY")</f>
        <v>OKAY</v>
      </c>
    </row>
    <row r="6388" spans="1:14">
      <c r="A6388" s="2">
        <v>42708</v>
      </c>
      <c r="B6388" s="2" t="str">
        <f>TEXT(A6388,"mmmm")</f>
        <v>December</v>
      </c>
      <c r="C6388" t="s">
        <v>1315</v>
      </c>
      <c r="D6388" t="s">
        <v>24</v>
      </c>
      <c r="E6388" t="s">
        <v>21</v>
      </c>
      <c r="F6388" t="s">
        <v>44</v>
      </c>
      <c r="G6388" t="s">
        <v>1166</v>
      </c>
      <c r="H6388">
        <v>113.79</v>
      </c>
      <c r="I6388">
        <v>3</v>
      </c>
      <c r="J6388">
        <v>20.48</v>
      </c>
      <c r="K6388" s="6">
        <f>J6388/H6388</f>
        <v>0.17998066613937955</v>
      </c>
      <c r="M6388" t="str">
        <f>LEFT(C6388, SEARCH(" ", C6388) - 1)</f>
        <v>Becky</v>
      </c>
      <c r="N6388" t="str" cm="1">
        <f t="array" ref="N6388">_xlfn.IFS(H6388&lt;0, "LOSS", H6388&gt;1000, "GREAT", H6388&gt;500, "GOOD", H6388&gt;=100, "OKAY", H6388&lt;100, "OKAY")</f>
        <v>OKAY</v>
      </c>
    </row>
    <row r="6389" spans="1:14">
      <c r="A6389" s="2">
        <v>42708</v>
      </c>
      <c r="B6389" s="2" t="str">
        <f>TEXT(A6389,"mmmm")</f>
        <v>December</v>
      </c>
      <c r="C6389" t="s">
        <v>1315</v>
      </c>
      <c r="D6389" t="s">
        <v>24</v>
      </c>
      <c r="E6389" t="s">
        <v>25</v>
      </c>
      <c r="F6389" t="s">
        <v>35</v>
      </c>
      <c r="G6389" t="s">
        <v>231</v>
      </c>
      <c r="H6389">
        <v>78.150000000000006</v>
      </c>
      <c r="I6389">
        <v>1</v>
      </c>
      <c r="J6389">
        <v>34.39</v>
      </c>
      <c r="K6389" s="6">
        <f>J6389/H6389</f>
        <v>0.44005118362124118</v>
      </c>
      <c r="M6389" t="str">
        <f>LEFT(C6389, SEARCH(" ", C6389) - 1)</f>
        <v>Becky</v>
      </c>
      <c r="N6389" t="str" cm="1">
        <f t="array" ref="N6389">_xlfn.IFS(H6389&lt;0, "LOSS", H6389&gt;1000, "GREAT", H6389&gt;500, "GOOD", H6389&gt;=100, "OKAY", H6389&lt;100, "OKAY")</f>
        <v>OKAY</v>
      </c>
    </row>
    <row r="6390" spans="1:14">
      <c r="A6390" s="2">
        <v>42708</v>
      </c>
      <c r="B6390" s="2" t="str">
        <f>TEXT(A6390,"mmmm")</f>
        <v>December</v>
      </c>
      <c r="C6390" t="s">
        <v>1315</v>
      </c>
      <c r="D6390" t="s">
        <v>24</v>
      </c>
      <c r="E6390" t="s">
        <v>23</v>
      </c>
      <c r="F6390" t="s">
        <v>38</v>
      </c>
      <c r="G6390" t="s">
        <v>1726</v>
      </c>
      <c r="H6390">
        <v>1.73</v>
      </c>
      <c r="I6390">
        <v>1</v>
      </c>
      <c r="J6390">
        <v>0.6</v>
      </c>
      <c r="K6390" s="6">
        <f>J6390/H6390</f>
        <v>0.34682080924855491</v>
      </c>
      <c r="M6390" t="str">
        <f>LEFT(C6390, SEARCH(" ", C6390) - 1)</f>
        <v>Becky</v>
      </c>
      <c r="N6390" t="str" cm="1">
        <f t="array" ref="N6390">_xlfn.IFS(H6390&lt;0, "LOSS", H6390&gt;1000, "GREAT", H6390&gt;500, "GOOD", H6390&gt;=100, "OKAY", H6390&lt;100, "OKAY")</f>
        <v>OKAY</v>
      </c>
    </row>
    <row r="6391" spans="1:14">
      <c r="A6391" s="2">
        <v>42708</v>
      </c>
      <c r="B6391" s="2" t="str">
        <f>TEXT(A6391,"mmmm")</f>
        <v>December</v>
      </c>
      <c r="C6391" t="s">
        <v>1315</v>
      </c>
      <c r="D6391" t="s">
        <v>24</v>
      </c>
      <c r="E6391" t="s">
        <v>23</v>
      </c>
      <c r="F6391" t="s">
        <v>47</v>
      </c>
      <c r="G6391" t="s">
        <v>710</v>
      </c>
      <c r="H6391">
        <v>40.56</v>
      </c>
      <c r="I6391">
        <v>4</v>
      </c>
      <c r="J6391">
        <v>19.87</v>
      </c>
      <c r="K6391" s="6">
        <f>J6391/H6391</f>
        <v>0.48989151873767256</v>
      </c>
      <c r="M6391" t="str">
        <f>LEFT(C6391, SEARCH(" ", C6391) - 1)</f>
        <v>Becky</v>
      </c>
      <c r="N6391" t="str" cm="1">
        <f t="array" ref="N6391">_xlfn.IFS(H6391&lt;0, "LOSS", H6391&gt;1000, "GREAT", H6391&gt;500, "GOOD", H6391&gt;=100, "OKAY", H6391&lt;100, "OKAY")</f>
        <v>OKAY</v>
      </c>
    </row>
    <row r="6392" spans="1:14">
      <c r="A6392" s="2">
        <v>42708</v>
      </c>
      <c r="B6392" s="2" t="str">
        <f>TEXT(A6392,"mmmm")</f>
        <v>December</v>
      </c>
      <c r="C6392" t="s">
        <v>1315</v>
      </c>
      <c r="D6392" t="s">
        <v>24</v>
      </c>
      <c r="E6392" t="s">
        <v>23</v>
      </c>
      <c r="F6392" t="s">
        <v>49</v>
      </c>
      <c r="G6392" t="s">
        <v>2421</v>
      </c>
      <c r="H6392">
        <v>182.94</v>
      </c>
      <c r="I6392">
        <v>3</v>
      </c>
      <c r="J6392">
        <v>3.66</v>
      </c>
      <c r="K6392" s="6">
        <f>J6392/H6392</f>
        <v>2.0006559527714005E-2</v>
      </c>
      <c r="M6392" t="str">
        <f>LEFT(C6392, SEARCH(" ", C6392) - 1)</f>
        <v>Becky</v>
      </c>
      <c r="N6392" t="str" cm="1">
        <f t="array" ref="N6392">_xlfn.IFS(H6392&lt;0, "LOSS", H6392&gt;1000, "GREAT", H6392&gt;500, "GOOD", H6392&gt;=100, "OKAY", H6392&lt;100, "OKAY")</f>
        <v>OKAY</v>
      </c>
    </row>
    <row r="6393" spans="1:14">
      <c r="A6393" s="2">
        <v>42708</v>
      </c>
      <c r="B6393" s="2" t="str">
        <f>TEXT(A6393,"mmmm")</f>
        <v>December</v>
      </c>
      <c r="C6393" t="s">
        <v>1315</v>
      </c>
      <c r="D6393" t="s">
        <v>24</v>
      </c>
      <c r="E6393" t="s">
        <v>23</v>
      </c>
      <c r="F6393" t="s">
        <v>49</v>
      </c>
      <c r="G6393" t="s">
        <v>2687</v>
      </c>
      <c r="H6393">
        <v>193.86</v>
      </c>
      <c r="I6393">
        <v>2</v>
      </c>
      <c r="J6393">
        <v>11.63</v>
      </c>
      <c r="K6393" s="6">
        <f>J6393/H6393</f>
        <v>5.999174662127308E-2</v>
      </c>
      <c r="M6393" t="str">
        <f>LEFT(C6393, SEARCH(" ", C6393) - 1)</f>
        <v>Becky</v>
      </c>
      <c r="N6393" t="str" cm="1">
        <f t="array" ref="N6393">_xlfn.IFS(H6393&lt;0, "LOSS", H6393&gt;1000, "GREAT", H6393&gt;500, "GOOD", H6393&gt;=100, "OKAY", H6393&lt;100, "OKAY")</f>
        <v>OKAY</v>
      </c>
    </row>
    <row r="6394" spans="1:14">
      <c r="A6394" s="2">
        <v>42708</v>
      </c>
      <c r="B6394" s="2" t="str">
        <f>TEXT(A6394,"mmmm")</f>
        <v>December</v>
      </c>
      <c r="C6394" t="s">
        <v>822</v>
      </c>
      <c r="D6394" t="s">
        <v>24</v>
      </c>
      <c r="E6394" t="s">
        <v>23</v>
      </c>
      <c r="F6394" t="s">
        <v>49</v>
      </c>
      <c r="G6394" t="s">
        <v>2716</v>
      </c>
      <c r="H6394">
        <v>212.88</v>
      </c>
      <c r="I6394">
        <v>6</v>
      </c>
      <c r="J6394">
        <v>0</v>
      </c>
      <c r="K6394" s="6">
        <f>J6394/H6394</f>
        <v>0</v>
      </c>
      <c r="M6394" t="str">
        <f>LEFT(C6394, SEARCH(" ", C6394) - 1)</f>
        <v>Ellis</v>
      </c>
      <c r="N6394" t="str" cm="1">
        <f t="array" ref="N6394">_xlfn.IFS(H6394&lt;0, "LOSS", H6394&gt;1000, "GREAT", H6394&gt;500, "GOOD", H6394&gt;=100, "OKAY", H6394&lt;100, "OKAY")</f>
        <v>OKAY</v>
      </c>
    </row>
    <row r="6395" spans="1:14">
      <c r="A6395" s="2">
        <v>42708</v>
      </c>
      <c r="B6395" s="2" t="str">
        <f>TEXT(A6395,"mmmm")</f>
        <v>December</v>
      </c>
      <c r="C6395" t="s">
        <v>961</v>
      </c>
      <c r="D6395" t="s">
        <v>24</v>
      </c>
      <c r="E6395" t="s">
        <v>23</v>
      </c>
      <c r="F6395" t="s">
        <v>38</v>
      </c>
      <c r="G6395" t="s">
        <v>1447</v>
      </c>
      <c r="H6395">
        <v>15.53</v>
      </c>
      <c r="I6395">
        <v>3</v>
      </c>
      <c r="J6395">
        <v>5.82</v>
      </c>
      <c r="K6395" s="6">
        <f>J6395/H6395</f>
        <v>0.37475853187379271</v>
      </c>
      <c r="M6395" t="str">
        <f>LEFT(C6395, SEARCH(" ", C6395) - 1)</f>
        <v>Liz</v>
      </c>
      <c r="N6395" t="str" cm="1">
        <f t="array" ref="N6395">_xlfn.IFS(H6395&lt;0, "LOSS", H6395&gt;1000, "GREAT", H6395&gt;500, "GOOD", H6395&gt;=100, "OKAY", H6395&lt;100, "OKAY")</f>
        <v>OKAY</v>
      </c>
    </row>
    <row r="6396" spans="1:14">
      <c r="A6396" s="2">
        <v>42708</v>
      </c>
      <c r="B6396" s="2" t="str">
        <f>TEXT(A6396,"mmmm")</f>
        <v>December</v>
      </c>
      <c r="C6396" t="s">
        <v>1335</v>
      </c>
      <c r="D6396" t="s">
        <v>22</v>
      </c>
      <c r="E6396" t="s">
        <v>23</v>
      </c>
      <c r="F6396" t="s">
        <v>47</v>
      </c>
      <c r="G6396" t="s">
        <v>2321</v>
      </c>
      <c r="H6396">
        <v>104.85</v>
      </c>
      <c r="I6396">
        <v>1</v>
      </c>
      <c r="J6396">
        <v>50.33</v>
      </c>
      <c r="K6396" s="6">
        <f>J6396/H6396</f>
        <v>0.48001907486886031</v>
      </c>
      <c r="M6396" t="str">
        <f>LEFT(C6396, SEARCH(" ", C6396) - 1)</f>
        <v>Kean</v>
      </c>
      <c r="N6396" t="str" cm="1">
        <f t="array" ref="N6396">_xlfn.IFS(H6396&lt;0, "LOSS", H6396&gt;1000, "GREAT", H6396&gt;500, "GOOD", H6396&gt;=100, "OKAY", H6396&lt;100, "OKAY")</f>
        <v>OKAY</v>
      </c>
    </row>
    <row r="6397" spans="1:14">
      <c r="A6397" s="2">
        <v>42709</v>
      </c>
      <c r="B6397" s="2" t="str">
        <f>TEXT(A6397,"mmmm")</f>
        <v>December</v>
      </c>
      <c r="C6397" t="s">
        <v>1882</v>
      </c>
      <c r="D6397" t="s">
        <v>28</v>
      </c>
      <c r="E6397" t="s">
        <v>23</v>
      </c>
      <c r="F6397" t="s">
        <v>38</v>
      </c>
      <c r="G6397" t="s">
        <v>616</v>
      </c>
      <c r="H6397">
        <v>407.98</v>
      </c>
      <c r="I6397">
        <v>3</v>
      </c>
      <c r="J6397">
        <v>132.59</v>
      </c>
      <c r="K6397" s="6">
        <f>J6397/H6397</f>
        <v>0.32499142114809548</v>
      </c>
      <c r="M6397" t="str">
        <f>LEFT(C6397, SEARCH(" ", C6397) - 1)</f>
        <v>Irene</v>
      </c>
      <c r="N6397" t="str" cm="1">
        <f t="array" ref="N6397">_xlfn.IFS(H6397&lt;0, "LOSS", H6397&gt;1000, "GREAT", H6397&gt;500, "GOOD", H6397&gt;=100, "OKAY", H6397&lt;100, "OKAY")</f>
        <v>OKAY</v>
      </c>
    </row>
    <row r="6398" spans="1:14">
      <c r="A6398" s="2">
        <v>42709</v>
      </c>
      <c r="B6398" s="2" t="str">
        <f>TEXT(A6398,"mmmm")</f>
        <v>December</v>
      </c>
      <c r="C6398" t="s">
        <v>2717</v>
      </c>
      <c r="D6398" t="s">
        <v>230</v>
      </c>
      <c r="E6398" t="s">
        <v>25</v>
      </c>
      <c r="F6398" t="s">
        <v>48</v>
      </c>
      <c r="G6398" t="s">
        <v>916</v>
      </c>
      <c r="H6398">
        <v>384.45</v>
      </c>
      <c r="I6398">
        <v>11</v>
      </c>
      <c r="J6398">
        <v>103.8</v>
      </c>
      <c r="K6398" s="6">
        <f>J6398/H6398</f>
        <v>0.26999609832227855</v>
      </c>
      <c r="M6398" t="str">
        <f>LEFT(C6398, SEARCH(" ", C6398) - 1)</f>
        <v>Justin</v>
      </c>
      <c r="N6398" t="str" cm="1">
        <f t="array" ref="N6398">_xlfn.IFS(H6398&lt;0, "LOSS", H6398&gt;1000, "GREAT", H6398&gt;500, "GOOD", H6398&gt;=100, "OKAY", H6398&lt;100, "OKAY")</f>
        <v>OKAY</v>
      </c>
    </row>
    <row r="6399" spans="1:14">
      <c r="A6399" s="2">
        <v>42709</v>
      </c>
      <c r="B6399" s="2" t="str">
        <f>TEXT(A6399,"mmmm")</f>
        <v>December</v>
      </c>
      <c r="C6399" t="s">
        <v>2717</v>
      </c>
      <c r="D6399" t="s">
        <v>230</v>
      </c>
      <c r="E6399" t="s">
        <v>25</v>
      </c>
      <c r="F6399" t="s">
        <v>48</v>
      </c>
      <c r="G6399" t="s">
        <v>2520</v>
      </c>
      <c r="H6399">
        <v>149.97</v>
      </c>
      <c r="I6399">
        <v>3</v>
      </c>
      <c r="J6399">
        <v>6</v>
      </c>
      <c r="K6399" s="6">
        <f>J6399/H6399</f>
        <v>4.0008001600320066E-2</v>
      </c>
      <c r="M6399" t="str">
        <f>LEFT(C6399, SEARCH(" ", C6399) - 1)</f>
        <v>Justin</v>
      </c>
      <c r="N6399" t="str" cm="1">
        <f t="array" ref="N6399">_xlfn.IFS(H6399&lt;0, "LOSS", H6399&gt;1000, "GREAT", H6399&gt;500, "GOOD", H6399&gt;=100, "OKAY", H6399&lt;100, "OKAY")</f>
        <v>OKAY</v>
      </c>
    </row>
    <row r="6400" spans="1:14">
      <c r="A6400" s="2">
        <v>42709</v>
      </c>
      <c r="B6400" s="2" t="str">
        <f>TEXT(A6400,"mmmm")</f>
        <v>December</v>
      </c>
      <c r="C6400" t="s">
        <v>2717</v>
      </c>
      <c r="D6400" t="s">
        <v>230</v>
      </c>
      <c r="E6400" t="s">
        <v>21</v>
      </c>
      <c r="F6400" t="s">
        <v>40</v>
      </c>
      <c r="G6400" t="s">
        <v>947</v>
      </c>
      <c r="H6400">
        <v>1951.84</v>
      </c>
      <c r="I6400">
        <v>8</v>
      </c>
      <c r="J6400">
        <v>585.54999999999995</v>
      </c>
      <c r="K6400" s="6">
        <f>J6400/H6400</f>
        <v>0.29999897532584635</v>
      </c>
      <c r="M6400" t="str">
        <f>LEFT(C6400, SEARCH(" ", C6400) - 1)</f>
        <v>Justin</v>
      </c>
      <c r="N6400" t="str" cm="1">
        <f t="array" ref="N6400">_xlfn.IFS(H6400&lt;0, "LOSS", H6400&gt;1000, "GREAT", H6400&gt;500, "GOOD", H6400&gt;=100, "OKAY", H6400&lt;100, "OKAY")</f>
        <v>GREAT</v>
      </c>
    </row>
    <row r="6401" spans="1:14">
      <c r="A6401" s="2">
        <v>42709</v>
      </c>
      <c r="B6401" s="2" t="str">
        <f>TEXT(A6401,"mmmm")</f>
        <v>December</v>
      </c>
      <c r="C6401" t="s">
        <v>2717</v>
      </c>
      <c r="D6401" t="s">
        <v>230</v>
      </c>
      <c r="E6401" t="s">
        <v>23</v>
      </c>
      <c r="F6401" t="s">
        <v>38</v>
      </c>
      <c r="G6401" t="s">
        <v>462</v>
      </c>
      <c r="H6401">
        <v>171.55</v>
      </c>
      <c r="I6401">
        <v>5</v>
      </c>
      <c r="J6401">
        <v>80.63</v>
      </c>
      <c r="K6401" s="6">
        <f>J6401/H6401</f>
        <v>0.47000874380647034</v>
      </c>
      <c r="M6401" t="str">
        <f>LEFT(C6401, SEARCH(" ", C6401) - 1)</f>
        <v>Justin</v>
      </c>
      <c r="N6401" t="str" cm="1">
        <f t="array" ref="N6401">_xlfn.IFS(H6401&lt;0, "LOSS", H6401&gt;1000, "GREAT", H6401&gt;500, "GOOD", H6401&gt;=100, "OKAY", H6401&lt;100, "OKAY")</f>
        <v>OKAY</v>
      </c>
    </row>
    <row r="6402" spans="1:14">
      <c r="A6402" s="2">
        <v>42709</v>
      </c>
      <c r="B6402" s="2" t="str">
        <f>TEXT(A6402,"mmmm")</f>
        <v>December</v>
      </c>
      <c r="C6402" t="s">
        <v>826</v>
      </c>
      <c r="D6402" t="s">
        <v>84</v>
      </c>
      <c r="E6402" t="s">
        <v>21</v>
      </c>
      <c r="F6402" t="s">
        <v>44</v>
      </c>
      <c r="G6402" t="s">
        <v>2302</v>
      </c>
      <c r="H6402">
        <v>191.82</v>
      </c>
      <c r="I6402">
        <v>3</v>
      </c>
      <c r="J6402">
        <v>74.81</v>
      </c>
      <c r="K6402" s="6">
        <f>J6402/H6402</f>
        <v>0.39000104264414559</v>
      </c>
      <c r="M6402" t="str">
        <f>LEFT(C6402, SEARCH(" ", C6402) - 1)</f>
        <v>James</v>
      </c>
      <c r="N6402" t="str" cm="1">
        <f t="array" ref="N6402">_xlfn.IFS(H6402&lt;0, "LOSS", H6402&gt;1000, "GREAT", H6402&gt;500, "GOOD", H6402&gt;=100, "OKAY", H6402&lt;100, "OKAY")</f>
        <v>OKAY</v>
      </c>
    </row>
    <row r="6403" spans="1:14">
      <c r="A6403" s="2">
        <v>42709</v>
      </c>
      <c r="B6403" s="2" t="str">
        <f>TEXT(A6403,"mmmm")</f>
        <v>December</v>
      </c>
      <c r="C6403" t="s">
        <v>826</v>
      </c>
      <c r="D6403" t="s">
        <v>24</v>
      </c>
      <c r="E6403" t="s">
        <v>23</v>
      </c>
      <c r="F6403" t="s">
        <v>49</v>
      </c>
      <c r="G6403" t="s">
        <v>1464</v>
      </c>
      <c r="H6403">
        <v>465.18</v>
      </c>
      <c r="I6403">
        <v>3</v>
      </c>
      <c r="J6403">
        <v>120.95</v>
      </c>
      <c r="K6403" s="6">
        <f>J6403/H6403</f>
        <v>0.26000687905756914</v>
      </c>
      <c r="M6403" t="str">
        <f>LEFT(C6403, SEARCH(" ", C6403) - 1)</f>
        <v>James</v>
      </c>
      <c r="N6403" t="str" cm="1">
        <f t="array" ref="N6403">_xlfn.IFS(H6403&lt;0, "LOSS", H6403&gt;1000, "GREAT", H6403&gt;500, "GOOD", H6403&gt;=100, "OKAY", H6403&lt;100, "OKAY")</f>
        <v>OKAY</v>
      </c>
    </row>
    <row r="6404" spans="1:14">
      <c r="A6404" s="2">
        <v>42709</v>
      </c>
      <c r="B6404" s="2" t="str">
        <f>TEXT(A6404,"mmmm")</f>
        <v>December</v>
      </c>
      <c r="C6404" t="s">
        <v>660</v>
      </c>
      <c r="D6404" t="s">
        <v>182</v>
      </c>
      <c r="E6404" t="s">
        <v>21</v>
      </c>
      <c r="F6404" t="s">
        <v>39</v>
      </c>
      <c r="G6404" t="s">
        <v>2498</v>
      </c>
      <c r="H6404">
        <v>81.94</v>
      </c>
      <c r="I6404">
        <v>1</v>
      </c>
      <c r="J6404">
        <v>20.49</v>
      </c>
      <c r="K6404" s="6">
        <f>J6404/H6404</f>
        <v>0.2500610202587259</v>
      </c>
      <c r="M6404" t="str">
        <f>LEFT(C6404, SEARCH(" ", C6404) - 1)</f>
        <v>Aleksandra</v>
      </c>
      <c r="N6404" t="str" cm="1">
        <f t="array" ref="N6404">_xlfn.IFS(H6404&lt;0, "LOSS", H6404&gt;1000, "GREAT", H6404&gt;500, "GOOD", H6404&gt;=100, "OKAY", H6404&lt;100, "OKAY")</f>
        <v>OKAY</v>
      </c>
    </row>
    <row r="6405" spans="1:14">
      <c r="A6405" s="2">
        <v>42709</v>
      </c>
      <c r="B6405" s="2" t="str">
        <f>TEXT(A6405,"mmmm")</f>
        <v>December</v>
      </c>
      <c r="C6405" t="s">
        <v>1755</v>
      </c>
      <c r="D6405" t="s">
        <v>116</v>
      </c>
      <c r="E6405" t="s">
        <v>23</v>
      </c>
      <c r="F6405" t="s">
        <v>37</v>
      </c>
      <c r="G6405" t="s">
        <v>480</v>
      </c>
      <c r="H6405">
        <v>33.92</v>
      </c>
      <c r="I6405">
        <v>8</v>
      </c>
      <c r="J6405">
        <v>13.23</v>
      </c>
      <c r="K6405" s="6">
        <f>J6405/H6405</f>
        <v>0.39003537735849053</v>
      </c>
      <c r="M6405" t="str">
        <f>LEFT(C6405, SEARCH(" ", C6405) - 1)</f>
        <v>Tony</v>
      </c>
      <c r="N6405" t="str" cm="1">
        <f t="array" ref="N6405">_xlfn.IFS(H6405&lt;0, "LOSS", H6405&gt;1000, "GREAT", H6405&gt;500, "GOOD", H6405&gt;=100, "OKAY", H6405&lt;100, "OKAY")</f>
        <v>OKAY</v>
      </c>
    </row>
    <row r="6406" spans="1:14">
      <c r="A6406" s="2">
        <v>42709</v>
      </c>
      <c r="B6406" s="2" t="str">
        <f>TEXT(A6406,"mmmm")</f>
        <v>December</v>
      </c>
      <c r="C6406" t="s">
        <v>2100</v>
      </c>
      <c r="D6406" t="s">
        <v>84</v>
      </c>
      <c r="E6406" t="s">
        <v>25</v>
      </c>
      <c r="F6406" t="s">
        <v>48</v>
      </c>
      <c r="G6406" t="s">
        <v>1675</v>
      </c>
      <c r="H6406">
        <v>699.98</v>
      </c>
      <c r="I6406">
        <v>2</v>
      </c>
      <c r="J6406">
        <v>195.99</v>
      </c>
      <c r="K6406" s="6">
        <f>J6406/H6406</f>
        <v>0.27999371410611734</v>
      </c>
      <c r="M6406" t="str">
        <f>LEFT(C6406, SEARCH(" ", C6406) - 1)</f>
        <v>Theone</v>
      </c>
      <c r="N6406" t="str" cm="1">
        <f t="array" ref="N6406">_xlfn.IFS(H6406&lt;0, "LOSS", H6406&gt;1000, "GREAT", H6406&gt;500, "GOOD", H6406&gt;=100, "OKAY", H6406&lt;100, "OKAY")</f>
        <v>GOOD</v>
      </c>
    </row>
    <row r="6407" spans="1:14">
      <c r="A6407" s="2">
        <v>42709</v>
      </c>
      <c r="B6407" s="2" t="str">
        <f>TEXT(A6407,"mmmm")</f>
        <v>December</v>
      </c>
      <c r="C6407" t="s">
        <v>2100</v>
      </c>
      <c r="D6407" t="s">
        <v>84</v>
      </c>
      <c r="E6407" t="s">
        <v>23</v>
      </c>
      <c r="F6407" t="s">
        <v>49</v>
      </c>
      <c r="G6407" t="s">
        <v>2436</v>
      </c>
      <c r="H6407">
        <v>584.82000000000005</v>
      </c>
      <c r="I6407">
        <v>9</v>
      </c>
      <c r="J6407">
        <v>70.180000000000007</v>
      </c>
      <c r="K6407" s="6">
        <f>J6407/H6407</f>
        <v>0.12000273588454567</v>
      </c>
      <c r="M6407" t="str">
        <f>LEFT(C6407, SEARCH(" ", C6407) - 1)</f>
        <v>Theone</v>
      </c>
      <c r="N6407" t="str" cm="1">
        <f t="array" ref="N6407">_xlfn.IFS(H6407&lt;0, "LOSS", H6407&gt;1000, "GREAT", H6407&gt;500, "GOOD", H6407&gt;=100, "OKAY", H6407&lt;100, "OKAY")</f>
        <v>GOOD</v>
      </c>
    </row>
    <row r="6408" spans="1:14">
      <c r="A6408" s="2">
        <v>42709</v>
      </c>
      <c r="B6408" s="2" t="str">
        <f>TEXT(A6408,"mmmm")</f>
        <v>December</v>
      </c>
      <c r="C6408" t="s">
        <v>769</v>
      </c>
      <c r="D6408" t="s">
        <v>29</v>
      </c>
      <c r="E6408" t="s">
        <v>23</v>
      </c>
      <c r="F6408" t="s">
        <v>45</v>
      </c>
      <c r="G6408" t="s">
        <v>268</v>
      </c>
      <c r="H6408">
        <v>11.95</v>
      </c>
      <c r="I6408">
        <v>3</v>
      </c>
      <c r="J6408">
        <v>3.88</v>
      </c>
      <c r="K6408" s="6">
        <f>J6408/H6408</f>
        <v>0.32468619246861924</v>
      </c>
      <c r="M6408" t="str">
        <f>LEFT(C6408, SEARCH(" ", C6408) - 1)</f>
        <v>Randy</v>
      </c>
      <c r="N6408" t="str" cm="1">
        <f t="array" ref="N6408">_xlfn.IFS(H6408&lt;0, "LOSS", H6408&gt;1000, "GREAT", H6408&gt;500, "GOOD", H6408&gt;=100, "OKAY", H6408&lt;100, "OKAY")</f>
        <v>OKAY</v>
      </c>
    </row>
    <row r="6409" spans="1:14">
      <c r="A6409" s="2">
        <v>42709</v>
      </c>
      <c r="B6409" s="2" t="str">
        <f>TEXT(A6409,"mmmm")</f>
        <v>December</v>
      </c>
      <c r="C6409" t="s">
        <v>493</v>
      </c>
      <c r="D6409" t="s">
        <v>29</v>
      </c>
      <c r="E6409" t="s">
        <v>23</v>
      </c>
      <c r="F6409" t="s">
        <v>37</v>
      </c>
      <c r="G6409" t="s">
        <v>2162</v>
      </c>
      <c r="H6409">
        <v>3.54</v>
      </c>
      <c r="I6409">
        <v>2</v>
      </c>
      <c r="J6409">
        <v>0.31</v>
      </c>
      <c r="K6409" s="6">
        <f>J6409/H6409</f>
        <v>8.7570621468926552E-2</v>
      </c>
      <c r="M6409" t="str">
        <f>LEFT(C6409, SEARCH(" ", C6409) - 1)</f>
        <v>Mike</v>
      </c>
      <c r="N6409" t="str" cm="1">
        <f t="array" ref="N6409">_xlfn.IFS(H6409&lt;0, "LOSS", H6409&gt;1000, "GREAT", H6409&gt;500, "GOOD", H6409&gt;=100, "OKAY", H6409&lt;100, "OKAY")</f>
        <v>OKAY</v>
      </c>
    </row>
    <row r="6410" spans="1:14">
      <c r="A6410" s="2">
        <v>42709</v>
      </c>
      <c r="B6410" s="2" t="str">
        <f>TEXT(A6410,"mmmm")</f>
        <v>December</v>
      </c>
      <c r="C6410" t="s">
        <v>2516</v>
      </c>
      <c r="D6410" t="s">
        <v>108</v>
      </c>
      <c r="E6410" t="s">
        <v>21</v>
      </c>
      <c r="F6410" t="s">
        <v>44</v>
      </c>
      <c r="G6410" t="s">
        <v>2140</v>
      </c>
      <c r="H6410">
        <v>13.4</v>
      </c>
      <c r="I6410">
        <v>1</v>
      </c>
      <c r="J6410">
        <v>6.43</v>
      </c>
      <c r="K6410" s="6">
        <f>J6410/H6410</f>
        <v>0.4798507462686567</v>
      </c>
      <c r="M6410" t="str">
        <f>LEFT(C6410, SEARCH(" ", C6410) - 1)</f>
        <v>Harold</v>
      </c>
      <c r="N6410" t="str" cm="1">
        <f t="array" ref="N6410">_xlfn.IFS(H6410&lt;0, "LOSS", H6410&gt;1000, "GREAT", H6410&gt;500, "GOOD", H6410&gt;=100, "OKAY", H6410&lt;100, "OKAY")</f>
        <v>OKAY</v>
      </c>
    </row>
    <row r="6411" spans="1:14">
      <c r="A6411" s="2">
        <v>42709</v>
      </c>
      <c r="B6411" s="2" t="str">
        <f>TEXT(A6411,"mmmm")</f>
        <v>December</v>
      </c>
      <c r="C6411" t="s">
        <v>2516</v>
      </c>
      <c r="D6411" t="s">
        <v>108</v>
      </c>
      <c r="E6411" t="s">
        <v>23</v>
      </c>
      <c r="F6411" t="s">
        <v>47</v>
      </c>
      <c r="G6411" t="s">
        <v>710</v>
      </c>
      <c r="H6411">
        <v>4.9800000000000004</v>
      </c>
      <c r="I6411">
        <v>1</v>
      </c>
      <c r="J6411">
        <v>2.34</v>
      </c>
      <c r="K6411" s="6">
        <f>J6411/H6411</f>
        <v>0.46987951807228912</v>
      </c>
      <c r="M6411" t="str">
        <f>LEFT(C6411, SEARCH(" ", C6411) - 1)</f>
        <v>Harold</v>
      </c>
      <c r="N6411" t="str" cm="1">
        <f t="array" ref="N6411">_xlfn.IFS(H6411&lt;0, "LOSS", H6411&gt;1000, "GREAT", H6411&gt;500, "GOOD", H6411&gt;=100, "OKAY", H6411&lt;100, "OKAY")</f>
        <v>OKAY</v>
      </c>
    </row>
    <row r="6412" spans="1:14">
      <c r="A6412" s="2">
        <v>42709</v>
      </c>
      <c r="B6412" s="2" t="str">
        <f>TEXT(A6412,"mmmm")</f>
        <v>December</v>
      </c>
      <c r="C6412" t="s">
        <v>2516</v>
      </c>
      <c r="D6412" t="s">
        <v>108</v>
      </c>
      <c r="E6412" t="s">
        <v>23</v>
      </c>
      <c r="F6412" t="s">
        <v>42</v>
      </c>
      <c r="G6412" t="s">
        <v>1430</v>
      </c>
      <c r="H6412">
        <v>109.69</v>
      </c>
      <c r="I6412">
        <v>7</v>
      </c>
      <c r="J6412">
        <v>51.55</v>
      </c>
      <c r="K6412" s="6">
        <f>J6412/H6412</f>
        <v>0.46996079861427659</v>
      </c>
      <c r="M6412" t="str">
        <f>LEFT(C6412, SEARCH(" ", C6412) - 1)</f>
        <v>Harold</v>
      </c>
      <c r="N6412" t="str" cm="1">
        <f t="array" ref="N6412">_xlfn.IFS(H6412&lt;0, "LOSS", H6412&gt;1000, "GREAT", H6412&gt;500, "GOOD", H6412&gt;=100, "OKAY", H6412&lt;100, "OKAY")</f>
        <v>OKAY</v>
      </c>
    </row>
    <row r="6413" spans="1:14">
      <c r="A6413" s="2">
        <v>42710</v>
      </c>
      <c r="B6413" s="2" t="str">
        <f>TEXT(A6413,"mmmm")</f>
        <v>December</v>
      </c>
      <c r="C6413" t="s">
        <v>1601</v>
      </c>
      <c r="D6413" t="s">
        <v>22</v>
      </c>
      <c r="E6413" t="s">
        <v>23</v>
      </c>
      <c r="F6413" t="s">
        <v>47</v>
      </c>
      <c r="G6413" t="s">
        <v>1284</v>
      </c>
      <c r="H6413">
        <v>19.440000000000001</v>
      </c>
      <c r="I6413">
        <v>3</v>
      </c>
      <c r="J6413">
        <v>9.33</v>
      </c>
      <c r="K6413" s="6">
        <f>J6413/H6413</f>
        <v>0.47993827160493824</v>
      </c>
      <c r="M6413" t="str">
        <f>LEFT(C6413, SEARCH(" ", C6413) - 1)</f>
        <v>Greg</v>
      </c>
      <c r="N6413" t="str" cm="1">
        <f t="array" ref="N6413">_xlfn.IFS(H6413&lt;0, "LOSS", H6413&gt;1000, "GREAT", H6413&gt;500, "GOOD", H6413&gt;=100, "OKAY", H6413&lt;100, "OKAY")</f>
        <v>OKAY</v>
      </c>
    </row>
    <row r="6414" spans="1:14">
      <c r="A6414" s="2">
        <v>42710</v>
      </c>
      <c r="B6414" s="2" t="str">
        <f>TEXT(A6414,"mmmm")</f>
        <v>December</v>
      </c>
      <c r="C6414" t="s">
        <v>793</v>
      </c>
      <c r="D6414" t="s">
        <v>28</v>
      </c>
      <c r="E6414" t="s">
        <v>25</v>
      </c>
      <c r="F6414" t="s">
        <v>48</v>
      </c>
      <c r="G6414" t="s">
        <v>2105</v>
      </c>
      <c r="H6414">
        <v>156.79</v>
      </c>
      <c r="I6414">
        <v>1</v>
      </c>
      <c r="J6414">
        <v>13.72</v>
      </c>
      <c r="K6414" s="6">
        <f>J6414/H6414</f>
        <v>8.7505580713055683E-2</v>
      </c>
      <c r="M6414" t="str">
        <f>LEFT(C6414, SEARCH(" ", C6414) - 1)</f>
        <v>Greg</v>
      </c>
      <c r="N6414" t="str" cm="1">
        <f t="array" ref="N6414">_xlfn.IFS(H6414&lt;0, "LOSS", H6414&gt;1000, "GREAT", H6414&gt;500, "GOOD", H6414&gt;=100, "OKAY", H6414&lt;100, "OKAY")</f>
        <v>OKAY</v>
      </c>
    </row>
    <row r="6415" spans="1:14">
      <c r="A6415" s="2">
        <v>42710</v>
      </c>
      <c r="B6415" s="2" t="str">
        <f>TEXT(A6415,"mmmm")</f>
        <v>December</v>
      </c>
      <c r="C6415" t="s">
        <v>793</v>
      </c>
      <c r="D6415" t="s">
        <v>28</v>
      </c>
      <c r="E6415" t="s">
        <v>25</v>
      </c>
      <c r="F6415" t="s">
        <v>48</v>
      </c>
      <c r="G6415" t="s">
        <v>1996</v>
      </c>
      <c r="H6415">
        <v>431.98</v>
      </c>
      <c r="I6415">
        <v>3</v>
      </c>
      <c r="J6415">
        <v>27</v>
      </c>
      <c r="K6415" s="6">
        <f>J6415/H6415</f>
        <v>6.2502893652483904E-2</v>
      </c>
      <c r="M6415" t="str">
        <f>LEFT(C6415, SEARCH(" ", C6415) - 1)</f>
        <v>Greg</v>
      </c>
      <c r="N6415" t="str" cm="1">
        <f t="array" ref="N6415">_xlfn.IFS(H6415&lt;0, "LOSS", H6415&gt;1000, "GREAT", H6415&gt;500, "GOOD", H6415&gt;=100, "OKAY", H6415&lt;100, "OKAY")</f>
        <v>OKAY</v>
      </c>
    </row>
    <row r="6416" spans="1:14">
      <c r="A6416" s="2">
        <v>42710</v>
      </c>
      <c r="B6416" s="2" t="str">
        <f>TEXT(A6416,"mmmm")</f>
        <v>December</v>
      </c>
      <c r="C6416" t="s">
        <v>793</v>
      </c>
      <c r="D6416" t="s">
        <v>28</v>
      </c>
      <c r="E6416" t="s">
        <v>23</v>
      </c>
      <c r="F6416" t="s">
        <v>42</v>
      </c>
      <c r="G6416" t="s">
        <v>2150</v>
      </c>
      <c r="H6416">
        <v>35.89</v>
      </c>
      <c r="I6416">
        <v>1</v>
      </c>
      <c r="J6416">
        <v>16.149999999999999</v>
      </c>
      <c r="K6416" s="6">
        <f>J6416/H6416</f>
        <v>0.44998606854276951</v>
      </c>
      <c r="M6416" t="str">
        <f>LEFT(C6416, SEARCH(" ", C6416) - 1)</f>
        <v>Greg</v>
      </c>
      <c r="N6416" t="str" cm="1">
        <f t="array" ref="N6416">_xlfn.IFS(H6416&lt;0, "LOSS", H6416&gt;1000, "GREAT", H6416&gt;500, "GOOD", H6416&gt;=100, "OKAY", H6416&lt;100, "OKAY")</f>
        <v>OKAY</v>
      </c>
    </row>
    <row r="6417" spans="1:14">
      <c r="A6417" s="2">
        <v>42710</v>
      </c>
      <c r="B6417" s="2" t="str">
        <f>TEXT(A6417,"mmmm")</f>
        <v>December</v>
      </c>
      <c r="C6417" t="s">
        <v>793</v>
      </c>
      <c r="D6417" t="s">
        <v>28</v>
      </c>
      <c r="E6417" t="s">
        <v>23</v>
      </c>
      <c r="F6417" t="s">
        <v>38</v>
      </c>
      <c r="G6417" t="s">
        <v>523</v>
      </c>
      <c r="H6417">
        <v>47.21</v>
      </c>
      <c r="I6417">
        <v>7</v>
      </c>
      <c r="J6417">
        <v>15.34</v>
      </c>
      <c r="K6417" s="6">
        <f>J6417/H6417</f>
        <v>0.32493115865282779</v>
      </c>
      <c r="M6417" t="str">
        <f>LEFT(C6417, SEARCH(" ", C6417) - 1)</f>
        <v>Greg</v>
      </c>
      <c r="N6417" t="str" cm="1">
        <f t="array" ref="N6417">_xlfn.IFS(H6417&lt;0, "LOSS", H6417&gt;1000, "GREAT", H6417&gt;500, "GOOD", H6417&gt;=100, "OKAY", H6417&lt;100, "OKAY")</f>
        <v>OKAY</v>
      </c>
    </row>
    <row r="6418" spans="1:14">
      <c r="A6418" s="2">
        <v>42710</v>
      </c>
      <c r="B6418" s="2" t="str">
        <f>TEXT(A6418,"mmmm")</f>
        <v>December</v>
      </c>
      <c r="C6418" t="s">
        <v>793</v>
      </c>
      <c r="D6418" t="s">
        <v>28</v>
      </c>
      <c r="E6418" t="s">
        <v>23</v>
      </c>
      <c r="F6418" t="s">
        <v>47</v>
      </c>
      <c r="G6418" t="s">
        <v>2063</v>
      </c>
      <c r="H6418">
        <v>248.08</v>
      </c>
      <c r="I6418">
        <v>7</v>
      </c>
      <c r="J6418">
        <v>116.6</v>
      </c>
      <c r="K6418" s="6">
        <f>J6418/H6418</f>
        <v>0.47000967429861329</v>
      </c>
      <c r="M6418" t="str">
        <f>LEFT(C6418, SEARCH(" ", C6418) - 1)</f>
        <v>Greg</v>
      </c>
      <c r="N6418" t="str" cm="1">
        <f t="array" ref="N6418">_xlfn.IFS(H6418&lt;0, "LOSS", H6418&gt;1000, "GREAT", H6418&gt;500, "GOOD", H6418&gt;=100, "OKAY", H6418&lt;100, "OKAY")</f>
        <v>OKAY</v>
      </c>
    </row>
    <row r="6419" spans="1:14">
      <c r="A6419" s="2">
        <v>42710</v>
      </c>
      <c r="B6419" s="2" t="str">
        <f>TEXT(A6419,"mmmm")</f>
        <v>December</v>
      </c>
      <c r="C6419" t="s">
        <v>793</v>
      </c>
      <c r="D6419" t="s">
        <v>28</v>
      </c>
      <c r="E6419" t="s">
        <v>23</v>
      </c>
      <c r="F6419" t="s">
        <v>47</v>
      </c>
      <c r="G6419" t="s">
        <v>1336</v>
      </c>
      <c r="H6419">
        <v>189.7</v>
      </c>
      <c r="I6419">
        <v>5</v>
      </c>
      <c r="J6419">
        <v>89.16</v>
      </c>
      <c r="K6419" s="6">
        <f>J6419/H6419</f>
        <v>0.47000527148128624</v>
      </c>
      <c r="M6419" t="str">
        <f>LEFT(C6419, SEARCH(" ", C6419) - 1)</f>
        <v>Greg</v>
      </c>
      <c r="N6419" t="str" cm="1">
        <f t="array" ref="N6419">_xlfn.IFS(H6419&lt;0, "LOSS", H6419&gt;1000, "GREAT", H6419&gt;500, "GOOD", H6419&gt;=100, "OKAY", H6419&lt;100, "OKAY")</f>
        <v>OKAY</v>
      </c>
    </row>
    <row r="6420" spans="1:14">
      <c r="A6420" s="2">
        <v>42710</v>
      </c>
      <c r="B6420" s="2" t="str">
        <f>TEXT(A6420,"mmmm")</f>
        <v>December</v>
      </c>
      <c r="C6420" t="s">
        <v>793</v>
      </c>
      <c r="D6420" t="s">
        <v>28</v>
      </c>
      <c r="E6420" t="s">
        <v>23</v>
      </c>
      <c r="F6420" t="s">
        <v>38</v>
      </c>
      <c r="G6420" t="s">
        <v>849</v>
      </c>
      <c r="H6420">
        <v>59.81</v>
      </c>
      <c r="I6420">
        <v>3</v>
      </c>
      <c r="J6420">
        <v>19.440000000000001</v>
      </c>
      <c r="K6420" s="6">
        <f>J6420/H6420</f>
        <v>0.32502925932118376</v>
      </c>
      <c r="M6420" t="str">
        <f>LEFT(C6420, SEARCH(" ", C6420) - 1)</f>
        <v>Greg</v>
      </c>
      <c r="N6420" t="str" cm="1">
        <f t="array" ref="N6420">_xlfn.IFS(H6420&lt;0, "LOSS", H6420&gt;1000, "GREAT", H6420&gt;500, "GOOD", H6420&gt;=100, "OKAY", H6420&lt;100, "OKAY")</f>
        <v>OKAY</v>
      </c>
    </row>
    <row r="6421" spans="1:14">
      <c r="A6421" s="2">
        <v>42710</v>
      </c>
      <c r="B6421" s="2" t="str">
        <f>TEXT(A6421,"mmmm")</f>
        <v>December</v>
      </c>
      <c r="C6421" t="s">
        <v>2283</v>
      </c>
      <c r="D6421" t="s">
        <v>24</v>
      </c>
      <c r="E6421" t="s">
        <v>23</v>
      </c>
      <c r="F6421" t="s">
        <v>38</v>
      </c>
      <c r="G6421" t="s">
        <v>2538</v>
      </c>
      <c r="H6421">
        <v>968.74</v>
      </c>
      <c r="I6421">
        <v>7</v>
      </c>
      <c r="J6421">
        <v>314.83999999999997</v>
      </c>
      <c r="K6421" s="6">
        <f>J6421/H6421</f>
        <v>0.32499948386563987</v>
      </c>
      <c r="M6421" t="str">
        <f>LEFT(C6421, SEARCH(" ", C6421) - 1)</f>
        <v>Dave</v>
      </c>
      <c r="N6421" t="str" cm="1">
        <f t="array" ref="N6421">_xlfn.IFS(H6421&lt;0, "LOSS", H6421&gt;1000, "GREAT", H6421&gt;500, "GOOD", H6421&gt;=100, "OKAY", H6421&lt;100, "OKAY")</f>
        <v>GOOD</v>
      </c>
    </row>
    <row r="6422" spans="1:14">
      <c r="A6422" s="2">
        <v>42710</v>
      </c>
      <c r="B6422" s="2" t="str">
        <f>TEXT(A6422,"mmmm")</f>
        <v>December</v>
      </c>
      <c r="C6422" t="s">
        <v>2283</v>
      </c>
      <c r="D6422" t="s">
        <v>24</v>
      </c>
      <c r="E6422" t="s">
        <v>23</v>
      </c>
      <c r="F6422" t="s">
        <v>38</v>
      </c>
      <c r="G6422" t="s">
        <v>1389</v>
      </c>
      <c r="H6422">
        <v>222.35</v>
      </c>
      <c r="I6422">
        <v>13</v>
      </c>
      <c r="J6422">
        <v>77.819999999999993</v>
      </c>
      <c r="K6422" s="6">
        <f>J6422/H6422</f>
        <v>0.34998875646503258</v>
      </c>
      <c r="M6422" t="str">
        <f>LEFT(C6422, SEARCH(" ", C6422) - 1)</f>
        <v>Dave</v>
      </c>
      <c r="N6422" t="str" cm="1">
        <f t="array" ref="N6422">_xlfn.IFS(H6422&lt;0, "LOSS", H6422&gt;1000, "GREAT", H6422&gt;500, "GOOD", H6422&gt;=100, "OKAY", H6422&lt;100, "OKAY")</f>
        <v>OKAY</v>
      </c>
    </row>
    <row r="6423" spans="1:14">
      <c r="A6423" s="2">
        <v>42710</v>
      </c>
      <c r="B6423" s="2" t="str">
        <f>TEXT(A6423,"mmmm")</f>
        <v>December</v>
      </c>
      <c r="C6423" t="s">
        <v>2283</v>
      </c>
      <c r="D6423" t="s">
        <v>24</v>
      </c>
      <c r="E6423" t="s">
        <v>25</v>
      </c>
      <c r="F6423" t="s">
        <v>41</v>
      </c>
      <c r="G6423" t="s">
        <v>690</v>
      </c>
      <c r="H6423">
        <v>479.98</v>
      </c>
      <c r="I6423">
        <v>2</v>
      </c>
      <c r="J6423">
        <v>90</v>
      </c>
      <c r="K6423" s="6">
        <f>J6423/H6423</f>
        <v>0.18750781282553439</v>
      </c>
      <c r="M6423" t="str">
        <f>LEFT(C6423, SEARCH(" ", C6423) - 1)</f>
        <v>Dave</v>
      </c>
      <c r="N6423" t="str" cm="1">
        <f t="array" ref="N6423">_xlfn.IFS(H6423&lt;0, "LOSS", H6423&gt;1000, "GREAT", H6423&gt;500, "GOOD", H6423&gt;=100, "OKAY", H6423&lt;100, "OKAY")</f>
        <v>OKAY</v>
      </c>
    </row>
    <row r="6424" spans="1:14">
      <c r="A6424" s="2">
        <v>42710</v>
      </c>
      <c r="B6424" s="2" t="str">
        <f>TEXT(A6424,"mmmm")</f>
        <v>December</v>
      </c>
      <c r="C6424" t="s">
        <v>343</v>
      </c>
      <c r="D6424" t="s">
        <v>22</v>
      </c>
      <c r="E6424" t="s">
        <v>25</v>
      </c>
      <c r="F6424" t="s">
        <v>48</v>
      </c>
      <c r="G6424" t="s">
        <v>2504</v>
      </c>
      <c r="H6424">
        <v>271.95999999999998</v>
      </c>
      <c r="I6424">
        <v>5</v>
      </c>
      <c r="J6424">
        <v>27.2</v>
      </c>
      <c r="K6424" s="6">
        <f>J6424/H6424</f>
        <v>0.10001470804530078</v>
      </c>
      <c r="M6424" t="str">
        <f>LEFT(C6424, SEARCH(" ", C6424) - 1)</f>
        <v>Anne</v>
      </c>
      <c r="N6424" t="str" cm="1">
        <f t="array" ref="N6424">_xlfn.IFS(H6424&lt;0, "LOSS", H6424&gt;1000, "GREAT", H6424&gt;500, "GOOD", H6424&gt;=100, "OKAY", H6424&lt;100, "OKAY")</f>
        <v>OKAY</v>
      </c>
    </row>
    <row r="6425" spans="1:14">
      <c r="A6425" s="2">
        <v>42710</v>
      </c>
      <c r="B6425" s="2" t="str">
        <f>TEXT(A6425,"mmmm")</f>
        <v>December</v>
      </c>
      <c r="C6425" t="s">
        <v>343</v>
      </c>
      <c r="D6425" t="s">
        <v>22</v>
      </c>
      <c r="E6425" t="s">
        <v>23</v>
      </c>
      <c r="F6425" t="s">
        <v>37</v>
      </c>
      <c r="G6425" t="s">
        <v>668</v>
      </c>
      <c r="H6425">
        <v>18.690000000000001</v>
      </c>
      <c r="I6425">
        <v>7</v>
      </c>
      <c r="J6425">
        <v>5.23</v>
      </c>
      <c r="K6425" s="6">
        <f>J6425/H6425</f>
        <v>0.27982878544676298</v>
      </c>
      <c r="M6425" t="str">
        <f>LEFT(C6425, SEARCH(" ", C6425) - 1)</f>
        <v>Anne</v>
      </c>
      <c r="N6425" t="str" cm="1">
        <f t="array" ref="N6425">_xlfn.IFS(H6425&lt;0, "LOSS", H6425&gt;1000, "GREAT", H6425&gt;500, "GOOD", H6425&gt;=100, "OKAY", H6425&lt;100, "OKAY")</f>
        <v>OKAY</v>
      </c>
    </row>
    <row r="6426" spans="1:14">
      <c r="A6426" s="2">
        <v>42710</v>
      </c>
      <c r="B6426" s="2" t="str">
        <f>TEXT(A6426,"mmmm")</f>
        <v>December</v>
      </c>
      <c r="C6426" t="s">
        <v>343</v>
      </c>
      <c r="D6426" t="s">
        <v>22</v>
      </c>
      <c r="E6426" t="s">
        <v>23</v>
      </c>
      <c r="F6426" t="s">
        <v>47</v>
      </c>
      <c r="G6426" t="s">
        <v>2060</v>
      </c>
      <c r="H6426">
        <v>13.36</v>
      </c>
      <c r="I6426">
        <v>2</v>
      </c>
      <c r="J6426">
        <v>6.41</v>
      </c>
      <c r="K6426" s="6">
        <f>J6426/H6426</f>
        <v>0.4797904191616767</v>
      </c>
      <c r="M6426" t="str">
        <f>LEFT(C6426, SEARCH(" ", C6426) - 1)</f>
        <v>Anne</v>
      </c>
      <c r="N6426" t="str" cm="1">
        <f t="array" ref="N6426">_xlfn.IFS(H6426&lt;0, "LOSS", H6426&gt;1000, "GREAT", H6426&gt;500, "GOOD", H6426&gt;=100, "OKAY", H6426&lt;100, "OKAY")</f>
        <v>OKAY</v>
      </c>
    </row>
    <row r="6427" spans="1:14">
      <c r="A6427" s="2">
        <v>42710</v>
      </c>
      <c r="B6427" s="2" t="str">
        <f>TEXT(A6427,"mmmm")</f>
        <v>December</v>
      </c>
      <c r="C6427" t="s">
        <v>343</v>
      </c>
      <c r="D6427" t="s">
        <v>22</v>
      </c>
      <c r="E6427" t="s">
        <v>25</v>
      </c>
      <c r="F6427" t="s">
        <v>48</v>
      </c>
      <c r="G6427" t="s">
        <v>2187</v>
      </c>
      <c r="H6427">
        <v>249.58</v>
      </c>
      <c r="I6427">
        <v>2</v>
      </c>
      <c r="J6427">
        <v>31.2</v>
      </c>
      <c r="K6427" s="6">
        <f>J6427/H6427</f>
        <v>0.12501001682827148</v>
      </c>
      <c r="M6427" t="str">
        <f>LEFT(C6427, SEARCH(" ", C6427) - 1)</f>
        <v>Anne</v>
      </c>
      <c r="N6427" t="str" cm="1">
        <f t="array" ref="N6427">_xlfn.IFS(H6427&lt;0, "LOSS", H6427&gt;1000, "GREAT", H6427&gt;500, "GOOD", H6427&gt;=100, "OKAY", H6427&lt;100, "OKAY")</f>
        <v>OKAY</v>
      </c>
    </row>
    <row r="6428" spans="1:14">
      <c r="A6428" s="2">
        <v>42710</v>
      </c>
      <c r="B6428" s="2" t="str">
        <f>TEXT(A6428,"mmmm")</f>
        <v>December</v>
      </c>
      <c r="C6428" t="s">
        <v>343</v>
      </c>
      <c r="D6428" t="s">
        <v>22</v>
      </c>
      <c r="E6428" t="s">
        <v>23</v>
      </c>
      <c r="F6428" t="s">
        <v>43</v>
      </c>
      <c r="G6428" t="s">
        <v>194</v>
      </c>
      <c r="H6428">
        <v>13.86</v>
      </c>
      <c r="I6428">
        <v>7</v>
      </c>
      <c r="J6428">
        <v>0</v>
      </c>
      <c r="K6428" s="6">
        <f>J6428/H6428</f>
        <v>0</v>
      </c>
      <c r="M6428" t="str">
        <f>LEFT(C6428, SEARCH(" ", C6428) - 1)</f>
        <v>Anne</v>
      </c>
      <c r="N6428" t="str" cm="1">
        <f t="array" ref="N6428">_xlfn.IFS(H6428&lt;0, "LOSS", H6428&gt;1000, "GREAT", H6428&gt;500, "GOOD", H6428&gt;=100, "OKAY", H6428&lt;100, "OKAY")</f>
        <v>OKAY</v>
      </c>
    </row>
    <row r="6429" spans="1:14">
      <c r="A6429" s="2">
        <v>42710</v>
      </c>
      <c r="B6429" s="2" t="str">
        <f>TEXT(A6429,"mmmm")</f>
        <v>December</v>
      </c>
      <c r="C6429" t="s">
        <v>343</v>
      </c>
      <c r="D6429" t="s">
        <v>22</v>
      </c>
      <c r="E6429" t="s">
        <v>23</v>
      </c>
      <c r="F6429" t="s">
        <v>38</v>
      </c>
      <c r="G6429" t="s">
        <v>1571</v>
      </c>
      <c r="H6429">
        <v>13.38</v>
      </c>
      <c r="I6429">
        <v>4</v>
      </c>
      <c r="J6429">
        <v>4.68</v>
      </c>
      <c r="K6429" s="6">
        <f>J6429/H6429</f>
        <v>0.34977578475336318</v>
      </c>
      <c r="M6429" t="str">
        <f>LEFT(C6429, SEARCH(" ", C6429) - 1)</f>
        <v>Anne</v>
      </c>
      <c r="N6429" t="str" cm="1">
        <f t="array" ref="N6429">_xlfn.IFS(H6429&lt;0, "LOSS", H6429&gt;1000, "GREAT", H6429&gt;500, "GOOD", H6429&gt;=100, "OKAY", H6429&lt;100, "OKAY")</f>
        <v>OKAY</v>
      </c>
    </row>
    <row r="6430" spans="1:14">
      <c r="A6430" s="2">
        <v>42710</v>
      </c>
      <c r="B6430" s="2" t="str">
        <f>TEXT(A6430,"mmmm")</f>
        <v>December</v>
      </c>
      <c r="C6430" t="s">
        <v>343</v>
      </c>
      <c r="D6430" t="s">
        <v>22</v>
      </c>
      <c r="E6430" t="s">
        <v>23</v>
      </c>
      <c r="F6430" t="s">
        <v>38</v>
      </c>
      <c r="G6430" t="s">
        <v>2139</v>
      </c>
      <c r="H6430">
        <v>437.47</v>
      </c>
      <c r="I6430">
        <v>14</v>
      </c>
      <c r="J6430">
        <v>153.12</v>
      </c>
      <c r="K6430" s="6">
        <f>J6430/H6430</f>
        <v>0.35001257229067134</v>
      </c>
      <c r="M6430" t="str">
        <f>LEFT(C6430, SEARCH(" ", C6430) - 1)</f>
        <v>Anne</v>
      </c>
      <c r="N6430" t="str" cm="1">
        <f t="array" ref="N6430">_xlfn.IFS(H6430&lt;0, "LOSS", H6430&gt;1000, "GREAT", H6430&gt;500, "GOOD", H6430&gt;=100, "OKAY", H6430&lt;100, "OKAY")</f>
        <v>OKAY</v>
      </c>
    </row>
    <row r="6431" spans="1:14">
      <c r="A6431" s="2">
        <v>42712</v>
      </c>
      <c r="B6431" s="2" t="str">
        <f>TEXT(A6431,"mmmm")</f>
        <v>December</v>
      </c>
      <c r="C6431" t="s">
        <v>2360</v>
      </c>
      <c r="D6431" t="s">
        <v>26</v>
      </c>
      <c r="E6431" t="s">
        <v>25</v>
      </c>
      <c r="F6431" t="s">
        <v>48</v>
      </c>
      <c r="G6431" t="s">
        <v>90</v>
      </c>
      <c r="H6431">
        <v>1097.54</v>
      </c>
      <c r="I6431">
        <v>7</v>
      </c>
      <c r="J6431">
        <v>123.47</v>
      </c>
      <c r="K6431" s="6">
        <f>J6431/H6431</f>
        <v>0.11249703883229768</v>
      </c>
      <c r="M6431" t="str">
        <f>LEFT(C6431, SEARCH(" ", C6431) - 1)</f>
        <v>Gene</v>
      </c>
      <c r="N6431" t="str" cm="1">
        <f t="array" ref="N6431">_xlfn.IFS(H6431&lt;0, "LOSS", H6431&gt;1000, "GREAT", H6431&gt;500, "GOOD", H6431&gt;=100, "OKAY", H6431&lt;100, "OKAY")</f>
        <v>GREAT</v>
      </c>
    </row>
    <row r="6432" spans="1:14">
      <c r="A6432" s="2">
        <v>42712</v>
      </c>
      <c r="B6432" s="2" t="str">
        <f>TEXT(A6432,"mmmm")</f>
        <v>December</v>
      </c>
      <c r="C6432" t="s">
        <v>2360</v>
      </c>
      <c r="D6432" t="s">
        <v>26</v>
      </c>
      <c r="E6432" t="s">
        <v>21</v>
      </c>
      <c r="F6432" t="s">
        <v>44</v>
      </c>
      <c r="G6432" t="s">
        <v>2676</v>
      </c>
      <c r="H6432">
        <v>190.92</v>
      </c>
      <c r="I6432">
        <v>5</v>
      </c>
      <c r="J6432">
        <v>-147.96</v>
      </c>
      <c r="K6432" s="6">
        <f>J6432/H6432</f>
        <v>-0.77498428661219365</v>
      </c>
      <c r="M6432" t="str">
        <f>LEFT(C6432, SEARCH(" ", C6432) - 1)</f>
        <v>Gene</v>
      </c>
      <c r="N6432" t="str" cm="1">
        <f t="array" ref="N6432">_xlfn.IFS(H6432&lt;0, "LOSS", H6432&gt;1000, "GREAT", H6432&gt;500, "GOOD", H6432&gt;=100, "OKAY", H6432&lt;100, "OKAY")</f>
        <v>OKAY</v>
      </c>
    </row>
    <row r="6433" spans="1:14">
      <c r="A6433" s="2">
        <v>42712</v>
      </c>
      <c r="B6433" s="2" t="str">
        <f>TEXT(A6433,"mmmm")</f>
        <v>December</v>
      </c>
      <c r="C6433" t="s">
        <v>428</v>
      </c>
      <c r="D6433" t="s">
        <v>198</v>
      </c>
      <c r="E6433" t="s">
        <v>25</v>
      </c>
      <c r="F6433" t="s">
        <v>48</v>
      </c>
      <c r="G6433" t="s">
        <v>2353</v>
      </c>
      <c r="H6433">
        <v>114.95</v>
      </c>
      <c r="I6433">
        <v>5</v>
      </c>
      <c r="J6433">
        <v>2.2999999999999998</v>
      </c>
      <c r="K6433" s="6">
        <f>J6433/H6433</f>
        <v>2.0008699434536752E-2</v>
      </c>
      <c r="M6433" t="str">
        <f>LEFT(C6433, SEARCH(" ", C6433) - 1)</f>
        <v>Quincy</v>
      </c>
      <c r="N6433" t="str" cm="1">
        <f t="array" ref="N6433">_xlfn.IFS(H6433&lt;0, "LOSS", H6433&gt;1000, "GREAT", H6433&gt;500, "GOOD", H6433&gt;=100, "OKAY", H6433&lt;100, "OKAY")</f>
        <v>OKAY</v>
      </c>
    </row>
    <row r="6434" spans="1:14">
      <c r="A6434" s="2">
        <v>42712</v>
      </c>
      <c r="B6434" s="2" t="str">
        <f>TEXT(A6434,"mmmm")</f>
        <v>December</v>
      </c>
      <c r="C6434" t="s">
        <v>1449</v>
      </c>
      <c r="D6434" t="s">
        <v>30</v>
      </c>
      <c r="E6434" t="s">
        <v>23</v>
      </c>
      <c r="F6434" t="s">
        <v>38</v>
      </c>
      <c r="G6434" t="s">
        <v>1678</v>
      </c>
      <c r="H6434">
        <v>12.96</v>
      </c>
      <c r="I6434">
        <v>7</v>
      </c>
      <c r="J6434">
        <v>-9.5</v>
      </c>
      <c r="K6434" s="6">
        <f>J6434/H6434</f>
        <v>-0.73302469135802462</v>
      </c>
      <c r="M6434" t="str">
        <f>LEFT(C6434, SEARCH(" ", C6434) - 1)</f>
        <v>Julie</v>
      </c>
      <c r="N6434" t="str" cm="1">
        <f t="array" ref="N6434">_xlfn.IFS(H6434&lt;0, "LOSS", H6434&gt;1000, "GREAT", H6434&gt;500, "GOOD", H6434&gt;=100, "OKAY", H6434&lt;100, "OKAY")</f>
        <v>OKAY</v>
      </c>
    </row>
    <row r="6435" spans="1:14">
      <c r="A6435" s="2">
        <v>42712</v>
      </c>
      <c r="B6435" s="2" t="str">
        <f>TEXT(A6435,"mmmm")</f>
        <v>December</v>
      </c>
      <c r="C6435" t="s">
        <v>1330</v>
      </c>
      <c r="D6435" t="s">
        <v>22</v>
      </c>
      <c r="E6435" t="s">
        <v>23</v>
      </c>
      <c r="F6435" t="s">
        <v>37</v>
      </c>
      <c r="G6435" t="s">
        <v>928</v>
      </c>
      <c r="H6435">
        <v>8.56</v>
      </c>
      <c r="I6435">
        <v>2</v>
      </c>
      <c r="J6435">
        <v>2.48</v>
      </c>
      <c r="K6435" s="6">
        <f>J6435/H6435</f>
        <v>0.28971962616822428</v>
      </c>
      <c r="M6435" t="str">
        <f>LEFT(C6435, SEARCH(" ", C6435) - 1)</f>
        <v>Stefania</v>
      </c>
      <c r="N6435" t="str" cm="1">
        <f t="array" ref="N6435">_xlfn.IFS(H6435&lt;0, "LOSS", H6435&gt;1000, "GREAT", H6435&gt;500, "GOOD", H6435&gt;=100, "OKAY", H6435&lt;100, "OKAY")</f>
        <v>OKAY</v>
      </c>
    </row>
    <row r="6436" spans="1:14">
      <c r="A6436" s="2">
        <v>42712</v>
      </c>
      <c r="B6436" s="2" t="str">
        <f>TEXT(A6436,"mmmm")</f>
        <v>December</v>
      </c>
      <c r="C6436" t="s">
        <v>1330</v>
      </c>
      <c r="D6436" t="s">
        <v>22</v>
      </c>
      <c r="E6436" t="s">
        <v>23</v>
      </c>
      <c r="F6436" t="s">
        <v>47</v>
      </c>
      <c r="G6436" t="s">
        <v>303</v>
      </c>
      <c r="H6436">
        <v>45.36</v>
      </c>
      <c r="I6436">
        <v>7</v>
      </c>
      <c r="J6436">
        <v>21.77</v>
      </c>
      <c r="K6436" s="6">
        <f>J6436/H6436</f>
        <v>0.47993827160493829</v>
      </c>
      <c r="M6436" t="str">
        <f>LEFT(C6436, SEARCH(" ", C6436) - 1)</f>
        <v>Stefania</v>
      </c>
      <c r="N6436" t="str" cm="1">
        <f t="array" ref="N6436">_xlfn.IFS(H6436&lt;0, "LOSS", H6436&gt;1000, "GREAT", H6436&gt;500, "GOOD", H6436&gt;=100, "OKAY", H6436&lt;100, "OKAY")</f>
        <v>OKAY</v>
      </c>
    </row>
    <row r="6437" spans="1:14">
      <c r="A6437" s="2">
        <v>42712</v>
      </c>
      <c r="B6437" s="2" t="str">
        <f>TEXT(A6437,"mmmm")</f>
        <v>December</v>
      </c>
      <c r="C6437" t="s">
        <v>1330</v>
      </c>
      <c r="D6437" t="s">
        <v>22</v>
      </c>
      <c r="E6437" t="s">
        <v>21</v>
      </c>
      <c r="F6437" t="s">
        <v>51</v>
      </c>
      <c r="G6437" t="s">
        <v>490</v>
      </c>
      <c r="H6437">
        <v>1421.66</v>
      </c>
      <c r="I6437">
        <v>6</v>
      </c>
      <c r="J6437">
        <v>-195.48</v>
      </c>
      <c r="K6437" s="6">
        <f>J6437/H6437</f>
        <v>-0.13750123095536201</v>
      </c>
      <c r="M6437" t="str">
        <f>LEFT(C6437, SEARCH(" ", C6437) - 1)</f>
        <v>Stefania</v>
      </c>
      <c r="N6437" t="str" cm="1">
        <f t="array" ref="N6437">_xlfn.IFS(H6437&lt;0, "LOSS", H6437&gt;1000, "GREAT", H6437&gt;500, "GOOD", H6437&gt;=100, "OKAY", H6437&lt;100, "OKAY")</f>
        <v>GREAT</v>
      </c>
    </row>
    <row r="6438" spans="1:14">
      <c r="A6438" s="2">
        <v>42712</v>
      </c>
      <c r="B6438" s="2" t="str">
        <f>TEXT(A6438,"mmmm")</f>
        <v>December</v>
      </c>
      <c r="C6438" t="s">
        <v>1493</v>
      </c>
      <c r="D6438" t="s">
        <v>22</v>
      </c>
      <c r="E6438" t="s">
        <v>23</v>
      </c>
      <c r="F6438" t="s">
        <v>49</v>
      </c>
      <c r="G6438" t="s">
        <v>1552</v>
      </c>
      <c r="H6438">
        <v>34.049999999999997</v>
      </c>
      <c r="I6438">
        <v>3</v>
      </c>
      <c r="J6438">
        <v>9.5299999999999994</v>
      </c>
      <c r="K6438" s="6">
        <f>J6438/H6438</f>
        <v>0.27988252569750366</v>
      </c>
      <c r="M6438" t="str">
        <f>LEFT(C6438, SEARCH(" ", C6438) - 1)</f>
        <v>Doug</v>
      </c>
      <c r="N6438" t="str" cm="1">
        <f t="array" ref="N6438">_xlfn.IFS(H6438&lt;0, "LOSS", H6438&gt;1000, "GREAT", H6438&gt;500, "GOOD", H6438&gt;=100, "OKAY", H6438&lt;100, "OKAY")</f>
        <v>OKAY</v>
      </c>
    </row>
    <row r="6439" spans="1:14">
      <c r="A6439" s="2">
        <v>42712</v>
      </c>
      <c r="B6439" s="2" t="str">
        <f>TEXT(A6439,"mmmm")</f>
        <v>December</v>
      </c>
      <c r="C6439" t="s">
        <v>1493</v>
      </c>
      <c r="D6439" t="s">
        <v>22</v>
      </c>
      <c r="E6439" t="s">
        <v>23</v>
      </c>
      <c r="F6439" t="s">
        <v>49</v>
      </c>
      <c r="G6439" t="s">
        <v>1529</v>
      </c>
      <c r="H6439">
        <v>352.38</v>
      </c>
      <c r="I6439">
        <v>2</v>
      </c>
      <c r="J6439">
        <v>81.05</v>
      </c>
      <c r="K6439" s="6">
        <f>J6439/H6439</f>
        <v>0.23000737839832</v>
      </c>
      <c r="M6439" t="str">
        <f>LEFT(C6439, SEARCH(" ", C6439) - 1)</f>
        <v>Doug</v>
      </c>
      <c r="N6439" t="str" cm="1">
        <f t="array" ref="N6439">_xlfn.IFS(H6439&lt;0, "LOSS", H6439&gt;1000, "GREAT", H6439&gt;500, "GOOD", H6439&gt;=100, "OKAY", H6439&lt;100, "OKAY")</f>
        <v>OKAY</v>
      </c>
    </row>
    <row r="6440" spans="1:14">
      <c r="A6440" s="2">
        <v>42712</v>
      </c>
      <c r="B6440" s="2" t="str">
        <f>TEXT(A6440,"mmmm")</f>
        <v>December</v>
      </c>
      <c r="C6440" t="s">
        <v>1219</v>
      </c>
      <c r="D6440" t="s">
        <v>33</v>
      </c>
      <c r="E6440" t="s">
        <v>25</v>
      </c>
      <c r="F6440" t="s">
        <v>48</v>
      </c>
      <c r="G6440" t="s">
        <v>2187</v>
      </c>
      <c r="H6440">
        <v>249.58</v>
      </c>
      <c r="I6440">
        <v>2</v>
      </c>
      <c r="J6440">
        <v>31.2</v>
      </c>
      <c r="K6440" s="6">
        <f>J6440/H6440</f>
        <v>0.12501001682827148</v>
      </c>
      <c r="M6440" t="str">
        <f>LEFT(C6440, SEARCH(" ", C6440) - 1)</f>
        <v>Lena</v>
      </c>
      <c r="N6440" t="str" cm="1">
        <f t="array" ref="N6440">_xlfn.IFS(H6440&lt;0, "LOSS", H6440&gt;1000, "GREAT", H6440&gt;500, "GOOD", H6440&gt;=100, "OKAY", H6440&lt;100, "OKAY")</f>
        <v>OKAY</v>
      </c>
    </row>
    <row r="6441" spans="1:14">
      <c r="A6441" s="2">
        <v>42712</v>
      </c>
      <c r="B6441" s="2" t="str">
        <f>TEXT(A6441,"mmmm")</f>
        <v>December</v>
      </c>
      <c r="C6441" t="s">
        <v>1219</v>
      </c>
      <c r="D6441" t="s">
        <v>33</v>
      </c>
      <c r="E6441" t="s">
        <v>25</v>
      </c>
      <c r="F6441" t="s">
        <v>35</v>
      </c>
      <c r="G6441" t="s">
        <v>1144</v>
      </c>
      <c r="H6441">
        <v>68.11</v>
      </c>
      <c r="I6441">
        <v>3</v>
      </c>
      <c r="J6441">
        <v>17.88</v>
      </c>
      <c r="K6441" s="6">
        <f>J6441/H6441</f>
        <v>0.26251651739832621</v>
      </c>
      <c r="M6441" t="str">
        <f>LEFT(C6441, SEARCH(" ", C6441) - 1)</f>
        <v>Lena</v>
      </c>
      <c r="N6441" t="str" cm="1">
        <f t="array" ref="N6441">_xlfn.IFS(H6441&lt;0, "LOSS", H6441&gt;1000, "GREAT", H6441&gt;500, "GOOD", H6441&gt;=100, "OKAY", H6441&lt;100, "OKAY")</f>
        <v>OKAY</v>
      </c>
    </row>
    <row r="6442" spans="1:14">
      <c r="A6442" s="2">
        <v>42712</v>
      </c>
      <c r="B6442" s="2" t="str">
        <f>TEXT(A6442,"mmmm")</f>
        <v>December</v>
      </c>
      <c r="C6442" t="s">
        <v>1219</v>
      </c>
      <c r="D6442" t="s">
        <v>33</v>
      </c>
      <c r="E6442" t="s">
        <v>25</v>
      </c>
      <c r="F6442" t="s">
        <v>35</v>
      </c>
      <c r="G6442" t="s">
        <v>395</v>
      </c>
      <c r="H6442">
        <v>16.559999999999999</v>
      </c>
      <c r="I6442">
        <v>3</v>
      </c>
      <c r="J6442">
        <v>-2.48</v>
      </c>
      <c r="K6442" s="6">
        <f>J6442/H6442</f>
        <v>-0.14975845410628019</v>
      </c>
      <c r="M6442" t="str">
        <f>LEFT(C6442, SEARCH(" ", C6442) - 1)</f>
        <v>Lena</v>
      </c>
      <c r="N6442" t="str" cm="1">
        <f t="array" ref="N6442">_xlfn.IFS(H6442&lt;0, "LOSS", H6442&gt;1000, "GREAT", H6442&gt;500, "GOOD", H6442&gt;=100, "OKAY", H6442&lt;100, "OKAY")</f>
        <v>OKAY</v>
      </c>
    </row>
    <row r="6443" spans="1:14">
      <c r="A6443" s="2">
        <v>42712</v>
      </c>
      <c r="B6443" s="2" t="str">
        <f>TEXT(A6443,"mmmm")</f>
        <v>December</v>
      </c>
      <c r="C6443" t="s">
        <v>2135</v>
      </c>
      <c r="D6443" t="s">
        <v>30</v>
      </c>
      <c r="E6443" t="s">
        <v>23</v>
      </c>
      <c r="F6443" t="s">
        <v>47</v>
      </c>
      <c r="G6443" t="s">
        <v>2066</v>
      </c>
      <c r="H6443">
        <v>10.58</v>
      </c>
      <c r="I6443">
        <v>3</v>
      </c>
      <c r="J6443">
        <v>3.44</v>
      </c>
      <c r="K6443" s="6">
        <f>J6443/H6443</f>
        <v>0.32514177693761814</v>
      </c>
      <c r="M6443" t="str">
        <f>LEFT(C6443, SEARCH(" ", C6443) - 1)</f>
        <v>Julia</v>
      </c>
      <c r="N6443" t="str" cm="1">
        <f t="array" ref="N6443">_xlfn.IFS(H6443&lt;0, "LOSS", H6443&gt;1000, "GREAT", H6443&gt;500, "GOOD", H6443&gt;=100, "OKAY", H6443&lt;100, "OKAY")</f>
        <v>OKAY</v>
      </c>
    </row>
    <row r="6444" spans="1:14">
      <c r="A6444" s="2">
        <v>42712</v>
      </c>
      <c r="B6444" s="2" t="str">
        <f>TEXT(A6444,"mmmm")</f>
        <v>December</v>
      </c>
      <c r="C6444" t="s">
        <v>1087</v>
      </c>
      <c r="D6444" t="s">
        <v>230</v>
      </c>
      <c r="E6444" t="s">
        <v>21</v>
      </c>
      <c r="F6444" t="s">
        <v>39</v>
      </c>
      <c r="G6444" t="s">
        <v>2466</v>
      </c>
      <c r="H6444">
        <v>405.86</v>
      </c>
      <c r="I6444">
        <v>7</v>
      </c>
      <c r="J6444">
        <v>32.47</v>
      </c>
      <c r="K6444" s="6">
        <f>J6444/H6444</f>
        <v>8.0002956684571025E-2</v>
      </c>
      <c r="M6444" t="str">
        <f>LEFT(C6444, SEARCH(" ", C6444) - 1)</f>
        <v>Arthur</v>
      </c>
      <c r="N6444" t="str" cm="1">
        <f t="array" ref="N6444">_xlfn.IFS(H6444&lt;0, "LOSS", H6444&gt;1000, "GREAT", H6444&gt;500, "GOOD", H6444&gt;=100, "OKAY", H6444&lt;100, "OKAY")</f>
        <v>OKAY</v>
      </c>
    </row>
    <row r="6445" spans="1:14">
      <c r="A6445" s="2">
        <v>42712</v>
      </c>
      <c r="B6445" s="2" t="str">
        <f>TEXT(A6445,"mmmm")</f>
        <v>December</v>
      </c>
      <c r="C6445" t="s">
        <v>1087</v>
      </c>
      <c r="D6445" t="s">
        <v>230</v>
      </c>
      <c r="E6445" t="s">
        <v>21</v>
      </c>
      <c r="F6445" t="s">
        <v>40</v>
      </c>
      <c r="G6445" t="s">
        <v>1153</v>
      </c>
      <c r="H6445">
        <v>680.01</v>
      </c>
      <c r="I6445">
        <v>3</v>
      </c>
      <c r="J6445">
        <v>176.8</v>
      </c>
      <c r="K6445" s="6">
        <f>J6445/H6445</f>
        <v>0.25999617652681578</v>
      </c>
      <c r="M6445" t="str">
        <f>LEFT(C6445, SEARCH(" ", C6445) - 1)</f>
        <v>Arthur</v>
      </c>
      <c r="N6445" t="str" cm="1">
        <f t="array" ref="N6445">_xlfn.IFS(H6445&lt;0, "LOSS", H6445&gt;1000, "GREAT", H6445&gt;500, "GOOD", H6445&gt;=100, "OKAY", H6445&lt;100, "OKAY")</f>
        <v>GOOD</v>
      </c>
    </row>
    <row r="6446" spans="1:14">
      <c r="A6446" s="2">
        <v>42713</v>
      </c>
      <c r="B6446" s="2" t="str">
        <f>TEXT(A6446,"mmmm")</f>
        <v>December</v>
      </c>
      <c r="C6446" t="s">
        <v>543</v>
      </c>
      <c r="D6446" t="s">
        <v>222</v>
      </c>
      <c r="E6446" t="s">
        <v>23</v>
      </c>
      <c r="F6446" t="s">
        <v>37</v>
      </c>
      <c r="G6446" t="s">
        <v>2718</v>
      </c>
      <c r="H6446">
        <v>19.46</v>
      </c>
      <c r="I6446">
        <v>7</v>
      </c>
      <c r="J6446">
        <v>5.0599999999999996</v>
      </c>
      <c r="K6446" s="6">
        <f>J6446/H6446</f>
        <v>0.26002055498458371</v>
      </c>
      <c r="M6446" t="str">
        <f>LEFT(C6446, SEARCH(" ", C6446) - 1)</f>
        <v>Ken</v>
      </c>
      <c r="N6446" t="str" cm="1">
        <f t="array" ref="N6446">_xlfn.IFS(H6446&lt;0, "LOSS", H6446&gt;1000, "GREAT", H6446&gt;500, "GOOD", H6446&gt;=100, "OKAY", H6446&lt;100, "OKAY")</f>
        <v>OKAY</v>
      </c>
    </row>
    <row r="6447" spans="1:14">
      <c r="A6447" s="2">
        <v>42713</v>
      </c>
      <c r="B6447" s="2" t="str">
        <f>TEXT(A6447,"mmmm")</f>
        <v>December</v>
      </c>
      <c r="C6447" t="s">
        <v>543</v>
      </c>
      <c r="D6447" t="s">
        <v>222</v>
      </c>
      <c r="E6447" t="s">
        <v>23</v>
      </c>
      <c r="F6447" t="s">
        <v>36</v>
      </c>
      <c r="G6447" t="s">
        <v>1467</v>
      </c>
      <c r="H6447">
        <v>60.34</v>
      </c>
      <c r="I6447">
        <v>7</v>
      </c>
      <c r="J6447">
        <v>15.69</v>
      </c>
      <c r="K6447" s="6">
        <f>J6447/H6447</f>
        <v>0.26002651640702684</v>
      </c>
      <c r="M6447" t="str">
        <f>LEFT(C6447, SEARCH(" ", C6447) - 1)</f>
        <v>Ken</v>
      </c>
      <c r="N6447" t="str" cm="1">
        <f t="array" ref="N6447">_xlfn.IFS(H6447&lt;0, "LOSS", H6447&gt;1000, "GREAT", H6447&gt;500, "GOOD", H6447&gt;=100, "OKAY", H6447&lt;100, "OKAY")</f>
        <v>OKAY</v>
      </c>
    </row>
    <row r="6448" spans="1:14">
      <c r="A6448" s="2">
        <v>42713</v>
      </c>
      <c r="B6448" s="2" t="str">
        <f>TEXT(A6448,"mmmm")</f>
        <v>December</v>
      </c>
      <c r="C6448" t="s">
        <v>2234</v>
      </c>
      <c r="D6448" t="s">
        <v>182</v>
      </c>
      <c r="E6448" t="s">
        <v>23</v>
      </c>
      <c r="F6448" t="s">
        <v>45</v>
      </c>
      <c r="G6448" t="s">
        <v>2719</v>
      </c>
      <c r="H6448">
        <v>3.69</v>
      </c>
      <c r="I6448">
        <v>1</v>
      </c>
      <c r="J6448">
        <v>1.73</v>
      </c>
      <c r="K6448" s="6">
        <f>J6448/H6448</f>
        <v>0.46883468834688347</v>
      </c>
      <c r="M6448" t="str">
        <f>LEFT(C6448, SEARCH(" ", C6448) - 1)</f>
        <v>Fred</v>
      </c>
      <c r="N6448" t="str" cm="1">
        <f t="array" ref="N6448">_xlfn.IFS(H6448&lt;0, "LOSS", H6448&gt;1000, "GREAT", H6448&gt;500, "GOOD", H6448&gt;=100, "OKAY", H6448&lt;100, "OKAY")</f>
        <v>OKAY</v>
      </c>
    </row>
    <row r="6449" spans="1:14">
      <c r="A6449" s="2">
        <v>42713</v>
      </c>
      <c r="B6449" s="2" t="str">
        <f>TEXT(A6449,"mmmm")</f>
        <v>December</v>
      </c>
      <c r="C6449" t="s">
        <v>2234</v>
      </c>
      <c r="D6449" t="s">
        <v>182</v>
      </c>
      <c r="E6449" t="s">
        <v>23</v>
      </c>
      <c r="F6449" t="s">
        <v>45</v>
      </c>
      <c r="G6449" t="s">
        <v>1939</v>
      </c>
      <c r="H6449">
        <v>122.12</v>
      </c>
      <c r="I6449">
        <v>4</v>
      </c>
      <c r="J6449">
        <v>56.18</v>
      </c>
      <c r="K6449" s="6">
        <f>J6449/H6449</f>
        <v>0.46003930560104811</v>
      </c>
      <c r="M6449" t="str">
        <f>LEFT(C6449, SEARCH(" ", C6449) - 1)</f>
        <v>Fred</v>
      </c>
      <c r="N6449" t="str" cm="1">
        <f t="array" ref="N6449">_xlfn.IFS(H6449&lt;0, "LOSS", H6449&gt;1000, "GREAT", H6449&gt;500, "GOOD", H6449&gt;=100, "OKAY", H6449&lt;100, "OKAY")</f>
        <v>OKAY</v>
      </c>
    </row>
    <row r="6450" spans="1:14">
      <c r="A6450" s="2">
        <v>42713</v>
      </c>
      <c r="B6450" s="2" t="str">
        <f>TEXT(A6450,"mmmm")</f>
        <v>December</v>
      </c>
      <c r="C6450" t="s">
        <v>670</v>
      </c>
      <c r="D6450" t="s">
        <v>26</v>
      </c>
      <c r="E6450" t="s">
        <v>23</v>
      </c>
      <c r="F6450" t="s">
        <v>47</v>
      </c>
      <c r="G6450" t="s">
        <v>2154</v>
      </c>
      <c r="H6450">
        <v>9.39</v>
      </c>
      <c r="I6450">
        <v>2</v>
      </c>
      <c r="J6450">
        <v>3.29</v>
      </c>
      <c r="K6450" s="6">
        <f>J6450/H6450</f>
        <v>0.35037273695420657</v>
      </c>
      <c r="M6450" t="str">
        <f>LEFT(C6450, SEARCH(" ", C6450) - 1)</f>
        <v>George</v>
      </c>
      <c r="N6450" t="str" cm="1">
        <f t="array" ref="N6450">_xlfn.IFS(H6450&lt;0, "LOSS", H6450&gt;1000, "GREAT", H6450&gt;500, "GOOD", H6450&gt;=100, "OKAY", H6450&lt;100, "OKAY")</f>
        <v>OKAY</v>
      </c>
    </row>
    <row r="6451" spans="1:14">
      <c r="A6451" s="2">
        <v>42713</v>
      </c>
      <c r="B6451" s="2" t="str">
        <f>TEXT(A6451,"mmmm")</f>
        <v>December</v>
      </c>
      <c r="C6451" t="s">
        <v>670</v>
      </c>
      <c r="D6451" t="s">
        <v>26</v>
      </c>
      <c r="E6451" t="s">
        <v>23</v>
      </c>
      <c r="F6451" t="s">
        <v>37</v>
      </c>
      <c r="G6451" t="s">
        <v>960</v>
      </c>
      <c r="H6451">
        <v>9.33</v>
      </c>
      <c r="I6451">
        <v>1</v>
      </c>
      <c r="J6451">
        <v>0.82</v>
      </c>
      <c r="K6451" s="6">
        <f>J6451/H6451</f>
        <v>8.7888531618435156E-2</v>
      </c>
      <c r="M6451" t="str">
        <f>LEFT(C6451, SEARCH(" ", C6451) - 1)</f>
        <v>George</v>
      </c>
      <c r="N6451" t="str" cm="1">
        <f t="array" ref="N6451">_xlfn.IFS(H6451&lt;0, "LOSS", H6451&gt;1000, "GREAT", H6451&gt;500, "GOOD", H6451&gt;=100, "OKAY", H6451&lt;100, "OKAY")</f>
        <v>OKAY</v>
      </c>
    </row>
    <row r="6452" spans="1:14">
      <c r="A6452" s="2">
        <v>42713</v>
      </c>
      <c r="B6452" s="2" t="str">
        <f>TEXT(A6452,"mmmm")</f>
        <v>December</v>
      </c>
      <c r="C6452" t="s">
        <v>483</v>
      </c>
      <c r="D6452" t="s">
        <v>185</v>
      </c>
      <c r="E6452" t="s">
        <v>21</v>
      </c>
      <c r="F6452" t="s">
        <v>51</v>
      </c>
      <c r="G6452" t="s">
        <v>1909</v>
      </c>
      <c r="H6452">
        <v>79.97</v>
      </c>
      <c r="I6452">
        <v>3</v>
      </c>
      <c r="J6452">
        <v>-29.32</v>
      </c>
      <c r="K6452" s="6">
        <f>J6452/H6452</f>
        <v>-0.36663748905839688</v>
      </c>
      <c r="M6452" t="str">
        <f>LEFT(C6452, SEARCH(" ", C6452) - 1)</f>
        <v>Damala</v>
      </c>
      <c r="N6452" t="str" cm="1">
        <f t="array" ref="N6452">_xlfn.IFS(H6452&lt;0, "LOSS", H6452&gt;1000, "GREAT", H6452&gt;500, "GOOD", H6452&gt;=100, "OKAY", H6452&lt;100, "OKAY")</f>
        <v>OKAY</v>
      </c>
    </row>
    <row r="6453" spans="1:14">
      <c r="A6453" s="2">
        <v>42713</v>
      </c>
      <c r="B6453" s="2" t="str">
        <f>TEXT(A6453,"mmmm")</f>
        <v>December</v>
      </c>
      <c r="C6453" t="s">
        <v>483</v>
      </c>
      <c r="D6453" t="s">
        <v>185</v>
      </c>
      <c r="E6453" t="s">
        <v>23</v>
      </c>
      <c r="F6453" t="s">
        <v>38</v>
      </c>
      <c r="G6453" t="s">
        <v>1393</v>
      </c>
      <c r="H6453">
        <v>2.95</v>
      </c>
      <c r="I6453">
        <v>2</v>
      </c>
      <c r="J6453">
        <v>-2.06</v>
      </c>
      <c r="K6453" s="6">
        <f>J6453/H6453</f>
        <v>-0.69830508474576269</v>
      </c>
      <c r="M6453" t="str">
        <f>LEFT(C6453, SEARCH(" ", C6453) - 1)</f>
        <v>Damala</v>
      </c>
      <c r="N6453" t="str" cm="1">
        <f t="array" ref="N6453">_xlfn.IFS(H6453&lt;0, "LOSS", H6453&gt;1000, "GREAT", H6453&gt;500, "GOOD", H6453&gt;=100, "OKAY", H6453&lt;100, "OKAY")</f>
        <v>OKAY</v>
      </c>
    </row>
    <row r="6454" spans="1:14">
      <c r="A6454" s="2">
        <v>42713</v>
      </c>
      <c r="B6454" s="2" t="str">
        <f>TEXT(A6454,"mmmm")</f>
        <v>December</v>
      </c>
      <c r="C6454" t="s">
        <v>1857</v>
      </c>
      <c r="D6454" t="s">
        <v>32</v>
      </c>
      <c r="E6454" t="s">
        <v>25</v>
      </c>
      <c r="F6454" t="s">
        <v>48</v>
      </c>
      <c r="G6454" t="s">
        <v>727</v>
      </c>
      <c r="H6454">
        <v>10.9</v>
      </c>
      <c r="I6454">
        <v>1</v>
      </c>
      <c r="J6454">
        <v>3.05</v>
      </c>
      <c r="K6454" s="6">
        <f>J6454/H6454</f>
        <v>0.27981651376146788</v>
      </c>
      <c r="M6454" t="str">
        <f>LEFT(C6454, SEARCH(" ", C6454) - 1)</f>
        <v>Logan</v>
      </c>
      <c r="N6454" t="str" cm="1">
        <f t="array" ref="N6454">_xlfn.IFS(H6454&lt;0, "LOSS", H6454&gt;1000, "GREAT", H6454&gt;500, "GOOD", H6454&gt;=100, "OKAY", H6454&lt;100, "OKAY")</f>
        <v>OKAY</v>
      </c>
    </row>
    <row r="6455" spans="1:14">
      <c r="A6455" s="2">
        <v>42713</v>
      </c>
      <c r="B6455" s="2" t="str">
        <f>TEXT(A6455,"mmmm")</f>
        <v>December</v>
      </c>
      <c r="C6455" t="s">
        <v>1857</v>
      </c>
      <c r="D6455" t="s">
        <v>32</v>
      </c>
      <c r="E6455" t="s">
        <v>25</v>
      </c>
      <c r="F6455" t="s">
        <v>35</v>
      </c>
      <c r="G6455" t="s">
        <v>1394</v>
      </c>
      <c r="H6455">
        <v>59.98</v>
      </c>
      <c r="I6455">
        <v>2</v>
      </c>
      <c r="J6455">
        <v>25.19</v>
      </c>
      <c r="K6455" s="6">
        <f>J6455/H6455</f>
        <v>0.41997332444148056</v>
      </c>
      <c r="M6455" t="str">
        <f>LEFT(C6455, SEARCH(" ", C6455) - 1)</f>
        <v>Logan</v>
      </c>
      <c r="N6455" t="str" cm="1">
        <f t="array" ref="N6455">_xlfn.IFS(H6455&lt;0, "LOSS", H6455&gt;1000, "GREAT", H6455&gt;500, "GOOD", H6455&gt;=100, "OKAY", H6455&lt;100, "OKAY")</f>
        <v>OKAY</v>
      </c>
    </row>
    <row r="6456" spans="1:14">
      <c r="A6456" s="2">
        <v>42713</v>
      </c>
      <c r="B6456" s="2" t="str">
        <f>TEXT(A6456,"mmmm")</f>
        <v>December</v>
      </c>
      <c r="C6456" t="s">
        <v>1857</v>
      </c>
      <c r="D6456" t="s">
        <v>32</v>
      </c>
      <c r="E6456" t="s">
        <v>23</v>
      </c>
      <c r="F6456" t="s">
        <v>36</v>
      </c>
      <c r="G6456" t="s">
        <v>176</v>
      </c>
      <c r="H6456">
        <v>61.93</v>
      </c>
      <c r="I6456">
        <v>1</v>
      </c>
      <c r="J6456">
        <v>23.4</v>
      </c>
      <c r="K6456" s="6">
        <f>J6456/H6456</f>
        <v>0.37784595511060876</v>
      </c>
      <c r="M6456" t="str">
        <f>LEFT(C6456, SEARCH(" ", C6456) - 1)</f>
        <v>Logan</v>
      </c>
      <c r="N6456" t="str" cm="1">
        <f t="array" ref="N6456">_xlfn.IFS(H6456&lt;0, "LOSS", H6456&gt;1000, "GREAT", H6456&gt;500, "GOOD", H6456&gt;=100, "OKAY", H6456&lt;100, "OKAY")</f>
        <v>OKAY</v>
      </c>
    </row>
    <row r="6457" spans="1:14">
      <c r="A6457" s="2">
        <v>42713</v>
      </c>
      <c r="B6457" s="2" t="str">
        <f>TEXT(A6457,"mmmm")</f>
        <v>December</v>
      </c>
      <c r="C6457" t="s">
        <v>707</v>
      </c>
      <c r="D6457" t="s">
        <v>185</v>
      </c>
      <c r="E6457" t="s">
        <v>25</v>
      </c>
      <c r="F6457" t="s">
        <v>48</v>
      </c>
      <c r="G6457" t="s">
        <v>1868</v>
      </c>
      <c r="H6457">
        <v>40.68</v>
      </c>
      <c r="I6457">
        <v>3</v>
      </c>
      <c r="J6457">
        <v>-9.15</v>
      </c>
      <c r="K6457" s="6">
        <f>J6457/H6457</f>
        <v>-0.22492625368731564</v>
      </c>
      <c r="M6457" t="str">
        <f>LEFT(C6457, SEARCH(" ", C6457) - 1)</f>
        <v>Emily</v>
      </c>
      <c r="N6457" t="str" cm="1">
        <f t="array" ref="N6457">_xlfn.IFS(H6457&lt;0, "LOSS", H6457&gt;1000, "GREAT", H6457&gt;500, "GOOD", H6457&gt;=100, "OKAY", H6457&lt;100, "OKAY")</f>
        <v>OKAY</v>
      </c>
    </row>
    <row r="6458" spans="1:14">
      <c r="A6458" s="2">
        <v>42713</v>
      </c>
      <c r="B6458" s="2" t="str">
        <f>TEXT(A6458,"mmmm")</f>
        <v>December</v>
      </c>
      <c r="C6458" t="s">
        <v>966</v>
      </c>
      <c r="D6458" t="s">
        <v>29</v>
      </c>
      <c r="E6458" t="s">
        <v>23</v>
      </c>
      <c r="F6458" t="s">
        <v>50</v>
      </c>
      <c r="G6458" t="s">
        <v>866</v>
      </c>
      <c r="H6458">
        <v>20.57</v>
      </c>
      <c r="I6458">
        <v>3</v>
      </c>
      <c r="J6458">
        <v>1.54</v>
      </c>
      <c r="K6458" s="6">
        <f>J6458/H6458</f>
        <v>7.4866310160427801E-2</v>
      </c>
      <c r="M6458" t="str">
        <f>LEFT(C6458, SEARCH(" ", C6458) - 1)</f>
        <v>Rob</v>
      </c>
      <c r="N6458" t="str" cm="1">
        <f t="array" ref="N6458">_xlfn.IFS(H6458&lt;0, "LOSS", H6458&gt;1000, "GREAT", H6458&gt;500, "GOOD", H6458&gt;=100, "OKAY", H6458&lt;100, "OKAY")</f>
        <v>OKAY</v>
      </c>
    </row>
    <row r="6459" spans="1:14">
      <c r="A6459" s="2">
        <v>42713</v>
      </c>
      <c r="B6459" s="2" t="str">
        <f>TEXT(A6459,"mmmm")</f>
        <v>December</v>
      </c>
      <c r="C6459" t="s">
        <v>966</v>
      </c>
      <c r="D6459" t="s">
        <v>29</v>
      </c>
      <c r="E6459" t="s">
        <v>23</v>
      </c>
      <c r="F6459" t="s">
        <v>36</v>
      </c>
      <c r="G6459" t="s">
        <v>427</v>
      </c>
      <c r="H6459">
        <v>4.3600000000000003</v>
      </c>
      <c r="I6459">
        <v>2</v>
      </c>
      <c r="J6459">
        <v>-11.76</v>
      </c>
      <c r="K6459" s="6">
        <f>J6459/H6459</f>
        <v>-2.6972477064220182</v>
      </c>
      <c r="M6459" t="str">
        <f>LEFT(C6459, SEARCH(" ", C6459) - 1)</f>
        <v>Rob</v>
      </c>
      <c r="N6459" t="str" cm="1">
        <f t="array" ref="N6459">_xlfn.IFS(H6459&lt;0, "LOSS", H6459&gt;1000, "GREAT", H6459&gt;500, "GOOD", H6459&gt;=100, "OKAY", H6459&lt;100, "OKAY")</f>
        <v>OKAY</v>
      </c>
    </row>
    <row r="6460" spans="1:14">
      <c r="A6460" s="2">
        <v>42713</v>
      </c>
      <c r="B6460" s="2" t="str">
        <f>TEXT(A6460,"mmmm")</f>
        <v>December</v>
      </c>
      <c r="C6460" t="s">
        <v>966</v>
      </c>
      <c r="D6460" t="s">
        <v>29</v>
      </c>
      <c r="E6460" t="s">
        <v>25</v>
      </c>
      <c r="F6460" t="s">
        <v>35</v>
      </c>
      <c r="G6460" t="s">
        <v>1821</v>
      </c>
      <c r="H6460">
        <v>19.04</v>
      </c>
      <c r="I6460">
        <v>4</v>
      </c>
      <c r="J6460">
        <v>-1.43</v>
      </c>
      <c r="K6460" s="6">
        <f>J6460/H6460</f>
        <v>-7.510504201680672E-2</v>
      </c>
      <c r="M6460" t="str">
        <f>LEFT(C6460, SEARCH(" ", C6460) - 1)</f>
        <v>Rob</v>
      </c>
      <c r="N6460" t="str" cm="1">
        <f t="array" ref="N6460">_xlfn.IFS(H6460&lt;0, "LOSS", H6460&gt;1000, "GREAT", H6460&gt;500, "GOOD", H6460&gt;=100, "OKAY", H6460&lt;100, "OKAY")</f>
        <v>OKAY</v>
      </c>
    </row>
    <row r="6461" spans="1:14">
      <c r="A6461" s="2">
        <v>42713</v>
      </c>
      <c r="B6461" s="2" t="str">
        <f>TEXT(A6461,"mmmm")</f>
        <v>December</v>
      </c>
      <c r="C6461" t="s">
        <v>623</v>
      </c>
      <c r="D6461" t="s">
        <v>22</v>
      </c>
      <c r="E6461" t="s">
        <v>23</v>
      </c>
      <c r="F6461" t="s">
        <v>38</v>
      </c>
      <c r="G6461" t="s">
        <v>1255</v>
      </c>
      <c r="H6461">
        <v>273.92</v>
      </c>
      <c r="I6461">
        <v>8</v>
      </c>
      <c r="J6461">
        <v>99.3</v>
      </c>
      <c r="K6461" s="6">
        <f>J6461/H6461</f>
        <v>0.36251460280373826</v>
      </c>
      <c r="M6461" t="str">
        <f>LEFT(C6461, SEARCH(" ", C6461) - 1)</f>
        <v>Stephanie</v>
      </c>
      <c r="N6461" t="str" cm="1">
        <f t="array" ref="N6461">_xlfn.IFS(H6461&lt;0, "LOSS", H6461&gt;1000, "GREAT", H6461&gt;500, "GOOD", H6461&gt;=100, "OKAY", H6461&lt;100, "OKAY")</f>
        <v>OKAY</v>
      </c>
    </row>
    <row r="6462" spans="1:14">
      <c r="A6462" s="2">
        <v>42713</v>
      </c>
      <c r="B6462" s="2" t="str">
        <f>TEXT(A6462,"mmmm")</f>
        <v>December</v>
      </c>
      <c r="C6462" t="s">
        <v>696</v>
      </c>
      <c r="D6462" t="s">
        <v>106</v>
      </c>
      <c r="E6462" t="s">
        <v>21</v>
      </c>
      <c r="F6462" t="s">
        <v>51</v>
      </c>
      <c r="G6462" t="s">
        <v>2097</v>
      </c>
      <c r="H6462">
        <v>1056.8599999999999</v>
      </c>
      <c r="I6462">
        <v>7</v>
      </c>
      <c r="J6462">
        <v>158.53</v>
      </c>
      <c r="K6462" s="6">
        <f>J6462/H6462</f>
        <v>0.15000094619911816</v>
      </c>
      <c r="M6462" t="str">
        <f>LEFT(C6462, SEARCH(" ", C6462) - 1)</f>
        <v>Paul</v>
      </c>
      <c r="N6462" t="str" cm="1">
        <f t="array" ref="N6462">_xlfn.IFS(H6462&lt;0, "LOSS", H6462&gt;1000, "GREAT", H6462&gt;500, "GOOD", H6462&gt;=100, "OKAY", H6462&lt;100, "OKAY")</f>
        <v>GREAT</v>
      </c>
    </row>
    <row r="6463" spans="1:14">
      <c r="A6463" s="2">
        <v>42714</v>
      </c>
      <c r="B6463" s="2" t="str">
        <f>TEXT(A6463,"mmmm")</f>
        <v>December</v>
      </c>
      <c r="C6463" t="s">
        <v>1857</v>
      </c>
      <c r="D6463" t="s">
        <v>22</v>
      </c>
      <c r="E6463" t="s">
        <v>21</v>
      </c>
      <c r="F6463" t="s">
        <v>40</v>
      </c>
      <c r="G6463" t="s">
        <v>522</v>
      </c>
      <c r="H6463">
        <v>321.57</v>
      </c>
      <c r="I6463">
        <v>2</v>
      </c>
      <c r="J6463">
        <v>28.14</v>
      </c>
      <c r="K6463" s="6">
        <f>J6463/H6463</f>
        <v>8.7508163074913714E-2</v>
      </c>
      <c r="M6463" t="str">
        <f>LEFT(C6463, SEARCH(" ", C6463) - 1)</f>
        <v>Logan</v>
      </c>
      <c r="N6463" t="str" cm="1">
        <f t="array" ref="N6463">_xlfn.IFS(H6463&lt;0, "LOSS", H6463&gt;1000, "GREAT", H6463&gt;500, "GOOD", H6463&gt;=100, "OKAY", H6463&lt;100, "OKAY")</f>
        <v>OKAY</v>
      </c>
    </row>
    <row r="6464" spans="1:14">
      <c r="A6464" s="2">
        <v>42714</v>
      </c>
      <c r="B6464" s="2" t="str">
        <f>TEXT(A6464,"mmmm")</f>
        <v>December</v>
      </c>
      <c r="C6464" t="s">
        <v>140</v>
      </c>
      <c r="D6464" t="s">
        <v>24</v>
      </c>
      <c r="E6464" t="s">
        <v>23</v>
      </c>
      <c r="F6464" t="s">
        <v>49</v>
      </c>
      <c r="G6464" t="s">
        <v>1095</v>
      </c>
      <c r="H6464">
        <v>80.58</v>
      </c>
      <c r="I6464">
        <v>6</v>
      </c>
      <c r="J6464">
        <v>22.56</v>
      </c>
      <c r="K6464" s="6">
        <f>J6464/H6464</f>
        <v>0.27997021593447502</v>
      </c>
      <c r="M6464" t="str">
        <f>LEFT(C6464, SEARCH(" ", C6464) - 1)</f>
        <v>Delfina</v>
      </c>
      <c r="N6464" t="str" cm="1">
        <f t="array" ref="N6464">_xlfn.IFS(H6464&lt;0, "LOSS", H6464&gt;1000, "GREAT", H6464&gt;500, "GOOD", H6464&gt;=100, "OKAY", H6464&lt;100, "OKAY")</f>
        <v>OKAY</v>
      </c>
    </row>
    <row r="6465" spans="1:14">
      <c r="A6465" s="2">
        <v>42714</v>
      </c>
      <c r="B6465" s="2" t="str">
        <f>TEXT(A6465,"mmmm")</f>
        <v>December</v>
      </c>
      <c r="C6465" t="s">
        <v>140</v>
      </c>
      <c r="D6465" t="s">
        <v>24</v>
      </c>
      <c r="E6465" t="s">
        <v>23</v>
      </c>
      <c r="F6465" t="s">
        <v>42</v>
      </c>
      <c r="G6465" t="s">
        <v>2117</v>
      </c>
      <c r="H6465">
        <v>361.92</v>
      </c>
      <c r="I6465">
        <v>4</v>
      </c>
      <c r="J6465">
        <v>162.86000000000001</v>
      </c>
      <c r="K6465" s="6">
        <f>J6465/H6465</f>
        <v>0.44998894783377547</v>
      </c>
      <c r="M6465" t="str">
        <f>LEFT(C6465, SEARCH(" ", C6465) - 1)</f>
        <v>Delfina</v>
      </c>
      <c r="N6465" t="str" cm="1">
        <f t="array" ref="N6465">_xlfn.IFS(H6465&lt;0, "LOSS", H6465&gt;1000, "GREAT", H6465&gt;500, "GOOD", H6465&gt;=100, "OKAY", H6465&lt;100, "OKAY")</f>
        <v>OKAY</v>
      </c>
    </row>
    <row r="6466" spans="1:14">
      <c r="A6466" s="2">
        <v>42714</v>
      </c>
      <c r="B6466" s="2" t="str">
        <f>TEXT(A6466,"mmmm")</f>
        <v>December</v>
      </c>
      <c r="C6466" t="s">
        <v>1233</v>
      </c>
      <c r="D6466" t="s">
        <v>28</v>
      </c>
      <c r="E6466" t="s">
        <v>23</v>
      </c>
      <c r="F6466" t="s">
        <v>38</v>
      </c>
      <c r="G6466" t="s">
        <v>1217</v>
      </c>
      <c r="H6466">
        <v>153.55000000000001</v>
      </c>
      <c r="I6466">
        <v>3</v>
      </c>
      <c r="J6466">
        <v>51.82</v>
      </c>
      <c r="K6466" s="6">
        <f>J6466/H6466</f>
        <v>0.3374796483230218</v>
      </c>
      <c r="M6466" t="str">
        <f>LEFT(C6466, SEARCH(" ", C6466) - 1)</f>
        <v>Arthur</v>
      </c>
      <c r="N6466" t="str" cm="1">
        <f t="array" ref="N6466">_xlfn.IFS(H6466&lt;0, "LOSS", H6466&gt;1000, "GREAT", H6466&gt;500, "GOOD", H6466&gt;=100, "OKAY", H6466&lt;100, "OKAY")</f>
        <v>OKAY</v>
      </c>
    </row>
    <row r="6467" spans="1:14">
      <c r="A6467" s="2">
        <v>42714</v>
      </c>
      <c r="B6467" s="2" t="str">
        <f>TEXT(A6467,"mmmm")</f>
        <v>December</v>
      </c>
      <c r="C6467" t="s">
        <v>1233</v>
      </c>
      <c r="D6467" t="s">
        <v>28</v>
      </c>
      <c r="E6467" t="s">
        <v>23</v>
      </c>
      <c r="F6467" t="s">
        <v>36</v>
      </c>
      <c r="G6467" t="s">
        <v>2351</v>
      </c>
      <c r="H6467">
        <v>65.34</v>
      </c>
      <c r="I6467">
        <v>3</v>
      </c>
      <c r="J6467">
        <v>22.87</v>
      </c>
      <c r="K6467" s="6">
        <f>J6467/H6467</f>
        <v>0.35001530456075908</v>
      </c>
      <c r="M6467" t="str">
        <f>LEFT(C6467, SEARCH(" ", C6467) - 1)</f>
        <v>Arthur</v>
      </c>
      <c r="N6467" t="str" cm="1">
        <f t="array" ref="N6467">_xlfn.IFS(H6467&lt;0, "LOSS", H6467&gt;1000, "GREAT", H6467&gt;500, "GOOD", H6467&gt;=100, "OKAY", H6467&lt;100, "OKAY")</f>
        <v>OKAY</v>
      </c>
    </row>
    <row r="6468" spans="1:14">
      <c r="A6468" s="2">
        <v>42714</v>
      </c>
      <c r="B6468" s="2" t="str">
        <f>TEXT(A6468,"mmmm")</f>
        <v>December</v>
      </c>
      <c r="C6468" t="s">
        <v>1233</v>
      </c>
      <c r="D6468" t="s">
        <v>28</v>
      </c>
      <c r="E6468" t="s">
        <v>23</v>
      </c>
      <c r="F6468" t="s">
        <v>47</v>
      </c>
      <c r="G6468" t="s">
        <v>1239</v>
      </c>
      <c r="H6468">
        <v>123.92</v>
      </c>
      <c r="I6468">
        <v>4</v>
      </c>
      <c r="J6468">
        <v>55.76</v>
      </c>
      <c r="K6468" s="6">
        <f>J6468/H6468</f>
        <v>0.44996772111039379</v>
      </c>
      <c r="M6468" t="str">
        <f>LEFT(C6468, SEARCH(" ", C6468) - 1)</f>
        <v>Arthur</v>
      </c>
      <c r="N6468" t="str" cm="1">
        <f t="array" ref="N6468">_xlfn.IFS(H6468&lt;0, "LOSS", H6468&gt;1000, "GREAT", H6468&gt;500, "GOOD", H6468&gt;=100, "OKAY", H6468&lt;100, "OKAY")</f>
        <v>OKAY</v>
      </c>
    </row>
    <row r="6469" spans="1:14">
      <c r="A6469" s="2">
        <v>42714</v>
      </c>
      <c r="B6469" s="2" t="str">
        <f>TEXT(A6469,"mmmm")</f>
        <v>December</v>
      </c>
      <c r="C6469" t="s">
        <v>1233</v>
      </c>
      <c r="D6469" t="s">
        <v>28</v>
      </c>
      <c r="E6469" t="s">
        <v>23</v>
      </c>
      <c r="F6469" t="s">
        <v>36</v>
      </c>
      <c r="G6469" t="s">
        <v>2720</v>
      </c>
      <c r="H6469">
        <v>35.1</v>
      </c>
      <c r="I6469">
        <v>3</v>
      </c>
      <c r="J6469">
        <v>12.29</v>
      </c>
      <c r="K6469" s="6">
        <f>J6469/H6469</f>
        <v>0.3501424501424501</v>
      </c>
      <c r="M6469" t="str">
        <f>LEFT(C6469, SEARCH(" ", C6469) - 1)</f>
        <v>Arthur</v>
      </c>
      <c r="N6469" t="str" cm="1">
        <f t="array" ref="N6469">_xlfn.IFS(H6469&lt;0, "LOSS", H6469&gt;1000, "GREAT", H6469&gt;500, "GOOD", H6469&gt;=100, "OKAY", H6469&lt;100, "OKAY")</f>
        <v>OKAY</v>
      </c>
    </row>
    <row r="6470" spans="1:14">
      <c r="A6470" s="2">
        <v>42714</v>
      </c>
      <c r="B6470" s="2" t="str">
        <f>TEXT(A6470,"mmmm")</f>
        <v>December</v>
      </c>
      <c r="C6470" t="s">
        <v>1233</v>
      </c>
      <c r="D6470" t="s">
        <v>28</v>
      </c>
      <c r="E6470" t="s">
        <v>25</v>
      </c>
      <c r="F6470" t="s">
        <v>35</v>
      </c>
      <c r="G6470" t="s">
        <v>1502</v>
      </c>
      <c r="H6470">
        <v>44.75</v>
      </c>
      <c r="I6470">
        <v>5</v>
      </c>
      <c r="J6470">
        <v>8.5</v>
      </c>
      <c r="K6470" s="6">
        <f>J6470/H6470</f>
        <v>0.18994413407821228</v>
      </c>
      <c r="M6470" t="str">
        <f>LEFT(C6470, SEARCH(" ", C6470) - 1)</f>
        <v>Arthur</v>
      </c>
      <c r="N6470" t="str" cm="1">
        <f t="array" ref="N6470">_xlfn.IFS(H6470&lt;0, "LOSS", H6470&gt;1000, "GREAT", H6470&gt;500, "GOOD", H6470&gt;=100, "OKAY", H6470&lt;100, "OKAY")</f>
        <v>OKAY</v>
      </c>
    </row>
    <row r="6471" spans="1:14">
      <c r="A6471" s="2">
        <v>42714</v>
      </c>
      <c r="B6471" s="2" t="str">
        <f>TEXT(A6471,"mmmm")</f>
        <v>December</v>
      </c>
      <c r="C6471" t="s">
        <v>1018</v>
      </c>
      <c r="D6471" t="s">
        <v>145</v>
      </c>
      <c r="E6471" t="s">
        <v>21</v>
      </c>
      <c r="F6471" t="s">
        <v>40</v>
      </c>
      <c r="G6471" t="s">
        <v>392</v>
      </c>
      <c r="H6471">
        <v>1424.9</v>
      </c>
      <c r="I6471">
        <v>5</v>
      </c>
      <c r="J6471">
        <v>356.23</v>
      </c>
      <c r="K6471" s="6">
        <f>J6471/H6471</f>
        <v>0.2500035090181767</v>
      </c>
      <c r="M6471" t="str">
        <f>LEFT(C6471, SEARCH(" ", C6471) - 1)</f>
        <v>Mark</v>
      </c>
      <c r="N6471" t="str" cm="1">
        <f t="array" ref="N6471">_xlfn.IFS(H6471&lt;0, "LOSS", H6471&gt;1000, "GREAT", H6471&gt;500, "GOOD", H6471&gt;=100, "OKAY", H6471&lt;100, "OKAY")</f>
        <v>GREAT</v>
      </c>
    </row>
    <row r="6472" spans="1:14">
      <c r="A6472" s="2">
        <v>42714</v>
      </c>
      <c r="B6472" s="2" t="str">
        <f>TEXT(A6472,"mmmm")</f>
        <v>December</v>
      </c>
      <c r="C6472" t="s">
        <v>2337</v>
      </c>
      <c r="D6472" t="s">
        <v>22</v>
      </c>
      <c r="E6472" t="s">
        <v>23</v>
      </c>
      <c r="F6472" t="s">
        <v>47</v>
      </c>
      <c r="G6472" t="s">
        <v>1780</v>
      </c>
      <c r="H6472">
        <v>80.28</v>
      </c>
      <c r="I6472">
        <v>12</v>
      </c>
      <c r="J6472">
        <v>36.93</v>
      </c>
      <c r="K6472" s="6">
        <f>J6472/H6472</f>
        <v>0.46001494768310913</v>
      </c>
      <c r="M6472" t="str">
        <f>LEFT(C6472, SEARCH(" ", C6472) - 1)</f>
        <v>Sanjit</v>
      </c>
      <c r="N6472" t="str" cm="1">
        <f t="array" ref="N6472">_xlfn.IFS(H6472&lt;0, "LOSS", H6472&gt;1000, "GREAT", H6472&gt;500, "GOOD", H6472&gt;=100, "OKAY", H6472&lt;100, "OKAY")</f>
        <v>OKAY</v>
      </c>
    </row>
    <row r="6473" spans="1:14">
      <c r="A6473" s="2">
        <v>42714</v>
      </c>
      <c r="B6473" s="2" t="str">
        <f>TEXT(A6473,"mmmm")</f>
        <v>December</v>
      </c>
      <c r="C6473" t="s">
        <v>2581</v>
      </c>
      <c r="D6473" t="s">
        <v>24</v>
      </c>
      <c r="E6473" t="s">
        <v>23</v>
      </c>
      <c r="F6473" t="s">
        <v>47</v>
      </c>
      <c r="G6473" t="s">
        <v>1687</v>
      </c>
      <c r="H6473">
        <v>18.54</v>
      </c>
      <c r="I6473">
        <v>2</v>
      </c>
      <c r="J6473">
        <v>8.7100000000000009</v>
      </c>
      <c r="K6473" s="6">
        <f>J6473/H6473</f>
        <v>0.46979503775620285</v>
      </c>
      <c r="M6473" t="str">
        <f>LEFT(C6473, SEARCH(" ", C6473) - 1)</f>
        <v>Chris</v>
      </c>
      <c r="N6473" t="str" cm="1">
        <f t="array" ref="N6473">_xlfn.IFS(H6473&lt;0, "LOSS", H6473&gt;1000, "GREAT", H6473&gt;500, "GOOD", H6473&gt;=100, "OKAY", H6473&lt;100, "OKAY")</f>
        <v>OKAY</v>
      </c>
    </row>
    <row r="6474" spans="1:14">
      <c r="A6474" s="2">
        <v>42714</v>
      </c>
      <c r="B6474" s="2" t="str">
        <f>TEXT(A6474,"mmmm")</f>
        <v>December</v>
      </c>
      <c r="C6474" t="s">
        <v>2581</v>
      </c>
      <c r="D6474" t="s">
        <v>24</v>
      </c>
      <c r="E6474" t="s">
        <v>23</v>
      </c>
      <c r="F6474" t="s">
        <v>38</v>
      </c>
      <c r="G6474" t="s">
        <v>616</v>
      </c>
      <c r="H6474">
        <v>679.96</v>
      </c>
      <c r="I6474">
        <v>5</v>
      </c>
      <c r="J6474">
        <v>220.99</v>
      </c>
      <c r="K6474" s="6">
        <f>J6474/H6474</f>
        <v>0.32500441202423669</v>
      </c>
      <c r="M6474" t="str">
        <f>LEFT(C6474, SEARCH(" ", C6474) - 1)</f>
        <v>Chris</v>
      </c>
      <c r="N6474" t="str" cm="1">
        <f t="array" ref="N6474">_xlfn.IFS(H6474&lt;0, "LOSS", H6474&gt;1000, "GREAT", H6474&gt;500, "GOOD", H6474&gt;=100, "OKAY", H6474&lt;100, "OKAY")</f>
        <v>GOOD</v>
      </c>
    </row>
    <row r="6475" spans="1:14">
      <c r="A6475" s="2">
        <v>42714</v>
      </c>
      <c r="B6475" s="2" t="str">
        <f>TEXT(A6475,"mmmm")</f>
        <v>December</v>
      </c>
      <c r="C6475" t="s">
        <v>2042</v>
      </c>
      <c r="D6475" t="s">
        <v>24</v>
      </c>
      <c r="E6475" t="s">
        <v>23</v>
      </c>
      <c r="F6475" t="s">
        <v>47</v>
      </c>
      <c r="G6475" t="s">
        <v>1146</v>
      </c>
      <c r="H6475">
        <v>62.82</v>
      </c>
      <c r="I6475">
        <v>9</v>
      </c>
      <c r="J6475">
        <v>29.53</v>
      </c>
      <c r="K6475" s="6">
        <f>J6475/H6475</f>
        <v>0.47007322508755173</v>
      </c>
      <c r="M6475" t="str">
        <f>LEFT(C6475, SEARCH(" ", C6475) - 1)</f>
        <v>Bart</v>
      </c>
      <c r="N6475" t="str" cm="1">
        <f t="array" ref="N6475">_xlfn.IFS(H6475&lt;0, "LOSS", H6475&gt;1000, "GREAT", H6475&gt;500, "GOOD", H6475&gt;=100, "OKAY", H6475&lt;100, "OKAY")</f>
        <v>OKAY</v>
      </c>
    </row>
    <row r="6476" spans="1:14">
      <c r="A6476" s="2">
        <v>42714</v>
      </c>
      <c r="B6476" s="2" t="str">
        <f>TEXT(A6476,"mmmm")</f>
        <v>December</v>
      </c>
      <c r="C6476" t="s">
        <v>1437</v>
      </c>
      <c r="D6476" t="s">
        <v>24</v>
      </c>
      <c r="E6476" t="s">
        <v>23</v>
      </c>
      <c r="F6476" t="s">
        <v>47</v>
      </c>
      <c r="G6476" t="s">
        <v>1698</v>
      </c>
      <c r="H6476">
        <v>6.48</v>
      </c>
      <c r="I6476">
        <v>1</v>
      </c>
      <c r="J6476">
        <v>3.11</v>
      </c>
      <c r="K6476" s="6">
        <f>J6476/H6476</f>
        <v>0.47993827160493824</v>
      </c>
      <c r="M6476" t="str">
        <f>LEFT(C6476, SEARCH(" ", C6476) - 1)</f>
        <v>Sara</v>
      </c>
      <c r="N6476" t="str" cm="1">
        <f t="array" ref="N6476">_xlfn.IFS(H6476&lt;0, "LOSS", H6476&gt;1000, "GREAT", H6476&gt;500, "GOOD", H6476&gt;=100, "OKAY", H6476&lt;100, "OKAY")</f>
        <v>OKAY</v>
      </c>
    </row>
    <row r="6477" spans="1:14">
      <c r="A6477" s="2">
        <v>42715</v>
      </c>
      <c r="B6477" s="2" t="str">
        <f>TEXT(A6477,"mmmm")</f>
        <v>December</v>
      </c>
      <c r="C6477" t="s">
        <v>1248</v>
      </c>
      <c r="D6477" t="s">
        <v>24</v>
      </c>
      <c r="E6477" t="s">
        <v>23</v>
      </c>
      <c r="F6477" t="s">
        <v>43</v>
      </c>
      <c r="G6477" t="s">
        <v>1045</v>
      </c>
      <c r="H6477">
        <v>15.26</v>
      </c>
      <c r="I6477">
        <v>7</v>
      </c>
      <c r="J6477">
        <v>6.26</v>
      </c>
      <c r="K6477" s="6">
        <f>J6477/H6477</f>
        <v>0.41022280471821754</v>
      </c>
      <c r="M6477" t="str">
        <f>LEFT(C6477, SEARCH(" ", C6477) - 1)</f>
        <v>Janet</v>
      </c>
      <c r="N6477" t="str" cm="1">
        <f t="array" ref="N6477">_xlfn.IFS(H6477&lt;0, "LOSS", H6477&gt;1000, "GREAT", H6477&gt;500, "GOOD", H6477&gt;=100, "OKAY", H6477&lt;100, "OKAY")</f>
        <v>OKAY</v>
      </c>
    </row>
    <row r="6478" spans="1:14">
      <c r="A6478" s="2">
        <v>42715</v>
      </c>
      <c r="B6478" s="2" t="str">
        <f>TEXT(A6478,"mmmm")</f>
        <v>December</v>
      </c>
      <c r="C6478" t="s">
        <v>1248</v>
      </c>
      <c r="D6478" t="s">
        <v>24</v>
      </c>
      <c r="E6478" t="s">
        <v>25</v>
      </c>
      <c r="F6478" t="s">
        <v>48</v>
      </c>
      <c r="G6478" t="s">
        <v>2674</v>
      </c>
      <c r="H6478">
        <v>1029.95</v>
      </c>
      <c r="I6478">
        <v>5</v>
      </c>
      <c r="J6478">
        <v>298.69</v>
      </c>
      <c r="K6478" s="6">
        <f>J6478/H6478</f>
        <v>0.29000436914413319</v>
      </c>
      <c r="M6478" t="str">
        <f>LEFT(C6478, SEARCH(" ", C6478) - 1)</f>
        <v>Janet</v>
      </c>
      <c r="N6478" t="str" cm="1">
        <f t="array" ref="N6478">_xlfn.IFS(H6478&lt;0, "LOSS", H6478&gt;1000, "GREAT", H6478&gt;500, "GOOD", H6478&gt;=100, "OKAY", H6478&lt;100, "OKAY")</f>
        <v>GREAT</v>
      </c>
    </row>
    <row r="6479" spans="1:14">
      <c r="A6479" s="2">
        <v>42715</v>
      </c>
      <c r="B6479" s="2" t="str">
        <f>TEXT(A6479,"mmmm")</f>
        <v>December</v>
      </c>
      <c r="C6479" t="s">
        <v>2234</v>
      </c>
      <c r="D6479" t="s">
        <v>94</v>
      </c>
      <c r="E6479" t="s">
        <v>23</v>
      </c>
      <c r="F6479" t="s">
        <v>49</v>
      </c>
      <c r="G6479" t="s">
        <v>1605</v>
      </c>
      <c r="H6479">
        <v>243.38</v>
      </c>
      <c r="I6479">
        <v>3</v>
      </c>
      <c r="J6479">
        <v>-51.72</v>
      </c>
      <c r="K6479" s="6">
        <f>J6479/H6479</f>
        <v>-0.21250719040184074</v>
      </c>
      <c r="M6479" t="str">
        <f>LEFT(C6479, SEARCH(" ", C6479) - 1)</f>
        <v>Fred</v>
      </c>
      <c r="N6479" t="str" cm="1">
        <f t="array" ref="N6479">_xlfn.IFS(H6479&lt;0, "LOSS", H6479&gt;1000, "GREAT", H6479&gt;500, "GOOD", H6479&gt;=100, "OKAY", H6479&lt;100, "OKAY")</f>
        <v>OKAY</v>
      </c>
    </row>
    <row r="6480" spans="1:14">
      <c r="A6480" s="2">
        <v>42715</v>
      </c>
      <c r="B6480" s="2" t="str">
        <f>TEXT(A6480,"mmmm")</f>
        <v>December</v>
      </c>
      <c r="C6480" t="s">
        <v>2234</v>
      </c>
      <c r="D6480" t="s">
        <v>94</v>
      </c>
      <c r="E6480" t="s">
        <v>25</v>
      </c>
      <c r="F6480" t="s">
        <v>35</v>
      </c>
      <c r="G6480" t="s">
        <v>1816</v>
      </c>
      <c r="H6480">
        <v>119.8</v>
      </c>
      <c r="I6480">
        <v>5</v>
      </c>
      <c r="J6480">
        <v>29.95</v>
      </c>
      <c r="K6480" s="6">
        <f>J6480/H6480</f>
        <v>0.25</v>
      </c>
      <c r="M6480" t="str">
        <f>LEFT(C6480, SEARCH(" ", C6480) - 1)</f>
        <v>Fred</v>
      </c>
      <c r="N6480" t="str" cm="1">
        <f t="array" ref="N6480">_xlfn.IFS(H6480&lt;0, "LOSS", H6480&gt;1000, "GREAT", H6480&gt;500, "GOOD", H6480&gt;=100, "OKAY", H6480&lt;100, "OKAY")</f>
        <v>OKAY</v>
      </c>
    </row>
    <row r="6481" spans="1:14">
      <c r="A6481" s="2">
        <v>42715</v>
      </c>
      <c r="B6481" s="2" t="str">
        <f>TEXT(A6481,"mmmm")</f>
        <v>December</v>
      </c>
      <c r="C6481" t="s">
        <v>2234</v>
      </c>
      <c r="D6481" t="s">
        <v>94</v>
      </c>
      <c r="E6481" t="s">
        <v>25</v>
      </c>
      <c r="F6481" t="s">
        <v>48</v>
      </c>
      <c r="G6481" t="s">
        <v>207</v>
      </c>
      <c r="H6481">
        <v>300.77</v>
      </c>
      <c r="I6481">
        <v>4</v>
      </c>
      <c r="J6481">
        <v>30.08</v>
      </c>
      <c r="K6481" s="6">
        <f>J6481/H6481</f>
        <v>0.10000997439904245</v>
      </c>
      <c r="M6481" t="str">
        <f>LEFT(C6481, SEARCH(" ", C6481) - 1)</f>
        <v>Fred</v>
      </c>
      <c r="N6481" t="str" cm="1">
        <f t="array" ref="N6481">_xlfn.IFS(H6481&lt;0, "LOSS", H6481&gt;1000, "GREAT", H6481&gt;500, "GOOD", H6481&gt;=100, "OKAY", H6481&lt;100, "OKAY")</f>
        <v>OKAY</v>
      </c>
    </row>
    <row r="6482" spans="1:14">
      <c r="A6482" s="2">
        <v>42715</v>
      </c>
      <c r="B6482" s="2" t="str">
        <f>TEXT(A6482,"mmmm")</f>
        <v>December</v>
      </c>
      <c r="C6482" t="s">
        <v>974</v>
      </c>
      <c r="D6482" t="s">
        <v>28</v>
      </c>
      <c r="E6482" t="s">
        <v>21</v>
      </c>
      <c r="F6482" t="s">
        <v>44</v>
      </c>
      <c r="G6482" t="s">
        <v>845</v>
      </c>
      <c r="H6482">
        <v>14.8</v>
      </c>
      <c r="I6482">
        <v>4</v>
      </c>
      <c r="J6482">
        <v>6.07</v>
      </c>
      <c r="K6482" s="6">
        <f>J6482/H6482</f>
        <v>0.41013513513513511</v>
      </c>
      <c r="M6482" t="str">
        <f>LEFT(C6482, SEARCH(" ", C6482) - 1)</f>
        <v>Anthony</v>
      </c>
      <c r="N6482" t="str" cm="1">
        <f t="array" ref="N6482">_xlfn.IFS(H6482&lt;0, "LOSS", H6482&gt;1000, "GREAT", H6482&gt;500, "GOOD", H6482&gt;=100, "OKAY", H6482&lt;100, "OKAY")</f>
        <v>OKAY</v>
      </c>
    </row>
    <row r="6483" spans="1:14">
      <c r="A6483" s="2">
        <v>42715</v>
      </c>
      <c r="B6483" s="2" t="str">
        <f>TEXT(A6483,"mmmm")</f>
        <v>December</v>
      </c>
      <c r="C6483" t="s">
        <v>974</v>
      </c>
      <c r="D6483" t="s">
        <v>28</v>
      </c>
      <c r="E6483" t="s">
        <v>25</v>
      </c>
      <c r="F6483" t="s">
        <v>48</v>
      </c>
      <c r="G6483" t="s">
        <v>492</v>
      </c>
      <c r="H6483">
        <v>302.38</v>
      </c>
      <c r="I6483">
        <v>3</v>
      </c>
      <c r="J6483">
        <v>22.68</v>
      </c>
      <c r="K6483" s="6">
        <f>J6483/H6483</f>
        <v>7.5004960645545335E-2</v>
      </c>
      <c r="M6483" t="str">
        <f>LEFT(C6483, SEARCH(" ", C6483) - 1)</f>
        <v>Anthony</v>
      </c>
      <c r="N6483" t="str" cm="1">
        <f t="array" ref="N6483">_xlfn.IFS(H6483&lt;0, "LOSS", H6483&gt;1000, "GREAT", H6483&gt;500, "GOOD", H6483&gt;=100, "OKAY", H6483&lt;100, "OKAY")</f>
        <v>OKAY</v>
      </c>
    </row>
    <row r="6484" spans="1:14">
      <c r="A6484" s="2">
        <v>42715</v>
      </c>
      <c r="B6484" s="2" t="str">
        <f>TEXT(A6484,"mmmm")</f>
        <v>December</v>
      </c>
      <c r="C6484" t="s">
        <v>974</v>
      </c>
      <c r="D6484" t="s">
        <v>28</v>
      </c>
      <c r="E6484" t="s">
        <v>25</v>
      </c>
      <c r="F6484" t="s">
        <v>35</v>
      </c>
      <c r="G6484" t="s">
        <v>1874</v>
      </c>
      <c r="H6484">
        <v>316</v>
      </c>
      <c r="I6484">
        <v>4</v>
      </c>
      <c r="J6484">
        <v>31.6</v>
      </c>
      <c r="K6484" s="6">
        <f>J6484/H6484</f>
        <v>0.1</v>
      </c>
      <c r="M6484" t="str">
        <f>LEFT(C6484, SEARCH(" ", C6484) - 1)</f>
        <v>Anthony</v>
      </c>
      <c r="N6484" t="str" cm="1">
        <f t="array" ref="N6484">_xlfn.IFS(H6484&lt;0, "LOSS", H6484&gt;1000, "GREAT", H6484&gt;500, "GOOD", H6484&gt;=100, "OKAY", H6484&lt;100, "OKAY")</f>
        <v>OKAY</v>
      </c>
    </row>
    <row r="6485" spans="1:14">
      <c r="A6485" s="2">
        <v>42715</v>
      </c>
      <c r="B6485" s="2" t="str">
        <f>TEXT(A6485,"mmmm")</f>
        <v>December</v>
      </c>
      <c r="C6485" t="s">
        <v>1160</v>
      </c>
      <c r="D6485" t="s">
        <v>31</v>
      </c>
      <c r="E6485" t="s">
        <v>23</v>
      </c>
      <c r="F6485" t="s">
        <v>49</v>
      </c>
      <c r="G6485" t="s">
        <v>2084</v>
      </c>
      <c r="H6485">
        <v>85.22</v>
      </c>
      <c r="I6485">
        <v>3</v>
      </c>
      <c r="J6485">
        <v>7.46</v>
      </c>
      <c r="K6485" s="6">
        <f>J6485/H6485</f>
        <v>8.7538136587655482E-2</v>
      </c>
      <c r="M6485" t="str">
        <f>LEFT(C6485, SEARCH(" ", C6485) - 1)</f>
        <v>Lena</v>
      </c>
      <c r="N6485" t="str" cm="1">
        <f t="array" ref="N6485">_xlfn.IFS(H6485&lt;0, "LOSS", H6485&gt;1000, "GREAT", H6485&gt;500, "GOOD", H6485&gt;=100, "OKAY", H6485&lt;100, "OKAY")</f>
        <v>OKAY</v>
      </c>
    </row>
    <row r="6486" spans="1:14">
      <c r="A6486" s="2">
        <v>42715</v>
      </c>
      <c r="B6486" s="2" t="str">
        <f>TEXT(A6486,"mmmm")</f>
        <v>December</v>
      </c>
      <c r="C6486" t="s">
        <v>962</v>
      </c>
      <c r="D6486" t="s">
        <v>185</v>
      </c>
      <c r="E6486" t="s">
        <v>23</v>
      </c>
      <c r="F6486" t="s">
        <v>37</v>
      </c>
      <c r="G6486" t="s">
        <v>952</v>
      </c>
      <c r="H6486">
        <v>6.67</v>
      </c>
      <c r="I6486">
        <v>3</v>
      </c>
      <c r="J6486">
        <v>1.67</v>
      </c>
      <c r="K6486" s="6">
        <f>J6486/H6486</f>
        <v>0.25037481259370314</v>
      </c>
      <c r="M6486" t="str">
        <f>LEFT(C6486, SEARCH(" ", C6486) - 1)</f>
        <v>Cynthia</v>
      </c>
      <c r="N6486" t="str" cm="1">
        <f t="array" ref="N6486">_xlfn.IFS(H6486&lt;0, "LOSS", H6486&gt;1000, "GREAT", H6486&gt;500, "GOOD", H6486&gt;=100, "OKAY", H6486&lt;100, "OKAY")</f>
        <v>OKAY</v>
      </c>
    </row>
    <row r="6487" spans="1:14">
      <c r="A6487" s="2">
        <v>42715</v>
      </c>
      <c r="B6487" s="2" t="str">
        <f>TEXT(A6487,"mmmm")</f>
        <v>December</v>
      </c>
      <c r="C6487" t="s">
        <v>956</v>
      </c>
      <c r="D6487" t="s">
        <v>30</v>
      </c>
      <c r="E6487" t="s">
        <v>23</v>
      </c>
      <c r="F6487" t="s">
        <v>49</v>
      </c>
      <c r="G6487" t="s">
        <v>258</v>
      </c>
      <c r="H6487">
        <v>64.959999999999994</v>
      </c>
      <c r="I6487">
        <v>5</v>
      </c>
      <c r="J6487">
        <v>-4.0599999999999996</v>
      </c>
      <c r="K6487" s="6">
        <f>J6487/H6487</f>
        <v>-6.25E-2</v>
      </c>
      <c r="M6487" t="str">
        <f>LEFT(C6487, SEARCH(" ", C6487) - 1)</f>
        <v>Noel</v>
      </c>
      <c r="N6487" t="str" cm="1">
        <f t="array" ref="N6487">_xlfn.IFS(H6487&lt;0, "LOSS", H6487&gt;1000, "GREAT", H6487&gt;500, "GOOD", H6487&gt;=100, "OKAY", H6487&lt;100, "OKAY")</f>
        <v>OKAY</v>
      </c>
    </row>
    <row r="6488" spans="1:14">
      <c r="A6488" s="2">
        <v>42715</v>
      </c>
      <c r="B6488" s="2" t="str">
        <f>TEXT(A6488,"mmmm")</f>
        <v>December</v>
      </c>
      <c r="C6488" t="s">
        <v>956</v>
      </c>
      <c r="D6488" t="s">
        <v>30</v>
      </c>
      <c r="E6488" t="s">
        <v>23</v>
      </c>
      <c r="F6488" t="s">
        <v>50</v>
      </c>
      <c r="G6488" t="s">
        <v>2329</v>
      </c>
      <c r="H6488">
        <v>13.52</v>
      </c>
      <c r="I6488">
        <v>2</v>
      </c>
      <c r="J6488">
        <v>1.69</v>
      </c>
      <c r="K6488" s="6">
        <f>J6488/H6488</f>
        <v>0.125</v>
      </c>
      <c r="M6488" t="str">
        <f>LEFT(C6488, SEARCH(" ", C6488) - 1)</f>
        <v>Noel</v>
      </c>
      <c r="N6488" t="str" cm="1">
        <f t="array" ref="N6488">_xlfn.IFS(H6488&lt;0, "LOSS", H6488&gt;1000, "GREAT", H6488&gt;500, "GOOD", H6488&gt;=100, "OKAY", H6488&lt;100, "OKAY")</f>
        <v>OKAY</v>
      </c>
    </row>
    <row r="6489" spans="1:14">
      <c r="A6489" s="2">
        <v>42715</v>
      </c>
      <c r="B6489" s="2" t="str">
        <f>TEXT(A6489,"mmmm")</f>
        <v>December</v>
      </c>
      <c r="C6489" t="s">
        <v>956</v>
      </c>
      <c r="D6489" t="s">
        <v>30</v>
      </c>
      <c r="E6489" t="s">
        <v>21</v>
      </c>
      <c r="F6489" t="s">
        <v>40</v>
      </c>
      <c r="G6489" t="s">
        <v>1515</v>
      </c>
      <c r="H6489">
        <v>458.43</v>
      </c>
      <c r="I6489">
        <v>5</v>
      </c>
      <c r="J6489">
        <v>-137.53</v>
      </c>
      <c r="K6489" s="6">
        <f>J6489/H6489</f>
        <v>-0.30000218135811357</v>
      </c>
      <c r="M6489" t="str">
        <f>LEFT(C6489, SEARCH(" ", C6489) - 1)</f>
        <v>Noel</v>
      </c>
      <c r="N6489" t="str" cm="1">
        <f t="array" ref="N6489">_xlfn.IFS(H6489&lt;0, "LOSS", H6489&gt;1000, "GREAT", H6489&gt;500, "GOOD", H6489&gt;=100, "OKAY", H6489&lt;100, "OKAY")</f>
        <v>OKAY</v>
      </c>
    </row>
    <row r="6490" spans="1:14">
      <c r="A6490" s="2">
        <v>42715</v>
      </c>
      <c r="B6490" s="2" t="str">
        <f>TEXT(A6490,"mmmm")</f>
        <v>December</v>
      </c>
      <c r="C6490" t="s">
        <v>956</v>
      </c>
      <c r="D6490" t="s">
        <v>30</v>
      </c>
      <c r="E6490" t="s">
        <v>23</v>
      </c>
      <c r="F6490" t="s">
        <v>36</v>
      </c>
      <c r="G6490" t="s">
        <v>2394</v>
      </c>
      <c r="H6490">
        <v>387.14</v>
      </c>
      <c r="I6490">
        <v>4</v>
      </c>
      <c r="J6490">
        <v>24.2</v>
      </c>
      <c r="K6490" s="6">
        <f>J6490/H6490</f>
        <v>6.2509686418349947E-2</v>
      </c>
      <c r="M6490" t="str">
        <f>LEFT(C6490, SEARCH(" ", C6490) - 1)</f>
        <v>Noel</v>
      </c>
      <c r="N6490" t="str" cm="1">
        <f t="array" ref="N6490">_xlfn.IFS(H6490&lt;0, "LOSS", H6490&gt;1000, "GREAT", H6490&gt;500, "GOOD", H6490&gt;=100, "OKAY", H6490&lt;100, "OKAY")</f>
        <v>OKAY</v>
      </c>
    </row>
    <row r="6491" spans="1:14">
      <c r="A6491" s="2">
        <v>42715</v>
      </c>
      <c r="B6491" s="2" t="str">
        <f>TEXT(A6491,"mmmm")</f>
        <v>December</v>
      </c>
      <c r="C6491" t="s">
        <v>956</v>
      </c>
      <c r="D6491" t="s">
        <v>30</v>
      </c>
      <c r="E6491" t="s">
        <v>21</v>
      </c>
      <c r="F6491" t="s">
        <v>51</v>
      </c>
      <c r="G6491" t="s">
        <v>1576</v>
      </c>
      <c r="H6491">
        <v>328.59</v>
      </c>
      <c r="I6491">
        <v>3</v>
      </c>
      <c r="J6491">
        <v>-147.87</v>
      </c>
      <c r="K6491" s="6">
        <f>J6491/H6491</f>
        <v>-0.45001369487811566</v>
      </c>
      <c r="M6491" t="str">
        <f>LEFT(C6491, SEARCH(" ", C6491) - 1)</f>
        <v>Noel</v>
      </c>
      <c r="N6491" t="str" cm="1">
        <f t="array" ref="N6491">_xlfn.IFS(H6491&lt;0, "LOSS", H6491&gt;1000, "GREAT", H6491&gt;500, "GOOD", H6491&gt;=100, "OKAY", H6491&lt;100, "OKAY")</f>
        <v>OKAY</v>
      </c>
    </row>
    <row r="6492" spans="1:14">
      <c r="A6492" s="2">
        <v>42715</v>
      </c>
      <c r="B6492" s="2" t="str">
        <f>TEXT(A6492,"mmmm")</f>
        <v>December</v>
      </c>
      <c r="C6492" t="s">
        <v>243</v>
      </c>
      <c r="D6492" t="s">
        <v>148</v>
      </c>
      <c r="E6492" t="s">
        <v>21</v>
      </c>
      <c r="F6492" t="s">
        <v>40</v>
      </c>
      <c r="G6492" t="s">
        <v>1955</v>
      </c>
      <c r="H6492">
        <v>403.92</v>
      </c>
      <c r="I6492">
        <v>5</v>
      </c>
      <c r="J6492">
        <v>25.25</v>
      </c>
      <c r="K6492" s="6">
        <f>J6492/H6492</f>
        <v>6.2512378688849277E-2</v>
      </c>
      <c r="M6492" t="str">
        <f>LEFT(C6492, SEARCH(" ", C6492) - 1)</f>
        <v>Deborah</v>
      </c>
      <c r="N6492" t="str" cm="1">
        <f t="array" ref="N6492">_xlfn.IFS(H6492&lt;0, "LOSS", H6492&gt;1000, "GREAT", H6492&gt;500, "GOOD", H6492&gt;=100, "OKAY", H6492&lt;100, "OKAY")</f>
        <v>OKAY</v>
      </c>
    </row>
    <row r="6493" spans="1:14">
      <c r="A6493" s="2">
        <v>42715</v>
      </c>
      <c r="B6493" s="2" t="str">
        <f>TEXT(A6493,"mmmm")</f>
        <v>December</v>
      </c>
      <c r="C6493" t="s">
        <v>1642</v>
      </c>
      <c r="D6493" t="s">
        <v>22</v>
      </c>
      <c r="E6493" t="s">
        <v>23</v>
      </c>
      <c r="F6493" t="s">
        <v>38</v>
      </c>
      <c r="G6493" t="s">
        <v>239</v>
      </c>
      <c r="H6493">
        <v>209.6</v>
      </c>
      <c r="I6493">
        <v>5</v>
      </c>
      <c r="J6493">
        <v>68.12</v>
      </c>
      <c r="K6493" s="6">
        <f>J6493/H6493</f>
        <v>0.32500000000000001</v>
      </c>
      <c r="M6493" t="str">
        <f>LEFT(C6493, SEARCH(" ", C6493) - 1)</f>
        <v>William</v>
      </c>
      <c r="N6493" t="str" cm="1">
        <f t="array" ref="N6493">_xlfn.IFS(H6493&lt;0, "LOSS", H6493&gt;1000, "GREAT", H6493&gt;500, "GOOD", H6493&gt;=100, "OKAY", H6493&lt;100, "OKAY")</f>
        <v>OKAY</v>
      </c>
    </row>
    <row r="6494" spans="1:14">
      <c r="A6494" s="2">
        <v>42715</v>
      </c>
      <c r="B6494" s="2" t="str">
        <f>TEXT(A6494,"mmmm")</f>
        <v>December</v>
      </c>
      <c r="C6494" t="s">
        <v>1642</v>
      </c>
      <c r="D6494" t="s">
        <v>22</v>
      </c>
      <c r="E6494" t="s">
        <v>23</v>
      </c>
      <c r="F6494" t="s">
        <v>37</v>
      </c>
      <c r="G6494" t="s">
        <v>2648</v>
      </c>
      <c r="H6494">
        <v>23.32</v>
      </c>
      <c r="I6494">
        <v>2</v>
      </c>
      <c r="J6494">
        <v>6.06</v>
      </c>
      <c r="K6494" s="6">
        <f>J6494/H6494</f>
        <v>0.25986277873070324</v>
      </c>
      <c r="M6494" t="str">
        <f>LEFT(C6494, SEARCH(" ", C6494) - 1)</f>
        <v>William</v>
      </c>
      <c r="N6494" t="str" cm="1">
        <f t="array" ref="N6494">_xlfn.IFS(H6494&lt;0, "LOSS", H6494&gt;1000, "GREAT", H6494&gt;500, "GOOD", H6494&gt;=100, "OKAY", H6494&lt;100, "OKAY")</f>
        <v>OKAY</v>
      </c>
    </row>
    <row r="6495" spans="1:14">
      <c r="A6495" s="2">
        <v>42715</v>
      </c>
      <c r="B6495" s="2" t="str">
        <f>TEXT(A6495,"mmmm")</f>
        <v>December</v>
      </c>
      <c r="C6495" t="s">
        <v>1642</v>
      </c>
      <c r="D6495" t="s">
        <v>22</v>
      </c>
      <c r="E6495" t="s">
        <v>23</v>
      </c>
      <c r="F6495" t="s">
        <v>47</v>
      </c>
      <c r="G6495" t="s">
        <v>2623</v>
      </c>
      <c r="H6495">
        <v>30.98</v>
      </c>
      <c r="I6495">
        <v>1</v>
      </c>
      <c r="J6495">
        <v>13.94</v>
      </c>
      <c r="K6495" s="6">
        <f>J6495/H6495</f>
        <v>0.44996772111039379</v>
      </c>
      <c r="M6495" t="str">
        <f>LEFT(C6495, SEARCH(" ", C6495) - 1)</f>
        <v>William</v>
      </c>
      <c r="N6495" t="str" cm="1">
        <f t="array" ref="N6495">_xlfn.IFS(H6495&lt;0, "LOSS", H6495&gt;1000, "GREAT", H6495&gt;500, "GOOD", H6495&gt;=100, "OKAY", H6495&lt;100, "OKAY")</f>
        <v>OKAY</v>
      </c>
    </row>
    <row r="6496" spans="1:14">
      <c r="A6496" s="2">
        <v>42715</v>
      </c>
      <c r="B6496" s="2" t="str">
        <f>TEXT(A6496,"mmmm")</f>
        <v>December</v>
      </c>
      <c r="C6496" t="s">
        <v>1642</v>
      </c>
      <c r="D6496" t="s">
        <v>22</v>
      </c>
      <c r="E6496" t="s">
        <v>25</v>
      </c>
      <c r="F6496" t="s">
        <v>35</v>
      </c>
      <c r="G6496" t="s">
        <v>2356</v>
      </c>
      <c r="H6496">
        <v>119.96</v>
      </c>
      <c r="I6496">
        <v>4</v>
      </c>
      <c r="J6496">
        <v>25.19</v>
      </c>
      <c r="K6496" s="6">
        <f>J6496/H6496</f>
        <v>0.20998666222074028</v>
      </c>
      <c r="M6496" t="str">
        <f>LEFT(C6496, SEARCH(" ", C6496) - 1)</f>
        <v>William</v>
      </c>
      <c r="N6496" t="str" cm="1">
        <f t="array" ref="N6496">_xlfn.IFS(H6496&lt;0, "LOSS", H6496&gt;1000, "GREAT", H6496&gt;500, "GOOD", H6496&gt;=100, "OKAY", H6496&lt;100, "OKAY")</f>
        <v>OKAY</v>
      </c>
    </row>
    <row r="6497" spans="1:14">
      <c r="A6497" s="2">
        <v>42715</v>
      </c>
      <c r="B6497" s="2" t="str">
        <f>TEXT(A6497,"mmmm")</f>
        <v>December</v>
      </c>
      <c r="C6497" t="s">
        <v>1642</v>
      </c>
      <c r="D6497" t="s">
        <v>22</v>
      </c>
      <c r="E6497" t="s">
        <v>21</v>
      </c>
      <c r="F6497" t="s">
        <v>40</v>
      </c>
      <c r="G6497" t="s">
        <v>1560</v>
      </c>
      <c r="H6497">
        <v>363.92</v>
      </c>
      <c r="I6497">
        <v>5</v>
      </c>
      <c r="J6497">
        <v>-31.84</v>
      </c>
      <c r="K6497" s="6">
        <f>J6497/H6497</f>
        <v>-8.7491756429984607E-2</v>
      </c>
      <c r="M6497" t="str">
        <f>LEFT(C6497, SEARCH(" ", C6497) - 1)</f>
        <v>William</v>
      </c>
      <c r="N6497" t="str" cm="1">
        <f t="array" ref="N6497">_xlfn.IFS(H6497&lt;0, "LOSS", H6497&gt;1000, "GREAT", H6497&gt;500, "GOOD", H6497&gt;=100, "OKAY", H6497&lt;100, "OKAY")</f>
        <v>OKAY</v>
      </c>
    </row>
    <row r="6498" spans="1:14">
      <c r="A6498" s="2">
        <v>42715</v>
      </c>
      <c r="B6498" s="2" t="str">
        <f>TEXT(A6498,"mmmm")</f>
        <v>December</v>
      </c>
      <c r="C6498" t="s">
        <v>1642</v>
      </c>
      <c r="D6498" t="s">
        <v>22</v>
      </c>
      <c r="E6498" t="s">
        <v>23</v>
      </c>
      <c r="F6498" t="s">
        <v>38</v>
      </c>
      <c r="G6498" t="s">
        <v>1904</v>
      </c>
      <c r="H6498">
        <v>35.81</v>
      </c>
      <c r="I6498">
        <v>3</v>
      </c>
      <c r="J6498">
        <v>11.19</v>
      </c>
      <c r="K6498" s="6">
        <f>J6498/H6498</f>
        <v>0.31248254677464393</v>
      </c>
      <c r="M6498" t="str">
        <f>LEFT(C6498, SEARCH(" ", C6498) - 1)</f>
        <v>William</v>
      </c>
      <c r="N6498" t="str" cm="1">
        <f t="array" ref="N6498">_xlfn.IFS(H6498&lt;0, "LOSS", H6498&gt;1000, "GREAT", H6498&gt;500, "GOOD", H6498&gt;=100, "OKAY", H6498&lt;100, "OKAY")</f>
        <v>OKAY</v>
      </c>
    </row>
    <row r="6499" spans="1:14">
      <c r="A6499" s="2">
        <v>42715</v>
      </c>
      <c r="B6499" s="2" t="str">
        <f>TEXT(A6499,"mmmm")</f>
        <v>December</v>
      </c>
      <c r="C6499" t="s">
        <v>1642</v>
      </c>
      <c r="D6499" t="s">
        <v>22</v>
      </c>
      <c r="E6499" t="s">
        <v>23</v>
      </c>
      <c r="F6499" t="s">
        <v>38</v>
      </c>
      <c r="G6499" t="s">
        <v>1612</v>
      </c>
      <c r="H6499">
        <v>122.69</v>
      </c>
      <c r="I6499">
        <v>9</v>
      </c>
      <c r="J6499">
        <v>39.869999999999997</v>
      </c>
      <c r="K6499" s="6">
        <f>J6499/H6499</f>
        <v>0.3249653598500285</v>
      </c>
      <c r="M6499" t="str">
        <f>LEFT(C6499, SEARCH(" ", C6499) - 1)</f>
        <v>William</v>
      </c>
      <c r="N6499" t="str" cm="1">
        <f t="array" ref="N6499">_xlfn.IFS(H6499&lt;0, "LOSS", H6499&gt;1000, "GREAT", H6499&gt;500, "GOOD", H6499&gt;=100, "OKAY", H6499&lt;100, "OKAY")</f>
        <v>OKAY</v>
      </c>
    </row>
    <row r="6500" spans="1:14">
      <c r="A6500" s="2">
        <v>42715</v>
      </c>
      <c r="B6500" s="2" t="str">
        <f>TEXT(A6500,"mmmm")</f>
        <v>December</v>
      </c>
      <c r="C6500" t="s">
        <v>1642</v>
      </c>
      <c r="D6500" t="s">
        <v>22</v>
      </c>
      <c r="E6500" t="s">
        <v>21</v>
      </c>
      <c r="F6500" t="s">
        <v>51</v>
      </c>
      <c r="G6500" t="s">
        <v>1853</v>
      </c>
      <c r="H6500">
        <v>892.14</v>
      </c>
      <c r="I6500">
        <v>7</v>
      </c>
      <c r="J6500">
        <v>111.52</v>
      </c>
      <c r="K6500" s="6">
        <f>J6500/H6500</f>
        <v>0.12500280225076782</v>
      </c>
      <c r="M6500" t="str">
        <f>LEFT(C6500, SEARCH(" ", C6500) - 1)</f>
        <v>William</v>
      </c>
      <c r="N6500" t="str" cm="1">
        <f t="array" ref="N6500">_xlfn.IFS(H6500&lt;0, "LOSS", H6500&gt;1000, "GREAT", H6500&gt;500, "GOOD", H6500&gt;=100, "OKAY", H6500&lt;100, "OKAY")</f>
        <v>GOOD</v>
      </c>
    </row>
    <row r="6501" spans="1:14">
      <c r="A6501" s="2">
        <v>42715</v>
      </c>
      <c r="B6501" s="2" t="str">
        <f>TEXT(A6501,"mmmm")</f>
        <v>December</v>
      </c>
      <c r="C6501" t="s">
        <v>1642</v>
      </c>
      <c r="D6501" t="s">
        <v>22</v>
      </c>
      <c r="E6501" t="s">
        <v>23</v>
      </c>
      <c r="F6501" t="s">
        <v>49</v>
      </c>
      <c r="G6501" t="s">
        <v>526</v>
      </c>
      <c r="H6501">
        <v>50.22</v>
      </c>
      <c r="I6501">
        <v>3</v>
      </c>
      <c r="J6501">
        <v>2.0099999999999998</v>
      </c>
      <c r="K6501" s="6">
        <f>J6501/H6501</f>
        <v>4.0023894862604534E-2</v>
      </c>
      <c r="M6501" t="str">
        <f>LEFT(C6501, SEARCH(" ", C6501) - 1)</f>
        <v>William</v>
      </c>
      <c r="N6501" t="str" cm="1">
        <f t="array" ref="N6501">_xlfn.IFS(H6501&lt;0, "LOSS", H6501&gt;1000, "GREAT", H6501&gt;500, "GOOD", H6501&gt;=100, "OKAY", H6501&lt;100, "OKAY")</f>
        <v>OKAY</v>
      </c>
    </row>
    <row r="6502" spans="1:14">
      <c r="A6502" s="2">
        <v>42715</v>
      </c>
      <c r="B6502" s="2" t="str">
        <f>TEXT(A6502,"mmmm")</f>
        <v>December</v>
      </c>
      <c r="C6502" t="s">
        <v>1642</v>
      </c>
      <c r="D6502" t="s">
        <v>22</v>
      </c>
      <c r="E6502" t="s">
        <v>23</v>
      </c>
      <c r="F6502" t="s">
        <v>36</v>
      </c>
      <c r="G6502" t="s">
        <v>1359</v>
      </c>
      <c r="H6502">
        <v>83.42</v>
      </c>
      <c r="I6502">
        <v>2</v>
      </c>
      <c r="J6502">
        <v>24.19</v>
      </c>
      <c r="K6502" s="6">
        <f>J6502/H6502</f>
        <v>0.28997842244066174</v>
      </c>
      <c r="M6502" t="str">
        <f>LEFT(C6502, SEARCH(" ", C6502) - 1)</f>
        <v>William</v>
      </c>
      <c r="N6502" t="str" cm="1">
        <f t="array" ref="N6502">_xlfn.IFS(H6502&lt;0, "LOSS", H6502&gt;1000, "GREAT", H6502&gt;500, "GOOD", H6502&gt;=100, "OKAY", H6502&lt;100, "OKAY")</f>
        <v>OKAY</v>
      </c>
    </row>
    <row r="6503" spans="1:14">
      <c r="A6503" s="2">
        <v>42715</v>
      </c>
      <c r="B6503" s="2" t="str">
        <f>TEXT(A6503,"mmmm")</f>
        <v>December</v>
      </c>
      <c r="C6503" t="s">
        <v>1642</v>
      </c>
      <c r="D6503" t="s">
        <v>22</v>
      </c>
      <c r="E6503" t="s">
        <v>23</v>
      </c>
      <c r="F6503" t="s">
        <v>38</v>
      </c>
      <c r="G6503" t="s">
        <v>1997</v>
      </c>
      <c r="H6503">
        <v>5.87</v>
      </c>
      <c r="I6503">
        <v>2</v>
      </c>
      <c r="J6503">
        <v>2.13</v>
      </c>
      <c r="K6503" s="6">
        <f>J6503/H6503</f>
        <v>0.36286201022146503</v>
      </c>
      <c r="M6503" t="str">
        <f>LEFT(C6503, SEARCH(" ", C6503) - 1)</f>
        <v>William</v>
      </c>
      <c r="N6503" t="str" cm="1">
        <f t="array" ref="N6503">_xlfn.IFS(H6503&lt;0, "LOSS", H6503&gt;1000, "GREAT", H6503&gt;500, "GOOD", H6503&gt;=100, "OKAY", H6503&lt;100, "OKAY")</f>
        <v>OKAY</v>
      </c>
    </row>
    <row r="6504" spans="1:14">
      <c r="A6504" s="2">
        <v>42715</v>
      </c>
      <c r="B6504" s="2" t="str">
        <f>TEXT(A6504,"mmmm")</f>
        <v>December</v>
      </c>
      <c r="C6504" t="s">
        <v>1876</v>
      </c>
      <c r="D6504" t="s">
        <v>30</v>
      </c>
      <c r="E6504" t="s">
        <v>23</v>
      </c>
      <c r="F6504" t="s">
        <v>36</v>
      </c>
      <c r="G6504" t="s">
        <v>885</v>
      </c>
      <c r="H6504">
        <v>73.540000000000006</v>
      </c>
      <c r="I6504">
        <v>4</v>
      </c>
      <c r="J6504">
        <v>9.19</v>
      </c>
      <c r="K6504" s="6">
        <f>J6504/H6504</f>
        <v>0.12496600489529507</v>
      </c>
      <c r="M6504" t="str">
        <f>LEFT(C6504, SEARCH(" ", C6504) - 1)</f>
        <v>Steve</v>
      </c>
      <c r="N6504" t="str" cm="1">
        <f t="array" ref="N6504">_xlfn.IFS(H6504&lt;0, "LOSS", H6504&gt;1000, "GREAT", H6504&gt;500, "GOOD", H6504&gt;=100, "OKAY", H6504&lt;100, "OKAY")</f>
        <v>OKAY</v>
      </c>
    </row>
    <row r="6505" spans="1:14">
      <c r="A6505" s="2">
        <v>42716</v>
      </c>
      <c r="B6505" s="2" t="str">
        <f>TEXT(A6505,"mmmm")</f>
        <v>December</v>
      </c>
      <c r="C6505" t="s">
        <v>585</v>
      </c>
      <c r="D6505" t="s">
        <v>30</v>
      </c>
      <c r="E6505" t="s">
        <v>23</v>
      </c>
      <c r="F6505" t="s">
        <v>38</v>
      </c>
      <c r="G6505" t="s">
        <v>865</v>
      </c>
      <c r="H6505">
        <v>18.690000000000001</v>
      </c>
      <c r="I6505">
        <v>3</v>
      </c>
      <c r="J6505">
        <v>-14.33</v>
      </c>
      <c r="K6505" s="6">
        <f>J6505/H6505</f>
        <v>-0.76672017121455316</v>
      </c>
      <c r="M6505" t="str">
        <f>LEFT(C6505, SEARCH(" ", C6505) - 1)</f>
        <v>Jim</v>
      </c>
      <c r="N6505" t="str" cm="1">
        <f t="array" ref="N6505">_xlfn.IFS(H6505&lt;0, "LOSS", H6505&gt;1000, "GREAT", H6505&gt;500, "GOOD", H6505&gt;=100, "OKAY", H6505&lt;100, "OKAY")</f>
        <v>OKAY</v>
      </c>
    </row>
    <row r="6506" spans="1:14">
      <c r="A6506" s="2">
        <v>42716</v>
      </c>
      <c r="B6506" s="2" t="str">
        <f>TEXT(A6506,"mmmm")</f>
        <v>December</v>
      </c>
      <c r="C6506" t="s">
        <v>585</v>
      </c>
      <c r="D6506" t="s">
        <v>30</v>
      </c>
      <c r="E6506" t="s">
        <v>25</v>
      </c>
      <c r="F6506" t="s">
        <v>35</v>
      </c>
      <c r="G6506" t="s">
        <v>1081</v>
      </c>
      <c r="H6506">
        <v>383.95</v>
      </c>
      <c r="I6506">
        <v>6</v>
      </c>
      <c r="J6506">
        <v>76.790000000000006</v>
      </c>
      <c r="K6506" s="6">
        <f>J6506/H6506</f>
        <v>0.2</v>
      </c>
      <c r="M6506" t="str">
        <f>LEFT(C6506, SEARCH(" ", C6506) - 1)</f>
        <v>Jim</v>
      </c>
      <c r="N6506" t="str" cm="1">
        <f t="array" ref="N6506">_xlfn.IFS(H6506&lt;0, "LOSS", H6506&gt;1000, "GREAT", H6506&gt;500, "GOOD", H6506&gt;=100, "OKAY", H6506&lt;100, "OKAY")</f>
        <v>OKAY</v>
      </c>
    </row>
    <row r="6507" spans="1:14">
      <c r="A6507" s="2">
        <v>42716</v>
      </c>
      <c r="B6507" s="2" t="str">
        <f>TEXT(A6507,"mmmm")</f>
        <v>December</v>
      </c>
      <c r="C6507" t="s">
        <v>1180</v>
      </c>
      <c r="D6507" t="s">
        <v>32</v>
      </c>
      <c r="E6507" t="s">
        <v>25</v>
      </c>
      <c r="F6507" t="s">
        <v>48</v>
      </c>
      <c r="G6507" t="s">
        <v>207</v>
      </c>
      <c r="H6507">
        <v>657.93</v>
      </c>
      <c r="I6507">
        <v>7</v>
      </c>
      <c r="J6507">
        <v>184.22</v>
      </c>
      <c r="K6507" s="6">
        <f>J6507/H6507</f>
        <v>0.27999939203258706</v>
      </c>
      <c r="M6507" t="str">
        <f>LEFT(C6507, SEARCH(" ", C6507) - 1)</f>
        <v>Matthew</v>
      </c>
      <c r="N6507" t="str" cm="1">
        <f t="array" ref="N6507">_xlfn.IFS(H6507&lt;0, "LOSS", H6507&gt;1000, "GREAT", H6507&gt;500, "GOOD", H6507&gt;=100, "OKAY", H6507&lt;100, "OKAY")</f>
        <v>GOOD</v>
      </c>
    </row>
    <row r="6508" spans="1:14">
      <c r="A6508" s="2">
        <v>42716</v>
      </c>
      <c r="B6508" s="2" t="str">
        <f>TEXT(A6508,"mmmm")</f>
        <v>December</v>
      </c>
      <c r="C6508" t="s">
        <v>1180</v>
      </c>
      <c r="D6508" t="s">
        <v>32</v>
      </c>
      <c r="E6508" t="s">
        <v>21</v>
      </c>
      <c r="F6508" t="s">
        <v>44</v>
      </c>
      <c r="G6508" t="s">
        <v>1058</v>
      </c>
      <c r="H6508">
        <v>33.479999999999997</v>
      </c>
      <c r="I6508">
        <v>4</v>
      </c>
      <c r="J6508">
        <v>8.6999999999999993</v>
      </c>
      <c r="K6508" s="6">
        <f>J6508/H6508</f>
        <v>0.25985663082437277</v>
      </c>
      <c r="M6508" t="str">
        <f>LEFT(C6508, SEARCH(" ", C6508) - 1)</f>
        <v>Matthew</v>
      </c>
      <c r="N6508" t="str" cm="1">
        <f t="array" ref="N6508">_xlfn.IFS(H6508&lt;0, "LOSS", H6508&gt;1000, "GREAT", H6508&gt;500, "GOOD", H6508&gt;=100, "OKAY", H6508&lt;100, "OKAY")</f>
        <v>OKAY</v>
      </c>
    </row>
    <row r="6509" spans="1:14">
      <c r="A6509" s="2">
        <v>42716</v>
      </c>
      <c r="B6509" s="2" t="str">
        <f>TEXT(A6509,"mmmm")</f>
        <v>December</v>
      </c>
      <c r="C6509" t="s">
        <v>1180</v>
      </c>
      <c r="D6509" t="s">
        <v>32</v>
      </c>
      <c r="E6509" t="s">
        <v>23</v>
      </c>
      <c r="F6509" t="s">
        <v>37</v>
      </c>
      <c r="G6509" t="s">
        <v>421</v>
      </c>
      <c r="H6509">
        <v>13.9</v>
      </c>
      <c r="I6509">
        <v>5</v>
      </c>
      <c r="J6509">
        <v>3.61</v>
      </c>
      <c r="K6509" s="6">
        <f>J6509/H6509</f>
        <v>0.25971223021582734</v>
      </c>
      <c r="M6509" t="str">
        <f>LEFT(C6509, SEARCH(" ", C6509) - 1)</f>
        <v>Matthew</v>
      </c>
      <c r="N6509" t="str" cm="1">
        <f t="array" ref="N6509">_xlfn.IFS(H6509&lt;0, "LOSS", H6509&gt;1000, "GREAT", H6509&gt;500, "GOOD", H6509&gt;=100, "OKAY", H6509&lt;100, "OKAY")</f>
        <v>OKAY</v>
      </c>
    </row>
    <row r="6510" spans="1:14">
      <c r="A6510" s="2">
        <v>42716</v>
      </c>
      <c r="B6510" s="2" t="str">
        <f>TEXT(A6510,"mmmm")</f>
        <v>December</v>
      </c>
      <c r="C6510" t="s">
        <v>1180</v>
      </c>
      <c r="D6510" t="s">
        <v>32</v>
      </c>
      <c r="E6510" t="s">
        <v>23</v>
      </c>
      <c r="F6510" t="s">
        <v>49</v>
      </c>
      <c r="G6510" t="s">
        <v>1735</v>
      </c>
      <c r="H6510">
        <v>26.86</v>
      </c>
      <c r="I6510">
        <v>2</v>
      </c>
      <c r="J6510">
        <v>6.72</v>
      </c>
      <c r="K6510" s="6">
        <f>J6510/H6510</f>
        <v>0.25018615040953091</v>
      </c>
      <c r="M6510" t="str">
        <f>LEFT(C6510, SEARCH(" ", C6510) - 1)</f>
        <v>Matthew</v>
      </c>
      <c r="N6510" t="str" cm="1">
        <f t="array" ref="N6510">_xlfn.IFS(H6510&lt;0, "LOSS", H6510&gt;1000, "GREAT", H6510&gt;500, "GOOD", H6510&gt;=100, "OKAY", H6510&lt;100, "OKAY")</f>
        <v>OKAY</v>
      </c>
    </row>
    <row r="6511" spans="1:14">
      <c r="A6511" s="2">
        <v>42716</v>
      </c>
      <c r="B6511" s="2" t="str">
        <f>TEXT(A6511,"mmmm")</f>
        <v>December</v>
      </c>
      <c r="C6511" t="s">
        <v>1879</v>
      </c>
      <c r="D6511" t="s">
        <v>80</v>
      </c>
      <c r="E6511" t="s">
        <v>25</v>
      </c>
      <c r="F6511" t="s">
        <v>35</v>
      </c>
      <c r="G6511" t="s">
        <v>1090</v>
      </c>
      <c r="H6511">
        <v>249.95</v>
      </c>
      <c r="I6511">
        <v>5</v>
      </c>
      <c r="J6511">
        <v>20</v>
      </c>
      <c r="K6511" s="6">
        <f>J6511/H6511</f>
        <v>8.0016003200640132E-2</v>
      </c>
      <c r="M6511" t="str">
        <f>LEFT(C6511, SEARCH(" ", C6511) - 1)</f>
        <v>Erin</v>
      </c>
      <c r="N6511" t="str" cm="1">
        <f t="array" ref="N6511">_xlfn.IFS(H6511&lt;0, "LOSS", H6511&gt;1000, "GREAT", H6511&gt;500, "GOOD", H6511&gt;=100, "OKAY", H6511&lt;100, "OKAY")</f>
        <v>OKAY</v>
      </c>
    </row>
    <row r="6512" spans="1:14">
      <c r="A6512" s="2">
        <v>42716</v>
      </c>
      <c r="B6512" s="2" t="str">
        <f>TEXT(A6512,"mmmm")</f>
        <v>December</v>
      </c>
      <c r="C6512" t="s">
        <v>1879</v>
      </c>
      <c r="D6512" t="s">
        <v>80</v>
      </c>
      <c r="E6512" t="s">
        <v>23</v>
      </c>
      <c r="F6512" t="s">
        <v>47</v>
      </c>
      <c r="G6512" t="s">
        <v>2721</v>
      </c>
      <c r="H6512">
        <v>49.12</v>
      </c>
      <c r="I6512">
        <v>4</v>
      </c>
      <c r="J6512">
        <v>23.09</v>
      </c>
      <c r="K6512" s="6">
        <f>J6512/H6512</f>
        <v>0.47007328990228014</v>
      </c>
      <c r="M6512" t="str">
        <f>LEFT(C6512, SEARCH(" ", C6512) - 1)</f>
        <v>Erin</v>
      </c>
      <c r="N6512" t="str" cm="1">
        <f t="array" ref="N6512">_xlfn.IFS(H6512&lt;0, "LOSS", H6512&gt;1000, "GREAT", H6512&gt;500, "GOOD", H6512&gt;=100, "OKAY", H6512&lt;100, "OKAY")</f>
        <v>OKAY</v>
      </c>
    </row>
    <row r="6513" spans="1:14">
      <c r="A6513" s="2">
        <v>42716</v>
      </c>
      <c r="B6513" s="2" t="str">
        <f>TEXT(A6513,"mmmm")</f>
        <v>December</v>
      </c>
      <c r="C6513" t="s">
        <v>1689</v>
      </c>
      <c r="D6513" t="s">
        <v>22</v>
      </c>
      <c r="E6513" t="s">
        <v>21</v>
      </c>
      <c r="F6513" t="s">
        <v>44</v>
      </c>
      <c r="G6513" t="s">
        <v>97</v>
      </c>
      <c r="H6513">
        <v>383.64</v>
      </c>
      <c r="I6513">
        <v>6</v>
      </c>
      <c r="J6513">
        <v>122.76</v>
      </c>
      <c r="K6513" s="6">
        <f>J6513/H6513</f>
        <v>0.31998748827025336</v>
      </c>
      <c r="M6513" t="str">
        <f>LEFT(C6513, SEARCH(" ", C6513) - 1)</f>
        <v>Roy</v>
      </c>
      <c r="N6513" t="str" cm="1">
        <f t="array" ref="N6513">_xlfn.IFS(H6513&lt;0, "LOSS", H6513&gt;1000, "GREAT", H6513&gt;500, "GOOD", H6513&gt;=100, "OKAY", H6513&lt;100, "OKAY")</f>
        <v>OKAY</v>
      </c>
    </row>
    <row r="6514" spans="1:14">
      <c r="A6514" s="2">
        <v>42716</v>
      </c>
      <c r="B6514" s="2" t="str">
        <f>TEXT(A6514,"mmmm")</f>
        <v>December</v>
      </c>
      <c r="C6514" t="s">
        <v>1689</v>
      </c>
      <c r="D6514" t="s">
        <v>22</v>
      </c>
      <c r="E6514" t="s">
        <v>23</v>
      </c>
      <c r="F6514" t="s">
        <v>36</v>
      </c>
      <c r="G6514" t="s">
        <v>1908</v>
      </c>
      <c r="H6514">
        <v>56.52</v>
      </c>
      <c r="I6514">
        <v>3</v>
      </c>
      <c r="J6514">
        <v>15.83</v>
      </c>
      <c r="K6514" s="6">
        <f>J6514/H6514</f>
        <v>0.2800778485491861</v>
      </c>
      <c r="M6514" t="str">
        <f>LEFT(C6514, SEARCH(" ", C6514) - 1)</f>
        <v>Roy</v>
      </c>
      <c r="N6514" t="str" cm="1">
        <f t="array" ref="N6514">_xlfn.IFS(H6514&lt;0, "LOSS", H6514&gt;1000, "GREAT", H6514&gt;500, "GOOD", H6514&gt;=100, "OKAY", H6514&lt;100, "OKAY")</f>
        <v>OKAY</v>
      </c>
    </row>
    <row r="6515" spans="1:14">
      <c r="A6515" s="2">
        <v>42716</v>
      </c>
      <c r="B6515" s="2" t="str">
        <f>TEXT(A6515,"mmmm")</f>
        <v>December</v>
      </c>
      <c r="C6515" t="s">
        <v>956</v>
      </c>
      <c r="D6515" t="s">
        <v>24</v>
      </c>
      <c r="E6515" t="s">
        <v>21</v>
      </c>
      <c r="F6515" t="s">
        <v>44</v>
      </c>
      <c r="G6515" t="s">
        <v>2653</v>
      </c>
      <c r="H6515">
        <v>60.35</v>
      </c>
      <c r="I6515">
        <v>5</v>
      </c>
      <c r="J6515">
        <v>19.920000000000002</v>
      </c>
      <c r="K6515" s="6">
        <f>J6515/H6515</f>
        <v>0.33007456503728255</v>
      </c>
      <c r="M6515" t="str">
        <f>LEFT(C6515, SEARCH(" ", C6515) - 1)</f>
        <v>Noel</v>
      </c>
      <c r="N6515" t="str" cm="1">
        <f t="array" ref="N6515">_xlfn.IFS(H6515&lt;0, "LOSS", H6515&gt;1000, "GREAT", H6515&gt;500, "GOOD", H6515&gt;=100, "OKAY", H6515&lt;100, "OKAY")</f>
        <v>OKAY</v>
      </c>
    </row>
    <row r="6516" spans="1:14">
      <c r="A6516" s="2">
        <v>42716</v>
      </c>
      <c r="B6516" s="2" t="str">
        <f>TEXT(A6516,"mmmm")</f>
        <v>December</v>
      </c>
      <c r="C6516" t="s">
        <v>956</v>
      </c>
      <c r="D6516" t="s">
        <v>24</v>
      </c>
      <c r="E6516" t="s">
        <v>23</v>
      </c>
      <c r="F6516" t="s">
        <v>50</v>
      </c>
      <c r="G6516" t="s">
        <v>2642</v>
      </c>
      <c r="H6516">
        <v>35.520000000000003</v>
      </c>
      <c r="I6516">
        <v>4</v>
      </c>
      <c r="J6516">
        <v>9.9499999999999993</v>
      </c>
      <c r="K6516" s="6">
        <f>J6516/H6516</f>
        <v>0.28012387387387383</v>
      </c>
      <c r="M6516" t="str">
        <f>LEFT(C6516, SEARCH(" ", C6516) - 1)</f>
        <v>Noel</v>
      </c>
      <c r="N6516" t="str" cm="1">
        <f t="array" ref="N6516">_xlfn.IFS(H6516&lt;0, "LOSS", H6516&gt;1000, "GREAT", H6516&gt;500, "GOOD", H6516&gt;=100, "OKAY", H6516&lt;100, "OKAY")</f>
        <v>OKAY</v>
      </c>
    </row>
    <row r="6517" spans="1:14">
      <c r="A6517" s="2">
        <v>42716</v>
      </c>
      <c r="B6517" s="2" t="str">
        <f>TEXT(A6517,"mmmm")</f>
        <v>December</v>
      </c>
      <c r="C6517" t="s">
        <v>956</v>
      </c>
      <c r="D6517" t="s">
        <v>24</v>
      </c>
      <c r="E6517" t="s">
        <v>23</v>
      </c>
      <c r="F6517" t="s">
        <v>37</v>
      </c>
      <c r="G6517" t="s">
        <v>2593</v>
      </c>
      <c r="H6517">
        <v>11.2</v>
      </c>
      <c r="I6517">
        <v>7</v>
      </c>
      <c r="J6517">
        <v>4.82</v>
      </c>
      <c r="K6517" s="6">
        <f>J6517/H6517</f>
        <v>0.43035714285714288</v>
      </c>
      <c r="M6517" t="str">
        <f>LEFT(C6517, SEARCH(" ", C6517) - 1)</f>
        <v>Noel</v>
      </c>
      <c r="N6517" t="str" cm="1">
        <f t="array" ref="N6517">_xlfn.IFS(H6517&lt;0, "LOSS", H6517&gt;1000, "GREAT", H6517&gt;500, "GOOD", H6517&gt;=100, "OKAY", H6517&lt;100, "OKAY")</f>
        <v>OKAY</v>
      </c>
    </row>
    <row r="6518" spans="1:14">
      <c r="A6518" s="2">
        <v>42717</v>
      </c>
      <c r="B6518" s="2" t="str">
        <f>TEXT(A6518,"mmmm")</f>
        <v>December</v>
      </c>
      <c r="C6518" t="s">
        <v>1617</v>
      </c>
      <c r="D6518" t="s">
        <v>269</v>
      </c>
      <c r="E6518" t="s">
        <v>25</v>
      </c>
      <c r="F6518" t="s">
        <v>35</v>
      </c>
      <c r="G6518" t="s">
        <v>1769</v>
      </c>
      <c r="H6518">
        <v>63.88</v>
      </c>
      <c r="I6518">
        <v>4</v>
      </c>
      <c r="J6518">
        <v>24.91</v>
      </c>
      <c r="K6518" s="6">
        <f>J6518/H6518</f>
        <v>0.38994990607388852</v>
      </c>
      <c r="M6518" t="str">
        <f>LEFT(C6518, SEARCH(" ", C6518) - 1)</f>
        <v>Ken</v>
      </c>
      <c r="N6518" t="str" cm="1">
        <f t="array" ref="N6518">_xlfn.IFS(H6518&lt;0, "LOSS", H6518&gt;1000, "GREAT", H6518&gt;500, "GOOD", H6518&gt;=100, "OKAY", H6518&lt;100, "OKAY")</f>
        <v>OKAY</v>
      </c>
    </row>
    <row r="6519" spans="1:14">
      <c r="A6519" s="2">
        <v>42717</v>
      </c>
      <c r="B6519" s="2" t="str">
        <f>TEXT(A6519,"mmmm")</f>
        <v>December</v>
      </c>
      <c r="C6519" t="s">
        <v>966</v>
      </c>
      <c r="D6519" t="s">
        <v>22</v>
      </c>
      <c r="E6519" t="s">
        <v>23</v>
      </c>
      <c r="F6519" t="s">
        <v>38</v>
      </c>
      <c r="G6519" t="s">
        <v>1055</v>
      </c>
      <c r="H6519">
        <v>6.1</v>
      </c>
      <c r="I6519">
        <v>2</v>
      </c>
      <c r="J6519">
        <v>2.21</v>
      </c>
      <c r="K6519" s="6">
        <f>J6519/H6519</f>
        <v>0.36229508196721311</v>
      </c>
      <c r="M6519" t="str">
        <f>LEFT(C6519, SEARCH(" ", C6519) - 1)</f>
        <v>Rob</v>
      </c>
      <c r="N6519" t="str" cm="1">
        <f t="array" ref="N6519">_xlfn.IFS(H6519&lt;0, "LOSS", H6519&gt;1000, "GREAT", H6519&gt;500, "GOOD", H6519&gt;=100, "OKAY", H6519&lt;100, "OKAY")</f>
        <v>OKAY</v>
      </c>
    </row>
    <row r="6520" spans="1:14">
      <c r="A6520" s="2">
        <v>42717</v>
      </c>
      <c r="B6520" s="2" t="str">
        <f>TEXT(A6520,"mmmm")</f>
        <v>December</v>
      </c>
      <c r="C6520" t="s">
        <v>966</v>
      </c>
      <c r="D6520" t="s">
        <v>22</v>
      </c>
      <c r="E6520" t="s">
        <v>21</v>
      </c>
      <c r="F6520" t="s">
        <v>51</v>
      </c>
      <c r="G6520" t="s">
        <v>1782</v>
      </c>
      <c r="H6520">
        <v>1114.27</v>
      </c>
      <c r="I6520">
        <v>4</v>
      </c>
      <c r="J6520">
        <v>41.79</v>
      </c>
      <c r="K6520" s="6">
        <f>J6520/H6520</f>
        <v>3.7504375061699589E-2</v>
      </c>
      <c r="M6520" t="str">
        <f>LEFT(C6520, SEARCH(" ", C6520) - 1)</f>
        <v>Rob</v>
      </c>
      <c r="N6520" t="str" cm="1">
        <f t="array" ref="N6520">_xlfn.IFS(H6520&lt;0, "LOSS", H6520&gt;1000, "GREAT", H6520&gt;500, "GOOD", H6520&gt;=100, "OKAY", H6520&lt;100, "OKAY")</f>
        <v>GREAT</v>
      </c>
    </row>
    <row r="6521" spans="1:14">
      <c r="A6521" s="2">
        <v>42717</v>
      </c>
      <c r="B6521" s="2" t="str">
        <f>TEXT(A6521,"mmmm")</f>
        <v>December</v>
      </c>
      <c r="C6521" t="s">
        <v>220</v>
      </c>
      <c r="D6521" t="s">
        <v>22</v>
      </c>
      <c r="E6521" t="s">
        <v>23</v>
      </c>
      <c r="F6521" t="s">
        <v>37</v>
      </c>
      <c r="G6521" t="s">
        <v>550</v>
      </c>
      <c r="H6521">
        <v>9.84</v>
      </c>
      <c r="I6521">
        <v>3</v>
      </c>
      <c r="J6521">
        <v>3.25</v>
      </c>
      <c r="K6521" s="6">
        <f>J6521/H6521</f>
        <v>0.33028455284552843</v>
      </c>
      <c r="M6521" t="str">
        <f>LEFT(C6521, SEARCH(" ", C6521) - 1)</f>
        <v>Jasper</v>
      </c>
      <c r="N6521" t="str" cm="1">
        <f t="array" ref="N6521">_xlfn.IFS(H6521&lt;0, "LOSS", H6521&gt;1000, "GREAT", H6521&gt;500, "GOOD", H6521&gt;=100, "OKAY", H6521&lt;100, "OKAY")</f>
        <v>OKAY</v>
      </c>
    </row>
    <row r="6522" spans="1:14">
      <c r="A6522" s="2">
        <v>42718</v>
      </c>
      <c r="B6522" s="2" t="str">
        <f>TEXT(A6522,"mmmm")</f>
        <v>December</v>
      </c>
      <c r="C6522" t="s">
        <v>987</v>
      </c>
      <c r="D6522" t="s">
        <v>203</v>
      </c>
      <c r="E6522" t="s">
        <v>21</v>
      </c>
      <c r="F6522" t="s">
        <v>44</v>
      </c>
      <c r="G6522" t="s">
        <v>1777</v>
      </c>
      <c r="H6522">
        <v>133.38</v>
      </c>
      <c r="I6522">
        <v>6</v>
      </c>
      <c r="J6522">
        <v>58.69</v>
      </c>
      <c r="K6522" s="6">
        <f>J6522/H6522</f>
        <v>0.44002099265257161</v>
      </c>
      <c r="M6522" t="str">
        <f>LEFT(C6522, SEARCH(" ", C6522) - 1)</f>
        <v>Michael</v>
      </c>
      <c r="N6522" t="str" cm="1">
        <f t="array" ref="N6522">_xlfn.IFS(H6522&lt;0, "LOSS", H6522&gt;1000, "GREAT", H6522&gt;500, "GOOD", H6522&gt;=100, "OKAY", H6522&lt;100, "OKAY")</f>
        <v>OKAY</v>
      </c>
    </row>
    <row r="6523" spans="1:14">
      <c r="A6523" s="2">
        <v>42718</v>
      </c>
      <c r="B6523" s="2" t="str">
        <f>TEXT(A6523,"mmmm")</f>
        <v>December</v>
      </c>
      <c r="C6523" t="s">
        <v>1672</v>
      </c>
      <c r="D6523" t="s">
        <v>24</v>
      </c>
      <c r="E6523" t="s">
        <v>23</v>
      </c>
      <c r="F6523" t="s">
        <v>47</v>
      </c>
      <c r="G6523" t="s">
        <v>802</v>
      </c>
      <c r="H6523">
        <v>14.62</v>
      </c>
      <c r="I6523">
        <v>2</v>
      </c>
      <c r="J6523">
        <v>6.73</v>
      </c>
      <c r="K6523" s="6">
        <f>J6523/H6523</f>
        <v>0.46032831737346108</v>
      </c>
      <c r="M6523" t="str">
        <f>LEFT(C6523, SEARCH(" ", C6523) - 1)</f>
        <v>Pete</v>
      </c>
      <c r="N6523" t="str" cm="1">
        <f t="array" ref="N6523">_xlfn.IFS(H6523&lt;0, "LOSS", H6523&gt;1000, "GREAT", H6523&gt;500, "GOOD", H6523&gt;=100, "OKAY", H6523&lt;100, "OKAY")</f>
        <v>OKAY</v>
      </c>
    </row>
    <row r="6524" spans="1:14">
      <c r="A6524" s="2">
        <v>42718</v>
      </c>
      <c r="B6524" s="2" t="str">
        <f>TEXT(A6524,"mmmm")</f>
        <v>December</v>
      </c>
      <c r="C6524" t="s">
        <v>1672</v>
      </c>
      <c r="D6524" t="s">
        <v>24</v>
      </c>
      <c r="E6524" t="s">
        <v>23</v>
      </c>
      <c r="F6524" t="s">
        <v>45</v>
      </c>
      <c r="G6524" t="s">
        <v>2288</v>
      </c>
      <c r="H6524">
        <v>5.76</v>
      </c>
      <c r="I6524">
        <v>2</v>
      </c>
      <c r="J6524">
        <v>2.82</v>
      </c>
      <c r="K6524" s="6">
        <f>J6524/H6524</f>
        <v>0.48958333333333331</v>
      </c>
      <c r="M6524" t="str">
        <f>LEFT(C6524, SEARCH(" ", C6524) - 1)</f>
        <v>Pete</v>
      </c>
      <c r="N6524" t="str" cm="1">
        <f t="array" ref="N6524">_xlfn.IFS(H6524&lt;0, "LOSS", H6524&gt;1000, "GREAT", H6524&gt;500, "GOOD", H6524&gt;=100, "OKAY", H6524&lt;100, "OKAY")</f>
        <v>OKAY</v>
      </c>
    </row>
    <row r="6525" spans="1:14">
      <c r="A6525" s="2">
        <v>42718</v>
      </c>
      <c r="B6525" s="2" t="str">
        <f>TEXT(A6525,"mmmm")</f>
        <v>December</v>
      </c>
      <c r="C6525" t="s">
        <v>1672</v>
      </c>
      <c r="D6525" t="s">
        <v>24</v>
      </c>
      <c r="E6525" t="s">
        <v>23</v>
      </c>
      <c r="F6525" t="s">
        <v>43</v>
      </c>
      <c r="G6525" t="s">
        <v>1118</v>
      </c>
      <c r="H6525">
        <v>21.48</v>
      </c>
      <c r="I6525">
        <v>6</v>
      </c>
      <c r="J6525">
        <v>10.53</v>
      </c>
      <c r="K6525" s="6">
        <f>J6525/H6525</f>
        <v>0.49022346368715081</v>
      </c>
      <c r="M6525" t="str">
        <f>LEFT(C6525, SEARCH(" ", C6525) - 1)</f>
        <v>Pete</v>
      </c>
      <c r="N6525" t="str" cm="1">
        <f t="array" ref="N6525">_xlfn.IFS(H6525&lt;0, "LOSS", H6525&gt;1000, "GREAT", H6525&gt;500, "GOOD", H6525&gt;=100, "OKAY", H6525&lt;100, "OKAY")</f>
        <v>OKAY</v>
      </c>
    </row>
    <row r="6526" spans="1:14">
      <c r="A6526" s="2">
        <v>42718</v>
      </c>
      <c r="B6526" s="2" t="str">
        <f>TEXT(A6526,"mmmm")</f>
        <v>December</v>
      </c>
      <c r="C6526" t="s">
        <v>1672</v>
      </c>
      <c r="D6526" t="s">
        <v>24</v>
      </c>
      <c r="E6526" t="s">
        <v>21</v>
      </c>
      <c r="F6526" t="s">
        <v>44</v>
      </c>
      <c r="G6526" t="s">
        <v>2115</v>
      </c>
      <c r="H6526">
        <v>396.92</v>
      </c>
      <c r="I6526">
        <v>4</v>
      </c>
      <c r="J6526">
        <v>198.46</v>
      </c>
      <c r="K6526" s="6">
        <f>J6526/H6526</f>
        <v>0.5</v>
      </c>
      <c r="M6526" t="str">
        <f>LEFT(C6526, SEARCH(" ", C6526) - 1)</f>
        <v>Pete</v>
      </c>
      <c r="N6526" t="str" cm="1">
        <f t="array" ref="N6526">_xlfn.IFS(H6526&lt;0, "LOSS", H6526&gt;1000, "GREAT", H6526&gt;500, "GOOD", H6526&gt;=100, "OKAY", H6526&lt;100, "OKAY")</f>
        <v>OKAY</v>
      </c>
    </row>
    <row r="6527" spans="1:14">
      <c r="A6527" s="2">
        <v>42718</v>
      </c>
      <c r="B6527" s="2" t="str">
        <f>TEXT(A6527,"mmmm")</f>
        <v>December</v>
      </c>
      <c r="C6527" t="s">
        <v>1672</v>
      </c>
      <c r="D6527" t="s">
        <v>24</v>
      </c>
      <c r="E6527" t="s">
        <v>23</v>
      </c>
      <c r="F6527" t="s">
        <v>49</v>
      </c>
      <c r="G6527" t="s">
        <v>1926</v>
      </c>
      <c r="H6527">
        <v>17.149999999999999</v>
      </c>
      <c r="I6527">
        <v>1</v>
      </c>
      <c r="J6527">
        <v>4.63</v>
      </c>
      <c r="K6527" s="6">
        <f>J6527/H6527</f>
        <v>0.2699708454810496</v>
      </c>
      <c r="M6527" t="str">
        <f>LEFT(C6527, SEARCH(" ", C6527) - 1)</f>
        <v>Pete</v>
      </c>
      <c r="N6527" t="str" cm="1">
        <f t="array" ref="N6527">_xlfn.IFS(H6527&lt;0, "LOSS", H6527&gt;1000, "GREAT", H6527&gt;500, "GOOD", H6527&gt;=100, "OKAY", H6527&lt;100, "OKAY")</f>
        <v>OKAY</v>
      </c>
    </row>
    <row r="6528" spans="1:14">
      <c r="A6528" s="2">
        <v>42718</v>
      </c>
      <c r="B6528" s="2" t="str">
        <f>TEXT(A6528,"mmmm")</f>
        <v>December</v>
      </c>
      <c r="C6528" t="s">
        <v>1672</v>
      </c>
      <c r="D6528" t="s">
        <v>24</v>
      </c>
      <c r="E6528" t="s">
        <v>23</v>
      </c>
      <c r="F6528" t="s">
        <v>38</v>
      </c>
      <c r="G6528" t="s">
        <v>2601</v>
      </c>
      <c r="H6528">
        <v>23.12</v>
      </c>
      <c r="I6528">
        <v>2</v>
      </c>
      <c r="J6528">
        <v>7.8</v>
      </c>
      <c r="K6528" s="6">
        <f>J6528/H6528</f>
        <v>0.33737024221453282</v>
      </c>
      <c r="M6528" t="str">
        <f>LEFT(C6528, SEARCH(" ", C6528) - 1)</f>
        <v>Pete</v>
      </c>
      <c r="N6528" t="str" cm="1">
        <f t="array" ref="N6528">_xlfn.IFS(H6528&lt;0, "LOSS", H6528&gt;1000, "GREAT", H6528&gt;500, "GOOD", H6528&gt;=100, "OKAY", H6528&lt;100, "OKAY")</f>
        <v>OKAY</v>
      </c>
    </row>
    <row r="6529" spans="1:14">
      <c r="A6529" s="2">
        <v>42718</v>
      </c>
      <c r="B6529" s="2" t="str">
        <f>TEXT(A6529,"mmmm")</f>
        <v>December</v>
      </c>
      <c r="C6529" t="s">
        <v>676</v>
      </c>
      <c r="D6529" t="s">
        <v>22</v>
      </c>
      <c r="E6529" t="s">
        <v>21</v>
      </c>
      <c r="F6529" t="s">
        <v>40</v>
      </c>
      <c r="G6529" t="s">
        <v>2673</v>
      </c>
      <c r="H6529">
        <v>81.42</v>
      </c>
      <c r="I6529">
        <v>2</v>
      </c>
      <c r="J6529">
        <v>-9.16</v>
      </c>
      <c r="K6529" s="6">
        <f>J6529/H6529</f>
        <v>-0.11250307049864898</v>
      </c>
      <c r="M6529" t="str">
        <f>LEFT(C6529, SEARCH(" ", C6529) - 1)</f>
        <v>David</v>
      </c>
      <c r="N6529" t="str" cm="1">
        <f t="array" ref="N6529">_xlfn.IFS(H6529&lt;0, "LOSS", H6529&gt;1000, "GREAT", H6529&gt;500, "GOOD", H6529&gt;=100, "OKAY", H6529&lt;100, "OKAY")</f>
        <v>OKAY</v>
      </c>
    </row>
    <row r="6530" spans="1:14">
      <c r="A6530" s="2">
        <v>42718</v>
      </c>
      <c r="B6530" s="2" t="str">
        <f>TEXT(A6530,"mmmm")</f>
        <v>December</v>
      </c>
      <c r="C6530" t="s">
        <v>676</v>
      </c>
      <c r="D6530" t="s">
        <v>22</v>
      </c>
      <c r="E6530" t="s">
        <v>23</v>
      </c>
      <c r="F6530" t="s">
        <v>49</v>
      </c>
      <c r="G6530" t="s">
        <v>2170</v>
      </c>
      <c r="H6530">
        <v>134.80000000000001</v>
      </c>
      <c r="I6530">
        <v>10</v>
      </c>
      <c r="J6530">
        <v>35.049999999999997</v>
      </c>
      <c r="K6530" s="6">
        <f>J6530/H6530</f>
        <v>0.26001483679525217</v>
      </c>
      <c r="M6530" t="str">
        <f>LEFT(C6530, SEARCH(" ", C6530) - 1)</f>
        <v>David</v>
      </c>
      <c r="N6530" t="str" cm="1">
        <f t="array" ref="N6530">_xlfn.IFS(H6530&lt;0, "LOSS", H6530&gt;1000, "GREAT", H6530&gt;500, "GOOD", H6530&gt;=100, "OKAY", H6530&lt;100, "OKAY")</f>
        <v>OKAY</v>
      </c>
    </row>
    <row r="6531" spans="1:14">
      <c r="A6531" s="2">
        <v>42719</v>
      </c>
      <c r="B6531" s="2" t="str">
        <f>TEXT(A6531,"mmmm")</f>
        <v>December</v>
      </c>
      <c r="C6531" t="s">
        <v>2112</v>
      </c>
      <c r="D6531" t="s">
        <v>32</v>
      </c>
      <c r="E6531" t="s">
        <v>21</v>
      </c>
      <c r="F6531" t="s">
        <v>51</v>
      </c>
      <c r="G6531" t="s">
        <v>494</v>
      </c>
      <c r="H6531">
        <v>1652.94</v>
      </c>
      <c r="I6531">
        <v>3</v>
      </c>
      <c r="J6531">
        <v>231.41</v>
      </c>
      <c r="K6531" s="6">
        <f>J6531/H6531</f>
        <v>0.1399990320277808</v>
      </c>
      <c r="M6531" t="str">
        <f>LEFT(C6531, SEARCH(" ", C6531) - 1)</f>
        <v>Michael</v>
      </c>
      <c r="N6531" t="str" cm="1">
        <f t="array" ref="N6531">_xlfn.IFS(H6531&lt;0, "LOSS", H6531&gt;1000, "GREAT", H6531&gt;500, "GOOD", H6531&gt;=100, "OKAY", H6531&lt;100, "OKAY")</f>
        <v>GREAT</v>
      </c>
    </row>
    <row r="6532" spans="1:14">
      <c r="A6532" s="2">
        <v>42719</v>
      </c>
      <c r="B6532" s="2" t="str">
        <f>TEXT(A6532,"mmmm")</f>
        <v>December</v>
      </c>
      <c r="C6532" t="s">
        <v>2112</v>
      </c>
      <c r="D6532" t="s">
        <v>32</v>
      </c>
      <c r="E6532" t="s">
        <v>23</v>
      </c>
      <c r="F6532" t="s">
        <v>49</v>
      </c>
      <c r="G6532" t="s">
        <v>1768</v>
      </c>
      <c r="H6532">
        <v>296.37</v>
      </c>
      <c r="I6532">
        <v>3</v>
      </c>
      <c r="J6532">
        <v>80.02</v>
      </c>
      <c r="K6532" s="6">
        <f>J6532/H6532</f>
        <v>0.27000033741606771</v>
      </c>
      <c r="M6532" t="str">
        <f>LEFT(C6532, SEARCH(" ", C6532) - 1)</f>
        <v>Michael</v>
      </c>
      <c r="N6532" t="str" cm="1">
        <f t="array" ref="N6532">_xlfn.IFS(H6532&lt;0, "LOSS", H6532&gt;1000, "GREAT", H6532&gt;500, "GOOD", H6532&gt;=100, "OKAY", H6532&lt;100, "OKAY")</f>
        <v>OKAY</v>
      </c>
    </row>
    <row r="6533" spans="1:14">
      <c r="A6533" s="2">
        <v>42719</v>
      </c>
      <c r="B6533" s="2" t="str">
        <f>TEXT(A6533,"mmmm")</f>
        <v>December</v>
      </c>
      <c r="C6533" t="s">
        <v>639</v>
      </c>
      <c r="D6533" t="s">
        <v>22</v>
      </c>
      <c r="E6533" t="s">
        <v>21</v>
      </c>
      <c r="F6533" t="s">
        <v>44</v>
      </c>
      <c r="G6533" t="s">
        <v>1611</v>
      </c>
      <c r="H6533">
        <v>14.76</v>
      </c>
      <c r="I6533">
        <v>2</v>
      </c>
      <c r="J6533">
        <v>4.28</v>
      </c>
      <c r="K6533" s="6">
        <f>J6533/H6533</f>
        <v>0.28997289972899731</v>
      </c>
      <c r="M6533" t="str">
        <f>LEFT(C6533, SEARCH(" ", C6533) - 1)</f>
        <v>Benjamin</v>
      </c>
      <c r="N6533" t="str" cm="1">
        <f t="array" ref="N6533">_xlfn.IFS(H6533&lt;0, "LOSS", H6533&gt;1000, "GREAT", H6533&gt;500, "GOOD", H6533&gt;=100, "OKAY", H6533&lt;100, "OKAY")</f>
        <v>OKAY</v>
      </c>
    </row>
    <row r="6534" spans="1:14">
      <c r="A6534" s="2">
        <v>42719</v>
      </c>
      <c r="B6534" s="2" t="str">
        <f>TEXT(A6534,"mmmm")</f>
        <v>December</v>
      </c>
      <c r="C6534" t="s">
        <v>493</v>
      </c>
      <c r="D6534" t="s">
        <v>148</v>
      </c>
      <c r="E6534" t="s">
        <v>21</v>
      </c>
      <c r="F6534" t="s">
        <v>51</v>
      </c>
      <c r="G6534" t="s">
        <v>415</v>
      </c>
      <c r="H6534">
        <v>564.20000000000005</v>
      </c>
      <c r="I6534">
        <v>3</v>
      </c>
      <c r="J6534">
        <v>-304.67</v>
      </c>
      <c r="K6534" s="6">
        <f>J6534/H6534</f>
        <v>-0.54000354484225455</v>
      </c>
      <c r="M6534" t="str">
        <f>LEFT(C6534, SEARCH(" ", C6534) - 1)</f>
        <v>Mike</v>
      </c>
      <c r="N6534" t="str" cm="1">
        <f t="array" ref="N6534">_xlfn.IFS(H6534&lt;0, "LOSS", H6534&gt;1000, "GREAT", H6534&gt;500, "GOOD", H6534&gt;=100, "OKAY", H6534&lt;100, "OKAY")</f>
        <v>GOOD</v>
      </c>
    </row>
    <row r="6535" spans="1:14">
      <c r="A6535" s="2">
        <v>42719</v>
      </c>
      <c r="B6535" s="2" t="str">
        <f>TEXT(A6535,"mmmm")</f>
        <v>December</v>
      </c>
      <c r="C6535" t="s">
        <v>493</v>
      </c>
      <c r="D6535" t="s">
        <v>148</v>
      </c>
      <c r="E6535" t="s">
        <v>23</v>
      </c>
      <c r="F6535" t="s">
        <v>36</v>
      </c>
      <c r="G6535" t="s">
        <v>1967</v>
      </c>
      <c r="H6535">
        <v>87.17</v>
      </c>
      <c r="I6535">
        <v>2</v>
      </c>
      <c r="J6535">
        <v>8.7200000000000006</v>
      </c>
      <c r="K6535" s="6">
        <f>J6535/H6535</f>
        <v>0.10003441550992315</v>
      </c>
      <c r="M6535" t="str">
        <f>LEFT(C6535, SEARCH(" ", C6535) - 1)</f>
        <v>Mike</v>
      </c>
      <c r="N6535" t="str" cm="1">
        <f t="array" ref="N6535">_xlfn.IFS(H6535&lt;0, "LOSS", H6535&gt;1000, "GREAT", H6535&gt;500, "GOOD", H6535&gt;=100, "OKAY", H6535&lt;100, "OKAY")</f>
        <v>OKAY</v>
      </c>
    </row>
    <row r="6536" spans="1:14">
      <c r="A6536" s="2">
        <v>42719</v>
      </c>
      <c r="B6536" s="2" t="str">
        <f>TEXT(A6536,"mmmm")</f>
        <v>December</v>
      </c>
      <c r="C6536" t="s">
        <v>1627</v>
      </c>
      <c r="D6536" t="s">
        <v>30</v>
      </c>
      <c r="E6536" t="s">
        <v>23</v>
      </c>
      <c r="F6536" t="s">
        <v>38</v>
      </c>
      <c r="G6536" t="s">
        <v>1656</v>
      </c>
      <c r="H6536">
        <v>2.21</v>
      </c>
      <c r="I6536">
        <v>3</v>
      </c>
      <c r="J6536">
        <v>-1.48</v>
      </c>
      <c r="K6536" s="6">
        <f>J6536/H6536</f>
        <v>-0.66968325791855199</v>
      </c>
      <c r="M6536" t="str">
        <f>LEFT(C6536, SEARCH(" ", C6536) - 1)</f>
        <v>Shahid</v>
      </c>
      <c r="N6536" t="str" cm="1">
        <f t="array" ref="N6536">_xlfn.IFS(H6536&lt;0, "LOSS", H6536&gt;1000, "GREAT", H6536&gt;500, "GOOD", H6536&gt;=100, "OKAY", H6536&lt;100, "OKAY")</f>
        <v>OKAY</v>
      </c>
    </row>
    <row r="6537" spans="1:14">
      <c r="A6537" s="2">
        <v>42719</v>
      </c>
      <c r="B6537" s="2" t="str">
        <f>TEXT(A6537,"mmmm")</f>
        <v>December</v>
      </c>
      <c r="C6537" t="s">
        <v>1755</v>
      </c>
      <c r="D6537" t="s">
        <v>82</v>
      </c>
      <c r="E6537" t="s">
        <v>23</v>
      </c>
      <c r="F6537" t="s">
        <v>47</v>
      </c>
      <c r="G6537" t="s">
        <v>2722</v>
      </c>
      <c r="H6537">
        <v>19.440000000000001</v>
      </c>
      <c r="I6537">
        <v>3</v>
      </c>
      <c r="J6537">
        <v>9.33</v>
      </c>
      <c r="K6537" s="6">
        <f>J6537/H6537</f>
        <v>0.47993827160493824</v>
      </c>
      <c r="M6537" t="str">
        <f>LEFT(C6537, SEARCH(" ", C6537) - 1)</f>
        <v>Tony</v>
      </c>
      <c r="N6537" t="str" cm="1">
        <f t="array" ref="N6537">_xlfn.IFS(H6537&lt;0, "LOSS", H6537&gt;1000, "GREAT", H6537&gt;500, "GOOD", H6537&gt;=100, "OKAY", H6537&lt;100, "OKAY")</f>
        <v>OKAY</v>
      </c>
    </row>
    <row r="6538" spans="1:14">
      <c r="A6538" s="2">
        <v>42720</v>
      </c>
      <c r="B6538" s="2" t="str">
        <f>TEXT(A6538,"mmmm")</f>
        <v>December</v>
      </c>
      <c r="C6538" t="s">
        <v>1910</v>
      </c>
      <c r="D6538" t="s">
        <v>29</v>
      </c>
      <c r="E6538" t="s">
        <v>23</v>
      </c>
      <c r="F6538" t="s">
        <v>38</v>
      </c>
      <c r="G6538" t="s">
        <v>2255</v>
      </c>
      <c r="H6538">
        <v>4.79</v>
      </c>
      <c r="I6538">
        <v>3</v>
      </c>
      <c r="J6538">
        <v>-7.9</v>
      </c>
      <c r="K6538" s="6">
        <f>J6538/H6538</f>
        <v>-1.6492693110647183</v>
      </c>
      <c r="M6538" t="str">
        <f>LEFT(C6538, SEARCH(" ", C6538) - 1)</f>
        <v>Craig</v>
      </c>
      <c r="N6538" t="str" cm="1">
        <f t="array" ref="N6538">_xlfn.IFS(H6538&lt;0, "LOSS", H6538&gt;1000, "GREAT", H6538&gt;500, "GOOD", H6538&gt;=100, "OKAY", H6538&lt;100, "OKAY")</f>
        <v>OKAY</v>
      </c>
    </row>
    <row r="6539" spans="1:14">
      <c r="A6539" s="2">
        <v>42720</v>
      </c>
      <c r="B6539" s="2" t="str">
        <f>TEXT(A6539,"mmmm")</f>
        <v>December</v>
      </c>
      <c r="C6539" t="s">
        <v>1474</v>
      </c>
      <c r="D6539" t="s">
        <v>24</v>
      </c>
      <c r="E6539" t="s">
        <v>23</v>
      </c>
      <c r="F6539" t="s">
        <v>43</v>
      </c>
      <c r="G6539" t="s">
        <v>2706</v>
      </c>
      <c r="H6539">
        <v>3.68</v>
      </c>
      <c r="I6539">
        <v>2</v>
      </c>
      <c r="J6539">
        <v>1.8</v>
      </c>
      <c r="K6539" s="6">
        <f>J6539/H6539</f>
        <v>0.4891304347826087</v>
      </c>
      <c r="M6539" t="str">
        <f>LEFT(C6539, SEARCH(" ", C6539) - 1)</f>
        <v>Keith</v>
      </c>
      <c r="N6539" t="str" cm="1">
        <f t="array" ref="N6539">_xlfn.IFS(H6539&lt;0, "LOSS", H6539&gt;1000, "GREAT", H6539&gt;500, "GOOD", H6539&gt;=100, "OKAY", H6539&lt;100, "OKAY")</f>
        <v>OKAY</v>
      </c>
    </row>
    <row r="6540" spans="1:14">
      <c r="A6540" s="2">
        <v>42720</v>
      </c>
      <c r="B6540" s="2" t="str">
        <f>TEXT(A6540,"mmmm")</f>
        <v>December</v>
      </c>
      <c r="C6540" t="s">
        <v>1672</v>
      </c>
      <c r="D6540" t="s">
        <v>22</v>
      </c>
      <c r="E6540" t="s">
        <v>21</v>
      </c>
      <c r="F6540" t="s">
        <v>40</v>
      </c>
      <c r="G6540" t="s">
        <v>1851</v>
      </c>
      <c r="H6540">
        <v>563.91999999999996</v>
      </c>
      <c r="I6540">
        <v>5</v>
      </c>
      <c r="J6540">
        <v>7.05</v>
      </c>
      <c r="K6540" s="6">
        <f>J6540/H6540</f>
        <v>1.2501773301177473E-2</v>
      </c>
      <c r="M6540" t="str">
        <f>LEFT(C6540, SEARCH(" ", C6540) - 1)</f>
        <v>Pete</v>
      </c>
      <c r="N6540" t="str" cm="1">
        <f t="array" ref="N6540">_xlfn.IFS(H6540&lt;0, "LOSS", H6540&gt;1000, "GREAT", H6540&gt;500, "GOOD", H6540&gt;=100, "OKAY", H6540&lt;100, "OKAY")</f>
        <v>GOOD</v>
      </c>
    </row>
    <row r="6541" spans="1:14">
      <c r="A6541" s="2">
        <v>42720</v>
      </c>
      <c r="B6541" s="2" t="str">
        <f>TEXT(A6541,"mmmm")</f>
        <v>December</v>
      </c>
      <c r="C6541" t="s">
        <v>1354</v>
      </c>
      <c r="D6541" t="s">
        <v>33</v>
      </c>
      <c r="E6541" t="s">
        <v>23</v>
      </c>
      <c r="F6541" t="s">
        <v>36</v>
      </c>
      <c r="G6541" t="s">
        <v>848</v>
      </c>
      <c r="H6541">
        <v>34.94</v>
      </c>
      <c r="I6541">
        <v>3</v>
      </c>
      <c r="J6541">
        <v>3.06</v>
      </c>
      <c r="K6541" s="6">
        <f>J6541/H6541</f>
        <v>8.7578706353749286E-2</v>
      </c>
      <c r="M6541" t="str">
        <f>LEFT(C6541, SEARCH(" ", C6541) - 1)</f>
        <v>Sandra</v>
      </c>
      <c r="N6541" t="str" cm="1">
        <f t="array" ref="N6541">_xlfn.IFS(H6541&lt;0, "LOSS", H6541&gt;1000, "GREAT", H6541&gt;500, "GOOD", H6541&gt;=100, "OKAY", H6541&lt;100, "OKAY")</f>
        <v>OKAY</v>
      </c>
    </row>
    <row r="6542" spans="1:14">
      <c r="A6542" s="2">
        <v>42720</v>
      </c>
      <c r="B6542" s="2" t="str">
        <f>TEXT(A6542,"mmmm")</f>
        <v>December</v>
      </c>
      <c r="C6542" t="s">
        <v>1523</v>
      </c>
      <c r="D6542" t="s">
        <v>22</v>
      </c>
      <c r="E6542" t="s">
        <v>25</v>
      </c>
      <c r="F6542" t="s">
        <v>35</v>
      </c>
      <c r="G6542" t="s">
        <v>1517</v>
      </c>
      <c r="H6542">
        <v>21.21</v>
      </c>
      <c r="I6542">
        <v>7</v>
      </c>
      <c r="J6542">
        <v>4.45</v>
      </c>
      <c r="K6542" s="6">
        <f>J6542/H6542</f>
        <v>0.20980669495520982</v>
      </c>
      <c r="M6542" t="str">
        <f>LEFT(C6542, SEARCH(" ", C6542) - 1)</f>
        <v>Tanja</v>
      </c>
      <c r="N6542" t="str" cm="1">
        <f t="array" ref="N6542">_xlfn.IFS(H6542&lt;0, "LOSS", H6542&gt;1000, "GREAT", H6542&gt;500, "GOOD", H6542&gt;=100, "OKAY", H6542&lt;100, "OKAY")</f>
        <v>OKAY</v>
      </c>
    </row>
    <row r="6543" spans="1:14">
      <c r="A6543" s="2">
        <v>42721</v>
      </c>
      <c r="B6543" s="2" t="str">
        <f>TEXT(A6543,"mmmm")</f>
        <v>December</v>
      </c>
      <c r="C6543" t="s">
        <v>2691</v>
      </c>
      <c r="D6543" t="s">
        <v>22</v>
      </c>
      <c r="E6543" t="s">
        <v>21</v>
      </c>
      <c r="F6543" t="s">
        <v>51</v>
      </c>
      <c r="G6543" t="s">
        <v>2518</v>
      </c>
      <c r="H6543">
        <v>2003.52</v>
      </c>
      <c r="I6543">
        <v>6</v>
      </c>
      <c r="J6543">
        <v>-325.57</v>
      </c>
      <c r="K6543" s="6">
        <f>J6543/H6543</f>
        <v>-0.16249900175690785</v>
      </c>
      <c r="M6543" t="str">
        <f>LEFT(C6543, SEARCH(" ", C6543) - 1)</f>
        <v>Charles</v>
      </c>
      <c r="N6543" t="str" cm="1">
        <f t="array" ref="N6543">_xlfn.IFS(H6543&lt;0, "LOSS", H6543&gt;1000, "GREAT", H6543&gt;500, "GOOD", H6543&gt;=100, "OKAY", H6543&lt;100, "OKAY")</f>
        <v>GREAT</v>
      </c>
    </row>
    <row r="6544" spans="1:14">
      <c r="A6544" s="2">
        <v>42721</v>
      </c>
      <c r="B6544" s="2" t="str">
        <f>TEXT(A6544,"mmmm")</f>
        <v>December</v>
      </c>
      <c r="C6544" t="s">
        <v>1751</v>
      </c>
      <c r="D6544" t="s">
        <v>28</v>
      </c>
      <c r="E6544" t="s">
        <v>23</v>
      </c>
      <c r="F6544" t="s">
        <v>49</v>
      </c>
      <c r="G6544" t="s">
        <v>1690</v>
      </c>
      <c r="H6544">
        <v>46.53</v>
      </c>
      <c r="I6544">
        <v>3</v>
      </c>
      <c r="J6544">
        <v>13.03</v>
      </c>
      <c r="K6544" s="6">
        <f>J6544/H6544</f>
        <v>0.28003438641736511</v>
      </c>
      <c r="M6544" t="str">
        <f>LEFT(C6544, SEARCH(" ", C6544) - 1)</f>
        <v>Steve</v>
      </c>
      <c r="N6544" t="str" cm="1">
        <f t="array" ref="N6544">_xlfn.IFS(H6544&lt;0, "LOSS", H6544&gt;1000, "GREAT", H6544&gt;500, "GOOD", H6544&gt;=100, "OKAY", H6544&lt;100, "OKAY")</f>
        <v>OKAY</v>
      </c>
    </row>
    <row r="6545" spans="1:14">
      <c r="A6545" s="2">
        <v>42721</v>
      </c>
      <c r="B6545" s="2" t="str">
        <f>TEXT(A6545,"mmmm")</f>
        <v>December</v>
      </c>
      <c r="C6545" t="s">
        <v>1710</v>
      </c>
      <c r="D6545" t="s">
        <v>26</v>
      </c>
      <c r="E6545" t="s">
        <v>23</v>
      </c>
      <c r="F6545" t="s">
        <v>47</v>
      </c>
      <c r="G6545" t="s">
        <v>1809</v>
      </c>
      <c r="H6545">
        <v>51.84</v>
      </c>
      <c r="I6545">
        <v>10</v>
      </c>
      <c r="J6545">
        <v>18.14</v>
      </c>
      <c r="K6545" s="6">
        <f>J6545/H6545</f>
        <v>0.34992283950617281</v>
      </c>
      <c r="M6545" t="str">
        <f>LEFT(C6545, SEARCH(" ", C6545) - 1)</f>
        <v>Adam</v>
      </c>
      <c r="N6545" t="str" cm="1">
        <f t="array" ref="N6545">_xlfn.IFS(H6545&lt;0, "LOSS", H6545&gt;1000, "GREAT", H6545&gt;500, "GOOD", H6545&gt;=100, "OKAY", H6545&lt;100, "OKAY")</f>
        <v>OKAY</v>
      </c>
    </row>
    <row r="6546" spans="1:14">
      <c r="A6546" s="2">
        <v>42721</v>
      </c>
      <c r="B6546" s="2" t="str">
        <f>TEXT(A6546,"mmmm")</f>
        <v>December</v>
      </c>
      <c r="C6546" t="s">
        <v>1710</v>
      </c>
      <c r="D6546" t="s">
        <v>26</v>
      </c>
      <c r="E6546" t="s">
        <v>25</v>
      </c>
      <c r="F6546" t="s">
        <v>35</v>
      </c>
      <c r="G6546" t="s">
        <v>1531</v>
      </c>
      <c r="H6546">
        <v>165.6</v>
      </c>
      <c r="I6546">
        <v>3</v>
      </c>
      <c r="J6546">
        <v>-6.21</v>
      </c>
      <c r="K6546" s="6">
        <f>J6546/H6546</f>
        <v>-3.7499999999999999E-2</v>
      </c>
      <c r="M6546" t="str">
        <f>LEFT(C6546, SEARCH(" ", C6546) - 1)</f>
        <v>Adam</v>
      </c>
      <c r="N6546" t="str" cm="1">
        <f t="array" ref="N6546">_xlfn.IFS(H6546&lt;0, "LOSS", H6546&gt;1000, "GREAT", H6546&gt;500, "GOOD", H6546&gt;=100, "OKAY", H6546&lt;100, "OKAY")</f>
        <v>OKAY</v>
      </c>
    </row>
    <row r="6547" spans="1:14">
      <c r="A6547" s="2">
        <v>42721</v>
      </c>
      <c r="B6547" s="2" t="str">
        <f>TEXT(A6547,"mmmm")</f>
        <v>December</v>
      </c>
      <c r="C6547" t="s">
        <v>956</v>
      </c>
      <c r="D6547" t="s">
        <v>248</v>
      </c>
      <c r="E6547" t="s">
        <v>23</v>
      </c>
      <c r="F6547" t="s">
        <v>38</v>
      </c>
      <c r="G6547" t="s">
        <v>523</v>
      </c>
      <c r="H6547">
        <v>13.49</v>
      </c>
      <c r="I6547">
        <v>2</v>
      </c>
      <c r="J6547">
        <v>4.38</v>
      </c>
      <c r="K6547" s="6">
        <f>J6547/H6547</f>
        <v>0.32468495181616008</v>
      </c>
      <c r="M6547" t="str">
        <f>LEFT(C6547, SEARCH(" ", C6547) - 1)</f>
        <v>Noel</v>
      </c>
      <c r="N6547" t="str" cm="1">
        <f t="array" ref="N6547">_xlfn.IFS(H6547&lt;0, "LOSS", H6547&gt;1000, "GREAT", H6547&gt;500, "GOOD", H6547&gt;=100, "OKAY", H6547&lt;100, "OKAY")</f>
        <v>OKAY</v>
      </c>
    </row>
    <row r="6548" spans="1:14">
      <c r="A6548" s="2">
        <v>42721</v>
      </c>
      <c r="B6548" s="2" t="str">
        <f>TEXT(A6548,"mmmm")</f>
        <v>December</v>
      </c>
      <c r="C6548" t="s">
        <v>956</v>
      </c>
      <c r="D6548" t="s">
        <v>248</v>
      </c>
      <c r="E6548" t="s">
        <v>23</v>
      </c>
      <c r="F6548" t="s">
        <v>38</v>
      </c>
      <c r="G6548" t="s">
        <v>1299</v>
      </c>
      <c r="H6548">
        <v>11.42</v>
      </c>
      <c r="I6548">
        <v>1</v>
      </c>
      <c r="J6548">
        <v>3.85</v>
      </c>
      <c r="K6548" s="6">
        <f>J6548/H6548</f>
        <v>0.3371278458844133</v>
      </c>
      <c r="M6548" t="str">
        <f>LEFT(C6548, SEARCH(" ", C6548) - 1)</f>
        <v>Noel</v>
      </c>
      <c r="N6548" t="str" cm="1">
        <f t="array" ref="N6548">_xlfn.IFS(H6548&lt;0, "LOSS", H6548&gt;1000, "GREAT", H6548&gt;500, "GOOD", H6548&gt;=100, "OKAY", H6548&lt;100, "OKAY")</f>
        <v>OKAY</v>
      </c>
    </row>
    <row r="6549" spans="1:14">
      <c r="A6549" s="2">
        <v>42721</v>
      </c>
      <c r="B6549" s="2" t="str">
        <f>TEXT(A6549,"mmmm")</f>
        <v>December</v>
      </c>
      <c r="C6549" t="s">
        <v>1896</v>
      </c>
      <c r="D6549" t="s">
        <v>32</v>
      </c>
      <c r="E6549" t="s">
        <v>23</v>
      </c>
      <c r="F6549" t="s">
        <v>38</v>
      </c>
      <c r="G6549" t="s">
        <v>2205</v>
      </c>
      <c r="H6549">
        <v>9892.74</v>
      </c>
      <c r="I6549">
        <v>13</v>
      </c>
      <c r="J6549">
        <v>4946.37</v>
      </c>
      <c r="K6549" s="6">
        <f>J6549/H6549</f>
        <v>0.5</v>
      </c>
      <c r="M6549" t="str">
        <f>LEFT(C6549, SEARCH(" ", C6549) - 1)</f>
        <v>Adrian</v>
      </c>
      <c r="N6549" t="str" cm="1">
        <f t="array" ref="N6549">_xlfn.IFS(H6549&lt;0, "LOSS", H6549&gt;1000, "GREAT", H6549&gt;500, "GOOD", H6549&gt;=100, "OKAY", H6549&lt;100, "OKAY")</f>
        <v>GREAT</v>
      </c>
    </row>
    <row r="6550" spans="1:14">
      <c r="A6550" s="2">
        <v>42722</v>
      </c>
      <c r="B6550" s="2" t="str">
        <f>TEXT(A6550,"mmmm")</f>
        <v>December</v>
      </c>
      <c r="C6550" t="s">
        <v>2014</v>
      </c>
      <c r="D6550" t="s">
        <v>31</v>
      </c>
      <c r="E6550" t="s">
        <v>23</v>
      </c>
      <c r="F6550" t="s">
        <v>38</v>
      </c>
      <c r="G6550" t="s">
        <v>2347</v>
      </c>
      <c r="H6550">
        <v>254.06</v>
      </c>
      <c r="I6550">
        <v>7</v>
      </c>
      <c r="J6550">
        <v>-169.37</v>
      </c>
      <c r="K6550" s="6">
        <f>J6550/H6550</f>
        <v>-0.66665354640636076</v>
      </c>
      <c r="M6550" t="str">
        <f>LEFT(C6550, SEARCH(" ", C6550) - 1)</f>
        <v>Alan</v>
      </c>
      <c r="N6550" t="str" cm="1">
        <f t="array" ref="N6550">_xlfn.IFS(H6550&lt;0, "LOSS", H6550&gt;1000, "GREAT", H6550&gt;500, "GOOD", H6550&gt;=100, "OKAY", H6550&lt;100, "OKAY")</f>
        <v>OKAY</v>
      </c>
    </row>
    <row r="6551" spans="1:14">
      <c r="A6551" s="2">
        <v>42722</v>
      </c>
      <c r="B6551" s="2" t="str">
        <f>TEXT(A6551,"mmmm")</f>
        <v>December</v>
      </c>
      <c r="C6551" t="s">
        <v>2014</v>
      </c>
      <c r="D6551" t="s">
        <v>31</v>
      </c>
      <c r="E6551" t="s">
        <v>23</v>
      </c>
      <c r="F6551" t="s">
        <v>36</v>
      </c>
      <c r="G6551" t="s">
        <v>2230</v>
      </c>
      <c r="H6551">
        <v>194.53</v>
      </c>
      <c r="I6551">
        <v>2</v>
      </c>
      <c r="J6551">
        <v>24.32</v>
      </c>
      <c r="K6551" s="6">
        <f>J6551/H6551</f>
        <v>0.12501927723230349</v>
      </c>
      <c r="M6551" t="str">
        <f>LEFT(C6551, SEARCH(" ", C6551) - 1)</f>
        <v>Alan</v>
      </c>
      <c r="N6551" t="str" cm="1">
        <f t="array" ref="N6551">_xlfn.IFS(H6551&lt;0, "LOSS", H6551&gt;1000, "GREAT", H6551&gt;500, "GOOD", H6551&gt;=100, "OKAY", H6551&lt;100, "OKAY")</f>
        <v>OKAY</v>
      </c>
    </row>
    <row r="6552" spans="1:14">
      <c r="A6552" s="2">
        <v>42722</v>
      </c>
      <c r="B6552" s="2" t="str">
        <f>TEXT(A6552,"mmmm")</f>
        <v>December</v>
      </c>
      <c r="C6552" t="s">
        <v>2014</v>
      </c>
      <c r="D6552" t="s">
        <v>31</v>
      </c>
      <c r="E6552" t="s">
        <v>23</v>
      </c>
      <c r="F6552" t="s">
        <v>50</v>
      </c>
      <c r="G6552" t="s">
        <v>1596</v>
      </c>
      <c r="H6552">
        <v>961.48</v>
      </c>
      <c r="I6552">
        <v>5</v>
      </c>
      <c r="J6552">
        <v>-204.31</v>
      </c>
      <c r="K6552" s="6">
        <f>J6552/H6552</f>
        <v>-0.2124953197154387</v>
      </c>
      <c r="M6552" t="str">
        <f>LEFT(C6552, SEARCH(" ", C6552) - 1)</f>
        <v>Alan</v>
      </c>
      <c r="N6552" t="str" cm="1">
        <f t="array" ref="N6552">_xlfn.IFS(H6552&lt;0, "LOSS", H6552&gt;1000, "GREAT", H6552&gt;500, "GOOD", H6552&gt;=100, "OKAY", H6552&lt;100, "OKAY")</f>
        <v>GOOD</v>
      </c>
    </row>
    <row r="6553" spans="1:14">
      <c r="A6553" s="2">
        <v>42722</v>
      </c>
      <c r="B6553" s="2" t="str">
        <f>TEXT(A6553,"mmmm")</f>
        <v>December</v>
      </c>
      <c r="C6553" t="s">
        <v>1714</v>
      </c>
      <c r="D6553" t="s">
        <v>198</v>
      </c>
      <c r="E6553" t="s">
        <v>21</v>
      </c>
      <c r="F6553" t="s">
        <v>44</v>
      </c>
      <c r="G6553" t="s">
        <v>2199</v>
      </c>
      <c r="H6553">
        <v>18.84</v>
      </c>
      <c r="I6553">
        <v>3</v>
      </c>
      <c r="J6553">
        <v>6.03</v>
      </c>
      <c r="K6553" s="6">
        <f>J6553/H6553</f>
        <v>0.32006369426751596</v>
      </c>
      <c r="M6553" t="str">
        <f>LEFT(C6553, SEARCH(" ", C6553) - 1)</f>
        <v>Justin</v>
      </c>
      <c r="N6553" t="str" cm="1">
        <f t="array" ref="N6553">_xlfn.IFS(H6553&lt;0, "LOSS", H6553&gt;1000, "GREAT", H6553&gt;500, "GOOD", H6553&gt;=100, "OKAY", H6553&lt;100, "OKAY")</f>
        <v>OKAY</v>
      </c>
    </row>
    <row r="6554" spans="1:14">
      <c r="A6554" s="2">
        <v>42722</v>
      </c>
      <c r="B6554" s="2" t="str">
        <f>TEXT(A6554,"mmmm")</f>
        <v>December</v>
      </c>
      <c r="C6554" t="s">
        <v>1423</v>
      </c>
      <c r="D6554" t="s">
        <v>22</v>
      </c>
      <c r="E6554" t="s">
        <v>23</v>
      </c>
      <c r="F6554" t="s">
        <v>47</v>
      </c>
      <c r="G6554" t="s">
        <v>200</v>
      </c>
      <c r="H6554">
        <v>38.880000000000003</v>
      </c>
      <c r="I6554">
        <v>6</v>
      </c>
      <c r="J6554">
        <v>18.66</v>
      </c>
      <c r="K6554" s="6">
        <f>J6554/H6554</f>
        <v>0.47993827160493824</v>
      </c>
      <c r="M6554" t="str">
        <f>LEFT(C6554, SEARCH(" ", C6554) - 1)</f>
        <v>Henry</v>
      </c>
      <c r="N6554" t="str" cm="1">
        <f t="array" ref="N6554">_xlfn.IFS(H6554&lt;0, "LOSS", H6554&gt;1000, "GREAT", H6554&gt;500, "GOOD", H6554&gt;=100, "OKAY", H6554&lt;100, "OKAY")</f>
        <v>OKAY</v>
      </c>
    </row>
    <row r="6555" spans="1:14">
      <c r="A6555" s="2">
        <v>42722</v>
      </c>
      <c r="B6555" s="2" t="str">
        <f>TEXT(A6555,"mmmm")</f>
        <v>December</v>
      </c>
      <c r="C6555" t="s">
        <v>1423</v>
      </c>
      <c r="D6555" t="s">
        <v>22</v>
      </c>
      <c r="E6555" t="s">
        <v>21</v>
      </c>
      <c r="F6555" t="s">
        <v>44</v>
      </c>
      <c r="G6555" t="s">
        <v>2723</v>
      </c>
      <c r="H6555">
        <v>183.84</v>
      </c>
      <c r="I6555">
        <v>8</v>
      </c>
      <c r="J6555">
        <v>62.51</v>
      </c>
      <c r="K6555" s="6">
        <f>J6555/H6555</f>
        <v>0.34002393385552654</v>
      </c>
      <c r="M6555" t="str">
        <f>LEFT(C6555, SEARCH(" ", C6555) - 1)</f>
        <v>Henry</v>
      </c>
      <c r="N6555" t="str" cm="1">
        <f t="array" ref="N6555">_xlfn.IFS(H6555&lt;0, "LOSS", H6555&gt;1000, "GREAT", H6555&gt;500, "GOOD", H6555&gt;=100, "OKAY", H6555&lt;100, "OKAY")</f>
        <v>OKAY</v>
      </c>
    </row>
    <row r="6556" spans="1:14">
      <c r="A6556" s="2">
        <v>42722</v>
      </c>
      <c r="B6556" s="2" t="str">
        <f>TEXT(A6556,"mmmm")</f>
        <v>December</v>
      </c>
      <c r="C6556" t="s">
        <v>1423</v>
      </c>
      <c r="D6556" t="s">
        <v>22</v>
      </c>
      <c r="E6556" t="s">
        <v>23</v>
      </c>
      <c r="F6556" t="s">
        <v>50</v>
      </c>
      <c r="G6556" t="s">
        <v>2574</v>
      </c>
      <c r="H6556">
        <v>579.29999999999995</v>
      </c>
      <c r="I6556">
        <v>5</v>
      </c>
      <c r="J6556">
        <v>28.97</v>
      </c>
      <c r="K6556" s="6">
        <f>J6556/H6556</f>
        <v>5.0008631106507856E-2</v>
      </c>
      <c r="M6556" t="str">
        <f>LEFT(C6556, SEARCH(" ", C6556) - 1)</f>
        <v>Henry</v>
      </c>
      <c r="N6556" t="str" cm="1">
        <f t="array" ref="N6556">_xlfn.IFS(H6556&lt;0, "LOSS", H6556&gt;1000, "GREAT", H6556&gt;500, "GOOD", H6556&gt;=100, "OKAY", H6556&lt;100, "OKAY")</f>
        <v>GOOD</v>
      </c>
    </row>
    <row r="6557" spans="1:14">
      <c r="A6557" s="2">
        <v>42722</v>
      </c>
      <c r="B6557" s="2" t="str">
        <f>TEXT(A6557,"mmmm")</f>
        <v>December</v>
      </c>
      <c r="C6557" t="s">
        <v>1626</v>
      </c>
      <c r="D6557" t="s">
        <v>24</v>
      </c>
      <c r="E6557" t="s">
        <v>23</v>
      </c>
      <c r="F6557" t="s">
        <v>49</v>
      </c>
      <c r="G6557" t="s">
        <v>1651</v>
      </c>
      <c r="H6557">
        <v>900.08</v>
      </c>
      <c r="I6557">
        <v>4</v>
      </c>
      <c r="J6557">
        <v>117.01</v>
      </c>
      <c r="K6557" s="6">
        <f>J6557/H6557</f>
        <v>0.12999955559505821</v>
      </c>
      <c r="M6557" t="str">
        <f>LEFT(C6557, SEARCH(" ", C6557) - 1)</f>
        <v>Julie</v>
      </c>
      <c r="N6557" t="str" cm="1">
        <f t="array" ref="N6557">_xlfn.IFS(H6557&lt;0, "LOSS", H6557&gt;1000, "GREAT", H6557&gt;500, "GOOD", H6557&gt;=100, "OKAY", H6557&lt;100, "OKAY")</f>
        <v>GOOD</v>
      </c>
    </row>
    <row r="6558" spans="1:14">
      <c r="A6558" s="2">
        <v>42722</v>
      </c>
      <c r="B6558" s="2" t="str">
        <f>TEXT(A6558,"mmmm")</f>
        <v>December</v>
      </c>
      <c r="C6558" t="s">
        <v>958</v>
      </c>
      <c r="D6558" t="s">
        <v>242</v>
      </c>
      <c r="E6558" t="s">
        <v>23</v>
      </c>
      <c r="F6558" t="s">
        <v>38</v>
      </c>
      <c r="G6558" t="s">
        <v>1223</v>
      </c>
      <c r="H6558">
        <v>1793.98</v>
      </c>
      <c r="I6558">
        <v>2</v>
      </c>
      <c r="J6558">
        <v>843.17</v>
      </c>
      <c r="K6558" s="6">
        <f>J6558/H6558</f>
        <v>0.4699996655481109</v>
      </c>
      <c r="M6558" t="str">
        <f>LEFT(C6558, SEARCH(" ", C6558) - 1)</f>
        <v>Grace</v>
      </c>
      <c r="N6558" t="str" cm="1">
        <f t="array" ref="N6558">_xlfn.IFS(H6558&lt;0, "LOSS", H6558&gt;1000, "GREAT", H6558&gt;500, "GOOD", H6558&gt;=100, "OKAY", H6558&lt;100, "OKAY")</f>
        <v>GREAT</v>
      </c>
    </row>
    <row r="6559" spans="1:14">
      <c r="A6559" s="2">
        <v>42722</v>
      </c>
      <c r="B6559" s="2" t="str">
        <f>TEXT(A6559,"mmmm")</f>
        <v>December</v>
      </c>
      <c r="C6559" t="s">
        <v>2030</v>
      </c>
      <c r="D6559" t="s">
        <v>22</v>
      </c>
      <c r="E6559" t="s">
        <v>25</v>
      </c>
      <c r="F6559" t="s">
        <v>35</v>
      </c>
      <c r="G6559" t="s">
        <v>737</v>
      </c>
      <c r="H6559">
        <v>72.64</v>
      </c>
      <c r="I6559">
        <v>2</v>
      </c>
      <c r="J6559">
        <v>21.79</v>
      </c>
      <c r="K6559" s="6">
        <f>J6559/H6559</f>
        <v>0.2999724669603524</v>
      </c>
      <c r="M6559" t="str">
        <f>LEFT(C6559, SEARCH(" ", C6559) - 1)</f>
        <v>Jeremy</v>
      </c>
      <c r="N6559" t="str" cm="1">
        <f t="array" ref="N6559">_xlfn.IFS(H6559&lt;0, "LOSS", H6559&gt;1000, "GREAT", H6559&gt;500, "GOOD", H6559&gt;=100, "OKAY", H6559&lt;100, "OKAY")</f>
        <v>OKAY</v>
      </c>
    </row>
    <row r="6560" spans="1:14">
      <c r="A6560" s="2">
        <v>42722</v>
      </c>
      <c r="B6560" s="2" t="str">
        <f>TEXT(A6560,"mmmm")</f>
        <v>December</v>
      </c>
      <c r="C6560" t="s">
        <v>2030</v>
      </c>
      <c r="D6560" t="s">
        <v>22</v>
      </c>
      <c r="E6560" t="s">
        <v>25</v>
      </c>
      <c r="F6560" t="s">
        <v>35</v>
      </c>
      <c r="G6560" t="s">
        <v>1707</v>
      </c>
      <c r="H6560">
        <v>772.47</v>
      </c>
      <c r="I6560">
        <v>3</v>
      </c>
      <c r="J6560">
        <v>146.77000000000001</v>
      </c>
      <c r="K6560" s="6">
        <f>J6560/H6560</f>
        <v>0.19000090618405893</v>
      </c>
      <c r="M6560" t="str">
        <f>LEFT(C6560, SEARCH(" ", C6560) - 1)</f>
        <v>Jeremy</v>
      </c>
      <c r="N6560" t="str" cm="1">
        <f t="array" ref="N6560">_xlfn.IFS(H6560&lt;0, "LOSS", H6560&gt;1000, "GREAT", H6560&gt;500, "GOOD", H6560&gt;=100, "OKAY", H6560&lt;100, "OKAY")</f>
        <v>GOOD</v>
      </c>
    </row>
    <row r="6561" spans="1:14">
      <c r="A6561" s="2">
        <v>42722</v>
      </c>
      <c r="B6561" s="2" t="str">
        <f>TEXT(A6561,"mmmm")</f>
        <v>December</v>
      </c>
      <c r="C6561" t="s">
        <v>2030</v>
      </c>
      <c r="D6561" t="s">
        <v>22</v>
      </c>
      <c r="E6561" t="s">
        <v>21</v>
      </c>
      <c r="F6561" t="s">
        <v>44</v>
      </c>
      <c r="G6561" t="s">
        <v>2548</v>
      </c>
      <c r="H6561">
        <v>39.92</v>
      </c>
      <c r="I6561">
        <v>4</v>
      </c>
      <c r="J6561">
        <v>11.18</v>
      </c>
      <c r="K6561" s="6">
        <f>J6561/H6561</f>
        <v>0.28006012024048094</v>
      </c>
      <c r="M6561" t="str">
        <f>LEFT(C6561, SEARCH(" ", C6561) - 1)</f>
        <v>Jeremy</v>
      </c>
      <c r="N6561" t="str" cm="1">
        <f t="array" ref="N6561">_xlfn.IFS(H6561&lt;0, "LOSS", H6561&gt;1000, "GREAT", H6561&gt;500, "GOOD", H6561&gt;=100, "OKAY", H6561&lt;100, "OKAY")</f>
        <v>OKAY</v>
      </c>
    </row>
    <row r="6562" spans="1:14">
      <c r="A6562" s="2">
        <v>42722</v>
      </c>
      <c r="B6562" s="2" t="str">
        <f>TEXT(A6562,"mmmm")</f>
        <v>December</v>
      </c>
      <c r="C6562" t="s">
        <v>1046</v>
      </c>
      <c r="D6562" t="s">
        <v>148</v>
      </c>
      <c r="E6562" t="s">
        <v>23</v>
      </c>
      <c r="F6562" t="s">
        <v>38</v>
      </c>
      <c r="G6562" t="s">
        <v>994</v>
      </c>
      <c r="H6562">
        <v>45.24</v>
      </c>
      <c r="I6562">
        <v>4</v>
      </c>
      <c r="J6562">
        <v>-30.16</v>
      </c>
      <c r="K6562" s="6">
        <f>J6562/H6562</f>
        <v>-0.66666666666666663</v>
      </c>
      <c r="M6562" t="str">
        <f>LEFT(C6562, SEARCH(" ", C6562) - 1)</f>
        <v>Adrian</v>
      </c>
      <c r="N6562" t="str" cm="1">
        <f t="array" ref="N6562">_xlfn.IFS(H6562&lt;0, "LOSS", H6562&gt;1000, "GREAT", H6562&gt;500, "GOOD", H6562&gt;=100, "OKAY", H6562&lt;100, "OKAY")</f>
        <v>OKAY</v>
      </c>
    </row>
    <row r="6563" spans="1:14">
      <c r="A6563" s="2">
        <v>42722</v>
      </c>
      <c r="B6563" s="2" t="str">
        <f>TEXT(A6563,"mmmm")</f>
        <v>December</v>
      </c>
      <c r="C6563" t="s">
        <v>1046</v>
      </c>
      <c r="D6563" t="s">
        <v>148</v>
      </c>
      <c r="E6563" t="s">
        <v>23</v>
      </c>
      <c r="F6563" t="s">
        <v>37</v>
      </c>
      <c r="G6563" t="s">
        <v>102</v>
      </c>
      <c r="H6563">
        <v>18.690000000000001</v>
      </c>
      <c r="I6563">
        <v>4</v>
      </c>
      <c r="J6563">
        <v>2.34</v>
      </c>
      <c r="K6563" s="6">
        <f>J6563/H6563</f>
        <v>0.12520064205457462</v>
      </c>
      <c r="M6563" t="str">
        <f>LEFT(C6563, SEARCH(" ", C6563) - 1)</f>
        <v>Adrian</v>
      </c>
      <c r="N6563" t="str" cm="1">
        <f t="array" ref="N6563">_xlfn.IFS(H6563&lt;0, "LOSS", H6563&gt;1000, "GREAT", H6563&gt;500, "GOOD", H6563&gt;=100, "OKAY", H6563&lt;100, "OKAY")</f>
        <v>OKAY</v>
      </c>
    </row>
    <row r="6564" spans="1:14">
      <c r="A6564" s="2">
        <v>42722</v>
      </c>
      <c r="B6564" s="2" t="str">
        <f>TEXT(A6564,"mmmm")</f>
        <v>December</v>
      </c>
      <c r="C6564" t="s">
        <v>1046</v>
      </c>
      <c r="D6564" t="s">
        <v>148</v>
      </c>
      <c r="E6564" t="s">
        <v>23</v>
      </c>
      <c r="F6564" t="s">
        <v>47</v>
      </c>
      <c r="G6564" t="s">
        <v>324</v>
      </c>
      <c r="H6564">
        <v>11.65</v>
      </c>
      <c r="I6564">
        <v>2</v>
      </c>
      <c r="J6564">
        <v>3.79</v>
      </c>
      <c r="K6564" s="6">
        <f>J6564/H6564</f>
        <v>0.32532188841201715</v>
      </c>
      <c r="M6564" t="str">
        <f>LEFT(C6564, SEARCH(" ", C6564) - 1)</f>
        <v>Adrian</v>
      </c>
      <c r="N6564" t="str" cm="1">
        <f t="array" ref="N6564">_xlfn.IFS(H6564&lt;0, "LOSS", H6564&gt;1000, "GREAT", H6564&gt;500, "GOOD", H6564&gt;=100, "OKAY", H6564&lt;100, "OKAY")</f>
        <v>OKAY</v>
      </c>
    </row>
    <row r="6565" spans="1:14">
      <c r="A6565" s="2">
        <v>42722</v>
      </c>
      <c r="B6565" s="2" t="str">
        <f>TEXT(A6565,"mmmm")</f>
        <v>December</v>
      </c>
      <c r="C6565" t="s">
        <v>1046</v>
      </c>
      <c r="D6565" t="s">
        <v>148</v>
      </c>
      <c r="E6565" t="s">
        <v>25</v>
      </c>
      <c r="F6565" t="s">
        <v>35</v>
      </c>
      <c r="G6565" t="s">
        <v>2592</v>
      </c>
      <c r="H6565">
        <v>112.78</v>
      </c>
      <c r="I6565">
        <v>3</v>
      </c>
      <c r="J6565">
        <v>-8.4600000000000009</v>
      </c>
      <c r="K6565" s="6">
        <f>J6565/H6565</f>
        <v>-7.501330023053733E-2</v>
      </c>
      <c r="M6565" t="str">
        <f>LEFT(C6565, SEARCH(" ", C6565) - 1)</f>
        <v>Adrian</v>
      </c>
      <c r="N6565" t="str" cm="1">
        <f t="array" ref="N6565">_xlfn.IFS(H6565&lt;0, "LOSS", H6565&gt;1000, "GREAT", H6565&gt;500, "GOOD", H6565&gt;=100, "OKAY", H6565&lt;100, "OKAY")</f>
        <v>OKAY</v>
      </c>
    </row>
    <row r="6566" spans="1:14">
      <c r="A6566" s="2">
        <v>42722</v>
      </c>
      <c r="B6566" s="2" t="str">
        <f>TEXT(A6566,"mmmm")</f>
        <v>December</v>
      </c>
      <c r="C6566" t="s">
        <v>1046</v>
      </c>
      <c r="D6566" t="s">
        <v>148</v>
      </c>
      <c r="E6566" t="s">
        <v>21</v>
      </c>
      <c r="F6566" t="s">
        <v>51</v>
      </c>
      <c r="G6566" t="s">
        <v>2097</v>
      </c>
      <c r="H6566">
        <v>377.45</v>
      </c>
      <c r="I6566">
        <v>5</v>
      </c>
      <c r="J6566">
        <v>-264.22000000000003</v>
      </c>
      <c r="K6566" s="6">
        <f>J6566/H6566</f>
        <v>-0.70001324678765409</v>
      </c>
      <c r="M6566" t="str">
        <f>LEFT(C6566, SEARCH(" ", C6566) - 1)</f>
        <v>Adrian</v>
      </c>
      <c r="N6566" t="str" cm="1">
        <f t="array" ref="N6566">_xlfn.IFS(H6566&lt;0, "LOSS", H6566&gt;1000, "GREAT", H6566&gt;500, "GOOD", H6566&gt;=100, "OKAY", H6566&lt;100, "OKAY")</f>
        <v>OKAY</v>
      </c>
    </row>
    <row r="6567" spans="1:14">
      <c r="A6567" s="2">
        <v>42722</v>
      </c>
      <c r="B6567" s="2" t="str">
        <f>TEXT(A6567,"mmmm")</f>
        <v>December</v>
      </c>
      <c r="C6567" t="s">
        <v>1046</v>
      </c>
      <c r="D6567" t="s">
        <v>148</v>
      </c>
      <c r="E6567" t="s">
        <v>23</v>
      </c>
      <c r="F6567" t="s">
        <v>45</v>
      </c>
      <c r="G6567" t="s">
        <v>1667</v>
      </c>
      <c r="H6567">
        <v>15.94</v>
      </c>
      <c r="I6567">
        <v>4</v>
      </c>
      <c r="J6567">
        <v>5.18</v>
      </c>
      <c r="K6567" s="6">
        <f>J6567/H6567</f>
        <v>0.32496863237139273</v>
      </c>
      <c r="M6567" t="str">
        <f>LEFT(C6567, SEARCH(" ", C6567) - 1)</f>
        <v>Adrian</v>
      </c>
      <c r="N6567" t="str" cm="1">
        <f t="array" ref="N6567">_xlfn.IFS(H6567&lt;0, "LOSS", H6567&gt;1000, "GREAT", H6567&gt;500, "GOOD", H6567&gt;=100, "OKAY", H6567&lt;100, "OKAY")</f>
        <v>OKAY</v>
      </c>
    </row>
    <row r="6568" spans="1:14">
      <c r="A6568" s="2">
        <v>42722</v>
      </c>
      <c r="B6568" s="2" t="str">
        <f>TEXT(A6568,"mmmm")</f>
        <v>December</v>
      </c>
      <c r="C6568" t="s">
        <v>1046</v>
      </c>
      <c r="D6568" t="s">
        <v>148</v>
      </c>
      <c r="E6568" t="s">
        <v>25</v>
      </c>
      <c r="F6568" t="s">
        <v>48</v>
      </c>
      <c r="G6568" t="s">
        <v>204</v>
      </c>
      <c r="H6568">
        <v>28.68</v>
      </c>
      <c r="I6568">
        <v>3</v>
      </c>
      <c r="J6568">
        <v>-7.17</v>
      </c>
      <c r="K6568" s="6">
        <f>J6568/H6568</f>
        <v>-0.25</v>
      </c>
      <c r="M6568" t="str">
        <f>LEFT(C6568, SEARCH(" ", C6568) - 1)</f>
        <v>Adrian</v>
      </c>
      <c r="N6568" t="str" cm="1">
        <f t="array" ref="N6568">_xlfn.IFS(H6568&lt;0, "LOSS", H6568&gt;1000, "GREAT", H6568&gt;500, "GOOD", H6568&gt;=100, "OKAY", H6568&lt;100, "OKAY")</f>
        <v>OKAY</v>
      </c>
    </row>
    <row r="6569" spans="1:14">
      <c r="A6569" s="2">
        <v>42722</v>
      </c>
      <c r="B6569" s="2" t="str">
        <f>TEXT(A6569,"mmmm")</f>
        <v>December</v>
      </c>
      <c r="C6569" t="s">
        <v>2254</v>
      </c>
      <c r="D6569" t="s">
        <v>222</v>
      </c>
      <c r="E6569" t="s">
        <v>21</v>
      </c>
      <c r="F6569" t="s">
        <v>40</v>
      </c>
      <c r="G6569" t="s">
        <v>1077</v>
      </c>
      <c r="H6569">
        <v>563.94000000000005</v>
      </c>
      <c r="I6569">
        <v>3</v>
      </c>
      <c r="J6569">
        <v>112.79</v>
      </c>
      <c r="K6569" s="6">
        <f>J6569/H6569</f>
        <v>0.20000354647657551</v>
      </c>
      <c r="M6569" t="str">
        <f>LEFT(C6569, SEARCH(" ", C6569) - 1)</f>
        <v>Parhena</v>
      </c>
      <c r="N6569" t="str" cm="1">
        <f t="array" ref="N6569">_xlfn.IFS(H6569&lt;0, "LOSS", H6569&gt;1000, "GREAT", H6569&gt;500, "GOOD", H6569&gt;=100, "OKAY", H6569&lt;100, "OKAY")</f>
        <v>GOOD</v>
      </c>
    </row>
    <row r="6570" spans="1:14">
      <c r="A6570" s="2">
        <v>42722</v>
      </c>
      <c r="B6570" s="2" t="str">
        <f>TEXT(A6570,"mmmm")</f>
        <v>December</v>
      </c>
      <c r="C6570" t="s">
        <v>569</v>
      </c>
      <c r="D6570" t="s">
        <v>22</v>
      </c>
      <c r="E6570" t="s">
        <v>25</v>
      </c>
      <c r="F6570" t="s">
        <v>48</v>
      </c>
      <c r="G6570" t="s">
        <v>819</v>
      </c>
      <c r="H6570">
        <v>66.98</v>
      </c>
      <c r="I6570">
        <v>7</v>
      </c>
      <c r="J6570">
        <v>6.7</v>
      </c>
      <c r="K6570" s="6">
        <f>J6570/H6570</f>
        <v>0.10002985965959987</v>
      </c>
      <c r="M6570" t="str">
        <f>LEFT(C6570, SEARCH(" ", C6570) - 1)</f>
        <v>Andy</v>
      </c>
      <c r="N6570" t="str" cm="1">
        <f t="array" ref="N6570">_xlfn.IFS(H6570&lt;0, "LOSS", H6570&gt;1000, "GREAT", H6570&gt;500, "GOOD", H6570&gt;=100, "OKAY", H6570&lt;100, "OKAY")</f>
        <v>OKAY</v>
      </c>
    </row>
    <row r="6571" spans="1:14">
      <c r="A6571" s="2">
        <v>42723</v>
      </c>
      <c r="B6571" s="2" t="str">
        <f>TEXT(A6571,"mmmm")</f>
        <v>December</v>
      </c>
      <c r="C6571" t="s">
        <v>1497</v>
      </c>
      <c r="D6571" t="s">
        <v>73</v>
      </c>
      <c r="E6571" t="s">
        <v>21</v>
      </c>
      <c r="F6571" t="s">
        <v>51</v>
      </c>
      <c r="G6571" t="s">
        <v>589</v>
      </c>
      <c r="H6571">
        <v>455.97</v>
      </c>
      <c r="I6571">
        <v>6</v>
      </c>
      <c r="J6571">
        <v>-218.87</v>
      </c>
      <c r="K6571" s="6">
        <f>J6571/H6571</f>
        <v>-0.48000964975765947</v>
      </c>
      <c r="M6571" t="str">
        <f>LEFT(C6571, SEARCH(" ", C6571) - 1)</f>
        <v>Erin</v>
      </c>
      <c r="N6571" t="str" cm="1">
        <f t="array" ref="N6571">_xlfn.IFS(H6571&lt;0, "LOSS", H6571&gt;1000, "GREAT", H6571&gt;500, "GOOD", H6571&gt;=100, "OKAY", H6571&lt;100, "OKAY")</f>
        <v>OKAY</v>
      </c>
    </row>
    <row r="6572" spans="1:14">
      <c r="A6572" s="2">
        <v>42723</v>
      </c>
      <c r="B6572" s="2" t="str">
        <f>TEXT(A6572,"mmmm")</f>
        <v>December</v>
      </c>
      <c r="C6572" t="s">
        <v>1497</v>
      </c>
      <c r="D6572" t="s">
        <v>73</v>
      </c>
      <c r="E6572" t="s">
        <v>23</v>
      </c>
      <c r="F6572" t="s">
        <v>38</v>
      </c>
      <c r="G6572" t="s">
        <v>969</v>
      </c>
      <c r="H6572">
        <v>10.44</v>
      </c>
      <c r="I6572">
        <v>6</v>
      </c>
      <c r="J6572">
        <v>-7.66</v>
      </c>
      <c r="K6572" s="6">
        <f>J6572/H6572</f>
        <v>-0.73371647509578553</v>
      </c>
      <c r="M6572" t="str">
        <f>LEFT(C6572, SEARCH(" ", C6572) - 1)</f>
        <v>Erin</v>
      </c>
      <c r="N6572" t="str" cm="1">
        <f t="array" ref="N6572">_xlfn.IFS(H6572&lt;0, "LOSS", H6572&gt;1000, "GREAT", H6572&gt;500, "GOOD", H6572&gt;=100, "OKAY", H6572&lt;100, "OKAY")</f>
        <v>OKAY</v>
      </c>
    </row>
    <row r="6573" spans="1:14">
      <c r="A6573" s="2">
        <v>42723</v>
      </c>
      <c r="B6573" s="2" t="str">
        <f>TEXT(A6573,"mmmm")</f>
        <v>December</v>
      </c>
      <c r="C6573" t="s">
        <v>1497</v>
      </c>
      <c r="D6573" t="s">
        <v>73</v>
      </c>
      <c r="E6573" t="s">
        <v>23</v>
      </c>
      <c r="F6573" t="s">
        <v>38</v>
      </c>
      <c r="G6573" t="s">
        <v>1049</v>
      </c>
      <c r="H6573">
        <v>5.21</v>
      </c>
      <c r="I6573">
        <v>2</v>
      </c>
      <c r="J6573">
        <v>-4.17</v>
      </c>
      <c r="K6573" s="6">
        <f>J6573/H6573</f>
        <v>-0.80038387715930903</v>
      </c>
      <c r="M6573" t="str">
        <f>LEFT(C6573, SEARCH(" ", C6573) - 1)</f>
        <v>Erin</v>
      </c>
      <c r="N6573" t="str" cm="1">
        <f t="array" ref="N6573">_xlfn.IFS(H6573&lt;0, "LOSS", H6573&gt;1000, "GREAT", H6573&gt;500, "GOOD", H6573&gt;=100, "OKAY", H6573&lt;100, "OKAY")</f>
        <v>OKAY</v>
      </c>
    </row>
    <row r="6574" spans="1:14">
      <c r="A6574" s="2">
        <v>42723</v>
      </c>
      <c r="B6574" s="2" t="str">
        <f>TEXT(A6574,"mmmm")</f>
        <v>December</v>
      </c>
      <c r="C6574" t="s">
        <v>247</v>
      </c>
      <c r="D6574" t="s">
        <v>24</v>
      </c>
      <c r="E6574" t="s">
        <v>23</v>
      </c>
      <c r="F6574" t="s">
        <v>38</v>
      </c>
      <c r="G6574" t="s">
        <v>1299</v>
      </c>
      <c r="H6574">
        <v>34.25</v>
      </c>
      <c r="I6574">
        <v>3</v>
      </c>
      <c r="J6574">
        <v>11.56</v>
      </c>
      <c r="K6574" s="6">
        <f>J6574/H6574</f>
        <v>0.3375182481751825</v>
      </c>
      <c r="M6574" t="str">
        <f>LEFT(C6574, SEARCH(" ", C6574) - 1)</f>
        <v>Mark</v>
      </c>
      <c r="N6574" t="str" cm="1">
        <f t="array" ref="N6574">_xlfn.IFS(H6574&lt;0, "LOSS", H6574&gt;1000, "GREAT", H6574&gt;500, "GOOD", H6574&gt;=100, "OKAY", H6574&lt;100, "OKAY")</f>
        <v>OKAY</v>
      </c>
    </row>
    <row r="6575" spans="1:14">
      <c r="A6575" s="2">
        <v>42723</v>
      </c>
      <c r="B6575" s="2" t="str">
        <f>TEXT(A6575,"mmmm")</f>
        <v>December</v>
      </c>
      <c r="C6575" t="s">
        <v>247</v>
      </c>
      <c r="D6575" t="s">
        <v>24</v>
      </c>
      <c r="E6575" t="s">
        <v>23</v>
      </c>
      <c r="F6575" t="s">
        <v>37</v>
      </c>
      <c r="G6575" t="s">
        <v>2467</v>
      </c>
      <c r="H6575">
        <v>3.52</v>
      </c>
      <c r="I6575">
        <v>2</v>
      </c>
      <c r="J6575">
        <v>1.02</v>
      </c>
      <c r="K6575" s="6">
        <f>J6575/H6575</f>
        <v>0.28977272727272729</v>
      </c>
      <c r="M6575" t="str">
        <f>LEFT(C6575, SEARCH(" ", C6575) - 1)</f>
        <v>Mark</v>
      </c>
      <c r="N6575" t="str" cm="1">
        <f t="array" ref="N6575">_xlfn.IFS(H6575&lt;0, "LOSS", H6575&gt;1000, "GREAT", H6575&gt;500, "GOOD", H6575&gt;=100, "OKAY", H6575&lt;100, "OKAY")</f>
        <v>OKAY</v>
      </c>
    </row>
    <row r="6576" spans="1:14">
      <c r="A6576" s="2">
        <v>42723</v>
      </c>
      <c r="B6576" s="2" t="str">
        <f>TEXT(A6576,"mmmm")</f>
        <v>December</v>
      </c>
      <c r="C6576" t="s">
        <v>1537</v>
      </c>
      <c r="D6576" t="s">
        <v>29</v>
      </c>
      <c r="E6576" t="s">
        <v>23</v>
      </c>
      <c r="F6576" t="s">
        <v>38</v>
      </c>
      <c r="G6576" t="s">
        <v>289</v>
      </c>
      <c r="H6576">
        <v>1.8</v>
      </c>
      <c r="I6576">
        <v>5</v>
      </c>
      <c r="J6576">
        <v>-2.88</v>
      </c>
      <c r="K6576" s="6">
        <f>J6576/H6576</f>
        <v>-1.5999999999999999</v>
      </c>
      <c r="M6576" t="str">
        <f>LEFT(C6576, SEARCH(" ", C6576) - 1)</f>
        <v>Barry</v>
      </c>
      <c r="N6576" t="str" cm="1">
        <f t="array" ref="N6576">_xlfn.IFS(H6576&lt;0, "LOSS", H6576&gt;1000, "GREAT", H6576&gt;500, "GOOD", H6576&gt;=100, "OKAY", H6576&lt;100, "OKAY")</f>
        <v>OKAY</v>
      </c>
    </row>
    <row r="6577" spans="1:14">
      <c r="A6577" s="2">
        <v>42723</v>
      </c>
      <c r="B6577" s="2" t="str">
        <f>TEXT(A6577,"mmmm")</f>
        <v>December</v>
      </c>
      <c r="C6577" t="s">
        <v>355</v>
      </c>
      <c r="D6577" t="s">
        <v>27</v>
      </c>
      <c r="E6577" t="s">
        <v>21</v>
      </c>
      <c r="F6577" t="s">
        <v>44</v>
      </c>
      <c r="G6577" t="s">
        <v>1929</v>
      </c>
      <c r="H6577">
        <v>303.92</v>
      </c>
      <c r="I6577">
        <v>5</v>
      </c>
      <c r="J6577">
        <v>-30.39</v>
      </c>
      <c r="K6577" s="6">
        <f>J6577/H6577</f>
        <v>-9.9993419320873911E-2</v>
      </c>
      <c r="M6577" t="str">
        <f>LEFT(C6577, SEARCH(" ", C6577) - 1)</f>
        <v>Clay</v>
      </c>
      <c r="N6577" t="str" cm="1">
        <f t="array" ref="N6577">_xlfn.IFS(H6577&lt;0, "LOSS", H6577&gt;1000, "GREAT", H6577&gt;500, "GOOD", H6577&gt;=100, "OKAY", H6577&lt;100, "OKAY")</f>
        <v>OKAY</v>
      </c>
    </row>
    <row r="6578" spans="1:14">
      <c r="A6578" s="2">
        <v>42724</v>
      </c>
      <c r="B6578" s="2" t="str">
        <f>TEXT(A6578,"mmmm")</f>
        <v>December</v>
      </c>
      <c r="C6578" t="s">
        <v>2465</v>
      </c>
      <c r="D6578" t="s">
        <v>203</v>
      </c>
      <c r="E6578" t="s">
        <v>25</v>
      </c>
      <c r="F6578" t="s">
        <v>35</v>
      </c>
      <c r="G6578" t="s">
        <v>482</v>
      </c>
      <c r="H6578">
        <v>66.3</v>
      </c>
      <c r="I6578">
        <v>3</v>
      </c>
      <c r="J6578">
        <v>8.6199999999999992</v>
      </c>
      <c r="K6578" s="6">
        <f>J6578/H6578</f>
        <v>0.13001508295625941</v>
      </c>
      <c r="M6578" t="str">
        <f>LEFT(C6578, SEARCH(" ", C6578) - 1)</f>
        <v>Stuart</v>
      </c>
      <c r="N6578" t="str" cm="1">
        <f t="array" ref="N6578">_xlfn.IFS(H6578&lt;0, "LOSS", H6578&gt;1000, "GREAT", H6578&gt;500, "GOOD", H6578&gt;=100, "OKAY", H6578&lt;100, "OKAY")</f>
        <v>OKAY</v>
      </c>
    </row>
    <row r="6579" spans="1:14">
      <c r="A6579" s="2">
        <v>42724</v>
      </c>
      <c r="B6579" s="2" t="str">
        <f>TEXT(A6579,"mmmm")</f>
        <v>December</v>
      </c>
      <c r="C6579" t="s">
        <v>1085</v>
      </c>
      <c r="D6579" t="s">
        <v>203</v>
      </c>
      <c r="E6579" t="s">
        <v>21</v>
      </c>
      <c r="F6579" t="s">
        <v>44</v>
      </c>
      <c r="G6579" t="s">
        <v>571</v>
      </c>
      <c r="H6579">
        <v>18.920000000000002</v>
      </c>
      <c r="I6579">
        <v>4</v>
      </c>
      <c r="J6579">
        <v>7.38</v>
      </c>
      <c r="K6579" s="6">
        <f>J6579/H6579</f>
        <v>0.39006342494714585</v>
      </c>
      <c r="M6579" t="str">
        <f>LEFT(C6579, SEARCH(" ", C6579) - 1)</f>
        <v>Alejandro</v>
      </c>
      <c r="N6579" t="str" cm="1">
        <f t="array" ref="N6579">_xlfn.IFS(H6579&lt;0, "LOSS", H6579&gt;1000, "GREAT", H6579&gt;500, "GOOD", H6579&gt;=100, "OKAY", H6579&lt;100, "OKAY")</f>
        <v>OKAY</v>
      </c>
    </row>
    <row r="6580" spans="1:14">
      <c r="A6580" s="2">
        <v>42724</v>
      </c>
      <c r="B6580" s="2" t="str">
        <f>TEXT(A6580,"mmmm")</f>
        <v>December</v>
      </c>
      <c r="C6580" t="s">
        <v>1085</v>
      </c>
      <c r="D6580" t="s">
        <v>203</v>
      </c>
      <c r="E6580" t="s">
        <v>23</v>
      </c>
      <c r="F6580" t="s">
        <v>38</v>
      </c>
      <c r="G6580" t="s">
        <v>884</v>
      </c>
      <c r="H6580">
        <v>15.42</v>
      </c>
      <c r="I6580">
        <v>2</v>
      </c>
      <c r="J6580">
        <v>6.94</v>
      </c>
      <c r="K6580" s="6">
        <f>J6580/H6580</f>
        <v>0.45006485084306097</v>
      </c>
      <c r="M6580" t="str">
        <f>LEFT(C6580, SEARCH(" ", C6580) - 1)</f>
        <v>Alejandro</v>
      </c>
      <c r="N6580" t="str" cm="1">
        <f t="array" ref="N6580">_xlfn.IFS(H6580&lt;0, "LOSS", H6580&gt;1000, "GREAT", H6580&gt;500, "GOOD", H6580&gt;=100, "OKAY", H6580&lt;100, "OKAY")</f>
        <v>OKAY</v>
      </c>
    </row>
    <row r="6581" spans="1:14">
      <c r="A6581" s="2">
        <v>42724</v>
      </c>
      <c r="B6581" s="2" t="str">
        <f>TEXT(A6581,"mmmm")</f>
        <v>December</v>
      </c>
      <c r="C6581" t="s">
        <v>1817</v>
      </c>
      <c r="D6581" t="s">
        <v>222</v>
      </c>
      <c r="E6581" t="s">
        <v>23</v>
      </c>
      <c r="F6581" t="s">
        <v>47</v>
      </c>
      <c r="G6581" t="s">
        <v>2724</v>
      </c>
      <c r="H6581">
        <v>33.9</v>
      </c>
      <c r="I6581">
        <v>5</v>
      </c>
      <c r="J6581">
        <v>15.59</v>
      </c>
      <c r="K6581" s="6">
        <f>J6581/H6581</f>
        <v>0.45988200589970502</v>
      </c>
      <c r="M6581" t="str">
        <f>LEFT(C6581, SEARCH(" ", C6581) - 1)</f>
        <v>Matt</v>
      </c>
      <c r="N6581" t="str" cm="1">
        <f t="array" ref="N6581">_xlfn.IFS(H6581&lt;0, "LOSS", H6581&gt;1000, "GREAT", H6581&gt;500, "GOOD", H6581&gt;=100, "OKAY", H6581&lt;100, "OKAY")</f>
        <v>OKAY</v>
      </c>
    </row>
    <row r="6582" spans="1:14">
      <c r="A6582" s="2">
        <v>42726</v>
      </c>
      <c r="B6582" s="2" t="str">
        <f>TEXT(A6582,"mmmm")</f>
        <v>December</v>
      </c>
      <c r="C6582" t="s">
        <v>305</v>
      </c>
      <c r="D6582" t="s">
        <v>148</v>
      </c>
      <c r="E6582" t="s">
        <v>23</v>
      </c>
      <c r="F6582" t="s">
        <v>38</v>
      </c>
      <c r="G6582" t="s">
        <v>1052</v>
      </c>
      <c r="H6582">
        <v>31.32</v>
      </c>
      <c r="I6582">
        <v>10</v>
      </c>
      <c r="J6582">
        <v>-25.06</v>
      </c>
      <c r="K6582" s="6">
        <f>J6582/H6582</f>
        <v>-0.80012771392081727</v>
      </c>
      <c r="M6582" t="str">
        <f>LEFT(C6582, SEARCH(" ", C6582) - 1)</f>
        <v>Sue</v>
      </c>
      <c r="N6582" t="str" cm="1">
        <f t="array" ref="N6582">_xlfn.IFS(H6582&lt;0, "LOSS", H6582&gt;1000, "GREAT", H6582&gt;500, "GOOD", H6582&gt;=100, "OKAY", H6582&lt;100, "OKAY")</f>
        <v>OKAY</v>
      </c>
    </row>
    <row r="6583" spans="1:14">
      <c r="A6583" s="2">
        <v>42726</v>
      </c>
      <c r="B6583" s="2" t="str">
        <f>TEXT(A6583,"mmmm")</f>
        <v>December</v>
      </c>
      <c r="C6583" t="s">
        <v>305</v>
      </c>
      <c r="D6583" t="s">
        <v>148</v>
      </c>
      <c r="E6583" t="s">
        <v>21</v>
      </c>
      <c r="F6583" t="s">
        <v>44</v>
      </c>
      <c r="G6583" t="s">
        <v>845</v>
      </c>
      <c r="H6583">
        <v>11.84</v>
      </c>
      <c r="I6583">
        <v>4</v>
      </c>
      <c r="J6583">
        <v>3.11</v>
      </c>
      <c r="K6583" s="6">
        <f>J6583/H6583</f>
        <v>0.26266891891891891</v>
      </c>
      <c r="M6583" t="str">
        <f>LEFT(C6583, SEARCH(" ", C6583) - 1)</f>
        <v>Sue</v>
      </c>
      <c r="N6583" t="str" cm="1">
        <f t="array" ref="N6583">_xlfn.IFS(H6583&lt;0, "LOSS", H6583&gt;1000, "GREAT", H6583&gt;500, "GOOD", H6583&gt;=100, "OKAY", H6583&lt;100, "OKAY")</f>
        <v>OKAY</v>
      </c>
    </row>
    <row r="6584" spans="1:14">
      <c r="A6584" s="2">
        <v>42726</v>
      </c>
      <c r="B6584" s="2" t="str">
        <f>TEXT(A6584,"mmmm")</f>
        <v>December</v>
      </c>
      <c r="C6584" t="s">
        <v>305</v>
      </c>
      <c r="D6584" t="s">
        <v>148</v>
      </c>
      <c r="E6584" t="s">
        <v>21</v>
      </c>
      <c r="F6584" t="s">
        <v>44</v>
      </c>
      <c r="G6584" t="s">
        <v>859</v>
      </c>
      <c r="H6584">
        <v>22.78</v>
      </c>
      <c r="I6584">
        <v>1</v>
      </c>
      <c r="J6584">
        <v>4.84</v>
      </c>
      <c r="K6584" s="6">
        <f>J6584/H6584</f>
        <v>0.21246707638279191</v>
      </c>
      <c r="M6584" t="str">
        <f>LEFT(C6584, SEARCH(" ", C6584) - 1)</f>
        <v>Sue</v>
      </c>
      <c r="N6584" t="str" cm="1">
        <f t="array" ref="N6584">_xlfn.IFS(H6584&lt;0, "LOSS", H6584&gt;1000, "GREAT", H6584&gt;500, "GOOD", H6584&gt;=100, "OKAY", H6584&lt;100, "OKAY")</f>
        <v>OKAY</v>
      </c>
    </row>
    <row r="6585" spans="1:14">
      <c r="A6585" s="2">
        <v>42726</v>
      </c>
      <c r="B6585" s="2" t="str">
        <f>TEXT(A6585,"mmmm")</f>
        <v>December</v>
      </c>
      <c r="C6585" t="s">
        <v>654</v>
      </c>
      <c r="D6585" t="s">
        <v>24</v>
      </c>
      <c r="E6585" t="s">
        <v>23</v>
      </c>
      <c r="F6585" t="s">
        <v>38</v>
      </c>
      <c r="G6585" t="s">
        <v>828</v>
      </c>
      <c r="H6585">
        <v>25.58</v>
      </c>
      <c r="I6585">
        <v>2</v>
      </c>
      <c r="J6585">
        <v>8.9499999999999993</v>
      </c>
      <c r="K6585" s="6">
        <f>J6585/H6585</f>
        <v>0.34988272087568412</v>
      </c>
      <c r="M6585" t="str">
        <f>LEFT(C6585, SEARCH(" ", C6585) - 1)</f>
        <v>Lena</v>
      </c>
      <c r="N6585" t="str" cm="1">
        <f t="array" ref="N6585">_xlfn.IFS(H6585&lt;0, "LOSS", H6585&gt;1000, "GREAT", H6585&gt;500, "GOOD", H6585&gt;=100, "OKAY", H6585&lt;100, "OKAY")</f>
        <v>OKAY</v>
      </c>
    </row>
    <row r="6586" spans="1:14">
      <c r="A6586" s="2">
        <v>42726</v>
      </c>
      <c r="B6586" s="2" t="str">
        <f>TEXT(A6586,"mmmm")</f>
        <v>December</v>
      </c>
      <c r="C6586" t="s">
        <v>1178</v>
      </c>
      <c r="D6586" t="s">
        <v>28</v>
      </c>
      <c r="E6586" t="s">
        <v>23</v>
      </c>
      <c r="F6586" t="s">
        <v>38</v>
      </c>
      <c r="G6586" t="s">
        <v>2197</v>
      </c>
      <c r="H6586">
        <v>55.36</v>
      </c>
      <c r="I6586">
        <v>4</v>
      </c>
      <c r="J6586">
        <v>19.38</v>
      </c>
      <c r="K6586" s="6">
        <f>J6586/H6586</f>
        <v>0.35007225433526012</v>
      </c>
      <c r="M6586" t="str">
        <f>LEFT(C6586, SEARCH(" ", C6586) - 1)</f>
        <v>Emily</v>
      </c>
      <c r="N6586" t="str" cm="1">
        <f t="array" ref="N6586">_xlfn.IFS(H6586&lt;0, "LOSS", H6586&gt;1000, "GREAT", H6586&gt;500, "GOOD", H6586&gt;=100, "OKAY", H6586&lt;100, "OKAY")</f>
        <v>OKAY</v>
      </c>
    </row>
    <row r="6587" spans="1:14">
      <c r="A6587" s="2">
        <v>42726</v>
      </c>
      <c r="B6587" s="2" t="str">
        <f>TEXT(A6587,"mmmm")</f>
        <v>December</v>
      </c>
      <c r="C6587" t="s">
        <v>1178</v>
      </c>
      <c r="D6587" t="s">
        <v>28</v>
      </c>
      <c r="E6587" t="s">
        <v>25</v>
      </c>
      <c r="F6587" t="s">
        <v>46</v>
      </c>
      <c r="G6587" t="s">
        <v>2705</v>
      </c>
      <c r="H6587">
        <v>11.56</v>
      </c>
      <c r="I6587">
        <v>1</v>
      </c>
      <c r="J6587">
        <v>3.76</v>
      </c>
      <c r="K6587" s="6">
        <f>J6587/H6587</f>
        <v>0.32525951557093424</v>
      </c>
      <c r="M6587" t="str">
        <f>LEFT(C6587, SEARCH(" ", C6587) - 1)</f>
        <v>Emily</v>
      </c>
      <c r="N6587" t="str" cm="1">
        <f t="array" ref="N6587">_xlfn.IFS(H6587&lt;0, "LOSS", H6587&gt;1000, "GREAT", H6587&gt;500, "GOOD", H6587&gt;=100, "OKAY", H6587&lt;100, "OKAY")</f>
        <v>OKAY</v>
      </c>
    </row>
    <row r="6588" spans="1:14">
      <c r="A6588" s="2">
        <v>42726</v>
      </c>
      <c r="B6588" s="2" t="str">
        <f>TEXT(A6588,"mmmm")</f>
        <v>December</v>
      </c>
      <c r="C6588" t="s">
        <v>1419</v>
      </c>
      <c r="D6588" t="s">
        <v>22</v>
      </c>
      <c r="E6588" t="s">
        <v>21</v>
      </c>
      <c r="F6588" t="s">
        <v>44</v>
      </c>
      <c r="G6588" t="s">
        <v>1476</v>
      </c>
      <c r="H6588">
        <v>842.72</v>
      </c>
      <c r="I6588">
        <v>8</v>
      </c>
      <c r="J6588">
        <v>202.25</v>
      </c>
      <c r="K6588" s="6">
        <f>J6588/H6588</f>
        <v>0.23999667742547939</v>
      </c>
      <c r="M6588" t="str">
        <f>LEFT(C6588, SEARCH(" ", C6588) - 1)</f>
        <v>Duane</v>
      </c>
      <c r="N6588" t="str" cm="1">
        <f t="array" ref="N6588">_xlfn.IFS(H6588&lt;0, "LOSS", H6588&gt;1000, "GREAT", H6588&gt;500, "GOOD", H6588&gt;=100, "OKAY", H6588&lt;100, "OKAY")</f>
        <v>GOOD</v>
      </c>
    </row>
    <row r="6589" spans="1:14">
      <c r="A6589" s="2">
        <v>42726</v>
      </c>
      <c r="B6589" s="2" t="str">
        <f>TEXT(A6589,"mmmm")</f>
        <v>December</v>
      </c>
      <c r="C6589" t="s">
        <v>1419</v>
      </c>
      <c r="D6589" t="s">
        <v>22</v>
      </c>
      <c r="E6589" t="s">
        <v>21</v>
      </c>
      <c r="F6589" t="s">
        <v>44</v>
      </c>
      <c r="G6589" t="s">
        <v>2699</v>
      </c>
      <c r="H6589">
        <v>41.96</v>
      </c>
      <c r="I6589">
        <v>2</v>
      </c>
      <c r="J6589">
        <v>10.91</v>
      </c>
      <c r="K6589" s="6">
        <f>J6589/H6589</f>
        <v>0.26000953288846518</v>
      </c>
      <c r="M6589" t="str">
        <f>LEFT(C6589, SEARCH(" ", C6589) - 1)</f>
        <v>Duane</v>
      </c>
      <c r="N6589" t="str" cm="1">
        <f t="array" ref="N6589">_xlfn.IFS(H6589&lt;0, "LOSS", H6589&gt;1000, "GREAT", H6589&gt;500, "GOOD", H6589&gt;=100, "OKAY", H6589&lt;100, "OKAY")</f>
        <v>OKAY</v>
      </c>
    </row>
    <row r="6590" spans="1:14">
      <c r="A6590" s="2">
        <v>42727</v>
      </c>
      <c r="B6590" s="2" t="str">
        <f>TEXT(A6590,"mmmm")</f>
        <v>December</v>
      </c>
      <c r="C6590" t="s">
        <v>1344</v>
      </c>
      <c r="D6590" t="s">
        <v>106</v>
      </c>
      <c r="E6590" t="s">
        <v>21</v>
      </c>
      <c r="F6590" t="s">
        <v>44</v>
      </c>
      <c r="G6590" t="s">
        <v>2676</v>
      </c>
      <c r="H6590">
        <v>572.76</v>
      </c>
      <c r="I6590">
        <v>6</v>
      </c>
      <c r="J6590">
        <v>166.1</v>
      </c>
      <c r="K6590" s="6">
        <f>J6590/H6590</f>
        <v>0.28999930162720861</v>
      </c>
      <c r="M6590" t="str">
        <f>LEFT(C6590, SEARCH(" ", C6590) - 1)</f>
        <v>Logan</v>
      </c>
      <c r="N6590" t="str" cm="1">
        <f t="array" ref="N6590">_xlfn.IFS(H6590&lt;0, "LOSS", H6590&gt;1000, "GREAT", H6590&gt;500, "GOOD", H6590&gt;=100, "OKAY", H6590&lt;100, "OKAY")</f>
        <v>GOOD</v>
      </c>
    </row>
    <row r="6591" spans="1:14">
      <c r="A6591" s="2">
        <v>42727</v>
      </c>
      <c r="B6591" s="2" t="str">
        <f>TEXT(A6591,"mmmm")</f>
        <v>December</v>
      </c>
      <c r="C6591" t="s">
        <v>1344</v>
      </c>
      <c r="D6591" t="s">
        <v>106</v>
      </c>
      <c r="E6591" t="s">
        <v>21</v>
      </c>
      <c r="F6591" t="s">
        <v>44</v>
      </c>
      <c r="G6591" t="s">
        <v>2676</v>
      </c>
      <c r="H6591">
        <v>286.38</v>
      </c>
      <c r="I6591">
        <v>3</v>
      </c>
      <c r="J6591">
        <v>83.05</v>
      </c>
      <c r="K6591" s="6">
        <f>J6591/H6591</f>
        <v>0.28999930162720861</v>
      </c>
      <c r="M6591" t="str">
        <f>LEFT(C6591, SEARCH(" ", C6591) - 1)</f>
        <v>Logan</v>
      </c>
      <c r="N6591" t="str" cm="1">
        <f t="array" ref="N6591">_xlfn.IFS(H6591&lt;0, "LOSS", H6591&gt;1000, "GREAT", H6591&gt;500, "GOOD", H6591&gt;=100, "OKAY", H6591&lt;100, "OKAY")</f>
        <v>OKAY</v>
      </c>
    </row>
    <row r="6592" spans="1:14">
      <c r="A6592" s="2">
        <v>42727</v>
      </c>
      <c r="B6592" s="2" t="str">
        <f>TEXT(A6592,"mmmm")</f>
        <v>December</v>
      </c>
      <c r="C6592" t="s">
        <v>2053</v>
      </c>
      <c r="D6592" t="s">
        <v>29</v>
      </c>
      <c r="E6592" t="s">
        <v>21</v>
      </c>
      <c r="F6592" t="s">
        <v>39</v>
      </c>
      <c r="G6592" t="s">
        <v>2571</v>
      </c>
      <c r="H6592">
        <v>141.37</v>
      </c>
      <c r="I6592">
        <v>2</v>
      </c>
      <c r="J6592">
        <v>-14.14</v>
      </c>
      <c r="K6592" s="6">
        <f>J6592/H6592</f>
        <v>-0.10002122090966967</v>
      </c>
      <c r="M6592" t="str">
        <f>LEFT(C6592, SEARCH(" ", C6592) - 1)</f>
        <v>Ben</v>
      </c>
      <c r="N6592" t="str" cm="1">
        <f t="array" ref="N6592">_xlfn.IFS(H6592&lt;0, "LOSS", H6592&gt;1000, "GREAT", H6592&gt;500, "GOOD", H6592&gt;=100, "OKAY", H6592&lt;100, "OKAY")</f>
        <v>OKAY</v>
      </c>
    </row>
    <row r="6593" spans="1:14">
      <c r="A6593" s="2">
        <v>42727</v>
      </c>
      <c r="B6593" s="2" t="str">
        <f>TEXT(A6593,"mmmm")</f>
        <v>December</v>
      </c>
      <c r="C6593" t="s">
        <v>773</v>
      </c>
      <c r="D6593" t="s">
        <v>32</v>
      </c>
      <c r="E6593" t="s">
        <v>23</v>
      </c>
      <c r="F6593" t="s">
        <v>43</v>
      </c>
      <c r="G6593" t="s">
        <v>1127</v>
      </c>
      <c r="H6593">
        <v>24.85</v>
      </c>
      <c r="I6593">
        <v>7</v>
      </c>
      <c r="J6593">
        <v>11.68</v>
      </c>
      <c r="K6593" s="6">
        <f>J6593/H6593</f>
        <v>0.47002012072434601</v>
      </c>
      <c r="M6593" t="str">
        <f>LEFT(C6593, SEARCH(" ", C6593) - 1)</f>
        <v>Matt</v>
      </c>
      <c r="N6593" t="str" cm="1">
        <f t="array" ref="N6593">_xlfn.IFS(H6593&lt;0, "LOSS", H6593&gt;1000, "GREAT", H6593&gt;500, "GOOD", H6593&gt;=100, "OKAY", H6593&lt;100, "OKAY")</f>
        <v>OKAY</v>
      </c>
    </row>
    <row r="6594" spans="1:14">
      <c r="A6594" s="2">
        <v>42727</v>
      </c>
      <c r="B6594" s="2" t="str">
        <f>TEXT(A6594,"mmmm")</f>
        <v>December</v>
      </c>
      <c r="C6594" t="s">
        <v>2308</v>
      </c>
      <c r="D6594" t="s">
        <v>30</v>
      </c>
      <c r="E6594" t="s">
        <v>23</v>
      </c>
      <c r="F6594" t="s">
        <v>38</v>
      </c>
      <c r="G6594" t="s">
        <v>1678</v>
      </c>
      <c r="H6594">
        <v>5.55</v>
      </c>
      <c r="I6594">
        <v>3</v>
      </c>
      <c r="J6594">
        <v>-4.07</v>
      </c>
      <c r="K6594" s="6">
        <f>J6594/H6594</f>
        <v>-0.73333333333333339</v>
      </c>
      <c r="M6594" t="str">
        <f>LEFT(C6594, SEARCH(" ", C6594) - 1)</f>
        <v>Neoma</v>
      </c>
      <c r="N6594" t="str" cm="1">
        <f t="array" ref="N6594">_xlfn.IFS(H6594&lt;0, "LOSS", H6594&gt;1000, "GREAT", H6594&gt;500, "GOOD", H6594&gt;=100, "OKAY", H6594&lt;100, "OKAY")</f>
        <v>OKAY</v>
      </c>
    </row>
    <row r="6595" spans="1:14">
      <c r="A6595" s="2">
        <v>42727</v>
      </c>
      <c r="B6595" s="2" t="str">
        <f>TEXT(A6595,"mmmm")</f>
        <v>December</v>
      </c>
      <c r="C6595" t="s">
        <v>613</v>
      </c>
      <c r="D6595" t="s">
        <v>28</v>
      </c>
      <c r="E6595" t="s">
        <v>23</v>
      </c>
      <c r="F6595" t="s">
        <v>37</v>
      </c>
      <c r="G6595" t="s">
        <v>790</v>
      </c>
      <c r="H6595">
        <v>8.82</v>
      </c>
      <c r="I6595">
        <v>3</v>
      </c>
      <c r="J6595">
        <v>2.56</v>
      </c>
      <c r="K6595" s="6">
        <f>J6595/H6595</f>
        <v>0.29024943310657597</v>
      </c>
      <c r="M6595" t="str">
        <f>LEFT(C6595, SEARCH(" ", C6595) - 1)</f>
        <v>Edward</v>
      </c>
      <c r="N6595" t="str" cm="1">
        <f t="array" ref="N6595">_xlfn.IFS(H6595&lt;0, "LOSS", H6595&gt;1000, "GREAT", H6595&gt;500, "GOOD", H6595&gt;=100, "OKAY", H6595&lt;100, "OKAY")</f>
        <v>OKAY</v>
      </c>
    </row>
    <row r="6596" spans="1:14">
      <c r="A6596" s="2">
        <v>42727</v>
      </c>
      <c r="B6596" s="2" t="str">
        <f>TEXT(A6596,"mmmm")</f>
        <v>December</v>
      </c>
      <c r="C6596" t="s">
        <v>613</v>
      </c>
      <c r="D6596" t="s">
        <v>28</v>
      </c>
      <c r="E6596" t="s">
        <v>23</v>
      </c>
      <c r="F6596" t="s">
        <v>47</v>
      </c>
      <c r="G6596" t="s">
        <v>1911</v>
      </c>
      <c r="H6596">
        <v>37.94</v>
      </c>
      <c r="I6596">
        <v>2</v>
      </c>
      <c r="J6596">
        <v>18.21</v>
      </c>
      <c r="K6596" s="6">
        <f>J6596/H6596</f>
        <v>0.47996837111228258</v>
      </c>
      <c r="M6596" t="str">
        <f>LEFT(C6596, SEARCH(" ", C6596) - 1)</f>
        <v>Edward</v>
      </c>
      <c r="N6596" t="str" cm="1">
        <f t="array" ref="N6596">_xlfn.IFS(H6596&lt;0, "LOSS", H6596&gt;1000, "GREAT", H6596&gt;500, "GOOD", H6596&gt;=100, "OKAY", H6596&lt;100, "OKAY")</f>
        <v>OKAY</v>
      </c>
    </row>
    <row r="6597" spans="1:14">
      <c r="A6597" s="2">
        <v>42727</v>
      </c>
      <c r="B6597" s="2" t="str">
        <f>TEXT(A6597,"mmmm")</f>
        <v>December</v>
      </c>
      <c r="C6597" t="s">
        <v>613</v>
      </c>
      <c r="D6597" t="s">
        <v>28</v>
      </c>
      <c r="E6597" t="s">
        <v>23</v>
      </c>
      <c r="F6597" t="s">
        <v>37</v>
      </c>
      <c r="G6597" t="s">
        <v>503</v>
      </c>
      <c r="H6597">
        <v>4.2</v>
      </c>
      <c r="I6597">
        <v>2</v>
      </c>
      <c r="J6597">
        <v>1.18</v>
      </c>
      <c r="K6597" s="6">
        <f>J6597/H6597</f>
        <v>0.28095238095238095</v>
      </c>
      <c r="M6597" t="str">
        <f>LEFT(C6597, SEARCH(" ", C6597) - 1)</f>
        <v>Edward</v>
      </c>
      <c r="N6597" t="str" cm="1">
        <f t="array" ref="N6597">_xlfn.IFS(H6597&lt;0, "LOSS", H6597&gt;1000, "GREAT", H6597&gt;500, "GOOD", H6597&gt;=100, "OKAY", H6597&lt;100, "OKAY")</f>
        <v>OKAY</v>
      </c>
    </row>
    <row r="6598" spans="1:14">
      <c r="A6598" s="2">
        <v>42727</v>
      </c>
      <c r="B6598" s="2" t="str">
        <f>TEXT(A6598,"mmmm")</f>
        <v>December</v>
      </c>
      <c r="C6598" t="s">
        <v>613</v>
      </c>
      <c r="D6598" t="s">
        <v>28</v>
      </c>
      <c r="E6598" t="s">
        <v>23</v>
      </c>
      <c r="F6598" t="s">
        <v>49</v>
      </c>
      <c r="G6598" t="s">
        <v>69</v>
      </c>
      <c r="H6598">
        <v>227.28</v>
      </c>
      <c r="I6598">
        <v>2</v>
      </c>
      <c r="J6598">
        <v>2.27</v>
      </c>
      <c r="K6598" s="6">
        <f>J6598/H6598</f>
        <v>9.9876803942273839E-3</v>
      </c>
      <c r="M6598" t="str">
        <f>LEFT(C6598, SEARCH(" ", C6598) - 1)</f>
        <v>Edward</v>
      </c>
      <c r="N6598" t="str" cm="1">
        <f t="array" ref="N6598">_xlfn.IFS(H6598&lt;0, "LOSS", H6598&gt;1000, "GREAT", H6598&gt;500, "GOOD", H6598&gt;=100, "OKAY", H6598&lt;100, "OKAY")</f>
        <v>OKAY</v>
      </c>
    </row>
    <row r="6599" spans="1:14">
      <c r="A6599" s="2">
        <v>42727</v>
      </c>
      <c r="B6599" s="2" t="str">
        <f>TEXT(A6599,"mmmm")</f>
        <v>December</v>
      </c>
      <c r="C6599" t="s">
        <v>613</v>
      </c>
      <c r="D6599" t="s">
        <v>28</v>
      </c>
      <c r="E6599" t="s">
        <v>23</v>
      </c>
      <c r="F6599" t="s">
        <v>47</v>
      </c>
      <c r="G6599" t="s">
        <v>2567</v>
      </c>
      <c r="H6599">
        <v>47.9</v>
      </c>
      <c r="I6599">
        <v>1</v>
      </c>
      <c r="J6599">
        <v>22.99</v>
      </c>
      <c r="K6599" s="6">
        <f>J6599/H6599</f>
        <v>0.47995824634655532</v>
      </c>
      <c r="M6599" t="str">
        <f>LEFT(C6599, SEARCH(" ", C6599) - 1)</f>
        <v>Edward</v>
      </c>
      <c r="N6599" t="str" cm="1">
        <f t="array" ref="N6599">_xlfn.IFS(H6599&lt;0, "LOSS", H6599&gt;1000, "GREAT", H6599&gt;500, "GOOD", H6599&gt;=100, "OKAY", H6599&lt;100, "OKAY")</f>
        <v>OKAY</v>
      </c>
    </row>
    <row r="6600" spans="1:14">
      <c r="A6600" s="2">
        <v>42727</v>
      </c>
      <c r="B6600" s="2" t="str">
        <f>TEXT(A6600,"mmmm")</f>
        <v>December</v>
      </c>
      <c r="C6600" t="s">
        <v>613</v>
      </c>
      <c r="D6600" t="s">
        <v>28</v>
      </c>
      <c r="E6600" t="s">
        <v>23</v>
      </c>
      <c r="F6600" t="s">
        <v>42</v>
      </c>
      <c r="G6600" t="s">
        <v>115</v>
      </c>
      <c r="H6600">
        <v>61.96</v>
      </c>
      <c r="I6600">
        <v>2</v>
      </c>
      <c r="J6600">
        <v>30.36</v>
      </c>
      <c r="K6600" s="6">
        <f>J6600/H6600</f>
        <v>0.48999354422207875</v>
      </c>
      <c r="M6600" t="str">
        <f>LEFT(C6600, SEARCH(" ", C6600) - 1)</f>
        <v>Edward</v>
      </c>
      <c r="N6600" t="str" cm="1">
        <f t="array" ref="N6600">_xlfn.IFS(H6600&lt;0, "LOSS", H6600&gt;1000, "GREAT", H6600&gt;500, "GOOD", H6600&gt;=100, "OKAY", H6600&lt;100, "OKAY")</f>
        <v>OKAY</v>
      </c>
    </row>
    <row r="6601" spans="1:14">
      <c r="A6601" s="2">
        <v>42727</v>
      </c>
      <c r="B6601" s="2" t="str">
        <f>TEXT(A6601,"mmmm")</f>
        <v>December</v>
      </c>
      <c r="C6601" t="s">
        <v>613</v>
      </c>
      <c r="D6601" t="s">
        <v>28</v>
      </c>
      <c r="E6601" t="s">
        <v>23</v>
      </c>
      <c r="F6601" t="s">
        <v>49</v>
      </c>
      <c r="G6601" t="s">
        <v>879</v>
      </c>
      <c r="H6601">
        <v>1117.92</v>
      </c>
      <c r="I6601">
        <v>4</v>
      </c>
      <c r="J6601">
        <v>55.9</v>
      </c>
      <c r="K6601" s="6">
        <f>J6601/H6601</f>
        <v>5.0003578073565189E-2</v>
      </c>
      <c r="M6601" t="str">
        <f>LEFT(C6601, SEARCH(" ", C6601) - 1)</f>
        <v>Edward</v>
      </c>
      <c r="N6601" t="str" cm="1">
        <f t="array" ref="N6601">_xlfn.IFS(H6601&lt;0, "LOSS", H6601&gt;1000, "GREAT", H6601&gt;500, "GOOD", H6601&gt;=100, "OKAY", H6601&lt;100, "OKAY")</f>
        <v>GREAT</v>
      </c>
    </row>
    <row r="6602" spans="1:14">
      <c r="A6602" s="2">
        <v>42727</v>
      </c>
      <c r="B6602" s="2" t="str">
        <f>TEXT(A6602,"mmmm")</f>
        <v>December</v>
      </c>
      <c r="C6602" t="s">
        <v>209</v>
      </c>
      <c r="D6602" t="s">
        <v>285</v>
      </c>
      <c r="E6602" t="s">
        <v>25</v>
      </c>
      <c r="F6602" t="s">
        <v>41</v>
      </c>
      <c r="G6602" t="s">
        <v>1549</v>
      </c>
      <c r="H6602">
        <v>1999.96</v>
      </c>
      <c r="I6602">
        <v>4</v>
      </c>
      <c r="J6602">
        <v>899.98</v>
      </c>
      <c r="K6602" s="6">
        <f>J6602/H6602</f>
        <v>0.44999899997999959</v>
      </c>
      <c r="M6602" t="str">
        <f>LEFT(C6602, SEARCH(" ", C6602) - 1)</f>
        <v>Carol</v>
      </c>
      <c r="N6602" t="str" cm="1">
        <f t="array" ref="N6602">_xlfn.IFS(H6602&lt;0, "LOSS", H6602&gt;1000, "GREAT", H6602&gt;500, "GOOD", H6602&gt;=100, "OKAY", H6602&lt;100, "OKAY")</f>
        <v>GREAT</v>
      </c>
    </row>
    <row r="6603" spans="1:14">
      <c r="A6603" s="2">
        <v>42727</v>
      </c>
      <c r="B6603" s="2" t="str">
        <f>TEXT(A6603,"mmmm")</f>
        <v>December</v>
      </c>
      <c r="C6603" t="s">
        <v>680</v>
      </c>
      <c r="D6603" t="s">
        <v>26</v>
      </c>
      <c r="E6603" t="s">
        <v>25</v>
      </c>
      <c r="F6603" t="s">
        <v>48</v>
      </c>
      <c r="G6603" t="s">
        <v>91</v>
      </c>
      <c r="H6603">
        <v>453.58</v>
      </c>
      <c r="I6603">
        <v>3</v>
      </c>
      <c r="J6603">
        <v>39.69</v>
      </c>
      <c r="K6603" s="6">
        <f>J6603/H6603</f>
        <v>8.7503858194805759E-2</v>
      </c>
      <c r="M6603" t="str">
        <f>LEFT(C6603, SEARCH(" ", C6603) - 1)</f>
        <v>Laura</v>
      </c>
      <c r="N6603" t="str" cm="1">
        <f t="array" ref="N6603">_xlfn.IFS(H6603&lt;0, "LOSS", H6603&gt;1000, "GREAT", H6603&gt;500, "GOOD", H6603&gt;=100, "OKAY", H6603&lt;100, "OKAY")</f>
        <v>OKAY</v>
      </c>
    </row>
    <row r="6604" spans="1:14">
      <c r="A6604" s="2">
        <v>42727</v>
      </c>
      <c r="B6604" s="2" t="str">
        <f>TEXT(A6604,"mmmm")</f>
        <v>December</v>
      </c>
      <c r="C6604" t="s">
        <v>680</v>
      </c>
      <c r="D6604" t="s">
        <v>26</v>
      </c>
      <c r="E6604" t="s">
        <v>23</v>
      </c>
      <c r="F6604" t="s">
        <v>45</v>
      </c>
      <c r="G6604" t="s">
        <v>1482</v>
      </c>
      <c r="H6604">
        <v>45.36</v>
      </c>
      <c r="I6604">
        <v>9</v>
      </c>
      <c r="J6604">
        <v>14.74</v>
      </c>
      <c r="K6604" s="6">
        <f>J6604/H6604</f>
        <v>0.32495590828924165</v>
      </c>
      <c r="M6604" t="str">
        <f>LEFT(C6604, SEARCH(" ", C6604) - 1)</f>
        <v>Laura</v>
      </c>
      <c r="N6604" t="str" cm="1">
        <f t="array" ref="N6604">_xlfn.IFS(H6604&lt;0, "LOSS", H6604&gt;1000, "GREAT", H6604&gt;500, "GOOD", H6604&gt;=100, "OKAY", H6604&lt;100, "OKAY")</f>
        <v>OKAY</v>
      </c>
    </row>
    <row r="6605" spans="1:14">
      <c r="A6605" s="2">
        <v>42727</v>
      </c>
      <c r="B6605" s="2" t="str">
        <f>TEXT(A6605,"mmmm")</f>
        <v>December</v>
      </c>
      <c r="C6605" t="s">
        <v>680</v>
      </c>
      <c r="D6605" t="s">
        <v>26</v>
      </c>
      <c r="E6605" t="s">
        <v>25</v>
      </c>
      <c r="F6605" t="s">
        <v>48</v>
      </c>
      <c r="G6605" t="s">
        <v>2496</v>
      </c>
      <c r="H6605">
        <v>287.88</v>
      </c>
      <c r="I6605">
        <v>3</v>
      </c>
      <c r="J6605">
        <v>35.99</v>
      </c>
      <c r="K6605" s="6">
        <f>J6605/H6605</f>
        <v>0.12501736834792276</v>
      </c>
      <c r="M6605" t="str">
        <f>LEFT(C6605, SEARCH(" ", C6605) - 1)</f>
        <v>Laura</v>
      </c>
      <c r="N6605" t="str" cm="1">
        <f t="array" ref="N6605">_xlfn.IFS(H6605&lt;0, "LOSS", H6605&gt;1000, "GREAT", H6605&gt;500, "GOOD", H6605&gt;=100, "OKAY", H6605&lt;100, "OKAY")</f>
        <v>OKAY</v>
      </c>
    </row>
    <row r="6606" spans="1:14">
      <c r="A6606" s="2">
        <v>42727</v>
      </c>
      <c r="B6606" s="2" t="str">
        <f>TEXT(A6606,"mmmm")</f>
        <v>December</v>
      </c>
      <c r="C6606" t="s">
        <v>680</v>
      </c>
      <c r="D6606" t="s">
        <v>26</v>
      </c>
      <c r="E6606" t="s">
        <v>25</v>
      </c>
      <c r="F6606" t="s">
        <v>48</v>
      </c>
      <c r="G6606" t="s">
        <v>1022</v>
      </c>
      <c r="H6606">
        <v>131.88</v>
      </c>
      <c r="I6606">
        <v>3</v>
      </c>
      <c r="J6606">
        <v>14.84</v>
      </c>
      <c r="K6606" s="6">
        <f>J6606/H6606</f>
        <v>0.11252653927813164</v>
      </c>
      <c r="M6606" t="str">
        <f>LEFT(C6606, SEARCH(" ", C6606) - 1)</f>
        <v>Laura</v>
      </c>
      <c r="N6606" t="str" cm="1">
        <f t="array" ref="N6606">_xlfn.IFS(H6606&lt;0, "LOSS", H6606&gt;1000, "GREAT", H6606&gt;500, "GOOD", H6606&gt;=100, "OKAY", H6606&lt;100, "OKAY")</f>
        <v>OKAY</v>
      </c>
    </row>
    <row r="6607" spans="1:14">
      <c r="A6607" s="2">
        <v>42727</v>
      </c>
      <c r="B6607" s="2" t="str">
        <f>TEXT(A6607,"mmmm")</f>
        <v>December</v>
      </c>
      <c r="C6607" t="s">
        <v>680</v>
      </c>
      <c r="D6607" t="s">
        <v>26</v>
      </c>
      <c r="E6607" t="s">
        <v>21</v>
      </c>
      <c r="F6607" t="s">
        <v>44</v>
      </c>
      <c r="G6607" t="s">
        <v>2570</v>
      </c>
      <c r="H6607">
        <v>2.33</v>
      </c>
      <c r="I6607">
        <v>2</v>
      </c>
      <c r="J6607">
        <v>-0.76</v>
      </c>
      <c r="K6607" s="6">
        <f>J6607/H6607</f>
        <v>-0.3261802575107296</v>
      </c>
      <c r="M6607" t="str">
        <f>LEFT(C6607, SEARCH(" ", C6607) - 1)</f>
        <v>Laura</v>
      </c>
      <c r="N6607" t="str" cm="1">
        <f t="array" ref="N6607">_xlfn.IFS(H6607&lt;0, "LOSS", H6607&gt;1000, "GREAT", H6607&gt;500, "GOOD", H6607&gt;=100, "OKAY", H6607&lt;100, "OKAY")</f>
        <v>OKAY</v>
      </c>
    </row>
    <row r="6608" spans="1:14">
      <c r="A6608" s="2">
        <v>42727</v>
      </c>
      <c r="B6608" s="2" t="str">
        <f>TEXT(A6608,"mmmm")</f>
        <v>December</v>
      </c>
      <c r="C6608" t="s">
        <v>1258</v>
      </c>
      <c r="D6608" t="s">
        <v>27</v>
      </c>
      <c r="E6608" t="s">
        <v>23</v>
      </c>
      <c r="F6608" t="s">
        <v>47</v>
      </c>
      <c r="G6608" t="s">
        <v>1604</v>
      </c>
      <c r="H6608">
        <v>7.97</v>
      </c>
      <c r="I6608">
        <v>2</v>
      </c>
      <c r="J6608">
        <v>2.69</v>
      </c>
      <c r="K6608" s="6">
        <f>J6608/H6608</f>
        <v>0.33751568381430364</v>
      </c>
      <c r="M6608" t="str">
        <f>LEFT(C6608, SEARCH(" ", C6608) - 1)</f>
        <v>Frank</v>
      </c>
      <c r="N6608" t="str" cm="1">
        <f t="array" ref="N6608">_xlfn.IFS(H6608&lt;0, "LOSS", H6608&gt;1000, "GREAT", H6608&gt;500, "GOOD", H6608&gt;=100, "OKAY", H6608&lt;100, "OKAY")</f>
        <v>OKAY</v>
      </c>
    </row>
    <row r="6609" spans="1:14">
      <c r="A6609" s="2">
        <v>42727</v>
      </c>
      <c r="B6609" s="2" t="str">
        <f>TEXT(A6609,"mmmm")</f>
        <v>December</v>
      </c>
      <c r="C6609" t="s">
        <v>1258</v>
      </c>
      <c r="D6609" t="s">
        <v>27</v>
      </c>
      <c r="E6609" t="s">
        <v>25</v>
      </c>
      <c r="F6609" t="s">
        <v>48</v>
      </c>
      <c r="G6609" t="s">
        <v>2725</v>
      </c>
      <c r="H6609">
        <v>1499.97</v>
      </c>
      <c r="I6609">
        <v>5</v>
      </c>
      <c r="J6609">
        <v>-374.99</v>
      </c>
      <c r="K6609" s="6">
        <f>J6609/H6609</f>
        <v>-0.24999833329999935</v>
      </c>
      <c r="M6609" t="str">
        <f>LEFT(C6609, SEARCH(" ", C6609) - 1)</f>
        <v>Frank</v>
      </c>
      <c r="N6609" t="str" cm="1">
        <f t="array" ref="N6609">_xlfn.IFS(H6609&lt;0, "LOSS", H6609&gt;1000, "GREAT", H6609&gt;500, "GOOD", H6609&gt;=100, "OKAY", H6609&lt;100, "OKAY")</f>
        <v>GREAT</v>
      </c>
    </row>
    <row r="6610" spans="1:14">
      <c r="A6610" s="2">
        <v>42728</v>
      </c>
      <c r="B6610" s="2" t="str">
        <f>TEXT(A6610,"mmmm")</f>
        <v>December</v>
      </c>
      <c r="C6610" t="s">
        <v>853</v>
      </c>
      <c r="D6610" t="s">
        <v>33</v>
      </c>
      <c r="E6610" t="s">
        <v>23</v>
      </c>
      <c r="F6610" t="s">
        <v>38</v>
      </c>
      <c r="G6610" t="s">
        <v>144</v>
      </c>
      <c r="H6610">
        <v>27.88</v>
      </c>
      <c r="I6610">
        <v>3</v>
      </c>
      <c r="J6610">
        <v>-20.45</v>
      </c>
      <c r="K6610" s="6">
        <f>J6610/H6610</f>
        <v>-0.7335007173601148</v>
      </c>
      <c r="M6610" t="str">
        <f>LEFT(C6610, SEARCH(" ", C6610) - 1)</f>
        <v>Ross</v>
      </c>
      <c r="N6610" t="str" cm="1">
        <f t="array" ref="N6610">_xlfn.IFS(H6610&lt;0, "LOSS", H6610&gt;1000, "GREAT", H6610&gt;500, "GOOD", H6610&gt;=100, "OKAY", H6610&lt;100, "OKAY")</f>
        <v>OKAY</v>
      </c>
    </row>
    <row r="6611" spans="1:14">
      <c r="A6611" s="2">
        <v>42728</v>
      </c>
      <c r="B6611" s="2" t="str">
        <f>TEXT(A6611,"mmmm")</f>
        <v>December</v>
      </c>
      <c r="C6611" t="s">
        <v>853</v>
      </c>
      <c r="D6611" t="s">
        <v>33</v>
      </c>
      <c r="E6611" t="s">
        <v>23</v>
      </c>
      <c r="F6611" t="s">
        <v>49</v>
      </c>
      <c r="G6611" t="s">
        <v>1651</v>
      </c>
      <c r="H6611">
        <v>540.04999999999995</v>
      </c>
      <c r="I6611">
        <v>3</v>
      </c>
      <c r="J6611">
        <v>-47.25</v>
      </c>
      <c r="K6611" s="6">
        <f>J6611/H6611</f>
        <v>-8.7491898898250167E-2</v>
      </c>
      <c r="M6611" t="str">
        <f>LEFT(C6611, SEARCH(" ", C6611) - 1)</f>
        <v>Ross</v>
      </c>
      <c r="N6611" t="str" cm="1">
        <f t="array" ref="N6611">_xlfn.IFS(H6611&lt;0, "LOSS", H6611&gt;1000, "GREAT", H6611&gt;500, "GOOD", H6611&gt;=100, "OKAY", H6611&lt;100, "OKAY")</f>
        <v>GOOD</v>
      </c>
    </row>
    <row r="6612" spans="1:14">
      <c r="A6612" s="2">
        <v>42728</v>
      </c>
      <c r="B6612" s="2" t="str">
        <f>TEXT(A6612,"mmmm")</f>
        <v>December</v>
      </c>
      <c r="C6612" t="s">
        <v>853</v>
      </c>
      <c r="D6612" t="s">
        <v>33</v>
      </c>
      <c r="E6612" t="s">
        <v>25</v>
      </c>
      <c r="F6612" t="s">
        <v>35</v>
      </c>
      <c r="G6612" t="s">
        <v>2018</v>
      </c>
      <c r="H6612">
        <v>255.68</v>
      </c>
      <c r="I6612">
        <v>8</v>
      </c>
      <c r="J6612">
        <v>76.7</v>
      </c>
      <c r="K6612" s="6">
        <f>J6612/H6612</f>
        <v>0.29998435544430541</v>
      </c>
      <c r="M6612" t="str">
        <f>LEFT(C6612, SEARCH(" ", C6612) - 1)</f>
        <v>Ross</v>
      </c>
      <c r="N6612" t="str" cm="1">
        <f t="array" ref="N6612">_xlfn.IFS(H6612&lt;0, "LOSS", H6612&gt;1000, "GREAT", H6612&gt;500, "GOOD", H6612&gt;=100, "OKAY", H6612&lt;100, "OKAY")</f>
        <v>OKAY</v>
      </c>
    </row>
    <row r="6613" spans="1:14">
      <c r="A6613" s="2">
        <v>42728</v>
      </c>
      <c r="B6613" s="2" t="str">
        <f>TEXT(A6613,"mmmm")</f>
        <v>December</v>
      </c>
      <c r="C6613" t="s">
        <v>2056</v>
      </c>
      <c r="D6613" t="s">
        <v>28</v>
      </c>
      <c r="E6613" t="s">
        <v>23</v>
      </c>
      <c r="F6613" t="s">
        <v>47</v>
      </c>
      <c r="G6613" t="s">
        <v>532</v>
      </c>
      <c r="H6613">
        <v>33.4</v>
      </c>
      <c r="I6613">
        <v>5</v>
      </c>
      <c r="J6613">
        <v>16.03</v>
      </c>
      <c r="K6613" s="6">
        <f>J6613/H6613</f>
        <v>0.47994011976047912</v>
      </c>
      <c r="M6613" t="str">
        <f>LEFT(C6613, SEARCH(" ", C6613) - 1)</f>
        <v>Benjamin</v>
      </c>
      <c r="N6613" t="str" cm="1">
        <f t="array" ref="N6613">_xlfn.IFS(H6613&lt;0, "LOSS", H6613&gt;1000, "GREAT", H6613&gt;500, "GOOD", H6613&gt;=100, "OKAY", H6613&lt;100, "OKAY")</f>
        <v>OKAY</v>
      </c>
    </row>
    <row r="6614" spans="1:14">
      <c r="A6614" s="2">
        <v>42728</v>
      </c>
      <c r="B6614" s="2" t="str">
        <f>TEXT(A6614,"mmmm")</f>
        <v>December</v>
      </c>
      <c r="C6614" t="s">
        <v>1368</v>
      </c>
      <c r="D6614" t="s">
        <v>24</v>
      </c>
      <c r="E6614" t="s">
        <v>21</v>
      </c>
      <c r="F6614" t="s">
        <v>44</v>
      </c>
      <c r="G6614" t="s">
        <v>535</v>
      </c>
      <c r="H6614">
        <v>799.56</v>
      </c>
      <c r="I6614">
        <v>9</v>
      </c>
      <c r="J6614">
        <v>207.89</v>
      </c>
      <c r="K6614" s="6">
        <f>J6614/H6614</f>
        <v>0.26000550302666464</v>
      </c>
      <c r="M6614" t="str">
        <f>LEFT(C6614, SEARCH(" ", C6614) - 1)</f>
        <v>Jessica</v>
      </c>
      <c r="N6614" t="str" cm="1">
        <f t="array" ref="N6614">_xlfn.IFS(H6614&lt;0, "LOSS", H6614&gt;1000, "GREAT", H6614&gt;500, "GOOD", H6614&gt;=100, "OKAY", H6614&lt;100, "OKAY")</f>
        <v>GOOD</v>
      </c>
    </row>
    <row r="6615" spans="1:14">
      <c r="A6615" s="2">
        <v>42728</v>
      </c>
      <c r="B6615" s="2" t="str">
        <f>TEXT(A6615,"mmmm")</f>
        <v>December</v>
      </c>
      <c r="C6615" t="s">
        <v>756</v>
      </c>
      <c r="D6615" t="s">
        <v>24</v>
      </c>
      <c r="E6615" t="s">
        <v>25</v>
      </c>
      <c r="F6615" t="s">
        <v>48</v>
      </c>
      <c r="G6615" t="s">
        <v>1630</v>
      </c>
      <c r="H6615">
        <v>197.97</v>
      </c>
      <c r="I6615">
        <v>3</v>
      </c>
      <c r="J6615">
        <v>53.45</v>
      </c>
      <c r="K6615" s="6">
        <f>J6615/H6615</f>
        <v>0.26999040258625046</v>
      </c>
      <c r="M6615" t="str">
        <f>LEFT(C6615, SEARCH(" ", C6615) - 1)</f>
        <v>Pauline</v>
      </c>
      <c r="N6615" t="str" cm="1">
        <f t="array" ref="N6615">_xlfn.IFS(H6615&lt;0, "LOSS", H6615&gt;1000, "GREAT", H6615&gt;500, "GOOD", H6615&gt;=100, "OKAY", H6615&lt;100, "OKAY")</f>
        <v>OKAY</v>
      </c>
    </row>
    <row r="6616" spans="1:14">
      <c r="A6616" s="2">
        <v>42728</v>
      </c>
      <c r="B6616" s="2" t="str">
        <f>TEXT(A6616,"mmmm")</f>
        <v>December</v>
      </c>
      <c r="C6616" t="s">
        <v>1878</v>
      </c>
      <c r="D6616" t="s">
        <v>22</v>
      </c>
      <c r="E6616" t="s">
        <v>21</v>
      </c>
      <c r="F6616" t="s">
        <v>44</v>
      </c>
      <c r="G6616" t="s">
        <v>1249</v>
      </c>
      <c r="H6616">
        <v>43.96</v>
      </c>
      <c r="I6616">
        <v>7</v>
      </c>
      <c r="J6616">
        <v>18.46</v>
      </c>
      <c r="K6616" s="6">
        <f>J6616/H6616</f>
        <v>0.41992720655141036</v>
      </c>
      <c r="M6616" t="str">
        <f>LEFT(C6616, SEARCH(" ", C6616) - 1)</f>
        <v>Sean</v>
      </c>
      <c r="N6616" t="str" cm="1">
        <f t="array" ref="N6616">_xlfn.IFS(H6616&lt;0, "LOSS", H6616&gt;1000, "GREAT", H6616&gt;500, "GOOD", H6616&gt;=100, "OKAY", H6616&lt;100, "OKAY")</f>
        <v>OKAY</v>
      </c>
    </row>
    <row r="6617" spans="1:14">
      <c r="A6617" s="2">
        <v>42728</v>
      </c>
      <c r="B6617" s="2" t="str">
        <f>TEXT(A6617,"mmmm")</f>
        <v>December</v>
      </c>
      <c r="C6617" t="s">
        <v>1878</v>
      </c>
      <c r="D6617" t="s">
        <v>22</v>
      </c>
      <c r="E6617" t="s">
        <v>23</v>
      </c>
      <c r="F6617" t="s">
        <v>42</v>
      </c>
      <c r="G6617" t="s">
        <v>115</v>
      </c>
      <c r="H6617">
        <v>39.76</v>
      </c>
      <c r="I6617">
        <v>7</v>
      </c>
      <c r="J6617">
        <v>18.690000000000001</v>
      </c>
      <c r="K6617" s="6">
        <f>J6617/H6617</f>
        <v>0.47007042253521131</v>
      </c>
      <c r="M6617" t="str">
        <f>LEFT(C6617, SEARCH(" ", C6617) - 1)</f>
        <v>Sean</v>
      </c>
      <c r="N6617" t="str" cm="1">
        <f t="array" ref="N6617">_xlfn.IFS(H6617&lt;0, "LOSS", H6617&gt;1000, "GREAT", H6617&gt;500, "GOOD", H6617&gt;=100, "OKAY", H6617&lt;100, "OKAY")</f>
        <v>OKAY</v>
      </c>
    </row>
    <row r="6618" spans="1:14">
      <c r="A6618" s="2">
        <v>42729</v>
      </c>
      <c r="B6618" s="2" t="str">
        <f>TEXT(A6618,"mmmm")</f>
        <v>December</v>
      </c>
      <c r="C6618" t="s">
        <v>958</v>
      </c>
      <c r="D6618" t="s">
        <v>22</v>
      </c>
      <c r="E6618" t="s">
        <v>25</v>
      </c>
      <c r="F6618" t="s">
        <v>48</v>
      </c>
      <c r="G6618" t="s">
        <v>2726</v>
      </c>
      <c r="H6618">
        <v>2575.94</v>
      </c>
      <c r="I6618">
        <v>7</v>
      </c>
      <c r="J6618">
        <v>257.58999999999997</v>
      </c>
      <c r="K6618" s="6">
        <f>J6618/H6618</f>
        <v>9.9998447168800506E-2</v>
      </c>
      <c r="M6618" t="str">
        <f>LEFT(C6618, SEARCH(" ", C6618) - 1)</f>
        <v>Grace</v>
      </c>
      <c r="N6618" t="str" cm="1">
        <f t="array" ref="N6618">_xlfn.IFS(H6618&lt;0, "LOSS", H6618&gt;1000, "GREAT", H6618&gt;500, "GOOD", H6618&gt;=100, "OKAY", H6618&lt;100, "OKAY")</f>
        <v>GREAT</v>
      </c>
    </row>
    <row r="6619" spans="1:14">
      <c r="A6619" s="2">
        <v>42729</v>
      </c>
      <c r="B6619" s="2" t="str">
        <f>TEXT(A6619,"mmmm")</f>
        <v>December</v>
      </c>
      <c r="C6619" t="s">
        <v>958</v>
      </c>
      <c r="D6619" t="s">
        <v>22</v>
      </c>
      <c r="E6619" t="s">
        <v>23</v>
      </c>
      <c r="F6619" t="s">
        <v>47</v>
      </c>
      <c r="G6619" t="s">
        <v>77</v>
      </c>
      <c r="H6619">
        <v>45.36</v>
      </c>
      <c r="I6619">
        <v>7</v>
      </c>
      <c r="J6619">
        <v>21.77</v>
      </c>
      <c r="K6619" s="6">
        <f>J6619/H6619</f>
        <v>0.47993827160493829</v>
      </c>
      <c r="M6619" t="str">
        <f>LEFT(C6619, SEARCH(" ", C6619) - 1)</f>
        <v>Grace</v>
      </c>
      <c r="N6619" t="str" cm="1">
        <f t="array" ref="N6619">_xlfn.IFS(H6619&lt;0, "LOSS", H6619&gt;1000, "GREAT", H6619&gt;500, "GOOD", H6619&gt;=100, "OKAY", H6619&lt;100, "OKAY")</f>
        <v>OKAY</v>
      </c>
    </row>
    <row r="6620" spans="1:14">
      <c r="A6620" s="2">
        <v>42729</v>
      </c>
      <c r="B6620" s="2" t="str">
        <f>TEXT(A6620,"mmmm")</f>
        <v>December</v>
      </c>
      <c r="C6620" t="s">
        <v>958</v>
      </c>
      <c r="D6620" t="s">
        <v>22</v>
      </c>
      <c r="E6620" t="s">
        <v>25</v>
      </c>
      <c r="F6620" t="s">
        <v>35</v>
      </c>
      <c r="G6620" t="s">
        <v>737</v>
      </c>
      <c r="H6620">
        <v>254.24</v>
      </c>
      <c r="I6620">
        <v>7</v>
      </c>
      <c r="J6620">
        <v>76.27</v>
      </c>
      <c r="K6620" s="6">
        <f>J6620/H6620</f>
        <v>0.29999213341724351</v>
      </c>
      <c r="M6620" t="str">
        <f>LEFT(C6620, SEARCH(" ", C6620) - 1)</f>
        <v>Grace</v>
      </c>
      <c r="N6620" t="str" cm="1">
        <f t="array" ref="N6620">_xlfn.IFS(H6620&lt;0, "LOSS", H6620&gt;1000, "GREAT", H6620&gt;500, "GOOD", H6620&gt;=100, "OKAY", H6620&lt;100, "OKAY")</f>
        <v>OKAY</v>
      </c>
    </row>
    <row r="6621" spans="1:14">
      <c r="A6621" s="2">
        <v>42729</v>
      </c>
      <c r="B6621" s="2" t="str">
        <f>TEXT(A6621,"mmmm")</f>
        <v>December</v>
      </c>
      <c r="C6621" t="s">
        <v>978</v>
      </c>
      <c r="D6621" t="s">
        <v>24</v>
      </c>
      <c r="E6621" t="s">
        <v>23</v>
      </c>
      <c r="F6621" t="s">
        <v>38</v>
      </c>
      <c r="G6621" t="s">
        <v>1111</v>
      </c>
      <c r="H6621">
        <v>33.57</v>
      </c>
      <c r="I6621">
        <v>2</v>
      </c>
      <c r="J6621">
        <v>11.75</v>
      </c>
      <c r="K6621" s="6">
        <f>J6621/H6621</f>
        <v>0.35001489425081916</v>
      </c>
      <c r="M6621" t="str">
        <f>LEFT(C6621, SEARCH(" ", C6621) - 1)</f>
        <v>Brian</v>
      </c>
      <c r="N6621" t="str" cm="1">
        <f t="array" ref="N6621">_xlfn.IFS(H6621&lt;0, "LOSS", H6621&gt;1000, "GREAT", H6621&gt;500, "GOOD", H6621&gt;=100, "OKAY", H6621&lt;100, "OKAY")</f>
        <v>OKAY</v>
      </c>
    </row>
    <row r="6622" spans="1:14">
      <c r="A6622" s="2">
        <v>42729</v>
      </c>
      <c r="B6622" s="2" t="str">
        <f>TEXT(A6622,"mmmm")</f>
        <v>December</v>
      </c>
      <c r="C6622" t="s">
        <v>1759</v>
      </c>
      <c r="D6622" t="s">
        <v>237</v>
      </c>
      <c r="E6622" t="s">
        <v>21</v>
      </c>
      <c r="F6622" t="s">
        <v>44</v>
      </c>
      <c r="G6622" t="s">
        <v>1622</v>
      </c>
      <c r="H6622">
        <v>21.12</v>
      </c>
      <c r="I6622">
        <v>4</v>
      </c>
      <c r="J6622">
        <v>6.55</v>
      </c>
      <c r="K6622" s="6">
        <f>J6622/H6622</f>
        <v>0.31013257575757575</v>
      </c>
      <c r="M6622" t="str">
        <f>LEFT(C6622, SEARCH(" ", C6622) - 1)</f>
        <v>Saphhira</v>
      </c>
      <c r="N6622" t="str" cm="1">
        <f t="array" ref="N6622">_xlfn.IFS(H6622&lt;0, "LOSS", H6622&gt;1000, "GREAT", H6622&gt;500, "GOOD", H6622&gt;=100, "OKAY", H6622&lt;100, "OKAY")</f>
        <v>OKAY</v>
      </c>
    </row>
    <row r="6623" spans="1:14">
      <c r="A6623" s="2">
        <v>42729</v>
      </c>
      <c r="B6623" s="2" t="str">
        <f>TEXT(A6623,"mmmm")</f>
        <v>December</v>
      </c>
      <c r="C6623" t="s">
        <v>1254</v>
      </c>
      <c r="D6623" t="s">
        <v>28</v>
      </c>
      <c r="E6623" t="s">
        <v>21</v>
      </c>
      <c r="F6623" t="s">
        <v>40</v>
      </c>
      <c r="G6623" t="s">
        <v>1771</v>
      </c>
      <c r="H6623">
        <v>698.35</v>
      </c>
      <c r="I6623">
        <v>3</v>
      </c>
      <c r="J6623">
        <v>52.38</v>
      </c>
      <c r="K6623" s="6">
        <f>J6623/H6623</f>
        <v>7.5005369800243429E-2</v>
      </c>
      <c r="M6623" t="str">
        <f>LEFT(C6623, SEARCH(" ", C6623) - 1)</f>
        <v>Joe</v>
      </c>
      <c r="N6623" t="str" cm="1">
        <f t="array" ref="N6623">_xlfn.IFS(H6623&lt;0, "LOSS", H6623&gt;1000, "GREAT", H6623&gt;500, "GOOD", H6623&gt;=100, "OKAY", H6623&lt;100, "OKAY")</f>
        <v>GOOD</v>
      </c>
    </row>
    <row r="6624" spans="1:14">
      <c r="A6624" s="2">
        <v>42729</v>
      </c>
      <c r="B6624" s="2" t="str">
        <f>TEXT(A6624,"mmmm")</f>
        <v>December</v>
      </c>
      <c r="C6624" t="s">
        <v>1254</v>
      </c>
      <c r="D6624" t="s">
        <v>28</v>
      </c>
      <c r="E6624" t="s">
        <v>21</v>
      </c>
      <c r="F6624" t="s">
        <v>51</v>
      </c>
      <c r="G6624" t="s">
        <v>1156</v>
      </c>
      <c r="H6624">
        <v>1747.25</v>
      </c>
      <c r="I6624">
        <v>5</v>
      </c>
      <c r="J6624">
        <v>629.01</v>
      </c>
      <c r="K6624" s="6">
        <f>J6624/H6624</f>
        <v>0.36</v>
      </c>
      <c r="M6624" t="str">
        <f>LEFT(C6624, SEARCH(" ", C6624) - 1)</f>
        <v>Joe</v>
      </c>
      <c r="N6624" t="str" cm="1">
        <f t="array" ref="N6624">_xlfn.IFS(H6624&lt;0, "LOSS", H6624&gt;1000, "GREAT", H6624&gt;500, "GOOD", H6624&gt;=100, "OKAY", H6624&lt;100, "OKAY")</f>
        <v>GREAT</v>
      </c>
    </row>
    <row r="6625" spans="1:14">
      <c r="A6625" s="2">
        <v>42729</v>
      </c>
      <c r="B6625" s="2" t="str">
        <f>TEXT(A6625,"mmmm")</f>
        <v>December</v>
      </c>
      <c r="C6625" t="s">
        <v>827</v>
      </c>
      <c r="D6625" t="s">
        <v>73</v>
      </c>
      <c r="E6625" t="s">
        <v>21</v>
      </c>
      <c r="F6625" t="s">
        <v>51</v>
      </c>
      <c r="G6625" t="s">
        <v>812</v>
      </c>
      <c r="H6625">
        <v>35.450000000000003</v>
      </c>
      <c r="I6625">
        <v>1</v>
      </c>
      <c r="J6625">
        <v>-24.1</v>
      </c>
      <c r="K6625" s="6">
        <f>J6625/H6625</f>
        <v>-0.67983074753173478</v>
      </c>
      <c r="M6625" t="str">
        <f>LEFT(C6625, SEARCH(" ", C6625) - 1)</f>
        <v>Laurel</v>
      </c>
      <c r="N6625" t="str" cm="1">
        <f t="array" ref="N6625">_xlfn.IFS(H6625&lt;0, "LOSS", H6625&gt;1000, "GREAT", H6625&gt;500, "GOOD", H6625&gt;=100, "OKAY", H6625&lt;100, "OKAY")</f>
        <v>OKAY</v>
      </c>
    </row>
    <row r="6626" spans="1:14">
      <c r="A6626" s="2">
        <v>42729</v>
      </c>
      <c r="B6626" s="2" t="str">
        <f>TEXT(A6626,"mmmm")</f>
        <v>December</v>
      </c>
      <c r="C6626" t="s">
        <v>827</v>
      </c>
      <c r="D6626" t="s">
        <v>73</v>
      </c>
      <c r="E6626" t="s">
        <v>25</v>
      </c>
      <c r="F6626" t="s">
        <v>46</v>
      </c>
      <c r="G6626" t="s">
        <v>2613</v>
      </c>
      <c r="H6626">
        <v>269.97000000000003</v>
      </c>
      <c r="I6626">
        <v>2</v>
      </c>
      <c r="J6626">
        <v>-386.96</v>
      </c>
      <c r="K6626" s="6">
        <f>J6626/H6626</f>
        <v>-1.4333444456791493</v>
      </c>
      <c r="M6626" t="str">
        <f>LEFT(C6626, SEARCH(" ", C6626) - 1)</f>
        <v>Laurel</v>
      </c>
      <c r="N6626" t="str" cm="1">
        <f t="array" ref="N6626">_xlfn.IFS(H6626&lt;0, "LOSS", H6626&gt;1000, "GREAT", H6626&gt;500, "GOOD", H6626&gt;=100, "OKAY", H6626&lt;100, "OKAY")</f>
        <v>OKAY</v>
      </c>
    </row>
    <row r="6627" spans="1:14">
      <c r="A6627" s="2">
        <v>42729</v>
      </c>
      <c r="B6627" s="2" t="str">
        <f>TEXT(A6627,"mmmm")</f>
        <v>December</v>
      </c>
      <c r="C6627" t="s">
        <v>827</v>
      </c>
      <c r="D6627" t="s">
        <v>73</v>
      </c>
      <c r="E6627" t="s">
        <v>25</v>
      </c>
      <c r="F6627" t="s">
        <v>35</v>
      </c>
      <c r="G6627" t="s">
        <v>758</v>
      </c>
      <c r="H6627">
        <v>45.12</v>
      </c>
      <c r="I6627">
        <v>3</v>
      </c>
      <c r="J6627">
        <v>-7.9</v>
      </c>
      <c r="K6627" s="6">
        <f>J6627/H6627</f>
        <v>-0.17508865248226951</v>
      </c>
      <c r="M6627" t="str">
        <f>LEFT(C6627, SEARCH(" ", C6627) - 1)</f>
        <v>Laurel</v>
      </c>
      <c r="N6627" t="str" cm="1">
        <f t="array" ref="N6627">_xlfn.IFS(H6627&lt;0, "LOSS", H6627&gt;1000, "GREAT", H6627&gt;500, "GOOD", H6627&gt;=100, "OKAY", H6627&lt;100, "OKAY")</f>
        <v>OKAY</v>
      </c>
    </row>
    <row r="6628" spans="1:14">
      <c r="A6628" s="2">
        <v>42729</v>
      </c>
      <c r="B6628" s="2" t="str">
        <f>TEXT(A6628,"mmmm")</f>
        <v>December</v>
      </c>
      <c r="C6628" t="s">
        <v>827</v>
      </c>
      <c r="D6628" t="s">
        <v>73</v>
      </c>
      <c r="E6628" t="s">
        <v>25</v>
      </c>
      <c r="F6628" t="s">
        <v>35</v>
      </c>
      <c r="G6628" t="s">
        <v>340</v>
      </c>
      <c r="H6628">
        <v>100.8</v>
      </c>
      <c r="I6628">
        <v>2</v>
      </c>
      <c r="J6628">
        <v>21.42</v>
      </c>
      <c r="K6628" s="6">
        <f>J6628/H6628</f>
        <v>0.21250000000000002</v>
      </c>
      <c r="M6628" t="str">
        <f>LEFT(C6628, SEARCH(" ", C6628) - 1)</f>
        <v>Laurel</v>
      </c>
      <c r="N6628" t="str" cm="1">
        <f t="array" ref="N6628">_xlfn.IFS(H6628&lt;0, "LOSS", H6628&gt;1000, "GREAT", H6628&gt;500, "GOOD", H6628&gt;=100, "OKAY", H6628&lt;100, "OKAY")</f>
        <v>OKAY</v>
      </c>
    </row>
    <row r="6629" spans="1:14">
      <c r="A6629" s="2">
        <v>42729</v>
      </c>
      <c r="B6629" s="2" t="str">
        <f>TEXT(A6629,"mmmm")</f>
        <v>December</v>
      </c>
      <c r="C6629" t="s">
        <v>827</v>
      </c>
      <c r="D6629" t="s">
        <v>73</v>
      </c>
      <c r="E6629" t="s">
        <v>21</v>
      </c>
      <c r="F6629" t="s">
        <v>40</v>
      </c>
      <c r="G6629" t="s">
        <v>1654</v>
      </c>
      <c r="H6629">
        <v>47.97</v>
      </c>
      <c r="I6629">
        <v>2</v>
      </c>
      <c r="J6629">
        <v>4.2</v>
      </c>
      <c r="K6629" s="6">
        <f>J6629/H6629</f>
        <v>8.7554721701063168E-2</v>
      </c>
      <c r="M6629" t="str">
        <f>LEFT(C6629, SEARCH(" ", C6629) - 1)</f>
        <v>Laurel</v>
      </c>
      <c r="N6629" t="str" cm="1">
        <f t="array" ref="N6629">_xlfn.IFS(H6629&lt;0, "LOSS", H6629&gt;1000, "GREAT", H6629&gt;500, "GOOD", H6629&gt;=100, "OKAY", H6629&lt;100, "OKAY")</f>
        <v>OKAY</v>
      </c>
    </row>
    <row r="6630" spans="1:14">
      <c r="A6630" s="2">
        <v>42729</v>
      </c>
      <c r="B6630" s="2" t="str">
        <f>TEXT(A6630,"mmmm")</f>
        <v>December</v>
      </c>
      <c r="C6630" t="s">
        <v>1693</v>
      </c>
      <c r="D6630" t="s">
        <v>24</v>
      </c>
      <c r="E6630" t="s">
        <v>21</v>
      </c>
      <c r="F6630" t="s">
        <v>51</v>
      </c>
      <c r="G6630" t="s">
        <v>354</v>
      </c>
      <c r="H6630">
        <v>313.18</v>
      </c>
      <c r="I6630">
        <v>2</v>
      </c>
      <c r="J6630">
        <v>-120.05</v>
      </c>
      <c r="K6630" s="6">
        <f>J6630/H6630</f>
        <v>-0.38332588287885561</v>
      </c>
      <c r="M6630" t="str">
        <f>LEFT(C6630, SEARCH(" ", C6630) - 1)</f>
        <v>Darren</v>
      </c>
      <c r="N6630" t="str" cm="1">
        <f t="array" ref="N6630">_xlfn.IFS(H6630&lt;0, "LOSS", H6630&gt;1000, "GREAT", H6630&gt;500, "GOOD", H6630&gt;=100, "OKAY", H6630&lt;100, "OKAY")</f>
        <v>OKAY</v>
      </c>
    </row>
    <row r="6631" spans="1:14">
      <c r="A6631" s="2">
        <v>42729</v>
      </c>
      <c r="B6631" s="2" t="str">
        <f>TEXT(A6631,"mmmm")</f>
        <v>December</v>
      </c>
      <c r="C6631" t="s">
        <v>1693</v>
      </c>
      <c r="D6631" t="s">
        <v>24</v>
      </c>
      <c r="E6631" t="s">
        <v>21</v>
      </c>
      <c r="F6631" t="s">
        <v>40</v>
      </c>
      <c r="G6631" t="s">
        <v>1810</v>
      </c>
      <c r="H6631">
        <v>866.65</v>
      </c>
      <c r="I6631">
        <v>3</v>
      </c>
      <c r="J6631">
        <v>173.33</v>
      </c>
      <c r="K6631" s="6">
        <f>J6631/H6631</f>
        <v>0.2</v>
      </c>
      <c r="M6631" t="str">
        <f>LEFT(C6631, SEARCH(" ", C6631) - 1)</f>
        <v>Darren</v>
      </c>
      <c r="N6631" t="str" cm="1">
        <f t="array" ref="N6631">_xlfn.IFS(H6631&lt;0, "LOSS", H6631&gt;1000, "GREAT", H6631&gt;500, "GOOD", H6631&gt;=100, "OKAY", H6631&lt;100, "OKAY")</f>
        <v>GOOD</v>
      </c>
    </row>
    <row r="6632" spans="1:14">
      <c r="A6632" s="2">
        <v>42729</v>
      </c>
      <c r="B6632" s="2" t="str">
        <f>TEXT(A6632,"mmmm")</f>
        <v>December</v>
      </c>
      <c r="C6632" t="s">
        <v>1989</v>
      </c>
      <c r="D6632" t="s">
        <v>82</v>
      </c>
      <c r="E6632" t="s">
        <v>23</v>
      </c>
      <c r="F6632" t="s">
        <v>37</v>
      </c>
      <c r="G6632" t="s">
        <v>164</v>
      </c>
      <c r="H6632">
        <v>19.89</v>
      </c>
      <c r="I6632">
        <v>9</v>
      </c>
      <c r="J6632">
        <v>5.37</v>
      </c>
      <c r="K6632" s="6">
        <f>J6632/H6632</f>
        <v>0.26998491704374056</v>
      </c>
      <c r="M6632" t="str">
        <f>LEFT(C6632, SEARCH(" ", C6632) - 1)</f>
        <v>Trudy</v>
      </c>
      <c r="N6632" t="str" cm="1">
        <f t="array" ref="N6632">_xlfn.IFS(H6632&lt;0, "LOSS", H6632&gt;1000, "GREAT", H6632&gt;500, "GOOD", H6632&gt;=100, "OKAY", H6632&lt;100, "OKAY")</f>
        <v>OKAY</v>
      </c>
    </row>
    <row r="6633" spans="1:14">
      <c r="A6633" s="2">
        <v>42729</v>
      </c>
      <c r="B6633" s="2" t="str">
        <f>TEXT(A6633,"mmmm")</f>
        <v>December</v>
      </c>
      <c r="C6633" t="s">
        <v>1989</v>
      </c>
      <c r="D6633" t="s">
        <v>82</v>
      </c>
      <c r="E6633" t="s">
        <v>25</v>
      </c>
      <c r="F6633" t="s">
        <v>35</v>
      </c>
      <c r="G6633" t="s">
        <v>2203</v>
      </c>
      <c r="H6633">
        <v>399.98</v>
      </c>
      <c r="I6633">
        <v>2</v>
      </c>
      <c r="J6633">
        <v>171.99</v>
      </c>
      <c r="K6633" s="6">
        <f>J6633/H6633</f>
        <v>0.42999649982499127</v>
      </c>
      <c r="M6633" t="str">
        <f>LEFT(C6633, SEARCH(" ", C6633) - 1)</f>
        <v>Trudy</v>
      </c>
      <c r="N6633" t="str" cm="1">
        <f t="array" ref="N6633">_xlfn.IFS(H6633&lt;0, "LOSS", H6633&gt;1000, "GREAT", H6633&gt;500, "GOOD", H6633&gt;=100, "OKAY", H6633&lt;100, "OKAY")</f>
        <v>OKAY</v>
      </c>
    </row>
    <row r="6634" spans="1:14">
      <c r="A6634" s="2">
        <v>42729</v>
      </c>
      <c r="B6634" s="2" t="str">
        <f>TEXT(A6634,"mmmm")</f>
        <v>December</v>
      </c>
      <c r="C6634" t="s">
        <v>1989</v>
      </c>
      <c r="D6634" t="s">
        <v>82</v>
      </c>
      <c r="E6634" t="s">
        <v>21</v>
      </c>
      <c r="F6634" t="s">
        <v>44</v>
      </c>
      <c r="G6634" t="s">
        <v>1737</v>
      </c>
      <c r="H6634">
        <v>343.85</v>
      </c>
      <c r="I6634">
        <v>5</v>
      </c>
      <c r="J6634">
        <v>137.54</v>
      </c>
      <c r="K6634" s="6">
        <f>J6634/H6634</f>
        <v>0.39999999999999997</v>
      </c>
      <c r="M6634" t="str">
        <f>LEFT(C6634, SEARCH(" ", C6634) - 1)</f>
        <v>Trudy</v>
      </c>
      <c r="N6634" t="str" cm="1">
        <f t="array" ref="N6634">_xlfn.IFS(H6634&lt;0, "LOSS", H6634&gt;1000, "GREAT", H6634&gt;500, "GOOD", H6634&gt;=100, "OKAY", H6634&lt;100, "OKAY")</f>
        <v>OKAY</v>
      </c>
    </row>
    <row r="6635" spans="1:14">
      <c r="A6635" s="2">
        <v>42729</v>
      </c>
      <c r="B6635" s="2" t="str">
        <f>TEXT(A6635,"mmmm")</f>
        <v>December</v>
      </c>
      <c r="C6635" t="s">
        <v>1989</v>
      </c>
      <c r="D6635" t="s">
        <v>82</v>
      </c>
      <c r="E6635" t="s">
        <v>23</v>
      </c>
      <c r="F6635" t="s">
        <v>47</v>
      </c>
      <c r="G6635" t="s">
        <v>1934</v>
      </c>
      <c r="H6635">
        <v>106.32</v>
      </c>
      <c r="I6635">
        <v>3</v>
      </c>
      <c r="J6635">
        <v>49.97</v>
      </c>
      <c r="K6635" s="6">
        <f>J6635/H6635</f>
        <v>0.4699962377727615</v>
      </c>
      <c r="M6635" t="str">
        <f>LEFT(C6635, SEARCH(" ", C6635) - 1)</f>
        <v>Trudy</v>
      </c>
      <c r="N6635" t="str" cm="1">
        <f t="array" ref="N6635">_xlfn.IFS(H6635&lt;0, "LOSS", H6635&gt;1000, "GREAT", H6635&gt;500, "GOOD", H6635&gt;=100, "OKAY", H6635&lt;100, "OKAY")</f>
        <v>OKAY</v>
      </c>
    </row>
    <row r="6636" spans="1:14">
      <c r="A6636" s="2">
        <v>42729</v>
      </c>
      <c r="B6636" s="2" t="str">
        <f>TEXT(A6636,"mmmm")</f>
        <v>December</v>
      </c>
      <c r="C6636" t="s">
        <v>1254</v>
      </c>
      <c r="D6636" t="s">
        <v>24</v>
      </c>
      <c r="E6636" t="s">
        <v>21</v>
      </c>
      <c r="F6636" t="s">
        <v>40</v>
      </c>
      <c r="G6636" t="s">
        <v>166</v>
      </c>
      <c r="H6636">
        <v>2563.06</v>
      </c>
      <c r="I6636">
        <v>8</v>
      </c>
      <c r="J6636">
        <v>313.26</v>
      </c>
      <c r="K6636" s="6">
        <f>J6636/H6636</f>
        <v>0.12222109509726654</v>
      </c>
      <c r="M6636" t="str">
        <f>LEFT(C6636, SEARCH(" ", C6636) - 1)</f>
        <v>Joe</v>
      </c>
      <c r="N6636" t="str" cm="1">
        <f t="array" ref="N6636">_xlfn.IFS(H6636&lt;0, "LOSS", H6636&gt;1000, "GREAT", H6636&gt;500, "GOOD", H6636&gt;=100, "OKAY", H6636&lt;100, "OKAY")</f>
        <v>GREAT</v>
      </c>
    </row>
    <row r="6637" spans="1:14">
      <c r="A6637" s="2">
        <v>42730</v>
      </c>
      <c r="B6637" s="2" t="str">
        <f>TEXT(A6637,"mmmm")</f>
        <v>December</v>
      </c>
      <c r="C6637" t="s">
        <v>1837</v>
      </c>
      <c r="D6637" t="s">
        <v>28</v>
      </c>
      <c r="E6637" t="s">
        <v>23</v>
      </c>
      <c r="F6637" t="s">
        <v>47</v>
      </c>
      <c r="G6637" t="s">
        <v>2724</v>
      </c>
      <c r="H6637">
        <v>33.9</v>
      </c>
      <c r="I6637">
        <v>5</v>
      </c>
      <c r="J6637">
        <v>15.59</v>
      </c>
      <c r="K6637" s="6">
        <f>J6637/H6637</f>
        <v>0.45988200589970502</v>
      </c>
      <c r="M6637" t="str">
        <f>LEFT(C6637, SEARCH(" ", C6637) - 1)</f>
        <v>Frank</v>
      </c>
      <c r="N6637" t="str" cm="1">
        <f t="array" ref="N6637">_xlfn.IFS(H6637&lt;0, "LOSS", H6637&gt;1000, "GREAT", H6637&gt;500, "GOOD", H6637&gt;=100, "OKAY", H6637&lt;100, "OKAY")</f>
        <v>OKAY</v>
      </c>
    </row>
    <row r="6638" spans="1:14">
      <c r="A6638" s="2">
        <v>42730</v>
      </c>
      <c r="B6638" s="2" t="str">
        <f>TEXT(A6638,"mmmm")</f>
        <v>December</v>
      </c>
      <c r="C6638" t="s">
        <v>688</v>
      </c>
      <c r="D6638" t="s">
        <v>24</v>
      </c>
      <c r="E6638" t="s">
        <v>25</v>
      </c>
      <c r="F6638" t="s">
        <v>35</v>
      </c>
      <c r="G6638" t="s">
        <v>1635</v>
      </c>
      <c r="H6638">
        <v>89.97</v>
      </c>
      <c r="I6638">
        <v>3</v>
      </c>
      <c r="J6638">
        <v>18.89</v>
      </c>
      <c r="K6638" s="6">
        <f>J6638/H6638</f>
        <v>0.20995887518061576</v>
      </c>
      <c r="M6638" t="str">
        <f>LEFT(C6638, SEARCH(" ", C6638) - 1)</f>
        <v>Andrew</v>
      </c>
      <c r="N6638" t="str" cm="1">
        <f t="array" ref="N6638">_xlfn.IFS(H6638&lt;0, "LOSS", H6638&gt;1000, "GREAT", H6638&gt;500, "GOOD", H6638&gt;=100, "OKAY", H6638&lt;100, "OKAY")</f>
        <v>OKAY</v>
      </c>
    </row>
    <row r="6639" spans="1:14">
      <c r="A6639" s="2">
        <v>42730</v>
      </c>
      <c r="B6639" s="2" t="str">
        <f>TEXT(A6639,"mmmm")</f>
        <v>December</v>
      </c>
      <c r="C6639" t="s">
        <v>1850</v>
      </c>
      <c r="D6639" t="s">
        <v>94</v>
      </c>
      <c r="E6639" t="s">
        <v>23</v>
      </c>
      <c r="F6639" t="s">
        <v>36</v>
      </c>
      <c r="G6639" t="s">
        <v>2720</v>
      </c>
      <c r="H6639">
        <v>18.72</v>
      </c>
      <c r="I6639">
        <v>2</v>
      </c>
      <c r="J6639">
        <v>3.51</v>
      </c>
      <c r="K6639" s="6">
        <f>J6639/H6639</f>
        <v>0.1875</v>
      </c>
      <c r="M6639" t="str">
        <f>LEFT(C6639, SEARCH(" ", C6639) - 1)</f>
        <v>Sally</v>
      </c>
      <c r="N6639" t="str" cm="1">
        <f t="array" ref="N6639">_xlfn.IFS(H6639&lt;0, "LOSS", H6639&gt;1000, "GREAT", H6639&gt;500, "GOOD", H6639&gt;=100, "OKAY", H6639&lt;100, "OKAY")</f>
        <v>OKAY</v>
      </c>
    </row>
    <row r="6640" spans="1:14">
      <c r="A6640" s="2">
        <v>42730</v>
      </c>
      <c r="B6640" s="2" t="str">
        <f>TEXT(A6640,"mmmm")</f>
        <v>December</v>
      </c>
      <c r="C6640" t="s">
        <v>1826</v>
      </c>
      <c r="D6640" t="s">
        <v>94</v>
      </c>
      <c r="E6640" t="s">
        <v>23</v>
      </c>
      <c r="F6640" t="s">
        <v>37</v>
      </c>
      <c r="G6640" t="s">
        <v>1287</v>
      </c>
      <c r="H6640">
        <v>11.33</v>
      </c>
      <c r="I6640">
        <v>2</v>
      </c>
      <c r="J6640">
        <v>2.5499999999999998</v>
      </c>
      <c r="K6640" s="6">
        <f>J6640/H6640</f>
        <v>0.22506619593998234</v>
      </c>
      <c r="M6640" t="str">
        <f>LEFT(C6640, SEARCH(" ", C6640) - 1)</f>
        <v>Roy</v>
      </c>
      <c r="N6640" t="str" cm="1">
        <f t="array" ref="N6640">_xlfn.IFS(H6640&lt;0, "LOSS", H6640&gt;1000, "GREAT", H6640&gt;500, "GOOD", H6640&gt;=100, "OKAY", H6640&lt;100, "OKAY")</f>
        <v>OKAY</v>
      </c>
    </row>
    <row r="6641" spans="1:14">
      <c r="A6641" s="2">
        <v>42730</v>
      </c>
      <c r="B6641" s="2" t="str">
        <f>TEXT(A6641,"mmmm")</f>
        <v>December</v>
      </c>
      <c r="C6641" t="s">
        <v>1410</v>
      </c>
      <c r="D6641" t="s">
        <v>22</v>
      </c>
      <c r="E6641" t="s">
        <v>23</v>
      </c>
      <c r="F6641" t="s">
        <v>50</v>
      </c>
      <c r="G6641" t="s">
        <v>2642</v>
      </c>
      <c r="H6641">
        <v>17.760000000000002</v>
      </c>
      <c r="I6641">
        <v>2</v>
      </c>
      <c r="J6641">
        <v>4.97</v>
      </c>
      <c r="K6641" s="6">
        <f>J6641/H6641</f>
        <v>0.27984234234234229</v>
      </c>
      <c r="M6641" t="str">
        <f>LEFT(C6641, SEARCH(" ", C6641) - 1)</f>
        <v>Mike</v>
      </c>
      <c r="N6641" t="str" cm="1">
        <f t="array" ref="N6641">_xlfn.IFS(H6641&lt;0, "LOSS", H6641&gt;1000, "GREAT", H6641&gt;500, "GOOD", H6641&gt;=100, "OKAY", H6641&lt;100, "OKAY")</f>
        <v>OKAY</v>
      </c>
    </row>
    <row r="6642" spans="1:14">
      <c r="A6642" s="2">
        <v>42730</v>
      </c>
      <c r="B6642" s="2" t="str">
        <f>TEXT(A6642,"mmmm")</f>
        <v>December</v>
      </c>
      <c r="C6642" t="s">
        <v>1410</v>
      </c>
      <c r="D6642" t="s">
        <v>22</v>
      </c>
      <c r="E6642" t="s">
        <v>25</v>
      </c>
      <c r="F6642" t="s">
        <v>48</v>
      </c>
      <c r="G6642" t="s">
        <v>883</v>
      </c>
      <c r="H6642">
        <v>302.38</v>
      </c>
      <c r="I6642">
        <v>2</v>
      </c>
      <c r="J6642">
        <v>30.24</v>
      </c>
      <c r="K6642" s="6">
        <f>J6642/H6642</f>
        <v>0.10000661419406046</v>
      </c>
      <c r="M6642" t="str">
        <f>LEFT(C6642, SEARCH(" ", C6642) - 1)</f>
        <v>Mike</v>
      </c>
      <c r="N6642" t="str" cm="1">
        <f t="array" ref="N6642">_xlfn.IFS(H6642&lt;0, "LOSS", H6642&gt;1000, "GREAT", H6642&gt;500, "GOOD", H6642&gt;=100, "OKAY", H6642&lt;100, "OKAY")</f>
        <v>OKAY</v>
      </c>
    </row>
    <row r="6643" spans="1:14">
      <c r="A6643" s="2">
        <v>42730</v>
      </c>
      <c r="B6643" s="2" t="str">
        <f>TEXT(A6643,"mmmm")</f>
        <v>December</v>
      </c>
      <c r="C6643" t="s">
        <v>1410</v>
      </c>
      <c r="D6643" t="s">
        <v>22</v>
      </c>
      <c r="E6643" t="s">
        <v>21</v>
      </c>
      <c r="F6643" t="s">
        <v>40</v>
      </c>
      <c r="G6643" t="s">
        <v>2120</v>
      </c>
      <c r="H6643">
        <v>146.35</v>
      </c>
      <c r="I6643">
        <v>3</v>
      </c>
      <c r="J6643">
        <v>-5.49</v>
      </c>
      <c r="K6643" s="6">
        <f>J6643/H6643</f>
        <v>-3.7512811752647764E-2</v>
      </c>
      <c r="M6643" t="str">
        <f>LEFT(C6643, SEARCH(" ", C6643) - 1)</f>
        <v>Mike</v>
      </c>
      <c r="N6643" t="str" cm="1">
        <f t="array" ref="N6643">_xlfn.IFS(H6643&lt;0, "LOSS", H6643&gt;1000, "GREAT", H6643&gt;500, "GOOD", H6643&gt;=100, "OKAY", H6643&lt;100, "OKAY")</f>
        <v>OKAY</v>
      </c>
    </row>
    <row r="6644" spans="1:14">
      <c r="A6644" s="2">
        <v>42730</v>
      </c>
      <c r="B6644" s="2" t="str">
        <f>TEXT(A6644,"mmmm")</f>
        <v>December</v>
      </c>
      <c r="C6644" t="s">
        <v>1410</v>
      </c>
      <c r="D6644" t="s">
        <v>22</v>
      </c>
      <c r="E6644" t="s">
        <v>23</v>
      </c>
      <c r="F6644" t="s">
        <v>36</v>
      </c>
      <c r="G6644" t="s">
        <v>1548</v>
      </c>
      <c r="H6644">
        <v>7.9</v>
      </c>
      <c r="I6644">
        <v>2</v>
      </c>
      <c r="J6644">
        <v>2.0499999999999998</v>
      </c>
      <c r="K6644" s="6">
        <f>J6644/H6644</f>
        <v>0.25949367088607589</v>
      </c>
      <c r="M6644" t="str">
        <f>LEFT(C6644, SEARCH(" ", C6644) - 1)</f>
        <v>Mike</v>
      </c>
      <c r="N6644" t="str" cm="1">
        <f t="array" ref="N6644">_xlfn.IFS(H6644&lt;0, "LOSS", H6644&gt;1000, "GREAT", H6644&gt;500, "GOOD", H6644&gt;=100, "OKAY", H6644&lt;100, "OKAY")</f>
        <v>OKAY</v>
      </c>
    </row>
    <row r="6645" spans="1:14">
      <c r="A6645" s="2">
        <v>42730</v>
      </c>
      <c r="B6645" s="2" t="str">
        <f>TEXT(A6645,"mmmm")</f>
        <v>December</v>
      </c>
      <c r="C6645" t="s">
        <v>1410</v>
      </c>
      <c r="D6645" t="s">
        <v>22</v>
      </c>
      <c r="E6645" t="s">
        <v>21</v>
      </c>
      <c r="F6645" t="s">
        <v>51</v>
      </c>
      <c r="G6645" t="s">
        <v>415</v>
      </c>
      <c r="H6645">
        <v>902.71</v>
      </c>
      <c r="I6645">
        <v>3</v>
      </c>
      <c r="J6645">
        <v>33.85</v>
      </c>
      <c r="K6645" s="6">
        <f>J6645/H6645</f>
        <v>3.7498199864851395E-2</v>
      </c>
      <c r="M6645" t="str">
        <f>LEFT(C6645, SEARCH(" ", C6645) - 1)</f>
        <v>Mike</v>
      </c>
      <c r="N6645" t="str" cm="1">
        <f t="array" ref="N6645">_xlfn.IFS(H6645&lt;0, "LOSS", H6645&gt;1000, "GREAT", H6645&gt;500, "GOOD", H6645&gt;=100, "OKAY", H6645&lt;100, "OKAY")</f>
        <v>GOOD</v>
      </c>
    </row>
    <row r="6646" spans="1:14">
      <c r="A6646" s="2">
        <v>42730</v>
      </c>
      <c r="B6646" s="2" t="str">
        <f>TEXT(A6646,"mmmm")</f>
        <v>December</v>
      </c>
      <c r="C6646" t="s">
        <v>1410</v>
      </c>
      <c r="D6646" t="s">
        <v>22</v>
      </c>
      <c r="E6646" t="s">
        <v>23</v>
      </c>
      <c r="F6646" t="s">
        <v>37</v>
      </c>
      <c r="G6646" t="s">
        <v>714</v>
      </c>
      <c r="H6646">
        <v>53.97</v>
      </c>
      <c r="I6646">
        <v>3</v>
      </c>
      <c r="J6646">
        <v>15.11</v>
      </c>
      <c r="K6646" s="6">
        <f>J6646/H6646</f>
        <v>0.27997035390031499</v>
      </c>
      <c r="M6646" t="str">
        <f>LEFT(C6646, SEARCH(" ", C6646) - 1)</f>
        <v>Mike</v>
      </c>
      <c r="N6646" t="str" cm="1">
        <f t="array" ref="N6646">_xlfn.IFS(H6646&lt;0, "LOSS", H6646&gt;1000, "GREAT", H6646&gt;500, "GOOD", H6646&gt;=100, "OKAY", H6646&lt;100, "OKAY")</f>
        <v>OKAY</v>
      </c>
    </row>
    <row r="6647" spans="1:14">
      <c r="A6647" s="2">
        <v>42730</v>
      </c>
      <c r="B6647" s="2" t="str">
        <f>TEXT(A6647,"mmmm")</f>
        <v>December</v>
      </c>
      <c r="C6647" t="s">
        <v>2181</v>
      </c>
      <c r="D6647" t="s">
        <v>242</v>
      </c>
      <c r="E6647" t="s">
        <v>21</v>
      </c>
      <c r="F6647" t="s">
        <v>40</v>
      </c>
      <c r="G6647" t="s">
        <v>2104</v>
      </c>
      <c r="H6647">
        <v>212.94</v>
      </c>
      <c r="I6647">
        <v>3</v>
      </c>
      <c r="J6647">
        <v>25.55</v>
      </c>
      <c r="K6647" s="6">
        <f>J6647/H6647</f>
        <v>0.11998685075608154</v>
      </c>
      <c r="M6647" t="str">
        <f>LEFT(C6647, SEARCH(" ", C6647) - 1)</f>
        <v>Brenda</v>
      </c>
      <c r="N6647" t="str" cm="1">
        <f t="array" ref="N6647">_xlfn.IFS(H6647&lt;0, "LOSS", H6647&gt;1000, "GREAT", H6647&gt;500, "GOOD", H6647&gt;=100, "OKAY", H6647&lt;100, "OKAY")</f>
        <v>OKAY</v>
      </c>
    </row>
    <row r="6648" spans="1:14">
      <c r="A6648" s="2">
        <v>42730</v>
      </c>
      <c r="B6648" s="2" t="str">
        <f>TEXT(A6648,"mmmm")</f>
        <v>December</v>
      </c>
      <c r="C6648" t="s">
        <v>2181</v>
      </c>
      <c r="D6648" t="s">
        <v>242</v>
      </c>
      <c r="E6648" t="s">
        <v>23</v>
      </c>
      <c r="F6648" t="s">
        <v>36</v>
      </c>
      <c r="G6648" t="s">
        <v>513</v>
      </c>
      <c r="H6648">
        <v>26.49</v>
      </c>
      <c r="I6648">
        <v>1</v>
      </c>
      <c r="J6648">
        <v>7.42</v>
      </c>
      <c r="K6648" s="6">
        <f>J6648/H6648</f>
        <v>0.28010570026425069</v>
      </c>
      <c r="M6648" t="str">
        <f>LEFT(C6648, SEARCH(" ", C6648) - 1)</f>
        <v>Brenda</v>
      </c>
      <c r="N6648" t="str" cm="1">
        <f t="array" ref="N6648">_xlfn.IFS(H6648&lt;0, "LOSS", H6648&gt;1000, "GREAT", H6648&gt;500, "GOOD", H6648&gt;=100, "OKAY", H6648&lt;100, "OKAY")</f>
        <v>OKAY</v>
      </c>
    </row>
    <row r="6649" spans="1:14">
      <c r="A6649" s="2">
        <v>42730</v>
      </c>
      <c r="B6649" s="2" t="str">
        <f>TEXT(A6649,"mmmm")</f>
        <v>December</v>
      </c>
      <c r="C6649" t="s">
        <v>754</v>
      </c>
      <c r="D6649" t="s">
        <v>24</v>
      </c>
      <c r="E6649" t="s">
        <v>23</v>
      </c>
      <c r="F6649" t="s">
        <v>38</v>
      </c>
      <c r="G6649" t="s">
        <v>2345</v>
      </c>
      <c r="H6649">
        <v>4.99</v>
      </c>
      <c r="I6649">
        <v>3</v>
      </c>
      <c r="J6649">
        <v>1.68</v>
      </c>
      <c r="K6649" s="6">
        <f>J6649/H6649</f>
        <v>0.33667334669338672</v>
      </c>
      <c r="M6649" t="str">
        <f>LEFT(C6649, SEARCH(" ", C6649) - 1)</f>
        <v>Anthony</v>
      </c>
      <c r="N6649" t="str" cm="1">
        <f t="array" ref="N6649">_xlfn.IFS(H6649&lt;0, "LOSS", H6649&gt;1000, "GREAT", H6649&gt;500, "GOOD", H6649&gt;=100, "OKAY", H6649&lt;100, "OKAY")</f>
        <v>OKAY</v>
      </c>
    </row>
    <row r="6650" spans="1:14">
      <c r="A6650" s="2">
        <v>42731</v>
      </c>
      <c r="B6650" s="2" t="str">
        <f>TEXT(A6650,"mmmm")</f>
        <v>December</v>
      </c>
      <c r="C6650" t="s">
        <v>742</v>
      </c>
      <c r="D6650" t="s">
        <v>29</v>
      </c>
      <c r="E6650" t="s">
        <v>21</v>
      </c>
      <c r="F6650" t="s">
        <v>40</v>
      </c>
      <c r="G6650" t="s">
        <v>2237</v>
      </c>
      <c r="H6650">
        <v>845.49</v>
      </c>
      <c r="I6650">
        <v>8</v>
      </c>
      <c r="J6650">
        <v>-12.08</v>
      </c>
      <c r="K6650" s="6">
        <f>J6650/H6650</f>
        <v>-1.4287572886728406E-2</v>
      </c>
      <c r="M6650" t="str">
        <f>LEFT(C6650, SEARCH(" ", C6650) - 1)</f>
        <v>Brooke</v>
      </c>
      <c r="N6650" t="str" cm="1">
        <f t="array" ref="N6650">_xlfn.IFS(H6650&lt;0, "LOSS", H6650&gt;1000, "GREAT", H6650&gt;500, "GOOD", H6650&gt;=100, "OKAY", H6650&lt;100, "OKAY")</f>
        <v>GOOD</v>
      </c>
    </row>
    <row r="6651" spans="1:14">
      <c r="A6651" s="2">
        <v>42731</v>
      </c>
      <c r="B6651" s="2" t="str">
        <f>TEXT(A6651,"mmmm")</f>
        <v>December</v>
      </c>
      <c r="C6651" t="s">
        <v>2397</v>
      </c>
      <c r="D6651" t="s">
        <v>26</v>
      </c>
      <c r="E6651" t="s">
        <v>23</v>
      </c>
      <c r="F6651" t="s">
        <v>47</v>
      </c>
      <c r="G6651" t="s">
        <v>1809</v>
      </c>
      <c r="H6651">
        <v>10.37</v>
      </c>
      <c r="I6651">
        <v>2</v>
      </c>
      <c r="J6651">
        <v>3.63</v>
      </c>
      <c r="K6651" s="6">
        <f>J6651/H6651</f>
        <v>0.35004821600771457</v>
      </c>
      <c r="M6651" t="str">
        <f>LEFT(C6651, SEARCH(" ", C6651) - 1)</f>
        <v>Meg</v>
      </c>
      <c r="N6651" t="str" cm="1">
        <f t="array" ref="N6651">_xlfn.IFS(H6651&lt;0, "LOSS", H6651&gt;1000, "GREAT", H6651&gt;500, "GOOD", H6651&gt;=100, "OKAY", H6651&lt;100, "OKAY")</f>
        <v>OKAY</v>
      </c>
    </row>
    <row r="6652" spans="1:14">
      <c r="A6652" s="2">
        <v>42731</v>
      </c>
      <c r="B6652" s="2" t="str">
        <f>TEXT(A6652,"mmmm")</f>
        <v>December</v>
      </c>
      <c r="C6652" t="s">
        <v>2397</v>
      </c>
      <c r="D6652" t="s">
        <v>26</v>
      </c>
      <c r="E6652" t="s">
        <v>23</v>
      </c>
      <c r="F6652" t="s">
        <v>47</v>
      </c>
      <c r="G6652" t="s">
        <v>1966</v>
      </c>
      <c r="H6652">
        <v>23.68</v>
      </c>
      <c r="I6652">
        <v>4</v>
      </c>
      <c r="J6652">
        <v>7.4</v>
      </c>
      <c r="K6652" s="6">
        <f>J6652/H6652</f>
        <v>0.3125</v>
      </c>
      <c r="M6652" t="str">
        <f>LEFT(C6652, SEARCH(" ", C6652) - 1)</f>
        <v>Meg</v>
      </c>
      <c r="N6652" t="str" cm="1">
        <f t="array" ref="N6652">_xlfn.IFS(H6652&lt;0, "LOSS", H6652&gt;1000, "GREAT", H6652&gt;500, "GOOD", H6652&gt;=100, "OKAY", H6652&lt;100, "OKAY")</f>
        <v>OKAY</v>
      </c>
    </row>
    <row r="6653" spans="1:14">
      <c r="A6653" s="2">
        <v>42731</v>
      </c>
      <c r="B6653" s="2" t="str">
        <f>TEXT(A6653,"mmmm")</f>
        <v>December</v>
      </c>
      <c r="C6653" t="s">
        <v>1253</v>
      </c>
      <c r="D6653" t="s">
        <v>30</v>
      </c>
      <c r="E6653" t="s">
        <v>25</v>
      </c>
      <c r="F6653" t="s">
        <v>35</v>
      </c>
      <c r="G6653" t="s">
        <v>2475</v>
      </c>
      <c r="H6653">
        <v>40</v>
      </c>
      <c r="I6653">
        <v>2</v>
      </c>
      <c r="J6653">
        <v>0.5</v>
      </c>
      <c r="K6653" s="6">
        <f>J6653/H6653</f>
        <v>1.2500000000000001E-2</v>
      </c>
      <c r="M6653" t="str">
        <f>LEFT(C6653, SEARCH(" ", C6653) - 1)</f>
        <v>Mitch</v>
      </c>
      <c r="N6653" t="str" cm="1">
        <f t="array" ref="N6653">_xlfn.IFS(H6653&lt;0, "LOSS", H6653&gt;1000, "GREAT", H6653&gt;500, "GOOD", H6653&gt;=100, "OKAY", H6653&lt;100, "OKAY")</f>
        <v>OKAY</v>
      </c>
    </row>
    <row r="6654" spans="1:14">
      <c r="A6654" s="2">
        <v>42731</v>
      </c>
      <c r="B6654" s="2" t="str">
        <f>TEXT(A6654,"mmmm")</f>
        <v>December</v>
      </c>
      <c r="C6654" t="s">
        <v>1054</v>
      </c>
      <c r="D6654" t="s">
        <v>22</v>
      </c>
      <c r="E6654" t="s">
        <v>23</v>
      </c>
      <c r="F6654" t="s">
        <v>45</v>
      </c>
      <c r="G6654" t="s">
        <v>671</v>
      </c>
      <c r="H6654">
        <v>20.16</v>
      </c>
      <c r="I6654">
        <v>7</v>
      </c>
      <c r="J6654">
        <v>9.8800000000000008</v>
      </c>
      <c r="K6654" s="6">
        <f>J6654/H6654</f>
        <v>0.49007936507936511</v>
      </c>
      <c r="M6654" t="str">
        <f>LEFT(C6654, SEARCH(" ", C6654) - 1)</f>
        <v>Eugene</v>
      </c>
      <c r="N6654" t="str" cm="1">
        <f t="array" ref="N6654">_xlfn.IFS(H6654&lt;0, "LOSS", H6654&gt;1000, "GREAT", H6654&gt;500, "GOOD", H6654&gt;=100, "OKAY", H6654&lt;100, "OKAY")</f>
        <v>OKAY</v>
      </c>
    </row>
    <row r="6655" spans="1:14">
      <c r="A6655" s="2">
        <v>42731</v>
      </c>
      <c r="B6655" s="2" t="str">
        <f>TEXT(A6655,"mmmm")</f>
        <v>December</v>
      </c>
      <c r="C6655" t="s">
        <v>1593</v>
      </c>
      <c r="D6655" t="s">
        <v>30</v>
      </c>
      <c r="E6655" t="s">
        <v>23</v>
      </c>
      <c r="F6655" t="s">
        <v>43</v>
      </c>
      <c r="G6655" t="s">
        <v>1118</v>
      </c>
      <c r="H6655">
        <v>17.18</v>
      </c>
      <c r="I6655">
        <v>6</v>
      </c>
      <c r="J6655">
        <v>6.23</v>
      </c>
      <c r="K6655" s="6">
        <f>J6655/H6655</f>
        <v>0.36263096623981378</v>
      </c>
      <c r="M6655" t="str">
        <f>LEFT(C6655, SEARCH(" ", C6655) - 1)</f>
        <v>Ross</v>
      </c>
      <c r="N6655" t="str" cm="1">
        <f t="array" ref="N6655">_xlfn.IFS(H6655&lt;0, "LOSS", H6655&gt;1000, "GREAT", H6655&gt;500, "GOOD", H6655&gt;=100, "OKAY", H6655&lt;100, "OKAY")</f>
        <v>OKAY</v>
      </c>
    </row>
    <row r="6656" spans="1:14">
      <c r="A6656" s="2">
        <v>42731</v>
      </c>
      <c r="B6656" s="2" t="str">
        <f>TEXT(A6656,"mmmm")</f>
        <v>December</v>
      </c>
      <c r="C6656" t="s">
        <v>2275</v>
      </c>
      <c r="D6656" t="s">
        <v>84</v>
      </c>
      <c r="E6656" t="s">
        <v>23</v>
      </c>
      <c r="F6656" t="s">
        <v>45</v>
      </c>
      <c r="G6656" t="s">
        <v>619</v>
      </c>
      <c r="H6656">
        <v>2.61</v>
      </c>
      <c r="I6656">
        <v>1</v>
      </c>
      <c r="J6656">
        <v>1.2</v>
      </c>
      <c r="K6656" s="6">
        <f>J6656/H6656</f>
        <v>0.45977011494252873</v>
      </c>
      <c r="M6656" t="str">
        <f>LEFT(C6656, SEARCH(" ", C6656) - 1)</f>
        <v>Joni</v>
      </c>
      <c r="N6656" t="str" cm="1">
        <f t="array" ref="N6656">_xlfn.IFS(H6656&lt;0, "LOSS", H6656&gt;1000, "GREAT", H6656&gt;500, "GOOD", H6656&gt;=100, "OKAY", H6656&lt;100, "OKAY")</f>
        <v>OKAY</v>
      </c>
    </row>
    <row r="6657" spans="1:14">
      <c r="A6657" s="2">
        <v>42733</v>
      </c>
      <c r="B6657" s="2" t="str">
        <f>TEXT(A6657,"mmmm")</f>
        <v>December</v>
      </c>
      <c r="C6657" t="s">
        <v>293</v>
      </c>
      <c r="D6657" t="s">
        <v>230</v>
      </c>
      <c r="E6657" t="s">
        <v>21</v>
      </c>
      <c r="F6657" t="s">
        <v>40</v>
      </c>
      <c r="G6657" t="s">
        <v>1770</v>
      </c>
      <c r="H6657">
        <v>754.45</v>
      </c>
      <c r="I6657">
        <v>5</v>
      </c>
      <c r="J6657">
        <v>60.36</v>
      </c>
      <c r="K6657" s="6">
        <f>J6657/H6657</f>
        <v>8.0005301875538462E-2</v>
      </c>
      <c r="M6657" t="str">
        <f>LEFT(C6657, SEARCH(" ", C6657) - 1)</f>
        <v>Troy</v>
      </c>
      <c r="N6657" t="str" cm="1">
        <f t="array" ref="N6657">_xlfn.IFS(H6657&lt;0, "LOSS", H6657&gt;1000, "GREAT", H6657&gt;500, "GOOD", H6657&gt;=100, "OKAY", H6657&lt;100, "OKAY")</f>
        <v>GOOD</v>
      </c>
    </row>
    <row r="6658" spans="1:14">
      <c r="A6658" s="2">
        <v>42733</v>
      </c>
      <c r="B6658" s="2" t="str">
        <f>TEXT(A6658,"mmmm")</f>
        <v>December</v>
      </c>
      <c r="C6658" t="s">
        <v>381</v>
      </c>
      <c r="D6658" t="s">
        <v>29</v>
      </c>
      <c r="E6658" t="s">
        <v>23</v>
      </c>
      <c r="F6658" t="s">
        <v>47</v>
      </c>
      <c r="G6658" t="s">
        <v>1136</v>
      </c>
      <c r="H6658">
        <v>186.05</v>
      </c>
      <c r="I6658">
        <v>6</v>
      </c>
      <c r="J6658">
        <v>67.44</v>
      </c>
      <c r="K6658" s="6">
        <f>J6658/H6658</f>
        <v>0.36248320343993545</v>
      </c>
      <c r="M6658" t="str">
        <f>LEFT(C6658, SEARCH(" ", C6658) - 1)</f>
        <v>Kelly</v>
      </c>
      <c r="N6658" t="str" cm="1">
        <f t="array" ref="N6658">_xlfn.IFS(H6658&lt;0, "LOSS", H6658&gt;1000, "GREAT", H6658&gt;500, "GOOD", H6658&gt;=100, "OKAY", H6658&lt;100, "OKAY")</f>
        <v>OKAY</v>
      </c>
    </row>
    <row r="6659" spans="1:14">
      <c r="A6659" s="2">
        <v>42733</v>
      </c>
      <c r="B6659" s="2" t="str">
        <f>TEXT(A6659,"mmmm")</f>
        <v>December</v>
      </c>
      <c r="C6659" t="s">
        <v>2112</v>
      </c>
      <c r="D6659" t="s">
        <v>185</v>
      </c>
      <c r="E6659" t="s">
        <v>23</v>
      </c>
      <c r="F6659" t="s">
        <v>38</v>
      </c>
      <c r="G6659" t="s">
        <v>2306</v>
      </c>
      <c r="H6659">
        <v>38.090000000000003</v>
      </c>
      <c r="I6659">
        <v>4</v>
      </c>
      <c r="J6659">
        <v>-27.93</v>
      </c>
      <c r="K6659" s="6">
        <f>J6659/H6659</f>
        <v>-0.73326332370700964</v>
      </c>
      <c r="M6659" t="str">
        <f>LEFT(C6659, SEARCH(" ", C6659) - 1)</f>
        <v>Michael</v>
      </c>
      <c r="N6659" t="str" cm="1">
        <f t="array" ref="N6659">_xlfn.IFS(H6659&lt;0, "LOSS", H6659&gt;1000, "GREAT", H6659&gt;500, "GOOD", H6659&gt;=100, "OKAY", H6659&lt;100, "OKAY")</f>
        <v>OKAY</v>
      </c>
    </row>
    <row r="6660" spans="1:14">
      <c r="A6660" s="2">
        <v>42733</v>
      </c>
      <c r="B6660" s="2" t="str">
        <f>TEXT(A6660,"mmmm")</f>
        <v>December</v>
      </c>
      <c r="C6660" t="s">
        <v>2112</v>
      </c>
      <c r="D6660" t="s">
        <v>185</v>
      </c>
      <c r="E6660" t="s">
        <v>23</v>
      </c>
      <c r="F6660" t="s">
        <v>38</v>
      </c>
      <c r="G6660" t="s">
        <v>527</v>
      </c>
      <c r="H6660">
        <v>2.81</v>
      </c>
      <c r="I6660">
        <v>3</v>
      </c>
      <c r="J6660">
        <v>-1.97</v>
      </c>
      <c r="K6660" s="6">
        <f>J6660/H6660</f>
        <v>-0.70106761565836295</v>
      </c>
      <c r="M6660" t="str">
        <f>LEFT(C6660, SEARCH(" ", C6660) - 1)</f>
        <v>Michael</v>
      </c>
      <c r="N6660" t="str" cm="1">
        <f t="array" ref="N6660">_xlfn.IFS(H6660&lt;0, "LOSS", H6660&gt;1000, "GREAT", H6660&gt;500, "GOOD", H6660&gt;=100, "OKAY", H6660&lt;100, "OKAY")</f>
        <v>OKAY</v>
      </c>
    </row>
    <row r="6661" spans="1:14">
      <c r="A6661" s="2">
        <v>42733</v>
      </c>
      <c r="B6661" s="2" t="str">
        <f>TEXT(A6661,"mmmm")</f>
        <v>December</v>
      </c>
      <c r="C6661" t="s">
        <v>472</v>
      </c>
      <c r="D6661" t="s">
        <v>158</v>
      </c>
      <c r="E6661" t="s">
        <v>21</v>
      </c>
      <c r="F6661" t="s">
        <v>44</v>
      </c>
      <c r="G6661" t="s">
        <v>1940</v>
      </c>
      <c r="H6661">
        <v>70.56</v>
      </c>
      <c r="I6661">
        <v>6</v>
      </c>
      <c r="J6661">
        <v>23.99</v>
      </c>
      <c r="K6661" s="6">
        <f>J6661/H6661</f>
        <v>0.3399943310657596</v>
      </c>
      <c r="M6661" t="str">
        <f>LEFT(C6661, SEARCH(" ", C6661) - 1)</f>
        <v>Carlos</v>
      </c>
      <c r="N6661" t="str" cm="1">
        <f t="array" ref="N6661">_xlfn.IFS(H6661&lt;0, "LOSS", H6661&gt;1000, "GREAT", H6661&gt;500, "GOOD", H6661&gt;=100, "OKAY", H6661&lt;100, "OKAY")</f>
        <v>OKAY</v>
      </c>
    </row>
    <row r="6662" spans="1:14">
      <c r="A6662" s="2">
        <v>42733</v>
      </c>
      <c r="B6662" s="2" t="str">
        <f>TEXT(A6662,"mmmm")</f>
        <v>December</v>
      </c>
      <c r="C6662" t="s">
        <v>472</v>
      </c>
      <c r="D6662" t="s">
        <v>158</v>
      </c>
      <c r="E6662" t="s">
        <v>23</v>
      </c>
      <c r="F6662" t="s">
        <v>36</v>
      </c>
      <c r="G6662" t="s">
        <v>282</v>
      </c>
      <c r="H6662">
        <v>81.96</v>
      </c>
      <c r="I6662">
        <v>2</v>
      </c>
      <c r="J6662">
        <v>22.95</v>
      </c>
      <c r="K6662" s="6">
        <f>J6662/H6662</f>
        <v>0.2800146412884334</v>
      </c>
      <c r="M6662" t="str">
        <f>LEFT(C6662, SEARCH(" ", C6662) - 1)</f>
        <v>Carlos</v>
      </c>
      <c r="N6662" t="str" cm="1">
        <f t="array" ref="N6662">_xlfn.IFS(H6662&lt;0, "LOSS", H6662&gt;1000, "GREAT", H6662&gt;500, "GOOD", H6662&gt;=100, "OKAY", H6662&lt;100, "OKAY")</f>
        <v>OKAY</v>
      </c>
    </row>
    <row r="6663" spans="1:14">
      <c r="A6663" s="2">
        <v>42733</v>
      </c>
      <c r="B6663" s="2" t="str">
        <f>TEXT(A6663,"mmmm")</f>
        <v>December</v>
      </c>
      <c r="C6663" t="s">
        <v>2635</v>
      </c>
      <c r="D6663" t="s">
        <v>22</v>
      </c>
      <c r="E6663" t="s">
        <v>23</v>
      </c>
      <c r="F6663" t="s">
        <v>38</v>
      </c>
      <c r="G6663" t="s">
        <v>1201</v>
      </c>
      <c r="H6663">
        <v>11.23</v>
      </c>
      <c r="I6663">
        <v>3</v>
      </c>
      <c r="J6663">
        <v>3.93</v>
      </c>
      <c r="K6663" s="6">
        <f>J6663/H6663</f>
        <v>0.3499554764024933</v>
      </c>
      <c r="M6663" t="str">
        <f>LEFT(C6663, SEARCH(" ", C6663) - 1)</f>
        <v>Phillip</v>
      </c>
      <c r="N6663" t="str" cm="1">
        <f t="array" ref="N6663">_xlfn.IFS(H6663&lt;0, "LOSS", H6663&gt;1000, "GREAT", H6663&gt;500, "GOOD", H6663&gt;=100, "OKAY", H6663&lt;100, "OKAY")</f>
        <v>OKAY</v>
      </c>
    </row>
    <row r="6664" spans="1:14">
      <c r="A6664" s="2">
        <v>42733</v>
      </c>
      <c r="B6664" s="2" t="str">
        <f>TEXT(A6664,"mmmm")</f>
        <v>December</v>
      </c>
      <c r="C6664" t="s">
        <v>1094</v>
      </c>
      <c r="D6664" t="s">
        <v>148</v>
      </c>
      <c r="E6664" t="s">
        <v>23</v>
      </c>
      <c r="F6664" t="s">
        <v>42</v>
      </c>
      <c r="G6664" t="s">
        <v>1746</v>
      </c>
      <c r="H6664">
        <v>27.79</v>
      </c>
      <c r="I6664">
        <v>3</v>
      </c>
      <c r="J6664">
        <v>10.42</v>
      </c>
      <c r="K6664" s="6">
        <f>J6664/H6664</f>
        <v>0.37495501979129187</v>
      </c>
      <c r="M6664" t="str">
        <f>LEFT(C6664, SEARCH(" ", C6664) - 1)</f>
        <v>Ken</v>
      </c>
      <c r="N6664" t="str" cm="1">
        <f t="array" ref="N6664">_xlfn.IFS(H6664&lt;0, "LOSS", H6664&gt;1000, "GREAT", H6664&gt;500, "GOOD", H6664&gt;=100, "OKAY", H6664&lt;100, "OKAY")</f>
        <v>OKAY</v>
      </c>
    </row>
    <row r="6665" spans="1:14">
      <c r="A6665" s="2">
        <v>42733</v>
      </c>
      <c r="B6665" s="2" t="str">
        <f>TEXT(A6665,"mmmm")</f>
        <v>December</v>
      </c>
      <c r="C6665" t="s">
        <v>663</v>
      </c>
      <c r="D6665" t="s">
        <v>31</v>
      </c>
      <c r="E6665" t="s">
        <v>23</v>
      </c>
      <c r="F6665" t="s">
        <v>47</v>
      </c>
      <c r="G6665" t="s">
        <v>532</v>
      </c>
      <c r="H6665">
        <v>37.409999999999997</v>
      </c>
      <c r="I6665">
        <v>7</v>
      </c>
      <c r="J6665">
        <v>13.09</v>
      </c>
      <c r="K6665" s="6">
        <f>J6665/H6665</f>
        <v>0.34990644212777333</v>
      </c>
      <c r="M6665" t="str">
        <f>LEFT(C6665, SEARCH(" ", C6665) - 1)</f>
        <v>Marc</v>
      </c>
      <c r="N6665" t="str" cm="1">
        <f t="array" ref="N6665">_xlfn.IFS(H6665&lt;0, "LOSS", H6665&gt;1000, "GREAT", H6665&gt;500, "GOOD", H6665&gt;=100, "OKAY", H6665&lt;100, "OKAY")</f>
        <v>OKAY</v>
      </c>
    </row>
    <row r="6666" spans="1:14">
      <c r="A6666" s="2">
        <v>42733</v>
      </c>
      <c r="B6666" s="2" t="str">
        <f>TEXT(A6666,"mmmm")</f>
        <v>December</v>
      </c>
      <c r="C6666" t="s">
        <v>663</v>
      </c>
      <c r="D6666" t="s">
        <v>31</v>
      </c>
      <c r="E6666" t="s">
        <v>23</v>
      </c>
      <c r="F6666" t="s">
        <v>47</v>
      </c>
      <c r="G6666" t="s">
        <v>1847</v>
      </c>
      <c r="H6666">
        <v>25.34</v>
      </c>
      <c r="I6666">
        <v>6</v>
      </c>
      <c r="J6666">
        <v>8.8699999999999992</v>
      </c>
      <c r="K6666" s="6">
        <f>J6666/H6666</f>
        <v>0.35003946329913177</v>
      </c>
      <c r="M6666" t="str">
        <f>LEFT(C6666, SEARCH(" ", C6666) - 1)</f>
        <v>Marc</v>
      </c>
      <c r="N6666" t="str" cm="1">
        <f t="array" ref="N6666">_xlfn.IFS(H6666&lt;0, "LOSS", H6666&gt;1000, "GREAT", H6666&gt;500, "GOOD", H6666&gt;=100, "OKAY", H6666&lt;100, "OKAY")</f>
        <v>OKAY</v>
      </c>
    </row>
    <row r="6667" spans="1:14">
      <c r="A6667" s="2">
        <v>42733</v>
      </c>
      <c r="B6667" s="2" t="str">
        <f>TEXT(A6667,"mmmm")</f>
        <v>December</v>
      </c>
      <c r="C6667" t="s">
        <v>893</v>
      </c>
      <c r="D6667" t="s">
        <v>22</v>
      </c>
      <c r="E6667" t="s">
        <v>23</v>
      </c>
      <c r="F6667" t="s">
        <v>49</v>
      </c>
      <c r="G6667" t="s">
        <v>1408</v>
      </c>
      <c r="H6667">
        <v>14.03</v>
      </c>
      <c r="I6667">
        <v>1</v>
      </c>
      <c r="J6667">
        <v>4.07</v>
      </c>
      <c r="K6667" s="6">
        <f>J6667/H6667</f>
        <v>0.29009265858873845</v>
      </c>
      <c r="M6667" t="str">
        <f>LEFT(C6667, SEARCH(" ", C6667) - 1)</f>
        <v>Frank</v>
      </c>
      <c r="N6667" t="str" cm="1">
        <f t="array" ref="N6667">_xlfn.IFS(H6667&lt;0, "LOSS", H6667&gt;1000, "GREAT", H6667&gt;500, "GOOD", H6667&gt;=100, "OKAY", H6667&lt;100, "OKAY")</f>
        <v>OKAY</v>
      </c>
    </row>
    <row r="6668" spans="1:14">
      <c r="A6668" s="2">
        <v>42733</v>
      </c>
      <c r="B6668" s="2" t="str">
        <f>TEXT(A6668,"mmmm")</f>
        <v>December</v>
      </c>
      <c r="C6668" t="s">
        <v>893</v>
      </c>
      <c r="D6668" t="s">
        <v>22</v>
      </c>
      <c r="E6668" t="s">
        <v>23</v>
      </c>
      <c r="F6668" t="s">
        <v>50</v>
      </c>
      <c r="G6668" t="s">
        <v>2158</v>
      </c>
      <c r="H6668">
        <v>27.96</v>
      </c>
      <c r="I6668">
        <v>2</v>
      </c>
      <c r="J6668">
        <v>7.27</v>
      </c>
      <c r="K6668" s="6">
        <f>J6668/H6668</f>
        <v>0.26001430615164517</v>
      </c>
      <c r="M6668" t="str">
        <f>LEFT(C6668, SEARCH(" ", C6668) - 1)</f>
        <v>Frank</v>
      </c>
      <c r="N6668" t="str" cm="1">
        <f t="array" ref="N6668">_xlfn.IFS(H6668&lt;0, "LOSS", H6668&gt;1000, "GREAT", H6668&gt;500, "GOOD", H6668&gt;=100, "OKAY", H6668&lt;100, "OKAY")</f>
        <v>OKAY</v>
      </c>
    </row>
    <row r="6669" spans="1:14">
      <c r="A6669" s="2">
        <v>42734</v>
      </c>
      <c r="B6669" s="2" t="str">
        <f>TEXT(A6669,"mmmm")</f>
        <v>December</v>
      </c>
      <c r="C6669" t="s">
        <v>1474</v>
      </c>
      <c r="D6669" t="s">
        <v>26</v>
      </c>
      <c r="E6669" t="s">
        <v>23</v>
      </c>
      <c r="F6669" t="s">
        <v>38</v>
      </c>
      <c r="G6669" t="s">
        <v>1450</v>
      </c>
      <c r="H6669">
        <v>6.92</v>
      </c>
      <c r="I6669">
        <v>6</v>
      </c>
      <c r="J6669">
        <v>-10.39</v>
      </c>
      <c r="K6669" s="6">
        <f>J6669/H6669</f>
        <v>-1.5014450867052025</v>
      </c>
      <c r="M6669" t="str">
        <f>LEFT(C6669, SEARCH(" ", C6669) - 1)</f>
        <v>Keith</v>
      </c>
      <c r="N6669" t="str" cm="1">
        <f t="array" ref="N6669">_xlfn.IFS(H6669&lt;0, "LOSS", H6669&gt;1000, "GREAT", H6669&gt;500, "GOOD", H6669&gt;=100, "OKAY", H6669&lt;100, "OKAY")</f>
        <v>OKAY</v>
      </c>
    </row>
    <row r="6670" spans="1:14">
      <c r="A6670" s="2">
        <v>42734</v>
      </c>
      <c r="B6670" s="2" t="str">
        <f>TEXT(A6670,"mmmm")</f>
        <v>December</v>
      </c>
      <c r="C6670" t="s">
        <v>862</v>
      </c>
      <c r="D6670" t="s">
        <v>30</v>
      </c>
      <c r="E6670" t="s">
        <v>23</v>
      </c>
      <c r="F6670" t="s">
        <v>45</v>
      </c>
      <c r="G6670" t="s">
        <v>1897</v>
      </c>
      <c r="H6670">
        <v>5.9</v>
      </c>
      <c r="I6670">
        <v>2</v>
      </c>
      <c r="J6670">
        <v>1.99</v>
      </c>
      <c r="K6670" s="6">
        <f>J6670/H6670</f>
        <v>0.3372881355932203</v>
      </c>
      <c r="M6670" t="str">
        <f>LEFT(C6670, SEARCH(" ", C6670) - 1)</f>
        <v>Bryan</v>
      </c>
      <c r="N6670" t="str" cm="1">
        <f t="array" ref="N6670">_xlfn.IFS(H6670&lt;0, "LOSS", H6670&gt;1000, "GREAT", H6670&gt;500, "GOOD", H6670&gt;=100, "OKAY", H6670&lt;100, "OKAY")</f>
        <v>OKAY</v>
      </c>
    </row>
    <row r="6671" spans="1:14">
      <c r="A6671" s="2">
        <v>42734</v>
      </c>
      <c r="B6671" s="2" t="str">
        <f>TEXT(A6671,"mmmm")</f>
        <v>December</v>
      </c>
      <c r="C6671" t="s">
        <v>862</v>
      </c>
      <c r="D6671" t="s">
        <v>30</v>
      </c>
      <c r="E6671" t="s">
        <v>23</v>
      </c>
      <c r="F6671" t="s">
        <v>50</v>
      </c>
      <c r="G6671" t="s">
        <v>866</v>
      </c>
      <c r="H6671">
        <v>13.71</v>
      </c>
      <c r="I6671">
        <v>2</v>
      </c>
      <c r="J6671">
        <v>1.03</v>
      </c>
      <c r="K6671" s="6">
        <f>J6671/H6671</f>
        <v>7.5127644055433984E-2</v>
      </c>
      <c r="M6671" t="str">
        <f>LEFT(C6671, SEARCH(" ", C6671) - 1)</f>
        <v>Bryan</v>
      </c>
      <c r="N6671" t="str" cm="1">
        <f t="array" ref="N6671">_xlfn.IFS(H6671&lt;0, "LOSS", H6671&gt;1000, "GREAT", H6671&gt;500, "GOOD", H6671&gt;=100, "OKAY", H6671&lt;100, "OKAY")</f>
        <v>OKAY</v>
      </c>
    </row>
    <row r="6672" spans="1:14">
      <c r="A6672" s="2">
        <v>42734</v>
      </c>
      <c r="B6672" s="2" t="str">
        <f>TEXT(A6672,"mmmm")</f>
        <v>December</v>
      </c>
      <c r="C6672" t="s">
        <v>1449</v>
      </c>
      <c r="D6672" t="s">
        <v>22</v>
      </c>
      <c r="E6672" t="s">
        <v>23</v>
      </c>
      <c r="F6672" t="s">
        <v>49</v>
      </c>
      <c r="G6672" t="s">
        <v>2226</v>
      </c>
      <c r="H6672">
        <v>481.32</v>
      </c>
      <c r="I6672">
        <v>4</v>
      </c>
      <c r="J6672">
        <v>125.14</v>
      </c>
      <c r="K6672" s="6">
        <f>J6672/H6672</f>
        <v>0.25999335161638826</v>
      </c>
      <c r="M6672" t="str">
        <f>LEFT(C6672, SEARCH(" ", C6672) - 1)</f>
        <v>Julie</v>
      </c>
      <c r="N6672" t="str" cm="1">
        <f t="array" ref="N6672">_xlfn.IFS(H6672&lt;0, "LOSS", H6672&gt;1000, "GREAT", H6672&gt;500, "GOOD", H6672&gt;=100, "OKAY", H6672&lt;100, "OKAY")</f>
        <v>OKAY</v>
      </c>
    </row>
    <row r="6673" spans="1:14">
      <c r="A6673" s="2">
        <v>42734</v>
      </c>
      <c r="B6673" s="2" t="str">
        <f>TEXT(A6673,"mmmm")</f>
        <v>December</v>
      </c>
      <c r="C6673" t="s">
        <v>1449</v>
      </c>
      <c r="D6673" t="s">
        <v>22</v>
      </c>
      <c r="E6673" t="s">
        <v>23</v>
      </c>
      <c r="F6673" t="s">
        <v>38</v>
      </c>
      <c r="G6673" t="s">
        <v>2255</v>
      </c>
      <c r="H6673">
        <v>6.38</v>
      </c>
      <c r="I6673">
        <v>1</v>
      </c>
      <c r="J6673">
        <v>2.15</v>
      </c>
      <c r="K6673" s="6">
        <f>J6673/H6673</f>
        <v>0.33699059561128525</v>
      </c>
      <c r="M6673" t="str">
        <f>LEFT(C6673, SEARCH(" ", C6673) - 1)</f>
        <v>Julie</v>
      </c>
      <c r="N6673" t="str" cm="1">
        <f t="array" ref="N6673">_xlfn.IFS(H6673&lt;0, "LOSS", H6673&gt;1000, "GREAT", H6673&gt;500, "GOOD", H6673&gt;=100, "OKAY", H6673&lt;100, "OKAY")</f>
        <v>OKAY</v>
      </c>
    </row>
    <row r="6674" spans="1:14">
      <c r="A6674" s="2">
        <v>42734</v>
      </c>
      <c r="B6674" s="2" t="str">
        <f>TEXT(A6674,"mmmm")</f>
        <v>December</v>
      </c>
      <c r="C6674" t="s">
        <v>126</v>
      </c>
      <c r="D6674" t="s">
        <v>27</v>
      </c>
      <c r="E6674" t="s">
        <v>21</v>
      </c>
      <c r="F6674" t="s">
        <v>40</v>
      </c>
      <c r="G6674" t="s">
        <v>947</v>
      </c>
      <c r="H6674">
        <v>170.79</v>
      </c>
      <c r="I6674">
        <v>1</v>
      </c>
      <c r="J6674">
        <v>0</v>
      </c>
      <c r="K6674" s="6">
        <f>J6674/H6674</f>
        <v>0</v>
      </c>
      <c r="M6674" t="str">
        <f>LEFT(C6674, SEARCH(" ", C6674) - 1)</f>
        <v>Brian</v>
      </c>
      <c r="N6674" t="str" cm="1">
        <f t="array" ref="N6674">_xlfn.IFS(H6674&lt;0, "LOSS", H6674&gt;1000, "GREAT", H6674&gt;500, "GOOD", H6674&gt;=100, "OKAY", H6674&lt;100, "OKAY")</f>
        <v>OKAY</v>
      </c>
    </row>
    <row r="6675" spans="1:14">
      <c r="A6675" s="2">
        <v>42734</v>
      </c>
      <c r="B6675" s="2" t="str">
        <f>TEXT(A6675,"mmmm")</f>
        <v>December</v>
      </c>
      <c r="C6675" t="s">
        <v>2727</v>
      </c>
      <c r="D6675" t="s">
        <v>27</v>
      </c>
      <c r="E6675" t="s">
        <v>23</v>
      </c>
      <c r="F6675" t="s">
        <v>37</v>
      </c>
      <c r="G6675" t="s">
        <v>1894</v>
      </c>
      <c r="H6675">
        <v>16.52</v>
      </c>
      <c r="I6675">
        <v>5</v>
      </c>
      <c r="J6675">
        <v>1.65</v>
      </c>
      <c r="K6675" s="6">
        <f>J6675/H6675</f>
        <v>9.9878934624697338E-2</v>
      </c>
      <c r="M6675" t="str">
        <f>LEFT(C6675, SEARCH(" ", C6675) - 1)</f>
        <v>Carl</v>
      </c>
      <c r="N6675" t="str" cm="1">
        <f t="array" ref="N6675">_xlfn.IFS(H6675&lt;0, "LOSS", H6675&gt;1000, "GREAT", H6675&gt;500, "GOOD", H6675&gt;=100, "OKAY", H6675&lt;100, "OKAY")</f>
        <v>OKAY</v>
      </c>
    </row>
    <row r="6676" spans="1:14">
      <c r="A6676" s="2">
        <v>42734</v>
      </c>
      <c r="B6676" s="2" t="str">
        <f>TEXT(A6676,"mmmm")</f>
        <v>December</v>
      </c>
      <c r="C6676" t="s">
        <v>786</v>
      </c>
      <c r="D6676" t="s">
        <v>31</v>
      </c>
      <c r="E6676" t="s">
        <v>23</v>
      </c>
      <c r="F6676" t="s">
        <v>47</v>
      </c>
      <c r="G6676" t="s">
        <v>2577</v>
      </c>
      <c r="H6676">
        <v>72.22</v>
      </c>
      <c r="I6676">
        <v>4</v>
      </c>
      <c r="J6676">
        <v>25.28</v>
      </c>
      <c r="K6676" s="6">
        <f>J6676/H6676</f>
        <v>0.35004153973968433</v>
      </c>
      <c r="M6676" t="str">
        <f>LEFT(C6676, SEARCH(" ", C6676) - 1)</f>
        <v>Evan</v>
      </c>
      <c r="N6676" t="str" cm="1">
        <f t="array" ref="N6676">_xlfn.IFS(H6676&lt;0, "LOSS", H6676&gt;1000, "GREAT", H6676&gt;500, "GOOD", H6676&gt;=100, "OKAY", H6676&lt;100, "OKAY")</f>
        <v>OKAY</v>
      </c>
    </row>
    <row r="6677" spans="1:14">
      <c r="A6677" s="2">
        <v>42735</v>
      </c>
      <c r="B6677" s="2" t="str">
        <f>TEXT(A6677,"mmmm")</f>
        <v>December</v>
      </c>
      <c r="C6677" t="s">
        <v>901</v>
      </c>
      <c r="D6677" t="s">
        <v>191</v>
      </c>
      <c r="E6677" t="s">
        <v>23</v>
      </c>
      <c r="F6677" t="s">
        <v>37</v>
      </c>
      <c r="G6677" t="s">
        <v>2428</v>
      </c>
      <c r="H6677">
        <v>3.64</v>
      </c>
      <c r="I6677">
        <v>2</v>
      </c>
      <c r="J6677">
        <v>1.64</v>
      </c>
      <c r="K6677" s="6">
        <f>J6677/H6677</f>
        <v>0.4505494505494505</v>
      </c>
      <c r="M6677" t="str">
        <f>LEFT(C6677, SEARCH(" ", C6677) - 1)</f>
        <v>Kelly</v>
      </c>
      <c r="N6677" t="str" cm="1">
        <f t="array" ref="N6677">_xlfn.IFS(H6677&lt;0, "LOSS", H6677&gt;1000, "GREAT", H6677&gt;500, "GOOD", H6677&gt;=100, "OKAY", H6677&lt;100, "OKAY")</f>
        <v>OKAY</v>
      </c>
    </row>
    <row r="6678" spans="1:14">
      <c r="A6678" s="2">
        <v>42735</v>
      </c>
      <c r="B6678" s="2" t="str">
        <f>TEXT(A6678,"mmmm")</f>
        <v>December</v>
      </c>
      <c r="C6678" t="s">
        <v>901</v>
      </c>
      <c r="D6678" t="s">
        <v>191</v>
      </c>
      <c r="E6678" t="s">
        <v>23</v>
      </c>
      <c r="F6678" t="s">
        <v>38</v>
      </c>
      <c r="G6678" t="s">
        <v>1906</v>
      </c>
      <c r="H6678">
        <v>159.77000000000001</v>
      </c>
      <c r="I6678">
        <v>7</v>
      </c>
      <c r="J6678">
        <v>53.92</v>
      </c>
      <c r="K6678" s="6">
        <f>J6678/H6678</f>
        <v>0.33748513488139198</v>
      </c>
      <c r="M6678" t="str">
        <f>LEFT(C6678, SEARCH(" ", C6678) - 1)</f>
        <v>Kelly</v>
      </c>
      <c r="N6678" t="str" cm="1">
        <f t="array" ref="N6678">_xlfn.IFS(H6678&lt;0, "LOSS", H6678&gt;1000, "GREAT", H6678&gt;500, "GOOD", H6678&gt;=100, "OKAY", H6678&lt;100, "OKAY")</f>
        <v>OKAY</v>
      </c>
    </row>
    <row r="6679" spans="1:14">
      <c r="A6679" s="2">
        <v>42735</v>
      </c>
      <c r="B6679" s="2" t="str">
        <f>TEXT(A6679,"mmmm")</f>
        <v>December</v>
      </c>
      <c r="C6679" t="s">
        <v>978</v>
      </c>
      <c r="D6679" t="s">
        <v>22</v>
      </c>
      <c r="E6679" t="s">
        <v>25</v>
      </c>
      <c r="F6679" t="s">
        <v>48</v>
      </c>
      <c r="G6679" t="s">
        <v>846</v>
      </c>
      <c r="H6679">
        <v>302.38</v>
      </c>
      <c r="I6679">
        <v>3</v>
      </c>
      <c r="J6679">
        <v>22.68</v>
      </c>
      <c r="K6679" s="6">
        <f>J6679/H6679</f>
        <v>7.5004960645545335E-2</v>
      </c>
      <c r="M6679" t="str">
        <f>LEFT(C6679, SEARCH(" ", C6679) - 1)</f>
        <v>Brian</v>
      </c>
      <c r="N6679" t="str" cm="1">
        <f t="array" ref="N6679">_xlfn.IFS(H6679&lt;0, "LOSS", H6679&gt;1000, "GREAT", H6679&gt;500, "GOOD", H6679&gt;=100, "OKAY", H6679&lt;100, "OKAY")</f>
        <v>OKAY</v>
      </c>
    </row>
    <row r="6680" spans="1:14">
      <c r="A6680" s="2">
        <v>42735</v>
      </c>
      <c r="B6680" s="2" t="str">
        <f>TEXT(A6680,"mmmm")</f>
        <v>December</v>
      </c>
      <c r="C6680" t="s">
        <v>998</v>
      </c>
      <c r="D6680" t="s">
        <v>31</v>
      </c>
      <c r="E6680" t="s">
        <v>23</v>
      </c>
      <c r="F6680" t="s">
        <v>37</v>
      </c>
      <c r="G6680" t="s">
        <v>359</v>
      </c>
      <c r="H6680">
        <v>47.62</v>
      </c>
      <c r="I6680">
        <v>3</v>
      </c>
      <c r="J6680">
        <v>3.57</v>
      </c>
      <c r="K6680" s="6">
        <f>J6680/H6680</f>
        <v>7.4968500629987403E-2</v>
      </c>
      <c r="M6680" t="str">
        <f>LEFT(C6680, SEARCH(" ", C6680) - 1)</f>
        <v>Emily</v>
      </c>
      <c r="N6680" t="str" cm="1">
        <f t="array" ref="N6680">_xlfn.IFS(H6680&lt;0, "LOSS", H6680&gt;1000, "GREAT", H6680&gt;500, "GOOD", H6680&gt;=100, "OKAY", H6680&lt;100, "OKAY")</f>
        <v>OKAY</v>
      </c>
    </row>
    <row r="6681" spans="1:14">
      <c r="A6681" s="2">
        <v>42735</v>
      </c>
      <c r="B6681" s="2" t="str">
        <f>TEXT(A6681,"mmmm")</f>
        <v>December</v>
      </c>
      <c r="C6681" t="s">
        <v>998</v>
      </c>
      <c r="D6681" t="s">
        <v>31</v>
      </c>
      <c r="E6681" t="s">
        <v>23</v>
      </c>
      <c r="F6681" t="s">
        <v>47</v>
      </c>
      <c r="G6681" t="s">
        <v>2154</v>
      </c>
      <c r="H6681">
        <v>23.48</v>
      </c>
      <c r="I6681">
        <v>5</v>
      </c>
      <c r="J6681">
        <v>8.2200000000000006</v>
      </c>
      <c r="K6681" s="6">
        <f>J6681/H6681</f>
        <v>0.35008517887563884</v>
      </c>
      <c r="M6681" t="str">
        <f>LEFT(C6681, SEARCH(" ", C6681) - 1)</f>
        <v>Emily</v>
      </c>
      <c r="N6681" t="str" cm="1">
        <f t="array" ref="N6681">_xlfn.IFS(H6681&lt;0, "LOSS", H6681&gt;1000, "GREAT", H6681&gt;500, "GOOD", H6681&gt;=100, "OKAY", H6681&lt;100, "OKAY")</f>
        <v>OKAY</v>
      </c>
    </row>
    <row r="6682" spans="1:14">
      <c r="A6682" s="2">
        <v>42735</v>
      </c>
      <c r="B6682" s="2" t="str">
        <f>TEXT(A6682,"mmmm")</f>
        <v>December</v>
      </c>
      <c r="C6682" t="s">
        <v>2179</v>
      </c>
      <c r="D6682" t="s">
        <v>22</v>
      </c>
      <c r="E6682" t="s">
        <v>23</v>
      </c>
      <c r="F6682" t="s">
        <v>38</v>
      </c>
      <c r="G6682" t="s">
        <v>828</v>
      </c>
      <c r="H6682">
        <v>38.380000000000003</v>
      </c>
      <c r="I6682">
        <v>3</v>
      </c>
      <c r="J6682">
        <v>13.43</v>
      </c>
      <c r="K6682" s="6">
        <f>J6682/H6682</f>
        <v>0.349921834288692</v>
      </c>
      <c r="M6682" t="str">
        <f>LEFT(C6682, SEARCH(" ", C6682) - 1)</f>
        <v>Becky</v>
      </c>
      <c r="N6682" t="str" cm="1">
        <f t="array" ref="N6682">_xlfn.IFS(H6682&lt;0, "LOSS", H6682&gt;1000, "GREAT", H6682&gt;500, "GOOD", H6682&gt;=100, "OKAY", H6682&lt;100, "OKAY")</f>
        <v>OKAY</v>
      </c>
    </row>
    <row r="6683" spans="1:14">
      <c r="A6683" s="2">
        <v>42735</v>
      </c>
      <c r="B6683" s="2" t="str">
        <f>TEXT(A6683,"mmmm")</f>
        <v>December</v>
      </c>
      <c r="C6683" t="s">
        <v>908</v>
      </c>
      <c r="D6683" t="s">
        <v>30</v>
      </c>
      <c r="E6683" t="s">
        <v>23</v>
      </c>
      <c r="F6683" t="s">
        <v>49</v>
      </c>
      <c r="G6683" t="s">
        <v>1949</v>
      </c>
      <c r="H6683">
        <v>156.51</v>
      </c>
      <c r="I6683">
        <v>4</v>
      </c>
      <c r="J6683">
        <v>-35.22</v>
      </c>
      <c r="K6683" s="6">
        <f>J6683/H6683</f>
        <v>-0.22503354418248037</v>
      </c>
      <c r="M6683" t="str">
        <f>LEFT(C6683, SEARCH(" ", C6683) - 1)</f>
        <v>Duane</v>
      </c>
      <c r="N6683" t="str" cm="1">
        <f t="array" ref="N6683">_xlfn.IFS(H6683&lt;0, "LOSS", H6683&gt;1000, "GREAT", H6683&gt;500, "GOOD", H6683&gt;=100, "OKAY", H6683&lt;100, "OKAY")</f>
        <v>OKAY</v>
      </c>
    </row>
    <row r="6684" spans="1:14">
      <c r="A6684" s="2">
        <v>42736</v>
      </c>
      <c r="B6684" s="2" t="str">
        <f>TEXT(A6684,"mmmm")</f>
        <v>January</v>
      </c>
      <c r="C6684" t="s">
        <v>265</v>
      </c>
      <c r="D6684" t="s">
        <v>30</v>
      </c>
      <c r="E6684" t="s">
        <v>21</v>
      </c>
      <c r="F6684" t="s">
        <v>44</v>
      </c>
      <c r="G6684" t="s">
        <v>1811</v>
      </c>
      <c r="H6684">
        <v>48.9</v>
      </c>
      <c r="I6684">
        <v>4</v>
      </c>
      <c r="J6684">
        <v>8.56</v>
      </c>
      <c r="K6684" s="6">
        <f>J6684/H6684</f>
        <v>0.17505112474437629</v>
      </c>
      <c r="M6684" t="str">
        <f>LEFT(C6684, SEARCH(" ", C6684) - 1)</f>
        <v>Guy</v>
      </c>
      <c r="N6684" t="str" cm="1">
        <f t="array" ref="N6684">_xlfn.IFS(H6684&lt;0, "LOSS", H6684&gt;1000, "GREAT", H6684&gt;500, "GOOD", H6684&gt;=100, "OKAY", H6684&lt;100, "OKAY")</f>
        <v>OKAY</v>
      </c>
    </row>
    <row r="6685" spans="1:14">
      <c r="A6685" s="2">
        <v>42736</v>
      </c>
      <c r="B6685" s="2" t="str">
        <f>TEXT(A6685,"mmmm")</f>
        <v>January</v>
      </c>
      <c r="C6685" t="s">
        <v>852</v>
      </c>
      <c r="D6685" t="s">
        <v>22</v>
      </c>
      <c r="E6685" t="s">
        <v>21</v>
      </c>
      <c r="F6685" t="s">
        <v>44</v>
      </c>
      <c r="G6685" t="s">
        <v>2031</v>
      </c>
      <c r="H6685">
        <v>474.43</v>
      </c>
      <c r="I6685">
        <v>11</v>
      </c>
      <c r="J6685">
        <v>199.26</v>
      </c>
      <c r="K6685" s="6">
        <f>J6685/H6685</f>
        <v>0.41999873532449461</v>
      </c>
      <c r="M6685" t="str">
        <f>LEFT(C6685, SEARCH(" ", C6685) - 1)</f>
        <v>Steven</v>
      </c>
      <c r="N6685" t="str" cm="1">
        <f t="array" ref="N6685">_xlfn.IFS(H6685&lt;0, "LOSS", H6685&gt;1000, "GREAT", H6685&gt;500, "GOOD", H6685&gt;=100, "OKAY", H6685&lt;100, "OKAY")</f>
        <v>OKAY</v>
      </c>
    </row>
    <row r="6686" spans="1:14">
      <c r="A6686" s="2">
        <v>42736</v>
      </c>
      <c r="B6686" s="2" t="str">
        <f>TEXT(A6686,"mmmm")</f>
        <v>January</v>
      </c>
      <c r="C6686" t="s">
        <v>993</v>
      </c>
      <c r="D6686" t="s">
        <v>230</v>
      </c>
      <c r="E6686" t="s">
        <v>23</v>
      </c>
      <c r="F6686" t="s">
        <v>38</v>
      </c>
      <c r="G6686" t="s">
        <v>289</v>
      </c>
      <c r="H6686">
        <v>3.6</v>
      </c>
      <c r="I6686">
        <v>2</v>
      </c>
      <c r="J6686">
        <v>1.73</v>
      </c>
      <c r="K6686" s="6">
        <f>J6686/H6686</f>
        <v>0.48055555555555551</v>
      </c>
      <c r="M6686" t="str">
        <f>LEFT(C6686, SEARCH(" ", C6686) - 1)</f>
        <v>Dennis</v>
      </c>
      <c r="N6686" t="str" cm="1">
        <f t="array" ref="N6686">_xlfn.IFS(H6686&lt;0, "LOSS", H6686&gt;1000, "GREAT", H6686&gt;500, "GOOD", H6686&gt;=100, "OKAY", H6686&lt;100, "OKAY")</f>
        <v>OKAY</v>
      </c>
    </row>
    <row r="6687" spans="1:14">
      <c r="A6687" s="2">
        <v>42736</v>
      </c>
      <c r="B6687" s="2" t="str">
        <f>TEXT(A6687,"mmmm")</f>
        <v>January</v>
      </c>
      <c r="C6687" t="s">
        <v>2549</v>
      </c>
      <c r="D6687" t="s">
        <v>26</v>
      </c>
      <c r="E6687" t="s">
        <v>23</v>
      </c>
      <c r="F6687" t="s">
        <v>49</v>
      </c>
      <c r="G6687" t="s">
        <v>69</v>
      </c>
      <c r="H6687">
        <v>454.56</v>
      </c>
      <c r="I6687">
        <v>5</v>
      </c>
      <c r="J6687">
        <v>-107.96</v>
      </c>
      <c r="K6687" s="6">
        <f>J6687/H6687</f>
        <v>-0.23750439985920449</v>
      </c>
      <c r="M6687" t="str">
        <f>LEFT(C6687, SEARCH(" ", C6687) - 1)</f>
        <v>Janet</v>
      </c>
      <c r="N6687" t="str" cm="1">
        <f t="array" ref="N6687">_xlfn.IFS(H6687&lt;0, "LOSS", H6687&gt;1000, "GREAT", H6687&gt;500, "GOOD", H6687&gt;=100, "OKAY", H6687&lt;100, "OKAY")</f>
        <v>OKAY</v>
      </c>
    </row>
    <row r="6688" spans="1:14">
      <c r="A6688" s="2">
        <v>42736</v>
      </c>
      <c r="B6688" s="2" t="str">
        <f>TEXT(A6688,"mmmm")</f>
        <v>January</v>
      </c>
      <c r="C6688" t="s">
        <v>2549</v>
      </c>
      <c r="D6688" t="s">
        <v>26</v>
      </c>
      <c r="E6688" t="s">
        <v>21</v>
      </c>
      <c r="F6688" t="s">
        <v>44</v>
      </c>
      <c r="G6688" t="s">
        <v>1286</v>
      </c>
      <c r="H6688">
        <v>141.41999999999999</v>
      </c>
      <c r="I6688">
        <v>5</v>
      </c>
      <c r="J6688">
        <v>-187.38</v>
      </c>
      <c r="K6688" s="6">
        <f>J6688/H6688</f>
        <v>-1.3249893932965635</v>
      </c>
      <c r="M6688" t="str">
        <f>LEFT(C6688, SEARCH(" ", C6688) - 1)</f>
        <v>Janet</v>
      </c>
      <c r="N6688" t="str" cm="1">
        <f t="array" ref="N6688">_xlfn.IFS(H6688&lt;0, "LOSS", H6688&gt;1000, "GREAT", H6688&gt;500, "GOOD", H6688&gt;=100, "OKAY", H6688&lt;100, "OKAY")</f>
        <v>OKAY</v>
      </c>
    </row>
    <row r="6689" spans="1:14">
      <c r="A6689" s="2">
        <v>42736</v>
      </c>
      <c r="B6689" s="2" t="str">
        <f>TEXT(A6689,"mmmm")</f>
        <v>January</v>
      </c>
      <c r="C6689" t="s">
        <v>2549</v>
      </c>
      <c r="D6689" t="s">
        <v>26</v>
      </c>
      <c r="E6689" t="s">
        <v>21</v>
      </c>
      <c r="F6689" t="s">
        <v>40</v>
      </c>
      <c r="G6689" t="s">
        <v>2210</v>
      </c>
      <c r="H6689">
        <v>310.74</v>
      </c>
      <c r="I6689">
        <v>4</v>
      </c>
      <c r="J6689">
        <v>-26.64</v>
      </c>
      <c r="K6689" s="6">
        <f>J6689/H6689</f>
        <v>-8.5730836068739144E-2</v>
      </c>
      <c r="M6689" t="str">
        <f>LEFT(C6689, SEARCH(" ", C6689) - 1)</f>
        <v>Janet</v>
      </c>
      <c r="N6689" t="str" cm="1">
        <f t="array" ref="N6689">_xlfn.IFS(H6689&lt;0, "LOSS", H6689&gt;1000, "GREAT", H6689&gt;500, "GOOD", H6689&gt;=100, "OKAY", H6689&lt;100, "OKAY")</f>
        <v>OKAY</v>
      </c>
    </row>
    <row r="6690" spans="1:14">
      <c r="A6690" s="2">
        <v>42736</v>
      </c>
      <c r="B6690" s="2" t="str">
        <f>TEXT(A6690,"mmmm")</f>
        <v>January</v>
      </c>
      <c r="C6690" t="s">
        <v>2549</v>
      </c>
      <c r="D6690" t="s">
        <v>26</v>
      </c>
      <c r="E6690" t="s">
        <v>23</v>
      </c>
      <c r="F6690" t="s">
        <v>37</v>
      </c>
      <c r="G6690" t="s">
        <v>1032</v>
      </c>
      <c r="H6690">
        <v>12.74</v>
      </c>
      <c r="I6690">
        <v>4</v>
      </c>
      <c r="J6690">
        <v>2.23</v>
      </c>
      <c r="K6690" s="6">
        <f>J6690/H6690</f>
        <v>0.1750392464678179</v>
      </c>
      <c r="M6690" t="str">
        <f>LEFT(C6690, SEARCH(" ", C6690) - 1)</f>
        <v>Janet</v>
      </c>
      <c r="N6690" t="str" cm="1">
        <f t="array" ref="N6690">_xlfn.IFS(H6690&lt;0, "LOSS", H6690&gt;1000, "GREAT", H6690&gt;500, "GOOD", H6690&gt;=100, "OKAY", H6690&lt;100, "OKAY")</f>
        <v>OKAY</v>
      </c>
    </row>
    <row r="6691" spans="1:14">
      <c r="A6691" s="2">
        <v>42736</v>
      </c>
      <c r="B6691" s="2" t="str">
        <f>TEXT(A6691,"mmmm")</f>
        <v>January</v>
      </c>
      <c r="C6691" t="s">
        <v>2549</v>
      </c>
      <c r="D6691" t="s">
        <v>26</v>
      </c>
      <c r="E6691" t="s">
        <v>23</v>
      </c>
      <c r="F6691" t="s">
        <v>38</v>
      </c>
      <c r="G6691" t="s">
        <v>1447</v>
      </c>
      <c r="H6691">
        <v>6.47</v>
      </c>
      <c r="I6691">
        <v>5</v>
      </c>
      <c r="J6691">
        <v>-9.7100000000000009</v>
      </c>
      <c r="K6691" s="6">
        <f>J6691/H6691</f>
        <v>-1.5007727975270482</v>
      </c>
      <c r="M6691" t="str">
        <f>LEFT(C6691, SEARCH(" ", C6691) - 1)</f>
        <v>Janet</v>
      </c>
      <c r="N6691" t="str" cm="1">
        <f t="array" ref="N6691">_xlfn.IFS(H6691&lt;0, "LOSS", H6691&gt;1000, "GREAT", H6691&gt;500, "GOOD", H6691&gt;=100, "OKAY", H6691&lt;100, "OKAY")</f>
        <v>OKAY</v>
      </c>
    </row>
    <row r="6692" spans="1:14">
      <c r="A6692" s="2">
        <v>42736</v>
      </c>
      <c r="B6692" s="2" t="str">
        <f>TEXT(A6692,"mmmm")</f>
        <v>January</v>
      </c>
      <c r="C6692" t="s">
        <v>2549</v>
      </c>
      <c r="D6692" t="s">
        <v>26</v>
      </c>
      <c r="E6692" t="s">
        <v>23</v>
      </c>
      <c r="F6692" t="s">
        <v>38</v>
      </c>
      <c r="G6692" t="s">
        <v>221</v>
      </c>
      <c r="H6692">
        <v>13.75</v>
      </c>
      <c r="I6692">
        <v>14</v>
      </c>
      <c r="J6692">
        <v>-22.68</v>
      </c>
      <c r="K6692" s="6">
        <f>J6692/H6692</f>
        <v>-1.6494545454545455</v>
      </c>
      <c r="M6692" t="str">
        <f>LEFT(C6692, SEARCH(" ", C6692) - 1)</f>
        <v>Janet</v>
      </c>
      <c r="N6692" t="str" cm="1">
        <f t="array" ref="N6692">_xlfn.IFS(H6692&lt;0, "LOSS", H6692&gt;1000, "GREAT", H6692&gt;500, "GOOD", H6692&gt;=100, "OKAY", H6692&lt;100, "OKAY")</f>
        <v>OKAY</v>
      </c>
    </row>
    <row r="6693" spans="1:14">
      <c r="A6693" s="2">
        <v>42736</v>
      </c>
      <c r="B6693" s="2" t="str">
        <f>TEXT(A6693,"mmmm")</f>
        <v>January</v>
      </c>
      <c r="C6693" t="s">
        <v>2549</v>
      </c>
      <c r="D6693" t="s">
        <v>26</v>
      </c>
      <c r="E6693" t="s">
        <v>23</v>
      </c>
      <c r="F6693" t="s">
        <v>36</v>
      </c>
      <c r="G6693" t="s">
        <v>1161</v>
      </c>
      <c r="H6693">
        <v>15.22</v>
      </c>
      <c r="I6693">
        <v>2</v>
      </c>
      <c r="J6693">
        <v>-38.82</v>
      </c>
      <c r="K6693" s="6">
        <f>J6693/H6693</f>
        <v>-2.550591327201051</v>
      </c>
      <c r="M6693" t="str">
        <f>LEFT(C6693, SEARCH(" ", C6693) - 1)</f>
        <v>Janet</v>
      </c>
      <c r="N6693" t="str" cm="1">
        <f t="array" ref="N6693">_xlfn.IFS(H6693&lt;0, "LOSS", H6693&gt;1000, "GREAT", H6693&gt;500, "GOOD", H6693&gt;=100, "OKAY", H6693&lt;100, "OKAY")</f>
        <v>OKAY</v>
      </c>
    </row>
    <row r="6694" spans="1:14">
      <c r="A6694" s="2">
        <v>42737</v>
      </c>
      <c r="B6694" s="2" t="str">
        <f>TEXT(A6694,"mmmm")</f>
        <v>January</v>
      </c>
      <c r="C6694" t="s">
        <v>1115</v>
      </c>
      <c r="D6694" t="s">
        <v>33</v>
      </c>
      <c r="E6694" t="s">
        <v>25</v>
      </c>
      <c r="F6694" t="s">
        <v>46</v>
      </c>
      <c r="G6694" t="s">
        <v>2619</v>
      </c>
      <c r="H6694">
        <v>695.7</v>
      </c>
      <c r="I6694">
        <v>2</v>
      </c>
      <c r="J6694">
        <v>-27.83</v>
      </c>
      <c r="K6694" s="6">
        <f>J6694/H6694</f>
        <v>-4.0002874802357334E-2</v>
      </c>
      <c r="M6694" t="str">
        <f>LEFT(C6694, SEARCH(" ", C6694) - 1)</f>
        <v>Aaron</v>
      </c>
      <c r="N6694" t="str" cm="1">
        <f t="array" ref="N6694">_xlfn.IFS(H6694&lt;0, "LOSS", H6694&gt;1000, "GREAT", H6694&gt;500, "GOOD", H6694&gt;=100, "OKAY", H6694&lt;100, "OKAY")</f>
        <v>GOOD</v>
      </c>
    </row>
    <row r="6695" spans="1:14">
      <c r="A6695" s="2">
        <v>42737</v>
      </c>
      <c r="B6695" s="2" t="str">
        <f>TEXT(A6695,"mmmm")</f>
        <v>January</v>
      </c>
      <c r="C6695" t="s">
        <v>1115</v>
      </c>
      <c r="D6695" t="s">
        <v>33</v>
      </c>
      <c r="E6695" t="s">
        <v>23</v>
      </c>
      <c r="F6695" t="s">
        <v>38</v>
      </c>
      <c r="G6695" t="s">
        <v>1052</v>
      </c>
      <c r="H6695">
        <v>15.66</v>
      </c>
      <c r="I6695">
        <v>5</v>
      </c>
      <c r="J6695">
        <v>-12.53</v>
      </c>
      <c r="K6695" s="6">
        <f>J6695/H6695</f>
        <v>-0.80012771392081727</v>
      </c>
      <c r="M6695" t="str">
        <f>LEFT(C6695, SEARCH(" ", C6695) - 1)</f>
        <v>Aaron</v>
      </c>
      <c r="N6695" t="str" cm="1">
        <f t="array" ref="N6695">_xlfn.IFS(H6695&lt;0, "LOSS", H6695&gt;1000, "GREAT", H6695&gt;500, "GOOD", H6695&gt;=100, "OKAY", H6695&lt;100, "OKAY")</f>
        <v>OKAY</v>
      </c>
    </row>
    <row r="6696" spans="1:14">
      <c r="A6696" s="2">
        <v>42737</v>
      </c>
      <c r="B6696" s="2" t="str">
        <f>TEXT(A6696,"mmmm")</f>
        <v>January</v>
      </c>
      <c r="C6696" t="s">
        <v>1115</v>
      </c>
      <c r="D6696" t="s">
        <v>33</v>
      </c>
      <c r="E6696" t="s">
        <v>23</v>
      </c>
      <c r="F6696" t="s">
        <v>38</v>
      </c>
      <c r="G6696" t="s">
        <v>1309</v>
      </c>
      <c r="H6696">
        <v>28.85</v>
      </c>
      <c r="I6696">
        <v>6</v>
      </c>
      <c r="J6696">
        <v>-21.16</v>
      </c>
      <c r="K6696" s="6">
        <f>J6696/H6696</f>
        <v>-0.73344887348353549</v>
      </c>
      <c r="M6696" t="str">
        <f>LEFT(C6696, SEARCH(" ", C6696) - 1)</f>
        <v>Aaron</v>
      </c>
      <c r="N6696" t="str" cm="1">
        <f t="array" ref="N6696">_xlfn.IFS(H6696&lt;0, "LOSS", H6696&gt;1000, "GREAT", H6696&gt;500, "GOOD", H6696&gt;=100, "OKAY", H6696&lt;100, "OKAY")</f>
        <v>OKAY</v>
      </c>
    </row>
    <row r="6697" spans="1:14">
      <c r="A6697" s="2">
        <v>42737</v>
      </c>
      <c r="B6697" s="2" t="str">
        <f>TEXT(A6697,"mmmm")</f>
        <v>January</v>
      </c>
      <c r="C6697" t="s">
        <v>1989</v>
      </c>
      <c r="D6697" t="s">
        <v>26</v>
      </c>
      <c r="E6697" t="s">
        <v>23</v>
      </c>
      <c r="F6697" t="s">
        <v>37</v>
      </c>
      <c r="G6697" t="s">
        <v>540</v>
      </c>
      <c r="H6697">
        <v>31.74</v>
      </c>
      <c r="I6697">
        <v>2</v>
      </c>
      <c r="J6697">
        <v>3.97</v>
      </c>
      <c r="K6697" s="6">
        <f>J6697/H6697</f>
        <v>0.12507876496534343</v>
      </c>
      <c r="M6697" t="str">
        <f>LEFT(C6697, SEARCH(" ", C6697) - 1)</f>
        <v>Trudy</v>
      </c>
      <c r="N6697" t="str" cm="1">
        <f t="array" ref="N6697">_xlfn.IFS(H6697&lt;0, "LOSS", H6697&gt;1000, "GREAT", H6697&gt;500, "GOOD", H6697&gt;=100, "OKAY", H6697&lt;100, "OKAY")</f>
        <v>OKAY</v>
      </c>
    </row>
    <row r="6698" spans="1:14">
      <c r="A6698" s="2">
        <v>42737</v>
      </c>
      <c r="B6698" s="2" t="str">
        <f>TEXT(A6698,"mmmm")</f>
        <v>January</v>
      </c>
      <c r="C6698" t="s">
        <v>1989</v>
      </c>
      <c r="D6698" t="s">
        <v>26</v>
      </c>
      <c r="E6698" t="s">
        <v>23</v>
      </c>
      <c r="F6698" t="s">
        <v>36</v>
      </c>
      <c r="G6698" t="s">
        <v>2728</v>
      </c>
      <c r="H6698">
        <v>5.43</v>
      </c>
      <c r="I6698">
        <v>2</v>
      </c>
      <c r="J6698">
        <v>-13.58</v>
      </c>
      <c r="K6698" s="6">
        <f>J6698/H6698</f>
        <v>-2.5009208103130756</v>
      </c>
      <c r="M6698" t="str">
        <f>LEFT(C6698, SEARCH(" ", C6698) - 1)</f>
        <v>Trudy</v>
      </c>
      <c r="N6698" t="str" cm="1">
        <f t="array" ref="N6698">_xlfn.IFS(H6698&lt;0, "LOSS", H6698&gt;1000, "GREAT", H6698&gt;500, "GOOD", H6698&gt;=100, "OKAY", H6698&lt;100, "OKAY")</f>
        <v>OKAY</v>
      </c>
    </row>
    <row r="6699" spans="1:14">
      <c r="A6699" s="2">
        <v>42737</v>
      </c>
      <c r="B6699" s="2" t="str">
        <f>TEXT(A6699,"mmmm")</f>
        <v>January</v>
      </c>
      <c r="C6699" t="s">
        <v>1989</v>
      </c>
      <c r="D6699" t="s">
        <v>26</v>
      </c>
      <c r="E6699" t="s">
        <v>21</v>
      </c>
      <c r="F6699" t="s">
        <v>51</v>
      </c>
      <c r="G6699" t="s">
        <v>354</v>
      </c>
      <c r="H6699">
        <v>913.43</v>
      </c>
      <c r="I6699">
        <v>5</v>
      </c>
      <c r="J6699">
        <v>-169.64</v>
      </c>
      <c r="K6699" s="6">
        <f>J6699/H6699</f>
        <v>-0.18571757003820763</v>
      </c>
      <c r="M6699" t="str">
        <f>LEFT(C6699, SEARCH(" ", C6699) - 1)</f>
        <v>Trudy</v>
      </c>
      <c r="N6699" t="str" cm="1">
        <f t="array" ref="N6699">_xlfn.IFS(H6699&lt;0, "LOSS", H6699&gt;1000, "GREAT", H6699&gt;500, "GOOD", H6699&gt;=100, "OKAY", H6699&lt;100, "OKAY")</f>
        <v>GOOD</v>
      </c>
    </row>
    <row r="6700" spans="1:14">
      <c r="A6700" s="2">
        <v>42737</v>
      </c>
      <c r="B6700" s="2" t="str">
        <f>TEXT(A6700,"mmmm")</f>
        <v>January</v>
      </c>
      <c r="C6700" t="s">
        <v>1989</v>
      </c>
      <c r="D6700" t="s">
        <v>26</v>
      </c>
      <c r="E6700" t="s">
        <v>23</v>
      </c>
      <c r="F6700" t="s">
        <v>49</v>
      </c>
      <c r="G6700" t="s">
        <v>1464</v>
      </c>
      <c r="H6700">
        <v>372.14</v>
      </c>
      <c r="I6700">
        <v>3</v>
      </c>
      <c r="J6700">
        <v>27.91</v>
      </c>
      <c r="K6700" s="6">
        <f>J6700/H6700</f>
        <v>7.4998656419627024E-2</v>
      </c>
      <c r="M6700" t="str">
        <f>LEFT(C6700, SEARCH(" ", C6700) - 1)</f>
        <v>Trudy</v>
      </c>
      <c r="N6700" t="str" cm="1">
        <f t="array" ref="N6700">_xlfn.IFS(H6700&lt;0, "LOSS", H6700&gt;1000, "GREAT", H6700&gt;500, "GOOD", H6700&gt;=100, "OKAY", H6700&lt;100, "OKAY")</f>
        <v>OKAY</v>
      </c>
    </row>
    <row r="6701" spans="1:14">
      <c r="A6701" s="2">
        <v>42737</v>
      </c>
      <c r="B6701" s="2" t="str">
        <f>TEXT(A6701,"mmmm")</f>
        <v>January</v>
      </c>
      <c r="C6701" t="s">
        <v>2050</v>
      </c>
      <c r="D6701" t="s">
        <v>22</v>
      </c>
      <c r="E6701" t="s">
        <v>25</v>
      </c>
      <c r="F6701" t="s">
        <v>35</v>
      </c>
      <c r="G6701" t="s">
        <v>2333</v>
      </c>
      <c r="H6701">
        <v>16.59</v>
      </c>
      <c r="I6701">
        <v>1</v>
      </c>
      <c r="J6701">
        <v>5.81</v>
      </c>
      <c r="K6701" s="6">
        <f>J6701/H6701</f>
        <v>0.35021097046413502</v>
      </c>
      <c r="M6701" t="str">
        <f>LEFT(C6701, SEARCH(" ", C6701) - 1)</f>
        <v>Fred</v>
      </c>
      <c r="N6701" t="str" cm="1">
        <f t="array" ref="N6701">_xlfn.IFS(H6701&lt;0, "LOSS", H6701&gt;1000, "GREAT", H6701&gt;500, "GOOD", H6701&gt;=100, "OKAY", H6701&lt;100, "OKAY")</f>
        <v>OKAY</v>
      </c>
    </row>
    <row r="6702" spans="1:14">
      <c r="A6702" s="2">
        <v>42738</v>
      </c>
      <c r="B6702" s="2" t="str">
        <f>TEXT(A6702,"mmmm")</f>
        <v>January</v>
      </c>
      <c r="C6702" t="s">
        <v>140</v>
      </c>
      <c r="D6702" t="s">
        <v>22</v>
      </c>
      <c r="E6702" t="s">
        <v>23</v>
      </c>
      <c r="F6702" t="s">
        <v>47</v>
      </c>
      <c r="G6702" t="s">
        <v>2682</v>
      </c>
      <c r="H6702">
        <v>38.880000000000003</v>
      </c>
      <c r="I6702">
        <v>6</v>
      </c>
      <c r="J6702">
        <v>18.66</v>
      </c>
      <c r="K6702" s="6">
        <f>J6702/H6702</f>
        <v>0.47993827160493824</v>
      </c>
      <c r="M6702" t="str">
        <f>LEFT(C6702, SEARCH(" ", C6702) - 1)</f>
        <v>Delfina</v>
      </c>
      <c r="N6702" t="str" cm="1">
        <f t="array" ref="N6702">_xlfn.IFS(H6702&lt;0, "LOSS", H6702&gt;1000, "GREAT", H6702&gt;500, "GOOD", H6702&gt;=100, "OKAY", H6702&lt;100, "OKAY")</f>
        <v>OKAY</v>
      </c>
    </row>
    <row r="6703" spans="1:14">
      <c r="A6703" s="2">
        <v>42738</v>
      </c>
      <c r="B6703" s="2" t="str">
        <f>TEXT(A6703,"mmmm")</f>
        <v>January</v>
      </c>
      <c r="C6703" t="s">
        <v>2027</v>
      </c>
      <c r="D6703" t="s">
        <v>22</v>
      </c>
      <c r="E6703" t="s">
        <v>23</v>
      </c>
      <c r="F6703" t="s">
        <v>38</v>
      </c>
      <c r="G6703" t="s">
        <v>2565</v>
      </c>
      <c r="H6703">
        <v>2022.27</v>
      </c>
      <c r="I6703">
        <v>8</v>
      </c>
      <c r="J6703">
        <v>682.52</v>
      </c>
      <c r="K6703" s="6">
        <f>J6703/H6703</f>
        <v>0.33750191616351921</v>
      </c>
      <c r="M6703" t="str">
        <f>LEFT(C6703, SEARCH(" ", C6703) - 1)</f>
        <v>Christopher</v>
      </c>
      <c r="N6703" t="str" cm="1">
        <f t="array" ref="N6703">_xlfn.IFS(H6703&lt;0, "LOSS", H6703&gt;1000, "GREAT", H6703&gt;500, "GOOD", H6703&gt;=100, "OKAY", H6703&lt;100, "OKAY")</f>
        <v>GREAT</v>
      </c>
    </row>
    <row r="6704" spans="1:14">
      <c r="A6704" s="2">
        <v>42738</v>
      </c>
      <c r="B6704" s="2" t="str">
        <f>TEXT(A6704,"mmmm")</f>
        <v>January</v>
      </c>
      <c r="C6704" t="s">
        <v>2027</v>
      </c>
      <c r="D6704" t="s">
        <v>22</v>
      </c>
      <c r="E6704" t="s">
        <v>23</v>
      </c>
      <c r="F6704" t="s">
        <v>37</v>
      </c>
      <c r="G6704" t="s">
        <v>2311</v>
      </c>
      <c r="H6704">
        <v>9.1199999999999992</v>
      </c>
      <c r="I6704">
        <v>3</v>
      </c>
      <c r="J6704">
        <v>3.1</v>
      </c>
      <c r="K6704" s="6">
        <f>J6704/H6704</f>
        <v>0.33991228070175444</v>
      </c>
      <c r="M6704" t="str">
        <f>LEFT(C6704, SEARCH(" ", C6704) - 1)</f>
        <v>Christopher</v>
      </c>
      <c r="N6704" t="str" cm="1">
        <f t="array" ref="N6704">_xlfn.IFS(H6704&lt;0, "LOSS", H6704&gt;1000, "GREAT", H6704&gt;500, "GOOD", H6704&gt;=100, "OKAY", H6704&lt;100, "OKAY")</f>
        <v>OKAY</v>
      </c>
    </row>
    <row r="6705" spans="1:14">
      <c r="A6705" s="2">
        <v>42741</v>
      </c>
      <c r="B6705" s="2" t="str">
        <f>TEXT(A6705,"mmmm")</f>
        <v>January</v>
      </c>
      <c r="C6705" t="s">
        <v>993</v>
      </c>
      <c r="D6705" t="s">
        <v>65</v>
      </c>
      <c r="E6705" t="s">
        <v>23</v>
      </c>
      <c r="F6705" t="s">
        <v>38</v>
      </c>
      <c r="G6705" t="s">
        <v>270</v>
      </c>
      <c r="H6705">
        <v>33.74</v>
      </c>
      <c r="I6705">
        <v>7</v>
      </c>
      <c r="J6705">
        <v>15.52</v>
      </c>
      <c r="K6705" s="6">
        <f>J6705/H6705</f>
        <v>0.45998814463544752</v>
      </c>
      <c r="M6705" t="str">
        <f>LEFT(C6705, SEARCH(" ", C6705) - 1)</f>
        <v>Dennis</v>
      </c>
      <c r="N6705" t="str" cm="1">
        <f t="array" ref="N6705">_xlfn.IFS(H6705&lt;0, "LOSS", H6705&gt;1000, "GREAT", H6705&gt;500, "GOOD", H6705&gt;=100, "OKAY", H6705&lt;100, "OKAY")</f>
        <v>OKAY</v>
      </c>
    </row>
    <row r="6706" spans="1:14">
      <c r="A6706" s="2">
        <v>42742</v>
      </c>
      <c r="B6706" s="2" t="str">
        <f>TEXT(A6706,"mmmm")</f>
        <v>January</v>
      </c>
      <c r="C6706" t="s">
        <v>2042</v>
      </c>
      <c r="D6706" t="s">
        <v>32</v>
      </c>
      <c r="E6706" t="s">
        <v>25</v>
      </c>
      <c r="F6706" t="s">
        <v>46</v>
      </c>
      <c r="G6706" t="s">
        <v>1317</v>
      </c>
      <c r="H6706">
        <v>3059.98</v>
      </c>
      <c r="I6706">
        <v>2</v>
      </c>
      <c r="J6706">
        <v>680</v>
      </c>
      <c r="K6706" s="6">
        <f>J6706/H6706</f>
        <v>0.22222367466454029</v>
      </c>
      <c r="M6706" t="str">
        <f>LEFT(C6706, SEARCH(" ", C6706) - 1)</f>
        <v>Bart</v>
      </c>
      <c r="N6706" t="str" cm="1">
        <f t="array" ref="N6706">_xlfn.IFS(H6706&lt;0, "LOSS", H6706&gt;1000, "GREAT", H6706&gt;500, "GOOD", H6706&gt;=100, "OKAY", H6706&lt;100, "OKAY")</f>
        <v>GREAT</v>
      </c>
    </row>
    <row r="6707" spans="1:14">
      <c r="A6707" s="2">
        <v>42742</v>
      </c>
      <c r="B6707" s="2" t="str">
        <f>TEXT(A6707,"mmmm")</f>
        <v>January</v>
      </c>
      <c r="C6707" t="s">
        <v>2242</v>
      </c>
      <c r="D6707" t="s">
        <v>31</v>
      </c>
      <c r="E6707" t="s">
        <v>23</v>
      </c>
      <c r="F6707" t="s">
        <v>38</v>
      </c>
      <c r="G6707" t="s">
        <v>527</v>
      </c>
      <c r="H6707">
        <v>2.81</v>
      </c>
      <c r="I6707">
        <v>3</v>
      </c>
      <c r="J6707">
        <v>-1.97</v>
      </c>
      <c r="K6707" s="6">
        <f>J6707/H6707</f>
        <v>-0.70106761565836295</v>
      </c>
      <c r="M6707" t="str">
        <f>LEFT(C6707, SEARCH(" ", C6707) - 1)</f>
        <v>Thais</v>
      </c>
      <c r="N6707" t="str" cm="1">
        <f t="array" ref="N6707">_xlfn.IFS(H6707&lt;0, "LOSS", H6707&gt;1000, "GREAT", H6707&gt;500, "GOOD", H6707&gt;=100, "OKAY", H6707&lt;100, "OKAY")</f>
        <v>OKAY</v>
      </c>
    </row>
    <row r="6708" spans="1:14">
      <c r="A6708" s="2">
        <v>42742</v>
      </c>
      <c r="B6708" s="2" t="str">
        <f>TEXT(A6708,"mmmm")</f>
        <v>January</v>
      </c>
      <c r="C6708" t="s">
        <v>1702</v>
      </c>
      <c r="D6708" t="s">
        <v>22</v>
      </c>
      <c r="E6708" t="s">
        <v>23</v>
      </c>
      <c r="F6708" t="s">
        <v>49</v>
      </c>
      <c r="G6708" t="s">
        <v>171</v>
      </c>
      <c r="H6708">
        <v>153.78</v>
      </c>
      <c r="I6708">
        <v>11</v>
      </c>
      <c r="J6708">
        <v>44.6</v>
      </c>
      <c r="K6708" s="6">
        <f>J6708/H6708</f>
        <v>0.290024710625569</v>
      </c>
      <c r="M6708" t="str">
        <f>LEFT(C6708, SEARCH(" ", C6708) - 1)</f>
        <v>Jamie</v>
      </c>
      <c r="N6708" t="str" cm="1">
        <f t="array" ref="N6708">_xlfn.IFS(H6708&lt;0, "LOSS", H6708&gt;1000, "GREAT", H6708&gt;500, "GOOD", H6708&gt;=100, "OKAY", H6708&lt;100, "OKAY")</f>
        <v>OKAY</v>
      </c>
    </row>
    <row r="6709" spans="1:14">
      <c r="A6709" s="2">
        <v>42742</v>
      </c>
      <c r="B6709" s="2" t="str">
        <f>TEXT(A6709,"mmmm")</f>
        <v>January</v>
      </c>
      <c r="C6709" t="s">
        <v>1702</v>
      </c>
      <c r="D6709" t="s">
        <v>22</v>
      </c>
      <c r="E6709" t="s">
        <v>23</v>
      </c>
      <c r="F6709" t="s">
        <v>49</v>
      </c>
      <c r="G6709" t="s">
        <v>450</v>
      </c>
      <c r="H6709">
        <v>61.02</v>
      </c>
      <c r="I6709">
        <v>3</v>
      </c>
      <c r="J6709">
        <v>0.61</v>
      </c>
      <c r="K6709" s="6">
        <f>J6709/H6709</f>
        <v>9.9967223861029166E-3</v>
      </c>
      <c r="M6709" t="str">
        <f>LEFT(C6709, SEARCH(" ", C6709) - 1)</f>
        <v>Jamie</v>
      </c>
      <c r="N6709" t="str" cm="1">
        <f t="array" ref="N6709">_xlfn.IFS(H6709&lt;0, "LOSS", H6709&gt;1000, "GREAT", H6709&gt;500, "GOOD", H6709&gt;=100, "OKAY", H6709&lt;100, "OKAY")</f>
        <v>OKAY</v>
      </c>
    </row>
    <row r="6710" spans="1:14">
      <c r="A6710" s="2">
        <v>42742</v>
      </c>
      <c r="B6710" s="2" t="str">
        <f>TEXT(A6710,"mmmm")</f>
        <v>January</v>
      </c>
      <c r="C6710" t="s">
        <v>1702</v>
      </c>
      <c r="D6710" t="s">
        <v>22</v>
      </c>
      <c r="E6710" t="s">
        <v>23</v>
      </c>
      <c r="F6710" t="s">
        <v>50</v>
      </c>
      <c r="G6710" t="s">
        <v>2352</v>
      </c>
      <c r="H6710">
        <v>110.11</v>
      </c>
      <c r="I6710">
        <v>7</v>
      </c>
      <c r="J6710">
        <v>31.93</v>
      </c>
      <c r="K6710" s="6">
        <f>J6710/H6710</f>
        <v>0.28998274452819905</v>
      </c>
      <c r="M6710" t="str">
        <f>LEFT(C6710, SEARCH(" ", C6710) - 1)</f>
        <v>Jamie</v>
      </c>
      <c r="N6710" t="str" cm="1">
        <f t="array" ref="N6710">_xlfn.IFS(H6710&lt;0, "LOSS", H6710&gt;1000, "GREAT", H6710&gt;500, "GOOD", H6710&gt;=100, "OKAY", H6710&lt;100, "OKAY")</f>
        <v>OKAY</v>
      </c>
    </row>
    <row r="6711" spans="1:14">
      <c r="A6711" s="2">
        <v>42742</v>
      </c>
      <c r="B6711" s="2" t="str">
        <f>TEXT(A6711,"mmmm")</f>
        <v>January</v>
      </c>
      <c r="C6711" t="s">
        <v>1702</v>
      </c>
      <c r="D6711" t="s">
        <v>22</v>
      </c>
      <c r="E6711" t="s">
        <v>23</v>
      </c>
      <c r="F6711" t="s">
        <v>43</v>
      </c>
      <c r="G6711" t="s">
        <v>233</v>
      </c>
      <c r="H6711">
        <v>7.89</v>
      </c>
      <c r="I6711">
        <v>1</v>
      </c>
      <c r="J6711">
        <v>3.55</v>
      </c>
      <c r="K6711" s="6">
        <f>J6711/H6711</f>
        <v>0.44993662864385298</v>
      </c>
      <c r="M6711" t="str">
        <f>LEFT(C6711, SEARCH(" ", C6711) - 1)</f>
        <v>Jamie</v>
      </c>
      <c r="N6711" t="str" cm="1">
        <f t="array" ref="N6711">_xlfn.IFS(H6711&lt;0, "LOSS", H6711&gt;1000, "GREAT", H6711&gt;500, "GOOD", H6711&gt;=100, "OKAY", H6711&lt;100, "OKAY")</f>
        <v>OKAY</v>
      </c>
    </row>
    <row r="6712" spans="1:14">
      <c r="A6712" s="2">
        <v>42743</v>
      </c>
      <c r="B6712" s="2" t="str">
        <f>TEXT(A6712,"mmmm")</f>
        <v>January</v>
      </c>
      <c r="C6712" t="s">
        <v>1151</v>
      </c>
      <c r="D6712" t="s">
        <v>28</v>
      </c>
      <c r="E6712" t="s">
        <v>21</v>
      </c>
      <c r="F6712" t="s">
        <v>51</v>
      </c>
      <c r="G6712" t="s">
        <v>416</v>
      </c>
      <c r="H6712">
        <v>892.98</v>
      </c>
      <c r="I6712">
        <v>2</v>
      </c>
      <c r="J6712">
        <v>80.37</v>
      </c>
      <c r="K6712" s="6">
        <f>J6712/H6712</f>
        <v>9.0002015722636566E-2</v>
      </c>
      <c r="M6712" t="str">
        <f>LEFT(C6712, SEARCH(" ", C6712) - 1)</f>
        <v>Ricardo</v>
      </c>
      <c r="N6712" t="str" cm="1">
        <f t="array" ref="N6712">_xlfn.IFS(H6712&lt;0, "LOSS", H6712&gt;1000, "GREAT", H6712&gt;500, "GOOD", H6712&gt;=100, "OKAY", H6712&lt;100, "OKAY")</f>
        <v>GOOD</v>
      </c>
    </row>
    <row r="6713" spans="1:14">
      <c r="A6713" s="2">
        <v>42744</v>
      </c>
      <c r="B6713" s="2" t="str">
        <f>TEXT(A6713,"mmmm")</f>
        <v>January</v>
      </c>
      <c r="C6713" t="s">
        <v>1503</v>
      </c>
      <c r="D6713" t="s">
        <v>27</v>
      </c>
      <c r="E6713" t="s">
        <v>23</v>
      </c>
      <c r="F6713" t="s">
        <v>38</v>
      </c>
      <c r="G6713" t="s">
        <v>86</v>
      </c>
      <c r="H6713">
        <v>274.49</v>
      </c>
      <c r="I6713">
        <v>3</v>
      </c>
      <c r="J6713">
        <v>-228.74</v>
      </c>
      <c r="K6713" s="6">
        <f>J6713/H6713</f>
        <v>-0.83332726146672009</v>
      </c>
      <c r="M6713" t="str">
        <f>LEFT(C6713, SEARCH(" ", C6713) - 1)</f>
        <v>Beth</v>
      </c>
      <c r="N6713" t="str" cm="1">
        <f t="array" ref="N6713">_xlfn.IFS(H6713&lt;0, "LOSS", H6713&gt;1000, "GREAT", H6713&gt;500, "GOOD", H6713&gt;=100, "OKAY", H6713&lt;100, "OKAY")</f>
        <v>OKAY</v>
      </c>
    </row>
    <row r="6714" spans="1:14">
      <c r="A6714" s="2">
        <v>42747</v>
      </c>
      <c r="B6714" s="2" t="str">
        <f>TEXT(A6714,"mmmm")</f>
        <v>January</v>
      </c>
      <c r="C6714" t="s">
        <v>651</v>
      </c>
      <c r="D6714" t="s">
        <v>116</v>
      </c>
      <c r="E6714" t="s">
        <v>23</v>
      </c>
      <c r="F6714" t="s">
        <v>47</v>
      </c>
      <c r="G6714" t="s">
        <v>192</v>
      </c>
      <c r="H6714">
        <v>40.08</v>
      </c>
      <c r="I6714">
        <v>6</v>
      </c>
      <c r="J6714">
        <v>19.239999999999998</v>
      </c>
      <c r="K6714" s="6">
        <f>J6714/H6714</f>
        <v>0.48003992015968061</v>
      </c>
      <c r="M6714" t="str">
        <f>LEFT(C6714, SEARCH(" ", C6714) - 1)</f>
        <v>Dianna</v>
      </c>
      <c r="N6714" t="str" cm="1">
        <f t="array" ref="N6714">_xlfn.IFS(H6714&lt;0, "LOSS", H6714&gt;1000, "GREAT", H6714&gt;500, "GOOD", H6714&gt;=100, "OKAY", H6714&lt;100, "OKAY")</f>
        <v>OKAY</v>
      </c>
    </row>
    <row r="6715" spans="1:14">
      <c r="A6715" s="2">
        <v>42747</v>
      </c>
      <c r="B6715" s="2" t="str">
        <f>TEXT(A6715,"mmmm")</f>
        <v>January</v>
      </c>
      <c r="C6715" t="s">
        <v>651</v>
      </c>
      <c r="D6715" t="s">
        <v>116</v>
      </c>
      <c r="E6715" t="s">
        <v>21</v>
      </c>
      <c r="F6715" t="s">
        <v>44</v>
      </c>
      <c r="G6715" t="s">
        <v>2094</v>
      </c>
      <c r="H6715">
        <v>37.68</v>
      </c>
      <c r="I6715">
        <v>2</v>
      </c>
      <c r="J6715">
        <v>15.83</v>
      </c>
      <c r="K6715" s="6">
        <f>J6715/H6715</f>
        <v>0.42011677282377918</v>
      </c>
      <c r="M6715" t="str">
        <f>LEFT(C6715, SEARCH(" ", C6715) - 1)</f>
        <v>Dianna</v>
      </c>
      <c r="N6715" t="str" cm="1">
        <f t="array" ref="N6715">_xlfn.IFS(H6715&lt;0, "LOSS", H6715&gt;1000, "GREAT", H6715&gt;500, "GOOD", H6715&gt;=100, "OKAY", H6715&lt;100, "OKAY")</f>
        <v>OKAY</v>
      </c>
    </row>
    <row r="6716" spans="1:14">
      <c r="A6716" s="2">
        <v>42747</v>
      </c>
      <c r="B6716" s="2" t="str">
        <f>TEXT(A6716,"mmmm")</f>
        <v>January</v>
      </c>
      <c r="C6716" t="s">
        <v>2121</v>
      </c>
      <c r="D6716" t="s">
        <v>22</v>
      </c>
      <c r="E6716" t="s">
        <v>23</v>
      </c>
      <c r="F6716" t="s">
        <v>42</v>
      </c>
      <c r="G6716" t="s">
        <v>115</v>
      </c>
      <c r="H6716">
        <v>9.7799999999999994</v>
      </c>
      <c r="I6716">
        <v>1</v>
      </c>
      <c r="J6716">
        <v>4.8899999999999997</v>
      </c>
      <c r="K6716" s="6">
        <f>J6716/H6716</f>
        <v>0.5</v>
      </c>
      <c r="M6716" t="str">
        <f>LEFT(C6716, SEARCH(" ", C6716) - 1)</f>
        <v>Linda</v>
      </c>
      <c r="N6716" t="str" cm="1">
        <f t="array" ref="N6716">_xlfn.IFS(H6716&lt;0, "LOSS", H6716&gt;1000, "GREAT", H6716&gt;500, "GOOD", H6716&gt;=100, "OKAY", H6716&lt;100, "OKAY")</f>
        <v>OKAY</v>
      </c>
    </row>
    <row r="6717" spans="1:14">
      <c r="A6717" s="2">
        <v>42747</v>
      </c>
      <c r="B6717" s="2" t="str">
        <f>TEXT(A6717,"mmmm")</f>
        <v>January</v>
      </c>
      <c r="C6717" t="s">
        <v>2131</v>
      </c>
      <c r="D6717" t="s">
        <v>26</v>
      </c>
      <c r="E6717" t="s">
        <v>23</v>
      </c>
      <c r="F6717" t="s">
        <v>38</v>
      </c>
      <c r="G6717" t="s">
        <v>2205</v>
      </c>
      <c r="H6717">
        <v>760.98</v>
      </c>
      <c r="I6717">
        <v>5</v>
      </c>
      <c r="J6717">
        <v>-1141.47</v>
      </c>
      <c r="K6717" s="6">
        <f>J6717/H6717</f>
        <v>-1.5</v>
      </c>
      <c r="M6717" t="str">
        <f>LEFT(C6717, SEARCH(" ", C6717) - 1)</f>
        <v>David</v>
      </c>
      <c r="N6717" t="str" cm="1">
        <f t="array" ref="N6717">_xlfn.IFS(H6717&lt;0, "LOSS", H6717&gt;1000, "GREAT", H6717&gt;500, "GOOD", H6717&gt;=100, "OKAY", H6717&lt;100, "OKAY")</f>
        <v>GOOD</v>
      </c>
    </row>
    <row r="6718" spans="1:14">
      <c r="A6718" s="2">
        <v>42748</v>
      </c>
      <c r="B6718" s="2" t="str">
        <f>TEXT(A6718,"mmmm")</f>
        <v>January</v>
      </c>
      <c r="C6718" t="s">
        <v>1823</v>
      </c>
      <c r="D6718" t="s">
        <v>208</v>
      </c>
      <c r="E6718" t="s">
        <v>23</v>
      </c>
      <c r="F6718" t="s">
        <v>47</v>
      </c>
      <c r="G6718" t="s">
        <v>1251</v>
      </c>
      <c r="H6718">
        <v>32.4</v>
      </c>
      <c r="I6718">
        <v>5</v>
      </c>
      <c r="J6718">
        <v>15.55</v>
      </c>
      <c r="K6718" s="6">
        <f>J6718/H6718</f>
        <v>0.47993827160493829</v>
      </c>
      <c r="M6718" t="str">
        <f>LEFT(C6718, SEARCH(" ", C6718) - 1)</f>
        <v>Cathy</v>
      </c>
      <c r="N6718" t="str" cm="1">
        <f t="array" ref="N6718">_xlfn.IFS(H6718&lt;0, "LOSS", H6718&gt;1000, "GREAT", H6718&gt;500, "GOOD", H6718&gt;=100, "OKAY", H6718&lt;100, "OKAY")</f>
        <v>OKAY</v>
      </c>
    </row>
    <row r="6719" spans="1:14">
      <c r="A6719" s="2">
        <v>42748</v>
      </c>
      <c r="B6719" s="2" t="str">
        <f>TEXT(A6719,"mmmm")</f>
        <v>January</v>
      </c>
      <c r="C6719" t="s">
        <v>1823</v>
      </c>
      <c r="D6719" t="s">
        <v>208</v>
      </c>
      <c r="E6719" t="s">
        <v>23</v>
      </c>
      <c r="F6719" t="s">
        <v>37</v>
      </c>
      <c r="G6719" t="s">
        <v>687</v>
      </c>
      <c r="H6719">
        <v>209.94</v>
      </c>
      <c r="I6719">
        <v>6</v>
      </c>
      <c r="J6719">
        <v>54.58</v>
      </c>
      <c r="K6719" s="6">
        <f>J6719/H6719</f>
        <v>0.25997904163094215</v>
      </c>
      <c r="M6719" t="str">
        <f>LEFT(C6719, SEARCH(" ", C6719) - 1)</f>
        <v>Cathy</v>
      </c>
      <c r="N6719" t="str" cm="1">
        <f t="array" ref="N6719">_xlfn.IFS(H6719&lt;0, "LOSS", H6719&gt;1000, "GREAT", H6719&gt;500, "GOOD", H6719&gt;=100, "OKAY", H6719&lt;100, "OKAY")</f>
        <v>OKAY</v>
      </c>
    </row>
    <row r="6720" spans="1:14">
      <c r="A6720" s="2">
        <v>42748</v>
      </c>
      <c r="B6720" s="2" t="str">
        <f>TEXT(A6720,"mmmm")</f>
        <v>January</v>
      </c>
      <c r="C6720" t="s">
        <v>1823</v>
      </c>
      <c r="D6720" t="s">
        <v>208</v>
      </c>
      <c r="E6720" t="s">
        <v>23</v>
      </c>
      <c r="F6720" t="s">
        <v>50</v>
      </c>
      <c r="G6720" t="s">
        <v>552</v>
      </c>
      <c r="H6720">
        <v>4164.05</v>
      </c>
      <c r="I6720">
        <v>5</v>
      </c>
      <c r="J6720">
        <v>83.28</v>
      </c>
      <c r="K6720" s="6">
        <f>J6720/H6720</f>
        <v>1.9999759849185287E-2</v>
      </c>
      <c r="M6720" t="str">
        <f>LEFT(C6720, SEARCH(" ", C6720) - 1)</f>
        <v>Cathy</v>
      </c>
      <c r="N6720" t="str" cm="1">
        <f t="array" ref="N6720">_xlfn.IFS(H6720&lt;0, "LOSS", H6720&gt;1000, "GREAT", H6720&gt;500, "GOOD", H6720&gt;=100, "OKAY", H6720&lt;100, "OKAY")</f>
        <v>GREAT</v>
      </c>
    </row>
    <row r="6721" spans="1:14">
      <c r="A6721" s="2">
        <v>42748</v>
      </c>
      <c r="B6721" s="2" t="str">
        <f>TEXT(A6721,"mmmm")</f>
        <v>January</v>
      </c>
      <c r="C6721" t="s">
        <v>1823</v>
      </c>
      <c r="D6721" t="s">
        <v>208</v>
      </c>
      <c r="E6721" t="s">
        <v>21</v>
      </c>
      <c r="F6721" t="s">
        <v>39</v>
      </c>
      <c r="G6721" t="s">
        <v>919</v>
      </c>
      <c r="H6721">
        <v>212.94</v>
      </c>
      <c r="I6721">
        <v>3</v>
      </c>
      <c r="J6721">
        <v>53.24</v>
      </c>
      <c r="K6721" s="6">
        <f>J6721/H6721</f>
        <v>0.25002348079271158</v>
      </c>
      <c r="M6721" t="str">
        <f>LEFT(C6721, SEARCH(" ", C6721) - 1)</f>
        <v>Cathy</v>
      </c>
      <c r="N6721" t="str" cm="1">
        <f t="array" ref="N6721">_xlfn.IFS(H6721&lt;0, "LOSS", H6721&gt;1000, "GREAT", H6721&gt;500, "GOOD", H6721&gt;=100, "OKAY", H6721&lt;100, "OKAY")</f>
        <v>OKAY</v>
      </c>
    </row>
    <row r="6722" spans="1:14">
      <c r="A6722" s="2">
        <v>42749</v>
      </c>
      <c r="B6722" s="2" t="str">
        <f>TEXT(A6722,"mmmm")</f>
        <v>January</v>
      </c>
      <c r="C6722" t="s">
        <v>2580</v>
      </c>
      <c r="D6722" t="s">
        <v>33</v>
      </c>
      <c r="E6722" t="s">
        <v>23</v>
      </c>
      <c r="F6722" t="s">
        <v>42</v>
      </c>
      <c r="G6722" t="s">
        <v>155</v>
      </c>
      <c r="H6722">
        <v>21.74</v>
      </c>
      <c r="I6722">
        <v>1</v>
      </c>
      <c r="J6722">
        <v>7.34</v>
      </c>
      <c r="K6722" s="6">
        <f>J6722/H6722</f>
        <v>0.33762649494020242</v>
      </c>
      <c r="M6722" t="str">
        <f>LEFT(C6722, SEARCH(" ", C6722) - 1)</f>
        <v>Rob</v>
      </c>
      <c r="N6722" t="str" cm="1">
        <f t="array" ref="N6722">_xlfn.IFS(H6722&lt;0, "LOSS", H6722&gt;1000, "GREAT", H6722&gt;500, "GOOD", H6722&gt;=100, "OKAY", H6722&lt;100, "OKAY")</f>
        <v>OKAY</v>
      </c>
    </row>
    <row r="6723" spans="1:14">
      <c r="A6723" s="2">
        <v>42749</v>
      </c>
      <c r="B6723" s="2" t="str">
        <f>TEXT(A6723,"mmmm")</f>
        <v>January</v>
      </c>
      <c r="C6723" t="s">
        <v>2580</v>
      </c>
      <c r="D6723" t="s">
        <v>33</v>
      </c>
      <c r="E6723" t="s">
        <v>25</v>
      </c>
      <c r="F6723" t="s">
        <v>48</v>
      </c>
      <c r="G6723" t="s">
        <v>320</v>
      </c>
      <c r="H6723">
        <v>7.92</v>
      </c>
      <c r="I6723">
        <v>5</v>
      </c>
      <c r="J6723">
        <v>0.69</v>
      </c>
      <c r="K6723" s="6">
        <f>J6723/H6723</f>
        <v>8.7121212121212113E-2</v>
      </c>
      <c r="M6723" t="str">
        <f>LEFT(C6723, SEARCH(" ", C6723) - 1)</f>
        <v>Rob</v>
      </c>
      <c r="N6723" t="str" cm="1">
        <f t="array" ref="N6723">_xlfn.IFS(H6723&lt;0, "LOSS", H6723&gt;1000, "GREAT", H6723&gt;500, "GOOD", H6723&gt;=100, "OKAY", H6723&lt;100, "OKAY")</f>
        <v>OKAY</v>
      </c>
    </row>
    <row r="6724" spans="1:14">
      <c r="A6724" s="2">
        <v>42749</v>
      </c>
      <c r="B6724" s="2" t="str">
        <f>TEXT(A6724,"mmmm")</f>
        <v>January</v>
      </c>
      <c r="C6724" t="s">
        <v>2010</v>
      </c>
      <c r="D6724" t="s">
        <v>94</v>
      </c>
      <c r="E6724" t="s">
        <v>25</v>
      </c>
      <c r="F6724" t="s">
        <v>35</v>
      </c>
      <c r="G6724" t="s">
        <v>2510</v>
      </c>
      <c r="H6724">
        <v>169.06</v>
      </c>
      <c r="I6724">
        <v>7</v>
      </c>
      <c r="J6724">
        <v>-14.79</v>
      </c>
      <c r="K6724" s="6">
        <f>J6724/H6724</f>
        <v>-8.7483733585709211E-2</v>
      </c>
      <c r="M6724" t="str">
        <f>LEFT(C6724, SEARCH(" ", C6724) - 1)</f>
        <v>Tracy</v>
      </c>
      <c r="N6724" t="str" cm="1">
        <f t="array" ref="N6724">_xlfn.IFS(H6724&lt;0, "LOSS", H6724&gt;1000, "GREAT", H6724&gt;500, "GOOD", H6724&gt;=100, "OKAY", H6724&lt;100, "OKAY")</f>
        <v>OKAY</v>
      </c>
    </row>
    <row r="6725" spans="1:14">
      <c r="A6725" s="2">
        <v>42749</v>
      </c>
      <c r="B6725" s="2" t="str">
        <f>TEXT(A6725,"mmmm")</f>
        <v>January</v>
      </c>
      <c r="C6725" t="s">
        <v>2010</v>
      </c>
      <c r="D6725" t="s">
        <v>94</v>
      </c>
      <c r="E6725" t="s">
        <v>23</v>
      </c>
      <c r="F6725" t="s">
        <v>49</v>
      </c>
      <c r="G6725" t="s">
        <v>2269</v>
      </c>
      <c r="H6725">
        <v>168.62</v>
      </c>
      <c r="I6725">
        <v>9</v>
      </c>
      <c r="J6725">
        <v>14.75</v>
      </c>
      <c r="K6725" s="6">
        <f>J6725/H6725</f>
        <v>8.7474795397936192E-2</v>
      </c>
      <c r="M6725" t="str">
        <f>LEFT(C6725, SEARCH(" ", C6725) - 1)</f>
        <v>Tracy</v>
      </c>
      <c r="N6725" t="str" cm="1">
        <f t="array" ref="N6725">_xlfn.IFS(H6725&lt;0, "LOSS", H6725&gt;1000, "GREAT", H6725&gt;500, "GOOD", H6725&gt;=100, "OKAY", H6725&lt;100, "OKAY")</f>
        <v>OKAY</v>
      </c>
    </row>
    <row r="6726" spans="1:14">
      <c r="A6726" s="2">
        <v>42749</v>
      </c>
      <c r="B6726" s="2" t="str">
        <f>TEXT(A6726,"mmmm")</f>
        <v>January</v>
      </c>
      <c r="C6726" t="s">
        <v>880</v>
      </c>
      <c r="D6726" t="s">
        <v>185</v>
      </c>
      <c r="E6726" t="s">
        <v>23</v>
      </c>
      <c r="F6726" t="s">
        <v>42</v>
      </c>
      <c r="G6726" t="s">
        <v>1524</v>
      </c>
      <c r="H6726">
        <v>18.34</v>
      </c>
      <c r="I6726">
        <v>3</v>
      </c>
      <c r="J6726">
        <v>6.65</v>
      </c>
      <c r="K6726" s="6">
        <f>J6726/H6726</f>
        <v>0.36259541984732829</v>
      </c>
      <c r="M6726" t="str">
        <f>LEFT(C6726, SEARCH(" ", C6726) - 1)</f>
        <v>Brosina</v>
      </c>
      <c r="N6726" t="str" cm="1">
        <f t="array" ref="N6726">_xlfn.IFS(H6726&lt;0, "LOSS", H6726&gt;1000, "GREAT", H6726&gt;500, "GOOD", H6726&gt;=100, "OKAY", H6726&lt;100, "OKAY")</f>
        <v>OKAY</v>
      </c>
    </row>
    <row r="6727" spans="1:14">
      <c r="A6727" s="2">
        <v>42749</v>
      </c>
      <c r="B6727" s="2" t="str">
        <f>TEXT(A6727,"mmmm")</f>
        <v>January</v>
      </c>
      <c r="C6727" t="s">
        <v>880</v>
      </c>
      <c r="D6727" t="s">
        <v>185</v>
      </c>
      <c r="E6727" t="s">
        <v>23</v>
      </c>
      <c r="F6727" t="s">
        <v>47</v>
      </c>
      <c r="G6727" t="s">
        <v>1238</v>
      </c>
      <c r="H6727">
        <v>36.29</v>
      </c>
      <c r="I6727">
        <v>7</v>
      </c>
      <c r="J6727">
        <v>12.7</v>
      </c>
      <c r="K6727" s="6">
        <f>J6727/H6727</f>
        <v>0.34995866629925598</v>
      </c>
      <c r="M6727" t="str">
        <f>LEFT(C6727, SEARCH(" ", C6727) - 1)</f>
        <v>Brosina</v>
      </c>
      <c r="N6727" t="str" cm="1">
        <f t="array" ref="N6727">_xlfn.IFS(H6727&lt;0, "LOSS", H6727&gt;1000, "GREAT", H6727&gt;500, "GOOD", H6727&gt;=100, "OKAY", H6727&lt;100, "OKAY")</f>
        <v>OKAY</v>
      </c>
    </row>
    <row r="6728" spans="1:14">
      <c r="A6728" s="2">
        <v>42749</v>
      </c>
      <c r="B6728" s="2" t="str">
        <f>TEXT(A6728,"mmmm")</f>
        <v>January</v>
      </c>
      <c r="C6728" t="s">
        <v>880</v>
      </c>
      <c r="D6728" t="s">
        <v>185</v>
      </c>
      <c r="E6728" t="s">
        <v>25</v>
      </c>
      <c r="F6728" t="s">
        <v>48</v>
      </c>
      <c r="G6728" t="s">
        <v>2647</v>
      </c>
      <c r="H6728">
        <v>111.98</v>
      </c>
      <c r="I6728">
        <v>2</v>
      </c>
      <c r="J6728">
        <v>7</v>
      </c>
      <c r="K6728" s="6">
        <f>J6728/H6728</f>
        <v>6.2511162707626355E-2</v>
      </c>
      <c r="M6728" t="str">
        <f>LEFT(C6728, SEARCH(" ", C6728) - 1)</f>
        <v>Brosina</v>
      </c>
      <c r="N6728" t="str" cm="1">
        <f t="array" ref="N6728">_xlfn.IFS(H6728&lt;0, "LOSS", H6728&gt;1000, "GREAT", H6728&gt;500, "GOOD", H6728&gt;=100, "OKAY", H6728&lt;100, "OKAY")</f>
        <v>OKAY</v>
      </c>
    </row>
    <row r="6729" spans="1:14">
      <c r="A6729" s="2">
        <v>42749</v>
      </c>
      <c r="B6729" s="2" t="str">
        <f>TEXT(A6729,"mmmm")</f>
        <v>January</v>
      </c>
      <c r="C6729" t="s">
        <v>880</v>
      </c>
      <c r="D6729" t="s">
        <v>185</v>
      </c>
      <c r="E6729" t="s">
        <v>23</v>
      </c>
      <c r="F6729" t="s">
        <v>38</v>
      </c>
      <c r="G6729" t="s">
        <v>2251</v>
      </c>
      <c r="H6729">
        <v>5.97</v>
      </c>
      <c r="I6729">
        <v>5</v>
      </c>
      <c r="J6729">
        <v>-4.58</v>
      </c>
      <c r="K6729" s="6">
        <f>J6729/H6729</f>
        <v>-0.7671691792294808</v>
      </c>
      <c r="M6729" t="str">
        <f>LEFT(C6729, SEARCH(" ", C6729) - 1)</f>
        <v>Brosina</v>
      </c>
      <c r="N6729" t="str" cm="1">
        <f t="array" ref="N6729">_xlfn.IFS(H6729&lt;0, "LOSS", H6729&gt;1000, "GREAT", H6729&gt;500, "GOOD", H6729&gt;=100, "OKAY", H6729&lt;100, "OKAY")</f>
        <v>OKAY</v>
      </c>
    </row>
    <row r="6730" spans="1:14">
      <c r="A6730" s="2">
        <v>42749</v>
      </c>
      <c r="B6730" s="2" t="str">
        <f>TEXT(A6730,"mmmm")</f>
        <v>January</v>
      </c>
      <c r="C6730" t="s">
        <v>880</v>
      </c>
      <c r="D6730" t="s">
        <v>185</v>
      </c>
      <c r="E6730" t="s">
        <v>23</v>
      </c>
      <c r="F6730" t="s">
        <v>38</v>
      </c>
      <c r="G6730" t="s">
        <v>1571</v>
      </c>
      <c r="H6730">
        <v>2.5099999999999998</v>
      </c>
      <c r="I6730">
        <v>2</v>
      </c>
      <c r="J6730">
        <v>-1.84</v>
      </c>
      <c r="K6730" s="6">
        <f>J6730/H6730</f>
        <v>-0.73306772908366546</v>
      </c>
      <c r="M6730" t="str">
        <f>LEFT(C6730, SEARCH(" ", C6730) - 1)</f>
        <v>Brosina</v>
      </c>
      <c r="N6730" t="str" cm="1">
        <f t="array" ref="N6730">_xlfn.IFS(H6730&lt;0, "LOSS", H6730&gt;1000, "GREAT", H6730&gt;500, "GOOD", H6730&gt;=100, "OKAY", H6730&lt;100, "OKAY")</f>
        <v>OKAY</v>
      </c>
    </row>
    <row r="6731" spans="1:14">
      <c r="A6731" s="2">
        <v>42749</v>
      </c>
      <c r="B6731" s="2" t="str">
        <f>TEXT(A6731,"mmmm")</f>
        <v>January</v>
      </c>
      <c r="C6731" t="s">
        <v>2362</v>
      </c>
      <c r="D6731" t="s">
        <v>22</v>
      </c>
      <c r="E6731" t="s">
        <v>23</v>
      </c>
      <c r="F6731" t="s">
        <v>47</v>
      </c>
      <c r="G6731" t="s">
        <v>2111</v>
      </c>
      <c r="H6731">
        <v>154.9</v>
      </c>
      <c r="I6731">
        <v>5</v>
      </c>
      <c r="J6731">
        <v>69.709999999999994</v>
      </c>
      <c r="K6731" s="6">
        <f>J6731/H6731</f>
        <v>0.45003227888960612</v>
      </c>
      <c r="M6731" t="str">
        <f>LEFT(C6731, SEARCH(" ", C6731) - 1)</f>
        <v>Sean</v>
      </c>
      <c r="N6731" t="str" cm="1">
        <f t="array" ref="N6731">_xlfn.IFS(H6731&lt;0, "LOSS", H6731&gt;1000, "GREAT", H6731&gt;500, "GOOD", H6731&gt;=100, "OKAY", H6731&lt;100, "OKAY")</f>
        <v>OKAY</v>
      </c>
    </row>
    <row r="6732" spans="1:14">
      <c r="A6732" s="2">
        <v>42749</v>
      </c>
      <c r="B6732" s="2" t="str">
        <f>TEXT(A6732,"mmmm")</f>
        <v>January</v>
      </c>
      <c r="C6732" t="s">
        <v>319</v>
      </c>
      <c r="D6732" t="s">
        <v>145</v>
      </c>
      <c r="E6732" t="s">
        <v>23</v>
      </c>
      <c r="F6732" t="s">
        <v>49</v>
      </c>
      <c r="G6732" t="s">
        <v>2170</v>
      </c>
      <c r="H6732">
        <v>67.400000000000006</v>
      </c>
      <c r="I6732">
        <v>5</v>
      </c>
      <c r="J6732">
        <v>17.52</v>
      </c>
      <c r="K6732" s="6">
        <f>J6732/H6732</f>
        <v>0.25994065281899109</v>
      </c>
      <c r="M6732" t="str">
        <f>LEFT(C6732, SEARCH(" ", C6732) - 1)</f>
        <v>Hallie</v>
      </c>
      <c r="N6732" t="str" cm="1">
        <f t="array" ref="N6732">_xlfn.IFS(H6732&lt;0, "LOSS", H6732&gt;1000, "GREAT", H6732&gt;500, "GOOD", H6732&gt;=100, "OKAY", H6732&lt;100, "OKAY")</f>
        <v>OKAY</v>
      </c>
    </row>
    <row r="6733" spans="1:14">
      <c r="A6733" s="2">
        <v>42749</v>
      </c>
      <c r="B6733" s="2" t="str">
        <f>TEXT(A6733,"mmmm")</f>
        <v>January</v>
      </c>
      <c r="C6733" t="s">
        <v>319</v>
      </c>
      <c r="D6733" t="s">
        <v>145</v>
      </c>
      <c r="E6733" t="s">
        <v>23</v>
      </c>
      <c r="F6733" t="s">
        <v>43</v>
      </c>
      <c r="G6733" t="s">
        <v>2174</v>
      </c>
      <c r="H6733">
        <v>2.52</v>
      </c>
      <c r="I6733">
        <v>2</v>
      </c>
      <c r="J6733">
        <v>0.1</v>
      </c>
      <c r="K6733" s="6">
        <f>J6733/H6733</f>
        <v>3.9682539682539687E-2</v>
      </c>
      <c r="M6733" t="str">
        <f>LEFT(C6733, SEARCH(" ", C6733) - 1)</f>
        <v>Hallie</v>
      </c>
      <c r="N6733" t="str" cm="1">
        <f t="array" ref="N6733">_xlfn.IFS(H6733&lt;0, "LOSS", H6733&gt;1000, "GREAT", H6733&gt;500, "GOOD", H6733&gt;=100, "OKAY", H6733&lt;100, "OKAY")</f>
        <v>OKAY</v>
      </c>
    </row>
    <row r="6734" spans="1:14">
      <c r="A6734" s="2">
        <v>42749</v>
      </c>
      <c r="B6734" s="2" t="str">
        <f>TEXT(A6734,"mmmm")</f>
        <v>January</v>
      </c>
      <c r="C6734" t="s">
        <v>319</v>
      </c>
      <c r="D6734" t="s">
        <v>145</v>
      </c>
      <c r="E6734" t="s">
        <v>25</v>
      </c>
      <c r="F6734" t="s">
        <v>48</v>
      </c>
      <c r="G6734" t="s">
        <v>1868</v>
      </c>
      <c r="H6734">
        <v>67.8</v>
      </c>
      <c r="I6734">
        <v>4</v>
      </c>
      <c r="J6734">
        <v>1.36</v>
      </c>
      <c r="K6734" s="6">
        <f>J6734/H6734</f>
        <v>2.0058997050147496E-2</v>
      </c>
      <c r="M6734" t="str">
        <f>LEFT(C6734, SEARCH(" ", C6734) - 1)</f>
        <v>Hallie</v>
      </c>
      <c r="N6734" t="str" cm="1">
        <f t="array" ref="N6734">_xlfn.IFS(H6734&lt;0, "LOSS", H6734&gt;1000, "GREAT", H6734&gt;500, "GOOD", H6734&gt;=100, "OKAY", H6734&lt;100, "OKAY")</f>
        <v>OKAY</v>
      </c>
    </row>
    <row r="6735" spans="1:14">
      <c r="A6735" s="2">
        <v>42749</v>
      </c>
      <c r="B6735" s="2" t="str">
        <f>TEXT(A6735,"mmmm")</f>
        <v>January</v>
      </c>
      <c r="C6735" t="s">
        <v>319</v>
      </c>
      <c r="D6735" t="s">
        <v>145</v>
      </c>
      <c r="E6735" t="s">
        <v>23</v>
      </c>
      <c r="F6735" t="s">
        <v>49</v>
      </c>
      <c r="G6735" t="s">
        <v>396</v>
      </c>
      <c r="H6735">
        <v>18.760000000000002</v>
      </c>
      <c r="I6735">
        <v>2</v>
      </c>
      <c r="J6735">
        <v>5.25</v>
      </c>
      <c r="K6735" s="6">
        <f>J6735/H6735</f>
        <v>0.27985074626865669</v>
      </c>
      <c r="M6735" t="str">
        <f>LEFT(C6735, SEARCH(" ", C6735) - 1)</f>
        <v>Hallie</v>
      </c>
      <c r="N6735" t="str" cm="1">
        <f t="array" ref="N6735">_xlfn.IFS(H6735&lt;0, "LOSS", H6735&gt;1000, "GREAT", H6735&gt;500, "GOOD", H6735&gt;=100, "OKAY", H6735&lt;100, "OKAY")</f>
        <v>OKAY</v>
      </c>
    </row>
    <row r="6736" spans="1:14">
      <c r="A6736" s="2">
        <v>42749</v>
      </c>
      <c r="B6736" s="2" t="str">
        <f>TEXT(A6736,"mmmm")</f>
        <v>January</v>
      </c>
      <c r="C6736" t="s">
        <v>319</v>
      </c>
      <c r="D6736" t="s">
        <v>145</v>
      </c>
      <c r="E6736" t="s">
        <v>25</v>
      </c>
      <c r="F6736" t="s">
        <v>35</v>
      </c>
      <c r="G6736" t="s">
        <v>1517</v>
      </c>
      <c r="H6736">
        <v>12.12</v>
      </c>
      <c r="I6736">
        <v>4</v>
      </c>
      <c r="J6736">
        <v>2.5499999999999998</v>
      </c>
      <c r="K6736" s="6">
        <f>J6736/H6736</f>
        <v>0.21039603960396039</v>
      </c>
      <c r="M6736" t="str">
        <f>LEFT(C6736, SEARCH(" ", C6736) - 1)</f>
        <v>Hallie</v>
      </c>
      <c r="N6736" t="str" cm="1">
        <f t="array" ref="N6736">_xlfn.IFS(H6736&lt;0, "LOSS", H6736&gt;1000, "GREAT", H6736&gt;500, "GOOD", H6736&gt;=100, "OKAY", H6736&lt;100, "OKAY")</f>
        <v>OKAY</v>
      </c>
    </row>
    <row r="6737" spans="1:14">
      <c r="A6737" s="2">
        <v>42749</v>
      </c>
      <c r="B6737" s="2" t="str">
        <f>TEXT(A6737,"mmmm")</f>
        <v>January</v>
      </c>
      <c r="C6737" t="s">
        <v>319</v>
      </c>
      <c r="D6737" t="s">
        <v>145</v>
      </c>
      <c r="E6737" t="s">
        <v>23</v>
      </c>
      <c r="F6737" t="s">
        <v>47</v>
      </c>
      <c r="G6737" t="s">
        <v>2194</v>
      </c>
      <c r="H6737">
        <v>11.34</v>
      </c>
      <c r="I6737">
        <v>1</v>
      </c>
      <c r="J6737">
        <v>5.56</v>
      </c>
      <c r="K6737" s="6">
        <f>J6737/H6737</f>
        <v>0.49029982363315694</v>
      </c>
      <c r="M6737" t="str">
        <f>LEFT(C6737, SEARCH(" ", C6737) - 1)</f>
        <v>Hallie</v>
      </c>
      <c r="N6737" t="str" cm="1">
        <f t="array" ref="N6737">_xlfn.IFS(H6737&lt;0, "LOSS", H6737&gt;1000, "GREAT", H6737&gt;500, "GOOD", H6737&gt;=100, "OKAY", H6737&lt;100, "OKAY")</f>
        <v>OKAY</v>
      </c>
    </row>
    <row r="6738" spans="1:14">
      <c r="A6738" s="2">
        <v>42749</v>
      </c>
      <c r="B6738" s="2" t="str">
        <f>TEXT(A6738,"mmmm")</f>
        <v>January</v>
      </c>
      <c r="C6738" t="s">
        <v>319</v>
      </c>
      <c r="D6738" t="s">
        <v>145</v>
      </c>
      <c r="E6738" t="s">
        <v>25</v>
      </c>
      <c r="F6738" t="s">
        <v>35</v>
      </c>
      <c r="G6738" t="s">
        <v>2018</v>
      </c>
      <c r="H6738">
        <v>159.80000000000001</v>
      </c>
      <c r="I6738">
        <v>4</v>
      </c>
      <c r="J6738">
        <v>70.31</v>
      </c>
      <c r="K6738" s="6">
        <f>J6738/H6738</f>
        <v>0.43998748435544427</v>
      </c>
      <c r="M6738" t="str">
        <f>LEFT(C6738, SEARCH(" ", C6738) - 1)</f>
        <v>Hallie</v>
      </c>
      <c r="N6738" t="str" cm="1">
        <f t="array" ref="N6738">_xlfn.IFS(H6738&lt;0, "LOSS", H6738&gt;1000, "GREAT", H6738&gt;500, "GOOD", H6738&gt;=100, "OKAY", H6738&lt;100, "OKAY")</f>
        <v>OKAY</v>
      </c>
    </row>
    <row r="6739" spans="1:14">
      <c r="A6739" s="2">
        <v>42749</v>
      </c>
      <c r="B6739" s="2" t="str">
        <f>TEXT(A6739,"mmmm")</f>
        <v>January</v>
      </c>
      <c r="C6739" t="s">
        <v>319</v>
      </c>
      <c r="D6739" t="s">
        <v>145</v>
      </c>
      <c r="E6739" t="s">
        <v>21</v>
      </c>
      <c r="F6739" t="s">
        <v>44</v>
      </c>
      <c r="G6739" t="s">
        <v>2079</v>
      </c>
      <c r="H6739">
        <v>18.96</v>
      </c>
      <c r="I6739">
        <v>2</v>
      </c>
      <c r="J6739">
        <v>8.5299999999999994</v>
      </c>
      <c r="K6739" s="6">
        <f>J6739/H6739</f>
        <v>0.44989451476793246</v>
      </c>
      <c r="M6739" t="str">
        <f>LEFT(C6739, SEARCH(" ", C6739) - 1)</f>
        <v>Hallie</v>
      </c>
      <c r="N6739" t="str" cm="1">
        <f t="array" ref="N6739">_xlfn.IFS(H6739&lt;0, "LOSS", H6739&gt;1000, "GREAT", H6739&gt;500, "GOOD", H6739&gt;=100, "OKAY", H6739&lt;100, "OKAY")</f>
        <v>OKAY</v>
      </c>
    </row>
    <row r="6740" spans="1:14">
      <c r="A6740" s="2">
        <v>42750</v>
      </c>
      <c r="B6740" s="2" t="str">
        <f>TEXT(A6740,"mmmm")</f>
        <v>January</v>
      </c>
      <c r="C6740" t="s">
        <v>2611</v>
      </c>
      <c r="D6740" t="s">
        <v>27</v>
      </c>
      <c r="E6740" t="s">
        <v>23</v>
      </c>
      <c r="F6740" t="s">
        <v>36</v>
      </c>
      <c r="G6740" t="s">
        <v>2668</v>
      </c>
      <c r="H6740">
        <v>34.380000000000003</v>
      </c>
      <c r="I6740">
        <v>1</v>
      </c>
      <c r="J6740">
        <v>3.87</v>
      </c>
      <c r="K6740" s="6">
        <f>J6740/H6740</f>
        <v>0.112565445026178</v>
      </c>
      <c r="M6740" t="str">
        <f>LEFT(C6740, SEARCH(" ", C6740) - 1)</f>
        <v>Robert</v>
      </c>
      <c r="N6740" t="str" cm="1">
        <f t="array" ref="N6740">_xlfn.IFS(H6740&lt;0, "LOSS", H6740&gt;1000, "GREAT", H6740&gt;500, "GOOD", H6740&gt;=100, "OKAY", H6740&lt;100, "OKAY")</f>
        <v>OKAY</v>
      </c>
    </row>
    <row r="6741" spans="1:14">
      <c r="A6741" s="2">
        <v>42750</v>
      </c>
      <c r="B6741" s="2" t="str">
        <f>TEXT(A6741,"mmmm")</f>
        <v>January</v>
      </c>
      <c r="C6741" t="s">
        <v>2611</v>
      </c>
      <c r="D6741" t="s">
        <v>27</v>
      </c>
      <c r="E6741" t="s">
        <v>23</v>
      </c>
      <c r="F6741" t="s">
        <v>36</v>
      </c>
      <c r="G6741" t="s">
        <v>839</v>
      </c>
      <c r="H6741">
        <v>1924.16</v>
      </c>
      <c r="I6741">
        <v>8</v>
      </c>
      <c r="J6741">
        <v>312.68</v>
      </c>
      <c r="K6741" s="6">
        <f>J6741/H6741</f>
        <v>0.16250207882920339</v>
      </c>
      <c r="M6741" t="str">
        <f>LEFT(C6741, SEARCH(" ", C6741) - 1)</f>
        <v>Robert</v>
      </c>
      <c r="N6741" t="str" cm="1">
        <f t="array" ref="N6741">_xlfn.IFS(H6741&lt;0, "LOSS", H6741&gt;1000, "GREAT", H6741&gt;500, "GOOD", H6741&gt;=100, "OKAY", H6741&lt;100, "OKAY")</f>
        <v>GREAT</v>
      </c>
    </row>
    <row r="6742" spans="1:14">
      <c r="A6742" s="2">
        <v>42750</v>
      </c>
      <c r="B6742" s="2" t="str">
        <f>TEXT(A6742,"mmmm")</f>
        <v>January</v>
      </c>
      <c r="C6742" t="s">
        <v>275</v>
      </c>
      <c r="D6742" t="s">
        <v>182</v>
      </c>
      <c r="E6742" t="s">
        <v>23</v>
      </c>
      <c r="F6742" t="s">
        <v>47</v>
      </c>
      <c r="G6742" t="s">
        <v>2610</v>
      </c>
      <c r="H6742">
        <v>12.7</v>
      </c>
      <c r="I6742">
        <v>2</v>
      </c>
      <c r="J6742">
        <v>5.84</v>
      </c>
      <c r="K6742" s="6">
        <f>J6742/H6742</f>
        <v>0.45984251968503936</v>
      </c>
      <c r="M6742" t="str">
        <f>LEFT(C6742, SEARCH(" ", C6742) - 1)</f>
        <v>Sanjit</v>
      </c>
      <c r="N6742" t="str" cm="1">
        <f t="array" ref="N6742">_xlfn.IFS(H6742&lt;0, "LOSS", H6742&gt;1000, "GREAT", H6742&gt;500, "GOOD", H6742&gt;=100, "OKAY", H6742&lt;100, "OKAY")</f>
        <v>OKAY</v>
      </c>
    </row>
    <row r="6743" spans="1:14">
      <c r="A6743" s="2">
        <v>42750</v>
      </c>
      <c r="B6743" s="2" t="str">
        <f>TEXT(A6743,"mmmm")</f>
        <v>January</v>
      </c>
      <c r="C6743" t="s">
        <v>2462</v>
      </c>
      <c r="D6743" t="s">
        <v>22</v>
      </c>
      <c r="E6743" t="s">
        <v>23</v>
      </c>
      <c r="F6743" t="s">
        <v>37</v>
      </c>
      <c r="G6743" t="s">
        <v>664</v>
      </c>
      <c r="H6743">
        <v>21.4</v>
      </c>
      <c r="I6743">
        <v>5</v>
      </c>
      <c r="J6743">
        <v>6.21</v>
      </c>
      <c r="K6743" s="6">
        <f>J6743/H6743</f>
        <v>0.29018691588785051</v>
      </c>
      <c r="M6743" t="str">
        <f>LEFT(C6743, SEARCH(" ", C6743) - 1)</f>
        <v>Tonja</v>
      </c>
      <c r="N6743" t="str" cm="1">
        <f t="array" ref="N6743">_xlfn.IFS(H6743&lt;0, "LOSS", H6743&gt;1000, "GREAT", H6743&gt;500, "GOOD", H6743&gt;=100, "OKAY", H6743&lt;100, "OKAY")</f>
        <v>OKAY</v>
      </c>
    </row>
    <row r="6744" spans="1:14">
      <c r="A6744" s="2">
        <v>42750</v>
      </c>
      <c r="B6744" s="2" t="str">
        <f>TEXT(A6744,"mmmm")</f>
        <v>January</v>
      </c>
      <c r="C6744" t="s">
        <v>1841</v>
      </c>
      <c r="D6744" t="s">
        <v>26</v>
      </c>
      <c r="E6744" t="s">
        <v>23</v>
      </c>
      <c r="F6744" t="s">
        <v>38</v>
      </c>
      <c r="G6744" t="s">
        <v>456</v>
      </c>
      <c r="H6744">
        <v>32.78</v>
      </c>
      <c r="I6744">
        <v>4</v>
      </c>
      <c r="J6744">
        <v>-52.45</v>
      </c>
      <c r="K6744" s="6">
        <f>J6744/H6744</f>
        <v>-1.6000610128126906</v>
      </c>
      <c r="M6744" t="str">
        <f>LEFT(C6744, SEARCH(" ", C6744) - 1)</f>
        <v>Tim</v>
      </c>
      <c r="N6744" t="str" cm="1">
        <f t="array" ref="N6744">_xlfn.IFS(H6744&lt;0, "LOSS", H6744&gt;1000, "GREAT", H6744&gt;500, "GOOD", H6744&gt;=100, "OKAY", H6744&lt;100, "OKAY")</f>
        <v>OKAY</v>
      </c>
    </row>
    <row r="6745" spans="1:14">
      <c r="A6745" s="2">
        <v>42750</v>
      </c>
      <c r="B6745" s="2" t="str">
        <f>TEXT(A6745,"mmmm")</f>
        <v>January</v>
      </c>
      <c r="C6745" t="s">
        <v>1841</v>
      </c>
      <c r="D6745" t="s">
        <v>26</v>
      </c>
      <c r="E6745" t="s">
        <v>25</v>
      </c>
      <c r="F6745" t="s">
        <v>35</v>
      </c>
      <c r="G6745" t="s">
        <v>139</v>
      </c>
      <c r="H6745">
        <v>47.98</v>
      </c>
      <c r="I6745">
        <v>2</v>
      </c>
      <c r="J6745">
        <v>14.4</v>
      </c>
      <c r="K6745" s="6">
        <f>J6745/H6745</f>
        <v>0.30012505210504381</v>
      </c>
      <c r="M6745" t="str">
        <f>LEFT(C6745, SEARCH(" ", C6745) - 1)</f>
        <v>Tim</v>
      </c>
      <c r="N6745" t="str" cm="1">
        <f t="array" ref="N6745">_xlfn.IFS(H6745&lt;0, "LOSS", H6745&gt;1000, "GREAT", H6745&gt;500, "GOOD", H6745&gt;=100, "OKAY", H6745&lt;100, "OKAY")</f>
        <v>OKAY</v>
      </c>
    </row>
    <row r="6746" spans="1:14">
      <c r="A6746" s="2">
        <v>42750</v>
      </c>
      <c r="B6746" s="2" t="str">
        <f>TEXT(A6746,"mmmm")</f>
        <v>January</v>
      </c>
      <c r="C6746" t="s">
        <v>1841</v>
      </c>
      <c r="D6746" t="s">
        <v>26</v>
      </c>
      <c r="E6746" t="s">
        <v>25</v>
      </c>
      <c r="F6746" t="s">
        <v>35</v>
      </c>
      <c r="G6746" t="s">
        <v>1521</v>
      </c>
      <c r="H6746">
        <v>62.59</v>
      </c>
      <c r="I6746">
        <v>8</v>
      </c>
      <c r="J6746">
        <v>13.3</v>
      </c>
      <c r="K6746" s="6">
        <f>J6746/H6746</f>
        <v>0.21249400862757628</v>
      </c>
      <c r="M6746" t="str">
        <f>LEFT(C6746, SEARCH(" ", C6746) - 1)</f>
        <v>Tim</v>
      </c>
      <c r="N6746" t="str" cm="1">
        <f t="array" ref="N6746">_xlfn.IFS(H6746&lt;0, "LOSS", H6746&gt;1000, "GREAT", H6746&gt;500, "GOOD", H6746&gt;=100, "OKAY", H6746&lt;100, "OKAY")</f>
        <v>OKAY</v>
      </c>
    </row>
    <row r="6747" spans="1:14">
      <c r="A6747" s="2">
        <v>42750</v>
      </c>
      <c r="B6747" s="2" t="str">
        <f>TEXT(A6747,"mmmm")</f>
        <v>January</v>
      </c>
      <c r="C6747" t="s">
        <v>1841</v>
      </c>
      <c r="D6747" t="s">
        <v>26</v>
      </c>
      <c r="E6747" t="s">
        <v>23</v>
      </c>
      <c r="F6747" t="s">
        <v>38</v>
      </c>
      <c r="G6747" t="s">
        <v>1035</v>
      </c>
      <c r="H6747">
        <v>4.28</v>
      </c>
      <c r="I6747">
        <v>1</v>
      </c>
      <c r="J6747">
        <v>-6.63</v>
      </c>
      <c r="K6747" s="6">
        <f>J6747/H6747</f>
        <v>-1.5490654205607475</v>
      </c>
      <c r="M6747" t="str">
        <f>LEFT(C6747, SEARCH(" ", C6747) - 1)</f>
        <v>Tim</v>
      </c>
      <c r="N6747" t="str" cm="1">
        <f t="array" ref="N6747">_xlfn.IFS(H6747&lt;0, "LOSS", H6747&gt;1000, "GREAT", H6747&gt;500, "GOOD", H6747&gt;=100, "OKAY", H6747&lt;100, "OKAY")</f>
        <v>OKAY</v>
      </c>
    </row>
    <row r="6748" spans="1:14">
      <c r="A6748" s="2">
        <v>42751</v>
      </c>
      <c r="B6748" s="2" t="str">
        <f>TEXT(A6748,"mmmm")</f>
        <v>January</v>
      </c>
      <c r="C6748" t="s">
        <v>79</v>
      </c>
      <c r="D6748" t="s">
        <v>22</v>
      </c>
      <c r="E6748" t="s">
        <v>21</v>
      </c>
      <c r="F6748" t="s">
        <v>44</v>
      </c>
      <c r="G6748" t="s">
        <v>881</v>
      </c>
      <c r="H6748">
        <v>27.92</v>
      </c>
      <c r="I6748">
        <v>4</v>
      </c>
      <c r="J6748">
        <v>8.1</v>
      </c>
      <c r="K6748" s="6">
        <f>J6748/H6748</f>
        <v>0.29011461318051573</v>
      </c>
      <c r="M6748" t="str">
        <f>LEFT(C6748, SEARCH(" ", C6748) - 1)</f>
        <v>Jack</v>
      </c>
      <c r="N6748" t="str" cm="1">
        <f t="array" ref="N6748">_xlfn.IFS(H6748&lt;0, "LOSS", H6748&gt;1000, "GREAT", H6748&gt;500, "GOOD", H6748&gt;=100, "OKAY", H6748&lt;100, "OKAY")</f>
        <v>OKAY</v>
      </c>
    </row>
    <row r="6749" spans="1:14">
      <c r="A6749" s="2">
        <v>42751</v>
      </c>
      <c r="B6749" s="2" t="str">
        <f>TEXT(A6749,"mmmm")</f>
        <v>January</v>
      </c>
      <c r="C6749" t="s">
        <v>79</v>
      </c>
      <c r="D6749" t="s">
        <v>22</v>
      </c>
      <c r="E6749" t="s">
        <v>21</v>
      </c>
      <c r="F6749" t="s">
        <v>51</v>
      </c>
      <c r="G6749" t="s">
        <v>902</v>
      </c>
      <c r="H6749">
        <v>399.67</v>
      </c>
      <c r="I6749">
        <v>7</v>
      </c>
      <c r="J6749">
        <v>-14.99</v>
      </c>
      <c r="K6749" s="6">
        <f>J6749/H6749</f>
        <v>-3.7505942402482048E-2</v>
      </c>
      <c r="M6749" t="str">
        <f>LEFT(C6749, SEARCH(" ", C6749) - 1)</f>
        <v>Jack</v>
      </c>
      <c r="N6749" t="str" cm="1">
        <f t="array" ref="N6749">_xlfn.IFS(H6749&lt;0, "LOSS", H6749&gt;1000, "GREAT", H6749&gt;500, "GOOD", H6749&gt;=100, "OKAY", H6749&lt;100, "OKAY")</f>
        <v>OKAY</v>
      </c>
    </row>
    <row r="6750" spans="1:14">
      <c r="A6750" s="2">
        <v>42751</v>
      </c>
      <c r="B6750" s="2" t="str">
        <f>TEXT(A6750,"mmmm")</f>
        <v>January</v>
      </c>
      <c r="C6750" t="s">
        <v>1784</v>
      </c>
      <c r="D6750" t="s">
        <v>32</v>
      </c>
      <c r="E6750" t="s">
        <v>23</v>
      </c>
      <c r="F6750" t="s">
        <v>38</v>
      </c>
      <c r="G6750" t="s">
        <v>912</v>
      </c>
      <c r="H6750">
        <v>5443.96</v>
      </c>
      <c r="I6750">
        <v>4</v>
      </c>
      <c r="J6750">
        <v>2504.2199999999998</v>
      </c>
      <c r="K6750" s="6">
        <f>J6750/H6750</f>
        <v>0.45999970609629753</v>
      </c>
      <c r="M6750" t="str">
        <f>LEFT(C6750, SEARCH(" ", C6750) - 1)</f>
        <v>Andy</v>
      </c>
      <c r="N6750" t="str" cm="1">
        <f t="array" ref="N6750">_xlfn.IFS(H6750&lt;0, "LOSS", H6750&gt;1000, "GREAT", H6750&gt;500, "GOOD", H6750&gt;=100, "OKAY", H6750&lt;100, "OKAY")</f>
        <v>GREAT</v>
      </c>
    </row>
    <row r="6751" spans="1:14">
      <c r="A6751" s="2">
        <v>42751</v>
      </c>
      <c r="B6751" s="2" t="str">
        <f>TEXT(A6751,"mmmm")</f>
        <v>January</v>
      </c>
      <c r="C6751" t="s">
        <v>1784</v>
      </c>
      <c r="D6751" t="s">
        <v>32</v>
      </c>
      <c r="E6751" t="s">
        <v>21</v>
      </c>
      <c r="F6751" t="s">
        <v>40</v>
      </c>
      <c r="G6751" t="s">
        <v>1564</v>
      </c>
      <c r="H6751">
        <v>302.67</v>
      </c>
      <c r="I6751">
        <v>3</v>
      </c>
      <c r="J6751">
        <v>72.64</v>
      </c>
      <c r="K6751" s="6">
        <f>J6751/H6751</f>
        <v>0.23999735685730333</v>
      </c>
      <c r="M6751" t="str">
        <f>LEFT(C6751, SEARCH(" ", C6751) - 1)</f>
        <v>Andy</v>
      </c>
      <c r="N6751" t="str" cm="1">
        <f t="array" ref="N6751">_xlfn.IFS(H6751&lt;0, "LOSS", H6751&gt;1000, "GREAT", H6751&gt;500, "GOOD", H6751&gt;=100, "OKAY", H6751&lt;100, "OKAY")</f>
        <v>OKAY</v>
      </c>
    </row>
    <row r="6752" spans="1:14">
      <c r="A6752" s="2">
        <v>42751</v>
      </c>
      <c r="B6752" s="2" t="str">
        <f>TEXT(A6752,"mmmm")</f>
        <v>January</v>
      </c>
      <c r="C6752" t="s">
        <v>1784</v>
      </c>
      <c r="D6752" t="s">
        <v>32</v>
      </c>
      <c r="E6752" t="s">
        <v>23</v>
      </c>
      <c r="F6752" t="s">
        <v>47</v>
      </c>
      <c r="G6752" t="s">
        <v>2594</v>
      </c>
      <c r="H6752">
        <v>56.07</v>
      </c>
      <c r="I6752">
        <v>7</v>
      </c>
      <c r="J6752">
        <v>25.23</v>
      </c>
      <c r="K6752" s="6">
        <f>J6752/H6752</f>
        <v>0.44997324772605674</v>
      </c>
      <c r="M6752" t="str">
        <f>LEFT(C6752, SEARCH(" ", C6752) - 1)</f>
        <v>Andy</v>
      </c>
      <c r="N6752" t="str" cm="1">
        <f t="array" ref="N6752">_xlfn.IFS(H6752&lt;0, "LOSS", H6752&gt;1000, "GREAT", H6752&gt;500, "GOOD", H6752&gt;=100, "OKAY", H6752&lt;100, "OKAY")</f>
        <v>OKAY</v>
      </c>
    </row>
    <row r="6753" spans="1:14">
      <c r="A6753" s="2">
        <v>42754</v>
      </c>
      <c r="B6753" s="2" t="str">
        <f>TEXT(A6753,"mmmm")</f>
        <v>January</v>
      </c>
      <c r="C6753" t="s">
        <v>967</v>
      </c>
      <c r="D6753" t="s">
        <v>26</v>
      </c>
      <c r="E6753" t="s">
        <v>23</v>
      </c>
      <c r="F6753" t="s">
        <v>45</v>
      </c>
      <c r="G6753" t="s">
        <v>2338</v>
      </c>
      <c r="H6753">
        <v>6</v>
      </c>
      <c r="I6753">
        <v>2</v>
      </c>
      <c r="J6753">
        <v>2.1</v>
      </c>
      <c r="K6753" s="6">
        <f>J6753/H6753</f>
        <v>0.35000000000000003</v>
      </c>
      <c r="M6753" t="str">
        <f>LEFT(C6753, SEARCH(" ", C6753) - 1)</f>
        <v>Dan</v>
      </c>
      <c r="N6753" t="str" cm="1">
        <f t="array" ref="N6753">_xlfn.IFS(H6753&lt;0, "LOSS", H6753&gt;1000, "GREAT", H6753&gt;500, "GOOD", H6753&gt;=100, "OKAY", H6753&lt;100, "OKAY")</f>
        <v>OKAY</v>
      </c>
    </row>
    <row r="6754" spans="1:14">
      <c r="A6754" s="2">
        <v>42754</v>
      </c>
      <c r="B6754" s="2" t="str">
        <f>TEXT(A6754,"mmmm")</f>
        <v>January</v>
      </c>
      <c r="C6754" t="s">
        <v>2707</v>
      </c>
      <c r="D6754" t="s">
        <v>27</v>
      </c>
      <c r="E6754" t="s">
        <v>25</v>
      </c>
      <c r="F6754" t="s">
        <v>48</v>
      </c>
      <c r="G6754" t="s">
        <v>733</v>
      </c>
      <c r="H6754">
        <v>429.6</v>
      </c>
      <c r="I6754">
        <v>2</v>
      </c>
      <c r="J6754">
        <v>-93.08</v>
      </c>
      <c r="K6754" s="6">
        <f>J6754/H6754</f>
        <v>-0.21666666666666665</v>
      </c>
      <c r="M6754" t="str">
        <f>LEFT(C6754, SEARCH(" ", C6754) - 1)</f>
        <v>Neola</v>
      </c>
      <c r="N6754" t="str" cm="1">
        <f t="array" ref="N6754">_xlfn.IFS(H6754&lt;0, "LOSS", H6754&gt;1000, "GREAT", H6754&gt;500, "GOOD", H6754&gt;=100, "OKAY", H6754&lt;100, "OKAY")</f>
        <v>OKAY</v>
      </c>
    </row>
    <row r="6755" spans="1:14">
      <c r="A6755" s="2">
        <v>42754</v>
      </c>
      <c r="B6755" s="2" t="str">
        <f>TEXT(A6755,"mmmm")</f>
        <v>January</v>
      </c>
      <c r="C6755" t="s">
        <v>2707</v>
      </c>
      <c r="D6755" t="s">
        <v>27</v>
      </c>
      <c r="E6755" t="s">
        <v>21</v>
      </c>
      <c r="F6755" t="s">
        <v>44</v>
      </c>
      <c r="G6755" t="s">
        <v>1814</v>
      </c>
      <c r="H6755">
        <v>31.97</v>
      </c>
      <c r="I6755">
        <v>2</v>
      </c>
      <c r="J6755">
        <v>6.39</v>
      </c>
      <c r="K6755" s="6">
        <f>J6755/H6755</f>
        <v>0.19987488270253362</v>
      </c>
      <c r="M6755" t="str">
        <f>LEFT(C6755, SEARCH(" ", C6755) - 1)</f>
        <v>Neola</v>
      </c>
      <c r="N6755" t="str" cm="1">
        <f t="array" ref="N6755">_xlfn.IFS(H6755&lt;0, "LOSS", H6755&gt;1000, "GREAT", H6755&gt;500, "GOOD", H6755&gt;=100, "OKAY", H6755&lt;100, "OKAY")</f>
        <v>OKAY</v>
      </c>
    </row>
    <row r="6756" spans="1:14">
      <c r="A6756" s="2">
        <v>42754</v>
      </c>
      <c r="B6756" s="2" t="str">
        <f>TEXT(A6756,"mmmm")</f>
        <v>January</v>
      </c>
      <c r="C6756" t="s">
        <v>2707</v>
      </c>
      <c r="D6756" t="s">
        <v>27</v>
      </c>
      <c r="E6756" t="s">
        <v>21</v>
      </c>
      <c r="F6756" t="s">
        <v>40</v>
      </c>
      <c r="G6756" t="s">
        <v>2123</v>
      </c>
      <c r="H6756">
        <v>887.27</v>
      </c>
      <c r="I6756">
        <v>3</v>
      </c>
      <c r="J6756">
        <v>-63.38</v>
      </c>
      <c r="K6756" s="6">
        <f>J6756/H6756</f>
        <v>-7.1432596616587962E-2</v>
      </c>
      <c r="M6756" t="str">
        <f>LEFT(C6756, SEARCH(" ", C6756) - 1)</f>
        <v>Neola</v>
      </c>
      <c r="N6756" t="str" cm="1">
        <f t="array" ref="N6756">_xlfn.IFS(H6756&lt;0, "LOSS", H6756&gt;1000, "GREAT", H6756&gt;500, "GOOD", H6756&gt;=100, "OKAY", H6756&lt;100, "OKAY")</f>
        <v>GOOD</v>
      </c>
    </row>
    <row r="6757" spans="1:14">
      <c r="A6757" s="2">
        <v>42754</v>
      </c>
      <c r="B6757" s="2" t="str">
        <f>TEXT(A6757,"mmmm")</f>
        <v>January</v>
      </c>
      <c r="C6757" t="s">
        <v>2707</v>
      </c>
      <c r="D6757" t="s">
        <v>27</v>
      </c>
      <c r="E6757" t="s">
        <v>23</v>
      </c>
      <c r="F6757" t="s">
        <v>47</v>
      </c>
      <c r="G6757" t="s">
        <v>2724</v>
      </c>
      <c r="H6757">
        <v>21.7</v>
      </c>
      <c r="I6757">
        <v>4</v>
      </c>
      <c r="J6757">
        <v>7.05</v>
      </c>
      <c r="K6757" s="6">
        <f>J6757/H6757</f>
        <v>0.32488479262672809</v>
      </c>
      <c r="M6757" t="str">
        <f>LEFT(C6757, SEARCH(" ", C6757) - 1)</f>
        <v>Neola</v>
      </c>
      <c r="N6757" t="str" cm="1">
        <f t="array" ref="N6757">_xlfn.IFS(H6757&lt;0, "LOSS", H6757&gt;1000, "GREAT", H6757&gt;500, "GOOD", H6757&gt;=100, "OKAY", H6757&lt;100, "OKAY")</f>
        <v>OKAY</v>
      </c>
    </row>
    <row r="6758" spans="1:14">
      <c r="A6758" s="2">
        <v>42754</v>
      </c>
      <c r="B6758" s="2" t="str">
        <f>TEXT(A6758,"mmmm")</f>
        <v>January</v>
      </c>
      <c r="C6758" t="s">
        <v>740</v>
      </c>
      <c r="D6758" t="s">
        <v>321</v>
      </c>
      <c r="E6758" t="s">
        <v>23</v>
      </c>
      <c r="F6758" t="s">
        <v>47</v>
      </c>
      <c r="G6758" t="s">
        <v>2280</v>
      </c>
      <c r="H6758">
        <v>79.92</v>
      </c>
      <c r="I6758">
        <v>4</v>
      </c>
      <c r="J6758">
        <v>37.56</v>
      </c>
      <c r="K6758" s="6">
        <f>J6758/H6758</f>
        <v>0.46996996996996998</v>
      </c>
      <c r="M6758" t="str">
        <f>LEFT(C6758, SEARCH(" ", C6758) - 1)</f>
        <v>Raymond</v>
      </c>
      <c r="N6758" t="str" cm="1">
        <f t="array" ref="N6758">_xlfn.IFS(H6758&lt;0, "LOSS", H6758&gt;1000, "GREAT", H6758&gt;500, "GOOD", H6758&gt;=100, "OKAY", H6758&lt;100, "OKAY")</f>
        <v>OKAY</v>
      </c>
    </row>
    <row r="6759" spans="1:14">
      <c r="A6759" s="2">
        <v>42754</v>
      </c>
      <c r="B6759" s="2" t="str">
        <f>TEXT(A6759,"mmmm")</f>
        <v>January</v>
      </c>
      <c r="C6759" t="s">
        <v>740</v>
      </c>
      <c r="D6759" t="s">
        <v>321</v>
      </c>
      <c r="E6759" t="s">
        <v>23</v>
      </c>
      <c r="F6759" t="s">
        <v>47</v>
      </c>
      <c r="G6759" t="s">
        <v>1019</v>
      </c>
      <c r="H6759">
        <v>12.28</v>
      </c>
      <c r="I6759">
        <v>1</v>
      </c>
      <c r="J6759">
        <v>5.77</v>
      </c>
      <c r="K6759" s="6">
        <f>J6759/H6759</f>
        <v>0.46986970684039087</v>
      </c>
      <c r="M6759" t="str">
        <f>LEFT(C6759, SEARCH(" ", C6759) - 1)</f>
        <v>Raymond</v>
      </c>
      <c r="N6759" t="str" cm="1">
        <f t="array" ref="N6759">_xlfn.IFS(H6759&lt;0, "LOSS", H6759&gt;1000, "GREAT", H6759&gt;500, "GOOD", H6759&gt;=100, "OKAY", H6759&lt;100, "OKAY")</f>
        <v>OKAY</v>
      </c>
    </row>
    <row r="6760" spans="1:14">
      <c r="A6760" s="2">
        <v>42754</v>
      </c>
      <c r="B6760" s="2" t="str">
        <f>TEXT(A6760,"mmmm")</f>
        <v>January</v>
      </c>
      <c r="C6760" t="s">
        <v>740</v>
      </c>
      <c r="D6760" t="s">
        <v>321</v>
      </c>
      <c r="E6760" t="s">
        <v>23</v>
      </c>
      <c r="F6760" t="s">
        <v>36</v>
      </c>
      <c r="G6760" t="s">
        <v>1914</v>
      </c>
      <c r="H6760">
        <v>542.94000000000005</v>
      </c>
      <c r="I6760">
        <v>3</v>
      </c>
      <c r="J6760">
        <v>152.02000000000001</v>
      </c>
      <c r="K6760" s="6">
        <f>J6760/H6760</f>
        <v>0.27999410616274356</v>
      </c>
      <c r="M6760" t="str">
        <f>LEFT(C6760, SEARCH(" ", C6760) - 1)</f>
        <v>Raymond</v>
      </c>
      <c r="N6760" t="str" cm="1">
        <f t="array" ref="N6760">_xlfn.IFS(H6760&lt;0, "LOSS", H6760&gt;1000, "GREAT", H6760&gt;500, "GOOD", H6760&gt;=100, "OKAY", H6760&lt;100, "OKAY")</f>
        <v>GOOD</v>
      </c>
    </row>
    <row r="6761" spans="1:14">
      <c r="A6761" s="2">
        <v>42754</v>
      </c>
      <c r="B6761" s="2" t="str">
        <f>TEXT(A6761,"mmmm")</f>
        <v>January</v>
      </c>
      <c r="C6761" t="s">
        <v>740</v>
      </c>
      <c r="D6761" t="s">
        <v>321</v>
      </c>
      <c r="E6761" t="s">
        <v>23</v>
      </c>
      <c r="F6761" t="s">
        <v>42</v>
      </c>
      <c r="G6761" t="s">
        <v>489</v>
      </c>
      <c r="H6761">
        <v>2.04</v>
      </c>
      <c r="I6761">
        <v>1</v>
      </c>
      <c r="J6761">
        <v>0.96</v>
      </c>
      <c r="K6761" s="6">
        <f>J6761/H6761</f>
        <v>0.47058823529411764</v>
      </c>
      <c r="M6761" t="str">
        <f>LEFT(C6761, SEARCH(" ", C6761) - 1)</f>
        <v>Raymond</v>
      </c>
      <c r="N6761" t="str" cm="1">
        <f t="array" ref="N6761">_xlfn.IFS(H6761&lt;0, "LOSS", H6761&gt;1000, "GREAT", H6761&gt;500, "GOOD", H6761&gt;=100, "OKAY", H6761&lt;100, "OKAY")</f>
        <v>OKAY</v>
      </c>
    </row>
    <row r="6762" spans="1:14">
      <c r="A6762" s="2">
        <v>42755</v>
      </c>
      <c r="B6762" s="2" t="str">
        <f>TEXT(A6762,"mmmm")</f>
        <v>January</v>
      </c>
      <c r="C6762" t="s">
        <v>2595</v>
      </c>
      <c r="D6762" t="s">
        <v>24</v>
      </c>
      <c r="E6762" t="s">
        <v>21</v>
      </c>
      <c r="F6762" t="s">
        <v>40</v>
      </c>
      <c r="G6762" t="s">
        <v>783</v>
      </c>
      <c r="H6762">
        <v>207.85</v>
      </c>
      <c r="I6762">
        <v>3</v>
      </c>
      <c r="J6762">
        <v>2.31</v>
      </c>
      <c r="K6762" s="6">
        <f>J6762/H6762</f>
        <v>1.1113783978830888E-2</v>
      </c>
      <c r="M6762" t="str">
        <f>LEFT(C6762, SEARCH(" ", C6762) - 1)</f>
        <v>Cynthia</v>
      </c>
      <c r="N6762" t="str" cm="1">
        <f t="array" ref="N6762">_xlfn.IFS(H6762&lt;0, "LOSS", H6762&gt;1000, "GREAT", H6762&gt;500, "GOOD", H6762&gt;=100, "OKAY", H6762&lt;100, "OKAY")</f>
        <v>OKAY</v>
      </c>
    </row>
    <row r="6763" spans="1:14">
      <c r="A6763" s="2">
        <v>42755</v>
      </c>
      <c r="B6763" s="2" t="str">
        <f>TEXT(A6763,"mmmm")</f>
        <v>January</v>
      </c>
      <c r="C6763" t="s">
        <v>1472</v>
      </c>
      <c r="D6763" t="s">
        <v>22</v>
      </c>
      <c r="E6763" t="s">
        <v>25</v>
      </c>
      <c r="F6763" t="s">
        <v>48</v>
      </c>
      <c r="G6763" t="s">
        <v>584</v>
      </c>
      <c r="H6763">
        <v>160.78</v>
      </c>
      <c r="I6763">
        <v>3</v>
      </c>
      <c r="J6763">
        <v>10.050000000000001</v>
      </c>
      <c r="K6763" s="6">
        <f>J6763/H6763</f>
        <v>6.2507774598830709E-2</v>
      </c>
      <c r="M6763" t="str">
        <f>LEFT(C6763, SEARCH(" ", C6763) - 1)</f>
        <v>Thea</v>
      </c>
      <c r="N6763" t="str" cm="1">
        <f t="array" ref="N6763">_xlfn.IFS(H6763&lt;0, "LOSS", H6763&gt;1000, "GREAT", H6763&gt;500, "GOOD", H6763&gt;=100, "OKAY", H6763&lt;100, "OKAY")</f>
        <v>OKAY</v>
      </c>
    </row>
    <row r="6764" spans="1:14">
      <c r="A6764" s="2">
        <v>42755</v>
      </c>
      <c r="B6764" s="2" t="str">
        <f>TEXT(A6764,"mmmm")</f>
        <v>January</v>
      </c>
      <c r="C6764" t="s">
        <v>304</v>
      </c>
      <c r="D6764" t="s">
        <v>22</v>
      </c>
      <c r="E6764" t="s">
        <v>23</v>
      </c>
      <c r="F6764" t="s">
        <v>37</v>
      </c>
      <c r="G6764" t="s">
        <v>292</v>
      </c>
      <c r="H6764">
        <v>24.2</v>
      </c>
      <c r="I6764">
        <v>5</v>
      </c>
      <c r="J6764">
        <v>7.99</v>
      </c>
      <c r="K6764" s="6">
        <f>J6764/H6764</f>
        <v>0.33016528925619837</v>
      </c>
      <c r="M6764" t="str">
        <f>LEFT(C6764, SEARCH(" ", C6764) - 1)</f>
        <v>Tamara</v>
      </c>
      <c r="N6764" t="str" cm="1">
        <f t="array" ref="N6764">_xlfn.IFS(H6764&lt;0, "LOSS", H6764&gt;1000, "GREAT", H6764&gt;500, "GOOD", H6764&gt;=100, "OKAY", H6764&lt;100, "OKAY")</f>
        <v>OKAY</v>
      </c>
    </row>
    <row r="6765" spans="1:14">
      <c r="A6765" s="2">
        <v>42755</v>
      </c>
      <c r="B6765" s="2" t="str">
        <f>TEXT(A6765,"mmmm")</f>
        <v>January</v>
      </c>
      <c r="C6765" t="s">
        <v>304</v>
      </c>
      <c r="D6765" t="s">
        <v>22</v>
      </c>
      <c r="E6765" t="s">
        <v>25</v>
      </c>
      <c r="F6765" t="s">
        <v>48</v>
      </c>
      <c r="G6765" t="s">
        <v>1425</v>
      </c>
      <c r="H6765">
        <v>359.98</v>
      </c>
      <c r="I6765">
        <v>3</v>
      </c>
      <c r="J6765">
        <v>130.49</v>
      </c>
      <c r="K6765" s="6">
        <f>J6765/H6765</f>
        <v>0.36249236068670482</v>
      </c>
      <c r="M6765" t="str">
        <f>LEFT(C6765, SEARCH(" ", C6765) - 1)</f>
        <v>Tamara</v>
      </c>
      <c r="N6765" t="str" cm="1">
        <f t="array" ref="N6765">_xlfn.IFS(H6765&lt;0, "LOSS", H6765&gt;1000, "GREAT", H6765&gt;500, "GOOD", H6765&gt;=100, "OKAY", H6765&lt;100, "OKAY")</f>
        <v>OKAY</v>
      </c>
    </row>
    <row r="6766" spans="1:14">
      <c r="A6766" s="2">
        <v>42755</v>
      </c>
      <c r="B6766" s="2" t="str">
        <f>TEXT(A6766,"mmmm")</f>
        <v>January</v>
      </c>
      <c r="C6766" t="s">
        <v>1567</v>
      </c>
      <c r="D6766" t="s">
        <v>100</v>
      </c>
      <c r="E6766" t="s">
        <v>23</v>
      </c>
      <c r="F6766" t="s">
        <v>37</v>
      </c>
      <c r="G6766" t="s">
        <v>2467</v>
      </c>
      <c r="H6766">
        <v>3.52</v>
      </c>
      <c r="I6766">
        <v>2</v>
      </c>
      <c r="J6766">
        <v>1.02</v>
      </c>
      <c r="K6766" s="6">
        <f>J6766/H6766</f>
        <v>0.28977272727272729</v>
      </c>
      <c r="M6766" t="str">
        <f>LEFT(C6766, SEARCH(" ", C6766) - 1)</f>
        <v>Jeremy</v>
      </c>
      <c r="N6766" t="str" cm="1">
        <f t="array" ref="N6766">_xlfn.IFS(H6766&lt;0, "LOSS", H6766&gt;1000, "GREAT", H6766&gt;500, "GOOD", H6766&gt;=100, "OKAY", H6766&lt;100, "OKAY")</f>
        <v>OKAY</v>
      </c>
    </row>
    <row r="6767" spans="1:14">
      <c r="A6767" s="2">
        <v>42755</v>
      </c>
      <c r="B6767" s="2" t="str">
        <f>TEXT(A6767,"mmmm")</f>
        <v>January</v>
      </c>
      <c r="C6767" t="s">
        <v>1695</v>
      </c>
      <c r="D6767" t="s">
        <v>29</v>
      </c>
      <c r="E6767" t="s">
        <v>23</v>
      </c>
      <c r="F6767" t="s">
        <v>45</v>
      </c>
      <c r="G6767" t="s">
        <v>671</v>
      </c>
      <c r="H6767">
        <v>11.52</v>
      </c>
      <c r="I6767">
        <v>5</v>
      </c>
      <c r="J6767">
        <v>4.18</v>
      </c>
      <c r="K6767" s="6">
        <f>J6767/H6767</f>
        <v>0.36284722222222221</v>
      </c>
      <c r="M6767" t="str">
        <f>LEFT(C6767, SEARCH(" ", C6767) - 1)</f>
        <v>Maris</v>
      </c>
      <c r="N6767" t="str" cm="1">
        <f t="array" ref="N6767">_xlfn.IFS(H6767&lt;0, "LOSS", H6767&gt;1000, "GREAT", H6767&gt;500, "GOOD", H6767&gt;=100, "OKAY", H6767&lt;100, "OKAY")</f>
        <v>OKAY</v>
      </c>
    </row>
    <row r="6768" spans="1:14">
      <c r="A6768" s="2">
        <v>42756</v>
      </c>
      <c r="B6768" s="2" t="str">
        <f>TEXT(A6768,"mmmm")</f>
        <v>January</v>
      </c>
      <c r="C6768" t="s">
        <v>1011</v>
      </c>
      <c r="D6768" t="s">
        <v>28</v>
      </c>
      <c r="E6768" t="s">
        <v>23</v>
      </c>
      <c r="F6768" t="s">
        <v>49</v>
      </c>
      <c r="G6768" t="s">
        <v>394</v>
      </c>
      <c r="H6768">
        <v>242.94</v>
      </c>
      <c r="I6768">
        <v>3</v>
      </c>
      <c r="J6768">
        <v>9.7200000000000006</v>
      </c>
      <c r="K6768" s="6">
        <f>J6768/H6768</f>
        <v>4.000987898246481E-2</v>
      </c>
      <c r="M6768" t="str">
        <f>LEFT(C6768, SEARCH(" ", C6768) - 1)</f>
        <v>Darrin</v>
      </c>
      <c r="N6768" t="str" cm="1">
        <f t="array" ref="N6768">_xlfn.IFS(H6768&lt;0, "LOSS", H6768&gt;1000, "GREAT", H6768&gt;500, "GOOD", H6768&gt;=100, "OKAY", H6768&lt;100, "OKAY")</f>
        <v>OKAY</v>
      </c>
    </row>
    <row r="6769" spans="1:14">
      <c r="A6769" s="2">
        <v>42756</v>
      </c>
      <c r="B6769" s="2" t="str">
        <f>TEXT(A6769,"mmmm")</f>
        <v>January</v>
      </c>
      <c r="C6769" t="s">
        <v>1011</v>
      </c>
      <c r="D6769" t="s">
        <v>28</v>
      </c>
      <c r="E6769" t="s">
        <v>25</v>
      </c>
      <c r="F6769" t="s">
        <v>35</v>
      </c>
      <c r="G6769" t="s">
        <v>1556</v>
      </c>
      <c r="H6769">
        <v>179.97</v>
      </c>
      <c r="I6769">
        <v>3</v>
      </c>
      <c r="J6769">
        <v>86.39</v>
      </c>
      <c r="K6769" s="6">
        <f>J6769/H6769</f>
        <v>0.48002444851919768</v>
      </c>
      <c r="M6769" t="str">
        <f>LEFT(C6769, SEARCH(" ", C6769) - 1)</f>
        <v>Darrin</v>
      </c>
      <c r="N6769" t="str" cm="1">
        <f t="array" ref="N6769">_xlfn.IFS(H6769&lt;0, "LOSS", H6769&gt;1000, "GREAT", H6769&gt;500, "GOOD", H6769&gt;=100, "OKAY", H6769&lt;100, "OKAY")</f>
        <v>OKAY</v>
      </c>
    </row>
    <row r="6770" spans="1:14">
      <c r="A6770" s="2">
        <v>42756</v>
      </c>
      <c r="B6770" s="2" t="str">
        <f>TEXT(A6770,"mmmm")</f>
        <v>January</v>
      </c>
      <c r="C6770" t="s">
        <v>1011</v>
      </c>
      <c r="D6770" t="s">
        <v>28</v>
      </c>
      <c r="E6770" t="s">
        <v>23</v>
      </c>
      <c r="F6770" t="s">
        <v>38</v>
      </c>
      <c r="G6770" t="s">
        <v>865</v>
      </c>
      <c r="H6770">
        <v>99.7</v>
      </c>
      <c r="I6770">
        <v>6</v>
      </c>
      <c r="J6770">
        <v>33.65</v>
      </c>
      <c r="K6770" s="6">
        <f>J6770/H6770</f>
        <v>0.3375125376128385</v>
      </c>
      <c r="M6770" t="str">
        <f>LEFT(C6770, SEARCH(" ", C6770) - 1)</f>
        <v>Darrin</v>
      </c>
      <c r="N6770" t="str" cm="1">
        <f t="array" ref="N6770">_xlfn.IFS(H6770&lt;0, "LOSS", H6770&gt;1000, "GREAT", H6770&gt;500, "GOOD", H6770&gt;=100, "OKAY", H6770&lt;100, "OKAY")</f>
        <v>OKAY</v>
      </c>
    </row>
    <row r="6771" spans="1:14">
      <c r="A6771" s="2">
        <v>42756</v>
      </c>
      <c r="B6771" s="2" t="str">
        <f>TEXT(A6771,"mmmm")</f>
        <v>January</v>
      </c>
      <c r="C6771" t="s">
        <v>1011</v>
      </c>
      <c r="D6771" t="s">
        <v>28</v>
      </c>
      <c r="E6771" t="s">
        <v>23</v>
      </c>
      <c r="F6771" t="s">
        <v>38</v>
      </c>
      <c r="G6771" t="s">
        <v>264</v>
      </c>
      <c r="H6771">
        <v>27.94</v>
      </c>
      <c r="I6771">
        <v>4</v>
      </c>
      <c r="J6771">
        <v>9.43</v>
      </c>
      <c r="K6771" s="6">
        <f>J6771/H6771</f>
        <v>0.33750894774516821</v>
      </c>
      <c r="M6771" t="str">
        <f>LEFT(C6771, SEARCH(" ", C6771) - 1)</f>
        <v>Darrin</v>
      </c>
      <c r="N6771" t="str" cm="1">
        <f t="array" ref="N6771">_xlfn.IFS(H6771&lt;0, "LOSS", H6771&gt;1000, "GREAT", H6771&gt;500, "GOOD", H6771&gt;=100, "OKAY", H6771&lt;100, "OKAY")</f>
        <v>OKAY</v>
      </c>
    </row>
    <row r="6772" spans="1:14">
      <c r="A6772" s="2">
        <v>42756</v>
      </c>
      <c r="B6772" s="2" t="str">
        <f>TEXT(A6772,"mmmm")</f>
        <v>January</v>
      </c>
      <c r="C6772" t="s">
        <v>1011</v>
      </c>
      <c r="D6772" t="s">
        <v>28</v>
      </c>
      <c r="E6772" t="s">
        <v>21</v>
      </c>
      <c r="F6772" t="s">
        <v>39</v>
      </c>
      <c r="G6772" t="s">
        <v>2709</v>
      </c>
      <c r="H6772">
        <v>84.98</v>
      </c>
      <c r="I6772">
        <v>1</v>
      </c>
      <c r="J6772">
        <v>18.7</v>
      </c>
      <c r="K6772" s="6">
        <f>J6772/H6772</f>
        <v>0.22005177688867966</v>
      </c>
      <c r="M6772" t="str">
        <f>LEFT(C6772, SEARCH(" ", C6772) - 1)</f>
        <v>Darrin</v>
      </c>
      <c r="N6772" t="str" cm="1">
        <f t="array" ref="N6772">_xlfn.IFS(H6772&lt;0, "LOSS", H6772&gt;1000, "GREAT", H6772&gt;500, "GOOD", H6772&gt;=100, "OKAY", H6772&lt;100, "OKAY")</f>
        <v>OKAY</v>
      </c>
    </row>
    <row r="6773" spans="1:14">
      <c r="A6773" s="2">
        <v>42756</v>
      </c>
      <c r="B6773" s="2" t="str">
        <f>TEXT(A6773,"mmmm")</f>
        <v>January</v>
      </c>
      <c r="C6773" t="s">
        <v>1011</v>
      </c>
      <c r="D6773" t="s">
        <v>28</v>
      </c>
      <c r="E6773" t="s">
        <v>23</v>
      </c>
      <c r="F6773" t="s">
        <v>38</v>
      </c>
      <c r="G6773" t="s">
        <v>1201</v>
      </c>
      <c r="H6773">
        <v>18.72</v>
      </c>
      <c r="I6773">
        <v>5</v>
      </c>
      <c r="J6773">
        <v>6.55</v>
      </c>
      <c r="K6773" s="6">
        <f>J6773/H6773</f>
        <v>0.34989316239316243</v>
      </c>
      <c r="M6773" t="str">
        <f>LEFT(C6773, SEARCH(" ", C6773) - 1)</f>
        <v>Darrin</v>
      </c>
      <c r="N6773" t="str" cm="1">
        <f t="array" ref="N6773">_xlfn.IFS(H6773&lt;0, "LOSS", H6773&gt;1000, "GREAT", H6773&gt;500, "GOOD", H6773&gt;=100, "OKAY", H6773&lt;100, "OKAY")</f>
        <v>OKAY</v>
      </c>
    </row>
    <row r="6774" spans="1:14">
      <c r="A6774" s="2">
        <v>42756</v>
      </c>
      <c r="B6774" s="2" t="str">
        <f>TEXT(A6774,"mmmm")</f>
        <v>January</v>
      </c>
      <c r="C6774" t="s">
        <v>1890</v>
      </c>
      <c r="D6774" t="s">
        <v>33</v>
      </c>
      <c r="E6774" t="s">
        <v>23</v>
      </c>
      <c r="F6774" t="s">
        <v>49</v>
      </c>
      <c r="G6774" t="s">
        <v>1480</v>
      </c>
      <c r="H6774">
        <v>348.21</v>
      </c>
      <c r="I6774">
        <v>7</v>
      </c>
      <c r="J6774">
        <v>30.47</v>
      </c>
      <c r="K6774" s="6">
        <f>J6774/H6774</f>
        <v>8.7504666724103272E-2</v>
      </c>
      <c r="M6774" t="str">
        <f>LEFT(C6774, SEARCH(" ", C6774) - 1)</f>
        <v>Penelope</v>
      </c>
      <c r="N6774" t="str" cm="1">
        <f t="array" ref="N6774">_xlfn.IFS(H6774&lt;0, "LOSS", H6774&gt;1000, "GREAT", H6774&gt;500, "GOOD", H6774&gt;=100, "OKAY", H6774&lt;100, "OKAY")</f>
        <v>OKAY</v>
      </c>
    </row>
    <row r="6775" spans="1:14">
      <c r="A6775" s="2">
        <v>42756</v>
      </c>
      <c r="B6775" s="2" t="str">
        <f>TEXT(A6775,"mmmm")</f>
        <v>January</v>
      </c>
      <c r="C6775" t="s">
        <v>1890</v>
      </c>
      <c r="D6775" t="s">
        <v>33</v>
      </c>
      <c r="E6775" t="s">
        <v>23</v>
      </c>
      <c r="F6775" t="s">
        <v>38</v>
      </c>
      <c r="G6775" t="s">
        <v>1612</v>
      </c>
      <c r="H6775">
        <v>35.78</v>
      </c>
      <c r="I6775">
        <v>7</v>
      </c>
      <c r="J6775">
        <v>-28.63</v>
      </c>
      <c r="K6775" s="6">
        <f>J6775/H6775</f>
        <v>-0.80016769144773614</v>
      </c>
      <c r="M6775" t="str">
        <f>LEFT(C6775, SEARCH(" ", C6775) - 1)</f>
        <v>Penelope</v>
      </c>
      <c r="N6775" t="str" cm="1">
        <f t="array" ref="N6775">_xlfn.IFS(H6775&lt;0, "LOSS", H6775&gt;1000, "GREAT", H6775&gt;500, "GOOD", H6775&gt;=100, "OKAY", H6775&lt;100, "OKAY")</f>
        <v>OKAY</v>
      </c>
    </row>
    <row r="6776" spans="1:14">
      <c r="A6776" s="2">
        <v>42756</v>
      </c>
      <c r="B6776" s="2" t="str">
        <f>TEXT(A6776,"mmmm")</f>
        <v>January</v>
      </c>
      <c r="C6776" t="s">
        <v>2662</v>
      </c>
      <c r="D6776" t="s">
        <v>32</v>
      </c>
      <c r="E6776" t="s">
        <v>23</v>
      </c>
      <c r="F6776" t="s">
        <v>38</v>
      </c>
      <c r="G6776" t="s">
        <v>982</v>
      </c>
      <c r="H6776">
        <v>14.4</v>
      </c>
      <c r="I6776">
        <v>5</v>
      </c>
      <c r="J6776">
        <v>7.06</v>
      </c>
      <c r="K6776" s="6">
        <f>J6776/H6776</f>
        <v>0.49027777777777776</v>
      </c>
      <c r="M6776" t="str">
        <f>LEFT(C6776, SEARCH(" ", C6776) - 1)</f>
        <v>Mick</v>
      </c>
      <c r="N6776" t="str" cm="1">
        <f t="array" ref="N6776">_xlfn.IFS(H6776&lt;0, "LOSS", H6776&gt;1000, "GREAT", H6776&gt;500, "GOOD", H6776&gt;=100, "OKAY", H6776&lt;100, "OKAY")</f>
        <v>OKAY</v>
      </c>
    </row>
    <row r="6777" spans="1:14">
      <c r="A6777" s="2">
        <v>42756</v>
      </c>
      <c r="B6777" s="2" t="str">
        <f>TEXT(A6777,"mmmm")</f>
        <v>January</v>
      </c>
      <c r="C6777" t="s">
        <v>2662</v>
      </c>
      <c r="D6777" t="s">
        <v>32</v>
      </c>
      <c r="E6777" t="s">
        <v>25</v>
      </c>
      <c r="F6777" t="s">
        <v>35</v>
      </c>
      <c r="G6777" t="s">
        <v>2299</v>
      </c>
      <c r="H6777">
        <v>619.95000000000005</v>
      </c>
      <c r="I6777">
        <v>5</v>
      </c>
      <c r="J6777">
        <v>111.59</v>
      </c>
      <c r="K6777" s="6">
        <f>J6777/H6777</f>
        <v>0.17999838696669085</v>
      </c>
      <c r="M6777" t="str">
        <f>LEFT(C6777, SEARCH(" ", C6777) - 1)</f>
        <v>Mick</v>
      </c>
      <c r="N6777" t="str" cm="1">
        <f t="array" ref="N6777">_xlfn.IFS(H6777&lt;0, "LOSS", H6777&gt;1000, "GREAT", H6777&gt;500, "GOOD", H6777&gt;=100, "OKAY", H6777&lt;100, "OKAY")</f>
        <v>GOOD</v>
      </c>
    </row>
    <row r="6778" spans="1:14">
      <c r="A6778" s="2">
        <v>42756</v>
      </c>
      <c r="B6778" s="2" t="str">
        <f>TEXT(A6778,"mmmm")</f>
        <v>January</v>
      </c>
      <c r="C6778" t="s">
        <v>2662</v>
      </c>
      <c r="D6778" t="s">
        <v>32</v>
      </c>
      <c r="E6778" t="s">
        <v>23</v>
      </c>
      <c r="F6778" t="s">
        <v>38</v>
      </c>
      <c r="G6778" t="s">
        <v>254</v>
      </c>
      <c r="H6778">
        <v>89.52</v>
      </c>
      <c r="I6778">
        <v>4</v>
      </c>
      <c r="J6778">
        <v>42.07</v>
      </c>
      <c r="K6778" s="6">
        <f>J6778/H6778</f>
        <v>0.46995084897229672</v>
      </c>
      <c r="M6778" t="str">
        <f>LEFT(C6778, SEARCH(" ", C6778) - 1)</f>
        <v>Mick</v>
      </c>
      <c r="N6778" t="str" cm="1">
        <f t="array" ref="N6778">_xlfn.IFS(H6778&lt;0, "LOSS", H6778&gt;1000, "GREAT", H6778&gt;500, "GOOD", H6778&gt;=100, "OKAY", H6778&lt;100, "OKAY")</f>
        <v>OKAY</v>
      </c>
    </row>
    <row r="6779" spans="1:14">
      <c r="A6779" s="2">
        <v>42756</v>
      </c>
      <c r="B6779" s="2" t="str">
        <f>TEXT(A6779,"mmmm")</f>
        <v>January</v>
      </c>
      <c r="C6779" t="s">
        <v>2662</v>
      </c>
      <c r="D6779" t="s">
        <v>32</v>
      </c>
      <c r="E6779" t="s">
        <v>25</v>
      </c>
      <c r="F6779" t="s">
        <v>46</v>
      </c>
      <c r="G6779" t="s">
        <v>2729</v>
      </c>
      <c r="H6779">
        <v>350.97</v>
      </c>
      <c r="I6779">
        <v>3</v>
      </c>
      <c r="J6779">
        <v>152.09</v>
      </c>
      <c r="K6779" s="6">
        <f>J6779/H6779</f>
        <v>0.4333418810724563</v>
      </c>
      <c r="M6779" t="str">
        <f>LEFT(C6779, SEARCH(" ", C6779) - 1)</f>
        <v>Mick</v>
      </c>
      <c r="N6779" t="str" cm="1">
        <f t="array" ref="N6779">_xlfn.IFS(H6779&lt;0, "LOSS", H6779&gt;1000, "GREAT", H6779&gt;500, "GOOD", H6779&gt;=100, "OKAY", H6779&lt;100, "OKAY")</f>
        <v>OKAY</v>
      </c>
    </row>
    <row r="6780" spans="1:14">
      <c r="A6780" s="2">
        <v>42756</v>
      </c>
      <c r="B6780" s="2" t="str">
        <f>TEXT(A6780,"mmmm")</f>
        <v>January</v>
      </c>
      <c r="C6780" t="s">
        <v>2662</v>
      </c>
      <c r="D6780" t="s">
        <v>32</v>
      </c>
      <c r="E6780" t="s">
        <v>25</v>
      </c>
      <c r="F6780" t="s">
        <v>48</v>
      </c>
      <c r="G6780" t="s">
        <v>2258</v>
      </c>
      <c r="H6780">
        <v>164.99</v>
      </c>
      <c r="I6780">
        <v>1</v>
      </c>
      <c r="J6780">
        <v>49.5</v>
      </c>
      <c r="K6780" s="6">
        <f>J6780/H6780</f>
        <v>0.30001818292017696</v>
      </c>
      <c r="M6780" t="str">
        <f>LEFT(C6780, SEARCH(" ", C6780) - 1)</f>
        <v>Mick</v>
      </c>
      <c r="N6780" t="str" cm="1">
        <f t="array" ref="N6780">_xlfn.IFS(H6780&lt;0, "LOSS", H6780&gt;1000, "GREAT", H6780&gt;500, "GOOD", H6780&gt;=100, "OKAY", H6780&lt;100, "OKAY")</f>
        <v>OKAY</v>
      </c>
    </row>
    <row r="6781" spans="1:14">
      <c r="A6781" s="2">
        <v>42756</v>
      </c>
      <c r="B6781" s="2" t="str">
        <f>TEXT(A6781,"mmmm")</f>
        <v>January</v>
      </c>
      <c r="C6781" t="s">
        <v>2521</v>
      </c>
      <c r="D6781" t="s">
        <v>29</v>
      </c>
      <c r="E6781" t="s">
        <v>23</v>
      </c>
      <c r="F6781" t="s">
        <v>42</v>
      </c>
      <c r="G6781" t="s">
        <v>506</v>
      </c>
      <c r="H6781">
        <v>268.58</v>
      </c>
      <c r="I6781">
        <v>4</v>
      </c>
      <c r="J6781">
        <v>90.64</v>
      </c>
      <c r="K6781" s="6">
        <f>J6781/H6781</f>
        <v>0.33747859110879441</v>
      </c>
      <c r="M6781" t="str">
        <f>LEFT(C6781, SEARCH(" ", C6781) - 1)</f>
        <v>Bobby</v>
      </c>
      <c r="N6781" t="str" cm="1">
        <f t="array" ref="N6781">_xlfn.IFS(H6781&lt;0, "LOSS", H6781&gt;1000, "GREAT", H6781&gt;500, "GOOD", H6781&gt;=100, "OKAY", H6781&lt;100, "OKAY")</f>
        <v>OKAY</v>
      </c>
    </row>
    <row r="6782" spans="1:14">
      <c r="A6782" s="2">
        <v>42757</v>
      </c>
      <c r="B6782" s="2" t="str">
        <f>TEXT(A6782,"mmmm")</f>
        <v>January</v>
      </c>
      <c r="C6782" t="s">
        <v>1744</v>
      </c>
      <c r="D6782" t="s">
        <v>216</v>
      </c>
      <c r="E6782" t="s">
        <v>25</v>
      </c>
      <c r="F6782" t="s">
        <v>41</v>
      </c>
      <c r="G6782" t="s">
        <v>2730</v>
      </c>
      <c r="H6782">
        <v>2999.95</v>
      </c>
      <c r="I6782">
        <v>5</v>
      </c>
      <c r="J6782">
        <v>1379.98</v>
      </c>
      <c r="K6782" s="6">
        <f>J6782/H6782</f>
        <v>0.46000100001666699</v>
      </c>
      <c r="M6782" t="str">
        <f>LEFT(C6782, SEARCH(" ", C6782) - 1)</f>
        <v>Alan</v>
      </c>
      <c r="N6782" t="str" cm="1">
        <f t="array" ref="N6782">_xlfn.IFS(H6782&lt;0, "LOSS", H6782&gt;1000, "GREAT", H6782&gt;500, "GOOD", H6782&gt;=100, "OKAY", H6782&lt;100, "OKAY")</f>
        <v>GREAT</v>
      </c>
    </row>
    <row r="6783" spans="1:14">
      <c r="A6783" s="2">
        <v>42757</v>
      </c>
      <c r="B6783" s="2" t="str">
        <f>TEXT(A6783,"mmmm")</f>
        <v>January</v>
      </c>
      <c r="C6783" t="s">
        <v>1744</v>
      </c>
      <c r="D6783" t="s">
        <v>216</v>
      </c>
      <c r="E6783" t="s">
        <v>23</v>
      </c>
      <c r="F6783" t="s">
        <v>49</v>
      </c>
      <c r="G6783" t="s">
        <v>1926</v>
      </c>
      <c r="H6783">
        <v>51.45</v>
      </c>
      <c r="I6783">
        <v>3</v>
      </c>
      <c r="J6783">
        <v>13.89</v>
      </c>
      <c r="K6783" s="6">
        <f>J6783/H6783</f>
        <v>0.26997084548104955</v>
      </c>
      <c r="M6783" t="str">
        <f>LEFT(C6783, SEARCH(" ", C6783) - 1)</f>
        <v>Alan</v>
      </c>
      <c r="N6783" t="str" cm="1">
        <f t="array" ref="N6783">_xlfn.IFS(H6783&lt;0, "LOSS", H6783&gt;1000, "GREAT", H6783&gt;500, "GOOD", H6783&gt;=100, "OKAY", H6783&lt;100, "OKAY")</f>
        <v>OKAY</v>
      </c>
    </row>
    <row r="6784" spans="1:14">
      <c r="A6784" s="2">
        <v>42757</v>
      </c>
      <c r="B6784" s="2" t="str">
        <f>TEXT(A6784,"mmmm")</f>
        <v>January</v>
      </c>
      <c r="C6784" t="s">
        <v>1744</v>
      </c>
      <c r="D6784" t="s">
        <v>216</v>
      </c>
      <c r="E6784" t="s">
        <v>23</v>
      </c>
      <c r="F6784" t="s">
        <v>47</v>
      </c>
      <c r="G6784" t="s">
        <v>1186</v>
      </c>
      <c r="H6784">
        <v>11.96</v>
      </c>
      <c r="I6784">
        <v>2</v>
      </c>
      <c r="J6784">
        <v>5.38</v>
      </c>
      <c r="K6784" s="6">
        <f>J6784/H6784</f>
        <v>0.44983277591973242</v>
      </c>
      <c r="M6784" t="str">
        <f>LEFT(C6784, SEARCH(" ", C6784) - 1)</f>
        <v>Alan</v>
      </c>
      <c r="N6784" t="str" cm="1">
        <f t="array" ref="N6784">_xlfn.IFS(H6784&lt;0, "LOSS", H6784&gt;1000, "GREAT", H6784&gt;500, "GOOD", H6784&gt;=100, "OKAY", H6784&lt;100, "OKAY")</f>
        <v>OKAY</v>
      </c>
    </row>
    <row r="6785" spans="1:14">
      <c r="A6785" s="2">
        <v>42757</v>
      </c>
      <c r="B6785" s="2" t="str">
        <f>TEXT(A6785,"mmmm")</f>
        <v>January</v>
      </c>
      <c r="C6785" t="s">
        <v>1744</v>
      </c>
      <c r="D6785" t="s">
        <v>216</v>
      </c>
      <c r="E6785" t="s">
        <v>23</v>
      </c>
      <c r="F6785" t="s">
        <v>49</v>
      </c>
      <c r="G6785" t="s">
        <v>1191</v>
      </c>
      <c r="H6785">
        <v>1126.02</v>
      </c>
      <c r="I6785">
        <v>3</v>
      </c>
      <c r="J6785">
        <v>56.3</v>
      </c>
      <c r="K6785" s="6">
        <f>J6785/H6785</f>
        <v>4.9999111916306994E-2</v>
      </c>
      <c r="M6785" t="str">
        <f>LEFT(C6785, SEARCH(" ", C6785) - 1)</f>
        <v>Alan</v>
      </c>
      <c r="N6785" t="str" cm="1">
        <f t="array" ref="N6785">_xlfn.IFS(H6785&lt;0, "LOSS", H6785&gt;1000, "GREAT", H6785&gt;500, "GOOD", H6785&gt;=100, "OKAY", H6785&lt;100, "OKAY")</f>
        <v>GREAT</v>
      </c>
    </row>
    <row r="6786" spans="1:14">
      <c r="A6786" s="2">
        <v>42757</v>
      </c>
      <c r="B6786" s="2" t="str">
        <f>TEXT(A6786,"mmmm")</f>
        <v>January</v>
      </c>
      <c r="C6786" t="s">
        <v>613</v>
      </c>
      <c r="D6786" t="s">
        <v>29</v>
      </c>
      <c r="E6786" t="s">
        <v>23</v>
      </c>
      <c r="F6786" t="s">
        <v>43</v>
      </c>
      <c r="G6786" t="s">
        <v>233</v>
      </c>
      <c r="H6786">
        <v>15.12</v>
      </c>
      <c r="I6786">
        <v>5</v>
      </c>
      <c r="J6786">
        <v>4.91</v>
      </c>
      <c r="K6786" s="6">
        <f>J6786/H6786</f>
        <v>0.32473544973544977</v>
      </c>
      <c r="M6786" t="str">
        <f>LEFT(C6786, SEARCH(" ", C6786) - 1)</f>
        <v>Edward</v>
      </c>
      <c r="N6786" t="str" cm="1">
        <f t="array" ref="N6786">_xlfn.IFS(H6786&lt;0, "LOSS", H6786&gt;1000, "GREAT", H6786&gt;500, "GOOD", H6786&gt;=100, "OKAY", H6786&lt;100, "OKAY")</f>
        <v>OKAY</v>
      </c>
    </row>
    <row r="6787" spans="1:14">
      <c r="A6787" s="2">
        <v>42757</v>
      </c>
      <c r="B6787" s="2" t="str">
        <f>TEXT(A6787,"mmmm")</f>
        <v>January</v>
      </c>
      <c r="C6787" t="s">
        <v>613</v>
      </c>
      <c r="D6787" t="s">
        <v>29</v>
      </c>
      <c r="E6787" t="s">
        <v>23</v>
      </c>
      <c r="F6787" t="s">
        <v>37</v>
      </c>
      <c r="G6787" t="s">
        <v>1071</v>
      </c>
      <c r="H6787">
        <v>7.87</v>
      </c>
      <c r="I6787">
        <v>3</v>
      </c>
      <c r="J6787">
        <v>0.89</v>
      </c>
      <c r="K6787" s="6">
        <f>J6787/H6787</f>
        <v>0.11308767471410419</v>
      </c>
      <c r="M6787" t="str">
        <f>LEFT(C6787, SEARCH(" ", C6787) - 1)</f>
        <v>Edward</v>
      </c>
      <c r="N6787" t="str" cm="1">
        <f t="array" ref="N6787">_xlfn.IFS(H6787&lt;0, "LOSS", H6787&gt;1000, "GREAT", H6787&gt;500, "GOOD", H6787&gt;=100, "OKAY", H6787&lt;100, "OKAY")</f>
        <v>OKAY</v>
      </c>
    </row>
    <row r="6788" spans="1:14">
      <c r="A6788" s="2">
        <v>42758</v>
      </c>
      <c r="B6788" s="2" t="str">
        <f>TEXT(A6788,"mmmm")</f>
        <v>January</v>
      </c>
      <c r="C6788" t="s">
        <v>440</v>
      </c>
      <c r="D6788" t="s">
        <v>32</v>
      </c>
      <c r="E6788" t="s">
        <v>21</v>
      </c>
      <c r="F6788" t="s">
        <v>51</v>
      </c>
      <c r="G6788" t="s">
        <v>1276</v>
      </c>
      <c r="H6788">
        <v>210.98</v>
      </c>
      <c r="I6788">
        <v>2</v>
      </c>
      <c r="J6788">
        <v>21.1</v>
      </c>
      <c r="K6788" s="6">
        <f>J6788/H6788</f>
        <v>0.10000947957152338</v>
      </c>
      <c r="M6788" t="str">
        <f>LEFT(C6788, SEARCH(" ", C6788) - 1)</f>
        <v>Matt</v>
      </c>
      <c r="N6788" t="str" cm="1">
        <f t="array" ref="N6788">_xlfn.IFS(H6788&lt;0, "LOSS", H6788&gt;1000, "GREAT", H6788&gt;500, "GOOD", H6788&gt;=100, "OKAY", H6788&lt;100, "OKAY")</f>
        <v>OKAY</v>
      </c>
    </row>
    <row r="6789" spans="1:14">
      <c r="A6789" s="2">
        <v>42758</v>
      </c>
      <c r="B6789" s="2" t="str">
        <f>TEXT(A6789,"mmmm")</f>
        <v>January</v>
      </c>
      <c r="C6789" t="s">
        <v>113</v>
      </c>
      <c r="D6789" t="s">
        <v>28</v>
      </c>
      <c r="E6789" t="s">
        <v>23</v>
      </c>
      <c r="F6789" t="s">
        <v>38</v>
      </c>
      <c r="G6789" t="s">
        <v>1729</v>
      </c>
      <c r="H6789">
        <v>19.68</v>
      </c>
      <c r="I6789">
        <v>5</v>
      </c>
      <c r="J6789">
        <v>6.89</v>
      </c>
      <c r="K6789" s="6">
        <f>J6789/H6789</f>
        <v>0.35010162601626016</v>
      </c>
      <c r="M6789" t="str">
        <f>LEFT(C6789, SEARCH(" ", C6789) - 1)</f>
        <v>Chris</v>
      </c>
      <c r="N6789" t="str" cm="1">
        <f t="array" ref="N6789">_xlfn.IFS(H6789&lt;0, "LOSS", H6789&gt;1000, "GREAT", H6789&gt;500, "GOOD", H6789&gt;=100, "OKAY", H6789&lt;100, "OKAY")</f>
        <v>OKAY</v>
      </c>
    </row>
    <row r="6790" spans="1:14">
      <c r="A6790" s="2">
        <v>42758</v>
      </c>
      <c r="B6790" s="2" t="str">
        <f>TEXT(A6790,"mmmm")</f>
        <v>January</v>
      </c>
      <c r="C6790" t="s">
        <v>113</v>
      </c>
      <c r="D6790" t="s">
        <v>28</v>
      </c>
      <c r="E6790" t="s">
        <v>23</v>
      </c>
      <c r="F6790" t="s">
        <v>47</v>
      </c>
      <c r="G6790" t="s">
        <v>2250</v>
      </c>
      <c r="H6790">
        <v>25.92</v>
      </c>
      <c r="I6790">
        <v>4</v>
      </c>
      <c r="J6790">
        <v>12.44</v>
      </c>
      <c r="K6790" s="6">
        <f>J6790/H6790</f>
        <v>0.47993827160493824</v>
      </c>
      <c r="M6790" t="str">
        <f>LEFT(C6790, SEARCH(" ", C6790) - 1)</f>
        <v>Chris</v>
      </c>
      <c r="N6790" t="str" cm="1">
        <f t="array" ref="N6790">_xlfn.IFS(H6790&lt;0, "LOSS", H6790&gt;1000, "GREAT", H6790&gt;500, "GOOD", H6790&gt;=100, "OKAY", H6790&lt;100, "OKAY")</f>
        <v>OKAY</v>
      </c>
    </row>
    <row r="6791" spans="1:14">
      <c r="A6791" s="2">
        <v>42758</v>
      </c>
      <c r="B6791" s="2" t="str">
        <f>TEXT(A6791,"mmmm")</f>
        <v>January</v>
      </c>
      <c r="C6791" t="s">
        <v>113</v>
      </c>
      <c r="D6791" t="s">
        <v>28</v>
      </c>
      <c r="E6791" t="s">
        <v>23</v>
      </c>
      <c r="F6791" t="s">
        <v>47</v>
      </c>
      <c r="G6791" t="s">
        <v>1701</v>
      </c>
      <c r="H6791">
        <v>6.48</v>
      </c>
      <c r="I6791">
        <v>1</v>
      </c>
      <c r="J6791">
        <v>3.11</v>
      </c>
      <c r="K6791" s="6">
        <f>J6791/H6791</f>
        <v>0.47993827160493824</v>
      </c>
      <c r="M6791" t="str">
        <f>LEFT(C6791, SEARCH(" ", C6791) - 1)</f>
        <v>Chris</v>
      </c>
      <c r="N6791" t="str" cm="1">
        <f t="array" ref="N6791">_xlfn.IFS(H6791&lt;0, "LOSS", H6791&gt;1000, "GREAT", H6791&gt;500, "GOOD", H6791&gt;=100, "OKAY", H6791&lt;100, "OKAY")</f>
        <v>OKAY</v>
      </c>
    </row>
    <row r="6792" spans="1:14">
      <c r="A6792" s="2">
        <v>42758</v>
      </c>
      <c r="B6792" s="2" t="str">
        <f>TEXT(A6792,"mmmm")</f>
        <v>January</v>
      </c>
      <c r="C6792" t="s">
        <v>113</v>
      </c>
      <c r="D6792" t="s">
        <v>28</v>
      </c>
      <c r="E6792" t="s">
        <v>25</v>
      </c>
      <c r="F6792" t="s">
        <v>48</v>
      </c>
      <c r="G6792" t="s">
        <v>485</v>
      </c>
      <c r="H6792">
        <v>86.35</v>
      </c>
      <c r="I6792">
        <v>6</v>
      </c>
      <c r="J6792">
        <v>8.64</v>
      </c>
      <c r="K6792" s="6">
        <f>J6792/H6792</f>
        <v>0.10005790387955994</v>
      </c>
      <c r="M6792" t="str">
        <f>LEFT(C6792, SEARCH(" ", C6792) - 1)</f>
        <v>Chris</v>
      </c>
      <c r="N6792" t="str" cm="1">
        <f t="array" ref="N6792">_xlfn.IFS(H6792&lt;0, "LOSS", H6792&gt;1000, "GREAT", H6792&gt;500, "GOOD", H6792&gt;=100, "OKAY", H6792&lt;100, "OKAY")</f>
        <v>OKAY</v>
      </c>
    </row>
    <row r="6793" spans="1:14">
      <c r="A6793" s="2">
        <v>42758</v>
      </c>
      <c r="B6793" s="2" t="str">
        <f>TEXT(A6793,"mmmm")</f>
        <v>January</v>
      </c>
      <c r="C6793" t="s">
        <v>711</v>
      </c>
      <c r="D6793" t="s">
        <v>73</v>
      </c>
      <c r="E6793" t="s">
        <v>25</v>
      </c>
      <c r="F6793" t="s">
        <v>35</v>
      </c>
      <c r="G6793" t="s">
        <v>598</v>
      </c>
      <c r="H6793">
        <v>95.98</v>
      </c>
      <c r="I6793">
        <v>2</v>
      </c>
      <c r="J6793">
        <v>12</v>
      </c>
      <c r="K6793" s="6">
        <f>J6793/H6793</f>
        <v>0.12502604709314441</v>
      </c>
      <c r="M6793" t="str">
        <f>LEFT(C6793, SEARCH(" ", C6793) - 1)</f>
        <v>Harold</v>
      </c>
      <c r="N6793" t="str" cm="1">
        <f t="array" ref="N6793">_xlfn.IFS(H6793&lt;0, "LOSS", H6793&gt;1000, "GREAT", H6793&gt;500, "GOOD", H6793&gt;=100, "OKAY", H6793&lt;100, "OKAY")</f>
        <v>OKAY</v>
      </c>
    </row>
    <row r="6794" spans="1:14">
      <c r="A6794" s="2">
        <v>42758</v>
      </c>
      <c r="B6794" s="2" t="str">
        <f>TEXT(A6794,"mmmm")</f>
        <v>January</v>
      </c>
      <c r="C6794" t="s">
        <v>711</v>
      </c>
      <c r="D6794" t="s">
        <v>73</v>
      </c>
      <c r="E6794" t="s">
        <v>23</v>
      </c>
      <c r="F6794" t="s">
        <v>38</v>
      </c>
      <c r="G6794" t="s">
        <v>1125</v>
      </c>
      <c r="H6794">
        <v>4.9400000000000004</v>
      </c>
      <c r="I6794">
        <v>2</v>
      </c>
      <c r="J6794">
        <v>-3.62</v>
      </c>
      <c r="K6794" s="6">
        <f>J6794/H6794</f>
        <v>-0.7327935222672064</v>
      </c>
      <c r="M6794" t="str">
        <f>LEFT(C6794, SEARCH(" ", C6794) - 1)</f>
        <v>Harold</v>
      </c>
      <c r="N6794" t="str" cm="1">
        <f t="array" ref="N6794">_xlfn.IFS(H6794&lt;0, "LOSS", H6794&gt;1000, "GREAT", H6794&gt;500, "GOOD", H6794&gt;=100, "OKAY", H6794&lt;100, "OKAY")</f>
        <v>OKAY</v>
      </c>
    </row>
    <row r="6795" spans="1:14">
      <c r="A6795" s="2">
        <v>42759</v>
      </c>
      <c r="B6795" s="2" t="str">
        <f>TEXT(A6795,"mmmm")</f>
        <v>January</v>
      </c>
      <c r="C6795" t="s">
        <v>2100</v>
      </c>
      <c r="D6795" t="s">
        <v>80</v>
      </c>
      <c r="E6795" t="s">
        <v>23</v>
      </c>
      <c r="F6795" t="s">
        <v>43</v>
      </c>
      <c r="G6795" t="s">
        <v>1387</v>
      </c>
      <c r="H6795">
        <v>5.67</v>
      </c>
      <c r="I6795">
        <v>3</v>
      </c>
      <c r="J6795">
        <v>0.11</v>
      </c>
      <c r="K6795" s="6">
        <f>J6795/H6795</f>
        <v>1.9400352733686066E-2</v>
      </c>
      <c r="M6795" t="str">
        <f>LEFT(C6795, SEARCH(" ", C6795) - 1)</f>
        <v>Theone</v>
      </c>
      <c r="N6795" t="str" cm="1">
        <f t="array" ref="N6795">_xlfn.IFS(H6795&lt;0, "LOSS", H6795&gt;1000, "GREAT", H6795&gt;500, "GOOD", H6795&gt;=100, "OKAY", H6795&lt;100, "OKAY")</f>
        <v>OKAY</v>
      </c>
    </row>
    <row r="6796" spans="1:14">
      <c r="A6796" s="2">
        <v>42759</v>
      </c>
      <c r="B6796" s="2" t="str">
        <f>TEXT(A6796,"mmmm")</f>
        <v>January</v>
      </c>
      <c r="C6796" t="s">
        <v>1474</v>
      </c>
      <c r="D6796" t="s">
        <v>22</v>
      </c>
      <c r="E6796" t="s">
        <v>23</v>
      </c>
      <c r="F6796" t="s">
        <v>36</v>
      </c>
      <c r="G6796" t="s">
        <v>1467</v>
      </c>
      <c r="H6796">
        <v>25.86</v>
      </c>
      <c r="I6796">
        <v>3</v>
      </c>
      <c r="J6796">
        <v>6.72</v>
      </c>
      <c r="K6796" s="6">
        <f>J6796/H6796</f>
        <v>0.25986078886310904</v>
      </c>
      <c r="M6796" t="str">
        <f>LEFT(C6796, SEARCH(" ", C6796) - 1)</f>
        <v>Keith</v>
      </c>
      <c r="N6796" t="str" cm="1">
        <f t="array" ref="N6796">_xlfn.IFS(H6796&lt;0, "LOSS", H6796&gt;1000, "GREAT", H6796&gt;500, "GOOD", H6796&gt;=100, "OKAY", H6796&lt;100, "OKAY")</f>
        <v>OKAY</v>
      </c>
    </row>
    <row r="6797" spans="1:14">
      <c r="A6797" s="2">
        <v>42759</v>
      </c>
      <c r="B6797" s="2" t="str">
        <f>TEXT(A6797,"mmmm")</f>
        <v>January</v>
      </c>
      <c r="C6797" t="s">
        <v>1474</v>
      </c>
      <c r="D6797" t="s">
        <v>22</v>
      </c>
      <c r="E6797" t="s">
        <v>23</v>
      </c>
      <c r="F6797" t="s">
        <v>38</v>
      </c>
      <c r="G6797" t="s">
        <v>2538</v>
      </c>
      <c r="H6797">
        <v>276.77999999999997</v>
      </c>
      <c r="I6797">
        <v>2</v>
      </c>
      <c r="J6797">
        <v>89.95</v>
      </c>
      <c r="K6797" s="6">
        <f>J6797/H6797</f>
        <v>0.32498735457764294</v>
      </c>
      <c r="M6797" t="str">
        <f>LEFT(C6797, SEARCH(" ", C6797) - 1)</f>
        <v>Keith</v>
      </c>
      <c r="N6797" t="str" cm="1">
        <f t="array" ref="N6797">_xlfn.IFS(H6797&lt;0, "LOSS", H6797&gt;1000, "GREAT", H6797&gt;500, "GOOD", H6797&gt;=100, "OKAY", H6797&lt;100, "OKAY")</f>
        <v>OKAY</v>
      </c>
    </row>
    <row r="6798" spans="1:14">
      <c r="A6798" s="2">
        <v>42759</v>
      </c>
      <c r="B6798" s="2" t="str">
        <f>TEXT(A6798,"mmmm")</f>
        <v>January</v>
      </c>
      <c r="C6798" t="s">
        <v>1474</v>
      </c>
      <c r="D6798" t="s">
        <v>22</v>
      </c>
      <c r="E6798" t="s">
        <v>25</v>
      </c>
      <c r="F6798" t="s">
        <v>48</v>
      </c>
      <c r="G6798" t="s">
        <v>2456</v>
      </c>
      <c r="H6798">
        <v>110.35</v>
      </c>
      <c r="I6798">
        <v>3</v>
      </c>
      <c r="J6798">
        <v>8.2799999999999994</v>
      </c>
      <c r="K6798" s="6">
        <f>J6798/H6798</f>
        <v>7.5033982782057085E-2</v>
      </c>
      <c r="M6798" t="str">
        <f>LEFT(C6798, SEARCH(" ", C6798) - 1)</f>
        <v>Keith</v>
      </c>
      <c r="N6798" t="str" cm="1">
        <f t="array" ref="N6798">_xlfn.IFS(H6798&lt;0, "LOSS", H6798&gt;1000, "GREAT", H6798&gt;500, "GOOD", H6798&gt;=100, "OKAY", H6798&lt;100, "OKAY")</f>
        <v>OKAY</v>
      </c>
    </row>
    <row r="6799" spans="1:14">
      <c r="A6799" s="2">
        <v>42761</v>
      </c>
      <c r="B6799" s="2" t="str">
        <f>TEXT(A6799,"mmmm")</f>
        <v>January</v>
      </c>
      <c r="C6799" t="s">
        <v>209</v>
      </c>
      <c r="D6799" t="s">
        <v>65</v>
      </c>
      <c r="E6799" t="s">
        <v>23</v>
      </c>
      <c r="F6799" t="s">
        <v>37</v>
      </c>
      <c r="G6799" t="s">
        <v>2162</v>
      </c>
      <c r="H6799">
        <v>15.47</v>
      </c>
      <c r="I6799">
        <v>7</v>
      </c>
      <c r="J6799">
        <v>4.18</v>
      </c>
      <c r="K6799" s="6">
        <f>J6799/H6799</f>
        <v>0.27020038784744665</v>
      </c>
      <c r="M6799" t="str">
        <f>LEFT(C6799, SEARCH(" ", C6799) - 1)</f>
        <v>Carol</v>
      </c>
      <c r="N6799" t="str" cm="1">
        <f t="array" ref="N6799">_xlfn.IFS(H6799&lt;0, "LOSS", H6799&gt;1000, "GREAT", H6799&gt;500, "GOOD", H6799&gt;=100, "OKAY", H6799&lt;100, "OKAY")</f>
        <v>OKAY</v>
      </c>
    </row>
    <row r="6800" spans="1:14">
      <c r="A6800" s="2">
        <v>42761</v>
      </c>
      <c r="B6800" s="2" t="str">
        <f>TEXT(A6800,"mmmm")</f>
        <v>January</v>
      </c>
      <c r="C6800" t="s">
        <v>209</v>
      </c>
      <c r="D6800" t="s">
        <v>65</v>
      </c>
      <c r="E6800" t="s">
        <v>23</v>
      </c>
      <c r="F6800" t="s">
        <v>38</v>
      </c>
      <c r="G6800" t="s">
        <v>1382</v>
      </c>
      <c r="H6800">
        <v>7.16</v>
      </c>
      <c r="I6800">
        <v>2</v>
      </c>
      <c r="J6800">
        <v>3.44</v>
      </c>
      <c r="K6800" s="6">
        <f>J6800/H6800</f>
        <v>0.48044692737430167</v>
      </c>
      <c r="M6800" t="str">
        <f>LEFT(C6800, SEARCH(" ", C6800) - 1)</f>
        <v>Carol</v>
      </c>
      <c r="N6800" t="str" cm="1">
        <f t="array" ref="N6800">_xlfn.IFS(H6800&lt;0, "LOSS", H6800&gt;1000, "GREAT", H6800&gt;500, "GOOD", H6800&gt;=100, "OKAY", H6800&lt;100, "OKAY")</f>
        <v>OKAY</v>
      </c>
    </row>
    <row r="6801" spans="1:14">
      <c r="A6801" s="2">
        <v>42761</v>
      </c>
      <c r="B6801" s="2" t="str">
        <f>TEXT(A6801,"mmmm")</f>
        <v>January</v>
      </c>
      <c r="C6801" t="s">
        <v>2364</v>
      </c>
      <c r="D6801" t="s">
        <v>26</v>
      </c>
      <c r="E6801" t="s">
        <v>23</v>
      </c>
      <c r="F6801" t="s">
        <v>49</v>
      </c>
      <c r="G6801" t="s">
        <v>1552</v>
      </c>
      <c r="H6801">
        <v>18.16</v>
      </c>
      <c r="I6801">
        <v>2</v>
      </c>
      <c r="J6801">
        <v>1.82</v>
      </c>
      <c r="K6801" s="6">
        <f>J6801/H6801</f>
        <v>0.10022026431718062</v>
      </c>
      <c r="M6801" t="str">
        <f>LEFT(C6801, SEARCH(" ", C6801) - 1)</f>
        <v>Claire</v>
      </c>
      <c r="N6801" t="str" cm="1">
        <f t="array" ref="N6801">_xlfn.IFS(H6801&lt;0, "LOSS", H6801&gt;1000, "GREAT", H6801&gt;500, "GOOD", H6801&gt;=100, "OKAY", H6801&lt;100, "OKAY")</f>
        <v>OKAY</v>
      </c>
    </row>
    <row r="6802" spans="1:14">
      <c r="A6802" s="2">
        <v>42761</v>
      </c>
      <c r="B6802" s="2" t="str">
        <f>TEXT(A6802,"mmmm")</f>
        <v>January</v>
      </c>
      <c r="C6802" t="s">
        <v>2532</v>
      </c>
      <c r="D6802" t="s">
        <v>22</v>
      </c>
      <c r="E6802" t="s">
        <v>23</v>
      </c>
      <c r="F6802" t="s">
        <v>43</v>
      </c>
      <c r="G6802" t="s">
        <v>586</v>
      </c>
      <c r="H6802">
        <v>11.84</v>
      </c>
      <c r="I6802">
        <v>8</v>
      </c>
      <c r="J6802">
        <v>5.68</v>
      </c>
      <c r="K6802" s="6">
        <f>J6802/H6802</f>
        <v>0.47972972972972971</v>
      </c>
      <c r="M6802" t="str">
        <f>LEFT(C6802, SEARCH(" ", C6802) - 1)</f>
        <v>Caroline</v>
      </c>
      <c r="N6802" t="str" cm="1">
        <f t="array" ref="N6802">_xlfn.IFS(H6802&lt;0, "LOSS", H6802&gt;1000, "GREAT", H6802&gt;500, "GOOD", H6802&gt;=100, "OKAY", H6802&lt;100, "OKAY")</f>
        <v>OKAY</v>
      </c>
    </row>
    <row r="6803" spans="1:14">
      <c r="A6803" s="2">
        <v>42761</v>
      </c>
      <c r="B6803" s="2" t="str">
        <f>TEXT(A6803,"mmmm")</f>
        <v>January</v>
      </c>
      <c r="C6803" t="s">
        <v>229</v>
      </c>
      <c r="D6803" t="s">
        <v>80</v>
      </c>
      <c r="E6803" t="s">
        <v>21</v>
      </c>
      <c r="F6803" t="s">
        <v>44</v>
      </c>
      <c r="G6803" t="s">
        <v>2263</v>
      </c>
      <c r="H6803">
        <v>62.72</v>
      </c>
      <c r="I6803">
        <v>4</v>
      </c>
      <c r="J6803">
        <v>24.46</v>
      </c>
      <c r="K6803" s="6">
        <f>J6803/H6803</f>
        <v>0.38998724489795922</v>
      </c>
      <c r="M6803" t="str">
        <f>LEFT(C6803, SEARCH(" ", C6803) - 1)</f>
        <v>Bradley</v>
      </c>
      <c r="N6803" t="str" cm="1">
        <f t="array" ref="N6803">_xlfn.IFS(H6803&lt;0, "LOSS", H6803&gt;1000, "GREAT", H6803&gt;500, "GOOD", H6803&gt;=100, "OKAY", H6803&lt;100, "OKAY")</f>
        <v>OKAY</v>
      </c>
    </row>
    <row r="6804" spans="1:14">
      <c r="A6804" s="2">
        <v>42761</v>
      </c>
      <c r="B6804" s="2" t="str">
        <f>TEXT(A6804,"mmmm")</f>
        <v>January</v>
      </c>
      <c r="C6804" t="s">
        <v>229</v>
      </c>
      <c r="D6804" t="s">
        <v>80</v>
      </c>
      <c r="E6804" t="s">
        <v>25</v>
      </c>
      <c r="F6804" t="s">
        <v>48</v>
      </c>
      <c r="G6804" t="s">
        <v>675</v>
      </c>
      <c r="H6804">
        <v>2939.93</v>
      </c>
      <c r="I6804">
        <v>7</v>
      </c>
      <c r="J6804">
        <v>764.38</v>
      </c>
      <c r="K6804" s="6">
        <f>J6804/H6804</f>
        <v>0.25999938774052445</v>
      </c>
      <c r="M6804" t="str">
        <f>LEFT(C6804, SEARCH(" ", C6804) - 1)</f>
        <v>Bradley</v>
      </c>
      <c r="N6804" t="str" cm="1">
        <f t="array" ref="N6804">_xlfn.IFS(H6804&lt;0, "LOSS", H6804&gt;1000, "GREAT", H6804&gt;500, "GOOD", H6804&gt;=100, "OKAY", H6804&lt;100, "OKAY")</f>
        <v>GREAT</v>
      </c>
    </row>
    <row r="6805" spans="1:14">
      <c r="A6805" s="2">
        <v>42762</v>
      </c>
      <c r="B6805" s="2" t="str">
        <f>TEXT(A6805,"mmmm")</f>
        <v>January</v>
      </c>
      <c r="C6805" t="s">
        <v>766</v>
      </c>
      <c r="D6805" t="s">
        <v>30</v>
      </c>
      <c r="E6805" t="s">
        <v>23</v>
      </c>
      <c r="F6805" t="s">
        <v>37</v>
      </c>
      <c r="G6805" t="s">
        <v>102</v>
      </c>
      <c r="H6805">
        <v>14.02</v>
      </c>
      <c r="I6805">
        <v>3</v>
      </c>
      <c r="J6805">
        <v>1.75</v>
      </c>
      <c r="K6805" s="6">
        <f>J6805/H6805</f>
        <v>0.12482168330955778</v>
      </c>
      <c r="M6805" t="str">
        <f>LEFT(C6805, SEARCH(" ", C6805) - 1)</f>
        <v>John</v>
      </c>
      <c r="N6805" t="str" cm="1">
        <f t="array" ref="N6805">_xlfn.IFS(H6805&lt;0, "LOSS", H6805&gt;1000, "GREAT", H6805&gt;500, "GOOD", H6805&gt;=100, "OKAY", H6805&lt;100, "OKAY")</f>
        <v>OKAY</v>
      </c>
    </row>
    <row r="6806" spans="1:14">
      <c r="A6806" s="2">
        <v>42762</v>
      </c>
      <c r="B6806" s="2" t="str">
        <f>TEXT(A6806,"mmmm")</f>
        <v>January</v>
      </c>
      <c r="C6806" t="s">
        <v>766</v>
      </c>
      <c r="D6806" t="s">
        <v>30</v>
      </c>
      <c r="E6806" t="s">
        <v>25</v>
      </c>
      <c r="F6806" t="s">
        <v>35</v>
      </c>
      <c r="G6806" t="s">
        <v>2000</v>
      </c>
      <c r="H6806">
        <v>71.98</v>
      </c>
      <c r="I6806">
        <v>3</v>
      </c>
      <c r="J6806">
        <v>-9</v>
      </c>
      <c r="K6806" s="6">
        <f>J6806/H6806</f>
        <v>-0.12503473186996386</v>
      </c>
      <c r="M6806" t="str">
        <f>LEFT(C6806, SEARCH(" ", C6806) - 1)</f>
        <v>John</v>
      </c>
      <c r="N6806" t="str" cm="1">
        <f t="array" ref="N6806">_xlfn.IFS(H6806&lt;0, "LOSS", H6806&gt;1000, "GREAT", H6806&gt;500, "GOOD", H6806&gt;=100, "OKAY", H6806&lt;100, "OKAY")</f>
        <v>OKAY</v>
      </c>
    </row>
    <row r="6807" spans="1:14">
      <c r="A6807" s="2">
        <v>42762</v>
      </c>
      <c r="B6807" s="2" t="str">
        <f>TEXT(A6807,"mmmm")</f>
        <v>January</v>
      </c>
      <c r="C6807" t="s">
        <v>766</v>
      </c>
      <c r="D6807" t="s">
        <v>30</v>
      </c>
      <c r="E6807" t="s">
        <v>25</v>
      </c>
      <c r="F6807" t="s">
        <v>48</v>
      </c>
      <c r="G6807" t="s">
        <v>1320</v>
      </c>
      <c r="H6807">
        <v>107.98</v>
      </c>
      <c r="I6807">
        <v>3</v>
      </c>
      <c r="J6807">
        <v>-27</v>
      </c>
      <c r="K6807" s="6">
        <f>J6807/H6807</f>
        <v>-0.25004630487127244</v>
      </c>
      <c r="M6807" t="str">
        <f>LEFT(C6807, SEARCH(" ", C6807) - 1)</f>
        <v>John</v>
      </c>
      <c r="N6807" t="str" cm="1">
        <f t="array" ref="N6807">_xlfn.IFS(H6807&lt;0, "LOSS", H6807&gt;1000, "GREAT", H6807&gt;500, "GOOD", H6807&gt;=100, "OKAY", H6807&lt;100, "OKAY")</f>
        <v>OKAY</v>
      </c>
    </row>
    <row r="6808" spans="1:14">
      <c r="A6808" s="2">
        <v>42762</v>
      </c>
      <c r="B6808" s="2" t="str">
        <f>TEXT(A6808,"mmmm")</f>
        <v>January</v>
      </c>
      <c r="C6808" t="s">
        <v>2024</v>
      </c>
      <c r="D6808" t="s">
        <v>24</v>
      </c>
      <c r="E6808" t="s">
        <v>25</v>
      </c>
      <c r="F6808" t="s">
        <v>48</v>
      </c>
      <c r="G6808" t="s">
        <v>2456</v>
      </c>
      <c r="H6808">
        <v>137.94</v>
      </c>
      <c r="I6808">
        <v>3</v>
      </c>
      <c r="J6808">
        <v>35.86</v>
      </c>
      <c r="K6808" s="6">
        <f>J6808/H6808</f>
        <v>0.25996810207336524</v>
      </c>
      <c r="M6808" t="str">
        <f>LEFT(C6808, SEARCH(" ", C6808) - 1)</f>
        <v>Toby</v>
      </c>
      <c r="N6808" t="str" cm="1">
        <f t="array" ref="N6808">_xlfn.IFS(H6808&lt;0, "LOSS", H6808&gt;1000, "GREAT", H6808&gt;500, "GOOD", H6808&gt;=100, "OKAY", H6808&lt;100, "OKAY")</f>
        <v>OKAY</v>
      </c>
    </row>
    <row r="6809" spans="1:14">
      <c r="A6809" s="2">
        <v>42763</v>
      </c>
      <c r="B6809" s="2" t="str">
        <f>TEXT(A6809,"mmmm")</f>
        <v>January</v>
      </c>
      <c r="C6809" t="s">
        <v>656</v>
      </c>
      <c r="D6809" t="s">
        <v>22</v>
      </c>
      <c r="E6809" t="s">
        <v>25</v>
      </c>
      <c r="F6809" t="s">
        <v>35</v>
      </c>
      <c r="G6809" t="s">
        <v>2609</v>
      </c>
      <c r="H6809">
        <v>239.97</v>
      </c>
      <c r="I6809">
        <v>3</v>
      </c>
      <c r="J6809">
        <v>26.4</v>
      </c>
      <c r="K6809" s="6">
        <f>J6809/H6809</f>
        <v>0.11001375171896487</v>
      </c>
      <c r="M6809" t="str">
        <f>LEFT(C6809, SEARCH(" ", C6809) - 1)</f>
        <v>Beth</v>
      </c>
      <c r="N6809" t="str" cm="1">
        <f t="array" ref="N6809">_xlfn.IFS(H6809&lt;0, "LOSS", H6809&gt;1000, "GREAT", H6809&gt;500, "GOOD", H6809&gt;=100, "OKAY", H6809&lt;100, "OKAY")</f>
        <v>OKAY</v>
      </c>
    </row>
    <row r="6810" spans="1:14">
      <c r="A6810" s="2">
        <v>42763</v>
      </c>
      <c r="B6810" s="2" t="str">
        <f>TEXT(A6810,"mmmm")</f>
        <v>January</v>
      </c>
      <c r="C6810" t="s">
        <v>656</v>
      </c>
      <c r="D6810" t="s">
        <v>22</v>
      </c>
      <c r="E6810" t="s">
        <v>21</v>
      </c>
      <c r="F6810" t="s">
        <v>44</v>
      </c>
      <c r="G6810" t="s">
        <v>2634</v>
      </c>
      <c r="H6810">
        <v>37.74</v>
      </c>
      <c r="I6810">
        <v>3</v>
      </c>
      <c r="J6810">
        <v>12.83</v>
      </c>
      <c r="K6810" s="6">
        <f>J6810/H6810</f>
        <v>0.33995760466348701</v>
      </c>
      <c r="M6810" t="str">
        <f>LEFT(C6810, SEARCH(" ", C6810) - 1)</f>
        <v>Beth</v>
      </c>
      <c r="N6810" t="str" cm="1">
        <f t="array" ref="N6810">_xlfn.IFS(H6810&lt;0, "LOSS", H6810&gt;1000, "GREAT", H6810&gt;500, "GOOD", H6810&gt;=100, "OKAY", H6810&lt;100, "OKAY")</f>
        <v>OKAY</v>
      </c>
    </row>
    <row r="6811" spans="1:14">
      <c r="A6811" s="2">
        <v>42763</v>
      </c>
      <c r="B6811" s="2" t="str">
        <f>TEXT(A6811,"mmmm")</f>
        <v>January</v>
      </c>
      <c r="C6811" t="s">
        <v>2189</v>
      </c>
      <c r="D6811" t="s">
        <v>158</v>
      </c>
      <c r="E6811" t="s">
        <v>23</v>
      </c>
      <c r="F6811" t="s">
        <v>47</v>
      </c>
      <c r="G6811" t="s">
        <v>1139</v>
      </c>
      <c r="H6811">
        <v>279.89999999999998</v>
      </c>
      <c r="I6811">
        <v>5</v>
      </c>
      <c r="J6811">
        <v>137.15</v>
      </c>
      <c r="K6811" s="6">
        <f>J6811/H6811</f>
        <v>0.48999642729546272</v>
      </c>
      <c r="M6811" t="str">
        <f>LEFT(C6811, SEARCH(" ", C6811) - 1)</f>
        <v>Giulietta</v>
      </c>
      <c r="N6811" t="str" cm="1">
        <f t="array" ref="N6811">_xlfn.IFS(H6811&lt;0, "LOSS", H6811&gt;1000, "GREAT", H6811&gt;500, "GOOD", H6811&gt;=100, "OKAY", H6811&lt;100, "OKAY")</f>
        <v>OKAY</v>
      </c>
    </row>
    <row r="6812" spans="1:14">
      <c r="A6812" s="2">
        <v>42763</v>
      </c>
      <c r="B6812" s="2" t="str">
        <f>TEXT(A6812,"mmmm")</f>
        <v>January</v>
      </c>
      <c r="C6812" t="s">
        <v>2578</v>
      </c>
      <c r="D6812" t="s">
        <v>24</v>
      </c>
      <c r="E6812" t="s">
        <v>25</v>
      </c>
      <c r="F6812" t="s">
        <v>35</v>
      </c>
      <c r="G6812" t="s">
        <v>753</v>
      </c>
      <c r="H6812">
        <v>449.91</v>
      </c>
      <c r="I6812">
        <v>9</v>
      </c>
      <c r="J6812">
        <v>157.47</v>
      </c>
      <c r="K6812" s="6">
        <f>J6812/H6812</f>
        <v>0.35000333400013334</v>
      </c>
      <c r="M6812" t="str">
        <f>LEFT(C6812, SEARCH(" ", C6812) - 1)</f>
        <v>Craig</v>
      </c>
      <c r="N6812" t="str" cm="1">
        <f t="array" ref="N6812">_xlfn.IFS(H6812&lt;0, "LOSS", H6812&gt;1000, "GREAT", H6812&gt;500, "GOOD", H6812&gt;=100, "OKAY", H6812&lt;100, "OKAY")</f>
        <v>OKAY</v>
      </c>
    </row>
    <row r="6813" spans="1:14">
      <c r="A6813" s="2">
        <v>42764</v>
      </c>
      <c r="B6813" s="2" t="str">
        <f>TEXT(A6813,"mmmm")</f>
        <v>January</v>
      </c>
      <c r="C6813" t="s">
        <v>1919</v>
      </c>
      <c r="D6813" t="s">
        <v>29</v>
      </c>
      <c r="E6813" t="s">
        <v>23</v>
      </c>
      <c r="F6813" t="s">
        <v>38</v>
      </c>
      <c r="G6813" t="s">
        <v>842</v>
      </c>
      <c r="H6813">
        <v>12.13</v>
      </c>
      <c r="I6813">
        <v>4</v>
      </c>
      <c r="J6813">
        <v>-20.62</v>
      </c>
      <c r="K6813" s="6">
        <f>J6813/H6813</f>
        <v>-1.6999175597691674</v>
      </c>
      <c r="M6813" t="str">
        <f>LEFT(C6813, SEARCH(" ", C6813) - 1)</f>
        <v>Clytie</v>
      </c>
      <c r="N6813" t="str" cm="1">
        <f t="array" ref="N6813">_xlfn.IFS(H6813&lt;0, "LOSS", H6813&gt;1000, "GREAT", H6813&gt;500, "GOOD", H6813&gt;=100, "OKAY", H6813&lt;100, "OKAY")</f>
        <v>OKAY</v>
      </c>
    </row>
    <row r="6814" spans="1:14">
      <c r="A6814" s="2">
        <v>42764</v>
      </c>
      <c r="B6814" s="2" t="str">
        <f>TEXT(A6814,"mmmm")</f>
        <v>January</v>
      </c>
      <c r="C6814" t="s">
        <v>1174</v>
      </c>
      <c r="D6814" t="s">
        <v>22</v>
      </c>
      <c r="E6814" t="s">
        <v>23</v>
      </c>
      <c r="F6814" t="s">
        <v>37</v>
      </c>
      <c r="G6814" t="s">
        <v>2649</v>
      </c>
      <c r="H6814">
        <v>8.34</v>
      </c>
      <c r="I6814">
        <v>3</v>
      </c>
      <c r="J6814">
        <v>2.17</v>
      </c>
      <c r="K6814" s="6">
        <f>J6814/H6814</f>
        <v>0.26019184652278177</v>
      </c>
      <c r="M6814" t="str">
        <f>LEFT(C6814, SEARCH(" ", C6814) - 1)</f>
        <v>Vivek</v>
      </c>
      <c r="N6814" t="str" cm="1">
        <f t="array" ref="N6814">_xlfn.IFS(H6814&lt;0, "LOSS", H6814&gt;1000, "GREAT", H6814&gt;500, "GOOD", H6814&gt;=100, "OKAY", H6814&lt;100, "OKAY")</f>
        <v>OKAY</v>
      </c>
    </row>
    <row r="6815" spans="1:14">
      <c r="A6815" s="2">
        <v>42764</v>
      </c>
      <c r="B6815" s="2" t="str">
        <f>TEXT(A6815,"mmmm")</f>
        <v>January</v>
      </c>
      <c r="C6815" t="s">
        <v>1174</v>
      </c>
      <c r="D6815" t="s">
        <v>22</v>
      </c>
      <c r="E6815" t="s">
        <v>23</v>
      </c>
      <c r="F6815" t="s">
        <v>50</v>
      </c>
      <c r="G6815" t="s">
        <v>866</v>
      </c>
      <c r="H6815">
        <v>8.57</v>
      </c>
      <c r="I6815">
        <v>1</v>
      </c>
      <c r="J6815">
        <v>2.23</v>
      </c>
      <c r="K6815" s="6">
        <f>J6815/H6815</f>
        <v>0.26021003500583428</v>
      </c>
      <c r="M6815" t="str">
        <f>LEFT(C6815, SEARCH(" ", C6815) - 1)</f>
        <v>Vivek</v>
      </c>
      <c r="N6815" t="str" cm="1">
        <f t="array" ref="N6815">_xlfn.IFS(H6815&lt;0, "LOSS", H6815&gt;1000, "GREAT", H6815&gt;500, "GOOD", H6815&gt;=100, "OKAY", H6815&lt;100, "OKAY")</f>
        <v>OKAY</v>
      </c>
    </row>
    <row r="6816" spans="1:14">
      <c r="A6816" s="2">
        <v>42764</v>
      </c>
      <c r="B6816" s="2" t="str">
        <f>TEXT(A6816,"mmmm")</f>
        <v>January</v>
      </c>
      <c r="C6816" t="s">
        <v>1174</v>
      </c>
      <c r="D6816" t="s">
        <v>22</v>
      </c>
      <c r="E6816" t="s">
        <v>23</v>
      </c>
      <c r="F6816" t="s">
        <v>38</v>
      </c>
      <c r="G6816" t="s">
        <v>1067</v>
      </c>
      <c r="H6816">
        <v>119.62</v>
      </c>
      <c r="I6816">
        <v>8</v>
      </c>
      <c r="J6816">
        <v>40.369999999999997</v>
      </c>
      <c r="K6816" s="6">
        <f>J6816/H6816</f>
        <v>0.33748537033940806</v>
      </c>
      <c r="M6816" t="str">
        <f>LEFT(C6816, SEARCH(" ", C6816) - 1)</f>
        <v>Vivek</v>
      </c>
      <c r="N6816" t="str" cm="1">
        <f t="array" ref="N6816">_xlfn.IFS(H6816&lt;0, "LOSS", H6816&gt;1000, "GREAT", H6816&gt;500, "GOOD", H6816&gt;=100, "OKAY", H6816&lt;100, "OKAY")</f>
        <v>OKAY</v>
      </c>
    </row>
    <row r="6817" spans="1:14">
      <c r="A6817" s="2">
        <v>42764</v>
      </c>
      <c r="B6817" s="2" t="str">
        <f>TEXT(A6817,"mmmm")</f>
        <v>January</v>
      </c>
      <c r="C6817" t="s">
        <v>528</v>
      </c>
      <c r="D6817" t="s">
        <v>24</v>
      </c>
      <c r="E6817" t="s">
        <v>23</v>
      </c>
      <c r="F6817" t="s">
        <v>45</v>
      </c>
      <c r="G6817" t="s">
        <v>1711</v>
      </c>
      <c r="H6817">
        <v>5.22</v>
      </c>
      <c r="I6817">
        <v>2</v>
      </c>
      <c r="J6817">
        <v>2.4</v>
      </c>
      <c r="K6817" s="6">
        <f>J6817/H6817</f>
        <v>0.45977011494252873</v>
      </c>
      <c r="M6817" t="str">
        <f>LEFT(C6817, SEARCH(" ", C6817) - 1)</f>
        <v>Rob</v>
      </c>
      <c r="N6817" t="str" cm="1">
        <f t="array" ref="N6817">_xlfn.IFS(H6817&lt;0, "LOSS", H6817&gt;1000, "GREAT", H6817&gt;500, "GOOD", H6817&gt;=100, "OKAY", H6817&lt;100, "OKAY")</f>
        <v>OKAY</v>
      </c>
    </row>
    <row r="6818" spans="1:14">
      <c r="A6818" s="2">
        <v>42764</v>
      </c>
      <c r="B6818" s="2" t="str">
        <f>TEXT(A6818,"mmmm")</f>
        <v>January</v>
      </c>
      <c r="C6818" t="s">
        <v>2533</v>
      </c>
      <c r="D6818" t="s">
        <v>27</v>
      </c>
      <c r="E6818" t="s">
        <v>23</v>
      </c>
      <c r="F6818" t="s">
        <v>37</v>
      </c>
      <c r="G6818" t="s">
        <v>1080</v>
      </c>
      <c r="H6818">
        <v>4.7699999999999996</v>
      </c>
      <c r="I6818">
        <v>2</v>
      </c>
      <c r="J6818">
        <v>0.48</v>
      </c>
      <c r="K6818" s="6">
        <f>J6818/H6818</f>
        <v>0.10062893081761007</v>
      </c>
      <c r="M6818" t="str">
        <f>LEFT(C6818, SEARCH(" ", C6818) - 1)</f>
        <v>Bryan</v>
      </c>
      <c r="N6818" t="str" cm="1">
        <f t="array" ref="N6818">_xlfn.IFS(H6818&lt;0, "LOSS", H6818&gt;1000, "GREAT", H6818&gt;500, "GOOD", H6818&gt;=100, "OKAY", H6818&lt;100, "OKAY")</f>
        <v>OKAY</v>
      </c>
    </row>
    <row r="6819" spans="1:14">
      <c r="A6819" s="2">
        <v>42764</v>
      </c>
      <c r="B6819" s="2" t="str">
        <f>TEXT(A6819,"mmmm")</f>
        <v>January</v>
      </c>
      <c r="C6819" t="s">
        <v>304</v>
      </c>
      <c r="D6819" t="s">
        <v>153</v>
      </c>
      <c r="E6819" t="s">
        <v>23</v>
      </c>
      <c r="F6819" t="s">
        <v>47</v>
      </c>
      <c r="G6819" t="s">
        <v>2023</v>
      </c>
      <c r="H6819">
        <v>12.96</v>
      </c>
      <c r="I6819">
        <v>2</v>
      </c>
      <c r="J6819">
        <v>6.22</v>
      </c>
      <c r="K6819" s="6">
        <f>J6819/H6819</f>
        <v>0.47993827160493824</v>
      </c>
      <c r="M6819" t="str">
        <f>LEFT(C6819, SEARCH(" ", C6819) - 1)</f>
        <v>Tamara</v>
      </c>
      <c r="N6819" t="str" cm="1">
        <f t="array" ref="N6819">_xlfn.IFS(H6819&lt;0, "LOSS", H6819&gt;1000, "GREAT", H6819&gt;500, "GOOD", H6819&gt;=100, "OKAY", H6819&lt;100, "OKAY")</f>
        <v>OKAY</v>
      </c>
    </row>
    <row r="6820" spans="1:14">
      <c r="A6820" s="2">
        <v>42764</v>
      </c>
      <c r="B6820" s="2" t="str">
        <f>TEXT(A6820,"mmmm")</f>
        <v>January</v>
      </c>
      <c r="C6820" t="s">
        <v>304</v>
      </c>
      <c r="D6820" t="s">
        <v>153</v>
      </c>
      <c r="E6820" t="s">
        <v>23</v>
      </c>
      <c r="F6820" t="s">
        <v>47</v>
      </c>
      <c r="G6820" t="s">
        <v>402</v>
      </c>
      <c r="H6820">
        <v>94.85</v>
      </c>
      <c r="I6820">
        <v>5</v>
      </c>
      <c r="J6820">
        <v>45.53</v>
      </c>
      <c r="K6820" s="6">
        <f>J6820/H6820</f>
        <v>0.48002108592514503</v>
      </c>
      <c r="M6820" t="str">
        <f>LEFT(C6820, SEARCH(" ", C6820) - 1)</f>
        <v>Tamara</v>
      </c>
      <c r="N6820" t="str" cm="1">
        <f t="array" ref="N6820">_xlfn.IFS(H6820&lt;0, "LOSS", H6820&gt;1000, "GREAT", H6820&gt;500, "GOOD", H6820&gt;=100, "OKAY", H6820&lt;100, "OKAY")</f>
        <v>OKAY</v>
      </c>
    </row>
    <row r="6821" spans="1:14">
      <c r="A6821" s="2">
        <v>42764</v>
      </c>
      <c r="B6821" s="2" t="str">
        <f>TEXT(A6821,"mmmm")</f>
        <v>January</v>
      </c>
      <c r="C6821" t="s">
        <v>304</v>
      </c>
      <c r="D6821" t="s">
        <v>153</v>
      </c>
      <c r="E6821" t="s">
        <v>23</v>
      </c>
      <c r="F6821" t="s">
        <v>49</v>
      </c>
      <c r="G6821" t="s">
        <v>2170</v>
      </c>
      <c r="H6821">
        <v>13.48</v>
      </c>
      <c r="I6821">
        <v>1</v>
      </c>
      <c r="J6821">
        <v>3.5</v>
      </c>
      <c r="K6821" s="6">
        <f>J6821/H6821</f>
        <v>0.25964391691394656</v>
      </c>
      <c r="M6821" t="str">
        <f>LEFT(C6821, SEARCH(" ", C6821) - 1)</f>
        <v>Tamara</v>
      </c>
      <c r="N6821" t="str" cm="1">
        <f t="array" ref="N6821">_xlfn.IFS(H6821&lt;0, "LOSS", H6821&gt;1000, "GREAT", H6821&gt;500, "GOOD", H6821&gt;=100, "OKAY", H6821&lt;100, "OKAY")</f>
        <v>OKAY</v>
      </c>
    </row>
    <row r="6822" spans="1:14">
      <c r="A6822" s="2">
        <v>42764</v>
      </c>
      <c r="B6822" s="2" t="str">
        <f>TEXT(A6822,"mmmm")</f>
        <v>January</v>
      </c>
      <c r="C6822" t="s">
        <v>304</v>
      </c>
      <c r="D6822" t="s">
        <v>153</v>
      </c>
      <c r="E6822" t="s">
        <v>21</v>
      </c>
      <c r="F6822" t="s">
        <v>44</v>
      </c>
      <c r="G6822" t="s">
        <v>111</v>
      </c>
      <c r="H6822">
        <v>14.91</v>
      </c>
      <c r="I6822">
        <v>3</v>
      </c>
      <c r="J6822">
        <v>4.62</v>
      </c>
      <c r="K6822" s="6">
        <f>J6822/H6822</f>
        <v>0.3098591549295775</v>
      </c>
      <c r="M6822" t="str">
        <f>LEFT(C6822, SEARCH(" ", C6822) - 1)</f>
        <v>Tamara</v>
      </c>
      <c r="N6822" t="str" cm="1">
        <f t="array" ref="N6822">_xlfn.IFS(H6822&lt;0, "LOSS", H6822&gt;1000, "GREAT", H6822&gt;500, "GOOD", H6822&gt;=100, "OKAY", H6822&lt;100, "OKAY")</f>
        <v>OKAY</v>
      </c>
    </row>
    <row r="6823" spans="1:14">
      <c r="A6823" s="2">
        <v>42765</v>
      </c>
      <c r="B6823" s="2" t="str">
        <f>TEXT(A6823,"mmmm")</f>
        <v>January</v>
      </c>
      <c r="C6823" t="s">
        <v>2056</v>
      </c>
      <c r="D6823" t="s">
        <v>153</v>
      </c>
      <c r="E6823" t="s">
        <v>23</v>
      </c>
      <c r="F6823" t="s">
        <v>38</v>
      </c>
      <c r="G6823" t="s">
        <v>1644</v>
      </c>
      <c r="H6823">
        <v>18.28</v>
      </c>
      <c r="I6823">
        <v>2</v>
      </c>
      <c r="J6823">
        <v>9.14</v>
      </c>
      <c r="K6823" s="6">
        <f>J6823/H6823</f>
        <v>0.5</v>
      </c>
      <c r="M6823" t="str">
        <f>LEFT(C6823, SEARCH(" ", C6823) - 1)</f>
        <v>Benjamin</v>
      </c>
      <c r="N6823" t="str" cm="1">
        <f t="array" ref="N6823">_xlfn.IFS(H6823&lt;0, "LOSS", H6823&gt;1000, "GREAT", H6823&gt;500, "GOOD", H6823&gt;=100, "OKAY", H6823&lt;100, "OKAY")</f>
        <v>OKAY</v>
      </c>
    </row>
    <row r="6824" spans="1:14">
      <c r="A6824" s="2">
        <v>42765</v>
      </c>
      <c r="B6824" s="2" t="str">
        <f>TEXT(A6824,"mmmm")</f>
        <v>January</v>
      </c>
      <c r="C6824" t="s">
        <v>2056</v>
      </c>
      <c r="D6824" t="s">
        <v>153</v>
      </c>
      <c r="E6824" t="s">
        <v>25</v>
      </c>
      <c r="F6824" t="s">
        <v>48</v>
      </c>
      <c r="G6824" t="s">
        <v>142</v>
      </c>
      <c r="H6824">
        <v>207</v>
      </c>
      <c r="I6824">
        <v>3</v>
      </c>
      <c r="J6824">
        <v>51.75</v>
      </c>
      <c r="K6824" s="6">
        <f>J6824/H6824</f>
        <v>0.25</v>
      </c>
      <c r="M6824" t="str">
        <f>LEFT(C6824, SEARCH(" ", C6824) - 1)</f>
        <v>Benjamin</v>
      </c>
      <c r="N6824" t="str" cm="1">
        <f t="array" ref="N6824">_xlfn.IFS(H6824&lt;0, "LOSS", H6824&gt;1000, "GREAT", H6824&gt;500, "GOOD", H6824&gt;=100, "OKAY", H6824&lt;100, "OKAY")</f>
        <v>OKAY</v>
      </c>
    </row>
    <row r="6825" spans="1:14">
      <c r="A6825" s="2">
        <v>42765</v>
      </c>
      <c r="B6825" s="2" t="str">
        <f>TEXT(A6825,"mmmm")</f>
        <v>January</v>
      </c>
      <c r="C6825" t="s">
        <v>2056</v>
      </c>
      <c r="D6825" t="s">
        <v>153</v>
      </c>
      <c r="E6825" t="s">
        <v>23</v>
      </c>
      <c r="F6825" t="s">
        <v>38</v>
      </c>
      <c r="G6825" t="s">
        <v>1447</v>
      </c>
      <c r="H6825">
        <v>32.35</v>
      </c>
      <c r="I6825">
        <v>5</v>
      </c>
      <c r="J6825">
        <v>16.18</v>
      </c>
      <c r="K6825" s="6">
        <f>J6825/H6825</f>
        <v>0.50015455950540955</v>
      </c>
      <c r="M6825" t="str">
        <f>LEFT(C6825, SEARCH(" ", C6825) - 1)</f>
        <v>Benjamin</v>
      </c>
      <c r="N6825" t="str" cm="1">
        <f t="array" ref="N6825">_xlfn.IFS(H6825&lt;0, "LOSS", H6825&gt;1000, "GREAT", H6825&gt;500, "GOOD", H6825&gt;=100, "OKAY", H6825&lt;100, "OKAY")</f>
        <v>OKAY</v>
      </c>
    </row>
    <row r="6826" spans="1:14">
      <c r="A6826" s="2">
        <v>42765</v>
      </c>
      <c r="B6826" s="2" t="str">
        <f>TEXT(A6826,"mmmm")</f>
        <v>January</v>
      </c>
      <c r="C6826" t="s">
        <v>2056</v>
      </c>
      <c r="D6826" t="s">
        <v>153</v>
      </c>
      <c r="E6826" t="s">
        <v>23</v>
      </c>
      <c r="F6826" t="s">
        <v>38</v>
      </c>
      <c r="G6826" t="s">
        <v>884</v>
      </c>
      <c r="H6826">
        <v>7.71</v>
      </c>
      <c r="I6826">
        <v>1</v>
      </c>
      <c r="J6826">
        <v>3.47</v>
      </c>
      <c r="K6826" s="6">
        <f>J6826/H6826</f>
        <v>0.45006485084306097</v>
      </c>
      <c r="M6826" t="str">
        <f>LEFT(C6826, SEARCH(" ", C6826) - 1)</f>
        <v>Benjamin</v>
      </c>
      <c r="N6826" t="str" cm="1">
        <f t="array" ref="N6826">_xlfn.IFS(H6826&lt;0, "LOSS", H6826&gt;1000, "GREAT", H6826&gt;500, "GOOD", H6826&gt;=100, "OKAY", H6826&lt;100, "OKAY")</f>
        <v>OKAY</v>
      </c>
    </row>
    <row r="6827" spans="1:14">
      <c r="A6827" s="2">
        <v>42765</v>
      </c>
      <c r="B6827" s="2" t="str">
        <f>TEXT(A6827,"mmmm")</f>
        <v>January</v>
      </c>
      <c r="C6827" t="s">
        <v>2056</v>
      </c>
      <c r="D6827" t="s">
        <v>153</v>
      </c>
      <c r="E6827" t="s">
        <v>23</v>
      </c>
      <c r="F6827" t="s">
        <v>37</v>
      </c>
      <c r="G6827" t="s">
        <v>2312</v>
      </c>
      <c r="H6827">
        <v>40.299999999999997</v>
      </c>
      <c r="I6827">
        <v>2</v>
      </c>
      <c r="J6827">
        <v>10.88</v>
      </c>
      <c r="K6827" s="6">
        <f>J6827/H6827</f>
        <v>0.26997518610421839</v>
      </c>
      <c r="M6827" t="str">
        <f>LEFT(C6827, SEARCH(" ", C6827) - 1)</f>
        <v>Benjamin</v>
      </c>
      <c r="N6827" t="str" cm="1">
        <f t="array" ref="N6827">_xlfn.IFS(H6827&lt;0, "LOSS", H6827&gt;1000, "GREAT", H6827&gt;500, "GOOD", H6827&gt;=100, "OKAY", H6827&lt;100, "OKAY")</f>
        <v>OKAY</v>
      </c>
    </row>
    <row r="6828" spans="1:14">
      <c r="A6828" s="2">
        <v>42765</v>
      </c>
      <c r="B6828" s="2" t="str">
        <f>TEXT(A6828,"mmmm")</f>
        <v>January</v>
      </c>
      <c r="C6828" t="s">
        <v>2056</v>
      </c>
      <c r="D6828" t="s">
        <v>153</v>
      </c>
      <c r="E6828" t="s">
        <v>21</v>
      </c>
      <c r="F6828" t="s">
        <v>44</v>
      </c>
      <c r="G6828" t="s">
        <v>2557</v>
      </c>
      <c r="H6828">
        <v>34.58</v>
      </c>
      <c r="I6828">
        <v>7</v>
      </c>
      <c r="J6828">
        <v>14.52</v>
      </c>
      <c r="K6828" s="6">
        <f>J6828/H6828</f>
        <v>0.4198958935801041</v>
      </c>
      <c r="M6828" t="str">
        <f>LEFT(C6828, SEARCH(" ", C6828) - 1)</f>
        <v>Benjamin</v>
      </c>
      <c r="N6828" t="str" cm="1">
        <f t="array" ref="N6828">_xlfn.IFS(H6828&lt;0, "LOSS", H6828&gt;1000, "GREAT", H6828&gt;500, "GOOD", H6828&gt;=100, "OKAY", H6828&lt;100, "OKAY")</f>
        <v>OKAY</v>
      </c>
    </row>
    <row r="6829" spans="1:14">
      <c r="A6829" s="2">
        <v>42765</v>
      </c>
      <c r="B6829" s="2" t="str">
        <f>TEXT(A6829,"mmmm")</f>
        <v>January</v>
      </c>
      <c r="C6829" t="s">
        <v>131</v>
      </c>
      <c r="D6829" t="s">
        <v>22</v>
      </c>
      <c r="E6829" t="s">
        <v>23</v>
      </c>
      <c r="F6829" t="s">
        <v>49</v>
      </c>
      <c r="G6829" t="s">
        <v>510</v>
      </c>
      <c r="H6829">
        <v>129.30000000000001</v>
      </c>
      <c r="I6829">
        <v>2</v>
      </c>
      <c r="J6829">
        <v>6.47</v>
      </c>
      <c r="K6829" s="6">
        <f>J6829/H6829</f>
        <v>5.0038669760247477E-2</v>
      </c>
      <c r="M6829" t="str">
        <f>LEFT(C6829, SEARCH(" ", C6829) - 1)</f>
        <v>Michael</v>
      </c>
      <c r="N6829" t="str" cm="1">
        <f t="array" ref="N6829">_xlfn.IFS(H6829&lt;0, "LOSS", H6829&gt;1000, "GREAT", H6829&gt;500, "GOOD", H6829&gt;=100, "OKAY", H6829&lt;100, "OKAY")</f>
        <v>OKAY</v>
      </c>
    </row>
    <row r="6830" spans="1:14">
      <c r="A6830" s="2">
        <v>42765</v>
      </c>
      <c r="B6830" s="2" t="str">
        <f>TEXT(A6830,"mmmm")</f>
        <v>January</v>
      </c>
      <c r="C6830" t="s">
        <v>1574</v>
      </c>
      <c r="D6830" t="s">
        <v>22</v>
      </c>
      <c r="E6830" t="s">
        <v>23</v>
      </c>
      <c r="F6830" t="s">
        <v>37</v>
      </c>
      <c r="G6830" t="s">
        <v>2428</v>
      </c>
      <c r="H6830">
        <v>12.74</v>
      </c>
      <c r="I6830">
        <v>7</v>
      </c>
      <c r="J6830">
        <v>5.73</v>
      </c>
      <c r="K6830" s="6">
        <f>J6830/H6830</f>
        <v>0.44976452119309263</v>
      </c>
      <c r="M6830" t="str">
        <f>LEFT(C6830, SEARCH(" ", C6830) - 1)</f>
        <v>Eugene</v>
      </c>
      <c r="N6830" t="str" cm="1">
        <f t="array" ref="N6830">_xlfn.IFS(H6830&lt;0, "LOSS", H6830&gt;1000, "GREAT", H6830&gt;500, "GOOD", H6830&gt;=100, "OKAY", H6830&lt;100, "OKAY")</f>
        <v>OKAY</v>
      </c>
    </row>
    <row r="6831" spans="1:14">
      <c r="A6831" s="2">
        <v>42765</v>
      </c>
      <c r="B6831" s="2" t="str">
        <f>TEXT(A6831,"mmmm")</f>
        <v>January</v>
      </c>
      <c r="C6831" t="s">
        <v>1574</v>
      </c>
      <c r="D6831" t="s">
        <v>22</v>
      </c>
      <c r="E6831" t="s">
        <v>23</v>
      </c>
      <c r="F6831" t="s">
        <v>37</v>
      </c>
      <c r="G6831" t="s">
        <v>2698</v>
      </c>
      <c r="H6831">
        <v>8.82</v>
      </c>
      <c r="I6831">
        <v>3</v>
      </c>
      <c r="J6831">
        <v>2.38</v>
      </c>
      <c r="K6831" s="6">
        <f>J6831/H6831</f>
        <v>0.26984126984126983</v>
      </c>
      <c r="M6831" t="str">
        <f>LEFT(C6831, SEARCH(" ", C6831) - 1)</f>
        <v>Eugene</v>
      </c>
      <c r="N6831" t="str" cm="1">
        <f t="array" ref="N6831">_xlfn.IFS(H6831&lt;0, "LOSS", H6831&gt;1000, "GREAT", H6831&gt;500, "GOOD", H6831&gt;=100, "OKAY", H6831&lt;100, "OKAY")</f>
        <v>OKAY</v>
      </c>
    </row>
    <row r="6832" spans="1:14">
      <c r="A6832" s="2">
        <v>42765</v>
      </c>
      <c r="B6832" s="2" t="str">
        <f>TEXT(A6832,"mmmm")</f>
        <v>January</v>
      </c>
      <c r="C6832" t="s">
        <v>1574</v>
      </c>
      <c r="D6832" t="s">
        <v>22</v>
      </c>
      <c r="E6832" t="s">
        <v>21</v>
      </c>
      <c r="F6832" t="s">
        <v>40</v>
      </c>
      <c r="G6832" t="s">
        <v>323</v>
      </c>
      <c r="H6832">
        <v>120.78</v>
      </c>
      <c r="I6832">
        <v>1</v>
      </c>
      <c r="J6832">
        <v>-13.59</v>
      </c>
      <c r="K6832" s="6">
        <f>J6832/H6832</f>
        <v>-0.11251862891207154</v>
      </c>
      <c r="M6832" t="str">
        <f>LEFT(C6832, SEARCH(" ", C6832) - 1)</f>
        <v>Eugene</v>
      </c>
      <c r="N6832" t="str" cm="1">
        <f t="array" ref="N6832">_xlfn.IFS(H6832&lt;0, "LOSS", H6832&gt;1000, "GREAT", H6832&gt;500, "GOOD", H6832&gt;=100, "OKAY", H6832&lt;100, "OKAY")</f>
        <v>OKAY</v>
      </c>
    </row>
    <row r="6833" spans="1:14">
      <c r="A6833" s="2">
        <v>42765</v>
      </c>
      <c r="B6833" s="2" t="str">
        <f>TEXT(A6833,"mmmm")</f>
        <v>January</v>
      </c>
      <c r="C6833" t="s">
        <v>707</v>
      </c>
      <c r="D6833" t="s">
        <v>31</v>
      </c>
      <c r="E6833" t="s">
        <v>21</v>
      </c>
      <c r="F6833" t="s">
        <v>40</v>
      </c>
      <c r="G6833" t="s">
        <v>2491</v>
      </c>
      <c r="H6833">
        <v>419.14</v>
      </c>
      <c r="I6833">
        <v>4</v>
      </c>
      <c r="J6833">
        <v>-68.11</v>
      </c>
      <c r="K6833" s="6">
        <f>J6833/H6833</f>
        <v>-0.16249940354058309</v>
      </c>
      <c r="M6833" t="str">
        <f>LEFT(C6833, SEARCH(" ", C6833) - 1)</f>
        <v>Emily</v>
      </c>
      <c r="N6833" t="str" cm="1">
        <f t="array" ref="N6833">_xlfn.IFS(H6833&lt;0, "LOSS", H6833&gt;1000, "GREAT", H6833&gt;500, "GOOD", H6833&gt;=100, "OKAY", H6833&lt;100, "OKAY")</f>
        <v>OKAY</v>
      </c>
    </row>
    <row r="6834" spans="1:14">
      <c r="A6834" s="2">
        <v>42765</v>
      </c>
      <c r="B6834" s="2" t="str">
        <f>TEXT(A6834,"mmmm")</f>
        <v>January</v>
      </c>
      <c r="C6834" t="s">
        <v>2617</v>
      </c>
      <c r="D6834" t="s">
        <v>29</v>
      </c>
      <c r="E6834" t="s">
        <v>21</v>
      </c>
      <c r="F6834" t="s">
        <v>51</v>
      </c>
      <c r="G6834" t="s">
        <v>217</v>
      </c>
      <c r="H6834">
        <v>69.38</v>
      </c>
      <c r="I6834">
        <v>1</v>
      </c>
      <c r="J6834">
        <v>-47.18</v>
      </c>
      <c r="K6834" s="6">
        <f>J6834/H6834</f>
        <v>-0.68002306140098012</v>
      </c>
      <c r="M6834" t="str">
        <f>LEFT(C6834, SEARCH(" ", C6834) - 1)</f>
        <v>Liz</v>
      </c>
      <c r="N6834" t="str" cm="1">
        <f t="array" ref="N6834">_xlfn.IFS(H6834&lt;0, "LOSS", H6834&gt;1000, "GREAT", H6834&gt;500, "GOOD", H6834&gt;=100, "OKAY", H6834&lt;100, "OKAY")</f>
        <v>OKAY</v>
      </c>
    </row>
    <row r="6835" spans="1:14">
      <c r="A6835" s="2">
        <v>42765</v>
      </c>
      <c r="B6835" s="2" t="str">
        <f>TEXT(A6835,"mmmm")</f>
        <v>January</v>
      </c>
      <c r="C6835" t="s">
        <v>2617</v>
      </c>
      <c r="D6835" t="s">
        <v>29</v>
      </c>
      <c r="E6835" t="s">
        <v>23</v>
      </c>
      <c r="F6835" t="s">
        <v>50</v>
      </c>
      <c r="G6835" t="s">
        <v>2285</v>
      </c>
      <c r="H6835">
        <v>31.68</v>
      </c>
      <c r="I6835">
        <v>4</v>
      </c>
      <c r="J6835">
        <v>2.77</v>
      </c>
      <c r="K6835" s="6">
        <f>J6835/H6835</f>
        <v>8.7436868686868688E-2</v>
      </c>
      <c r="M6835" t="str">
        <f>LEFT(C6835, SEARCH(" ", C6835) - 1)</f>
        <v>Liz</v>
      </c>
      <c r="N6835" t="str" cm="1">
        <f t="array" ref="N6835">_xlfn.IFS(H6835&lt;0, "LOSS", H6835&gt;1000, "GREAT", H6835&gt;500, "GOOD", H6835&gt;=100, "OKAY", H6835&lt;100, "OKAY")</f>
        <v>OKAY</v>
      </c>
    </row>
    <row r="6836" spans="1:14">
      <c r="A6836" s="2">
        <v>42765</v>
      </c>
      <c r="B6836" s="2" t="str">
        <f>TEXT(A6836,"mmmm")</f>
        <v>January</v>
      </c>
      <c r="C6836" t="s">
        <v>2617</v>
      </c>
      <c r="D6836" t="s">
        <v>29</v>
      </c>
      <c r="E6836" t="s">
        <v>25</v>
      </c>
      <c r="F6836" t="s">
        <v>48</v>
      </c>
      <c r="G6836" t="s">
        <v>1774</v>
      </c>
      <c r="H6836">
        <v>2003.17</v>
      </c>
      <c r="I6836">
        <v>4</v>
      </c>
      <c r="J6836">
        <v>250.4</v>
      </c>
      <c r="K6836" s="6">
        <f>J6836/H6836</f>
        <v>0.12500187203282798</v>
      </c>
      <c r="M6836" t="str">
        <f>LEFT(C6836, SEARCH(" ", C6836) - 1)</f>
        <v>Liz</v>
      </c>
      <c r="N6836" t="str" cm="1">
        <f t="array" ref="N6836">_xlfn.IFS(H6836&lt;0, "LOSS", H6836&gt;1000, "GREAT", H6836&gt;500, "GOOD", H6836&gt;=100, "OKAY", H6836&lt;100, "OKAY")</f>
        <v>GREAT</v>
      </c>
    </row>
    <row r="6837" spans="1:14">
      <c r="A6837" s="2">
        <v>42765</v>
      </c>
      <c r="B6837" s="2" t="str">
        <f>TEXT(A6837,"mmmm")</f>
        <v>January</v>
      </c>
      <c r="C6837" t="s">
        <v>2617</v>
      </c>
      <c r="D6837" t="s">
        <v>29</v>
      </c>
      <c r="E6837" t="s">
        <v>23</v>
      </c>
      <c r="F6837" t="s">
        <v>37</v>
      </c>
      <c r="G6837" t="s">
        <v>2282</v>
      </c>
      <c r="H6837">
        <v>9.34</v>
      </c>
      <c r="I6837">
        <v>2</v>
      </c>
      <c r="J6837">
        <v>3.15</v>
      </c>
      <c r="K6837" s="6">
        <f>J6837/H6837</f>
        <v>0.33725910064239828</v>
      </c>
      <c r="M6837" t="str">
        <f>LEFT(C6837, SEARCH(" ", C6837) - 1)</f>
        <v>Liz</v>
      </c>
      <c r="N6837" t="str" cm="1">
        <f t="array" ref="N6837">_xlfn.IFS(H6837&lt;0, "LOSS", H6837&gt;1000, "GREAT", H6837&gt;500, "GOOD", H6837&gt;=100, "OKAY", H6837&lt;100, "OKAY")</f>
        <v>OKAY</v>
      </c>
    </row>
    <row r="6838" spans="1:14">
      <c r="A6838" s="2">
        <v>42765</v>
      </c>
      <c r="B6838" s="2" t="str">
        <f>TEXT(A6838,"mmmm")</f>
        <v>January</v>
      </c>
      <c r="C6838" t="s">
        <v>1304</v>
      </c>
      <c r="D6838" t="s">
        <v>28</v>
      </c>
      <c r="E6838" t="s">
        <v>25</v>
      </c>
      <c r="F6838" t="s">
        <v>48</v>
      </c>
      <c r="G6838" t="s">
        <v>883</v>
      </c>
      <c r="H6838">
        <v>604.77</v>
      </c>
      <c r="I6838">
        <v>4</v>
      </c>
      <c r="J6838">
        <v>60.48</v>
      </c>
      <c r="K6838" s="6">
        <f>J6838/H6838</f>
        <v>0.10000496056352001</v>
      </c>
      <c r="M6838" t="str">
        <f>LEFT(C6838, SEARCH(" ", C6838) - 1)</f>
        <v>Sam</v>
      </c>
      <c r="N6838" t="str" cm="1">
        <f t="array" ref="N6838">_xlfn.IFS(H6838&lt;0, "LOSS", H6838&gt;1000, "GREAT", H6838&gt;500, "GOOD", H6838&gt;=100, "OKAY", H6838&lt;100, "OKAY")</f>
        <v>GOOD</v>
      </c>
    </row>
    <row r="6839" spans="1:14">
      <c r="A6839" s="2">
        <v>42768</v>
      </c>
      <c r="B6839" s="2" t="str">
        <f>TEXT(A6839,"mmmm")</f>
        <v>February</v>
      </c>
      <c r="C6839" t="s">
        <v>1244</v>
      </c>
      <c r="D6839" t="s">
        <v>30</v>
      </c>
      <c r="E6839" t="s">
        <v>25</v>
      </c>
      <c r="F6839" t="s">
        <v>48</v>
      </c>
      <c r="G6839" t="s">
        <v>2485</v>
      </c>
      <c r="H6839">
        <v>59.97</v>
      </c>
      <c r="I6839">
        <v>5</v>
      </c>
      <c r="J6839">
        <v>-11.99</v>
      </c>
      <c r="K6839" s="6">
        <f>J6839/H6839</f>
        <v>-0.19993329998332501</v>
      </c>
      <c r="M6839" t="str">
        <f>LEFT(C6839, SEARCH(" ", C6839) - 1)</f>
        <v>Dorothy</v>
      </c>
      <c r="N6839" t="str" cm="1">
        <f t="array" ref="N6839">_xlfn.IFS(H6839&lt;0, "LOSS", H6839&gt;1000, "GREAT", H6839&gt;500, "GOOD", H6839&gt;=100, "OKAY", H6839&lt;100, "OKAY")</f>
        <v>OKAY</v>
      </c>
    </row>
    <row r="6840" spans="1:14">
      <c r="A6840" s="2">
        <v>42768</v>
      </c>
      <c r="B6840" s="2" t="str">
        <f>TEXT(A6840,"mmmm")</f>
        <v>February</v>
      </c>
      <c r="C6840" t="s">
        <v>1244</v>
      </c>
      <c r="D6840" t="s">
        <v>30</v>
      </c>
      <c r="E6840" t="s">
        <v>23</v>
      </c>
      <c r="F6840" t="s">
        <v>47</v>
      </c>
      <c r="G6840" t="s">
        <v>1123</v>
      </c>
      <c r="H6840">
        <v>78.3</v>
      </c>
      <c r="I6840">
        <v>2</v>
      </c>
      <c r="J6840">
        <v>29.36</v>
      </c>
      <c r="K6840" s="6">
        <f>J6840/H6840</f>
        <v>0.37496807151979566</v>
      </c>
      <c r="M6840" t="str">
        <f>LEFT(C6840, SEARCH(" ", C6840) - 1)</f>
        <v>Dorothy</v>
      </c>
      <c r="N6840" t="str" cm="1">
        <f t="array" ref="N6840">_xlfn.IFS(H6840&lt;0, "LOSS", H6840&gt;1000, "GREAT", H6840&gt;500, "GOOD", H6840&gt;=100, "OKAY", H6840&lt;100, "OKAY")</f>
        <v>OKAY</v>
      </c>
    </row>
    <row r="6841" spans="1:14">
      <c r="A6841" s="2">
        <v>42768</v>
      </c>
      <c r="B6841" s="2" t="str">
        <f>TEXT(A6841,"mmmm")</f>
        <v>February</v>
      </c>
      <c r="C6841" t="s">
        <v>1244</v>
      </c>
      <c r="D6841" t="s">
        <v>30</v>
      </c>
      <c r="E6841" t="s">
        <v>23</v>
      </c>
      <c r="F6841" t="s">
        <v>43</v>
      </c>
      <c r="G6841" t="s">
        <v>233</v>
      </c>
      <c r="H6841">
        <v>21.46</v>
      </c>
      <c r="I6841">
        <v>9</v>
      </c>
      <c r="J6841">
        <v>6.97</v>
      </c>
      <c r="K6841" s="6">
        <f>J6841/H6841</f>
        <v>0.32479030754892824</v>
      </c>
      <c r="M6841" t="str">
        <f>LEFT(C6841, SEARCH(" ", C6841) - 1)</f>
        <v>Dorothy</v>
      </c>
      <c r="N6841" t="str" cm="1">
        <f t="array" ref="N6841">_xlfn.IFS(H6841&lt;0, "LOSS", H6841&gt;1000, "GREAT", H6841&gt;500, "GOOD", H6841&gt;=100, "OKAY", H6841&lt;100, "OKAY")</f>
        <v>OKAY</v>
      </c>
    </row>
    <row r="6842" spans="1:14">
      <c r="A6842" s="2">
        <v>42768</v>
      </c>
      <c r="B6842" s="2" t="str">
        <f>TEXT(A6842,"mmmm")</f>
        <v>February</v>
      </c>
      <c r="C6842" t="s">
        <v>624</v>
      </c>
      <c r="D6842" t="s">
        <v>22</v>
      </c>
      <c r="E6842" t="s">
        <v>21</v>
      </c>
      <c r="F6842" t="s">
        <v>44</v>
      </c>
      <c r="G6842" t="s">
        <v>1003</v>
      </c>
      <c r="H6842">
        <v>86.26</v>
      </c>
      <c r="I6842">
        <v>2</v>
      </c>
      <c r="J6842">
        <v>29.33</v>
      </c>
      <c r="K6842" s="6">
        <f>J6842/H6842</f>
        <v>0.34001854857407832</v>
      </c>
      <c r="M6842" t="str">
        <f>LEFT(C6842, SEARCH(" ", C6842) - 1)</f>
        <v>John</v>
      </c>
      <c r="N6842" t="str" cm="1">
        <f t="array" ref="N6842">_xlfn.IFS(H6842&lt;0, "LOSS", H6842&gt;1000, "GREAT", H6842&gt;500, "GOOD", H6842&gt;=100, "OKAY", H6842&lt;100, "OKAY")</f>
        <v>OKAY</v>
      </c>
    </row>
    <row r="6843" spans="1:14">
      <c r="A6843" s="2">
        <v>42768</v>
      </c>
      <c r="B6843" s="2" t="str">
        <f>TEXT(A6843,"mmmm")</f>
        <v>February</v>
      </c>
      <c r="C6843" t="s">
        <v>624</v>
      </c>
      <c r="D6843" t="s">
        <v>22</v>
      </c>
      <c r="E6843" t="s">
        <v>23</v>
      </c>
      <c r="F6843" t="s">
        <v>49</v>
      </c>
      <c r="G6843" t="s">
        <v>1619</v>
      </c>
      <c r="H6843">
        <v>139.04</v>
      </c>
      <c r="I6843">
        <v>4</v>
      </c>
      <c r="J6843">
        <v>38.93</v>
      </c>
      <c r="K6843" s="6">
        <f>J6843/H6843</f>
        <v>0.27999136939010361</v>
      </c>
      <c r="M6843" t="str">
        <f>LEFT(C6843, SEARCH(" ", C6843) - 1)</f>
        <v>John</v>
      </c>
      <c r="N6843" t="str" cm="1">
        <f t="array" ref="N6843">_xlfn.IFS(H6843&lt;0, "LOSS", H6843&gt;1000, "GREAT", H6843&gt;500, "GOOD", H6843&gt;=100, "OKAY", H6843&lt;100, "OKAY")</f>
        <v>OKAY</v>
      </c>
    </row>
    <row r="6844" spans="1:14">
      <c r="A6844" s="2">
        <v>42768</v>
      </c>
      <c r="B6844" s="2" t="str">
        <f>TEXT(A6844,"mmmm")</f>
        <v>February</v>
      </c>
      <c r="C6844" t="s">
        <v>624</v>
      </c>
      <c r="D6844" t="s">
        <v>22</v>
      </c>
      <c r="E6844" t="s">
        <v>23</v>
      </c>
      <c r="F6844" t="s">
        <v>36</v>
      </c>
      <c r="G6844" t="s">
        <v>2720</v>
      </c>
      <c r="H6844">
        <v>46.8</v>
      </c>
      <c r="I6844">
        <v>4</v>
      </c>
      <c r="J6844">
        <v>16.38</v>
      </c>
      <c r="K6844" s="6">
        <f>J6844/H6844</f>
        <v>0.35</v>
      </c>
      <c r="M6844" t="str">
        <f>LEFT(C6844, SEARCH(" ", C6844) - 1)</f>
        <v>John</v>
      </c>
      <c r="N6844" t="str" cm="1">
        <f t="array" ref="N6844">_xlfn.IFS(H6844&lt;0, "LOSS", H6844&gt;1000, "GREAT", H6844&gt;500, "GOOD", H6844&gt;=100, "OKAY", H6844&lt;100, "OKAY")</f>
        <v>OKAY</v>
      </c>
    </row>
    <row r="6845" spans="1:14">
      <c r="A6845" s="2">
        <v>42768</v>
      </c>
      <c r="B6845" s="2" t="str">
        <f>TEXT(A6845,"mmmm")</f>
        <v>February</v>
      </c>
      <c r="C6845" t="s">
        <v>2500</v>
      </c>
      <c r="D6845" t="s">
        <v>22</v>
      </c>
      <c r="E6845" t="s">
        <v>21</v>
      </c>
      <c r="F6845" t="s">
        <v>44</v>
      </c>
      <c r="G6845" t="s">
        <v>2218</v>
      </c>
      <c r="H6845">
        <v>210.58</v>
      </c>
      <c r="I6845">
        <v>2</v>
      </c>
      <c r="J6845">
        <v>12.63</v>
      </c>
      <c r="K6845" s="6">
        <f>J6845/H6845</f>
        <v>5.9977205812517809E-2</v>
      </c>
      <c r="M6845" t="str">
        <f>LEFT(C6845, SEARCH(" ", C6845) - 1)</f>
        <v>Bill</v>
      </c>
      <c r="N6845" t="str" cm="1">
        <f t="array" ref="N6845">_xlfn.IFS(H6845&lt;0, "LOSS", H6845&gt;1000, "GREAT", H6845&gt;500, "GOOD", H6845&gt;=100, "OKAY", H6845&lt;100, "OKAY")</f>
        <v>OKAY</v>
      </c>
    </row>
    <row r="6846" spans="1:14">
      <c r="A6846" s="2">
        <v>42768</v>
      </c>
      <c r="B6846" s="2" t="str">
        <f>TEXT(A6846,"mmmm")</f>
        <v>February</v>
      </c>
      <c r="C6846" t="s">
        <v>2500</v>
      </c>
      <c r="D6846" t="s">
        <v>22</v>
      </c>
      <c r="E6846" t="s">
        <v>23</v>
      </c>
      <c r="F6846" t="s">
        <v>38</v>
      </c>
      <c r="G6846" t="s">
        <v>635</v>
      </c>
      <c r="H6846">
        <v>30.96</v>
      </c>
      <c r="I6846">
        <v>2</v>
      </c>
      <c r="J6846">
        <v>10.06</v>
      </c>
      <c r="K6846" s="6">
        <f>J6846/H6846</f>
        <v>0.32493540051679587</v>
      </c>
      <c r="M6846" t="str">
        <f>LEFT(C6846, SEARCH(" ", C6846) - 1)</f>
        <v>Bill</v>
      </c>
      <c r="N6846" t="str" cm="1">
        <f t="array" ref="N6846">_xlfn.IFS(H6846&lt;0, "LOSS", H6846&gt;1000, "GREAT", H6846&gt;500, "GOOD", H6846&gt;=100, "OKAY", H6846&lt;100, "OKAY")</f>
        <v>OKAY</v>
      </c>
    </row>
    <row r="6847" spans="1:14">
      <c r="A6847" s="2">
        <v>42768</v>
      </c>
      <c r="B6847" s="2" t="str">
        <f>TEXT(A6847,"mmmm")</f>
        <v>February</v>
      </c>
      <c r="C6847" t="s">
        <v>2500</v>
      </c>
      <c r="D6847" t="s">
        <v>22</v>
      </c>
      <c r="E6847" t="s">
        <v>25</v>
      </c>
      <c r="F6847" t="s">
        <v>46</v>
      </c>
      <c r="G6847" t="s">
        <v>2731</v>
      </c>
      <c r="H6847">
        <v>239.98</v>
      </c>
      <c r="I6847">
        <v>2</v>
      </c>
      <c r="J6847">
        <v>39</v>
      </c>
      <c r="K6847" s="6">
        <f>J6847/H6847</f>
        <v>0.16251354279523295</v>
      </c>
      <c r="M6847" t="str">
        <f>LEFT(C6847, SEARCH(" ", C6847) - 1)</f>
        <v>Bill</v>
      </c>
      <c r="N6847" t="str" cm="1">
        <f t="array" ref="N6847">_xlfn.IFS(H6847&lt;0, "LOSS", H6847&gt;1000, "GREAT", H6847&gt;500, "GOOD", H6847&gt;=100, "OKAY", H6847&lt;100, "OKAY")</f>
        <v>OKAY</v>
      </c>
    </row>
    <row r="6848" spans="1:14">
      <c r="A6848" s="2">
        <v>42769</v>
      </c>
      <c r="B6848" s="2" t="str">
        <f>TEXT(A6848,"mmmm")</f>
        <v>February</v>
      </c>
      <c r="C6848" t="s">
        <v>1817</v>
      </c>
      <c r="D6848" t="s">
        <v>30</v>
      </c>
      <c r="E6848" t="s">
        <v>23</v>
      </c>
      <c r="F6848" t="s">
        <v>38</v>
      </c>
      <c r="G6848" t="s">
        <v>517</v>
      </c>
      <c r="H6848">
        <v>5.23</v>
      </c>
      <c r="I6848">
        <v>3</v>
      </c>
      <c r="J6848">
        <v>-4.18</v>
      </c>
      <c r="K6848" s="6">
        <f>J6848/H6848</f>
        <v>-0.79923518164435936</v>
      </c>
      <c r="M6848" t="str">
        <f>LEFT(C6848, SEARCH(" ", C6848) - 1)</f>
        <v>Matt</v>
      </c>
      <c r="N6848" t="str" cm="1">
        <f t="array" ref="N6848">_xlfn.IFS(H6848&lt;0, "LOSS", H6848&gt;1000, "GREAT", H6848&gt;500, "GOOD", H6848&gt;=100, "OKAY", H6848&lt;100, "OKAY")</f>
        <v>OKAY</v>
      </c>
    </row>
    <row r="6849" spans="1:14">
      <c r="A6849" s="2">
        <v>42769</v>
      </c>
      <c r="B6849" s="2" t="str">
        <f>TEXT(A6849,"mmmm")</f>
        <v>February</v>
      </c>
      <c r="C6849" t="s">
        <v>1817</v>
      </c>
      <c r="D6849" t="s">
        <v>30</v>
      </c>
      <c r="E6849" t="s">
        <v>23</v>
      </c>
      <c r="F6849" t="s">
        <v>49</v>
      </c>
      <c r="G6849" t="s">
        <v>404</v>
      </c>
      <c r="H6849">
        <v>285.55</v>
      </c>
      <c r="I6849">
        <v>2</v>
      </c>
      <c r="J6849">
        <v>35.69</v>
      </c>
      <c r="K6849" s="6">
        <f>J6849/H6849</f>
        <v>0.12498686744878304</v>
      </c>
      <c r="M6849" t="str">
        <f>LEFT(C6849, SEARCH(" ", C6849) - 1)</f>
        <v>Matt</v>
      </c>
      <c r="N6849" t="str" cm="1">
        <f t="array" ref="N6849">_xlfn.IFS(H6849&lt;0, "LOSS", H6849&gt;1000, "GREAT", H6849&gt;500, "GOOD", H6849&gt;=100, "OKAY", H6849&lt;100, "OKAY")</f>
        <v>OKAY</v>
      </c>
    </row>
    <row r="6850" spans="1:14">
      <c r="A6850" s="2">
        <v>42769</v>
      </c>
      <c r="B6850" s="2" t="str">
        <f>TEXT(A6850,"mmmm")</f>
        <v>February</v>
      </c>
      <c r="C6850" t="s">
        <v>326</v>
      </c>
      <c r="D6850" t="s">
        <v>31</v>
      </c>
      <c r="E6850" t="s">
        <v>23</v>
      </c>
      <c r="F6850" t="s">
        <v>38</v>
      </c>
      <c r="G6850" t="s">
        <v>1447</v>
      </c>
      <c r="H6850">
        <v>3.88</v>
      </c>
      <c r="I6850">
        <v>2</v>
      </c>
      <c r="J6850">
        <v>-2.59</v>
      </c>
      <c r="K6850" s="6">
        <f>J6850/H6850</f>
        <v>-0.66752577319587625</v>
      </c>
      <c r="M6850" t="str">
        <f>LEFT(C6850, SEARCH(" ", C6850) - 1)</f>
        <v>Shahid</v>
      </c>
      <c r="N6850" t="str" cm="1">
        <f t="array" ref="N6850">_xlfn.IFS(H6850&lt;0, "LOSS", H6850&gt;1000, "GREAT", H6850&gt;500, "GOOD", H6850&gt;=100, "OKAY", H6850&lt;100, "OKAY")</f>
        <v>OKAY</v>
      </c>
    </row>
    <row r="6851" spans="1:14">
      <c r="A6851" s="2">
        <v>42769</v>
      </c>
      <c r="B6851" s="2" t="str">
        <f>TEXT(A6851,"mmmm")</f>
        <v>February</v>
      </c>
      <c r="C6851" t="s">
        <v>326</v>
      </c>
      <c r="D6851" t="s">
        <v>31</v>
      </c>
      <c r="E6851" t="s">
        <v>23</v>
      </c>
      <c r="F6851" t="s">
        <v>47</v>
      </c>
      <c r="G6851" t="s">
        <v>2672</v>
      </c>
      <c r="H6851">
        <v>115.3</v>
      </c>
      <c r="I6851">
        <v>3</v>
      </c>
      <c r="J6851">
        <v>40.35</v>
      </c>
      <c r="K6851" s="6">
        <f>J6851/H6851</f>
        <v>0.34995663486556811</v>
      </c>
      <c r="M6851" t="str">
        <f>LEFT(C6851, SEARCH(" ", C6851) - 1)</f>
        <v>Shahid</v>
      </c>
      <c r="N6851" t="str" cm="1">
        <f t="array" ref="N6851">_xlfn.IFS(H6851&lt;0, "LOSS", H6851&gt;1000, "GREAT", H6851&gt;500, "GOOD", H6851&gt;=100, "OKAY", H6851&lt;100, "OKAY")</f>
        <v>OKAY</v>
      </c>
    </row>
    <row r="6852" spans="1:14">
      <c r="A6852" s="2">
        <v>42769</v>
      </c>
      <c r="B6852" s="2" t="str">
        <f>TEXT(A6852,"mmmm")</f>
        <v>February</v>
      </c>
      <c r="C6852" t="s">
        <v>1593</v>
      </c>
      <c r="D6852" t="s">
        <v>29</v>
      </c>
      <c r="E6852" t="s">
        <v>23</v>
      </c>
      <c r="F6852" t="s">
        <v>47</v>
      </c>
      <c r="G6852" t="s">
        <v>920</v>
      </c>
      <c r="H6852">
        <v>5.18</v>
      </c>
      <c r="I6852">
        <v>1</v>
      </c>
      <c r="J6852">
        <v>1.81</v>
      </c>
      <c r="K6852" s="6">
        <f>J6852/H6852</f>
        <v>0.34942084942084944</v>
      </c>
      <c r="M6852" t="str">
        <f>LEFT(C6852, SEARCH(" ", C6852) - 1)</f>
        <v>Ross</v>
      </c>
      <c r="N6852" t="str" cm="1">
        <f t="array" ref="N6852">_xlfn.IFS(H6852&lt;0, "LOSS", H6852&gt;1000, "GREAT", H6852&gt;500, "GOOD", H6852&gt;=100, "OKAY", H6852&lt;100, "OKAY")</f>
        <v>OKAY</v>
      </c>
    </row>
    <row r="6853" spans="1:14">
      <c r="A6853" s="2">
        <v>42769</v>
      </c>
      <c r="B6853" s="2" t="str">
        <f>TEXT(A6853,"mmmm")</f>
        <v>February</v>
      </c>
      <c r="C6853" t="s">
        <v>1593</v>
      </c>
      <c r="D6853" t="s">
        <v>29</v>
      </c>
      <c r="E6853" t="s">
        <v>23</v>
      </c>
      <c r="F6853" t="s">
        <v>47</v>
      </c>
      <c r="G6853" t="s">
        <v>1680</v>
      </c>
      <c r="H6853">
        <v>65.58</v>
      </c>
      <c r="I6853">
        <v>2</v>
      </c>
      <c r="J6853">
        <v>23.77</v>
      </c>
      <c r="K6853" s="6">
        <f>J6853/H6853</f>
        <v>0.36245806648368406</v>
      </c>
      <c r="M6853" t="str">
        <f>LEFT(C6853, SEARCH(" ", C6853) - 1)</f>
        <v>Ross</v>
      </c>
      <c r="N6853" t="str" cm="1">
        <f t="array" ref="N6853">_xlfn.IFS(H6853&lt;0, "LOSS", H6853&gt;1000, "GREAT", H6853&gt;500, "GOOD", H6853&gt;=100, "OKAY", H6853&lt;100, "OKAY")</f>
        <v>OKAY</v>
      </c>
    </row>
    <row r="6854" spans="1:14">
      <c r="A6854" s="2">
        <v>42769</v>
      </c>
      <c r="B6854" s="2" t="str">
        <f>TEXT(A6854,"mmmm")</f>
        <v>February</v>
      </c>
      <c r="C6854" t="s">
        <v>1593</v>
      </c>
      <c r="D6854" t="s">
        <v>29</v>
      </c>
      <c r="E6854" t="s">
        <v>21</v>
      </c>
      <c r="F6854" t="s">
        <v>44</v>
      </c>
      <c r="G6854" t="s">
        <v>438</v>
      </c>
      <c r="H6854">
        <v>22.2</v>
      </c>
      <c r="I6854">
        <v>1</v>
      </c>
      <c r="J6854">
        <v>-26.09</v>
      </c>
      <c r="K6854" s="6">
        <f>J6854/H6854</f>
        <v>-1.1752252252252253</v>
      </c>
      <c r="M6854" t="str">
        <f>LEFT(C6854, SEARCH(" ", C6854) - 1)</f>
        <v>Ross</v>
      </c>
      <c r="N6854" t="str" cm="1">
        <f t="array" ref="N6854">_xlfn.IFS(H6854&lt;0, "LOSS", H6854&gt;1000, "GREAT", H6854&gt;500, "GOOD", H6854&gt;=100, "OKAY", H6854&lt;100, "OKAY")</f>
        <v>OKAY</v>
      </c>
    </row>
    <row r="6855" spans="1:14">
      <c r="A6855" s="2">
        <v>42769</v>
      </c>
      <c r="B6855" s="2" t="str">
        <f>TEXT(A6855,"mmmm")</f>
        <v>February</v>
      </c>
      <c r="C6855" t="s">
        <v>1593</v>
      </c>
      <c r="D6855" t="s">
        <v>29</v>
      </c>
      <c r="E6855" t="s">
        <v>23</v>
      </c>
      <c r="F6855" t="s">
        <v>47</v>
      </c>
      <c r="G6855" t="s">
        <v>1062</v>
      </c>
      <c r="H6855">
        <v>419.4</v>
      </c>
      <c r="I6855">
        <v>5</v>
      </c>
      <c r="J6855">
        <v>146.79</v>
      </c>
      <c r="K6855" s="6">
        <f>J6855/H6855</f>
        <v>0.35</v>
      </c>
      <c r="M6855" t="str">
        <f>LEFT(C6855, SEARCH(" ", C6855) - 1)</f>
        <v>Ross</v>
      </c>
      <c r="N6855" t="str" cm="1">
        <f t="array" ref="N6855">_xlfn.IFS(H6855&lt;0, "LOSS", H6855&gt;1000, "GREAT", H6855&gt;500, "GOOD", H6855&gt;=100, "OKAY", H6855&lt;100, "OKAY")</f>
        <v>OKAY</v>
      </c>
    </row>
    <row r="6856" spans="1:14">
      <c r="A6856" s="2">
        <v>42770</v>
      </c>
      <c r="B6856" s="2" t="str">
        <f>TEXT(A6856,"mmmm")</f>
        <v>February</v>
      </c>
      <c r="C6856" t="s">
        <v>2372</v>
      </c>
      <c r="D6856" t="s">
        <v>24</v>
      </c>
      <c r="E6856" t="s">
        <v>23</v>
      </c>
      <c r="F6856" t="s">
        <v>36</v>
      </c>
      <c r="G6856" t="s">
        <v>427</v>
      </c>
      <c r="H6856">
        <v>32.67</v>
      </c>
      <c r="I6856">
        <v>3</v>
      </c>
      <c r="J6856">
        <v>8.49</v>
      </c>
      <c r="K6856" s="6">
        <f>J6856/H6856</f>
        <v>0.25987144168962351</v>
      </c>
      <c r="M6856" t="str">
        <f>LEFT(C6856, SEARCH(" ", C6856) - 1)</f>
        <v>Jay</v>
      </c>
      <c r="N6856" t="str" cm="1">
        <f t="array" ref="N6856">_xlfn.IFS(H6856&lt;0, "LOSS", H6856&gt;1000, "GREAT", H6856&gt;500, "GOOD", H6856&gt;=100, "OKAY", H6856&lt;100, "OKAY")</f>
        <v>OKAY</v>
      </c>
    </row>
    <row r="6857" spans="1:14">
      <c r="A6857" s="2">
        <v>42771</v>
      </c>
      <c r="B6857" s="2" t="str">
        <f>TEXT(A6857,"mmmm")</f>
        <v>February</v>
      </c>
      <c r="C6857" t="s">
        <v>446</v>
      </c>
      <c r="D6857" t="s">
        <v>26</v>
      </c>
      <c r="E6857" t="s">
        <v>23</v>
      </c>
      <c r="F6857" t="s">
        <v>38</v>
      </c>
      <c r="G6857" t="s">
        <v>86</v>
      </c>
      <c r="H6857">
        <v>243.99</v>
      </c>
      <c r="I6857">
        <v>4</v>
      </c>
      <c r="J6857">
        <v>-426.99</v>
      </c>
      <c r="K6857" s="6">
        <f>J6857/H6857</f>
        <v>-1.7500307389647116</v>
      </c>
      <c r="M6857" t="str">
        <f>LEFT(C6857, SEARCH(" ", C6857) - 1)</f>
        <v>Cassandra</v>
      </c>
      <c r="N6857" t="str" cm="1">
        <f t="array" ref="N6857">_xlfn.IFS(H6857&lt;0, "LOSS", H6857&gt;1000, "GREAT", H6857&gt;500, "GOOD", H6857&gt;=100, "OKAY", H6857&lt;100, "OKAY")</f>
        <v>OKAY</v>
      </c>
    </row>
    <row r="6858" spans="1:14">
      <c r="A6858" s="2">
        <v>42771</v>
      </c>
      <c r="B6858" s="2" t="str">
        <f>TEXT(A6858,"mmmm")</f>
        <v>February</v>
      </c>
      <c r="C6858" t="s">
        <v>446</v>
      </c>
      <c r="D6858" t="s">
        <v>26</v>
      </c>
      <c r="E6858" t="s">
        <v>23</v>
      </c>
      <c r="F6858" t="s">
        <v>37</v>
      </c>
      <c r="G6858" t="s">
        <v>292</v>
      </c>
      <c r="H6858">
        <v>7.12</v>
      </c>
      <c r="I6858">
        <v>5</v>
      </c>
      <c r="J6858">
        <v>0.71</v>
      </c>
      <c r="K6858" s="6">
        <f>J6858/H6858</f>
        <v>9.9719101123595499E-2</v>
      </c>
      <c r="M6858" t="str">
        <f>LEFT(C6858, SEARCH(" ", C6858) - 1)</f>
        <v>Cassandra</v>
      </c>
      <c r="N6858" t="str" cm="1">
        <f t="array" ref="N6858">_xlfn.IFS(H6858&lt;0, "LOSS", H6858&gt;1000, "GREAT", H6858&gt;500, "GOOD", H6858&gt;=100, "OKAY", H6858&lt;100, "OKAY")</f>
        <v>OKAY</v>
      </c>
    </row>
    <row r="6859" spans="1:14">
      <c r="A6859" s="2">
        <v>42771</v>
      </c>
      <c r="B6859" s="2" t="str">
        <f>TEXT(A6859,"mmmm")</f>
        <v>February</v>
      </c>
      <c r="C6859" t="s">
        <v>1526</v>
      </c>
      <c r="D6859" t="s">
        <v>22</v>
      </c>
      <c r="E6859" t="s">
        <v>23</v>
      </c>
      <c r="F6859" t="s">
        <v>36</v>
      </c>
      <c r="G6859" t="s">
        <v>2369</v>
      </c>
      <c r="H6859">
        <v>1640.7</v>
      </c>
      <c r="I6859">
        <v>5</v>
      </c>
      <c r="J6859">
        <v>459.4</v>
      </c>
      <c r="K6859" s="6">
        <f>J6859/H6859</f>
        <v>0.28000243798378738</v>
      </c>
      <c r="M6859" t="str">
        <f>LEFT(C6859, SEARCH(" ", C6859) - 1)</f>
        <v>Fred</v>
      </c>
      <c r="N6859" t="str" cm="1">
        <f t="array" ref="N6859">_xlfn.IFS(H6859&lt;0, "LOSS", H6859&gt;1000, "GREAT", H6859&gt;500, "GOOD", H6859&gt;=100, "OKAY", H6859&lt;100, "OKAY")</f>
        <v>GREAT</v>
      </c>
    </row>
    <row r="6860" spans="1:14">
      <c r="A6860" s="2">
        <v>42771</v>
      </c>
      <c r="B6860" s="2" t="str">
        <f>TEXT(A6860,"mmmm")</f>
        <v>February</v>
      </c>
      <c r="C6860" t="s">
        <v>1526</v>
      </c>
      <c r="D6860" t="s">
        <v>22</v>
      </c>
      <c r="E6860" t="s">
        <v>25</v>
      </c>
      <c r="F6860" t="s">
        <v>48</v>
      </c>
      <c r="G6860" t="s">
        <v>829</v>
      </c>
      <c r="H6860">
        <v>371.2</v>
      </c>
      <c r="I6860">
        <v>5</v>
      </c>
      <c r="J6860">
        <v>41.76</v>
      </c>
      <c r="K6860" s="6">
        <f>J6860/H6860</f>
        <v>0.1125</v>
      </c>
      <c r="M6860" t="str">
        <f>LEFT(C6860, SEARCH(" ", C6860) - 1)</f>
        <v>Fred</v>
      </c>
      <c r="N6860" t="str" cm="1">
        <f t="array" ref="N6860">_xlfn.IFS(H6860&lt;0, "LOSS", H6860&gt;1000, "GREAT", H6860&gt;500, "GOOD", H6860&gt;=100, "OKAY", H6860&lt;100, "OKAY")</f>
        <v>OKAY</v>
      </c>
    </row>
    <row r="6861" spans="1:14">
      <c r="A6861" s="2">
        <v>42772</v>
      </c>
      <c r="B6861" s="2" t="str">
        <f>TEXT(A6861,"mmmm")</f>
        <v>February</v>
      </c>
      <c r="C6861" t="s">
        <v>167</v>
      </c>
      <c r="D6861" t="s">
        <v>106</v>
      </c>
      <c r="E6861" t="s">
        <v>21</v>
      </c>
      <c r="F6861" t="s">
        <v>39</v>
      </c>
      <c r="G6861" t="s">
        <v>1716</v>
      </c>
      <c r="H6861">
        <v>359.97</v>
      </c>
      <c r="I6861">
        <v>3</v>
      </c>
      <c r="J6861">
        <v>79.19</v>
      </c>
      <c r="K6861" s="6">
        <f>J6861/H6861</f>
        <v>0.21999055476845292</v>
      </c>
      <c r="M6861" t="str">
        <f>LEFT(C6861, SEARCH(" ", C6861) - 1)</f>
        <v>Mark</v>
      </c>
      <c r="N6861" t="str" cm="1">
        <f t="array" ref="N6861">_xlfn.IFS(H6861&lt;0, "LOSS", H6861&gt;1000, "GREAT", H6861&gt;500, "GOOD", H6861&gt;=100, "OKAY", H6861&lt;100, "OKAY")</f>
        <v>OKAY</v>
      </c>
    </row>
    <row r="6862" spans="1:14">
      <c r="A6862" s="2">
        <v>42772</v>
      </c>
      <c r="B6862" s="2" t="str">
        <f>TEXT(A6862,"mmmm")</f>
        <v>February</v>
      </c>
      <c r="C6862" t="s">
        <v>2533</v>
      </c>
      <c r="D6862" t="s">
        <v>24</v>
      </c>
      <c r="E6862" t="s">
        <v>21</v>
      </c>
      <c r="F6862" t="s">
        <v>39</v>
      </c>
      <c r="G6862" t="s">
        <v>2009</v>
      </c>
      <c r="H6862">
        <v>240.78</v>
      </c>
      <c r="I6862">
        <v>1</v>
      </c>
      <c r="J6862">
        <v>30.1</v>
      </c>
      <c r="K6862" s="6">
        <f>J6862/H6862</f>
        <v>0.12501038292216962</v>
      </c>
      <c r="M6862" t="str">
        <f>LEFT(C6862, SEARCH(" ", C6862) - 1)</f>
        <v>Bryan</v>
      </c>
      <c r="N6862" t="str" cm="1">
        <f t="array" ref="N6862">_xlfn.IFS(H6862&lt;0, "LOSS", H6862&gt;1000, "GREAT", H6862&gt;500, "GOOD", H6862&gt;=100, "OKAY", H6862&lt;100, "OKAY")</f>
        <v>OKAY</v>
      </c>
    </row>
    <row r="6863" spans="1:14">
      <c r="A6863" s="2">
        <v>42772</v>
      </c>
      <c r="B6863" s="2" t="str">
        <f>TEXT(A6863,"mmmm")</f>
        <v>February</v>
      </c>
      <c r="C6863" t="s">
        <v>1543</v>
      </c>
      <c r="D6863" t="s">
        <v>24</v>
      </c>
      <c r="E6863" t="s">
        <v>25</v>
      </c>
      <c r="F6863" t="s">
        <v>48</v>
      </c>
      <c r="G6863" t="s">
        <v>835</v>
      </c>
      <c r="H6863">
        <v>227.46</v>
      </c>
      <c r="I6863">
        <v>6</v>
      </c>
      <c r="J6863">
        <v>65.959999999999994</v>
      </c>
      <c r="K6863" s="6">
        <f>J6863/H6863</f>
        <v>0.28998505231689087</v>
      </c>
      <c r="M6863" t="str">
        <f>LEFT(C6863, SEARCH(" ", C6863) - 1)</f>
        <v>Sibella</v>
      </c>
      <c r="N6863" t="str" cm="1">
        <f t="array" ref="N6863">_xlfn.IFS(H6863&lt;0, "LOSS", H6863&gt;1000, "GREAT", H6863&gt;500, "GOOD", H6863&gt;=100, "OKAY", H6863&lt;100, "OKAY")</f>
        <v>OKAY</v>
      </c>
    </row>
    <row r="6864" spans="1:14">
      <c r="A6864" s="2">
        <v>42772</v>
      </c>
      <c r="B6864" s="2" t="str">
        <f>TEXT(A6864,"mmmm")</f>
        <v>February</v>
      </c>
      <c r="C6864" t="s">
        <v>1543</v>
      </c>
      <c r="D6864" t="s">
        <v>24</v>
      </c>
      <c r="E6864" t="s">
        <v>23</v>
      </c>
      <c r="F6864" t="s">
        <v>38</v>
      </c>
      <c r="G6864" t="s">
        <v>2601</v>
      </c>
      <c r="H6864">
        <v>46.24</v>
      </c>
      <c r="I6864">
        <v>4</v>
      </c>
      <c r="J6864">
        <v>15.61</v>
      </c>
      <c r="K6864" s="6">
        <f>J6864/H6864</f>
        <v>0.33758650519031141</v>
      </c>
      <c r="M6864" t="str">
        <f>LEFT(C6864, SEARCH(" ", C6864) - 1)</f>
        <v>Sibella</v>
      </c>
      <c r="N6864" t="str" cm="1">
        <f t="array" ref="N6864">_xlfn.IFS(H6864&lt;0, "LOSS", H6864&gt;1000, "GREAT", H6864&gt;500, "GOOD", H6864&gt;=100, "OKAY", H6864&lt;100, "OKAY")</f>
        <v>OKAY</v>
      </c>
    </row>
    <row r="6865" spans="1:14">
      <c r="A6865" s="2">
        <v>42772</v>
      </c>
      <c r="B6865" s="2" t="str">
        <f>TEXT(A6865,"mmmm")</f>
        <v>February</v>
      </c>
      <c r="C6865" t="s">
        <v>2195</v>
      </c>
      <c r="D6865" t="s">
        <v>22</v>
      </c>
      <c r="E6865" t="s">
        <v>23</v>
      </c>
      <c r="F6865" t="s">
        <v>47</v>
      </c>
      <c r="G6865" t="s">
        <v>533</v>
      </c>
      <c r="H6865">
        <v>29.9</v>
      </c>
      <c r="I6865">
        <v>5</v>
      </c>
      <c r="J6865">
        <v>13.46</v>
      </c>
      <c r="K6865" s="6">
        <f>J6865/H6865</f>
        <v>0.4501672240802676</v>
      </c>
      <c r="M6865" t="str">
        <f>LEFT(C6865, SEARCH(" ", C6865) - 1)</f>
        <v>Skye</v>
      </c>
      <c r="N6865" t="str" cm="1">
        <f t="array" ref="N6865">_xlfn.IFS(H6865&lt;0, "LOSS", H6865&gt;1000, "GREAT", H6865&gt;500, "GOOD", H6865&gt;=100, "OKAY", H6865&lt;100, "OKAY")</f>
        <v>OKAY</v>
      </c>
    </row>
    <row r="6866" spans="1:14">
      <c r="A6866" s="2">
        <v>42775</v>
      </c>
      <c r="B6866" s="2" t="str">
        <f>TEXT(A6866,"mmmm")</f>
        <v>February</v>
      </c>
      <c r="C6866" t="s">
        <v>2442</v>
      </c>
      <c r="D6866" t="s">
        <v>26</v>
      </c>
      <c r="E6866" t="s">
        <v>23</v>
      </c>
      <c r="F6866" t="s">
        <v>38</v>
      </c>
      <c r="G6866" t="s">
        <v>2565</v>
      </c>
      <c r="H6866">
        <v>252.78</v>
      </c>
      <c r="I6866">
        <v>4</v>
      </c>
      <c r="J6866">
        <v>-417.09</v>
      </c>
      <c r="K6866" s="6">
        <f>J6866/H6866</f>
        <v>-1.6500118680275337</v>
      </c>
      <c r="M6866" t="str">
        <f>LEFT(C6866, SEARCH(" ", C6866) - 1)</f>
        <v>Tom</v>
      </c>
      <c r="N6866" t="str" cm="1">
        <f t="array" ref="N6866">_xlfn.IFS(H6866&lt;0, "LOSS", H6866&gt;1000, "GREAT", H6866&gt;500, "GOOD", H6866&gt;=100, "OKAY", H6866&lt;100, "OKAY")</f>
        <v>OKAY</v>
      </c>
    </row>
    <row r="6867" spans="1:14">
      <c r="A6867" s="2">
        <v>42775</v>
      </c>
      <c r="B6867" s="2" t="str">
        <f>TEXT(A6867,"mmmm")</f>
        <v>February</v>
      </c>
      <c r="C6867" t="s">
        <v>2442</v>
      </c>
      <c r="D6867" t="s">
        <v>26</v>
      </c>
      <c r="E6867" t="s">
        <v>25</v>
      </c>
      <c r="F6867" t="s">
        <v>35</v>
      </c>
      <c r="G6867" t="s">
        <v>2081</v>
      </c>
      <c r="H6867">
        <v>127.98</v>
      </c>
      <c r="I6867">
        <v>2</v>
      </c>
      <c r="J6867">
        <v>16</v>
      </c>
      <c r="K6867" s="6">
        <f>J6867/H6867</f>
        <v>0.12501953430223472</v>
      </c>
      <c r="M6867" t="str">
        <f>LEFT(C6867, SEARCH(" ", C6867) - 1)</f>
        <v>Tom</v>
      </c>
      <c r="N6867" t="str" cm="1">
        <f t="array" ref="N6867">_xlfn.IFS(H6867&lt;0, "LOSS", H6867&gt;1000, "GREAT", H6867&gt;500, "GOOD", H6867&gt;=100, "OKAY", H6867&lt;100, "OKAY")</f>
        <v>OKAY</v>
      </c>
    </row>
    <row r="6868" spans="1:14">
      <c r="A6868" s="2">
        <v>42775</v>
      </c>
      <c r="B6868" s="2" t="str">
        <f>TEXT(A6868,"mmmm")</f>
        <v>February</v>
      </c>
      <c r="C6868" t="s">
        <v>2442</v>
      </c>
      <c r="D6868" t="s">
        <v>26</v>
      </c>
      <c r="E6868" t="s">
        <v>21</v>
      </c>
      <c r="F6868" t="s">
        <v>44</v>
      </c>
      <c r="G6868" t="s">
        <v>932</v>
      </c>
      <c r="H6868">
        <v>3.98</v>
      </c>
      <c r="I6868">
        <v>2</v>
      </c>
      <c r="J6868">
        <v>-2.69</v>
      </c>
      <c r="K6868" s="6">
        <f>J6868/H6868</f>
        <v>-0.67587939698492461</v>
      </c>
      <c r="M6868" t="str">
        <f>LEFT(C6868, SEARCH(" ", C6868) - 1)</f>
        <v>Tom</v>
      </c>
      <c r="N6868" t="str" cm="1">
        <f t="array" ref="N6868">_xlfn.IFS(H6868&lt;0, "LOSS", H6868&gt;1000, "GREAT", H6868&gt;500, "GOOD", H6868&gt;=100, "OKAY", H6868&lt;100, "OKAY")</f>
        <v>OKAY</v>
      </c>
    </row>
    <row r="6869" spans="1:14">
      <c r="A6869" s="2">
        <v>42775</v>
      </c>
      <c r="B6869" s="2" t="str">
        <f>TEXT(A6869,"mmmm")</f>
        <v>February</v>
      </c>
      <c r="C6869" t="s">
        <v>2442</v>
      </c>
      <c r="D6869" t="s">
        <v>26</v>
      </c>
      <c r="E6869" t="s">
        <v>23</v>
      </c>
      <c r="F6869" t="s">
        <v>36</v>
      </c>
      <c r="G6869" t="s">
        <v>2697</v>
      </c>
      <c r="H6869">
        <v>12.99</v>
      </c>
      <c r="I6869">
        <v>2</v>
      </c>
      <c r="J6869">
        <v>-32.479999999999997</v>
      </c>
      <c r="K6869" s="6">
        <f>J6869/H6869</f>
        <v>-2.5003849114703613</v>
      </c>
      <c r="M6869" t="str">
        <f>LEFT(C6869, SEARCH(" ", C6869) - 1)</f>
        <v>Tom</v>
      </c>
      <c r="N6869" t="str" cm="1">
        <f t="array" ref="N6869">_xlfn.IFS(H6869&lt;0, "LOSS", H6869&gt;1000, "GREAT", H6869&gt;500, "GOOD", H6869&gt;=100, "OKAY", H6869&lt;100, "OKAY")</f>
        <v>OKAY</v>
      </c>
    </row>
    <row r="6870" spans="1:14">
      <c r="A6870" s="2">
        <v>42775</v>
      </c>
      <c r="B6870" s="2" t="str">
        <f>TEXT(A6870,"mmmm")</f>
        <v>February</v>
      </c>
      <c r="C6870" t="s">
        <v>280</v>
      </c>
      <c r="D6870" t="s">
        <v>22</v>
      </c>
      <c r="E6870" t="s">
        <v>21</v>
      </c>
      <c r="F6870" t="s">
        <v>44</v>
      </c>
      <c r="G6870" t="s">
        <v>1622</v>
      </c>
      <c r="H6870">
        <v>21.12</v>
      </c>
      <c r="I6870">
        <v>4</v>
      </c>
      <c r="J6870">
        <v>6.55</v>
      </c>
      <c r="K6870" s="6">
        <f>J6870/H6870</f>
        <v>0.31013257575757575</v>
      </c>
      <c r="M6870" t="str">
        <f>LEFT(C6870, SEARCH(" ", C6870) - 1)</f>
        <v>Marina</v>
      </c>
      <c r="N6870" t="str" cm="1">
        <f t="array" ref="N6870">_xlfn.IFS(H6870&lt;0, "LOSS", H6870&gt;1000, "GREAT", H6870&gt;500, "GOOD", H6870&gt;=100, "OKAY", H6870&lt;100, "OKAY")</f>
        <v>OKAY</v>
      </c>
    </row>
    <row r="6871" spans="1:14">
      <c r="A6871" s="2">
        <v>42775</v>
      </c>
      <c r="B6871" s="2" t="str">
        <f>TEXT(A6871,"mmmm")</f>
        <v>February</v>
      </c>
      <c r="C6871" t="s">
        <v>868</v>
      </c>
      <c r="D6871" t="s">
        <v>22</v>
      </c>
      <c r="E6871" t="s">
        <v>23</v>
      </c>
      <c r="F6871" t="s">
        <v>49</v>
      </c>
      <c r="G6871" t="s">
        <v>356</v>
      </c>
      <c r="H6871">
        <v>354.9</v>
      </c>
      <c r="I6871">
        <v>5</v>
      </c>
      <c r="J6871">
        <v>17.75</v>
      </c>
      <c r="K6871" s="6">
        <f>J6871/H6871</f>
        <v>5.0014088475626939E-2</v>
      </c>
      <c r="M6871" t="str">
        <f>LEFT(C6871, SEARCH(" ", C6871) - 1)</f>
        <v>Sarah</v>
      </c>
      <c r="N6871" t="str" cm="1">
        <f t="array" ref="N6871">_xlfn.IFS(H6871&lt;0, "LOSS", H6871&gt;1000, "GREAT", H6871&gt;500, "GOOD", H6871&gt;=100, "OKAY", H6871&lt;100, "OKAY")</f>
        <v>OKAY</v>
      </c>
    </row>
    <row r="6872" spans="1:14">
      <c r="A6872" s="2">
        <v>42776</v>
      </c>
      <c r="B6872" s="2" t="str">
        <f>TEXT(A6872,"mmmm")</f>
        <v>February</v>
      </c>
      <c r="C6872" t="s">
        <v>493</v>
      </c>
      <c r="D6872" t="s">
        <v>22</v>
      </c>
      <c r="E6872" t="s">
        <v>21</v>
      </c>
      <c r="F6872" t="s">
        <v>39</v>
      </c>
      <c r="G6872" t="s">
        <v>1716</v>
      </c>
      <c r="H6872">
        <v>203.98</v>
      </c>
      <c r="I6872">
        <v>2</v>
      </c>
      <c r="J6872">
        <v>16.8</v>
      </c>
      <c r="K6872" s="6">
        <f>J6872/H6872</f>
        <v>8.2361015785861372E-2</v>
      </c>
      <c r="M6872" t="str">
        <f>LEFT(C6872, SEARCH(" ", C6872) - 1)</f>
        <v>Mike</v>
      </c>
      <c r="N6872" t="str" cm="1">
        <f t="array" ref="N6872">_xlfn.IFS(H6872&lt;0, "LOSS", H6872&gt;1000, "GREAT", H6872&gt;500, "GOOD", H6872&gt;=100, "OKAY", H6872&lt;100, "OKAY")</f>
        <v>OKAY</v>
      </c>
    </row>
    <row r="6873" spans="1:14">
      <c r="A6873" s="2">
        <v>42776</v>
      </c>
      <c r="B6873" s="2" t="str">
        <f>TEXT(A6873,"mmmm")</f>
        <v>February</v>
      </c>
      <c r="C6873" t="s">
        <v>288</v>
      </c>
      <c r="D6873" t="s">
        <v>177</v>
      </c>
      <c r="E6873" t="s">
        <v>23</v>
      </c>
      <c r="F6873" t="s">
        <v>47</v>
      </c>
      <c r="G6873" t="s">
        <v>2318</v>
      </c>
      <c r="H6873">
        <v>23.12</v>
      </c>
      <c r="I6873">
        <v>4</v>
      </c>
      <c r="J6873">
        <v>11.33</v>
      </c>
      <c r="K6873" s="6">
        <f>J6873/H6873</f>
        <v>0.49005190311418684</v>
      </c>
      <c r="M6873" t="str">
        <f>LEFT(C6873, SEARCH(" ", C6873) - 1)</f>
        <v>Michael</v>
      </c>
      <c r="N6873" t="str" cm="1">
        <f t="array" ref="N6873">_xlfn.IFS(H6873&lt;0, "LOSS", H6873&gt;1000, "GREAT", H6873&gt;500, "GOOD", H6873&gt;=100, "OKAY", H6873&lt;100, "OKAY")</f>
        <v>OKAY</v>
      </c>
    </row>
    <row r="6874" spans="1:14">
      <c r="A6874" s="2">
        <v>42777</v>
      </c>
      <c r="B6874" s="2" t="str">
        <f>TEXT(A6874,"mmmm")</f>
        <v>February</v>
      </c>
      <c r="C6874" t="s">
        <v>744</v>
      </c>
      <c r="D6874" t="s">
        <v>22</v>
      </c>
      <c r="E6874" t="s">
        <v>23</v>
      </c>
      <c r="F6874" t="s">
        <v>38</v>
      </c>
      <c r="G6874" t="s">
        <v>1055</v>
      </c>
      <c r="H6874">
        <v>21.34</v>
      </c>
      <c r="I6874">
        <v>7</v>
      </c>
      <c r="J6874">
        <v>7.73</v>
      </c>
      <c r="K6874" s="6">
        <f>J6874/H6874</f>
        <v>0.36223055295220247</v>
      </c>
      <c r="M6874" t="str">
        <f>LEFT(C6874, SEARCH(" ", C6874) - 1)</f>
        <v>Victoria</v>
      </c>
      <c r="N6874" t="str" cm="1">
        <f t="array" ref="N6874">_xlfn.IFS(H6874&lt;0, "LOSS", H6874&gt;1000, "GREAT", H6874&gt;500, "GOOD", H6874&gt;=100, "OKAY", H6874&lt;100, "OKAY")</f>
        <v>OKAY</v>
      </c>
    </row>
    <row r="6875" spans="1:14">
      <c r="A6875" s="2">
        <v>42777</v>
      </c>
      <c r="B6875" s="2" t="str">
        <f>TEXT(A6875,"mmmm")</f>
        <v>February</v>
      </c>
      <c r="C6875" t="s">
        <v>1867</v>
      </c>
      <c r="D6875" t="s">
        <v>28</v>
      </c>
      <c r="E6875" t="s">
        <v>21</v>
      </c>
      <c r="F6875" t="s">
        <v>40</v>
      </c>
      <c r="G6875" t="s">
        <v>373</v>
      </c>
      <c r="H6875">
        <v>963.14</v>
      </c>
      <c r="I6875">
        <v>4</v>
      </c>
      <c r="J6875">
        <v>108.35</v>
      </c>
      <c r="K6875" s="6">
        <f>J6875/H6875</f>
        <v>0.11249662562036672</v>
      </c>
      <c r="M6875" t="str">
        <f>LEFT(C6875, SEARCH(" ", C6875) - 1)</f>
        <v>Cari</v>
      </c>
      <c r="N6875" t="str" cm="1">
        <f t="array" ref="N6875">_xlfn.IFS(H6875&lt;0, "LOSS", H6875&gt;1000, "GREAT", H6875&gt;500, "GOOD", H6875&gt;=100, "OKAY", H6875&lt;100, "OKAY")</f>
        <v>GOOD</v>
      </c>
    </row>
    <row r="6876" spans="1:14">
      <c r="A6876" s="2">
        <v>42777</v>
      </c>
      <c r="B6876" s="2" t="str">
        <f>TEXT(A6876,"mmmm")</f>
        <v>February</v>
      </c>
      <c r="C6876" t="s">
        <v>1867</v>
      </c>
      <c r="D6876" t="s">
        <v>28</v>
      </c>
      <c r="E6876" t="s">
        <v>25</v>
      </c>
      <c r="F6876" t="s">
        <v>48</v>
      </c>
      <c r="G6876" t="s">
        <v>984</v>
      </c>
      <c r="H6876">
        <v>88.78</v>
      </c>
      <c r="I6876">
        <v>3</v>
      </c>
      <c r="J6876">
        <v>7.77</v>
      </c>
      <c r="K6876" s="6">
        <f>J6876/H6876</f>
        <v>8.7519711646767279E-2</v>
      </c>
      <c r="M6876" t="str">
        <f>LEFT(C6876, SEARCH(" ", C6876) - 1)</f>
        <v>Cari</v>
      </c>
      <c r="N6876" t="str" cm="1">
        <f t="array" ref="N6876">_xlfn.IFS(H6876&lt;0, "LOSS", H6876&gt;1000, "GREAT", H6876&gt;500, "GOOD", H6876&gt;=100, "OKAY", H6876&lt;100, "OKAY")</f>
        <v>OKAY</v>
      </c>
    </row>
    <row r="6877" spans="1:14">
      <c r="A6877" s="2">
        <v>42777</v>
      </c>
      <c r="B6877" s="2" t="str">
        <f>TEXT(A6877,"mmmm")</f>
        <v>February</v>
      </c>
      <c r="C6877" t="s">
        <v>1212</v>
      </c>
      <c r="D6877" t="s">
        <v>24</v>
      </c>
      <c r="E6877" t="s">
        <v>23</v>
      </c>
      <c r="F6877" t="s">
        <v>45</v>
      </c>
      <c r="G6877" t="s">
        <v>2553</v>
      </c>
      <c r="H6877">
        <v>20.7</v>
      </c>
      <c r="I6877">
        <v>2</v>
      </c>
      <c r="J6877">
        <v>9.94</v>
      </c>
      <c r="K6877" s="6">
        <f>J6877/H6877</f>
        <v>0.48019323671497582</v>
      </c>
      <c r="M6877" t="str">
        <f>LEFT(C6877, SEARCH(" ", C6877) - 1)</f>
        <v>Don</v>
      </c>
      <c r="N6877" t="str" cm="1">
        <f t="array" ref="N6877">_xlfn.IFS(H6877&lt;0, "LOSS", H6877&gt;1000, "GREAT", H6877&gt;500, "GOOD", H6877&gt;=100, "OKAY", H6877&lt;100, "OKAY")</f>
        <v>OKAY</v>
      </c>
    </row>
    <row r="6878" spans="1:14">
      <c r="A6878" s="2">
        <v>42777</v>
      </c>
      <c r="B6878" s="2" t="str">
        <f>TEXT(A6878,"mmmm")</f>
        <v>February</v>
      </c>
      <c r="C6878" t="s">
        <v>820</v>
      </c>
      <c r="D6878" t="s">
        <v>30</v>
      </c>
      <c r="E6878" t="s">
        <v>21</v>
      </c>
      <c r="F6878" t="s">
        <v>44</v>
      </c>
      <c r="G6878" t="s">
        <v>2519</v>
      </c>
      <c r="H6878">
        <v>147.57</v>
      </c>
      <c r="I6878">
        <v>2</v>
      </c>
      <c r="J6878">
        <v>-3.69</v>
      </c>
      <c r="K6878" s="6">
        <f>J6878/H6878</f>
        <v>-2.5005082333807684E-2</v>
      </c>
      <c r="M6878" t="str">
        <f>LEFT(C6878, SEARCH(" ", C6878) - 1)</f>
        <v>Magdelene</v>
      </c>
      <c r="N6878" t="str" cm="1">
        <f t="array" ref="N6878">_xlfn.IFS(H6878&lt;0, "LOSS", H6878&gt;1000, "GREAT", H6878&gt;500, "GOOD", H6878&gt;=100, "OKAY", H6878&lt;100, "OKAY")</f>
        <v>OKAY</v>
      </c>
    </row>
    <row r="6879" spans="1:14">
      <c r="A6879" s="2">
        <v>42779</v>
      </c>
      <c r="B6879" s="2" t="str">
        <f>TEXT(A6879,"mmmm")</f>
        <v>February</v>
      </c>
      <c r="C6879" t="s">
        <v>2287</v>
      </c>
      <c r="D6879" t="s">
        <v>28</v>
      </c>
      <c r="E6879" t="s">
        <v>23</v>
      </c>
      <c r="F6879" t="s">
        <v>37</v>
      </c>
      <c r="G6879" t="s">
        <v>2162</v>
      </c>
      <c r="H6879">
        <v>6.63</v>
      </c>
      <c r="I6879">
        <v>3</v>
      </c>
      <c r="J6879">
        <v>1.79</v>
      </c>
      <c r="K6879" s="6">
        <f>J6879/H6879</f>
        <v>0.26998491704374056</v>
      </c>
      <c r="M6879" t="str">
        <f>LEFT(C6879, SEARCH(" ", C6879) - 1)</f>
        <v>Fred</v>
      </c>
      <c r="N6879" t="str" cm="1">
        <f t="array" ref="N6879">_xlfn.IFS(H6879&lt;0, "LOSS", H6879&gt;1000, "GREAT", H6879&gt;500, "GOOD", H6879&gt;=100, "OKAY", H6879&lt;100, "OKAY")</f>
        <v>OKAY</v>
      </c>
    </row>
    <row r="6880" spans="1:14">
      <c r="A6880" s="2">
        <v>42779</v>
      </c>
      <c r="B6880" s="2" t="str">
        <f>TEXT(A6880,"mmmm")</f>
        <v>February</v>
      </c>
      <c r="C6880" t="s">
        <v>2287</v>
      </c>
      <c r="D6880" t="s">
        <v>28</v>
      </c>
      <c r="E6880" t="s">
        <v>25</v>
      </c>
      <c r="F6880" t="s">
        <v>35</v>
      </c>
      <c r="G6880" t="s">
        <v>2203</v>
      </c>
      <c r="H6880">
        <v>799.96</v>
      </c>
      <c r="I6880">
        <v>4</v>
      </c>
      <c r="J6880">
        <v>343.98</v>
      </c>
      <c r="K6880" s="6">
        <f>J6880/H6880</f>
        <v>0.42999649982499127</v>
      </c>
      <c r="M6880" t="str">
        <f>LEFT(C6880, SEARCH(" ", C6880) - 1)</f>
        <v>Fred</v>
      </c>
      <c r="N6880" t="str" cm="1">
        <f t="array" ref="N6880">_xlfn.IFS(H6880&lt;0, "LOSS", H6880&gt;1000, "GREAT", H6880&gt;500, "GOOD", H6880&gt;=100, "OKAY", H6880&lt;100, "OKAY")</f>
        <v>GOOD</v>
      </c>
    </row>
    <row r="6881" spans="1:14">
      <c r="A6881" s="2">
        <v>42779</v>
      </c>
      <c r="B6881" s="2" t="str">
        <f>TEXT(A6881,"mmmm")</f>
        <v>February</v>
      </c>
      <c r="C6881" t="s">
        <v>2287</v>
      </c>
      <c r="D6881" t="s">
        <v>28</v>
      </c>
      <c r="E6881" t="s">
        <v>21</v>
      </c>
      <c r="F6881" t="s">
        <v>44</v>
      </c>
      <c r="G6881" t="s">
        <v>2443</v>
      </c>
      <c r="H6881">
        <v>107.53</v>
      </c>
      <c r="I6881">
        <v>1</v>
      </c>
      <c r="J6881">
        <v>21.51</v>
      </c>
      <c r="K6881" s="6">
        <f>J6881/H6881</f>
        <v>0.20003719892123129</v>
      </c>
      <c r="M6881" t="str">
        <f>LEFT(C6881, SEARCH(" ", C6881) - 1)</f>
        <v>Fred</v>
      </c>
      <c r="N6881" t="str" cm="1">
        <f t="array" ref="N6881">_xlfn.IFS(H6881&lt;0, "LOSS", H6881&gt;1000, "GREAT", H6881&gt;500, "GOOD", H6881&gt;=100, "OKAY", H6881&lt;100, "OKAY")</f>
        <v>OKAY</v>
      </c>
    </row>
    <row r="6882" spans="1:14">
      <c r="A6882" s="2">
        <v>42779</v>
      </c>
      <c r="B6882" s="2" t="str">
        <f>TEXT(A6882,"mmmm")</f>
        <v>February</v>
      </c>
      <c r="C6882" t="s">
        <v>611</v>
      </c>
      <c r="D6882" t="s">
        <v>177</v>
      </c>
      <c r="E6882" t="s">
        <v>23</v>
      </c>
      <c r="F6882" t="s">
        <v>50</v>
      </c>
      <c r="G6882" t="s">
        <v>2039</v>
      </c>
      <c r="H6882">
        <v>25.02</v>
      </c>
      <c r="I6882">
        <v>3</v>
      </c>
      <c r="J6882">
        <v>6.51</v>
      </c>
      <c r="K6882" s="6">
        <f>J6882/H6882</f>
        <v>0.26019184652278177</v>
      </c>
      <c r="M6882" t="str">
        <f>LEFT(C6882, SEARCH(" ", C6882) - 1)</f>
        <v>Stewart</v>
      </c>
      <c r="N6882" t="str" cm="1">
        <f t="array" ref="N6882">_xlfn.IFS(H6882&lt;0, "LOSS", H6882&gt;1000, "GREAT", H6882&gt;500, "GOOD", H6882&gt;=100, "OKAY", H6882&lt;100, "OKAY")</f>
        <v>OKAY</v>
      </c>
    </row>
    <row r="6883" spans="1:14">
      <c r="A6883" s="2">
        <v>42779</v>
      </c>
      <c r="B6883" s="2" t="str">
        <f>TEXT(A6883,"mmmm")</f>
        <v>February</v>
      </c>
      <c r="C6883" t="s">
        <v>611</v>
      </c>
      <c r="D6883" t="s">
        <v>177</v>
      </c>
      <c r="E6883" t="s">
        <v>23</v>
      </c>
      <c r="F6883" t="s">
        <v>37</v>
      </c>
      <c r="G6883" t="s">
        <v>2107</v>
      </c>
      <c r="H6883">
        <v>10.71</v>
      </c>
      <c r="I6883">
        <v>3</v>
      </c>
      <c r="J6883">
        <v>2.78</v>
      </c>
      <c r="K6883" s="6">
        <f>J6883/H6883</f>
        <v>0.25957049486461248</v>
      </c>
      <c r="M6883" t="str">
        <f>LEFT(C6883, SEARCH(" ", C6883) - 1)</f>
        <v>Stewart</v>
      </c>
      <c r="N6883" t="str" cm="1">
        <f t="array" ref="N6883">_xlfn.IFS(H6883&lt;0, "LOSS", H6883&gt;1000, "GREAT", H6883&gt;500, "GOOD", H6883&gt;=100, "OKAY", H6883&lt;100, "OKAY")</f>
        <v>OKAY</v>
      </c>
    </row>
    <row r="6884" spans="1:14">
      <c r="A6884" s="2">
        <v>42779</v>
      </c>
      <c r="B6884" s="2" t="str">
        <f>TEXT(A6884,"mmmm")</f>
        <v>February</v>
      </c>
      <c r="C6884" t="s">
        <v>1242</v>
      </c>
      <c r="D6884" t="s">
        <v>24</v>
      </c>
      <c r="E6884" t="s">
        <v>23</v>
      </c>
      <c r="F6884" t="s">
        <v>47</v>
      </c>
      <c r="G6884" t="s">
        <v>1550</v>
      </c>
      <c r="H6884">
        <v>17.940000000000001</v>
      </c>
      <c r="I6884">
        <v>3</v>
      </c>
      <c r="J6884">
        <v>8.7899999999999991</v>
      </c>
      <c r="K6884" s="6">
        <f>J6884/H6884</f>
        <v>0.48996655518394638</v>
      </c>
      <c r="M6884" t="str">
        <f>LEFT(C6884, SEARCH(" ", C6884) - 1)</f>
        <v>Jennifer</v>
      </c>
      <c r="N6884" t="str" cm="1">
        <f t="array" ref="N6884">_xlfn.IFS(H6884&lt;0, "LOSS", H6884&gt;1000, "GREAT", H6884&gt;500, "GOOD", H6884&gt;=100, "OKAY", H6884&lt;100, "OKAY")</f>
        <v>OKAY</v>
      </c>
    </row>
    <row r="6885" spans="1:14">
      <c r="A6885" s="2">
        <v>42779</v>
      </c>
      <c r="B6885" s="2" t="str">
        <f>TEXT(A6885,"mmmm")</f>
        <v>February</v>
      </c>
      <c r="C6885" t="s">
        <v>1018</v>
      </c>
      <c r="D6885" t="s">
        <v>198</v>
      </c>
      <c r="E6885" t="s">
        <v>23</v>
      </c>
      <c r="F6885" t="s">
        <v>36</v>
      </c>
      <c r="G6885" t="s">
        <v>1325</v>
      </c>
      <c r="H6885">
        <v>90.64</v>
      </c>
      <c r="I6885">
        <v>8</v>
      </c>
      <c r="J6885">
        <v>38.979999999999997</v>
      </c>
      <c r="K6885" s="6">
        <f>J6885/H6885</f>
        <v>0.43005295675198585</v>
      </c>
      <c r="M6885" t="str">
        <f>LEFT(C6885, SEARCH(" ", C6885) - 1)</f>
        <v>Mark</v>
      </c>
      <c r="N6885" t="str" cm="1">
        <f t="array" ref="N6885">_xlfn.IFS(H6885&lt;0, "LOSS", H6885&gt;1000, "GREAT", H6885&gt;500, "GOOD", H6885&gt;=100, "OKAY", H6885&lt;100, "OKAY")</f>
        <v>OKAY</v>
      </c>
    </row>
    <row r="6886" spans="1:14">
      <c r="A6886" s="2">
        <v>42782</v>
      </c>
      <c r="B6886" s="2" t="str">
        <f>TEXT(A6886,"mmmm")</f>
        <v>February</v>
      </c>
      <c r="C6886" t="s">
        <v>1109</v>
      </c>
      <c r="D6886" t="s">
        <v>24</v>
      </c>
      <c r="E6886" t="s">
        <v>23</v>
      </c>
      <c r="F6886" t="s">
        <v>47</v>
      </c>
      <c r="G6886" t="s">
        <v>1662</v>
      </c>
      <c r="H6886">
        <v>37.94</v>
      </c>
      <c r="I6886">
        <v>2</v>
      </c>
      <c r="J6886">
        <v>18.21</v>
      </c>
      <c r="K6886" s="6">
        <f>J6886/H6886</f>
        <v>0.47996837111228258</v>
      </c>
      <c r="M6886" t="str">
        <f>LEFT(C6886, SEARCH(" ", C6886) - 1)</f>
        <v>Luke</v>
      </c>
      <c r="N6886" t="str" cm="1">
        <f t="array" ref="N6886">_xlfn.IFS(H6886&lt;0, "LOSS", H6886&gt;1000, "GREAT", H6886&gt;500, "GOOD", H6886&gt;=100, "OKAY", H6886&lt;100, "OKAY")</f>
        <v>OKAY</v>
      </c>
    </row>
    <row r="6887" spans="1:14">
      <c r="A6887" s="2">
        <v>42782</v>
      </c>
      <c r="B6887" s="2" t="str">
        <f>TEXT(A6887,"mmmm")</f>
        <v>February</v>
      </c>
      <c r="C6887" t="s">
        <v>1775</v>
      </c>
      <c r="D6887" t="s">
        <v>100</v>
      </c>
      <c r="E6887" t="s">
        <v>23</v>
      </c>
      <c r="F6887" t="s">
        <v>49</v>
      </c>
      <c r="G6887" t="s">
        <v>1520</v>
      </c>
      <c r="H6887">
        <v>579.51</v>
      </c>
      <c r="I6887">
        <v>3</v>
      </c>
      <c r="J6887">
        <v>81.13</v>
      </c>
      <c r="K6887" s="6">
        <f>J6887/H6887</f>
        <v>0.13999758416593328</v>
      </c>
      <c r="M6887" t="str">
        <f>LEFT(C6887, SEARCH(" ", C6887) - 1)</f>
        <v>Nat</v>
      </c>
      <c r="N6887" t="str" cm="1">
        <f t="array" ref="N6887">_xlfn.IFS(H6887&lt;0, "LOSS", H6887&gt;1000, "GREAT", H6887&gt;500, "GOOD", H6887&gt;=100, "OKAY", H6887&lt;100, "OKAY")</f>
        <v>GOOD</v>
      </c>
    </row>
    <row r="6888" spans="1:14">
      <c r="A6888" s="2">
        <v>42782</v>
      </c>
      <c r="B6888" s="2" t="str">
        <f>TEXT(A6888,"mmmm")</f>
        <v>February</v>
      </c>
      <c r="C6888" t="s">
        <v>1775</v>
      </c>
      <c r="D6888" t="s">
        <v>100</v>
      </c>
      <c r="E6888" t="s">
        <v>25</v>
      </c>
      <c r="F6888" t="s">
        <v>48</v>
      </c>
      <c r="G6888" t="s">
        <v>2291</v>
      </c>
      <c r="H6888">
        <v>14.99</v>
      </c>
      <c r="I6888">
        <v>1</v>
      </c>
      <c r="J6888">
        <v>7.35</v>
      </c>
      <c r="K6888" s="6">
        <f>J6888/H6888</f>
        <v>0.49032688458972645</v>
      </c>
      <c r="M6888" t="str">
        <f>LEFT(C6888, SEARCH(" ", C6888) - 1)</f>
        <v>Nat</v>
      </c>
      <c r="N6888" t="str" cm="1">
        <f t="array" ref="N6888">_xlfn.IFS(H6888&lt;0, "LOSS", H6888&gt;1000, "GREAT", H6888&gt;500, "GOOD", H6888&gt;=100, "OKAY", H6888&lt;100, "OKAY")</f>
        <v>OKAY</v>
      </c>
    </row>
    <row r="6889" spans="1:14">
      <c r="A6889" s="2">
        <v>42782</v>
      </c>
      <c r="B6889" s="2" t="str">
        <f>TEXT(A6889,"mmmm")</f>
        <v>February</v>
      </c>
      <c r="C6889" t="s">
        <v>315</v>
      </c>
      <c r="D6889" t="s">
        <v>29</v>
      </c>
      <c r="E6889" t="s">
        <v>23</v>
      </c>
      <c r="F6889" t="s">
        <v>43</v>
      </c>
      <c r="G6889" t="s">
        <v>1190</v>
      </c>
      <c r="H6889">
        <v>18.37</v>
      </c>
      <c r="I6889">
        <v>2</v>
      </c>
      <c r="J6889">
        <v>6.2</v>
      </c>
      <c r="K6889" s="6">
        <f>J6889/H6889</f>
        <v>0.33750680457267285</v>
      </c>
      <c r="M6889" t="str">
        <f>LEFT(C6889, SEARCH(" ", C6889) - 1)</f>
        <v>Joy</v>
      </c>
      <c r="N6889" t="str" cm="1">
        <f t="array" ref="N6889">_xlfn.IFS(H6889&lt;0, "LOSS", H6889&gt;1000, "GREAT", H6889&gt;500, "GOOD", H6889&gt;=100, "OKAY", H6889&lt;100, "OKAY")</f>
        <v>OKAY</v>
      </c>
    </row>
    <row r="6890" spans="1:14">
      <c r="A6890" s="2">
        <v>42782</v>
      </c>
      <c r="B6890" s="2" t="str">
        <f>TEXT(A6890,"mmmm")</f>
        <v>February</v>
      </c>
      <c r="C6890" t="s">
        <v>315</v>
      </c>
      <c r="D6890" t="s">
        <v>29</v>
      </c>
      <c r="E6890" t="s">
        <v>21</v>
      </c>
      <c r="F6890" t="s">
        <v>40</v>
      </c>
      <c r="G6890" t="s">
        <v>85</v>
      </c>
      <c r="H6890">
        <v>600.55999999999995</v>
      </c>
      <c r="I6890">
        <v>3</v>
      </c>
      <c r="J6890">
        <v>-8.58</v>
      </c>
      <c r="K6890" s="6">
        <f>J6890/H6890</f>
        <v>-1.4286665778606635E-2</v>
      </c>
      <c r="M6890" t="str">
        <f>LEFT(C6890, SEARCH(" ", C6890) - 1)</f>
        <v>Joy</v>
      </c>
      <c r="N6890" t="str" cm="1">
        <f t="array" ref="N6890">_xlfn.IFS(H6890&lt;0, "LOSS", H6890&gt;1000, "GREAT", H6890&gt;500, "GOOD", H6890&gt;=100, "OKAY", H6890&lt;100, "OKAY")</f>
        <v>GOOD</v>
      </c>
    </row>
    <row r="6891" spans="1:14">
      <c r="A6891" s="2">
        <v>42782</v>
      </c>
      <c r="B6891" s="2" t="str">
        <f>TEXT(A6891,"mmmm")</f>
        <v>February</v>
      </c>
      <c r="C6891" t="s">
        <v>315</v>
      </c>
      <c r="D6891" t="s">
        <v>29</v>
      </c>
      <c r="E6891" t="s">
        <v>23</v>
      </c>
      <c r="F6891" t="s">
        <v>49</v>
      </c>
      <c r="G6891" t="s">
        <v>1519</v>
      </c>
      <c r="H6891">
        <v>50.35</v>
      </c>
      <c r="I6891">
        <v>3</v>
      </c>
      <c r="J6891">
        <v>-8.18</v>
      </c>
      <c r="K6891" s="6">
        <f>J6891/H6891</f>
        <v>-0.16246276067527307</v>
      </c>
      <c r="M6891" t="str">
        <f>LEFT(C6891, SEARCH(" ", C6891) - 1)</f>
        <v>Joy</v>
      </c>
      <c r="N6891" t="str" cm="1">
        <f t="array" ref="N6891">_xlfn.IFS(H6891&lt;0, "LOSS", H6891&gt;1000, "GREAT", H6891&gt;500, "GOOD", H6891&gt;=100, "OKAY", H6891&lt;100, "OKAY")</f>
        <v>OKAY</v>
      </c>
    </row>
    <row r="6892" spans="1:14">
      <c r="A6892" s="2">
        <v>42782</v>
      </c>
      <c r="B6892" s="2" t="str">
        <f>TEXT(A6892,"mmmm")</f>
        <v>February</v>
      </c>
      <c r="C6892" t="s">
        <v>315</v>
      </c>
      <c r="D6892" t="s">
        <v>29</v>
      </c>
      <c r="E6892" t="s">
        <v>23</v>
      </c>
      <c r="F6892" t="s">
        <v>37</v>
      </c>
      <c r="G6892" t="s">
        <v>102</v>
      </c>
      <c r="H6892">
        <v>28.03</v>
      </c>
      <c r="I6892">
        <v>6</v>
      </c>
      <c r="J6892">
        <v>3.5</v>
      </c>
      <c r="K6892" s="6">
        <f>J6892/H6892</f>
        <v>0.12486621476988941</v>
      </c>
      <c r="M6892" t="str">
        <f>LEFT(C6892, SEARCH(" ", C6892) - 1)</f>
        <v>Joy</v>
      </c>
      <c r="N6892" t="str" cm="1">
        <f t="array" ref="N6892">_xlfn.IFS(H6892&lt;0, "LOSS", H6892&gt;1000, "GREAT", H6892&gt;500, "GOOD", H6892&gt;=100, "OKAY", H6892&lt;100, "OKAY")</f>
        <v>OKAY</v>
      </c>
    </row>
    <row r="6893" spans="1:14">
      <c r="A6893" s="2">
        <v>42782</v>
      </c>
      <c r="B6893" s="2" t="str">
        <f>TEXT(A6893,"mmmm")</f>
        <v>February</v>
      </c>
      <c r="C6893" t="s">
        <v>315</v>
      </c>
      <c r="D6893" t="s">
        <v>29</v>
      </c>
      <c r="E6893" t="s">
        <v>21</v>
      </c>
      <c r="F6893" t="s">
        <v>44</v>
      </c>
      <c r="G6893" t="s">
        <v>433</v>
      </c>
      <c r="H6893">
        <v>7.69</v>
      </c>
      <c r="I6893">
        <v>1</v>
      </c>
      <c r="J6893">
        <v>-3.65</v>
      </c>
      <c r="K6893" s="6">
        <f>J6893/H6893</f>
        <v>-0.47464239271781533</v>
      </c>
      <c r="M6893" t="str">
        <f>LEFT(C6893, SEARCH(" ", C6893) - 1)</f>
        <v>Joy</v>
      </c>
      <c r="N6893" t="str" cm="1">
        <f t="array" ref="N6893">_xlfn.IFS(H6893&lt;0, "LOSS", H6893&gt;1000, "GREAT", H6893&gt;500, "GOOD", H6893&gt;=100, "OKAY", H6893&lt;100, "OKAY")</f>
        <v>OKAY</v>
      </c>
    </row>
    <row r="6894" spans="1:14">
      <c r="A6894" s="2">
        <v>42783</v>
      </c>
      <c r="B6894" s="2" t="str">
        <f>TEXT(A6894,"mmmm")</f>
        <v>February</v>
      </c>
      <c r="C6894" t="s">
        <v>1626</v>
      </c>
      <c r="D6894" t="s">
        <v>29</v>
      </c>
      <c r="E6894" t="s">
        <v>21</v>
      </c>
      <c r="F6894" t="s">
        <v>51</v>
      </c>
      <c r="G6894" t="s">
        <v>1891</v>
      </c>
      <c r="H6894">
        <v>480.96</v>
      </c>
      <c r="I6894">
        <v>3</v>
      </c>
      <c r="J6894">
        <v>-269.33999999999997</v>
      </c>
      <c r="K6894" s="6">
        <f>J6894/H6894</f>
        <v>-0.56000499001996007</v>
      </c>
      <c r="M6894" t="str">
        <f>LEFT(C6894, SEARCH(" ", C6894) - 1)</f>
        <v>Julie</v>
      </c>
      <c r="N6894" t="str" cm="1">
        <f t="array" ref="N6894">_xlfn.IFS(H6894&lt;0, "LOSS", H6894&gt;1000, "GREAT", H6894&gt;500, "GOOD", H6894&gt;=100, "OKAY", H6894&lt;100, "OKAY")</f>
        <v>OKAY</v>
      </c>
    </row>
    <row r="6895" spans="1:14">
      <c r="A6895" s="2">
        <v>42783</v>
      </c>
      <c r="B6895" s="2" t="str">
        <f>TEXT(A6895,"mmmm")</f>
        <v>February</v>
      </c>
      <c r="C6895" t="s">
        <v>1626</v>
      </c>
      <c r="D6895" t="s">
        <v>29</v>
      </c>
      <c r="E6895" t="s">
        <v>25</v>
      </c>
      <c r="F6895" t="s">
        <v>48</v>
      </c>
      <c r="G6895" t="s">
        <v>2441</v>
      </c>
      <c r="H6895">
        <v>124.79</v>
      </c>
      <c r="I6895">
        <v>1</v>
      </c>
      <c r="J6895">
        <v>10.92</v>
      </c>
      <c r="K6895" s="6">
        <f>J6895/H6895</f>
        <v>8.7507011779790048E-2</v>
      </c>
      <c r="M6895" t="str">
        <f>LEFT(C6895, SEARCH(" ", C6895) - 1)</f>
        <v>Julie</v>
      </c>
      <c r="N6895" t="str" cm="1">
        <f t="array" ref="N6895">_xlfn.IFS(H6895&lt;0, "LOSS", H6895&gt;1000, "GREAT", H6895&gt;500, "GOOD", H6895&gt;=100, "OKAY", H6895&lt;100, "OKAY")</f>
        <v>OKAY</v>
      </c>
    </row>
    <row r="6896" spans="1:14">
      <c r="A6896" s="2">
        <v>42783</v>
      </c>
      <c r="B6896" s="2" t="str">
        <f>TEXT(A6896,"mmmm")</f>
        <v>February</v>
      </c>
      <c r="C6896" t="s">
        <v>677</v>
      </c>
      <c r="D6896" t="s">
        <v>114</v>
      </c>
      <c r="E6896" t="s">
        <v>25</v>
      </c>
      <c r="F6896" t="s">
        <v>48</v>
      </c>
      <c r="G6896" t="s">
        <v>2361</v>
      </c>
      <c r="H6896">
        <v>29.16</v>
      </c>
      <c r="I6896">
        <v>3</v>
      </c>
      <c r="J6896">
        <v>8.4600000000000009</v>
      </c>
      <c r="K6896" s="6">
        <f>J6896/H6896</f>
        <v>0.29012345679012347</v>
      </c>
      <c r="M6896" t="str">
        <f>LEFT(C6896, SEARCH(" ", C6896) - 1)</f>
        <v>Lauren</v>
      </c>
      <c r="N6896" t="str" cm="1">
        <f t="array" ref="N6896">_xlfn.IFS(H6896&lt;0, "LOSS", H6896&gt;1000, "GREAT", H6896&gt;500, "GOOD", H6896&gt;=100, "OKAY", H6896&lt;100, "OKAY")</f>
        <v>OKAY</v>
      </c>
    </row>
    <row r="6897" spans="1:14">
      <c r="A6897" s="2">
        <v>42783</v>
      </c>
      <c r="B6897" s="2" t="str">
        <f>TEXT(A6897,"mmmm")</f>
        <v>February</v>
      </c>
      <c r="C6897" t="s">
        <v>1008</v>
      </c>
      <c r="D6897" t="s">
        <v>242</v>
      </c>
      <c r="E6897" t="s">
        <v>23</v>
      </c>
      <c r="F6897" t="s">
        <v>47</v>
      </c>
      <c r="G6897" t="s">
        <v>1498</v>
      </c>
      <c r="H6897">
        <v>11.76</v>
      </c>
      <c r="I6897">
        <v>2</v>
      </c>
      <c r="J6897">
        <v>5.76</v>
      </c>
      <c r="K6897" s="6">
        <f>J6897/H6897</f>
        <v>0.48979591836734693</v>
      </c>
      <c r="M6897" t="str">
        <f>LEFT(C6897, SEARCH(" ", C6897) - 1)</f>
        <v>Gary</v>
      </c>
      <c r="N6897" t="str" cm="1">
        <f t="array" ref="N6897">_xlfn.IFS(H6897&lt;0, "LOSS", H6897&gt;1000, "GREAT", H6897&gt;500, "GOOD", H6897&gt;=100, "OKAY", H6897&lt;100, "OKAY")</f>
        <v>OKAY</v>
      </c>
    </row>
    <row r="6898" spans="1:14">
      <c r="A6898" s="2">
        <v>42783</v>
      </c>
      <c r="B6898" s="2" t="str">
        <f>TEXT(A6898,"mmmm")</f>
        <v>February</v>
      </c>
      <c r="C6898" t="s">
        <v>1008</v>
      </c>
      <c r="D6898" t="s">
        <v>242</v>
      </c>
      <c r="E6898" t="s">
        <v>23</v>
      </c>
      <c r="F6898" t="s">
        <v>49</v>
      </c>
      <c r="G6898" t="s">
        <v>178</v>
      </c>
      <c r="H6898">
        <v>166.45</v>
      </c>
      <c r="I6898">
        <v>5</v>
      </c>
      <c r="J6898">
        <v>39.950000000000003</v>
      </c>
      <c r="K6898" s="6">
        <f>J6898/H6898</f>
        <v>0.24001201562030644</v>
      </c>
      <c r="M6898" t="str">
        <f>LEFT(C6898, SEARCH(" ", C6898) - 1)</f>
        <v>Gary</v>
      </c>
      <c r="N6898" t="str" cm="1">
        <f t="array" ref="N6898">_xlfn.IFS(H6898&lt;0, "LOSS", H6898&gt;1000, "GREAT", H6898&gt;500, "GOOD", H6898&gt;=100, "OKAY", H6898&lt;100, "OKAY")</f>
        <v>OKAY</v>
      </c>
    </row>
    <row r="6899" spans="1:14">
      <c r="A6899" s="2">
        <v>42783</v>
      </c>
      <c r="B6899" s="2" t="str">
        <f>TEXT(A6899,"mmmm")</f>
        <v>February</v>
      </c>
      <c r="C6899" t="s">
        <v>1979</v>
      </c>
      <c r="D6899" t="s">
        <v>26</v>
      </c>
      <c r="E6899" t="s">
        <v>21</v>
      </c>
      <c r="F6899" t="s">
        <v>39</v>
      </c>
      <c r="G6899" t="s">
        <v>1660</v>
      </c>
      <c r="H6899">
        <v>89.07</v>
      </c>
      <c r="I6899">
        <v>1</v>
      </c>
      <c r="J6899">
        <v>-17.03</v>
      </c>
      <c r="K6899" s="6">
        <f>J6899/H6899</f>
        <v>-0.1911979342090491</v>
      </c>
      <c r="M6899" t="str">
        <f>LEFT(C6899, SEARCH(" ", C6899) - 1)</f>
        <v>Cyra</v>
      </c>
      <c r="N6899" t="str" cm="1">
        <f t="array" ref="N6899">_xlfn.IFS(H6899&lt;0, "LOSS", H6899&gt;1000, "GREAT", H6899&gt;500, "GOOD", H6899&gt;=100, "OKAY", H6899&lt;100, "OKAY")</f>
        <v>OKAY</v>
      </c>
    </row>
    <row r="6900" spans="1:14">
      <c r="A6900" s="2">
        <v>42783</v>
      </c>
      <c r="B6900" s="2" t="str">
        <f>TEXT(A6900,"mmmm")</f>
        <v>February</v>
      </c>
      <c r="C6900" t="s">
        <v>1979</v>
      </c>
      <c r="D6900" t="s">
        <v>26</v>
      </c>
      <c r="E6900" t="s">
        <v>23</v>
      </c>
      <c r="F6900" t="s">
        <v>37</v>
      </c>
      <c r="G6900" t="s">
        <v>1527</v>
      </c>
      <c r="H6900">
        <v>175.44</v>
      </c>
      <c r="I6900">
        <v>6</v>
      </c>
      <c r="J6900">
        <v>52.63</v>
      </c>
      <c r="K6900" s="6">
        <f>J6900/H6900</f>
        <v>0.29998860009119926</v>
      </c>
      <c r="M6900" t="str">
        <f>LEFT(C6900, SEARCH(" ", C6900) - 1)</f>
        <v>Cyra</v>
      </c>
      <c r="N6900" t="str" cm="1">
        <f t="array" ref="N6900">_xlfn.IFS(H6900&lt;0, "LOSS", H6900&gt;1000, "GREAT", H6900&gt;500, "GOOD", H6900&gt;=100, "OKAY", H6900&lt;100, "OKAY")</f>
        <v>OKAY</v>
      </c>
    </row>
    <row r="6901" spans="1:14">
      <c r="A6901" s="2">
        <v>42783</v>
      </c>
      <c r="B6901" s="2" t="str">
        <f>TEXT(A6901,"mmmm")</f>
        <v>February</v>
      </c>
      <c r="C6901" t="s">
        <v>1979</v>
      </c>
      <c r="D6901" t="s">
        <v>26</v>
      </c>
      <c r="E6901" t="s">
        <v>25</v>
      </c>
      <c r="F6901" t="s">
        <v>48</v>
      </c>
      <c r="G6901" t="s">
        <v>1182</v>
      </c>
      <c r="H6901">
        <v>438.34</v>
      </c>
      <c r="I6901">
        <v>4</v>
      </c>
      <c r="J6901">
        <v>-87.67</v>
      </c>
      <c r="K6901" s="6">
        <f>J6901/H6901</f>
        <v>-0.2000045626682484</v>
      </c>
      <c r="M6901" t="str">
        <f>LEFT(C6901, SEARCH(" ", C6901) - 1)</f>
        <v>Cyra</v>
      </c>
      <c r="N6901" t="str" cm="1">
        <f t="array" ref="N6901">_xlfn.IFS(H6901&lt;0, "LOSS", H6901&gt;1000, "GREAT", H6901&gt;500, "GOOD", H6901&gt;=100, "OKAY", H6901&lt;100, "OKAY")</f>
        <v>OKAY</v>
      </c>
    </row>
    <row r="6902" spans="1:14">
      <c r="A6902" s="2">
        <v>42783</v>
      </c>
      <c r="B6902" s="2" t="str">
        <f>TEXT(A6902,"mmmm")</f>
        <v>February</v>
      </c>
      <c r="C6902" t="s">
        <v>391</v>
      </c>
      <c r="D6902" t="s">
        <v>30</v>
      </c>
      <c r="E6902" t="s">
        <v>21</v>
      </c>
      <c r="F6902" t="s">
        <v>51</v>
      </c>
      <c r="G6902" t="s">
        <v>589</v>
      </c>
      <c r="H6902">
        <v>455.97</v>
      </c>
      <c r="I6902">
        <v>5</v>
      </c>
      <c r="J6902">
        <v>-106.39</v>
      </c>
      <c r="K6902" s="6">
        <f>J6902/H6902</f>
        <v>-0.23332675395311095</v>
      </c>
      <c r="M6902" t="str">
        <f>LEFT(C6902, SEARCH(" ", C6902) - 1)</f>
        <v>Christine</v>
      </c>
      <c r="N6902" t="str" cm="1">
        <f t="array" ref="N6902">_xlfn.IFS(H6902&lt;0, "LOSS", H6902&gt;1000, "GREAT", H6902&gt;500, "GOOD", H6902&gt;=100, "OKAY", H6902&lt;100, "OKAY")</f>
        <v>OKAY</v>
      </c>
    </row>
    <row r="6903" spans="1:14">
      <c r="A6903" s="2">
        <v>42783</v>
      </c>
      <c r="B6903" s="2" t="str">
        <f>TEXT(A6903,"mmmm")</f>
        <v>February</v>
      </c>
      <c r="C6903" t="s">
        <v>391</v>
      </c>
      <c r="D6903" t="s">
        <v>30</v>
      </c>
      <c r="E6903" t="s">
        <v>23</v>
      </c>
      <c r="F6903" t="s">
        <v>38</v>
      </c>
      <c r="G6903" t="s">
        <v>662</v>
      </c>
      <c r="H6903">
        <v>5.72</v>
      </c>
      <c r="I6903">
        <v>5</v>
      </c>
      <c r="J6903">
        <v>-4.76</v>
      </c>
      <c r="K6903" s="6">
        <f>J6903/H6903</f>
        <v>-0.83216783216783219</v>
      </c>
      <c r="M6903" t="str">
        <f>LEFT(C6903, SEARCH(" ", C6903) - 1)</f>
        <v>Christine</v>
      </c>
      <c r="N6903" t="str" cm="1">
        <f t="array" ref="N6903">_xlfn.IFS(H6903&lt;0, "LOSS", H6903&gt;1000, "GREAT", H6903&gt;500, "GOOD", H6903&gt;=100, "OKAY", H6903&lt;100, "OKAY")</f>
        <v>OKAY</v>
      </c>
    </row>
    <row r="6904" spans="1:14">
      <c r="A6904" s="2">
        <v>42783</v>
      </c>
      <c r="B6904" s="2" t="str">
        <f>TEXT(A6904,"mmmm")</f>
        <v>February</v>
      </c>
      <c r="C6904" t="s">
        <v>391</v>
      </c>
      <c r="D6904" t="s">
        <v>30</v>
      </c>
      <c r="E6904" t="s">
        <v>25</v>
      </c>
      <c r="F6904" t="s">
        <v>48</v>
      </c>
      <c r="G6904" t="s">
        <v>1386</v>
      </c>
      <c r="H6904">
        <v>57.59</v>
      </c>
      <c r="I6904">
        <v>1</v>
      </c>
      <c r="J6904">
        <v>-11.52</v>
      </c>
      <c r="K6904" s="6">
        <f>J6904/H6904</f>
        <v>-0.20003472825143251</v>
      </c>
      <c r="M6904" t="str">
        <f>LEFT(C6904, SEARCH(" ", C6904) - 1)</f>
        <v>Christine</v>
      </c>
      <c r="N6904" t="str" cm="1">
        <f t="array" ref="N6904">_xlfn.IFS(H6904&lt;0, "LOSS", H6904&gt;1000, "GREAT", H6904&gt;500, "GOOD", H6904&gt;=100, "OKAY", H6904&lt;100, "OKAY")</f>
        <v>OKAY</v>
      </c>
    </row>
    <row r="6905" spans="1:14">
      <c r="A6905" s="2">
        <v>42783</v>
      </c>
      <c r="B6905" s="2" t="str">
        <f>TEXT(A6905,"mmmm")</f>
        <v>February</v>
      </c>
      <c r="C6905" t="s">
        <v>391</v>
      </c>
      <c r="D6905" t="s">
        <v>30</v>
      </c>
      <c r="E6905" t="s">
        <v>21</v>
      </c>
      <c r="F6905" t="s">
        <v>44</v>
      </c>
      <c r="G6905" t="s">
        <v>2094</v>
      </c>
      <c r="H6905">
        <v>30.14</v>
      </c>
      <c r="I6905">
        <v>2</v>
      </c>
      <c r="J6905">
        <v>8.2899999999999991</v>
      </c>
      <c r="K6905" s="6">
        <f>J6905/H6905</f>
        <v>0.27504976775049766</v>
      </c>
      <c r="M6905" t="str">
        <f>LEFT(C6905, SEARCH(" ", C6905) - 1)</f>
        <v>Christine</v>
      </c>
      <c r="N6905" t="str" cm="1">
        <f t="array" ref="N6905">_xlfn.IFS(H6905&lt;0, "LOSS", H6905&gt;1000, "GREAT", H6905&gt;500, "GOOD", H6905&gt;=100, "OKAY", H6905&lt;100, "OKAY")</f>
        <v>OKAY</v>
      </c>
    </row>
    <row r="6906" spans="1:14">
      <c r="A6906" s="2">
        <v>42783</v>
      </c>
      <c r="B6906" s="2" t="str">
        <f>TEXT(A6906,"mmmm")</f>
        <v>February</v>
      </c>
      <c r="C6906" t="s">
        <v>391</v>
      </c>
      <c r="D6906" t="s">
        <v>30</v>
      </c>
      <c r="E6906" t="s">
        <v>21</v>
      </c>
      <c r="F6906" t="s">
        <v>40</v>
      </c>
      <c r="G6906" t="s">
        <v>810</v>
      </c>
      <c r="H6906">
        <v>899.43</v>
      </c>
      <c r="I6906">
        <v>5</v>
      </c>
      <c r="J6906">
        <v>-12.85</v>
      </c>
      <c r="K6906" s="6">
        <f>J6906/H6906</f>
        <v>-1.4286826100975062E-2</v>
      </c>
      <c r="M6906" t="str">
        <f>LEFT(C6906, SEARCH(" ", C6906) - 1)</f>
        <v>Christine</v>
      </c>
      <c r="N6906" t="str" cm="1">
        <f t="array" ref="N6906">_xlfn.IFS(H6906&lt;0, "LOSS", H6906&gt;1000, "GREAT", H6906&gt;500, "GOOD", H6906&gt;=100, "OKAY", H6906&lt;100, "OKAY")</f>
        <v>GOOD</v>
      </c>
    </row>
    <row r="6907" spans="1:14">
      <c r="A6907" s="2">
        <v>42784</v>
      </c>
      <c r="B6907" s="2" t="str">
        <f>TEXT(A6907,"mmmm")</f>
        <v>February</v>
      </c>
      <c r="C6907" t="s">
        <v>2595</v>
      </c>
      <c r="D6907" t="s">
        <v>22</v>
      </c>
      <c r="E6907" t="s">
        <v>25</v>
      </c>
      <c r="F6907" t="s">
        <v>48</v>
      </c>
      <c r="G6907" t="s">
        <v>2647</v>
      </c>
      <c r="H6907">
        <v>167.98</v>
      </c>
      <c r="I6907">
        <v>3</v>
      </c>
      <c r="J6907">
        <v>10.5</v>
      </c>
      <c r="K6907" s="6">
        <f>J6907/H6907</f>
        <v>6.2507441362066915E-2</v>
      </c>
      <c r="M6907" t="str">
        <f>LEFT(C6907, SEARCH(" ", C6907) - 1)</f>
        <v>Cynthia</v>
      </c>
      <c r="N6907" t="str" cm="1">
        <f t="array" ref="N6907">_xlfn.IFS(H6907&lt;0, "LOSS", H6907&gt;1000, "GREAT", H6907&gt;500, "GOOD", H6907&gt;=100, "OKAY", H6907&lt;100, "OKAY")</f>
        <v>OKAY</v>
      </c>
    </row>
    <row r="6908" spans="1:14">
      <c r="A6908" s="2">
        <v>42784</v>
      </c>
      <c r="B6908" s="2" t="str">
        <f>TEXT(A6908,"mmmm")</f>
        <v>February</v>
      </c>
      <c r="C6908" t="s">
        <v>2595</v>
      </c>
      <c r="D6908" t="s">
        <v>22</v>
      </c>
      <c r="E6908" t="s">
        <v>25</v>
      </c>
      <c r="F6908" t="s">
        <v>35</v>
      </c>
      <c r="G6908" t="s">
        <v>1652</v>
      </c>
      <c r="H6908">
        <v>109.53</v>
      </c>
      <c r="I6908">
        <v>3</v>
      </c>
      <c r="J6908">
        <v>47.1</v>
      </c>
      <c r="K6908" s="6">
        <f>J6908/H6908</f>
        <v>0.43001917282936181</v>
      </c>
      <c r="M6908" t="str">
        <f>LEFT(C6908, SEARCH(" ", C6908) - 1)</f>
        <v>Cynthia</v>
      </c>
      <c r="N6908" t="str" cm="1">
        <f t="array" ref="N6908">_xlfn.IFS(H6908&lt;0, "LOSS", H6908&gt;1000, "GREAT", H6908&gt;500, "GOOD", H6908&gt;=100, "OKAY", H6908&lt;100, "OKAY")</f>
        <v>OKAY</v>
      </c>
    </row>
    <row r="6909" spans="1:14">
      <c r="A6909" s="2">
        <v>42784</v>
      </c>
      <c r="B6909" s="2" t="str">
        <f>TEXT(A6909,"mmmm")</f>
        <v>February</v>
      </c>
      <c r="C6909" t="s">
        <v>2595</v>
      </c>
      <c r="D6909" t="s">
        <v>22</v>
      </c>
      <c r="E6909" t="s">
        <v>23</v>
      </c>
      <c r="F6909" t="s">
        <v>45</v>
      </c>
      <c r="G6909" t="s">
        <v>2579</v>
      </c>
      <c r="H6909">
        <v>9.82</v>
      </c>
      <c r="I6909">
        <v>2</v>
      </c>
      <c r="J6909">
        <v>4.8099999999999996</v>
      </c>
      <c r="K6909" s="6">
        <f>J6909/H6909</f>
        <v>0.48981670061099791</v>
      </c>
      <c r="M6909" t="str">
        <f>LEFT(C6909, SEARCH(" ", C6909) - 1)</f>
        <v>Cynthia</v>
      </c>
      <c r="N6909" t="str" cm="1">
        <f t="array" ref="N6909">_xlfn.IFS(H6909&lt;0, "LOSS", H6909&gt;1000, "GREAT", H6909&gt;500, "GOOD", H6909&gt;=100, "OKAY", H6909&lt;100, "OKAY")</f>
        <v>OKAY</v>
      </c>
    </row>
    <row r="6910" spans="1:14">
      <c r="A6910" s="2">
        <v>42785</v>
      </c>
      <c r="B6910" s="2" t="str">
        <f>TEXT(A6910,"mmmm")</f>
        <v>February</v>
      </c>
      <c r="C6910" t="s">
        <v>338</v>
      </c>
      <c r="D6910" t="s">
        <v>80</v>
      </c>
      <c r="E6910" t="s">
        <v>23</v>
      </c>
      <c r="F6910" t="s">
        <v>36</v>
      </c>
      <c r="G6910" t="s">
        <v>1319</v>
      </c>
      <c r="H6910">
        <v>1245.8599999999999</v>
      </c>
      <c r="I6910">
        <v>7</v>
      </c>
      <c r="J6910">
        <v>361.3</v>
      </c>
      <c r="K6910" s="6">
        <f>J6910/H6910</f>
        <v>0.29000048159504282</v>
      </c>
      <c r="M6910" t="str">
        <f>LEFT(C6910, SEARCH(" ", C6910) - 1)</f>
        <v>Nicole</v>
      </c>
      <c r="N6910" t="str" cm="1">
        <f t="array" ref="N6910">_xlfn.IFS(H6910&lt;0, "LOSS", H6910&gt;1000, "GREAT", H6910&gt;500, "GOOD", H6910&gt;=100, "OKAY", H6910&lt;100, "OKAY")</f>
        <v>GREAT</v>
      </c>
    </row>
    <row r="6911" spans="1:14">
      <c r="A6911" s="2">
        <v>42785</v>
      </c>
      <c r="B6911" s="2" t="str">
        <f>TEXT(A6911,"mmmm")</f>
        <v>February</v>
      </c>
      <c r="C6911" t="s">
        <v>1028</v>
      </c>
      <c r="D6911" t="s">
        <v>28</v>
      </c>
      <c r="E6911" t="s">
        <v>23</v>
      </c>
      <c r="F6911" t="s">
        <v>43</v>
      </c>
      <c r="G6911" t="s">
        <v>2398</v>
      </c>
      <c r="H6911">
        <v>11.22</v>
      </c>
      <c r="I6911">
        <v>3</v>
      </c>
      <c r="J6911">
        <v>0.22</v>
      </c>
      <c r="K6911" s="6">
        <f>J6911/H6911</f>
        <v>1.9607843137254902E-2</v>
      </c>
      <c r="M6911" t="str">
        <f>LEFT(C6911, SEARCH(" ", C6911) - 1)</f>
        <v>Max</v>
      </c>
      <c r="N6911" t="str" cm="1">
        <f t="array" ref="N6911">_xlfn.IFS(H6911&lt;0, "LOSS", H6911&gt;1000, "GREAT", H6911&gt;500, "GOOD", H6911&gt;=100, "OKAY", H6911&lt;100, "OKAY")</f>
        <v>OKAY</v>
      </c>
    </row>
    <row r="6912" spans="1:14">
      <c r="A6912" s="2">
        <v>42785</v>
      </c>
      <c r="B6912" s="2" t="str">
        <f>TEXT(A6912,"mmmm")</f>
        <v>February</v>
      </c>
      <c r="C6912" t="s">
        <v>1178</v>
      </c>
      <c r="D6912" t="s">
        <v>22</v>
      </c>
      <c r="E6912" t="s">
        <v>23</v>
      </c>
      <c r="F6912" t="s">
        <v>37</v>
      </c>
      <c r="G6912" t="s">
        <v>1351</v>
      </c>
      <c r="H6912">
        <v>12.84</v>
      </c>
      <c r="I6912">
        <v>3</v>
      </c>
      <c r="J6912">
        <v>3.47</v>
      </c>
      <c r="K6912" s="6">
        <f>J6912/H6912</f>
        <v>0.27024922118380063</v>
      </c>
      <c r="M6912" t="str">
        <f>LEFT(C6912, SEARCH(" ", C6912) - 1)</f>
        <v>Emily</v>
      </c>
      <c r="N6912" t="str" cm="1">
        <f t="array" ref="N6912">_xlfn.IFS(H6912&lt;0, "LOSS", H6912&gt;1000, "GREAT", H6912&gt;500, "GOOD", H6912&gt;=100, "OKAY", H6912&lt;100, "OKAY")</f>
        <v>OKAY</v>
      </c>
    </row>
    <row r="6913" spans="1:14">
      <c r="A6913" s="2">
        <v>42785</v>
      </c>
      <c r="B6913" s="2" t="str">
        <f>TEXT(A6913,"mmmm")</f>
        <v>February</v>
      </c>
      <c r="C6913" t="s">
        <v>1178</v>
      </c>
      <c r="D6913" t="s">
        <v>22</v>
      </c>
      <c r="E6913" t="s">
        <v>21</v>
      </c>
      <c r="F6913" t="s">
        <v>44</v>
      </c>
      <c r="G6913" t="s">
        <v>1102</v>
      </c>
      <c r="H6913">
        <v>44.67</v>
      </c>
      <c r="I6913">
        <v>3</v>
      </c>
      <c r="J6913">
        <v>12.06</v>
      </c>
      <c r="K6913" s="6">
        <f>J6913/H6913</f>
        <v>0.26997985224983212</v>
      </c>
      <c r="M6913" t="str">
        <f>LEFT(C6913, SEARCH(" ", C6913) - 1)</f>
        <v>Emily</v>
      </c>
      <c r="N6913" t="str" cm="1">
        <f t="array" ref="N6913">_xlfn.IFS(H6913&lt;0, "LOSS", H6913&gt;1000, "GREAT", H6913&gt;500, "GOOD", H6913&gt;=100, "OKAY", H6913&lt;100, "OKAY")</f>
        <v>OKAY</v>
      </c>
    </row>
    <row r="6914" spans="1:14">
      <c r="A6914" s="2">
        <v>42786</v>
      </c>
      <c r="B6914" s="2" t="str">
        <f>TEXT(A6914,"mmmm")</f>
        <v>February</v>
      </c>
      <c r="C6914" t="s">
        <v>2349</v>
      </c>
      <c r="D6914" t="s">
        <v>22</v>
      </c>
      <c r="E6914" t="s">
        <v>21</v>
      </c>
      <c r="F6914" t="s">
        <v>44</v>
      </c>
      <c r="G6914" t="s">
        <v>1873</v>
      </c>
      <c r="H6914">
        <v>22.23</v>
      </c>
      <c r="I6914">
        <v>1</v>
      </c>
      <c r="J6914">
        <v>7.34</v>
      </c>
      <c r="K6914" s="6">
        <f>J6914/H6914</f>
        <v>0.33018443544759335</v>
      </c>
      <c r="M6914" t="str">
        <f>LEFT(C6914, SEARCH(" ", C6914) - 1)</f>
        <v>Helen</v>
      </c>
      <c r="N6914" t="str" cm="1">
        <f t="array" ref="N6914">_xlfn.IFS(H6914&lt;0, "LOSS", H6914&gt;1000, "GREAT", H6914&gt;500, "GOOD", H6914&gt;=100, "OKAY", H6914&lt;100, "OKAY")</f>
        <v>OKAY</v>
      </c>
    </row>
    <row r="6915" spans="1:14">
      <c r="A6915" s="2">
        <v>42786</v>
      </c>
      <c r="B6915" s="2" t="str">
        <f>TEXT(A6915,"mmmm")</f>
        <v>February</v>
      </c>
      <c r="C6915" t="s">
        <v>2349</v>
      </c>
      <c r="D6915" t="s">
        <v>22</v>
      </c>
      <c r="E6915" t="s">
        <v>25</v>
      </c>
      <c r="F6915" t="s">
        <v>48</v>
      </c>
      <c r="G6915" t="s">
        <v>1786</v>
      </c>
      <c r="H6915">
        <v>215.97</v>
      </c>
      <c r="I6915">
        <v>2</v>
      </c>
      <c r="J6915">
        <v>18.899999999999999</v>
      </c>
      <c r="K6915" s="6">
        <f>J6915/H6915</f>
        <v>8.7512154465898037E-2</v>
      </c>
      <c r="M6915" t="str">
        <f>LEFT(C6915, SEARCH(" ", C6915) - 1)</f>
        <v>Helen</v>
      </c>
      <c r="N6915" t="str" cm="1">
        <f t="array" ref="N6915">_xlfn.IFS(H6915&lt;0, "LOSS", H6915&gt;1000, "GREAT", H6915&gt;500, "GOOD", H6915&gt;=100, "OKAY", H6915&lt;100, "OKAY")</f>
        <v>OKAY</v>
      </c>
    </row>
    <row r="6916" spans="1:14">
      <c r="A6916" s="2">
        <v>42786</v>
      </c>
      <c r="B6916" s="2" t="str">
        <f>TEXT(A6916,"mmmm")</f>
        <v>February</v>
      </c>
      <c r="C6916" t="s">
        <v>1449</v>
      </c>
      <c r="D6916" t="s">
        <v>269</v>
      </c>
      <c r="E6916" t="s">
        <v>23</v>
      </c>
      <c r="F6916" t="s">
        <v>37</v>
      </c>
      <c r="G6916" t="s">
        <v>161</v>
      </c>
      <c r="H6916">
        <v>6.56</v>
      </c>
      <c r="I6916">
        <v>2</v>
      </c>
      <c r="J6916">
        <v>1.9</v>
      </c>
      <c r="K6916" s="6">
        <f>J6916/H6916</f>
        <v>0.28963414634146339</v>
      </c>
      <c r="M6916" t="str">
        <f>LEFT(C6916, SEARCH(" ", C6916) - 1)</f>
        <v>Julie</v>
      </c>
      <c r="N6916" t="str" cm="1">
        <f t="array" ref="N6916">_xlfn.IFS(H6916&lt;0, "LOSS", H6916&gt;1000, "GREAT", H6916&gt;500, "GOOD", H6916&gt;=100, "OKAY", H6916&lt;100, "OKAY")</f>
        <v>OKAY</v>
      </c>
    </row>
    <row r="6917" spans="1:14">
      <c r="A6917" s="2">
        <v>42786</v>
      </c>
      <c r="B6917" s="2" t="str">
        <f>TEXT(A6917,"mmmm")</f>
        <v>February</v>
      </c>
      <c r="C6917" t="s">
        <v>1449</v>
      </c>
      <c r="D6917" t="s">
        <v>269</v>
      </c>
      <c r="E6917" t="s">
        <v>23</v>
      </c>
      <c r="F6917" t="s">
        <v>36</v>
      </c>
      <c r="G6917" t="s">
        <v>2058</v>
      </c>
      <c r="H6917">
        <v>13.11</v>
      </c>
      <c r="I6917">
        <v>3</v>
      </c>
      <c r="J6917">
        <v>3.41</v>
      </c>
      <c r="K6917" s="6">
        <f>J6917/H6917</f>
        <v>0.2601067887109077</v>
      </c>
      <c r="M6917" t="str">
        <f>LEFT(C6917, SEARCH(" ", C6917) - 1)</f>
        <v>Julie</v>
      </c>
      <c r="N6917" t="str" cm="1">
        <f t="array" ref="N6917">_xlfn.IFS(H6917&lt;0, "LOSS", H6917&gt;1000, "GREAT", H6917&gt;500, "GOOD", H6917&gt;=100, "OKAY", H6917&lt;100, "OKAY")</f>
        <v>OKAY</v>
      </c>
    </row>
    <row r="6918" spans="1:14">
      <c r="A6918" s="2">
        <v>42786</v>
      </c>
      <c r="B6918" s="2" t="str">
        <f>TEXT(A6918,"mmmm")</f>
        <v>February</v>
      </c>
      <c r="C6918" t="s">
        <v>872</v>
      </c>
      <c r="D6918" t="s">
        <v>94</v>
      </c>
      <c r="E6918" t="s">
        <v>23</v>
      </c>
      <c r="F6918" t="s">
        <v>43</v>
      </c>
      <c r="G6918" t="s">
        <v>233</v>
      </c>
      <c r="H6918">
        <v>9.43</v>
      </c>
      <c r="I6918">
        <v>3</v>
      </c>
      <c r="J6918">
        <v>3.07</v>
      </c>
      <c r="K6918" s="6">
        <f>J6918/H6918</f>
        <v>0.32555673382820782</v>
      </c>
      <c r="M6918" t="str">
        <f>LEFT(C6918, SEARCH(" ", C6918) - 1)</f>
        <v>Bart</v>
      </c>
      <c r="N6918" t="str" cm="1">
        <f t="array" ref="N6918">_xlfn.IFS(H6918&lt;0, "LOSS", H6918&gt;1000, "GREAT", H6918&gt;500, "GOOD", H6918&gt;=100, "OKAY", H6918&lt;100, "OKAY")</f>
        <v>OKAY</v>
      </c>
    </row>
    <row r="6919" spans="1:14">
      <c r="A6919" s="2">
        <v>42786</v>
      </c>
      <c r="B6919" s="2" t="str">
        <f>TEXT(A6919,"mmmm")</f>
        <v>February</v>
      </c>
      <c r="C6919" t="s">
        <v>1056</v>
      </c>
      <c r="D6919" t="s">
        <v>73</v>
      </c>
      <c r="E6919" t="s">
        <v>25</v>
      </c>
      <c r="F6919" t="s">
        <v>48</v>
      </c>
      <c r="G6919" t="s">
        <v>1659</v>
      </c>
      <c r="H6919">
        <v>333.58</v>
      </c>
      <c r="I6919">
        <v>3</v>
      </c>
      <c r="J6919">
        <v>25.02</v>
      </c>
      <c r="K6919" s="6">
        <f>J6919/H6919</f>
        <v>7.5004496672462381E-2</v>
      </c>
      <c r="M6919" t="str">
        <f>LEFT(C6919, SEARCH(" ", C6919) - 1)</f>
        <v>Katherine</v>
      </c>
      <c r="N6919" t="str" cm="1">
        <f t="array" ref="N6919">_xlfn.IFS(H6919&lt;0, "LOSS", H6919&gt;1000, "GREAT", H6919&gt;500, "GOOD", H6919&gt;=100, "OKAY", H6919&lt;100, "OKAY")</f>
        <v>OKAY</v>
      </c>
    </row>
    <row r="6920" spans="1:14">
      <c r="A6920" s="2">
        <v>42786</v>
      </c>
      <c r="B6920" s="2" t="str">
        <f>TEXT(A6920,"mmmm")</f>
        <v>February</v>
      </c>
      <c r="C6920" t="s">
        <v>1056</v>
      </c>
      <c r="D6920" t="s">
        <v>73</v>
      </c>
      <c r="E6920" t="s">
        <v>25</v>
      </c>
      <c r="F6920" t="s">
        <v>35</v>
      </c>
      <c r="G6920" t="s">
        <v>2732</v>
      </c>
      <c r="H6920">
        <v>31.99</v>
      </c>
      <c r="I6920">
        <v>1</v>
      </c>
      <c r="J6920">
        <v>4.8</v>
      </c>
      <c r="K6920" s="6">
        <f>J6920/H6920</f>
        <v>0.15004688965301657</v>
      </c>
      <c r="M6920" t="str">
        <f>LEFT(C6920, SEARCH(" ", C6920) - 1)</f>
        <v>Katherine</v>
      </c>
      <c r="N6920" t="str" cm="1">
        <f t="array" ref="N6920">_xlfn.IFS(H6920&lt;0, "LOSS", H6920&gt;1000, "GREAT", H6920&gt;500, "GOOD", H6920&gt;=100, "OKAY", H6920&lt;100, "OKAY")</f>
        <v>OKAY</v>
      </c>
    </row>
    <row r="6921" spans="1:14">
      <c r="A6921" s="2">
        <v>42786</v>
      </c>
      <c r="B6921" s="2" t="str">
        <f>TEXT(A6921,"mmmm")</f>
        <v>February</v>
      </c>
      <c r="C6921" t="s">
        <v>1056</v>
      </c>
      <c r="D6921" t="s">
        <v>73</v>
      </c>
      <c r="E6921" t="s">
        <v>23</v>
      </c>
      <c r="F6921" t="s">
        <v>49</v>
      </c>
      <c r="G6921" t="s">
        <v>992</v>
      </c>
      <c r="H6921">
        <v>51.17</v>
      </c>
      <c r="I6921">
        <v>2</v>
      </c>
      <c r="J6921">
        <v>-6.4</v>
      </c>
      <c r="K6921" s="6">
        <f>J6921/H6921</f>
        <v>-0.1250732851280047</v>
      </c>
      <c r="M6921" t="str">
        <f>LEFT(C6921, SEARCH(" ", C6921) - 1)</f>
        <v>Katherine</v>
      </c>
      <c r="N6921" t="str" cm="1">
        <f t="array" ref="N6921">_xlfn.IFS(H6921&lt;0, "LOSS", H6921&gt;1000, "GREAT", H6921&gt;500, "GOOD", H6921&gt;=100, "OKAY", H6921&lt;100, "OKAY")</f>
        <v>OKAY</v>
      </c>
    </row>
    <row r="6922" spans="1:14">
      <c r="A6922" s="2">
        <v>42786</v>
      </c>
      <c r="B6922" s="2" t="str">
        <f>TEXT(A6922,"mmmm")</f>
        <v>February</v>
      </c>
      <c r="C6922" t="s">
        <v>1056</v>
      </c>
      <c r="D6922" t="s">
        <v>73</v>
      </c>
      <c r="E6922" t="s">
        <v>23</v>
      </c>
      <c r="F6922" t="s">
        <v>42</v>
      </c>
      <c r="G6922" t="s">
        <v>1500</v>
      </c>
      <c r="H6922">
        <v>10.64</v>
      </c>
      <c r="I6922">
        <v>5</v>
      </c>
      <c r="J6922">
        <v>3.86</v>
      </c>
      <c r="K6922" s="6">
        <f>J6922/H6922</f>
        <v>0.36278195488721804</v>
      </c>
      <c r="M6922" t="str">
        <f>LEFT(C6922, SEARCH(" ", C6922) - 1)</f>
        <v>Katherine</v>
      </c>
      <c r="N6922" t="str" cm="1">
        <f t="array" ref="N6922">_xlfn.IFS(H6922&lt;0, "LOSS", H6922&gt;1000, "GREAT", H6922&gt;500, "GOOD", H6922&gt;=100, "OKAY", H6922&lt;100, "OKAY")</f>
        <v>OKAY</v>
      </c>
    </row>
    <row r="6923" spans="1:14">
      <c r="A6923" s="2">
        <v>42786</v>
      </c>
      <c r="B6923" s="2" t="str">
        <f>TEXT(A6923,"mmmm")</f>
        <v>February</v>
      </c>
      <c r="C6923" t="s">
        <v>1056</v>
      </c>
      <c r="D6923" t="s">
        <v>73</v>
      </c>
      <c r="E6923" t="s">
        <v>21</v>
      </c>
      <c r="F6923" t="s">
        <v>44</v>
      </c>
      <c r="G6923" t="s">
        <v>1624</v>
      </c>
      <c r="H6923">
        <v>68.7</v>
      </c>
      <c r="I6923">
        <v>2</v>
      </c>
      <c r="J6923">
        <v>16.32</v>
      </c>
      <c r="K6923" s="6">
        <f>J6923/H6923</f>
        <v>0.23755458515283842</v>
      </c>
      <c r="M6923" t="str">
        <f>LEFT(C6923, SEARCH(" ", C6923) - 1)</f>
        <v>Katherine</v>
      </c>
      <c r="N6923" t="str" cm="1">
        <f t="array" ref="N6923">_xlfn.IFS(H6923&lt;0, "LOSS", H6923&gt;1000, "GREAT", H6923&gt;500, "GOOD", H6923&gt;=100, "OKAY", H6923&lt;100, "OKAY")</f>
        <v>OKAY</v>
      </c>
    </row>
    <row r="6924" spans="1:14">
      <c r="A6924" s="2">
        <v>42786</v>
      </c>
      <c r="B6924" s="2" t="str">
        <f>TEXT(A6924,"mmmm")</f>
        <v>February</v>
      </c>
      <c r="C6924" t="s">
        <v>1056</v>
      </c>
      <c r="D6924" t="s">
        <v>73</v>
      </c>
      <c r="E6924" t="s">
        <v>21</v>
      </c>
      <c r="F6924" t="s">
        <v>51</v>
      </c>
      <c r="G6924" t="s">
        <v>564</v>
      </c>
      <c r="H6924">
        <v>386.91</v>
      </c>
      <c r="I6924">
        <v>9</v>
      </c>
      <c r="J6924">
        <v>-185.72</v>
      </c>
      <c r="K6924" s="6">
        <f>J6924/H6924</f>
        <v>-0.48000827065725876</v>
      </c>
      <c r="M6924" t="str">
        <f>LEFT(C6924, SEARCH(" ", C6924) - 1)</f>
        <v>Katherine</v>
      </c>
      <c r="N6924" t="str" cm="1">
        <f t="array" ref="N6924">_xlfn.IFS(H6924&lt;0, "LOSS", H6924&gt;1000, "GREAT", H6924&gt;500, "GOOD", H6924&gt;=100, "OKAY", H6924&lt;100, "OKAY")</f>
        <v>OKAY</v>
      </c>
    </row>
    <row r="6925" spans="1:14">
      <c r="A6925" s="2">
        <v>42787</v>
      </c>
      <c r="B6925" s="2" t="str">
        <f>TEXT(A6925,"mmmm")</f>
        <v>February</v>
      </c>
      <c r="C6925" t="s">
        <v>2012</v>
      </c>
      <c r="D6925" t="s">
        <v>26</v>
      </c>
      <c r="E6925" t="s">
        <v>25</v>
      </c>
      <c r="F6925" t="s">
        <v>35</v>
      </c>
      <c r="G6925" t="s">
        <v>1089</v>
      </c>
      <c r="H6925">
        <v>47.9</v>
      </c>
      <c r="I6925">
        <v>1</v>
      </c>
      <c r="J6925">
        <v>-2.99</v>
      </c>
      <c r="K6925" s="6">
        <f>J6925/H6925</f>
        <v>-6.2421711899791239E-2</v>
      </c>
      <c r="M6925" t="str">
        <f>LEFT(C6925, SEARCH(" ", C6925) - 1)</f>
        <v>Dave</v>
      </c>
      <c r="N6925" t="str" cm="1">
        <f t="array" ref="N6925">_xlfn.IFS(H6925&lt;0, "LOSS", H6925&gt;1000, "GREAT", H6925&gt;500, "GOOD", H6925&gt;=100, "OKAY", H6925&lt;100, "OKAY")</f>
        <v>OKAY</v>
      </c>
    </row>
    <row r="6926" spans="1:14">
      <c r="A6926" s="2">
        <v>42789</v>
      </c>
      <c r="B6926" s="2" t="str">
        <f>TEXT(A6926,"mmmm")</f>
        <v>February</v>
      </c>
      <c r="C6926" t="s">
        <v>1919</v>
      </c>
      <c r="D6926" t="s">
        <v>22</v>
      </c>
      <c r="E6926" t="s">
        <v>23</v>
      </c>
      <c r="F6926" t="s">
        <v>47</v>
      </c>
      <c r="G6926" t="s">
        <v>2214</v>
      </c>
      <c r="H6926">
        <v>37.44</v>
      </c>
      <c r="I6926">
        <v>6</v>
      </c>
      <c r="J6926">
        <v>16.850000000000001</v>
      </c>
      <c r="K6926" s="6">
        <f>J6926/H6926</f>
        <v>0.45005341880341887</v>
      </c>
      <c r="M6926" t="str">
        <f>LEFT(C6926, SEARCH(" ", C6926) - 1)</f>
        <v>Clytie</v>
      </c>
      <c r="N6926" t="str" cm="1">
        <f t="array" ref="N6926">_xlfn.IFS(H6926&lt;0, "LOSS", H6926&gt;1000, "GREAT", H6926&gt;500, "GOOD", H6926&gt;=100, "OKAY", H6926&lt;100, "OKAY")</f>
        <v>OKAY</v>
      </c>
    </row>
    <row r="6927" spans="1:14">
      <c r="A6927" s="2">
        <v>42789</v>
      </c>
      <c r="B6927" s="2" t="str">
        <f>TEXT(A6927,"mmmm")</f>
        <v>February</v>
      </c>
      <c r="C6927" t="s">
        <v>2324</v>
      </c>
      <c r="D6927" t="s">
        <v>28</v>
      </c>
      <c r="E6927" t="s">
        <v>23</v>
      </c>
      <c r="F6927" t="s">
        <v>43</v>
      </c>
      <c r="G6927" t="s">
        <v>2404</v>
      </c>
      <c r="H6927">
        <v>8.4</v>
      </c>
      <c r="I6927">
        <v>5</v>
      </c>
      <c r="J6927">
        <v>0.34</v>
      </c>
      <c r="K6927" s="6">
        <f>J6927/H6927</f>
        <v>4.0476190476190478E-2</v>
      </c>
      <c r="M6927" t="str">
        <f>LEFT(C6927, SEARCH(" ", C6927) - 1)</f>
        <v>Ann</v>
      </c>
      <c r="N6927" t="str" cm="1">
        <f t="array" ref="N6927">_xlfn.IFS(H6927&lt;0, "LOSS", H6927&gt;1000, "GREAT", H6927&gt;500, "GOOD", H6927&gt;=100, "OKAY", H6927&lt;100, "OKAY")</f>
        <v>OKAY</v>
      </c>
    </row>
    <row r="6928" spans="1:14">
      <c r="A6928" s="2">
        <v>42789</v>
      </c>
      <c r="B6928" s="2" t="str">
        <f>TEXT(A6928,"mmmm")</f>
        <v>February</v>
      </c>
      <c r="C6928" t="s">
        <v>2324</v>
      </c>
      <c r="D6928" t="s">
        <v>28</v>
      </c>
      <c r="E6928" t="s">
        <v>25</v>
      </c>
      <c r="F6928" t="s">
        <v>48</v>
      </c>
      <c r="G6928" t="s">
        <v>1296</v>
      </c>
      <c r="H6928">
        <v>71.959999999999994</v>
      </c>
      <c r="I6928">
        <v>5</v>
      </c>
      <c r="J6928">
        <v>25.19</v>
      </c>
      <c r="K6928" s="6">
        <f>J6928/H6928</f>
        <v>0.35005558643690943</v>
      </c>
      <c r="M6928" t="str">
        <f>LEFT(C6928, SEARCH(" ", C6928) - 1)</f>
        <v>Ann</v>
      </c>
      <c r="N6928" t="str" cm="1">
        <f t="array" ref="N6928">_xlfn.IFS(H6928&lt;0, "LOSS", H6928&gt;1000, "GREAT", H6928&gt;500, "GOOD", H6928&gt;=100, "OKAY", H6928&lt;100, "OKAY")</f>
        <v>OKAY</v>
      </c>
    </row>
    <row r="6929" spans="1:14">
      <c r="A6929" s="2">
        <v>42790</v>
      </c>
      <c r="B6929" s="2" t="str">
        <f>TEXT(A6929,"mmmm")</f>
        <v>February</v>
      </c>
      <c r="C6929" t="s">
        <v>2396</v>
      </c>
      <c r="D6929" t="s">
        <v>27</v>
      </c>
      <c r="E6929" t="s">
        <v>23</v>
      </c>
      <c r="F6929" t="s">
        <v>38</v>
      </c>
      <c r="G6929" t="s">
        <v>646</v>
      </c>
      <c r="H6929">
        <v>4.96</v>
      </c>
      <c r="I6929">
        <v>4</v>
      </c>
      <c r="J6929">
        <v>-3.8</v>
      </c>
      <c r="K6929" s="6">
        <f>J6929/H6929</f>
        <v>-0.7661290322580645</v>
      </c>
      <c r="M6929" t="str">
        <f>LEFT(C6929, SEARCH(" ", C6929) - 1)</f>
        <v>Christy</v>
      </c>
      <c r="N6929" t="str" cm="1">
        <f t="array" ref="N6929">_xlfn.IFS(H6929&lt;0, "LOSS", H6929&gt;1000, "GREAT", H6929&gt;500, "GOOD", H6929&gt;=100, "OKAY", H6929&lt;100, "OKAY")</f>
        <v>OKAY</v>
      </c>
    </row>
    <row r="6930" spans="1:14">
      <c r="A6930" s="2">
        <v>42790</v>
      </c>
      <c r="B6930" s="2" t="str">
        <f>TEXT(A6930,"mmmm")</f>
        <v>February</v>
      </c>
      <c r="C6930" t="s">
        <v>1497</v>
      </c>
      <c r="D6930" t="s">
        <v>27</v>
      </c>
      <c r="E6930" t="s">
        <v>23</v>
      </c>
      <c r="F6930" t="s">
        <v>47</v>
      </c>
      <c r="G6930" t="s">
        <v>1239</v>
      </c>
      <c r="H6930">
        <v>123.92</v>
      </c>
      <c r="I6930">
        <v>5</v>
      </c>
      <c r="J6930">
        <v>38.729999999999997</v>
      </c>
      <c r="K6930" s="6">
        <f>J6930/H6930</f>
        <v>0.31254034861200769</v>
      </c>
      <c r="M6930" t="str">
        <f>LEFT(C6930, SEARCH(" ", C6930) - 1)</f>
        <v>Erin</v>
      </c>
      <c r="N6930" t="str" cm="1">
        <f t="array" ref="N6930">_xlfn.IFS(H6930&lt;0, "LOSS", H6930&gt;1000, "GREAT", H6930&gt;500, "GOOD", H6930&gt;=100, "OKAY", H6930&lt;100, "OKAY")</f>
        <v>OKAY</v>
      </c>
    </row>
    <row r="6931" spans="1:14">
      <c r="A6931" s="2">
        <v>42790</v>
      </c>
      <c r="B6931" s="2" t="str">
        <f>TEXT(A6931,"mmmm")</f>
        <v>February</v>
      </c>
      <c r="C6931" t="s">
        <v>1497</v>
      </c>
      <c r="D6931" t="s">
        <v>27</v>
      </c>
      <c r="E6931" t="s">
        <v>25</v>
      </c>
      <c r="F6931" t="s">
        <v>35</v>
      </c>
      <c r="G6931" t="s">
        <v>1866</v>
      </c>
      <c r="H6931">
        <v>1319.8</v>
      </c>
      <c r="I6931">
        <v>5</v>
      </c>
      <c r="J6931">
        <v>214.47</v>
      </c>
      <c r="K6931" s="6">
        <f>J6931/H6931</f>
        <v>0.16250189422639794</v>
      </c>
      <c r="M6931" t="str">
        <f>LEFT(C6931, SEARCH(" ", C6931) - 1)</f>
        <v>Erin</v>
      </c>
      <c r="N6931" t="str" cm="1">
        <f t="array" ref="N6931">_xlfn.IFS(H6931&lt;0, "LOSS", H6931&gt;1000, "GREAT", H6931&gt;500, "GOOD", H6931&gt;=100, "OKAY", H6931&lt;100, "OKAY")</f>
        <v>GREAT</v>
      </c>
    </row>
    <row r="6932" spans="1:14">
      <c r="A6932" s="2">
        <v>42791</v>
      </c>
      <c r="B6932" s="2" t="str">
        <f>TEXT(A6932,"mmmm")</f>
        <v>February</v>
      </c>
      <c r="C6932" t="s">
        <v>1004</v>
      </c>
      <c r="D6932" t="s">
        <v>29</v>
      </c>
      <c r="E6932" t="s">
        <v>23</v>
      </c>
      <c r="F6932" t="s">
        <v>38</v>
      </c>
      <c r="G6932" t="s">
        <v>1012</v>
      </c>
      <c r="H6932">
        <v>1.79</v>
      </c>
      <c r="I6932">
        <v>3</v>
      </c>
      <c r="J6932">
        <v>-3.04</v>
      </c>
      <c r="K6932" s="6">
        <f>J6932/H6932</f>
        <v>-1.6983240223463687</v>
      </c>
      <c r="M6932" t="str">
        <f>LEFT(C6932, SEARCH(" ", C6932) - 1)</f>
        <v>Michelle</v>
      </c>
      <c r="N6932" t="str" cm="1">
        <f t="array" ref="N6932">_xlfn.IFS(H6932&lt;0, "LOSS", H6932&gt;1000, "GREAT", H6932&gt;500, "GOOD", H6932&gt;=100, "OKAY", H6932&lt;100, "OKAY")</f>
        <v>OKAY</v>
      </c>
    </row>
    <row r="6933" spans="1:14">
      <c r="A6933" s="2">
        <v>42791</v>
      </c>
      <c r="B6933" s="2" t="str">
        <f>TEXT(A6933,"mmmm")</f>
        <v>February</v>
      </c>
      <c r="C6933" t="s">
        <v>1060</v>
      </c>
      <c r="D6933" t="s">
        <v>33</v>
      </c>
      <c r="E6933" t="s">
        <v>21</v>
      </c>
      <c r="F6933" t="s">
        <v>40</v>
      </c>
      <c r="G6933" t="s">
        <v>1002</v>
      </c>
      <c r="H6933">
        <v>196.78</v>
      </c>
      <c r="I6933">
        <v>2</v>
      </c>
      <c r="J6933">
        <v>-22.14</v>
      </c>
      <c r="K6933" s="6">
        <f>J6933/H6933</f>
        <v>-0.11251143408883017</v>
      </c>
      <c r="M6933" t="str">
        <f>LEFT(C6933, SEARCH(" ", C6933) - 1)</f>
        <v>Scot</v>
      </c>
      <c r="N6933" t="str" cm="1">
        <f t="array" ref="N6933">_xlfn.IFS(H6933&lt;0, "LOSS", H6933&gt;1000, "GREAT", H6933&gt;500, "GOOD", H6933&gt;=100, "OKAY", H6933&lt;100, "OKAY")</f>
        <v>OKAY</v>
      </c>
    </row>
    <row r="6934" spans="1:14">
      <c r="A6934" s="2">
        <v>42791</v>
      </c>
      <c r="B6934" s="2" t="str">
        <f>TEXT(A6934,"mmmm")</f>
        <v>February</v>
      </c>
      <c r="C6934" t="s">
        <v>1060</v>
      </c>
      <c r="D6934" t="s">
        <v>33</v>
      </c>
      <c r="E6934" t="s">
        <v>21</v>
      </c>
      <c r="F6934" t="s">
        <v>39</v>
      </c>
      <c r="G6934" t="s">
        <v>2239</v>
      </c>
      <c r="H6934">
        <v>231.92</v>
      </c>
      <c r="I6934">
        <v>5</v>
      </c>
      <c r="J6934">
        <v>5.8</v>
      </c>
      <c r="K6934" s="6">
        <f>J6934/H6934</f>
        <v>2.5008623663332185E-2</v>
      </c>
      <c r="M6934" t="str">
        <f>LEFT(C6934, SEARCH(" ", C6934) - 1)</f>
        <v>Scot</v>
      </c>
      <c r="N6934" t="str" cm="1">
        <f t="array" ref="N6934">_xlfn.IFS(H6934&lt;0, "LOSS", H6934&gt;1000, "GREAT", H6934&gt;500, "GOOD", H6934&gt;=100, "OKAY", H6934&lt;100, "OKAY")</f>
        <v>OKAY</v>
      </c>
    </row>
    <row r="6935" spans="1:14">
      <c r="A6935" s="2">
        <v>42792</v>
      </c>
      <c r="B6935" s="2" t="str">
        <f>TEXT(A6935,"mmmm")</f>
        <v>February</v>
      </c>
      <c r="C6935" t="s">
        <v>779</v>
      </c>
      <c r="D6935" t="s">
        <v>22</v>
      </c>
      <c r="E6935" t="s">
        <v>23</v>
      </c>
      <c r="F6935" t="s">
        <v>36</v>
      </c>
      <c r="G6935" t="s">
        <v>1355</v>
      </c>
      <c r="H6935">
        <v>81.92</v>
      </c>
      <c r="I6935">
        <v>4</v>
      </c>
      <c r="J6935">
        <v>22.12</v>
      </c>
      <c r="K6935" s="6">
        <f>J6935/H6935</f>
        <v>0.27001953125</v>
      </c>
      <c r="M6935" t="str">
        <f>LEFT(C6935, SEARCH(" ", C6935) - 1)</f>
        <v>Bradley</v>
      </c>
      <c r="N6935" t="str" cm="1">
        <f t="array" ref="N6935">_xlfn.IFS(H6935&lt;0, "LOSS", H6935&gt;1000, "GREAT", H6935&gt;500, "GOOD", H6935&gt;=100, "OKAY", H6935&lt;100, "OKAY")</f>
        <v>OKAY</v>
      </c>
    </row>
    <row r="6936" spans="1:14">
      <c r="A6936" s="2">
        <v>42792</v>
      </c>
      <c r="B6936" s="2" t="str">
        <f>TEXT(A6936,"mmmm")</f>
        <v>February</v>
      </c>
      <c r="C6936" t="s">
        <v>779</v>
      </c>
      <c r="D6936" t="s">
        <v>22</v>
      </c>
      <c r="E6936" t="s">
        <v>25</v>
      </c>
      <c r="F6936" t="s">
        <v>48</v>
      </c>
      <c r="G6936" t="s">
        <v>1659</v>
      </c>
      <c r="H6936">
        <v>889.54</v>
      </c>
      <c r="I6936">
        <v>8</v>
      </c>
      <c r="J6936">
        <v>66.72</v>
      </c>
      <c r="K6936" s="6">
        <f>J6936/H6936</f>
        <v>7.5005058794433074E-2</v>
      </c>
      <c r="M6936" t="str">
        <f>LEFT(C6936, SEARCH(" ", C6936) - 1)</f>
        <v>Bradley</v>
      </c>
      <c r="N6936" t="str" cm="1">
        <f t="array" ref="N6936">_xlfn.IFS(H6936&lt;0, "LOSS", H6936&gt;1000, "GREAT", H6936&gt;500, "GOOD", H6936&gt;=100, "OKAY", H6936&lt;100, "OKAY")</f>
        <v>GOOD</v>
      </c>
    </row>
    <row r="6937" spans="1:14">
      <c r="A6937" s="2">
        <v>42792</v>
      </c>
      <c r="B6937" s="2" t="str">
        <f>TEXT(A6937,"mmmm")</f>
        <v>February</v>
      </c>
      <c r="C6937" t="s">
        <v>779</v>
      </c>
      <c r="D6937" t="s">
        <v>22</v>
      </c>
      <c r="E6937" t="s">
        <v>21</v>
      </c>
      <c r="F6937" t="s">
        <v>40</v>
      </c>
      <c r="G6937" t="s">
        <v>659</v>
      </c>
      <c r="H6937">
        <v>892.22</v>
      </c>
      <c r="I6937">
        <v>3</v>
      </c>
      <c r="J6937">
        <v>89.22</v>
      </c>
      <c r="K6937" s="6">
        <f>J6937/H6937</f>
        <v>9.9997758400394515E-2</v>
      </c>
      <c r="M6937" t="str">
        <f>LEFT(C6937, SEARCH(" ", C6937) - 1)</f>
        <v>Bradley</v>
      </c>
      <c r="N6937" t="str" cm="1">
        <f t="array" ref="N6937">_xlfn.IFS(H6937&lt;0, "LOSS", H6937&gt;1000, "GREAT", H6937&gt;500, "GOOD", H6937&gt;=100, "OKAY", H6937&lt;100, "OKAY")</f>
        <v>GOOD</v>
      </c>
    </row>
    <row r="6938" spans="1:14">
      <c r="A6938" s="2">
        <v>42792</v>
      </c>
      <c r="B6938" s="2" t="str">
        <f>TEXT(A6938,"mmmm")</f>
        <v>February</v>
      </c>
      <c r="C6938" t="s">
        <v>779</v>
      </c>
      <c r="D6938" t="s">
        <v>22</v>
      </c>
      <c r="E6938" t="s">
        <v>23</v>
      </c>
      <c r="F6938" t="s">
        <v>47</v>
      </c>
      <c r="G6938" t="s">
        <v>2298</v>
      </c>
      <c r="H6938">
        <v>223.92</v>
      </c>
      <c r="I6938">
        <v>4</v>
      </c>
      <c r="J6938">
        <v>109.72</v>
      </c>
      <c r="K6938" s="6">
        <f>J6938/H6938</f>
        <v>0.48999642729546267</v>
      </c>
      <c r="M6938" t="str">
        <f>LEFT(C6938, SEARCH(" ", C6938) - 1)</f>
        <v>Bradley</v>
      </c>
      <c r="N6938" t="str" cm="1">
        <f t="array" ref="N6938">_xlfn.IFS(H6938&lt;0, "LOSS", H6938&gt;1000, "GREAT", H6938&gt;500, "GOOD", H6938&gt;=100, "OKAY", H6938&lt;100, "OKAY")</f>
        <v>OKAY</v>
      </c>
    </row>
    <row r="6939" spans="1:14">
      <c r="A6939" s="2">
        <v>42792</v>
      </c>
      <c r="B6939" s="2" t="str">
        <f>TEXT(A6939,"mmmm")</f>
        <v>February</v>
      </c>
      <c r="C6939" t="s">
        <v>779</v>
      </c>
      <c r="D6939" t="s">
        <v>22</v>
      </c>
      <c r="E6939" t="s">
        <v>23</v>
      </c>
      <c r="F6939" t="s">
        <v>47</v>
      </c>
      <c r="G6939" t="s">
        <v>1395</v>
      </c>
      <c r="H6939">
        <v>23.12</v>
      </c>
      <c r="I6939">
        <v>4</v>
      </c>
      <c r="J6939">
        <v>11.33</v>
      </c>
      <c r="K6939" s="6">
        <f>J6939/H6939</f>
        <v>0.49005190311418684</v>
      </c>
      <c r="M6939" t="str">
        <f>LEFT(C6939, SEARCH(" ", C6939) - 1)</f>
        <v>Bradley</v>
      </c>
      <c r="N6939" t="str" cm="1">
        <f t="array" ref="N6939">_xlfn.IFS(H6939&lt;0, "LOSS", H6939&gt;1000, "GREAT", H6939&gt;500, "GOOD", H6939&gt;=100, "OKAY", H6939&lt;100, "OKAY")</f>
        <v>OKAY</v>
      </c>
    </row>
    <row r="6940" spans="1:14">
      <c r="A6940" s="2">
        <v>42792</v>
      </c>
      <c r="B6940" s="2" t="str">
        <f>TEXT(A6940,"mmmm")</f>
        <v>February</v>
      </c>
      <c r="C6940" t="s">
        <v>1315</v>
      </c>
      <c r="D6940" t="s">
        <v>22</v>
      </c>
      <c r="E6940" t="s">
        <v>23</v>
      </c>
      <c r="F6940" t="s">
        <v>36</v>
      </c>
      <c r="G6940" t="s">
        <v>1206</v>
      </c>
      <c r="H6940">
        <v>356.79</v>
      </c>
      <c r="I6940">
        <v>7</v>
      </c>
      <c r="J6940">
        <v>99.9</v>
      </c>
      <c r="K6940" s="6">
        <f>J6940/H6940</f>
        <v>0.27999663667703689</v>
      </c>
      <c r="M6940" t="str">
        <f>LEFT(C6940, SEARCH(" ", C6940) - 1)</f>
        <v>Becky</v>
      </c>
      <c r="N6940" t="str" cm="1">
        <f t="array" ref="N6940">_xlfn.IFS(H6940&lt;0, "LOSS", H6940&gt;1000, "GREAT", H6940&gt;500, "GOOD", H6940&gt;=100, "OKAY", H6940&lt;100, "OKAY")</f>
        <v>OKAY</v>
      </c>
    </row>
    <row r="6941" spans="1:14">
      <c r="A6941" s="2">
        <v>42792</v>
      </c>
      <c r="B6941" s="2" t="str">
        <f>TEXT(A6941,"mmmm")</f>
        <v>February</v>
      </c>
      <c r="C6941" t="s">
        <v>317</v>
      </c>
      <c r="D6941" t="s">
        <v>22</v>
      </c>
      <c r="E6941" t="s">
        <v>21</v>
      </c>
      <c r="F6941" t="s">
        <v>44</v>
      </c>
      <c r="G6941" t="s">
        <v>570</v>
      </c>
      <c r="H6941">
        <v>91.96</v>
      </c>
      <c r="I6941">
        <v>2</v>
      </c>
      <c r="J6941">
        <v>15.63</v>
      </c>
      <c r="K6941" s="6">
        <f>J6941/H6941</f>
        <v>0.16996520226185299</v>
      </c>
      <c r="M6941" t="str">
        <f>LEFT(C6941, SEARCH(" ", C6941) - 1)</f>
        <v>Dave</v>
      </c>
      <c r="N6941" t="str" cm="1">
        <f t="array" ref="N6941">_xlfn.IFS(H6941&lt;0, "LOSS", H6941&gt;1000, "GREAT", H6941&gt;500, "GOOD", H6941&gt;=100, "OKAY", H6941&lt;100, "OKAY")</f>
        <v>OKAY</v>
      </c>
    </row>
    <row r="6942" spans="1:14">
      <c r="A6942" s="2">
        <v>42792</v>
      </c>
      <c r="B6942" s="2" t="str">
        <f>TEXT(A6942,"mmmm")</f>
        <v>February</v>
      </c>
      <c r="C6942" t="s">
        <v>317</v>
      </c>
      <c r="D6942" t="s">
        <v>22</v>
      </c>
      <c r="E6942" t="s">
        <v>25</v>
      </c>
      <c r="F6942" t="s">
        <v>48</v>
      </c>
      <c r="G6942" t="s">
        <v>251</v>
      </c>
      <c r="H6942">
        <v>258.58</v>
      </c>
      <c r="I6942">
        <v>2</v>
      </c>
      <c r="J6942">
        <v>19.39</v>
      </c>
      <c r="K6942" s="6">
        <f>J6942/H6942</f>
        <v>7.4986464537087169E-2</v>
      </c>
      <c r="M6942" t="str">
        <f>LEFT(C6942, SEARCH(" ", C6942) - 1)</f>
        <v>Dave</v>
      </c>
      <c r="N6942" t="str" cm="1">
        <f t="array" ref="N6942">_xlfn.IFS(H6942&lt;0, "LOSS", H6942&gt;1000, "GREAT", H6942&gt;500, "GOOD", H6942&gt;=100, "OKAY", H6942&lt;100, "OKAY")</f>
        <v>OKAY</v>
      </c>
    </row>
    <row r="6943" spans="1:14">
      <c r="A6943" s="2">
        <v>42792</v>
      </c>
      <c r="B6943" s="2" t="str">
        <f>TEXT(A6943,"mmmm")</f>
        <v>February</v>
      </c>
      <c r="C6943" t="s">
        <v>317</v>
      </c>
      <c r="D6943" t="s">
        <v>22</v>
      </c>
      <c r="E6943" t="s">
        <v>23</v>
      </c>
      <c r="F6943" t="s">
        <v>47</v>
      </c>
      <c r="G6943" t="s">
        <v>1966</v>
      </c>
      <c r="H6943">
        <v>29.6</v>
      </c>
      <c r="I6943">
        <v>4</v>
      </c>
      <c r="J6943">
        <v>13.32</v>
      </c>
      <c r="K6943" s="6">
        <f>J6943/H6943</f>
        <v>0.45</v>
      </c>
      <c r="M6943" t="str">
        <f>LEFT(C6943, SEARCH(" ", C6943) - 1)</f>
        <v>Dave</v>
      </c>
      <c r="N6943" t="str" cm="1">
        <f t="array" ref="N6943">_xlfn.IFS(H6943&lt;0, "LOSS", H6943&gt;1000, "GREAT", H6943&gt;500, "GOOD", H6943&gt;=100, "OKAY", H6943&lt;100, "OKAY")</f>
        <v>OKAY</v>
      </c>
    </row>
    <row r="6944" spans="1:14">
      <c r="A6944" s="2">
        <v>42794</v>
      </c>
      <c r="B6944" s="2" t="str">
        <f>TEXT(A6944,"mmmm")</f>
        <v>February</v>
      </c>
      <c r="C6944" t="s">
        <v>908</v>
      </c>
      <c r="D6944" t="s">
        <v>100</v>
      </c>
      <c r="E6944" t="s">
        <v>23</v>
      </c>
      <c r="F6944" t="s">
        <v>38</v>
      </c>
      <c r="G6944" t="s">
        <v>1729</v>
      </c>
      <c r="H6944">
        <v>9.84</v>
      </c>
      <c r="I6944">
        <v>2</v>
      </c>
      <c r="J6944">
        <v>4.72</v>
      </c>
      <c r="K6944" s="6">
        <f>J6944/H6944</f>
        <v>0.47967479674796748</v>
      </c>
      <c r="M6944" t="str">
        <f>LEFT(C6944, SEARCH(" ", C6944) - 1)</f>
        <v>Duane</v>
      </c>
      <c r="N6944" t="str" cm="1">
        <f t="array" ref="N6944">_xlfn.IFS(H6944&lt;0, "LOSS", H6944&gt;1000, "GREAT", H6944&gt;500, "GOOD", H6944&gt;=100, "OKAY", H6944&lt;100, "OKAY")</f>
        <v>OKAY</v>
      </c>
    </row>
    <row r="6945" spans="1:14">
      <c r="A6945" s="2">
        <v>42794</v>
      </c>
      <c r="B6945" s="2" t="str">
        <f>TEXT(A6945,"mmmm")</f>
        <v>February</v>
      </c>
      <c r="C6945" t="s">
        <v>908</v>
      </c>
      <c r="D6945" t="s">
        <v>100</v>
      </c>
      <c r="E6945" t="s">
        <v>23</v>
      </c>
      <c r="F6945" t="s">
        <v>47</v>
      </c>
      <c r="G6945" t="s">
        <v>382</v>
      </c>
      <c r="H6945">
        <v>7.78</v>
      </c>
      <c r="I6945">
        <v>1</v>
      </c>
      <c r="J6945">
        <v>3.5</v>
      </c>
      <c r="K6945" s="6">
        <f>J6945/H6945</f>
        <v>0.44987146529562982</v>
      </c>
      <c r="M6945" t="str">
        <f>LEFT(C6945, SEARCH(" ", C6945) - 1)</f>
        <v>Duane</v>
      </c>
      <c r="N6945" t="str" cm="1">
        <f t="array" ref="N6945">_xlfn.IFS(H6945&lt;0, "LOSS", H6945&gt;1000, "GREAT", H6945&gt;500, "GOOD", H6945&gt;=100, "OKAY", H6945&lt;100, "OKAY")</f>
        <v>OKAY</v>
      </c>
    </row>
    <row r="6946" spans="1:14">
      <c r="A6946" s="2">
        <v>42796</v>
      </c>
      <c r="B6946" s="2" t="str">
        <f>TEXT(A6946,"mmmm")</f>
        <v>March</v>
      </c>
      <c r="C6946" t="s">
        <v>2202</v>
      </c>
      <c r="D6946" t="s">
        <v>26</v>
      </c>
      <c r="E6946" t="s">
        <v>23</v>
      </c>
      <c r="F6946" t="s">
        <v>50</v>
      </c>
      <c r="G6946" t="s">
        <v>891</v>
      </c>
      <c r="H6946">
        <v>6.98</v>
      </c>
      <c r="I6946">
        <v>4</v>
      </c>
      <c r="J6946">
        <v>-1.4</v>
      </c>
      <c r="K6946" s="6">
        <f>J6946/H6946</f>
        <v>-0.20057306590257878</v>
      </c>
      <c r="M6946" t="str">
        <f>LEFT(C6946, SEARCH(" ", C6946) - 1)</f>
        <v>Stewart</v>
      </c>
      <c r="N6946" t="str" cm="1">
        <f t="array" ref="N6946">_xlfn.IFS(H6946&lt;0, "LOSS", H6946&gt;1000, "GREAT", H6946&gt;500, "GOOD", H6946&gt;=100, "OKAY", H6946&lt;100, "OKAY")</f>
        <v>OKAY</v>
      </c>
    </row>
    <row r="6947" spans="1:14">
      <c r="A6947" s="2">
        <v>42796</v>
      </c>
      <c r="B6947" s="2" t="str">
        <f>TEXT(A6947,"mmmm")</f>
        <v>March</v>
      </c>
      <c r="C6947" t="s">
        <v>2202</v>
      </c>
      <c r="D6947" t="s">
        <v>26</v>
      </c>
      <c r="E6947" t="s">
        <v>23</v>
      </c>
      <c r="F6947" t="s">
        <v>38</v>
      </c>
      <c r="G6947" t="s">
        <v>264</v>
      </c>
      <c r="H6947">
        <v>12.22</v>
      </c>
      <c r="I6947">
        <v>7</v>
      </c>
      <c r="J6947">
        <v>-20.170000000000002</v>
      </c>
      <c r="K6947" s="6">
        <f>J6947/H6947</f>
        <v>-1.6505728314238952</v>
      </c>
      <c r="M6947" t="str">
        <f>LEFT(C6947, SEARCH(" ", C6947) - 1)</f>
        <v>Stewart</v>
      </c>
      <c r="N6947" t="str" cm="1">
        <f t="array" ref="N6947">_xlfn.IFS(H6947&lt;0, "LOSS", H6947&gt;1000, "GREAT", H6947&gt;500, "GOOD", H6947&gt;=100, "OKAY", H6947&lt;100, "OKAY")</f>
        <v>OKAY</v>
      </c>
    </row>
    <row r="6948" spans="1:14">
      <c r="A6948" s="2">
        <v>42796</v>
      </c>
      <c r="B6948" s="2" t="str">
        <f>TEXT(A6948,"mmmm")</f>
        <v>March</v>
      </c>
      <c r="C6948" t="s">
        <v>2376</v>
      </c>
      <c r="D6948" t="s">
        <v>22</v>
      </c>
      <c r="E6948" t="s">
        <v>25</v>
      </c>
      <c r="F6948" t="s">
        <v>48</v>
      </c>
      <c r="G6948" t="s">
        <v>1305</v>
      </c>
      <c r="H6948">
        <v>196.78</v>
      </c>
      <c r="I6948">
        <v>3</v>
      </c>
      <c r="J6948">
        <v>14.76</v>
      </c>
      <c r="K6948" s="6">
        <f>J6948/H6948</f>
        <v>7.5007622725886777E-2</v>
      </c>
      <c r="M6948" t="str">
        <f>LEFT(C6948, SEARCH(" ", C6948) - 1)</f>
        <v>Maribeth</v>
      </c>
      <c r="N6948" t="str" cm="1">
        <f t="array" ref="N6948">_xlfn.IFS(H6948&lt;0, "LOSS", H6948&gt;1000, "GREAT", H6948&gt;500, "GOOD", H6948&gt;=100, "OKAY", H6948&lt;100, "OKAY")</f>
        <v>OKAY</v>
      </c>
    </row>
    <row r="6949" spans="1:14">
      <c r="A6949" s="2">
        <v>42796</v>
      </c>
      <c r="B6949" s="2" t="str">
        <f>TEXT(A6949,"mmmm")</f>
        <v>March</v>
      </c>
      <c r="C6949" t="s">
        <v>2376</v>
      </c>
      <c r="D6949" t="s">
        <v>22</v>
      </c>
      <c r="E6949" t="s">
        <v>25</v>
      </c>
      <c r="F6949" t="s">
        <v>35</v>
      </c>
      <c r="G6949" t="s">
        <v>2609</v>
      </c>
      <c r="H6949">
        <v>479.94</v>
      </c>
      <c r="I6949">
        <v>6</v>
      </c>
      <c r="J6949">
        <v>52.79</v>
      </c>
      <c r="K6949" s="6">
        <f>J6949/H6949</f>
        <v>0.1099929157811393</v>
      </c>
      <c r="M6949" t="str">
        <f>LEFT(C6949, SEARCH(" ", C6949) - 1)</f>
        <v>Maribeth</v>
      </c>
      <c r="N6949" t="str" cm="1">
        <f t="array" ref="N6949">_xlfn.IFS(H6949&lt;0, "LOSS", H6949&gt;1000, "GREAT", H6949&gt;500, "GOOD", H6949&gt;=100, "OKAY", H6949&lt;100, "OKAY")</f>
        <v>OKAY</v>
      </c>
    </row>
    <row r="6950" spans="1:14">
      <c r="A6950" s="2">
        <v>42796</v>
      </c>
      <c r="B6950" s="2" t="str">
        <f>TEXT(A6950,"mmmm")</f>
        <v>March</v>
      </c>
      <c r="C6950" t="s">
        <v>643</v>
      </c>
      <c r="D6950" t="s">
        <v>108</v>
      </c>
      <c r="E6950" t="s">
        <v>23</v>
      </c>
      <c r="F6950" t="s">
        <v>37</v>
      </c>
      <c r="G6950" t="s">
        <v>1431</v>
      </c>
      <c r="H6950">
        <v>59.52</v>
      </c>
      <c r="I6950">
        <v>3</v>
      </c>
      <c r="J6950">
        <v>15.48</v>
      </c>
      <c r="K6950" s="6">
        <f>J6950/H6950</f>
        <v>0.26008064516129031</v>
      </c>
      <c r="M6950" t="str">
        <f>LEFT(C6950, SEARCH(" ", C6950) - 1)</f>
        <v>Dorothy</v>
      </c>
      <c r="N6950" t="str" cm="1">
        <f t="array" ref="N6950">_xlfn.IFS(H6950&lt;0, "LOSS", H6950&gt;1000, "GREAT", H6950&gt;500, "GOOD", H6950&gt;=100, "OKAY", H6950&lt;100, "OKAY")</f>
        <v>OKAY</v>
      </c>
    </row>
    <row r="6951" spans="1:14">
      <c r="A6951" s="2">
        <v>42796</v>
      </c>
      <c r="B6951" s="2" t="str">
        <f>TEXT(A6951,"mmmm")</f>
        <v>March</v>
      </c>
      <c r="C6951" t="s">
        <v>643</v>
      </c>
      <c r="D6951" t="s">
        <v>108</v>
      </c>
      <c r="E6951" t="s">
        <v>23</v>
      </c>
      <c r="F6951" t="s">
        <v>42</v>
      </c>
      <c r="G6951" t="s">
        <v>115</v>
      </c>
      <c r="H6951">
        <v>57.96</v>
      </c>
      <c r="I6951">
        <v>7</v>
      </c>
      <c r="J6951">
        <v>27.24</v>
      </c>
      <c r="K6951" s="6">
        <f>J6951/H6951</f>
        <v>0.46997929606625255</v>
      </c>
      <c r="M6951" t="str">
        <f>LEFT(C6951, SEARCH(" ", C6951) - 1)</f>
        <v>Dorothy</v>
      </c>
      <c r="N6951" t="str" cm="1">
        <f t="array" ref="N6951">_xlfn.IFS(H6951&lt;0, "LOSS", H6951&gt;1000, "GREAT", H6951&gt;500, "GOOD", H6951&gt;=100, "OKAY", H6951&lt;100, "OKAY")</f>
        <v>OKAY</v>
      </c>
    </row>
    <row r="6952" spans="1:14">
      <c r="A6952" s="2">
        <v>42796</v>
      </c>
      <c r="B6952" s="2" t="str">
        <f>TEXT(A6952,"mmmm")</f>
        <v>March</v>
      </c>
      <c r="C6952" t="s">
        <v>643</v>
      </c>
      <c r="D6952" t="s">
        <v>108</v>
      </c>
      <c r="E6952" t="s">
        <v>21</v>
      </c>
      <c r="F6952" t="s">
        <v>39</v>
      </c>
      <c r="G6952" t="s">
        <v>2359</v>
      </c>
      <c r="H6952">
        <v>441.96</v>
      </c>
      <c r="I6952">
        <v>2</v>
      </c>
      <c r="J6952">
        <v>101.65</v>
      </c>
      <c r="K6952" s="6">
        <f>J6952/H6952</f>
        <v>0.22999818988143725</v>
      </c>
      <c r="M6952" t="str">
        <f>LEFT(C6952, SEARCH(" ", C6952) - 1)</f>
        <v>Dorothy</v>
      </c>
      <c r="N6952" t="str" cm="1">
        <f t="array" ref="N6952">_xlfn.IFS(H6952&lt;0, "LOSS", H6952&gt;1000, "GREAT", H6952&gt;500, "GOOD", H6952&gt;=100, "OKAY", H6952&lt;100, "OKAY")</f>
        <v>OKAY</v>
      </c>
    </row>
    <row r="6953" spans="1:14">
      <c r="A6953" s="2">
        <v>42796</v>
      </c>
      <c r="B6953" s="2" t="str">
        <f>TEXT(A6953,"mmmm")</f>
        <v>March</v>
      </c>
      <c r="C6953" t="s">
        <v>643</v>
      </c>
      <c r="D6953" t="s">
        <v>108</v>
      </c>
      <c r="E6953" t="s">
        <v>23</v>
      </c>
      <c r="F6953" t="s">
        <v>47</v>
      </c>
      <c r="G6953" t="s">
        <v>710</v>
      </c>
      <c r="H6953">
        <v>68.040000000000006</v>
      </c>
      <c r="I6953">
        <v>6</v>
      </c>
      <c r="J6953">
        <v>33.340000000000003</v>
      </c>
      <c r="K6953" s="6">
        <f>J6953/H6953</f>
        <v>0.49000587889476777</v>
      </c>
      <c r="M6953" t="str">
        <f>LEFT(C6953, SEARCH(" ", C6953) - 1)</f>
        <v>Dorothy</v>
      </c>
      <c r="N6953" t="str" cm="1">
        <f t="array" ref="N6953">_xlfn.IFS(H6953&lt;0, "LOSS", H6953&gt;1000, "GREAT", H6953&gt;500, "GOOD", H6953&gt;=100, "OKAY", H6953&lt;100, "OKAY")</f>
        <v>OKAY</v>
      </c>
    </row>
    <row r="6954" spans="1:14">
      <c r="A6954" s="2">
        <v>42796</v>
      </c>
      <c r="B6954" s="2" t="str">
        <f>TEXT(A6954,"mmmm")</f>
        <v>March</v>
      </c>
      <c r="C6954" t="s">
        <v>1400</v>
      </c>
      <c r="D6954" t="s">
        <v>30</v>
      </c>
      <c r="E6954" t="s">
        <v>23</v>
      </c>
      <c r="F6954" t="s">
        <v>38</v>
      </c>
      <c r="G6954" t="s">
        <v>1589</v>
      </c>
      <c r="H6954">
        <v>18.53</v>
      </c>
      <c r="I6954">
        <v>4</v>
      </c>
      <c r="J6954">
        <v>-12.35</v>
      </c>
      <c r="K6954" s="6">
        <f>J6954/H6954</f>
        <v>-0.66648677819751745</v>
      </c>
      <c r="M6954" t="str">
        <f>LEFT(C6954, SEARCH(" ", C6954) - 1)</f>
        <v>Joseph</v>
      </c>
      <c r="N6954" t="str" cm="1">
        <f t="array" ref="N6954">_xlfn.IFS(H6954&lt;0, "LOSS", H6954&gt;1000, "GREAT", H6954&gt;500, "GOOD", H6954&gt;=100, "OKAY", H6954&lt;100, "OKAY")</f>
        <v>OKAY</v>
      </c>
    </row>
    <row r="6955" spans="1:14">
      <c r="A6955" s="2">
        <v>42796</v>
      </c>
      <c r="B6955" s="2" t="str">
        <f>TEXT(A6955,"mmmm")</f>
        <v>March</v>
      </c>
      <c r="C6955" t="s">
        <v>2320</v>
      </c>
      <c r="D6955" t="s">
        <v>22</v>
      </c>
      <c r="E6955" t="s">
        <v>23</v>
      </c>
      <c r="F6955" t="s">
        <v>38</v>
      </c>
      <c r="G6955" t="s">
        <v>368</v>
      </c>
      <c r="H6955">
        <v>107.65</v>
      </c>
      <c r="I6955">
        <v>2</v>
      </c>
      <c r="J6955">
        <v>33.64</v>
      </c>
      <c r="K6955" s="6">
        <f>J6955/H6955</f>
        <v>0.31249419414770085</v>
      </c>
      <c r="M6955" t="str">
        <f>LEFT(C6955, SEARCH(" ", C6955) - 1)</f>
        <v>Ken</v>
      </c>
      <c r="N6955" t="str" cm="1">
        <f t="array" ref="N6955">_xlfn.IFS(H6955&lt;0, "LOSS", H6955&gt;1000, "GREAT", H6955&gt;500, "GOOD", H6955&gt;=100, "OKAY", H6955&lt;100, "OKAY")</f>
        <v>OKAY</v>
      </c>
    </row>
    <row r="6956" spans="1:14">
      <c r="A6956" s="2">
        <v>42796</v>
      </c>
      <c r="B6956" s="2" t="str">
        <f>TEXT(A6956,"mmmm")</f>
        <v>March</v>
      </c>
      <c r="C6956" t="s">
        <v>580</v>
      </c>
      <c r="D6956" t="s">
        <v>26</v>
      </c>
      <c r="E6956" t="s">
        <v>23</v>
      </c>
      <c r="F6956" t="s">
        <v>38</v>
      </c>
      <c r="G6956" t="s">
        <v>1371</v>
      </c>
      <c r="H6956">
        <v>0.56000000000000005</v>
      </c>
      <c r="I6956">
        <v>1</v>
      </c>
      <c r="J6956">
        <v>-0.95</v>
      </c>
      <c r="K6956" s="6">
        <f>J6956/H6956</f>
        <v>-1.6964285714285712</v>
      </c>
      <c r="M6956" t="str">
        <f>LEFT(C6956, SEARCH(" ", C6956) - 1)</f>
        <v>Roland</v>
      </c>
      <c r="N6956" t="str" cm="1">
        <f t="array" ref="N6956">_xlfn.IFS(H6956&lt;0, "LOSS", H6956&gt;1000, "GREAT", H6956&gt;500, "GOOD", H6956&gt;=100, "OKAY", H6956&lt;100, "OKAY")</f>
        <v>OKAY</v>
      </c>
    </row>
    <row r="6957" spans="1:14">
      <c r="A6957" s="2">
        <v>42797</v>
      </c>
      <c r="B6957" s="2" t="str">
        <f>TEXT(A6957,"mmmm")</f>
        <v>March</v>
      </c>
      <c r="C6957" t="s">
        <v>2617</v>
      </c>
      <c r="D6957" t="s">
        <v>84</v>
      </c>
      <c r="E6957" t="s">
        <v>23</v>
      </c>
      <c r="F6957" t="s">
        <v>36</v>
      </c>
      <c r="G6957" t="s">
        <v>848</v>
      </c>
      <c r="H6957">
        <v>72.8</v>
      </c>
      <c r="I6957">
        <v>5</v>
      </c>
      <c r="J6957">
        <v>19.66</v>
      </c>
      <c r="K6957" s="6">
        <f>J6957/H6957</f>
        <v>0.27005494505494509</v>
      </c>
      <c r="M6957" t="str">
        <f>LEFT(C6957, SEARCH(" ", C6957) - 1)</f>
        <v>Liz</v>
      </c>
      <c r="N6957" t="str" cm="1">
        <f t="array" ref="N6957">_xlfn.IFS(H6957&lt;0, "LOSS", H6957&gt;1000, "GREAT", H6957&gt;500, "GOOD", H6957&gt;=100, "OKAY", H6957&lt;100, "OKAY")</f>
        <v>OKAY</v>
      </c>
    </row>
    <row r="6958" spans="1:14">
      <c r="A6958" s="2">
        <v>42797</v>
      </c>
      <c r="B6958" s="2" t="str">
        <f>TEXT(A6958,"mmmm")</f>
        <v>March</v>
      </c>
      <c r="C6958" t="s">
        <v>855</v>
      </c>
      <c r="D6958" t="s">
        <v>26</v>
      </c>
      <c r="E6958" t="s">
        <v>23</v>
      </c>
      <c r="F6958" t="s">
        <v>47</v>
      </c>
      <c r="G6958" t="s">
        <v>2219</v>
      </c>
      <c r="H6958">
        <v>26.88</v>
      </c>
      <c r="I6958">
        <v>8</v>
      </c>
      <c r="J6958">
        <v>9.74</v>
      </c>
      <c r="K6958" s="6">
        <f>J6958/H6958</f>
        <v>0.36235119047619052</v>
      </c>
      <c r="M6958" t="str">
        <f>LEFT(C6958, SEARCH(" ", C6958) - 1)</f>
        <v>Richard</v>
      </c>
      <c r="N6958" t="str" cm="1">
        <f t="array" ref="N6958">_xlfn.IFS(H6958&lt;0, "LOSS", H6958&gt;1000, "GREAT", H6958&gt;500, "GOOD", H6958&gt;=100, "OKAY", H6958&lt;100, "OKAY")</f>
        <v>OKAY</v>
      </c>
    </row>
    <row r="6959" spans="1:14">
      <c r="A6959" s="2">
        <v>42797</v>
      </c>
      <c r="B6959" s="2" t="str">
        <f>TEXT(A6959,"mmmm")</f>
        <v>March</v>
      </c>
      <c r="C6959" t="s">
        <v>998</v>
      </c>
      <c r="D6959" t="s">
        <v>32</v>
      </c>
      <c r="E6959" t="s">
        <v>21</v>
      </c>
      <c r="F6959" t="s">
        <v>40</v>
      </c>
      <c r="G6959" t="s">
        <v>2260</v>
      </c>
      <c r="H6959">
        <v>180.98</v>
      </c>
      <c r="I6959">
        <v>1</v>
      </c>
      <c r="J6959">
        <v>47.05</v>
      </c>
      <c r="K6959" s="6">
        <f>J6959/H6959</f>
        <v>0.25997347773234614</v>
      </c>
      <c r="M6959" t="str">
        <f>LEFT(C6959, SEARCH(" ", C6959) - 1)</f>
        <v>Emily</v>
      </c>
      <c r="N6959" t="str" cm="1">
        <f t="array" ref="N6959">_xlfn.IFS(H6959&lt;0, "LOSS", H6959&gt;1000, "GREAT", H6959&gt;500, "GOOD", H6959&gt;=100, "OKAY", H6959&lt;100, "OKAY")</f>
        <v>OKAY</v>
      </c>
    </row>
    <row r="6960" spans="1:14">
      <c r="A6960" s="2">
        <v>42797</v>
      </c>
      <c r="B6960" s="2" t="str">
        <f>TEXT(A6960,"mmmm")</f>
        <v>March</v>
      </c>
      <c r="C6960" t="s">
        <v>998</v>
      </c>
      <c r="D6960" t="s">
        <v>32</v>
      </c>
      <c r="E6960" t="s">
        <v>25</v>
      </c>
      <c r="F6960" t="s">
        <v>35</v>
      </c>
      <c r="G6960" t="s">
        <v>545</v>
      </c>
      <c r="H6960">
        <v>99.98</v>
      </c>
      <c r="I6960">
        <v>2</v>
      </c>
      <c r="J6960">
        <v>42.99</v>
      </c>
      <c r="K6960" s="6">
        <f>J6960/H6960</f>
        <v>0.42998599719943992</v>
      </c>
      <c r="M6960" t="str">
        <f>LEFT(C6960, SEARCH(" ", C6960) - 1)</f>
        <v>Emily</v>
      </c>
      <c r="N6960" t="str" cm="1">
        <f t="array" ref="N6960">_xlfn.IFS(H6960&lt;0, "LOSS", H6960&gt;1000, "GREAT", H6960&gt;500, "GOOD", H6960&gt;=100, "OKAY", H6960&lt;100, "OKAY")</f>
        <v>OKAY</v>
      </c>
    </row>
    <row r="6961" spans="1:14">
      <c r="A6961" s="2">
        <v>42797</v>
      </c>
      <c r="B6961" s="2" t="str">
        <f>TEXT(A6961,"mmmm")</f>
        <v>March</v>
      </c>
      <c r="C6961" t="s">
        <v>214</v>
      </c>
      <c r="D6961" t="s">
        <v>22</v>
      </c>
      <c r="E6961" t="s">
        <v>25</v>
      </c>
      <c r="F6961" t="s">
        <v>35</v>
      </c>
      <c r="G6961" t="s">
        <v>2430</v>
      </c>
      <c r="H6961">
        <v>1049.44</v>
      </c>
      <c r="I6961">
        <v>8</v>
      </c>
      <c r="J6961">
        <v>440.76</v>
      </c>
      <c r="K6961" s="6">
        <f>J6961/H6961</f>
        <v>0.41999542613203228</v>
      </c>
      <c r="M6961" t="str">
        <f>LEFT(C6961, SEARCH(" ", C6961) - 1)</f>
        <v>Ed</v>
      </c>
      <c r="N6961" t="str" cm="1">
        <f t="array" ref="N6961">_xlfn.IFS(H6961&lt;0, "LOSS", H6961&gt;1000, "GREAT", H6961&gt;500, "GOOD", H6961&gt;=100, "OKAY", H6961&lt;100, "OKAY")</f>
        <v>GREAT</v>
      </c>
    </row>
    <row r="6962" spans="1:14">
      <c r="A6962" s="2">
        <v>42797</v>
      </c>
      <c r="B6962" s="2" t="str">
        <f>TEXT(A6962,"mmmm")</f>
        <v>March</v>
      </c>
      <c r="C6962" t="s">
        <v>214</v>
      </c>
      <c r="D6962" t="s">
        <v>22</v>
      </c>
      <c r="E6962" t="s">
        <v>21</v>
      </c>
      <c r="F6962" t="s">
        <v>40</v>
      </c>
      <c r="G6962" t="s">
        <v>2104</v>
      </c>
      <c r="H6962">
        <v>170.35</v>
      </c>
      <c r="I6962">
        <v>3</v>
      </c>
      <c r="J6962">
        <v>-17.04</v>
      </c>
      <c r="K6962" s="6">
        <f>J6962/H6962</f>
        <v>-0.10002935133548577</v>
      </c>
      <c r="M6962" t="str">
        <f>LEFT(C6962, SEARCH(" ", C6962) - 1)</f>
        <v>Ed</v>
      </c>
      <c r="N6962" t="str" cm="1">
        <f t="array" ref="N6962">_xlfn.IFS(H6962&lt;0, "LOSS", H6962&gt;1000, "GREAT", H6962&gt;500, "GOOD", H6962&gt;=100, "OKAY", H6962&lt;100, "OKAY")</f>
        <v>OKAY</v>
      </c>
    </row>
    <row r="6963" spans="1:14">
      <c r="A6963" s="2">
        <v>42797</v>
      </c>
      <c r="B6963" s="2" t="str">
        <f>TEXT(A6963,"mmmm")</f>
        <v>March</v>
      </c>
      <c r="C6963" t="s">
        <v>1597</v>
      </c>
      <c r="D6963" t="s">
        <v>22</v>
      </c>
      <c r="E6963" t="s">
        <v>21</v>
      </c>
      <c r="F6963" t="s">
        <v>51</v>
      </c>
      <c r="G6963" t="s">
        <v>902</v>
      </c>
      <c r="H6963">
        <v>399.67</v>
      </c>
      <c r="I6963">
        <v>7</v>
      </c>
      <c r="J6963">
        <v>-14.99</v>
      </c>
      <c r="K6963" s="6">
        <f>J6963/H6963</f>
        <v>-3.7505942402482048E-2</v>
      </c>
      <c r="M6963" t="str">
        <f>LEFT(C6963, SEARCH(" ", C6963) - 1)</f>
        <v>Bill</v>
      </c>
      <c r="N6963" t="str" cm="1">
        <f t="array" ref="N6963">_xlfn.IFS(H6963&lt;0, "LOSS", H6963&gt;1000, "GREAT", H6963&gt;500, "GOOD", H6963&gt;=100, "OKAY", H6963&lt;100, "OKAY")</f>
        <v>OKAY</v>
      </c>
    </row>
    <row r="6964" spans="1:14">
      <c r="A6964" s="2">
        <v>42798</v>
      </c>
      <c r="B6964" s="2" t="str">
        <f>TEXT(A6964,"mmmm")</f>
        <v>March</v>
      </c>
      <c r="C6964" t="s">
        <v>1870</v>
      </c>
      <c r="D6964" t="s">
        <v>22</v>
      </c>
      <c r="E6964" t="s">
        <v>23</v>
      </c>
      <c r="F6964" t="s">
        <v>37</v>
      </c>
      <c r="G6964" t="s">
        <v>455</v>
      </c>
      <c r="H6964">
        <v>9.32</v>
      </c>
      <c r="I6964">
        <v>4</v>
      </c>
      <c r="J6964">
        <v>2.7</v>
      </c>
      <c r="K6964" s="6">
        <f>J6964/H6964</f>
        <v>0.28969957081545067</v>
      </c>
      <c r="M6964" t="str">
        <f>LEFT(C6964, SEARCH(" ", C6964) - 1)</f>
        <v>Sung</v>
      </c>
      <c r="N6964" t="str" cm="1">
        <f t="array" ref="N6964">_xlfn.IFS(H6964&lt;0, "LOSS", H6964&gt;1000, "GREAT", H6964&gt;500, "GOOD", H6964&gt;=100, "OKAY", H6964&lt;100, "OKAY")</f>
        <v>OKAY</v>
      </c>
    </row>
    <row r="6965" spans="1:14">
      <c r="A6965" s="2">
        <v>42798</v>
      </c>
      <c r="B6965" s="2" t="str">
        <f>TEXT(A6965,"mmmm")</f>
        <v>March</v>
      </c>
      <c r="C6965" t="s">
        <v>1870</v>
      </c>
      <c r="D6965" t="s">
        <v>22</v>
      </c>
      <c r="E6965" t="s">
        <v>23</v>
      </c>
      <c r="F6965" t="s">
        <v>42</v>
      </c>
      <c r="G6965" t="s">
        <v>2238</v>
      </c>
      <c r="H6965">
        <v>15.25</v>
      </c>
      <c r="I6965">
        <v>1</v>
      </c>
      <c r="J6965">
        <v>7.02</v>
      </c>
      <c r="K6965" s="6">
        <f>J6965/H6965</f>
        <v>0.46032786885245897</v>
      </c>
      <c r="M6965" t="str">
        <f>LEFT(C6965, SEARCH(" ", C6965) - 1)</f>
        <v>Sung</v>
      </c>
      <c r="N6965" t="str" cm="1">
        <f t="array" ref="N6965">_xlfn.IFS(H6965&lt;0, "LOSS", H6965&gt;1000, "GREAT", H6965&gt;500, "GOOD", H6965&gt;=100, "OKAY", H6965&lt;100, "OKAY")</f>
        <v>OKAY</v>
      </c>
    </row>
    <row r="6966" spans="1:14">
      <c r="A6966" s="2">
        <v>42798</v>
      </c>
      <c r="B6966" s="2" t="str">
        <f>TEXT(A6966,"mmmm")</f>
        <v>March</v>
      </c>
      <c r="C6966" t="s">
        <v>63</v>
      </c>
      <c r="D6966" t="s">
        <v>26</v>
      </c>
      <c r="E6966" t="s">
        <v>23</v>
      </c>
      <c r="F6966" t="s">
        <v>47</v>
      </c>
      <c r="G6966" t="s">
        <v>1139</v>
      </c>
      <c r="H6966">
        <v>89.57</v>
      </c>
      <c r="I6966">
        <v>2</v>
      </c>
      <c r="J6966">
        <v>32.47</v>
      </c>
      <c r="K6966" s="6">
        <f>J6966/H6966</f>
        <v>0.36250976889583569</v>
      </c>
      <c r="M6966" t="str">
        <f>LEFT(C6966, SEARCH(" ", C6966) - 1)</f>
        <v>Darren</v>
      </c>
      <c r="N6966" t="str" cm="1">
        <f t="array" ref="N6966">_xlfn.IFS(H6966&lt;0, "LOSS", H6966&gt;1000, "GREAT", H6966&gt;500, "GOOD", H6966&gt;=100, "OKAY", H6966&lt;100, "OKAY")</f>
        <v>OKAY</v>
      </c>
    </row>
    <row r="6967" spans="1:14">
      <c r="A6967" s="2">
        <v>42798</v>
      </c>
      <c r="B6967" s="2" t="str">
        <f>TEXT(A6967,"mmmm")</f>
        <v>March</v>
      </c>
      <c r="C6967" t="s">
        <v>2462</v>
      </c>
      <c r="D6967" t="s">
        <v>26</v>
      </c>
      <c r="E6967" t="s">
        <v>21</v>
      </c>
      <c r="F6967" t="s">
        <v>44</v>
      </c>
      <c r="G6967" t="s">
        <v>2231</v>
      </c>
      <c r="H6967">
        <v>103.5</v>
      </c>
      <c r="I6967">
        <v>5</v>
      </c>
      <c r="J6967">
        <v>-77.63</v>
      </c>
      <c r="K6967" s="6">
        <f>J6967/H6967</f>
        <v>-0.75004830917874388</v>
      </c>
      <c r="M6967" t="str">
        <f>LEFT(C6967, SEARCH(" ", C6967) - 1)</f>
        <v>Tonja</v>
      </c>
      <c r="N6967" t="str" cm="1">
        <f t="array" ref="N6967">_xlfn.IFS(H6967&lt;0, "LOSS", H6967&gt;1000, "GREAT", H6967&gt;500, "GOOD", H6967&gt;=100, "OKAY", H6967&lt;100, "OKAY")</f>
        <v>OKAY</v>
      </c>
    </row>
    <row r="6968" spans="1:14">
      <c r="A6968" s="2">
        <v>42798</v>
      </c>
      <c r="B6968" s="2" t="str">
        <f>TEXT(A6968,"mmmm")</f>
        <v>March</v>
      </c>
      <c r="C6968" t="s">
        <v>2462</v>
      </c>
      <c r="D6968" t="s">
        <v>26</v>
      </c>
      <c r="E6968" t="s">
        <v>23</v>
      </c>
      <c r="F6968" t="s">
        <v>45</v>
      </c>
      <c r="G6968" t="s">
        <v>2495</v>
      </c>
      <c r="H6968">
        <v>2.46</v>
      </c>
      <c r="I6968">
        <v>1</v>
      </c>
      <c r="J6968">
        <v>0.86</v>
      </c>
      <c r="K6968" s="6">
        <f>J6968/H6968</f>
        <v>0.34959349593495936</v>
      </c>
      <c r="M6968" t="str">
        <f>LEFT(C6968, SEARCH(" ", C6968) - 1)</f>
        <v>Tonja</v>
      </c>
      <c r="N6968" t="str" cm="1">
        <f t="array" ref="N6968">_xlfn.IFS(H6968&lt;0, "LOSS", H6968&gt;1000, "GREAT", H6968&gt;500, "GOOD", H6968&gt;=100, "OKAY", H6968&lt;100, "OKAY")</f>
        <v>OKAY</v>
      </c>
    </row>
    <row r="6969" spans="1:14">
      <c r="A6969" s="2">
        <v>42798</v>
      </c>
      <c r="B6969" s="2" t="str">
        <f>TEXT(A6969,"mmmm")</f>
        <v>March</v>
      </c>
      <c r="C6969" t="s">
        <v>2462</v>
      </c>
      <c r="D6969" t="s">
        <v>26</v>
      </c>
      <c r="E6969" t="s">
        <v>23</v>
      </c>
      <c r="F6969" t="s">
        <v>49</v>
      </c>
      <c r="G6969" t="s">
        <v>443</v>
      </c>
      <c r="H6969">
        <v>8.7200000000000006</v>
      </c>
      <c r="I6969">
        <v>1</v>
      </c>
      <c r="J6969">
        <v>0.65</v>
      </c>
      <c r="K6969" s="6">
        <f>J6969/H6969</f>
        <v>7.4541284403669722E-2</v>
      </c>
      <c r="M6969" t="str">
        <f>LEFT(C6969, SEARCH(" ", C6969) - 1)</f>
        <v>Tonja</v>
      </c>
      <c r="N6969" t="str" cm="1">
        <f t="array" ref="N6969">_xlfn.IFS(H6969&lt;0, "LOSS", H6969&gt;1000, "GREAT", H6969&gt;500, "GOOD", H6969&gt;=100, "OKAY", H6969&lt;100, "OKAY")</f>
        <v>OKAY</v>
      </c>
    </row>
    <row r="6970" spans="1:14">
      <c r="A6970" s="2">
        <v>42799</v>
      </c>
      <c r="B6970" s="2" t="str">
        <f>TEXT(A6970,"mmmm")</f>
        <v>March</v>
      </c>
      <c r="C6970" t="s">
        <v>1672</v>
      </c>
      <c r="D6970" t="s">
        <v>230</v>
      </c>
      <c r="E6970" t="s">
        <v>23</v>
      </c>
      <c r="F6970" t="s">
        <v>45</v>
      </c>
      <c r="G6970" t="s">
        <v>2663</v>
      </c>
      <c r="H6970">
        <v>25.06</v>
      </c>
      <c r="I6970">
        <v>2</v>
      </c>
      <c r="J6970">
        <v>11.78</v>
      </c>
      <c r="K6970" s="6">
        <f>J6970/H6970</f>
        <v>0.47007182761372707</v>
      </c>
      <c r="M6970" t="str">
        <f>LEFT(C6970, SEARCH(" ", C6970) - 1)</f>
        <v>Pete</v>
      </c>
      <c r="N6970" t="str" cm="1">
        <f t="array" ref="N6970">_xlfn.IFS(H6970&lt;0, "LOSS", H6970&gt;1000, "GREAT", H6970&gt;500, "GOOD", H6970&gt;=100, "OKAY", H6970&lt;100, "OKAY")</f>
        <v>OKAY</v>
      </c>
    </row>
    <row r="6971" spans="1:14">
      <c r="A6971" s="2">
        <v>42799</v>
      </c>
      <c r="B6971" s="2" t="str">
        <f>TEXT(A6971,"mmmm")</f>
        <v>March</v>
      </c>
      <c r="C6971" t="s">
        <v>1453</v>
      </c>
      <c r="D6971" t="s">
        <v>198</v>
      </c>
      <c r="E6971" t="s">
        <v>23</v>
      </c>
      <c r="F6971" t="s">
        <v>43</v>
      </c>
      <c r="G6971" t="s">
        <v>1588</v>
      </c>
      <c r="H6971">
        <v>7.9</v>
      </c>
      <c r="I6971">
        <v>2</v>
      </c>
      <c r="J6971">
        <v>2.5299999999999998</v>
      </c>
      <c r="K6971" s="6">
        <f>J6971/H6971</f>
        <v>0.32025316455696201</v>
      </c>
      <c r="M6971" t="str">
        <f>LEFT(C6971, SEARCH(" ", C6971) - 1)</f>
        <v>Julia</v>
      </c>
      <c r="N6971" t="str" cm="1">
        <f t="array" ref="N6971">_xlfn.IFS(H6971&lt;0, "LOSS", H6971&gt;1000, "GREAT", H6971&gt;500, "GOOD", H6971&gt;=100, "OKAY", H6971&lt;100, "OKAY")</f>
        <v>OKAY</v>
      </c>
    </row>
    <row r="6972" spans="1:14">
      <c r="A6972" s="2">
        <v>42799</v>
      </c>
      <c r="B6972" s="2" t="str">
        <f>TEXT(A6972,"mmmm")</f>
        <v>March</v>
      </c>
      <c r="C6972" t="s">
        <v>1453</v>
      </c>
      <c r="D6972" t="s">
        <v>198</v>
      </c>
      <c r="E6972" t="s">
        <v>23</v>
      </c>
      <c r="F6972" t="s">
        <v>49</v>
      </c>
      <c r="G6972" t="s">
        <v>667</v>
      </c>
      <c r="H6972">
        <v>221.16</v>
      </c>
      <c r="I6972">
        <v>4</v>
      </c>
      <c r="J6972">
        <v>57.5</v>
      </c>
      <c r="K6972" s="6">
        <f>J6972/H6972</f>
        <v>0.25999276541870142</v>
      </c>
      <c r="M6972" t="str">
        <f>LEFT(C6972, SEARCH(" ", C6972) - 1)</f>
        <v>Julia</v>
      </c>
      <c r="N6972" t="str" cm="1">
        <f t="array" ref="N6972">_xlfn.IFS(H6972&lt;0, "LOSS", H6972&gt;1000, "GREAT", H6972&gt;500, "GOOD", H6972&gt;=100, "OKAY", H6972&lt;100, "OKAY")</f>
        <v>OKAY</v>
      </c>
    </row>
    <row r="6973" spans="1:14">
      <c r="A6973" s="2">
        <v>42799</v>
      </c>
      <c r="B6973" s="2" t="str">
        <f>TEXT(A6973,"mmmm")</f>
        <v>March</v>
      </c>
      <c r="C6973" t="s">
        <v>1453</v>
      </c>
      <c r="D6973" t="s">
        <v>198</v>
      </c>
      <c r="E6973" t="s">
        <v>23</v>
      </c>
      <c r="F6973" t="s">
        <v>38</v>
      </c>
      <c r="G6973" t="s">
        <v>781</v>
      </c>
      <c r="H6973">
        <v>127.96</v>
      </c>
      <c r="I6973">
        <v>2</v>
      </c>
      <c r="J6973">
        <v>62.7</v>
      </c>
      <c r="K6973" s="6">
        <f>J6973/H6973</f>
        <v>0.4899968740231323</v>
      </c>
      <c r="M6973" t="str">
        <f>LEFT(C6973, SEARCH(" ", C6973) - 1)</f>
        <v>Julia</v>
      </c>
      <c r="N6973" t="str" cm="1">
        <f t="array" ref="N6973">_xlfn.IFS(H6973&lt;0, "LOSS", H6973&gt;1000, "GREAT", H6973&gt;500, "GOOD", H6973&gt;=100, "OKAY", H6973&lt;100, "OKAY")</f>
        <v>OKAY</v>
      </c>
    </row>
    <row r="6974" spans="1:14">
      <c r="A6974" s="2">
        <v>42799</v>
      </c>
      <c r="B6974" s="2" t="str">
        <f>TEXT(A6974,"mmmm")</f>
        <v>March</v>
      </c>
      <c r="C6974" t="s">
        <v>1453</v>
      </c>
      <c r="D6974" t="s">
        <v>198</v>
      </c>
      <c r="E6974" t="s">
        <v>23</v>
      </c>
      <c r="F6974" t="s">
        <v>38</v>
      </c>
      <c r="G6974" t="s">
        <v>520</v>
      </c>
      <c r="H6974">
        <v>18.690000000000001</v>
      </c>
      <c r="I6974">
        <v>3</v>
      </c>
      <c r="J6974">
        <v>9.16</v>
      </c>
      <c r="K6974" s="6">
        <f>J6974/H6974</f>
        <v>0.49010165864098448</v>
      </c>
      <c r="M6974" t="str">
        <f>LEFT(C6974, SEARCH(" ", C6974) - 1)</f>
        <v>Julia</v>
      </c>
      <c r="N6974" t="str" cm="1">
        <f t="array" ref="N6974">_xlfn.IFS(H6974&lt;0, "LOSS", H6974&gt;1000, "GREAT", H6974&gt;500, "GOOD", H6974&gt;=100, "OKAY", H6974&lt;100, "OKAY")</f>
        <v>OKAY</v>
      </c>
    </row>
    <row r="6975" spans="1:14">
      <c r="A6975" s="2">
        <v>42799</v>
      </c>
      <c r="B6975" s="2" t="str">
        <f>TEXT(A6975,"mmmm")</f>
        <v>March</v>
      </c>
      <c r="C6975" t="s">
        <v>1962</v>
      </c>
      <c r="D6975" t="s">
        <v>203</v>
      </c>
      <c r="E6975" t="s">
        <v>23</v>
      </c>
      <c r="F6975" t="s">
        <v>42</v>
      </c>
      <c r="G6975" t="s">
        <v>1800</v>
      </c>
      <c r="H6975">
        <v>42.68</v>
      </c>
      <c r="I6975">
        <v>4</v>
      </c>
      <c r="J6975">
        <v>19.63</v>
      </c>
      <c r="K6975" s="6">
        <f>J6975/H6975</f>
        <v>0.4599343955014058</v>
      </c>
      <c r="M6975" t="str">
        <f>LEFT(C6975, SEARCH(" ", C6975) - 1)</f>
        <v>Claudia</v>
      </c>
      <c r="N6975" t="str" cm="1">
        <f t="array" ref="N6975">_xlfn.IFS(H6975&lt;0, "LOSS", H6975&gt;1000, "GREAT", H6975&gt;500, "GOOD", H6975&gt;=100, "OKAY", H6975&lt;100, "OKAY")</f>
        <v>OKAY</v>
      </c>
    </row>
    <row r="6976" spans="1:14">
      <c r="A6976" s="2">
        <v>42799</v>
      </c>
      <c r="B6976" s="2" t="str">
        <f>TEXT(A6976,"mmmm")</f>
        <v>March</v>
      </c>
      <c r="C6976" t="s">
        <v>1962</v>
      </c>
      <c r="D6976" t="s">
        <v>203</v>
      </c>
      <c r="E6976" t="s">
        <v>25</v>
      </c>
      <c r="F6976" t="s">
        <v>35</v>
      </c>
      <c r="G6976" t="s">
        <v>1159</v>
      </c>
      <c r="H6976">
        <v>299.97000000000003</v>
      </c>
      <c r="I6976">
        <v>3</v>
      </c>
      <c r="J6976">
        <v>125.99</v>
      </c>
      <c r="K6976" s="6">
        <f>J6976/H6976</f>
        <v>0.42000866753341998</v>
      </c>
      <c r="M6976" t="str">
        <f>LEFT(C6976, SEARCH(" ", C6976) - 1)</f>
        <v>Claudia</v>
      </c>
      <c r="N6976" t="str" cm="1">
        <f t="array" ref="N6976">_xlfn.IFS(H6976&lt;0, "LOSS", H6976&gt;1000, "GREAT", H6976&gt;500, "GOOD", H6976&gt;=100, "OKAY", H6976&lt;100, "OKAY")</f>
        <v>OKAY</v>
      </c>
    </row>
    <row r="6977" spans="1:14">
      <c r="A6977" s="2">
        <v>42799</v>
      </c>
      <c r="B6977" s="2" t="str">
        <f>TEXT(A6977,"mmmm")</f>
        <v>March</v>
      </c>
      <c r="C6977" t="s">
        <v>1962</v>
      </c>
      <c r="D6977" t="s">
        <v>203</v>
      </c>
      <c r="E6977" t="s">
        <v>23</v>
      </c>
      <c r="F6977" t="s">
        <v>36</v>
      </c>
      <c r="G6977" t="s">
        <v>1376</v>
      </c>
      <c r="H6977">
        <v>262.24</v>
      </c>
      <c r="I6977">
        <v>2</v>
      </c>
      <c r="J6977">
        <v>78.67</v>
      </c>
      <c r="K6977" s="6">
        <f>J6977/H6977</f>
        <v>0.29999237339841367</v>
      </c>
      <c r="M6977" t="str">
        <f>LEFT(C6977, SEARCH(" ", C6977) - 1)</f>
        <v>Claudia</v>
      </c>
      <c r="N6977" t="str" cm="1">
        <f t="array" ref="N6977">_xlfn.IFS(H6977&lt;0, "LOSS", H6977&gt;1000, "GREAT", H6977&gt;500, "GOOD", H6977&gt;=100, "OKAY", H6977&lt;100, "OKAY")</f>
        <v>OKAY</v>
      </c>
    </row>
    <row r="6978" spans="1:14">
      <c r="A6978" s="2">
        <v>42799</v>
      </c>
      <c r="B6978" s="2" t="str">
        <f>TEXT(A6978,"mmmm")</f>
        <v>March</v>
      </c>
      <c r="C6978" t="s">
        <v>1962</v>
      </c>
      <c r="D6978" t="s">
        <v>203</v>
      </c>
      <c r="E6978" t="s">
        <v>23</v>
      </c>
      <c r="F6978" t="s">
        <v>38</v>
      </c>
      <c r="G6978" t="s">
        <v>2139</v>
      </c>
      <c r="H6978">
        <v>234.36</v>
      </c>
      <c r="I6978">
        <v>6</v>
      </c>
      <c r="J6978">
        <v>112.49</v>
      </c>
      <c r="K6978" s="6">
        <f>J6978/H6978</f>
        <v>0.4799880525686977</v>
      </c>
      <c r="M6978" t="str">
        <f>LEFT(C6978, SEARCH(" ", C6978) - 1)</f>
        <v>Claudia</v>
      </c>
      <c r="N6978" t="str" cm="1">
        <f t="array" ref="N6978">_xlfn.IFS(H6978&lt;0, "LOSS", H6978&gt;1000, "GREAT", H6978&gt;500, "GOOD", H6978&gt;=100, "OKAY", H6978&lt;100, "OKAY")</f>
        <v>OKAY</v>
      </c>
    </row>
    <row r="6979" spans="1:14">
      <c r="A6979" s="2">
        <v>42800</v>
      </c>
      <c r="B6979" s="2" t="str">
        <f>TEXT(A6979,"mmmm")</f>
        <v>March</v>
      </c>
      <c r="C6979" t="s">
        <v>2733</v>
      </c>
      <c r="D6979" t="s">
        <v>24</v>
      </c>
      <c r="E6979" t="s">
        <v>23</v>
      </c>
      <c r="F6979" t="s">
        <v>47</v>
      </c>
      <c r="G6979" t="s">
        <v>2046</v>
      </c>
      <c r="H6979">
        <v>26.38</v>
      </c>
      <c r="I6979">
        <v>1</v>
      </c>
      <c r="J6979">
        <v>12.13</v>
      </c>
      <c r="K6979" s="6">
        <f>J6979/H6979</f>
        <v>0.45981804397270665</v>
      </c>
      <c r="M6979" t="str">
        <f>LEFT(C6979, SEARCH(" ", C6979) - 1)</f>
        <v>Roland</v>
      </c>
      <c r="N6979" t="str" cm="1">
        <f t="array" ref="N6979">_xlfn.IFS(H6979&lt;0, "LOSS", H6979&gt;1000, "GREAT", H6979&gt;500, "GOOD", H6979&gt;=100, "OKAY", H6979&lt;100, "OKAY")</f>
        <v>OKAY</v>
      </c>
    </row>
    <row r="6980" spans="1:14">
      <c r="A6980" s="2">
        <v>42800</v>
      </c>
      <c r="B6980" s="2" t="str">
        <f>TEXT(A6980,"mmmm")</f>
        <v>March</v>
      </c>
      <c r="C6980" t="s">
        <v>2733</v>
      </c>
      <c r="D6980" t="s">
        <v>24</v>
      </c>
      <c r="E6980" t="s">
        <v>21</v>
      </c>
      <c r="F6980" t="s">
        <v>44</v>
      </c>
      <c r="G6980" t="s">
        <v>1916</v>
      </c>
      <c r="H6980">
        <v>71.97</v>
      </c>
      <c r="I6980">
        <v>3</v>
      </c>
      <c r="J6980">
        <v>16.55</v>
      </c>
      <c r="K6980" s="6">
        <f>J6980/H6980</f>
        <v>0.2299569264971516</v>
      </c>
      <c r="M6980" t="str">
        <f>LEFT(C6980, SEARCH(" ", C6980) - 1)</f>
        <v>Roland</v>
      </c>
      <c r="N6980" t="str" cm="1">
        <f t="array" ref="N6980">_xlfn.IFS(H6980&lt;0, "LOSS", H6980&gt;1000, "GREAT", H6980&gt;500, "GOOD", H6980&gt;=100, "OKAY", H6980&lt;100, "OKAY")</f>
        <v>OKAY</v>
      </c>
    </row>
    <row r="6981" spans="1:14">
      <c r="A6981" s="2">
        <v>42800</v>
      </c>
      <c r="B6981" s="2" t="str">
        <f>TEXT(A6981,"mmmm")</f>
        <v>March</v>
      </c>
      <c r="C6981" t="s">
        <v>618</v>
      </c>
      <c r="D6981" t="s">
        <v>22</v>
      </c>
      <c r="E6981" t="s">
        <v>23</v>
      </c>
      <c r="F6981" t="s">
        <v>38</v>
      </c>
      <c r="G6981" t="s">
        <v>2241</v>
      </c>
      <c r="H6981">
        <v>14.98</v>
      </c>
      <c r="I6981">
        <v>9</v>
      </c>
      <c r="J6981">
        <v>5.43</v>
      </c>
      <c r="K6981" s="6">
        <f>J6981/H6981</f>
        <v>0.36248331108144188</v>
      </c>
      <c r="M6981" t="str">
        <f>LEFT(C6981, SEARCH(" ", C6981) - 1)</f>
        <v>Ben</v>
      </c>
      <c r="N6981" t="str" cm="1">
        <f t="array" ref="N6981">_xlfn.IFS(H6981&lt;0, "LOSS", H6981&gt;1000, "GREAT", H6981&gt;500, "GOOD", H6981&gt;=100, "OKAY", H6981&lt;100, "OKAY")</f>
        <v>OKAY</v>
      </c>
    </row>
    <row r="6982" spans="1:14">
      <c r="A6982" s="2">
        <v>42800</v>
      </c>
      <c r="B6982" s="2" t="str">
        <f>TEXT(A6982,"mmmm")</f>
        <v>March</v>
      </c>
      <c r="C6982" t="s">
        <v>1850</v>
      </c>
      <c r="D6982" t="s">
        <v>22</v>
      </c>
      <c r="E6982" t="s">
        <v>23</v>
      </c>
      <c r="F6982" t="s">
        <v>49</v>
      </c>
      <c r="G6982" t="s">
        <v>1440</v>
      </c>
      <c r="H6982">
        <v>67.78</v>
      </c>
      <c r="I6982">
        <v>2</v>
      </c>
      <c r="J6982">
        <v>16.95</v>
      </c>
      <c r="K6982" s="6">
        <f>J6982/H6982</f>
        <v>0.25007376807317794</v>
      </c>
      <c r="M6982" t="str">
        <f>LEFT(C6982, SEARCH(" ", C6982) - 1)</f>
        <v>Sally</v>
      </c>
      <c r="N6982" t="str" cm="1">
        <f t="array" ref="N6982">_xlfn.IFS(H6982&lt;0, "LOSS", H6982&gt;1000, "GREAT", H6982&gt;500, "GOOD", H6982&gt;=100, "OKAY", H6982&lt;100, "OKAY")</f>
        <v>OKAY</v>
      </c>
    </row>
    <row r="6983" spans="1:14">
      <c r="A6983" s="2">
        <v>42800</v>
      </c>
      <c r="B6983" s="2" t="str">
        <f>TEXT(A6983,"mmmm")</f>
        <v>March</v>
      </c>
      <c r="C6983" t="s">
        <v>2193</v>
      </c>
      <c r="D6983" t="s">
        <v>22</v>
      </c>
      <c r="E6983" t="s">
        <v>23</v>
      </c>
      <c r="F6983" t="s">
        <v>37</v>
      </c>
      <c r="G6983" t="s">
        <v>1032</v>
      </c>
      <c r="H6983">
        <v>23.88</v>
      </c>
      <c r="I6983">
        <v>6</v>
      </c>
      <c r="J6983">
        <v>8.1199999999999992</v>
      </c>
      <c r="K6983" s="6">
        <f>J6983/H6983</f>
        <v>0.34003350083752093</v>
      </c>
      <c r="M6983" t="str">
        <f>LEFT(C6983, SEARCH(" ", C6983) - 1)</f>
        <v>Frank</v>
      </c>
      <c r="N6983" t="str" cm="1">
        <f t="array" ref="N6983">_xlfn.IFS(H6983&lt;0, "LOSS", H6983&gt;1000, "GREAT", H6983&gt;500, "GOOD", H6983&gt;=100, "OKAY", H6983&lt;100, "OKAY")</f>
        <v>OKAY</v>
      </c>
    </row>
    <row r="6984" spans="1:14">
      <c r="A6984" s="2">
        <v>42800</v>
      </c>
      <c r="B6984" s="2" t="str">
        <f>TEXT(A6984,"mmmm")</f>
        <v>March</v>
      </c>
      <c r="C6984" t="s">
        <v>2193</v>
      </c>
      <c r="D6984" t="s">
        <v>22</v>
      </c>
      <c r="E6984" t="s">
        <v>23</v>
      </c>
      <c r="F6984" t="s">
        <v>45</v>
      </c>
      <c r="G6984" t="s">
        <v>1009</v>
      </c>
      <c r="H6984">
        <v>11.52</v>
      </c>
      <c r="I6984">
        <v>4</v>
      </c>
      <c r="J6984">
        <v>5.64</v>
      </c>
      <c r="K6984" s="6">
        <f>J6984/H6984</f>
        <v>0.48958333333333331</v>
      </c>
      <c r="M6984" t="str">
        <f>LEFT(C6984, SEARCH(" ", C6984) - 1)</f>
        <v>Frank</v>
      </c>
      <c r="N6984" t="str" cm="1">
        <f t="array" ref="N6984">_xlfn.IFS(H6984&lt;0, "LOSS", H6984&gt;1000, "GREAT", H6984&gt;500, "GOOD", H6984&gt;=100, "OKAY", H6984&lt;100, "OKAY")</f>
        <v>OKAY</v>
      </c>
    </row>
    <row r="6985" spans="1:14">
      <c r="A6985" s="2">
        <v>42800</v>
      </c>
      <c r="B6985" s="2" t="str">
        <f>TEXT(A6985,"mmmm")</f>
        <v>March</v>
      </c>
      <c r="C6985" t="s">
        <v>2193</v>
      </c>
      <c r="D6985" t="s">
        <v>22</v>
      </c>
      <c r="E6985" t="s">
        <v>23</v>
      </c>
      <c r="F6985" t="s">
        <v>47</v>
      </c>
      <c r="G6985" t="s">
        <v>1680</v>
      </c>
      <c r="H6985">
        <v>286.93</v>
      </c>
      <c r="I6985">
        <v>7</v>
      </c>
      <c r="J6985">
        <v>140.6</v>
      </c>
      <c r="K6985" s="6">
        <f>J6985/H6985</f>
        <v>0.49001498623357609</v>
      </c>
      <c r="M6985" t="str">
        <f>LEFT(C6985, SEARCH(" ", C6985) - 1)</f>
        <v>Frank</v>
      </c>
      <c r="N6985" t="str" cm="1">
        <f t="array" ref="N6985">_xlfn.IFS(H6985&lt;0, "LOSS", H6985&gt;1000, "GREAT", H6985&gt;500, "GOOD", H6985&gt;=100, "OKAY", H6985&lt;100, "OKAY")</f>
        <v>OKAY</v>
      </c>
    </row>
    <row r="6986" spans="1:14">
      <c r="A6986" s="2">
        <v>42800</v>
      </c>
      <c r="B6986" s="2" t="str">
        <f>TEXT(A6986,"mmmm")</f>
        <v>March</v>
      </c>
      <c r="C6986" t="s">
        <v>2193</v>
      </c>
      <c r="D6986" t="s">
        <v>22</v>
      </c>
      <c r="E6986" t="s">
        <v>25</v>
      </c>
      <c r="F6986" t="s">
        <v>48</v>
      </c>
      <c r="G6986" t="s">
        <v>1598</v>
      </c>
      <c r="H6986">
        <v>206.38</v>
      </c>
      <c r="I6986">
        <v>2</v>
      </c>
      <c r="J6986">
        <v>23.22</v>
      </c>
      <c r="K6986" s="6">
        <f>J6986/H6986</f>
        <v>0.11251090221920729</v>
      </c>
      <c r="M6986" t="str">
        <f>LEFT(C6986, SEARCH(" ", C6986) - 1)</f>
        <v>Frank</v>
      </c>
      <c r="N6986" t="str" cm="1">
        <f t="array" ref="N6986">_xlfn.IFS(H6986&lt;0, "LOSS", H6986&gt;1000, "GREAT", H6986&gt;500, "GOOD", H6986&gt;=100, "OKAY", H6986&lt;100, "OKAY")</f>
        <v>OKAY</v>
      </c>
    </row>
    <row r="6987" spans="1:14">
      <c r="A6987" s="2">
        <v>42800</v>
      </c>
      <c r="B6987" s="2" t="str">
        <f>TEXT(A6987,"mmmm")</f>
        <v>March</v>
      </c>
      <c r="C6987" t="s">
        <v>2524</v>
      </c>
      <c r="D6987" t="s">
        <v>26</v>
      </c>
      <c r="E6987" t="s">
        <v>23</v>
      </c>
      <c r="F6987" t="s">
        <v>45</v>
      </c>
      <c r="G6987" t="s">
        <v>2294</v>
      </c>
      <c r="H6987">
        <v>4.93</v>
      </c>
      <c r="I6987">
        <v>2</v>
      </c>
      <c r="J6987">
        <v>1.72</v>
      </c>
      <c r="K6987" s="6">
        <f>J6987/H6987</f>
        <v>0.34888438133874239</v>
      </c>
      <c r="M6987" t="str">
        <f>LEFT(C6987, SEARCH(" ", C6987) - 1)</f>
        <v>Don</v>
      </c>
      <c r="N6987" t="str" cm="1">
        <f t="array" ref="N6987">_xlfn.IFS(H6987&lt;0, "LOSS", H6987&gt;1000, "GREAT", H6987&gt;500, "GOOD", H6987&gt;=100, "OKAY", H6987&lt;100, "OKAY")</f>
        <v>OKAY</v>
      </c>
    </row>
    <row r="6988" spans="1:14">
      <c r="A6988" s="2">
        <v>42800</v>
      </c>
      <c r="B6988" s="2" t="str">
        <f>TEXT(A6988,"mmmm")</f>
        <v>March</v>
      </c>
      <c r="C6988" t="s">
        <v>2524</v>
      </c>
      <c r="D6988" t="s">
        <v>26</v>
      </c>
      <c r="E6988" t="s">
        <v>23</v>
      </c>
      <c r="F6988" t="s">
        <v>37</v>
      </c>
      <c r="G6988" t="s">
        <v>359</v>
      </c>
      <c r="H6988">
        <v>63.49</v>
      </c>
      <c r="I6988">
        <v>4</v>
      </c>
      <c r="J6988">
        <v>4.76</v>
      </c>
      <c r="K6988" s="6">
        <f>J6988/H6988</f>
        <v>7.4972436604189632E-2</v>
      </c>
      <c r="M6988" t="str">
        <f>LEFT(C6988, SEARCH(" ", C6988) - 1)</f>
        <v>Don</v>
      </c>
      <c r="N6988" t="str" cm="1">
        <f t="array" ref="N6988">_xlfn.IFS(H6988&lt;0, "LOSS", H6988&gt;1000, "GREAT", H6988&gt;500, "GOOD", H6988&gt;=100, "OKAY", H6988&lt;100, "OKAY")</f>
        <v>OKAY</v>
      </c>
    </row>
    <row r="6989" spans="1:14">
      <c r="A6989" s="2">
        <v>42801</v>
      </c>
      <c r="B6989" s="2" t="str">
        <f>TEXT(A6989,"mmmm")</f>
        <v>March</v>
      </c>
      <c r="C6989" t="s">
        <v>1942</v>
      </c>
      <c r="D6989" t="s">
        <v>177</v>
      </c>
      <c r="E6989" t="s">
        <v>25</v>
      </c>
      <c r="F6989" t="s">
        <v>35</v>
      </c>
      <c r="G6989" t="s">
        <v>1149</v>
      </c>
      <c r="H6989">
        <v>49.08</v>
      </c>
      <c r="I6989">
        <v>3</v>
      </c>
      <c r="J6989">
        <v>4.91</v>
      </c>
      <c r="K6989" s="6">
        <f>J6989/H6989</f>
        <v>0.10004074979625102</v>
      </c>
      <c r="M6989" t="str">
        <f>LEFT(C6989, SEARCH(" ", C6989) - 1)</f>
        <v>Michael</v>
      </c>
      <c r="N6989" t="str" cm="1">
        <f t="array" ref="N6989">_xlfn.IFS(H6989&lt;0, "LOSS", H6989&gt;1000, "GREAT", H6989&gt;500, "GOOD", H6989&gt;=100, "OKAY", H6989&lt;100, "OKAY")</f>
        <v>OKAY</v>
      </c>
    </row>
    <row r="6990" spans="1:14">
      <c r="A6990" s="2">
        <v>42801</v>
      </c>
      <c r="B6990" s="2" t="str">
        <f>TEXT(A6990,"mmmm")</f>
        <v>March</v>
      </c>
      <c r="C6990" t="s">
        <v>1627</v>
      </c>
      <c r="D6990" t="s">
        <v>24</v>
      </c>
      <c r="E6990" t="s">
        <v>23</v>
      </c>
      <c r="F6990" t="s">
        <v>38</v>
      </c>
      <c r="G6990" t="s">
        <v>1747</v>
      </c>
      <c r="H6990">
        <v>25.92</v>
      </c>
      <c r="I6990">
        <v>6</v>
      </c>
      <c r="J6990">
        <v>9.07</v>
      </c>
      <c r="K6990" s="6">
        <f>J6990/H6990</f>
        <v>0.34992283950617281</v>
      </c>
      <c r="M6990" t="str">
        <f>LEFT(C6990, SEARCH(" ", C6990) - 1)</f>
        <v>Shahid</v>
      </c>
      <c r="N6990" t="str" cm="1">
        <f t="array" ref="N6990">_xlfn.IFS(H6990&lt;0, "LOSS", H6990&gt;1000, "GREAT", H6990&gt;500, "GOOD", H6990&gt;=100, "OKAY", H6990&lt;100, "OKAY")</f>
        <v>OKAY</v>
      </c>
    </row>
    <row r="6991" spans="1:14">
      <c r="A6991" s="2">
        <v>42801</v>
      </c>
      <c r="B6991" s="2" t="str">
        <f>TEXT(A6991,"mmmm")</f>
        <v>March</v>
      </c>
      <c r="C6991" t="s">
        <v>1627</v>
      </c>
      <c r="D6991" t="s">
        <v>24</v>
      </c>
      <c r="E6991" t="s">
        <v>23</v>
      </c>
      <c r="F6991" t="s">
        <v>45</v>
      </c>
      <c r="G6991" t="s">
        <v>1580</v>
      </c>
      <c r="H6991">
        <v>91.59</v>
      </c>
      <c r="I6991">
        <v>3</v>
      </c>
      <c r="J6991">
        <v>42.13</v>
      </c>
      <c r="K6991" s="6">
        <f>J6991/H6991</f>
        <v>0.45998471448848127</v>
      </c>
      <c r="M6991" t="str">
        <f>LEFT(C6991, SEARCH(" ", C6991) - 1)</f>
        <v>Shahid</v>
      </c>
      <c r="N6991" t="str" cm="1">
        <f t="array" ref="N6991">_xlfn.IFS(H6991&lt;0, "LOSS", H6991&gt;1000, "GREAT", H6991&gt;500, "GOOD", H6991&gt;=100, "OKAY", H6991&lt;100, "OKAY")</f>
        <v>OKAY</v>
      </c>
    </row>
    <row r="6992" spans="1:14">
      <c r="A6992" s="2">
        <v>42802</v>
      </c>
      <c r="B6992" s="2" t="str">
        <f>TEXT(A6992,"mmmm")</f>
        <v>March</v>
      </c>
      <c r="C6992" t="s">
        <v>2240</v>
      </c>
      <c r="D6992" t="s">
        <v>80</v>
      </c>
      <c r="E6992" t="s">
        <v>23</v>
      </c>
      <c r="F6992" t="s">
        <v>36</v>
      </c>
      <c r="G6992" t="s">
        <v>2734</v>
      </c>
      <c r="H6992">
        <v>647.84</v>
      </c>
      <c r="I6992">
        <v>8</v>
      </c>
      <c r="J6992">
        <v>168.44</v>
      </c>
      <c r="K6992" s="6">
        <f>J6992/H6992</f>
        <v>0.26000246974561619</v>
      </c>
      <c r="M6992" t="str">
        <f>LEFT(C6992, SEARCH(" ", C6992) - 1)</f>
        <v>Victoria</v>
      </c>
      <c r="N6992" t="str" cm="1">
        <f t="array" ref="N6992">_xlfn.IFS(H6992&lt;0, "LOSS", H6992&gt;1000, "GREAT", H6992&gt;500, "GOOD", H6992&gt;=100, "OKAY", H6992&lt;100, "OKAY")</f>
        <v>GOOD</v>
      </c>
    </row>
    <row r="6993" spans="1:14">
      <c r="A6993" s="2">
        <v>42802</v>
      </c>
      <c r="B6993" s="2" t="str">
        <f>TEXT(A6993,"mmmm")</f>
        <v>March</v>
      </c>
      <c r="C6993" t="s">
        <v>2240</v>
      </c>
      <c r="D6993" t="s">
        <v>80</v>
      </c>
      <c r="E6993" t="s">
        <v>23</v>
      </c>
      <c r="F6993" t="s">
        <v>45</v>
      </c>
      <c r="G6993" t="s">
        <v>1788</v>
      </c>
      <c r="H6993">
        <v>20.7</v>
      </c>
      <c r="I6993">
        <v>2</v>
      </c>
      <c r="J6993">
        <v>9.94</v>
      </c>
      <c r="K6993" s="6">
        <f>J6993/H6993</f>
        <v>0.48019323671497582</v>
      </c>
      <c r="M6993" t="str">
        <f>LEFT(C6993, SEARCH(" ", C6993) - 1)</f>
        <v>Victoria</v>
      </c>
      <c r="N6993" t="str" cm="1">
        <f t="array" ref="N6993">_xlfn.IFS(H6993&lt;0, "LOSS", H6993&gt;1000, "GREAT", H6993&gt;500, "GOOD", H6993&gt;=100, "OKAY", H6993&lt;100, "OKAY")</f>
        <v>OKAY</v>
      </c>
    </row>
    <row r="6994" spans="1:14">
      <c r="A6994" s="2">
        <v>42802</v>
      </c>
      <c r="B6994" s="2" t="str">
        <f>TEXT(A6994,"mmmm")</f>
        <v>March</v>
      </c>
      <c r="C6994" t="s">
        <v>1802</v>
      </c>
      <c r="D6994" t="s">
        <v>22</v>
      </c>
      <c r="E6994" t="s">
        <v>23</v>
      </c>
      <c r="F6994" t="s">
        <v>38</v>
      </c>
      <c r="G6994" t="s">
        <v>821</v>
      </c>
      <c r="H6994">
        <v>171.2</v>
      </c>
      <c r="I6994">
        <v>5</v>
      </c>
      <c r="J6994">
        <v>64.2</v>
      </c>
      <c r="K6994" s="6">
        <f>J6994/H6994</f>
        <v>0.37500000000000006</v>
      </c>
      <c r="M6994" t="str">
        <f>LEFT(C6994, SEARCH(" ", C6994) - 1)</f>
        <v>Alan</v>
      </c>
      <c r="N6994" t="str" cm="1">
        <f t="array" ref="N6994">_xlfn.IFS(H6994&lt;0, "LOSS", H6994&gt;1000, "GREAT", H6994&gt;500, "GOOD", H6994&gt;=100, "OKAY", H6994&lt;100, "OKAY")</f>
        <v>OKAY</v>
      </c>
    </row>
    <row r="6995" spans="1:14">
      <c r="A6995" s="2">
        <v>42802</v>
      </c>
      <c r="B6995" s="2" t="str">
        <f>TEXT(A6995,"mmmm")</f>
        <v>March</v>
      </c>
      <c r="C6995" t="s">
        <v>1802</v>
      </c>
      <c r="D6995" t="s">
        <v>22</v>
      </c>
      <c r="E6995" t="s">
        <v>23</v>
      </c>
      <c r="F6995" t="s">
        <v>37</v>
      </c>
      <c r="G6995" t="s">
        <v>2334</v>
      </c>
      <c r="H6995">
        <v>3.36</v>
      </c>
      <c r="I6995">
        <v>2</v>
      </c>
      <c r="J6995">
        <v>0.87</v>
      </c>
      <c r="K6995" s="6">
        <f>J6995/H6995</f>
        <v>0.25892857142857145</v>
      </c>
      <c r="M6995" t="str">
        <f>LEFT(C6995, SEARCH(" ", C6995) - 1)</f>
        <v>Alan</v>
      </c>
      <c r="N6995" t="str" cm="1">
        <f t="array" ref="N6995">_xlfn.IFS(H6995&lt;0, "LOSS", H6995&gt;1000, "GREAT", H6995&gt;500, "GOOD", H6995&gt;=100, "OKAY", H6995&lt;100, "OKAY")</f>
        <v>OKAY</v>
      </c>
    </row>
    <row r="6996" spans="1:14">
      <c r="A6996" s="2">
        <v>42803</v>
      </c>
      <c r="B6996" s="2" t="str">
        <f>TEXT(A6996,"mmmm")</f>
        <v>March</v>
      </c>
      <c r="C6996" t="s">
        <v>2587</v>
      </c>
      <c r="D6996" t="s">
        <v>22</v>
      </c>
      <c r="E6996" t="s">
        <v>25</v>
      </c>
      <c r="F6996" t="s">
        <v>35</v>
      </c>
      <c r="G6996" t="s">
        <v>592</v>
      </c>
      <c r="H6996">
        <v>199.98</v>
      </c>
      <c r="I6996">
        <v>2</v>
      </c>
      <c r="J6996">
        <v>69.989999999999995</v>
      </c>
      <c r="K6996" s="6">
        <f>J6996/H6996</f>
        <v>0.34998499849984999</v>
      </c>
      <c r="M6996" t="str">
        <f>LEFT(C6996, SEARCH(" ", C6996) - 1)</f>
        <v>Lindsay</v>
      </c>
      <c r="N6996" t="str" cm="1">
        <f t="array" ref="N6996">_xlfn.IFS(H6996&lt;0, "LOSS", H6996&gt;1000, "GREAT", H6996&gt;500, "GOOD", H6996&gt;=100, "OKAY", H6996&lt;100, "OKAY")</f>
        <v>OKAY</v>
      </c>
    </row>
    <row r="6997" spans="1:14">
      <c r="A6997" s="2">
        <v>42803</v>
      </c>
      <c r="B6997" s="2" t="str">
        <f>TEXT(A6997,"mmmm")</f>
        <v>March</v>
      </c>
      <c r="C6997" t="s">
        <v>1259</v>
      </c>
      <c r="D6997" t="s">
        <v>22</v>
      </c>
      <c r="E6997" t="s">
        <v>25</v>
      </c>
      <c r="F6997" t="s">
        <v>41</v>
      </c>
      <c r="G6997" t="s">
        <v>2317</v>
      </c>
      <c r="H6997">
        <v>479.98</v>
      </c>
      <c r="I6997">
        <v>2</v>
      </c>
      <c r="J6997">
        <v>60</v>
      </c>
      <c r="K6997" s="6">
        <f>J6997/H6997</f>
        <v>0.12500520855035627</v>
      </c>
      <c r="M6997" t="str">
        <f>LEFT(C6997, SEARCH(" ", C6997) - 1)</f>
        <v>Karl</v>
      </c>
      <c r="N6997" t="str" cm="1">
        <f t="array" ref="N6997">_xlfn.IFS(H6997&lt;0, "LOSS", H6997&gt;1000, "GREAT", H6997&gt;500, "GOOD", H6997&gt;=100, "OKAY", H6997&lt;100, "OKAY")</f>
        <v>OKAY</v>
      </c>
    </row>
    <row r="6998" spans="1:14">
      <c r="A6998" s="2">
        <v>42803</v>
      </c>
      <c r="B6998" s="2" t="str">
        <f>TEXT(A6998,"mmmm")</f>
        <v>March</v>
      </c>
      <c r="C6998" t="s">
        <v>1259</v>
      </c>
      <c r="D6998" t="s">
        <v>22</v>
      </c>
      <c r="E6998" t="s">
        <v>23</v>
      </c>
      <c r="F6998" t="s">
        <v>38</v>
      </c>
      <c r="G6998" t="s">
        <v>884</v>
      </c>
      <c r="H6998">
        <v>30.84</v>
      </c>
      <c r="I6998">
        <v>5</v>
      </c>
      <c r="J6998">
        <v>9.64</v>
      </c>
      <c r="K6998" s="6">
        <f>J6998/H6998</f>
        <v>0.3125810635538262</v>
      </c>
      <c r="M6998" t="str">
        <f>LEFT(C6998, SEARCH(" ", C6998) - 1)</f>
        <v>Karl</v>
      </c>
      <c r="N6998" t="str" cm="1">
        <f t="array" ref="N6998">_xlfn.IFS(H6998&lt;0, "LOSS", H6998&gt;1000, "GREAT", H6998&gt;500, "GOOD", H6998&gt;=100, "OKAY", H6998&lt;100, "OKAY")</f>
        <v>OKAY</v>
      </c>
    </row>
    <row r="6999" spans="1:14">
      <c r="A6999" s="2">
        <v>42804</v>
      </c>
      <c r="B6999" s="2" t="str">
        <f>TEXT(A6999,"mmmm")</f>
        <v>March</v>
      </c>
      <c r="C6999" t="s">
        <v>2662</v>
      </c>
      <c r="D6999" t="s">
        <v>27</v>
      </c>
      <c r="E6999" t="s">
        <v>23</v>
      </c>
      <c r="F6999" t="s">
        <v>37</v>
      </c>
      <c r="G6999" t="s">
        <v>2503</v>
      </c>
      <c r="H6999">
        <v>5.25</v>
      </c>
      <c r="I6999">
        <v>2</v>
      </c>
      <c r="J6999">
        <v>0.59</v>
      </c>
      <c r="K6999" s="6">
        <f>J6999/H6999</f>
        <v>0.11238095238095237</v>
      </c>
      <c r="M6999" t="str">
        <f>LEFT(C6999, SEARCH(" ", C6999) - 1)</f>
        <v>Mick</v>
      </c>
      <c r="N6999" t="str" cm="1">
        <f t="array" ref="N6999">_xlfn.IFS(H6999&lt;0, "LOSS", H6999&gt;1000, "GREAT", H6999&gt;500, "GOOD", H6999&gt;=100, "OKAY", H6999&lt;100, "OKAY")</f>
        <v>OKAY</v>
      </c>
    </row>
    <row r="7000" spans="1:14">
      <c r="A7000" s="2">
        <v>42804</v>
      </c>
      <c r="B7000" s="2" t="str">
        <f>TEXT(A7000,"mmmm")</f>
        <v>March</v>
      </c>
      <c r="C7000" t="s">
        <v>2662</v>
      </c>
      <c r="D7000" t="s">
        <v>27</v>
      </c>
      <c r="E7000" t="s">
        <v>25</v>
      </c>
      <c r="F7000" t="s">
        <v>48</v>
      </c>
      <c r="G7000" t="s">
        <v>1237</v>
      </c>
      <c r="H7000">
        <v>35.909999999999997</v>
      </c>
      <c r="I7000">
        <v>3</v>
      </c>
      <c r="J7000">
        <v>-8.3800000000000008</v>
      </c>
      <c r="K7000" s="6">
        <f>J7000/H7000</f>
        <v>-0.23336118072960182</v>
      </c>
      <c r="M7000" t="str">
        <f>LEFT(C7000, SEARCH(" ", C7000) - 1)</f>
        <v>Mick</v>
      </c>
      <c r="N7000" t="str" cm="1">
        <f t="array" ref="N7000">_xlfn.IFS(H7000&lt;0, "LOSS", H7000&gt;1000, "GREAT", H7000&gt;500, "GOOD", H7000&gt;=100, "OKAY", H7000&lt;100, "OKAY")</f>
        <v>OKAY</v>
      </c>
    </row>
    <row r="7001" spans="1:14">
      <c r="A7001" s="2">
        <v>42804</v>
      </c>
      <c r="B7001" s="2" t="str">
        <f>TEXT(A7001,"mmmm")</f>
        <v>March</v>
      </c>
      <c r="C7001" t="s">
        <v>2662</v>
      </c>
      <c r="D7001" t="s">
        <v>27</v>
      </c>
      <c r="E7001" t="s">
        <v>21</v>
      </c>
      <c r="F7001" t="s">
        <v>44</v>
      </c>
      <c r="G7001" t="s">
        <v>1058</v>
      </c>
      <c r="H7001">
        <v>6.7</v>
      </c>
      <c r="I7001">
        <v>1</v>
      </c>
      <c r="J7001">
        <v>0.5</v>
      </c>
      <c r="K7001" s="6">
        <f>J7001/H7001</f>
        <v>7.4626865671641784E-2</v>
      </c>
      <c r="M7001" t="str">
        <f>LEFT(C7001, SEARCH(" ", C7001) - 1)</f>
        <v>Mick</v>
      </c>
      <c r="N7001" t="str" cm="1">
        <f t="array" ref="N7001">_xlfn.IFS(H7001&lt;0, "LOSS", H7001&gt;1000, "GREAT", H7001&gt;500, "GOOD", H7001&gt;=100, "OKAY", H7001&lt;100, "OKAY")</f>
        <v>OKAY</v>
      </c>
    </row>
    <row r="7002" spans="1:14">
      <c r="A7002" s="2">
        <v>42804</v>
      </c>
      <c r="B7002" s="2" t="str">
        <f>TEXT(A7002,"mmmm")</f>
        <v>March</v>
      </c>
      <c r="C7002" t="s">
        <v>2662</v>
      </c>
      <c r="D7002" t="s">
        <v>27</v>
      </c>
      <c r="E7002" t="s">
        <v>21</v>
      </c>
      <c r="F7002" t="s">
        <v>44</v>
      </c>
      <c r="G7002" t="s">
        <v>2327</v>
      </c>
      <c r="H7002">
        <v>43.87</v>
      </c>
      <c r="I7002">
        <v>2</v>
      </c>
      <c r="J7002">
        <v>11.52</v>
      </c>
      <c r="K7002" s="6">
        <f>J7002/H7002</f>
        <v>0.26259402780943697</v>
      </c>
      <c r="M7002" t="str">
        <f>LEFT(C7002, SEARCH(" ", C7002) - 1)</f>
        <v>Mick</v>
      </c>
      <c r="N7002" t="str" cm="1">
        <f t="array" ref="N7002">_xlfn.IFS(H7002&lt;0, "LOSS", H7002&gt;1000, "GREAT", H7002&gt;500, "GOOD", H7002&gt;=100, "OKAY", H7002&lt;100, "OKAY")</f>
        <v>OKAY</v>
      </c>
    </row>
    <row r="7003" spans="1:14">
      <c r="A7003" s="2">
        <v>42804</v>
      </c>
      <c r="B7003" s="2" t="str">
        <f>TEXT(A7003,"mmmm")</f>
        <v>March</v>
      </c>
      <c r="C7003" t="s">
        <v>707</v>
      </c>
      <c r="D7003" t="s">
        <v>27</v>
      </c>
      <c r="E7003" t="s">
        <v>25</v>
      </c>
      <c r="F7003" t="s">
        <v>48</v>
      </c>
      <c r="G7003" t="s">
        <v>1738</v>
      </c>
      <c r="H7003">
        <v>53.98</v>
      </c>
      <c r="I7003">
        <v>3</v>
      </c>
      <c r="J7003">
        <v>-10.8</v>
      </c>
      <c r="K7003" s="6">
        <f>J7003/H7003</f>
        <v>-0.20007410151908117</v>
      </c>
      <c r="M7003" t="str">
        <f>LEFT(C7003, SEARCH(" ", C7003) - 1)</f>
        <v>Emily</v>
      </c>
      <c r="N7003" t="str" cm="1">
        <f t="array" ref="N7003">_xlfn.IFS(H7003&lt;0, "LOSS", H7003&gt;1000, "GREAT", H7003&gt;500, "GOOD", H7003&gt;=100, "OKAY", H7003&lt;100, "OKAY")</f>
        <v>OKAY</v>
      </c>
    </row>
    <row r="7004" spans="1:14">
      <c r="A7004" s="2">
        <v>42804</v>
      </c>
      <c r="B7004" s="2" t="str">
        <f>TEXT(A7004,"mmmm")</f>
        <v>March</v>
      </c>
      <c r="C7004" t="s">
        <v>1977</v>
      </c>
      <c r="D7004" t="s">
        <v>33</v>
      </c>
      <c r="E7004" t="s">
        <v>23</v>
      </c>
      <c r="F7004" t="s">
        <v>36</v>
      </c>
      <c r="G7004" t="s">
        <v>2596</v>
      </c>
      <c r="H7004">
        <v>48.78</v>
      </c>
      <c r="I7004">
        <v>1</v>
      </c>
      <c r="J7004">
        <v>3.66</v>
      </c>
      <c r="K7004" s="6">
        <f>J7004/H7004</f>
        <v>7.5030750307503072E-2</v>
      </c>
      <c r="M7004" t="str">
        <f>LEFT(C7004, SEARCH(" ", C7004) - 1)</f>
        <v>Karen</v>
      </c>
      <c r="N7004" t="str" cm="1">
        <f t="array" ref="N7004">_xlfn.IFS(H7004&lt;0, "LOSS", H7004&gt;1000, "GREAT", H7004&gt;500, "GOOD", H7004&gt;=100, "OKAY", H7004&lt;100, "OKAY")</f>
        <v>OKAY</v>
      </c>
    </row>
    <row r="7005" spans="1:14">
      <c r="A7005" s="2">
        <v>42804</v>
      </c>
      <c r="B7005" s="2" t="str">
        <f>TEXT(A7005,"mmmm")</f>
        <v>March</v>
      </c>
      <c r="C7005" t="s">
        <v>1977</v>
      </c>
      <c r="D7005" t="s">
        <v>33</v>
      </c>
      <c r="E7005" t="s">
        <v>23</v>
      </c>
      <c r="F7005" t="s">
        <v>38</v>
      </c>
      <c r="G7005" t="s">
        <v>2319</v>
      </c>
      <c r="H7005">
        <v>13.09</v>
      </c>
      <c r="I7005">
        <v>4</v>
      </c>
      <c r="J7005">
        <v>-10.039999999999999</v>
      </c>
      <c r="K7005" s="6">
        <f>J7005/H7005</f>
        <v>-0.76699770817417867</v>
      </c>
      <c r="M7005" t="str">
        <f>LEFT(C7005, SEARCH(" ", C7005) - 1)</f>
        <v>Karen</v>
      </c>
      <c r="N7005" t="str" cm="1">
        <f t="array" ref="N7005">_xlfn.IFS(H7005&lt;0, "LOSS", H7005&gt;1000, "GREAT", H7005&gt;500, "GOOD", H7005&gt;=100, "OKAY", H7005&lt;100, "OKAY")</f>
        <v>OKAY</v>
      </c>
    </row>
    <row r="7006" spans="1:14">
      <c r="A7006" s="2">
        <v>42804</v>
      </c>
      <c r="B7006" s="2" t="str">
        <f>TEXT(A7006,"mmmm")</f>
        <v>March</v>
      </c>
      <c r="C7006" t="s">
        <v>1697</v>
      </c>
      <c r="D7006" t="s">
        <v>22</v>
      </c>
      <c r="E7006" t="s">
        <v>25</v>
      </c>
      <c r="F7006" t="s">
        <v>35</v>
      </c>
      <c r="G7006" t="s">
        <v>1606</v>
      </c>
      <c r="H7006">
        <v>111.96</v>
      </c>
      <c r="I7006">
        <v>4</v>
      </c>
      <c r="J7006">
        <v>21.27</v>
      </c>
      <c r="K7006" s="6">
        <f>J7006/H7006</f>
        <v>0.189978563772776</v>
      </c>
      <c r="M7006" t="str">
        <f>LEFT(C7006, SEARCH(" ", C7006) - 1)</f>
        <v>Candace</v>
      </c>
      <c r="N7006" t="str" cm="1">
        <f t="array" ref="N7006">_xlfn.IFS(H7006&lt;0, "LOSS", H7006&gt;1000, "GREAT", H7006&gt;500, "GOOD", H7006&gt;=100, "OKAY", H7006&lt;100, "OKAY")</f>
        <v>OKAY</v>
      </c>
    </row>
    <row r="7007" spans="1:14">
      <c r="A7007" s="2">
        <v>42804</v>
      </c>
      <c r="B7007" s="2" t="str">
        <f>TEXT(A7007,"mmmm")</f>
        <v>March</v>
      </c>
      <c r="C7007" t="s">
        <v>1650</v>
      </c>
      <c r="D7007" t="s">
        <v>26</v>
      </c>
      <c r="E7007" t="s">
        <v>21</v>
      </c>
      <c r="F7007" t="s">
        <v>51</v>
      </c>
      <c r="G7007" t="s">
        <v>748</v>
      </c>
      <c r="H7007">
        <v>933.41</v>
      </c>
      <c r="I7007">
        <v>4</v>
      </c>
      <c r="J7007">
        <v>-173.35</v>
      </c>
      <c r="K7007" s="6">
        <f>J7007/H7007</f>
        <v>-0.18571688754138052</v>
      </c>
      <c r="M7007" t="str">
        <f>LEFT(C7007, SEARCH(" ", C7007) - 1)</f>
        <v>Maribeth</v>
      </c>
      <c r="N7007" t="str" cm="1">
        <f t="array" ref="N7007">_xlfn.IFS(H7007&lt;0, "LOSS", H7007&gt;1000, "GREAT", H7007&gt;500, "GOOD", H7007&gt;=100, "OKAY", H7007&lt;100, "OKAY")</f>
        <v>GOOD</v>
      </c>
    </row>
    <row r="7008" spans="1:14">
      <c r="A7008" s="2">
        <v>42805</v>
      </c>
      <c r="B7008" s="2" t="str">
        <f>TEXT(A7008,"mmmm")</f>
        <v>March</v>
      </c>
      <c r="C7008" t="s">
        <v>2185</v>
      </c>
      <c r="D7008" t="s">
        <v>32</v>
      </c>
      <c r="E7008" t="s">
        <v>23</v>
      </c>
      <c r="F7008" t="s">
        <v>38</v>
      </c>
      <c r="G7008" t="s">
        <v>186</v>
      </c>
      <c r="H7008">
        <v>895.92</v>
      </c>
      <c r="I7008">
        <v>4</v>
      </c>
      <c r="J7008">
        <v>421.08</v>
      </c>
      <c r="K7008" s="6">
        <f>J7008/H7008</f>
        <v>0.46999732118939191</v>
      </c>
      <c r="M7008" t="str">
        <f>LEFT(C7008, SEARCH(" ", C7008) - 1)</f>
        <v>Max</v>
      </c>
      <c r="N7008" t="str" cm="1">
        <f t="array" ref="N7008">_xlfn.IFS(H7008&lt;0, "LOSS", H7008&gt;1000, "GREAT", H7008&gt;500, "GOOD", H7008&gt;=100, "OKAY", H7008&lt;100, "OKAY")</f>
        <v>GOOD</v>
      </c>
    </row>
    <row r="7009" spans="1:14">
      <c r="A7009" s="2">
        <v>42805</v>
      </c>
      <c r="B7009" s="2" t="str">
        <f>TEXT(A7009,"mmmm")</f>
        <v>March</v>
      </c>
      <c r="C7009" t="s">
        <v>663</v>
      </c>
      <c r="D7009" t="s">
        <v>27</v>
      </c>
      <c r="E7009" t="s">
        <v>25</v>
      </c>
      <c r="F7009" t="s">
        <v>48</v>
      </c>
      <c r="G7009" t="s">
        <v>1981</v>
      </c>
      <c r="H7009">
        <v>776.85</v>
      </c>
      <c r="I7009">
        <v>5</v>
      </c>
      <c r="J7009">
        <v>-181.27</v>
      </c>
      <c r="K7009" s="6">
        <f>J7009/H7009</f>
        <v>-0.23333976958228744</v>
      </c>
      <c r="M7009" t="str">
        <f>LEFT(C7009, SEARCH(" ", C7009) - 1)</f>
        <v>Marc</v>
      </c>
      <c r="N7009" t="str" cm="1">
        <f t="array" ref="N7009">_xlfn.IFS(H7009&lt;0, "LOSS", H7009&gt;1000, "GREAT", H7009&gt;500, "GOOD", H7009&gt;=100, "OKAY", H7009&lt;100, "OKAY")</f>
        <v>GOOD</v>
      </c>
    </row>
    <row r="7010" spans="1:14">
      <c r="A7010" s="2">
        <v>42805</v>
      </c>
      <c r="B7010" s="2" t="str">
        <f>TEXT(A7010,"mmmm")</f>
        <v>March</v>
      </c>
      <c r="C7010" t="s">
        <v>663</v>
      </c>
      <c r="D7010" t="s">
        <v>27</v>
      </c>
      <c r="E7010" t="s">
        <v>23</v>
      </c>
      <c r="F7010" t="s">
        <v>38</v>
      </c>
      <c r="G7010" t="s">
        <v>576</v>
      </c>
      <c r="H7010">
        <v>12.29</v>
      </c>
      <c r="I7010">
        <v>1</v>
      </c>
      <c r="J7010">
        <v>-8.61</v>
      </c>
      <c r="K7010" s="6">
        <f>J7010/H7010</f>
        <v>-0.70056956875508547</v>
      </c>
      <c r="M7010" t="str">
        <f>LEFT(C7010, SEARCH(" ", C7010) - 1)</f>
        <v>Marc</v>
      </c>
      <c r="N7010" t="str" cm="1">
        <f t="array" ref="N7010">_xlfn.IFS(H7010&lt;0, "LOSS", H7010&gt;1000, "GREAT", H7010&gt;500, "GOOD", H7010&gt;=100, "OKAY", H7010&lt;100, "OKAY")</f>
        <v>OKAY</v>
      </c>
    </row>
    <row r="7011" spans="1:14">
      <c r="A7011" s="2">
        <v>42805</v>
      </c>
      <c r="B7011" s="2" t="str">
        <f>TEXT(A7011,"mmmm")</f>
        <v>March</v>
      </c>
      <c r="C7011" t="s">
        <v>663</v>
      </c>
      <c r="D7011" t="s">
        <v>27</v>
      </c>
      <c r="E7011" t="s">
        <v>21</v>
      </c>
      <c r="F7011" t="s">
        <v>51</v>
      </c>
      <c r="G7011" t="s">
        <v>564</v>
      </c>
      <c r="H7011">
        <v>154.76</v>
      </c>
      <c r="I7011">
        <v>3</v>
      </c>
      <c r="J7011">
        <v>-46.43</v>
      </c>
      <c r="K7011" s="6">
        <f>J7011/H7011</f>
        <v>-0.30001292323597828</v>
      </c>
      <c r="M7011" t="str">
        <f>LEFT(C7011, SEARCH(" ", C7011) - 1)</f>
        <v>Marc</v>
      </c>
      <c r="N7011" t="str" cm="1">
        <f t="array" ref="N7011">_xlfn.IFS(H7011&lt;0, "LOSS", H7011&gt;1000, "GREAT", H7011&gt;500, "GOOD", H7011&gt;=100, "OKAY", H7011&lt;100, "OKAY")</f>
        <v>OKAY</v>
      </c>
    </row>
    <row r="7012" spans="1:14">
      <c r="A7012" s="2">
        <v>42805</v>
      </c>
      <c r="B7012" s="2" t="str">
        <f>TEXT(A7012,"mmmm")</f>
        <v>March</v>
      </c>
      <c r="C7012" t="s">
        <v>663</v>
      </c>
      <c r="D7012" t="s">
        <v>27</v>
      </c>
      <c r="E7012" t="s">
        <v>23</v>
      </c>
      <c r="F7012" t="s">
        <v>49</v>
      </c>
      <c r="G7012" t="s">
        <v>1903</v>
      </c>
      <c r="H7012">
        <v>43.28</v>
      </c>
      <c r="I7012">
        <v>1</v>
      </c>
      <c r="J7012">
        <v>3.25</v>
      </c>
      <c r="K7012" s="6">
        <f>J7012/H7012</f>
        <v>7.5092421441774485E-2</v>
      </c>
      <c r="M7012" t="str">
        <f>LEFT(C7012, SEARCH(" ", C7012) - 1)</f>
        <v>Marc</v>
      </c>
      <c r="N7012" t="str" cm="1">
        <f t="array" ref="N7012">_xlfn.IFS(H7012&lt;0, "LOSS", H7012&gt;1000, "GREAT", H7012&gt;500, "GOOD", H7012&gt;=100, "OKAY", H7012&lt;100, "OKAY")</f>
        <v>OKAY</v>
      </c>
    </row>
    <row r="7013" spans="1:14">
      <c r="A7013" s="2">
        <v>42805</v>
      </c>
      <c r="B7013" s="2" t="str">
        <f>TEXT(A7013,"mmmm")</f>
        <v>March</v>
      </c>
      <c r="C7013" t="s">
        <v>1030</v>
      </c>
      <c r="D7013" t="s">
        <v>182</v>
      </c>
      <c r="E7013" t="s">
        <v>25</v>
      </c>
      <c r="F7013" t="s">
        <v>35</v>
      </c>
      <c r="G7013" t="s">
        <v>1769</v>
      </c>
      <c r="H7013">
        <v>63.88</v>
      </c>
      <c r="I7013">
        <v>4</v>
      </c>
      <c r="J7013">
        <v>24.91</v>
      </c>
      <c r="K7013" s="6">
        <f>J7013/H7013</f>
        <v>0.38994990607388852</v>
      </c>
      <c r="M7013" t="str">
        <f>LEFT(C7013, SEARCH(" ", C7013) - 1)</f>
        <v>Paul</v>
      </c>
      <c r="N7013" t="str" cm="1">
        <f t="array" ref="N7013">_xlfn.IFS(H7013&lt;0, "LOSS", H7013&gt;1000, "GREAT", H7013&gt;500, "GOOD", H7013&gt;=100, "OKAY", H7013&lt;100, "OKAY")</f>
        <v>OKAY</v>
      </c>
    </row>
    <row r="7014" spans="1:14">
      <c r="A7014" s="2">
        <v>42805</v>
      </c>
      <c r="B7014" s="2" t="str">
        <f>TEXT(A7014,"mmmm")</f>
        <v>March</v>
      </c>
      <c r="C7014" t="s">
        <v>1030</v>
      </c>
      <c r="D7014" t="s">
        <v>182</v>
      </c>
      <c r="E7014" t="s">
        <v>21</v>
      </c>
      <c r="F7014" t="s">
        <v>44</v>
      </c>
      <c r="G7014" t="s">
        <v>2612</v>
      </c>
      <c r="H7014">
        <v>26.72</v>
      </c>
      <c r="I7014">
        <v>1</v>
      </c>
      <c r="J7014">
        <v>11.76</v>
      </c>
      <c r="K7014" s="6">
        <f>J7014/H7014</f>
        <v>0.44011976047904194</v>
      </c>
      <c r="M7014" t="str">
        <f>LEFT(C7014, SEARCH(" ", C7014) - 1)</f>
        <v>Paul</v>
      </c>
      <c r="N7014" t="str" cm="1">
        <f t="array" ref="N7014">_xlfn.IFS(H7014&lt;0, "LOSS", H7014&gt;1000, "GREAT", H7014&gt;500, "GOOD", H7014&gt;=100, "OKAY", H7014&lt;100, "OKAY")</f>
        <v>OKAY</v>
      </c>
    </row>
    <row r="7015" spans="1:14">
      <c r="A7015" s="2">
        <v>42806</v>
      </c>
      <c r="B7015" s="2" t="str">
        <f>TEXT(A7015,"mmmm")</f>
        <v>March</v>
      </c>
      <c r="C7015" t="s">
        <v>543</v>
      </c>
      <c r="D7015" t="s">
        <v>182</v>
      </c>
      <c r="E7015" t="s">
        <v>25</v>
      </c>
      <c r="F7015" t="s">
        <v>48</v>
      </c>
      <c r="G7015" t="s">
        <v>344</v>
      </c>
      <c r="H7015">
        <v>69.930000000000007</v>
      </c>
      <c r="I7015">
        <v>7</v>
      </c>
      <c r="J7015">
        <v>32.17</v>
      </c>
      <c r="K7015" s="6">
        <f>J7015/H7015</f>
        <v>0.46003146003146</v>
      </c>
      <c r="M7015" t="str">
        <f>LEFT(C7015, SEARCH(" ", C7015) - 1)</f>
        <v>Ken</v>
      </c>
      <c r="N7015" t="str" cm="1">
        <f t="array" ref="N7015">_xlfn.IFS(H7015&lt;0, "LOSS", H7015&gt;1000, "GREAT", H7015&gt;500, "GOOD", H7015&gt;=100, "OKAY", H7015&lt;100, "OKAY")</f>
        <v>OKAY</v>
      </c>
    </row>
    <row r="7016" spans="1:14">
      <c r="A7016" s="2">
        <v>42806</v>
      </c>
      <c r="B7016" s="2" t="str">
        <f>TEXT(A7016,"mmmm")</f>
        <v>March</v>
      </c>
      <c r="C7016" t="s">
        <v>1801</v>
      </c>
      <c r="D7016" t="s">
        <v>22</v>
      </c>
      <c r="E7016" t="s">
        <v>23</v>
      </c>
      <c r="F7016" t="s">
        <v>49</v>
      </c>
      <c r="G7016" t="s">
        <v>394</v>
      </c>
      <c r="H7016">
        <v>242.94</v>
      </c>
      <c r="I7016">
        <v>3</v>
      </c>
      <c r="J7016">
        <v>9.7200000000000006</v>
      </c>
      <c r="K7016" s="6">
        <f>J7016/H7016</f>
        <v>4.000987898246481E-2</v>
      </c>
      <c r="M7016" t="str">
        <f>LEFT(C7016, SEARCH(" ", C7016) - 1)</f>
        <v>Bill</v>
      </c>
      <c r="N7016" t="str" cm="1">
        <f t="array" ref="N7016">_xlfn.IFS(H7016&lt;0, "LOSS", H7016&gt;1000, "GREAT", H7016&gt;500, "GOOD", H7016&gt;=100, "OKAY", H7016&lt;100, "OKAY")</f>
        <v>OKAY</v>
      </c>
    </row>
    <row r="7017" spans="1:14">
      <c r="A7017" s="2">
        <v>42806</v>
      </c>
      <c r="B7017" s="2" t="str">
        <f>TEXT(A7017,"mmmm")</f>
        <v>March</v>
      </c>
      <c r="C7017" t="s">
        <v>265</v>
      </c>
      <c r="D7017" t="s">
        <v>82</v>
      </c>
      <c r="E7017" t="s">
        <v>23</v>
      </c>
      <c r="F7017" t="s">
        <v>38</v>
      </c>
      <c r="G7017" t="s">
        <v>542</v>
      </c>
      <c r="H7017">
        <v>40.409999999999997</v>
      </c>
      <c r="I7017">
        <v>9</v>
      </c>
      <c r="J7017">
        <v>18.59</v>
      </c>
      <c r="K7017" s="6">
        <f>J7017/H7017</f>
        <v>0.46003464488987877</v>
      </c>
      <c r="M7017" t="str">
        <f>LEFT(C7017, SEARCH(" ", C7017) - 1)</f>
        <v>Guy</v>
      </c>
      <c r="N7017" t="str" cm="1">
        <f t="array" ref="N7017">_xlfn.IFS(H7017&lt;0, "LOSS", H7017&gt;1000, "GREAT", H7017&gt;500, "GOOD", H7017&gt;=100, "OKAY", H7017&lt;100, "OKAY")</f>
        <v>OKAY</v>
      </c>
    </row>
    <row r="7018" spans="1:14">
      <c r="A7018" s="2">
        <v>42807</v>
      </c>
      <c r="B7018" s="2" t="str">
        <f>TEXT(A7018,"mmmm")</f>
        <v>March</v>
      </c>
      <c r="C7018" t="s">
        <v>1465</v>
      </c>
      <c r="D7018" t="s">
        <v>22</v>
      </c>
      <c r="E7018" t="s">
        <v>23</v>
      </c>
      <c r="F7018" t="s">
        <v>47</v>
      </c>
      <c r="G7018" t="s">
        <v>1749</v>
      </c>
      <c r="H7018">
        <v>314.55</v>
      </c>
      <c r="I7018">
        <v>3</v>
      </c>
      <c r="J7018">
        <v>150.97999999999999</v>
      </c>
      <c r="K7018" s="6">
        <f>J7018/H7018</f>
        <v>0.47998728342075975</v>
      </c>
      <c r="M7018" t="str">
        <f>LEFT(C7018, SEARCH(" ", C7018) - 1)</f>
        <v>Karen</v>
      </c>
      <c r="N7018" t="str" cm="1">
        <f t="array" ref="N7018">_xlfn.IFS(H7018&lt;0, "LOSS", H7018&gt;1000, "GREAT", H7018&gt;500, "GOOD", H7018&gt;=100, "OKAY", H7018&lt;100, "OKAY")</f>
        <v>OKAY</v>
      </c>
    </row>
    <row r="7019" spans="1:14">
      <c r="A7019" s="2">
        <v>42807</v>
      </c>
      <c r="B7019" s="2" t="str">
        <f>TEXT(A7019,"mmmm")</f>
        <v>March</v>
      </c>
      <c r="C7019" t="s">
        <v>1663</v>
      </c>
      <c r="D7019" t="s">
        <v>248</v>
      </c>
      <c r="E7019" t="s">
        <v>23</v>
      </c>
      <c r="F7019" t="s">
        <v>49</v>
      </c>
      <c r="G7019" t="s">
        <v>1552</v>
      </c>
      <c r="H7019">
        <v>90.8</v>
      </c>
      <c r="I7019">
        <v>8</v>
      </c>
      <c r="J7019">
        <v>25.42</v>
      </c>
      <c r="K7019" s="6">
        <f>J7019/H7019</f>
        <v>0.27995594713656391</v>
      </c>
      <c r="M7019" t="str">
        <f>LEFT(C7019, SEARCH(" ", C7019) - 1)</f>
        <v>Benjamin</v>
      </c>
      <c r="N7019" t="str" cm="1">
        <f t="array" ref="N7019">_xlfn.IFS(H7019&lt;0, "LOSS", H7019&gt;1000, "GREAT", H7019&gt;500, "GOOD", H7019&gt;=100, "OKAY", H7019&lt;100, "OKAY")</f>
        <v>OKAY</v>
      </c>
    </row>
    <row r="7020" spans="1:14">
      <c r="A7020" s="2">
        <v>42807</v>
      </c>
      <c r="B7020" s="2" t="str">
        <f>TEXT(A7020,"mmmm")</f>
        <v>March</v>
      </c>
      <c r="C7020" t="s">
        <v>1663</v>
      </c>
      <c r="D7020" t="s">
        <v>248</v>
      </c>
      <c r="E7020" t="s">
        <v>25</v>
      </c>
      <c r="F7020" t="s">
        <v>48</v>
      </c>
      <c r="G7020" t="s">
        <v>2085</v>
      </c>
      <c r="H7020">
        <v>140.74</v>
      </c>
      <c r="I7020">
        <v>8</v>
      </c>
      <c r="J7020">
        <v>49.26</v>
      </c>
      <c r="K7020" s="6">
        <f>J7020/H7020</f>
        <v>0.35000710530055418</v>
      </c>
      <c r="M7020" t="str">
        <f>LEFT(C7020, SEARCH(" ", C7020) - 1)</f>
        <v>Benjamin</v>
      </c>
      <c r="N7020" t="str" cm="1">
        <f t="array" ref="N7020">_xlfn.IFS(H7020&lt;0, "LOSS", H7020&gt;1000, "GREAT", H7020&gt;500, "GOOD", H7020&gt;=100, "OKAY", H7020&lt;100, "OKAY")</f>
        <v>OKAY</v>
      </c>
    </row>
    <row r="7021" spans="1:14">
      <c r="A7021" s="2">
        <v>42807</v>
      </c>
      <c r="B7021" s="2" t="str">
        <f>TEXT(A7021,"mmmm")</f>
        <v>March</v>
      </c>
      <c r="C7021" t="s">
        <v>1663</v>
      </c>
      <c r="D7021" t="s">
        <v>248</v>
      </c>
      <c r="E7021" t="s">
        <v>25</v>
      </c>
      <c r="F7021" t="s">
        <v>35</v>
      </c>
      <c r="G7021" t="s">
        <v>2695</v>
      </c>
      <c r="H7021">
        <v>214.95</v>
      </c>
      <c r="I7021">
        <v>5</v>
      </c>
      <c r="J7021">
        <v>88.13</v>
      </c>
      <c r="K7021" s="6">
        <f>J7021/H7021</f>
        <v>0.41000232612235404</v>
      </c>
      <c r="M7021" t="str">
        <f>LEFT(C7021, SEARCH(" ", C7021) - 1)</f>
        <v>Benjamin</v>
      </c>
      <c r="N7021" t="str" cm="1">
        <f t="array" ref="N7021">_xlfn.IFS(H7021&lt;0, "LOSS", H7021&gt;1000, "GREAT", H7021&gt;500, "GOOD", H7021&gt;=100, "OKAY", H7021&lt;100, "OKAY")</f>
        <v>OKAY</v>
      </c>
    </row>
    <row r="7022" spans="1:14">
      <c r="A7022" s="2">
        <v>42807</v>
      </c>
      <c r="B7022" s="2" t="str">
        <f>TEXT(A7022,"mmmm")</f>
        <v>March</v>
      </c>
      <c r="C7022" t="s">
        <v>1663</v>
      </c>
      <c r="D7022" t="s">
        <v>248</v>
      </c>
      <c r="E7022" t="s">
        <v>23</v>
      </c>
      <c r="F7022" t="s">
        <v>47</v>
      </c>
      <c r="G7022" t="s">
        <v>2615</v>
      </c>
      <c r="H7022">
        <v>45.36</v>
      </c>
      <c r="I7022">
        <v>7</v>
      </c>
      <c r="J7022">
        <v>21.77</v>
      </c>
      <c r="K7022" s="6">
        <f>J7022/H7022</f>
        <v>0.47993827160493829</v>
      </c>
      <c r="M7022" t="str">
        <f>LEFT(C7022, SEARCH(" ", C7022) - 1)</f>
        <v>Benjamin</v>
      </c>
      <c r="N7022" t="str" cm="1">
        <f t="array" ref="N7022">_xlfn.IFS(H7022&lt;0, "LOSS", H7022&gt;1000, "GREAT", H7022&gt;500, "GOOD", H7022&gt;=100, "OKAY", H7022&lt;100, "OKAY")</f>
        <v>OKAY</v>
      </c>
    </row>
    <row r="7023" spans="1:14">
      <c r="A7023" s="2">
        <v>42807</v>
      </c>
      <c r="B7023" s="2" t="str">
        <f>TEXT(A7023,"mmmm")</f>
        <v>March</v>
      </c>
      <c r="C7023" t="s">
        <v>1663</v>
      </c>
      <c r="D7023" t="s">
        <v>248</v>
      </c>
      <c r="E7023" t="s">
        <v>23</v>
      </c>
      <c r="F7023" t="s">
        <v>47</v>
      </c>
      <c r="G7023" t="s">
        <v>1776</v>
      </c>
      <c r="H7023">
        <v>288.24</v>
      </c>
      <c r="I7023">
        <v>6</v>
      </c>
      <c r="J7023">
        <v>138.36000000000001</v>
      </c>
      <c r="K7023" s="6">
        <f>J7023/H7023</f>
        <v>0.48001665278934225</v>
      </c>
      <c r="M7023" t="str">
        <f>LEFT(C7023, SEARCH(" ", C7023) - 1)</f>
        <v>Benjamin</v>
      </c>
      <c r="N7023" t="str" cm="1">
        <f t="array" ref="N7023">_xlfn.IFS(H7023&lt;0, "LOSS", H7023&gt;1000, "GREAT", H7023&gt;500, "GOOD", H7023&gt;=100, "OKAY", H7023&lt;100, "OKAY")</f>
        <v>OKAY</v>
      </c>
    </row>
    <row r="7024" spans="1:14">
      <c r="A7024" s="2">
        <v>42807</v>
      </c>
      <c r="B7024" s="2" t="str">
        <f>TEXT(A7024,"mmmm")</f>
        <v>March</v>
      </c>
      <c r="C7024" t="s">
        <v>599</v>
      </c>
      <c r="D7024" t="s">
        <v>94</v>
      </c>
      <c r="E7024" t="s">
        <v>23</v>
      </c>
      <c r="F7024" t="s">
        <v>50</v>
      </c>
      <c r="G7024" t="s">
        <v>552</v>
      </c>
      <c r="H7024">
        <v>1332.5</v>
      </c>
      <c r="I7024">
        <v>2</v>
      </c>
      <c r="J7024">
        <v>-299.81</v>
      </c>
      <c r="K7024" s="6">
        <f>J7024/H7024</f>
        <v>-0.22499812382739212</v>
      </c>
      <c r="M7024" t="str">
        <f>LEFT(C7024, SEARCH(" ", C7024) - 1)</f>
        <v>Sanjit</v>
      </c>
      <c r="N7024" t="str" cm="1">
        <f t="array" ref="N7024">_xlfn.IFS(H7024&lt;0, "LOSS", H7024&gt;1000, "GREAT", H7024&gt;500, "GOOD", H7024&gt;=100, "OKAY", H7024&lt;100, "OKAY")</f>
        <v>GREAT</v>
      </c>
    </row>
    <row r="7025" spans="1:14">
      <c r="A7025" s="2">
        <v>42807</v>
      </c>
      <c r="B7025" s="2" t="str">
        <f>TEXT(A7025,"mmmm")</f>
        <v>March</v>
      </c>
      <c r="C7025" t="s">
        <v>2458</v>
      </c>
      <c r="D7025" t="s">
        <v>29</v>
      </c>
      <c r="E7025" t="s">
        <v>23</v>
      </c>
      <c r="F7025" t="s">
        <v>37</v>
      </c>
      <c r="G7025" t="s">
        <v>2735</v>
      </c>
      <c r="H7025">
        <v>19.46</v>
      </c>
      <c r="I7025">
        <v>4</v>
      </c>
      <c r="J7025">
        <v>2.19</v>
      </c>
      <c r="K7025" s="6">
        <f>J7025/H7025</f>
        <v>0.11253854059609454</v>
      </c>
      <c r="M7025" t="str">
        <f>LEFT(C7025, SEARCH(" ", C7025) - 1)</f>
        <v>Stephanie</v>
      </c>
      <c r="N7025" t="str" cm="1">
        <f t="array" ref="N7025">_xlfn.IFS(H7025&lt;0, "LOSS", H7025&gt;1000, "GREAT", H7025&gt;500, "GOOD", H7025&gt;=100, "OKAY", H7025&lt;100, "OKAY")</f>
        <v>OKAY</v>
      </c>
    </row>
    <row r="7026" spans="1:14">
      <c r="A7026" s="2">
        <v>42807</v>
      </c>
      <c r="B7026" s="2" t="str">
        <f>TEXT(A7026,"mmmm")</f>
        <v>March</v>
      </c>
      <c r="C7026" t="s">
        <v>2458</v>
      </c>
      <c r="D7026" t="s">
        <v>29</v>
      </c>
      <c r="E7026" t="s">
        <v>25</v>
      </c>
      <c r="F7026" t="s">
        <v>46</v>
      </c>
      <c r="G7026" t="s">
        <v>2731</v>
      </c>
      <c r="H7026">
        <v>209.99</v>
      </c>
      <c r="I7026">
        <v>2</v>
      </c>
      <c r="J7026">
        <v>9</v>
      </c>
      <c r="K7026" s="6">
        <f>J7026/H7026</f>
        <v>4.2859183770655743E-2</v>
      </c>
      <c r="M7026" t="str">
        <f>LEFT(C7026, SEARCH(" ", C7026) - 1)</f>
        <v>Stephanie</v>
      </c>
      <c r="N7026" t="str" cm="1">
        <f t="array" ref="N7026">_xlfn.IFS(H7026&lt;0, "LOSS", H7026&gt;1000, "GREAT", H7026&gt;500, "GOOD", H7026&gt;=100, "OKAY", H7026&lt;100, "OKAY")</f>
        <v>OKAY</v>
      </c>
    </row>
    <row r="7027" spans="1:14">
      <c r="A7027" s="2">
        <v>42807</v>
      </c>
      <c r="B7027" s="2" t="str">
        <f>TEXT(A7027,"mmmm")</f>
        <v>March</v>
      </c>
      <c r="C7027" t="s">
        <v>2458</v>
      </c>
      <c r="D7027" t="s">
        <v>29</v>
      </c>
      <c r="E7027" t="s">
        <v>23</v>
      </c>
      <c r="F7027" t="s">
        <v>37</v>
      </c>
      <c r="G7027" t="s">
        <v>478</v>
      </c>
      <c r="H7027">
        <v>29.76</v>
      </c>
      <c r="I7027">
        <v>5</v>
      </c>
      <c r="J7027">
        <v>1.86</v>
      </c>
      <c r="K7027" s="6">
        <f>J7027/H7027</f>
        <v>6.25E-2</v>
      </c>
      <c r="M7027" t="str">
        <f>LEFT(C7027, SEARCH(" ", C7027) - 1)</f>
        <v>Stephanie</v>
      </c>
      <c r="N7027" t="str" cm="1">
        <f t="array" ref="N7027">_xlfn.IFS(H7027&lt;0, "LOSS", H7027&gt;1000, "GREAT", H7027&gt;500, "GOOD", H7027&gt;=100, "OKAY", H7027&lt;100, "OKAY")</f>
        <v>OKAY</v>
      </c>
    </row>
    <row r="7028" spans="1:14">
      <c r="A7028" s="2">
        <v>42807</v>
      </c>
      <c r="B7028" s="2" t="str">
        <f>TEXT(A7028,"mmmm")</f>
        <v>March</v>
      </c>
      <c r="C7028" t="s">
        <v>2458</v>
      </c>
      <c r="D7028" t="s">
        <v>29</v>
      </c>
      <c r="E7028" t="s">
        <v>21</v>
      </c>
      <c r="F7028" t="s">
        <v>40</v>
      </c>
      <c r="G7028" t="s">
        <v>2689</v>
      </c>
      <c r="H7028">
        <v>89.77</v>
      </c>
      <c r="I7028">
        <v>1</v>
      </c>
      <c r="J7028">
        <v>-2.56</v>
      </c>
      <c r="K7028" s="6">
        <f>J7028/H7028</f>
        <v>-2.8517322045226692E-2</v>
      </c>
      <c r="M7028" t="str">
        <f>LEFT(C7028, SEARCH(" ", C7028) - 1)</f>
        <v>Stephanie</v>
      </c>
      <c r="N7028" t="str" cm="1">
        <f t="array" ref="N7028">_xlfn.IFS(H7028&lt;0, "LOSS", H7028&gt;1000, "GREAT", H7028&gt;500, "GOOD", H7028&gt;=100, "OKAY", H7028&lt;100, "OKAY")</f>
        <v>OKAY</v>
      </c>
    </row>
    <row r="7029" spans="1:14">
      <c r="A7029" s="2">
        <v>42807</v>
      </c>
      <c r="B7029" s="2" t="str">
        <f>TEXT(A7029,"mmmm")</f>
        <v>March</v>
      </c>
      <c r="C7029" t="s">
        <v>2458</v>
      </c>
      <c r="D7029" t="s">
        <v>29</v>
      </c>
      <c r="E7029" t="s">
        <v>25</v>
      </c>
      <c r="F7029" t="s">
        <v>41</v>
      </c>
      <c r="G7029" t="s">
        <v>719</v>
      </c>
      <c r="H7029">
        <v>959.98</v>
      </c>
      <c r="I7029">
        <v>2</v>
      </c>
      <c r="J7029">
        <v>335.99</v>
      </c>
      <c r="K7029" s="6">
        <f>J7029/H7029</f>
        <v>0.34999687493489445</v>
      </c>
      <c r="M7029" t="str">
        <f>LEFT(C7029, SEARCH(" ", C7029) - 1)</f>
        <v>Stephanie</v>
      </c>
      <c r="N7029" t="str" cm="1">
        <f t="array" ref="N7029">_xlfn.IFS(H7029&lt;0, "LOSS", H7029&gt;1000, "GREAT", H7029&gt;500, "GOOD", H7029&gt;=100, "OKAY", H7029&lt;100, "OKAY")</f>
        <v>GOOD</v>
      </c>
    </row>
    <row r="7030" spans="1:14">
      <c r="A7030" s="2">
        <v>42807</v>
      </c>
      <c r="B7030" s="2" t="str">
        <f>TEXT(A7030,"mmmm")</f>
        <v>March</v>
      </c>
      <c r="C7030" t="s">
        <v>2458</v>
      </c>
      <c r="D7030" t="s">
        <v>29</v>
      </c>
      <c r="E7030" t="s">
        <v>23</v>
      </c>
      <c r="F7030" t="s">
        <v>47</v>
      </c>
      <c r="G7030" t="s">
        <v>1240</v>
      </c>
      <c r="H7030">
        <v>15.55</v>
      </c>
      <c r="I7030">
        <v>3</v>
      </c>
      <c r="J7030">
        <v>5.64</v>
      </c>
      <c r="K7030" s="6">
        <f>J7030/H7030</f>
        <v>0.36270096463022505</v>
      </c>
      <c r="M7030" t="str">
        <f>LEFT(C7030, SEARCH(" ", C7030) - 1)</f>
        <v>Stephanie</v>
      </c>
      <c r="N7030" t="str" cm="1">
        <f t="array" ref="N7030">_xlfn.IFS(H7030&lt;0, "LOSS", H7030&gt;1000, "GREAT", H7030&gt;500, "GOOD", H7030&gt;=100, "OKAY", H7030&lt;100, "OKAY")</f>
        <v>OKAY</v>
      </c>
    </row>
    <row r="7031" spans="1:14">
      <c r="A7031" s="2">
        <v>42807</v>
      </c>
      <c r="B7031" s="2" t="str">
        <f>TEXT(A7031,"mmmm")</f>
        <v>March</v>
      </c>
      <c r="C7031" t="s">
        <v>2458</v>
      </c>
      <c r="D7031" t="s">
        <v>29</v>
      </c>
      <c r="E7031" t="s">
        <v>25</v>
      </c>
      <c r="F7031" t="s">
        <v>48</v>
      </c>
      <c r="G7031" t="s">
        <v>2032</v>
      </c>
      <c r="H7031">
        <v>34.36</v>
      </c>
      <c r="I7031">
        <v>1</v>
      </c>
      <c r="J7031">
        <v>-7.3</v>
      </c>
      <c r="K7031" s="6">
        <f>J7031/H7031</f>
        <v>-0.21245634458672874</v>
      </c>
      <c r="M7031" t="str">
        <f>LEFT(C7031, SEARCH(" ", C7031) - 1)</f>
        <v>Stephanie</v>
      </c>
      <c r="N7031" t="str" cm="1">
        <f t="array" ref="N7031">_xlfn.IFS(H7031&lt;0, "LOSS", H7031&gt;1000, "GREAT", H7031&gt;500, "GOOD", H7031&gt;=100, "OKAY", H7031&lt;100, "OKAY")</f>
        <v>OKAY</v>
      </c>
    </row>
    <row r="7032" spans="1:14">
      <c r="A7032" s="2">
        <v>42807</v>
      </c>
      <c r="B7032" s="2" t="str">
        <f>TEXT(A7032,"mmmm")</f>
        <v>March</v>
      </c>
      <c r="C7032" t="s">
        <v>326</v>
      </c>
      <c r="D7032" t="s">
        <v>100</v>
      </c>
      <c r="E7032" t="s">
        <v>23</v>
      </c>
      <c r="F7032" t="s">
        <v>38</v>
      </c>
      <c r="G7032" t="s">
        <v>1589</v>
      </c>
      <c r="H7032">
        <v>30.88</v>
      </c>
      <c r="I7032">
        <v>2</v>
      </c>
      <c r="J7032">
        <v>15.44</v>
      </c>
      <c r="K7032" s="6">
        <f>J7032/H7032</f>
        <v>0.5</v>
      </c>
      <c r="M7032" t="str">
        <f>LEFT(C7032, SEARCH(" ", C7032) - 1)</f>
        <v>Shahid</v>
      </c>
      <c r="N7032" t="str" cm="1">
        <f t="array" ref="N7032">_xlfn.IFS(H7032&lt;0, "LOSS", H7032&gt;1000, "GREAT", H7032&gt;500, "GOOD", H7032&gt;=100, "OKAY", H7032&lt;100, "OKAY")</f>
        <v>OKAY</v>
      </c>
    </row>
    <row r="7033" spans="1:14">
      <c r="A7033" s="2">
        <v>42807</v>
      </c>
      <c r="B7033" s="2" t="str">
        <f>TEXT(A7033,"mmmm")</f>
        <v>March</v>
      </c>
      <c r="C7033" t="s">
        <v>326</v>
      </c>
      <c r="D7033" t="s">
        <v>100</v>
      </c>
      <c r="E7033" t="s">
        <v>23</v>
      </c>
      <c r="F7033" t="s">
        <v>36</v>
      </c>
      <c r="G7033" t="s">
        <v>2683</v>
      </c>
      <c r="H7033">
        <v>465.16</v>
      </c>
      <c r="I7033">
        <v>2</v>
      </c>
      <c r="J7033">
        <v>120.94</v>
      </c>
      <c r="K7033" s="6">
        <f>J7033/H7033</f>
        <v>0.25999656032332957</v>
      </c>
      <c r="M7033" t="str">
        <f>LEFT(C7033, SEARCH(" ", C7033) - 1)</f>
        <v>Shahid</v>
      </c>
      <c r="N7033" t="str" cm="1">
        <f t="array" ref="N7033">_xlfn.IFS(H7033&lt;0, "LOSS", H7033&gt;1000, "GREAT", H7033&gt;500, "GOOD", H7033&gt;=100, "OKAY", H7033&lt;100, "OKAY")</f>
        <v>OKAY</v>
      </c>
    </row>
    <row r="7034" spans="1:14">
      <c r="A7034" s="2">
        <v>42807</v>
      </c>
      <c r="B7034" s="2" t="str">
        <f>TEXT(A7034,"mmmm")</f>
        <v>March</v>
      </c>
      <c r="C7034" t="s">
        <v>326</v>
      </c>
      <c r="D7034" t="s">
        <v>100</v>
      </c>
      <c r="E7034" t="s">
        <v>23</v>
      </c>
      <c r="F7034" t="s">
        <v>47</v>
      </c>
      <c r="G7034" t="s">
        <v>2724</v>
      </c>
      <c r="H7034">
        <v>27.12</v>
      </c>
      <c r="I7034">
        <v>4</v>
      </c>
      <c r="J7034">
        <v>12.48</v>
      </c>
      <c r="K7034" s="6">
        <f>J7034/H7034</f>
        <v>0.46017699115044247</v>
      </c>
      <c r="M7034" t="str">
        <f>LEFT(C7034, SEARCH(" ", C7034) - 1)</f>
        <v>Shahid</v>
      </c>
      <c r="N7034" t="str" cm="1">
        <f t="array" ref="N7034">_xlfn.IFS(H7034&lt;0, "LOSS", H7034&gt;1000, "GREAT", H7034&gt;500, "GOOD", H7034&gt;=100, "OKAY", H7034&lt;100, "OKAY")</f>
        <v>OKAY</v>
      </c>
    </row>
    <row r="7035" spans="1:14">
      <c r="A7035" s="2">
        <v>42807</v>
      </c>
      <c r="B7035" s="2" t="str">
        <f>TEXT(A7035,"mmmm")</f>
        <v>March</v>
      </c>
      <c r="C7035" t="s">
        <v>2506</v>
      </c>
      <c r="D7035" t="s">
        <v>177</v>
      </c>
      <c r="E7035" t="s">
        <v>23</v>
      </c>
      <c r="F7035" t="s">
        <v>38</v>
      </c>
      <c r="G7035" t="s">
        <v>747</v>
      </c>
      <c r="H7035">
        <v>174.3</v>
      </c>
      <c r="I7035">
        <v>3</v>
      </c>
      <c r="J7035">
        <v>81.92</v>
      </c>
      <c r="K7035" s="6">
        <f>J7035/H7035</f>
        <v>0.46999426276534706</v>
      </c>
      <c r="M7035" t="str">
        <f>LEFT(C7035, SEARCH(" ", C7035) - 1)</f>
        <v>Joy</v>
      </c>
      <c r="N7035" t="str" cm="1">
        <f t="array" ref="N7035">_xlfn.IFS(H7035&lt;0, "LOSS", H7035&gt;1000, "GREAT", H7035&gt;500, "GOOD", H7035&gt;=100, "OKAY", H7035&lt;100, "OKAY")</f>
        <v>OKAY</v>
      </c>
    </row>
    <row r="7036" spans="1:14">
      <c r="A7036" s="2">
        <v>42807</v>
      </c>
      <c r="B7036" s="2" t="str">
        <f>TEXT(A7036,"mmmm")</f>
        <v>March</v>
      </c>
      <c r="C7036" t="s">
        <v>2397</v>
      </c>
      <c r="D7036" t="s">
        <v>24</v>
      </c>
      <c r="E7036" t="s">
        <v>25</v>
      </c>
      <c r="F7036" t="s">
        <v>48</v>
      </c>
      <c r="G7036" t="s">
        <v>1829</v>
      </c>
      <c r="H7036">
        <v>299.89999999999998</v>
      </c>
      <c r="I7036">
        <v>2</v>
      </c>
      <c r="J7036">
        <v>74.98</v>
      </c>
      <c r="K7036" s="6">
        <f>J7036/H7036</f>
        <v>0.2500166722240747</v>
      </c>
      <c r="M7036" t="str">
        <f>LEFT(C7036, SEARCH(" ", C7036) - 1)</f>
        <v>Meg</v>
      </c>
      <c r="N7036" t="str" cm="1">
        <f t="array" ref="N7036">_xlfn.IFS(H7036&lt;0, "LOSS", H7036&gt;1000, "GREAT", H7036&gt;500, "GOOD", H7036&gt;=100, "OKAY", H7036&lt;100, "OKAY")</f>
        <v>OKAY</v>
      </c>
    </row>
    <row r="7037" spans="1:14">
      <c r="A7037" s="2">
        <v>42807</v>
      </c>
      <c r="B7037" s="2" t="str">
        <f>TEXT(A7037,"mmmm")</f>
        <v>March</v>
      </c>
      <c r="C7037" t="s">
        <v>574</v>
      </c>
      <c r="D7037" t="s">
        <v>29</v>
      </c>
      <c r="E7037" t="s">
        <v>25</v>
      </c>
      <c r="F7037" t="s">
        <v>48</v>
      </c>
      <c r="G7037" t="s">
        <v>344</v>
      </c>
      <c r="H7037">
        <v>7.99</v>
      </c>
      <c r="I7037">
        <v>1</v>
      </c>
      <c r="J7037">
        <v>2.6</v>
      </c>
      <c r="K7037" s="6">
        <f>J7037/H7037</f>
        <v>0.32540675844806005</v>
      </c>
      <c r="M7037" t="str">
        <f>LEFT(C7037, SEARCH(" ", C7037) - 1)</f>
        <v>Frank</v>
      </c>
      <c r="N7037" t="str" cm="1">
        <f t="array" ref="N7037">_xlfn.IFS(H7037&lt;0, "LOSS", H7037&gt;1000, "GREAT", H7037&gt;500, "GOOD", H7037&gt;=100, "OKAY", H7037&lt;100, "OKAY")</f>
        <v>OKAY</v>
      </c>
    </row>
    <row r="7038" spans="1:14">
      <c r="A7038" s="2">
        <v>42808</v>
      </c>
      <c r="B7038" s="2" t="str">
        <f>TEXT(A7038,"mmmm")</f>
        <v>March</v>
      </c>
      <c r="C7038" t="s">
        <v>1358</v>
      </c>
      <c r="D7038" t="s">
        <v>29</v>
      </c>
      <c r="E7038" t="s">
        <v>25</v>
      </c>
      <c r="F7038" t="s">
        <v>48</v>
      </c>
      <c r="G7038" t="s">
        <v>1913</v>
      </c>
      <c r="H7038">
        <v>49.62</v>
      </c>
      <c r="I7038">
        <v>2</v>
      </c>
      <c r="J7038">
        <v>4.96</v>
      </c>
      <c r="K7038" s="6">
        <f>J7038/H7038</f>
        <v>9.9959693671906491E-2</v>
      </c>
      <c r="M7038" t="str">
        <f>LEFT(C7038, SEARCH(" ", C7038) - 1)</f>
        <v>Brad</v>
      </c>
      <c r="N7038" t="str" cm="1">
        <f t="array" ref="N7038">_xlfn.IFS(H7038&lt;0, "LOSS", H7038&gt;1000, "GREAT", H7038&gt;500, "GOOD", H7038&gt;=100, "OKAY", H7038&lt;100, "OKAY")</f>
        <v>OKAY</v>
      </c>
    </row>
    <row r="7039" spans="1:14">
      <c r="A7039" s="2">
        <v>42810</v>
      </c>
      <c r="B7039" s="2" t="str">
        <f>TEXT(A7039,"mmmm")</f>
        <v>March</v>
      </c>
      <c r="C7039" t="s">
        <v>582</v>
      </c>
      <c r="D7039" t="s">
        <v>28</v>
      </c>
      <c r="E7039" t="s">
        <v>23</v>
      </c>
      <c r="F7039" t="s">
        <v>47</v>
      </c>
      <c r="G7039" t="s">
        <v>1809</v>
      </c>
      <c r="H7039">
        <v>6.48</v>
      </c>
      <c r="I7039">
        <v>1</v>
      </c>
      <c r="J7039">
        <v>3.11</v>
      </c>
      <c r="K7039" s="6">
        <f>J7039/H7039</f>
        <v>0.47993827160493824</v>
      </c>
      <c r="M7039" t="str">
        <f>LEFT(C7039, SEARCH(" ", C7039) - 1)</f>
        <v>Valerie</v>
      </c>
      <c r="N7039" t="str" cm="1">
        <f t="array" ref="N7039">_xlfn.IFS(H7039&lt;0, "LOSS", H7039&gt;1000, "GREAT", H7039&gt;500, "GOOD", H7039&gt;=100, "OKAY", H7039&lt;100, "OKAY")</f>
        <v>OKAY</v>
      </c>
    </row>
    <row r="7040" spans="1:14">
      <c r="A7040" s="2">
        <v>42810</v>
      </c>
      <c r="B7040" s="2" t="str">
        <f>TEXT(A7040,"mmmm")</f>
        <v>March</v>
      </c>
      <c r="C7040" t="s">
        <v>582</v>
      </c>
      <c r="D7040" t="s">
        <v>28</v>
      </c>
      <c r="E7040" t="s">
        <v>23</v>
      </c>
      <c r="F7040" t="s">
        <v>49</v>
      </c>
      <c r="G7040" t="s">
        <v>544</v>
      </c>
      <c r="H7040">
        <v>46.51</v>
      </c>
      <c r="I7040">
        <v>1</v>
      </c>
      <c r="J7040">
        <v>1.86</v>
      </c>
      <c r="K7040" s="6">
        <f>J7040/H7040</f>
        <v>3.9991399698989467E-2</v>
      </c>
      <c r="M7040" t="str">
        <f>LEFT(C7040, SEARCH(" ", C7040) - 1)</f>
        <v>Valerie</v>
      </c>
      <c r="N7040" t="str" cm="1">
        <f t="array" ref="N7040">_xlfn.IFS(H7040&lt;0, "LOSS", H7040&gt;1000, "GREAT", H7040&gt;500, "GOOD", H7040&gt;=100, "OKAY", H7040&lt;100, "OKAY")</f>
        <v>OKAY</v>
      </c>
    </row>
    <row r="7041" spans="1:14">
      <c r="A7041" s="2">
        <v>42810</v>
      </c>
      <c r="B7041" s="2" t="str">
        <f>TEXT(A7041,"mmmm")</f>
        <v>March</v>
      </c>
      <c r="C7041" t="s">
        <v>582</v>
      </c>
      <c r="D7041" t="s">
        <v>28</v>
      </c>
      <c r="E7041" t="s">
        <v>25</v>
      </c>
      <c r="F7041" t="s">
        <v>48</v>
      </c>
      <c r="G7041" t="s">
        <v>2221</v>
      </c>
      <c r="H7041">
        <v>659.98</v>
      </c>
      <c r="I7041">
        <v>3</v>
      </c>
      <c r="J7041">
        <v>49.5</v>
      </c>
      <c r="K7041" s="6">
        <f>J7041/H7041</f>
        <v>7.5002272796145339E-2</v>
      </c>
      <c r="M7041" t="str">
        <f>LEFT(C7041, SEARCH(" ", C7041) - 1)</f>
        <v>Valerie</v>
      </c>
      <c r="N7041" t="str" cm="1">
        <f t="array" ref="N7041">_xlfn.IFS(H7041&lt;0, "LOSS", H7041&gt;1000, "GREAT", H7041&gt;500, "GOOD", H7041&gt;=100, "OKAY", H7041&lt;100, "OKAY")</f>
        <v>GOOD</v>
      </c>
    </row>
    <row r="7042" spans="1:14">
      <c r="A7042" s="2">
        <v>42810</v>
      </c>
      <c r="B7042" s="2" t="str">
        <f>TEXT(A7042,"mmmm")</f>
        <v>March</v>
      </c>
      <c r="C7042" t="s">
        <v>1180</v>
      </c>
      <c r="D7042" t="s">
        <v>30</v>
      </c>
      <c r="E7042" t="s">
        <v>25</v>
      </c>
      <c r="F7042" t="s">
        <v>48</v>
      </c>
      <c r="G7042" t="s">
        <v>829</v>
      </c>
      <c r="H7042">
        <v>445.44</v>
      </c>
      <c r="I7042">
        <v>8</v>
      </c>
      <c r="J7042">
        <v>-81.66</v>
      </c>
      <c r="K7042" s="6">
        <f>J7042/H7042</f>
        <v>-0.18332435344827586</v>
      </c>
      <c r="M7042" t="str">
        <f>LEFT(C7042, SEARCH(" ", C7042) - 1)</f>
        <v>Matthew</v>
      </c>
      <c r="N7042" t="str" cm="1">
        <f t="array" ref="N7042">_xlfn.IFS(H7042&lt;0, "LOSS", H7042&gt;1000, "GREAT", H7042&gt;500, "GOOD", H7042&gt;=100, "OKAY", H7042&lt;100, "OKAY")</f>
        <v>OKAY</v>
      </c>
    </row>
    <row r="7043" spans="1:14">
      <c r="A7043" s="2">
        <v>42810</v>
      </c>
      <c r="B7043" s="2" t="str">
        <f>TEXT(A7043,"mmmm")</f>
        <v>March</v>
      </c>
      <c r="C7043" t="s">
        <v>1756</v>
      </c>
      <c r="D7043" t="s">
        <v>30</v>
      </c>
      <c r="E7043" t="s">
        <v>25</v>
      </c>
      <c r="F7043" t="s">
        <v>48</v>
      </c>
      <c r="G7043" t="s">
        <v>2130</v>
      </c>
      <c r="H7043">
        <v>44.38</v>
      </c>
      <c r="I7043">
        <v>2</v>
      </c>
      <c r="J7043">
        <v>-7.4</v>
      </c>
      <c r="K7043" s="6">
        <f>J7043/H7043</f>
        <v>-0.16674177557458314</v>
      </c>
      <c r="M7043" t="str">
        <f>LEFT(C7043, SEARCH(" ", C7043) - 1)</f>
        <v>Susan</v>
      </c>
      <c r="N7043" t="str" cm="1">
        <f t="array" ref="N7043">_xlfn.IFS(H7043&lt;0, "LOSS", H7043&gt;1000, "GREAT", H7043&gt;500, "GOOD", H7043&gt;=100, "OKAY", H7043&lt;100, "OKAY")</f>
        <v>OKAY</v>
      </c>
    </row>
    <row r="7044" spans="1:14">
      <c r="A7044" s="2">
        <v>42810</v>
      </c>
      <c r="B7044" s="2" t="str">
        <f>TEXT(A7044,"mmmm")</f>
        <v>March</v>
      </c>
      <c r="C7044" t="s">
        <v>1756</v>
      </c>
      <c r="D7044" t="s">
        <v>30</v>
      </c>
      <c r="E7044" t="s">
        <v>21</v>
      </c>
      <c r="F7044" t="s">
        <v>44</v>
      </c>
      <c r="G7044" t="s">
        <v>2371</v>
      </c>
      <c r="H7044">
        <v>51.26</v>
      </c>
      <c r="I7044">
        <v>6</v>
      </c>
      <c r="J7044">
        <v>7.69</v>
      </c>
      <c r="K7044" s="6">
        <f>J7044/H7044</f>
        <v>0.15001950838860711</v>
      </c>
      <c r="M7044" t="str">
        <f>LEFT(C7044, SEARCH(" ", C7044) - 1)</f>
        <v>Susan</v>
      </c>
      <c r="N7044" t="str" cm="1">
        <f t="array" ref="N7044">_xlfn.IFS(H7044&lt;0, "LOSS", H7044&gt;1000, "GREAT", H7044&gt;500, "GOOD", H7044&gt;=100, "OKAY", H7044&lt;100, "OKAY")</f>
        <v>OKAY</v>
      </c>
    </row>
    <row r="7045" spans="1:14">
      <c r="A7045" s="2">
        <v>42810</v>
      </c>
      <c r="B7045" s="2" t="str">
        <f>TEXT(A7045,"mmmm")</f>
        <v>March</v>
      </c>
      <c r="C7045" t="s">
        <v>1756</v>
      </c>
      <c r="D7045" t="s">
        <v>30</v>
      </c>
      <c r="E7045" t="s">
        <v>23</v>
      </c>
      <c r="F7045" t="s">
        <v>38</v>
      </c>
      <c r="G7045" t="s">
        <v>1450</v>
      </c>
      <c r="H7045">
        <v>5.19</v>
      </c>
      <c r="I7045">
        <v>3</v>
      </c>
      <c r="J7045">
        <v>-3.46</v>
      </c>
      <c r="K7045" s="6">
        <f>J7045/H7045</f>
        <v>-0.66666666666666663</v>
      </c>
      <c r="M7045" t="str">
        <f>LEFT(C7045, SEARCH(" ", C7045) - 1)</f>
        <v>Susan</v>
      </c>
      <c r="N7045" t="str" cm="1">
        <f t="array" ref="N7045">_xlfn.IFS(H7045&lt;0, "LOSS", H7045&gt;1000, "GREAT", H7045&gt;500, "GOOD", H7045&gt;=100, "OKAY", H7045&lt;100, "OKAY")</f>
        <v>OKAY</v>
      </c>
    </row>
    <row r="7046" spans="1:14">
      <c r="A7046" s="2">
        <v>42810</v>
      </c>
      <c r="B7046" s="2" t="str">
        <f>TEXT(A7046,"mmmm")</f>
        <v>March</v>
      </c>
      <c r="C7046" t="s">
        <v>1756</v>
      </c>
      <c r="D7046" t="s">
        <v>30</v>
      </c>
      <c r="E7046" t="s">
        <v>25</v>
      </c>
      <c r="F7046" t="s">
        <v>35</v>
      </c>
      <c r="G7046" t="s">
        <v>1159</v>
      </c>
      <c r="H7046">
        <v>159.97999999999999</v>
      </c>
      <c r="I7046">
        <v>2</v>
      </c>
      <c r="J7046">
        <v>44</v>
      </c>
      <c r="K7046" s="6">
        <f>J7046/H7046</f>
        <v>0.2750343792974122</v>
      </c>
      <c r="M7046" t="str">
        <f>LEFT(C7046, SEARCH(" ", C7046) - 1)</f>
        <v>Susan</v>
      </c>
      <c r="N7046" t="str" cm="1">
        <f t="array" ref="N7046">_xlfn.IFS(H7046&lt;0, "LOSS", H7046&gt;1000, "GREAT", H7046&gt;500, "GOOD", H7046&gt;=100, "OKAY", H7046&lt;100, "OKAY")</f>
        <v>OKAY</v>
      </c>
    </row>
    <row r="7047" spans="1:14">
      <c r="A7047" s="2">
        <v>42810</v>
      </c>
      <c r="B7047" s="2" t="str">
        <f>TEXT(A7047,"mmmm")</f>
        <v>March</v>
      </c>
      <c r="C7047" t="s">
        <v>1756</v>
      </c>
      <c r="D7047" t="s">
        <v>30</v>
      </c>
      <c r="E7047" t="s">
        <v>23</v>
      </c>
      <c r="F7047" t="s">
        <v>49</v>
      </c>
      <c r="G7047" t="s">
        <v>1440</v>
      </c>
      <c r="H7047">
        <v>54.22</v>
      </c>
      <c r="I7047">
        <v>2</v>
      </c>
      <c r="J7047">
        <v>3.39</v>
      </c>
      <c r="K7047" s="6">
        <f>J7047/H7047</f>
        <v>6.2523054223533756E-2</v>
      </c>
      <c r="M7047" t="str">
        <f>LEFT(C7047, SEARCH(" ", C7047) - 1)</f>
        <v>Susan</v>
      </c>
      <c r="N7047" t="str" cm="1">
        <f t="array" ref="N7047">_xlfn.IFS(H7047&lt;0, "LOSS", H7047&gt;1000, "GREAT", H7047&gt;500, "GOOD", H7047&gt;=100, "OKAY", H7047&lt;100, "OKAY")</f>
        <v>OKAY</v>
      </c>
    </row>
    <row r="7048" spans="1:14">
      <c r="A7048" s="2">
        <v>42810</v>
      </c>
      <c r="B7048" s="2" t="str">
        <f>TEXT(A7048,"mmmm")</f>
        <v>March</v>
      </c>
      <c r="C7048" t="s">
        <v>2320</v>
      </c>
      <c r="D7048" t="s">
        <v>22</v>
      </c>
      <c r="E7048" t="s">
        <v>23</v>
      </c>
      <c r="F7048" t="s">
        <v>49</v>
      </c>
      <c r="G7048" t="s">
        <v>1464</v>
      </c>
      <c r="H7048">
        <v>310.12</v>
      </c>
      <c r="I7048">
        <v>2</v>
      </c>
      <c r="J7048">
        <v>80.63</v>
      </c>
      <c r="K7048" s="6">
        <f>J7048/H7048</f>
        <v>0.25999613053011733</v>
      </c>
      <c r="M7048" t="str">
        <f>LEFT(C7048, SEARCH(" ", C7048) - 1)</f>
        <v>Ken</v>
      </c>
      <c r="N7048" t="str" cm="1">
        <f t="array" ref="N7048">_xlfn.IFS(H7048&lt;0, "LOSS", H7048&gt;1000, "GREAT", H7048&gt;500, "GOOD", H7048&gt;=100, "OKAY", H7048&lt;100, "OKAY")</f>
        <v>OKAY</v>
      </c>
    </row>
    <row r="7049" spans="1:14">
      <c r="A7049" s="2">
        <v>42810</v>
      </c>
      <c r="B7049" s="2" t="str">
        <f>TEXT(A7049,"mmmm")</f>
        <v>March</v>
      </c>
      <c r="C7049" t="s">
        <v>2320</v>
      </c>
      <c r="D7049" t="s">
        <v>22</v>
      </c>
      <c r="E7049" t="s">
        <v>23</v>
      </c>
      <c r="F7049" t="s">
        <v>38</v>
      </c>
      <c r="G7049" t="s">
        <v>2006</v>
      </c>
      <c r="H7049">
        <v>70.459999999999994</v>
      </c>
      <c r="I7049">
        <v>6</v>
      </c>
      <c r="J7049">
        <v>22.9</v>
      </c>
      <c r="K7049" s="6">
        <f>J7049/H7049</f>
        <v>0.32500709622480839</v>
      </c>
      <c r="M7049" t="str">
        <f>LEFT(C7049, SEARCH(" ", C7049) - 1)</f>
        <v>Ken</v>
      </c>
      <c r="N7049" t="str" cm="1">
        <f t="array" ref="N7049">_xlfn.IFS(H7049&lt;0, "LOSS", H7049&gt;1000, "GREAT", H7049&gt;500, "GOOD", H7049&gt;=100, "OKAY", H7049&lt;100, "OKAY")</f>
        <v>OKAY</v>
      </c>
    </row>
    <row r="7050" spans="1:14">
      <c r="A7050" s="2">
        <v>42810</v>
      </c>
      <c r="B7050" s="2" t="str">
        <f>TEXT(A7050,"mmmm")</f>
        <v>March</v>
      </c>
      <c r="C7050" t="s">
        <v>2320</v>
      </c>
      <c r="D7050" t="s">
        <v>22</v>
      </c>
      <c r="E7050" t="s">
        <v>23</v>
      </c>
      <c r="F7050" t="s">
        <v>38</v>
      </c>
      <c r="G7050" t="s">
        <v>1729</v>
      </c>
      <c r="H7050">
        <v>19.68</v>
      </c>
      <c r="I7050">
        <v>5</v>
      </c>
      <c r="J7050">
        <v>6.89</v>
      </c>
      <c r="K7050" s="6">
        <f>J7050/H7050</f>
        <v>0.35010162601626016</v>
      </c>
      <c r="M7050" t="str">
        <f>LEFT(C7050, SEARCH(" ", C7050) - 1)</f>
        <v>Ken</v>
      </c>
      <c r="N7050" t="str" cm="1">
        <f t="array" ref="N7050">_xlfn.IFS(H7050&lt;0, "LOSS", H7050&gt;1000, "GREAT", H7050&gt;500, "GOOD", H7050&gt;=100, "OKAY", H7050&lt;100, "OKAY")</f>
        <v>OKAY</v>
      </c>
    </row>
    <row r="7051" spans="1:14">
      <c r="A7051" s="2">
        <v>42810</v>
      </c>
      <c r="B7051" s="2" t="str">
        <f>TEXT(A7051,"mmmm")</f>
        <v>March</v>
      </c>
      <c r="C7051" t="s">
        <v>2320</v>
      </c>
      <c r="D7051" t="s">
        <v>22</v>
      </c>
      <c r="E7051" t="s">
        <v>23</v>
      </c>
      <c r="F7051" t="s">
        <v>36</v>
      </c>
      <c r="G7051" t="s">
        <v>411</v>
      </c>
      <c r="H7051">
        <v>140.66999999999999</v>
      </c>
      <c r="I7051">
        <v>3</v>
      </c>
      <c r="J7051">
        <v>54.86</v>
      </c>
      <c r="K7051" s="6">
        <f>J7051/H7051</f>
        <v>0.38999075851283149</v>
      </c>
      <c r="M7051" t="str">
        <f>LEFT(C7051, SEARCH(" ", C7051) - 1)</f>
        <v>Ken</v>
      </c>
      <c r="N7051" t="str" cm="1">
        <f t="array" ref="N7051">_xlfn.IFS(H7051&lt;0, "LOSS", H7051&gt;1000, "GREAT", H7051&gt;500, "GOOD", H7051&gt;=100, "OKAY", H7051&lt;100, "OKAY")</f>
        <v>OKAY</v>
      </c>
    </row>
    <row r="7052" spans="1:14">
      <c r="A7052" s="2">
        <v>42811</v>
      </c>
      <c r="B7052" s="2" t="str">
        <f>TEXT(A7052,"mmmm")</f>
        <v>March</v>
      </c>
      <c r="C7052" t="s">
        <v>355</v>
      </c>
      <c r="D7052" t="s">
        <v>22</v>
      </c>
      <c r="E7052" t="s">
        <v>23</v>
      </c>
      <c r="F7052" t="s">
        <v>38</v>
      </c>
      <c r="G7052" t="s">
        <v>2319</v>
      </c>
      <c r="H7052">
        <v>17.46</v>
      </c>
      <c r="I7052">
        <v>2</v>
      </c>
      <c r="J7052">
        <v>5.89</v>
      </c>
      <c r="K7052" s="6">
        <f>J7052/H7052</f>
        <v>0.33734249713631154</v>
      </c>
      <c r="M7052" t="str">
        <f>LEFT(C7052, SEARCH(" ", C7052) - 1)</f>
        <v>Clay</v>
      </c>
      <c r="N7052" t="str" cm="1">
        <f t="array" ref="N7052">_xlfn.IFS(H7052&lt;0, "LOSS", H7052&gt;1000, "GREAT", H7052&gt;500, "GOOD", H7052&gt;=100, "OKAY", H7052&lt;100, "OKAY")</f>
        <v>OKAY</v>
      </c>
    </row>
    <row r="7053" spans="1:14">
      <c r="A7053" s="2">
        <v>42811</v>
      </c>
      <c r="B7053" s="2" t="str">
        <f>TEXT(A7053,"mmmm")</f>
        <v>March</v>
      </c>
      <c r="C7053" t="s">
        <v>2261</v>
      </c>
      <c r="D7053" t="s">
        <v>24</v>
      </c>
      <c r="E7053" t="s">
        <v>23</v>
      </c>
      <c r="F7053" t="s">
        <v>45</v>
      </c>
      <c r="G7053" t="s">
        <v>2586</v>
      </c>
      <c r="H7053">
        <v>18.75</v>
      </c>
      <c r="I7053">
        <v>5</v>
      </c>
      <c r="J7053">
        <v>9</v>
      </c>
      <c r="K7053" s="6">
        <f>J7053/H7053</f>
        <v>0.48</v>
      </c>
      <c r="M7053" t="str">
        <f>LEFT(C7053, SEARCH(" ", C7053) - 1)</f>
        <v>Denny</v>
      </c>
      <c r="N7053" t="str" cm="1">
        <f t="array" ref="N7053">_xlfn.IFS(H7053&lt;0, "LOSS", H7053&gt;1000, "GREAT", H7053&gt;500, "GOOD", H7053&gt;=100, "OKAY", H7053&lt;100, "OKAY")</f>
        <v>OKAY</v>
      </c>
    </row>
    <row r="7054" spans="1:14">
      <c r="A7054" s="2">
        <v>42811</v>
      </c>
      <c r="B7054" s="2" t="str">
        <f>TEXT(A7054,"mmmm")</f>
        <v>March</v>
      </c>
      <c r="C7054" t="s">
        <v>2261</v>
      </c>
      <c r="D7054" t="s">
        <v>24</v>
      </c>
      <c r="E7054" t="s">
        <v>25</v>
      </c>
      <c r="F7054" t="s">
        <v>48</v>
      </c>
      <c r="G7054" t="s">
        <v>1237</v>
      </c>
      <c r="H7054">
        <v>119.7</v>
      </c>
      <c r="I7054">
        <v>6</v>
      </c>
      <c r="J7054">
        <v>31.12</v>
      </c>
      <c r="K7054" s="6">
        <f>J7054/H7054</f>
        <v>0.25998329156223893</v>
      </c>
      <c r="M7054" t="str">
        <f>LEFT(C7054, SEARCH(" ", C7054) - 1)</f>
        <v>Denny</v>
      </c>
      <c r="N7054" t="str" cm="1">
        <f t="array" ref="N7054">_xlfn.IFS(H7054&lt;0, "LOSS", H7054&gt;1000, "GREAT", H7054&gt;500, "GOOD", H7054&gt;=100, "OKAY", H7054&lt;100, "OKAY")</f>
        <v>OKAY</v>
      </c>
    </row>
    <row r="7055" spans="1:14">
      <c r="A7055" s="2">
        <v>42811</v>
      </c>
      <c r="B7055" s="2" t="str">
        <f>TEXT(A7055,"mmmm")</f>
        <v>March</v>
      </c>
      <c r="C7055" t="s">
        <v>2261</v>
      </c>
      <c r="D7055" t="s">
        <v>24</v>
      </c>
      <c r="E7055" t="s">
        <v>23</v>
      </c>
      <c r="F7055" t="s">
        <v>38</v>
      </c>
      <c r="G7055" t="s">
        <v>174</v>
      </c>
      <c r="H7055">
        <v>9.14</v>
      </c>
      <c r="I7055">
        <v>3</v>
      </c>
      <c r="J7055">
        <v>3.09</v>
      </c>
      <c r="K7055" s="6">
        <f>J7055/H7055</f>
        <v>0.3380743982494529</v>
      </c>
      <c r="M7055" t="str">
        <f>LEFT(C7055, SEARCH(" ", C7055) - 1)</f>
        <v>Denny</v>
      </c>
      <c r="N7055" t="str" cm="1">
        <f t="array" ref="N7055">_xlfn.IFS(H7055&lt;0, "LOSS", H7055&gt;1000, "GREAT", H7055&gt;500, "GOOD", H7055&gt;=100, "OKAY", H7055&lt;100, "OKAY")</f>
        <v>OKAY</v>
      </c>
    </row>
    <row r="7056" spans="1:14">
      <c r="A7056" s="2">
        <v>42811</v>
      </c>
      <c r="B7056" s="2" t="str">
        <f>TEXT(A7056,"mmmm")</f>
        <v>March</v>
      </c>
      <c r="C7056" t="s">
        <v>2261</v>
      </c>
      <c r="D7056" t="s">
        <v>24</v>
      </c>
      <c r="E7056" t="s">
        <v>25</v>
      </c>
      <c r="F7056" t="s">
        <v>35</v>
      </c>
      <c r="G7056" t="s">
        <v>1250</v>
      </c>
      <c r="H7056">
        <v>57.06</v>
      </c>
      <c r="I7056">
        <v>3</v>
      </c>
      <c r="J7056">
        <v>18.260000000000002</v>
      </c>
      <c r="K7056" s="6">
        <f>J7056/H7056</f>
        <v>0.32001402032947773</v>
      </c>
      <c r="M7056" t="str">
        <f>LEFT(C7056, SEARCH(" ", C7056) - 1)</f>
        <v>Denny</v>
      </c>
      <c r="N7056" t="str" cm="1">
        <f t="array" ref="N7056">_xlfn.IFS(H7056&lt;0, "LOSS", H7056&gt;1000, "GREAT", H7056&gt;500, "GOOD", H7056&gt;=100, "OKAY", H7056&lt;100, "OKAY")</f>
        <v>OKAY</v>
      </c>
    </row>
    <row r="7057" spans="1:14">
      <c r="A7057" s="2">
        <v>42811</v>
      </c>
      <c r="B7057" s="2" t="str">
        <f>TEXT(A7057,"mmmm")</f>
        <v>March</v>
      </c>
      <c r="C7057" t="s">
        <v>2261</v>
      </c>
      <c r="D7057" t="s">
        <v>24</v>
      </c>
      <c r="E7057" t="s">
        <v>25</v>
      </c>
      <c r="F7057" t="s">
        <v>35</v>
      </c>
      <c r="G7057" t="s">
        <v>1502</v>
      </c>
      <c r="H7057">
        <v>71.599999999999994</v>
      </c>
      <c r="I7057">
        <v>8</v>
      </c>
      <c r="J7057">
        <v>13.6</v>
      </c>
      <c r="K7057" s="6">
        <f>J7057/H7057</f>
        <v>0.18994413407821231</v>
      </c>
      <c r="M7057" t="str">
        <f>LEFT(C7057, SEARCH(" ", C7057) - 1)</f>
        <v>Denny</v>
      </c>
      <c r="N7057" t="str" cm="1">
        <f t="array" ref="N7057">_xlfn.IFS(H7057&lt;0, "LOSS", H7057&gt;1000, "GREAT", H7057&gt;500, "GOOD", H7057&gt;=100, "OKAY", H7057&lt;100, "OKAY")</f>
        <v>OKAY</v>
      </c>
    </row>
    <row r="7058" spans="1:14">
      <c r="A7058" s="2">
        <v>42811</v>
      </c>
      <c r="B7058" s="2" t="str">
        <f>TEXT(A7058,"mmmm")</f>
        <v>March</v>
      </c>
      <c r="C7058" t="s">
        <v>2261</v>
      </c>
      <c r="D7058" t="s">
        <v>24</v>
      </c>
      <c r="E7058" t="s">
        <v>23</v>
      </c>
      <c r="F7058" t="s">
        <v>49</v>
      </c>
      <c r="G7058" t="s">
        <v>2099</v>
      </c>
      <c r="H7058">
        <v>107.44</v>
      </c>
      <c r="I7058">
        <v>8</v>
      </c>
      <c r="J7058">
        <v>27.93</v>
      </c>
      <c r="K7058" s="6">
        <f>J7058/H7058</f>
        <v>0.25995904690990318</v>
      </c>
      <c r="M7058" t="str">
        <f>LEFT(C7058, SEARCH(" ", C7058) - 1)</f>
        <v>Denny</v>
      </c>
      <c r="N7058" t="str" cm="1">
        <f t="array" ref="N7058">_xlfn.IFS(H7058&lt;0, "LOSS", H7058&gt;1000, "GREAT", H7058&gt;500, "GOOD", H7058&gt;=100, "OKAY", H7058&lt;100, "OKAY")</f>
        <v>OKAY</v>
      </c>
    </row>
    <row r="7059" spans="1:14">
      <c r="A7059" s="2">
        <v>42811</v>
      </c>
      <c r="B7059" s="2" t="str">
        <f>TEXT(A7059,"mmmm")</f>
        <v>March</v>
      </c>
      <c r="C7059" t="s">
        <v>2261</v>
      </c>
      <c r="D7059" t="s">
        <v>24</v>
      </c>
      <c r="E7059" t="s">
        <v>23</v>
      </c>
      <c r="F7059" t="s">
        <v>45</v>
      </c>
      <c r="G7059" t="s">
        <v>2109</v>
      </c>
      <c r="H7059">
        <v>7.31</v>
      </c>
      <c r="I7059">
        <v>1</v>
      </c>
      <c r="J7059">
        <v>3.44</v>
      </c>
      <c r="K7059" s="6">
        <f>J7059/H7059</f>
        <v>0.47058823529411764</v>
      </c>
      <c r="M7059" t="str">
        <f>LEFT(C7059, SEARCH(" ", C7059) - 1)</f>
        <v>Denny</v>
      </c>
      <c r="N7059" t="str" cm="1">
        <f t="array" ref="N7059">_xlfn.IFS(H7059&lt;0, "LOSS", H7059&gt;1000, "GREAT", H7059&gt;500, "GOOD", H7059&gt;=100, "OKAY", H7059&lt;100, "OKAY")</f>
        <v>OKAY</v>
      </c>
    </row>
    <row r="7060" spans="1:14">
      <c r="A7060" s="2">
        <v>42811</v>
      </c>
      <c r="B7060" s="2" t="str">
        <f>TEXT(A7060,"mmmm")</f>
        <v>March</v>
      </c>
      <c r="C7060" t="s">
        <v>2261</v>
      </c>
      <c r="D7060" t="s">
        <v>24</v>
      </c>
      <c r="E7060" t="s">
        <v>23</v>
      </c>
      <c r="F7060" t="s">
        <v>37</v>
      </c>
      <c r="G7060" t="s">
        <v>1609</v>
      </c>
      <c r="H7060">
        <v>59.1</v>
      </c>
      <c r="I7060">
        <v>6</v>
      </c>
      <c r="J7060">
        <v>22.46</v>
      </c>
      <c r="K7060" s="6">
        <f>J7060/H7060</f>
        <v>0.38003384094754655</v>
      </c>
      <c r="M7060" t="str">
        <f>LEFT(C7060, SEARCH(" ", C7060) - 1)</f>
        <v>Denny</v>
      </c>
      <c r="N7060" t="str" cm="1">
        <f t="array" ref="N7060">_xlfn.IFS(H7060&lt;0, "LOSS", H7060&gt;1000, "GREAT", H7060&gt;500, "GOOD", H7060&gt;=100, "OKAY", H7060&lt;100, "OKAY")</f>
        <v>OKAY</v>
      </c>
    </row>
    <row r="7061" spans="1:14">
      <c r="A7061" s="2">
        <v>42811</v>
      </c>
      <c r="B7061" s="2" t="str">
        <f>TEXT(A7061,"mmmm")</f>
        <v>March</v>
      </c>
      <c r="C7061" t="s">
        <v>2261</v>
      </c>
      <c r="D7061" t="s">
        <v>24</v>
      </c>
      <c r="E7061" t="s">
        <v>23</v>
      </c>
      <c r="F7061" t="s">
        <v>49</v>
      </c>
      <c r="G7061" t="s">
        <v>554</v>
      </c>
      <c r="H7061">
        <v>46.53</v>
      </c>
      <c r="I7061">
        <v>3</v>
      </c>
      <c r="J7061">
        <v>12.1</v>
      </c>
      <c r="K7061" s="6">
        <f>J7061/H7061</f>
        <v>0.26004728132387706</v>
      </c>
      <c r="M7061" t="str">
        <f>LEFT(C7061, SEARCH(" ", C7061) - 1)</f>
        <v>Denny</v>
      </c>
      <c r="N7061" t="str" cm="1">
        <f t="array" ref="N7061">_xlfn.IFS(H7061&lt;0, "LOSS", H7061&gt;1000, "GREAT", H7061&gt;500, "GOOD", H7061&gt;=100, "OKAY", H7061&lt;100, "OKAY")</f>
        <v>OKAY</v>
      </c>
    </row>
    <row r="7062" spans="1:14">
      <c r="A7062" s="2">
        <v>42811</v>
      </c>
      <c r="B7062" s="2" t="str">
        <f>TEXT(A7062,"mmmm")</f>
        <v>March</v>
      </c>
      <c r="C7062" t="s">
        <v>2266</v>
      </c>
      <c r="D7062" t="s">
        <v>26</v>
      </c>
      <c r="E7062" t="s">
        <v>23</v>
      </c>
      <c r="F7062" t="s">
        <v>38</v>
      </c>
      <c r="G7062" t="s">
        <v>2304</v>
      </c>
      <c r="H7062">
        <v>13.78</v>
      </c>
      <c r="I7062">
        <v>6</v>
      </c>
      <c r="J7062">
        <v>-22.04</v>
      </c>
      <c r="K7062" s="6">
        <f>J7062/H7062</f>
        <v>-1.5994194484760522</v>
      </c>
      <c r="M7062" t="str">
        <f>LEFT(C7062, SEARCH(" ", C7062) - 1)</f>
        <v>Philisse</v>
      </c>
      <c r="N7062" t="str" cm="1">
        <f t="array" ref="N7062">_xlfn.IFS(H7062&lt;0, "LOSS", H7062&gt;1000, "GREAT", H7062&gt;500, "GOOD", H7062&gt;=100, "OKAY", H7062&lt;100, "OKAY")</f>
        <v>OKAY</v>
      </c>
    </row>
    <row r="7063" spans="1:14">
      <c r="A7063" s="2">
        <v>42811</v>
      </c>
      <c r="B7063" s="2" t="str">
        <f>TEXT(A7063,"mmmm")</f>
        <v>March</v>
      </c>
      <c r="C7063" t="s">
        <v>2266</v>
      </c>
      <c r="D7063" t="s">
        <v>26</v>
      </c>
      <c r="E7063" t="s">
        <v>23</v>
      </c>
      <c r="F7063" t="s">
        <v>47</v>
      </c>
      <c r="G7063" t="s">
        <v>1388</v>
      </c>
      <c r="H7063">
        <v>10.27</v>
      </c>
      <c r="I7063">
        <v>3</v>
      </c>
      <c r="J7063">
        <v>3.21</v>
      </c>
      <c r="K7063" s="6">
        <f>J7063/H7063</f>
        <v>0.31256085686465435</v>
      </c>
      <c r="M7063" t="str">
        <f>LEFT(C7063, SEARCH(" ", C7063) - 1)</f>
        <v>Philisse</v>
      </c>
      <c r="N7063" t="str" cm="1">
        <f t="array" ref="N7063">_xlfn.IFS(H7063&lt;0, "LOSS", H7063&gt;1000, "GREAT", H7063&gt;500, "GOOD", H7063&gt;=100, "OKAY", H7063&lt;100, "OKAY")</f>
        <v>OKAY</v>
      </c>
    </row>
    <row r="7064" spans="1:14">
      <c r="A7064" s="2">
        <v>42811</v>
      </c>
      <c r="B7064" s="2" t="str">
        <f>TEXT(A7064,"mmmm")</f>
        <v>March</v>
      </c>
      <c r="C7064" t="s">
        <v>1126</v>
      </c>
      <c r="D7064" t="s">
        <v>185</v>
      </c>
      <c r="E7064" t="s">
        <v>23</v>
      </c>
      <c r="F7064" t="s">
        <v>45</v>
      </c>
      <c r="G7064" t="s">
        <v>2288</v>
      </c>
      <c r="H7064">
        <v>4.6100000000000003</v>
      </c>
      <c r="I7064">
        <v>2</v>
      </c>
      <c r="J7064">
        <v>1.67</v>
      </c>
      <c r="K7064" s="6">
        <f>J7064/H7064</f>
        <v>0.3622559652928416</v>
      </c>
      <c r="M7064" t="str">
        <f>LEFT(C7064, SEARCH(" ", C7064) - 1)</f>
        <v>Ann</v>
      </c>
      <c r="N7064" t="str" cm="1">
        <f t="array" ref="N7064">_xlfn.IFS(H7064&lt;0, "LOSS", H7064&gt;1000, "GREAT", H7064&gt;500, "GOOD", H7064&gt;=100, "OKAY", H7064&lt;100, "OKAY")</f>
        <v>OKAY</v>
      </c>
    </row>
    <row r="7065" spans="1:14">
      <c r="A7065" s="2">
        <v>42812</v>
      </c>
      <c r="B7065" s="2" t="str">
        <f>TEXT(A7065,"mmmm")</f>
        <v>March</v>
      </c>
      <c r="C7065" t="s">
        <v>2708</v>
      </c>
      <c r="D7065" t="s">
        <v>26</v>
      </c>
      <c r="E7065" t="s">
        <v>23</v>
      </c>
      <c r="F7065" t="s">
        <v>36</v>
      </c>
      <c r="G7065" t="s">
        <v>2002</v>
      </c>
      <c r="H7065">
        <v>2.69</v>
      </c>
      <c r="I7065">
        <v>3</v>
      </c>
      <c r="J7065">
        <v>-7.39</v>
      </c>
      <c r="K7065" s="6">
        <f>J7065/H7065</f>
        <v>-2.7472118959107807</v>
      </c>
      <c r="M7065" t="str">
        <f>LEFT(C7065, SEARCH(" ", C7065) - 1)</f>
        <v>Carol</v>
      </c>
      <c r="N7065" t="str" cm="1">
        <f t="array" ref="N7065">_xlfn.IFS(H7065&lt;0, "LOSS", H7065&gt;1000, "GREAT", H7065&gt;500, "GOOD", H7065&gt;=100, "OKAY", H7065&lt;100, "OKAY")</f>
        <v>OKAY</v>
      </c>
    </row>
    <row r="7066" spans="1:14">
      <c r="A7066" s="2">
        <v>42812</v>
      </c>
      <c r="B7066" s="2" t="str">
        <f>TEXT(A7066,"mmmm")</f>
        <v>March</v>
      </c>
      <c r="C7066" t="s">
        <v>2708</v>
      </c>
      <c r="D7066" t="s">
        <v>26</v>
      </c>
      <c r="E7066" t="s">
        <v>25</v>
      </c>
      <c r="F7066" t="s">
        <v>35</v>
      </c>
      <c r="G7066" t="s">
        <v>1958</v>
      </c>
      <c r="H7066">
        <v>27.82</v>
      </c>
      <c r="I7066">
        <v>3</v>
      </c>
      <c r="J7066">
        <v>4.5199999999999996</v>
      </c>
      <c r="K7066" s="6">
        <f>J7066/H7066</f>
        <v>0.16247304097771387</v>
      </c>
      <c r="M7066" t="str">
        <f>LEFT(C7066, SEARCH(" ", C7066) - 1)</f>
        <v>Carol</v>
      </c>
      <c r="N7066" t="str" cm="1">
        <f t="array" ref="N7066">_xlfn.IFS(H7066&lt;0, "LOSS", H7066&gt;1000, "GREAT", H7066&gt;500, "GOOD", H7066&gt;=100, "OKAY", H7066&lt;100, "OKAY")</f>
        <v>OKAY</v>
      </c>
    </row>
    <row r="7067" spans="1:14">
      <c r="A7067" s="2">
        <v>42812</v>
      </c>
      <c r="B7067" s="2" t="str">
        <f>TEXT(A7067,"mmmm")</f>
        <v>March</v>
      </c>
      <c r="C7067" t="s">
        <v>2708</v>
      </c>
      <c r="D7067" t="s">
        <v>26</v>
      </c>
      <c r="E7067" t="s">
        <v>21</v>
      </c>
      <c r="F7067" t="s">
        <v>44</v>
      </c>
      <c r="G7067" t="s">
        <v>1737</v>
      </c>
      <c r="H7067">
        <v>82.52</v>
      </c>
      <c r="I7067">
        <v>3</v>
      </c>
      <c r="J7067">
        <v>-41.26</v>
      </c>
      <c r="K7067" s="6">
        <f>J7067/H7067</f>
        <v>-0.5</v>
      </c>
      <c r="M7067" t="str">
        <f>LEFT(C7067, SEARCH(" ", C7067) - 1)</f>
        <v>Carol</v>
      </c>
      <c r="N7067" t="str" cm="1">
        <f t="array" ref="N7067">_xlfn.IFS(H7067&lt;0, "LOSS", H7067&gt;1000, "GREAT", H7067&gt;500, "GOOD", H7067&gt;=100, "OKAY", H7067&lt;100, "OKAY")</f>
        <v>OKAY</v>
      </c>
    </row>
    <row r="7068" spans="1:14">
      <c r="A7068" s="2">
        <v>42812</v>
      </c>
      <c r="B7068" s="2" t="str">
        <f>TEXT(A7068,"mmmm")</f>
        <v>March</v>
      </c>
      <c r="C7068" t="s">
        <v>2708</v>
      </c>
      <c r="D7068" t="s">
        <v>26</v>
      </c>
      <c r="E7068" t="s">
        <v>23</v>
      </c>
      <c r="F7068" t="s">
        <v>38</v>
      </c>
      <c r="G7068" t="s">
        <v>86</v>
      </c>
      <c r="H7068">
        <v>182.99</v>
      </c>
      <c r="I7068">
        <v>3</v>
      </c>
      <c r="J7068">
        <v>-320.24</v>
      </c>
      <c r="K7068" s="6">
        <f>J7068/H7068</f>
        <v>-1.7500409858462211</v>
      </c>
      <c r="M7068" t="str">
        <f>LEFT(C7068, SEARCH(" ", C7068) - 1)</f>
        <v>Carol</v>
      </c>
      <c r="N7068" t="str" cm="1">
        <f t="array" ref="N7068">_xlfn.IFS(H7068&lt;0, "LOSS", H7068&gt;1000, "GREAT", H7068&gt;500, "GOOD", H7068&gt;=100, "OKAY", H7068&lt;100, "OKAY")</f>
        <v>OKAY</v>
      </c>
    </row>
    <row r="7069" spans="1:14">
      <c r="A7069" s="2">
        <v>42812</v>
      </c>
      <c r="B7069" s="2" t="str">
        <f>TEXT(A7069,"mmmm")</f>
        <v>March</v>
      </c>
      <c r="C7069" t="s">
        <v>2166</v>
      </c>
      <c r="D7069" t="s">
        <v>26</v>
      </c>
      <c r="E7069" t="s">
        <v>23</v>
      </c>
      <c r="F7069" t="s">
        <v>37</v>
      </c>
      <c r="G7069" t="s">
        <v>498</v>
      </c>
      <c r="H7069">
        <v>23.83</v>
      </c>
      <c r="I7069">
        <v>3</v>
      </c>
      <c r="J7069">
        <v>6.55</v>
      </c>
      <c r="K7069" s="6">
        <f>J7069/H7069</f>
        <v>0.27486361728913133</v>
      </c>
      <c r="M7069" t="str">
        <f>LEFT(C7069, SEARCH(" ", C7069) - 1)</f>
        <v>Edward</v>
      </c>
      <c r="N7069" t="str" cm="1">
        <f t="array" ref="N7069">_xlfn.IFS(H7069&lt;0, "LOSS", H7069&gt;1000, "GREAT", H7069&gt;500, "GOOD", H7069&gt;=100, "OKAY", H7069&lt;100, "OKAY")</f>
        <v>OKAY</v>
      </c>
    </row>
    <row r="7070" spans="1:14">
      <c r="A7070" s="2">
        <v>42812</v>
      </c>
      <c r="B7070" s="2" t="str">
        <f>TEXT(A7070,"mmmm")</f>
        <v>March</v>
      </c>
      <c r="C7070" t="s">
        <v>374</v>
      </c>
      <c r="D7070" t="s">
        <v>28</v>
      </c>
      <c r="E7070" t="s">
        <v>23</v>
      </c>
      <c r="F7070" t="s">
        <v>37</v>
      </c>
      <c r="G7070" t="s">
        <v>892</v>
      </c>
      <c r="H7070">
        <v>46.2</v>
      </c>
      <c r="I7070">
        <v>4</v>
      </c>
      <c r="J7070">
        <v>21.25</v>
      </c>
      <c r="K7070" s="6">
        <f>J7070/H7070</f>
        <v>0.45995670995670995</v>
      </c>
      <c r="M7070" t="str">
        <f>LEFT(C7070, SEARCH(" ", C7070) - 1)</f>
        <v>Scott</v>
      </c>
      <c r="N7070" t="str" cm="1">
        <f t="array" ref="N7070">_xlfn.IFS(H7070&lt;0, "LOSS", H7070&gt;1000, "GREAT", H7070&gt;500, "GOOD", H7070&gt;=100, "OKAY", H7070&lt;100, "OKAY")</f>
        <v>OKAY</v>
      </c>
    </row>
    <row r="7071" spans="1:14">
      <c r="A7071" s="2">
        <v>42812</v>
      </c>
      <c r="B7071" s="2" t="str">
        <f>TEXT(A7071,"mmmm")</f>
        <v>March</v>
      </c>
      <c r="C7071" t="s">
        <v>1451</v>
      </c>
      <c r="D7071" t="s">
        <v>26</v>
      </c>
      <c r="E7071" t="s">
        <v>25</v>
      </c>
      <c r="F7071" t="s">
        <v>48</v>
      </c>
      <c r="G7071" t="s">
        <v>608</v>
      </c>
      <c r="H7071">
        <v>537.54</v>
      </c>
      <c r="I7071">
        <v>7</v>
      </c>
      <c r="J7071">
        <v>47.04</v>
      </c>
      <c r="K7071" s="6">
        <f>J7071/H7071</f>
        <v>8.7509766715035159E-2</v>
      </c>
      <c r="M7071" t="str">
        <f>LEFT(C7071, SEARCH(" ", C7071) - 1)</f>
        <v>Thomas</v>
      </c>
      <c r="N7071" t="str" cm="1">
        <f t="array" ref="N7071">_xlfn.IFS(H7071&lt;0, "LOSS", H7071&gt;1000, "GREAT", H7071&gt;500, "GOOD", H7071&gt;=100, "OKAY", H7071&lt;100, "OKAY")</f>
        <v>GOOD</v>
      </c>
    </row>
    <row r="7072" spans="1:14">
      <c r="A7072" s="2">
        <v>42812</v>
      </c>
      <c r="B7072" s="2" t="str">
        <f>TEXT(A7072,"mmmm")</f>
        <v>March</v>
      </c>
      <c r="C7072" t="s">
        <v>1537</v>
      </c>
      <c r="D7072" t="s">
        <v>22</v>
      </c>
      <c r="E7072" t="s">
        <v>23</v>
      </c>
      <c r="F7072" t="s">
        <v>37</v>
      </c>
      <c r="G7072" t="s">
        <v>952</v>
      </c>
      <c r="H7072">
        <v>13.9</v>
      </c>
      <c r="I7072">
        <v>5</v>
      </c>
      <c r="J7072">
        <v>3.75</v>
      </c>
      <c r="K7072" s="6">
        <f>J7072/H7072</f>
        <v>0.26978417266187049</v>
      </c>
      <c r="M7072" t="str">
        <f>LEFT(C7072, SEARCH(" ", C7072) - 1)</f>
        <v>Barry</v>
      </c>
      <c r="N7072" t="str" cm="1">
        <f t="array" ref="N7072">_xlfn.IFS(H7072&lt;0, "LOSS", H7072&gt;1000, "GREAT", H7072&gt;500, "GOOD", H7072&gt;=100, "OKAY", H7072&lt;100, "OKAY")</f>
        <v>OKAY</v>
      </c>
    </row>
    <row r="7073" spans="1:14">
      <c r="A7073" s="2">
        <v>42812</v>
      </c>
      <c r="B7073" s="2" t="str">
        <f>TEXT(A7073,"mmmm")</f>
        <v>March</v>
      </c>
      <c r="C7073" t="s">
        <v>1537</v>
      </c>
      <c r="D7073" t="s">
        <v>22</v>
      </c>
      <c r="E7073" t="s">
        <v>23</v>
      </c>
      <c r="F7073" t="s">
        <v>42</v>
      </c>
      <c r="G7073" t="s">
        <v>1353</v>
      </c>
      <c r="H7073">
        <v>19.399999999999999</v>
      </c>
      <c r="I7073">
        <v>5</v>
      </c>
      <c r="J7073">
        <v>9.31</v>
      </c>
      <c r="K7073" s="6">
        <f>J7073/H7073</f>
        <v>0.47989690721649492</v>
      </c>
      <c r="M7073" t="str">
        <f>LEFT(C7073, SEARCH(" ", C7073) - 1)</f>
        <v>Barry</v>
      </c>
      <c r="N7073" t="str" cm="1">
        <f t="array" ref="N7073">_xlfn.IFS(H7073&lt;0, "LOSS", H7073&gt;1000, "GREAT", H7073&gt;500, "GOOD", H7073&gt;=100, "OKAY", H7073&lt;100, "OKAY")</f>
        <v>OKAY</v>
      </c>
    </row>
    <row r="7074" spans="1:14">
      <c r="A7074" s="2">
        <v>42812</v>
      </c>
      <c r="B7074" s="2" t="str">
        <f>TEXT(A7074,"mmmm")</f>
        <v>March</v>
      </c>
      <c r="C7074" t="s">
        <v>1750</v>
      </c>
      <c r="D7074" t="s">
        <v>22</v>
      </c>
      <c r="E7074" t="s">
        <v>23</v>
      </c>
      <c r="F7074" t="s">
        <v>36</v>
      </c>
      <c r="G7074" t="s">
        <v>1429</v>
      </c>
      <c r="H7074">
        <v>90.86</v>
      </c>
      <c r="I7074">
        <v>7</v>
      </c>
      <c r="J7074">
        <v>26.35</v>
      </c>
      <c r="K7074" s="6">
        <f>J7074/H7074</f>
        <v>0.29000660356592561</v>
      </c>
      <c r="M7074" t="str">
        <f>LEFT(C7074, SEARCH(" ", C7074) - 1)</f>
        <v>Jason</v>
      </c>
      <c r="N7074" t="str" cm="1">
        <f t="array" ref="N7074">_xlfn.IFS(H7074&lt;0, "LOSS", H7074&gt;1000, "GREAT", H7074&gt;500, "GOOD", H7074&gt;=100, "OKAY", H7074&lt;100, "OKAY")</f>
        <v>OKAY</v>
      </c>
    </row>
    <row r="7075" spans="1:14">
      <c r="A7075" s="2">
        <v>42813</v>
      </c>
      <c r="B7075" s="2" t="str">
        <f>TEXT(A7075,"mmmm")</f>
        <v>March</v>
      </c>
      <c r="C7075" t="s">
        <v>2178</v>
      </c>
      <c r="D7075" t="s">
        <v>24</v>
      </c>
      <c r="E7075" t="s">
        <v>23</v>
      </c>
      <c r="F7075" t="s">
        <v>45</v>
      </c>
      <c r="G7075" t="s">
        <v>724</v>
      </c>
      <c r="H7075">
        <v>28.91</v>
      </c>
      <c r="I7075">
        <v>7</v>
      </c>
      <c r="J7075">
        <v>13.3</v>
      </c>
      <c r="K7075" s="6">
        <f>J7075/H7075</f>
        <v>0.46004842615012109</v>
      </c>
      <c r="M7075" t="str">
        <f>LEFT(C7075, SEARCH(" ", C7075) - 1)</f>
        <v>Catherine</v>
      </c>
      <c r="N7075" t="str" cm="1">
        <f t="array" ref="N7075">_xlfn.IFS(H7075&lt;0, "LOSS", H7075&gt;1000, "GREAT", H7075&gt;500, "GOOD", H7075&gt;=100, "OKAY", H7075&lt;100, "OKAY")</f>
        <v>OKAY</v>
      </c>
    </row>
    <row r="7076" spans="1:14">
      <c r="A7076" s="2">
        <v>42813</v>
      </c>
      <c r="B7076" s="2" t="str">
        <f>TEXT(A7076,"mmmm")</f>
        <v>March</v>
      </c>
      <c r="C7076" t="s">
        <v>122</v>
      </c>
      <c r="D7076" t="s">
        <v>22</v>
      </c>
      <c r="E7076" t="s">
        <v>23</v>
      </c>
      <c r="F7076" t="s">
        <v>38</v>
      </c>
      <c r="G7076" t="s">
        <v>646</v>
      </c>
      <c r="H7076">
        <v>19.82</v>
      </c>
      <c r="I7076">
        <v>6</v>
      </c>
      <c r="J7076">
        <v>6.69</v>
      </c>
      <c r="K7076" s="6">
        <f>J7076/H7076</f>
        <v>0.33753784056508579</v>
      </c>
      <c r="M7076" t="str">
        <f>LEFT(C7076, SEARCH(" ", C7076) - 1)</f>
        <v>Natalie</v>
      </c>
      <c r="N7076" t="str" cm="1">
        <f t="array" ref="N7076">_xlfn.IFS(H7076&lt;0, "LOSS", H7076&gt;1000, "GREAT", H7076&gt;500, "GOOD", H7076&gt;=100, "OKAY", H7076&lt;100, "OKAY")</f>
        <v>OKAY</v>
      </c>
    </row>
    <row r="7077" spans="1:14">
      <c r="A7077" s="2">
        <v>42813</v>
      </c>
      <c r="B7077" s="2" t="str">
        <f>TEXT(A7077,"mmmm")</f>
        <v>March</v>
      </c>
      <c r="C7077" t="s">
        <v>122</v>
      </c>
      <c r="D7077" t="s">
        <v>22</v>
      </c>
      <c r="E7077" t="s">
        <v>25</v>
      </c>
      <c r="F7077" t="s">
        <v>48</v>
      </c>
      <c r="G7077" t="s">
        <v>1182</v>
      </c>
      <c r="H7077">
        <v>657.5</v>
      </c>
      <c r="I7077">
        <v>6</v>
      </c>
      <c r="J7077">
        <v>-131.5</v>
      </c>
      <c r="K7077" s="6">
        <f>J7077/H7077</f>
        <v>-0.2</v>
      </c>
      <c r="M7077" t="str">
        <f>LEFT(C7077, SEARCH(" ", C7077) - 1)</f>
        <v>Natalie</v>
      </c>
      <c r="N7077" t="str" cm="1">
        <f t="array" ref="N7077">_xlfn.IFS(H7077&lt;0, "LOSS", H7077&gt;1000, "GREAT", H7077&gt;500, "GOOD", H7077&gt;=100, "OKAY", H7077&lt;100, "OKAY")</f>
        <v>GOOD</v>
      </c>
    </row>
    <row r="7078" spans="1:14">
      <c r="A7078" s="2">
        <v>42813</v>
      </c>
      <c r="B7078" s="2" t="str">
        <f>TEXT(A7078,"mmmm")</f>
        <v>March</v>
      </c>
      <c r="C7078" t="s">
        <v>122</v>
      </c>
      <c r="D7078" t="s">
        <v>22</v>
      </c>
      <c r="E7078" t="s">
        <v>25</v>
      </c>
      <c r="F7078" t="s">
        <v>35</v>
      </c>
      <c r="G7078" t="s">
        <v>2387</v>
      </c>
      <c r="H7078">
        <v>99.54</v>
      </c>
      <c r="I7078">
        <v>2</v>
      </c>
      <c r="J7078">
        <v>10.95</v>
      </c>
      <c r="K7078" s="6">
        <f>J7078/H7078</f>
        <v>0.1100060277275467</v>
      </c>
      <c r="M7078" t="str">
        <f>LEFT(C7078, SEARCH(" ", C7078) - 1)</f>
        <v>Natalie</v>
      </c>
      <c r="N7078" t="str" cm="1">
        <f t="array" ref="N7078">_xlfn.IFS(H7078&lt;0, "LOSS", H7078&gt;1000, "GREAT", H7078&gt;500, "GOOD", H7078&gt;=100, "OKAY", H7078&lt;100, "OKAY")</f>
        <v>OKAY</v>
      </c>
    </row>
    <row r="7079" spans="1:14">
      <c r="A7079" s="2">
        <v>42813</v>
      </c>
      <c r="B7079" s="2" t="str">
        <f>TEXT(A7079,"mmmm")</f>
        <v>March</v>
      </c>
      <c r="C7079" t="s">
        <v>122</v>
      </c>
      <c r="D7079" t="s">
        <v>22</v>
      </c>
      <c r="E7079" t="s">
        <v>25</v>
      </c>
      <c r="F7079" t="s">
        <v>35</v>
      </c>
      <c r="G7079" t="s">
        <v>545</v>
      </c>
      <c r="H7079">
        <v>199.96</v>
      </c>
      <c r="I7079">
        <v>4</v>
      </c>
      <c r="J7079">
        <v>85.98</v>
      </c>
      <c r="K7079" s="6">
        <f>J7079/H7079</f>
        <v>0.42998599719943992</v>
      </c>
      <c r="M7079" t="str">
        <f>LEFT(C7079, SEARCH(" ", C7079) - 1)</f>
        <v>Natalie</v>
      </c>
      <c r="N7079" t="str" cm="1">
        <f t="array" ref="N7079">_xlfn.IFS(H7079&lt;0, "LOSS", H7079&gt;1000, "GREAT", H7079&gt;500, "GOOD", H7079&gt;=100, "OKAY", H7079&lt;100, "OKAY")</f>
        <v>OKAY</v>
      </c>
    </row>
    <row r="7080" spans="1:14">
      <c r="A7080" s="2">
        <v>42813</v>
      </c>
      <c r="B7080" s="2" t="str">
        <f>TEXT(A7080,"mmmm")</f>
        <v>March</v>
      </c>
      <c r="C7080" t="s">
        <v>305</v>
      </c>
      <c r="D7080" t="s">
        <v>22</v>
      </c>
      <c r="E7080" t="s">
        <v>23</v>
      </c>
      <c r="F7080" t="s">
        <v>38</v>
      </c>
      <c r="G7080" t="s">
        <v>948</v>
      </c>
      <c r="H7080">
        <v>14.62</v>
      </c>
      <c r="I7080">
        <v>2</v>
      </c>
      <c r="J7080">
        <v>5.12</v>
      </c>
      <c r="K7080" s="6">
        <f>J7080/H7080</f>
        <v>0.35020519835841318</v>
      </c>
      <c r="M7080" t="str">
        <f>LEFT(C7080, SEARCH(" ", C7080) - 1)</f>
        <v>Sue</v>
      </c>
      <c r="N7080" t="str" cm="1">
        <f t="array" ref="N7080">_xlfn.IFS(H7080&lt;0, "LOSS", H7080&gt;1000, "GREAT", H7080&gt;500, "GOOD", H7080&gt;=100, "OKAY", H7080&lt;100, "OKAY")</f>
        <v>OKAY</v>
      </c>
    </row>
    <row r="7081" spans="1:14">
      <c r="A7081" s="2">
        <v>42813</v>
      </c>
      <c r="B7081" s="2" t="str">
        <f>TEXT(A7081,"mmmm")</f>
        <v>March</v>
      </c>
      <c r="C7081" t="s">
        <v>305</v>
      </c>
      <c r="D7081" t="s">
        <v>22</v>
      </c>
      <c r="E7081" t="s">
        <v>21</v>
      </c>
      <c r="F7081" t="s">
        <v>51</v>
      </c>
      <c r="G7081" t="s">
        <v>2144</v>
      </c>
      <c r="H7081">
        <v>697.16</v>
      </c>
      <c r="I7081">
        <v>5</v>
      </c>
      <c r="J7081">
        <v>8.7100000000000009</v>
      </c>
      <c r="K7081" s="6">
        <f>J7081/H7081</f>
        <v>1.2493545240690804E-2</v>
      </c>
      <c r="M7081" t="str">
        <f>LEFT(C7081, SEARCH(" ", C7081) - 1)</f>
        <v>Sue</v>
      </c>
      <c r="N7081" t="str" cm="1">
        <f t="array" ref="N7081">_xlfn.IFS(H7081&lt;0, "LOSS", H7081&gt;1000, "GREAT", H7081&gt;500, "GOOD", H7081&gt;=100, "OKAY", H7081&lt;100, "OKAY")</f>
        <v>GOOD</v>
      </c>
    </row>
    <row r="7082" spans="1:14">
      <c r="A7082" s="2">
        <v>42813</v>
      </c>
      <c r="B7082" s="2" t="str">
        <f>TEXT(A7082,"mmmm")</f>
        <v>March</v>
      </c>
      <c r="C7082" t="s">
        <v>305</v>
      </c>
      <c r="D7082" t="s">
        <v>22</v>
      </c>
      <c r="E7082" t="s">
        <v>21</v>
      </c>
      <c r="F7082" t="s">
        <v>44</v>
      </c>
      <c r="G7082" t="s">
        <v>2183</v>
      </c>
      <c r="H7082">
        <v>30.93</v>
      </c>
      <c r="I7082">
        <v>1</v>
      </c>
      <c r="J7082">
        <v>12.68</v>
      </c>
      <c r="K7082" s="6">
        <f>J7082/H7082</f>
        <v>0.40995796960879405</v>
      </c>
      <c r="M7082" t="str">
        <f>LEFT(C7082, SEARCH(" ", C7082) - 1)</f>
        <v>Sue</v>
      </c>
      <c r="N7082" t="str" cm="1">
        <f t="array" ref="N7082">_xlfn.IFS(H7082&lt;0, "LOSS", H7082&gt;1000, "GREAT", H7082&gt;500, "GOOD", H7082&gt;=100, "OKAY", H7082&lt;100, "OKAY")</f>
        <v>OKAY</v>
      </c>
    </row>
    <row r="7083" spans="1:14">
      <c r="A7083" s="2">
        <v>42813</v>
      </c>
      <c r="B7083" s="2" t="str">
        <f>TEXT(A7083,"mmmm")</f>
        <v>March</v>
      </c>
      <c r="C7083" t="s">
        <v>305</v>
      </c>
      <c r="D7083" t="s">
        <v>22</v>
      </c>
      <c r="E7083" t="s">
        <v>23</v>
      </c>
      <c r="F7083" t="s">
        <v>38</v>
      </c>
      <c r="G7083" t="s">
        <v>221</v>
      </c>
      <c r="H7083">
        <v>27.5</v>
      </c>
      <c r="I7083">
        <v>7</v>
      </c>
      <c r="J7083">
        <v>9.2799999999999994</v>
      </c>
      <c r="K7083" s="6">
        <f>J7083/H7083</f>
        <v>0.33745454545454545</v>
      </c>
      <c r="M7083" t="str">
        <f>LEFT(C7083, SEARCH(" ", C7083) - 1)</f>
        <v>Sue</v>
      </c>
      <c r="N7083" t="str" cm="1">
        <f t="array" ref="N7083">_xlfn.IFS(H7083&lt;0, "LOSS", H7083&gt;1000, "GREAT", H7083&gt;500, "GOOD", H7083&gt;=100, "OKAY", H7083&lt;100, "OKAY")</f>
        <v>OKAY</v>
      </c>
    </row>
    <row r="7084" spans="1:14">
      <c r="A7084" s="2">
        <v>42813</v>
      </c>
      <c r="B7084" s="2" t="str">
        <f>TEXT(A7084,"mmmm")</f>
        <v>March</v>
      </c>
      <c r="C7084" t="s">
        <v>1473</v>
      </c>
      <c r="D7084" t="s">
        <v>22</v>
      </c>
      <c r="E7084" t="s">
        <v>23</v>
      </c>
      <c r="F7084" t="s">
        <v>36</v>
      </c>
      <c r="G7084" t="s">
        <v>1967</v>
      </c>
      <c r="H7084">
        <v>381.36</v>
      </c>
      <c r="I7084">
        <v>7</v>
      </c>
      <c r="J7084">
        <v>106.78</v>
      </c>
      <c r="K7084" s="6">
        <f>J7084/H7084</f>
        <v>0.27999790224459825</v>
      </c>
      <c r="M7084" t="str">
        <f>LEFT(C7084, SEARCH(" ", C7084) - 1)</f>
        <v>George</v>
      </c>
      <c r="N7084" t="str" cm="1">
        <f t="array" ref="N7084">_xlfn.IFS(H7084&lt;0, "LOSS", H7084&gt;1000, "GREAT", H7084&gt;500, "GOOD", H7084&gt;=100, "OKAY", H7084&lt;100, "OKAY")</f>
        <v>OKAY</v>
      </c>
    </row>
    <row r="7085" spans="1:14">
      <c r="A7085" s="2">
        <v>42813</v>
      </c>
      <c r="B7085" s="2" t="str">
        <f>TEXT(A7085,"mmmm")</f>
        <v>March</v>
      </c>
      <c r="C7085" t="s">
        <v>1439</v>
      </c>
      <c r="D7085" t="s">
        <v>242</v>
      </c>
      <c r="E7085" t="s">
        <v>23</v>
      </c>
      <c r="F7085" t="s">
        <v>37</v>
      </c>
      <c r="G7085" t="s">
        <v>2080</v>
      </c>
      <c r="H7085">
        <v>8.94</v>
      </c>
      <c r="I7085">
        <v>3</v>
      </c>
      <c r="J7085">
        <v>2.41</v>
      </c>
      <c r="K7085" s="6">
        <f>J7085/H7085</f>
        <v>0.26957494407158838</v>
      </c>
      <c r="M7085" t="str">
        <f>LEFT(C7085, SEARCH(" ", C7085) - 1)</f>
        <v>Vivek</v>
      </c>
      <c r="N7085" t="str" cm="1">
        <f t="array" ref="N7085">_xlfn.IFS(H7085&lt;0, "LOSS", H7085&gt;1000, "GREAT", H7085&gt;500, "GOOD", H7085&gt;=100, "OKAY", H7085&lt;100, "OKAY")</f>
        <v>OKAY</v>
      </c>
    </row>
    <row r="7086" spans="1:14">
      <c r="A7086" s="2">
        <v>42814</v>
      </c>
      <c r="B7086" s="2" t="str">
        <f>TEXT(A7086,"mmmm")</f>
        <v>March</v>
      </c>
      <c r="C7086" t="s">
        <v>293</v>
      </c>
      <c r="D7086" t="s">
        <v>145</v>
      </c>
      <c r="E7086" t="s">
        <v>21</v>
      </c>
      <c r="F7086" t="s">
        <v>44</v>
      </c>
      <c r="G7086" t="s">
        <v>2570</v>
      </c>
      <c r="H7086">
        <v>2.91</v>
      </c>
      <c r="I7086">
        <v>1</v>
      </c>
      <c r="J7086">
        <v>1.37</v>
      </c>
      <c r="K7086" s="6">
        <f>J7086/H7086</f>
        <v>0.47079037800687284</v>
      </c>
      <c r="M7086" t="str">
        <f>LEFT(C7086, SEARCH(" ", C7086) - 1)</f>
        <v>Troy</v>
      </c>
      <c r="N7086" t="str" cm="1">
        <f t="array" ref="N7086">_xlfn.IFS(H7086&lt;0, "LOSS", H7086&gt;1000, "GREAT", H7086&gt;500, "GOOD", H7086&gt;=100, "OKAY", H7086&lt;100, "OKAY")</f>
        <v>OKAY</v>
      </c>
    </row>
    <row r="7087" spans="1:14">
      <c r="A7087" s="2">
        <v>42814</v>
      </c>
      <c r="B7087" s="2" t="str">
        <f>TEXT(A7087,"mmmm")</f>
        <v>March</v>
      </c>
      <c r="C7087" t="s">
        <v>2349</v>
      </c>
      <c r="D7087" t="s">
        <v>28</v>
      </c>
      <c r="E7087" t="s">
        <v>25</v>
      </c>
      <c r="F7087" t="s">
        <v>35</v>
      </c>
      <c r="G7087" t="s">
        <v>1953</v>
      </c>
      <c r="H7087">
        <v>265.93</v>
      </c>
      <c r="I7087">
        <v>7</v>
      </c>
      <c r="J7087">
        <v>63.82</v>
      </c>
      <c r="K7087" s="6">
        <f>J7087/H7087</f>
        <v>0.23998796675816944</v>
      </c>
      <c r="M7087" t="str">
        <f>LEFT(C7087, SEARCH(" ", C7087) - 1)</f>
        <v>Helen</v>
      </c>
      <c r="N7087" t="str" cm="1">
        <f t="array" ref="N7087">_xlfn.IFS(H7087&lt;0, "LOSS", H7087&gt;1000, "GREAT", H7087&gt;500, "GOOD", H7087&gt;=100, "OKAY", H7087&lt;100, "OKAY")</f>
        <v>OKAY</v>
      </c>
    </row>
    <row r="7088" spans="1:14">
      <c r="A7088" s="2">
        <v>42814</v>
      </c>
      <c r="B7088" s="2" t="str">
        <f>TEXT(A7088,"mmmm")</f>
        <v>March</v>
      </c>
      <c r="C7088" t="s">
        <v>1066</v>
      </c>
      <c r="D7088" t="s">
        <v>100</v>
      </c>
      <c r="E7088" t="s">
        <v>25</v>
      </c>
      <c r="F7088" t="s">
        <v>35</v>
      </c>
      <c r="G7088" t="s">
        <v>1114</v>
      </c>
      <c r="H7088">
        <v>238</v>
      </c>
      <c r="I7088">
        <v>2</v>
      </c>
      <c r="J7088">
        <v>38.08</v>
      </c>
      <c r="K7088" s="6">
        <f>J7088/H7088</f>
        <v>0.16</v>
      </c>
      <c r="M7088" t="str">
        <f>LEFT(C7088, SEARCH(" ", C7088) - 1)</f>
        <v>Roger</v>
      </c>
      <c r="N7088" t="str" cm="1">
        <f t="array" ref="N7088">_xlfn.IFS(H7088&lt;0, "LOSS", H7088&gt;1000, "GREAT", H7088&gt;500, "GOOD", H7088&gt;=100, "OKAY", H7088&lt;100, "OKAY")</f>
        <v>OKAY</v>
      </c>
    </row>
    <row r="7089" spans="1:14">
      <c r="A7089" s="2">
        <v>42814</v>
      </c>
      <c r="B7089" s="2" t="str">
        <f>TEXT(A7089,"mmmm")</f>
        <v>March</v>
      </c>
      <c r="C7089" t="s">
        <v>1066</v>
      </c>
      <c r="D7089" t="s">
        <v>100</v>
      </c>
      <c r="E7089" t="s">
        <v>23</v>
      </c>
      <c r="F7089" t="s">
        <v>47</v>
      </c>
      <c r="G7089" t="s">
        <v>1239</v>
      </c>
      <c r="H7089">
        <v>61.96</v>
      </c>
      <c r="I7089">
        <v>2</v>
      </c>
      <c r="J7089">
        <v>27.88</v>
      </c>
      <c r="K7089" s="6">
        <f>J7089/H7089</f>
        <v>0.44996772111039379</v>
      </c>
      <c r="M7089" t="str">
        <f>LEFT(C7089, SEARCH(" ", C7089) - 1)</f>
        <v>Roger</v>
      </c>
      <c r="N7089" t="str" cm="1">
        <f t="array" ref="N7089">_xlfn.IFS(H7089&lt;0, "LOSS", H7089&gt;1000, "GREAT", H7089&gt;500, "GOOD", H7089&gt;=100, "OKAY", H7089&lt;100, "OKAY")</f>
        <v>OKAY</v>
      </c>
    </row>
    <row r="7090" spans="1:14">
      <c r="A7090" s="2">
        <v>42814</v>
      </c>
      <c r="B7090" s="2" t="str">
        <f>TEXT(A7090,"mmmm")</f>
        <v>March</v>
      </c>
      <c r="C7090" t="s">
        <v>679</v>
      </c>
      <c r="D7090" t="s">
        <v>26</v>
      </c>
      <c r="E7090" t="s">
        <v>23</v>
      </c>
      <c r="F7090" t="s">
        <v>47</v>
      </c>
      <c r="G7090" t="s">
        <v>710</v>
      </c>
      <c r="H7090">
        <v>56.7</v>
      </c>
      <c r="I7090">
        <v>2</v>
      </c>
      <c r="J7090">
        <v>19.14</v>
      </c>
      <c r="K7090" s="6">
        <f>J7090/H7090</f>
        <v>0.33756613756613757</v>
      </c>
      <c r="M7090" t="str">
        <f>LEFT(C7090, SEARCH(" ", C7090) - 1)</f>
        <v>Harry</v>
      </c>
      <c r="N7090" t="str" cm="1">
        <f t="array" ref="N7090">_xlfn.IFS(H7090&lt;0, "LOSS", H7090&gt;1000, "GREAT", H7090&gt;500, "GOOD", H7090&gt;=100, "OKAY", H7090&lt;100, "OKAY")</f>
        <v>OKAY</v>
      </c>
    </row>
    <row r="7091" spans="1:14">
      <c r="A7091" s="2">
        <v>42814</v>
      </c>
      <c r="B7091" s="2" t="str">
        <f>TEXT(A7091,"mmmm")</f>
        <v>March</v>
      </c>
      <c r="C7091" t="s">
        <v>679</v>
      </c>
      <c r="D7091" t="s">
        <v>26</v>
      </c>
      <c r="E7091" t="s">
        <v>23</v>
      </c>
      <c r="F7091" t="s">
        <v>47</v>
      </c>
      <c r="G7091" t="s">
        <v>1123</v>
      </c>
      <c r="H7091">
        <v>274.06</v>
      </c>
      <c r="I7091">
        <v>7</v>
      </c>
      <c r="J7091">
        <v>102.77</v>
      </c>
      <c r="K7091" s="6">
        <f>J7091/H7091</f>
        <v>0.37499087790994673</v>
      </c>
      <c r="M7091" t="str">
        <f>LEFT(C7091, SEARCH(" ", C7091) - 1)</f>
        <v>Harry</v>
      </c>
      <c r="N7091" t="str" cm="1">
        <f t="array" ref="N7091">_xlfn.IFS(H7091&lt;0, "LOSS", H7091&gt;1000, "GREAT", H7091&gt;500, "GOOD", H7091&gt;=100, "OKAY", H7091&lt;100, "OKAY")</f>
        <v>OKAY</v>
      </c>
    </row>
    <row r="7092" spans="1:14">
      <c r="A7092" s="2">
        <v>42815</v>
      </c>
      <c r="B7092" s="2" t="str">
        <f>TEXT(A7092,"mmmm")</f>
        <v>March</v>
      </c>
      <c r="C7092" t="s">
        <v>2611</v>
      </c>
      <c r="D7092" t="s">
        <v>145</v>
      </c>
      <c r="E7092" t="s">
        <v>23</v>
      </c>
      <c r="F7092" t="s">
        <v>47</v>
      </c>
      <c r="G7092" t="s">
        <v>548</v>
      </c>
      <c r="H7092">
        <v>277.39999999999998</v>
      </c>
      <c r="I7092">
        <v>5</v>
      </c>
      <c r="J7092">
        <v>133.15</v>
      </c>
      <c r="K7092" s="6">
        <f>J7092/H7092</f>
        <v>0.47999279019466479</v>
      </c>
      <c r="M7092" t="str">
        <f>LEFT(C7092, SEARCH(" ", C7092) - 1)</f>
        <v>Robert</v>
      </c>
      <c r="N7092" t="str" cm="1">
        <f t="array" ref="N7092">_xlfn.IFS(H7092&lt;0, "LOSS", H7092&gt;1000, "GREAT", H7092&gt;500, "GOOD", H7092&gt;=100, "OKAY", H7092&lt;100, "OKAY")</f>
        <v>OKAY</v>
      </c>
    </row>
    <row r="7093" spans="1:14">
      <c r="A7093" s="2">
        <v>42815</v>
      </c>
      <c r="B7093" s="2" t="str">
        <f>TEXT(A7093,"mmmm")</f>
        <v>March</v>
      </c>
      <c r="C7093" t="s">
        <v>2611</v>
      </c>
      <c r="D7093" t="s">
        <v>145</v>
      </c>
      <c r="E7093" t="s">
        <v>23</v>
      </c>
      <c r="F7093" t="s">
        <v>47</v>
      </c>
      <c r="G7093" t="s">
        <v>2373</v>
      </c>
      <c r="H7093">
        <v>5.78</v>
      </c>
      <c r="I7093">
        <v>1</v>
      </c>
      <c r="J7093">
        <v>2.83</v>
      </c>
      <c r="K7093" s="6">
        <f>J7093/H7093</f>
        <v>0.48961937716262977</v>
      </c>
      <c r="M7093" t="str">
        <f>LEFT(C7093, SEARCH(" ", C7093) - 1)</f>
        <v>Robert</v>
      </c>
      <c r="N7093" t="str" cm="1">
        <f t="array" ref="N7093">_xlfn.IFS(H7093&lt;0, "LOSS", H7093&gt;1000, "GREAT", H7093&gt;500, "GOOD", H7093&gt;=100, "OKAY", H7093&lt;100, "OKAY")</f>
        <v>OKAY</v>
      </c>
    </row>
    <row r="7094" spans="1:14">
      <c r="A7094" s="2">
        <v>42815</v>
      </c>
      <c r="B7094" s="2" t="str">
        <f>TEXT(A7094,"mmmm")</f>
        <v>March</v>
      </c>
      <c r="C7094" t="s">
        <v>355</v>
      </c>
      <c r="D7094" t="s">
        <v>269</v>
      </c>
      <c r="E7094" t="s">
        <v>21</v>
      </c>
      <c r="F7094" t="s">
        <v>40</v>
      </c>
      <c r="G7094" t="s">
        <v>373</v>
      </c>
      <c r="H7094">
        <v>1805.88</v>
      </c>
      <c r="I7094">
        <v>6</v>
      </c>
      <c r="J7094">
        <v>523.71</v>
      </c>
      <c r="K7094" s="6">
        <f>J7094/H7094</f>
        <v>0.29000265798391922</v>
      </c>
      <c r="M7094" t="str">
        <f>LEFT(C7094, SEARCH(" ", C7094) - 1)</f>
        <v>Clay</v>
      </c>
      <c r="N7094" t="str" cm="1">
        <f t="array" ref="N7094">_xlfn.IFS(H7094&lt;0, "LOSS", H7094&gt;1000, "GREAT", H7094&gt;500, "GOOD", H7094&gt;=100, "OKAY", H7094&lt;100, "OKAY")</f>
        <v>GREAT</v>
      </c>
    </row>
    <row r="7095" spans="1:14">
      <c r="A7095" s="2">
        <v>42815</v>
      </c>
      <c r="B7095" s="2" t="str">
        <f>TEXT(A7095,"mmmm")</f>
        <v>March</v>
      </c>
      <c r="C7095" t="s">
        <v>852</v>
      </c>
      <c r="D7095" t="s">
        <v>22</v>
      </c>
      <c r="E7095" t="s">
        <v>23</v>
      </c>
      <c r="F7095" t="s">
        <v>49</v>
      </c>
      <c r="G7095" t="s">
        <v>1628</v>
      </c>
      <c r="H7095">
        <v>725.84</v>
      </c>
      <c r="I7095">
        <v>4</v>
      </c>
      <c r="J7095">
        <v>210.49</v>
      </c>
      <c r="K7095" s="6">
        <f>J7095/H7095</f>
        <v>0.2899950402292516</v>
      </c>
      <c r="M7095" t="str">
        <f>LEFT(C7095, SEARCH(" ", C7095) - 1)</f>
        <v>Steven</v>
      </c>
      <c r="N7095" t="str" cm="1">
        <f t="array" ref="N7095">_xlfn.IFS(H7095&lt;0, "LOSS", H7095&gt;1000, "GREAT", H7095&gt;500, "GOOD", H7095&gt;=100, "OKAY", H7095&lt;100, "OKAY")</f>
        <v>GOOD</v>
      </c>
    </row>
    <row r="7096" spans="1:14">
      <c r="A7096" s="2">
        <v>42815</v>
      </c>
      <c r="B7096" s="2" t="str">
        <f>TEXT(A7096,"mmmm")</f>
        <v>March</v>
      </c>
      <c r="C7096" t="s">
        <v>852</v>
      </c>
      <c r="D7096" t="s">
        <v>22</v>
      </c>
      <c r="E7096" t="s">
        <v>23</v>
      </c>
      <c r="F7096" t="s">
        <v>38</v>
      </c>
      <c r="G7096" t="s">
        <v>695</v>
      </c>
      <c r="H7096">
        <v>10.9</v>
      </c>
      <c r="I7096">
        <v>3</v>
      </c>
      <c r="J7096">
        <v>3.95</v>
      </c>
      <c r="K7096" s="6">
        <f>J7096/H7096</f>
        <v>0.36238532110091742</v>
      </c>
      <c r="M7096" t="str">
        <f>LEFT(C7096, SEARCH(" ", C7096) - 1)</f>
        <v>Steven</v>
      </c>
      <c r="N7096" t="str" cm="1">
        <f t="array" ref="N7096">_xlfn.IFS(H7096&lt;0, "LOSS", H7096&gt;1000, "GREAT", H7096&gt;500, "GOOD", H7096&gt;=100, "OKAY", H7096&lt;100, "OKAY")</f>
        <v>OKAY</v>
      </c>
    </row>
    <row r="7097" spans="1:14">
      <c r="A7097" s="2">
        <v>42815</v>
      </c>
      <c r="B7097" s="2" t="str">
        <f>TEXT(A7097,"mmmm")</f>
        <v>March</v>
      </c>
      <c r="C7097" t="s">
        <v>852</v>
      </c>
      <c r="D7097" t="s">
        <v>22</v>
      </c>
      <c r="E7097" t="s">
        <v>23</v>
      </c>
      <c r="F7097" t="s">
        <v>38</v>
      </c>
      <c r="G7097" t="s">
        <v>287</v>
      </c>
      <c r="H7097">
        <v>8.5399999999999991</v>
      </c>
      <c r="I7097">
        <v>2</v>
      </c>
      <c r="J7097">
        <v>2.88</v>
      </c>
      <c r="K7097" s="6">
        <f>J7097/H7097</f>
        <v>0.33723653395784547</v>
      </c>
      <c r="M7097" t="str">
        <f>LEFT(C7097, SEARCH(" ", C7097) - 1)</f>
        <v>Steven</v>
      </c>
      <c r="N7097" t="str" cm="1">
        <f t="array" ref="N7097">_xlfn.IFS(H7097&lt;0, "LOSS", H7097&gt;1000, "GREAT", H7097&gt;500, "GOOD", H7097&gt;=100, "OKAY", H7097&lt;100, "OKAY")</f>
        <v>OKAY</v>
      </c>
    </row>
    <row r="7098" spans="1:14">
      <c r="A7098" s="2">
        <v>42815</v>
      </c>
      <c r="B7098" s="2" t="str">
        <f>TEXT(A7098,"mmmm")</f>
        <v>March</v>
      </c>
      <c r="C7098" t="s">
        <v>756</v>
      </c>
      <c r="D7098" t="s">
        <v>31</v>
      </c>
      <c r="E7098" t="s">
        <v>23</v>
      </c>
      <c r="F7098" t="s">
        <v>36</v>
      </c>
      <c r="G7098" t="s">
        <v>1719</v>
      </c>
      <c r="H7098">
        <v>64.38</v>
      </c>
      <c r="I7098">
        <v>1</v>
      </c>
      <c r="J7098">
        <v>8.0500000000000007</v>
      </c>
      <c r="K7098" s="6">
        <f>J7098/H7098</f>
        <v>0.12503883193538368</v>
      </c>
      <c r="M7098" t="str">
        <f>LEFT(C7098, SEARCH(" ", C7098) - 1)</f>
        <v>Pauline</v>
      </c>
      <c r="N7098" t="str" cm="1">
        <f t="array" ref="N7098">_xlfn.IFS(H7098&lt;0, "LOSS", H7098&gt;1000, "GREAT", H7098&gt;500, "GOOD", H7098&gt;=100, "OKAY", H7098&lt;100, "OKAY")</f>
        <v>OKAY</v>
      </c>
    </row>
    <row r="7099" spans="1:14">
      <c r="A7099" s="2">
        <v>42815</v>
      </c>
      <c r="B7099" s="2" t="str">
        <f>TEXT(A7099,"mmmm")</f>
        <v>March</v>
      </c>
      <c r="C7099" t="s">
        <v>2627</v>
      </c>
      <c r="D7099" t="s">
        <v>27</v>
      </c>
      <c r="E7099" t="s">
        <v>23</v>
      </c>
      <c r="F7099" t="s">
        <v>42</v>
      </c>
      <c r="G7099" t="s">
        <v>1379</v>
      </c>
      <c r="H7099">
        <v>8.86</v>
      </c>
      <c r="I7099">
        <v>3</v>
      </c>
      <c r="J7099">
        <v>2.88</v>
      </c>
      <c r="K7099" s="6">
        <f>J7099/H7099</f>
        <v>0.32505643340857787</v>
      </c>
      <c r="M7099" t="str">
        <f>LEFT(C7099, SEARCH(" ", C7099) - 1)</f>
        <v>Ted</v>
      </c>
      <c r="N7099" t="str" cm="1">
        <f t="array" ref="N7099">_xlfn.IFS(H7099&lt;0, "LOSS", H7099&gt;1000, "GREAT", H7099&gt;500, "GOOD", H7099&gt;=100, "OKAY", H7099&lt;100, "OKAY")</f>
        <v>OKAY</v>
      </c>
    </row>
    <row r="7100" spans="1:14">
      <c r="A7100" s="2">
        <v>42815</v>
      </c>
      <c r="B7100" s="2" t="str">
        <f>TEXT(A7100,"mmmm")</f>
        <v>March</v>
      </c>
      <c r="C7100" t="s">
        <v>620</v>
      </c>
      <c r="D7100" t="s">
        <v>28</v>
      </c>
      <c r="E7100" t="s">
        <v>23</v>
      </c>
      <c r="F7100" t="s">
        <v>38</v>
      </c>
      <c r="G7100" t="s">
        <v>461</v>
      </c>
      <c r="H7100">
        <v>30.58</v>
      </c>
      <c r="I7100">
        <v>6</v>
      </c>
      <c r="J7100">
        <v>10.32</v>
      </c>
      <c r="K7100" s="6">
        <f>J7100/H7100</f>
        <v>0.33747547416612167</v>
      </c>
      <c r="M7100" t="str">
        <f>LEFT(C7100, SEARCH(" ", C7100) - 1)</f>
        <v>Paul</v>
      </c>
      <c r="N7100" t="str" cm="1">
        <f t="array" ref="N7100">_xlfn.IFS(H7100&lt;0, "LOSS", H7100&gt;1000, "GREAT", H7100&gt;500, "GOOD", H7100&gt;=100, "OKAY", H7100&lt;100, "OKAY")</f>
        <v>OKAY</v>
      </c>
    </row>
    <row r="7101" spans="1:14">
      <c r="A7101" s="2">
        <v>42815</v>
      </c>
      <c r="B7101" s="2" t="str">
        <f>TEXT(A7101,"mmmm")</f>
        <v>March</v>
      </c>
      <c r="C7101" t="s">
        <v>620</v>
      </c>
      <c r="D7101" t="s">
        <v>28</v>
      </c>
      <c r="E7101" t="s">
        <v>23</v>
      </c>
      <c r="F7101" t="s">
        <v>43</v>
      </c>
      <c r="G7101" t="s">
        <v>1187</v>
      </c>
      <c r="H7101">
        <v>13.02</v>
      </c>
      <c r="I7101">
        <v>7</v>
      </c>
      <c r="J7101">
        <v>0.39</v>
      </c>
      <c r="K7101" s="6">
        <f>J7101/H7101</f>
        <v>2.9953917050691246E-2</v>
      </c>
      <c r="M7101" t="str">
        <f>LEFT(C7101, SEARCH(" ", C7101) - 1)</f>
        <v>Paul</v>
      </c>
      <c r="N7101" t="str" cm="1">
        <f t="array" ref="N7101">_xlfn.IFS(H7101&lt;0, "LOSS", H7101&gt;1000, "GREAT", H7101&gt;500, "GOOD", H7101&gt;=100, "OKAY", H7101&lt;100, "OKAY")</f>
        <v>OKAY</v>
      </c>
    </row>
    <row r="7102" spans="1:14">
      <c r="A7102" s="2">
        <v>42815</v>
      </c>
      <c r="B7102" s="2" t="str">
        <f>TEXT(A7102,"mmmm")</f>
        <v>March</v>
      </c>
      <c r="C7102" t="s">
        <v>620</v>
      </c>
      <c r="D7102" t="s">
        <v>28</v>
      </c>
      <c r="E7102" t="s">
        <v>21</v>
      </c>
      <c r="F7102" t="s">
        <v>44</v>
      </c>
      <c r="G7102" t="s">
        <v>1611</v>
      </c>
      <c r="H7102">
        <v>22.14</v>
      </c>
      <c r="I7102">
        <v>3</v>
      </c>
      <c r="J7102">
        <v>6.42</v>
      </c>
      <c r="K7102" s="6">
        <f>J7102/H7102</f>
        <v>0.28997289972899726</v>
      </c>
      <c r="M7102" t="str">
        <f>LEFT(C7102, SEARCH(" ", C7102) - 1)</f>
        <v>Paul</v>
      </c>
      <c r="N7102" t="str" cm="1">
        <f t="array" ref="N7102">_xlfn.IFS(H7102&lt;0, "LOSS", H7102&gt;1000, "GREAT", H7102&gt;500, "GOOD", H7102&gt;=100, "OKAY", H7102&lt;100, "OKAY")</f>
        <v>OKAY</v>
      </c>
    </row>
    <row r="7103" spans="1:14">
      <c r="A7103" s="2">
        <v>42815</v>
      </c>
      <c r="B7103" s="2" t="str">
        <f>TEXT(A7103,"mmmm")</f>
        <v>March</v>
      </c>
      <c r="C7103" t="s">
        <v>620</v>
      </c>
      <c r="D7103" t="s">
        <v>28</v>
      </c>
      <c r="E7103" t="s">
        <v>23</v>
      </c>
      <c r="F7103" t="s">
        <v>49</v>
      </c>
      <c r="G7103" t="s">
        <v>813</v>
      </c>
      <c r="H7103">
        <v>359.32</v>
      </c>
      <c r="I7103">
        <v>4</v>
      </c>
      <c r="J7103">
        <v>7.19</v>
      </c>
      <c r="K7103" s="6">
        <f>J7103/H7103</f>
        <v>2.0010018924635425E-2</v>
      </c>
      <c r="M7103" t="str">
        <f>LEFT(C7103, SEARCH(" ", C7103) - 1)</f>
        <v>Paul</v>
      </c>
      <c r="N7103" t="str" cm="1">
        <f t="array" ref="N7103">_xlfn.IFS(H7103&lt;0, "LOSS", H7103&gt;1000, "GREAT", H7103&gt;500, "GOOD", H7103&gt;=100, "OKAY", H7103&lt;100, "OKAY")</f>
        <v>OKAY</v>
      </c>
    </row>
    <row r="7104" spans="1:14">
      <c r="A7104" s="2">
        <v>42817</v>
      </c>
      <c r="B7104" s="2" t="str">
        <f>TEXT(A7104,"mmmm")</f>
        <v>March</v>
      </c>
      <c r="C7104" t="s">
        <v>2509</v>
      </c>
      <c r="D7104" t="s">
        <v>22</v>
      </c>
      <c r="E7104" t="s">
        <v>21</v>
      </c>
      <c r="F7104" t="s">
        <v>44</v>
      </c>
      <c r="G7104" t="s">
        <v>1297</v>
      </c>
      <c r="H7104">
        <v>211.84</v>
      </c>
      <c r="I7104">
        <v>8</v>
      </c>
      <c r="J7104">
        <v>76.260000000000005</v>
      </c>
      <c r="K7104" s="6">
        <f>J7104/H7104</f>
        <v>0.35998867069486407</v>
      </c>
      <c r="M7104" t="str">
        <f>LEFT(C7104, SEARCH(" ", C7104) - 1)</f>
        <v>Bill</v>
      </c>
      <c r="N7104" t="str" cm="1">
        <f t="array" ref="N7104">_xlfn.IFS(H7104&lt;0, "LOSS", H7104&gt;1000, "GREAT", H7104&gt;500, "GOOD", H7104&gt;=100, "OKAY", H7104&lt;100, "OKAY")</f>
        <v>OKAY</v>
      </c>
    </row>
    <row r="7105" spans="1:14">
      <c r="A7105" s="2">
        <v>42817</v>
      </c>
      <c r="B7105" s="2" t="str">
        <f>TEXT(A7105,"mmmm")</f>
        <v>March</v>
      </c>
      <c r="C7105" t="s">
        <v>1554</v>
      </c>
      <c r="D7105" t="s">
        <v>26</v>
      </c>
      <c r="E7105" t="s">
        <v>23</v>
      </c>
      <c r="F7105" t="s">
        <v>49</v>
      </c>
      <c r="G7105" t="s">
        <v>813</v>
      </c>
      <c r="H7105">
        <v>143.72999999999999</v>
      </c>
      <c r="I7105">
        <v>2</v>
      </c>
      <c r="J7105">
        <v>-32.340000000000003</v>
      </c>
      <c r="K7105" s="6">
        <f>J7105/H7105</f>
        <v>-0.22500521811730331</v>
      </c>
      <c r="M7105" t="str">
        <f>LEFT(C7105, SEARCH(" ", C7105) - 1)</f>
        <v>Anna</v>
      </c>
      <c r="N7105" t="str" cm="1">
        <f t="array" ref="N7105">_xlfn.IFS(H7105&lt;0, "LOSS", H7105&gt;1000, "GREAT", H7105&gt;500, "GOOD", H7105&gt;=100, "OKAY", H7105&lt;100, "OKAY")</f>
        <v>OKAY</v>
      </c>
    </row>
    <row r="7106" spans="1:14">
      <c r="A7106" s="2">
        <v>42817</v>
      </c>
      <c r="B7106" s="2" t="str">
        <f>TEXT(A7106,"mmmm")</f>
        <v>March</v>
      </c>
      <c r="C7106" t="s">
        <v>1879</v>
      </c>
      <c r="D7106" t="s">
        <v>24</v>
      </c>
      <c r="E7106" t="s">
        <v>23</v>
      </c>
      <c r="F7106" t="s">
        <v>47</v>
      </c>
      <c r="G7106" t="s">
        <v>2736</v>
      </c>
      <c r="H7106">
        <v>25.68</v>
      </c>
      <c r="I7106">
        <v>6</v>
      </c>
      <c r="J7106">
        <v>11.56</v>
      </c>
      <c r="K7106" s="6">
        <f>J7106/H7106</f>
        <v>0.45015576323987544</v>
      </c>
      <c r="M7106" t="str">
        <f>LEFT(C7106, SEARCH(" ", C7106) - 1)</f>
        <v>Erin</v>
      </c>
      <c r="N7106" t="str" cm="1">
        <f t="array" ref="N7106">_xlfn.IFS(H7106&lt;0, "LOSS", H7106&gt;1000, "GREAT", H7106&gt;500, "GOOD", H7106&gt;=100, "OKAY", H7106&lt;100, "OKAY")</f>
        <v>OKAY</v>
      </c>
    </row>
    <row r="7107" spans="1:14">
      <c r="A7107" s="2">
        <v>42817</v>
      </c>
      <c r="B7107" s="2" t="str">
        <f>TEXT(A7107,"mmmm")</f>
        <v>March</v>
      </c>
      <c r="C7107" t="s">
        <v>541</v>
      </c>
      <c r="D7107" t="s">
        <v>24</v>
      </c>
      <c r="E7107" t="s">
        <v>23</v>
      </c>
      <c r="F7107" t="s">
        <v>50</v>
      </c>
      <c r="G7107" t="s">
        <v>2574</v>
      </c>
      <c r="H7107">
        <v>347.58</v>
      </c>
      <c r="I7107">
        <v>3</v>
      </c>
      <c r="J7107">
        <v>17.38</v>
      </c>
      <c r="K7107" s="6">
        <f>J7107/H7107</f>
        <v>5.0002877035502616E-2</v>
      </c>
      <c r="M7107" t="str">
        <f>LEFT(C7107, SEARCH(" ", C7107) - 1)</f>
        <v>Mary</v>
      </c>
      <c r="N7107" t="str" cm="1">
        <f t="array" ref="N7107">_xlfn.IFS(H7107&lt;0, "LOSS", H7107&gt;1000, "GREAT", H7107&gt;500, "GOOD", H7107&gt;=100, "OKAY", H7107&lt;100, "OKAY")</f>
        <v>OKAY</v>
      </c>
    </row>
    <row r="7108" spans="1:14">
      <c r="A7108" s="2">
        <v>42817</v>
      </c>
      <c r="B7108" s="2" t="str">
        <f>TEXT(A7108,"mmmm")</f>
        <v>March</v>
      </c>
      <c r="C7108" t="s">
        <v>2337</v>
      </c>
      <c r="D7108" t="s">
        <v>28</v>
      </c>
      <c r="E7108" t="s">
        <v>23</v>
      </c>
      <c r="F7108" t="s">
        <v>38</v>
      </c>
      <c r="G7108" t="s">
        <v>1049</v>
      </c>
      <c r="H7108">
        <v>34.76</v>
      </c>
      <c r="I7108">
        <v>5</v>
      </c>
      <c r="J7108">
        <v>11.3</v>
      </c>
      <c r="K7108" s="6">
        <f>J7108/H7108</f>
        <v>0.32508630609896438</v>
      </c>
      <c r="M7108" t="str">
        <f>LEFT(C7108, SEARCH(" ", C7108) - 1)</f>
        <v>Sanjit</v>
      </c>
      <c r="N7108" t="str" cm="1">
        <f t="array" ref="N7108">_xlfn.IFS(H7108&lt;0, "LOSS", H7108&gt;1000, "GREAT", H7108&gt;500, "GOOD", H7108&gt;=100, "OKAY", H7108&lt;100, "OKAY")</f>
        <v>OKAY</v>
      </c>
    </row>
    <row r="7109" spans="1:14">
      <c r="A7109" s="2">
        <v>42817</v>
      </c>
      <c r="B7109" s="2" t="str">
        <f>TEXT(A7109,"mmmm")</f>
        <v>March</v>
      </c>
      <c r="C7109" t="s">
        <v>2551</v>
      </c>
      <c r="D7109" t="s">
        <v>28</v>
      </c>
      <c r="E7109" t="s">
        <v>23</v>
      </c>
      <c r="F7109" t="s">
        <v>49</v>
      </c>
      <c r="G7109" t="s">
        <v>258</v>
      </c>
      <c r="H7109">
        <v>32.479999999999997</v>
      </c>
      <c r="I7109">
        <v>2</v>
      </c>
      <c r="J7109">
        <v>4.87</v>
      </c>
      <c r="K7109" s="6">
        <f>J7109/H7109</f>
        <v>0.1499384236453202</v>
      </c>
      <c r="M7109" t="str">
        <f>LEFT(C7109, SEARCH(" ", C7109) - 1)</f>
        <v>Raymond</v>
      </c>
      <c r="N7109" t="str" cm="1">
        <f t="array" ref="N7109">_xlfn.IFS(H7109&lt;0, "LOSS", H7109&gt;1000, "GREAT", H7109&gt;500, "GOOD", H7109&gt;=100, "OKAY", H7109&lt;100, "OKAY")</f>
        <v>OKAY</v>
      </c>
    </row>
    <row r="7110" spans="1:14">
      <c r="A7110" s="2">
        <v>42817</v>
      </c>
      <c r="B7110" s="2" t="str">
        <f>TEXT(A7110,"mmmm")</f>
        <v>March</v>
      </c>
      <c r="C7110" t="s">
        <v>2551</v>
      </c>
      <c r="D7110" t="s">
        <v>28</v>
      </c>
      <c r="E7110" t="s">
        <v>23</v>
      </c>
      <c r="F7110" t="s">
        <v>47</v>
      </c>
      <c r="G7110" t="s">
        <v>532</v>
      </c>
      <c r="H7110">
        <v>20.04</v>
      </c>
      <c r="I7110">
        <v>3</v>
      </c>
      <c r="J7110">
        <v>9.6199999999999992</v>
      </c>
      <c r="K7110" s="6">
        <f>J7110/H7110</f>
        <v>0.48003992015968061</v>
      </c>
      <c r="M7110" t="str">
        <f>LEFT(C7110, SEARCH(" ", C7110) - 1)</f>
        <v>Raymond</v>
      </c>
      <c r="N7110" t="str" cm="1">
        <f t="array" ref="N7110">_xlfn.IFS(H7110&lt;0, "LOSS", H7110&gt;1000, "GREAT", H7110&gt;500, "GOOD", H7110&gt;=100, "OKAY", H7110&lt;100, "OKAY")</f>
        <v>OKAY</v>
      </c>
    </row>
    <row r="7111" spans="1:14">
      <c r="A7111" s="2">
        <v>42817</v>
      </c>
      <c r="B7111" s="2" t="str">
        <f>TEXT(A7111,"mmmm")</f>
        <v>March</v>
      </c>
      <c r="C7111" t="s">
        <v>2551</v>
      </c>
      <c r="D7111" t="s">
        <v>28</v>
      </c>
      <c r="E7111" t="s">
        <v>25</v>
      </c>
      <c r="F7111" t="s">
        <v>41</v>
      </c>
      <c r="G7111" t="s">
        <v>2606</v>
      </c>
      <c r="H7111">
        <v>13999.96</v>
      </c>
      <c r="I7111">
        <v>4</v>
      </c>
      <c r="J7111">
        <v>6719.98</v>
      </c>
      <c r="K7111" s="6">
        <f>J7111/H7111</f>
        <v>0.47999994285697961</v>
      </c>
      <c r="M7111" t="str">
        <f>LEFT(C7111, SEARCH(" ", C7111) - 1)</f>
        <v>Raymond</v>
      </c>
      <c r="N7111" t="str" cm="1">
        <f t="array" ref="N7111">_xlfn.IFS(H7111&lt;0, "LOSS", H7111&gt;1000, "GREAT", H7111&gt;500, "GOOD", H7111&gt;=100, "OKAY", H7111&lt;100, "OKAY")</f>
        <v>GREAT</v>
      </c>
    </row>
    <row r="7112" spans="1:14">
      <c r="A7112" s="2">
        <v>42818</v>
      </c>
      <c r="B7112" s="2" t="str">
        <f>TEXT(A7112,"mmmm")</f>
        <v>March</v>
      </c>
      <c r="C7112" t="s">
        <v>1006</v>
      </c>
      <c r="D7112" t="s">
        <v>24</v>
      </c>
      <c r="E7112" t="s">
        <v>23</v>
      </c>
      <c r="F7112" t="s">
        <v>47</v>
      </c>
      <c r="G7112" t="s">
        <v>1743</v>
      </c>
      <c r="H7112">
        <v>221.92</v>
      </c>
      <c r="I7112">
        <v>4</v>
      </c>
      <c r="J7112">
        <v>106.52</v>
      </c>
      <c r="K7112" s="6">
        <f>J7112/H7112</f>
        <v>0.47999279019466473</v>
      </c>
      <c r="M7112" t="str">
        <f>LEFT(C7112, SEARCH(" ", C7112) - 1)</f>
        <v>Brian</v>
      </c>
      <c r="N7112" t="str" cm="1">
        <f t="array" ref="N7112">_xlfn.IFS(H7112&lt;0, "LOSS", H7112&gt;1000, "GREAT", H7112&gt;500, "GOOD", H7112&gt;=100, "OKAY", H7112&lt;100, "OKAY")</f>
        <v>OKAY</v>
      </c>
    </row>
    <row r="7113" spans="1:14">
      <c r="A7113" s="2">
        <v>42818</v>
      </c>
      <c r="B7113" s="2" t="str">
        <f>TEXT(A7113,"mmmm")</f>
        <v>March</v>
      </c>
      <c r="C7113" t="s">
        <v>1006</v>
      </c>
      <c r="D7113" t="s">
        <v>24</v>
      </c>
      <c r="E7113" t="s">
        <v>25</v>
      </c>
      <c r="F7113" t="s">
        <v>35</v>
      </c>
      <c r="G7113" t="s">
        <v>103</v>
      </c>
      <c r="H7113">
        <v>26</v>
      </c>
      <c r="I7113">
        <v>2</v>
      </c>
      <c r="J7113">
        <v>11.7</v>
      </c>
      <c r="K7113" s="6">
        <f>J7113/H7113</f>
        <v>0.44999999999999996</v>
      </c>
      <c r="M7113" t="str">
        <f>LEFT(C7113, SEARCH(" ", C7113) - 1)</f>
        <v>Brian</v>
      </c>
      <c r="N7113" t="str" cm="1">
        <f t="array" ref="N7113">_xlfn.IFS(H7113&lt;0, "LOSS", H7113&gt;1000, "GREAT", H7113&gt;500, "GOOD", H7113&gt;=100, "OKAY", H7113&lt;100, "OKAY")</f>
        <v>OKAY</v>
      </c>
    </row>
    <row r="7114" spans="1:14">
      <c r="A7114" s="2">
        <v>42818</v>
      </c>
      <c r="B7114" s="2" t="str">
        <f>TEXT(A7114,"mmmm")</f>
        <v>March</v>
      </c>
      <c r="C7114" t="s">
        <v>1767</v>
      </c>
      <c r="D7114" t="s">
        <v>24</v>
      </c>
      <c r="E7114" t="s">
        <v>23</v>
      </c>
      <c r="F7114" t="s">
        <v>42</v>
      </c>
      <c r="G7114" t="s">
        <v>1430</v>
      </c>
      <c r="H7114">
        <v>47.01</v>
      </c>
      <c r="I7114">
        <v>3</v>
      </c>
      <c r="J7114">
        <v>22.09</v>
      </c>
      <c r="K7114" s="6">
        <f>J7114/H7114</f>
        <v>0.46990002127206981</v>
      </c>
      <c r="M7114" t="str">
        <f>LEFT(C7114, SEARCH(" ", C7114) - 1)</f>
        <v>Harold</v>
      </c>
      <c r="N7114" t="str" cm="1">
        <f t="array" ref="N7114">_xlfn.IFS(H7114&lt;0, "LOSS", H7114&gt;1000, "GREAT", H7114&gt;500, "GOOD", H7114&gt;=100, "OKAY", H7114&lt;100, "OKAY")</f>
        <v>OKAY</v>
      </c>
    </row>
    <row r="7115" spans="1:14">
      <c r="A7115" s="2">
        <v>42818</v>
      </c>
      <c r="B7115" s="2" t="str">
        <f>TEXT(A7115,"mmmm")</f>
        <v>March</v>
      </c>
      <c r="C7115" t="s">
        <v>1767</v>
      </c>
      <c r="D7115" t="s">
        <v>24</v>
      </c>
      <c r="E7115" t="s">
        <v>25</v>
      </c>
      <c r="F7115" t="s">
        <v>48</v>
      </c>
      <c r="G7115" t="s">
        <v>2271</v>
      </c>
      <c r="H7115">
        <v>469.99</v>
      </c>
      <c r="I7115">
        <v>1</v>
      </c>
      <c r="J7115">
        <v>136.30000000000001</v>
      </c>
      <c r="K7115" s="6">
        <f>J7115/H7115</f>
        <v>0.29000617034404991</v>
      </c>
      <c r="M7115" t="str">
        <f>LEFT(C7115, SEARCH(" ", C7115) - 1)</f>
        <v>Harold</v>
      </c>
      <c r="N7115" t="str" cm="1">
        <f t="array" ref="N7115">_xlfn.IFS(H7115&lt;0, "LOSS", H7115&gt;1000, "GREAT", H7115&gt;500, "GOOD", H7115&gt;=100, "OKAY", H7115&lt;100, "OKAY")</f>
        <v>OKAY</v>
      </c>
    </row>
    <row r="7116" spans="1:14">
      <c r="A7116" s="2">
        <v>42818</v>
      </c>
      <c r="B7116" s="2" t="str">
        <f>TEXT(A7116,"mmmm")</f>
        <v>March</v>
      </c>
      <c r="C7116" t="s">
        <v>1767</v>
      </c>
      <c r="D7116" t="s">
        <v>24</v>
      </c>
      <c r="E7116" t="s">
        <v>21</v>
      </c>
      <c r="F7116" t="s">
        <v>40</v>
      </c>
      <c r="G7116" t="s">
        <v>783</v>
      </c>
      <c r="H7116">
        <v>207.85</v>
      </c>
      <c r="I7116">
        <v>3</v>
      </c>
      <c r="J7116">
        <v>2.31</v>
      </c>
      <c r="K7116" s="6">
        <f>J7116/H7116</f>
        <v>1.1113783978830888E-2</v>
      </c>
      <c r="M7116" t="str">
        <f>LEFT(C7116, SEARCH(" ", C7116) - 1)</f>
        <v>Harold</v>
      </c>
      <c r="N7116" t="str" cm="1">
        <f t="array" ref="N7116">_xlfn.IFS(H7116&lt;0, "LOSS", H7116&gt;1000, "GREAT", H7116&gt;500, "GOOD", H7116&gt;=100, "OKAY", H7116&lt;100, "OKAY")</f>
        <v>OKAY</v>
      </c>
    </row>
    <row r="7117" spans="1:14">
      <c r="A7117" s="2">
        <v>42818</v>
      </c>
      <c r="B7117" s="2" t="str">
        <f>TEXT(A7117,"mmmm")</f>
        <v>March</v>
      </c>
      <c r="C7117" t="s">
        <v>167</v>
      </c>
      <c r="D7117" t="s">
        <v>24</v>
      </c>
      <c r="E7117" t="s">
        <v>21</v>
      </c>
      <c r="F7117" t="s">
        <v>40</v>
      </c>
      <c r="G7117" t="s">
        <v>1676</v>
      </c>
      <c r="H7117">
        <v>271.76</v>
      </c>
      <c r="I7117">
        <v>2</v>
      </c>
      <c r="J7117">
        <v>60.39</v>
      </c>
      <c r="K7117" s="6">
        <f>J7117/H7117</f>
        <v>0.22221813364733589</v>
      </c>
      <c r="M7117" t="str">
        <f>LEFT(C7117, SEARCH(" ", C7117) - 1)</f>
        <v>Mark</v>
      </c>
      <c r="N7117" t="str" cm="1">
        <f t="array" ref="N7117">_xlfn.IFS(H7117&lt;0, "LOSS", H7117&gt;1000, "GREAT", H7117&gt;500, "GOOD", H7117&gt;=100, "OKAY", H7117&lt;100, "OKAY")</f>
        <v>OKAY</v>
      </c>
    </row>
    <row r="7118" spans="1:14">
      <c r="A7118" s="2">
        <v>42818</v>
      </c>
      <c r="B7118" s="2" t="str">
        <f>TEXT(A7118,"mmmm")</f>
        <v>March</v>
      </c>
      <c r="C7118" t="s">
        <v>2324</v>
      </c>
      <c r="D7118" t="s">
        <v>26</v>
      </c>
      <c r="E7118" t="s">
        <v>23</v>
      </c>
      <c r="F7118" t="s">
        <v>49</v>
      </c>
      <c r="G7118" t="s">
        <v>1533</v>
      </c>
      <c r="H7118">
        <v>12.77</v>
      </c>
      <c r="I7118">
        <v>2</v>
      </c>
      <c r="J7118">
        <v>0.96</v>
      </c>
      <c r="K7118" s="6">
        <f>J7118/H7118</f>
        <v>7.5176194205168356E-2</v>
      </c>
      <c r="M7118" t="str">
        <f>LEFT(C7118, SEARCH(" ", C7118) - 1)</f>
        <v>Ann</v>
      </c>
      <c r="N7118" t="str" cm="1">
        <f t="array" ref="N7118">_xlfn.IFS(H7118&lt;0, "LOSS", H7118&gt;1000, "GREAT", H7118&gt;500, "GOOD", H7118&gt;=100, "OKAY", H7118&lt;100, "OKAY")</f>
        <v>OKAY</v>
      </c>
    </row>
    <row r="7119" spans="1:14">
      <c r="A7119" s="2">
        <v>42819</v>
      </c>
      <c r="B7119" s="2" t="str">
        <f>TEXT(A7119,"mmmm")</f>
        <v>March</v>
      </c>
      <c r="C7119" t="s">
        <v>1381</v>
      </c>
      <c r="D7119" t="s">
        <v>26</v>
      </c>
      <c r="E7119" t="s">
        <v>25</v>
      </c>
      <c r="F7119" t="s">
        <v>48</v>
      </c>
      <c r="G7119" t="s">
        <v>385</v>
      </c>
      <c r="H7119">
        <v>470.38</v>
      </c>
      <c r="I7119">
        <v>3</v>
      </c>
      <c r="J7119">
        <v>47.04</v>
      </c>
      <c r="K7119" s="6">
        <f>J7119/H7119</f>
        <v>0.10000425188145755</v>
      </c>
      <c r="M7119" t="str">
        <f>LEFT(C7119, SEARCH(" ", C7119) - 1)</f>
        <v>John</v>
      </c>
      <c r="N7119" t="str" cm="1">
        <f t="array" ref="N7119">_xlfn.IFS(H7119&lt;0, "LOSS", H7119&gt;1000, "GREAT", H7119&gt;500, "GOOD", H7119&gt;=100, "OKAY", H7119&lt;100, "OKAY")</f>
        <v>OKAY</v>
      </c>
    </row>
    <row r="7120" spans="1:14">
      <c r="A7120" s="2">
        <v>42819</v>
      </c>
      <c r="B7120" s="2" t="str">
        <f>TEXT(A7120,"mmmm")</f>
        <v>March</v>
      </c>
      <c r="C7120" t="s">
        <v>488</v>
      </c>
      <c r="D7120" t="s">
        <v>22</v>
      </c>
      <c r="E7120" t="s">
        <v>23</v>
      </c>
      <c r="F7120" t="s">
        <v>36</v>
      </c>
      <c r="G7120" t="s">
        <v>1199</v>
      </c>
      <c r="H7120">
        <v>176.04</v>
      </c>
      <c r="I7120">
        <v>4</v>
      </c>
      <c r="J7120">
        <v>45.77</v>
      </c>
      <c r="K7120" s="6">
        <f>J7120/H7120</f>
        <v>0.25999772778913888</v>
      </c>
      <c r="M7120" t="str">
        <f>LEFT(C7120, SEARCH(" ", C7120) - 1)</f>
        <v>Christina</v>
      </c>
      <c r="N7120" t="str" cm="1">
        <f t="array" ref="N7120">_xlfn.IFS(H7120&lt;0, "LOSS", H7120&gt;1000, "GREAT", H7120&gt;500, "GOOD", H7120&gt;=100, "OKAY", H7120&lt;100, "OKAY")</f>
        <v>OKAY</v>
      </c>
    </row>
    <row r="7121" spans="1:14">
      <c r="A7121" s="2">
        <v>42819</v>
      </c>
      <c r="B7121" s="2" t="str">
        <f>TEXT(A7121,"mmmm")</f>
        <v>March</v>
      </c>
      <c r="C7121" t="s">
        <v>488</v>
      </c>
      <c r="D7121" t="s">
        <v>22</v>
      </c>
      <c r="E7121" t="s">
        <v>23</v>
      </c>
      <c r="F7121" t="s">
        <v>37</v>
      </c>
      <c r="G7121" t="s">
        <v>292</v>
      </c>
      <c r="H7121">
        <v>16.02</v>
      </c>
      <c r="I7121">
        <v>9</v>
      </c>
      <c r="J7121">
        <v>4.49</v>
      </c>
      <c r="K7121" s="6">
        <f>J7121/H7121</f>
        <v>0.28027465667915108</v>
      </c>
      <c r="M7121" t="str">
        <f>LEFT(C7121, SEARCH(" ", C7121) - 1)</f>
        <v>Christina</v>
      </c>
      <c r="N7121" t="str" cm="1">
        <f t="array" ref="N7121">_xlfn.IFS(H7121&lt;0, "LOSS", H7121&gt;1000, "GREAT", H7121&gt;500, "GOOD", H7121&gt;=100, "OKAY", H7121&lt;100, "OKAY")</f>
        <v>OKAY</v>
      </c>
    </row>
    <row r="7122" spans="1:14">
      <c r="A7122" s="2">
        <v>42819</v>
      </c>
      <c r="B7122" s="2" t="str">
        <f>TEXT(A7122,"mmmm")</f>
        <v>March</v>
      </c>
      <c r="C7122" t="s">
        <v>488</v>
      </c>
      <c r="D7122" t="s">
        <v>22</v>
      </c>
      <c r="E7122" t="s">
        <v>23</v>
      </c>
      <c r="F7122" t="s">
        <v>38</v>
      </c>
      <c r="G7122" t="s">
        <v>747</v>
      </c>
      <c r="H7122">
        <v>185.92</v>
      </c>
      <c r="I7122">
        <v>4</v>
      </c>
      <c r="J7122">
        <v>62.75</v>
      </c>
      <c r="K7122" s="6">
        <f>J7122/H7122</f>
        <v>0.33751075731497421</v>
      </c>
      <c r="M7122" t="str">
        <f>LEFT(C7122, SEARCH(" ", C7122) - 1)</f>
        <v>Christina</v>
      </c>
      <c r="N7122" t="str" cm="1">
        <f t="array" ref="N7122">_xlfn.IFS(H7122&lt;0, "LOSS", H7122&gt;1000, "GREAT", H7122&gt;500, "GOOD", H7122&gt;=100, "OKAY", H7122&lt;100, "OKAY")</f>
        <v>OKAY</v>
      </c>
    </row>
    <row r="7123" spans="1:14">
      <c r="A7123" s="2">
        <v>42819</v>
      </c>
      <c r="B7123" s="2" t="str">
        <f>TEXT(A7123,"mmmm")</f>
        <v>March</v>
      </c>
      <c r="C7123" t="s">
        <v>488</v>
      </c>
      <c r="D7123" t="s">
        <v>22</v>
      </c>
      <c r="E7123" t="s">
        <v>25</v>
      </c>
      <c r="F7123" t="s">
        <v>48</v>
      </c>
      <c r="G7123" t="s">
        <v>2550</v>
      </c>
      <c r="H7123">
        <v>211.17</v>
      </c>
      <c r="I7123">
        <v>4</v>
      </c>
      <c r="J7123">
        <v>15.84</v>
      </c>
      <c r="K7123" s="6">
        <f>J7123/H7123</f>
        <v>7.5010654922574235E-2</v>
      </c>
      <c r="M7123" t="str">
        <f>LEFT(C7123, SEARCH(" ", C7123) - 1)</f>
        <v>Christina</v>
      </c>
      <c r="N7123" t="str" cm="1">
        <f t="array" ref="N7123">_xlfn.IFS(H7123&lt;0, "LOSS", H7123&gt;1000, "GREAT", H7123&gt;500, "GOOD", H7123&gt;=100, "OKAY", H7123&lt;100, "OKAY")</f>
        <v>OKAY</v>
      </c>
    </row>
    <row r="7124" spans="1:14">
      <c r="A7124" s="2">
        <v>42819</v>
      </c>
      <c r="B7124" s="2" t="str">
        <f>TEXT(A7124,"mmmm")</f>
        <v>March</v>
      </c>
      <c r="C7124" t="s">
        <v>488</v>
      </c>
      <c r="D7124" t="s">
        <v>22</v>
      </c>
      <c r="E7124" t="s">
        <v>25</v>
      </c>
      <c r="F7124" t="s">
        <v>41</v>
      </c>
      <c r="G7124" t="s">
        <v>2317</v>
      </c>
      <c r="H7124">
        <v>479.98</v>
      </c>
      <c r="I7124">
        <v>2</v>
      </c>
      <c r="J7124">
        <v>60</v>
      </c>
      <c r="K7124" s="6">
        <f>J7124/H7124</f>
        <v>0.12500520855035627</v>
      </c>
      <c r="M7124" t="str">
        <f>LEFT(C7124, SEARCH(" ", C7124) - 1)</f>
        <v>Christina</v>
      </c>
      <c r="N7124" t="str" cm="1">
        <f t="array" ref="N7124">_xlfn.IFS(H7124&lt;0, "LOSS", H7124&gt;1000, "GREAT", H7124&gt;500, "GOOD", H7124&gt;=100, "OKAY", H7124&lt;100, "OKAY")</f>
        <v>OKAY</v>
      </c>
    </row>
    <row r="7125" spans="1:14">
      <c r="A7125" s="2">
        <v>42819</v>
      </c>
      <c r="B7125" s="2" t="str">
        <f>TEXT(A7125,"mmmm")</f>
        <v>March</v>
      </c>
      <c r="C7125" t="s">
        <v>1714</v>
      </c>
      <c r="D7125" t="s">
        <v>230</v>
      </c>
      <c r="E7125" t="s">
        <v>21</v>
      </c>
      <c r="F7125" t="s">
        <v>40</v>
      </c>
      <c r="G7125" t="s">
        <v>124</v>
      </c>
      <c r="H7125">
        <v>90.99</v>
      </c>
      <c r="I7125">
        <v>1</v>
      </c>
      <c r="J7125">
        <v>14.56</v>
      </c>
      <c r="K7125" s="6">
        <f>J7125/H7125</f>
        <v>0.16001758434992858</v>
      </c>
      <c r="M7125" t="str">
        <f>LEFT(C7125, SEARCH(" ", C7125) - 1)</f>
        <v>Justin</v>
      </c>
      <c r="N7125" t="str" cm="1">
        <f t="array" ref="N7125">_xlfn.IFS(H7125&lt;0, "LOSS", H7125&gt;1000, "GREAT", H7125&gt;500, "GOOD", H7125&gt;=100, "OKAY", H7125&lt;100, "OKAY")</f>
        <v>OKAY</v>
      </c>
    </row>
    <row r="7126" spans="1:14">
      <c r="A7126" s="2">
        <v>42819</v>
      </c>
      <c r="B7126" s="2" t="str">
        <f>TEXT(A7126,"mmmm")</f>
        <v>March</v>
      </c>
      <c r="C7126" t="s">
        <v>1714</v>
      </c>
      <c r="D7126" t="s">
        <v>230</v>
      </c>
      <c r="E7126" t="s">
        <v>21</v>
      </c>
      <c r="F7126" t="s">
        <v>40</v>
      </c>
      <c r="G7126" t="s">
        <v>718</v>
      </c>
      <c r="H7126">
        <v>1526.56</v>
      </c>
      <c r="I7126">
        <v>7</v>
      </c>
      <c r="J7126">
        <v>427.44</v>
      </c>
      <c r="K7126" s="6">
        <f>J7126/H7126</f>
        <v>0.28000209621632954</v>
      </c>
      <c r="M7126" t="str">
        <f>LEFT(C7126, SEARCH(" ", C7126) - 1)</f>
        <v>Justin</v>
      </c>
      <c r="N7126" t="str" cm="1">
        <f t="array" ref="N7126">_xlfn.IFS(H7126&lt;0, "LOSS", H7126&gt;1000, "GREAT", H7126&gt;500, "GOOD", H7126&gt;=100, "OKAY", H7126&lt;100, "OKAY")</f>
        <v>GREAT</v>
      </c>
    </row>
    <row r="7127" spans="1:14">
      <c r="A7127" s="2">
        <v>42819</v>
      </c>
      <c r="B7127" s="2" t="str">
        <f>TEXT(A7127,"mmmm")</f>
        <v>March</v>
      </c>
      <c r="C7127" t="s">
        <v>1714</v>
      </c>
      <c r="D7127" t="s">
        <v>230</v>
      </c>
      <c r="E7127" t="s">
        <v>21</v>
      </c>
      <c r="F7127" t="s">
        <v>40</v>
      </c>
      <c r="G7127" t="s">
        <v>1002</v>
      </c>
      <c r="H7127">
        <v>368.97</v>
      </c>
      <c r="I7127">
        <v>3</v>
      </c>
      <c r="J7127">
        <v>40.590000000000003</v>
      </c>
      <c r="K7127" s="6">
        <f>J7127/H7127</f>
        <v>0.11000894381657045</v>
      </c>
      <c r="M7127" t="str">
        <f>LEFT(C7127, SEARCH(" ", C7127) - 1)</f>
        <v>Justin</v>
      </c>
      <c r="N7127" t="str" cm="1">
        <f t="array" ref="N7127">_xlfn.IFS(H7127&lt;0, "LOSS", H7127&gt;1000, "GREAT", H7127&gt;500, "GOOD", H7127&gt;=100, "OKAY", H7127&lt;100, "OKAY")</f>
        <v>OKAY</v>
      </c>
    </row>
    <row r="7128" spans="1:14">
      <c r="A7128" s="2">
        <v>42819</v>
      </c>
      <c r="B7128" s="2" t="str">
        <f>TEXT(A7128,"mmmm")</f>
        <v>March</v>
      </c>
      <c r="C7128" t="s">
        <v>908</v>
      </c>
      <c r="D7128" t="s">
        <v>26</v>
      </c>
      <c r="E7128" t="s">
        <v>23</v>
      </c>
      <c r="F7128" t="s">
        <v>47</v>
      </c>
      <c r="G7128" t="s">
        <v>2148</v>
      </c>
      <c r="H7128">
        <v>6.85</v>
      </c>
      <c r="I7128">
        <v>2</v>
      </c>
      <c r="J7128">
        <v>2.14</v>
      </c>
      <c r="K7128" s="6">
        <f>J7128/H7128</f>
        <v>0.31240875912408761</v>
      </c>
      <c r="M7128" t="str">
        <f>LEFT(C7128, SEARCH(" ", C7128) - 1)</f>
        <v>Duane</v>
      </c>
      <c r="N7128" t="str" cm="1">
        <f t="array" ref="N7128">_xlfn.IFS(H7128&lt;0, "LOSS", H7128&gt;1000, "GREAT", H7128&gt;500, "GOOD", H7128&gt;=100, "OKAY", H7128&lt;100, "OKAY")</f>
        <v>OKAY</v>
      </c>
    </row>
    <row r="7129" spans="1:14">
      <c r="A7129" s="2">
        <v>42819</v>
      </c>
      <c r="B7129" s="2" t="str">
        <f>TEXT(A7129,"mmmm")</f>
        <v>March</v>
      </c>
      <c r="C7129" t="s">
        <v>383</v>
      </c>
      <c r="D7129" t="s">
        <v>28</v>
      </c>
      <c r="E7129" t="s">
        <v>23</v>
      </c>
      <c r="F7129" t="s">
        <v>37</v>
      </c>
      <c r="G7129" t="s">
        <v>2267</v>
      </c>
      <c r="H7129">
        <v>23.1</v>
      </c>
      <c r="I7129">
        <v>2</v>
      </c>
      <c r="J7129">
        <v>6.93</v>
      </c>
      <c r="K7129" s="6">
        <f>J7129/H7129</f>
        <v>0.3</v>
      </c>
      <c r="M7129" t="str">
        <f>LEFT(C7129, SEARCH(" ", C7129) - 1)</f>
        <v>Filia</v>
      </c>
      <c r="N7129" t="str" cm="1">
        <f t="array" ref="N7129">_xlfn.IFS(H7129&lt;0, "LOSS", H7129&gt;1000, "GREAT", H7129&gt;500, "GOOD", H7129&gt;=100, "OKAY", H7129&lt;100, "OKAY")</f>
        <v>OKAY</v>
      </c>
    </row>
    <row r="7130" spans="1:14">
      <c r="A7130" s="2">
        <v>42819</v>
      </c>
      <c r="B7130" s="2" t="str">
        <f>TEXT(A7130,"mmmm")</f>
        <v>March</v>
      </c>
      <c r="C7130" t="s">
        <v>624</v>
      </c>
      <c r="D7130" t="s">
        <v>24</v>
      </c>
      <c r="E7130" t="s">
        <v>23</v>
      </c>
      <c r="F7130" t="s">
        <v>37</v>
      </c>
      <c r="G7130" t="s">
        <v>2162</v>
      </c>
      <c r="H7130">
        <v>11.05</v>
      </c>
      <c r="I7130">
        <v>5</v>
      </c>
      <c r="J7130">
        <v>2.98</v>
      </c>
      <c r="K7130" s="6">
        <f>J7130/H7130</f>
        <v>0.26968325791855202</v>
      </c>
      <c r="M7130" t="str">
        <f>LEFT(C7130, SEARCH(" ", C7130) - 1)</f>
        <v>John</v>
      </c>
      <c r="N7130" t="str" cm="1">
        <f t="array" ref="N7130">_xlfn.IFS(H7130&lt;0, "LOSS", H7130&gt;1000, "GREAT", H7130&gt;500, "GOOD", H7130&gt;=100, "OKAY", H7130&lt;100, "OKAY")</f>
        <v>OKAY</v>
      </c>
    </row>
    <row r="7131" spans="1:14">
      <c r="A7131" s="2">
        <v>42820</v>
      </c>
      <c r="B7131" s="2" t="str">
        <f>TEXT(A7131,"mmmm")</f>
        <v>March</v>
      </c>
      <c r="C7131" t="s">
        <v>457</v>
      </c>
      <c r="D7131" t="s">
        <v>24</v>
      </c>
      <c r="E7131" t="s">
        <v>21</v>
      </c>
      <c r="F7131" t="s">
        <v>39</v>
      </c>
      <c r="G7131" t="s">
        <v>2212</v>
      </c>
      <c r="H7131">
        <v>257.57</v>
      </c>
      <c r="I7131">
        <v>2</v>
      </c>
      <c r="J7131">
        <v>-28.98</v>
      </c>
      <c r="K7131" s="6">
        <f>J7131/H7131</f>
        <v>-0.11251310323407229</v>
      </c>
      <c r="M7131" t="str">
        <f>LEFT(C7131, SEARCH(" ", C7131) - 1)</f>
        <v>Gary</v>
      </c>
      <c r="N7131" t="str" cm="1">
        <f t="array" ref="N7131">_xlfn.IFS(H7131&lt;0, "LOSS", H7131&gt;1000, "GREAT", H7131&gt;500, "GOOD", H7131&gt;=100, "OKAY", H7131&lt;100, "OKAY")</f>
        <v>OKAY</v>
      </c>
    </row>
    <row r="7132" spans="1:14">
      <c r="A7132" s="2">
        <v>42820</v>
      </c>
      <c r="B7132" s="2" t="str">
        <f>TEXT(A7132,"mmmm")</f>
        <v>March</v>
      </c>
      <c r="C7132" t="s">
        <v>457</v>
      </c>
      <c r="D7132" t="s">
        <v>24</v>
      </c>
      <c r="E7132" t="s">
        <v>25</v>
      </c>
      <c r="F7132" t="s">
        <v>48</v>
      </c>
      <c r="G7132" t="s">
        <v>1738</v>
      </c>
      <c r="H7132">
        <v>119.96</v>
      </c>
      <c r="I7132">
        <v>4</v>
      </c>
      <c r="J7132">
        <v>33.590000000000003</v>
      </c>
      <c r="K7132" s="6">
        <f>J7132/H7132</f>
        <v>0.28001000333444487</v>
      </c>
      <c r="M7132" t="str">
        <f>LEFT(C7132, SEARCH(" ", C7132) - 1)</f>
        <v>Gary</v>
      </c>
      <c r="N7132" t="str" cm="1">
        <f t="array" ref="N7132">_xlfn.IFS(H7132&lt;0, "LOSS", H7132&gt;1000, "GREAT", H7132&gt;500, "GOOD", H7132&gt;=100, "OKAY", H7132&lt;100, "OKAY")</f>
        <v>OKAY</v>
      </c>
    </row>
    <row r="7133" spans="1:14">
      <c r="A7133" s="2">
        <v>42820</v>
      </c>
      <c r="B7133" s="2" t="str">
        <f>TEXT(A7133,"mmmm")</f>
        <v>March</v>
      </c>
      <c r="C7133" t="s">
        <v>2403</v>
      </c>
      <c r="D7133" t="s">
        <v>28</v>
      </c>
      <c r="E7133" t="s">
        <v>23</v>
      </c>
      <c r="F7133" t="s">
        <v>37</v>
      </c>
      <c r="G7133" t="s">
        <v>2262</v>
      </c>
      <c r="H7133">
        <v>19.829999999999998</v>
      </c>
      <c r="I7133">
        <v>1</v>
      </c>
      <c r="J7133">
        <v>5.95</v>
      </c>
      <c r="K7133" s="6">
        <f>J7133/H7133</f>
        <v>0.30005042864346954</v>
      </c>
      <c r="M7133" t="str">
        <f>LEFT(C7133, SEARCH(" ", C7133) - 1)</f>
        <v>Maria</v>
      </c>
      <c r="N7133" t="str" cm="1">
        <f t="array" ref="N7133">_xlfn.IFS(H7133&lt;0, "LOSS", H7133&gt;1000, "GREAT", H7133&gt;500, "GOOD", H7133&gt;=100, "OKAY", H7133&lt;100, "OKAY")</f>
        <v>OKAY</v>
      </c>
    </row>
    <row r="7134" spans="1:14">
      <c r="A7134" s="2">
        <v>42820</v>
      </c>
      <c r="B7134" s="2" t="str">
        <f>TEXT(A7134,"mmmm")</f>
        <v>March</v>
      </c>
      <c r="C7134" t="s">
        <v>2737</v>
      </c>
      <c r="D7134" t="s">
        <v>32</v>
      </c>
      <c r="E7134" t="s">
        <v>21</v>
      </c>
      <c r="F7134" t="s">
        <v>44</v>
      </c>
      <c r="G7134" t="s">
        <v>2738</v>
      </c>
      <c r="H7134">
        <v>60.84</v>
      </c>
      <c r="I7134">
        <v>3</v>
      </c>
      <c r="J7134">
        <v>23.12</v>
      </c>
      <c r="K7134" s="6">
        <f>J7134/H7134</f>
        <v>0.38001314924391849</v>
      </c>
      <c r="M7134" t="str">
        <f>LEFT(C7134, SEARCH(" ", C7134) - 1)</f>
        <v>Michelle</v>
      </c>
      <c r="N7134" t="str" cm="1">
        <f t="array" ref="N7134">_xlfn.IFS(H7134&lt;0, "LOSS", H7134&gt;1000, "GREAT", H7134&gt;500, "GOOD", H7134&gt;=100, "OKAY", H7134&lt;100, "OKAY")</f>
        <v>OKAY</v>
      </c>
    </row>
    <row r="7135" spans="1:14">
      <c r="A7135" s="2">
        <v>42820</v>
      </c>
      <c r="B7135" s="2" t="str">
        <f>TEXT(A7135,"mmmm")</f>
        <v>March</v>
      </c>
      <c r="C7135" t="s">
        <v>2483</v>
      </c>
      <c r="D7135" t="s">
        <v>106</v>
      </c>
      <c r="E7135" t="s">
        <v>25</v>
      </c>
      <c r="F7135" t="s">
        <v>35</v>
      </c>
      <c r="G7135" t="s">
        <v>2064</v>
      </c>
      <c r="H7135">
        <v>53.25</v>
      </c>
      <c r="I7135">
        <v>3</v>
      </c>
      <c r="J7135">
        <v>20.77</v>
      </c>
      <c r="K7135" s="6">
        <f>J7135/H7135</f>
        <v>0.39004694835680748</v>
      </c>
      <c r="M7135" t="str">
        <f>LEFT(C7135, SEARCH(" ", C7135) - 1)</f>
        <v>Evan</v>
      </c>
      <c r="N7135" t="str" cm="1">
        <f t="array" ref="N7135">_xlfn.IFS(H7135&lt;0, "LOSS", H7135&gt;1000, "GREAT", H7135&gt;500, "GOOD", H7135&gt;=100, "OKAY", H7135&lt;100, "OKAY")</f>
        <v>OKAY</v>
      </c>
    </row>
    <row r="7136" spans="1:14">
      <c r="A7136" s="2">
        <v>42820</v>
      </c>
      <c r="B7136" s="2" t="str">
        <f>TEXT(A7136,"mmmm")</f>
        <v>March</v>
      </c>
      <c r="C7136" t="s">
        <v>2483</v>
      </c>
      <c r="D7136" t="s">
        <v>106</v>
      </c>
      <c r="E7136" t="s">
        <v>23</v>
      </c>
      <c r="F7136" t="s">
        <v>43</v>
      </c>
      <c r="G7136" t="s">
        <v>233</v>
      </c>
      <c r="H7136">
        <v>3.76</v>
      </c>
      <c r="I7136">
        <v>2</v>
      </c>
      <c r="J7136">
        <v>1.32</v>
      </c>
      <c r="K7136" s="6">
        <f>J7136/H7136</f>
        <v>0.35106382978723411</v>
      </c>
      <c r="M7136" t="str">
        <f>LEFT(C7136, SEARCH(" ", C7136) - 1)</f>
        <v>Evan</v>
      </c>
      <c r="N7136" t="str" cm="1">
        <f t="array" ref="N7136">_xlfn.IFS(H7136&lt;0, "LOSS", H7136&gt;1000, "GREAT", H7136&gt;500, "GOOD", H7136&gt;=100, "OKAY", H7136&lt;100, "OKAY")</f>
        <v>OKAY</v>
      </c>
    </row>
    <row r="7137" spans="1:14">
      <c r="A7137" s="2">
        <v>42820</v>
      </c>
      <c r="B7137" s="2" t="str">
        <f>TEXT(A7137,"mmmm")</f>
        <v>March</v>
      </c>
      <c r="C7137" t="s">
        <v>897</v>
      </c>
      <c r="D7137" t="s">
        <v>26</v>
      </c>
      <c r="E7137" t="s">
        <v>25</v>
      </c>
      <c r="F7137" t="s">
        <v>35</v>
      </c>
      <c r="G7137" t="s">
        <v>950</v>
      </c>
      <c r="H7137">
        <v>143.96</v>
      </c>
      <c r="I7137">
        <v>5</v>
      </c>
      <c r="J7137">
        <v>1.8</v>
      </c>
      <c r="K7137" s="6">
        <f>J7137/H7137</f>
        <v>1.2503473186996388E-2</v>
      </c>
      <c r="M7137" t="str">
        <f>LEFT(C7137, SEARCH(" ", C7137) - 1)</f>
        <v>Heather</v>
      </c>
      <c r="N7137" t="str" cm="1">
        <f t="array" ref="N7137">_xlfn.IFS(H7137&lt;0, "LOSS", H7137&gt;1000, "GREAT", H7137&gt;500, "GOOD", H7137&gt;=100, "OKAY", H7137&lt;100, "OKAY")</f>
        <v>OKAY</v>
      </c>
    </row>
    <row r="7138" spans="1:14">
      <c r="A7138" s="2">
        <v>42820</v>
      </c>
      <c r="B7138" s="2" t="str">
        <f>TEXT(A7138,"mmmm")</f>
        <v>March</v>
      </c>
      <c r="C7138" t="s">
        <v>897</v>
      </c>
      <c r="D7138" t="s">
        <v>26</v>
      </c>
      <c r="E7138" t="s">
        <v>25</v>
      </c>
      <c r="F7138" t="s">
        <v>41</v>
      </c>
      <c r="G7138" t="s">
        <v>1428</v>
      </c>
      <c r="H7138">
        <v>2399.96</v>
      </c>
      <c r="I7138">
        <v>5</v>
      </c>
      <c r="J7138">
        <v>569.99</v>
      </c>
      <c r="K7138" s="6">
        <f>J7138/H7138</f>
        <v>0.23749979166319438</v>
      </c>
      <c r="M7138" t="str">
        <f>LEFT(C7138, SEARCH(" ", C7138) - 1)</f>
        <v>Heather</v>
      </c>
      <c r="N7138" t="str" cm="1">
        <f t="array" ref="N7138">_xlfn.IFS(H7138&lt;0, "LOSS", H7138&gt;1000, "GREAT", H7138&gt;500, "GOOD", H7138&gt;=100, "OKAY", H7138&lt;100, "OKAY")</f>
        <v>GREAT</v>
      </c>
    </row>
    <row r="7139" spans="1:14">
      <c r="A7139" s="2">
        <v>42820</v>
      </c>
      <c r="B7139" s="2" t="str">
        <f>TEXT(A7139,"mmmm")</f>
        <v>March</v>
      </c>
      <c r="C7139" t="s">
        <v>897</v>
      </c>
      <c r="D7139" t="s">
        <v>26</v>
      </c>
      <c r="E7139" t="s">
        <v>23</v>
      </c>
      <c r="F7139" t="s">
        <v>47</v>
      </c>
      <c r="G7139" t="s">
        <v>464</v>
      </c>
      <c r="H7139">
        <v>74.349999999999994</v>
      </c>
      <c r="I7139">
        <v>3</v>
      </c>
      <c r="J7139">
        <v>23.24</v>
      </c>
      <c r="K7139" s="6">
        <f>J7139/H7139</f>
        <v>0.31257565568258239</v>
      </c>
      <c r="M7139" t="str">
        <f>LEFT(C7139, SEARCH(" ", C7139) - 1)</f>
        <v>Heather</v>
      </c>
      <c r="N7139" t="str" cm="1">
        <f t="array" ref="N7139">_xlfn.IFS(H7139&lt;0, "LOSS", H7139&gt;1000, "GREAT", H7139&gt;500, "GOOD", H7139&gt;=100, "OKAY", H7139&lt;100, "OKAY")</f>
        <v>OKAY</v>
      </c>
    </row>
    <row r="7140" spans="1:14">
      <c r="A7140" s="2">
        <v>42820</v>
      </c>
      <c r="B7140" s="2" t="str">
        <f>TEXT(A7140,"mmmm")</f>
        <v>March</v>
      </c>
      <c r="C7140" t="s">
        <v>897</v>
      </c>
      <c r="D7140" t="s">
        <v>26</v>
      </c>
      <c r="E7140" t="s">
        <v>23</v>
      </c>
      <c r="F7140" t="s">
        <v>36</v>
      </c>
      <c r="G7140" t="s">
        <v>1967</v>
      </c>
      <c r="H7140">
        <v>87.17</v>
      </c>
      <c r="I7140">
        <v>8</v>
      </c>
      <c r="J7140">
        <v>-226.64</v>
      </c>
      <c r="K7140" s="6">
        <f>J7140/H7140</f>
        <v>-2.5999770563267175</v>
      </c>
      <c r="M7140" t="str">
        <f>LEFT(C7140, SEARCH(" ", C7140) - 1)</f>
        <v>Heather</v>
      </c>
      <c r="N7140" t="str" cm="1">
        <f t="array" ref="N7140">_xlfn.IFS(H7140&lt;0, "LOSS", H7140&gt;1000, "GREAT", H7140&gt;500, "GOOD", H7140&gt;=100, "OKAY", H7140&lt;100, "OKAY")</f>
        <v>OKAY</v>
      </c>
    </row>
    <row r="7141" spans="1:14">
      <c r="A7141" s="2">
        <v>42820</v>
      </c>
      <c r="B7141" s="2" t="str">
        <f>TEXT(A7141,"mmmm")</f>
        <v>March</v>
      </c>
      <c r="C7141" t="s">
        <v>897</v>
      </c>
      <c r="D7141" t="s">
        <v>26</v>
      </c>
      <c r="E7141" t="s">
        <v>23</v>
      </c>
      <c r="F7141" t="s">
        <v>49</v>
      </c>
      <c r="G7141" t="s">
        <v>2099</v>
      </c>
      <c r="H7141">
        <v>32.229999999999997</v>
      </c>
      <c r="I7141">
        <v>3</v>
      </c>
      <c r="J7141">
        <v>2.42</v>
      </c>
      <c r="K7141" s="6">
        <f>J7141/H7141</f>
        <v>7.5085324232081918E-2</v>
      </c>
      <c r="M7141" t="str">
        <f>LEFT(C7141, SEARCH(" ", C7141) - 1)</f>
        <v>Heather</v>
      </c>
      <c r="N7141" t="str" cm="1">
        <f t="array" ref="N7141">_xlfn.IFS(H7141&lt;0, "LOSS", H7141&gt;1000, "GREAT", H7141&gt;500, "GOOD", H7141&gt;=100, "OKAY", H7141&lt;100, "OKAY")</f>
        <v>OKAY</v>
      </c>
    </row>
    <row r="7142" spans="1:14">
      <c r="A7142" s="2">
        <v>42821</v>
      </c>
      <c r="B7142" s="2" t="str">
        <f>TEXT(A7142,"mmmm")</f>
        <v>March</v>
      </c>
      <c r="C7142" t="s">
        <v>749</v>
      </c>
      <c r="D7142" t="s">
        <v>27</v>
      </c>
      <c r="E7142" t="s">
        <v>21</v>
      </c>
      <c r="F7142" t="s">
        <v>44</v>
      </c>
      <c r="G7142" t="s">
        <v>2055</v>
      </c>
      <c r="H7142">
        <v>15.01</v>
      </c>
      <c r="I7142">
        <v>2</v>
      </c>
      <c r="J7142">
        <v>1.5</v>
      </c>
      <c r="K7142" s="6">
        <f>J7142/H7142</f>
        <v>9.9933377748167893E-2</v>
      </c>
      <c r="M7142" t="str">
        <f>LEFT(C7142, SEARCH(" ", C7142) - 1)</f>
        <v>Alejandro</v>
      </c>
      <c r="N7142" t="str" cm="1">
        <f t="array" ref="N7142">_xlfn.IFS(H7142&lt;0, "LOSS", H7142&gt;1000, "GREAT", H7142&gt;500, "GOOD", H7142&gt;=100, "OKAY", H7142&lt;100, "OKAY")</f>
        <v>OKAY</v>
      </c>
    </row>
    <row r="7143" spans="1:14">
      <c r="A7143" s="2">
        <v>42821</v>
      </c>
      <c r="B7143" s="2" t="str">
        <f>TEXT(A7143,"mmmm")</f>
        <v>March</v>
      </c>
      <c r="C7143" t="s">
        <v>2169</v>
      </c>
      <c r="D7143" t="s">
        <v>22</v>
      </c>
      <c r="E7143" t="s">
        <v>23</v>
      </c>
      <c r="F7143" t="s">
        <v>47</v>
      </c>
      <c r="G7143" t="s">
        <v>2690</v>
      </c>
      <c r="H7143">
        <v>45.68</v>
      </c>
      <c r="I7143">
        <v>2</v>
      </c>
      <c r="J7143">
        <v>21.01</v>
      </c>
      <c r="K7143" s="6">
        <f>J7143/H7143</f>
        <v>0.45993870402802106</v>
      </c>
      <c r="M7143" t="str">
        <f>LEFT(C7143, SEARCH(" ", C7143) - 1)</f>
        <v>Brendan</v>
      </c>
      <c r="N7143" t="str" cm="1">
        <f t="array" ref="N7143">_xlfn.IFS(H7143&lt;0, "LOSS", H7143&gt;1000, "GREAT", H7143&gt;500, "GOOD", H7143&gt;=100, "OKAY", H7143&lt;100, "OKAY")</f>
        <v>OKAY</v>
      </c>
    </row>
    <row r="7144" spans="1:14">
      <c r="A7144" s="2">
        <v>42821</v>
      </c>
      <c r="B7144" s="2" t="str">
        <f>TEXT(A7144,"mmmm")</f>
        <v>March</v>
      </c>
      <c r="C7144" t="s">
        <v>2169</v>
      </c>
      <c r="D7144" t="s">
        <v>22</v>
      </c>
      <c r="E7144" t="s">
        <v>23</v>
      </c>
      <c r="F7144" t="s">
        <v>47</v>
      </c>
      <c r="G7144" t="s">
        <v>979</v>
      </c>
      <c r="H7144">
        <v>110.96</v>
      </c>
      <c r="I7144">
        <v>2</v>
      </c>
      <c r="J7144">
        <v>53.26</v>
      </c>
      <c r="K7144" s="6">
        <f>J7144/H7144</f>
        <v>0.47999279019466473</v>
      </c>
      <c r="M7144" t="str">
        <f>LEFT(C7144, SEARCH(" ", C7144) - 1)</f>
        <v>Brendan</v>
      </c>
      <c r="N7144" t="str" cm="1">
        <f t="array" ref="N7144">_xlfn.IFS(H7144&lt;0, "LOSS", H7144&gt;1000, "GREAT", H7144&gt;500, "GOOD", H7144&gt;=100, "OKAY", H7144&lt;100, "OKAY")</f>
        <v>OKAY</v>
      </c>
    </row>
    <row r="7145" spans="1:14">
      <c r="A7145" s="2">
        <v>42821</v>
      </c>
      <c r="B7145" s="2" t="str">
        <f>TEXT(A7145,"mmmm")</f>
        <v>March</v>
      </c>
      <c r="C7145" t="s">
        <v>2169</v>
      </c>
      <c r="D7145" t="s">
        <v>22</v>
      </c>
      <c r="E7145" t="s">
        <v>23</v>
      </c>
      <c r="F7145" t="s">
        <v>47</v>
      </c>
      <c r="G7145" t="s">
        <v>2739</v>
      </c>
      <c r="H7145">
        <v>11.94</v>
      </c>
      <c r="I7145">
        <v>3</v>
      </c>
      <c r="J7145">
        <v>5.97</v>
      </c>
      <c r="K7145" s="6">
        <f>J7145/H7145</f>
        <v>0.5</v>
      </c>
      <c r="M7145" t="str">
        <f>LEFT(C7145, SEARCH(" ", C7145) - 1)</f>
        <v>Brendan</v>
      </c>
      <c r="N7145" t="str" cm="1">
        <f t="array" ref="N7145">_xlfn.IFS(H7145&lt;0, "LOSS", H7145&gt;1000, "GREAT", H7145&gt;500, "GOOD", H7145&gt;=100, "OKAY", H7145&lt;100, "OKAY")</f>
        <v>OKAY</v>
      </c>
    </row>
    <row r="7146" spans="1:14">
      <c r="A7146" s="2">
        <v>42821</v>
      </c>
      <c r="B7146" s="2" t="str">
        <f>TEXT(A7146,"mmmm")</f>
        <v>March</v>
      </c>
      <c r="C7146" t="s">
        <v>2138</v>
      </c>
      <c r="D7146" t="s">
        <v>106</v>
      </c>
      <c r="E7146" t="s">
        <v>23</v>
      </c>
      <c r="F7146" t="s">
        <v>45</v>
      </c>
      <c r="G7146" t="s">
        <v>2229</v>
      </c>
      <c r="H7146">
        <v>8.26</v>
      </c>
      <c r="I7146">
        <v>2</v>
      </c>
      <c r="J7146">
        <v>3.8</v>
      </c>
      <c r="K7146" s="6">
        <f>J7146/H7146</f>
        <v>0.46004842615012104</v>
      </c>
      <c r="M7146" t="str">
        <f>LEFT(C7146, SEARCH(" ", C7146) - 1)</f>
        <v>Lena</v>
      </c>
      <c r="N7146" t="str" cm="1">
        <f t="array" ref="N7146">_xlfn.IFS(H7146&lt;0, "LOSS", H7146&gt;1000, "GREAT", H7146&gt;500, "GOOD", H7146&gt;=100, "OKAY", H7146&lt;100, "OKAY")</f>
        <v>OKAY</v>
      </c>
    </row>
    <row r="7147" spans="1:14">
      <c r="A7147" s="2">
        <v>42821</v>
      </c>
      <c r="B7147" s="2" t="str">
        <f>TEXT(A7147,"mmmm")</f>
        <v>March</v>
      </c>
      <c r="C7147" t="s">
        <v>2138</v>
      </c>
      <c r="D7147" t="s">
        <v>106</v>
      </c>
      <c r="E7147" t="s">
        <v>23</v>
      </c>
      <c r="F7147" t="s">
        <v>38</v>
      </c>
      <c r="G7147" t="s">
        <v>1112</v>
      </c>
      <c r="H7147">
        <v>17.760000000000002</v>
      </c>
      <c r="I7147">
        <v>2</v>
      </c>
      <c r="J7147">
        <v>8.8800000000000008</v>
      </c>
      <c r="K7147" s="6">
        <f>J7147/H7147</f>
        <v>0.5</v>
      </c>
      <c r="M7147" t="str">
        <f>LEFT(C7147, SEARCH(" ", C7147) - 1)</f>
        <v>Lena</v>
      </c>
      <c r="N7147" t="str" cm="1">
        <f t="array" ref="N7147">_xlfn.IFS(H7147&lt;0, "LOSS", H7147&gt;1000, "GREAT", H7147&gt;500, "GOOD", H7147&gt;=100, "OKAY", H7147&lt;100, "OKAY")</f>
        <v>OKAY</v>
      </c>
    </row>
    <row r="7148" spans="1:14">
      <c r="A7148" s="2">
        <v>42821</v>
      </c>
      <c r="B7148" s="2" t="str">
        <f>TEXT(A7148,"mmmm")</f>
        <v>March</v>
      </c>
      <c r="C7148" t="s">
        <v>2138</v>
      </c>
      <c r="D7148" t="s">
        <v>106</v>
      </c>
      <c r="E7148" t="s">
        <v>23</v>
      </c>
      <c r="F7148" t="s">
        <v>49</v>
      </c>
      <c r="G7148" t="s">
        <v>673</v>
      </c>
      <c r="H7148">
        <v>332.94</v>
      </c>
      <c r="I7148">
        <v>3</v>
      </c>
      <c r="J7148">
        <v>9.99</v>
      </c>
      <c r="K7148" s="6">
        <f>J7148/H7148</f>
        <v>3.0005406379527845E-2</v>
      </c>
      <c r="M7148" t="str">
        <f>LEFT(C7148, SEARCH(" ", C7148) - 1)</f>
        <v>Lena</v>
      </c>
      <c r="N7148" t="str" cm="1">
        <f t="array" ref="N7148">_xlfn.IFS(H7148&lt;0, "LOSS", H7148&gt;1000, "GREAT", H7148&gt;500, "GOOD", H7148&gt;=100, "OKAY", H7148&lt;100, "OKAY")</f>
        <v>OKAY</v>
      </c>
    </row>
    <row r="7149" spans="1:14">
      <c r="A7149" s="2">
        <v>42821</v>
      </c>
      <c r="B7149" s="2" t="str">
        <f>TEXT(A7149,"mmmm")</f>
        <v>March</v>
      </c>
      <c r="C7149" t="s">
        <v>2138</v>
      </c>
      <c r="D7149" t="s">
        <v>106</v>
      </c>
      <c r="E7149" t="s">
        <v>21</v>
      </c>
      <c r="F7149" t="s">
        <v>51</v>
      </c>
      <c r="G7149" t="s">
        <v>1732</v>
      </c>
      <c r="H7149">
        <v>292.10000000000002</v>
      </c>
      <c r="I7149">
        <v>2</v>
      </c>
      <c r="J7149">
        <v>58.42</v>
      </c>
      <c r="K7149" s="6">
        <f>J7149/H7149</f>
        <v>0.19999999999999998</v>
      </c>
      <c r="M7149" t="str">
        <f>LEFT(C7149, SEARCH(" ", C7149) - 1)</f>
        <v>Lena</v>
      </c>
      <c r="N7149" t="str" cm="1">
        <f t="array" ref="N7149">_xlfn.IFS(H7149&lt;0, "LOSS", H7149&gt;1000, "GREAT", H7149&gt;500, "GOOD", H7149&gt;=100, "OKAY", H7149&lt;100, "OKAY")</f>
        <v>OKAY</v>
      </c>
    </row>
    <row r="7150" spans="1:14">
      <c r="A7150" s="2">
        <v>42821</v>
      </c>
      <c r="B7150" s="2" t="str">
        <f>TEXT(A7150,"mmmm")</f>
        <v>March</v>
      </c>
      <c r="C7150" t="s">
        <v>2138</v>
      </c>
      <c r="D7150" t="s">
        <v>106</v>
      </c>
      <c r="E7150" t="s">
        <v>25</v>
      </c>
      <c r="F7150" t="s">
        <v>48</v>
      </c>
      <c r="G7150" t="s">
        <v>2740</v>
      </c>
      <c r="H7150">
        <v>206.1</v>
      </c>
      <c r="I7150">
        <v>5</v>
      </c>
      <c r="J7150">
        <v>55.65</v>
      </c>
      <c r="K7150" s="6">
        <f>J7150/H7150</f>
        <v>0.27001455604075691</v>
      </c>
      <c r="M7150" t="str">
        <f>LEFT(C7150, SEARCH(" ", C7150) - 1)</f>
        <v>Lena</v>
      </c>
      <c r="N7150" t="str" cm="1">
        <f t="array" ref="N7150">_xlfn.IFS(H7150&lt;0, "LOSS", H7150&gt;1000, "GREAT", H7150&gt;500, "GOOD", H7150&gt;=100, "OKAY", H7150&lt;100, "OKAY")</f>
        <v>OKAY</v>
      </c>
    </row>
    <row r="7151" spans="1:14">
      <c r="A7151" s="2">
        <v>42821</v>
      </c>
      <c r="B7151" s="2" t="str">
        <f>TEXT(A7151,"mmmm")</f>
        <v>March</v>
      </c>
      <c r="C7151" t="s">
        <v>2138</v>
      </c>
      <c r="D7151" t="s">
        <v>106</v>
      </c>
      <c r="E7151" t="s">
        <v>23</v>
      </c>
      <c r="F7151" t="s">
        <v>47</v>
      </c>
      <c r="G7151" t="s">
        <v>2066</v>
      </c>
      <c r="H7151">
        <v>17.64</v>
      </c>
      <c r="I7151">
        <v>4</v>
      </c>
      <c r="J7151">
        <v>8.11</v>
      </c>
      <c r="K7151" s="6">
        <f>J7151/H7151</f>
        <v>0.45975056689342397</v>
      </c>
      <c r="M7151" t="str">
        <f>LEFT(C7151, SEARCH(" ", C7151) - 1)</f>
        <v>Lena</v>
      </c>
      <c r="N7151" t="str" cm="1">
        <f t="array" ref="N7151">_xlfn.IFS(H7151&lt;0, "LOSS", H7151&gt;1000, "GREAT", H7151&gt;500, "GOOD", H7151&gt;=100, "OKAY", H7151&lt;100, "OKAY")</f>
        <v>OKAY</v>
      </c>
    </row>
    <row r="7152" spans="1:14">
      <c r="A7152" s="2">
        <v>42821</v>
      </c>
      <c r="B7152" s="2" t="str">
        <f>TEXT(A7152,"mmmm")</f>
        <v>March</v>
      </c>
      <c r="C7152" t="s">
        <v>2532</v>
      </c>
      <c r="D7152" t="s">
        <v>26</v>
      </c>
      <c r="E7152" t="s">
        <v>21</v>
      </c>
      <c r="F7152" t="s">
        <v>39</v>
      </c>
      <c r="G7152" t="s">
        <v>2009</v>
      </c>
      <c r="H7152">
        <v>1023.33</v>
      </c>
      <c r="I7152">
        <v>5</v>
      </c>
      <c r="J7152">
        <v>-30.1</v>
      </c>
      <c r="K7152" s="6">
        <f>J7152/H7152</f>
        <v>-2.9413776592106162E-2</v>
      </c>
      <c r="M7152" t="str">
        <f>LEFT(C7152, SEARCH(" ", C7152) - 1)</f>
        <v>Caroline</v>
      </c>
      <c r="N7152" t="str" cm="1">
        <f t="array" ref="N7152">_xlfn.IFS(H7152&lt;0, "LOSS", H7152&gt;1000, "GREAT", H7152&gt;500, "GOOD", H7152&gt;=100, "OKAY", H7152&lt;100, "OKAY")</f>
        <v>GREAT</v>
      </c>
    </row>
    <row r="7153" spans="1:14">
      <c r="A7153" s="2">
        <v>42821</v>
      </c>
      <c r="B7153" s="2" t="str">
        <f>TEXT(A7153,"mmmm")</f>
        <v>March</v>
      </c>
      <c r="C7153" t="s">
        <v>2532</v>
      </c>
      <c r="D7153" t="s">
        <v>26</v>
      </c>
      <c r="E7153" t="s">
        <v>21</v>
      </c>
      <c r="F7153" t="s">
        <v>40</v>
      </c>
      <c r="G7153" t="s">
        <v>85</v>
      </c>
      <c r="H7153">
        <v>600.55999999999995</v>
      </c>
      <c r="I7153">
        <v>3</v>
      </c>
      <c r="J7153">
        <v>-8.58</v>
      </c>
      <c r="K7153" s="6">
        <f>J7153/H7153</f>
        <v>-1.4286665778606635E-2</v>
      </c>
      <c r="M7153" t="str">
        <f>LEFT(C7153, SEARCH(" ", C7153) - 1)</f>
        <v>Caroline</v>
      </c>
      <c r="N7153" t="str" cm="1">
        <f t="array" ref="N7153">_xlfn.IFS(H7153&lt;0, "LOSS", H7153&gt;1000, "GREAT", H7153&gt;500, "GOOD", H7153&gt;=100, "OKAY", H7153&lt;100, "OKAY")</f>
        <v>GOOD</v>
      </c>
    </row>
    <row r="7154" spans="1:14">
      <c r="A7154" s="2">
        <v>42821</v>
      </c>
      <c r="B7154" s="2" t="str">
        <f>TEXT(A7154,"mmmm")</f>
        <v>March</v>
      </c>
      <c r="C7154" t="s">
        <v>2532</v>
      </c>
      <c r="D7154" t="s">
        <v>26</v>
      </c>
      <c r="E7154" t="s">
        <v>25</v>
      </c>
      <c r="F7154" t="s">
        <v>35</v>
      </c>
      <c r="G7154" t="s">
        <v>518</v>
      </c>
      <c r="H7154">
        <v>39.99</v>
      </c>
      <c r="I7154">
        <v>1</v>
      </c>
      <c r="J7154">
        <v>7</v>
      </c>
      <c r="K7154" s="6">
        <f>J7154/H7154</f>
        <v>0.17504376094023505</v>
      </c>
      <c r="M7154" t="str">
        <f>LEFT(C7154, SEARCH(" ", C7154) - 1)</f>
        <v>Caroline</v>
      </c>
      <c r="N7154" t="str" cm="1">
        <f t="array" ref="N7154">_xlfn.IFS(H7154&lt;0, "LOSS", H7154&gt;1000, "GREAT", H7154&gt;500, "GOOD", H7154&gt;=100, "OKAY", H7154&lt;100, "OKAY")</f>
        <v>OKAY</v>
      </c>
    </row>
    <row r="7155" spans="1:14">
      <c r="A7155" s="2">
        <v>42821</v>
      </c>
      <c r="B7155" s="2" t="str">
        <f>TEXT(A7155,"mmmm")</f>
        <v>March</v>
      </c>
      <c r="C7155" t="s">
        <v>2532</v>
      </c>
      <c r="D7155" t="s">
        <v>26</v>
      </c>
      <c r="E7155" t="s">
        <v>21</v>
      </c>
      <c r="F7155" t="s">
        <v>40</v>
      </c>
      <c r="G7155" t="s">
        <v>1770</v>
      </c>
      <c r="H7155">
        <v>211.25</v>
      </c>
      <c r="I7155">
        <v>2</v>
      </c>
      <c r="J7155">
        <v>-66.39</v>
      </c>
      <c r="K7155" s="6">
        <f>J7155/H7155</f>
        <v>-0.31427218934911244</v>
      </c>
      <c r="M7155" t="str">
        <f>LEFT(C7155, SEARCH(" ", C7155) - 1)</f>
        <v>Caroline</v>
      </c>
      <c r="N7155" t="str" cm="1">
        <f t="array" ref="N7155">_xlfn.IFS(H7155&lt;0, "LOSS", H7155&gt;1000, "GREAT", H7155&gt;500, "GOOD", H7155&gt;=100, "OKAY", H7155&lt;100, "OKAY")</f>
        <v>OKAY</v>
      </c>
    </row>
    <row r="7156" spans="1:14">
      <c r="A7156" s="2">
        <v>42822</v>
      </c>
      <c r="B7156" s="2" t="str">
        <f>TEXT(A7156,"mmmm")</f>
        <v>March</v>
      </c>
      <c r="C7156" t="s">
        <v>255</v>
      </c>
      <c r="D7156" t="s">
        <v>31</v>
      </c>
      <c r="E7156" t="s">
        <v>23</v>
      </c>
      <c r="F7156" t="s">
        <v>38</v>
      </c>
      <c r="G7156" t="s">
        <v>1883</v>
      </c>
      <c r="H7156">
        <v>68.739999999999995</v>
      </c>
      <c r="I7156">
        <v>9</v>
      </c>
      <c r="J7156">
        <v>-48.12</v>
      </c>
      <c r="K7156" s="6">
        <f>J7156/H7156</f>
        <v>-0.70002909514111145</v>
      </c>
      <c r="M7156" t="str">
        <f>LEFT(C7156, SEARCH(" ", C7156) - 1)</f>
        <v>Cyma</v>
      </c>
      <c r="N7156" t="str" cm="1">
        <f t="array" ref="N7156">_xlfn.IFS(H7156&lt;0, "LOSS", H7156&gt;1000, "GREAT", H7156&gt;500, "GOOD", H7156&gt;=100, "OKAY", H7156&lt;100, "OKAY")</f>
        <v>OKAY</v>
      </c>
    </row>
    <row r="7157" spans="1:14">
      <c r="A7157" s="2">
        <v>42822</v>
      </c>
      <c r="B7157" s="2" t="str">
        <f>TEXT(A7157,"mmmm")</f>
        <v>March</v>
      </c>
      <c r="C7157" t="s">
        <v>1748</v>
      </c>
      <c r="D7157" t="s">
        <v>22</v>
      </c>
      <c r="E7157" t="s">
        <v>23</v>
      </c>
      <c r="F7157" t="s">
        <v>47</v>
      </c>
      <c r="G7157" t="s">
        <v>2624</v>
      </c>
      <c r="H7157">
        <v>12.96</v>
      </c>
      <c r="I7157">
        <v>2</v>
      </c>
      <c r="J7157">
        <v>6.35</v>
      </c>
      <c r="K7157" s="6">
        <f>J7157/H7157</f>
        <v>0.48996913580246909</v>
      </c>
      <c r="M7157" t="str">
        <f>LEFT(C7157, SEARCH(" ", C7157) - 1)</f>
        <v>Dave</v>
      </c>
      <c r="N7157" t="str" cm="1">
        <f t="array" ref="N7157">_xlfn.IFS(H7157&lt;0, "LOSS", H7157&gt;1000, "GREAT", H7157&gt;500, "GOOD", H7157&gt;=100, "OKAY", H7157&lt;100, "OKAY")</f>
        <v>OKAY</v>
      </c>
    </row>
    <row r="7158" spans="1:14">
      <c r="A7158" s="2">
        <v>42822</v>
      </c>
      <c r="B7158" s="2" t="str">
        <f>TEXT(A7158,"mmmm")</f>
        <v>March</v>
      </c>
      <c r="C7158" t="s">
        <v>1748</v>
      </c>
      <c r="D7158" t="s">
        <v>22</v>
      </c>
      <c r="E7158" t="s">
        <v>21</v>
      </c>
      <c r="F7158" t="s">
        <v>44</v>
      </c>
      <c r="G7158" t="s">
        <v>141</v>
      </c>
      <c r="H7158">
        <v>26.48</v>
      </c>
      <c r="I7158">
        <v>1</v>
      </c>
      <c r="J7158">
        <v>10.06</v>
      </c>
      <c r="K7158" s="6">
        <f>J7158/H7158</f>
        <v>0.37990936555891242</v>
      </c>
      <c r="M7158" t="str">
        <f>LEFT(C7158, SEARCH(" ", C7158) - 1)</f>
        <v>Dave</v>
      </c>
      <c r="N7158" t="str" cm="1">
        <f t="array" ref="N7158">_xlfn.IFS(H7158&lt;0, "LOSS", H7158&gt;1000, "GREAT", H7158&gt;500, "GOOD", H7158&gt;=100, "OKAY", H7158&lt;100, "OKAY")</f>
        <v>OKAY</v>
      </c>
    </row>
    <row r="7159" spans="1:14">
      <c r="A7159" s="2">
        <v>42822</v>
      </c>
      <c r="B7159" s="2" t="str">
        <f>TEXT(A7159,"mmmm")</f>
        <v>March</v>
      </c>
      <c r="C7159" t="s">
        <v>1748</v>
      </c>
      <c r="D7159" t="s">
        <v>22</v>
      </c>
      <c r="E7159" t="s">
        <v>25</v>
      </c>
      <c r="F7159" t="s">
        <v>46</v>
      </c>
      <c r="G7159" t="s">
        <v>1298</v>
      </c>
      <c r="H7159">
        <v>532.72</v>
      </c>
      <c r="I7159">
        <v>2</v>
      </c>
      <c r="J7159">
        <v>53.27</v>
      </c>
      <c r="K7159" s="6">
        <f>J7159/H7159</f>
        <v>9.9996245682534915E-2</v>
      </c>
      <c r="M7159" t="str">
        <f>LEFT(C7159, SEARCH(" ", C7159) - 1)</f>
        <v>Dave</v>
      </c>
      <c r="N7159" t="str" cm="1">
        <f t="array" ref="N7159">_xlfn.IFS(H7159&lt;0, "LOSS", H7159&gt;1000, "GREAT", H7159&gt;500, "GOOD", H7159&gt;=100, "OKAY", H7159&lt;100, "OKAY")</f>
        <v>GOOD</v>
      </c>
    </row>
    <row r="7160" spans="1:14">
      <c r="A7160" s="2">
        <v>42822</v>
      </c>
      <c r="B7160" s="2" t="str">
        <f>TEXT(A7160,"mmmm")</f>
        <v>March</v>
      </c>
      <c r="C7160" t="s">
        <v>1748</v>
      </c>
      <c r="D7160" t="s">
        <v>22</v>
      </c>
      <c r="E7160" t="s">
        <v>23</v>
      </c>
      <c r="F7160" t="s">
        <v>47</v>
      </c>
      <c r="G7160" t="s">
        <v>2677</v>
      </c>
      <c r="H7160">
        <v>26.72</v>
      </c>
      <c r="I7160">
        <v>4</v>
      </c>
      <c r="J7160">
        <v>12.83</v>
      </c>
      <c r="K7160" s="6">
        <f>J7160/H7160</f>
        <v>0.48016467065868268</v>
      </c>
      <c r="M7160" t="str">
        <f>LEFT(C7160, SEARCH(" ", C7160) - 1)</f>
        <v>Dave</v>
      </c>
      <c r="N7160" t="str" cm="1">
        <f t="array" ref="N7160">_xlfn.IFS(H7160&lt;0, "LOSS", H7160&gt;1000, "GREAT", H7160&gt;500, "GOOD", H7160&gt;=100, "OKAY", H7160&lt;100, "OKAY")</f>
        <v>OKAY</v>
      </c>
    </row>
    <row r="7161" spans="1:14">
      <c r="A7161" s="2">
        <v>42822</v>
      </c>
      <c r="B7161" s="2" t="str">
        <f>TEXT(A7161,"mmmm")</f>
        <v>March</v>
      </c>
      <c r="C7161" t="s">
        <v>1748</v>
      </c>
      <c r="D7161" t="s">
        <v>22</v>
      </c>
      <c r="E7161" t="s">
        <v>23</v>
      </c>
      <c r="F7161" t="s">
        <v>47</v>
      </c>
      <c r="G7161" t="s">
        <v>2060</v>
      </c>
      <c r="H7161">
        <v>20.04</v>
      </c>
      <c r="I7161">
        <v>3</v>
      </c>
      <c r="J7161">
        <v>9.6199999999999992</v>
      </c>
      <c r="K7161" s="6">
        <f>J7161/H7161</f>
        <v>0.48003992015968061</v>
      </c>
      <c r="M7161" t="str">
        <f>LEFT(C7161, SEARCH(" ", C7161) - 1)</f>
        <v>Dave</v>
      </c>
      <c r="N7161" t="str" cm="1">
        <f t="array" ref="N7161">_xlfn.IFS(H7161&lt;0, "LOSS", H7161&gt;1000, "GREAT", H7161&gt;500, "GOOD", H7161&gt;=100, "OKAY", H7161&lt;100, "OKAY")</f>
        <v>OKAY</v>
      </c>
    </row>
    <row r="7162" spans="1:14">
      <c r="A7162" s="2">
        <v>42822</v>
      </c>
      <c r="B7162" s="2" t="str">
        <f>TEXT(A7162,"mmmm")</f>
        <v>March</v>
      </c>
      <c r="C7162" t="s">
        <v>1748</v>
      </c>
      <c r="D7162" t="s">
        <v>22</v>
      </c>
      <c r="E7162" t="s">
        <v>23</v>
      </c>
      <c r="F7162" t="s">
        <v>49</v>
      </c>
      <c r="G7162" t="s">
        <v>69</v>
      </c>
      <c r="H7162">
        <v>795.48</v>
      </c>
      <c r="I7162">
        <v>7</v>
      </c>
      <c r="J7162">
        <v>7.95</v>
      </c>
      <c r="K7162" s="6">
        <f>J7162/H7162</f>
        <v>9.9939659073766778E-3</v>
      </c>
      <c r="M7162" t="str">
        <f>LEFT(C7162, SEARCH(" ", C7162) - 1)</f>
        <v>Dave</v>
      </c>
      <c r="N7162" t="str" cm="1">
        <f t="array" ref="N7162">_xlfn.IFS(H7162&lt;0, "LOSS", H7162&gt;1000, "GREAT", H7162&gt;500, "GOOD", H7162&gt;=100, "OKAY", H7162&lt;100, "OKAY")</f>
        <v>GOOD</v>
      </c>
    </row>
    <row r="7163" spans="1:14">
      <c r="A7163" s="2">
        <v>42822</v>
      </c>
      <c r="B7163" s="2" t="str">
        <f>TEXT(A7163,"mmmm")</f>
        <v>March</v>
      </c>
      <c r="C7163" t="s">
        <v>1748</v>
      </c>
      <c r="D7163" t="s">
        <v>22</v>
      </c>
      <c r="E7163" t="s">
        <v>21</v>
      </c>
      <c r="F7163" t="s">
        <v>44</v>
      </c>
      <c r="G7163" t="s">
        <v>1869</v>
      </c>
      <c r="H7163">
        <v>21.56</v>
      </c>
      <c r="I7163">
        <v>7</v>
      </c>
      <c r="J7163">
        <v>6.9</v>
      </c>
      <c r="K7163" s="6">
        <f>J7163/H7163</f>
        <v>0.32003710575139149</v>
      </c>
      <c r="M7163" t="str">
        <f>LEFT(C7163, SEARCH(" ", C7163) - 1)</f>
        <v>Dave</v>
      </c>
      <c r="N7163" t="str" cm="1">
        <f t="array" ref="N7163">_xlfn.IFS(H7163&lt;0, "LOSS", H7163&gt;1000, "GREAT", H7163&gt;500, "GOOD", H7163&gt;=100, "OKAY", H7163&lt;100, "OKAY")</f>
        <v>OKAY</v>
      </c>
    </row>
    <row r="7164" spans="1:14">
      <c r="A7164" s="2">
        <v>42823</v>
      </c>
      <c r="B7164" s="2" t="str">
        <f>TEXT(A7164,"mmmm")</f>
        <v>March</v>
      </c>
      <c r="C7164" t="s">
        <v>1066</v>
      </c>
      <c r="D7164" t="s">
        <v>145</v>
      </c>
      <c r="E7164" t="s">
        <v>23</v>
      </c>
      <c r="F7164" t="s">
        <v>49</v>
      </c>
      <c r="G7164" t="s">
        <v>555</v>
      </c>
      <c r="H7164">
        <v>81.400000000000006</v>
      </c>
      <c r="I7164">
        <v>5</v>
      </c>
      <c r="J7164">
        <v>21.16</v>
      </c>
      <c r="K7164" s="6">
        <f>J7164/H7164</f>
        <v>0.25995085995085992</v>
      </c>
      <c r="M7164" t="str">
        <f>LEFT(C7164, SEARCH(" ", C7164) - 1)</f>
        <v>Roger</v>
      </c>
      <c r="N7164" t="str" cm="1">
        <f t="array" ref="N7164">_xlfn.IFS(H7164&lt;0, "LOSS", H7164&gt;1000, "GREAT", H7164&gt;500, "GOOD", H7164&gt;=100, "OKAY", H7164&lt;100, "OKAY")</f>
        <v>OKAY</v>
      </c>
    </row>
    <row r="7165" spans="1:14">
      <c r="A7165" s="2">
        <v>42824</v>
      </c>
      <c r="B7165" s="2" t="str">
        <f>TEXT(A7165,"mmmm")</f>
        <v>March</v>
      </c>
      <c r="C7165" t="s">
        <v>2741</v>
      </c>
      <c r="D7165" t="s">
        <v>269</v>
      </c>
      <c r="E7165" t="s">
        <v>23</v>
      </c>
      <c r="F7165" t="s">
        <v>42</v>
      </c>
      <c r="G7165" t="s">
        <v>2742</v>
      </c>
      <c r="H7165">
        <v>325.86</v>
      </c>
      <c r="I7165">
        <v>2</v>
      </c>
      <c r="J7165">
        <v>149.9</v>
      </c>
      <c r="K7165" s="6">
        <f>J7165/H7165</f>
        <v>0.46001350273123426</v>
      </c>
      <c r="M7165" t="str">
        <f>LEFT(C7165, SEARCH(" ", C7165) - 1)</f>
        <v>Tony</v>
      </c>
      <c r="N7165" t="str" cm="1">
        <f t="array" ref="N7165">_xlfn.IFS(H7165&lt;0, "LOSS", H7165&gt;1000, "GREAT", H7165&gt;500, "GOOD", H7165&gt;=100, "OKAY", H7165&lt;100, "OKAY")</f>
        <v>OKAY</v>
      </c>
    </row>
    <row r="7166" spans="1:14">
      <c r="A7166" s="2">
        <v>42824</v>
      </c>
      <c r="B7166" s="2" t="str">
        <f>TEXT(A7166,"mmmm")</f>
        <v>March</v>
      </c>
      <c r="C7166" t="s">
        <v>2179</v>
      </c>
      <c r="D7166" t="s">
        <v>27</v>
      </c>
      <c r="E7166" t="s">
        <v>23</v>
      </c>
      <c r="F7166" t="s">
        <v>38</v>
      </c>
      <c r="G7166" t="s">
        <v>662</v>
      </c>
      <c r="H7166">
        <v>5.72</v>
      </c>
      <c r="I7166">
        <v>5</v>
      </c>
      <c r="J7166">
        <v>-4.76</v>
      </c>
      <c r="K7166" s="6">
        <f>J7166/H7166</f>
        <v>-0.83216783216783219</v>
      </c>
      <c r="M7166" t="str">
        <f>LEFT(C7166, SEARCH(" ", C7166) - 1)</f>
        <v>Becky</v>
      </c>
      <c r="N7166" t="str" cm="1">
        <f t="array" ref="N7166">_xlfn.IFS(H7166&lt;0, "LOSS", H7166&gt;1000, "GREAT", H7166&gt;500, "GOOD", H7166&gt;=100, "OKAY", H7166&lt;100, "OKAY")</f>
        <v>OKAY</v>
      </c>
    </row>
    <row r="7167" spans="1:14">
      <c r="A7167" s="2">
        <v>42824</v>
      </c>
      <c r="B7167" s="2" t="str">
        <f>TEXT(A7167,"mmmm")</f>
        <v>March</v>
      </c>
      <c r="C7167" t="s">
        <v>83</v>
      </c>
      <c r="D7167" t="s">
        <v>80</v>
      </c>
      <c r="E7167" t="s">
        <v>23</v>
      </c>
      <c r="F7167" t="s">
        <v>49</v>
      </c>
      <c r="G7167" t="s">
        <v>2409</v>
      </c>
      <c r="H7167">
        <v>59.76</v>
      </c>
      <c r="I7167">
        <v>1</v>
      </c>
      <c r="J7167">
        <v>16.73</v>
      </c>
      <c r="K7167" s="6">
        <f>J7167/H7167</f>
        <v>0.27995314591700138</v>
      </c>
      <c r="M7167" t="str">
        <f>LEFT(C7167, SEARCH(" ", C7167) - 1)</f>
        <v>Maria</v>
      </c>
      <c r="N7167" t="str" cm="1">
        <f t="array" ref="N7167">_xlfn.IFS(H7167&lt;0, "LOSS", H7167&gt;1000, "GREAT", H7167&gt;500, "GOOD", H7167&gt;=100, "OKAY", H7167&lt;100, "OKAY")</f>
        <v>OKAY</v>
      </c>
    </row>
    <row r="7168" spans="1:14">
      <c r="A7168" s="2">
        <v>42824</v>
      </c>
      <c r="B7168" s="2" t="str">
        <f>TEXT(A7168,"mmmm")</f>
        <v>March</v>
      </c>
      <c r="C7168" t="s">
        <v>188</v>
      </c>
      <c r="D7168" t="s">
        <v>22</v>
      </c>
      <c r="E7168" t="s">
        <v>23</v>
      </c>
      <c r="F7168" t="s">
        <v>37</v>
      </c>
      <c r="G7168" t="s">
        <v>2311</v>
      </c>
      <c r="H7168">
        <v>6.08</v>
      </c>
      <c r="I7168">
        <v>2</v>
      </c>
      <c r="J7168">
        <v>2.0699999999999998</v>
      </c>
      <c r="K7168" s="6">
        <f>J7168/H7168</f>
        <v>0.34046052631578944</v>
      </c>
      <c r="M7168" t="str">
        <f>LEFT(C7168, SEARCH(" ", C7168) - 1)</f>
        <v>Tom</v>
      </c>
      <c r="N7168" t="str" cm="1">
        <f t="array" ref="N7168">_xlfn.IFS(H7168&lt;0, "LOSS", H7168&gt;1000, "GREAT", H7168&gt;500, "GOOD", H7168&gt;=100, "OKAY", H7168&lt;100, "OKAY")</f>
        <v>OKAY</v>
      </c>
    </row>
    <row r="7169" spans="1:14">
      <c r="A7169" s="2">
        <v>42824</v>
      </c>
      <c r="B7169" s="2" t="str">
        <f>TEXT(A7169,"mmmm")</f>
        <v>March</v>
      </c>
      <c r="C7169" t="s">
        <v>188</v>
      </c>
      <c r="D7169" t="s">
        <v>22</v>
      </c>
      <c r="E7169" t="s">
        <v>25</v>
      </c>
      <c r="F7169" t="s">
        <v>48</v>
      </c>
      <c r="G7169" t="s">
        <v>2674</v>
      </c>
      <c r="H7169">
        <v>164.79</v>
      </c>
      <c r="I7169">
        <v>1</v>
      </c>
      <c r="J7169">
        <v>18.54</v>
      </c>
      <c r="K7169" s="6">
        <f>J7169/H7169</f>
        <v>0.11250682687056253</v>
      </c>
      <c r="M7169" t="str">
        <f>LEFT(C7169, SEARCH(" ", C7169) - 1)</f>
        <v>Tom</v>
      </c>
      <c r="N7169" t="str" cm="1">
        <f t="array" ref="N7169">_xlfn.IFS(H7169&lt;0, "LOSS", H7169&gt;1000, "GREAT", H7169&gt;500, "GOOD", H7169&gt;=100, "OKAY", H7169&lt;100, "OKAY")</f>
        <v>OKAY</v>
      </c>
    </row>
    <row r="7170" spans="1:14">
      <c r="A7170" s="2">
        <v>42824</v>
      </c>
      <c r="B7170" s="2" t="str">
        <f>TEXT(A7170,"mmmm")</f>
        <v>March</v>
      </c>
      <c r="C7170" t="s">
        <v>1712</v>
      </c>
      <c r="D7170" t="s">
        <v>22</v>
      </c>
      <c r="E7170" t="s">
        <v>21</v>
      </c>
      <c r="F7170" t="s">
        <v>44</v>
      </c>
      <c r="G7170" t="s">
        <v>2094</v>
      </c>
      <c r="H7170">
        <v>94.2</v>
      </c>
      <c r="I7170">
        <v>5</v>
      </c>
      <c r="J7170">
        <v>39.56</v>
      </c>
      <c r="K7170" s="6">
        <f>J7170/H7170</f>
        <v>0.4199575371549894</v>
      </c>
      <c r="M7170" t="str">
        <f>LEFT(C7170, SEARCH(" ", C7170) - 1)</f>
        <v>Alan</v>
      </c>
      <c r="N7170" t="str" cm="1">
        <f t="array" ref="N7170">_xlfn.IFS(H7170&lt;0, "LOSS", H7170&gt;1000, "GREAT", H7170&gt;500, "GOOD", H7170&gt;=100, "OKAY", H7170&lt;100, "OKAY")</f>
        <v>OKAY</v>
      </c>
    </row>
    <row r="7171" spans="1:14">
      <c r="A7171" s="2">
        <v>42825</v>
      </c>
      <c r="B7171" s="2" t="str">
        <f>TEXT(A7171,"mmmm")</f>
        <v>March</v>
      </c>
      <c r="C7171" t="s">
        <v>676</v>
      </c>
      <c r="D7171" t="s">
        <v>26</v>
      </c>
      <c r="E7171" t="s">
        <v>21</v>
      </c>
      <c r="F7171" t="s">
        <v>39</v>
      </c>
      <c r="G7171" t="s">
        <v>2227</v>
      </c>
      <c r="H7171">
        <v>205.33</v>
      </c>
      <c r="I7171">
        <v>2</v>
      </c>
      <c r="J7171">
        <v>-36.24</v>
      </c>
      <c r="K7171" s="6">
        <f>J7171/H7171</f>
        <v>-0.17649637169434568</v>
      </c>
      <c r="M7171" t="str">
        <f>LEFT(C7171, SEARCH(" ", C7171) - 1)</f>
        <v>David</v>
      </c>
      <c r="N7171" t="str" cm="1">
        <f t="array" ref="N7171">_xlfn.IFS(H7171&lt;0, "LOSS", H7171&gt;1000, "GREAT", H7171&gt;500, "GOOD", H7171&gt;=100, "OKAY", H7171&lt;100, "OKAY")</f>
        <v>OKAY</v>
      </c>
    </row>
    <row r="7172" spans="1:14">
      <c r="A7172" s="2">
        <v>42825</v>
      </c>
      <c r="B7172" s="2" t="str">
        <f>TEXT(A7172,"mmmm")</f>
        <v>March</v>
      </c>
      <c r="C7172" t="s">
        <v>2065</v>
      </c>
      <c r="D7172" t="s">
        <v>24</v>
      </c>
      <c r="E7172" t="s">
        <v>21</v>
      </c>
      <c r="F7172" t="s">
        <v>44</v>
      </c>
      <c r="G7172" t="s">
        <v>1102</v>
      </c>
      <c r="H7172">
        <v>29.78</v>
      </c>
      <c r="I7172">
        <v>2</v>
      </c>
      <c r="J7172">
        <v>8.0399999999999991</v>
      </c>
      <c r="K7172" s="6">
        <f>J7172/H7172</f>
        <v>0.26997985224983206</v>
      </c>
      <c r="M7172" t="str">
        <f>LEFT(C7172, SEARCH(" ", C7172) - 1)</f>
        <v>Chad</v>
      </c>
      <c r="N7172" t="str" cm="1">
        <f t="array" ref="N7172">_xlfn.IFS(H7172&lt;0, "LOSS", H7172&gt;1000, "GREAT", H7172&gt;500, "GOOD", H7172&gt;=100, "OKAY", H7172&lt;100, "OKAY")</f>
        <v>OKAY</v>
      </c>
    </row>
    <row r="7173" spans="1:14">
      <c r="A7173" s="2">
        <v>42825</v>
      </c>
      <c r="B7173" s="2" t="str">
        <f>TEXT(A7173,"mmmm")</f>
        <v>March</v>
      </c>
      <c r="C7173" t="s">
        <v>2065</v>
      </c>
      <c r="D7173" t="s">
        <v>24</v>
      </c>
      <c r="E7173" t="s">
        <v>25</v>
      </c>
      <c r="F7173" t="s">
        <v>48</v>
      </c>
      <c r="G7173" t="s">
        <v>1347</v>
      </c>
      <c r="H7173">
        <v>677.58</v>
      </c>
      <c r="I7173">
        <v>3</v>
      </c>
      <c r="J7173">
        <v>176.17</v>
      </c>
      <c r="K7173" s="6">
        <f>J7173/H7173</f>
        <v>0.25999881932760704</v>
      </c>
      <c r="M7173" t="str">
        <f>LEFT(C7173, SEARCH(" ", C7173) - 1)</f>
        <v>Chad</v>
      </c>
      <c r="N7173" t="str" cm="1">
        <f t="array" ref="N7173">_xlfn.IFS(H7173&lt;0, "LOSS", H7173&gt;1000, "GREAT", H7173&gt;500, "GOOD", H7173&gt;=100, "OKAY", H7173&lt;100, "OKAY")</f>
        <v>GOOD</v>
      </c>
    </row>
    <row r="7174" spans="1:14">
      <c r="A7174" s="2">
        <v>42825</v>
      </c>
      <c r="B7174" s="2" t="str">
        <f>TEXT(A7174,"mmmm")</f>
        <v>March</v>
      </c>
      <c r="C7174" t="s">
        <v>2065</v>
      </c>
      <c r="D7174" t="s">
        <v>24</v>
      </c>
      <c r="E7174" t="s">
        <v>23</v>
      </c>
      <c r="F7174" t="s">
        <v>47</v>
      </c>
      <c r="G7174" t="s">
        <v>2660</v>
      </c>
      <c r="H7174">
        <v>75.040000000000006</v>
      </c>
      <c r="I7174">
        <v>8</v>
      </c>
      <c r="J7174">
        <v>36.020000000000003</v>
      </c>
      <c r="K7174" s="6">
        <f>J7174/H7174</f>
        <v>0.48001066098081024</v>
      </c>
      <c r="M7174" t="str">
        <f>LEFT(C7174, SEARCH(" ", C7174) - 1)</f>
        <v>Chad</v>
      </c>
      <c r="N7174" t="str" cm="1">
        <f t="array" ref="N7174">_xlfn.IFS(H7174&lt;0, "LOSS", H7174&gt;1000, "GREAT", H7174&gt;500, "GOOD", H7174&gt;=100, "OKAY", H7174&lt;100, "OKAY")</f>
        <v>OKAY</v>
      </c>
    </row>
    <row r="7175" spans="1:14">
      <c r="A7175" s="2">
        <v>42825</v>
      </c>
      <c r="B7175" s="2" t="str">
        <f>TEXT(A7175,"mmmm")</f>
        <v>March</v>
      </c>
      <c r="C7175" t="s">
        <v>1506</v>
      </c>
      <c r="D7175" t="s">
        <v>24</v>
      </c>
      <c r="E7175" t="s">
        <v>25</v>
      </c>
      <c r="F7175" t="s">
        <v>48</v>
      </c>
      <c r="G7175" t="s">
        <v>1385</v>
      </c>
      <c r="H7175">
        <v>84.95</v>
      </c>
      <c r="I7175">
        <v>5</v>
      </c>
      <c r="J7175">
        <v>22.09</v>
      </c>
      <c r="K7175" s="6">
        <f>J7175/H7175</f>
        <v>0.26003531489111242</v>
      </c>
      <c r="M7175" t="str">
        <f>LEFT(C7175, SEARCH(" ", C7175) - 1)</f>
        <v>Denny</v>
      </c>
      <c r="N7175" t="str" cm="1">
        <f t="array" ref="N7175">_xlfn.IFS(H7175&lt;0, "LOSS", H7175&gt;1000, "GREAT", H7175&gt;500, "GOOD", H7175&gt;=100, "OKAY", H7175&lt;100, "OKAY")</f>
        <v>OKAY</v>
      </c>
    </row>
    <row r="7176" spans="1:14">
      <c r="A7176" s="2">
        <v>42825</v>
      </c>
      <c r="B7176" s="2" t="str">
        <f>TEXT(A7176,"mmmm")</f>
        <v>March</v>
      </c>
      <c r="C7176" t="s">
        <v>1587</v>
      </c>
      <c r="D7176" t="s">
        <v>84</v>
      </c>
      <c r="E7176" t="s">
        <v>21</v>
      </c>
      <c r="F7176" t="s">
        <v>44</v>
      </c>
      <c r="G7176" t="s">
        <v>996</v>
      </c>
      <c r="H7176">
        <v>61</v>
      </c>
      <c r="I7176">
        <v>5</v>
      </c>
      <c r="J7176">
        <v>25.62</v>
      </c>
      <c r="K7176" s="6">
        <f>J7176/H7176</f>
        <v>0.42000000000000004</v>
      </c>
      <c r="M7176" t="str">
        <f>LEFT(C7176, SEARCH(" ", C7176) - 1)</f>
        <v>Daniel</v>
      </c>
      <c r="N7176" t="str" cm="1">
        <f t="array" ref="N7176">_xlfn.IFS(H7176&lt;0, "LOSS", H7176&gt;1000, "GREAT", H7176&gt;500, "GOOD", H7176&gt;=100, "OKAY", H7176&lt;100, "OKAY")</f>
        <v>OKAY</v>
      </c>
    </row>
    <row r="7177" spans="1:14">
      <c r="A7177" s="2">
        <v>42825</v>
      </c>
      <c r="B7177" s="2" t="str">
        <f>TEXT(A7177,"mmmm")</f>
        <v>March</v>
      </c>
      <c r="C7177" t="s">
        <v>1587</v>
      </c>
      <c r="D7177" t="s">
        <v>84</v>
      </c>
      <c r="E7177" t="s">
        <v>25</v>
      </c>
      <c r="F7177" t="s">
        <v>48</v>
      </c>
      <c r="G7177" t="s">
        <v>1386</v>
      </c>
      <c r="H7177">
        <v>671.93</v>
      </c>
      <c r="I7177">
        <v>7</v>
      </c>
      <c r="J7177">
        <v>188.14</v>
      </c>
      <c r="K7177" s="6">
        <f>J7177/H7177</f>
        <v>0.27999940469989432</v>
      </c>
      <c r="M7177" t="str">
        <f>LEFT(C7177, SEARCH(" ", C7177) - 1)</f>
        <v>Daniel</v>
      </c>
      <c r="N7177" t="str" cm="1">
        <f t="array" ref="N7177">_xlfn.IFS(H7177&lt;0, "LOSS", H7177&gt;1000, "GREAT", H7177&gt;500, "GOOD", H7177&gt;=100, "OKAY", H7177&lt;100, "OKAY")</f>
        <v>GOOD</v>
      </c>
    </row>
    <row r="7178" spans="1:14">
      <c r="A7178" s="2">
        <v>42825</v>
      </c>
      <c r="B7178" s="2" t="str">
        <f>TEXT(A7178,"mmmm")</f>
        <v>March</v>
      </c>
      <c r="C7178" t="s">
        <v>2391</v>
      </c>
      <c r="D7178" t="s">
        <v>29</v>
      </c>
      <c r="E7178" t="s">
        <v>23</v>
      </c>
      <c r="F7178" t="s">
        <v>38</v>
      </c>
      <c r="G7178" t="s">
        <v>1241</v>
      </c>
      <c r="H7178">
        <v>13.47</v>
      </c>
      <c r="I7178">
        <v>13</v>
      </c>
      <c r="J7178">
        <v>-22.9</v>
      </c>
      <c r="K7178" s="6">
        <f>J7178/H7178</f>
        <v>-1.7000742390497401</v>
      </c>
      <c r="M7178" t="str">
        <f>LEFT(C7178, SEARCH(" ", C7178) - 1)</f>
        <v>Emily</v>
      </c>
      <c r="N7178" t="str" cm="1">
        <f t="array" ref="N7178">_xlfn.IFS(H7178&lt;0, "LOSS", H7178&gt;1000, "GREAT", H7178&gt;500, "GOOD", H7178&gt;=100, "OKAY", H7178&lt;100, "OKAY")</f>
        <v>OKAY</v>
      </c>
    </row>
    <row r="7179" spans="1:14">
      <c r="A7179" s="2">
        <v>42825</v>
      </c>
      <c r="B7179" s="2" t="str">
        <f>TEXT(A7179,"mmmm")</f>
        <v>March</v>
      </c>
      <c r="C7179" t="s">
        <v>1546</v>
      </c>
      <c r="D7179" t="s">
        <v>80</v>
      </c>
      <c r="E7179" t="s">
        <v>23</v>
      </c>
      <c r="F7179" t="s">
        <v>38</v>
      </c>
      <c r="G7179" t="s">
        <v>2476</v>
      </c>
      <c r="H7179">
        <v>34.54</v>
      </c>
      <c r="I7179">
        <v>1</v>
      </c>
      <c r="J7179">
        <v>17.27</v>
      </c>
      <c r="K7179" s="6">
        <f>J7179/H7179</f>
        <v>0.5</v>
      </c>
      <c r="M7179" t="str">
        <f>LEFT(C7179, SEARCH(" ", C7179) - 1)</f>
        <v>Jim</v>
      </c>
      <c r="N7179" t="str" cm="1">
        <f t="array" ref="N7179">_xlfn.IFS(H7179&lt;0, "LOSS", H7179&gt;1000, "GREAT", H7179&gt;500, "GOOD", H7179&gt;=100, "OKAY", H7179&lt;100, "OKAY")</f>
        <v>OKAY</v>
      </c>
    </row>
    <row r="7180" spans="1:14">
      <c r="A7180" s="2">
        <v>42825</v>
      </c>
      <c r="B7180" s="2" t="str">
        <f>TEXT(A7180,"mmmm")</f>
        <v>March</v>
      </c>
      <c r="C7180" t="s">
        <v>1546</v>
      </c>
      <c r="D7180" t="s">
        <v>80</v>
      </c>
      <c r="E7180" t="s">
        <v>25</v>
      </c>
      <c r="F7180" t="s">
        <v>41</v>
      </c>
      <c r="G7180" t="s">
        <v>719</v>
      </c>
      <c r="H7180">
        <v>2999.95</v>
      </c>
      <c r="I7180">
        <v>5</v>
      </c>
      <c r="J7180">
        <v>1439.98</v>
      </c>
      <c r="K7180" s="6">
        <f>J7180/H7180</f>
        <v>0.48000133335555595</v>
      </c>
      <c r="M7180" t="str">
        <f>LEFT(C7180, SEARCH(" ", C7180) - 1)</f>
        <v>Jim</v>
      </c>
      <c r="N7180" t="str" cm="1">
        <f t="array" ref="N7180">_xlfn.IFS(H7180&lt;0, "LOSS", H7180&gt;1000, "GREAT", H7180&gt;500, "GOOD", H7180&gt;=100, "OKAY", H7180&lt;100, "OKAY")</f>
        <v>GREAT</v>
      </c>
    </row>
    <row r="7181" spans="1:14">
      <c r="A7181" s="2">
        <v>42825</v>
      </c>
      <c r="B7181" s="2" t="str">
        <f>TEXT(A7181,"mmmm")</f>
        <v>March</v>
      </c>
      <c r="C7181" t="s">
        <v>1546</v>
      </c>
      <c r="D7181" t="s">
        <v>80</v>
      </c>
      <c r="E7181" t="s">
        <v>23</v>
      </c>
      <c r="F7181" t="s">
        <v>38</v>
      </c>
      <c r="G7181" t="s">
        <v>1309</v>
      </c>
      <c r="H7181">
        <v>64.12</v>
      </c>
      <c r="I7181">
        <v>4</v>
      </c>
      <c r="J7181">
        <v>30.78</v>
      </c>
      <c r="K7181" s="6">
        <f>J7181/H7181</f>
        <v>0.4800374298190892</v>
      </c>
      <c r="M7181" t="str">
        <f>LEFT(C7181, SEARCH(" ", C7181) - 1)</f>
        <v>Jim</v>
      </c>
      <c r="N7181" t="str" cm="1">
        <f t="array" ref="N7181">_xlfn.IFS(H7181&lt;0, "LOSS", H7181&gt;1000, "GREAT", H7181&gt;500, "GOOD", H7181&gt;=100, "OKAY", H7181&lt;100, "OKAY")</f>
        <v>OKAY</v>
      </c>
    </row>
    <row r="7182" spans="1:14">
      <c r="A7182" s="2">
        <v>42825</v>
      </c>
      <c r="B7182" s="2" t="str">
        <f>TEXT(A7182,"mmmm")</f>
        <v>March</v>
      </c>
      <c r="C7182" t="s">
        <v>566</v>
      </c>
      <c r="D7182" t="s">
        <v>26</v>
      </c>
      <c r="E7182" t="s">
        <v>23</v>
      </c>
      <c r="F7182" t="s">
        <v>36</v>
      </c>
      <c r="G7182" t="s">
        <v>2472</v>
      </c>
      <c r="H7182">
        <v>33.619999999999997</v>
      </c>
      <c r="I7182">
        <v>5</v>
      </c>
      <c r="J7182">
        <v>-90.77</v>
      </c>
      <c r="K7182" s="6">
        <f>J7182/H7182</f>
        <v>-2.6998810232004762</v>
      </c>
      <c r="M7182" t="str">
        <f>LEFT(C7182, SEARCH(" ", C7182) - 1)</f>
        <v>Scott</v>
      </c>
      <c r="N7182" t="str" cm="1">
        <f t="array" ref="N7182">_xlfn.IFS(H7182&lt;0, "LOSS", H7182&gt;1000, "GREAT", H7182&gt;500, "GOOD", H7182&gt;=100, "OKAY", H7182&lt;100, "OKAY")</f>
        <v>OKAY</v>
      </c>
    </row>
    <row r="7183" spans="1:14">
      <c r="A7183" s="2">
        <v>42825</v>
      </c>
      <c r="B7183" s="2" t="str">
        <f>TEXT(A7183,"mmmm")</f>
        <v>March</v>
      </c>
      <c r="C7183" t="s">
        <v>1423</v>
      </c>
      <c r="D7183" t="s">
        <v>22</v>
      </c>
      <c r="E7183" t="s">
        <v>23</v>
      </c>
      <c r="F7183" t="s">
        <v>50</v>
      </c>
      <c r="G7183" t="s">
        <v>2285</v>
      </c>
      <c r="H7183">
        <v>29.7</v>
      </c>
      <c r="I7183">
        <v>3</v>
      </c>
      <c r="J7183">
        <v>8.02</v>
      </c>
      <c r="K7183" s="6">
        <f>J7183/H7183</f>
        <v>0.27003367003367001</v>
      </c>
      <c r="M7183" t="str">
        <f>LEFT(C7183, SEARCH(" ", C7183) - 1)</f>
        <v>Henry</v>
      </c>
      <c r="N7183" t="str" cm="1">
        <f t="array" ref="N7183">_xlfn.IFS(H7183&lt;0, "LOSS", H7183&gt;1000, "GREAT", H7183&gt;500, "GOOD", H7183&gt;=100, "OKAY", H7183&lt;100, "OKAY")</f>
        <v>OKAY</v>
      </c>
    </row>
    <row r="7184" spans="1:14">
      <c r="A7184" s="2">
        <v>42826</v>
      </c>
      <c r="B7184" s="2" t="str">
        <f>TEXT(A7184,"mmmm")</f>
        <v>April</v>
      </c>
      <c r="C7184" t="s">
        <v>1441</v>
      </c>
      <c r="D7184" t="s">
        <v>208</v>
      </c>
      <c r="E7184" t="s">
        <v>23</v>
      </c>
      <c r="F7184" t="s">
        <v>49</v>
      </c>
      <c r="G7184" t="s">
        <v>2395</v>
      </c>
      <c r="H7184">
        <v>94.2</v>
      </c>
      <c r="I7184">
        <v>6</v>
      </c>
      <c r="J7184">
        <v>23.55</v>
      </c>
      <c r="K7184" s="6">
        <f>J7184/H7184</f>
        <v>0.25</v>
      </c>
      <c r="M7184" t="str">
        <f>LEFT(C7184, SEARCH(" ", C7184) - 1)</f>
        <v>Adam</v>
      </c>
      <c r="N7184" t="str" cm="1">
        <f t="array" ref="N7184">_xlfn.IFS(H7184&lt;0, "LOSS", H7184&gt;1000, "GREAT", H7184&gt;500, "GOOD", H7184&gt;=100, "OKAY", H7184&lt;100, "OKAY")</f>
        <v>OKAY</v>
      </c>
    </row>
    <row r="7185" spans="1:14">
      <c r="A7185" s="2">
        <v>42826</v>
      </c>
      <c r="B7185" s="2" t="str">
        <f>TEXT(A7185,"mmmm")</f>
        <v>April</v>
      </c>
      <c r="C7185" t="s">
        <v>1441</v>
      </c>
      <c r="D7185" t="s">
        <v>208</v>
      </c>
      <c r="E7185" t="s">
        <v>23</v>
      </c>
      <c r="F7185" t="s">
        <v>42</v>
      </c>
      <c r="G7185" t="s">
        <v>115</v>
      </c>
      <c r="H7185">
        <v>28.4</v>
      </c>
      <c r="I7185">
        <v>5</v>
      </c>
      <c r="J7185">
        <v>13.35</v>
      </c>
      <c r="K7185" s="6">
        <f>J7185/H7185</f>
        <v>0.47007042253521125</v>
      </c>
      <c r="M7185" t="str">
        <f>LEFT(C7185, SEARCH(" ", C7185) - 1)</f>
        <v>Adam</v>
      </c>
      <c r="N7185" t="str" cm="1">
        <f t="array" ref="N7185">_xlfn.IFS(H7185&lt;0, "LOSS", H7185&gt;1000, "GREAT", H7185&gt;500, "GOOD", H7185&gt;=100, "OKAY", H7185&lt;100, "OKAY")</f>
        <v>OKAY</v>
      </c>
    </row>
    <row r="7186" spans="1:14">
      <c r="A7186" s="2">
        <v>42826</v>
      </c>
      <c r="B7186" s="2" t="str">
        <f>TEXT(A7186,"mmmm")</f>
        <v>April</v>
      </c>
      <c r="C7186" t="s">
        <v>1339</v>
      </c>
      <c r="D7186" t="s">
        <v>22</v>
      </c>
      <c r="E7186" t="s">
        <v>23</v>
      </c>
      <c r="F7186" t="s">
        <v>45</v>
      </c>
      <c r="G7186" t="s">
        <v>2652</v>
      </c>
      <c r="H7186">
        <v>5.78</v>
      </c>
      <c r="I7186">
        <v>2</v>
      </c>
      <c r="J7186">
        <v>2.72</v>
      </c>
      <c r="K7186" s="6">
        <f>J7186/H7186</f>
        <v>0.47058823529411764</v>
      </c>
      <c r="M7186" t="str">
        <f>LEFT(C7186, SEARCH(" ", C7186) - 1)</f>
        <v>Maribeth</v>
      </c>
      <c r="N7186" t="str" cm="1">
        <f t="array" ref="N7186">_xlfn.IFS(H7186&lt;0, "LOSS", H7186&gt;1000, "GREAT", H7186&gt;500, "GOOD", H7186&gt;=100, "OKAY", H7186&lt;100, "OKAY")</f>
        <v>OKAY</v>
      </c>
    </row>
    <row r="7187" spans="1:14">
      <c r="A7187" s="2">
        <v>42826</v>
      </c>
      <c r="B7187" s="2" t="str">
        <f>TEXT(A7187,"mmmm")</f>
        <v>April</v>
      </c>
      <c r="C7187" t="s">
        <v>1339</v>
      </c>
      <c r="D7187" t="s">
        <v>22</v>
      </c>
      <c r="E7187" t="s">
        <v>23</v>
      </c>
      <c r="F7187" t="s">
        <v>38</v>
      </c>
      <c r="G7187" t="s">
        <v>697</v>
      </c>
      <c r="H7187">
        <v>121.68</v>
      </c>
      <c r="I7187">
        <v>13</v>
      </c>
      <c r="J7187">
        <v>38.03</v>
      </c>
      <c r="K7187" s="6">
        <f>J7187/H7187</f>
        <v>0.31254109138724523</v>
      </c>
      <c r="M7187" t="str">
        <f>LEFT(C7187, SEARCH(" ", C7187) - 1)</f>
        <v>Maribeth</v>
      </c>
      <c r="N7187" t="str" cm="1">
        <f t="array" ref="N7187">_xlfn.IFS(H7187&lt;0, "LOSS", H7187&gt;1000, "GREAT", H7187&gt;500, "GOOD", H7187&gt;=100, "OKAY", H7187&lt;100, "OKAY")</f>
        <v>OKAY</v>
      </c>
    </row>
    <row r="7188" spans="1:14">
      <c r="A7188" s="2">
        <v>42826</v>
      </c>
      <c r="B7188" s="2" t="str">
        <f>TEXT(A7188,"mmmm")</f>
        <v>April</v>
      </c>
      <c r="C7188" t="s">
        <v>1091</v>
      </c>
      <c r="D7188" t="s">
        <v>22</v>
      </c>
      <c r="E7188" t="s">
        <v>21</v>
      </c>
      <c r="F7188" t="s">
        <v>39</v>
      </c>
      <c r="G7188" t="s">
        <v>2669</v>
      </c>
      <c r="H7188">
        <v>482.66</v>
      </c>
      <c r="I7188">
        <v>8</v>
      </c>
      <c r="J7188">
        <v>85.18</v>
      </c>
      <c r="K7188" s="6">
        <f>J7188/H7188</f>
        <v>0.17648033812621722</v>
      </c>
      <c r="M7188" t="str">
        <f>LEFT(C7188, SEARCH(" ", C7188) - 1)</f>
        <v>Nick</v>
      </c>
      <c r="N7188" t="str" cm="1">
        <f t="array" ref="N7188">_xlfn.IFS(H7188&lt;0, "LOSS", H7188&gt;1000, "GREAT", H7188&gt;500, "GOOD", H7188&gt;=100, "OKAY", H7188&lt;100, "OKAY")</f>
        <v>OKAY</v>
      </c>
    </row>
    <row r="7189" spans="1:14">
      <c r="A7189" s="2">
        <v>42826</v>
      </c>
      <c r="B7189" s="2" t="str">
        <f>TEXT(A7189,"mmmm")</f>
        <v>April</v>
      </c>
      <c r="C7189" t="s">
        <v>1091</v>
      </c>
      <c r="D7189" t="s">
        <v>22</v>
      </c>
      <c r="E7189" t="s">
        <v>25</v>
      </c>
      <c r="F7189" t="s">
        <v>46</v>
      </c>
      <c r="G7189" t="s">
        <v>2479</v>
      </c>
      <c r="H7189">
        <v>4799.9799999999996</v>
      </c>
      <c r="I7189">
        <v>2</v>
      </c>
      <c r="J7189">
        <v>360</v>
      </c>
      <c r="K7189" s="6">
        <f>J7189/H7189</f>
        <v>7.5000312501302097E-2</v>
      </c>
      <c r="M7189" t="str">
        <f>LEFT(C7189, SEARCH(" ", C7189) - 1)</f>
        <v>Nick</v>
      </c>
      <c r="N7189" t="str" cm="1">
        <f t="array" ref="N7189">_xlfn.IFS(H7189&lt;0, "LOSS", H7189&gt;1000, "GREAT", H7189&gt;500, "GOOD", H7189&gt;=100, "OKAY", H7189&lt;100, "OKAY")</f>
        <v>GREAT</v>
      </c>
    </row>
    <row r="7190" spans="1:14">
      <c r="A7190" s="2">
        <v>42826</v>
      </c>
      <c r="B7190" s="2" t="str">
        <f>TEXT(A7190,"mmmm")</f>
        <v>April</v>
      </c>
      <c r="C7190" t="s">
        <v>1381</v>
      </c>
      <c r="D7190" t="s">
        <v>24</v>
      </c>
      <c r="E7190" t="s">
        <v>23</v>
      </c>
      <c r="F7190" t="s">
        <v>47</v>
      </c>
      <c r="G7190" t="s">
        <v>1993</v>
      </c>
      <c r="H7190">
        <v>42.93</v>
      </c>
      <c r="I7190">
        <v>9</v>
      </c>
      <c r="J7190">
        <v>19.32</v>
      </c>
      <c r="K7190" s="6">
        <f>J7190/H7190</f>
        <v>0.45003494060097837</v>
      </c>
      <c r="M7190" t="str">
        <f>LEFT(C7190, SEARCH(" ", C7190) - 1)</f>
        <v>John</v>
      </c>
      <c r="N7190" t="str" cm="1">
        <f t="array" ref="N7190">_xlfn.IFS(H7190&lt;0, "LOSS", H7190&gt;1000, "GREAT", H7190&gt;500, "GOOD", H7190&gt;=100, "OKAY", H7190&lt;100, "OKAY")</f>
        <v>OKAY</v>
      </c>
    </row>
    <row r="7191" spans="1:14">
      <c r="A7191" s="2">
        <v>42826</v>
      </c>
      <c r="B7191" s="2" t="str">
        <f>TEXT(A7191,"mmmm")</f>
        <v>April</v>
      </c>
      <c r="C7191" t="s">
        <v>286</v>
      </c>
      <c r="D7191" t="s">
        <v>31</v>
      </c>
      <c r="E7191" t="s">
        <v>25</v>
      </c>
      <c r="F7191" t="s">
        <v>48</v>
      </c>
      <c r="G7191" t="s">
        <v>1941</v>
      </c>
      <c r="H7191">
        <v>23.98</v>
      </c>
      <c r="I7191">
        <v>3</v>
      </c>
      <c r="J7191">
        <v>-5.69</v>
      </c>
      <c r="K7191" s="6">
        <f>J7191/H7191</f>
        <v>-0.23728106755629694</v>
      </c>
      <c r="M7191" t="str">
        <f>LEFT(C7191, SEARCH(" ", C7191) - 1)</f>
        <v>Barry</v>
      </c>
      <c r="N7191" t="str" cm="1">
        <f t="array" ref="N7191">_xlfn.IFS(H7191&lt;0, "LOSS", H7191&gt;1000, "GREAT", H7191&gt;500, "GOOD", H7191&gt;=100, "OKAY", H7191&lt;100, "OKAY")</f>
        <v>OKAY</v>
      </c>
    </row>
    <row r="7192" spans="1:14">
      <c r="A7192" s="2">
        <v>42826</v>
      </c>
      <c r="B7192" s="2" t="str">
        <f>TEXT(A7192,"mmmm")</f>
        <v>April</v>
      </c>
      <c r="C7192" t="s">
        <v>286</v>
      </c>
      <c r="D7192" t="s">
        <v>31</v>
      </c>
      <c r="E7192" t="s">
        <v>23</v>
      </c>
      <c r="F7192" t="s">
        <v>45</v>
      </c>
      <c r="G7192" t="s">
        <v>1179</v>
      </c>
      <c r="H7192">
        <v>6.26</v>
      </c>
      <c r="I7192">
        <v>3</v>
      </c>
      <c r="J7192">
        <v>2.04</v>
      </c>
      <c r="K7192" s="6">
        <f>J7192/H7192</f>
        <v>0.32587859424920129</v>
      </c>
      <c r="M7192" t="str">
        <f>LEFT(C7192, SEARCH(" ", C7192) - 1)</f>
        <v>Barry</v>
      </c>
      <c r="N7192" t="str" cm="1">
        <f t="array" ref="N7192">_xlfn.IFS(H7192&lt;0, "LOSS", H7192&gt;1000, "GREAT", H7192&gt;500, "GOOD", H7192&gt;=100, "OKAY", H7192&lt;100, "OKAY")</f>
        <v>OKAY</v>
      </c>
    </row>
    <row r="7193" spans="1:14">
      <c r="A7193" s="2">
        <v>42826</v>
      </c>
      <c r="B7193" s="2" t="str">
        <f>TEXT(A7193,"mmmm")</f>
        <v>April</v>
      </c>
      <c r="C7193" t="s">
        <v>286</v>
      </c>
      <c r="D7193" t="s">
        <v>31</v>
      </c>
      <c r="E7193" t="s">
        <v>23</v>
      </c>
      <c r="F7193" t="s">
        <v>36</v>
      </c>
      <c r="G7193" t="s">
        <v>743</v>
      </c>
      <c r="H7193">
        <v>20.81</v>
      </c>
      <c r="I7193">
        <v>3</v>
      </c>
      <c r="J7193">
        <v>1.82</v>
      </c>
      <c r="K7193" s="6">
        <f>J7193/H7193</f>
        <v>8.7457952907256137E-2</v>
      </c>
      <c r="M7193" t="str">
        <f>LEFT(C7193, SEARCH(" ", C7193) - 1)</f>
        <v>Barry</v>
      </c>
      <c r="N7193" t="str" cm="1">
        <f t="array" ref="N7193">_xlfn.IFS(H7193&lt;0, "LOSS", H7193&gt;1000, "GREAT", H7193&gt;500, "GOOD", H7193&gt;=100, "OKAY", H7193&lt;100, "OKAY")</f>
        <v>OKAY</v>
      </c>
    </row>
    <row r="7194" spans="1:14">
      <c r="A7194" s="2">
        <v>42826</v>
      </c>
      <c r="B7194" s="2" t="str">
        <f>TEXT(A7194,"mmmm")</f>
        <v>April</v>
      </c>
      <c r="C7194" t="s">
        <v>286</v>
      </c>
      <c r="D7194" t="s">
        <v>31</v>
      </c>
      <c r="E7194" t="s">
        <v>21</v>
      </c>
      <c r="F7194" t="s">
        <v>40</v>
      </c>
      <c r="G7194" t="s">
        <v>1560</v>
      </c>
      <c r="H7194">
        <v>218.35</v>
      </c>
      <c r="I7194">
        <v>3</v>
      </c>
      <c r="J7194">
        <v>-19.11</v>
      </c>
      <c r="K7194" s="6">
        <f>J7194/H7194</f>
        <v>-8.7520036638424545E-2</v>
      </c>
      <c r="M7194" t="str">
        <f>LEFT(C7194, SEARCH(" ", C7194) - 1)</f>
        <v>Barry</v>
      </c>
      <c r="N7194" t="str" cm="1">
        <f t="array" ref="N7194">_xlfn.IFS(H7194&lt;0, "LOSS", H7194&gt;1000, "GREAT", H7194&gt;500, "GOOD", H7194&gt;=100, "OKAY", H7194&lt;100, "OKAY")</f>
        <v>OKAY</v>
      </c>
    </row>
    <row r="7195" spans="1:14">
      <c r="A7195" s="2">
        <v>42826</v>
      </c>
      <c r="B7195" s="2" t="str">
        <f>TEXT(A7195,"mmmm")</f>
        <v>April</v>
      </c>
      <c r="C7195" t="s">
        <v>670</v>
      </c>
      <c r="D7195" t="s">
        <v>123</v>
      </c>
      <c r="E7195" t="s">
        <v>21</v>
      </c>
      <c r="F7195" t="s">
        <v>44</v>
      </c>
      <c r="G7195" t="s">
        <v>1357</v>
      </c>
      <c r="H7195">
        <v>127.95</v>
      </c>
      <c r="I7195">
        <v>3</v>
      </c>
      <c r="J7195">
        <v>21.75</v>
      </c>
      <c r="K7195" s="6">
        <f>J7195/H7195</f>
        <v>0.16998827667057445</v>
      </c>
      <c r="M7195" t="str">
        <f>LEFT(C7195, SEARCH(" ", C7195) - 1)</f>
        <v>George</v>
      </c>
      <c r="N7195" t="str" cm="1">
        <f t="array" ref="N7195">_xlfn.IFS(H7195&lt;0, "LOSS", H7195&gt;1000, "GREAT", H7195&gt;500, "GOOD", H7195&gt;=100, "OKAY", H7195&lt;100, "OKAY")</f>
        <v>OKAY</v>
      </c>
    </row>
    <row r="7196" spans="1:14">
      <c r="A7196" s="2">
        <v>42827</v>
      </c>
      <c r="B7196" s="2" t="str">
        <f>TEXT(A7196,"mmmm")</f>
        <v>April</v>
      </c>
      <c r="C7196" t="s">
        <v>1702</v>
      </c>
      <c r="D7196" t="s">
        <v>22</v>
      </c>
      <c r="E7196" t="s">
        <v>21</v>
      </c>
      <c r="F7196" t="s">
        <v>44</v>
      </c>
      <c r="G7196" t="s">
        <v>1058</v>
      </c>
      <c r="H7196">
        <v>25.11</v>
      </c>
      <c r="I7196">
        <v>3</v>
      </c>
      <c r="J7196">
        <v>6.53</v>
      </c>
      <c r="K7196" s="6">
        <f>J7196/H7196</f>
        <v>0.26005575467941061</v>
      </c>
      <c r="M7196" t="str">
        <f>LEFT(C7196, SEARCH(" ", C7196) - 1)</f>
        <v>Jamie</v>
      </c>
      <c r="N7196" t="str" cm="1">
        <f t="array" ref="N7196">_xlfn.IFS(H7196&lt;0, "LOSS", H7196&gt;1000, "GREAT", H7196&gt;500, "GOOD", H7196&gt;=100, "OKAY", H7196&lt;100, "OKAY")</f>
        <v>OKAY</v>
      </c>
    </row>
    <row r="7197" spans="1:14">
      <c r="A7197" s="2">
        <v>42827</v>
      </c>
      <c r="B7197" s="2" t="str">
        <f>TEXT(A7197,"mmmm")</f>
        <v>April</v>
      </c>
      <c r="C7197" t="s">
        <v>1755</v>
      </c>
      <c r="D7197" t="s">
        <v>80</v>
      </c>
      <c r="E7197" t="s">
        <v>21</v>
      </c>
      <c r="F7197" t="s">
        <v>51</v>
      </c>
      <c r="G7197" t="s">
        <v>894</v>
      </c>
      <c r="H7197">
        <v>411.8</v>
      </c>
      <c r="I7197">
        <v>2</v>
      </c>
      <c r="J7197">
        <v>70.010000000000005</v>
      </c>
      <c r="K7197" s="6">
        <f>J7197/H7197</f>
        <v>0.17000971345313259</v>
      </c>
      <c r="M7197" t="str">
        <f>LEFT(C7197, SEARCH(" ", C7197) - 1)</f>
        <v>Tony</v>
      </c>
      <c r="N7197" t="str" cm="1">
        <f t="array" ref="N7197">_xlfn.IFS(H7197&lt;0, "LOSS", H7197&gt;1000, "GREAT", H7197&gt;500, "GOOD", H7197&gt;=100, "OKAY", H7197&lt;100, "OKAY")</f>
        <v>OKAY</v>
      </c>
    </row>
    <row r="7198" spans="1:14">
      <c r="A7198" s="2">
        <v>42827</v>
      </c>
      <c r="B7198" s="2" t="str">
        <f>TEXT(A7198,"mmmm")</f>
        <v>April</v>
      </c>
      <c r="C7198" t="s">
        <v>1755</v>
      </c>
      <c r="D7198" t="s">
        <v>80</v>
      </c>
      <c r="E7198" t="s">
        <v>25</v>
      </c>
      <c r="F7198" t="s">
        <v>35</v>
      </c>
      <c r="G7198" t="s">
        <v>1638</v>
      </c>
      <c r="H7198">
        <v>360</v>
      </c>
      <c r="I7198">
        <v>4</v>
      </c>
      <c r="J7198">
        <v>129.6</v>
      </c>
      <c r="K7198" s="6">
        <f>J7198/H7198</f>
        <v>0.36</v>
      </c>
      <c r="M7198" t="str">
        <f>LEFT(C7198, SEARCH(" ", C7198) - 1)</f>
        <v>Tony</v>
      </c>
      <c r="N7198" t="str" cm="1">
        <f t="array" ref="N7198">_xlfn.IFS(H7198&lt;0, "LOSS", H7198&gt;1000, "GREAT", H7198&gt;500, "GOOD", H7198&gt;=100, "OKAY", H7198&lt;100, "OKAY")</f>
        <v>OKAY</v>
      </c>
    </row>
    <row r="7199" spans="1:14">
      <c r="A7199" s="2">
        <v>42827</v>
      </c>
      <c r="B7199" s="2" t="str">
        <f>TEXT(A7199,"mmmm")</f>
        <v>April</v>
      </c>
      <c r="C7199" t="s">
        <v>1778</v>
      </c>
      <c r="D7199" t="s">
        <v>100</v>
      </c>
      <c r="E7199" t="s">
        <v>23</v>
      </c>
      <c r="F7199" t="s">
        <v>37</v>
      </c>
      <c r="G7199" t="s">
        <v>2718</v>
      </c>
      <c r="H7199">
        <v>11.12</v>
      </c>
      <c r="I7199">
        <v>4</v>
      </c>
      <c r="J7199">
        <v>2.89</v>
      </c>
      <c r="K7199" s="6">
        <f>J7199/H7199</f>
        <v>0.2598920863309353</v>
      </c>
      <c r="M7199" t="str">
        <f>LEFT(C7199, SEARCH(" ", C7199) - 1)</f>
        <v>Alyssa</v>
      </c>
      <c r="N7199" t="str" cm="1">
        <f t="array" ref="N7199">_xlfn.IFS(H7199&lt;0, "LOSS", H7199&gt;1000, "GREAT", H7199&gt;500, "GOOD", H7199&gt;=100, "OKAY", H7199&lt;100, "OKAY")</f>
        <v>OKAY</v>
      </c>
    </row>
    <row r="7200" spans="1:14">
      <c r="A7200" s="2">
        <v>42827</v>
      </c>
      <c r="B7200" s="2" t="str">
        <f>TEXT(A7200,"mmmm")</f>
        <v>April</v>
      </c>
      <c r="C7200" t="s">
        <v>1964</v>
      </c>
      <c r="D7200" t="s">
        <v>65</v>
      </c>
      <c r="E7200" t="s">
        <v>23</v>
      </c>
      <c r="F7200" t="s">
        <v>45</v>
      </c>
      <c r="G7200" t="s">
        <v>1416</v>
      </c>
      <c r="H7200">
        <v>14.94</v>
      </c>
      <c r="I7200">
        <v>3</v>
      </c>
      <c r="J7200">
        <v>6.87</v>
      </c>
      <c r="K7200" s="6">
        <f>J7200/H7200</f>
        <v>0.45983935742971888</v>
      </c>
      <c r="M7200" t="str">
        <f>LEFT(C7200, SEARCH(" ", C7200) - 1)</f>
        <v>Amy</v>
      </c>
      <c r="N7200" t="str" cm="1">
        <f t="array" ref="N7200">_xlfn.IFS(H7200&lt;0, "LOSS", H7200&gt;1000, "GREAT", H7200&gt;500, "GOOD", H7200&gt;=100, "OKAY", H7200&lt;100, "OKAY")</f>
        <v>OKAY</v>
      </c>
    </row>
    <row r="7201" spans="1:14">
      <c r="A7201" s="2">
        <v>42828</v>
      </c>
      <c r="B7201" s="2" t="str">
        <f>TEXT(A7201,"mmmm")</f>
        <v>April</v>
      </c>
      <c r="C7201" t="s">
        <v>683</v>
      </c>
      <c r="D7201" t="s">
        <v>27</v>
      </c>
      <c r="E7201" t="s">
        <v>21</v>
      </c>
      <c r="F7201" t="s">
        <v>44</v>
      </c>
      <c r="G7201" t="s">
        <v>1097</v>
      </c>
      <c r="H7201">
        <v>25.47</v>
      </c>
      <c r="I7201">
        <v>4</v>
      </c>
      <c r="J7201">
        <v>7.64</v>
      </c>
      <c r="K7201" s="6">
        <f>J7201/H7201</f>
        <v>0.29996073812328228</v>
      </c>
      <c r="M7201" t="str">
        <f>LEFT(C7201, SEARCH(" ", C7201) - 1)</f>
        <v>Katherine</v>
      </c>
      <c r="N7201" t="str" cm="1">
        <f t="array" ref="N7201">_xlfn.IFS(H7201&lt;0, "LOSS", H7201&gt;1000, "GREAT", H7201&gt;500, "GOOD", H7201&gt;=100, "OKAY", H7201&lt;100, "OKAY")</f>
        <v>OKAY</v>
      </c>
    </row>
    <row r="7202" spans="1:14">
      <c r="A7202" s="2">
        <v>42828</v>
      </c>
      <c r="B7202" s="2" t="str">
        <f>TEXT(A7202,"mmmm")</f>
        <v>April</v>
      </c>
      <c r="C7202" t="s">
        <v>305</v>
      </c>
      <c r="D7202" t="s">
        <v>29</v>
      </c>
      <c r="E7202" t="s">
        <v>23</v>
      </c>
      <c r="F7202" t="s">
        <v>37</v>
      </c>
      <c r="G7202" t="s">
        <v>1333</v>
      </c>
      <c r="H7202">
        <v>7.06</v>
      </c>
      <c r="I7202">
        <v>3</v>
      </c>
      <c r="J7202">
        <v>2.21</v>
      </c>
      <c r="K7202" s="6">
        <f>J7202/H7202</f>
        <v>0.31303116147308785</v>
      </c>
      <c r="M7202" t="str">
        <f>LEFT(C7202, SEARCH(" ", C7202) - 1)</f>
        <v>Sue</v>
      </c>
      <c r="N7202" t="str" cm="1">
        <f t="array" ref="N7202">_xlfn.IFS(H7202&lt;0, "LOSS", H7202&gt;1000, "GREAT", H7202&gt;500, "GOOD", H7202&gt;=100, "OKAY", H7202&lt;100, "OKAY")</f>
        <v>OKAY</v>
      </c>
    </row>
    <row r="7203" spans="1:14">
      <c r="A7203" s="2">
        <v>42829</v>
      </c>
      <c r="B7203" s="2" t="str">
        <f>TEXT(A7203,"mmmm")</f>
        <v>April</v>
      </c>
      <c r="C7203" t="s">
        <v>1608</v>
      </c>
      <c r="D7203" t="s">
        <v>29</v>
      </c>
      <c r="E7203" t="s">
        <v>25</v>
      </c>
      <c r="F7203" t="s">
        <v>48</v>
      </c>
      <c r="G7203" t="s">
        <v>2496</v>
      </c>
      <c r="H7203">
        <v>383.84</v>
      </c>
      <c r="I7203">
        <v>4</v>
      </c>
      <c r="J7203">
        <v>47.98</v>
      </c>
      <c r="K7203" s="6">
        <f>J7203/H7203</f>
        <v>0.125</v>
      </c>
      <c r="M7203" t="str">
        <f>LEFT(C7203, SEARCH(" ", C7203) - 1)</f>
        <v>Anne</v>
      </c>
      <c r="N7203" t="str" cm="1">
        <f t="array" ref="N7203">_xlfn.IFS(H7203&lt;0, "LOSS", H7203&gt;1000, "GREAT", H7203&gt;500, "GOOD", H7203&gt;=100, "OKAY", H7203&lt;100, "OKAY")</f>
        <v>OKAY</v>
      </c>
    </row>
    <row r="7204" spans="1:14">
      <c r="A7204" s="2">
        <v>42829</v>
      </c>
      <c r="B7204" s="2" t="str">
        <f>TEXT(A7204,"mmmm")</f>
        <v>April</v>
      </c>
      <c r="C7204" t="s">
        <v>1011</v>
      </c>
      <c r="D7204" t="s">
        <v>24</v>
      </c>
      <c r="E7204" t="s">
        <v>25</v>
      </c>
      <c r="F7204" t="s">
        <v>48</v>
      </c>
      <c r="G7204" t="s">
        <v>2740</v>
      </c>
      <c r="H7204">
        <v>41.22</v>
      </c>
      <c r="I7204">
        <v>1</v>
      </c>
      <c r="J7204">
        <v>11.13</v>
      </c>
      <c r="K7204" s="6">
        <f>J7204/H7204</f>
        <v>0.27001455604075691</v>
      </c>
      <c r="M7204" t="str">
        <f>LEFT(C7204, SEARCH(" ", C7204) - 1)</f>
        <v>Darrin</v>
      </c>
      <c r="N7204" t="str" cm="1">
        <f t="array" ref="N7204">_xlfn.IFS(H7204&lt;0, "LOSS", H7204&gt;1000, "GREAT", H7204&gt;500, "GOOD", H7204&gt;=100, "OKAY", H7204&lt;100, "OKAY")</f>
        <v>OKAY</v>
      </c>
    </row>
    <row r="7205" spans="1:14">
      <c r="A7205" s="2">
        <v>42829</v>
      </c>
      <c r="B7205" s="2" t="str">
        <f>TEXT(A7205,"mmmm")</f>
        <v>April</v>
      </c>
      <c r="C7205" t="s">
        <v>1011</v>
      </c>
      <c r="D7205" t="s">
        <v>24</v>
      </c>
      <c r="E7205" t="s">
        <v>23</v>
      </c>
      <c r="F7205" t="s">
        <v>50</v>
      </c>
      <c r="G7205" t="s">
        <v>1596</v>
      </c>
      <c r="H7205">
        <v>240.37</v>
      </c>
      <c r="I7205">
        <v>1</v>
      </c>
      <c r="J7205">
        <v>7.21</v>
      </c>
      <c r="K7205" s="6">
        <f>J7205/H7205</f>
        <v>2.9995423721762282E-2</v>
      </c>
      <c r="M7205" t="str">
        <f>LEFT(C7205, SEARCH(" ", C7205) - 1)</f>
        <v>Darrin</v>
      </c>
      <c r="N7205" t="str" cm="1">
        <f t="array" ref="N7205">_xlfn.IFS(H7205&lt;0, "LOSS", H7205&gt;1000, "GREAT", H7205&gt;500, "GOOD", H7205&gt;=100, "OKAY", H7205&lt;100, "OKAY")</f>
        <v>OKAY</v>
      </c>
    </row>
    <row r="7206" spans="1:14">
      <c r="A7206" s="2">
        <v>42829</v>
      </c>
      <c r="B7206" s="2" t="str">
        <f>TEXT(A7206,"mmmm")</f>
        <v>April</v>
      </c>
      <c r="C7206" t="s">
        <v>1011</v>
      </c>
      <c r="D7206" t="s">
        <v>24</v>
      </c>
      <c r="E7206" t="s">
        <v>25</v>
      </c>
      <c r="F7206" t="s">
        <v>48</v>
      </c>
      <c r="G7206" t="s">
        <v>1974</v>
      </c>
      <c r="H7206">
        <v>119.02</v>
      </c>
      <c r="I7206">
        <v>2</v>
      </c>
      <c r="J7206">
        <v>33.33</v>
      </c>
      <c r="K7206" s="6">
        <f>J7206/H7206</f>
        <v>0.28003696857670979</v>
      </c>
      <c r="M7206" t="str">
        <f>LEFT(C7206, SEARCH(" ", C7206) - 1)</f>
        <v>Darrin</v>
      </c>
      <c r="N7206" t="str" cm="1">
        <f t="array" ref="N7206">_xlfn.IFS(H7206&lt;0, "LOSS", H7206&gt;1000, "GREAT", H7206&gt;500, "GOOD", H7206&gt;=100, "OKAY", H7206&lt;100, "OKAY")</f>
        <v>OKAY</v>
      </c>
    </row>
    <row r="7207" spans="1:14">
      <c r="A7207" s="2">
        <v>42829</v>
      </c>
      <c r="B7207" s="2" t="str">
        <f>TEXT(A7207,"mmmm")</f>
        <v>April</v>
      </c>
      <c r="C7207" t="s">
        <v>1890</v>
      </c>
      <c r="D7207" t="s">
        <v>24</v>
      </c>
      <c r="E7207" t="s">
        <v>23</v>
      </c>
      <c r="F7207" t="s">
        <v>42</v>
      </c>
      <c r="G7207" t="s">
        <v>117</v>
      </c>
      <c r="H7207">
        <v>16.98</v>
      </c>
      <c r="I7207">
        <v>1</v>
      </c>
      <c r="J7207">
        <v>8.49</v>
      </c>
      <c r="K7207" s="6">
        <f>J7207/H7207</f>
        <v>0.5</v>
      </c>
      <c r="M7207" t="str">
        <f>LEFT(C7207, SEARCH(" ", C7207) - 1)</f>
        <v>Penelope</v>
      </c>
      <c r="N7207" t="str" cm="1">
        <f t="array" ref="N7207">_xlfn.IFS(H7207&lt;0, "LOSS", H7207&gt;1000, "GREAT", H7207&gt;500, "GOOD", H7207&gt;=100, "OKAY", H7207&lt;100, "OKAY")</f>
        <v>OKAY</v>
      </c>
    </row>
    <row r="7208" spans="1:14">
      <c r="A7208" s="2">
        <v>42829</v>
      </c>
      <c r="B7208" s="2" t="str">
        <f>TEXT(A7208,"mmmm")</f>
        <v>April</v>
      </c>
      <c r="C7208" t="s">
        <v>1363</v>
      </c>
      <c r="D7208" t="s">
        <v>24</v>
      </c>
      <c r="E7208" t="s">
        <v>23</v>
      </c>
      <c r="F7208" t="s">
        <v>37</v>
      </c>
      <c r="G7208" t="s">
        <v>2467</v>
      </c>
      <c r="H7208">
        <v>7.04</v>
      </c>
      <c r="I7208">
        <v>4</v>
      </c>
      <c r="J7208">
        <v>2.04</v>
      </c>
      <c r="K7208" s="6">
        <f>J7208/H7208</f>
        <v>0.28977272727272729</v>
      </c>
      <c r="M7208" t="str">
        <f>LEFT(C7208, SEARCH(" ", C7208) - 1)</f>
        <v>Tom</v>
      </c>
      <c r="N7208" t="str" cm="1">
        <f t="array" ref="N7208">_xlfn.IFS(H7208&lt;0, "LOSS", H7208&gt;1000, "GREAT", H7208&gt;500, "GOOD", H7208&gt;=100, "OKAY", H7208&lt;100, "OKAY")</f>
        <v>OKAY</v>
      </c>
    </row>
    <row r="7209" spans="1:14">
      <c r="A7209" s="2">
        <v>42831</v>
      </c>
      <c r="B7209" s="2" t="str">
        <f>TEXT(A7209,"mmmm")</f>
        <v>April</v>
      </c>
      <c r="C7209" t="s">
        <v>2657</v>
      </c>
      <c r="D7209" t="s">
        <v>153</v>
      </c>
      <c r="E7209" t="s">
        <v>23</v>
      </c>
      <c r="F7209" t="s">
        <v>47</v>
      </c>
      <c r="G7209" t="s">
        <v>710</v>
      </c>
      <c r="H7209">
        <v>106.32</v>
      </c>
      <c r="I7209">
        <v>3</v>
      </c>
      <c r="J7209">
        <v>49.97</v>
      </c>
      <c r="K7209" s="6">
        <f>J7209/H7209</f>
        <v>0.4699962377727615</v>
      </c>
      <c r="M7209" t="str">
        <f>LEFT(C7209, SEARCH(" ", C7209) - 1)</f>
        <v>Max</v>
      </c>
      <c r="N7209" t="str" cm="1">
        <f t="array" ref="N7209">_xlfn.IFS(H7209&lt;0, "LOSS", H7209&gt;1000, "GREAT", H7209&gt;500, "GOOD", H7209&gt;=100, "OKAY", H7209&lt;100, "OKAY")</f>
        <v>OKAY</v>
      </c>
    </row>
    <row r="7210" spans="1:14">
      <c r="A7210" s="2">
        <v>42831</v>
      </c>
      <c r="B7210" s="2" t="str">
        <f>TEXT(A7210,"mmmm")</f>
        <v>April</v>
      </c>
      <c r="C7210" t="s">
        <v>1192</v>
      </c>
      <c r="D7210" t="s">
        <v>185</v>
      </c>
      <c r="E7210" t="s">
        <v>23</v>
      </c>
      <c r="F7210" t="s">
        <v>38</v>
      </c>
      <c r="G7210" t="s">
        <v>1747</v>
      </c>
      <c r="H7210">
        <v>8.1</v>
      </c>
      <c r="I7210">
        <v>5</v>
      </c>
      <c r="J7210">
        <v>-5.94</v>
      </c>
      <c r="K7210" s="6">
        <f>J7210/H7210</f>
        <v>-0.73333333333333339</v>
      </c>
      <c r="M7210" t="str">
        <f>LEFT(C7210, SEARCH(" ", C7210) - 1)</f>
        <v>Charles</v>
      </c>
      <c r="N7210" t="str" cm="1">
        <f t="array" ref="N7210">_xlfn.IFS(H7210&lt;0, "LOSS", H7210&gt;1000, "GREAT", H7210&gt;500, "GOOD", H7210&gt;=100, "OKAY", H7210&lt;100, "OKAY")</f>
        <v>OKAY</v>
      </c>
    </row>
    <row r="7211" spans="1:14">
      <c r="A7211" s="2">
        <v>42832</v>
      </c>
      <c r="B7211" s="2" t="str">
        <f>TEXT(A7211,"mmmm")</f>
        <v>April</v>
      </c>
      <c r="C7211" t="s">
        <v>1463</v>
      </c>
      <c r="D7211" t="s">
        <v>31</v>
      </c>
      <c r="E7211" t="s">
        <v>21</v>
      </c>
      <c r="F7211" t="s">
        <v>51</v>
      </c>
      <c r="G7211" t="s">
        <v>637</v>
      </c>
      <c r="H7211">
        <v>233.86</v>
      </c>
      <c r="I7211">
        <v>2</v>
      </c>
      <c r="J7211">
        <v>-102.05</v>
      </c>
      <c r="K7211" s="6">
        <f>J7211/H7211</f>
        <v>-0.43637218848883946</v>
      </c>
      <c r="M7211" t="str">
        <f>LEFT(C7211, SEARCH(" ", C7211) - 1)</f>
        <v>Christopher</v>
      </c>
      <c r="N7211" t="str" cm="1">
        <f t="array" ref="N7211">_xlfn.IFS(H7211&lt;0, "LOSS", H7211&gt;1000, "GREAT", H7211&gt;500, "GOOD", H7211&gt;=100, "OKAY", H7211&lt;100, "OKAY")</f>
        <v>OKAY</v>
      </c>
    </row>
    <row r="7212" spans="1:14">
      <c r="A7212" s="2">
        <v>42832</v>
      </c>
      <c r="B7212" s="2" t="str">
        <f>TEXT(A7212,"mmmm")</f>
        <v>April</v>
      </c>
      <c r="C7212" t="s">
        <v>1463</v>
      </c>
      <c r="D7212" t="s">
        <v>31</v>
      </c>
      <c r="E7212" t="s">
        <v>21</v>
      </c>
      <c r="F7212" t="s">
        <v>51</v>
      </c>
      <c r="G7212" t="s">
        <v>415</v>
      </c>
      <c r="H7212">
        <v>620.61</v>
      </c>
      <c r="I7212">
        <v>3</v>
      </c>
      <c r="J7212">
        <v>-248.25</v>
      </c>
      <c r="K7212" s="6">
        <f>J7212/H7212</f>
        <v>-0.40000966790738146</v>
      </c>
      <c r="M7212" t="str">
        <f>LEFT(C7212, SEARCH(" ", C7212) - 1)</f>
        <v>Christopher</v>
      </c>
      <c r="N7212" t="str" cm="1">
        <f t="array" ref="N7212">_xlfn.IFS(H7212&lt;0, "LOSS", H7212&gt;1000, "GREAT", H7212&gt;500, "GOOD", H7212&gt;=100, "OKAY", H7212&lt;100, "OKAY")</f>
        <v>GOOD</v>
      </c>
    </row>
    <row r="7213" spans="1:14">
      <c r="A7213" s="2">
        <v>42832</v>
      </c>
      <c r="B7213" s="2" t="str">
        <f>TEXT(A7213,"mmmm")</f>
        <v>April</v>
      </c>
      <c r="C7213" t="s">
        <v>1463</v>
      </c>
      <c r="D7213" t="s">
        <v>31</v>
      </c>
      <c r="E7213" t="s">
        <v>23</v>
      </c>
      <c r="F7213" t="s">
        <v>38</v>
      </c>
      <c r="G7213" t="s">
        <v>1112</v>
      </c>
      <c r="H7213">
        <v>5.33</v>
      </c>
      <c r="I7213">
        <v>2</v>
      </c>
      <c r="J7213">
        <v>-3.55</v>
      </c>
      <c r="K7213" s="6">
        <f>J7213/H7213</f>
        <v>-0.66604127579737327</v>
      </c>
      <c r="M7213" t="str">
        <f>LEFT(C7213, SEARCH(" ", C7213) - 1)</f>
        <v>Christopher</v>
      </c>
      <c r="N7213" t="str" cm="1">
        <f t="array" ref="N7213">_xlfn.IFS(H7213&lt;0, "LOSS", H7213&gt;1000, "GREAT", H7213&gt;500, "GOOD", H7213&gt;=100, "OKAY", H7213&lt;100, "OKAY")</f>
        <v>OKAY</v>
      </c>
    </row>
    <row r="7214" spans="1:14">
      <c r="A7214" s="2">
        <v>42832</v>
      </c>
      <c r="B7214" s="2" t="str">
        <f>TEXT(A7214,"mmmm")</f>
        <v>April</v>
      </c>
      <c r="C7214" t="s">
        <v>1463</v>
      </c>
      <c r="D7214" t="s">
        <v>31</v>
      </c>
      <c r="E7214" t="s">
        <v>21</v>
      </c>
      <c r="F7214" t="s">
        <v>44</v>
      </c>
      <c r="G7214" t="s">
        <v>2443</v>
      </c>
      <c r="H7214">
        <v>258.07</v>
      </c>
      <c r="I7214">
        <v>3</v>
      </c>
      <c r="J7214">
        <v>0</v>
      </c>
      <c r="K7214" s="6">
        <f>J7214/H7214</f>
        <v>0</v>
      </c>
      <c r="M7214" t="str">
        <f>LEFT(C7214, SEARCH(" ", C7214) - 1)</f>
        <v>Christopher</v>
      </c>
      <c r="N7214" t="str" cm="1">
        <f t="array" ref="N7214">_xlfn.IFS(H7214&lt;0, "LOSS", H7214&gt;1000, "GREAT", H7214&gt;500, "GOOD", H7214&gt;=100, "OKAY", H7214&lt;100, "OKAY")</f>
        <v>OKAY</v>
      </c>
    </row>
    <row r="7215" spans="1:14">
      <c r="A7215" s="2">
        <v>42832</v>
      </c>
      <c r="B7215" s="2" t="str">
        <f>TEXT(A7215,"mmmm")</f>
        <v>April</v>
      </c>
      <c r="C7215" t="s">
        <v>1463</v>
      </c>
      <c r="D7215" t="s">
        <v>31</v>
      </c>
      <c r="E7215" t="s">
        <v>25</v>
      </c>
      <c r="F7215" t="s">
        <v>35</v>
      </c>
      <c r="G7215" t="s">
        <v>1707</v>
      </c>
      <c r="H7215">
        <v>617.98</v>
      </c>
      <c r="I7215">
        <v>3</v>
      </c>
      <c r="J7215">
        <v>-7.72</v>
      </c>
      <c r="K7215" s="6">
        <f>J7215/H7215</f>
        <v>-1.2492313667108967E-2</v>
      </c>
      <c r="M7215" t="str">
        <f>LEFT(C7215, SEARCH(" ", C7215) - 1)</f>
        <v>Christopher</v>
      </c>
      <c r="N7215" t="str" cm="1">
        <f t="array" ref="N7215">_xlfn.IFS(H7215&lt;0, "LOSS", H7215&gt;1000, "GREAT", H7215&gt;500, "GOOD", H7215&gt;=100, "OKAY", H7215&lt;100, "OKAY")</f>
        <v>GOOD</v>
      </c>
    </row>
    <row r="7216" spans="1:14">
      <c r="A7216" s="2">
        <v>42832</v>
      </c>
      <c r="B7216" s="2" t="str">
        <f>TEXT(A7216,"mmmm")</f>
        <v>April</v>
      </c>
      <c r="C7216" t="s">
        <v>319</v>
      </c>
      <c r="D7216" t="s">
        <v>31</v>
      </c>
      <c r="E7216" t="s">
        <v>23</v>
      </c>
      <c r="F7216" t="s">
        <v>37</v>
      </c>
      <c r="G7216" t="s">
        <v>1682</v>
      </c>
      <c r="H7216">
        <v>16.260000000000002</v>
      </c>
      <c r="I7216">
        <v>2</v>
      </c>
      <c r="J7216">
        <v>1.22</v>
      </c>
      <c r="K7216" s="6">
        <f>J7216/H7216</f>
        <v>7.5030750307503072E-2</v>
      </c>
      <c r="M7216" t="str">
        <f>LEFT(C7216, SEARCH(" ", C7216) - 1)</f>
        <v>Hallie</v>
      </c>
      <c r="N7216" t="str" cm="1">
        <f t="array" ref="N7216">_xlfn.IFS(H7216&lt;0, "LOSS", H7216&gt;1000, "GREAT", H7216&gt;500, "GOOD", H7216&gt;=100, "OKAY", H7216&lt;100, "OKAY")</f>
        <v>OKAY</v>
      </c>
    </row>
    <row r="7217" spans="1:14">
      <c r="A7217" s="2">
        <v>42832</v>
      </c>
      <c r="B7217" s="2" t="str">
        <f>TEXT(A7217,"mmmm")</f>
        <v>April</v>
      </c>
      <c r="C7217" t="s">
        <v>319</v>
      </c>
      <c r="D7217" t="s">
        <v>31</v>
      </c>
      <c r="E7217" t="s">
        <v>25</v>
      </c>
      <c r="F7217" t="s">
        <v>48</v>
      </c>
      <c r="G7217" t="s">
        <v>609</v>
      </c>
      <c r="H7217">
        <v>219.18</v>
      </c>
      <c r="I7217">
        <v>2</v>
      </c>
      <c r="J7217">
        <v>19.18</v>
      </c>
      <c r="K7217" s="6">
        <f>J7217/H7217</f>
        <v>8.7507984305137329E-2</v>
      </c>
      <c r="M7217" t="str">
        <f>LEFT(C7217, SEARCH(" ", C7217) - 1)</f>
        <v>Hallie</v>
      </c>
      <c r="N7217" t="str" cm="1">
        <f t="array" ref="N7217">_xlfn.IFS(H7217&lt;0, "LOSS", H7217&gt;1000, "GREAT", H7217&gt;500, "GOOD", H7217&gt;=100, "OKAY", H7217&lt;100, "OKAY")</f>
        <v>OKAY</v>
      </c>
    </row>
    <row r="7218" spans="1:14">
      <c r="A7218" s="2">
        <v>42833</v>
      </c>
      <c r="B7218" s="2" t="str">
        <f>TEXT(A7218,"mmmm")</f>
        <v>April</v>
      </c>
      <c r="C7218" t="s">
        <v>1634</v>
      </c>
      <c r="D7218" t="s">
        <v>80</v>
      </c>
      <c r="E7218" t="s">
        <v>21</v>
      </c>
      <c r="F7218" t="s">
        <v>44</v>
      </c>
      <c r="G7218" t="s">
        <v>2055</v>
      </c>
      <c r="H7218">
        <v>56.28</v>
      </c>
      <c r="I7218">
        <v>6</v>
      </c>
      <c r="J7218">
        <v>15.76</v>
      </c>
      <c r="K7218" s="6">
        <f>J7218/H7218</f>
        <v>0.2800284292821606</v>
      </c>
      <c r="M7218" t="str">
        <f>LEFT(C7218, SEARCH(" ", C7218) - 1)</f>
        <v>Denise</v>
      </c>
      <c r="N7218" t="str" cm="1">
        <f t="array" ref="N7218">_xlfn.IFS(H7218&lt;0, "LOSS", H7218&gt;1000, "GREAT", H7218&gt;500, "GOOD", H7218&gt;=100, "OKAY", H7218&lt;100, "OKAY")</f>
        <v>OKAY</v>
      </c>
    </row>
    <row r="7219" spans="1:14">
      <c r="A7219" s="2">
        <v>42833</v>
      </c>
      <c r="B7219" s="2" t="str">
        <f>TEXT(A7219,"mmmm")</f>
        <v>April</v>
      </c>
      <c r="C7219" t="s">
        <v>1634</v>
      </c>
      <c r="D7219" t="s">
        <v>80</v>
      </c>
      <c r="E7219" t="s">
        <v>23</v>
      </c>
      <c r="F7219" t="s">
        <v>38</v>
      </c>
      <c r="G7219" t="s">
        <v>1223</v>
      </c>
      <c r="H7219">
        <v>2690.97</v>
      </c>
      <c r="I7219">
        <v>3</v>
      </c>
      <c r="J7219">
        <v>1264.76</v>
      </c>
      <c r="K7219" s="6">
        <f>J7219/H7219</f>
        <v>0.47000152361416148</v>
      </c>
      <c r="M7219" t="str">
        <f>LEFT(C7219, SEARCH(" ", C7219) - 1)</f>
        <v>Denise</v>
      </c>
      <c r="N7219" t="str" cm="1">
        <f t="array" ref="N7219">_xlfn.IFS(H7219&lt;0, "LOSS", H7219&gt;1000, "GREAT", H7219&gt;500, "GOOD", H7219&gt;=100, "OKAY", H7219&lt;100, "OKAY")</f>
        <v>GREAT</v>
      </c>
    </row>
    <row r="7220" spans="1:14">
      <c r="A7220" s="2">
        <v>42833</v>
      </c>
      <c r="B7220" s="2" t="str">
        <f>TEXT(A7220,"mmmm")</f>
        <v>April</v>
      </c>
      <c r="C7220" t="s">
        <v>1465</v>
      </c>
      <c r="D7220" t="s">
        <v>242</v>
      </c>
      <c r="E7220" t="s">
        <v>23</v>
      </c>
      <c r="F7220" t="s">
        <v>49</v>
      </c>
      <c r="G7220" t="s">
        <v>2188</v>
      </c>
      <c r="H7220">
        <v>2591.56</v>
      </c>
      <c r="I7220">
        <v>4</v>
      </c>
      <c r="J7220">
        <v>621.97</v>
      </c>
      <c r="K7220" s="6">
        <f>J7220/H7220</f>
        <v>0.2399983021809258</v>
      </c>
      <c r="M7220" t="str">
        <f>LEFT(C7220, SEARCH(" ", C7220) - 1)</f>
        <v>Karen</v>
      </c>
      <c r="N7220" t="str" cm="1">
        <f t="array" ref="N7220">_xlfn.IFS(H7220&lt;0, "LOSS", H7220&gt;1000, "GREAT", H7220&gt;500, "GOOD", H7220&gt;=100, "OKAY", H7220&lt;100, "OKAY")</f>
        <v>GREAT</v>
      </c>
    </row>
    <row r="7221" spans="1:14">
      <c r="A7221" s="2">
        <v>42833</v>
      </c>
      <c r="B7221" s="2" t="str">
        <f>TEXT(A7221,"mmmm")</f>
        <v>April</v>
      </c>
      <c r="C7221" t="s">
        <v>1465</v>
      </c>
      <c r="D7221" t="s">
        <v>242</v>
      </c>
      <c r="E7221" t="s">
        <v>23</v>
      </c>
      <c r="F7221" t="s">
        <v>36</v>
      </c>
      <c r="G7221" t="s">
        <v>1331</v>
      </c>
      <c r="H7221">
        <v>41.95</v>
      </c>
      <c r="I7221">
        <v>5</v>
      </c>
      <c r="J7221">
        <v>10.49</v>
      </c>
      <c r="K7221" s="6">
        <f>J7221/H7221</f>
        <v>0.25005959475566147</v>
      </c>
      <c r="M7221" t="str">
        <f>LEFT(C7221, SEARCH(" ", C7221) - 1)</f>
        <v>Karen</v>
      </c>
      <c r="N7221" t="str" cm="1">
        <f t="array" ref="N7221">_xlfn.IFS(H7221&lt;0, "LOSS", H7221&gt;1000, "GREAT", H7221&gt;500, "GOOD", H7221&gt;=100, "OKAY", H7221&lt;100, "OKAY")</f>
        <v>OKAY</v>
      </c>
    </row>
    <row r="7222" spans="1:14">
      <c r="A7222" s="2">
        <v>42833</v>
      </c>
      <c r="B7222" s="2" t="str">
        <f>TEXT(A7222,"mmmm")</f>
        <v>April</v>
      </c>
      <c r="C7222" t="s">
        <v>1046</v>
      </c>
      <c r="D7222" t="s">
        <v>22</v>
      </c>
      <c r="E7222" t="s">
        <v>23</v>
      </c>
      <c r="F7222" t="s">
        <v>47</v>
      </c>
      <c r="G7222" t="s">
        <v>363</v>
      </c>
      <c r="H7222">
        <v>244.55</v>
      </c>
      <c r="I7222">
        <v>5</v>
      </c>
      <c r="J7222">
        <v>114.94</v>
      </c>
      <c r="K7222" s="6">
        <f>J7222/H7222</f>
        <v>0.47000613371498667</v>
      </c>
      <c r="M7222" t="str">
        <f>LEFT(C7222, SEARCH(" ", C7222) - 1)</f>
        <v>Adrian</v>
      </c>
      <c r="N7222" t="str" cm="1">
        <f t="array" ref="N7222">_xlfn.IFS(H7222&lt;0, "LOSS", H7222&gt;1000, "GREAT", H7222&gt;500, "GOOD", H7222&gt;=100, "OKAY", H7222&lt;100, "OKAY")</f>
        <v>OKAY</v>
      </c>
    </row>
    <row r="7223" spans="1:14">
      <c r="A7223" s="2">
        <v>42833</v>
      </c>
      <c r="B7223" s="2" t="str">
        <f>TEXT(A7223,"mmmm")</f>
        <v>April</v>
      </c>
      <c r="C7223" t="s">
        <v>1046</v>
      </c>
      <c r="D7223" t="s">
        <v>22</v>
      </c>
      <c r="E7223" t="s">
        <v>23</v>
      </c>
      <c r="F7223" t="s">
        <v>47</v>
      </c>
      <c r="G7223" t="s">
        <v>1374</v>
      </c>
      <c r="H7223">
        <v>195.76</v>
      </c>
      <c r="I7223">
        <v>4</v>
      </c>
      <c r="J7223">
        <v>97.88</v>
      </c>
      <c r="K7223" s="6">
        <f>J7223/H7223</f>
        <v>0.5</v>
      </c>
      <c r="M7223" t="str">
        <f>LEFT(C7223, SEARCH(" ", C7223) - 1)</f>
        <v>Adrian</v>
      </c>
      <c r="N7223" t="str" cm="1">
        <f t="array" ref="N7223">_xlfn.IFS(H7223&lt;0, "LOSS", H7223&gt;1000, "GREAT", H7223&gt;500, "GOOD", H7223&gt;=100, "OKAY", H7223&lt;100, "OKAY")</f>
        <v>OKAY</v>
      </c>
    </row>
    <row r="7224" spans="1:14">
      <c r="A7224" s="2">
        <v>42833</v>
      </c>
      <c r="B7224" s="2" t="str">
        <f>TEXT(A7224,"mmmm")</f>
        <v>April</v>
      </c>
      <c r="C7224" t="s">
        <v>338</v>
      </c>
      <c r="D7224" t="s">
        <v>32</v>
      </c>
      <c r="E7224" t="s">
        <v>21</v>
      </c>
      <c r="F7224" t="s">
        <v>44</v>
      </c>
      <c r="G7224" t="s">
        <v>1301</v>
      </c>
      <c r="H7224">
        <v>273.95999999999998</v>
      </c>
      <c r="I7224">
        <v>2</v>
      </c>
      <c r="J7224">
        <v>71.23</v>
      </c>
      <c r="K7224" s="6">
        <f>J7224/H7224</f>
        <v>0.26000146006716313</v>
      </c>
      <c r="M7224" t="str">
        <f>LEFT(C7224, SEARCH(" ", C7224) - 1)</f>
        <v>Nicole</v>
      </c>
      <c r="N7224" t="str" cm="1">
        <f t="array" ref="N7224">_xlfn.IFS(H7224&lt;0, "LOSS", H7224&gt;1000, "GREAT", H7224&gt;500, "GOOD", H7224&gt;=100, "OKAY", H7224&lt;100, "OKAY")</f>
        <v>OKAY</v>
      </c>
    </row>
    <row r="7225" spans="1:14">
      <c r="A7225" s="2">
        <v>42833</v>
      </c>
      <c r="B7225" s="2" t="str">
        <f>TEXT(A7225,"mmmm")</f>
        <v>April</v>
      </c>
      <c r="C7225" t="s">
        <v>338</v>
      </c>
      <c r="D7225" t="s">
        <v>32</v>
      </c>
      <c r="E7225" t="s">
        <v>21</v>
      </c>
      <c r="F7225" t="s">
        <v>44</v>
      </c>
      <c r="G7225" t="s">
        <v>1477</v>
      </c>
      <c r="H7225">
        <v>306.89999999999998</v>
      </c>
      <c r="I7225">
        <v>3</v>
      </c>
      <c r="J7225">
        <v>79.790000000000006</v>
      </c>
      <c r="K7225" s="6">
        <f>J7225/H7225</f>
        <v>0.25998696643857938</v>
      </c>
      <c r="M7225" t="str">
        <f>LEFT(C7225, SEARCH(" ", C7225) - 1)</f>
        <v>Nicole</v>
      </c>
      <c r="N7225" t="str" cm="1">
        <f t="array" ref="N7225">_xlfn.IFS(H7225&lt;0, "LOSS", H7225&gt;1000, "GREAT", H7225&gt;500, "GOOD", H7225&gt;=100, "OKAY", H7225&lt;100, "OKAY")</f>
        <v>OKAY</v>
      </c>
    </row>
    <row r="7226" spans="1:14">
      <c r="A7226" s="2">
        <v>42834</v>
      </c>
      <c r="B7226" s="2" t="str">
        <f>TEXT(A7226,"mmmm")</f>
        <v>April</v>
      </c>
      <c r="C7226" t="s">
        <v>2348</v>
      </c>
      <c r="D7226" t="s">
        <v>24</v>
      </c>
      <c r="E7226" t="s">
        <v>23</v>
      </c>
      <c r="F7226" t="s">
        <v>45</v>
      </c>
      <c r="G7226" t="s">
        <v>2743</v>
      </c>
      <c r="H7226">
        <v>9.82</v>
      </c>
      <c r="I7226">
        <v>2</v>
      </c>
      <c r="J7226">
        <v>4.8099999999999996</v>
      </c>
      <c r="K7226" s="6">
        <f>J7226/H7226</f>
        <v>0.48981670061099791</v>
      </c>
      <c r="M7226" t="str">
        <f>LEFT(C7226, SEARCH(" ", C7226) - 1)</f>
        <v>Bryan</v>
      </c>
      <c r="N7226" t="str" cm="1">
        <f t="array" ref="N7226">_xlfn.IFS(H7226&lt;0, "LOSS", H7226&gt;1000, "GREAT", H7226&gt;500, "GOOD", H7226&gt;=100, "OKAY", H7226&lt;100, "OKAY")</f>
        <v>OKAY</v>
      </c>
    </row>
    <row r="7227" spans="1:14">
      <c r="A7227" s="2">
        <v>42834</v>
      </c>
      <c r="B7227" s="2" t="str">
        <f>TEXT(A7227,"mmmm")</f>
        <v>April</v>
      </c>
      <c r="C7227" t="s">
        <v>2348</v>
      </c>
      <c r="D7227" t="s">
        <v>24</v>
      </c>
      <c r="E7227" t="s">
        <v>23</v>
      </c>
      <c r="F7227" t="s">
        <v>37</v>
      </c>
      <c r="G7227" t="s">
        <v>1198</v>
      </c>
      <c r="H7227">
        <v>35.97</v>
      </c>
      <c r="I7227">
        <v>3</v>
      </c>
      <c r="J7227">
        <v>9.7100000000000009</v>
      </c>
      <c r="K7227" s="6">
        <f>J7227/H7227</f>
        <v>0.26994717820405895</v>
      </c>
      <c r="M7227" t="str">
        <f>LEFT(C7227, SEARCH(" ", C7227) - 1)</f>
        <v>Bryan</v>
      </c>
      <c r="N7227" t="str" cm="1">
        <f t="array" ref="N7227">_xlfn.IFS(H7227&lt;0, "LOSS", H7227&gt;1000, "GREAT", H7227&gt;500, "GOOD", H7227&gt;=100, "OKAY", H7227&lt;100, "OKAY")</f>
        <v>OKAY</v>
      </c>
    </row>
    <row r="7228" spans="1:14">
      <c r="A7228" s="2">
        <v>42834</v>
      </c>
      <c r="B7228" s="2" t="str">
        <f>TEXT(A7228,"mmmm")</f>
        <v>April</v>
      </c>
      <c r="C7228" t="s">
        <v>2348</v>
      </c>
      <c r="D7228" t="s">
        <v>24</v>
      </c>
      <c r="E7228" t="s">
        <v>23</v>
      </c>
      <c r="F7228" t="s">
        <v>47</v>
      </c>
      <c r="G7228" t="s">
        <v>2250</v>
      </c>
      <c r="H7228">
        <v>12.96</v>
      </c>
      <c r="I7228">
        <v>2</v>
      </c>
      <c r="J7228">
        <v>6.22</v>
      </c>
      <c r="K7228" s="6">
        <f>J7228/H7228</f>
        <v>0.47993827160493824</v>
      </c>
      <c r="M7228" t="str">
        <f>LEFT(C7228, SEARCH(" ", C7228) - 1)</f>
        <v>Bryan</v>
      </c>
      <c r="N7228" t="str" cm="1">
        <f t="array" ref="N7228">_xlfn.IFS(H7228&lt;0, "LOSS", H7228&gt;1000, "GREAT", H7228&gt;500, "GOOD", H7228&gt;=100, "OKAY", H7228&lt;100, "OKAY")</f>
        <v>OKAY</v>
      </c>
    </row>
    <row r="7229" spans="1:14">
      <c r="A7229" s="2">
        <v>42834</v>
      </c>
      <c r="B7229" s="2" t="str">
        <f>TEXT(A7229,"mmmm")</f>
        <v>April</v>
      </c>
      <c r="C7229" t="s">
        <v>2348</v>
      </c>
      <c r="D7229" t="s">
        <v>24</v>
      </c>
      <c r="E7229" t="s">
        <v>23</v>
      </c>
      <c r="F7229" t="s">
        <v>47</v>
      </c>
      <c r="G7229" t="s">
        <v>2744</v>
      </c>
      <c r="H7229">
        <v>191.6</v>
      </c>
      <c r="I7229">
        <v>4</v>
      </c>
      <c r="J7229">
        <v>91.97</v>
      </c>
      <c r="K7229" s="6">
        <f>J7229/H7229</f>
        <v>0.48001043841336116</v>
      </c>
      <c r="M7229" t="str">
        <f>LEFT(C7229, SEARCH(" ", C7229) - 1)</f>
        <v>Bryan</v>
      </c>
      <c r="N7229" t="str" cm="1">
        <f t="array" ref="N7229">_xlfn.IFS(H7229&lt;0, "LOSS", H7229&gt;1000, "GREAT", H7229&gt;500, "GOOD", H7229&gt;=100, "OKAY", H7229&lt;100, "OKAY")</f>
        <v>OKAY</v>
      </c>
    </row>
    <row r="7230" spans="1:14">
      <c r="A7230" s="2">
        <v>42834</v>
      </c>
      <c r="B7230" s="2" t="str">
        <f>TEXT(A7230,"mmmm")</f>
        <v>April</v>
      </c>
      <c r="C7230" t="s">
        <v>2348</v>
      </c>
      <c r="D7230" t="s">
        <v>24</v>
      </c>
      <c r="E7230" t="s">
        <v>23</v>
      </c>
      <c r="F7230" t="s">
        <v>45</v>
      </c>
      <c r="G7230" t="s">
        <v>671</v>
      </c>
      <c r="H7230">
        <v>8.64</v>
      </c>
      <c r="I7230">
        <v>3</v>
      </c>
      <c r="J7230">
        <v>4.2300000000000004</v>
      </c>
      <c r="K7230" s="6">
        <f>J7230/H7230</f>
        <v>0.48958333333333337</v>
      </c>
      <c r="M7230" t="str">
        <f>LEFT(C7230, SEARCH(" ", C7230) - 1)</f>
        <v>Bryan</v>
      </c>
      <c r="N7230" t="str" cm="1">
        <f t="array" ref="N7230">_xlfn.IFS(H7230&lt;0, "LOSS", H7230&gt;1000, "GREAT", H7230&gt;500, "GOOD", H7230&gt;=100, "OKAY", H7230&lt;100, "OKAY")</f>
        <v>OKAY</v>
      </c>
    </row>
    <row r="7231" spans="1:14">
      <c r="A7231" s="2">
        <v>42834</v>
      </c>
      <c r="B7231" s="2" t="str">
        <f>TEXT(A7231,"mmmm")</f>
        <v>April</v>
      </c>
      <c r="C7231" t="s">
        <v>2348</v>
      </c>
      <c r="D7231" t="s">
        <v>24</v>
      </c>
      <c r="E7231" t="s">
        <v>23</v>
      </c>
      <c r="F7231" t="s">
        <v>49</v>
      </c>
      <c r="G7231" t="s">
        <v>943</v>
      </c>
      <c r="H7231">
        <v>501.81</v>
      </c>
      <c r="I7231">
        <v>3</v>
      </c>
      <c r="J7231">
        <v>0</v>
      </c>
      <c r="K7231" s="6">
        <f>J7231/H7231</f>
        <v>0</v>
      </c>
      <c r="M7231" t="str">
        <f>LEFT(C7231, SEARCH(" ", C7231) - 1)</f>
        <v>Bryan</v>
      </c>
      <c r="N7231" t="str" cm="1">
        <f t="array" ref="N7231">_xlfn.IFS(H7231&lt;0, "LOSS", H7231&gt;1000, "GREAT", H7231&gt;500, "GOOD", H7231&gt;=100, "OKAY", H7231&lt;100, "OKAY")</f>
        <v>GOOD</v>
      </c>
    </row>
    <row r="7232" spans="1:14">
      <c r="A7232" s="2">
        <v>42834</v>
      </c>
      <c r="B7232" s="2" t="str">
        <f>TEXT(A7232,"mmmm")</f>
        <v>April</v>
      </c>
      <c r="C7232" t="s">
        <v>305</v>
      </c>
      <c r="D7232" t="s">
        <v>31</v>
      </c>
      <c r="E7232" t="s">
        <v>23</v>
      </c>
      <c r="F7232" t="s">
        <v>45</v>
      </c>
      <c r="G7232" t="s">
        <v>1487</v>
      </c>
      <c r="H7232">
        <v>15.12</v>
      </c>
      <c r="I7232">
        <v>3</v>
      </c>
      <c r="J7232">
        <v>4.91</v>
      </c>
      <c r="K7232" s="6">
        <f>J7232/H7232</f>
        <v>0.32473544973544977</v>
      </c>
      <c r="M7232" t="str">
        <f>LEFT(C7232, SEARCH(" ", C7232) - 1)</f>
        <v>Sue</v>
      </c>
      <c r="N7232" t="str" cm="1">
        <f t="array" ref="N7232">_xlfn.IFS(H7232&lt;0, "LOSS", H7232&gt;1000, "GREAT", H7232&gt;500, "GOOD", H7232&gt;=100, "OKAY", H7232&lt;100, "OKAY")</f>
        <v>OKAY</v>
      </c>
    </row>
    <row r="7233" spans="1:14">
      <c r="A7233" s="2">
        <v>42834</v>
      </c>
      <c r="B7233" s="2" t="str">
        <f>TEXT(A7233,"mmmm")</f>
        <v>April</v>
      </c>
      <c r="C7233" t="s">
        <v>305</v>
      </c>
      <c r="D7233" t="s">
        <v>31</v>
      </c>
      <c r="E7233" t="s">
        <v>23</v>
      </c>
      <c r="F7233" t="s">
        <v>38</v>
      </c>
      <c r="G7233" t="s">
        <v>747</v>
      </c>
      <c r="H7233">
        <v>17.43</v>
      </c>
      <c r="I7233">
        <v>1</v>
      </c>
      <c r="J7233">
        <v>-13.36</v>
      </c>
      <c r="K7233" s="6">
        <f>J7233/H7233</f>
        <v>-0.76649454962707975</v>
      </c>
      <c r="M7233" t="str">
        <f>LEFT(C7233, SEARCH(" ", C7233) - 1)</f>
        <v>Sue</v>
      </c>
      <c r="N7233" t="str" cm="1">
        <f t="array" ref="N7233">_xlfn.IFS(H7233&lt;0, "LOSS", H7233&gt;1000, "GREAT", H7233&gt;500, "GOOD", H7233&gt;=100, "OKAY", H7233&lt;100, "OKAY")</f>
        <v>OKAY</v>
      </c>
    </row>
    <row r="7234" spans="1:14">
      <c r="A7234" s="2">
        <v>42834</v>
      </c>
      <c r="B7234" s="2" t="str">
        <f>TEXT(A7234,"mmmm")</f>
        <v>April</v>
      </c>
      <c r="C7234" t="s">
        <v>305</v>
      </c>
      <c r="D7234" t="s">
        <v>31</v>
      </c>
      <c r="E7234" t="s">
        <v>23</v>
      </c>
      <c r="F7234" t="s">
        <v>47</v>
      </c>
      <c r="G7234" t="s">
        <v>2321</v>
      </c>
      <c r="H7234">
        <v>251.64</v>
      </c>
      <c r="I7234">
        <v>3</v>
      </c>
      <c r="J7234">
        <v>88.07</v>
      </c>
      <c r="K7234" s="6">
        <f>J7234/H7234</f>
        <v>0.34998410427594978</v>
      </c>
      <c r="M7234" t="str">
        <f>LEFT(C7234, SEARCH(" ", C7234) - 1)</f>
        <v>Sue</v>
      </c>
      <c r="N7234" t="str" cm="1">
        <f t="array" ref="N7234">_xlfn.IFS(H7234&lt;0, "LOSS", H7234&gt;1000, "GREAT", H7234&gt;500, "GOOD", H7234&gt;=100, "OKAY", H7234&lt;100, "OKAY")</f>
        <v>OKAY</v>
      </c>
    </row>
    <row r="7235" spans="1:14">
      <c r="A7235" s="2">
        <v>42834</v>
      </c>
      <c r="B7235" s="2" t="str">
        <f>TEXT(A7235,"mmmm")</f>
        <v>April</v>
      </c>
      <c r="C7235" t="s">
        <v>1094</v>
      </c>
      <c r="D7235" t="s">
        <v>32</v>
      </c>
      <c r="E7235" t="s">
        <v>23</v>
      </c>
      <c r="F7235" t="s">
        <v>38</v>
      </c>
      <c r="G7235" t="s">
        <v>971</v>
      </c>
      <c r="H7235">
        <v>478.24</v>
      </c>
      <c r="I7235">
        <v>8</v>
      </c>
      <c r="J7235">
        <v>219.99</v>
      </c>
      <c r="K7235" s="6">
        <f>J7235/H7235</f>
        <v>0.4599991635998662</v>
      </c>
      <c r="M7235" t="str">
        <f>LEFT(C7235, SEARCH(" ", C7235) - 1)</f>
        <v>Ken</v>
      </c>
      <c r="N7235" t="str" cm="1">
        <f t="array" ref="N7235">_xlfn.IFS(H7235&lt;0, "LOSS", H7235&gt;1000, "GREAT", H7235&gt;500, "GOOD", H7235&gt;=100, "OKAY", H7235&lt;100, "OKAY")</f>
        <v>OKAY</v>
      </c>
    </row>
    <row r="7236" spans="1:14">
      <c r="A7236" s="2">
        <v>42834</v>
      </c>
      <c r="B7236" s="2" t="str">
        <f>TEXT(A7236,"mmmm")</f>
        <v>April</v>
      </c>
      <c r="C7236" t="s">
        <v>1599</v>
      </c>
      <c r="D7236" t="s">
        <v>27</v>
      </c>
      <c r="E7236" t="s">
        <v>23</v>
      </c>
      <c r="F7236" t="s">
        <v>38</v>
      </c>
      <c r="G7236" t="s">
        <v>2233</v>
      </c>
      <c r="H7236">
        <v>37.9</v>
      </c>
      <c r="I7236">
        <v>4</v>
      </c>
      <c r="J7236">
        <v>-29.05</v>
      </c>
      <c r="K7236" s="6">
        <f>J7236/H7236</f>
        <v>-0.76649076517150405</v>
      </c>
      <c r="M7236" t="str">
        <f>LEFT(C7236, SEARCH(" ", C7236) - 1)</f>
        <v>Noah</v>
      </c>
      <c r="N7236" t="str" cm="1">
        <f t="array" ref="N7236">_xlfn.IFS(H7236&lt;0, "LOSS", H7236&gt;1000, "GREAT", H7236&gt;500, "GOOD", H7236&gt;=100, "OKAY", H7236&lt;100, "OKAY")</f>
        <v>OKAY</v>
      </c>
    </row>
    <row r="7237" spans="1:14">
      <c r="A7237" s="2">
        <v>42834</v>
      </c>
      <c r="B7237" s="2" t="str">
        <f>TEXT(A7237,"mmmm")</f>
        <v>April</v>
      </c>
      <c r="C7237" t="s">
        <v>1599</v>
      </c>
      <c r="D7237" t="s">
        <v>27</v>
      </c>
      <c r="E7237" t="s">
        <v>23</v>
      </c>
      <c r="F7237" t="s">
        <v>47</v>
      </c>
      <c r="G7237" t="s">
        <v>1680</v>
      </c>
      <c r="H7237">
        <v>65.58</v>
      </c>
      <c r="I7237">
        <v>2</v>
      </c>
      <c r="J7237">
        <v>23.77</v>
      </c>
      <c r="K7237" s="6">
        <f>J7237/H7237</f>
        <v>0.36245806648368406</v>
      </c>
      <c r="M7237" t="str">
        <f>LEFT(C7237, SEARCH(" ", C7237) - 1)</f>
        <v>Noah</v>
      </c>
      <c r="N7237" t="str" cm="1">
        <f t="array" ref="N7237">_xlfn.IFS(H7237&lt;0, "LOSS", H7237&gt;1000, "GREAT", H7237&gt;500, "GOOD", H7237&gt;=100, "OKAY", H7237&lt;100, "OKAY")</f>
        <v>OKAY</v>
      </c>
    </row>
    <row r="7238" spans="1:14">
      <c r="A7238" s="2">
        <v>42835</v>
      </c>
      <c r="B7238" s="2" t="str">
        <f>TEXT(A7238,"mmmm")</f>
        <v>April</v>
      </c>
      <c r="C7238" t="s">
        <v>2337</v>
      </c>
      <c r="D7238" t="s">
        <v>242</v>
      </c>
      <c r="E7238" t="s">
        <v>23</v>
      </c>
      <c r="F7238" t="s">
        <v>47</v>
      </c>
      <c r="G7238" t="s">
        <v>1068</v>
      </c>
      <c r="H7238">
        <v>7.61</v>
      </c>
      <c r="I7238">
        <v>1</v>
      </c>
      <c r="J7238">
        <v>3.58</v>
      </c>
      <c r="K7238" s="6">
        <f>J7238/H7238</f>
        <v>0.47043363994743759</v>
      </c>
      <c r="M7238" t="str">
        <f>LEFT(C7238, SEARCH(" ", C7238) - 1)</f>
        <v>Sanjit</v>
      </c>
      <c r="N7238" t="str" cm="1">
        <f t="array" ref="N7238">_xlfn.IFS(H7238&lt;0, "LOSS", H7238&gt;1000, "GREAT", H7238&gt;500, "GOOD", H7238&gt;=100, "OKAY", H7238&lt;100, "OKAY")</f>
        <v>OKAY</v>
      </c>
    </row>
    <row r="7239" spans="1:14">
      <c r="A7239" s="2">
        <v>42835</v>
      </c>
      <c r="B7239" s="2" t="str">
        <f>TEXT(A7239,"mmmm")</f>
        <v>April</v>
      </c>
      <c r="C7239" t="s">
        <v>2337</v>
      </c>
      <c r="D7239" t="s">
        <v>242</v>
      </c>
      <c r="E7239" t="s">
        <v>23</v>
      </c>
      <c r="F7239" t="s">
        <v>43</v>
      </c>
      <c r="G7239" t="s">
        <v>911</v>
      </c>
      <c r="H7239">
        <v>7.16</v>
      </c>
      <c r="I7239">
        <v>2</v>
      </c>
      <c r="J7239">
        <v>3.58</v>
      </c>
      <c r="K7239" s="6">
        <f>J7239/H7239</f>
        <v>0.5</v>
      </c>
      <c r="M7239" t="str">
        <f>LEFT(C7239, SEARCH(" ", C7239) - 1)</f>
        <v>Sanjit</v>
      </c>
      <c r="N7239" t="str" cm="1">
        <f t="array" ref="N7239">_xlfn.IFS(H7239&lt;0, "LOSS", H7239&gt;1000, "GREAT", H7239&gt;500, "GOOD", H7239&gt;=100, "OKAY", H7239&lt;100, "OKAY")</f>
        <v>OKAY</v>
      </c>
    </row>
    <row r="7240" spans="1:14">
      <c r="A7240" s="2">
        <v>42835</v>
      </c>
      <c r="B7240" s="2" t="str">
        <f>TEXT(A7240,"mmmm")</f>
        <v>April</v>
      </c>
      <c r="C7240" t="s">
        <v>1509</v>
      </c>
      <c r="D7240" t="s">
        <v>26</v>
      </c>
      <c r="E7240" t="s">
        <v>23</v>
      </c>
      <c r="F7240" t="s">
        <v>47</v>
      </c>
      <c r="G7240" t="s">
        <v>2164</v>
      </c>
      <c r="H7240">
        <v>10.37</v>
      </c>
      <c r="I7240">
        <v>2</v>
      </c>
      <c r="J7240">
        <v>3.63</v>
      </c>
      <c r="K7240" s="6">
        <f>J7240/H7240</f>
        <v>0.35004821600771457</v>
      </c>
      <c r="M7240" t="str">
        <f>LEFT(C7240, SEARCH(" ", C7240) - 1)</f>
        <v>Russell</v>
      </c>
      <c r="N7240" t="str" cm="1">
        <f t="array" ref="N7240">_xlfn.IFS(H7240&lt;0, "LOSS", H7240&gt;1000, "GREAT", H7240&gt;500, "GOOD", H7240&gt;=100, "OKAY", H7240&lt;100, "OKAY")</f>
        <v>OKAY</v>
      </c>
    </row>
    <row r="7241" spans="1:14">
      <c r="A7241" s="2">
        <v>42835</v>
      </c>
      <c r="B7241" s="2" t="str">
        <f>TEXT(A7241,"mmmm")</f>
        <v>April</v>
      </c>
      <c r="C7241" t="s">
        <v>1509</v>
      </c>
      <c r="D7241" t="s">
        <v>26</v>
      </c>
      <c r="E7241" t="s">
        <v>25</v>
      </c>
      <c r="F7241" t="s">
        <v>35</v>
      </c>
      <c r="G7241" t="s">
        <v>2502</v>
      </c>
      <c r="H7241">
        <v>95.74</v>
      </c>
      <c r="I7241">
        <v>3</v>
      </c>
      <c r="J7241">
        <v>20.34</v>
      </c>
      <c r="K7241" s="6">
        <f>J7241/H7241</f>
        <v>0.21245038646333822</v>
      </c>
      <c r="M7241" t="str">
        <f>LEFT(C7241, SEARCH(" ", C7241) - 1)</f>
        <v>Russell</v>
      </c>
      <c r="N7241" t="str" cm="1">
        <f t="array" ref="N7241">_xlfn.IFS(H7241&lt;0, "LOSS", H7241&gt;1000, "GREAT", H7241&gt;500, "GOOD", H7241&gt;=100, "OKAY", H7241&lt;100, "OKAY")</f>
        <v>OKAY</v>
      </c>
    </row>
    <row r="7242" spans="1:14">
      <c r="A7242" s="2">
        <v>42835</v>
      </c>
      <c r="B7242" s="2" t="str">
        <f>TEXT(A7242,"mmmm")</f>
        <v>April</v>
      </c>
      <c r="C7242" t="s">
        <v>2745</v>
      </c>
      <c r="D7242" t="s">
        <v>31</v>
      </c>
      <c r="E7242" t="s">
        <v>21</v>
      </c>
      <c r="F7242" t="s">
        <v>44</v>
      </c>
      <c r="G7242" t="s">
        <v>1869</v>
      </c>
      <c r="H7242">
        <v>12.32</v>
      </c>
      <c r="I7242">
        <v>5</v>
      </c>
      <c r="J7242">
        <v>1.85</v>
      </c>
      <c r="K7242" s="6">
        <f>J7242/H7242</f>
        <v>0.15016233766233766</v>
      </c>
      <c r="M7242" t="str">
        <f>LEFT(C7242, SEARCH(" ", C7242) - 1)</f>
        <v>Mitch</v>
      </c>
      <c r="N7242" t="str" cm="1">
        <f t="array" ref="N7242">_xlfn.IFS(H7242&lt;0, "LOSS", H7242&gt;1000, "GREAT", H7242&gt;500, "GOOD", H7242&gt;=100, "OKAY", H7242&lt;100, "OKAY")</f>
        <v>OKAY</v>
      </c>
    </row>
    <row r="7243" spans="1:14">
      <c r="A7243" s="2">
        <v>42835</v>
      </c>
      <c r="B7243" s="2" t="str">
        <f>TEXT(A7243,"mmmm")</f>
        <v>April</v>
      </c>
      <c r="C7243" t="s">
        <v>2745</v>
      </c>
      <c r="D7243" t="s">
        <v>31</v>
      </c>
      <c r="E7243" t="s">
        <v>23</v>
      </c>
      <c r="F7243" t="s">
        <v>38</v>
      </c>
      <c r="G7243" t="s">
        <v>1393</v>
      </c>
      <c r="H7243">
        <v>4.42</v>
      </c>
      <c r="I7243">
        <v>3</v>
      </c>
      <c r="J7243">
        <v>-3.09</v>
      </c>
      <c r="K7243" s="6">
        <f>J7243/H7243</f>
        <v>-0.69909502262443435</v>
      </c>
      <c r="M7243" t="str">
        <f>LEFT(C7243, SEARCH(" ", C7243) - 1)</f>
        <v>Mitch</v>
      </c>
      <c r="N7243" t="str" cm="1">
        <f t="array" ref="N7243">_xlfn.IFS(H7243&lt;0, "LOSS", H7243&gt;1000, "GREAT", H7243&gt;500, "GOOD", H7243&gt;=100, "OKAY", H7243&lt;100, "OKAY")</f>
        <v>OKAY</v>
      </c>
    </row>
    <row r="7244" spans="1:14">
      <c r="A7244" s="2">
        <v>42835</v>
      </c>
      <c r="B7244" s="2" t="str">
        <f>TEXT(A7244,"mmmm")</f>
        <v>April</v>
      </c>
      <c r="C7244" t="s">
        <v>1742</v>
      </c>
      <c r="D7244" t="s">
        <v>100</v>
      </c>
      <c r="E7244" t="s">
        <v>25</v>
      </c>
      <c r="F7244" t="s">
        <v>35</v>
      </c>
      <c r="G7244" t="s">
        <v>1159</v>
      </c>
      <c r="H7244">
        <v>99.99</v>
      </c>
      <c r="I7244">
        <v>1</v>
      </c>
      <c r="J7244">
        <v>42</v>
      </c>
      <c r="K7244" s="6">
        <f>J7244/H7244</f>
        <v>0.42004200420042004</v>
      </c>
      <c r="M7244" t="str">
        <f>LEFT(C7244, SEARCH(" ", C7244) - 1)</f>
        <v>Dennis</v>
      </c>
      <c r="N7244" t="str" cm="1">
        <f t="array" ref="N7244">_xlfn.IFS(H7244&lt;0, "LOSS", H7244&gt;1000, "GREAT", H7244&gt;500, "GOOD", H7244&gt;=100, "OKAY", H7244&lt;100, "OKAY")</f>
        <v>OKAY</v>
      </c>
    </row>
    <row r="7245" spans="1:14">
      <c r="A7245" s="2">
        <v>42835</v>
      </c>
      <c r="B7245" s="2" t="str">
        <f>TEXT(A7245,"mmmm")</f>
        <v>April</v>
      </c>
      <c r="C7245" t="s">
        <v>1742</v>
      </c>
      <c r="D7245" t="s">
        <v>100</v>
      </c>
      <c r="E7245" t="s">
        <v>23</v>
      </c>
      <c r="F7245" t="s">
        <v>49</v>
      </c>
      <c r="G7245" t="s">
        <v>215</v>
      </c>
      <c r="H7245">
        <v>286.14999999999998</v>
      </c>
      <c r="I7245">
        <v>5</v>
      </c>
      <c r="J7245">
        <v>71.540000000000006</v>
      </c>
      <c r="K7245" s="6">
        <f>J7245/H7245</f>
        <v>0.25000873667656826</v>
      </c>
      <c r="M7245" t="str">
        <f>LEFT(C7245, SEARCH(" ", C7245) - 1)</f>
        <v>Dennis</v>
      </c>
      <c r="N7245" t="str" cm="1">
        <f t="array" ref="N7245">_xlfn.IFS(H7245&lt;0, "LOSS", H7245&gt;1000, "GREAT", H7245&gt;500, "GOOD", H7245&gt;=100, "OKAY", H7245&lt;100, "OKAY")</f>
        <v>OKAY</v>
      </c>
    </row>
    <row r="7246" spans="1:14">
      <c r="A7246" s="2">
        <v>42835</v>
      </c>
      <c r="B7246" s="2" t="str">
        <f>TEXT(A7246,"mmmm")</f>
        <v>April</v>
      </c>
      <c r="C7246" t="s">
        <v>760</v>
      </c>
      <c r="D7246" t="s">
        <v>27</v>
      </c>
      <c r="E7246" t="s">
        <v>23</v>
      </c>
      <c r="F7246" t="s">
        <v>36</v>
      </c>
      <c r="G7246" t="s">
        <v>2367</v>
      </c>
      <c r="H7246">
        <v>195.1</v>
      </c>
      <c r="I7246">
        <v>4</v>
      </c>
      <c r="J7246">
        <v>21.95</v>
      </c>
      <c r="K7246" s="6">
        <f>J7246/H7246</f>
        <v>0.11250640697078421</v>
      </c>
      <c r="M7246" t="str">
        <f>LEFT(C7246, SEARCH(" ", C7246) - 1)</f>
        <v>Bruce</v>
      </c>
      <c r="N7246" t="str" cm="1">
        <f t="array" ref="N7246">_xlfn.IFS(H7246&lt;0, "LOSS", H7246&gt;1000, "GREAT", H7246&gt;500, "GOOD", H7246&gt;=100, "OKAY", H7246&lt;100, "OKAY")</f>
        <v>OKAY</v>
      </c>
    </row>
    <row r="7247" spans="1:14">
      <c r="A7247" s="2">
        <v>42835</v>
      </c>
      <c r="B7247" s="2" t="str">
        <f>TEXT(A7247,"mmmm")</f>
        <v>April</v>
      </c>
      <c r="C7247" t="s">
        <v>760</v>
      </c>
      <c r="D7247" t="s">
        <v>27</v>
      </c>
      <c r="E7247" t="s">
        <v>21</v>
      </c>
      <c r="F7247" t="s">
        <v>44</v>
      </c>
      <c r="G7247" t="s">
        <v>1811</v>
      </c>
      <c r="H7247">
        <v>36.67</v>
      </c>
      <c r="I7247">
        <v>3</v>
      </c>
      <c r="J7247">
        <v>6.42</v>
      </c>
      <c r="K7247" s="6">
        <f>J7247/H7247</f>
        <v>0.17507499318243794</v>
      </c>
      <c r="M7247" t="str">
        <f>LEFT(C7247, SEARCH(" ", C7247) - 1)</f>
        <v>Bruce</v>
      </c>
      <c r="N7247" t="str" cm="1">
        <f t="array" ref="N7247">_xlfn.IFS(H7247&lt;0, "LOSS", H7247&gt;1000, "GREAT", H7247&gt;500, "GOOD", H7247&gt;=100, "OKAY", H7247&lt;100, "OKAY")</f>
        <v>OKAY</v>
      </c>
    </row>
    <row r="7248" spans="1:14">
      <c r="A7248" s="2">
        <v>42836</v>
      </c>
      <c r="B7248" s="2" t="str">
        <f>TEXT(A7248,"mmmm")</f>
        <v>April</v>
      </c>
      <c r="C7248" t="s">
        <v>1366</v>
      </c>
      <c r="D7248" t="s">
        <v>22</v>
      </c>
      <c r="E7248" t="s">
        <v>25</v>
      </c>
      <c r="F7248" t="s">
        <v>35</v>
      </c>
      <c r="G7248" t="s">
        <v>1167</v>
      </c>
      <c r="H7248">
        <v>199.95</v>
      </c>
      <c r="I7248">
        <v>5</v>
      </c>
      <c r="J7248">
        <v>21.99</v>
      </c>
      <c r="K7248" s="6">
        <f>J7248/H7248</f>
        <v>0.1099774943735934</v>
      </c>
      <c r="M7248" t="str">
        <f>LEFT(C7248, SEARCH(" ", C7248) - 1)</f>
        <v>Luke</v>
      </c>
      <c r="N7248" t="str" cm="1">
        <f t="array" ref="N7248">_xlfn.IFS(H7248&lt;0, "LOSS", H7248&gt;1000, "GREAT", H7248&gt;500, "GOOD", H7248&gt;=100, "OKAY", H7248&lt;100, "OKAY")</f>
        <v>OKAY</v>
      </c>
    </row>
    <row r="7249" spans="1:14">
      <c r="A7249" s="2">
        <v>42836</v>
      </c>
      <c r="B7249" s="2" t="str">
        <f>TEXT(A7249,"mmmm")</f>
        <v>April</v>
      </c>
      <c r="C7249" t="s">
        <v>1366</v>
      </c>
      <c r="D7249" t="s">
        <v>22</v>
      </c>
      <c r="E7249" t="s">
        <v>23</v>
      </c>
      <c r="F7249" t="s">
        <v>37</v>
      </c>
      <c r="G7249" t="s">
        <v>2566</v>
      </c>
      <c r="H7249">
        <v>41.86</v>
      </c>
      <c r="I7249">
        <v>7</v>
      </c>
      <c r="J7249">
        <v>14.23</v>
      </c>
      <c r="K7249" s="6">
        <f>J7249/H7249</f>
        <v>0.33994266602962259</v>
      </c>
      <c r="M7249" t="str">
        <f>LEFT(C7249, SEARCH(" ", C7249) - 1)</f>
        <v>Luke</v>
      </c>
      <c r="N7249" t="str" cm="1">
        <f t="array" ref="N7249">_xlfn.IFS(H7249&lt;0, "LOSS", H7249&gt;1000, "GREAT", H7249&gt;500, "GOOD", H7249&gt;=100, "OKAY", H7249&lt;100, "OKAY")</f>
        <v>OKAY</v>
      </c>
    </row>
    <row r="7250" spans="1:14">
      <c r="A7250" s="2">
        <v>42836</v>
      </c>
      <c r="B7250" s="2" t="str">
        <f>TEXT(A7250,"mmmm")</f>
        <v>April</v>
      </c>
      <c r="C7250" t="s">
        <v>437</v>
      </c>
      <c r="D7250" t="s">
        <v>26</v>
      </c>
      <c r="E7250" t="s">
        <v>23</v>
      </c>
      <c r="F7250" t="s">
        <v>38</v>
      </c>
      <c r="G7250" t="s">
        <v>1542</v>
      </c>
      <c r="H7250">
        <v>11.36</v>
      </c>
      <c r="I7250">
        <v>3</v>
      </c>
      <c r="J7250">
        <v>-17.05</v>
      </c>
      <c r="K7250" s="6">
        <f>J7250/H7250</f>
        <v>-1.500880281690141</v>
      </c>
      <c r="M7250" t="str">
        <f>LEFT(C7250, SEARCH(" ", C7250) - 1)</f>
        <v>Sample</v>
      </c>
      <c r="N7250" t="str" cm="1">
        <f t="array" ref="N7250">_xlfn.IFS(H7250&lt;0, "LOSS", H7250&gt;1000, "GREAT", H7250&gt;500, "GOOD", H7250&gt;=100, "OKAY", H7250&lt;100, "OKAY")</f>
        <v>OKAY</v>
      </c>
    </row>
    <row r="7251" spans="1:14">
      <c r="A7251" s="2">
        <v>42836</v>
      </c>
      <c r="B7251" s="2" t="str">
        <f>TEXT(A7251,"mmmm")</f>
        <v>April</v>
      </c>
      <c r="C7251" t="s">
        <v>1048</v>
      </c>
      <c r="D7251" t="s">
        <v>30</v>
      </c>
      <c r="E7251" t="s">
        <v>23</v>
      </c>
      <c r="F7251" t="s">
        <v>49</v>
      </c>
      <c r="G7251" t="s">
        <v>2297</v>
      </c>
      <c r="H7251">
        <v>16.77</v>
      </c>
      <c r="I7251">
        <v>2</v>
      </c>
      <c r="J7251">
        <v>1.47</v>
      </c>
      <c r="K7251" s="6">
        <f>J7251/H7251</f>
        <v>8.7656529516994638E-2</v>
      </c>
      <c r="M7251" t="str">
        <f>LEFT(C7251, SEARCH(" ", C7251) - 1)</f>
        <v>Jack</v>
      </c>
      <c r="N7251" t="str" cm="1">
        <f t="array" ref="N7251">_xlfn.IFS(H7251&lt;0, "LOSS", H7251&gt;1000, "GREAT", H7251&gt;500, "GOOD", H7251&gt;=100, "OKAY", H7251&lt;100, "OKAY")</f>
        <v>OKAY</v>
      </c>
    </row>
    <row r="7252" spans="1:14">
      <c r="A7252" s="2">
        <v>42836</v>
      </c>
      <c r="B7252" s="2" t="str">
        <f>TEXT(A7252,"mmmm")</f>
        <v>April</v>
      </c>
      <c r="C7252" t="s">
        <v>1048</v>
      </c>
      <c r="D7252" t="s">
        <v>30</v>
      </c>
      <c r="E7252" t="s">
        <v>25</v>
      </c>
      <c r="F7252" t="s">
        <v>35</v>
      </c>
      <c r="G7252" t="s">
        <v>568</v>
      </c>
      <c r="H7252">
        <v>27.12</v>
      </c>
      <c r="I7252">
        <v>2</v>
      </c>
      <c r="J7252">
        <v>-4.75</v>
      </c>
      <c r="K7252" s="6">
        <f>J7252/H7252</f>
        <v>-0.17514749262536872</v>
      </c>
      <c r="M7252" t="str">
        <f>LEFT(C7252, SEARCH(" ", C7252) - 1)</f>
        <v>Jack</v>
      </c>
      <c r="N7252" t="str" cm="1">
        <f t="array" ref="N7252">_xlfn.IFS(H7252&lt;0, "LOSS", H7252&gt;1000, "GREAT", H7252&gt;500, "GOOD", H7252&gt;=100, "OKAY", H7252&lt;100, "OKAY")</f>
        <v>OKAY</v>
      </c>
    </row>
    <row r="7253" spans="1:14">
      <c r="A7253" s="2">
        <v>42836</v>
      </c>
      <c r="B7253" s="2" t="str">
        <f>TEXT(A7253,"mmmm")</f>
        <v>April</v>
      </c>
      <c r="C7253" t="s">
        <v>2355</v>
      </c>
      <c r="D7253" t="s">
        <v>33</v>
      </c>
      <c r="E7253" t="s">
        <v>23</v>
      </c>
      <c r="F7253" t="s">
        <v>37</v>
      </c>
      <c r="G7253" t="s">
        <v>2746</v>
      </c>
      <c r="H7253">
        <v>1.75</v>
      </c>
      <c r="I7253">
        <v>1</v>
      </c>
      <c r="J7253">
        <v>0.15</v>
      </c>
      <c r="K7253" s="6">
        <f>J7253/H7253</f>
        <v>8.5714285714285715E-2</v>
      </c>
      <c r="M7253" t="str">
        <f>LEFT(C7253, SEARCH(" ", C7253) - 1)</f>
        <v>Henry</v>
      </c>
      <c r="N7253" t="str" cm="1">
        <f t="array" ref="N7253">_xlfn.IFS(H7253&lt;0, "LOSS", H7253&gt;1000, "GREAT", H7253&gt;500, "GOOD", H7253&gt;=100, "OKAY", H7253&lt;100, "OKAY")</f>
        <v>OKAY</v>
      </c>
    </row>
    <row r="7254" spans="1:14">
      <c r="A7254" s="2">
        <v>42836</v>
      </c>
      <c r="B7254" s="2" t="str">
        <f>TEXT(A7254,"mmmm")</f>
        <v>April</v>
      </c>
      <c r="C7254" t="s">
        <v>2355</v>
      </c>
      <c r="D7254" t="s">
        <v>33</v>
      </c>
      <c r="E7254" t="s">
        <v>23</v>
      </c>
      <c r="F7254" t="s">
        <v>37</v>
      </c>
      <c r="G7254" t="s">
        <v>551</v>
      </c>
      <c r="H7254">
        <v>20.99</v>
      </c>
      <c r="I7254">
        <v>8</v>
      </c>
      <c r="J7254">
        <v>2.36</v>
      </c>
      <c r="K7254" s="6">
        <f>J7254/H7254</f>
        <v>0.11243449261553121</v>
      </c>
      <c r="M7254" t="str">
        <f>LEFT(C7254, SEARCH(" ", C7254) - 1)</f>
        <v>Henry</v>
      </c>
      <c r="N7254" t="str" cm="1">
        <f t="array" ref="N7254">_xlfn.IFS(H7254&lt;0, "LOSS", H7254&gt;1000, "GREAT", H7254&gt;500, "GOOD", H7254&gt;=100, "OKAY", H7254&lt;100, "OKAY")</f>
        <v>OKAY</v>
      </c>
    </row>
    <row r="7255" spans="1:14">
      <c r="A7255" s="2">
        <v>42837</v>
      </c>
      <c r="B7255" s="2" t="str">
        <f>TEXT(A7255,"mmmm")</f>
        <v>April</v>
      </c>
      <c r="C7255" t="s">
        <v>2172</v>
      </c>
      <c r="D7255" t="s">
        <v>285</v>
      </c>
      <c r="E7255" t="s">
        <v>23</v>
      </c>
      <c r="F7255" t="s">
        <v>38</v>
      </c>
      <c r="G7255" t="s">
        <v>183</v>
      </c>
      <c r="H7255">
        <v>29.7</v>
      </c>
      <c r="I7255">
        <v>5</v>
      </c>
      <c r="J7255">
        <v>13.37</v>
      </c>
      <c r="K7255" s="6">
        <f>J7255/H7255</f>
        <v>0.45016835016835016</v>
      </c>
      <c r="M7255" t="str">
        <f>LEFT(C7255, SEARCH(" ", C7255) - 1)</f>
        <v>Bill</v>
      </c>
      <c r="N7255" t="str" cm="1">
        <f t="array" ref="N7255">_xlfn.IFS(H7255&lt;0, "LOSS", H7255&gt;1000, "GREAT", H7255&gt;500, "GOOD", H7255&gt;=100, "OKAY", H7255&lt;100, "OKAY")</f>
        <v>OKAY</v>
      </c>
    </row>
    <row r="7256" spans="1:14">
      <c r="A7256" s="2">
        <v>42837</v>
      </c>
      <c r="B7256" s="2" t="str">
        <f>TEXT(A7256,"mmmm")</f>
        <v>April</v>
      </c>
      <c r="C7256" t="s">
        <v>2172</v>
      </c>
      <c r="D7256" t="s">
        <v>285</v>
      </c>
      <c r="E7256" t="s">
        <v>23</v>
      </c>
      <c r="F7256" t="s">
        <v>47</v>
      </c>
      <c r="G7256" t="s">
        <v>831</v>
      </c>
      <c r="H7256">
        <v>39.96</v>
      </c>
      <c r="I7256">
        <v>4</v>
      </c>
      <c r="J7256">
        <v>17.98</v>
      </c>
      <c r="K7256" s="6">
        <f>J7256/H7256</f>
        <v>0.44994994994994997</v>
      </c>
      <c r="M7256" t="str">
        <f>LEFT(C7256, SEARCH(" ", C7256) - 1)</f>
        <v>Bill</v>
      </c>
      <c r="N7256" t="str" cm="1">
        <f t="array" ref="N7256">_xlfn.IFS(H7256&lt;0, "LOSS", H7256&gt;1000, "GREAT", H7256&gt;500, "GOOD", H7256&gt;=100, "OKAY", H7256&lt;100, "OKAY")</f>
        <v>OKAY</v>
      </c>
    </row>
    <row r="7257" spans="1:14">
      <c r="A7257" s="2">
        <v>42838</v>
      </c>
      <c r="B7257" s="2" t="str">
        <f>TEXT(A7257,"mmmm")</f>
        <v>April</v>
      </c>
      <c r="C7257" t="s">
        <v>966</v>
      </c>
      <c r="D7257" t="s">
        <v>28</v>
      </c>
      <c r="E7257" t="s">
        <v>23</v>
      </c>
      <c r="F7257" t="s">
        <v>47</v>
      </c>
      <c r="G7257" t="s">
        <v>1670</v>
      </c>
      <c r="H7257">
        <v>5.28</v>
      </c>
      <c r="I7257">
        <v>1</v>
      </c>
      <c r="J7257">
        <v>2.38</v>
      </c>
      <c r="K7257" s="6">
        <f>J7257/H7257</f>
        <v>0.45075757575757569</v>
      </c>
      <c r="M7257" t="str">
        <f>LEFT(C7257, SEARCH(" ", C7257) - 1)</f>
        <v>Rob</v>
      </c>
      <c r="N7257" t="str" cm="1">
        <f t="array" ref="N7257">_xlfn.IFS(H7257&lt;0, "LOSS", H7257&gt;1000, "GREAT", H7257&gt;500, "GOOD", H7257&gt;=100, "OKAY", H7257&lt;100, "OKAY")</f>
        <v>OKAY</v>
      </c>
    </row>
    <row r="7258" spans="1:14">
      <c r="A7258" s="2">
        <v>42838</v>
      </c>
      <c r="B7258" s="2" t="str">
        <f>TEXT(A7258,"mmmm")</f>
        <v>April</v>
      </c>
      <c r="C7258" t="s">
        <v>966</v>
      </c>
      <c r="D7258" t="s">
        <v>28</v>
      </c>
      <c r="E7258" t="s">
        <v>23</v>
      </c>
      <c r="F7258" t="s">
        <v>38</v>
      </c>
      <c r="G7258" t="s">
        <v>186</v>
      </c>
      <c r="H7258">
        <v>895.92</v>
      </c>
      <c r="I7258">
        <v>5</v>
      </c>
      <c r="J7258">
        <v>302.37</v>
      </c>
      <c r="K7258" s="6">
        <f>J7258/H7258</f>
        <v>0.33749665148673991</v>
      </c>
      <c r="M7258" t="str">
        <f>LEFT(C7258, SEARCH(" ", C7258) - 1)</f>
        <v>Rob</v>
      </c>
      <c r="N7258" t="str" cm="1">
        <f t="array" ref="N7258">_xlfn.IFS(H7258&lt;0, "LOSS", H7258&gt;1000, "GREAT", H7258&gt;500, "GOOD", H7258&gt;=100, "OKAY", H7258&lt;100, "OKAY")</f>
        <v>GOOD</v>
      </c>
    </row>
    <row r="7259" spans="1:14">
      <c r="A7259" s="2">
        <v>42838</v>
      </c>
      <c r="B7259" s="2" t="str">
        <f>TEXT(A7259,"mmmm")</f>
        <v>April</v>
      </c>
      <c r="C7259" t="s">
        <v>1970</v>
      </c>
      <c r="D7259" t="s">
        <v>22</v>
      </c>
      <c r="E7259" t="s">
        <v>21</v>
      </c>
      <c r="F7259" t="s">
        <v>40</v>
      </c>
      <c r="G7259" t="s">
        <v>1560</v>
      </c>
      <c r="H7259">
        <v>436.7</v>
      </c>
      <c r="I7259">
        <v>6</v>
      </c>
      <c r="J7259">
        <v>-38.21</v>
      </c>
      <c r="K7259" s="6">
        <f>J7259/H7259</f>
        <v>-8.7497137623082213E-2</v>
      </c>
      <c r="M7259" t="str">
        <f>LEFT(C7259, SEARCH(" ", C7259) - 1)</f>
        <v>Yana</v>
      </c>
      <c r="N7259" t="str" cm="1">
        <f t="array" ref="N7259">_xlfn.IFS(H7259&lt;0, "LOSS", H7259&gt;1000, "GREAT", H7259&gt;500, "GOOD", H7259&gt;=100, "OKAY", H7259&lt;100, "OKAY")</f>
        <v>OKAY</v>
      </c>
    </row>
    <row r="7260" spans="1:14">
      <c r="A7260" s="2">
        <v>42838</v>
      </c>
      <c r="B7260" s="2" t="str">
        <f>TEXT(A7260,"mmmm")</f>
        <v>April</v>
      </c>
      <c r="C7260" t="s">
        <v>2283</v>
      </c>
      <c r="D7260" t="s">
        <v>27</v>
      </c>
      <c r="E7260" t="s">
        <v>23</v>
      </c>
      <c r="F7260" t="s">
        <v>43</v>
      </c>
      <c r="G7260" t="s">
        <v>2630</v>
      </c>
      <c r="H7260">
        <v>7.92</v>
      </c>
      <c r="I7260">
        <v>5</v>
      </c>
      <c r="J7260">
        <v>1.68</v>
      </c>
      <c r="K7260" s="6">
        <f>J7260/H7260</f>
        <v>0.21212121212121213</v>
      </c>
      <c r="M7260" t="str">
        <f>LEFT(C7260, SEARCH(" ", C7260) - 1)</f>
        <v>Dave</v>
      </c>
      <c r="N7260" t="str" cm="1">
        <f t="array" ref="N7260">_xlfn.IFS(H7260&lt;0, "LOSS", H7260&gt;1000, "GREAT", H7260&gt;500, "GOOD", H7260&gt;=100, "OKAY", H7260&lt;100, "OKAY")</f>
        <v>OKAY</v>
      </c>
    </row>
    <row r="7261" spans="1:14">
      <c r="A7261" s="2">
        <v>42839</v>
      </c>
      <c r="B7261" s="2" t="str">
        <f>TEXT(A7261,"mmmm")</f>
        <v>April</v>
      </c>
      <c r="C7261" t="s">
        <v>1712</v>
      </c>
      <c r="D7261" t="s">
        <v>30</v>
      </c>
      <c r="E7261" t="s">
        <v>23</v>
      </c>
      <c r="F7261" t="s">
        <v>37</v>
      </c>
      <c r="G7261" t="s">
        <v>316</v>
      </c>
      <c r="H7261">
        <v>14.59</v>
      </c>
      <c r="I7261">
        <v>3</v>
      </c>
      <c r="J7261">
        <v>2.5499999999999998</v>
      </c>
      <c r="K7261" s="6">
        <f>J7261/H7261</f>
        <v>0.17477724468814254</v>
      </c>
      <c r="M7261" t="str">
        <f>LEFT(C7261, SEARCH(" ", C7261) - 1)</f>
        <v>Alan</v>
      </c>
      <c r="N7261" t="str" cm="1">
        <f t="array" ref="N7261">_xlfn.IFS(H7261&lt;0, "LOSS", H7261&gt;1000, "GREAT", H7261&gt;500, "GOOD", H7261&gt;=100, "OKAY", H7261&lt;100, "OKAY")</f>
        <v>OKAY</v>
      </c>
    </row>
    <row r="7262" spans="1:14">
      <c r="A7262" s="2">
        <v>42839</v>
      </c>
      <c r="B7262" s="2" t="str">
        <f>TEXT(A7262,"mmmm")</f>
        <v>April</v>
      </c>
      <c r="C7262" t="s">
        <v>1712</v>
      </c>
      <c r="D7262" t="s">
        <v>30</v>
      </c>
      <c r="E7262" t="s">
        <v>23</v>
      </c>
      <c r="F7262" t="s">
        <v>37</v>
      </c>
      <c r="G7262" t="s">
        <v>2136</v>
      </c>
      <c r="H7262">
        <v>89.86</v>
      </c>
      <c r="I7262">
        <v>3</v>
      </c>
      <c r="J7262">
        <v>21.34</v>
      </c>
      <c r="K7262" s="6">
        <f>J7262/H7262</f>
        <v>0.23748052526151792</v>
      </c>
      <c r="M7262" t="str">
        <f>LEFT(C7262, SEARCH(" ", C7262) - 1)</f>
        <v>Alan</v>
      </c>
      <c r="N7262" t="str" cm="1">
        <f t="array" ref="N7262">_xlfn.IFS(H7262&lt;0, "LOSS", H7262&gt;1000, "GREAT", H7262&gt;500, "GOOD", H7262&gt;=100, "OKAY", H7262&lt;100, "OKAY")</f>
        <v>OKAY</v>
      </c>
    </row>
    <row r="7263" spans="1:14">
      <c r="A7263" s="2">
        <v>42839</v>
      </c>
      <c r="B7263" s="2" t="str">
        <f>TEXT(A7263,"mmmm")</f>
        <v>April</v>
      </c>
      <c r="C7263" t="s">
        <v>1712</v>
      </c>
      <c r="D7263" t="s">
        <v>30</v>
      </c>
      <c r="E7263" t="s">
        <v>23</v>
      </c>
      <c r="F7263" t="s">
        <v>47</v>
      </c>
      <c r="G7263" t="s">
        <v>2373</v>
      </c>
      <c r="H7263">
        <v>13.87</v>
      </c>
      <c r="I7263">
        <v>3</v>
      </c>
      <c r="J7263">
        <v>5.03</v>
      </c>
      <c r="K7263" s="6">
        <f>J7263/H7263</f>
        <v>0.36265320836337422</v>
      </c>
      <c r="M7263" t="str">
        <f>LEFT(C7263, SEARCH(" ", C7263) - 1)</f>
        <v>Alan</v>
      </c>
      <c r="N7263" t="str" cm="1">
        <f t="array" ref="N7263">_xlfn.IFS(H7263&lt;0, "LOSS", H7263&gt;1000, "GREAT", H7263&gt;500, "GOOD", H7263&gt;=100, "OKAY", H7263&lt;100, "OKAY")</f>
        <v>OKAY</v>
      </c>
    </row>
    <row r="7264" spans="1:14">
      <c r="A7264" s="2">
        <v>42839</v>
      </c>
      <c r="B7264" s="2" t="str">
        <f>TEXT(A7264,"mmmm")</f>
        <v>April</v>
      </c>
      <c r="C7264" t="s">
        <v>2578</v>
      </c>
      <c r="D7264" t="s">
        <v>208</v>
      </c>
      <c r="E7264" t="s">
        <v>23</v>
      </c>
      <c r="F7264" t="s">
        <v>38</v>
      </c>
      <c r="G7264" t="s">
        <v>1460</v>
      </c>
      <c r="H7264">
        <v>8.76</v>
      </c>
      <c r="I7264">
        <v>2</v>
      </c>
      <c r="J7264">
        <v>4.2</v>
      </c>
      <c r="K7264" s="6">
        <f>J7264/H7264</f>
        <v>0.47945205479452058</v>
      </c>
      <c r="M7264" t="str">
        <f>LEFT(C7264, SEARCH(" ", C7264) - 1)</f>
        <v>Craig</v>
      </c>
      <c r="N7264" t="str" cm="1">
        <f t="array" ref="N7264">_xlfn.IFS(H7264&lt;0, "LOSS", H7264&gt;1000, "GREAT", H7264&gt;500, "GOOD", H7264&gt;=100, "OKAY", H7264&lt;100, "OKAY")</f>
        <v>OKAY</v>
      </c>
    </row>
    <row r="7265" spans="1:14">
      <c r="A7265" s="2">
        <v>42839</v>
      </c>
      <c r="B7265" s="2" t="str">
        <f>TEXT(A7265,"mmmm")</f>
        <v>April</v>
      </c>
      <c r="C7265" t="s">
        <v>1203</v>
      </c>
      <c r="D7265" t="s">
        <v>24</v>
      </c>
      <c r="E7265" t="s">
        <v>23</v>
      </c>
      <c r="F7265" t="s">
        <v>38</v>
      </c>
      <c r="G7265" t="s">
        <v>542</v>
      </c>
      <c r="H7265">
        <v>10.78</v>
      </c>
      <c r="I7265">
        <v>3</v>
      </c>
      <c r="J7265">
        <v>3.5</v>
      </c>
      <c r="K7265" s="6">
        <f>J7265/H7265</f>
        <v>0.32467532467532467</v>
      </c>
      <c r="M7265" t="str">
        <f>LEFT(C7265, SEARCH(" ", C7265) - 1)</f>
        <v>Christine</v>
      </c>
      <c r="N7265" t="str" cm="1">
        <f t="array" ref="N7265">_xlfn.IFS(H7265&lt;0, "LOSS", H7265&gt;1000, "GREAT", H7265&gt;500, "GOOD", H7265&gt;=100, "OKAY", H7265&lt;100, "OKAY")</f>
        <v>OKAY</v>
      </c>
    </row>
    <row r="7266" spans="1:14">
      <c r="A7266" s="2">
        <v>42839</v>
      </c>
      <c r="B7266" s="2" t="str">
        <f>TEXT(A7266,"mmmm")</f>
        <v>April</v>
      </c>
      <c r="C7266" t="s">
        <v>1203</v>
      </c>
      <c r="D7266" t="s">
        <v>24</v>
      </c>
      <c r="E7266" t="s">
        <v>21</v>
      </c>
      <c r="F7266" t="s">
        <v>39</v>
      </c>
      <c r="G7266" t="s">
        <v>2571</v>
      </c>
      <c r="H7266">
        <v>242.35</v>
      </c>
      <c r="I7266">
        <v>3</v>
      </c>
      <c r="J7266">
        <v>9.09</v>
      </c>
      <c r="K7266" s="6">
        <f>J7266/H7266</f>
        <v>3.7507736744377969E-2</v>
      </c>
      <c r="M7266" t="str">
        <f>LEFT(C7266, SEARCH(" ", C7266) - 1)</f>
        <v>Christine</v>
      </c>
      <c r="N7266" t="str" cm="1">
        <f t="array" ref="N7266">_xlfn.IFS(H7266&lt;0, "LOSS", H7266&gt;1000, "GREAT", H7266&gt;500, "GOOD", H7266&gt;=100, "OKAY", H7266&lt;100, "OKAY")</f>
        <v>OKAY</v>
      </c>
    </row>
    <row r="7267" spans="1:14">
      <c r="A7267" s="2">
        <v>42839</v>
      </c>
      <c r="B7267" s="2" t="str">
        <f>TEXT(A7267,"mmmm")</f>
        <v>April</v>
      </c>
      <c r="C7267" t="s">
        <v>1244</v>
      </c>
      <c r="D7267" t="s">
        <v>33</v>
      </c>
      <c r="E7267" t="s">
        <v>21</v>
      </c>
      <c r="F7267" t="s">
        <v>39</v>
      </c>
      <c r="G7267" t="s">
        <v>136</v>
      </c>
      <c r="H7267">
        <v>198.27</v>
      </c>
      <c r="I7267">
        <v>8</v>
      </c>
      <c r="J7267">
        <v>-32.22</v>
      </c>
      <c r="K7267" s="6">
        <f>J7267/H7267</f>
        <v>-0.16250567408079888</v>
      </c>
      <c r="M7267" t="str">
        <f>LEFT(C7267, SEARCH(" ", C7267) - 1)</f>
        <v>Dorothy</v>
      </c>
      <c r="N7267" t="str" cm="1">
        <f t="array" ref="N7267">_xlfn.IFS(H7267&lt;0, "LOSS", H7267&gt;1000, "GREAT", H7267&gt;500, "GOOD", H7267&gt;=100, "OKAY", H7267&lt;100, "OKAY")</f>
        <v>OKAY</v>
      </c>
    </row>
    <row r="7268" spans="1:14">
      <c r="A7268" s="2">
        <v>42839</v>
      </c>
      <c r="B7268" s="2" t="str">
        <f>TEXT(A7268,"mmmm")</f>
        <v>April</v>
      </c>
      <c r="C7268" t="s">
        <v>1075</v>
      </c>
      <c r="D7268" t="s">
        <v>242</v>
      </c>
      <c r="E7268" t="s">
        <v>21</v>
      </c>
      <c r="F7268" t="s">
        <v>44</v>
      </c>
      <c r="G7268" t="s">
        <v>1102</v>
      </c>
      <c r="H7268">
        <v>74.45</v>
      </c>
      <c r="I7268">
        <v>5</v>
      </c>
      <c r="J7268">
        <v>20.100000000000001</v>
      </c>
      <c r="K7268" s="6">
        <f>J7268/H7268</f>
        <v>0.26997985224983212</v>
      </c>
      <c r="M7268" t="str">
        <f>LEFT(C7268, SEARCH(" ", C7268) - 1)</f>
        <v>Harry</v>
      </c>
      <c r="N7268" t="str" cm="1">
        <f t="array" ref="N7268">_xlfn.IFS(H7268&lt;0, "LOSS", H7268&gt;1000, "GREAT", H7268&gt;500, "GOOD", H7268&gt;=100, "OKAY", H7268&lt;100, "OKAY")</f>
        <v>OKAY</v>
      </c>
    </row>
    <row r="7269" spans="1:14">
      <c r="A7269" s="2">
        <v>42840</v>
      </c>
      <c r="B7269" s="2" t="str">
        <f>TEXT(A7269,"mmmm")</f>
        <v>April</v>
      </c>
      <c r="C7269" t="s">
        <v>698</v>
      </c>
      <c r="D7269" t="s">
        <v>33</v>
      </c>
      <c r="E7269" t="s">
        <v>23</v>
      </c>
      <c r="F7269" t="s">
        <v>47</v>
      </c>
      <c r="G7269" t="s">
        <v>423</v>
      </c>
      <c r="H7269">
        <v>15.55</v>
      </c>
      <c r="I7269">
        <v>3</v>
      </c>
      <c r="J7269">
        <v>5.44</v>
      </c>
      <c r="K7269" s="6">
        <f>J7269/H7269</f>
        <v>0.34983922829581993</v>
      </c>
      <c r="M7269" t="str">
        <f>LEFT(C7269, SEARCH(" ", C7269) - 1)</f>
        <v>Andrew</v>
      </c>
      <c r="N7269" t="str" cm="1">
        <f t="array" ref="N7269">_xlfn.IFS(H7269&lt;0, "LOSS", H7269&gt;1000, "GREAT", H7269&gt;500, "GOOD", H7269&gt;=100, "OKAY", H7269&lt;100, "OKAY")</f>
        <v>OKAY</v>
      </c>
    </row>
    <row r="7270" spans="1:14">
      <c r="A7270" s="2">
        <v>42840</v>
      </c>
      <c r="B7270" s="2" t="str">
        <f>TEXT(A7270,"mmmm")</f>
        <v>April</v>
      </c>
      <c r="C7270" t="s">
        <v>1627</v>
      </c>
      <c r="D7270" t="s">
        <v>106</v>
      </c>
      <c r="E7270" t="s">
        <v>23</v>
      </c>
      <c r="F7270" t="s">
        <v>37</v>
      </c>
      <c r="G7270" t="s">
        <v>1225</v>
      </c>
      <c r="H7270">
        <v>4.8899999999999997</v>
      </c>
      <c r="I7270">
        <v>1</v>
      </c>
      <c r="J7270">
        <v>2</v>
      </c>
      <c r="K7270" s="6">
        <f>J7270/H7270</f>
        <v>0.40899795501022496</v>
      </c>
      <c r="M7270" t="str">
        <f>LEFT(C7270, SEARCH(" ", C7270) - 1)</f>
        <v>Shahid</v>
      </c>
      <c r="N7270" t="str" cm="1">
        <f t="array" ref="N7270">_xlfn.IFS(H7270&lt;0, "LOSS", H7270&gt;1000, "GREAT", H7270&gt;500, "GOOD", H7270&gt;=100, "OKAY", H7270&lt;100, "OKAY")</f>
        <v>OKAY</v>
      </c>
    </row>
    <row r="7271" spans="1:14">
      <c r="A7271" s="2">
        <v>42840</v>
      </c>
      <c r="B7271" s="2" t="str">
        <f>TEXT(A7271,"mmmm")</f>
        <v>April</v>
      </c>
      <c r="C7271" t="s">
        <v>1710</v>
      </c>
      <c r="D7271" t="s">
        <v>191</v>
      </c>
      <c r="E7271" t="s">
        <v>21</v>
      </c>
      <c r="F7271" t="s">
        <v>44</v>
      </c>
      <c r="G7271" t="s">
        <v>2220</v>
      </c>
      <c r="H7271">
        <v>196.45</v>
      </c>
      <c r="I7271">
        <v>5</v>
      </c>
      <c r="J7271">
        <v>70.72</v>
      </c>
      <c r="K7271" s="6">
        <f>J7271/H7271</f>
        <v>0.35998981929244084</v>
      </c>
      <c r="M7271" t="str">
        <f>LEFT(C7271, SEARCH(" ", C7271) - 1)</f>
        <v>Adam</v>
      </c>
      <c r="N7271" t="str" cm="1">
        <f t="array" ref="N7271">_xlfn.IFS(H7271&lt;0, "LOSS", H7271&gt;1000, "GREAT", H7271&gt;500, "GOOD", H7271&gt;=100, "OKAY", H7271&lt;100, "OKAY")</f>
        <v>OKAY</v>
      </c>
    </row>
    <row r="7272" spans="1:14">
      <c r="A7272" s="2">
        <v>42840</v>
      </c>
      <c r="B7272" s="2" t="str">
        <f>TEXT(A7272,"mmmm")</f>
        <v>April</v>
      </c>
      <c r="C7272" t="s">
        <v>956</v>
      </c>
      <c r="D7272" t="s">
        <v>22</v>
      </c>
      <c r="E7272" t="s">
        <v>23</v>
      </c>
      <c r="F7272" t="s">
        <v>47</v>
      </c>
      <c r="G7272" t="s">
        <v>2046</v>
      </c>
      <c r="H7272">
        <v>79.14</v>
      </c>
      <c r="I7272">
        <v>3</v>
      </c>
      <c r="J7272">
        <v>36.4</v>
      </c>
      <c r="K7272" s="6">
        <f>J7272/H7272</f>
        <v>0.45994440232499367</v>
      </c>
      <c r="M7272" t="str">
        <f>LEFT(C7272, SEARCH(" ", C7272) - 1)</f>
        <v>Noel</v>
      </c>
      <c r="N7272" t="str" cm="1">
        <f t="array" ref="N7272">_xlfn.IFS(H7272&lt;0, "LOSS", H7272&gt;1000, "GREAT", H7272&gt;500, "GOOD", H7272&gt;=100, "OKAY", H7272&lt;100, "OKAY")</f>
        <v>OKAY</v>
      </c>
    </row>
    <row r="7273" spans="1:14">
      <c r="A7273" s="2">
        <v>42840</v>
      </c>
      <c r="B7273" s="2" t="str">
        <f>TEXT(A7273,"mmmm")</f>
        <v>April</v>
      </c>
      <c r="C7273" t="s">
        <v>196</v>
      </c>
      <c r="D7273" t="s">
        <v>26</v>
      </c>
      <c r="E7273" t="s">
        <v>23</v>
      </c>
      <c r="F7273" t="s">
        <v>47</v>
      </c>
      <c r="G7273" t="s">
        <v>2450</v>
      </c>
      <c r="H7273">
        <v>20.74</v>
      </c>
      <c r="I7273">
        <v>4</v>
      </c>
      <c r="J7273">
        <v>7.26</v>
      </c>
      <c r="K7273" s="6">
        <f>J7273/H7273</f>
        <v>0.35004821600771457</v>
      </c>
      <c r="M7273" t="str">
        <f>LEFT(C7273, SEARCH(" ", C7273) - 1)</f>
        <v>Shirley</v>
      </c>
      <c r="N7273" t="str" cm="1">
        <f t="array" ref="N7273">_xlfn.IFS(H7273&lt;0, "LOSS", H7273&gt;1000, "GREAT", H7273&gt;500, "GOOD", H7273&gt;=100, "OKAY", H7273&lt;100, "OKAY")</f>
        <v>OKAY</v>
      </c>
    </row>
    <row r="7274" spans="1:14">
      <c r="A7274" s="2">
        <v>42840</v>
      </c>
      <c r="B7274" s="2" t="str">
        <f>TEXT(A7274,"mmmm")</f>
        <v>April</v>
      </c>
      <c r="C7274" t="s">
        <v>872</v>
      </c>
      <c r="D7274" t="s">
        <v>31</v>
      </c>
      <c r="E7274" t="s">
        <v>23</v>
      </c>
      <c r="F7274" t="s">
        <v>38</v>
      </c>
      <c r="G7274" t="s">
        <v>273</v>
      </c>
      <c r="H7274">
        <v>15.57</v>
      </c>
      <c r="I7274">
        <v>3</v>
      </c>
      <c r="J7274">
        <v>-11.94</v>
      </c>
      <c r="K7274" s="6">
        <f>J7274/H7274</f>
        <v>-0.76685934489402696</v>
      </c>
      <c r="M7274" t="str">
        <f>LEFT(C7274, SEARCH(" ", C7274) - 1)</f>
        <v>Bart</v>
      </c>
      <c r="N7274" t="str" cm="1">
        <f t="array" ref="N7274">_xlfn.IFS(H7274&lt;0, "LOSS", H7274&gt;1000, "GREAT", H7274&gt;500, "GOOD", H7274&gt;=100, "OKAY", H7274&lt;100, "OKAY")</f>
        <v>OKAY</v>
      </c>
    </row>
    <row r="7275" spans="1:14">
      <c r="A7275" s="2">
        <v>42841</v>
      </c>
      <c r="B7275" s="2" t="str">
        <f>TEXT(A7275,"mmmm")</f>
        <v>April</v>
      </c>
      <c r="C7275" t="s">
        <v>1620</v>
      </c>
      <c r="D7275" t="s">
        <v>29</v>
      </c>
      <c r="E7275" t="s">
        <v>23</v>
      </c>
      <c r="F7275" t="s">
        <v>37</v>
      </c>
      <c r="G7275" t="s">
        <v>1607</v>
      </c>
      <c r="H7275">
        <v>16.52</v>
      </c>
      <c r="I7275">
        <v>5</v>
      </c>
      <c r="J7275">
        <v>2.0699999999999998</v>
      </c>
      <c r="K7275" s="6">
        <f>J7275/H7275</f>
        <v>0.12530266343825666</v>
      </c>
      <c r="M7275" t="str">
        <f>LEFT(C7275, SEARCH(" ", C7275) - 1)</f>
        <v>Paul</v>
      </c>
      <c r="N7275" t="str" cm="1">
        <f t="array" ref="N7275">_xlfn.IFS(H7275&lt;0, "LOSS", H7275&gt;1000, "GREAT", H7275&gt;500, "GOOD", H7275&gt;=100, "OKAY", H7275&lt;100, "OKAY")</f>
        <v>OKAY</v>
      </c>
    </row>
    <row r="7276" spans="1:14">
      <c r="A7276" s="2">
        <v>42841</v>
      </c>
      <c r="B7276" s="2" t="str">
        <f>TEXT(A7276,"mmmm")</f>
        <v>April</v>
      </c>
      <c r="C7276" t="s">
        <v>1689</v>
      </c>
      <c r="D7276" t="s">
        <v>30</v>
      </c>
      <c r="E7276" t="s">
        <v>23</v>
      </c>
      <c r="F7276" t="s">
        <v>38</v>
      </c>
      <c r="G7276" t="s">
        <v>948</v>
      </c>
      <c r="H7276">
        <v>13.71</v>
      </c>
      <c r="I7276">
        <v>5</v>
      </c>
      <c r="J7276">
        <v>-10.050000000000001</v>
      </c>
      <c r="K7276" s="6">
        <f>J7276/H7276</f>
        <v>-0.73304157549234139</v>
      </c>
      <c r="M7276" t="str">
        <f>LEFT(C7276, SEARCH(" ", C7276) - 1)</f>
        <v>Roy</v>
      </c>
      <c r="N7276" t="str" cm="1">
        <f t="array" ref="N7276">_xlfn.IFS(H7276&lt;0, "LOSS", H7276&gt;1000, "GREAT", H7276&gt;500, "GOOD", H7276&gt;=100, "OKAY", H7276&lt;100, "OKAY")</f>
        <v>OKAY</v>
      </c>
    </row>
    <row r="7277" spans="1:14">
      <c r="A7277" s="2">
        <v>42841</v>
      </c>
      <c r="B7277" s="2" t="str">
        <f>TEXT(A7277,"mmmm")</f>
        <v>April</v>
      </c>
      <c r="C7277" t="s">
        <v>940</v>
      </c>
      <c r="D7277" t="s">
        <v>22</v>
      </c>
      <c r="E7277" t="s">
        <v>23</v>
      </c>
      <c r="F7277" t="s">
        <v>49</v>
      </c>
      <c r="G7277" t="s">
        <v>1099</v>
      </c>
      <c r="H7277">
        <v>205.92</v>
      </c>
      <c r="I7277">
        <v>4</v>
      </c>
      <c r="J7277">
        <v>2.06</v>
      </c>
      <c r="K7277" s="6">
        <f>J7277/H7277</f>
        <v>1.0003885003885004E-2</v>
      </c>
      <c r="M7277" t="str">
        <f>LEFT(C7277, SEARCH(" ", C7277) - 1)</f>
        <v>Joel</v>
      </c>
      <c r="N7277" t="str" cm="1">
        <f t="array" ref="N7277">_xlfn.IFS(H7277&lt;0, "LOSS", H7277&gt;1000, "GREAT", H7277&gt;500, "GOOD", H7277&gt;=100, "OKAY", H7277&lt;100, "OKAY")</f>
        <v>OKAY</v>
      </c>
    </row>
    <row r="7278" spans="1:14">
      <c r="A7278" s="2">
        <v>42841</v>
      </c>
      <c r="B7278" s="2" t="str">
        <f>TEXT(A7278,"mmmm")</f>
        <v>April</v>
      </c>
      <c r="C7278" t="s">
        <v>940</v>
      </c>
      <c r="D7278" t="s">
        <v>22</v>
      </c>
      <c r="E7278" t="s">
        <v>21</v>
      </c>
      <c r="F7278" t="s">
        <v>39</v>
      </c>
      <c r="G7278" t="s">
        <v>504</v>
      </c>
      <c r="H7278">
        <v>102.83</v>
      </c>
      <c r="I7278">
        <v>1</v>
      </c>
      <c r="J7278">
        <v>-6.05</v>
      </c>
      <c r="K7278" s="6">
        <f>J7278/H7278</f>
        <v>-5.8834970339395117E-2</v>
      </c>
      <c r="M7278" t="str">
        <f>LEFT(C7278, SEARCH(" ", C7278) - 1)</f>
        <v>Joel</v>
      </c>
      <c r="N7278" t="str" cm="1">
        <f t="array" ref="N7278">_xlfn.IFS(H7278&lt;0, "LOSS", H7278&gt;1000, "GREAT", H7278&gt;500, "GOOD", H7278&gt;=100, "OKAY", H7278&lt;100, "OKAY")</f>
        <v>OKAY</v>
      </c>
    </row>
    <row r="7279" spans="1:14">
      <c r="A7279" s="2">
        <v>42841</v>
      </c>
      <c r="B7279" s="2" t="str">
        <f>TEXT(A7279,"mmmm")</f>
        <v>April</v>
      </c>
      <c r="C7279" t="s">
        <v>2025</v>
      </c>
      <c r="D7279" t="s">
        <v>65</v>
      </c>
      <c r="E7279" t="s">
        <v>23</v>
      </c>
      <c r="F7279" t="s">
        <v>50</v>
      </c>
      <c r="G7279" t="s">
        <v>284</v>
      </c>
      <c r="H7279">
        <v>477.24</v>
      </c>
      <c r="I7279">
        <v>4</v>
      </c>
      <c r="J7279">
        <v>9.5399999999999991</v>
      </c>
      <c r="K7279" s="6">
        <f>J7279/H7279</f>
        <v>1.9989942167462908E-2</v>
      </c>
      <c r="M7279" t="str">
        <f>LEFT(C7279, SEARCH(" ", C7279) - 1)</f>
        <v>Edward</v>
      </c>
      <c r="N7279" t="str" cm="1">
        <f t="array" ref="N7279">_xlfn.IFS(H7279&lt;0, "LOSS", H7279&gt;1000, "GREAT", H7279&gt;500, "GOOD", H7279&gt;=100, "OKAY", H7279&lt;100, "OKAY")</f>
        <v>OKAY</v>
      </c>
    </row>
    <row r="7280" spans="1:14">
      <c r="A7280" s="2">
        <v>42841</v>
      </c>
      <c r="B7280" s="2" t="str">
        <f>TEXT(A7280,"mmmm")</f>
        <v>April</v>
      </c>
      <c r="C7280" t="s">
        <v>2025</v>
      </c>
      <c r="D7280" t="s">
        <v>65</v>
      </c>
      <c r="E7280" t="s">
        <v>25</v>
      </c>
      <c r="F7280" t="s">
        <v>35</v>
      </c>
      <c r="G7280" t="s">
        <v>775</v>
      </c>
      <c r="H7280">
        <v>25.98</v>
      </c>
      <c r="I7280">
        <v>2</v>
      </c>
      <c r="J7280">
        <v>1.56</v>
      </c>
      <c r="K7280" s="6">
        <f>J7280/H7280</f>
        <v>6.0046189376443418E-2</v>
      </c>
      <c r="M7280" t="str">
        <f>LEFT(C7280, SEARCH(" ", C7280) - 1)</f>
        <v>Edward</v>
      </c>
      <c r="N7280" t="str" cm="1">
        <f t="array" ref="N7280">_xlfn.IFS(H7280&lt;0, "LOSS", H7280&gt;1000, "GREAT", H7280&gt;500, "GOOD", H7280&gt;=100, "OKAY", H7280&lt;100, "OKAY")</f>
        <v>OKAY</v>
      </c>
    </row>
    <row r="7281" spans="1:14">
      <c r="A7281" s="2">
        <v>42841</v>
      </c>
      <c r="B7281" s="2" t="str">
        <f>TEXT(A7281,"mmmm")</f>
        <v>April</v>
      </c>
      <c r="C7281" t="s">
        <v>122</v>
      </c>
      <c r="D7281" t="s">
        <v>26</v>
      </c>
      <c r="E7281" t="s">
        <v>23</v>
      </c>
      <c r="F7281" t="s">
        <v>38</v>
      </c>
      <c r="G7281" t="s">
        <v>1220</v>
      </c>
      <c r="H7281">
        <v>26.05</v>
      </c>
      <c r="I7281">
        <v>3</v>
      </c>
      <c r="J7281">
        <v>-44.28</v>
      </c>
      <c r="K7281" s="6">
        <f>J7281/H7281</f>
        <v>-1.6998080614203455</v>
      </c>
      <c r="M7281" t="str">
        <f>LEFT(C7281, SEARCH(" ", C7281) - 1)</f>
        <v>Natalie</v>
      </c>
      <c r="N7281" t="str" cm="1">
        <f t="array" ref="N7281">_xlfn.IFS(H7281&lt;0, "LOSS", H7281&gt;1000, "GREAT", H7281&gt;500, "GOOD", H7281&gt;=100, "OKAY", H7281&lt;100, "OKAY")</f>
        <v>OKAY</v>
      </c>
    </row>
    <row r="7282" spans="1:14">
      <c r="A7282" s="2">
        <v>42841</v>
      </c>
      <c r="B7282" s="2" t="str">
        <f>TEXT(A7282,"mmmm")</f>
        <v>April</v>
      </c>
      <c r="C7282" t="s">
        <v>122</v>
      </c>
      <c r="D7282" t="s">
        <v>26</v>
      </c>
      <c r="E7282" t="s">
        <v>23</v>
      </c>
      <c r="F7282" t="s">
        <v>38</v>
      </c>
      <c r="G7282" t="s">
        <v>1728</v>
      </c>
      <c r="H7282">
        <v>2.9</v>
      </c>
      <c r="I7282">
        <v>1</v>
      </c>
      <c r="J7282">
        <v>-4.78</v>
      </c>
      <c r="K7282" s="6">
        <f>J7282/H7282</f>
        <v>-1.6482758620689657</v>
      </c>
      <c r="M7282" t="str">
        <f>LEFT(C7282, SEARCH(" ", C7282) - 1)</f>
        <v>Natalie</v>
      </c>
      <c r="N7282" t="str" cm="1">
        <f t="array" ref="N7282">_xlfn.IFS(H7282&lt;0, "LOSS", H7282&gt;1000, "GREAT", H7282&gt;500, "GOOD", H7282&gt;=100, "OKAY", H7282&lt;100, "OKAY")</f>
        <v>OKAY</v>
      </c>
    </row>
    <row r="7283" spans="1:14">
      <c r="A7283" s="2">
        <v>42841</v>
      </c>
      <c r="B7283" s="2" t="str">
        <f>TEXT(A7283,"mmmm")</f>
        <v>April</v>
      </c>
      <c r="C7283" t="s">
        <v>122</v>
      </c>
      <c r="D7283" t="s">
        <v>26</v>
      </c>
      <c r="E7283" t="s">
        <v>23</v>
      </c>
      <c r="F7283" t="s">
        <v>49</v>
      </c>
      <c r="G7283" t="s">
        <v>450</v>
      </c>
      <c r="H7283">
        <v>32.54</v>
      </c>
      <c r="I7283">
        <v>2</v>
      </c>
      <c r="J7283">
        <v>-7.73</v>
      </c>
      <c r="K7283" s="6">
        <f>J7283/H7283</f>
        <v>-0.23755377996312232</v>
      </c>
      <c r="M7283" t="str">
        <f>LEFT(C7283, SEARCH(" ", C7283) - 1)</f>
        <v>Natalie</v>
      </c>
      <c r="N7283" t="str" cm="1">
        <f t="array" ref="N7283">_xlfn.IFS(H7283&lt;0, "LOSS", H7283&gt;1000, "GREAT", H7283&gt;500, "GOOD", H7283&gt;=100, "OKAY", H7283&lt;100, "OKAY")</f>
        <v>OKAY</v>
      </c>
    </row>
    <row r="7284" spans="1:14">
      <c r="A7284" s="2">
        <v>42841</v>
      </c>
      <c r="B7284" s="2" t="str">
        <f>TEXT(A7284,"mmmm")</f>
        <v>April</v>
      </c>
      <c r="C7284" t="s">
        <v>2036</v>
      </c>
      <c r="D7284" t="s">
        <v>22</v>
      </c>
      <c r="E7284" t="s">
        <v>23</v>
      </c>
      <c r="F7284" t="s">
        <v>36</v>
      </c>
      <c r="G7284" t="s">
        <v>2728</v>
      </c>
      <c r="H7284">
        <v>40.74</v>
      </c>
      <c r="I7284">
        <v>3</v>
      </c>
      <c r="J7284">
        <v>12.22</v>
      </c>
      <c r="K7284" s="6">
        <f>J7284/H7284</f>
        <v>0.29995090819833087</v>
      </c>
      <c r="M7284" t="str">
        <f>LEFT(C7284, SEARCH(" ", C7284) - 1)</f>
        <v>Jesus</v>
      </c>
      <c r="N7284" t="str" cm="1">
        <f t="array" ref="N7284">_xlfn.IFS(H7284&lt;0, "LOSS", H7284&gt;1000, "GREAT", H7284&gt;500, "GOOD", H7284&gt;=100, "OKAY", H7284&lt;100, "OKAY")</f>
        <v>OKAY</v>
      </c>
    </row>
    <row r="7285" spans="1:14">
      <c r="A7285" s="2">
        <v>42842</v>
      </c>
      <c r="B7285" s="2" t="str">
        <f>TEXT(A7285,"mmmm")</f>
        <v>April</v>
      </c>
      <c r="C7285" t="s">
        <v>899</v>
      </c>
      <c r="D7285" t="s">
        <v>94</v>
      </c>
      <c r="E7285" t="s">
        <v>23</v>
      </c>
      <c r="F7285" t="s">
        <v>38</v>
      </c>
      <c r="G7285" t="s">
        <v>406</v>
      </c>
      <c r="H7285">
        <v>12.03</v>
      </c>
      <c r="I7285">
        <v>5</v>
      </c>
      <c r="J7285">
        <v>-9.2200000000000006</v>
      </c>
      <c r="K7285" s="6">
        <f>J7285/H7285</f>
        <v>-0.76641729010806325</v>
      </c>
      <c r="M7285" t="str">
        <f>LEFT(C7285, SEARCH(" ", C7285) - 1)</f>
        <v>Sharelle</v>
      </c>
      <c r="N7285" t="str" cm="1">
        <f t="array" ref="N7285">_xlfn.IFS(H7285&lt;0, "LOSS", H7285&gt;1000, "GREAT", H7285&gt;500, "GOOD", H7285&gt;=100, "OKAY", H7285&lt;100, "OKAY")</f>
        <v>OKAY</v>
      </c>
    </row>
    <row r="7286" spans="1:14">
      <c r="A7286" s="2">
        <v>42842</v>
      </c>
      <c r="B7286" s="2" t="str">
        <f>TEXT(A7286,"mmmm")</f>
        <v>April</v>
      </c>
      <c r="C7286" t="s">
        <v>899</v>
      </c>
      <c r="D7286" t="s">
        <v>94</v>
      </c>
      <c r="E7286" t="s">
        <v>25</v>
      </c>
      <c r="F7286" t="s">
        <v>46</v>
      </c>
      <c r="G7286" t="s">
        <v>1317</v>
      </c>
      <c r="H7286">
        <v>2549.9899999999998</v>
      </c>
      <c r="I7286">
        <v>5</v>
      </c>
      <c r="J7286">
        <v>-3399.98</v>
      </c>
      <c r="K7286" s="6">
        <f>J7286/H7286</f>
        <v>-1.333330718943996</v>
      </c>
      <c r="M7286" t="str">
        <f>LEFT(C7286, SEARCH(" ", C7286) - 1)</f>
        <v>Sharelle</v>
      </c>
      <c r="N7286" t="str" cm="1">
        <f t="array" ref="N7286">_xlfn.IFS(H7286&lt;0, "LOSS", H7286&gt;1000, "GREAT", H7286&gt;500, "GOOD", H7286&gt;=100, "OKAY", H7286&lt;100, "OKAY")</f>
        <v>GREAT</v>
      </c>
    </row>
    <row r="7287" spans="1:14">
      <c r="A7287" s="2">
        <v>42842</v>
      </c>
      <c r="B7287" s="2" t="str">
        <f>TEXT(A7287,"mmmm")</f>
        <v>April</v>
      </c>
      <c r="C7287" t="s">
        <v>899</v>
      </c>
      <c r="D7287" t="s">
        <v>94</v>
      </c>
      <c r="E7287" t="s">
        <v>23</v>
      </c>
      <c r="F7287" t="s">
        <v>38</v>
      </c>
      <c r="G7287" t="s">
        <v>407</v>
      </c>
      <c r="H7287">
        <v>21.59</v>
      </c>
      <c r="I7287">
        <v>2</v>
      </c>
      <c r="J7287">
        <v>-15.84</v>
      </c>
      <c r="K7287" s="6">
        <f>J7287/H7287</f>
        <v>-0.73367299675775821</v>
      </c>
      <c r="M7287" t="str">
        <f>LEFT(C7287, SEARCH(" ", C7287) - 1)</f>
        <v>Sharelle</v>
      </c>
      <c r="N7287" t="str" cm="1">
        <f t="array" ref="N7287">_xlfn.IFS(H7287&lt;0, "LOSS", H7287&gt;1000, "GREAT", H7287&gt;500, "GOOD", H7287&gt;=100, "OKAY", H7287&lt;100, "OKAY")</f>
        <v>OKAY</v>
      </c>
    </row>
    <row r="7288" spans="1:14">
      <c r="A7288" s="2">
        <v>42842</v>
      </c>
      <c r="B7288" s="2" t="str">
        <f>TEXT(A7288,"mmmm")</f>
        <v>April</v>
      </c>
      <c r="C7288" t="s">
        <v>899</v>
      </c>
      <c r="D7288" t="s">
        <v>94</v>
      </c>
      <c r="E7288" t="s">
        <v>23</v>
      </c>
      <c r="F7288" t="s">
        <v>38</v>
      </c>
      <c r="G7288" t="s">
        <v>980</v>
      </c>
      <c r="H7288">
        <v>8.9600000000000009</v>
      </c>
      <c r="I7288">
        <v>6</v>
      </c>
      <c r="J7288">
        <v>-6.57</v>
      </c>
      <c r="K7288" s="6">
        <f>J7288/H7288</f>
        <v>-0.73325892857142849</v>
      </c>
      <c r="M7288" t="str">
        <f>LEFT(C7288, SEARCH(" ", C7288) - 1)</f>
        <v>Sharelle</v>
      </c>
      <c r="N7288" t="str" cm="1">
        <f t="array" ref="N7288">_xlfn.IFS(H7288&lt;0, "LOSS", H7288&gt;1000, "GREAT", H7288&gt;500, "GOOD", H7288&gt;=100, "OKAY", H7288&lt;100, "OKAY")</f>
        <v>OKAY</v>
      </c>
    </row>
    <row r="7289" spans="1:14">
      <c r="A7289" s="2">
        <v>42842</v>
      </c>
      <c r="B7289" s="2" t="str">
        <f>TEXT(A7289,"mmmm")</f>
        <v>April</v>
      </c>
      <c r="C7289" t="s">
        <v>899</v>
      </c>
      <c r="D7289" t="s">
        <v>94</v>
      </c>
      <c r="E7289" t="s">
        <v>23</v>
      </c>
      <c r="F7289" t="s">
        <v>47</v>
      </c>
      <c r="G7289" t="s">
        <v>77</v>
      </c>
      <c r="H7289">
        <v>20.74</v>
      </c>
      <c r="I7289">
        <v>4</v>
      </c>
      <c r="J7289">
        <v>7.26</v>
      </c>
      <c r="K7289" s="6">
        <f>J7289/H7289</f>
        <v>0.35004821600771457</v>
      </c>
      <c r="M7289" t="str">
        <f>LEFT(C7289, SEARCH(" ", C7289) - 1)</f>
        <v>Sharelle</v>
      </c>
      <c r="N7289" t="str" cm="1">
        <f t="array" ref="N7289">_xlfn.IFS(H7289&lt;0, "LOSS", H7289&gt;1000, "GREAT", H7289&gt;500, "GOOD", H7289&gt;=100, "OKAY", H7289&lt;100, "OKAY")</f>
        <v>OKAY</v>
      </c>
    </row>
    <row r="7290" spans="1:14">
      <c r="A7290" s="2">
        <v>42842</v>
      </c>
      <c r="B7290" s="2" t="str">
        <f>TEXT(A7290,"mmmm")</f>
        <v>April</v>
      </c>
      <c r="C7290" t="s">
        <v>470</v>
      </c>
      <c r="D7290" t="s">
        <v>27</v>
      </c>
      <c r="E7290" t="s">
        <v>21</v>
      </c>
      <c r="F7290" t="s">
        <v>44</v>
      </c>
      <c r="G7290" t="s">
        <v>1725</v>
      </c>
      <c r="H7290">
        <v>60.31</v>
      </c>
      <c r="I7290">
        <v>3</v>
      </c>
      <c r="J7290">
        <v>5.28</v>
      </c>
      <c r="K7290" s="6">
        <f>J7290/H7290</f>
        <v>8.7547670369756261E-2</v>
      </c>
      <c r="M7290" t="str">
        <f>LEFT(C7290, SEARCH(" ", C7290) - 1)</f>
        <v>Bruce</v>
      </c>
      <c r="N7290" t="str" cm="1">
        <f t="array" ref="N7290">_xlfn.IFS(H7290&lt;0, "LOSS", H7290&gt;1000, "GREAT", H7290&gt;500, "GOOD", H7290&gt;=100, "OKAY", H7290&lt;100, "OKAY")</f>
        <v>OKAY</v>
      </c>
    </row>
    <row r="7291" spans="1:14">
      <c r="A7291" s="2">
        <v>42842</v>
      </c>
      <c r="B7291" s="2" t="str">
        <f>TEXT(A7291,"mmmm")</f>
        <v>April</v>
      </c>
      <c r="C7291" t="s">
        <v>904</v>
      </c>
      <c r="D7291" t="s">
        <v>22</v>
      </c>
      <c r="E7291" t="s">
        <v>23</v>
      </c>
      <c r="F7291" t="s">
        <v>47</v>
      </c>
      <c r="G7291" t="s">
        <v>2660</v>
      </c>
      <c r="H7291">
        <v>28.14</v>
      </c>
      <c r="I7291">
        <v>3</v>
      </c>
      <c r="J7291">
        <v>13.51</v>
      </c>
      <c r="K7291" s="6">
        <f>J7291/H7291</f>
        <v>0.48009950248756217</v>
      </c>
      <c r="M7291" t="str">
        <f>LEFT(C7291, SEARCH(" ", C7291) - 1)</f>
        <v>Pamela</v>
      </c>
      <c r="N7291" t="str" cm="1">
        <f t="array" ref="N7291">_xlfn.IFS(H7291&lt;0, "LOSS", H7291&gt;1000, "GREAT", H7291&gt;500, "GOOD", H7291&gt;=100, "OKAY", H7291&lt;100, "OKAY")</f>
        <v>OKAY</v>
      </c>
    </row>
    <row r="7292" spans="1:14">
      <c r="A7292" s="2">
        <v>42842</v>
      </c>
      <c r="B7292" s="2" t="str">
        <f>TEXT(A7292,"mmmm")</f>
        <v>April</v>
      </c>
      <c r="C7292" t="s">
        <v>904</v>
      </c>
      <c r="D7292" t="s">
        <v>22</v>
      </c>
      <c r="E7292" t="s">
        <v>23</v>
      </c>
      <c r="F7292" t="s">
        <v>45</v>
      </c>
      <c r="G7292" t="s">
        <v>2719</v>
      </c>
      <c r="H7292">
        <v>7.38</v>
      </c>
      <c r="I7292">
        <v>2</v>
      </c>
      <c r="J7292">
        <v>3.47</v>
      </c>
      <c r="K7292" s="6">
        <f>J7292/H7292</f>
        <v>0.47018970189701903</v>
      </c>
      <c r="M7292" t="str">
        <f>LEFT(C7292, SEARCH(" ", C7292) - 1)</f>
        <v>Pamela</v>
      </c>
      <c r="N7292" t="str" cm="1">
        <f t="array" ref="N7292">_xlfn.IFS(H7292&lt;0, "LOSS", H7292&gt;1000, "GREAT", H7292&gt;500, "GOOD", H7292&gt;=100, "OKAY", H7292&lt;100, "OKAY")</f>
        <v>OKAY</v>
      </c>
    </row>
    <row r="7293" spans="1:14">
      <c r="A7293" s="2">
        <v>42842</v>
      </c>
      <c r="B7293" s="2" t="str">
        <f>TEXT(A7293,"mmmm")</f>
        <v>April</v>
      </c>
      <c r="C7293" t="s">
        <v>904</v>
      </c>
      <c r="D7293" t="s">
        <v>22</v>
      </c>
      <c r="E7293" t="s">
        <v>23</v>
      </c>
      <c r="F7293" t="s">
        <v>43</v>
      </c>
      <c r="G7293" t="s">
        <v>380</v>
      </c>
      <c r="H7293">
        <v>10.9</v>
      </c>
      <c r="I7293">
        <v>5</v>
      </c>
      <c r="J7293">
        <v>3.6</v>
      </c>
      <c r="K7293" s="6">
        <f>J7293/H7293</f>
        <v>0.33027522935779818</v>
      </c>
      <c r="M7293" t="str">
        <f>LEFT(C7293, SEARCH(" ", C7293) - 1)</f>
        <v>Pamela</v>
      </c>
      <c r="N7293" t="str" cm="1">
        <f t="array" ref="N7293">_xlfn.IFS(H7293&lt;0, "LOSS", H7293&gt;1000, "GREAT", H7293&gt;500, "GOOD", H7293&gt;=100, "OKAY", H7293&lt;100, "OKAY")</f>
        <v>OKAY</v>
      </c>
    </row>
    <row r="7294" spans="1:14">
      <c r="A7294" s="2">
        <v>42842</v>
      </c>
      <c r="B7294" s="2" t="str">
        <f>TEXT(A7294,"mmmm")</f>
        <v>April</v>
      </c>
      <c r="C7294" t="s">
        <v>904</v>
      </c>
      <c r="D7294" t="s">
        <v>22</v>
      </c>
      <c r="E7294" t="s">
        <v>25</v>
      </c>
      <c r="F7294" t="s">
        <v>35</v>
      </c>
      <c r="G7294" t="s">
        <v>1321</v>
      </c>
      <c r="H7294">
        <v>274.89</v>
      </c>
      <c r="I7294">
        <v>11</v>
      </c>
      <c r="J7294">
        <v>46.73</v>
      </c>
      <c r="K7294" s="6">
        <f>J7294/H7294</f>
        <v>0.16999527083560698</v>
      </c>
      <c r="M7294" t="str">
        <f>LEFT(C7294, SEARCH(" ", C7294) - 1)</f>
        <v>Pamela</v>
      </c>
      <c r="N7294" t="str" cm="1">
        <f t="array" ref="N7294">_xlfn.IFS(H7294&lt;0, "LOSS", H7294&gt;1000, "GREAT", H7294&gt;500, "GOOD", H7294&gt;=100, "OKAY", H7294&lt;100, "OKAY")</f>
        <v>OKAY</v>
      </c>
    </row>
    <row r="7295" spans="1:14">
      <c r="A7295" s="2">
        <v>42842</v>
      </c>
      <c r="B7295" s="2" t="str">
        <f>TEXT(A7295,"mmmm")</f>
        <v>April</v>
      </c>
      <c r="C7295" t="s">
        <v>904</v>
      </c>
      <c r="D7295" t="s">
        <v>22</v>
      </c>
      <c r="E7295" t="s">
        <v>23</v>
      </c>
      <c r="F7295" t="s">
        <v>45</v>
      </c>
      <c r="G7295" t="s">
        <v>2288</v>
      </c>
      <c r="H7295">
        <v>23.04</v>
      </c>
      <c r="I7295">
        <v>8</v>
      </c>
      <c r="J7295">
        <v>11.29</v>
      </c>
      <c r="K7295" s="6">
        <f>J7295/H7295</f>
        <v>0.4900173611111111</v>
      </c>
      <c r="M7295" t="str">
        <f>LEFT(C7295, SEARCH(" ", C7295) - 1)</f>
        <v>Pamela</v>
      </c>
      <c r="N7295" t="str" cm="1">
        <f t="array" ref="N7295">_xlfn.IFS(H7295&lt;0, "LOSS", H7295&gt;1000, "GREAT", H7295&gt;500, "GOOD", H7295&gt;=100, "OKAY", H7295&lt;100, "OKAY")</f>
        <v>OKAY</v>
      </c>
    </row>
    <row r="7296" spans="1:14">
      <c r="A7296" s="2">
        <v>42842</v>
      </c>
      <c r="B7296" s="2" t="str">
        <f>TEXT(A7296,"mmmm")</f>
        <v>April</v>
      </c>
      <c r="C7296" t="s">
        <v>904</v>
      </c>
      <c r="D7296" t="s">
        <v>22</v>
      </c>
      <c r="E7296" t="s">
        <v>21</v>
      </c>
      <c r="F7296" t="s">
        <v>40</v>
      </c>
      <c r="G7296" t="s">
        <v>1560</v>
      </c>
      <c r="H7296">
        <v>218.35</v>
      </c>
      <c r="I7296">
        <v>3</v>
      </c>
      <c r="J7296">
        <v>-19.11</v>
      </c>
      <c r="K7296" s="6">
        <f>J7296/H7296</f>
        <v>-8.7520036638424545E-2</v>
      </c>
      <c r="M7296" t="str">
        <f>LEFT(C7296, SEARCH(" ", C7296) - 1)</f>
        <v>Pamela</v>
      </c>
      <c r="N7296" t="str" cm="1">
        <f t="array" ref="N7296">_xlfn.IFS(H7296&lt;0, "LOSS", H7296&gt;1000, "GREAT", H7296&gt;500, "GOOD", H7296&gt;=100, "OKAY", H7296&lt;100, "OKAY")</f>
        <v>OKAY</v>
      </c>
    </row>
    <row r="7297" spans="1:14">
      <c r="A7297" s="2">
        <v>42842</v>
      </c>
      <c r="B7297" s="2" t="str">
        <f>TEXT(A7297,"mmmm")</f>
        <v>April</v>
      </c>
      <c r="C7297" t="s">
        <v>2322</v>
      </c>
      <c r="D7297" t="s">
        <v>29</v>
      </c>
      <c r="E7297" t="s">
        <v>23</v>
      </c>
      <c r="F7297" t="s">
        <v>49</v>
      </c>
      <c r="G7297" t="s">
        <v>2421</v>
      </c>
      <c r="H7297">
        <v>195.14</v>
      </c>
      <c r="I7297">
        <v>4</v>
      </c>
      <c r="J7297">
        <v>-43.91</v>
      </c>
      <c r="K7297" s="6">
        <f>J7297/H7297</f>
        <v>-0.22501793584093471</v>
      </c>
      <c r="M7297" t="str">
        <f>LEFT(C7297, SEARCH(" ", C7297) - 1)</f>
        <v>Brendan</v>
      </c>
      <c r="N7297" t="str" cm="1">
        <f t="array" ref="N7297">_xlfn.IFS(H7297&lt;0, "LOSS", H7297&gt;1000, "GREAT", H7297&gt;500, "GOOD", H7297&gt;=100, "OKAY", H7297&lt;100, "OKAY")</f>
        <v>OKAY</v>
      </c>
    </row>
    <row r="7298" spans="1:14">
      <c r="A7298" s="2">
        <v>42845</v>
      </c>
      <c r="B7298" s="2" t="str">
        <f>TEXT(A7298,"mmmm")</f>
        <v>April</v>
      </c>
      <c r="C7298" t="s">
        <v>2337</v>
      </c>
      <c r="D7298" t="s">
        <v>29</v>
      </c>
      <c r="E7298" t="s">
        <v>21</v>
      </c>
      <c r="F7298" t="s">
        <v>44</v>
      </c>
      <c r="G7298" t="s">
        <v>438</v>
      </c>
      <c r="H7298">
        <v>44.4</v>
      </c>
      <c r="I7298">
        <v>2</v>
      </c>
      <c r="J7298">
        <v>-52.17</v>
      </c>
      <c r="K7298" s="6">
        <f>J7298/H7298</f>
        <v>-1.175</v>
      </c>
      <c r="M7298" t="str">
        <f>LEFT(C7298, SEARCH(" ", C7298) - 1)</f>
        <v>Sanjit</v>
      </c>
      <c r="N7298" t="str" cm="1">
        <f t="array" ref="N7298">_xlfn.IFS(H7298&lt;0, "LOSS", H7298&gt;1000, "GREAT", H7298&gt;500, "GOOD", H7298&gt;=100, "OKAY", H7298&lt;100, "OKAY")</f>
        <v>OKAY</v>
      </c>
    </row>
    <row r="7299" spans="1:14">
      <c r="A7299" s="2">
        <v>42845</v>
      </c>
      <c r="B7299" s="2" t="str">
        <f>TEXT(A7299,"mmmm")</f>
        <v>April</v>
      </c>
      <c r="C7299" t="s">
        <v>2595</v>
      </c>
      <c r="D7299" t="s">
        <v>27</v>
      </c>
      <c r="E7299" t="s">
        <v>21</v>
      </c>
      <c r="F7299" t="s">
        <v>44</v>
      </c>
      <c r="G7299" t="s">
        <v>1442</v>
      </c>
      <c r="H7299">
        <v>51.97</v>
      </c>
      <c r="I7299">
        <v>2</v>
      </c>
      <c r="J7299">
        <v>10.39</v>
      </c>
      <c r="K7299" s="6">
        <f>J7299/H7299</f>
        <v>0.19992303251876084</v>
      </c>
      <c r="M7299" t="str">
        <f>LEFT(C7299, SEARCH(" ", C7299) - 1)</f>
        <v>Cynthia</v>
      </c>
      <c r="N7299" t="str" cm="1">
        <f t="array" ref="N7299">_xlfn.IFS(H7299&lt;0, "LOSS", H7299&gt;1000, "GREAT", H7299&gt;500, "GOOD", H7299&gt;=100, "OKAY", H7299&lt;100, "OKAY")</f>
        <v>OKAY</v>
      </c>
    </row>
    <row r="7300" spans="1:14">
      <c r="A7300" s="2">
        <v>42845</v>
      </c>
      <c r="B7300" s="2" t="str">
        <f>TEXT(A7300,"mmmm")</f>
        <v>April</v>
      </c>
      <c r="C7300" t="s">
        <v>2595</v>
      </c>
      <c r="D7300" t="s">
        <v>27</v>
      </c>
      <c r="E7300" t="s">
        <v>23</v>
      </c>
      <c r="F7300" t="s">
        <v>49</v>
      </c>
      <c r="G7300" t="s">
        <v>1536</v>
      </c>
      <c r="H7300">
        <v>51.34</v>
      </c>
      <c r="I7300">
        <v>3</v>
      </c>
      <c r="J7300">
        <v>5.78</v>
      </c>
      <c r="K7300" s="6">
        <f>J7300/H7300</f>
        <v>0.11258278145695363</v>
      </c>
      <c r="M7300" t="str">
        <f>LEFT(C7300, SEARCH(" ", C7300) - 1)</f>
        <v>Cynthia</v>
      </c>
      <c r="N7300" t="str" cm="1">
        <f t="array" ref="N7300">_xlfn.IFS(H7300&lt;0, "LOSS", H7300&gt;1000, "GREAT", H7300&gt;500, "GOOD", H7300&gt;=100, "OKAY", H7300&lt;100, "OKAY")</f>
        <v>OKAY</v>
      </c>
    </row>
    <row r="7301" spans="1:14">
      <c r="A7301" s="2">
        <v>42845</v>
      </c>
      <c r="B7301" s="2" t="str">
        <f>TEXT(A7301,"mmmm")</f>
        <v>April</v>
      </c>
      <c r="C7301" t="s">
        <v>2595</v>
      </c>
      <c r="D7301" t="s">
        <v>27</v>
      </c>
      <c r="E7301" t="s">
        <v>23</v>
      </c>
      <c r="F7301" t="s">
        <v>49</v>
      </c>
      <c r="G7301" t="s">
        <v>2037</v>
      </c>
      <c r="H7301">
        <v>332.7</v>
      </c>
      <c r="I7301">
        <v>1</v>
      </c>
      <c r="J7301">
        <v>33.270000000000003</v>
      </c>
      <c r="K7301" s="6">
        <f>J7301/H7301</f>
        <v>0.10000000000000002</v>
      </c>
      <c r="M7301" t="str">
        <f>LEFT(C7301, SEARCH(" ", C7301) - 1)</f>
        <v>Cynthia</v>
      </c>
      <c r="N7301" t="str" cm="1">
        <f t="array" ref="N7301">_xlfn.IFS(H7301&lt;0, "LOSS", H7301&gt;1000, "GREAT", H7301&gt;500, "GOOD", H7301&gt;=100, "OKAY", H7301&lt;100, "OKAY")</f>
        <v>OKAY</v>
      </c>
    </row>
    <row r="7302" spans="1:14">
      <c r="A7302" s="2">
        <v>42845</v>
      </c>
      <c r="B7302" s="2" t="str">
        <f>TEXT(A7302,"mmmm")</f>
        <v>April</v>
      </c>
      <c r="C7302" t="s">
        <v>2595</v>
      </c>
      <c r="D7302" t="s">
        <v>27</v>
      </c>
      <c r="E7302" t="s">
        <v>21</v>
      </c>
      <c r="F7302" t="s">
        <v>44</v>
      </c>
      <c r="G7302" t="s">
        <v>1398</v>
      </c>
      <c r="H7302">
        <v>42.41</v>
      </c>
      <c r="I7302">
        <v>3</v>
      </c>
      <c r="J7302">
        <v>9.5399999999999991</v>
      </c>
      <c r="K7302" s="6">
        <f>J7302/H7302</f>
        <v>0.224946946474888</v>
      </c>
      <c r="M7302" t="str">
        <f>LEFT(C7302, SEARCH(" ", C7302) - 1)</f>
        <v>Cynthia</v>
      </c>
      <c r="N7302" t="str" cm="1">
        <f t="array" ref="N7302">_xlfn.IFS(H7302&lt;0, "LOSS", H7302&gt;1000, "GREAT", H7302&gt;500, "GOOD", H7302&gt;=100, "OKAY", H7302&lt;100, "OKAY")</f>
        <v>OKAY</v>
      </c>
    </row>
    <row r="7303" spans="1:14">
      <c r="A7303" s="2">
        <v>42845</v>
      </c>
      <c r="B7303" s="2" t="str">
        <f>TEXT(A7303,"mmmm")</f>
        <v>April</v>
      </c>
      <c r="C7303" t="s">
        <v>1995</v>
      </c>
      <c r="D7303" t="s">
        <v>29</v>
      </c>
      <c r="E7303" t="s">
        <v>21</v>
      </c>
      <c r="F7303" t="s">
        <v>40</v>
      </c>
      <c r="G7303" t="s">
        <v>629</v>
      </c>
      <c r="H7303">
        <v>317.06</v>
      </c>
      <c r="I7303">
        <v>3</v>
      </c>
      <c r="J7303">
        <v>-18.12</v>
      </c>
      <c r="K7303" s="6">
        <f>J7303/H7303</f>
        <v>-5.7150066233520473E-2</v>
      </c>
      <c r="M7303" t="str">
        <f>LEFT(C7303, SEARCH(" ", C7303) - 1)</f>
        <v>Sarah</v>
      </c>
      <c r="N7303" t="str" cm="1">
        <f t="array" ref="N7303">_xlfn.IFS(H7303&lt;0, "LOSS", H7303&gt;1000, "GREAT", H7303&gt;500, "GOOD", H7303&gt;=100, "OKAY", H7303&lt;100, "OKAY")</f>
        <v>OKAY</v>
      </c>
    </row>
    <row r="7304" spans="1:14">
      <c r="A7304" s="2">
        <v>42845</v>
      </c>
      <c r="B7304" s="2" t="str">
        <f>TEXT(A7304,"mmmm")</f>
        <v>April</v>
      </c>
      <c r="C7304" t="s">
        <v>1995</v>
      </c>
      <c r="D7304" t="s">
        <v>29</v>
      </c>
      <c r="E7304" t="s">
        <v>23</v>
      </c>
      <c r="F7304" t="s">
        <v>37</v>
      </c>
      <c r="G7304" t="s">
        <v>1609</v>
      </c>
      <c r="H7304">
        <v>15.76</v>
      </c>
      <c r="I7304">
        <v>2</v>
      </c>
      <c r="J7304">
        <v>3.55</v>
      </c>
      <c r="K7304" s="6">
        <f>J7304/H7304</f>
        <v>0.22525380710659898</v>
      </c>
      <c r="M7304" t="str">
        <f>LEFT(C7304, SEARCH(" ", C7304) - 1)</f>
        <v>Sarah</v>
      </c>
      <c r="N7304" t="str" cm="1">
        <f t="array" ref="N7304">_xlfn.IFS(H7304&lt;0, "LOSS", H7304&gt;1000, "GREAT", H7304&gt;500, "GOOD", H7304&gt;=100, "OKAY", H7304&lt;100, "OKAY")</f>
        <v>OKAY</v>
      </c>
    </row>
    <row r="7305" spans="1:14">
      <c r="A7305" s="2">
        <v>42845</v>
      </c>
      <c r="B7305" s="2" t="str">
        <f>TEXT(A7305,"mmmm")</f>
        <v>April</v>
      </c>
      <c r="C7305" t="s">
        <v>1995</v>
      </c>
      <c r="D7305" t="s">
        <v>29</v>
      </c>
      <c r="E7305" t="s">
        <v>21</v>
      </c>
      <c r="F7305" t="s">
        <v>44</v>
      </c>
      <c r="G7305" t="s">
        <v>1269</v>
      </c>
      <c r="H7305">
        <v>14.56</v>
      </c>
      <c r="I7305">
        <v>5</v>
      </c>
      <c r="J7305">
        <v>-6.19</v>
      </c>
      <c r="K7305" s="6">
        <f>J7305/H7305</f>
        <v>-0.42513736263736263</v>
      </c>
      <c r="M7305" t="str">
        <f>LEFT(C7305, SEARCH(" ", C7305) - 1)</f>
        <v>Sarah</v>
      </c>
      <c r="N7305" t="str" cm="1">
        <f t="array" ref="N7305">_xlfn.IFS(H7305&lt;0, "LOSS", H7305&gt;1000, "GREAT", H7305&gt;500, "GOOD", H7305&gt;=100, "OKAY", H7305&lt;100, "OKAY")</f>
        <v>OKAY</v>
      </c>
    </row>
    <row r="7306" spans="1:14">
      <c r="A7306" s="2">
        <v>42845</v>
      </c>
      <c r="B7306" s="2" t="str">
        <f>TEXT(A7306,"mmmm")</f>
        <v>April</v>
      </c>
      <c r="C7306" t="s">
        <v>488</v>
      </c>
      <c r="D7306" t="s">
        <v>32</v>
      </c>
      <c r="E7306" t="s">
        <v>23</v>
      </c>
      <c r="F7306" t="s">
        <v>38</v>
      </c>
      <c r="G7306" t="s">
        <v>1204</v>
      </c>
      <c r="H7306">
        <v>146.86000000000001</v>
      </c>
      <c r="I7306">
        <v>7</v>
      </c>
      <c r="J7306">
        <v>70.489999999999995</v>
      </c>
      <c r="K7306" s="6">
        <f>J7306/H7306</f>
        <v>0.47998093422306953</v>
      </c>
      <c r="M7306" t="str">
        <f>LEFT(C7306, SEARCH(" ", C7306) - 1)</f>
        <v>Christina</v>
      </c>
      <c r="N7306" t="str" cm="1">
        <f t="array" ref="N7306">_xlfn.IFS(H7306&lt;0, "LOSS", H7306&gt;1000, "GREAT", H7306&gt;500, "GOOD", H7306&gt;=100, "OKAY", H7306&lt;100, "OKAY")</f>
        <v>OKAY</v>
      </c>
    </row>
    <row r="7307" spans="1:14">
      <c r="A7307" s="2">
        <v>42845</v>
      </c>
      <c r="B7307" s="2" t="str">
        <f>TEXT(A7307,"mmmm")</f>
        <v>April</v>
      </c>
      <c r="C7307" t="s">
        <v>488</v>
      </c>
      <c r="D7307" t="s">
        <v>32</v>
      </c>
      <c r="E7307" t="s">
        <v>23</v>
      </c>
      <c r="F7307" t="s">
        <v>38</v>
      </c>
      <c r="G7307" t="s">
        <v>1644</v>
      </c>
      <c r="H7307">
        <v>36.56</v>
      </c>
      <c r="I7307">
        <v>4</v>
      </c>
      <c r="J7307">
        <v>18.28</v>
      </c>
      <c r="K7307" s="6">
        <f>J7307/H7307</f>
        <v>0.5</v>
      </c>
      <c r="M7307" t="str">
        <f>LEFT(C7307, SEARCH(" ", C7307) - 1)</f>
        <v>Christina</v>
      </c>
      <c r="N7307" t="str" cm="1">
        <f t="array" ref="N7307">_xlfn.IFS(H7307&lt;0, "LOSS", H7307&gt;1000, "GREAT", H7307&gt;500, "GOOD", H7307&gt;=100, "OKAY", H7307&lt;100, "OKAY")</f>
        <v>OKAY</v>
      </c>
    </row>
    <row r="7308" spans="1:14">
      <c r="A7308" s="2">
        <v>42845</v>
      </c>
      <c r="B7308" s="2" t="str">
        <f>TEXT(A7308,"mmmm")</f>
        <v>April</v>
      </c>
      <c r="C7308" t="s">
        <v>2252</v>
      </c>
      <c r="D7308" t="s">
        <v>30</v>
      </c>
      <c r="E7308" t="s">
        <v>23</v>
      </c>
      <c r="F7308" t="s">
        <v>49</v>
      </c>
      <c r="G7308" t="s">
        <v>127</v>
      </c>
      <c r="H7308">
        <v>848.54</v>
      </c>
      <c r="I7308">
        <v>4</v>
      </c>
      <c r="J7308">
        <v>-21.21</v>
      </c>
      <c r="K7308" s="6">
        <f>J7308/H7308</f>
        <v>-2.4995875268107575E-2</v>
      </c>
      <c r="M7308" t="str">
        <f>LEFT(C7308, SEARCH(" ", C7308) - 1)</f>
        <v>Brad</v>
      </c>
      <c r="N7308" t="str" cm="1">
        <f t="array" ref="N7308">_xlfn.IFS(H7308&lt;0, "LOSS", H7308&gt;1000, "GREAT", H7308&gt;500, "GOOD", H7308&gt;=100, "OKAY", H7308&lt;100, "OKAY")</f>
        <v>GOOD</v>
      </c>
    </row>
    <row r="7309" spans="1:14">
      <c r="A7309" s="2">
        <v>42845</v>
      </c>
      <c r="B7309" s="2" t="str">
        <f>TEXT(A7309,"mmmm")</f>
        <v>April</v>
      </c>
      <c r="C7309" t="s">
        <v>2252</v>
      </c>
      <c r="D7309" t="s">
        <v>30</v>
      </c>
      <c r="E7309" t="s">
        <v>23</v>
      </c>
      <c r="F7309" t="s">
        <v>38</v>
      </c>
      <c r="G7309" t="s">
        <v>969</v>
      </c>
      <c r="H7309">
        <v>8.6999999999999993</v>
      </c>
      <c r="I7309">
        <v>5</v>
      </c>
      <c r="J7309">
        <v>-6.38</v>
      </c>
      <c r="K7309" s="6">
        <f>J7309/H7309</f>
        <v>-0.73333333333333339</v>
      </c>
      <c r="M7309" t="str">
        <f>LEFT(C7309, SEARCH(" ", C7309) - 1)</f>
        <v>Brad</v>
      </c>
      <c r="N7309" t="str" cm="1">
        <f t="array" ref="N7309">_xlfn.IFS(H7309&lt;0, "LOSS", H7309&gt;1000, "GREAT", H7309&gt;500, "GOOD", H7309&gt;=100, "OKAY", H7309&lt;100, "OKAY")</f>
        <v>OKAY</v>
      </c>
    </row>
    <row r="7310" spans="1:14">
      <c r="A7310" s="2">
        <v>42845</v>
      </c>
      <c r="B7310" s="2" t="str">
        <f>TEXT(A7310,"mmmm")</f>
        <v>April</v>
      </c>
      <c r="C7310" t="s">
        <v>2252</v>
      </c>
      <c r="D7310" t="s">
        <v>30</v>
      </c>
      <c r="E7310" t="s">
        <v>25</v>
      </c>
      <c r="F7310" t="s">
        <v>48</v>
      </c>
      <c r="G7310" t="s">
        <v>2504</v>
      </c>
      <c r="H7310">
        <v>122.38</v>
      </c>
      <c r="I7310">
        <v>3</v>
      </c>
      <c r="J7310">
        <v>-24.48</v>
      </c>
      <c r="K7310" s="6">
        <f>J7310/H7310</f>
        <v>-0.20003268507926134</v>
      </c>
      <c r="M7310" t="str">
        <f>LEFT(C7310, SEARCH(" ", C7310) - 1)</f>
        <v>Brad</v>
      </c>
      <c r="N7310" t="str" cm="1">
        <f t="array" ref="N7310">_xlfn.IFS(H7310&lt;0, "LOSS", H7310&gt;1000, "GREAT", H7310&gt;500, "GOOD", H7310&gt;=100, "OKAY", H7310&lt;100, "OKAY")</f>
        <v>OKAY</v>
      </c>
    </row>
    <row r="7311" spans="1:14">
      <c r="A7311" s="2">
        <v>42846</v>
      </c>
      <c r="B7311" s="2" t="str">
        <f>TEXT(A7311,"mmmm")</f>
        <v>April</v>
      </c>
      <c r="C7311" t="s">
        <v>1279</v>
      </c>
      <c r="D7311" t="s">
        <v>26</v>
      </c>
      <c r="E7311" t="s">
        <v>23</v>
      </c>
      <c r="F7311" t="s">
        <v>36</v>
      </c>
      <c r="G7311" t="s">
        <v>2230</v>
      </c>
      <c r="H7311">
        <v>97.26</v>
      </c>
      <c r="I7311">
        <v>4</v>
      </c>
      <c r="J7311">
        <v>-243.16</v>
      </c>
      <c r="K7311" s="6">
        <f>J7311/H7311</f>
        <v>-2.500102817191034</v>
      </c>
      <c r="M7311" t="str">
        <f>LEFT(C7311, SEARCH(" ", C7311) - 1)</f>
        <v>Shirley</v>
      </c>
      <c r="N7311" t="str" cm="1">
        <f t="array" ref="N7311">_xlfn.IFS(H7311&lt;0, "LOSS", H7311&gt;1000, "GREAT", H7311&gt;500, "GOOD", H7311&gt;=100, "OKAY", H7311&lt;100, "OKAY")</f>
        <v>OKAY</v>
      </c>
    </row>
    <row r="7312" spans="1:14">
      <c r="A7312" s="2">
        <v>42846</v>
      </c>
      <c r="B7312" s="2" t="str">
        <f>TEXT(A7312,"mmmm")</f>
        <v>April</v>
      </c>
      <c r="C7312" t="s">
        <v>796</v>
      </c>
      <c r="D7312" t="s">
        <v>26</v>
      </c>
      <c r="E7312" t="s">
        <v>23</v>
      </c>
      <c r="F7312" t="s">
        <v>38</v>
      </c>
      <c r="G7312" t="s">
        <v>542</v>
      </c>
      <c r="H7312">
        <v>2.69</v>
      </c>
      <c r="I7312">
        <v>3</v>
      </c>
      <c r="J7312">
        <v>-4.71</v>
      </c>
      <c r="K7312" s="6">
        <f>J7312/H7312</f>
        <v>-1.7509293680297398</v>
      </c>
      <c r="M7312" t="str">
        <f>LEFT(C7312, SEARCH(" ", C7312) - 1)</f>
        <v>Resi</v>
      </c>
      <c r="N7312" t="str" cm="1">
        <f t="array" ref="N7312">_xlfn.IFS(H7312&lt;0, "LOSS", H7312&gt;1000, "GREAT", H7312&gt;500, "GOOD", H7312&gt;=100, "OKAY", H7312&lt;100, "OKAY")</f>
        <v>OKAY</v>
      </c>
    </row>
    <row r="7313" spans="1:14">
      <c r="A7313" s="2">
        <v>42846</v>
      </c>
      <c r="B7313" s="2" t="str">
        <f>TEXT(A7313,"mmmm")</f>
        <v>April</v>
      </c>
      <c r="C7313" t="s">
        <v>796</v>
      </c>
      <c r="D7313" t="s">
        <v>26</v>
      </c>
      <c r="E7313" t="s">
        <v>23</v>
      </c>
      <c r="F7313" t="s">
        <v>38</v>
      </c>
      <c r="G7313" t="s">
        <v>1765</v>
      </c>
      <c r="H7313">
        <v>2.93</v>
      </c>
      <c r="I7313">
        <v>3</v>
      </c>
      <c r="J7313">
        <v>-4.99</v>
      </c>
      <c r="K7313" s="6">
        <f>J7313/H7313</f>
        <v>-1.7030716723549488</v>
      </c>
      <c r="M7313" t="str">
        <f>LEFT(C7313, SEARCH(" ", C7313) - 1)</f>
        <v>Resi</v>
      </c>
      <c r="N7313" t="str" cm="1">
        <f t="array" ref="N7313">_xlfn.IFS(H7313&lt;0, "LOSS", H7313&gt;1000, "GREAT", H7313&gt;500, "GOOD", H7313&gt;=100, "OKAY", H7313&lt;100, "OKAY")</f>
        <v>OKAY</v>
      </c>
    </row>
    <row r="7314" spans="1:14">
      <c r="A7314" s="2">
        <v>42846</v>
      </c>
      <c r="B7314" s="2" t="str">
        <f>TEXT(A7314,"mmmm")</f>
        <v>April</v>
      </c>
      <c r="C7314" t="s">
        <v>2275</v>
      </c>
      <c r="D7314" t="s">
        <v>28</v>
      </c>
      <c r="E7314" t="s">
        <v>25</v>
      </c>
      <c r="F7314" t="s">
        <v>35</v>
      </c>
      <c r="G7314" t="s">
        <v>2366</v>
      </c>
      <c r="H7314">
        <v>11.54</v>
      </c>
      <c r="I7314">
        <v>1</v>
      </c>
      <c r="J7314">
        <v>3.46</v>
      </c>
      <c r="K7314" s="6">
        <f>J7314/H7314</f>
        <v>0.29982668977469673</v>
      </c>
      <c r="M7314" t="str">
        <f>LEFT(C7314, SEARCH(" ", C7314) - 1)</f>
        <v>Joni</v>
      </c>
      <c r="N7314" t="str" cm="1">
        <f t="array" ref="N7314">_xlfn.IFS(H7314&lt;0, "LOSS", H7314&gt;1000, "GREAT", H7314&gt;500, "GOOD", H7314&gt;=100, "OKAY", H7314&lt;100, "OKAY")</f>
        <v>OKAY</v>
      </c>
    </row>
    <row r="7315" spans="1:14">
      <c r="A7315" s="2">
        <v>42846</v>
      </c>
      <c r="B7315" s="2" t="str">
        <f>TEXT(A7315,"mmmm")</f>
        <v>April</v>
      </c>
      <c r="C7315" t="s">
        <v>2275</v>
      </c>
      <c r="D7315" t="s">
        <v>28</v>
      </c>
      <c r="E7315" t="s">
        <v>21</v>
      </c>
      <c r="F7315" t="s">
        <v>44</v>
      </c>
      <c r="G7315" t="s">
        <v>2075</v>
      </c>
      <c r="H7315">
        <v>162.6</v>
      </c>
      <c r="I7315">
        <v>3</v>
      </c>
      <c r="J7315">
        <v>34.15</v>
      </c>
      <c r="K7315" s="6">
        <f>J7315/H7315</f>
        <v>0.21002460024600245</v>
      </c>
      <c r="M7315" t="str">
        <f>LEFT(C7315, SEARCH(" ", C7315) - 1)</f>
        <v>Joni</v>
      </c>
      <c r="N7315" t="str" cm="1">
        <f t="array" ref="N7315">_xlfn.IFS(H7315&lt;0, "LOSS", H7315&gt;1000, "GREAT", H7315&gt;500, "GOOD", H7315&gt;=100, "OKAY", H7315&lt;100, "OKAY")</f>
        <v>OKAY</v>
      </c>
    </row>
    <row r="7316" spans="1:14">
      <c r="A7316" s="2">
        <v>42846</v>
      </c>
      <c r="B7316" s="2" t="str">
        <f>TEXT(A7316,"mmmm")</f>
        <v>April</v>
      </c>
      <c r="C7316" t="s">
        <v>2549</v>
      </c>
      <c r="D7316" t="s">
        <v>177</v>
      </c>
      <c r="E7316" t="s">
        <v>21</v>
      </c>
      <c r="F7316" t="s">
        <v>40</v>
      </c>
      <c r="G7316" t="s">
        <v>1955</v>
      </c>
      <c r="H7316">
        <v>908.82</v>
      </c>
      <c r="I7316">
        <v>9</v>
      </c>
      <c r="J7316">
        <v>227.21</v>
      </c>
      <c r="K7316" s="6">
        <f>J7316/H7316</f>
        <v>0.25000550163948854</v>
      </c>
      <c r="M7316" t="str">
        <f>LEFT(C7316, SEARCH(" ", C7316) - 1)</f>
        <v>Janet</v>
      </c>
      <c r="N7316" t="str" cm="1">
        <f t="array" ref="N7316">_xlfn.IFS(H7316&lt;0, "LOSS", H7316&gt;1000, "GREAT", H7316&gt;500, "GOOD", H7316&gt;=100, "OKAY", H7316&lt;100, "OKAY")</f>
        <v>GOOD</v>
      </c>
    </row>
    <row r="7317" spans="1:14">
      <c r="A7317" s="2">
        <v>42846</v>
      </c>
      <c r="B7317" s="2" t="str">
        <f>TEXT(A7317,"mmmm")</f>
        <v>April</v>
      </c>
      <c r="C7317" t="s">
        <v>1815</v>
      </c>
      <c r="D7317" t="s">
        <v>26</v>
      </c>
      <c r="E7317" t="s">
        <v>25</v>
      </c>
      <c r="F7317" t="s">
        <v>35</v>
      </c>
      <c r="G7317" t="s">
        <v>2313</v>
      </c>
      <c r="H7317">
        <v>47.98</v>
      </c>
      <c r="I7317">
        <v>3</v>
      </c>
      <c r="J7317">
        <v>8.4</v>
      </c>
      <c r="K7317" s="6">
        <f>J7317/H7317</f>
        <v>0.17507294706127555</v>
      </c>
      <c r="M7317" t="str">
        <f>LEFT(C7317, SEARCH(" ", C7317) - 1)</f>
        <v>Katherine</v>
      </c>
      <c r="N7317" t="str" cm="1">
        <f t="array" ref="N7317">_xlfn.IFS(H7317&lt;0, "LOSS", H7317&gt;1000, "GREAT", H7317&gt;500, "GOOD", H7317&gt;=100, "OKAY", H7317&lt;100, "OKAY")</f>
        <v>OKAY</v>
      </c>
    </row>
    <row r="7318" spans="1:14">
      <c r="A7318" s="2">
        <v>42846</v>
      </c>
      <c r="B7318" s="2" t="str">
        <f>TEXT(A7318,"mmmm")</f>
        <v>April</v>
      </c>
      <c r="C7318" t="s">
        <v>1815</v>
      </c>
      <c r="D7318" t="s">
        <v>26</v>
      </c>
      <c r="E7318" t="s">
        <v>23</v>
      </c>
      <c r="F7318" t="s">
        <v>47</v>
      </c>
      <c r="G7318" t="s">
        <v>2615</v>
      </c>
      <c r="H7318">
        <v>20.74</v>
      </c>
      <c r="I7318">
        <v>4</v>
      </c>
      <c r="J7318">
        <v>7.26</v>
      </c>
      <c r="K7318" s="6">
        <f>J7318/H7318</f>
        <v>0.35004821600771457</v>
      </c>
      <c r="M7318" t="str">
        <f>LEFT(C7318, SEARCH(" ", C7318) - 1)</f>
        <v>Katherine</v>
      </c>
      <c r="N7318" t="str" cm="1">
        <f t="array" ref="N7318">_xlfn.IFS(H7318&lt;0, "LOSS", H7318&gt;1000, "GREAT", H7318&gt;500, "GOOD", H7318&gt;=100, "OKAY", H7318&lt;100, "OKAY")</f>
        <v>OKAY</v>
      </c>
    </row>
    <row r="7319" spans="1:14">
      <c r="A7319" s="2">
        <v>42847</v>
      </c>
      <c r="B7319" s="2" t="str">
        <f>TEXT(A7319,"mmmm")</f>
        <v>April</v>
      </c>
      <c r="C7319" t="s">
        <v>457</v>
      </c>
      <c r="D7319" t="s">
        <v>22</v>
      </c>
      <c r="E7319" t="s">
        <v>21</v>
      </c>
      <c r="F7319" t="s">
        <v>44</v>
      </c>
      <c r="G7319" t="s">
        <v>2207</v>
      </c>
      <c r="H7319">
        <v>18.28</v>
      </c>
      <c r="I7319">
        <v>2</v>
      </c>
      <c r="J7319">
        <v>6.22</v>
      </c>
      <c r="K7319" s="6">
        <f>J7319/H7319</f>
        <v>0.34026258205689275</v>
      </c>
      <c r="M7319" t="str">
        <f>LEFT(C7319, SEARCH(" ", C7319) - 1)</f>
        <v>Gary</v>
      </c>
      <c r="N7319" t="str" cm="1">
        <f t="array" ref="N7319">_xlfn.IFS(H7319&lt;0, "LOSS", H7319&gt;1000, "GREAT", H7319&gt;500, "GOOD", H7319&gt;=100, "OKAY", H7319&lt;100, "OKAY")</f>
        <v>OKAY</v>
      </c>
    </row>
    <row r="7320" spans="1:14">
      <c r="A7320" s="2">
        <v>42847</v>
      </c>
      <c r="B7320" s="2" t="str">
        <f>TEXT(A7320,"mmmm")</f>
        <v>April</v>
      </c>
      <c r="C7320" t="s">
        <v>2326</v>
      </c>
      <c r="D7320" t="s">
        <v>27</v>
      </c>
      <c r="E7320" t="s">
        <v>21</v>
      </c>
      <c r="F7320" t="s">
        <v>44</v>
      </c>
      <c r="G7320" t="s">
        <v>2274</v>
      </c>
      <c r="H7320">
        <v>254.35</v>
      </c>
      <c r="I7320">
        <v>3</v>
      </c>
      <c r="J7320">
        <v>0</v>
      </c>
      <c r="K7320" s="6">
        <f>J7320/H7320</f>
        <v>0</v>
      </c>
      <c r="M7320" t="str">
        <f>LEFT(C7320, SEARCH(" ", C7320) - 1)</f>
        <v>Meg</v>
      </c>
      <c r="N7320" t="str" cm="1">
        <f t="array" ref="N7320">_xlfn.IFS(H7320&lt;0, "LOSS", H7320&gt;1000, "GREAT", H7320&gt;500, "GOOD", H7320&gt;=100, "OKAY", H7320&lt;100, "OKAY")</f>
        <v>OKAY</v>
      </c>
    </row>
    <row r="7321" spans="1:14">
      <c r="A7321" s="2">
        <v>42847</v>
      </c>
      <c r="B7321" s="2" t="str">
        <f>TEXT(A7321,"mmmm")</f>
        <v>April</v>
      </c>
      <c r="C7321" t="s">
        <v>2216</v>
      </c>
      <c r="D7321" t="s">
        <v>80</v>
      </c>
      <c r="E7321" t="s">
        <v>23</v>
      </c>
      <c r="F7321" t="s">
        <v>49</v>
      </c>
      <c r="G7321" t="s">
        <v>1651</v>
      </c>
      <c r="H7321">
        <v>675.06</v>
      </c>
      <c r="I7321">
        <v>3</v>
      </c>
      <c r="J7321">
        <v>87.76</v>
      </c>
      <c r="K7321" s="6">
        <f>J7321/H7321</f>
        <v>0.1300032589695731</v>
      </c>
      <c r="M7321" t="str">
        <f>LEFT(C7321, SEARCH(" ", C7321) - 1)</f>
        <v>Bruce</v>
      </c>
      <c r="N7321" t="str" cm="1">
        <f t="array" ref="N7321">_xlfn.IFS(H7321&lt;0, "LOSS", H7321&gt;1000, "GREAT", H7321&gt;500, "GOOD", H7321&gt;=100, "OKAY", H7321&lt;100, "OKAY")</f>
        <v>GOOD</v>
      </c>
    </row>
    <row r="7322" spans="1:14">
      <c r="A7322" s="2">
        <v>42848</v>
      </c>
      <c r="B7322" s="2" t="str">
        <f>TEXT(A7322,"mmmm")</f>
        <v>April</v>
      </c>
      <c r="C7322" t="s">
        <v>2715</v>
      </c>
      <c r="D7322" t="s">
        <v>24</v>
      </c>
      <c r="E7322" t="s">
        <v>23</v>
      </c>
      <c r="F7322" t="s">
        <v>36</v>
      </c>
      <c r="G7322" t="s">
        <v>2367</v>
      </c>
      <c r="H7322">
        <v>121.94</v>
      </c>
      <c r="I7322">
        <v>2</v>
      </c>
      <c r="J7322">
        <v>35.36</v>
      </c>
      <c r="K7322" s="6">
        <f>J7322/H7322</f>
        <v>0.28997867803837951</v>
      </c>
      <c r="M7322" t="str">
        <f>LEFT(C7322, SEARCH(" ", C7322) - 1)</f>
        <v>Sally</v>
      </c>
      <c r="N7322" t="str" cm="1">
        <f t="array" ref="N7322">_xlfn.IFS(H7322&lt;0, "LOSS", H7322&gt;1000, "GREAT", H7322&gt;500, "GOOD", H7322&gt;=100, "OKAY", H7322&lt;100, "OKAY")</f>
        <v>OKAY</v>
      </c>
    </row>
    <row r="7323" spans="1:14">
      <c r="A7323" s="2">
        <v>42848</v>
      </c>
      <c r="B7323" s="2" t="str">
        <f>TEXT(A7323,"mmmm")</f>
        <v>April</v>
      </c>
      <c r="C7323" t="s">
        <v>2715</v>
      </c>
      <c r="D7323" t="s">
        <v>24</v>
      </c>
      <c r="E7323" t="s">
        <v>23</v>
      </c>
      <c r="F7323" t="s">
        <v>50</v>
      </c>
      <c r="G7323" t="s">
        <v>2134</v>
      </c>
      <c r="H7323">
        <v>122.71</v>
      </c>
      <c r="I7323">
        <v>7</v>
      </c>
      <c r="J7323">
        <v>36.81</v>
      </c>
      <c r="K7323" s="6">
        <f>J7323/H7323</f>
        <v>0.29997555211474208</v>
      </c>
      <c r="M7323" t="str">
        <f>LEFT(C7323, SEARCH(" ", C7323) - 1)</f>
        <v>Sally</v>
      </c>
      <c r="N7323" t="str" cm="1">
        <f t="array" ref="N7323">_xlfn.IFS(H7323&lt;0, "LOSS", H7323&gt;1000, "GREAT", H7323&gt;500, "GOOD", H7323&gt;=100, "OKAY", H7323&lt;100, "OKAY")</f>
        <v>OKAY</v>
      </c>
    </row>
    <row r="7324" spans="1:14">
      <c r="A7324" s="2">
        <v>42848</v>
      </c>
      <c r="B7324" s="2" t="str">
        <f>TEXT(A7324,"mmmm")</f>
        <v>April</v>
      </c>
      <c r="C7324" t="s">
        <v>1878</v>
      </c>
      <c r="D7324" t="s">
        <v>145</v>
      </c>
      <c r="E7324" t="s">
        <v>25</v>
      </c>
      <c r="F7324" t="s">
        <v>35</v>
      </c>
      <c r="G7324" t="s">
        <v>2113</v>
      </c>
      <c r="H7324">
        <v>155.34</v>
      </c>
      <c r="I7324">
        <v>6</v>
      </c>
      <c r="J7324">
        <v>55.92</v>
      </c>
      <c r="K7324" s="6">
        <f>J7324/H7324</f>
        <v>0.35998455001931245</v>
      </c>
      <c r="M7324" t="str">
        <f>LEFT(C7324, SEARCH(" ", C7324) - 1)</f>
        <v>Sean</v>
      </c>
      <c r="N7324" t="str" cm="1">
        <f t="array" ref="N7324">_xlfn.IFS(H7324&lt;0, "LOSS", H7324&gt;1000, "GREAT", H7324&gt;500, "GOOD", H7324&gt;=100, "OKAY", H7324&lt;100, "OKAY")</f>
        <v>OKAY</v>
      </c>
    </row>
    <row r="7325" spans="1:14">
      <c r="A7325" s="2">
        <v>42848</v>
      </c>
      <c r="B7325" s="2" t="str">
        <f>TEXT(A7325,"mmmm")</f>
        <v>April</v>
      </c>
      <c r="C7325" t="s">
        <v>768</v>
      </c>
      <c r="D7325" t="s">
        <v>24</v>
      </c>
      <c r="E7325" t="s">
        <v>23</v>
      </c>
      <c r="F7325" t="s">
        <v>50</v>
      </c>
      <c r="G7325" t="s">
        <v>2293</v>
      </c>
      <c r="H7325">
        <v>54.9</v>
      </c>
      <c r="I7325">
        <v>5</v>
      </c>
      <c r="J7325">
        <v>15.37</v>
      </c>
      <c r="K7325" s="6">
        <f>J7325/H7325</f>
        <v>0.27996357012750456</v>
      </c>
      <c r="M7325" t="str">
        <f>LEFT(C7325, SEARCH(" ", C7325) - 1)</f>
        <v>Tamara</v>
      </c>
      <c r="N7325" t="str" cm="1">
        <f t="array" ref="N7325">_xlfn.IFS(H7325&lt;0, "LOSS", H7325&gt;1000, "GREAT", H7325&gt;500, "GOOD", H7325&gt;=100, "OKAY", H7325&lt;100, "OKAY")</f>
        <v>OKAY</v>
      </c>
    </row>
    <row r="7326" spans="1:14">
      <c r="A7326" s="2">
        <v>42848</v>
      </c>
      <c r="B7326" s="2" t="str">
        <f>TEXT(A7326,"mmmm")</f>
        <v>April</v>
      </c>
      <c r="C7326" t="s">
        <v>1601</v>
      </c>
      <c r="D7326" t="s">
        <v>30</v>
      </c>
      <c r="E7326" t="s">
        <v>23</v>
      </c>
      <c r="F7326" t="s">
        <v>38</v>
      </c>
      <c r="G7326" t="s">
        <v>2049</v>
      </c>
      <c r="H7326">
        <v>11.76</v>
      </c>
      <c r="I7326">
        <v>5</v>
      </c>
      <c r="J7326">
        <v>-7.84</v>
      </c>
      <c r="K7326" s="6">
        <f>J7326/H7326</f>
        <v>-0.66666666666666663</v>
      </c>
      <c r="M7326" t="str">
        <f>LEFT(C7326, SEARCH(" ", C7326) - 1)</f>
        <v>Greg</v>
      </c>
      <c r="N7326" t="str" cm="1">
        <f t="array" ref="N7326">_xlfn.IFS(H7326&lt;0, "LOSS", H7326&gt;1000, "GREAT", H7326&gt;500, "GOOD", H7326&gt;=100, "OKAY", H7326&lt;100, "OKAY")</f>
        <v>OKAY</v>
      </c>
    </row>
    <row r="7327" spans="1:14">
      <c r="A7327" s="2">
        <v>42848</v>
      </c>
      <c r="B7327" s="2" t="str">
        <f>TEXT(A7327,"mmmm")</f>
        <v>April</v>
      </c>
      <c r="C7327" t="s">
        <v>1601</v>
      </c>
      <c r="D7327" t="s">
        <v>30</v>
      </c>
      <c r="E7327" t="s">
        <v>23</v>
      </c>
      <c r="F7327" t="s">
        <v>47</v>
      </c>
      <c r="G7327" t="s">
        <v>192</v>
      </c>
      <c r="H7327">
        <v>5.34</v>
      </c>
      <c r="I7327">
        <v>1</v>
      </c>
      <c r="J7327">
        <v>1.87</v>
      </c>
      <c r="K7327" s="6">
        <f>J7327/H7327</f>
        <v>0.35018726591760302</v>
      </c>
      <c r="M7327" t="str">
        <f>LEFT(C7327, SEARCH(" ", C7327) - 1)</f>
        <v>Greg</v>
      </c>
      <c r="N7327" t="str" cm="1">
        <f t="array" ref="N7327">_xlfn.IFS(H7327&lt;0, "LOSS", H7327&gt;1000, "GREAT", H7327&gt;500, "GOOD", H7327&gt;=100, "OKAY", H7327&lt;100, "OKAY")</f>
        <v>OKAY</v>
      </c>
    </row>
    <row r="7328" spans="1:14">
      <c r="A7328" s="2">
        <v>42848</v>
      </c>
      <c r="B7328" s="2" t="str">
        <f>TEXT(A7328,"mmmm")</f>
        <v>April</v>
      </c>
      <c r="C7328" t="s">
        <v>2372</v>
      </c>
      <c r="D7328" t="s">
        <v>22</v>
      </c>
      <c r="E7328" t="s">
        <v>21</v>
      </c>
      <c r="F7328" t="s">
        <v>44</v>
      </c>
      <c r="G7328" t="s">
        <v>2127</v>
      </c>
      <c r="H7328">
        <v>66.36</v>
      </c>
      <c r="I7328">
        <v>7</v>
      </c>
      <c r="J7328">
        <v>26.54</v>
      </c>
      <c r="K7328" s="6">
        <f>J7328/H7328</f>
        <v>0.39993972272453282</v>
      </c>
      <c r="M7328" t="str">
        <f>LEFT(C7328, SEARCH(" ", C7328) - 1)</f>
        <v>Jay</v>
      </c>
      <c r="N7328" t="str" cm="1">
        <f t="array" ref="N7328">_xlfn.IFS(H7328&lt;0, "LOSS", H7328&gt;1000, "GREAT", H7328&gt;500, "GOOD", H7328&gt;=100, "OKAY", H7328&lt;100, "OKAY")</f>
        <v>OKAY</v>
      </c>
    </row>
    <row r="7329" spans="1:14">
      <c r="A7329" s="2">
        <v>42848</v>
      </c>
      <c r="B7329" s="2" t="str">
        <f>TEXT(A7329,"mmmm")</f>
        <v>April</v>
      </c>
      <c r="C7329" t="s">
        <v>2372</v>
      </c>
      <c r="D7329" t="s">
        <v>22</v>
      </c>
      <c r="E7329" t="s">
        <v>23</v>
      </c>
      <c r="F7329" t="s">
        <v>38</v>
      </c>
      <c r="G7329" t="s">
        <v>635</v>
      </c>
      <c r="H7329">
        <v>92.88</v>
      </c>
      <c r="I7329">
        <v>6</v>
      </c>
      <c r="J7329">
        <v>30.19</v>
      </c>
      <c r="K7329" s="6">
        <f>J7329/H7329</f>
        <v>0.32504306632213614</v>
      </c>
      <c r="M7329" t="str">
        <f>LEFT(C7329, SEARCH(" ", C7329) - 1)</f>
        <v>Jay</v>
      </c>
      <c r="N7329" t="str" cm="1">
        <f t="array" ref="N7329">_xlfn.IFS(H7329&lt;0, "LOSS", H7329&gt;1000, "GREAT", H7329&gt;500, "GOOD", H7329&gt;=100, "OKAY", H7329&lt;100, "OKAY")</f>
        <v>OKAY</v>
      </c>
    </row>
    <row r="7330" spans="1:14">
      <c r="A7330" s="2">
        <v>42848</v>
      </c>
      <c r="B7330" s="2" t="str">
        <f>TEXT(A7330,"mmmm")</f>
        <v>April</v>
      </c>
      <c r="C7330" t="s">
        <v>2372</v>
      </c>
      <c r="D7330" t="s">
        <v>22</v>
      </c>
      <c r="E7330" t="s">
        <v>21</v>
      </c>
      <c r="F7330" t="s">
        <v>44</v>
      </c>
      <c r="G7330" t="s">
        <v>2653</v>
      </c>
      <c r="H7330">
        <v>24.14</v>
      </c>
      <c r="I7330">
        <v>2</v>
      </c>
      <c r="J7330">
        <v>7.97</v>
      </c>
      <c r="K7330" s="6">
        <f>J7330/H7330</f>
        <v>0.33015741507870749</v>
      </c>
      <c r="M7330" t="str">
        <f>LEFT(C7330, SEARCH(" ", C7330) - 1)</f>
        <v>Jay</v>
      </c>
      <c r="N7330" t="str" cm="1">
        <f t="array" ref="N7330">_xlfn.IFS(H7330&lt;0, "LOSS", H7330&gt;1000, "GREAT", H7330&gt;500, "GOOD", H7330&gt;=100, "OKAY", H7330&lt;100, "OKAY")</f>
        <v>OKAY</v>
      </c>
    </row>
    <row r="7331" spans="1:14">
      <c r="A7331" s="2">
        <v>42848</v>
      </c>
      <c r="B7331" s="2" t="str">
        <f>TEXT(A7331,"mmmm")</f>
        <v>April</v>
      </c>
      <c r="C7331" t="s">
        <v>2254</v>
      </c>
      <c r="D7331" t="s">
        <v>185</v>
      </c>
      <c r="E7331" t="s">
        <v>21</v>
      </c>
      <c r="F7331" t="s">
        <v>39</v>
      </c>
      <c r="G7331" t="s">
        <v>157</v>
      </c>
      <c r="H7331">
        <v>387.14</v>
      </c>
      <c r="I7331">
        <v>4</v>
      </c>
      <c r="J7331">
        <v>-14.52</v>
      </c>
      <c r="K7331" s="6">
        <f>J7331/H7331</f>
        <v>-3.7505811851009971E-2</v>
      </c>
      <c r="M7331" t="str">
        <f>LEFT(C7331, SEARCH(" ", C7331) - 1)</f>
        <v>Parhena</v>
      </c>
      <c r="N7331" t="str" cm="1">
        <f t="array" ref="N7331">_xlfn.IFS(H7331&lt;0, "LOSS", H7331&gt;1000, "GREAT", H7331&gt;500, "GOOD", H7331&gt;=100, "OKAY", H7331&lt;100, "OKAY")</f>
        <v>OKAY</v>
      </c>
    </row>
    <row r="7332" spans="1:14">
      <c r="A7332" s="2">
        <v>42848</v>
      </c>
      <c r="B7332" s="2" t="str">
        <f>TEXT(A7332,"mmmm")</f>
        <v>April</v>
      </c>
      <c r="C7332" t="s">
        <v>2254</v>
      </c>
      <c r="D7332" t="s">
        <v>185</v>
      </c>
      <c r="E7332" t="s">
        <v>25</v>
      </c>
      <c r="F7332" t="s">
        <v>35</v>
      </c>
      <c r="G7332" t="s">
        <v>1144</v>
      </c>
      <c r="H7332">
        <v>45.41</v>
      </c>
      <c r="I7332">
        <v>2</v>
      </c>
      <c r="J7332">
        <v>11.92</v>
      </c>
      <c r="K7332" s="6">
        <f>J7332/H7332</f>
        <v>0.26249724730235635</v>
      </c>
      <c r="M7332" t="str">
        <f>LEFT(C7332, SEARCH(" ", C7332) - 1)</f>
        <v>Parhena</v>
      </c>
      <c r="N7332" t="str" cm="1">
        <f t="array" ref="N7332">_xlfn.IFS(H7332&lt;0, "LOSS", H7332&gt;1000, "GREAT", H7332&gt;500, "GOOD", H7332&gt;=100, "OKAY", H7332&lt;100, "OKAY")</f>
        <v>OKAY</v>
      </c>
    </row>
    <row r="7333" spans="1:14">
      <c r="A7333" s="2">
        <v>42848</v>
      </c>
      <c r="B7333" s="2" t="str">
        <f>TEXT(A7333,"mmmm")</f>
        <v>April</v>
      </c>
      <c r="C7333" t="s">
        <v>2254</v>
      </c>
      <c r="D7333" t="s">
        <v>185</v>
      </c>
      <c r="E7333" t="s">
        <v>21</v>
      </c>
      <c r="F7333" t="s">
        <v>44</v>
      </c>
      <c r="G7333" t="s">
        <v>1586</v>
      </c>
      <c r="H7333">
        <v>77.95</v>
      </c>
      <c r="I7333">
        <v>3</v>
      </c>
      <c r="J7333">
        <v>-11.69</v>
      </c>
      <c r="K7333" s="6">
        <f>J7333/H7333</f>
        <v>-0.14996792815907631</v>
      </c>
      <c r="M7333" t="str">
        <f>LEFT(C7333, SEARCH(" ", C7333) - 1)</f>
        <v>Parhena</v>
      </c>
      <c r="N7333" t="str" cm="1">
        <f t="array" ref="N7333">_xlfn.IFS(H7333&lt;0, "LOSS", H7333&gt;1000, "GREAT", H7333&gt;500, "GOOD", H7333&gt;=100, "OKAY", H7333&lt;100, "OKAY")</f>
        <v>OKAY</v>
      </c>
    </row>
    <row r="7334" spans="1:14">
      <c r="A7334" s="2">
        <v>42848</v>
      </c>
      <c r="B7334" s="2" t="str">
        <f>TEXT(A7334,"mmmm")</f>
        <v>April</v>
      </c>
      <c r="C7334" t="s">
        <v>2254</v>
      </c>
      <c r="D7334" t="s">
        <v>185</v>
      </c>
      <c r="E7334" t="s">
        <v>23</v>
      </c>
      <c r="F7334" t="s">
        <v>45</v>
      </c>
      <c r="G7334" t="s">
        <v>2586</v>
      </c>
      <c r="H7334">
        <v>3</v>
      </c>
      <c r="I7334">
        <v>1</v>
      </c>
      <c r="J7334">
        <v>1.05</v>
      </c>
      <c r="K7334" s="6">
        <f>J7334/H7334</f>
        <v>0.35000000000000003</v>
      </c>
      <c r="M7334" t="str">
        <f>LEFT(C7334, SEARCH(" ", C7334) - 1)</f>
        <v>Parhena</v>
      </c>
      <c r="N7334" t="str" cm="1">
        <f t="array" ref="N7334">_xlfn.IFS(H7334&lt;0, "LOSS", H7334&gt;1000, "GREAT", H7334&gt;500, "GOOD", H7334&gt;=100, "OKAY", H7334&lt;100, "OKAY")</f>
        <v>OKAY</v>
      </c>
    </row>
    <row r="7335" spans="1:14">
      <c r="A7335" s="2">
        <v>42848</v>
      </c>
      <c r="B7335" s="2" t="str">
        <f>TEXT(A7335,"mmmm")</f>
        <v>April</v>
      </c>
      <c r="C7335" t="s">
        <v>2362</v>
      </c>
      <c r="D7335" t="s">
        <v>94</v>
      </c>
      <c r="E7335" t="s">
        <v>23</v>
      </c>
      <c r="F7335" t="s">
        <v>42</v>
      </c>
      <c r="G7335" t="s">
        <v>115</v>
      </c>
      <c r="H7335">
        <v>18.690000000000001</v>
      </c>
      <c r="I7335">
        <v>2</v>
      </c>
      <c r="J7335">
        <v>7.01</v>
      </c>
      <c r="K7335" s="6">
        <f>J7335/H7335</f>
        <v>0.37506688068485816</v>
      </c>
      <c r="M7335" t="str">
        <f>LEFT(C7335, SEARCH(" ", C7335) - 1)</f>
        <v>Sean</v>
      </c>
      <c r="N7335" t="str" cm="1">
        <f t="array" ref="N7335">_xlfn.IFS(H7335&lt;0, "LOSS", H7335&gt;1000, "GREAT", H7335&gt;500, "GOOD", H7335&gt;=100, "OKAY", H7335&lt;100, "OKAY")</f>
        <v>OKAY</v>
      </c>
    </row>
    <row r="7336" spans="1:14">
      <c r="A7336" s="2">
        <v>42848</v>
      </c>
      <c r="B7336" s="2" t="str">
        <f>TEXT(A7336,"mmmm")</f>
        <v>April</v>
      </c>
      <c r="C7336" t="s">
        <v>2362</v>
      </c>
      <c r="D7336" t="s">
        <v>94</v>
      </c>
      <c r="E7336" t="s">
        <v>21</v>
      </c>
      <c r="F7336" t="s">
        <v>44</v>
      </c>
      <c r="G7336" t="s">
        <v>2129</v>
      </c>
      <c r="H7336">
        <v>11.66</v>
      </c>
      <c r="I7336">
        <v>3</v>
      </c>
      <c r="J7336">
        <v>3.35</v>
      </c>
      <c r="K7336" s="6">
        <f>J7336/H7336</f>
        <v>0.28730703259005147</v>
      </c>
      <c r="M7336" t="str">
        <f>LEFT(C7336, SEARCH(" ", C7336) - 1)</f>
        <v>Sean</v>
      </c>
      <c r="N7336" t="str" cm="1">
        <f t="array" ref="N7336">_xlfn.IFS(H7336&lt;0, "LOSS", H7336&gt;1000, "GREAT", H7336&gt;500, "GOOD", H7336&gt;=100, "OKAY", H7336&lt;100, "OKAY")</f>
        <v>OKAY</v>
      </c>
    </row>
    <row r="7337" spans="1:14">
      <c r="A7337" s="2">
        <v>42849</v>
      </c>
      <c r="B7337" s="2" t="str">
        <f>TEXT(A7337,"mmmm")</f>
        <v>April</v>
      </c>
      <c r="C7337" t="s">
        <v>483</v>
      </c>
      <c r="D7337" t="s">
        <v>27</v>
      </c>
      <c r="E7337" t="s">
        <v>23</v>
      </c>
      <c r="F7337" t="s">
        <v>36</v>
      </c>
      <c r="G7337" t="s">
        <v>1171</v>
      </c>
      <c r="H7337">
        <v>99.28</v>
      </c>
      <c r="I7337">
        <v>2</v>
      </c>
      <c r="J7337">
        <v>12.41</v>
      </c>
      <c r="K7337" s="6">
        <f>J7337/H7337</f>
        <v>0.125</v>
      </c>
      <c r="M7337" t="str">
        <f>LEFT(C7337, SEARCH(" ", C7337) - 1)</f>
        <v>Damala</v>
      </c>
      <c r="N7337" t="str" cm="1">
        <f t="array" ref="N7337">_xlfn.IFS(H7337&lt;0, "LOSS", H7337&gt;1000, "GREAT", H7337&gt;500, "GOOD", H7337&gt;=100, "OKAY", H7337&lt;100, "OKAY")</f>
        <v>OKAY</v>
      </c>
    </row>
    <row r="7338" spans="1:14">
      <c r="A7338" s="2">
        <v>42849</v>
      </c>
      <c r="B7338" s="2" t="str">
        <f>TEXT(A7338,"mmmm")</f>
        <v>April</v>
      </c>
      <c r="C7338" t="s">
        <v>483</v>
      </c>
      <c r="D7338" t="s">
        <v>27</v>
      </c>
      <c r="E7338" t="s">
        <v>23</v>
      </c>
      <c r="F7338" t="s">
        <v>38</v>
      </c>
      <c r="G7338" t="s">
        <v>2365</v>
      </c>
      <c r="H7338">
        <v>1.19</v>
      </c>
      <c r="I7338">
        <v>2</v>
      </c>
      <c r="J7338">
        <v>-0.99</v>
      </c>
      <c r="K7338" s="6">
        <f>J7338/H7338</f>
        <v>-0.83193277310924374</v>
      </c>
      <c r="M7338" t="str">
        <f>LEFT(C7338, SEARCH(" ", C7338) - 1)</f>
        <v>Damala</v>
      </c>
      <c r="N7338" t="str" cm="1">
        <f t="array" ref="N7338">_xlfn.IFS(H7338&lt;0, "LOSS", H7338&gt;1000, "GREAT", H7338&gt;500, "GOOD", H7338&gt;=100, "OKAY", H7338&lt;100, "OKAY")</f>
        <v>OKAY</v>
      </c>
    </row>
    <row r="7339" spans="1:14">
      <c r="A7339" s="2">
        <v>42849</v>
      </c>
      <c r="B7339" s="2" t="str">
        <f>TEXT(A7339,"mmmm")</f>
        <v>April</v>
      </c>
      <c r="C7339" t="s">
        <v>483</v>
      </c>
      <c r="D7339" t="s">
        <v>27</v>
      </c>
      <c r="E7339" t="s">
        <v>23</v>
      </c>
      <c r="F7339" t="s">
        <v>38</v>
      </c>
      <c r="G7339" t="s">
        <v>2564</v>
      </c>
      <c r="H7339">
        <v>7.52</v>
      </c>
      <c r="I7339">
        <v>2</v>
      </c>
      <c r="J7339">
        <v>-5.76</v>
      </c>
      <c r="K7339" s="6">
        <f>J7339/H7339</f>
        <v>-0.76595744680851063</v>
      </c>
      <c r="M7339" t="str">
        <f>LEFT(C7339, SEARCH(" ", C7339) - 1)</f>
        <v>Damala</v>
      </c>
      <c r="N7339" t="str" cm="1">
        <f t="array" ref="N7339">_xlfn.IFS(H7339&lt;0, "LOSS", H7339&gt;1000, "GREAT", H7339&gt;500, "GOOD", H7339&gt;=100, "OKAY", H7339&lt;100, "OKAY")</f>
        <v>OKAY</v>
      </c>
    </row>
    <row r="7340" spans="1:14">
      <c r="A7340" s="2">
        <v>42849</v>
      </c>
      <c r="B7340" s="2" t="str">
        <f>TEXT(A7340,"mmmm")</f>
        <v>April</v>
      </c>
      <c r="C7340" t="s">
        <v>414</v>
      </c>
      <c r="D7340" t="s">
        <v>31</v>
      </c>
      <c r="E7340" t="s">
        <v>23</v>
      </c>
      <c r="F7340" t="s">
        <v>49</v>
      </c>
      <c r="G7340" t="s">
        <v>356</v>
      </c>
      <c r="H7340">
        <v>113.57</v>
      </c>
      <c r="I7340">
        <v>2</v>
      </c>
      <c r="J7340">
        <v>-21.29</v>
      </c>
      <c r="K7340" s="6">
        <f>J7340/H7340</f>
        <v>-0.18746147750286168</v>
      </c>
      <c r="M7340" t="str">
        <f>LEFT(C7340, SEARCH(" ", C7340) - 1)</f>
        <v>Christine</v>
      </c>
      <c r="N7340" t="str" cm="1">
        <f t="array" ref="N7340">_xlfn.IFS(H7340&lt;0, "LOSS", H7340&gt;1000, "GREAT", H7340&gt;500, "GOOD", H7340&gt;=100, "OKAY", H7340&lt;100, "OKAY")</f>
        <v>OKAY</v>
      </c>
    </row>
    <row r="7341" spans="1:14">
      <c r="A7341" s="2">
        <v>42849</v>
      </c>
      <c r="B7341" s="2" t="str">
        <f>TEXT(A7341,"mmmm")</f>
        <v>April</v>
      </c>
      <c r="C7341" t="s">
        <v>1942</v>
      </c>
      <c r="D7341" t="s">
        <v>22</v>
      </c>
      <c r="E7341" t="s">
        <v>23</v>
      </c>
      <c r="F7341" t="s">
        <v>43</v>
      </c>
      <c r="G7341" t="s">
        <v>1214</v>
      </c>
      <c r="H7341">
        <v>1.81</v>
      </c>
      <c r="I7341">
        <v>1</v>
      </c>
      <c r="J7341">
        <v>0.65</v>
      </c>
      <c r="K7341" s="6">
        <f>J7341/H7341</f>
        <v>0.35911602209944754</v>
      </c>
      <c r="M7341" t="str">
        <f>LEFT(C7341, SEARCH(" ", C7341) - 1)</f>
        <v>Michael</v>
      </c>
      <c r="N7341" t="str" cm="1">
        <f t="array" ref="N7341">_xlfn.IFS(H7341&lt;0, "LOSS", H7341&gt;1000, "GREAT", H7341&gt;500, "GOOD", H7341&gt;=100, "OKAY", H7341&lt;100, "OKAY")</f>
        <v>OKAY</v>
      </c>
    </row>
    <row r="7342" spans="1:14">
      <c r="A7342" s="2">
        <v>42849</v>
      </c>
      <c r="B7342" s="2" t="str">
        <f>TEXT(A7342,"mmmm")</f>
        <v>April</v>
      </c>
      <c r="C7342" t="s">
        <v>2543</v>
      </c>
      <c r="D7342" t="s">
        <v>73</v>
      </c>
      <c r="E7342" t="s">
        <v>25</v>
      </c>
      <c r="F7342" t="s">
        <v>48</v>
      </c>
      <c r="G7342" t="s">
        <v>142</v>
      </c>
      <c r="H7342">
        <v>552</v>
      </c>
      <c r="I7342">
        <v>10</v>
      </c>
      <c r="J7342">
        <v>34.5</v>
      </c>
      <c r="K7342" s="6">
        <f>J7342/H7342</f>
        <v>6.25E-2</v>
      </c>
      <c r="M7342" t="str">
        <f>LEFT(C7342, SEARCH(" ", C7342) - 1)</f>
        <v>Susan</v>
      </c>
      <c r="N7342" t="str" cm="1">
        <f t="array" ref="N7342">_xlfn.IFS(H7342&lt;0, "LOSS", H7342&gt;1000, "GREAT", H7342&gt;500, "GOOD", H7342&gt;=100, "OKAY", H7342&lt;100, "OKAY")</f>
        <v>GOOD</v>
      </c>
    </row>
    <row r="7343" spans="1:14">
      <c r="A7343" s="2">
        <v>42849</v>
      </c>
      <c r="B7343" s="2" t="str">
        <f>TEXT(A7343,"mmmm")</f>
        <v>April</v>
      </c>
      <c r="C7343" t="s">
        <v>2121</v>
      </c>
      <c r="D7343" t="s">
        <v>285</v>
      </c>
      <c r="E7343" t="s">
        <v>25</v>
      </c>
      <c r="F7343" t="s">
        <v>35</v>
      </c>
      <c r="G7343" t="s">
        <v>2541</v>
      </c>
      <c r="H7343">
        <v>69.98</v>
      </c>
      <c r="I7343">
        <v>2</v>
      </c>
      <c r="J7343">
        <v>4.9000000000000004</v>
      </c>
      <c r="K7343" s="6">
        <f>J7343/H7343</f>
        <v>7.0020005715918834E-2</v>
      </c>
      <c r="M7343" t="str">
        <f>LEFT(C7343, SEARCH(" ", C7343) - 1)</f>
        <v>Linda</v>
      </c>
      <c r="N7343" t="str" cm="1">
        <f t="array" ref="N7343">_xlfn.IFS(H7343&lt;0, "LOSS", H7343&gt;1000, "GREAT", H7343&gt;500, "GOOD", H7343&gt;=100, "OKAY", H7343&lt;100, "OKAY")</f>
        <v>OKAY</v>
      </c>
    </row>
    <row r="7344" spans="1:14">
      <c r="A7344" s="2">
        <v>42849</v>
      </c>
      <c r="B7344" s="2" t="str">
        <f>TEXT(A7344,"mmmm")</f>
        <v>April</v>
      </c>
      <c r="C7344" t="s">
        <v>2460</v>
      </c>
      <c r="D7344" t="s">
        <v>29</v>
      </c>
      <c r="E7344" t="s">
        <v>23</v>
      </c>
      <c r="F7344" t="s">
        <v>38</v>
      </c>
      <c r="G7344" t="s">
        <v>666</v>
      </c>
      <c r="H7344">
        <v>10.43</v>
      </c>
      <c r="I7344">
        <v>5</v>
      </c>
      <c r="J7344">
        <v>-18.25</v>
      </c>
      <c r="K7344" s="6">
        <f>J7344/H7344</f>
        <v>-1.7497603068072867</v>
      </c>
      <c r="M7344" t="str">
        <f>LEFT(C7344, SEARCH(" ", C7344) - 1)</f>
        <v>Art</v>
      </c>
      <c r="N7344" t="str" cm="1">
        <f t="array" ref="N7344">_xlfn.IFS(H7344&lt;0, "LOSS", H7344&gt;1000, "GREAT", H7344&gt;500, "GOOD", H7344&gt;=100, "OKAY", H7344&lt;100, "OKAY")</f>
        <v>OKAY</v>
      </c>
    </row>
    <row r="7345" spans="1:14">
      <c r="A7345" s="2">
        <v>42849</v>
      </c>
      <c r="B7345" s="2" t="str">
        <f>TEXT(A7345,"mmmm")</f>
        <v>April</v>
      </c>
      <c r="C7345" t="s">
        <v>2460</v>
      </c>
      <c r="D7345" t="s">
        <v>29</v>
      </c>
      <c r="E7345" t="s">
        <v>23</v>
      </c>
      <c r="F7345" t="s">
        <v>49</v>
      </c>
      <c r="G7345" t="s">
        <v>922</v>
      </c>
      <c r="H7345">
        <v>72.78</v>
      </c>
      <c r="I7345">
        <v>1</v>
      </c>
      <c r="J7345">
        <v>-18.2</v>
      </c>
      <c r="K7345" s="6">
        <f>J7345/H7345</f>
        <v>-0.25006870019236055</v>
      </c>
      <c r="M7345" t="str">
        <f>LEFT(C7345, SEARCH(" ", C7345) - 1)</f>
        <v>Art</v>
      </c>
      <c r="N7345" t="str" cm="1">
        <f t="array" ref="N7345">_xlfn.IFS(H7345&lt;0, "LOSS", H7345&gt;1000, "GREAT", H7345&gt;500, "GOOD", H7345&gt;=100, "OKAY", H7345&lt;100, "OKAY")</f>
        <v>OKAY</v>
      </c>
    </row>
    <row r="7346" spans="1:14">
      <c r="A7346" s="2">
        <v>42850</v>
      </c>
      <c r="B7346" s="2" t="str">
        <f>TEXT(A7346,"mmmm")</f>
        <v>April</v>
      </c>
      <c r="C7346" t="s">
        <v>74</v>
      </c>
      <c r="D7346" t="s">
        <v>22</v>
      </c>
      <c r="E7346" t="s">
        <v>23</v>
      </c>
      <c r="F7346" t="s">
        <v>38</v>
      </c>
      <c r="G7346" t="s">
        <v>1049</v>
      </c>
      <c r="H7346">
        <v>13.9</v>
      </c>
      <c r="I7346">
        <v>2</v>
      </c>
      <c r="J7346">
        <v>4.5199999999999996</v>
      </c>
      <c r="K7346" s="6">
        <f>J7346/H7346</f>
        <v>0.32517985611510786</v>
      </c>
      <c r="M7346" t="str">
        <f>LEFT(C7346, SEARCH(" ", C7346) - 1)</f>
        <v>Mick</v>
      </c>
      <c r="N7346" t="str" cm="1">
        <f t="array" ref="N7346">_xlfn.IFS(H7346&lt;0, "LOSS", H7346&gt;1000, "GREAT", H7346&gt;500, "GOOD", H7346&gt;=100, "OKAY", H7346&lt;100, "OKAY")</f>
        <v>OKAY</v>
      </c>
    </row>
    <row r="7347" spans="1:14">
      <c r="A7347" s="2">
        <v>42850</v>
      </c>
      <c r="B7347" s="2" t="str">
        <f>TEXT(A7347,"mmmm")</f>
        <v>April</v>
      </c>
      <c r="C7347" t="s">
        <v>2254</v>
      </c>
      <c r="D7347" t="s">
        <v>185</v>
      </c>
      <c r="E7347" t="s">
        <v>23</v>
      </c>
      <c r="F7347" t="s">
        <v>37</v>
      </c>
      <c r="G7347" t="s">
        <v>102</v>
      </c>
      <c r="H7347">
        <v>42.05</v>
      </c>
      <c r="I7347">
        <v>9</v>
      </c>
      <c r="J7347">
        <v>5.26</v>
      </c>
      <c r="K7347" s="6">
        <f>J7347/H7347</f>
        <v>0.12508917954815696</v>
      </c>
      <c r="M7347" t="str">
        <f>LEFT(C7347, SEARCH(" ", C7347) - 1)</f>
        <v>Parhena</v>
      </c>
      <c r="N7347" t="str" cm="1">
        <f t="array" ref="N7347">_xlfn.IFS(H7347&lt;0, "LOSS", H7347&gt;1000, "GREAT", H7347&gt;500, "GOOD", H7347&gt;=100, "OKAY", H7347&lt;100, "OKAY")</f>
        <v>OKAY</v>
      </c>
    </row>
    <row r="7348" spans="1:14">
      <c r="A7348" s="2">
        <v>42850</v>
      </c>
      <c r="B7348" s="2" t="str">
        <f>TEXT(A7348,"mmmm")</f>
        <v>April</v>
      </c>
      <c r="C7348" t="s">
        <v>2254</v>
      </c>
      <c r="D7348" t="s">
        <v>185</v>
      </c>
      <c r="E7348" t="s">
        <v>23</v>
      </c>
      <c r="F7348" t="s">
        <v>37</v>
      </c>
      <c r="G7348" t="s">
        <v>2487</v>
      </c>
      <c r="H7348">
        <v>67.92</v>
      </c>
      <c r="I7348">
        <v>5</v>
      </c>
      <c r="J7348">
        <v>6.79</v>
      </c>
      <c r="K7348" s="6">
        <f>J7348/H7348</f>
        <v>9.9970553592461722E-2</v>
      </c>
      <c r="M7348" t="str">
        <f>LEFT(C7348, SEARCH(" ", C7348) - 1)</f>
        <v>Parhena</v>
      </c>
      <c r="N7348" t="str" cm="1">
        <f t="array" ref="N7348">_xlfn.IFS(H7348&lt;0, "LOSS", H7348&gt;1000, "GREAT", H7348&gt;500, "GOOD", H7348&gt;=100, "OKAY", H7348&lt;100, "OKAY")</f>
        <v>OKAY</v>
      </c>
    </row>
    <row r="7349" spans="1:14">
      <c r="A7349" s="2">
        <v>42850</v>
      </c>
      <c r="B7349" s="2" t="str">
        <f>TEXT(A7349,"mmmm")</f>
        <v>April</v>
      </c>
      <c r="C7349" t="s">
        <v>1436</v>
      </c>
      <c r="D7349" t="s">
        <v>73</v>
      </c>
      <c r="E7349" t="s">
        <v>23</v>
      </c>
      <c r="F7349" t="s">
        <v>37</v>
      </c>
      <c r="G7349" t="s">
        <v>2718</v>
      </c>
      <c r="H7349">
        <v>8.9</v>
      </c>
      <c r="I7349">
        <v>4</v>
      </c>
      <c r="J7349">
        <v>0.67</v>
      </c>
      <c r="K7349" s="6">
        <f>J7349/H7349</f>
        <v>7.528089887640449E-2</v>
      </c>
      <c r="M7349" t="str">
        <f>LEFT(C7349, SEARCH(" ", C7349) - 1)</f>
        <v>Larry</v>
      </c>
      <c r="N7349" t="str" cm="1">
        <f t="array" ref="N7349">_xlfn.IFS(H7349&lt;0, "LOSS", H7349&gt;1000, "GREAT", H7349&gt;500, "GOOD", H7349&gt;=100, "OKAY", H7349&lt;100, "OKAY")</f>
        <v>OKAY</v>
      </c>
    </row>
    <row r="7350" spans="1:14">
      <c r="A7350" s="2">
        <v>42850</v>
      </c>
      <c r="B7350" s="2" t="str">
        <f>TEXT(A7350,"mmmm")</f>
        <v>April</v>
      </c>
      <c r="C7350" t="s">
        <v>677</v>
      </c>
      <c r="D7350" t="s">
        <v>22</v>
      </c>
      <c r="E7350" t="s">
        <v>23</v>
      </c>
      <c r="F7350" t="s">
        <v>47</v>
      </c>
      <c r="G7350" t="s">
        <v>2610</v>
      </c>
      <c r="H7350">
        <v>19.05</v>
      </c>
      <c r="I7350">
        <v>3</v>
      </c>
      <c r="J7350">
        <v>8.76</v>
      </c>
      <c r="K7350" s="6">
        <f>J7350/H7350</f>
        <v>0.45984251968503936</v>
      </c>
      <c r="M7350" t="str">
        <f>LEFT(C7350, SEARCH(" ", C7350) - 1)</f>
        <v>Lauren</v>
      </c>
      <c r="N7350" t="str" cm="1">
        <f t="array" ref="N7350">_xlfn.IFS(H7350&lt;0, "LOSS", H7350&gt;1000, "GREAT", H7350&gt;500, "GOOD", H7350&gt;=100, "OKAY", H7350&lt;100, "OKAY")</f>
        <v>OKAY</v>
      </c>
    </row>
    <row r="7351" spans="1:14">
      <c r="A7351" s="2">
        <v>42850</v>
      </c>
      <c r="B7351" s="2" t="str">
        <f>TEXT(A7351,"mmmm")</f>
        <v>April</v>
      </c>
      <c r="C7351" t="s">
        <v>677</v>
      </c>
      <c r="D7351" t="s">
        <v>22</v>
      </c>
      <c r="E7351" t="s">
        <v>23</v>
      </c>
      <c r="F7351" t="s">
        <v>38</v>
      </c>
      <c r="G7351" t="s">
        <v>236</v>
      </c>
      <c r="H7351">
        <v>73.34</v>
      </c>
      <c r="I7351">
        <v>3</v>
      </c>
      <c r="J7351">
        <v>27.5</v>
      </c>
      <c r="K7351" s="6">
        <f>J7351/H7351</f>
        <v>0.37496591218980091</v>
      </c>
      <c r="M7351" t="str">
        <f>LEFT(C7351, SEARCH(" ", C7351) - 1)</f>
        <v>Lauren</v>
      </c>
      <c r="N7351" t="str" cm="1">
        <f t="array" ref="N7351">_xlfn.IFS(H7351&lt;0, "LOSS", H7351&gt;1000, "GREAT", H7351&gt;500, "GOOD", H7351&gt;=100, "OKAY", H7351&lt;100, "OKAY")</f>
        <v>OKAY</v>
      </c>
    </row>
    <row r="7352" spans="1:14">
      <c r="A7352" s="2">
        <v>42850</v>
      </c>
      <c r="B7352" s="2" t="str">
        <f>TEXT(A7352,"mmmm")</f>
        <v>April</v>
      </c>
      <c r="C7352" t="s">
        <v>193</v>
      </c>
      <c r="D7352" t="s">
        <v>22</v>
      </c>
      <c r="E7352" t="s">
        <v>25</v>
      </c>
      <c r="F7352" t="s">
        <v>35</v>
      </c>
      <c r="G7352" t="s">
        <v>950</v>
      </c>
      <c r="H7352">
        <v>107.97</v>
      </c>
      <c r="I7352">
        <v>3</v>
      </c>
      <c r="J7352">
        <v>22.67</v>
      </c>
      <c r="K7352" s="6">
        <f>J7352/H7352</f>
        <v>0.20996573122163567</v>
      </c>
      <c r="M7352" t="str">
        <f>LEFT(C7352, SEARCH(" ", C7352) - 1)</f>
        <v>Speros</v>
      </c>
      <c r="N7352" t="str" cm="1">
        <f t="array" ref="N7352">_xlfn.IFS(H7352&lt;0, "LOSS", H7352&gt;1000, "GREAT", H7352&gt;500, "GOOD", H7352&gt;=100, "OKAY", H7352&lt;100, "OKAY")</f>
        <v>OKAY</v>
      </c>
    </row>
    <row r="7353" spans="1:14">
      <c r="A7353" s="2">
        <v>42850</v>
      </c>
      <c r="B7353" s="2" t="str">
        <f>TEXT(A7353,"mmmm")</f>
        <v>April</v>
      </c>
      <c r="C7353" t="s">
        <v>1830</v>
      </c>
      <c r="D7353" t="s">
        <v>22</v>
      </c>
      <c r="E7353" t="s">
        <v>21</v>
      </c>
      <c r="F7353" t="s">
        <v>39</v>
      </c>
      <c r="G7353" t="s">
        <v>2239</v>
      </c>
      <c r="H7353">
        <v>344.98</v>
      </c>
      <c r="I7353">
        <v>7</v>
      </c>
      <c r="J7353">
        <v>28.41</v>
      </c>
      <c r="K7353" s="6">
        <f>J7353/H7353</f>
        <v>8.2352600150733368E-2</v>
      </c>
      <c r="M7353" t="str">
        <f>LEFT(C7353, SEARCH(" ", C7353) - 1)</f>
        <v>Rob</v>
      </c>
      <c r="N7353" t="str" cm="1">
        <f t="array" ref="N7353">_xlfn.IFS(H7353&lt;0, "LOSS", H7353&gt;1000, "GREAT", H7353&gt;500, "GOOD", H7353&gt;=100, "OKAY", H7353&lt;100, "OKAY")</f>
        <v>OKAY</v>
      </c>
    </row>
    <row r="7354" spans="1:14">
      <c r="A7354" s="2">
        <v>42851</v>
      </c>
      <c r="B7354" s="2" t="str">
        <f>TEXT(A7354,"mmmm")</f>
        <v>April</v>
      </c>
      <c r="C7354" t="s">
        <v>2650</v>
      </c>
      <c r="D7354" t="s">
        <v>26</v>
      </c>
      <c r="E7354" t="s">
        <v>21</v>
      </c>
      <c r="F7354" t="s">
        <v>44</v>
      </c>
      <c r="G7354" t="s">
        <v>111</v>
      </c>
      <c r="H7354">
        <v>1.99</v>
      </c>
      <c r="I7354">
        <v>1</v>
      </c>
      <c r="J7354">
        <v>-1.44</v>
      </c>
      <c r="K7354" s="6">
        <f>J7354/H7354</f>
        <v>-0.72361809045226133</v>
      </c>
      <c r="M7354" t="str">
        <f>LEFT(C7354, SEARCH(" ", C7354) - 1)</f>
        <v>Larry</v>
      </c>
      <c r="N7354" t="str" cm="1">
        <f t="array" ref="N7354">_xlfn.IFS(H7354&lt;0, "LOSS", H7354&gt;1000, "GREAT", H7354&gt;500, "GOOD", H7354&gt;=100, "OKAY", H7354&lt;100, "OKAY")</f>
        <v>OKAY</v>
      </c>
    </row>
    <row r="7355" spans="1:14">
      <c r="A7355" s="2">
        <v>42851</v>
      </c>
      <c r="B7355" s="2" t="str">
        <f>TEXT(A7355,"mmmm")</f>
        <v>April</v>
      </c>
      <c r="C7355" t="s">
        <v>2266</v>
      </c>
      <c r="D7355" t="s">
        <v>28</v>
      </c>
      <c r="E7355" t="s">
        <v>23</v>
      </c>
      <c r="F7355" t="s">
        <v>47</v>
      </c>
      <c r="G7355" t="s">
        <v>2724</v>
      </c>
      <c r="H7355">
        <v>20.34</v>
      </c>
      <c r="I7355">
        <v>3</v>
      </c>
      <c r="J7355">
        <v>9.36</v>
      </c>
      <c r="K7355" s="6">
        <f>J7355/H7355</f>
        <v>0.46017699115044247</v>
      </c>
      <c r="M7355" t="str">
        <f>LEFT(C7355, SEARCH(" ", C7355) - 1)</f>
        <v>Philisse</v>
      </c>
      <c r="N7355" t="str" cm="1">
        <f t="array" ref="N7355">_xlfn.IFS(H7355&lt;0, "LOSS", H7355&gt;1000, "GREAT", H7355&gt;500, "GOOD", H7355&gt;=100, "OKAY", H7355&lt;100, "OKAY")</f>
        <v>OKAY</v>
      </c>
    </row>
    <row r="7356" spans="1:14">
      <c r="A7356" s="2">
        <v>42851</v>
      </c>
      <c r="B7356" s="2" t="str">
        <f>TEXT(A7356,"mmmm")</f>
        <v>April</v>
      </c>
      <c r="C7356" t="s">
        <v>2266</v>
      </c>
      <c r="D7356" t="s">
        <v>28</v>
      </c>
      <c r="E7356" t="s">
        <v>23</v>
      </c>
      <c r="F7356" t="s">
        <v>45</v>
      </c>
      <c r="G7356" t="s">
        <v>2658</v>
      </c>
      <c r="H7356">
        <v>39.28</v>
      </c>
      <c r="I7356">
        <v>8</v>
      </c>
      <c r="J7356">
        <v>19.25</v>
      </c>
      <c r="K7356" s="6">
        <f>J7356/H7356</f>
        <v>0.49007128309572301</v>
      </c>
      <c r="M7356" t="str">
        <f>LEFT(C7356, SEARCH(" ", C7356) - 1)</f>
        <v>Philisse</v>
      </c>
      <c r="N7356" t="str" cm="1">
        <f t="array" ref="N7356">_xlfn.IFS(H7356&lt;0, "LOSS", H7356&gt;1000, "GREAT", H7356&gt;500, "GOOD", H7356&gt;=100, "OKAY", H7356&lt;100, "OKAY")</f>
        <v>OKAY</v>
      </c>
    </row>
    <row r="7357" spans="1:14">
      <c r="A7357" s="2">
        <v>42852</v>
      </c>
      <c r="B7357" s="2" t="str">
        <f>TEXT(A7357,"mmmm")</f>
        <v>April</v>
      </c>
      <c r="C7357" t="s">
        <v>2595</v>
      </c>
      <c r="D7357" t="s">
        <v>26</v>
      </c>
      <c r="E7357" t="s">
        <v>23</v>
      </c>
      <c r="F7357" t="s">
        <v>45</v>
      </c>
      <c r="G7357" t="s">
        <v>1788</v>
      </c>
      <c r="H7357">
        <v>33.119999999999997</v>
      </c>
      <c r="I7357">
        <v>4</v>
      </c>
      <c r="J7357">
        <v>11.59</v>
      </c>
      <c r="K7357" s="6">
        <f>J7357/H7357</f>
        <v>0.34993961352657005</v>
      </c>
      <c r="M7357" t="str">
        <f>LEFT(C7357, SEARCH(" ", C7357) - 1)</f>
        <v>Cynthia</v>
      </c>
      <c r="N7357" t="str" cm="1">
        <f t="array" ref="N7357">_xlfn.IFS(H7357&lt;0, "LOSS", H7357&gt;1000, "GREAT", H7357&gt;500, "GOOD", H7357&gt;=100, "OKAY", H7357&lt;100, "OKAY")</f>
        <v>OKAY</v>
      </c>
    </row>
    <row r="7358" spans="1:14">
      <c r="A7358" s="2">
        <v>42852</v>
      </c>
      <c r="B7358" s="2" t="str">
        <f>TEXT(A7358,"mmmm")</f>
        <v>April</v>
      </c>
      <c r="C7358" t="s">
        <v>2595</v>
      </c>
      <c r="D7358" t="s">
        <v>26</v>
      </c>
      <c r="E7358" t="s">
        <v>21</v>
      </c>
      <c r="F7358" t="s">
        <v>39</v>
      </c>
      <c r="G7358" t="s">
        <v>2427</v>
      </c>
      <c r="H7358">
        <v>220.27</v>
      </c>
      <c r="I7358">
        <v>4</v>
      </c>
      <c r="J7358">
        <v>-42.11</v>
      </c>
      <c r="K7358" s="6">
        <f>J7358/H7358</f>
        <v>-0.19117446769873336</v>
      </c>
      <c r="M7358" t="str">
        <f>LEFT(C7358, SEARCH(" ", C7358) - 1)</f>
        <v>Cynthia</v>
      </c>
      <c r="N7358" t="str" cm="1">
        <f t="array" ref="N7358">_xlfn.IFS(H7358&lt;0, "LOSS", H7358&gt;1000, "GREAT", H7358&gt;500, "GOOD", H7358&gt;=100, "OKAY", H7358&lt;100, "OKAY")</f>
        <v>OKAY</v>
      </c>
    </row>
    <row r="7359" spans="1:14">
      <c r="A7359" s="2">
        <v>42852</v>
      </c>
      <c r="B7359" s="2" t="str">
        <f>TEXT(A7359,"mmmm")</f>
        <v>April</v>
      </c>
      <c r="C7359" t="s">
        <v>1233</v>
      </c>
      <c r="D7359" t="s">
        <v>22</v>
      </c>
      <c r="E7359" t="s">
        <v>23</v>
      </c>
      <c r="F7359" t="s">
        <v>37</v>
      </c>
      <c r="G7359" t="s">
        <v>1931</v>
      </c>
      <c r="H7359">
        <v>123.92</v>
      </c>
      <c r="I7359">
        <v>4</v>
      </c>
      <c r="J7359">
        <v>33.46</v>
      </c>
      <c r="K7359" s="6">
        <f>J7359/H7359</f>
        <v>0.27001291155584251</v>
      </c>
      <c r="M7359" t="str">
        <f>LEFT(C7359, SEARCH(" ", C7359) - 1)</f>
        <v>Arthur</v>
      </c>
      <c r="N7359" t="str" cm="1">
        <f t="array" ref="N7359">_xlfn.IFS(H7359&lt;0, "LOSS", H7359&gt;1000, "GREAT", H7359&gt;500, "GOOD", H7359&gt;=100, "OKAY", H7359&lt;100, "OKAY")</f>
        <v>OKAY</v>
      </c>
    </row>
    <row r="7360" spans="1:14">
      <c r="A7360" s="2">
        <v>42852</v>
      </c>
      <c r="B7360" s="2" t="str">
        <f>TEXT(A7360,"mmmm")</f>
        <v>April</v>
      </c>
      <c r="C7360" t="s">
        <v>1233</v>
      </c>
      <c r="D7360" t="s">
        <v>22</v>
      </c>
      <c r="E7360" t="s">
        <v>23</v>
      </c>
      <c r="F7360" t="s">
        <v>37</v>
      </c>
      <c r="G7360" t="s">
        <v>370</v>
      </c>
      <c r="H7360">
        <v>12.39</v>
      </c>
      <c r="I7360">
        <v>3</v>
      </c>
      <c r="J7360">
        <v>5.7</v>
      </c>
      <c r="K7360" s="6">
        <f>J7360/H7360</f>
        <v>0.46004842615012104</v>
      </c>
      <c r="M7360" t="str">
        <f>LEFT(C7360, SEARCH(" ", C7360) - 1)</f>
        <v>Arthur</v>
      </c>
      <c r="N7360" t="str" cm="1">
        <f t="array" ref="N7360">_xlfn.IFS(H7360&lt;0, "LOSS", H7360&gt;1000, "GREAT", H7360&gt;500, "GOOD", H7360&gt;=100, "OKAY", H7360&lt;100, "OKAY")</f>
        <v>OKAY</v>
      </c>
    </row>
    <row r="7361" spans="1:14">
      <c r="A7361" s="2">
        <v>42852</v>
      </c>
      <c r="B7361" s="2" t="str">
        <f>TEXT(A7361,"mmmm")</f>
        <v>April</v>
      </c>
      <c r="C7361" t="s">
        <v>1233</v>
      </c>
      <c r="D7361" t="s">
        <v>22</v>
      </c>
      <c r="E7361" t="s">
        <v>23</v>
      </c>
      <c r="F7361" t="s">
        <v>37</v>
      </c>
      <c r="G7361" t="s">
        <v>575</v>
      </c>
      <c r="H7361">
        <v>47.3</v>
      </c>
      <c r="I7361">
        <v>2</v>
      </c>
      <c r="J7361">
        <v>12.3</v>
      </c>
      <c r="K7361" s="6">
        <f>J7361/H7361</f>
        <v>0.26004228329809731</v>
      </c>
      <c r="M7361" t="str">
        <f>LEFT(C7361, SEARCH(" ", C7361) - 1)</f>
        <v>Arthur</v>
      </c>
      <c r="N7361" t="str" cm="1">
        <f t="array" ref="N7361">_xlfn.IFS(H7361&lt;0, "LOSS", H7361&gt;1000, "GREAT", H7361&gt;500, "GOOD", H7361&gt;=100, "OKAY", H7361&lt;100, "OKAY")</f>
        <v>OKAY</v>
      </c>
    </row>
    <row r="7362" spans="1:14">
      <c r="A7362" s="2">
        <v>42852</v>
      </c>
      <c r="B7362" s="2" t="str">
        <f>TEXT(A7362,"mmmm")</f>
        <v>April</v>
      </c>
      <c r="C7362" t="s">
        <v>2355</v>
      </c>
      <c r="D7362" t="s">
        <v>28</v>
      </c>
      <c r="E7362" t="s">
        <v>21</v>
      </c>
      <c r="F7362" t="s">
        <v>44</v>
      </c>
      <c r="G7362" t="s">
        <v>1665</v>
      </c>
      <c r="H7362">
        <v>139.58000000000001</v>
      </c>
      <c r="I7362">
        <v>7</v>
      </c>
      <c r="J7362">
        <v>39.08</v>
      </c>
      <c r="K7362" s="6">
        <f>J7362/H7362</f>
        <v>0.2799828055595357</v>
      </c>
      <c r="M7362" t="str">
        <f>LEFT(C7362, SEARCH(" ", C7362) - 1)</f>
        <v>Henry</v>
      </c>
      <c r="N7362" t="str" cm="1">
        <f t="array" ref="N7362">_xlfn.IFS(H7362&lt;0, "LOSS", H7362&gt;1000, "GREAT", H7362&gt;500, "GOOD", H7362&gt;=100, "OKAY", H7362&lt;100, "OKAY")</f>
        <v>OKAY</v>
      </c>
    </row>
    <row r="7363" spans="1:14">
      <c r="A7363" s="2">
        <v>42853</v>
      </c>
      <c r="B7363" s="2" t="str">
        <f>TEXT(A7363,"mmmm")</f>
        <v>April</v>
      </c>
      <c r="C7363" t="s">
        <v>440</v>
      </c>
      <c r="D7363" t="s">
        <v>27</v>
      </c>
      <c r="E7363" t="s">
        <v>23</v>
      </c>
      <c r="F7363" t="s">
        <v>49</v>
      </c>
      <c r="G7363" t="s">
        <v>2297</v>
      </c>
      <c r="H7363">
        <v>8.3800000000000008</v>
      </c>
      <c r="I7363">
        <v>1</v>
      </c>
      <c r="J7363">
        <v>0.73</v>
      </c>
      <c r="K7363" s="6">
        <f>J7363/H7363</f>
        <v>8.7112171837708821E-2</v>
      </c>
      <c r="M7363" t="str">
        <f>LEFT(C7363, SEARCH(" ", C7363) - 1)</f>
        <v>Matt</v>
      </c>
      <c r="N7363" t="str" cm="1">
        <f t="array" ref="N7363">_xlfn.IFS(H7363&lt;0, "LOSS", H7363&gt;1000, "GREAT", H7363&gt;500, "GOOD", H7363&gt;=100, "OKAY", H7363&lt;100, "OKAY")</f>
        <v>OKAY</v>
      </c>
    </row>
    <row r="7364" spans="1:14">
      <c r="A7364" s="2">
        <v>42853</v>
      </c>
      <c r="B7364" s="2" t="str">
        <f>TEXT(A7364,"mmmm")</f>
        <v>April</v>
      </c>
      <c r="C7364" t="s">
        <v>440</v>
      </c>
      <c r="D7364" t="s">
        <v>27</v>
      </c>
      <c r="E7364" t="s">
        <v>23</v>
      </c>
      <c r="F7364" t="s">
        <v>37</v>
      </c>
      <c r="G7364" t="s">
        <v>928</v>
      </c>
      <c r="H7364">
        <v>6.85</v>
      </c>
      <c r="I7364">
        <v>2</v>
      </c>
      <c r="J7364">
        <v>0.77</v>
      </c>
      <c r="K7364" s="6">
        <f>J7364/H7364</f>
        <v>0.1124087591240876</v>
      </c>
      <c r="M7364" t="str">
        <f>LEFT(C7364, SEARCH(" ", C7364) - 1)</f>
        <v>Matt</v>
      </c>
      <c r="N7364" t="str" cm="1">
        <f t="array" ref="N7364">_xlfn.IFS(H7364&lt;0, "LOSS", H7364&gt;1000, "GREAT", H7364&gt;500, "GOOD", H7364&gt;=100, "OKAY", H7364&lt;100, "OKAY")</f>
        <v>OKAY</v>
      </c>
    </row>
    <row r="7365" spans="1:14">
      <c r="A7365" s="2">
        <v>42853</v>
      </c>
      <c r="B7365" s="2" t="str">
        <f>TEXT(A7365,"mmmm")</f>
        <v>April</v>
      </c>
      <c r="C7365" t="s">
        <v>1048</v>
      </c>
      <c r="D7365" t="s">
        <v>33</v>
      </c>
      <c r="E7365" t="s">
        <v>23</v>
      </c>
      <c r="F7365" t="s">
        <v>36</v>
      </c>
      <c r="G7365" t="s">
        <v>2720</v>
      </c>
      <c r="H7365">
        <v>28.08</v>
      </c>
      <c r="I7365">
        <v>3</v>
      </c>
      <c r="J7365">
        <v>5.27</v>
      </c>
      <c r="K7365" s="6">
        <f>J7365/H7365</f>
        <v>0.18767806267806267</v>
      </c>
      <c r="M7365" t="str">
        <f>LEFT(C7365, SEARCH(" ", C7365) - 1)</f>
        <v>Jack</v>
      </c>
      <c r="N7365" t="str" cm="1">
        <f t="array" ref="N7365">_xlfn.IFS(H7365&lt;0, "LOSS", H7365&gt;1000, "GREAT", H7365&gt;500, "GOOD", H7365&gt;=100, "OKAY", H7365&lt;100, "OKAY")</f>
        <v>OKAY</v>
      </c>
    </row>
    <row r="7366" spans="1:14">
      <c r="A7366" s="2">
        <v>42853</v>
      </c>
      <c r="B7366" s="2" t="str">
        <f>TEXT(A7366,"mmmm")</f>
        <v>April</v>
      </c>
      <c r="C7366" t="s">
        <v>798</v>
      </c>
      <c r="D7366" t="s">
        <v>31</v>
      </c>
      <c r="E7366" t="s">
        <v>25</v>
      </c>
      <c r="F7366" t="s">
        <v>48</v>
      </c>
      <c r="G7366" t="s">
        <v>2271</v>
      </c>
      <c r="H7366">
        <v>751.98</v>
      </c>
      <c r="I7366">
        <v>2</v>
      </c>
      <c r="J7366">
        <v>84.6</v>
      </c>
      <c r="K7366" s="6">
        <f>J7366/H7366</f>
        <v>0.11250299210085374</v>
      </c>
      <c r="M7366" t="str">
        <f>LEFT(C7366, SEARCH(" ", C7366) - 1)</f>
        <v>Janet</v>
      </c>
      <c r="N7366" t="str" cm="1">
        <f t="array" ref="N7366">_xlfn.IFS(H7366&lt;0, "LOSS", H7366&gt;1000, "GREAT", H7366&gt;500, "GOOD", H7366&gt;=100, "OKAY", H7366&lt;100, "OKAY")</f>
        <v>GOOD</v>
      </c>
    </row>
    <row r="7367" spans="1:14">
      <c r="A7367" s="2">
        <v>42854</v>
      </c>
      <c r="B7367" s="2" t="str">
        <f>TEXT(A7367,"mmmm")</f>
        <v>April</v>
      </c>
      <c r="C7367" t="s">
        <v>383</v>
      </c>
      <c r="D7367" t="s">
        <v>30</v>
      </c>
      <c r="E7367" t="s">
        <v>21</v>
      </c>
      <c r="F7367" t="s">
        <v>51</v>
      </c>
      <c r="G7367" t="s">
        <v>1156</v>
      </c>
      <c r="H7367">
        <v>1048.3499999999999</v>
      </c>
      <c r="I7367">
        <v>5</v>
      </c>
      <c r="J7367">
        <v>-69.89</v>
      </c>
      <c r="K7367" s="6">
        <f>J7367/H7367</f>
        <v>-6.666666666666668E-2</v>
      </c>
      <c r="M7367" t="str">
        <f>LEFT(C7367, SEARCH(" ", C7367) - 1)</f>
        <v>Filia</v>
      </c>
      <c r="N7367" t="str" cm="1">
        <f t="array" ref="N7367">_xlfn.IFS(H7367&lt;0, "LOSS", H7367&gt;1000, "GREAT", H7367&gt;500, "GOOD", H7367&gt;=100, "OKAY", H7367&lt;100, "OKAY")</f>
        <v>GREAT</v>
      </c>
    </row>
    <row r="7368" spans="1:14">
      <c r="A7368" s="2">
        <v>42854</v>
      </c>
      <c r="B7368" s="2" t="str">
        <f>TEXT(A7368,"mmmm")</f>
        <v>April</v>
      </c>
      <c r="C7368" t="s">
        <v>376</v>
      </c>
      <c r="D7368" t="s">
        <v>242</v>
      </c>
      <c r="E7368" t="s">
        <v>23</v>
      </c>
      <c r="F7368" t="s">
        <v>45</v>
      </c>
      <c r="G7368" t="s">
        <v>2743</v>
      </c>
      <c r="H7368">
        <v>4.91</v>
      </c>
      <c r="I7368">
        <v>1</v>
      </c>
      <c r="J7368">
        <v>2.41</v>
      </c>
      <c r="K7368" s="6">
        <f>J7368/H7368</f>
        <v>0.49083503054989819</v>
      </c>
      <c r="M7368" t="str">
        <f>LEFT(C7368, SEARCH(" ", C7368) - 1)</f>
        <v>Kean</v>
      </c>
      <c r="N7368" t="str" cm="1">
        <f t="array" ref="N7368">_xlfn.IFS(H7368&lt;0, "LOSS", H7368&gt;1000, "GREAT", H7368&gt;500, "GOOD", H7368&gt;=100, "OKAY", H7368&lt;100, "OKAY")</f>
        <v>OKAY</v>
      </c>
    </row>
    <row r="7369" spans="1:14">
      <c r="A7369" s="2">
        <v>42855</v>
      </c>
      <c r="B7369" s="2" t="str">
        <f>TEXT(A7369,"mmmm")</f>
        <v>April</v>
      </c>
      <c r="C7369" t="s">
        <v>2489</v>
      </c>
      <c r="D7369" t="s">
        <v>24</v>
      </c>
      <c r="E7369" t="s">
        <v>23</v>
      </c>
      <c r="F7369" t="s">
        <v>42</v>
      </c>
      <c r="G7369" t="s">
        <v>2492</v>
      </c>
      <c r="H7369">
        <v>62.96</v>
      </c>
      <c r="I7369">
        <v>4</v>
      </c>
      <c r="J7369">
        <v>28.33</v>
      </c>
      <c r="K7369" s="6">
        <f>J7369/H7369</f>
        <v>0.44996823379923756</v>
      </c>
      <c r="M7369" t="str">
        <f>LEFT(C7369, SEARCH(" ", C7369) - 1)</f>
        <v>Dionis</v>
      </c>
      <c r="N7369" t="str" cm="1">
        <f t="array" ref="N7369">_xlfn.IFS(H7369&lt;0, "LOSS", H7369&gt;1000, "GREAT", H7369&gt;500, "GOOD", H7369&gt;=100, "OKAY", H7369&lt;100, "OKAY")</f>
        <v>OKAY</v>
      </c>
    </row>
    <row r="7370" spans="1:14">
      <c r="A7370" s="2">
        <v>42855</v>
      </c>
      <c r="B7370" s="2" t="str">
        <f>TEXT(A7370,"mmmm")</f>
        <v>April</v>
      </c>
      <c r="C7370" t="s">
        <v>428</v>
      </c>
      <c r="D7370" t="s">
        <v>27</v>
      </c>
      <c r="E7370" t="s">
        <v>25</v>
      </c>
      <c r="F7370" t="s">
        <v>48</v>
      </c>
      <c r="G7370" t="s">
        <v>1347</v>
      </c>
      <c r="H7370">
        <v>677.58</v>
      </c>
      <c r="I7370">
        <v>5</v>
      </c>
      <c r="J7370">
        <v>-158.1</v>
      </c>
      <c r="K7370" s="6">
        <f>J7370/H7370</f>
        <v>-0.23333038165235098</v>
      </c>
      <c r="M7370" t="str">
        <f>LEFT(C7370, SEARCH(" ", C7370) - 1)</f>
        <v>Quincy</v>
      </c>
      <c r="N7370" t="str" cm="1">
        <f t="array" ref="N7370">_xlfn.IFS(H7370&lt;0, "LOSS", H7370&gt;1000, "GREAT", H7370&gt;500, "GOOD", H7370&gt;=100, "OKAY", H7370&lt;100, "OKAY")</f>
        <v>GOOD</v>
      </c>
    </row>
    <row r="7371" spans="1:14">
      <c r="A7371" s="2">
        <v>42855</v>
      </c>
      <c r="B7371" s="2" t="str">
        <f>TEXT(A7371,"mmmm")</f>
        <v>April</v>
      </c>
      <c r="C7371" t="s">
        <v>428</v>
      </c>
      <c r="D7371" t="s">
        <v>27</v>
      </c>
      <c r="E7371" t="s">
        <v>23</v>
      </c>
      <c r="F7371" t="s">
        <v>38</v>
      </c>
      <c r="G7371" t="s">
        <v>1589</v>
      </c>
      <c r="H7371">
        <v>13.9</v>
      </c>
      <c r="I7371">
        <v>3</v>
      </c>
      <c r="J7371">
        <v>-9.26</v>
      </c>
      <c r="K7371" s="6">
        <f>J7371/H7371</f>
        <v>-0.66618705035971215</v>
      </c>
      <c r="M7371" t="str">
        <f>LEFT(C7371, SEARCH(" ", C7371) - 1)</f>
        <v>Quincy</v>
      </c>
      <c r="N7371" t="str" cm="1">
        <f t="array" ref="N7371">_xlfn.IFS(H7371&lt;0, "LOSS", H7371&gt;1000, "GREAT", H7371&gt;500, "GOOD", H7371&gt;=100, "OKAY", H7371&lt;100, "OKAY")</f>
        <v>OKAY</v>
      </c>
    </row>
    <row r="7372" spans="1:14">
      <c r="A7372" s="2">
        <v>42855</v>
      </c>
      <c r="B7372" s="2" t="str">
        <f>TEXT(A7372,"mmmm")</f>
        <v>April</v>
      </c>
      <c r="C7372" t="s">
        <v>1126</v>
      </c>
      <c r="D7372" t="s">
        <v>31</v>
      </c>
      <c r="E7372" t="s">
        <v>23</v>
      </c>
      <c r="F7372" t="s">
        <v>45</v>
      </c>
      <c r="G7372" t="s">
        <v>2288</v>
      </c>
      <c r="H7372">
        <v>4.6100000000000003</v>
      </c>
      <c r="I7372">
        <v>2</v>
      </c>
      <c r="J7372">
        <v>1.67</v>
      </c>
      <c r="K7372" s="6">
        <f>J7372/H7372</f>
        <v>0.3622559652928416</v>
      </c>
      <c r="M7372" t="str">
        <f>LEFT(C7372, SEARCH(" ", C7372) - 1)</f>
        <v>Ann</v>
      </c>
      <c r="N7372" t="str" cm="1">
        <f t="array" ref="N7372">_xlfn.IFS(H7372&lt;0, "LOSS", H7372&gt;1000, "GREAT", H7372&gt;500, "GOOD", H7372&gt;=100, "OKAY", H7372&lt;100, "OKAY")</f>
        <v>OKAY</v>
      </c>
    </row>
    <row r="7373" spans="1:14">
      <c r="A7373" s="2">
        <v>42855</v>
      </c>
      <c r="B7373" s="2" t="str">
        <f>TEXT(A7373,"mmmm")</f>
        <v>April</v>
      </c>
      <c r="C7373" t="s">
        <v>1126</v>
      </c>
      <c r="D7373" t="s">
        <v>31</v>
      </c>
      <c r="E7373" t="s">
        <v>23</v>
      </c>
      <c r="F7373" t="s">
        <v>37</v>
      </c>
      <c r="G7373" t="s">
        <v>292</v>
      </c>
      <c r="H7373">
        <v>15.53</v>
      </c>
      <c r="I7373">
        <v>3</v>
      </c>
      <c r="J7373">
        <v>4.8499999999999996</v>
      </c>
      <c r="K7373" s="6">
        <f>J7373/H7373</f>
        <v>0.31229877656149385</v>
      </c>
      <c r="M7373" t="str">
        <f>LEFT(C7373, SEARCH(" ", C7373) - 1)</f>
        <v>Ann</v>
      </c>
      <c r="N7373" t="str" cm="1">
        <f t="array" ref="N7373">_xlfn.IFS(H7373&lt;0, "LOSS", H7373&gt;1000, "GREAT", H7373&gt;500, "GOOD", H7373&gt;=100, "OKAY", H7373&lt;100, "OKAY")</f>
        <v>OKAY</v>
      </c>
    </row>
    <row r="7374" spans="1:14">
      <c r="A7374" s="2">
        <v>42855</v>
      </c>
      <c r="B7374" s="2" t="str">
        <f>TEXT(A7374,"mmmm")</f>
        <v>April</v>
      </c>
      <c r="C7374" t="s">
        <v>1126</v>
      </c>
      <c r="D7374" t="s">
        <v>31</v>
      </c>
      <c r="E7374" t="s">
        <v>23</v>
      </c>
      <c r="F7374" t="s">
        <v>45</v>
      </c>
      <c r="G7374" t="s">
        <v>1416</v>
      </c>
      <c r="H7374">
        <v>11.95</v>
      </c>
      <c r="I7374">
        <v>3</v>
      </c>
      <c r="J7374">
        <v>3.88</v>
      </c>
      <c r="K7374" s="6">
        <f>J7374/H7374</f>
        <v>0.32468619246861924</v>
      </c>
      <c r="M7374" t="str">
        <f>LEFT(C7374, SEARCH(" ", C7374) - 1)</f>
        <v>Ann</v>
      </c>
      <c r="N7374" t="str" cm="1">
        <f t="array" ref="N7374">_xlfn.IFS(H7374&lt;0, "LOSS", H7374&gt;1000, "GREAT", H7374&gt;500, "GOOD", H7374&gt;=100, "OKAY", H7374&lt;100, "OKAY")</f>
        <v>OKAY</v>
      </c>
    </row>
    <row r="7375" spans="1:14">
      <c r="A7375" s="2">
        <v>42855</v>
      </c>
      <c r="B7375" s="2" t="str">
        <f>TEXT(A7375,"mmmm")</f>
        <v>April</v>
      </c>
      <c r="C7375" t="s">
        <v>1759</v>
      </c>
      <c r="D7375" t="s">
        <v>31</v>
      </c>
      <c r="E7375" t="s">
        <v>21</v>
      </c>
      <c r="F7375" t="s">
        <v>44</v>
      </c>
      <c r="G7375" t="s">
        <v>845</v>
      </c>
      <c r="H7375">
        <v>23.68</v>
      </c>
      <c r="I7375">
        <v>8</v>
      </c>
      <c r="J7375">
        <v>6.22</v>
      </c>
      <c r="K7375" s="6">
        <f>J7375/H7375</f>
        <v>0.26266891891891891</v>
      </c>
      <c r="M7375" t="str">
        <f>LEFT(C7375, SEARCH(" ", C7375) - 1)</f>
        <v>Saphhira</v>
      </c>
      <c r="N7375" t="str" cm="1">
        <f t="array" ref="N7375">_xlfn.IFS(H7375&lt;0, "LOSS", H7375&gt;1000, "GREAT", H7375&gt;500, "GOOD", H7375&gt;=100, "OKAY", H7375&lt;100, "OKAY")</f>
        <v>OKAY</v>
      </c>
    </row>
    <row r="7376" spans="1:14">
      <c r="A7376" s="2">
        <v>42855</v>
      </c>
      <c r="B7376" s="2" t="str">
        <f>TEXT(A7376,"mmmm")</f>
        <v>April</v>
      </c>
      <c r="C7376" t="s">
        <v>1759</v>
      </c>
      <c r="D7376" t="s">
        <v>31</v>
      </c>
      <c r="E7376" t="s">
        <v>25</v>
      </c>
      <c r="F7376" t="s">
        <v>35</v>
      </c>
      <c r="G7376" t="s">
        <v>1600</v>
      </c>
      <c r="H7376">
        <v>2.38</v>
      </c>
      <c r="I7376">
        <v>3</v>
      </c>
      <c r="J7376">
        <v>0.74</v>
      </c>
      <c r="K7376" s="6">
        <f>J7376/H7376</f>
        <v>0.31092436974789917</v>
      </c>
      <c r="M7376" t="str">
        <f>LEFT(C7376, SEARCH(" ", C7376) - 1)</f>
        <v>Saphhira</v>
      </c>
      <c r="N7376" t="str" cm="1">
        <f t="array" ref="N7376">_xlfn.IFS(H7376&lt;0, "LOSS", H7376&gt;1000, "GREAT", H7376&gt;500, "GOOD", H7376&gt;=100, "OKAY", H7376&lt;100, "OKAY")</f>
        <v>OKAY</v>
      </c>
    </row>
    <row r="7377" spans="1:14">
      <c r="A7377" s="2">
        <v>42855</v>
      </c>
      <c r="B7377" s="2" t="str">
        <f>TEXT(A7377,"mmmm")</f>
        <v>April</v>
      </c>
      <c r="C7377" t="s">
        <v>1567</v>
      </c>
      <c r="D7377" t="s">
        <v>30</v>
      </c>
      <c r="E7377" t="s">
        <v>23</v>
      </c>
      <c r="F7377" t="s">
        <v>47</v>
      </c>
      <c r="G7377" t="s">
        <v>2186</v>
      </c>
      <c r="H7377">
        <v>10.37</v>
      </c>
      <c r="I7377">
        <v>2</v>
      </c>
      <c r="J7377">
        <v>3.63</v>
      </c>
      <c r="K7377" s="6">
        <f>J7377/H7377</f>
        <v>0.35004821600771457</v>
      </c>
      <c r="M7377" t="str">
        <f>LEFT(C7377, SEARCH(" ", C7377) - 1)</f>
        <v>Jeremy</v>
      </c>
      <c r="N7377" t="str" cm="1">
        <f t="array" ref="N7377">_xlfn.IFS(H7377&lt;0, "LOSS", H7377&gt;1000, "GREAT", H7377&gt;500, "GOOD", H7377&gt;=100, "OKAY", H7377&lt;100, "OKAY")</f>
        <v>OKAY</v>
      </c>
    </row>
    <row r="7378" spans="1:14">
      <c r="A7378" s="2">
        <v>42855</v>
      </c>
      <c r="B7378" s="2" t="str">
        <f>TEXT(A7378,"mmmm")</f>
        <v>April</v>
      </c>
      <c r="C7378" t="s">
        <v>2308</v>
      </c>
      <c r="D7378" t="s">
        <v>100</v>
      </c>
      <c r="E7378" t="s">
        <v>23</v>
      </c>
      <c r="F7378" t="s">
        <v>45</v>
      </c>
      <c r="G7378" t="s">
        <v>2747</v>
      </c>
      <c r="H7378">
        <v>5.76</v>
      </c>
      <c r="I7378">
        <v>2</v>
      </c>
      <c r="J7378">
        <v>2.82</v>
      </c>
      <c r="K7378" s="6">
        <f>J7378/H7378</f>
        <v>0.48958333333333331</v>
      </c>
      <c r="M7378" t="str">
        <f>LEFT(C7378, SEARCH(" ", C7378) - 1)</f>
        <v>Neoma</v>
      </c>
      <c r="N7378" t="str" cm="1">
        <f t="array" ref="N7378">_xlfn.IFS(H7378&lt;0, "LOSS", H7378&gt;1000, "GREAT", H7378&gt;500, "GOOD", H7378&gt;=100, "OKAY", H7378&lt;100, "OKAY")</f>
        <v>OKAY</v>
      </c>
    </row>
    <row r="7379" spans="1:14">
      <c r="A7379" s="2">
        <v>42855</v>
      </c>
      <c r="B7379" s="2" t="str">
        <f>TEXT(A7379,"mmmm")</f>
        <v>April</v>
      </c>
      <c r="C7379" t="s">
        <v>1755</v>
      </c>
      <c r="D7379" t="s">
        <v>29</v>
      </c>
      <c r="E7379" t="s">
        <v>23</v>
      </c>
      <c r="F7379" t="s">
        <v>38</v>
      </c>
      <c r="G7379" t="s">
        <v>144</v>
      </c>
      <c r="H7379">
        <v>43.37</v>
      </c>
      <c r="I7379">
        <v>7</v>
      </c>
      <c r="J7379">
        <v>-69.400000000000006</v>
      </c>
      <c r="K7379" s="6">
        <f>J7379/H7379</f>
        <v>-1.6001844593036663</v>
      </c>
      <c r="M7379" t="str">
        <f>LEFT(C7379, SEARCH(" ", C7379) - 1)</f>
        <v>Tony</v>
      </c>
      <c r="N7379" t="str" cm="1">
        <f t="array" ref="N7379">_xlfn.IFS(H7379&lt;0, "LOSS", H7379&gt;1000, "GREAT", H7379&gt;500, "GOOD", H7379&gt;=100, "OKAY", H7379&lt;100, "OKAY")</f>
        <v>OKAY</v>
      </c>
    </row>
    <row r="7380" spans="1:14">
      <c r="A7380" s="2">
        <v>42855</v>
      </c>
      <c r="B7380" s="2" t="str">
        <f>TEXT(A7380,"mmmm")</f>
        <v>April</v>
      </c>
      <c r="C7380" t="s">
        <v>1744</v>
      </c>
      <c r="D7380" t="s">
        <v>22</v>
      </c>
      <c r="E7380" t="s">
        <v>23</v>
      </c>
      <c r="F7380" t="s">
        <v>47</v>
      </c>
      <c r="G7380" t="s">
        <v>454</v>
      </c>
      <c r="H7380">
        <v>163.96</v>
      </c>
      <c r="I7380">
        <v>4</v>
      </c>
      <c r="J7380">
        <v>80.34</v>
      </c>
      <c r="K7380" s="6">
        <f>J7380/H7380</f>
        <v>0.48999756038058062</v>
      </c>
      <c r="M7380" t="str">
        <f>LEFT(C7380, SEARCH(" ", C7380) - 1)</f>
        <v>Alan</v>
      </c>
      <c r="N7380" t="str" cm="1">
        <f t="array" ref="N7380">_xlfn.IFS(H7380&lt;0, "LOSS", H7380&gt;1000, "GREAT", H7380&gt;500, "GOOD", H7380&gt;=100, "OKAY", H7380&lt;100, "OKAY")</f>
        <v>OKAY</v>
      </c>
    </row>
    <row r="7381" spans="1:14">
      <c r="A7381" s="2">
        <v>42855</v>
      </c>
      <c r="B7381" s="2" t="str">
        <f>TEXT(A7381,"mmmm")</f>
        <v>April</v>
      </c>
      <c r="C7381" t="s">
        <v>1212</v>
      </c>
      <c r="D7381" t="s">
        <v>22</v>
      </c>
      <c r="E7381" t="s">
        <v>21</v>
      </c>
      <c r="F7381" t="s">
        <v>44</v>
      </c>
      <c r="G7381" t="s">
        <v>1391</v>
      </c>
      <c r="H7381">
        <v>64.959999999999994</v>
      </c>
      <c r="I7381">
        <v>2</v>
      </c>
      <c r="J7381">
        <v>21.44</v>
      </c>
      <c r="K7381" s="6">
        <f>J7381/H7381</f>
        <v>0.33004926108374388</v>
      </c>
      <c r="M7381" t="str">
        <f>LEFT(C7381, SEARCH(" ", C7381) - 1)</f>
        <v>Don</v>
      </c>
      <c r="N7381" t="str" cm="1">
        <f t="array" ref="N7381">_xlfn.IFS(H7381&lt;0, "LOSS", H7381&gt;1000, "GREAT", H7381&gt;500, "GOOD", H7381&gt;=100, "OKAY", H7381&lt;100, "OKAY")</f>
        <v>OKAY</v>
      </c>
    </row>
    <row r="7382" spans="1:14">
      <c r="A7382" s="2">
        <v>42855</v>
      </c>
      <c r="B7382" s="2" t="str">
        <f>TEXT(A7382,"mmmm")</f>
        <v>April</v>
      </c>
      <c r="C7382" t="s">
        <v>1212</v>
      </c>
      <c r="D7382" t="s">
        <v>22</v>
      </c>
      <c r="E7382" t="s">
        <v>23</v>
      </c>
      <c r="F7382" t="s">
        <v>42</v>
      </c>
      <c r="G7382" t="s">
        <v>1524</v>
      </c>
      <c r="H7382">
        <v>30.56</v>
      </c>
      <c r="I7382">
        <v>4</v>
      </c>
      <c r="J7382">
        <v>14.97</v>
      </c>
      <c r="K7382" s="6">
        <f>J7382/H7382</f>
        <v>0.48985602094240843</v>
      </c>
      <c r="M7382" t="str">
        <f>LEFT(C7382, SEARCH(" ", C7382) - 1)</f>
        <v>Don</v>
      </c>
      <c r="N7382" t="str" cm="1">
        <f t="array" ref="N7382">_xlfn.IFS(H7382&lt;0, "LOSS", H7382&gt;1000, "GREAT", H7382&gt;500, "GOOD", H7382&gt;=100, "OKAY", H7382&lt;100, "OKAY")</f>
        <v>OKAY</v>
      </c>
    </row>
    <row r="7383" spans="1:14">
      <c r="A7383" s="2">
        <v>42855</v>
      </c>
      <c r="B7383" s="2" t="str">
        <f>TEXT(A7383,"mmmm")</f>
        <v>April</v>
      </c>
      <c r="C7383" t="s">
        <v>1367</v>
      </c>
      <c r="D7383" t="s">
        <v>22</v>
      </c>
      <c r="E7383" t="s">
        <v>23</v>
      </c>
      <c r="F7383" t="s">
        <v>37</v>
      </c>
      <c r="G7383" t="s">
        <v>1225</v>
      </c>
      <c r="H7383">
        <v>9.7799999999999994</v>
      </c>
      <c r="I7383">
        <v>2</v>
      </c>
      <c r="J7383">
        <v>4.01</v>
      </c>
      <c r="K7383" s="6">
        <f>J7383/H7383</f>
        <v>0.41002044989775049</v>
      </c>
      <c r="M7383" t="str">
        <f>LEFT(C7383, SEARCH(" ", C7383) - 1)</f>
        <v>Erin</v>
      </c>
      <c r="N7383" t="str" cm="1">
        <f t="array" ref="N7383">_xlfn.IFS(H7383&lt;0, "LOSS", H7383&gt;1000, "GREAT", H7383&gt;500, "GOOD", H7383&gt;=100, "OKAY", H7383&lt;100, "OKAY")</f>
        <v>OKAY</v>
      </c>
    </row>
    <row r="7384" spans="1:14">
      <c r="A7384" s="2">
        <v>42855</v>
      </c>
      <c r="B7384" s="2" t="str">
        <f>TEXT(A7384,"mmmm")</f>
        <v>April</v>
      </c>
      <c r="C7384" t="s">
        <v>1128</v>
      </c>
      <c r="D7384" t="s">
        <v>22</v>
      </c>
      <c r="E7384" t="s">
        <v>23</v>
      </c>
      <c r="F7384" t="s">
        <v>38</v>
      </c>
      <c r="G7384" t="s">
        <v>517</v>
      </c>
      <c r="H7384">
        <v>23.24</v>
      </c>
      <c r="I7384">
        <v>5</v>
      </c>
      <c r="J7384">
        <v>7.55</v>
      </c>
      <c r="K7384" s="6">
        <f>J7384/H7384</f>
        <v>0.32487091222030984</v>
      </c>
      <c r="M7384" t="str">
        <f>LEFT(C7384, SEARCH(" ", C7384) - 1)</f>
        <v>Nick</v>
      </c>
      <c r="N7384" t="str" cm="1">
        <f t="array" ref="N7384">_xlfn.IFS(H7384&lt;0, "LOSS", H7384&gt;1000, "GREAT", H7384&gt;500, "GOOD", H7384&gt;=100, "OKAY", H7384&lt;100, "OKAY")</f>
        <v>OKAY</v>
      </c>
    </row>
    <row r="7385" spans="1:14">
      <c r="A7385" s="2">
        <v>42855</v>
      </c>
      <c r="B7385" s="2" t="str">
        <f>TEXT(A7385,"mmmm")</f>
        <v>April</v>
      </c>
      <c r="C7385" t="s">
        <v>2662</v>
      </c>
      <c r="D7385" t="s">
        <v>31</v>
      </c>
      <c r="E7385" t="s">
        <v>23</v>
      </c>
      <c r="F7385" t="s">
        <v>38</v>
      </c>
      <c r="G7385" t="s">
        <v>1338</v>
      </c>
      <c r="H7385">
        <v>4.84</v>
      </c>
      <c r="I7385">
        <v>3</v>
      </c>
      <c r="J7385">
        <v>-3.55</v>
      </c>
      <c r="K7385" s="6">
        <f>J7385/H7385</f>
        <v>-0.73347107438016523</v>
      </c>
      <c r="M7385" t="str">
        <f>LEFT(C7385, SEARCH(" ", C7385) - 1)</f>
        <v>Mick</v>
      </c>
      <c r="N7385" t="str" cm="1">
        <f t="array" ref="N7385">_xlfn.IFS(H7385&lt;0, "LOSS", H7385&gt;1000, "GREAT", H7385&gt;500, "GOOD", H7385&gt;=100, "OKAY", H7385&lt;100, "OKAY")</f>
        <v>OKAY</v>
      </c>
    </row>
    <row r="7386" spans="1:14">
      <c r="A7386" s="2">
        <v>42855</v>
      </c>
      <c r="B7386" s="2" t="str">
        <f>TEXT(A7386,"mmmm")</f>
        <v>April</v>
      </c>
      <c r="C7386" t="s">
        <v>2662</v>
      </c>
      <c r="D7386" t="s">
        <v>31</v>
      </c>
      <c r="E7386" t="s">
        <v>21</v>
      </c>
      <c r="F7386" t="s">
        <v>44</v>
      </c>
      <c r="G7386" t="s">
        <v>570</v>
      </c>
      <c r="H7386">
        <v>220.7</v>
      </c>
      <c r="I7386">
        <v>6</v>
      </c>
      <c r="J7386">
        <v>-8.2799999999999994</v>
      </c>
      <c r="K7386" s="6">
        <f>J7386/H7386</f>
        <v>-3.7516991391028542E-2</v>
      </c>
      <c r="M7386" t="str">
        <f>LEFT(C7386, SEARCH(" ", C7386) - 1)</f>
        <v>Mick</v>
      </c>
      <c r="N7386" t="str" cm="1">
        <f t="array" ref="N7386">_xlfn.IFS(H7386&lt;0, "LOSS", H7386&gt;1000, "GREAT", H7386&gt;500, "GOOD", H7386&gt;=100, "OKAY", H7386&lt;100, "OKAY")</f>
        <v>OKAY</v>
      </c>
    </row>
    <row r="7387" spans="1:14">
      <c r="A7387" s="2">
        <v>42856</v>
      </c>
      <c r="B7387" s="2" t="str">
        <f>TEXT(A7387,"mmmm")</f>
        <v>May</v>
      </c>
      <c r="C7387" t="s">
        <v>2337</v>
      </c>
      <c r="D7387" t="s">
        <v>82</v>
      </c>
      <c r="E7387" t="s">
        <v>25</v>
      </c>
      <c r="F7387" t="s">
        <v>35</v>
      </c>
      <c r="G7387" t="s">
        <v>1521</v>
      </c>
      <c r="H7387">
        <v>48.9</v>
      </c>
      <c r="I7387">
        <v>5</v>
      </c>
      <c r="J7387">
        <v>18.09</v>
      </c>
      <c r="K7387" s="6">
        <f>J7387/H7387</f>
        <v>0.3699386503067485</v>
      </c>
      <c r="M7387" t="str">
        <f>LEFT(C7387, SEARCH(" ", C7387) - 1)</f>
        <v>Sanjit</v>
      </c>
      <c r="N7387" t="str" cm="1">
        <f t="array" ref="N7387">_xlfn.IFS(H7387&lt;0, "LOSS", H7387&gt;1000, "GREAT", H7387&gt;500, "GOOD", H7387&gt;=100, "OKAY", H7387&lt;100, "OKAY")</f>
        <v>OKAY</v>
      </c>
    </row>
    <row r="7388" spans="1:14">
      <c r="A7388" s="2">
        <v>42856</v>
      </c>
      <c r="B7388" s="2" t="str">
        <f>TEXT(A7388,"mmmm")</f>
        <v>May</v>
      </c>
      <c r="C7388" t="s">
        <v>2532</v>
      </c>
      <c r="D7388" t="s">
        <v>31</v>
      </c>
      <c r="E7388" t="s">
        <v>23</v>
      </c>
      <c r="F7388" t="s">
        <v>50</v>
      </c>
      <c r="G7388" t="s">
        <v>2679</v>
      </c>
      <c r="H7388">
        <v>3.33</v>
      </c>
      <c r="I7388">
        <v>2</v>
      </c>
      <c r="J7388">
        <v>0.42</v>
      </c>
      <c r="K7388" s="6">
        <f>J7388/H7388</f>
        <v>0.12612612612612611</v>
      </c>
      <c r="M7388" t="str">
        <f>LEFT(C7388, SEARCH(" ", C7388) - 1)</f>
        <v>Caroline</v>
      </c>
      <c r="N7388" t="str" cm="1">
        <f t="array" ref="N7388">_xlfn.IFS(H7388&lt;0, "LOSS", H7388&gt;1000, "GREAT", H7388&gt;500, "GOOD", H7388&gt;=100, "OKAY", H7388&lt;100, "OKAY")</f>
        <v>OKAY</v>
      </c>
    </row>
    <row r="7389" spans="1:14">
      <c r="A7389" s="2">
        <v>42856</v>
      </c>
      <c r="B7389" s="2" t="str">
        <f>TEXT(A7389,"mmmm")</f>
        <v>May</v>
      </c>
      <c r="C7389" t="s">
        <v>2532</v>
      </c>
      <c r="D7389" t="s">
        <v>31</v>
      </c>
      <c r="E7389" t="s">
        <v>21</v>
      </c>
      <c r="F7389" t="s">
        <v>51</v>
      </c>
      <c r="G7389" t="s">
        <v>496</v>
      </c>
      <c r="H7389">
        <v>933.26</v>
      </c>
      <c r="I7389">
        <v>4</v>
      </c>
      <c r="J7389">
        <v>-458.15</v>
      </c>
      <c r="K7389" s="6">
        <f>J7389/H7389</f>
        <v>-0.49091357178063988</v>
      </c>
      <c r="M7389" t="str">
        <f>LEFT(C7389, SEARCH(" ", C7389) - 1)</f>
        <v>Caroline</v>
      </c>
      <c r="N7389" t="str" cm="1">
        <f t="array" ref="N7389">_xlfn.IFS(H7389&lt;0, "LOSS", H7389&gt;1000, "GREAT", H7389&gt;500, "GOOD", H7389&gt;=100, "OKAY", H7389&lt;100, "OKAY")</f>
        <v>GOOD</v>
      </c>
    </row>
    <row r="7390" spans="1:14">
      <c r="A7390" s="2">
        <v>42856</v>
      </c>
      <c r="B7390" s="2" t="str">
        <f>TEXT(A7390,"mmmm")</f>
        <v>May</v>
      </c>
      <c r="C7390" t="s">
        <v>2532</v>
      </c>
      <c r="D7390" t="s">
        <v>31</v>
      </c>
      <c r="E7390" t="s">
        <v>21</v>
      </c>
      <c r="F7390" t="s">
        <v>40</v>
      </c>
      <c r="G7390" t="s">
        <v>1059</v>
      </c>
      <c r="H7390">
        <v>2803.92</v>
      </c>
      <c r="I7390">
        <v>5</v>
      </c>
      <c r="J7390">
        <v>0</v>
      </c>
      <c r="K7390" s="6">
        <f>J7390/H7390</f>
        <v>0</v>
      </c>
      <c r="M7390" t="str">
        <f>LEFT(C7390, SEARCH(" ", C7390) - 1)</f>
        <v>Caroline</v>
      </c>
      <c r="N7390" t="str" cm="1">
        <f t="array" ref="N7390">_xlfn.IFS(H7390&lt;0, "LOSS", H7390&gt;1000, "GREAT", H7390&gt;500, "GOOD", H7390&gt;=100, "OKAY", H7390&lt;100, "OKAY")</f>
        <v>GREAT</v>
      </c>
    </row>
    <row r="7391" spans="1:14">
      <c r="A7391" s="2">
        <v>42856</v>
      </c>
      <c r="B7391" s="2" t="str">
        <f>TEXT(A7391,"mmmm")</f>
        <v>May</v>
      </c>
      <c r="C7391" t="s">
        <v>1087</v>
      </c>
      <c r="D7391" t="s">
        <v>31</v>
      </c>
      <c r="E7391" t="s">
        <v>21</v>
      </c>
      <c r="F7391" t="s">
        <v>39</v>
      </c>
      <c r="G7391" t="s">
        <v>2561</v>
      </c>
      <c r="H7391">
        <v>314.35000000000002</v>
      </c>
      <c r="I7391">
        <v>3</v>
      </c>
      <c r="J7391">
        <v>-15.72</v>
      </c>
      <c r="K7391" s="6">
        <f>J7391/H7391</f>
        <v>-5.000795291872117E-2</v>
      </c>
      <c r="M7391" t="str">
        <f>LEFT(C7391, SEARCH(" ", C7391) - 1)</f>
        <v>Arthur</v>
      </c>
      <c r="N7391" t="str" cm="1">
        <f t="array" ref="N7391">_xlfn.IFS(H7391&lt;0, "LOSS", H7391&gt;1000, "GREAT", H7391&gt;500, "GOOD", H7391&gt;=100, "OKAY", H7391&lt;100, "OKAY")</f>
        <v>OKAY</v>
      </c>
    </row>
    <row r="7392" spans="1:14">
      <c r="A7392" s="2">
        <v>42856</v>
      </c>
      <c r="B7392" s="2" t="str">
        <f>TEXT(A7392,"mmmm")</f>
        <v>May</v>
      </c>
      <c r="C7392" t="s">
        <v>1087</v>
      </c>
      <c r="D7392" t="s">
        <v>31</v>
      </c>
      <c r="E7392" t="s">
        <v>23</v>
      </c>
      <c r="F7392" t="s">
        <v>45</v>
      </c>
      <c r="G7392" t="s">
        <v>453</v>
      </c>
      <c r="H7392">
        <v>4.6100000000000003</v>
      </c>
      <c r="I7392">
        <v>2</v>
      </c>
      <c r="J7392">
        <v>1.5</v>
      </c>
      <c r="K7392" s="6">
        <f>J7392/H7392</f>
        <v>0.32537960954446854</v>
      </c>
      <c r="M7392" t="str">
        <f>LEFT(C7392, SEARCH(" ", C7392) - 1)</f>
        <v>Arthur</v>
      </c>
      <c r="N7392" t="str" cm="1">
        <f t="array" ref="N7392">_xlfn.IFS(H7392&lt;0, "LOSS", H7392&gt;1000, "GREAT", H7392&gt;500, "GOOD", H7392&gt;=100, "OKAY", H7392&lt;100, "OKAY")</f>
        <v>OKAY</v>
      </c>
    </row>
    <row r="7393" spans="1:14">
      <c r="A7393" s="2">
        <v>42857</v>
      </c>
      <c r="B7393" s="2" t="str">
        <f>TEXT(A7393,"mmmm")</f>
        <v>May</v>
      </c>
      <c r="C7393" t="s">
        <v>1244</v>
      </c>
      <c r="D7393" t="s">
        <v>242</v>
      </c>
      <c r="E7393" t="s">
        <v>21</v>
      </c>
      <c r="F7393" t="s">
        <v>44</v>
      </c>
      <c r="G7393" t="s">
        <v>1854</v>
      </c>
      <c r="H7393">
        <v>129.93</v>
      </c>
      <c r="I7393">
        <v>3</v>
      </c>
      <c r="J7393">
        <v>12.99</v>
      </c>
      <c r="K7393" s="6">
        <f>J7393/H7393</f>
        <v>9.9976910644193021E-2</v>
      </c>
      <c r="M7393" t="str">
        <f>LEFT(C7393, SEARCH(" ", C7393) - 1)</f>
        <v>Dorothy</v>
      </c>
      <c r="N7393" t="str" cm="1">
        <f t="array" ref="N7393">_xlfn.IFS(H7393&lt;0, "LOSS", H7393&gt;1000, "GREAT", H7393&gt;500, "GOOD", H7393&gt;=100, "OKAY", H7393&lt;100, "OKAY")</f>
        <v>OKAY</v>
      </c>
    </row>
    <row r="7394" spans="1:14">
      <c r="A7394" s="2">
        <v>42857</v>
      </c>
      <c r="B7394" s="2" t="str">
        <f>TEXT(A7394,"mmmm")</f>
        <v>May</v>
      </c>
      <c r="C7394" t="s">
        <v>1820</v>
      </c>
      <c r="D7394" t="s">
        <v>22</v>
      </c>
      <c r="E7394" t="s">
        <v>25</v>
      </c>
      <c r="F7394" t="s">
        <v>35</v>
      </c>
      <c r="G7394" t="s">
        <v>2502</v>
      </c>
      <c r="H7394">
        <v>159.56</v>
      </c>
      <c r="I7394">
        <v>4</v>
      </c>
      <c r="J7394">
        <v>59.04</v>
      </c>
      <c r="K7394" s="6">
        <f>J7394/H7394</f>
        <v>0.37001754825770866</v>
      </c>
      <c r="M7394" t="str">
        <f>LEFT(C7394, SEARCH(" ", C7394) - 1)</f>
        <v>Elizabeth</v>
      </c>
      <c r="N7394" t="str" cm="1">
        <f t="array" ref="N7394">_xlfn.IFS(H7394&lt;0, "LOSS", H7394&gt;1000, "GREAT", H7394&gt;500, "GOOD", H7394&gt;=100, "OKAY", H7394&lt;100, "OKAY")</f>
        <v>OKAY</v>
      </c>
    </row>
    <row r="7395" spans="1:14">
      <c r="A7395" s="2">
        <v>42857</v>
      </c>
      <c r="B7395" s="2" t="str">
        <f>TEXT(A7395,"mmmm")</f>
        <v>May</v>
      </c>
      <c r="C7395" t="s">
        <v>516</v>
      </c>
      <c r="D7395" t="s">
        <v>22</v>
      </c>
      <c r="E7395" t="s">
        <v>23</v>
      </c>
      <c r="F7395" t="s">
        <v>47</v>
      </c>
      <c r="G7395" t="s">
        <v>704</v>
      </c>
      <c r="H7395">
        <v>15.7</v>
      </c>
      <c r="I7395">
        <v>5</v>
      </c>
      <c r="J7395">
        <v>7.07</v>
      </c>
      <c r="K7395" s="6">
        <f>J7395/H7395</f>
        <v>0.45031847133757963</v>
      </c>
      <c r="M7395" t="str">
        <f>LEFT(C7395, SEARCH(" ", C7395) - 1)</f>
        <v>Dorothy</v>
      </c>
      <c r="N7395" t="str" cm="1">
        <f t="array" ref="N7395">_xlfn.IFS(H7395&lt;0, "LOSS", H7395&gt;1000, "GREAT", H7395&gt;500, "GOOD", H7395&gt;=100, "OKAY", H7395&lt;100, "OKAY")</f>
        <v>OKAY</v>
      </c>
    </row>
    <row r="7396" spans="1:14">
      <c r="A7396" s="2">
        <v>42857</v>
      </c>
      <c r="B7396" s="2" t="str">
        <f>TEXT(A7396,"mmmm")</f>
        <v>May</v>
      </c>
      <c r="C7396" t="s">
        <v>516</v>
      </c>
      <c r="D7396" t="s">
        <v>22</v>
      </c>
      <c r="E7396" t="s">
        <v>23</v>
      </c>
      <c r="F7396" t="s">
        <v>37</v>
      </c>
      <c r="G7396" t="s">
        <v>1431</v>
      </c>
      <c r="H7396">
        <v>59.52</v>
      </c>
      <c r="I7396">
        <v>3</v>
      </c>
      <c r="J7396">
        <v>15.48</v>
      </c>
      <c r="K7396" s="6">
        <f>J7396/H7396</f>
        <v>0.26008064516129031</v>
      </c>
      <c r="M7396" t="str">
        <f>LEFT(C7396, SEARCH(" ", C7396) - 1)</f>
        <v>Dorothy</v>
      </c>
      <c r="N7396" t="str" cm="1">
        <f t="array" ref="N7396">_xlfn.IFS(H7396&lt;0, "LOSS", H7396&gt;1000, "GREAT", H7396&gt;500, "GOOD", H7396&gt;=100, "OKAY", H7396&lt;100, "OKAY")</f>
        <v>OKAY</v>
      </c>
    </row>
    <row r="7397" spans="1:14">
      <c r="A7397" s="2">
        <v>42857</v>
      </c>
      <c r="B7397" s="2" t="str">
        <f>TEXT(A7397,"mmmm")</f>
        <v>May</v>
      </c>
      <c r="C7397" t="s">
        <v>516</v>
      </c>
      <c r="D7397" t="s">
        <v>22</v>
      </c>
      <c r="E7397" t="s">
        <v>23</v>
      </c>
      <c r="F7397" t="s">
        <v>47</v>
      </c>
      <c r="G7397" t="s">
        <v>2464</v>
      </c>
      <c r="H7397">
        <v>34.4</v>
      </c>
      <c r="I7397">
        <v>5</v>
      </c>
      <c r="J7397">
        <v>15.82</v>
      </c>
      <c r="K7397" s="6">
        <f>J7397/H7397</f>
        <v>0.45988372093023261</v>
      </c>
      <c r="M7397" t="str">
        <f>LEFT(C7397, SEARCH(" ", C7397) - 1)</f>
        <v>Dorothy</v>
      </c>
      <c r="N7397" t="str" cm="1">
        <f t="array" ref="N7397">_xlfn.IFS(H7397&lt;0, "LOSS", H7397&gt;1000, "GREAT", H7397&gt;500, "GOOD", H7397&gt;=100, "OKAY", H7397&lt;100, "OKAY")</f>
        <v>OKAY</v>
      </c>
    </row>
    <row r="7398" spans="1:14">
      <c r="A7398" s="2">
        <v>42858</v>
      </c>
      <c r="B7398" s="2" t="str">
        <f>TEXT(A7398,"mmmm")</f>
        <v>May</v>
      </c>
      <c r="C7398" t="s">
        <v>1693</v>
      </c>
      <c r="D7398" t="s">
        <v>22</v>
      </c>
      <c r="E7398" t="s">
        <v>23</v>
      </c>
      <c r="F7398" t="s">
        <v>49</v>
      </c>
      <c r="G7398" t="s">
        <v>1619</v>
      </c>
      <c r="H7398">
        <v>69.52</v>
      </c>
      <c r="I7398">
        <v>2</v>
      </c>
      <c r="J7398">
        <v>19.47</v>
      </c>
      <c r="K7398" s="6">
        <f>J7398/H7398</f>
        <v>0.2800632911392405</v>
      </c>
      <c r="M7398" t="str">
        <f>LEFT(C7398, SEARCH(" ", C7398) - 1)</f>
        <v>Darren</v>
      </c>
      <c r="N7398" t="str" cm="1">
        <f t="array" ref="N7398">_xlfn.IFS(H7398&lt;0, "LOSS", H7398&gt;1000, "GREAT", H7398&gt;500, "GOOD", H7398&gt;=100, "OKAY", H7398&lt;100, "OKAY")</f>
        <v>OKAY</v>
      </c>
    </row>
    <row r="7399" spans="1:14">
      <c r="A7399" s="2">
        <v>42858</v>
      </c>
      <c r="B7399" s="2" t="str">
        <f>TEXT(A7399,"mmmm")</f>
        <v>May</v>
      </c>
      <c r="C7399" t="s">
        <v>1693</v>
      </c>
      <c r="D7399" t="s">
        <v>22</v>
      </c>
      <c r="E7399" t="s">
        <v>23</v>
      </c>
      <c r="F7399" t="s">
        <v>49</v>
      </c>
      <c r="G7399" t="s">
        <v>121</v>
      </c>
      <c r="H7399">
        <v>763.44</v>
      </c>
      <c r="I7399">
        <v>8</v>
      </c>
      <c r="J7399">
        <v>45.81</v>
      </c>
      <c r="K7399" s="6">
        <f>J7399/H7399</f>
        <v>6.000471549827098E-2</v>
      </c>
      <c r="M7399" t="str">
        <f>LEFT(C7399, SEARCH(" ", C7399) - 1)</f>
        <v>Darren</v>
      </c>
      <c r="N7399" t="str" cm="1">
        <f t="array" ref="N7399">_xlfn.IFS(H7399&lt;0, "LOSS", H7399&gt;1000, "GREAT", H7399&gt;500, "GOOD", H7399&gt;=100, "OKAY", H7399&lt;100, "OKAY")</f>
        <v>GOOD</v>
      </c>
    </row>
    <row r="7400" spans="1:14">
      <c r="A7400" s="2">
        <v>42858</v>
      </c>
      <c r="B7400" s="2" t="str">
        <f>TEXT(A7400,"mmmm")</f>
        <v>May</v>
      </c>
      <c r="C7400" t="s">
        <v>1880</v>
      </c>
      <c r="D7400" t="s">
        <v>22</v>
      </c>
      <c r="E7400" t="s">
        <v>23</v>
      </c>
      <c r="F7400" t="s">
        <v>47</v>
      </c>
      <c r="G7400" t="s">
        <v>920</v>
      </c>
      <c r="H7400">
        <v>25.92</v>
      </c>
      <c r="I7400">
        <v>4</v>
      </c>
      <c r="J7400">
        <v>12.44</v>
      </c>
      <c r="K7400" s="6">
        <f>J7400/H7400</f>
        <v>0.47993827160493824</v>
      </c>
      <c r="M7400" t="str">
        <f>LEFT(C7400, SEARCH(" ", C7400) - 1)</f>
        <v>Mike</v>
      </c>
      <c r="N7400" t="str" cm="1">
        <f t="array" ref="N7400">_xlfn.IFS(H7400&lt;0, "LOSS", H7400&gt;1000, "GREAT", H7400&gt;500, "GOOD", H7400&gt;=100, "OKAY", H7400&lt;100, "OKAY")</f>
        <v>OKAY</v>
      </c>
    </row>
    <row r="7401" spans="1:14">
      <c r="A7401" s="2">
        <v>42858</v>
      </c>
      <c r="B7401" s="2" t="str">
        <f>TEXT(A7401,"mmmm")</f>
        <v>May</v>
      </c>
      <c r="C7401" t="s">
        <v>1880</v>
      </c>
      <c r="D7401" t="s">
        <v>22</v>
      </c>
      <c r="E7401" t="s">
        <v>23</v>
      </c>
      <c r="F7401" t="s">
        <v>37</v>
      </c>
      <c r="G7401" t="s">
        <v>705</v>
      </c>
      <c r="H7401">
        <v>22.96</v>
      </c>
      <c r="I7401">
        <v>7</v>
      </c>
      <c r="J7401">
        <v>6.66</v>
      </c>
      <c r="K7401" s="6">
        <f>J7401/H7401</f>
        <v>0.29006968641114983</v>
      </c>
      <c r="M7401" t="str">
        <f>LEFT(C7401, SEARCH(" ", C7401) - 1)</f>
        <v>Mike</v>
      </c>
      <c r="N7401" t="str" cm="1">
        <f t="array" ref="N7401">_xlfn.IFS(H7401&lt;0, "LOSS", H7401&gt;1000, "GREAT", H7401&gt;500, "GOOD", H7401&gt;=100, "OKAY", H7401&lt;100, "OKAY")</f>
        <v>OKAY</v>
      </c>
    </row>
    <row r="7402" spans="1:14">
      <c r="A7402" s="2">
        <v>42858</v>
      </c>
      <c r="B7402" s="2" t="str">
        <f>TEXT(A7402,"mmmm")</f>
        <v>May</v>
      </c>
      <c r="C7402" t="s">
        <v>2500</v>
      </c>
      <c r="D7402" t="s">
        <v>27</v>
      </c>
      <c r="E7402" t="s">
        <v>21</v>
      </c>
      <c r="F7402" t="s">
        <v>44</v>
      </c>
      <c r="G7402" t="s">
        <v>2738</v>
      </c>
      <c r="H7402">
        <v>32.450000000000003</v>
      </c>
      <c r="I7402">
        <v>2</v>
      </c>
      <c r="J7402">
        <v>7.3</v>
      </c>
      <c r="K7402" s="6">
        <f>J7402/H7402</f>
        <v>0.2249614791987673</v>
      </c>
      <c r="M7402" t="str">
        <f>LEFT(C7402, SEARCH(" ", C7402) - 1)</f>
        <v>Bill</v>
      </c>
      <c r="N7402" t="str" cm="1">
        <f t="array" ref="N7402">_xlfn.IFS(H7402&lt;0, "LOSS", H7402&gt;1000, "GREAT", H7402&gt;500, "GOOD", H7402&gt;=100, "OKAY", H7402&lt;100, "OKAY")</f>
        <v>OKAY</v>
      </c>
    </row>
    <row r="7403" spans="1:14">
      <c r="A7403" s="2">
        <v>42858</v>
      </c>
      <c r="B7403" s="2" t="str">
        <f>TEXT(A7403,"mmmm")</f>
        <v>May</v>
      </c>
      <c r="C7403" t="s">
        <v>2500</v>
      </c>
      <c r="D7403" t="s">
        <v>27</v>
      </c>
      <c r="E7403" t="s">
        <v>23</v>
      </c>
      <c r="F7403" t="s">
        <v>38</v>
      </c>
      <c r="G7403" t="s">
        <v>712</v>
      </c>
      <c r="H7403">
        <v>26.39</v>
      </c>
      <c r="I7403">
        <v>4</v>
      </c>
      <c r="J7403">
        <v>-17.59</v>
      </c>
      <c r="K7403" s="6">
        <f>J7403/H7403</f>
        <v>-0.66654035619552854</v>
      </c>
      <c r="M7403" t="str">
        <f>LEFT(C7403, SEARCH(" ", C7403) - 1)</f>
        <v>Bill</v>
      </c>
      <c r="N7403" t="str" cm="1">
        <f t="array" ref="N7403">_xlfn.IFS(H7403&lt;0, "LOSS", H7403&gt;1000, "GREAT", H7403&gt;500, "GOOD", H7403&gt;=100, "OKAY", H7403&lt;100, "OKAY")</f>
        <v>OKAY</v>
      </c>
    </row>
    <row r="7404" spans="1:14">
      <c r="A7404" s="2">
        <v>42858</v>
      </c>
      <c r="B7404" s="2" t="str">
        <f>TEXT(A7404,"mmmm")</f>
        <v>May</v>
      </c>
      <c r="C7404" t="s">
        <v>2500</v>
      </c>
      <c r="D7404" t="s">
        <v>27</v>
      </c>
      <c r="E7404" t="s">
        <v>21</v>
      </c>
      <c r="F7404" t="s">
        <v>51</v>
      </c>
      <c r="G7404" t="s">
        <v>591</v>
      </c>
      <c r="H7404">
        <v>373.47</v>
      </c>
      <c r="I7404">
        <v>5</v>
      </c>
      <c r="J7404">
        <v>-112.04</v>
      </c>
      <c r="K7404" s="6">
        <f>J7404/H7404</f>
        <v>-0.29999732240876109</v>
      </c>
      <c r="M7404" t="str">
        <f>LEFT(C7404, SEARCH(" ", C7404) - 1)</f>
        <v>Bill</v>
      </c>
      <c r="N7404" t="str" cm="1">
        <f t="array" ref="N7404">_xlfn.IFS(H7404&lt;0, "LOSS", H7404&gt;1000, "GREAT", H7404&gt;500, "GOOD", H7404&gt;=100, "OKAY", H7404&lt;100, "OKAY")</f>
        <v>OKAY</v>
      </c>
    </row>
    <row r="7405" spans="1:14">
      <c r="A7405" s="2">
        <v>42858</v>
      </c>
      <c r="B7405" s="2" t="str">
        <f>TEXT(A7405,"mmmm")</f>
        <v>May</v>
      </c>
      <c r="C7405" t="s">
        <v>2500</v>
      </c>
      <c r="D7405" t="s">
        <v>27</v>
      </c>
      <c r="E7405" t="s">
        <v>23</v>
      </c>
      <c r="F7405" t="s">
        <v>38</v>
      </c>
      <c r="G7405" t="s">
        <v>1255</v>
      </c>
      <c r="H7405">
        <v>64.2</v>
      </c>
      <c r="I7405">
        <v>5</v>
      </c>
      <c r="J7405">
        <v>-44.94</v>
      </c>
      <c r="K7405" s="6">
        <f>J7405/H7405</f>
        <v>-0.7</v>
      </c>
      <c r="M7405" t="str">
        <f>LEFT(C7405, SEARCH(" ", C7405) - 1)</f>
        <v>Bill</v>
      </c>
      <c r="N7405" t="str" cm="1">
        <f t="array" ref="N7405">_xlfn.IFS(H7405&lt;0, "LOSS", H7405&gt;1000, "GREAT", H7405&gt;500, "GOOD", H7405&gt;=100, "OKAY", H7405&lt;100, "OKAY")</f>
        <v>OKAY</v>
      </c>
    </row>
    <row r="7406" spans="1:14">
      <c r="A7406" s="2">
        <v>42858</v>
      </c>
      <c r="B7406" s="2" t="str">
        <f>TEXT(A7406,"mmmm")</f>
        <v>May</v>
      </c>
      <c r="C7406" t="s">
        <v>2500</v>
      </c>
      <c r="D7406" t="s">
        <v>27</v>
      </c>
      <c r="E7406" t="s">
        <v>23</v>
      </c>
      <c r="F7406" t="s">
        <v>43</v>
      </c>
      <c r="G7406" t="s">
        <v>1328</v>
      </c>
      <c r="H7406">
        <v>8</v>
      </c>
      <c r="I7406">
        <v>2</v>
      </c>
      <c r="J7406">
        <v>2.8</v>
      </c>
      <c r="K7406" s="6">
        <f>J7406/H7406</f>
        <v>0.35</v>
      </c>
      <c r="M7406" t="str">
        <f>LEFT(C7406, SEARCH(" ", C7406) - 1)</f>
        <v>Bill</v>
      </c>
      <c r="N7406" t="str" cm="1">
        <f t="array" ref="N7406">_xlfn.IFS(H7406&lt;0, "LOSS", H7406&gt;1000, "GREAT", H7406&gt;500, "GOOD", H7406&gt;=100, "OKAY", H7406&lt;100, "OKAY")</f>
        <v>OKAY</v>
      </c>
    </row>
    <row r="7407" spans="1:14">
      <c r="A7407" s="2">
        <v>42859</v>
      </c>
      <c r="B7407" s="2" t="str">
        <f>TEXT(A7407,"mmmm")</f>
        <v>May</v>
      </c>
      <c r="C7407" t="s">
        <v>2587</v>
      </c>
      <c r="D7407" t="s">
        <v>22</v>
      </c>
      <c r="E7407" t="s">
        <v>25</v>
      </c>
      <c r="F7407" t="s">
        <v>48</v>
      </c>
      <c r="G7407" t="s">
        <v>791</v>
      </c>
      <c r="H7407">
        <v>183.96</v>
      </c>
      <c r="I7407">
        <v>5</v>
      </c>
      <c r="J7407">
        <v>20.7</v>
      </c>
      <c r="K7407" s="6">
        <f>J7407/H7407</f>
        <v>0.11252446183953033</v>
      </c>
      <c r="M7407" t="str">
        <f>LEFT(C7407, SEARCH(" ", C7407) - 1)</f>
        <v>Lindsay</v>
      </c>
      <c r="N7407" t="str" cm="1">
        <f t="array" ref="N7407">_xlfn.IFS(H7407&lt;0, "LOSS", H7407&gt;1000, "GREAT", H7407&gt;500, "GOOD", H7407&gt;=100, "OKAY", H7407&lt;100, "OKAY")</f>
        <v>OKAY</v>
      </c>
    </row>
    <row r="7408" spans="1:14">
      <c r="A7408" s="2">
        <v>42859</v>
      </c>
      <c r="B7408" s="2" t="str">
        <f>TEXT(A7408,"mmmm")</f>
        <v>May</v>
      </c>
      <c r="C7408" t="s">
        <v>2587</v>
      </c>
      <c r="D7408" t="s">
        <v>22</v>
      </c>
      <c r="E7408" t="s">
        <v>23</v>
      </c>
      <c r="F7408" t="s">
        <v>47</v>
      </c>
      <c r="G7408" t="s">
        <v>2154</v>
      </c>
      <c r="H7408">
        <v>17.61</v>
      </c>
      <c r="I7408">
        <v>3</v>
      </c>
      <c r="J7408">
        <v>8.4499999999999993</v>
      </c>
      <c r="K7408" s="6">
        <f>J7408/H7408</f>
        <v>0.47984099943214081</v>
      </c>
      <c r="M7408" t="str">
        <f>LEFT(C7408, SEARCH(" ", C7408) - 1)</f>
        <v>Lindsay</v>
      </c>
      <c r="N7408" t="str" cm="1">
        <f t="array" ref="N7408">_xlfn.IFS(H7408&lt;0, "LOSS", H7408&gt;1000, "GREAT", H7408&gt;500, "GOOD", H7408&gt;=100, "OKAY", H7408&lt;100, "OKAY")</f>
        <v>OKAY</v>
      </c>
    </row>
    <row r="7409" spans="1:14">
      <c r="A7409" s="2">
        <v>42859</v>
      </c>
      <c r="B7409" s="2" t="str">
        <f>TEXT(A7409,"mmmm")</f>
        <v>May</v>
      </c>
      <c r="C7409" t="s">
        <v>2587</v>
      </c>
      <c r="D7409" t="s">
        <v>22</v>
      </c>
      <c r="E7409" t="s">
        <v>21</v>
      </c>
      <c r="F7409" t="s">
        <v>51</v>
      </c>
      <c r="G7409" t="s">
        <v>415</v>
      </c>
      <c r="H7409">
        <v>300.89999999999998</v>
      </c>
      <c r="I7409">
        <v>1</v>
      </c>
      <c r="J7409">
        <v>11.28</v>
      </c>
      <c r="K7409" s="6">
        <f>J7409/H7409</f>
        <v>3.7487537387836493E-2</v>
      </c>
      <c r="M7409" t="str">
        <f>LEFT(C7409, SEARCH(" ", C7409) - 1)</f>
        <v>Lindsay</v>
      </c>
      <c r="N7409" t="str" cm="1">
        <f t="array" ref="N7409">_xlfn.IFS(H7409&lt;0, "LOSS", H7409&gt;1000, "GREAT", H7409&gt;500, "GOOD", H7409&gt;=100, "OKAY", H7409&lt;100, "OKAY")</f>
        <v>OKAY</v>
      </c>
    </row>
    <row r="7410" spans="1:14">
      <c r="A7410" s="2">
        <v>42859</v>
      </c>
      <c r="B7410" s="2" t="str">
        <f>TEXT(A7410,"mmmm")</f>
        <v>May</v>
      </c>
      <c r="C7410" t="s">
        <v>1880</v>
      </c>
      <c r="D7410" t="s">
        <v>106</v>
      </c>
      <c r="E7410" t="s">
        <v>23</v>
      </c>
      <c r="F7410" t="s">
        <v>47</v>
      </c>
      <c r="G7410" t="s">
        <v>2411</v>
      </c>
      <c r="H7410">
        <v>9.11</v>
      </c>
      <c r="I7410">
        <v>1</v>
      </c>
      <c r="J7410">
        <v>4.0999999999999996</v>
      </c>
      <c r="K7410" s="6">
        <f>J7410/H7410</f>
        <v>0.45005488474204169</v>
      </c>
      <c r="M7410" t="str">
        <f>LEFT(C7410, SEARCH(" ", C7410) - 1)</f>
        <v>Mike</v>
      </c>
      <c r="N7410" t="str" cm="1">
        <f t="array" ref="N7410">_xlfn.IFS(H7410&lt;0, "LOSS", H7410&gt;1000, "GREAT", H7410&gt;500, "GOOD", H7410&gt;=100, "OKAY", H7410&lt;100, "OKAY")</f>
        <v>OKAY</v>
      </c>
    </row>
    <row r="7411" spans="1:14">
      <c r="A7411" s="2">
        <v>42859</v>
      </c>
      <c r="B7411" s="2" t="str">
        <f>TEXT(A7411,"mmmm")</f>
        <v>May</v>
      </c>
      <c r="C7411" t="s">
        <v>1880</v>
      </c>
      <c r="D7411" t="s">
        <v>106</v>
      </c>
      <c r="E7411" t="s">
        <v>23</v>
      </c>
      <c r="F7411" t="s">
        <v>49</v>
      </c>
      <c r="G7411" t="s">
        <v>1057</v>
      </c>
      <c r="H7411">
        <v>571.44000000000005</v>
      </c>
      <c r="I7411">
        <v>4</v>
      </c>
      <c r="J7411">
        <v>165.72</v>
      </c>
      <c r="K7411" s="6">
        <f>J7411/H7411</f>
        <v>0.29000419991600163</v>
      </c>
      <c r="M7411" t="str">
        <f>LEFT(C7411, SEARCH(" ", C7411) - 1)</f>
        <v>Mike</v>
      </c>
      <c r="N7411" t="str" cm="1">
        <f t="array" ref="N7411">_xlfn.IFS(H7411&lt;0, "LOSS", H7411&gt;1000, "GREAT", H7411&gt;500, "GOOD", H7411&gt;=100, "OKAY", H7411&lt;100, "OKAY")</f>
        <v>GOOD</v>
      </c>
    </row>
    <row r="7412" spans="1:14">
      <c r="A7412" s="2">
        <v>42859</v>
      </c>
      <c r="B7412" s="2" t="str">
        <f>TEXT(A7412,"mmmm")</f>
        <v>May</v>
      </c>
      <c r="C7412" t="s">
        <v>1880</v>
      </c>
      <c r="D7412" t="s">
        <v>106</v>
      </c>
      <c r="E7412" t="s">
        <v>23</v>
      </c>
      <c r="F7412" t="s">
        <v>47</v>
      </c>
      <c r="G7412" t="s">
        <v>1251</v>
      </c>
      <c r="H7412">
        <v>32.4</v>
      </c>
      <c r="I7412">
        <v>5</v>
      </c>
      <c r="J7412">
        <v>15.55</v>
      </c>
      <c r="K7412" s="6">
        <f>J7412/H7412</f>
        <v>0.47993827160493829</v>
      </c>
      <c r="M7412" t="str">
        <f>LEFT(C7412, SEARCH(" ", C7412) - 1)</f>
        <v>Mike</v>
      </c>
      <c r="N7412" t="str" cm="1">
        <f t="array" ref="N7412">_xlfn.IFS(H7412&lt;0, "LOSS", H7412&gt;1000, "GREAT", H7412&gt;500, "GOOD", H7412&gt;=100, "OKAY", H7412&lt;100, "OKAY")</f>
        <v>OKAY</v>
      </c>
    </row>
    <row r="7413" spans="1:14">
      <c r="A7413" s="2">
        <v>42859</v>
      </c>
      <c r="B7413" s="2" t="str">
        <f>TEXT(A7413,"mmmm")</f>
        <v>May</v>
      </c>
      <c r="C7413" t="s">
        <v>1880</v>
      </c>
      <c r="D7413" t="s">
        <v>106</v>
      </c>
      <c r="E7413" t="s">
        <v>23</v>
      </c>
      <c r="F7413" t="s">
        <v>49</v>
      </c>
      <c r="G7413" t="s">
        <v>2035</v>
      </c>
      <c r="H7413">
        <v>16.91</v>
      </c>
      <c r="I7413">
        <v>1</v>
      </c>
      <c r="J7413">
        <v>4.57</v>
      </c>
      <c r="K7413" s="6">
        <f>J7413/H7413</f>
        <v>0.270254287403903</v>
      </c>
      <c r="M7413" t="str">
        <f>LEFT(C7413, SEARCH(" ", C7413) - 1)</f>
        <v>Mike</v>
      </c>
      <c r="N7413" t="str" cm="1">
        <f t="array" ref="N7413">_xlfn.IFS(H7413&lt;0, "LOSS", H7413&gt;1000, "GREAT", H7413&gt;500, "GOOD", H7413&gt;=100, "OKAY", H7413&lt;100, "OKAY")</f>
        <v>OKAY</v>
      </c>
    </row>
    <row r="7414" spans="1:14">
      <c r="A7414" s="2">
        <v>42859</v>
      </c>
      <c r="B7414" s="2" t="str">
        <f>TEXT(A7414,"mmmm")</f>
        <v>May</v>
      </c>
      <c r="C7414" t="s">
        <v>1627</v>
      </c>
      <c r="D7414" t="s">
        <v>30</v>
      </c>
      <c r="E7414" t="s">
        <v>23</v>
      </c>
      <c r="F7414" t="s">
        <v>38</v>
      </c>
      <c r="G7414" t="s">
        <v>884</v>
      </c>
      <c r="H7414">
        <v>2.31</v>
      </c>
      <c r="I7414">
        <v>1</v>
      </c>
      <c r="J7414">
        <v>-1.93</v>
      </c>
      <c r="K7414" s="6">
        <f>J7414/H7414</f>
        <v>-0.83549783549783541</v>
      </c>
      <c r="M7414" t="str">
        <f>LEFT(C7414, SEARCH(" ", C7414) - 1)</f>
        <v>Shahid</v>
      </c>
      <c r="N7414" t="str" cm="1">
        <f t="array" ref="N7414">_xlfn.IFS(H7414&lt;0, "LOSS", H7414&gt;1000, "GREAT", H7414&gt;500, "GOOD", H7414&gt;=100, "OKAY", H7414&lt;100, "OKAY")</f>
        <v>OKAY</v>
      </c>
    </row>
    <row r="7415" spans="1:14">
      <c r="A7415" s="2">
        <v>42859</v>
      </c>
      <c r="B7415" s="2" t="str">
        <f>TEXT(A7415,"mmmm")</f>
        <v>May</v>
      </c>
      <c r="C7415" t="s">
        <v>665</v>
      </c>
      <c r="D7415" t="s">
        <v>27</v>
      </c>
      <c r="E7415" t="s">
        <v>23</v>
      </c>
      <c r="F7415" t="s">
        <v>38</v>
      </c>
      <c r="G7415" t="s">
        <v>1997</v>
      </c>
      <c r="H7415">
        <v>2.2000000000000002</v>
      </c>
      <c r="I7415">
        <v>2</v>
      </c>
      <c r="J7415">
        <v>-1.54</v>
      </c>
      <c r="K7415" s="6">
        <f>J7415/H7415</f>
        <v>-0.7</v>
      </c>
      <c r="M7415" t="str">
        <f>LEFT(C7415, SEARCH(" ", C7415) - 1)</f>
        <v>Muhammed</v>
      </c>
      <c r="N7415" t="str" cm="1">
        <f t="array" ref="N7415">_xlfn.IFS(H7415&lt;0, "LOSS", H7415&gt;1000, "GREAT", H7415&gt;500, "GOOD", H7415&gt;=100, "OKAY", H7415&lt;100, "OKAY")</f>
        <v>OKAY</v>
      </c>
    </row>
    <row r="7416" spans="1:14">
      <c r="A7416" s="2">
        <v>42859</v>
      </c>
      <c r="B7416" s="2" t="str">
        <f>TEXT(A7416,"mmmm")</f>
        <v>May</v>
      </c>
      <c r="C7416" t="s">
        <v>665</v>
      </c>
      <c r="D7416" t="s">
        <v>27</v>
      </c>
      <c r="E7416" t="s">
        <v>23</v>
      </c>
      <c r="F7416" t="s">
        <v>38</v>
      </c>
      <c r="G7416" t="s">
        <v>1052</v>
      </c>
      <c r="H7416">
        <v>9.4</v>
      </c>
      <c r="I7416">
        <v>3</v>
      </c>
      <c r="J7416">
        <v>-7.52</v>
      </c>
      <c r="K7416" s="6">
        <f>J7416/H7416</f>
        <v>-0.79999999999999993</v>
      </c>
      <c r="M7416" t="str">
        <f>LEFT(C7416, SEARCH(" ", C7416) - 1)</f>
        <v>Muhammed</v>
      </c>
      <c r="N7416" t="str" cm="1">
        <f t="array" ref="N7416">_xlfn.IFS(H7416&lt;0, "LOSS", H7416&gt;1000, "GREAT", H7416&gt;500, "GOOD", H7416&gt;=100, "OKAY", H7416&lt;100, "OKAY")</f>
        <v>OKAY</v>
      </c>
    </row>
    <row r="7417" spans="1:14">
      <c r="A7417" s="2">
        <v>42859</v>
      </c>
      <c r="B7417" s="2" t="str">
        <f>TEXT(A7417,"mmmm")</f>
        <v>May</v>
      </c>
      <c r="C7417" t="s">
        <v>1352</v>
      </c>
      <c r="D7417" t="s">
        <v>22</v>
      </c>
      <c r="E7417" t="s">
        <v>23</v>
      </c>
      <c r="F7417" t="s">
        <v>36</v>
      </c>
      <c r="G7417" t="s">
        <v>2230</v>
      </c>
      <c r="H7417">
        <v>243.16</v>
      </c>
      <c r="I7417">
        <v>2</v>
      </c>
      <c r="J7417">
        <v>72.95</v>
      </c>
      <c r="K7417" s="6">
        <f>J7417/H7417</f>
        <v>0.30000822503701269</v>
      </c>
      <c r="M7417" t="str">
        <f>LEFT(C7417, SEARCH(" ", C7417) - 1)</f>
        <v>Chris</v>
      </c>
      <c r="N7417" t="str" cm="1">
        <f t="array" ref="N7417">_xlfn.IFS(H7417&lt;0, "LOSS", H7417&gt;1000, "GREAT", H7417&gt;500, "GOOD", H7417&gt;=100, "OKAY", H7417&lt;100, "OKAY")</f>
        <v>OKAY</v>
      </c>
    </row>
    <row r="7418" spans="1:14">
      <c r="A7418" s="2">
        <v>42860</v>
      </c>
      <c r="B7418" s="2" t="str">
        <f>TEXT(A7418,"mmmm")</f>
        <v>May</v>
      </c>
      <c r="C7418" t="s">
        <v>1772</v>
      </c>
      <c r="D7418" t="s">
        <v>22</v>
      </c>
      <c r="E7418" t="s">
        <v>23</v>
      </c>
      <c r="F7418" t="s">
        <v>42</v>
      </c>
      <c r="G7418" t="s">
        <v>1746</v>
      </c>
      <c r="H7418">
        <v>23.16</v>
      </c>
      <c r="I7418">
        <v>2</v>
      </c>
      <c r="J7418">
        <v>11.58</v>
      </c>
      <c r="K7418" s="6">
        <f>J7418/H7418</f>
        <v>0.5</v>
      </c>
      <c r="M7418" t="str">
        <f>LEFT(C7418, SEARCH(" ", C7418) - 1)</f>
        <v>Darren</v>
      </c>
      <c r="N7418" t="str" cm="1">
        <f t="array" ref="N7418">_xlfn.IFS(H7418&lt;0, "LOSS", H7418&gt;1000, "GREAT", H7418&gt;500, "GOOD", H7418&gt;=100, "OKAY", H7418&lt;100, "OKAY")</f>
        <v>OKAY</v>
      </c>
    </row>
    <row r="7419" spans="1:14">
      <c r="A7419" s="2">
        <v>42860</v>
      </c>
      <c r="B7419" s="2" t="str">
        <f>TEXT(A7419,"mmmm")</f>
        <v>May</v>
      </c>
      <c r="C7419" t="s">
        <v>1322</v>
      </c>
      <c r="D7419" t="s">
        <v>94</v>
      </c>
      <c r="E7419" t="s">
        <v>23</v>
      </c>
      <c r="F7419" t="s">
        <v>42</v>
      </c>
      <c r="G7419" t="s">
        <v>1246</v>
      </c>
      <c r="H7419">
        <v>21.24</v>
      </c>
      <c r="I7419">
        <v>9</v>
      </c>
      <c r="J7419">
        <v>7.43</v>
      </c>
      <c r="K7419" s="6">
        <f>J7419/H7419</f>
        <v>0.34981167608286251</v>
      </c>
      <c r="M7419" t="str">
        <f>LEFT(C7419, SEARCH(" ", C7419) - 1)</f>
        <v>Lisa</v>
      </c>
      <c r="N7419" t="str" cm="1">
        <f t="array" ref="N7419">_xlfn.IFS(H7419&lt;0, "LOSS", H7419&gt;1000, "GREAT", H7419&gt;500, "GOOD", H7419&gt;=100, "OKAY", H7419&lt;100, "OKAY")</f>
        <v>OKAY</v>
      </c>
    </row>
    <row r="7420" spans="1:14">
      <c r="A7420" s="2">
        <v>42860</v>
      </c>
      <c r="B7420" s="2" t="str">
        <f>TEXT(A7420,"mmmm")</f>
        <v>May</v>
      </c>
      <c r="C7420" t="s">
        <v>1322</v>
      </c>
      <c r="D7420" t="s">
        <v>94</v>
      </c>
      <c r="E7420" t="s">
        <v>23</v>
      </c>
      <c r="F7420" t="s">
        <v>38</v>
      </c>
      <c r="G7420" t="s">
        <v>1466</v>
      </c>
      <c r="H7420">
        <v>9.5500000000000007</v>
      </c>
      <c r="I7420">
        <v>8</v>
      </c>
      <c r="J7420">
        <v>-7.32</v>
      </c>
      <c r="K7420" s="6">
        <f>J7420/H7420</f>
        <v>-0.7664921465968586</v>
      </c>
      <c r="M7420" t="str">
        <f>LEFT(C7420, SEARCH(" ", C7420) - 1)</f>
        <v>Lisa</v>
      </c>
      <c r="N7420" t="str" cm="1">
        <f t="array" ref="N7420">_xlfn.IFS(H7420&lt;0, "LOSS", H7420&gt;1000, "GREAT", H7420&gt;500, "GOOD", H7420&gt;=100, "OKAY", H7420&lt;100, "OKAY")</f>
        <v>OKAY</v>
      </c>
    </row>
    <row r="7421" spans="1:14">
      <c r="A7421" s="2">
        <v>42860</v>
      </c>
      <c r="B7421" s="2" t="str">
        <f>TEXT(A7421,"mmmm")</f>
        <v>May</v>
      </c>
      <c r="C7421" t="s">
        <v>1322</v>
      </c>
      <c r="D7421" t="s">
        <v>94</v>
      </c>
      <c r="E7421" t="s">
        <v>21</v>
      </c>
      <c r="F7421" t="s">
        <v>39</v>
      </c>
      <c r="G7421" t="s">
        <v>729</v>
      </c>
      <c r="H7421">
        <v>89.99</v>
      </c>
      <c r="I7421">
        <v>3</v>
      </c>
      <c r="J7421">
        <v>-152.97999999999999</v>
      </c>
      <c r="K7421" s="6">
        <f>J7421/H7421</f>
        <v>-1.6999666629625514</v>
      </c>
      <c r="M7421" t="str">
        <f>LEFT(C7421, SEARCH(" ", C7421) - 1)</f>
        <v>Lisa</v>
      </c>
      <c r="N7421" t="str" cm="1">
        <f t="array" ref="N7421">_xlfn.IFS(H7421&lt;0, "LOSS", H7421&gt;1000, "GREAT", H7421&gt;500, "GOOD", H7421&gt;=100, "OKAY", H7421&lt;100, "OKAY")</f>
        <v>OKAY</v>
      </c>
    </row>
    <row r="7422" spans="1:14">
      <c r="A7422" s="2">
        <v>42860</v>
      </c>
      <c r="B7422" s="2" t="str">
        <f>TEXT(A7422,"mmmm")</f>
        <v>May</v>
      </c>
      <c r="C7422" t="s">
        <v>1970</v>
      </c>
      <c r="D7422" t="s">
        <v>80</v>
      </c>
      <c r="E7422" t="s">
        <v>23</v>
      </c>
      <c r="F7422" t="s">
        <v>38</v>
      </c>
      <c r="G7422" t="s">
        <v>1452</v>
      </c>
      <c r="H7422">
        <v>34.5</v>
      </c>
      <c r="I7422">
        <v>3</v>
      </c>
      <c r="J7422">
        <v>15.53</v>
      </c>
      <c r="K7422" s="6">
        <f>J7422/H7422</f>
        <v>0.45014492753623186</v>
      </c>
      <c r="M7422" t="str">
        <f>LEFT(C7422, SEARCH(" ", C7422) - 1)</f>
        <v>Yana</v>
      </c>
      <c r="N7422" t="str" cm="1">
        <f t="array" ref="N7422">_xlfn.IFS(H7422&lt;0, "LOSS", H7422&gt;1000, "GREAT", H7422&gt;500, "GOOD", H7422&gt;=100, "OKAY", H7422&lt;100, "OKAY")</f>
        <v>OKAY</v>
      </c>
    </row>
    <row r="7423" spans="1:14">
      <c r="A7423" s="2">
        <v>42860</v>
      </c>
      <c r="B7423" s="2" t="str">
        <f>TEXT(A7423,"mmmm")</f>
        <v>May</v>
      </c>
      <c r="C7423" t="s">
        <v>674</v>
      </c>
      <c r="D7423" t="s">
        <v>24</v>
      </c>
      <c r="E7423" t="s">
        <v>23</v>
      </c>
      <c r="F7423" t="s">
        <v>47</v>
      </c>
      <c r="G7423" t="s">
        <v>132</v>
      </c>
      <c r="H7423">
        <v>6.68</v>
      </c>
      <c r="I7423">
        <v>1</v>
      </c>
      <c r="J7423">
        <v>3.21</v>
      </c>
      <c r="K7423" s="6">
        <f>J7423/H7423</f>
        <v>0.48053892215568866</v>
      </c>
      <c r="M7423" t="str">
        <f>LEFT(C7423, SEARCH(" ", C7423) - 1)</f>
        <v>Arianne</v>
      </c>
      <c r="N7423" t="str" cm="1">
        <f t="array" ref="N7423">_xlfn.IFS(H7423&lt;0, "LOSS", H7423&gt;1000, "GREAT", H7423&gt;500, "GOOD", H7423&gt;=100, "OKAY", H7423&lt;100, "OKAY")</f>
        <v>OKAY</v>
      </c>
    </row>
    <row r="7424" spans="1:14">
      <c r="A7424" s="2">
        <v>42861</v>
      </c>
      <c r="B7424" s="2" t="str">
        <f>TEXT(A7424,"mmmm")</f>
        <v>May</v>
      </c>
      <c r="C7424" t="s">
        <v>2657</v>
      </c>
      <c r="D7424" t="s">
        <v>29</v>
      </c>
      <c r="E7424" t="s">
        <v>23</v>
      </c>
      <c r="F7424" t="s">
        <v>37</v>
      </c>
      <c r="G7424" t="s">
        <v>668</v>
      </c>
      <c r="H7424">
        <v>6.41</v>
      </c>
      <c r="I7424">
        <v>3</v>
      </c>
      <c r="J7424">
        <v>0.64</v>
      </c>
      <c r="K7424" s="6">
        <f>J7424/H7424</f>
        <v>9.9843993759750393E-2</v>
      </c>
      <c r="M7424" t="str">
        <f>LEFT(C7424, SEARCH(" ", C7424) - 1)</f>
        <v>Max</v>
      </c>
      <c r="N7424" t="str" cm="1">
        <f t="array" ref="N7424">_xlfn.IFS(H7424&lt;0, "LOSS", H7424&gt;1000, "GREAT", H7424&gt;500, "GOOD", H7424&gt;=100, "OKAY", H7424&lt;100, "OKAY")</f>
        <v>OKAY</v>
      </c>
    </row>
    <row r="7425" spans="1:14">
      <c r="A7425" s="2">
        <v>42861</v>
      </c>
      <c r="B7425" s="2" t="str">
        <f>TEXT(A7425,"mmmm")</f>
        <v>May</v>
      </c>
      <c r="C7425" t="s">
        <v>2657</v>
      </c>
      <c r="D7425" t="s">
        <v>29</v>
      </c>
      <c r="E7425" t="s">
        <v>25</v>
      </c>
      <c r="F7425" t="s">
        <v>35</v>
      </c>
      <c r="G7425" t="s">
        <v>565</v>
      </c>
      <c r="H7425">
        <v>408.74</v>
      </c>
      <c r="I7425">
        <v>7</v>
      </c>
      <c r="J7425">
        <v>76.64</v>
      </c>
      <c r="K7425" s="6">
        <f>J7425/H7425</f>
        <v>0.18750305817879337</v>
      </c>
      <c r="M7425" t="str">
        <f>LEFT(C7425, SEARCH(" ", C7425) - 1)</f>
        <v>Max</v>
      </c>
      <c r="N7425" t="str" cm="1">
        <f t="array" ref="N7425">_xlfn.IFS(H7425&lt;0, "LOSS", H7425&gt;1000, "GREAT", H7425&gt;500, "GOOD", H7425&gt;=100, "OKAY", H7425&lt;100, "OKAY")</f>
        <v>OKAY</v>
      </c>
    </row>
    <row r="7426" spans="1:14">
      <c r="A7426" s="2">
        <v>42861</v>
      </c>
      <c r="B7426" s="2" t="str">
        <f>TEXT(A7426,"mmmm")</f>
        <v>May</v>
      </c>
      <c r="C7426" t="s">
        <v>1551</v>
      </c>
      <c r="D7426" t="s">
        <v>24</v>
      </c>
      <c r="E7426" t="s">
        <v>23</v>
      </c>
      <c r="F7426" t="s">
        <v>45</v>
      </c>
      <c r="G7426" t="s">
        <v>458</v>
      </c>
      <c r="H7426">
        <v>59.2</v>
      </c>
      <c r="I7426">
        <v>4</v>
      </c>
      <c r="J7426">
        <v>29.6</v>
      </c>
      <c r="K7426" s="6">
        <f>J7426/H7426</f>
        <v>0.5</v>
      </c>
      <c r="M7426" t="str">
        <f>LEFT(C7426, SEARCH(" ", C7426) - 1)</f>
        <v>Toby</v>
      </c>
      <c r="N7426" t="str" cm="1">
        <f t="array" ref="N7426">_xlfn.IFS(H7426&lt;0, "LOSS", H7426&gt;1000, "GREAT", H7426&gt;500, "GOOD", H7426&gt;=100, "OKAY", H7426&lt;100, "OKAY")</f>
        <v>OKAY</v>
      </c>
    </row>
    <row r="7427" spans="1:14">
      <c r="A7427" s="2">
        <v>42861</v>
      </c>
      <c r="B7427" s="2" t="str">
        <f>TEXT(A7427,"mmmm")</f>
        <v>May</v>
      </c>
      <c r="C7427" t="s">
        <v>1155</v>
      </c>
      <c r="D7427" t="s">
        <v>106</v>
      </c>
      <c r="E7427" t="s">
        <v>23</v>
      </c>
      <c r="F7427" t="s">
        <v>37</v>
      </c>
      <c r="G7427" t="s">
        <v>218</v>
      </c>
      <c r="H7427">
        <v>54.66</v>
      </c>
      <c r="I7427">
        <v>6</v>
      </c>
      <c r="J7427">
        <v>18.04</v>
      </c>
      <c r="K7427" s="6">
        <f>J7427/H7427</f>
        <v>0.33004024881083061</v>
      </c>
      <c r="M7427" t="str">
        <f>LEFT(C7427, SEARCH(" ", C7427) - 1)</f>
        <v>Gary</v>
      </c>
      <c r="N7427" t="str" cm="1">
        <f t="array" ref="N7427">_xlfn.IFS(H7427&lt;0, "LOSS", H7427&gt;1000, "GREAT", H7427&gt;500, "GOOD", H7427&gt;=100, "OKAY", H7427&lt;100, "OKAY")</f>
        <v>OKAY</v>
      </c>
    </row>
    <row r="7428" spans="1:14">
      <c r="A7428" s="2">
        <v>42861</v>
      </c>
      <c r="B7428" s="2" t="str">
        <f>TEXT(A7428,"mmmm")</f>
        <v>May</v>
      </c>
      <c r="C7428" t="s">
        <v>643</v>
      </c>
      <c r="D7428" t="s">
        <v>26</v>
      </c>
      <c r="E7428" t="s">
        <v>23</v>
      </c>
      <c r="F7428" t="s">
        <v>38</v>
      </c>
      <c r="G7428" t="s">
        <v>241</v>
      </c>
      <c r="H7428">
        <v>11.06</v>
      </c>
      <c r="I7428">
        <v>10</v>
      </c>
      <c r="J7428">
        <v>-18.8</v>
      </c>
      <c r="K7428" s="6">
        <f>J7428/H7428</f>
        <v>-1.6998191681735986</v>
      </c>
      <c r="M7428" t="str">
        <f>LEFT(C7428, SEARCH(" ", C7428) - 1)</f>
        <v>Dorothy</v>
      </c>
      <c r="N7428" t="str" cm="1">
        <f t="array" ref="N7428">_xlfn.IFS(H7428&lt;0, "LOSS", H7428&gt;1000, "GREAT", H7428&gt;500, "GOOD", H7428&gt;=100, "OKAY", H7428&lt;100, "OKAY")</f>
        <v>OKAY</v>
      </c>
    </row>
    <row r="7429" spans="1:14">
      <c r="A7429" s="2">
        <v>42861</v>
      </c>
      <c r="B7429" s="2" t="str">
        <f>TEXT(A7429,"mmmm")</f>
        <v>May</v>
      </c>
      <c r="C7429" t="s">
        <v>643</v>
      </c>
      <c r="D7429" t="s">
        <v>26</v>
      </c>
      <c r="E7429" t="s">
        <v>21</v>
      </c>
      <c r="F7429" t="s">
        <v>39</v>
      </c>
      <c r="G7429" t="s">
        <v>1660</v>
      </c>
      <c r="H7429">
        <v>623.46</v>
      </c>
      <c r="I7429">
        <v>7</v>
      </c>
      <c r="J7429">
        <v>-119.19</v>
      </c>
      <c r="K7429" s="6">
        <f>J7429/H7429</f>
        <v>-0.19117505533634874</v>
      </c>
      <c r="M7429" t="str">
        <f>LEFT(C7429, SEARCH(" ", C7429) - 1)</f>
        <v>Dorothy</v>
      </c>
      <c r="N7429" t="str" cm="1">
        <f t="array" ref="N7429">_xlfn.IFS(H7429&lt;0, "LOSS", H7429&gt;1000, "GREAT", H7429&gt;500, "GOOD", H7429&gt;=100, "OKAY", H7429&lt;100, "OKAY")</f>
        <v>GOOD</v>
      </c>
    </row>
    <row r="7430" spans="1:14">
      <c r="A7430" s="2">
        <v>42861</v>
      </c>
      <c r="B7430" s="2" t="str">
        <f>TEXT(A7430,"mmmm")</f>
        <v>May</v>
      </c>
      <c r="C7430" t="s">
        <v>643</v>
      </c>
      <c r="D7430" t="s">
        <v>26</v>
      </c>
      <c r="E7430" t="s">
        <v>23</v>
      </c>
      <c r="F7430" t="s">
        <v>49</v>
      </c>
      <c r="G7430" t="s">
        <v>1520</v>
      </c>
      <c r="H7430">
        <v>772.68</v>
      </c>
      <c r="I7430">
        <v>5</v>
      </c>
      <c r="J7430">
        <v>-57.95</v>
      </c>
      <c r="K7430" s="6">
        <f>J7430/H7430</f>
        <v>-7.499870580317855E-2</v>
      </c>
      <c r="M7430" t="str">
        <f>LEFT(C7430, SEARCH(" ", C7430) - 1)</f>
        <v>Dorothy</v>
      </c>
      <c r="N7430" t="str" cm="1">
        <f t="array" ref="N7430">_xlfn.IFS(H7430&lt;0, "LOSS", H7430&gt;1000, "GREAT", H7430&gt;500, "GOOD", H7430&gt;=100, "OKAY", H7430&lt;100, "OKAY")</f>
        <v>GOOD</v>
      </c>
    </row>
    <row r="7431" spans="1:14">
      <c r="A7431" s="2">
        <v>42861</v>
      </c>
      <c r="B7431" s="2" t="str">
        <f>TEXT(A7431,"mmmm")</f>
        <v>May</v>
      </c>
      <c r="C7431" t="s">
        <v>74</v>
      </c>
      <c r="D7431" t="s">
        <v>33</v>
      </c>
      <c r="E7431" t="s">
        <v>23</v>
      </c>
      <c r="F7431" t="s">
        <v>38</v>
      </c>
      <c r="G7431" t="s">
        <v>865</v>
      </c>
      <c r="H7431">
        <v>68.540000000000006</v>
      </c>
      <c r="I7431">
        <v>11</v>
      </c>
      <c r="J7431">
        <v>-52.55</v>
      </c>
      <c r="K7431" s="6">
        <f>J7431/H7431</f>
        <v>-0.76670557338780265</v>
      </c>
      <c r="M7431" t="str">
        <f>LEFT(C7431, SEARCH(" ", C7431) - 1)</f>
        <v>Mick</v>
      </c>
      <c r="N7431" t="str" cm="1">
        <f t="array" ref="N7431">_xlfn.IFS(H7431&lt;0, "LOSS", H7431&gt;1000, "GREAT", H7431&gt;500, "GOOD", H7431&gt;=100, "OKAY", H7431&lt;100, "OKAY")</f>
        <v>OKAY</v>
      </c>
    </row>
    <row r="7432" spans="1:14">
      <c r="A7432" s="2">
        <v>42861</v>
      </c>
      <c r="B7432" s="2" t="str">
        <f>TEXT(A7432,"mmmm")</f>
        <v>May</v>
      </c>
      <c r="C7432" t="s">
        <v>74</v>
      </c>
      <c r="D7432" t="s">
        <v>33</v>
      </c>
      <c r="E7432" t="s">
        <v>25</v>
      </c>
      <c r="F7432" t="s">
        <v>48</v>
      </c>
      <c r="G7432" t="s">
        <v>90</v>
      </c>
      <c r="H7432">
        <v>627.16999999999996</v>
      </c>
      <c r="I7432">
        <v>4</v>
      </c>
      <c r="J7432">
        <v>70.56</v>
      </c>
      <c r="K7432" s="6">
        <f>J7432/H7432</f>
        <v>0.11250538131607062</v>
      </c>
      <c r="M7432" t="str">
        <f>LEFT(C7432, SEARCH(" ", C7432) - 1)</f>
        <v>Mick</v>
      </c>
      <c r="N7432" t="str" cm="1">
        <f t="array" ref="N7432">_xlfn.IFS(H7432&lt;0, "LOSS", H7432&gt;1000, "GREAT", H7432&gt;500, "GOOD", H7432&gt;=100, "OKAY", H7432&lt;100, "OKAY")</f>
        <v>GOOD</v>
      </c>
    </row>
    <row r="7433" spans="1:14">
      <c r="A7433" s="2">
        <v>42861</v>
      </c>
      <c r="B7433" s="2" t="str">
        <f>TEXT(A7433,"mmmm")</f>
        <v>May</v>
      </c>
      <c r="C7433" t="s">
        <v>74</v>
      </c>
      <c r="D7433" t="s">
        <v>33</v>
      </c>
      <c r="E7433" t="s">
        <v>23</v>
      </c>
      <c r="F7433" t="s">
        <v>45</v>
      </c>
      <c r="G7433" t="s">
        <v>1580</v>
      </c>
      <c r="H7433">
        <v>122.12</v>
      </c>
      <c r="I7433">
        <v>5</v>
      </c>
      <c r="J7433">
        <v>39.69</v>
      </c>
      <c r="K7433" s="6">
        <f>J7433/H7433</f>
        <v>0.32500818866688502</v>
      </c>
      <c r="M7433" t="str">
        <f>LEFT(C7433, SEARCH(" ", C7433) - 1)</f>
        <v>Mick</v>
      </c>
      <c r="N7433" t="str" cm="1">
        <f t="array" ref="N7433">_xlfn.IFS(H7433&lt;0, "LOSS", H7433&gt;1000, "GREAT", H7433&gt;500, "GOOD", H7433&gt;=100, "OKAY", H7433&lt;100, "OKAY")</f>
        <v>OKAY</v>
      </c>
    </row>
    <row r="7434" spans="1:14">
      <c r="A7434" s="2">
        <v>42861</v>
      </c>
      <c r="B7434" s="2" t="str">
        <f>TEXT(A7434,"mmmm")</f>
        <v>May</v>
      </c>
      <c r="C7434" t="s">
        <v>1989</v>
      </c>
      <c r="D7434" t="s">
        <v>22</v>
      </c>
      <c r="E7434" t="s">
        <v>23</v>
      </c>
      <c r="F7434" t="s">
        <v>36</v>
      </c>
      <c r="G7434" t="s">
        <v>1143</v>
      </c>
      <c r="H7434">
        <v>152.94</v>
      </c>
      <c r="I7434">
        <v>3</v>
      </c>
      <c r="J7434">
        <v>41.29</v>
      </c>
      <c r="K7434" s="6">
        <f>J7434/H7434</f>
        <v>0.26997515365502811</v>
      </c>
      <c r="M7434" t="str">
        <f>LEFT(C7434, SEARCH(" ", C7434) - 1)</f>
        <v>Trudy</v>
      </c>
      <c r="N7434" t="str" cm="1">
        <f t="array" ref="N7434">_xlfn.IFS(H7434&lt;0, "LOSS", H7434&gt;1000, "GREAT", H7434&gt;500, "GOOD", H7434&gt;=100, "OKAY", H7434&lt;100, "OKAY")</f>
        <v>OKAY</v>
      </c>
    </row>
    <row r="7435" spans="1:14">
      <c r="A7435" s="2">
        <v>42861</v>
      </c>
      <c r="B7435" s="2" t="str">
        <f>TEXT(A7435,"mmmm")</f>
        <v>May</v>
      </c>
      <c r="C7435" t="s">
        <v>1493</v>
      </c>
      <c r="D7435" t="s">
        <v>73</v>
      </c>
      <c r="E7435" t="s">
        <v>23</v>
      </c>
      <c r="F7435" t="s">
        <v>47</v>
      </c>
      <c r="G7435" t="s">
        <v>2046</v>
      </c>
      <c r="H7435">
        <v>84.42</v>
      </c>
      <c r="I7435">
        <v>4</v>
      </c>
      <c r="J7435">
        <v>27.44</v>
      </c>
      <c r="K7435" s="6">
        <f>J7435/H7435</f>
        <v>0.3250414593698176</v>
      </c>
      <c r="M7435" t="str">
        <f>LEFT(C7435, SEARCH(" ", C7435) - 1)</f>
        <v>Doug</v>
      </c>
      <c r="N7435" t="str" cm="1">
        <f t="array" ref="N7435">_xlfn.IFS(H7435&lt;0, "LOSS", H7435&gt;1000, "GREAT", H7435&gt;500, "GOOD", H7435&gt;=100, "OKAY", H7435&lt;100, "OKAY")</f>
        <v>OKAY</v>
      </c>
    </row>
    <row r="7436" spans="1:14">
      <c r="A7436" s="2">
        <v>42861</v>
      </c>
      <c r="B7436" s="2" t="str">
        <f>TEXT(A7436,"mmmm")</f>
        <v>May</v>
      </c>
      <c r="C7436" t="s">
        <v>1567</v>
      </c>
      <c r="D7436" t="s">
        <v>29</v>
      </c>
      <c r="E7436" t="s">
        <v>25</v>
      </c>
      <c r="F7436" t="s">
        <v>35</v>
      </c>
      <c r="G7436" t="s">
        <v>2236</v>
      </c>
      <c r="H7436">
        <v>191.97</v>
      </c>
      <c r="I7436">
        <v>4</v>
      </c>
      <c r="J7436">
        <v>28.8</v>
      </c>
      <c r="K7436" s="6">
        <f>J7436/H7436</f>
        <v>0.15002344116268168</v>
      </c>
      <c r="M7436" t="str">
        <f>LEFT(C7436, SEARCH(" ", C7436) - 1)</f>
        <v>Jeremy</v>
      </c>
      <c r="N7436" t="str" cm="1">
        <f t="array" ref="N7436">_xlfn.IFS(H7436&lt;0, "LOSS", H7436&gt;1000, "GREAT", H7436&gt;500, "GOOD", H7436&gt;=100, "OKAY", H7436&lt;100, "OKAY")</f>
        <v>OKAY</v>
      </c>
    </row>
    <row r="7437" spans="1:14">
      <c r="A7437" s="2">
        <v>42862</v>
      </c>
      <c r="B7437" s="2" t="str">
        <f>TEXT(A7437,"mmmm")</f>
        <v>May</v>
      </c>
      <c r="C7437" t="s">
        <v>1986</v>
      </c>
      <c r="D7437" t="s">
        <v>32</v>
      </c>
      <c r="E7437" t="s">
        <v>21</v>
      </c>
      <c r="F7437" t="s">
        <v>40</v>
      </c>
      <c r="G7437" t="s">
        <v>2061</v>
      </c>
      <c r="H7437">
        <v>1458.65</v>
      </c>
      <c r="I7437">
        <v>5</v>
      </c>
      <c r="J7437">
        <v>423.01</v>
      </c>
      <c r="K7437" s="6">
        <f>J7437/H7437</f>
        <v>0.29000102834813007</v>
      </c>
      <c r="M7437" t="str">
        <f>LEFT(C7437, SEARCH(" ", C7437) - 1)</f>
        <v>Rick</v>
      </c>
      <c r="N7437" t="str" cm="1">
        <f t="array" ref="N7437">_xlfn.IFS(H7437&lt;0, "LOSS", H7437&gt;1000, "GREAT", H7437&gt;500, "GOOD", H7437&gt;=100, "OKAY", H7437&lt;100, "OKAY")</f>
        <v>GREAT</v>
      </c>
    </row>
    <row r="7438" spans="1:14">
      <c r="A7438" s="2">
        <v>42862</v>
      </c>
      <c r="B7438" s="2" t="str">
        <f>TEXT(A7438,"mmmm")</f>
        <v>May</v>
      </c>
      <c r="C7438" t="s">
        <v>1986</v>
      </c>
      <c r="D7438" t="s">
        <v>32</v>
      </c>
      <c r="E7438" t="s">
        <v>21</v>
      </c>
      <c r="F7438" t="s">
        <v>40</v>
      </c>
      <c r="G7438" t="s">
        <v>1713</v>
      </c>
      <c r="H7438">
        <v>26.64</v>
      </c>
      <c r="I7438">
        <v>1</v>
      </c>
      <c r="J7438">
        <v>7.46</v>
      </c>
      <c r="K7438" s="6">
        <f>J7438/H7438</f>
        <v>0.28003003003003002</v>
      </c>
      <c r="M7438" t="str">
        <f>LEFT(C7438, SEARCH(" ", C7438) - 1)</f>
        <v>Rick</v>
      </c>
      <c r="N7438" t="str" cm="1">
        <f t="array" ref="N7438">_xlfn.IFS(H7438&lt;0, "LOSS", H7438&gt;1000, "GREAT", H7438&gt;500, "GOOD", H7438&gt;=100, "OKAY", H7438&lt;100, "OKAY")</f>
        <v>OKAY</v>
      </c>
    </row>
    <row r="7439" spans="1:14">
      <c r="A7439" s="2">
        <v>42862</v>
      </c>
      <c r="B7439" s="2" t="str">
        <f>TEXT(A7439,"mmmm")</f>
        <v>May</v>
      </c>
      <c r="C7439" t="s">
        <v>1986</v>
      </c>
      <c r="D7439" t="s">
        <v>32</v>
      </c>
      <c r="E7439" t="s">
        <v>21</v>
      </c>
      <c r="F7439" t="s">
        <v>40</v>
      </c>
      <c r="G7439" t="s">
        <v>1758</v>
      </c>
      <c r="H7439">
        <v>476.8</v>
      </c>
      <c r="I7439">
        <v>2</v>
      </c>
      <c r="J7439">
        <v>119.2</v>
      </c>
      <c r="K7439" s="6">
        <f>J7439/H7439</f>
        <v>0.25</v>
      </c>
      <c r="M7439" t="str">
        <f>LEFT(C7439, SEARCH(" ", C7439) - 1)</f>
        <v>Rick</v>
      </c>
      <c r="N7439" t="str" cm="1">
        <f t="array" ref="N7439">_xlfn.IFS(H7439&lt;0, "LOSS", H7439&gt;1000, "GREAT", H7439&gt;500, "GOOD", H7439&gt;=100, "OKAY", H7439&lt;100, "OKAY")</f>
        <v>OKAY</v>
      </c>
    </row>
    <row r="7440" spans="1:14">
      <c r="A7440" s="2">
        <v>42862</v>
      </c>
      <c r="B7440" s="2" t="str">
        <f>TEXT(A7440,"mmmm")</f>
        <v>May</v>
      </c>
      <c r="C7440" t="s">
        <v>1986</v>
      </c>
      <c r="D7440" t="s">
        <v>32</v>
      </c>
      <c r="E7440" t="s">
        <v>23</v>
      </c>
      <c r="F7440" t="s">
        <v>36</v>
      </c>
      <c r="G7440" t="s">
        <v>1899</v>
      </c>
      <c r="H7440">
        <v>87.44</v>
      </c>
      <c r="I7440">
        <v>2</v>
      </c>
      <c r="J7440">
        <v>18.46</v>
      </c>
      <c r="K7440" s="6">
        <f>J7440/H7440</f>
        <v>0.21111619396157366</v>
      </c>
      <c r="M7440" t="str">
        <f>LEFT(C7440, SEARCH(" ", C7440) - 1)</f>
        <v>Rick</v>
      </c>
      <c r="N7440" t="str" cm="1">
        <f t="array" ref="N7440">_xlfn.IFS(H7440&lt;0, "LOSS", H7440&gt;1000, "GREAT", H7440&gt;500, "GOOD", H7440&gt;=100, "OKAY", H7440&lt;100, "OKAY")</f>
        <v>OKAY</v>
      </c>
    </row>
    <row r="7441" spans="1:14">
      <c r="A7441" s="2">
        <v>42862</v>
      </c>
      <c r="B7441" s="2" t="str">
        <f>TEXT(A7441,"mmmm")</f>
        <v>May</v>
      </c>
      <c r="C7441" t="s">
        <v>2331</v>
      </c>
      <c r="D7441" t="s">
        <v>22</v>
      </c>
      <c r="E7441" t="s">
        <v>25</v>
      </c>
      <c r="F7441" t="s">
        <v>35</v>
      </c>
      <c r="G7441" t="s">
        <v>281</v>
      </c>
      <c r="H7441">
        <v>79.989999999999995</v>
      </c>
      <c r="I7441">
        <v>1</v>
      </c>
      <c r="J7441">
        <v>28.8</v>
      </c>
      <c r="K7441" s="6">
        <f>J7441/H7441</f>
        <v>0.36004500562570324</v>
      </c>
      <c r="M7441" t="str">
        <f>LEFT(C7441, SEARCH(" ", C7441) - 1)</f>
        <v>Adam</v>
      </c>
      <c r="N7441" t="str" cm="1">
        <f t="array" ref="N7441">_xlfn.IFS(H7441&lt;0, "LOSS", H7441&gt;1000, "GREAT", H7441&gt;500, "GOOD", H7441&gt;=100, "OKAY", H7441&lt;100, "OKAY")</f>
        <v>OKAY</v>
      </c>
    </row>
    <row r="7442" spans="1:14">
      <c r="A7442" s="2">
        <v>42862</v>
      </c>
      <c r="B7442" s="2" t="str">
        <f>TEXT(A7442,"mmmm")</f>
        <v>May</v>
      </c>
      <c r="C7442" t="s">
        <v>875</v>
      </c>
      <c r="D7442" t="s">
        <v>22</v>
      </c>
      <c r="E7442" t="s">
        <v>25</v>
      </c>
      <c r="F7442" t="s">
        <v>48</v>
      </c>
      <c r="G7442" t="s">
        <v>2640</v>
      </c>
      <c r="H7442">
        <v>419.94</v>
      </c>
      <c r="I7442">
        <v>7</v>
      </c>
      <c r="J7442">
        <v>52.49</v>
      </c>
      <c r="K7442" s="6">
        <f>J7442/H7442</f>
        <v>0.124994046768586</v>
      </c>
      <c r="M7442" t="str">
        <f>LEFT(C7442, SEARCH(" ", C7442) - 1)</f>
        <v>Carlos</v>
      </c>
      <c r="N7442" t="str" cm="1">
        <f t="array" ref="N7442">_xlfn.IFS(H7442&lt;0, "LOSS", H7442&gt;1000, "GREAT", H7442&gt;500, "GOOD", H7442&gt;=100, "OKAY", H7442&lt;100, "OKAY")</f>
        <v>OKAY</v>
      </c>
    </row>
    <row r="7443" spans="1:14">
      <c r="A7443" s="2">
        <v>42863</v>
      </c>
      <c r="B7443" s="2" t="str">
        <f>TEXT(A7443,"mmmm")</f>
        <v>May</v>
      </c>
      <c r="C7443" t="s">
        <v>1650</v>
      </c>
      <c r="D7443" t="s">
        <v>30</v>
      </c>
      <c r="E7443" t="s">
        <v>21</v>
      </c>
      <c r="F7443" t="s">
        <v>40</v>
      </c>
      <c r="G7443" t="s">
        <v>2146</v>
      </c>
      <c r="H7443">
        <v>47.99</v>
      </c>
      <c r="I7443">
        <v>2</v>
      </c>
      <c r="J7443">
        <v>-2.06</v>
      </c>
      <c r="K7443" s="6">
        <f>J7443/H7443</f>
        <v>-4.2925609501979579E-2</v>
      </c>
      <c r="M7443" t="str">
        <f>LEFT(C7443, SEARCH(" ", C7443) - 1)</f>
        <v>Maribeth</v>
      </c>
      <c r="N7443" t="str" cm="1">
        <f t="array" ref="N7443">_xlfn.IFS(H7443&lt;0, "LOSS", H7443&gt;1000, "GREAT", H7443&gt;500, "GOOD", H7443&gt;=100, "OKAY", H7443&lt;100, "OKAY")</f>
        <v>OKAY</v>
      </c>
    </row>
    <row r="7444" spans="1:14">
      <c r="A7444" s="2">
        <v>42863</v>
      </c>
      <c r="B7444" s="2" t="str">
        <f>TEXT(A7444,"mmmm")</f>
        <v>May</v>
      </c>
      <c r="C7444" t="s">
        <v>1890</v>
      </c>
      <c r="D7444" t="s">
        <v>22</v>
      </c>
      <c r="E7444" t="s">
        <v>25</v>
      </c>
      <c r="F7444" t="s">
        <v>41</v>
      </c>
      <c r="G7444" t="s">
        <v>999</v>
      </c>
      <c r="H7444">
        <v>3359.95</v>
      </c>
      <c r="I7444">
        <v>6</v>
      </c>
      <c r="J7444">
        <v>1049.99</v>
      </c>
      <c r="K7444" s="6">
        <f>J7444/H7444</f>
        <v>0.31250167413205554</v>
      </c>
      <c r="M7444" t="str">
        <f>LEFT(C7444, SEARCH(" ", C7444) - 1)</f>
        <v>Penelope</v>
      </c>
      <c r="N7444" t="str" cm="1">
        <f t="array" ref="N7444">_xlfn.IFS(H7444&lt;0, "LOSS", H7444&gt;1000, "GREAT", H7444&gt;500, "GOOD", H7444&gt;=100, "OKAY", H7444&lt;100, "OKAY")</f>
        <v>GREAT</v>
      </c>
    </row>
    <row r="7445" spans="1:14">
      <c r="A7445" s="2">
        <v>42863</v>
      </c>
      <c r="B7445" s="2" t="str">
        <f>TEXT(A7445,"mmmm")</f>
        <v>May</v>
      </c>
      <c r="C7445" t="s">
        <v>1212</v>
      </c>
      <c r="D7445" t="s">
        <v>27</v>
      </c>
      <c r="E7445" t="s">
        <v>21</v>
      </c>
      <c r="F7445" t="s">
        <v>40</v>
      </c>
      <c r="G7445" t="s">
        <v>2120</v>
      </c>
      <c r="H7445">
        <v>128.06</v>
      </c>
      <c r="I7445">
        <v>3</v>
      </c>
      <c r="J7445">
        <v>-23.78</v>
      </c>
      <c r="K7445" s="6">
        <f>J7445/H7445</f>
        <v>-0.18569420584101204</v>
      </c>
      <c r="M7445" t="str">
        <f>LEFT(C7445, SEARCH(" ", C7445) - 1)</f>
        <v>Don</v>
      </c>
      <c r="N7445" t="str" cm="1">
        <f t="array" ref="N7445">_xlfn.IFS(H7445&lt;0, "LOSS", H7445&gt;1000, "GREAT", H7445&gt;500, "GOOD", H7445&gt;=100, "OKAY", H7445&lt;100, "OKAY")</f>
        <v>OKAY</v>
      </c>
    </row>
    <row r="7446" spans="1:14">
      <c r="A7446" s="2">
        <v>42863</v>
      </c>
      <c r="B7446" s="2" t="str">
        <f>TEXT(A7446,"mmmm")</f>
        <v>May</v>
      </c>
      <c r="C7446" t="s">
        <v>603</v>
      </c>
      <c r="D7446" t="s">
        <v>22</v>
      </c>
      <c r="E7446" t="s">
        <v>23</v>
      </c>
      <c r="F7446" t="s">
        <v>36</v>
      </c>
      <c r="G7446" t="s">
        <v>149</v>
      </c>
      <c r="H7446">
        <v>81.08</v>
      </c>
      <c r="I7446">
        <v>4</v>
      </c>
      <c r="J7446">
        <v>22.7</v>
      </c>
      <c r="K7446" s="6">
        <f>J7446/H7446</f>
        <v>0.27997039960532805</v>
      </c>
      <c r="M7446" t="str">
        <f>LEFT(C7446, SEARCH(" ", C7446) - 1)</f>
        <v>Michelle</v>
      </c>
      <c r="N7446" t="str" cm="1">
        <f t="array" ref="N7446">_xlfn.IFS(H7446&lt;0, "LOSS", H7446&gt;1000, "GREAT", H7446&gt;500, "GOOD", H7446&gt;=100, "OKAY", H7446&lt;100, "OKAY")</f>
        <v>OKAY</v>
      </c>
    </row>
    <row r="7447" spans="1:14">
      <c r="A7447" s="2">
        <v>42863</v>
      </c>
      <c r="B7447" s="2" t="str">
        <f>TEXT(A7447,"mmmm")</f>
        <v>May</v>
      </c>
      <c r="C7447" t="s">
        <v>1005</v>
      </c>
      <c r="D7447" t="s">
        <v>26</v>
      </c>
      <c r="E7447" t="s">
        <v>23</v>
      </c>
      <c r="F7447" t="s">
        <v>47</v>
      </c>
      <c r="G7447" t="s">
        <v>2023</v>
      </c>
      <c r="H7447">
        <v>41.47</v>
      </c>
      <c r="I7447">
        <v>8</v>
      </c>
      <c r="J7447">
        <v>14.52</v>
      </c>
      <c r="K7447" s="6">
        <f>J7447/H7447</f>
        <v>0.35013262599469497</v>
      </c>
      <c r="M7447" t="str">
        <f>LEFT(C7447, SEARCH(" ", C7447) - 1)</f>
        <v>Ed</v>
      </c>
      <c r="N7447" t="str" cm="1">
        <f t="array" ref="N7447">_xlfn.IFS(H7447&lt;0, "LOSS", H7447&gt;1000, "GREAT", H7447&gt;500, "GOOD", H7447&gt;=100, "OKAY", H7447&lt;100, "OKAY")</f>
        <v>OKAY</v>
      </c>
    </row>
    <row r="7448" spans="1:14">
      <c r="A7448" s="2">
        <v>42864</v>
      </c>
      <c r="B7448" s="2" t="str">
        <f>TEXT(A7448,"mmmm")</f>
        <v>May</v>
      </c>
      <c r="C7448" t="s">
        <v>440</v>
      </c>
      <c r="D7448" t="s">
        <v>33</v>
      </c>
      <c r="E7448" t="s">
        <v>23</v>
      </c>
      <c r="F7448" t="s">
        <v>42</v>
      </c>
      <c r="G7448" t="s">
        <v>155</v>
      </c>
      <c r="H7448">
        <v>65.23</v>
      </c>
      <c r="I7448">
        <v>3</v>
      </c>
      <c r="J7448">
        <v>22.02</v>
      </c>
      <c r="K7448" s="6">
        <f>J7448/H7448</f>
        <v>0.33757473555112677</v>
      </c>
      <c r="M7448" t="str">
        <f>LEFT(C7448, SEARCH(" ", C7448) - 1)</f>
        <v>Matt</v>
      </c>
      <c r="N7448" t="str" cm="1">
        <f t="array" ref="N7448">_xlfn.IFS(H7448&lt;0, "LOSS", H7448&gt;1000, "GREAT", H7448&gt;500, "GOOD", H7448&gt;=100, "OKAY", H7448&lt;100, "OKAY")</f>
        <v>OKAY</v>
      </c>
    </row>
    <row r="7449" spans="1:14">
      <c r="A7449" s="2">
        <v>42864</v>
      </c>
      <c r="B7449" s="2" t="str">
        <f>TEXT(A7449,"mmmm")</f>
        <v>May</v>
      </c>
      <c r="C7449" t="s">
        <v>440</v>
      </c>
      <c r="D7449" t="s">
        <v>33</v>
      </c>
      <c r="E7449" t="s">
        <v>21</v>
      </c>
      <c r="F7449" t="s">
        <v>40</v>
      </c>
      <c r="G7449" t="s">
        <v>328</v>
      </c>
      <c r="H7449">
        <v>207</v>
      </c>
      <c r="I7449">
        <v>3</v>
      </c>
      <c r="J7449">
        <v>25.88</v>
      </c>
      <c r="K7449" s="6">
        <f>J7449/H7449</f>
        <v>0.12502415458937197</v>
      </c>
      <c r="M7449" t="str">
        <f>LEFT(C7449, SEARCH(" ", C7449) - 1)</f>
        <v>Matt</v>
      </c>
      <c r="N7449" t="str" cm="1">
        <f t="array" ref="N7449">_xlfn.IFS(H7449&lt;0, "LOSS", H7449&gt;1000, "GREAT", H7449&gt;500, "GOOD", H7449&gt;=100, "OKAY", H7449&lt;100, "OKAY")</f>
        <v>OKAY</v>
      </c>
    </row>
    <row r="7450" spans="1:14">
      <c r="A7450" s="2">
        <v>42864</v>
      </c>
      <c r="B7450" s="2" t="str">
        <f>TEXT(A7450,"mmmm")</f>
        <v>May</v>
      </c>
      <c r="C7450" t="s">
        <v>649</v>
      </c>
      <c r="D7450" t="s">
        <v>28</v>
      </c>
      <c r="E7450" t="s">
        <v>23</v>
      </c>
      <c r="F7450" t="s">
        <v>38</v>
      </c>
      <c r="G7450" t="s">
        <v>2101</v>
      </c>
      <c r="H7450">
        <v>147.91999999999999</v>
      </c>
      <c r="I7450">
        <v>5</v>
      </c>
      <c r="J7450">
        <v>46.23</v>
      </c>
      <c r="K7450" s="6">
        <f>J7450/H7450</f>
        <v>0.31253380205516496</v>
      </c>
      <c r="M7450" t="str">
        <f>LEFT(C7450, SEARCH(" ", C7450) - 1)</f>
        <v>Laurel</v>
      </c>
      <c r="N7450" t="str" cm="1">
        <f t="array" ref="N7450">_xlfn.IFS(H7450&lt;0, "LOSS", H7450&gt;1000, "GREAT", H7450&gt;500, "GOOD", H7450&gt;=100, "OKAY", H7450&lt;100, "OKAY")</f>
        <v>OKAY</v>
      </c>
    </row>
    <row r="7451" spans="1:14">
      <c r="A7451" s="2">
        <v>42864</v>
      </c>
      <c r="B7451" s="2" t="str">
        <f>TEXT(A7451,"mmmm")</f>
        <v>May</v>
      </c>
      <c r="C7451" t="s">
        <v>649</v>
      </c>
      <c r="D7451" t="s">
        <v>28</v>
      </c>
      <c r="E7451" t="s">
        <v>23</v>
      </c>
      <c r="F7451" t="s">
        <v>49</v>
      </c>
      <c r="G7451" t="s">
        <v>2415</v>
      </c>
      <c r="H7451">
        <v>104.28</v>
      </c>
      <c r="I7451">
        <v>3</v>
      </c>
      <c r="J7451">
        <v>26.07</v>
      </c>
      <c r="K7451" s="6">
        <f>J7451/H7451</f>
        <v>0.25</v>
      </c>
      <c r="M7451" t="str">
        <f>LEFT(C7451, SEARCH(" ", C7451) - 1)</f>
        <v>Laurel</v>
      </c>
      <c r="N7451" t="str" cm="1">
        <f t="array" ref="N7451">_xlfn.IFS(H7451&lt;0, "LOSS", H7451&gt;1000, "GREAT", H7451&gt;500, "GOOD", H7451&gt;=100, "OKAY", H7451&lt;100, "OKAY")</f>
        <v>OKAY</v>
      </c>
    </row>
    <row r="7452" spans="1:14">
      <c r="A7452" s="2">
        <v>42864</v>
      </c>
      <c r="B7452" s="2" t="str">
        <f>TEXT(A7452,"mmmm")</f>
        <v>May</v>
      </c>
      <c r="C7452" t="s">
        <v>649</v>
      </c>
      <c r="D7452" t="s">
        <v>28</v>
      </c>
      <c r="E7452" t="s">
        <v>21</v>
      </c>
      <c r="F7452" t="s">
        <v>51</v>
      </c>
      <c r="G7452" t="s">
        <v>1307</v>
      </c>
      <c r="H7452">
        <v>286.85000000000002</v>
      </c>
      <c r="I7452">
        <v>1</v>
      </c>
      <c r="J7452">
        <v>63.11</v>
      </c>
      <c r="K7452" s="6">
        <f>J7452/H7452</f>
        <v>0.22001045842774969</v>
      </c>
      <c r="M7452" t="str">
        <f>LEFT(C7452, SEARCH(" ", C7452) - 1)</f>
        <v>Laurel</v>
      </c>
      <c r="N7452" t="str" cm="1">
        <f t="array" ref="N7452">_xlfn.IFS(H7452&lt;0, "LOSS", H7452&gt;1000, "GREAT", H7452&gt;500, "GOOD", H7452&gt;=100, "OKAY", H7452&lt;100, "OKAY")</f>
        <v>OKAY</v>
      </c>
    </row>
    <row r="7453" spans="1:14">
      <c r="A7453" s="2">
        <v>42864</v>
      </c>
      <c r="B7453" s="2" t="str">
        <f>TEXT(A7453,"mmmm")</f>
        <v>May</v>
      </c>
      <c r="C7453" t="s">
        <v>649</v>
      </c>
      <c r="D7453" t="s">
        <v>28</v>
      </c>
      <c r="E7453" t="s">
        <v>23</v>
      </c>
      <c r="F7453" t="s">
        <v>49</v>
      </c>
      <c r="G7453" t="s">
        <v>526</v>
      </c>
      <c r="H7453">
        <v>66.959999999999994</v>
      </c>
      <c r="I7453">
        <v>4</v>
      </c>
      <c r="J7453">
        <v>2.68</v>
      </c>
      <c r="K7453" s="6">
        <f>J7453/H7453</f>
        <v>4.0023894862604548E-2</v>
      </c>
      <c r="M7453" t="str">
        <f>LEFT(C7453, SEARCH(" ", C7453) - 1)</f>
        <v>Laurel</v>
      </c>
      <c r="N7453" t="str" cm="1">
        <f t="array" ref="N7453">_xlfn.IFS(H7453&lt;0, "LOSS", H7453&gt;1000, "GREAT", H7453&gt;500, "GOOD", H7453&gt;=100, "OKAY", H7453&lt;100, "OKAY")</f>
        <v>OKAY</v>
      </c>
    </row>
    <row r="7454" spans="1:14">
      <c r="A7454" s="2">
        <v>42864</v>
      </c>
      <c r="B7454" s="2" t="str">
        <f>TEXT(A7454,"mmmm")</f>
        <v>May</v>
      </c>
      <c r="C7454" t="s">
        <v>649</v>
      </c>
      <c r="D7454" t="s">
        <v>28</v>
      </c>
      <c r="E7454" t="s">
        <v>25</v>
      </c>
      <c r="F7454" t="s">
        <v>35</v>
      </c>
      <c r="G7454" t="s">
        <v>577</v>
      </c>
      <c r="H7454">
        <v>199.98</v>
      </c>
      <c r="I7454">
        <v>2</v>
      </c>
      <c r="J7454">
        <v>87.99</v>
      </c>
      <c r="K7454" s="6">
        <f>J7454/H7454</f>
        <v>0.43999399939993999</v>
      </c>
      <c r="M7454" t="str">
        <f>LEFT(C7454, SEARCH(" ", C7454) - 1)</f>
        <v>Laurel</v>
      </c>
      <c r="N7454" t="str" cm="1">
        <f t="array" ref="N7454">_xlfn.IFS(H7454&lt;0, "LOSS", H7454&gt;1000, "GREAT", H7454&gt;500, "GOOD", H7454&gt;=100, "OKAY", H7454&lt;100, "OKAY")</f>
        <v>OKAY</v>
      </c>
    </row>
    <row r="7455" spans="1:14">
      <c r="A7455" s="2">
        <v>42866</v>
      </c>
      <c r="B7455" s="2" t="str">
        <f>TEXT(A7455,"mmmm")</f>
        <v>May</v>
      </c>
      <c r="C7455" t="s">
        <v>954</v>
      </c>
      <c r="D7455" t="s">
        <v>28</v>
      </c>
      <c r="E7455" t="s">
        <v>23</v>
      </c>
      <c r="F7455" t="s">
        <v>47</v>
      </c>
      <c r="G7455" t="s">
        <v>2214</v>
      </c>
      <c r="H7455">
        <v>37.44</v>
      </c>
      <c r="I7455">
        <v>6</v>
      </c>
      <c r="J7455">
        <v>16.850000000000001</v>
      </c>
      <c r="K7455" s="6">
        <f>J7455/H7455</f>
        <v>0.45005341880341887</v>
      </c>
      <c r="M7455" t="str">
        <f>LEFT(C7455, SEARCH(" ", C7455) - 1)</f>
        <v>Liz</v>
      </c>
      <c r="N7455" t="str" cm="1">
        <f t="array" ref="N7455">_xlfn.IFS(H7455&lt;0, "LOSS", H7455&gt;1000, "GREAT", H7455&gt;500, "GOOD", H7455&gt;=100, "OKAY", H7455&lt;100, "OKAY")</f>
        <v>OKAY</v>
      </c>
    </row>
    <row r="7456" spans="1:14">
      <c r="A7456" s="2">
        <v>42866</v>
      </c>
      <c r="B7456" s="2" t="str">
        <f>TEXT(A7456,"mmmm")</f>
        <v>May</v>
      </c>
      <c r="C7456" t="s">
        <v>954</v>
      </c>
      <c r="D7456" t="s">
        <v>28</v>
      </c>
      <c r="E7456" t="s">
        <v>23</v>
      </c>
      <c r="F7456" t="s">
        <v>45</v>
      </c>
      <c r="G7456" t="s">
        <v>2259</v>
      </c>
      <c r="H7456">
        <v>37.590000000000003</v>
      </c>
      <c r="I7456">
        <v>3</v>
      </c>
      <c r="J7456">
        <v>17.670000000000002</v>
      </c>
      <c r="K7456" s="6">
        <f>J7456/H7456</f>
        <v>0.47007182761372707</v>
      </c>
      <c r="M7456" t="str">
        <f>LEFT(C7456, SEARCH(" ", C7456) - 1)</f>
        <v>Liz</v>
      </c>
      <c r="N7456" t="str" cm="1">
        <f t="array" ref="N7456">_xlfn.IFS(H7456&lt;0, "LOSS", H7456&gt;1000, "GREAT", H7456&gt;500, "GOOD", H7456&gt;=100, "OKAY", H7456&lt;100, "OKAY")</f>
        <v>OKAY</v>
      </c>
    </row>
    <row r="7457" spans="1:14">
      <c r="A7457" s="2">
        <v>42866</v>
      </c>
      <c r="B7457" s="2" t="str">
        <f>TEXT(A7457,"mmmm")</f>
        <v>May</v>
      </c>
      <c r="C7457" t="s">
        <v>954</v>
      </c>
      <c r="D7457" t="s">
        <v>28</v>
      </c>
      <c r="E7457" t="s">
        <v>23</v>
      </c>
      <c r="F7457" t="s">
        <v>38</v>
      </c>
      <c r="G7457" t="s">
        <v>1646</v>
      </c>
      <c r="H7457">
        <v>26.03</v>
      </c>
      <c r="I7457">
        <v>2</v>
      </c>
      <c r="J7457">
        <v>9.44</v>
      </c>
      <c r="K7457" s="6">
        <f>J7457/H7457</f>
        <v>0.36265847099500576</v>
      </c>
      <c r="M7457" t="str">
        <f>LEFT(C7457, SEARCH(" ", C7457) - 1)</f>
        <v>Liz</v>
      </c>
      <c r="N7457" t="str" cm="1">
        <f t="array" ref="N7457">_xlfn.IFS(H7457&lt;0, "LOSS", H7457&gt;1000, "GREAT", H7457&gt;500, "GOOD", H7457&gt;=100, "OKAY", H7457&lt;100, "OKAY")</f>
        <v>OKAY</v>
      </c>
    </row>
    <row r="7458" spans="1:14">
      <c r="A7458" s="2">
        <v>42866</v>
      </c>
      <c r="B7458" s="2" t="str">
        <f>TEXT(A7458,"mmmm")</f>
        <v>May</v>
      </c>
      <c r="C7458" t="s">
        <v>1626</v>
      </c>
      <c r="D7458" t="s">
        <v>26</v>
      </c>
      <c r="E7458" t="s">
        <v>23</v>
      </c>
      <c r="F7458" t="s">
        <v>37</v>
      </c>
      <c r="G7458" t="s">
        <v>1071</v>
      </c>
      <c r="H7458">
        <v>5.25</v>
      </c>
      <c r="I7458">
        <v>2</v>
      </c>
      <c r="J7458">
        <v>0.59</v>
      </c>
      <c r="K7458" s="6">
        <f>J7458/H7458</f>
        <v>0.11238095238095237</v>
      </c>
      <c r="M7458" t="str">
        <f>LEFT(C7458, SEARCH(" ", C7458) - 1)</f>
        <v>Julie</v>
      </c>
      <c r="N7458" t="str" cm="1">
        <f t="array" ref="N7458">_xlfn.IFS(H7458&lt;0, "LOSS", H7458&gt;1000, "GREAT", H7458&gt;500, "GOOD", H7458&gt;=100, "OKAY", H7458&lt;100, "OKAY")</f>
        <v>OKAY</v>
      </c>
    </row>
    <row r="7459" spans="1:14">
      <c r="A7459" s="2">
        <v>42866</v>
      </c>
      <c r="B7459" s="2" t="str">
        <f>TEXT(A7459,"mmmm")</f>
        <v>May</v>
      </c>
      <c r="C7459" t="s">
        <v>1626</v>
      </c>
      <c r="D7459" t="s">
        <v>26</v>
      </c>
      <c r="E7459" t="s">
        <v>23</v>
      </c>
      <c r="F7459" t="s">
        <v>49</v>
      </c>
      <c r="G7459" t="s">
        <v>544</v>
      </c>
      <c r="H7459">
        <v>74.42</v>
      </c>
      <c r="I7459">
        <v>2</v>
      </c>
      <c r="J7459">
        <v>-14.88</v>
      </c>
      <c r="K7459" s="6">
        <f>J7459/H7459</f>
        <v>-0.19994625100779362</v>
      </c>
      <c r="M7459" t="str">
        <f>LEFT(C7459, SEARCH(" ", C7459) - 1)</f>
        <v>Julie</v>
      </c>
      <c r="N7459" t="str" cm="1">
        <f t="array" ref="N7459">_xlfn.IFS(H7459&lt;0, "LOSS", H7459&gt;1000, "GREAT", H7459&gt;500, "GOOD", H7459&gt;=100, "OKAY", H7459&lt;100, "OKAY")</f>
        <v>OKAY</v>
      </c>
    </row>
    <row r="7460" spans="1:14">
      <c r="A7460" s="2">
        <v>42866</v>
      </c>
      <c r="B7460" s="2" t="str">
        <f>TEXT(A7460,"mmmm")</f>
        <v>May</v>
      </c>
      <c r="C7460" t="s">
        <v>1626</v>
      </c>
      <c r="D7460" t="s">
        <v>26</v>
      </c>
      <c r="E7460" t="s">
        <v>23</v>
      </c>
      <c r="F7460" t="s">
        <v>47</v>
      </c>
      <c r="G7460" t="s">
        <v>1924</v>
      </c>
      <c r="H7460">
        <v>6.85</v>
      </c>
      <c r="I7460">
        <v>2</v>
      </c>
      <c r="J7460">
        <v>2.14</v>
      </c>
      <c r="K7460" s="6">
        <f>J7460/H7460</f>
        <v>0.31240875912408761</v>
      </c>
      <c r="M7460" t="str">
        <f>LEFT(C7460, SEARCH(" ", C7460) - 1)</f>
        <v>Julie</v>
      </c>
      <c r="N7460" t="str" cm="1">
        <f t="array" ref="N7460">_xlfn.IFS(H7460&lt;0, "LOSS", H7460&gt;1000, "GREAT", H7460&gt;500, "GOOD", H7460&gt;=100, "OKAY", H7460&lt;100, "OKAY")</f>
        <v>OKAY</v>
      </c>
    </row>
    <row r="7461" spans="1:14">
      <c r="A7461" s="2">
        <v>42866</v>
      </c>
      <c r="B7461" s="2" t="str">
        <f>TEXT(A7461,"mmmm")</f>
        <v>May</v>
      </c>
      <c r="C7461" t="s">
        <v>1626</v>
      </c>
      <c r="D7461" t="s">
        <v>26</v>
      </c>
      <c r="E7461" t="s">
        <v>21</v>
      </c>
      <c r="F7461" t="s">
        <v>44</v>
      </c>
      <c r="G7461" t="s">
        <v>1294</v>
      </c>
      <c r="H7461">
        <v>8</v>
      </c>
      <c r="I7461">
        <v>1</v>
      </c>
      <c r="J7461">
        <v>-7</v>
      </c>
      <c r="K7461" s="6">
        <f>J7461/H7461</f>
        <v>-0.875</v>
      </c>
      <c r="M7461" t="str">
        <f>LEFT(C7461, SEARCH(" ", C7461) - 1)</f>
        <v>Julie</v>
      </c>
      <c r="N7461" t="str" cm="1">
        <f t="array" ref="N7461">_xlfn.IFS(H7461&lt;0, "LOSS", H7461&gt;1000, "GREAT", H7461&gt;500, "GOOD", H7461&gt;=100, "OKAY", H7461&lt;100, "OKAY")</f>
        <v>OKAY</v>
      </c>
    </row>
    <row r="7462" spans="1:14">
      <c r="A7462" s="2">
        <v>42866</v>
      </c>
      <c r="B7462" s="2" t="str">
        <f>TEXT(A7462,"mmmm")</f>
        <v>May</v>
      </c>
      <c r="C7462" t="s">
        <v>1594</v>
      </c>
      <c r="D7462" t="s">
        <v>73</v>
      </c>
      <c r="E7462" t="s">
        <v>21</v>
      </c>
      <c r="F7462" t="s">
        <v>39</v>
      </c>
      <c r="G7462" t="s">
        <v>729</v>
      </c>
      <c r="H7462">
        <v>209.98</v>
      </c>
      <c r="I7462">
        <v>7</v>
      </c>
      <c r="J7462">
        <v>-356.96</v>
      </c>
      <c r="K7462" s="6">
        <f>J7462/H7462</f>
        <v>-1.6999714258500809</v>
      </c>
      <c r="M7462" t="str">
        <f>LEFT(C7462, SEARCH(" ", C7462) - 1)</f>
        <v>Todd</v>
      </c>
      <c r="N7462" t="str" cm="1">
        <f t="array" ref="N7462">_xlfn.IFS(H7462&lt;0, "LOSS", H7462&gt;1000, "GREAT", H7462&gt;500, "GOOD", H7462&gt;=100, "OKAY", H7462&lt;100, "OKAY")</f>
        <v>OKAY</v>
      </c>
    </row>
    <row r="7463" spans="1:14">
      <c r="A7463" s="2">
        <v>42866</v>
      </c>
      <c r="B7463" s="2" t="str">
        <f>TEXT(A7463,"mmmm")</f>
        <v>May</v>
      </c>
      <c r="C7463" t="s">
        <v>1539</v>
      </c>
      <c r="D7463" t="s">
        <v>24</v>
      </c>
      <c r="E7463" t="s">
        <v>23</v>
      </c>
      <c r="F7463" t="s">
        <v>37</v>
      </c>
      <c r="G7463" t="s">
        <v>179</v>
      </c>
      <c r="H7463">
        <v>43.92</v>
      </c>
      <c r="I7463">
        <v>3</v>
      </c>
      <c r="J7463">
        <v>12.74</v>
      </c>
      <c r="K7463" s="6">
        <f>J7463/H7463</f>
        <v>0.29007285974499086</v>
      </c>
      <c r="M7463" t="str">
        <f>LEFT(C7463, SEARCH(" ", C7463) - 1)</f>
        <v>Zuschuss</v>
      </c>
      <c r="N7463" t="str" cm="1">
        <f t="array" ref="N7463">_xlfn.IFS(H7463&lt;0, "LOSS", H7463&gt;1000, "GREAT", H7463&gt;500, "GOOD", H7463&gt;=100, "OKAY", H7463&lt;100, "OKAY")</f>
        <v>OKAY</v>
      </c>
    </row>
    <row r="7464" spans="1:14">
      <c r="A7464" s="2">
        <v>42867</v>
      </c>
      <c r="B7464" s="2" t="str">
        <f>TEXT(A7464,"mmmm")</f>
        <v>May</v>
      </c>
      <c r="C7464" t="s">
        <v>1023</v>
      </c>
      <c r="D7464" t="s">
        <v>26</v>
      </c>
      <c r="E7464" t="s">
        <v>23</v>
      </c>
      <c r="F7464" t="s">
        <v>49</v>
      </c>
      <c r="G7464" t="s">
        <v>992</v>
      </c>
      <c r="H7464">
        <v>127.92</v>
      </c>
      <c r="I7464">
        <v>5</v>
      </c>
      <c r="J7464">
        <v>-15.99</v>
      </c>
      <c r="K7464" s="6">
        <f>J7464/H7464</f>
        <v>-0.125</v>
      </c>
      <c r="M7464" t="str">
        <f>LEFT(C7464, SEARCH(" ", C7464) - 1)</f>
        <v>Alyssa</v>
      </c>
      <c r="N7464" t="str" cm="1">
        <f t="array" ref="N7464">_xlfn.IFS(H7464&lt;0, "LOSS", H7464&gt;1000, "GREAT", H7464&gt;500, "GOOD", H7464&gt;=100, "OKAY", H7464&lt;100, "OKAY")</f>
        <v>OKAY</v>
      </c>
    </row>
    <row r="7465" spans="1:14">
      <c r="A7465" s="2">
        <v>42867</v>
      </c>
      <c r="B7465" s="2" t="str">
        <f>TEXT(A7465,"mmmm")</f>
        <v>May</v>
      </c>
      <c r="C7465" t="s">
        <v>1023</v>
      </c>
      <c r="D7465" t="s">
        <v>26</v>
      </c>
      <c r="E7465" t="s">
        <v>23</v>
      </c>
      <c r="F7465" t="s">
        <v>38</v>
      </c>
      <c r="G7465" t="s">
        <v>1255</v>
      </c>
      <c r="H7465">
        <v>34.24</v>
      </c>
      <c r="I7465">
        <v>4</v>
      </c>
      <c r="J7465">
        <v>-53.07</v>
      </c>
      <c r="K7465" s="6">
        <f>J7465/H7465</f>
        <v>-1.5499415887850467</v>
      </c>
      <c r="M7465" t="str">
        <f>LEFT(C7465, SEARCH(" ", C7465) - 1)</f>
        <v>Alyssa</v>
      </c>
      <c r="N7465" t="str" cm="1">
        <f t="array" ref="N7465">_xlfn.IFS(H7465&lt;0, "LOSS", H7465&gt;1000, "GREAT", H7465&gt;500, "GOOD", H7465&gt;=100, "OKAY", H7465&lt;100, "OKAY")</f>
        <v>OKAY</v>
      </c>
    </row>
    <row r="7466" spans="1:14">
      <c r="A7466" s="2">
        <v>42867</v>
      </c>
      <c r="B7466" s="2" t="str">
        <f>TEXT(A7466,"mmmm")</f>
        <v>May</v>
      </c>
      <c r="C7466" t="s">
        <v>378</v>
      </c>
      <c r="D7466" t="s">
        <v>182</v>
      </c>
      <c r="E7466" t="s">
        <v>23</v>
      </c>
      <c r="F7466" t="s">
        <v>47</v>
      </c>
      <c r="G7466" t="s">
        <v>154</v>
      </c>
      <c r="H7466">
        <v>87.6</v>
      </c>
      <c r="I7466">
        <v>5</v>
      </c>
      <c r="J7466">
        <v>42.05</v>
      </c>
      <c r="K7466" s="6">
        <f>J7466/H7466</f>
        <v>0.4800228310502283</v>
      </c>
      <c r="M7466" t="str">
        <f>LEFT(C7466, SEARCH(" ", C7466) - 1)</f>
        <v>Chloris</v>
      </c>
      <c r="N7466" t="str" cm="1">
        <f t="array" ref="N7466">_xlfn.IFS(H7466&lt;0, "LOSS", H7466&gt;1000, "GREAT", H7466&gt;500, "GOOD", H7466&gt;=100, "OKAY", H7466&lt;100, "OKAY")</f>
        <v>OKAY</v>
      </c>
    </row>
    <row r="7467" spans="1:14">
      <c r="A7467" s="2">
        <v>42867</v>
      </c>
      <c r="B7467" s="2" t="str">
        <f>TEXT(A7467,"mmmm")</f>
        <v>May</v>
      </c>
      <c r="C7467" t="s">
        <v>1449</v>
      </c>
      <c r="D7467" t="s">
        <v>30</v>
      </c>
      <c r="E7467" t="s">
        <v>23</v>
      </c>
      <c r="F7467" t="s">
        <v>37</v>
      </c>
      <c r="G7467" t="s">
        <v>664</v>
      </c>
      <c r="H7467">
        <v>10.27</v>
      </c>
      <c r="I7467">
        <v>3</v>
      </c>
      <c r="J7467">
        <v>1.1599999999999999</v>
      </c>
      <c r="K7467" s="6">
        <f>J7467/H7467</f>
        <v>0.11295034079844206</v>
      </c>
      <c r="M7467" t="str">
        <f>LEFT(C7467, SEARCH(" ", C7467) - 1)</f>
        <v>Julie</v>
      </c>
      <c r="N7467" t="str" cm="1">
        <f t="array" ref="N7467">_xlfn.IFS(H7467&lt;0, "LOSS", H7467&gt;1000, "GREAT", H7467&gt;500, "GOOD", H7467&gt;=100, "OKAY", H7467&lt;100, "OKAY")</f>
        <v>OKAY</v>
      </c>
    </row>
    <row r="7468" spans="1:14">
      <c r="A7468" s="2">
        <v>42867</v>
      </c>
      <c r="B7468" s="2" t="str">
        <f>TEXT(A7468,"mmmm")</f>
        <v>May</v>
      </c>
      <c r="C7468" t="s">
        <v>1192</v>
      </c>
      <c r="D7468" t="s">
        <v>22</v>
      </c>
      <c r="E7468" t="s">
        <v>23</v>
      </c>
      <c r="F7468" t="s">
        <v>50</v>
      </c>
      <c r="G7468" t="s">
        <v>284</v>
      </c>
      <c r="H7468">
        <v>238.62</v>
      </c>
      <c r="I7468">
        <v>2</v>
      </c>
      <c r="J7468">
        <v>4.7699999999999996</v>
      </c>
      <c r="K7468" s="6">
        <f>J7468/H7468</f>
        <v>1.9989942167462908E-2</v>
      </c>
      <c r="M7468" t="str">
        <f>LEFT(C7468, SEARCH(" ", C7468) - 1)</f>
        <v>Charles</v>
      </c>
      <c r="N7468" t="str" cm="1">
        <f t="array" ref="N7468">_xlfn.IFS(H7468&lt;0, "LOSS", H7468&gt;1000, "GREAT", H7468&gt;500, "GOOD", H7468&gt;=100, "OKAY", H7468&lt;100, "OKAY")</f>
        <v>OKAY</v>
      </c>
    </row>
    <row r="7469" spans="1:14">
      <c r="A7469" s="2">
        <v>42867</v>
      </c>
      <c r="B7469" s="2" t="str">
        <f>TEXT(A7469,"mmmm")</f>
        <v>May</v>
      </c>
      <c r="C7469" t="s">
        <v>1192</v>
      </c>
      <c r="D7469" t="s">
        <v>22</v>
      </c>
      <c r="E7469" t="s">
        <v>23</v>
      </c>
      <c r="F7469" t="s">
        <v>36</v>
      </c>
      <c r="G7469" t="s">
        <v>1893</v>
      </c>
      <c r="H7469">
        <v>7.77</v>
      </c>
      <c r="I7469">
        <v>1</v>
      </c>
      <c r="J7469">
        <v>2.1</v>
      </c>
      <c r="K7469" s="6">
        <f>J7469/H7469</f>
        <v>0.27027027027027029</v>
      </c>
      <c r="M7469" t="str">
        <f>LEFT(C7469, SEARCH(" ", C7469) - 1)</f>
        <v>Charles</v>
      </c>
      <c r="N7469" t="str" cm="1">
        <f t="array" ref="N7469">_xlfn.IFS(H7469&lt;0, "LOSS", H7469&gt;1000, "GREAT", H7469&gt;500, "GOOD", H7469&gt;=100, "OKAY", H7469&lt;100, "OKAY")</f>
        <v>OKAY</v>
      </c>
    </row>
    <row r="7470" spans="1:14">
      <c r="A7470" s="2">
        <v>42867</v>
      </c>
      <c r="B7470" s="2" t="str">
        <f>TEXT(A7470,"mmmm")</f>
        <v>May</v>
      </c>
      <c r="C7470" t="s">
        <v>1192</v>
      </c>
      <c r="D7470" t="s">
        <v>22</v>
      </c>
      <c r="E7470" t="s">
        <v>21</v>
      </c>
      <c r="F7470" t="s">
        <v>51</v>
      </c>
      <c r="G7470" t="s">
        <v>902</v>
      </c>
      <c r="H7470">
        <v>285.48</v>
      </c>
      <c r="I7470">
        <v>5</v>
      </c>
      <c r="J7470">
        <v>-10.71</v>
      </c>
      <c r="K7470" s="6">
        <f>J7470/H7470</f>
        <v>-3.7515762925598994E-2</v>
      </c>
      <c r="M7470" t="str">
        <f>LEFT(C7470, SEARCH(" ", C7470) - 1)</f>
        <v>Charles</v>
      </c>
      <c r="N7470" t="str" cm="1">
        <f t="array" ref="N7470">_xlfn.IFS(H7470&lt;0, "LOSS", H7470&gt;1000, "GREAT", H7470&gt;500, "GOOD", H7470&gt;=100, "OKAY", H7470&lt;100, "OKAY")</f>
        <v>OKAY</v>
      </c>
    </row>
    <row r="7471" spans="1:14">
      <c r="A7471" s="2">
        <v>42867</v>
      </c>
      <c r="B7471" s="2" t="str">
        <f>TEXT(A7471,"mmmm")</f>
        <v>May</v>
      </c>
      <c r="C7471" t="s">
        <v>1192</v>
      </c>
      <c r="D7471" t="s">
        <v>22</v>
      </c>
      <c r="E7471" t="s">
        <v>23</v>
      </c>
      <c r="F7471" t="s">
        <v>38</v>
      </c>
      <c r="G7471" t="s">
        <v>2106</v>
      </c>
      <c r="H7471">
        <v>19.170000000000002</v>
      </c>
      <c r="I7471">
        <v>4</v>
      </c>
      <c r="J7471">
        <v>6.47</v>
      </c>
      <c r="K7471" s="6">
        <f>J7471/H7471</f>
        <v>0.3375065206051121</v>
      </c>
      <c r="M7471" t="str">
        <f>LEFT(C7471, SEARCH(" ", C7471) - 1)</f>
        <v>Charles</v>
      </c>
      <c r="N7471" t="str" cm="1">
        <f t="array" ref="N7471">_xlfn.IFS(H7471&lt;0, "LOSS", H7471&gt;1000, "GREAT", H7471&gt;500, "GOOD", H7471&gt;=100, "OKAY", H7471&lt;100, "OKAY")</f>
        <v>OKAY</v>
      </c>
    </row>
    <row r="7472" spans="1:14">
      <c r="A7472" s="2">
        <v>42867</v>
      </c>
      <c r="B7472" s="2" t="str">
        <f>TEXT(A7472,"mmmm")</f>
        <v>May</v>
      </c>
      <c r="C7472" t="s">
        <v>2190</v>
      </c>
      <c r="D7472" t="s">
        <v>30</v>
      </c>
      <c r="E7472" t="s">
        <v>23</v>
      </c>
      <c r="F7472" t="s">
        <v>45</v>
      </c>
      <c r="G7472" t="s">
        <v>442</v>
      </c>
      <c r="H7472">
        <v>5.9</v>
      </c>
      <c r="I7472">
        <v>2</v>
      </c>
      <c r="J7472">
        <v>1.99</v>
      </c>
      <c r="K7472" s="6">
        <f>J7472/H7472</f>
        <v>0.3372881355932203</v>
      </c>
      <c r="M7472" t="str">
        <f>LEFT(C7472, SEARCH(" ", C7472) - 1)</f>
        <v>Jonathan</v>
      </c>
      <c r="N7472" t="str" cm="1">
        <f t="array" ref="N7472">_xlfn.IFS(H7472&lt;0, "LOSS", H7472&gt;1000, "GREAT", H7472&gt;500, "GOOD", H7472&gt;=100, "OKAY", H7472&lt;100, "OKAY")</f>
        <v>OKAY</v>
      </c>
    </row>
    <row r="7473" spans="1:14">
      <c r="A7473" s="2">
        <v>42867</v>
      </c>
      <c r="B7473" s="2" t="str">
        <f>TEXT(A7473,"mmmm")</f>
        <v>May</v>
      </c>
      <c r="C7473" t="s">
        <v>962</v>
      </c>
      <c r="D7473" t="s">
        <v>242</v>
      </c>
      <c r="E7473" t="s">
        <v>21</v>
      </c>
      <c r="F7473" t="s">
        <v>44</v>
      </c>
      <c r="G7473" t="s">
        <v>1108</v>
      </c>
      <c r="H7473">
        <v>42.85</v>
      </c>
      <c r="I7473">
        <v>5</v>
      </c>
      <c r="J7473">
        <v>15.43</v>
      </c>
      <c r="K7473" s="6">
        <f>J7473/H7473</f>
        <v>0.36009334889148187</v>
      </c>
      <c r="M7473" t="str">
        <f>LEFT(C7473, SEARCH(" ", C7473) - 1)</f>
        <v>Cynthia</v>
      </c>
      <c r="N7473" t="str" cm="1">
        <f t="array" ref="N7473">_xlfn.IFS(H7473&lt;0, "LOSS", H7473&gt;1000, "GREAT", H7473&gt;500, "GOOD", H7473&gt;=100, "OKAY", H7473&lt;100, "OKAY")</f>
        <v>OKAY</v>
      </c>
    </row>
    <row r="7474" spans="1:14">
      <c r="A7474" s="2">
        <v>42867</v>
      </c>
      <c r="B7474" s="2" t="str">
        <f>TEXT(A7474,"mmmm")</f>
        <v>May</v>
      </c>
      <c r="C7474" t="s">
        <v>962</v>
      </c>
      <c r="D7474" t="s">
        <v>242</v>
      </c>
      <c r="E7474" t="s">
        <v>23</v>
      </c>
      <c r="F7474" t="s">
        <v>45</v>
      </c>
      <c r="G7474" t="s">
        <v>1510</v>
      </c>
      <c r="H7474">
        <v>6.16</v>
      </c>
      <c r="I7474">
        <v>2</v>
      </c>
      <c r="J7474">
        <v>2.96</v>
      </c>
      <c r="K7474" s="6">
        <f>J7474/H7474</f>
        <v>0.48051948051948051</v>
      </c>
      <c r="M7474" t="str">
        <f>LEFT(C7474, SEARCH(" ", C7474) - 1)</f>
        <v>Cynthia</v>
      </c>
      <c r="N7474" t="str" cm="1">
        <f t="array" ref="N7474">_xlfn.IFS(H7474&lt;0, "LOSS", H7474&gt;1000, "GREAT", H7474&gt;500, "GOOD", H7474&gt;=100, "OKAY", H7474&lt;100, "OKAY")</f>
        <v>OKAY</v>
      </c>
    </row>
    <row r="7475" spans="1:14">
      <c r="A7475" s="2">
        <v>42867</v>
      </c>
      <c r="B7475" s="2" t="str">
        <f>TEXT(A7475,"mmmm")</f>
        <v>May</v>
      </c>
      <c r="C7475" t="s">
        <v>962</v>
      </c>
      <c r="D7475" t="s">
        <v>242</v>
      </c>
      <c r="E7475" t="s">
        <v>23</v>
      </c>
      <c r="F7475" t="s">
        <v>50</v>
      </c>
      <c r="G7475" t="s">
        <v>1235</v>
      </c>
      <c r="H7475">
        <v>17</v>
      </c>
      <c r="I7475">
        <v>2</v>
      </c>
      <c r="J7475">
        <v>4.42</v>
      </c>
      <c r="K7475" s="6">
        <f>J7475/H7475</f>
        <v>0.26</v>
      </c>
      <c r="M7475" t="str">
        <f>LEFT(C7475, SEARCH(" ", C7475) - 1)</f>
        <v>Cynthia</v>
      </c>
      <c r="N7475" t="str" cm="1">
        <f t="array" ref="N7475">_xlfn.IFS(H7475&lt;0, "LOSS", H7475&gt;1000, "GREAT", H7475&gt;500, "GOOD", H7475&gt;=100, "OKAY", H7475&lt;100, "OKAY")</f>
        <v>OKAY</v>
      </c>
    </row>
    <row r="7476" spans="1:14">
      <c r="A7476" s="2">
        <v>42867</v>
      </c>
      <c r="B7476" s="2" t="str">
        <f>TEXT(A7476,"mmmm")</f>
        <v>May</v>
      </c>
      <c r="C7476" t="s">
        <v>962</v>
      </c>
      <c r="D7476" t="s">
        <v>242</v>
      </c>
      <c r="E7476" t="s">
        <v>25</v>
      </c>
      <c r="F7476" t="s">
        <v>35</v>
      </c>
      <c r="G7476" t="s">
        <v>1470</v>
      </c>
      <c r="H7476">
        <v>87.4</v>
      </c>
      <c r="I7476">
        <v>5</v>
      </c>
      <c r="J7476">
        <v>34.96</v>
      </c>
      <c r="K7476" s="6">
        <f>J7476/H7476</f>
        <v>0.39999999999999997</v>
      </c>
      <c r="M7476" t="str">
        <f>LEFT(C7476, SEARCH(" ", C7476) - 1)</f>
        <v>Cynthia</v>
      </c>
      <c r="N7476" t="str" cm="1">
        <f t="array" ref="N7476">_xlfn.IFS(H7476&lt;0, "LOSS", H7476&gt;1000, "GREAT", H7476&gt;500, "GOOD", H7476&gt;=100, "OKAY", H7476&lt;100, "OKAY")</f>
        <v>OKAY</v>
      </c>
    </row>
    <row r="7477" spans="1:14">
      <c r="A7477" s="2">
        <v>42868</v>
      </c>
      <c r="B7477" s="2" t="str">
        <f>TEXT(A7477,"mmmm")</f>
        <v>May</v>
      </c>
      <c r="C7477" t="s">
        <v>853</v>
      </c>
      <c r="D7477" t="s">
        <v>22</v>
      </c>
      <c r="E7477" t="s">
        <v>23</v>
      </c>
      <c r="F7477" t="s">
        <v>45</v>
      </c>
      <c r="G7477" t="s">
        <v>1122</v>
      </c>
      <c r="H7477">
        <v>58.48</v>
      </c>
      <c r="I7477">
        <v>8</v>
      </c>
      <c r="J7477">
        <v>27.49</v>
      </c>
      <c r="K7477" s="6">
        <f>J7477/H7477</f>
        <v>0.47007523939808482</v>
      </c>
      <c r="M7477" t="str">
        <f>LEFT(C7477, SEARCH(" ", C7477) - 1)</f>
        <v>Ross</v>
      </c>
      <c r="N7477" t="str" cm="1">
        <f t="array" ref="N7477">_xlfn.IFS(H7477&lt;0, "LOSS", H7477&gt;1000, "GREAT", H7477&gt;500, "GOOD", H7477&gt;=100, "OKAY", H7477&lt;100, "OKAY")</f>
        <v>OKAY</v>
      </c>
    </row>
    <row r="7478" spans="1:14">
      <c r="A7478" s="2">
        <v>42868</v>
      </c>
      <c r="B7478" s="2" t="str">
        <f>TEXT(A7478,"mmmm")</f>
        <v>May</v>
      </c>
      <c r="C7478" t="s">
        <v>1006</v>
      </c>
      <c r="D7478" t="s">
        <v>145</v>
      </c>
      <c r="E7478" t="s">
        <v>23</v>
      </c>
      <c r="F7478" t="s">
        <v>42</v>
      </c>
      <c r="G7478" t="s">
        <v>2117</v>
      </c>
      <c r="H7478">
        <v>180.96</v>
      </c>
      <c r="I7478">
        <v>2</v>
      </c>
      <c r="J7478">
        <v>81.430000000000007</v>
      </c>
      <c r="K7478" s="6">
        <f>J7478/H7478</f>
        <v>0.44998894783377547</v>
      </c>
      <c r="M7478" t="str">
        <f>LEFT(C7478, SEARCH(" ", C7478) - 1)</f>
        <v>Brian</v>
      </c>
      <c r="N7478" t="str" cm="1">
        <f t="array" ref="N7478">_xlfn.IFS(H7478&lt;0, "LOSS", H7478&gt;1000, "GREAT", H7478&gt;500, "GOOD", H7478&gt;=100, "OKAY", H7478&lt;100, "OKAY")</f>
        <v>OKAY</v>
      </c>
    </row>
    <row r="7479" spans="1:14">
      <c r="A7479" s="2">
        <v>42868</v>
      </c>
      <c r="B7479" s="2" t="str">
        <f>TEXT(A7479,"mmmm")</f>
        <v>May</v>
      </c>
      <c r="C7479" t="s">
        <v>1006</v>
      </c>
      <c r="D7479" t="s">
        <v>145</v>
      </c>
      <c r="E7479" t="s">
        <v>23</v>
      </c>
      <c r="F7479" t="s">
        <v>38</v>
      </c>
      <c r="G7479" t="s">
        <v>86</v>
      </c>
      <c r="H7479">
        <v>914.97</v>
      </c>
      <c r="I7479">
        <v>3</v>
      </c>
      <c r="J7479">
        <v>411.74</v>
      </c>
      <c r="K7479" s="6">
        <f>J7479/H7479</f>
        <v>0.45000382526203042</v>
      </c>
      <c r="M7479" t="str">
        <f>LEFT(C7479, SEARCH(" ", C7479) - 1)</f>
        <v>Brian</v>
      </c>
      <c r="N7479" t="str" cm="1">
        <f t="array" ref="N7479">_xlfn.IFS(H7479&lt;0, "LOSS", H7479&gt;1000, "GREAT", H7479&gt;500, "GOOD", H7479&gt;=100, "OKAY", H7479&lt;100, "OKAY")</f>
        <v>GOOD</v>
      </c>
    </row>
    <row r="7480" spans="1:14">
      <c r="A7480" s="2">
        <v>42868</v>
      </c>
      <c r="B7480" s="2" t="str">
        <f>TEXT(A7480,"mmmm")</f>
        <v>May</v>
      </c>
      <c r="C7480" t="s">
        <v>1006</v>
      </c>
      <c r="D7480" t="s">
        <v>145</v>
      </c>
      <c r="E7480" t="s">
        <v>25</v>
      </c>
      <c r="F7480" t="s">
        <v>48</v>
      </c>
      <c r="G7480" t="s">
        <v>2105</v>
      </c>
      <c r="H7480">
        <v>587.97</v>
      </c>
      <c r="I7480">
        <v>3</v>
      </c>
      <c r="J7480">
        <v>158.75</v>
      </c>
      <c r="K7480" s="6">
        <f>J7480/H7480</f>
        <v>0.26999676854261273</v>
      </c>
      <c r="M7480" t="str">
        <f>LEFT(C7480, SEARCH(" ", C7480) - 1)</f>
        <v>Brian</v>
      </c>
      <c r="N7480" t="str" cm="1">
        <f t="array" ref="N7480">_xlfn.IFS(H7480&lt;0, "LOSS", H7480&gt;1000, "GREAT", H7480&gt;500, "GOOD", H7480&gt;=100, "OKAY", H7480&lt;100, "OKAY")</f>
        <v>GOOD</v>
      </c>
    </row>
    <row r="7481" spans="1:14">
      <c r="A7481" s="2">
        <v>42868</v>
      </c>
      <c r="B7481" s="2" t="str">
        <f>TEXT(A7481,"mmmm")</f>
        <v>May</v>
      </c>
      <c r="C7481" t="s">
        <v>1006</v>
      </c>
      <c r="D7481" t="s">
        <v>145</v>
      </c>
      <c r="E7481" t="s">
        <v>23</v>
      </c>
      <c r="F7481" t="s">
        <v>49</v>
      </c>
      <c r="G7481" t="s">
        <v>127</v>
      </c>
      <c r="H7481">
        <v>530.34</v>
      </c>
      <c r="I7481">
        <v>2</v>
      </c>
      <c r="J7481">
        <v>95.46</v>
      </c>
      <c r="K7481" s="6">
        <f>J7481/H7481</f>
        <v>0.17999773730059959</v>
      </c>
      <c r="M7481" t="str">
        <f>LEFT(C7481, SEARCH(" ", C7481) - 1)</f>
        <v>Brian</v>
      </c>
      <c r="N7481" t="str" cm="1">
        <f t="array" ref="N7481">_xlfn.IFS(H7481&lt;0, "LOSS", H7481&gt;1000, "GREAT", H7481&gt;500, "GOOD", H7481&gt;=100, "OKAY", H7481&lt;100, "OKAY")</f>
        <v>GOOD</v>
      </c>
    </row>
    <row r="7482" spans="1:14">
      <c r="A7482" s="2">
        <v>42868</v>
      </c>
      <c r="B7482" s="2" t="str">
        <f>TEXT(A7482,"mmmm")</f>
        <v>May</v>
      </c>
      <c r="C7482" t="s">
        <v>1006</v>
      </c>
      <c r="D7482" t="s">
        <v>145</v>
      </c>
      <c r="E7482" t="s">
        <v>23</v>
      </c>
      <c r="F7482" t="s">
        <v>47</v>
      </c>
      <c r="G7482" t="s">
        <v>1757</v>
      </c>
      <c r="H7482">
        <v>14.94</v>
      </c>
      <c r="I7482">
        <v>3</v>
      </c>
      <c r="J7482">
        <v>7.32</v>
      </c>
      <c r="K7482" s="6">
        <f>J7482/H7482</f>
        <v>0.48995983935742976</v>
      </c>
      <c r="M7482" t="str">
        <f>LEFT(C7482, SEARCH(" ", C7482) - 1)</f>
        <v>Brian</v>
      </c>
      <c r="N7482" t="str" cm="1">
        <f t="array" ref="N7482">_xlfn.IFS(H7482&lt;0, "LOSS", H7482&gt;1000, "GREAT", H7482&gt;500, "GOOD", H7482&gt;=100, "OKAY", H7482&lt;100, "OKAY")</f>
        <v>OKAY</v>
      </c>
    </row>
    <row r="7483" spans="1:14">
      <c r="A7483" s="2">
        <v>42868</v>
      </c>
      <c r="B7483" s="2" t="str">
        <f>TEXT(A7483,"mmmm")</f>
        <v>May</v>
      </c>
      <c r="C7483" t="s">
        <v>887</v>
      </c>
      <c r="D7483" t="s">
        <v>108</v>
      </c>
      <c r="E7483" t="s">
        <v>23</v>
      </c>
      <c r="F7483" t="s">
        <v>38</v>
      </c>
      <c r="G7483" t="s">
        <v>2153</v>
      </c>
      <c r="H7483">
        <v>299.52</v>
      </c>
      <c r="I7483">
        <v>9</v>
      </c>
      <c r="J7483">
        <v>149.76</v>
      </c>
      <c r="K7483" s="6">
        <f>J7483/H7483</f>
        <v>0.5</v>
      </c>
      <c r="M7483" t="str">
        <f>LEFT(C7483, SEARCH(" ", C7483) - 1)</f>
        <v>Carl</v>
      </c>
      <c r="N7483" t="str" cm="1">
        <f t="array" ref="N7483">_xlfn.IFS(H7483&lt;0, "LOSS", H7483&gt;1000, "GREAT", H7483&gt;500, "GOOD", H7483&gt;=100, "OKAY", H7483&lt;100, "OKAY")</f>
        <v>OKAY</v>
      </c>
    </row>
    <row r="7484" spans="1:14">
      <c r="A7484" s="2">
        <v>42868</v>
      </c>
      <c r="B7484" s="2" t="str">
        <f>TEXT(A7484,"mmmm")</f>
        <v>May</v>
      </c>
      <c r="C7484" t="s">
        <v>574</v>
      </c>
      <c r="D7484" t="s">
        <v>185</v>
      </c>
      <c r="E7484" t="s">
        <v>23</v>
      </c>
      <c r="F7484" t="s">
        <v>36</v>
      </c>
      <c r="G7484" t="s">
        <v>1429</v>
      </c>
      <c r="H7484">
        <v>20.77</v>
      </c>
      <c r="I7484">
        <v>2</v>
      </c>
      <c r="J7484">
        <v>2.34</v>
      </c>
      <c r="K7484" s="6">
        <f>J7484/H7484</f>
        <v>0.11266249398170437</v>
      </c>
      <c r="M7484" t="str">
        <f>LEFT(C7484, SEARCH(" ", C7484) - 1)</f>
        <v>Frank</v>
      </c>
      <c r="N7484" t="str" cm="1">
        <f t="array" ref="N7484">_xlfn.IFS(H7484&lt;0, "LOSS", H7484&gt;1000, "GREAT", H7484&gt;500, "GOOD", H7484&gt;=100, "OKAY", H7484&lt;100, "OKAY")</f>
        <v>OKAY</v>
      </c>
    </row>
    <row r="7485" spans="1:14">
      <c r="A7485" s="2">
        <v>42868</v>
      </c>
      <c r="B7485" s="2" t="str">
        <f>TEXT(A7485,"mmmm")</f>
        <v>May</v>
      </c>
      <c r="C7485" t="s">
        <v>2662</v>
      </c>
      <c r="D7485" t="s">
        <v>27</v>
      </c>
      <c r="E7485" t="s">
        <v>21</v>
      </c>
      <c r="F7485" t="s">
        <v>40</v>
      </c>
      <c r="G7485" t="s">
        <v>465</v>
      </c>
      <c r="H7485">
        <v>458.43</v>
      </c>
      <c r="I7485">
        <v>5</v>
      </c>
      <c r="J7485">
        <v>-124.43</v>
      </c>
      <c r="K7485" s="6">
        <f>J7485/H7485</f>
        <v>-0.27142639007045788</v>
      </c>
      <c r="M7485" t="str">
        <f>LEFT(C7485, SEARCH(" ", C7485) - 1)</f>
        <v>Mick</v>
      </c>
      <c r="N7485" t="str" cm="1">
        <f t="array" ref="N7485">_xlfn.IFS(H7485&lt;0, "LOSS", H7485&gt;1000, "GREAT", H7485&gt;500, "GOOD", H7485&gt;=100, "OKAY", H7485&lt;100, "OKAY")</f>
        <v>OKAY</v>
      </c>
    </row>
    <row r="7486" spans="1:14">
      <c r="A7486" s="2">
        <v>42869</v>
      </c>
      <c r="B7486" s="2" t="str">
        <f>TEXT(A7486,"mmmm")</f>
        <v>May</v>
      </c>
      <c r="C7486" t="s">
        <v>578</v>
      </c>
      <c r="D7486" t="s">
        <v>22</v>
      </c>
      <c r="E7486" t="s">
        <v>21</v>
      </c>
      <c r="F7486" t="s">
        <v>44</v>
      </c>
      <c r="G7486" t="s">
        <v>2207</v>
      </c>
      <c r="H7486">
        <v>18.28</v>
      </c>
      <c r="I7486">
        <v>2</v>
      </c>
      <c r="J7486">
        <v>6.22</v>
      </c>
      <c r="K7486" s="6">
        <f>J7486/H7486</f>
        <v>0.34026258205689275</v>
      </c>
      <c r="M7486" t="str">
        <f>LEFT(C7486, SEARCH(" ", C7486) - 1)</f>
        <v>Pauline</v>
      </c>
      <c r="N7486" t="str" cm="1">
        <f t="array" ref="N7486">_xlfn.IFS(H7486&lt;0, "LOSS", H7486&gt;1000, "GREAT", H7486&gt;500, "GOOD", H7486&gt;=100, "OKAY", H7486&lt;100, "OKAY")</f>
        <v>OKAY</v>
      </c>
    </row>
    <row r="7487" spans="1:14">
      <c r="A7487" s="2">
        <v>42869</v>
      </c>
      <c r="B7487" s="2" t="str">
        <f>TEXT(A7487,"mmmm")</f>
        <v>May</v>
      </c>
      <c r="C7487" t="s">
        <v>578</v>
      </c>
      <c r="D7487" t="s">
        <v>22</v>
      </c>
      <c r="E7487" t="s">
        <v>25</v>
      </c>
      <c r="F7487" t="s">
        <v>35</v>
      </c>
      <c r="G7487" t="s">
        <v>2203</v>
      </c>
      <c r="H7487">
        <v>1399.93</v>
      </c>
      <c r="I7487">
        <v>7</v>
      </c>
      <c r="J7487">
        <v>601.97</v>
      </c>
      <c r="K7487" s="6">
        <f>J7487/H7487</f>
        <v>0.43000007143214303</v>
      </c>
      <c r="M7487" t="str">
        <f>LEFT(C7487, SEARCH(" ", C7487) - 1)</f>
        <v>Pauline</v>
      </c>
      <c r="N7487" t="str" cm="1">
        <f t="array" ref="N7487">_xlfn.IFS(H7487&lt;0, "LOSS", H7487&gt;1000, "GREAT", H7487&gt;500, "GOOD", H7487&gt;=100, "OKAY", H7487&lt;100, "OKAY")</f>
        <v>GREAT</v>
      </c>
    </row>
    <row r="7488" spans="1:14">
      <c r="A7488" s="2">
        <v>42869</v>
      </c>
      <c r="B7488" s="2" t="str">
        <f>TEXT(A7488,"mmmm")</f>
        <v>May</v>
      </c>
      <c r="C7488" t="s">
        <v>353</v>
      </c>
      <c r="D7488" t="s">
        <v>203</v>
      </c>
      <c r="E7488" t="s">
        <v>23</v>
      </c>
      <c r="F7488" t="s">
        <v>42</v>
      </c>
      <c r="G7488" t="s">
        <v>1753</v>
      </c>
      <c r="H7488">
        <v>48.69</v>
      </c>
      <c r="I7488">
        <v>9</v>
      </c>
      <c r="J7488">
        <v>23.86</v>
      </c>
      <c r="K7488" s="6">
        <f>J7488/H7488</f>
        <v>0.49003902238652702</v>
      </c>
      <c r="M7488" t="str">
        <f>LEFT(C7488, SEARCH(" ", C7488) - 1)</f>
        <v>Eva</v>
      </c>
      <c r="N7488" t="str" cm="1">
        <f t="array" ref="N7488">_xlfn.IFS(H7488&lt;0, "LOSS", H7488&gt;1000, "GREAT", H7488&gt;500, "GOOD", H7488&gt;=100, "OKAY", H7488&lt;100, "OKAY")</f>
        <v>OKAY</v>
      </c>
    </row>
    <row r="7489" spans="1:14">
      <c r="A7489" s="2">
        <v>42869</v>
      </c>
      <c r="B7489" s="2" t="str">
        <f>TEXT(A7489,"mmmm")</f>
        <v>May</v>
      </c>
      <c r="C7489" t="s">
        <v>1964</v>
      </c>
      <c r="D7489" t="s">
        <v>24</v>
      </c>
      <c r="E7489" t="s">
        <v>25</v>
      </c>
      <c r="F7489" t="s">
        <v>48</v>
      </c>
      <c r="G7489" t="s">
        <v>1996</v>
      </c>
      <c r="H7489">
        <v>539.97</v>
      </c>
      <c r="I7489">
        <v>3</v>
      </c>
      <c r="J7489">
        <v>134.99</v>
      </c>
      <c r="K7489" s="6">
        <f>J7489/H7489</f>
        <v>0.24999537011315445</v>
      </c>
      <c r="M7489" t="str">
        <f>LEFT(C7489, SEARCH(" ", C7489) - 1)</f>
        <v>Amy</v>
      </c>
      <c r="N7489" t="str" cm="1">
        <f t="array" ref="N7489">_xlfn.IFS(H7489&lt;0, "LOSS", H7489&gt;1000, "GREAT", H7489&gt;500, "GOOD", H7489&gt;=100, "OKAY", H7489&lt;100, "OKAY")</f>
        <v>GOOD</v>
      </c>
    </row>
    <row r="7490" spans="1:14">
      <c r="A7490" s="2">
        <v>42869</v>
      </c>
      <c r="B7490" s="2" t="str">
        <f>TEXT(A7490,"mmmm")</f>
        <v>May</v>
      </c>
      <c r="C7490" t="s">
        <v>1964</v>
      </c>
      <c r="D7490" t="s">
        <v>24</v>
      </c>
      <c r="E7490" t="s">
        <v>23</v>
      </c>
      <c r="F7490" t="s">
        <v>49</v>
      </c>
      <c r="G7490" t="s">
        <v>672</v>
      </c>
      <c r="H7490">
        <v>22.58</v>
      </c>
      <c r="I7490">
        <v>2</v>
      </c>
      <c r="J7490">
        <v>5.87</v>
      </c>
      <c r="K7490" s="6">
        <f>J7490/H7490</f>
        <v>0.25996457041629761</v>
      </c>
      <c r="M7490" t="str">
        <f>LEFT(C7490, SEARCH(" ", C7490) - 1)</f>
        <v>Amy</v>
      </c>
      <c r="N7490" t="str" cm="1">
        <f t="array" ref="N7490">_xlfn.IFS(H7490&lt;0, "LOSS", H7490&gt;1000, "GREAT", H7490&gt;500, "GOOD", H7490&gt;=100, "OKAY", H7490&lt;100, "OKAY")</f>
        <v>OKAY</v>
      </c>
    </row>
    <row r="7491" spans="1:14">
      <c r="A7491" s="2">
        <v>42869</v>
      </c>
      <c r="B7491" s="2" t="str">
        <f>TEXT(A7491,"mmmm")</f>
        <v>May</v>
      </c>
      <c r="C7491" t="s">
        <v>543</v>
      </c>
      <c r="D7491" t="s">
        <v>28</v>
      </c>
      <c r="E7491" t="s">
        <v>23</v>
      </c>
      <c r="F7491" t="s">
        <v>47</v>
      </c>
      <c r="G7491" t="s">
        <v>1572</v>
      </c>
      <c r="H7491">
        <v>440.19</v>
      </c>
      <c r="I7491">
        <v>9</v>
      </c>
      <c r="J7491">
        <v>206.89</v>
      </c>
      <c r="K7491" s="6">
        <f>J7491/H7491</f>
        <v>0.47000159022240395</v>
      </c>
      <c r="M7491" t="str">
        <f>LEFT(C7491, SEARCH(" ", C7491) - 1)</f>
        <v>Ken</v>
      </c>
      <c r="N7491" t="str" cm="1">
        <f t="array" ref="N7491">_xlfn.IFS(H7491&lt;0, "LOSS", H7491&gt;1000, "GREAT", H7491&gt;500, "GOOD", H7491&gt;=100, "OKAY", H7491&lt;100, "OKAY")</f>
        <v>OKAY</v>
      </c>
    </row>
    <row r="7492" spans="1:14">
      <c r="A7492" s="2">
        <v>42869</v>
      </c>
      <c r="B7492" s="2" t="str">
        <f>TEXT(A7492,"mmmm")</f>
        <v>May</v>
      </c>
      <c r="C7492" t="s">
        <v>543</v>
      </c>
      <c r="D7492" t="s">
        <v>28</v>
      </c>
      <c r="E7492" t="s">
        <v>23</v>
      </c>
      <c r="F7492" t="s">
        <v>50</v>
      </c>
      <c r="G7492" t="s">
        <v>563</v>
      </c>
      <c r="H7492">
        <v>64.400000000000006</v>
      </c>
      <c r="I7492">
        <v>5</v>
      </c>
      <c r="J7492">
        <v>1.93</v>
      </c>
      <c r="K7492" s="6">
        <f>J7492/H7492</f>
        <v>2.9968944099378877E-2</v>
      </c>
      <c r="M7492" t="str">
        <f>LEFT(C7492, SEARCH(" ", C7492) - 1)</f>
        <v>Ken</v>
      </c>
      <c r="N7492" t="str" cm="1">
        <f t="array" ref="N7492">_xlfn.IFS(H7492&lt;0, "LOSS", H7492&gt;1000, "GREAT", H7492&gt;500, "GOOD", H7492&gt;=100, "OKAY", H7492&lt;100, "OKAY")</f>
        <v>OKAY</v>
      </c>
    </row>
    <row r="7493" spans="1:14">
      <c r="A7493" s="2">
        <v>42869</v>
      </c>
      <c r="B7493" s="2" t="str">
        <f>TEXT(A7493,"mmmm")</f>
        <v>May</v>
      </c>
      <c r="C7493" t="s">
        <v>793</v>
      </c>
      <c r="D7493" t="s">
        <v>26</v>
      </c>
      <c r="E7493" t="s">
        <v>21</v>
      </c>
      <c r="F7493" t="s">
        <v>40</v>
      </c>
      <c r="G7493" t="s">
        <v>810</v>
      </c>
      <c r="H7493">
        <v>899.43</v>
      </c>
      <c r="I7493">
        <v>5</v>
      </c>
      <c r="J7493">
        <v>-12.85</v>
      </c>
      <c r="K7493" s="6">
        <f>J7493/H7493</f>
        <v>-1.4286826100975062E-2</v>
      </c>
      <c r="M7493" t="str">
        <f>LEFT(C7493, SEARCH(" ", C7493) - 1)</f>
        <v>Greg</v>
      </c>
      <c r="N7493" t="str" cm="1">
        <f t="array" ref="N7493">_xlfn.IFS(H7493&lt;0, "LOSS", H7493&gt;1000, "GREAT", H7493&gt;500, "GOOD", H7493&gt;=100, "OKAY", H7493&lt;100, "OKAY")</f>
        <v>GOOD</v>
      </c>
    </row>
    <row r="7494" spans="1:14">
      <c r="A7494" s="2">
        <v>42869</v>
      </c>
      <c r="B7494" s="2" t="str">
        <f>TEXT(A7494,"mmmm")</f>
        <v>May</v>
      </c>
      <c r="C7494" t="s">
        <v>793</v>
      </c>
      <c r="D7494" t="s">
        <v>26</v>
      </c>
      <c r="E7494" t="s">
        <v>23</v>
      </c>
      <c r="F7494" t="s">
        <v>37</v>
      </c>
      <c r="G7494" t="s">
        <v>2267</v>
      </c>
      <c r="H7494">
        <v>46.2</v>
      </c>
      <c r="I7494">
        <v>5</v>
      </c>
      <c r="J7494">
        <v>5.78</v>
      </c>
      <c r="K7494" s="6">
        <f>J7494/H7494</f>
        <v>0.12510822510822511</v>
      </c>
      <c r="M7494" t="str">
        <f>LEFT(C7494, SEARCH(" ", C7494) - 1)</f>
        <v>Greg</v>
      </c>
      <c r="N7494" t="str" cm="1">
        <f t="array" ref="N7494">_xlfn.IFS(H7494&lt;0, "LOSS", H7494&gt;1000, "GREAT", H7494&gt;500, "GOOD", H7494&gt;=100, "OKAY", H7494&lt;100, "OKAY")</f>
        <v>OKAY</v>
      </c>
    </row>
    <row r="7495" spans="1:14">
      <c r="A7495" s="2">
        <v>42869</v>
      </c>
      <c r="B7495" s="2" t="str">
        <f>TEXT(A7495,"mmmm")</f>
        <v>May</v>
      </c>
      <c r="C7495" t="s">
        <v>793</v>
      </c>
      <c r="D7495" t="s">
        <v>26</v>
      </c>
      <c r="E7495" t="s">
        <v>23</v>
      </c>
      <c r="F7495" t="s">
        <v>47</v>
      </c>
      <c r="G7495" t="s">
        <v>2433</v>
      </c>
      <c r="H7495">
        <v>47.95</v>
      </c>
      <c r="I7495">
        <v>3</v>
      </c>
      <c r="J7495">
        <v>16.18</v>
      </c>
      <c r="K7495" s="6">
        <f>J7495/H7495</f>
        <v>0.33743482794577684</v>
      </c>
      <c r="M7495" t="str">
        <f>LEFT(C7495, SEARCH(" ", C7495) - 1)</f>
        <v>Greg</v>
      </c>
      <c r="N7495" t="str" cm="1">
        <f t="array" ref="N7495">_xlfn.IFS(H7495&lt;0, "LOSS", H7495&gt;1000, "GREAT", H7495&gt;500, "GOOD", H7495&gt;=100, "OKAY", H7495&lt;100, "OKAY")</f>
        <v>OKAY</v>
      </c>
    </row>
    <row r="7496" spans="1:14">
      <c r="A7496" s="2">
        <v>42869</v>
      </c>
      <c r="B7496" s="2" t="str">
        <f>TEXT(A7496,"mmmm")</f>
        <v>May</v>
      </c>
      <c r="C7496" t="s">
        <v>793</v>
      </c>
      <c r="D7496" t="s">
        <v>26</v>
      </c>
      <c r="E7496" t="s">
        <v>25</v>
      </c>
      <c r="F7496" t="s">
        <v>48</v>
      </c>
      <c r="G7496" t="s">
        <v>2680</v>
      </c>
      <c r="H7496">
        <v>7.99</v>
      </c>
      <c r="I7496">
        <v>1</v>
      </c>
      <c r="J7496">
        <v>0.7</v>
      </c>
      <c r="K7496" s="6">
        <f>J7496/H7496</f>
        <v>8.7609511889862324E-2</v>
      </c>
      <c r="M7496" t="str">
        <f>LEFT(C7496, SEARCH(" ", C7496) - 1)</f>
        <v>Greg</v>
      </c>
      <c r="N7496" t="str" cm="1">
        <f t="array" ref="N7496">_xlfn.IFS(H7496&lt;0, "LOSS", H7496&gt;1000, "GREAT", H7496&gt;500, "GOOD", H7496&gt;=100, "OKAY", H7496&lt;100, "OKAY")</f>
        <v>OKAY</v>
      </c>
    </row>
    <row r="7497" spans="1:14">
      <c r="A7497" s="2">
        <v>42869</v>
      </c>
      <c r="B7497" s="2" t="str">
        <f>TEXT(A7497,"mmmm")</f>
        <v>May</v>
      </c>
      <c r="C7497" t="s">
        <v>793</v>
      </c>
      <c r="D7497" t="s">
        <v>26</v>
      </c>
      <c r="E7497" t="s">
        <v>23</v>
      </c>
      <c r="F7497" t="s">
        <v>47</v>
      </c>
      <c r="G7497" t="s">
        <v>2160</v>
      </c>
      <c r="H7497">
        <v>76.86</v>
      </c>
      <c r="I7497">
        <v>2</v>
      </c>
      <c r="J7497">
        <v>26.9</v>
      </c>
      <c r="K7497" s="6">
        <f>J7497/H7497</f>
        <v>0.34998698933125161</v>
      </c>
      <c r="M7497" t="str">
        <f>LEFT(C7497, SEARCH(" ", C7497) - 1)</f>
        <v>Greg</v>
      </c>
      <c r="N7497" t="str" cm="1">
        <f t="array" ref="N7497">_xlfn.IFS(H7497&lt;0, "LOSS", H7497&gt;1000, "GREAT", H7497&gt;500, "GOOD", H7497&gt;=100, "OKAY", H7497&lt;100, "OKAY")</f>
        <v>OKAY</v>
      </c>
    </row>
    <row r="7498" spans="1:14">
      <c r="A7498" s="2">
        <v>42869</v>
      </c>
      <c r="B7498" s="2" t="str">
        <f>TEXT(A7498,"mmmm")</f>
        <v>May</v>
      </c>
      <c r="C7498" t="s">
        <v>105</v>
      </c>
      <c r="D7498" t="s">
        <v>177</v>
      </c>
      <c r="E7498" t="s">
        <v>23</v>
      </c>
      <c r="F7498" t="s">
        <v>37</v>
      </c>
      <c r="G7498" t="s">
        <v>927</v>
      </c>
      <c r="H7498">
        <v>3.76</v>
      </c>
      <c r="I7498">
        <v>2</v>
      </c>
      <c r="J7498">
        <v>1.0900000000000001</v>
      </c>
      <c r="K7498" s="6">
        <f>J7498/H7498</f>
        <v>0.28989361702127664</v>
      </c>
      <c r="M7498" t="str">
        <f>LEFT(C7498, SEARCH(" ", C7498) - 1)</f>
        <v>Anthony</v>
      </c>
      <c r="N7498" t="str" cm="1">
        <f t="array" ref="N7498">_xlfn.IFS(H7498&lt;0, "LOSS", H7498&gt;1000, "GREAT", H7498&gt;500, "GOOD", H7498&gt;=100, "OKAY", H7498&lt;100, "OKAY")</f>
        <v>OKAY</v>
      </c>
    </row>
    <row r="7499" spans="1:14">
      <c r="A7499" s="2">
        <v>42869</v>
      </c>
      <c r="B7499" s="2" t="str">
        <f>TEXT(A7499,"mmmm")</f>
        <v>May</v>
      </c>
      <c r="C7499" t="s">
        <v>105</v>
      </c>
      <c r="D7499" t="s">
        <v>177</v>
      </c>
      <c r="E7499" t="s">
        <v>23</v>
      </c>
      <c r="F7499" t="s">
        <v>37</v>
      </c>
      <c r="G7499" t="s">
        <v>1333</v>
      </c>
      <c r="H7499">
        <v>14.7</v>
      </c>
      <c r="I7499">
        <v>5</v>
      </c>
      <c r="J7499">
        <v>6.62</v>
      </c>
      <c r="K7499" s="6">
        <f>J7499/H7499</f>
        <v>0.4503401360544218</v>
      </c>
      <c r="M7499" t="str">
        <f>LEFT(C7499, SEARCH(" ", C7499) - 1)</f>
        <v>Anthony</v>
      </c>
      <c r="N7499" t="str" cm="1">
        <f t="array" ref="N7499">_xlfn.IFS(H7499&lt;0, "LOSS", H7499&gt;1000, "GREAT", H7499&gt;500, "GOOD", H7499&gt;=100, "OKAY", H7499&lt;100, "OKAY")</f>
        <v>OKAY</v>
      </c>
    </row>
    <row r="7500" spans="1:14">
      <c r="A7500" s="2">
        <v>42869</v>
      </c>
      <c r="B7500" s="2" t="str">
        <f>TEXT(A7500,"mmmm")</f>
        <v>May</v>
      </c>
      <c r="C7500" t="s">
        <v>105</v>
      </c>
      <c r="D7500" t="s">
        <v>177</v>
      </c>
      <c r="E7500" t="s">
        <v>23</v>
      </c>
      <c r="F7500" t="s">
        <v>37</v>
      </c>
      <c r="G7500" t="s">
        <v>478</v>
      </c>
      <c r="H7500">
        <v>37.200000000000003</v>
      </c>
      <c r="I7500">
        <v>5</v>
      </c>
      <c r="J7500">
        <v>9.3000000000000007</v>
      </c>
      <c r="K7500" s="6">
        <f>J7500/H7500</f>
        <v>0.25</v>
      </c>
      <c r="M7500" t="str">
        <f>LEFT(C7500, SEARCH(" ", C7500) - 1)</f>
        <v>Anthony</v>
      </c>
      <c r="N7500" t="str" cm="1">
        <f t="array" ref="N7500">_xlfn.IFS(H7500&lt;0, "LOSS", H7500&gt;1000, "GREAT", H7500&gt;500, "GOOD", H7500&gt;=100, "OKAY", H7500&lt;100, "OKAY")</f>
        <v>OKAY</v>
      </c>
    </row>
    <row r="7501" spans="1:14">
      <c r="A7501" s="2">
        <v>42869</v>
      </c>
      <c r="B7501" s="2" t="str">
        <f>TEXT(A7501,"mmmm")</f>
        <v>May</v>
      </c>
      <c r="C7501" t="s">
        <v>105</v>
      </c>
      <c r="D7501" t="s">
        <v>177</v>
      </c>
      <c r="E7501" t="s">
        <v>25</v>
      </c>
      <c r="F7501" t="s">
        <v>35</v>
      </c>
      <c r="G7501" t="s">
        <v>1635</v>
      </c>
      <c r="H7501">
        <v>89.97</v>
      </c>
      <c r="I7501">
        <v>3</v>
      </c>
      <c r="J7501">
        <v>18.89</v>
      </c>
      <c r="K7501" s="6">
        <f>J7501/H7501</f>
        <v>0.20995887518061576</v>
      </c>
      <c r="M7501" t="str">
        <f>LEFT(C7501, SEARCH(" ", C7501) - 1)</f>
        <v>Anthony</v>
      </c>
      <c r="N7501" t="str" cm="1">
        <f t="array" ref="N7501">_xlfn.IFS(H7501&lt;0, "LOSS", H7501&gt;1000, "GREAT", H7501&gt;500, "GOOD", H7501&gt;=100, "OKAY", H7501&lt;100, "OKAY")</f>
        <v>OKAY</v>
      </c>
    </row>
    <row r="7502" spans="1:14">
      <c r="A7502" s="2">
        <v>42869</v>
      </c>
      <c r="B7502" s="2" t="str">
        <f>TEXT(A7502,"mmmm")</f>
        <v>May</v>
      </c>
      <c r="C7502" t="s">
        <v>105</v>
      </c>
      <c r="D7502" t="s">
        <v>177</v>
      </c>
      <c r="E7502" t="s">
        <v>21</v>
      </c>
      <c r="F7502" t="s">
        <v>40</v>
      </c>
      <c r="G7502" t="s">
        <v>1515</v>
      </c>
      <c r="H7502">
        <v>261.95999999999998</v>
      </c>
      <c r="I7502">
        <v>2</v>
      </c>
      <c r="J7502">
        <v>23.58</v>
      </c>
      <c r="K7502" s="6">
        <f>J7502/H7502</f>
        <v>9.0013742556115439E-2</v>
      </c>
      <c r="M7502" t="str">
        <f>LEFT(C7502, SEARCH(" ", C7502) - 1)</f>
        <v>Anthony</v>
      </c>
      <c r="N7502" t="str" cm="1">
        <f t="array" ref="N7502">_xlfn.IFS(H7502&lt;0, "LOSS", H7502&gt;1000, "GREAT", H7502&gt;500, "GOOD", H7502&gt;=100, "OKAY", H7502&lt;100, "OKAY")</f>
        <v>OKAY</v>
      </c>
    </row>
    <row r="7503" spans="1:14">
      <c r="A7503" s="2">
        <v>42869</v>
      </c>
      <c r="B7503" s="2" t="str">
        <f>TEXT(A7503,"mmmm")</f>
        <v>May</v>
      </c>
      <c r="C7503" t="s">
        <v>105</v>
      </c>
      <c r="D7503" t="s">
        <v>177</v>
      </c>
      <c r="E7503" t="s">
        <v>23</v>
      </c>
      <c r="F7503" t="s">
        <v>45</v>
      </c>
      <c r="G7503" t="s">
        <v>458</v>
      </c>
      <c r="H7503">
        <v>74</v>
      </c>
      <c r="I7503">
        <v>5</v>
      </c>
      <c r="J7503">
        <v>37</v>
      </c>
      <c r="K7503" s="6">
        <f>J7503/H7503</f>
        <v>0.5</v>
      </c>
      <c r="M7503" t="str">
        <f>LEFT(C7503, SEARCH(" ", C7503) - 1)</f>
        <v>Anthony</v>
      </c>
      <c r="N7503" t="str" cm="1">
        <f t="array" ref="N7503">_xlfn.IFS(H7503&lt;0, "LOSS", H7503&gt;1000, "GREAT", H7503&gt;500, "GOOD", H7503&gt;=100, "OKAY", H7503&lt;100, "OKAY")</f>
        <v>OKAY</v>
      </c>
    </row>
    <row r="7504" spans="1:14">
      <c r="A7504" s="2">
        <v>42869</v>
      </c>
      <c r="B7504" s="2" t="str">
        <f>TEXT(A7504,"mmmm")</f>
        <v>May</v>
      </c>
      <c r="C7504" t="s">
        <v>63</v>
      </c>
      <c r="D7504" t="s">
        <v>30</v>
      </c>
      <c r="E7504" t="s">
        <v>23</v>
      </c>
      <c r="F7504" t="s">
        <v>38</v>
      </c>
      <c r="G7504" t="s">
        <v>397</v>
      </c>
      <c r="H7504">
        <v>58.17</v>
      </c>
      <c r="I7504">
        <v>5</v>
      </c>
      <c r="J7504">
        <v>-46.54</v>
      </c>
      <c r="K7504" s="6">
        <f>J7504/H7504</f>
        <v>-0.8000687639676809</v>
      </c>
      <c r="M7504" t="str">
        <f>LEFT(C7504, SEARCH(" ", C7504) - 1)</f>
        <v>Darren</v>
      </c>
      <c r="N7504" t="str" cm="1">
        <f t="array" ref="N7504">_xlfn.IFS(H7504&lt;0, "LOSS", H7504&gt;1000, "GREAT", H7504&gt;500, "GOOD", H7504&gt;=100, "OKAY", H7504&lt;100, "OKAY")</f>
        <v>OKAY</v>
      </c>
    </row>
    <row r="7505" spans="1:14">
      <c r="A7505" s="2">
        <v>42869</v>
      </c>
      <c r="B7505" s="2" t="str">
        <f>TEXT(A7505,"mmmm")</f>
        <v>May</v>
      </c>
      <c r="C7505" t="s">
        <v>63</v>
      </c>
      <c r="D7505" t="s">
        <v>30</v>
      </c>
      <c r="E7505" t="s">
        <v>23</v>
      </c>
      <c r="F7505" t="s">
        <v>45</v>
      </c>
      <c r="G7505" t="s">
        <v>2583</v>
      </c>
      <c r="H7505">
        <v>5.04</v>
      </c>
      <c r="I7505">
        <v>2</v>
      </c>
      <c r="J7505">
        <v>1.76</v>
      </c>
      <c r="K7505" s="6">
        <f>J7505/H7505</f>
        <v>0.34920634920634919</v>
      </c>
      <c r="M7505" t="str">
        <f>LEFT(C7505, SEARCH(" ", C7505) - 1)</f>
        <v>Darren</v>
      </c>
      <c r="N7505" t="str" cm="1">
        <f t="array" ref="N7505">_xlfn.IFS(H7505&lt;0, "LOSS", H7505&gt;1000, "GREAT", H7505&gt;500, "GOOD", H7505&gt;=100, "OKAY", H7505&lt;100, "OKAY")</f>
        <v>OKAY</v>
      </c>
    </row>
    <row r="7506" spans="1:14">
      <c r="A7506" s="2">
        <v>42869</v>
      </c>
      <c r="B7506" s="2" t="str">
        <f>TEXT(A7506,"mmmm")</f>
        <v>May</v>
      </c>
      <c r="C7506" t="s">
        <v>63</v>
      </c>
      <c r="D7506" t="s">
        <v>30</v>
      </c>
      <c r="E7506" t="s">
        <v>23</v>
      </c>
      <c r="F7506" t="s">
        <v>47</v>
      </c>
      <c r="G7506" t="s">
        <v>2111</v>
      </c>
      <c r="H7506">
        <v>24.78</v>
      </c>
      <c r="I7506">
        <v>1</v>
      </c>
      <c r="J7506">
        <v>7.75</v>
      </c>
      <c r="K7506" s="6">
        <f>J7506/H7506</f>
        <v>0.31275221953188054</v>
      </c>
      <c r="M7506" t="str">
        <f>LEFT(C7506, SEARCH(" ", C7506) - 1)</f>
        <v>Darren</v>
      </c>
      <c r="N7506" t="str" cm="1">
        <f t="array" ref="N7506">_xlfn.IFS(H7506&lt;0, "LOSS", H7506&gt;1000, "GREAT", H7506&gt;500, "GOOD", H7506&gt;=100, "OKAY", H7506&lt;100, "OKAY")</f>
        <v>OKAY</v>
      </c>
    </row>
    <row r="7507" spans="1:14">
      <c r="A7507" s="2">
        <v>42870</v>
      </c>
      <c r="B7507" s="2" t="str">
        <f>TEXT(A7507,"mmmm")</f>
        <v>May</v>
      </c>
      <c r="C7507" t="s">
        <v>1400</v>
      </c>
      <c r="D7507" t="s">
        <v>73</v>
      </c>
      <c r="E7507" t="s">
        <v>25</v>
      </c>
      <c r="F7507" t="s">
        <v>48</v>
      </c>
      <c r="G7507" t="s">
        <v>984</v>
      </c>
      <c r="H7507">
        <v>29.59</v>
      </c>
      <c r="I7507">
        <v>1</v>
      </c>
      <c r="J7507">
        <v>2.59</v>
      </c>
      <c r="K7507" s="6">
        <f>J7507/H7507</f>
        <v>8.7529570800946255E-2</v>
      </c>
      <c r="M7507" t="str">
        <f>LEFT(C7507, SEARCH(" ", C7507) - 1)</f>
        <v>Joseph</v>
      </c>
      <c r="N7507" t="str" cm="1">
        <f t="array" ref="N7507">_xlfn.IFS(H7507&lt;0, "LOSS", H7507&gt;1000, "GREAT", H7507&gt;500, "GOOD", H7507&gt;=100, "OKAY", H7507&lt;100, "OKAY")</f>
        <v>OKAY</v>
      </c>
    </row>
    <row r="7508" spans="1:14">
      <c r="A7508" s="2">
        <v>42870</v>
      </c>
      <c r="B7508" s="2" t="str">
        <f>TEXT(A7508,"mmmm")</f>
        <v>May</v>
      </c>
      <c r="C7508" t="s">
        <v>1400</v>
      </c>
      <c r="D7508" t="s">
        <v>73</v>
      </c>
      <c r="E7508" t="s">
        <v>23</v>
      </c>
      <c r="F7508" t="s">
        <v>38</v>
      </c>
      <c r="G7508" t="s">
        <v>2545</v>
      </c>
      <c r="H7508">
        <v>4.75</v>
      </c>
      <c r="I7508">
        <v>2</v>
      </c>
      <c r="J7508">
        <v>-3.17</v>
      </c>
      <c r="K7508" s="6">
        <f>J7508/H7508</f>
        <v>-0.66736842105263161</v>
      </c>
      <c r="M7508" t="str">
        <f>LEFT(C7508, SEARCH(" ", C7508) - 1)</f>
        <v>Joseph</v>
      </c>
      <c r="N7508" t="str" cm="1">
        <f t="array" ref="N7508">_xlfn.IFS(H7508&lt;0, "LOSS", H7508&gt;1000, "GREAT", H7508&gt;500, "GOOD", H7508&gt;=100, "OKAY", H7508&lt;100, "OKAY")</f>
        <v>OKAY</v>
      </c>
    </row>
    <row r="7509" spans="1:14">
      <c r="A7509" s="2">
        <v>42870</v>
      </c>
      <c r="B7509" s="2" t="str">
        <f>TEXT(A7509,"mmmm")</f>
        <v>May</v>
      </c>
      <c r="C7509" t="s">
        <v>1400</v>
      </c>
      <c r="D7509" t="s">
        <v>73</v>
      </c>
      <c r="E7509" t="s">
        <v>23</v>
      </c>
      <c r="F7509" t="s">
        <v>47</v>
      </c>
      <c r="G7509" t="s">
        <v>2748</v>
      </c>
      <c r="H7509">
        <v>15.55</v>
      </c>
      <c r="I7509">
        <v>3</v>
      </c>
      <c r="J7509">
        <v>5.64</v>
      </c>
      <c r="K7509" s="6">
        <f>J7509/H7509</f>
        <v>0.36270096463022505</v>
      </c>
      <c r="M7509" t="str">
        <f>LEFT(C7509, SEARCH(" ", C7509) - 1)</f>
        <v>Joseph</v>
      </c>
      <c r="N7509" t="str" cm="1">
        <f t="array" ref="N7509">_xlfn.IFS(H7509&lt;0, "LOSS", H7509&gt;1000, "GREAT", H7509&gt;500, "GOOD", H7509&gt;=100, "OKAY", H7509&lt;100, "OKAY")</f>
        <v>OKAY</v>
      </c>
    </row>
    <row r="7510" spans="1:14">
      <c r="A7510" s="2">
        <v>42870</v>
      </c>
      <c r="B7510" s="2" t="str">
        <f>TEXT(A7510,"mmmm")</f>
        <v>May</v>
      </c>
      <c r="C7510" t="s">
        <v>393</v>
      </c>
      <c r="D7510" t="s">
        <v>28</v>
      </c>
      <c r="E7510" t="s">
        <v>21</v>
      </c>
      <c r="F7510" t="s">
        <v>44</v>
      </c>
      <c r="G7510" t="s">
        <v>772</v>
      </c>
      <c r="H7510">
        <v>39.96</v>
      </c>
      <c r="I7510">
        <v>2</v>
      </c>
      <c r="J7510">
        <v>17.18</v>
      </c>
      <c r="K7510" s="6">
        <f>J7510/H7510</f>
        <v>0.4299299299299299</v>
      </c>
      <c r="M7510" t="str">
        <f>LEFT(C7510, SEARCH(" ", C7510) - 1)</f>
        <v>Jason</v>
      </c>
      <c r="N7510" t="str" cm="1">
        <f t="array" ref="N7510">_xlfn.IFS(H7510&lt;0, "LOSS", H7510&gt;1000, "GREAT", H7510&gt;500, "GOOD", H7510&gt;=100, "OKAY", H7510&lt;100, "OKAY")</f>
        <v>OKAY</v>
      </c>
    </row>
    <row r="7511" spans="1:14">
      <c r="A7511" s="2">
        <v>42870</v>
      </c>
      <c r="B7511" s="2" t="str">
        <f>TEXT(A7511,"mmmm")</f>
        <v>May</v>
      </c>
      <c r="C7511" t="s">
        <v>393</v>
      </c>
      <c r="D7511" t="s">
        <v>28</v>
      </c>
      <c r="E7511" t="s">
        <v>21</v>
      </c>
      <c r="F7511" t="s">
        <v>40</v>
      </c>
      <c r="G7511" t="s">
        <v>1713</v>
      </c>
      <c r="H7511">
        <v>42.62</v>
      </c>
      <c r="I7511">
        <v>2</v>
      </c>
      <c r="J7511">
        <v>4.26</v>
      </c>
      <c r="K7511" s="6">
        <f>J7511/H7511</f>
        <v>9.9953073674331303E-2</v>
      </c>
      <c r="M7511" t="str">
        <f>LEFT(C7511, SEARCH(" ", C7511) - 1)</f>
        <v>Jason</v>
      </c>
      <c r="N7511" t="str" cm="1">
        <f t="array" ref="N7511">_xlfn.IFS(H7511&lt;0, "LOSS", H7511&gt;1000, "GREAT", H7511&gt;500, "GOOD", H7511&gt;=100, "OKAY", H7511&lt;100, "OKAY")</f>
        <v>OKAY</v>
      </c>
    </row>
    <row r="7512" spans="1:14">
      <c r="A7512" s="2">
        <v>42870</v>
      </c>
      <c r="B7512" s="2" t="str">
        <f>TEXT(A7512,"mmmm")</f>
        <v>May</v>
      </c>
      <c r="C7512" t="s">
        <v>393</v>
      </c>
      <c r="D7512" t="s">
        <v>28</v>
      </c>
      <c r="E7512" t="s">
        <v>21</v>
      </c>
      <c r="F7512" t="s">
        <v>40</v>
      </c>
      <c r="G7512" t="s">
        <v>1318</v>
      </c>
      <c r="H7512">
        <v>220.96</v>
      </c>
      <c r="I7512">
        <v>1</v>
      </c>
      <c r="J7512">
        <v>24.86</v>
      </c>
      <c r="K7512" s="6">
        <f>J7512/H7512</f>
        <v>0.11250905141202026</v>
      </c>
      <c r="M7512" t="str">
        <f>LEFT(C7512, SEARCH(" ", C7512) - 1)</f>
        <v>Jason</v>
      </c>
      <c r="N7512" t="str" cm="1">
        <f t="array" ref="N7512">_xlfn.IFS(H7512&lt;0, "LOSS", H7512&gt;1000, "GREAT", H7512&gt;500, "GOOD", H7512&gt;=100, "OKAY", H7512&lt;100, "OKAY")</f>
        <v>OKAY</v>
      </c>
    </row>
    <row r="7513" spans="1:14">
      <c r="A7513" s="2">
        <v>42870</v>
      </c>
      <c r="B7513" s="2" t="str">
        <f>TEXT(A7513,"mmmm")</f>
        <v>May</v>
      </c>
      <c r="C7513" t="s">
        <v>1513</v>
      </c>
      <c r="D7513" t="s">
        <v>29</v>
      </c>
      <c r="E7513" t="s">
        <v>23</v>
      </c>
      <c r="F7513" t="s">
        <v>47</v>
      </c>
      <c r="G7513" t="s">
        <v>2063</v>
      </c>
      <c r="H7513">
        <v>56.7</v>
      </c>
      <c r="I7513">
        <v>2</v>
      </c>
      <c r="J7513">
        <v>19.14</v>
      </c>
      <c r="K7513" s="6">
        <f>J7513/H7513</f>
        <v>0.33756613756613757</v>
      </c>
      <c r="M7513" t="str">
        <f>LEFT(C7513, SEARCH(" ", C7513) - 1)</f>
        <v>Joy</v>
      </c>
      <c r="N7513" t="str" cm="1">
        <f t="array" ref="N7513">_xlfn.IFS(H7513&lt;0, "LOSS", H7513&gt;1000, "GREAT", H7513&gt;500, "GOOD", H7513&gt;=100, "OKAY", H7513&lt;100, "OKAY")</f>
        <v>OKAY</v>
      </c>
    </row>
    <row r="7514" spans="1:14">
      <c r="A7514" s="2">
        <v>42870</v>
      </c>
      <c r="B7514" s="2" t="str">
        <f>TEXT(A7514,"mmmm")</f>
        <v>May</v>
      </c>
      <c r="C7514" t="s">
        <v>1513</v>
      </c>
      <c r="D7514" t="s">
        <v>29</v>
      </c>
      <c r="E7514" t="s">
        <v>25</v>
      </c>
      <c r="F7514" t="s">
        <v>48</v>
      </c>
      <c r="G7514" t="s">
        <v>1422</v>
      </c>
      <c r="H7514">
        <v>11.12</v>
      </c>
      <c r="I7514">
        <v>2</v>
      </c>
      <c r="J7514">
        <v>3.48</v>
      </c>
      <c r="K7514" s="6">
        <f>J7514/H7514</f>
        <v>0.31294964028776978</v>
      </c>
      <c r="M7514" t="str">
        <f>LEFT(C7514, SEARCH(" ", C7514) - 1)</f>
        <v>Joy</v>
      </c>
      <c r="N7514" t="str" cm="1">
        <f t="array" ref="N7514">_xlfn.IFS(H7514&lt;0, "LOSS", H7514&gt;1000, "GREAT", H7514&gt;500, "GOOD", H7514&gt;=100, "OKAY", H7514&lt;100, "OKAY")</f>
        <v>OKAY</v>
      </c>
    </row>
    <row r="7515" spans="1:14">
      <c r="A7515" s="2">
        <v>42871</v>
      </c>
      <c r="B7515" s="2" t="str">
        <f>TEXT(A7515,"mmmm")</f>
        <v>May</v>
      </c>
      <c r="C7515" t="s">
        <v>1740</v>
      </c>
      <c r="D7515" t="s">
        <v>30</v>
      </c>
      <c r="E7515" t="s">
        <v>23</v>
      </c>
      <c r="F7515" t="s">
        <v>49</v>
      </c>
      <c r="G7515" t="s">
        <v>644</v>
      </c>
      <c r="H7515">
        <v>221.02</v>
      </c>
      <c r="I7515">
        <v>2</v>
      </c>
      <c r="J7515">
        <v>-55.26</v>
      </c>
      <c r="K7515" s="6">
        <f>J7515/H7515</f>
        <v>-0.25002262238711426</v>
      </c>
      <c r="M7515" t="str">
        <f>LEFT(C7515, SEARCH(" ", C7515) - 1)</f>
        <v>John</v>
      </c>
      <c r="N7515" t="str" cm="1">
        <f t="array" ref="N7515">_xlfn.IFS(H7515&lt;0, "LOSS", H7515&gt;1000, "GREAT", H7515&gt;500, "GOOD", H7515&gt;=100, "OKAY", H7515&lt;100, "OKAY")</f>
        <v>OKAY</v>
      </c>
    </row>
    <row r="7516" spans="1:14">
      <c r="A7516" s="2">
        <v>42873</v>
      </c>
      <c r="B7516" s="2" t="str">
        <f>TEXT(A7516,"mmmm")</f>
        <v>May</v>
      </c>
      <c r="C7516" t="s">
        <v>880</v>
      </c>
      <c r="D7516" t="s">
        <v>27</v>
      </c>
      <c r="E7516" t="s">
        <v>25</v>
      </c>
      <c r="F7516" t="s">
        <v>35</v>
      </c>
      <c r="G7516" t="s">
        <v>2034</v>
      </c>
      <c r="H7516">
        <v>36.049999999999997</v>
      </c>
      <c r="I7516">
        <v>3</v>
      </c>
      <c r="J7516">
        <v>-0.9</v>
      </c>
      <c r="K7516" s="6">
        <f>J7516/H7516</f>
        <v>-2.4965325936199725E-2</v>
      </c>
      <c r="M7516" t="str">
        <f>LEFT(C7516, SEARCH(" ", C7516) - 1)</f>
        <v>Brosina</v>
      </c>
      <c r="N7516" t="str" cm="1">
        <f t="array" ref="N7516">_xlfn.IFS(H7516&lt;0, "LOSS", H7516&gt;1000, "GREAT", H7516&gt;500, "GOOD", H7516&gt;=100, "OKAY", H7516&lt;100, "OKAY")</f>
        <v>OKAY</v>
      </c>
    </row>
    <row r="7517" spans="1:14">
      <c r="A7517" s="2">
        <v>42873</v>
      </c>
      <c r="B7517" s="2" t="str">
        <f>TEXT(A7517,"mmmm")</f>
        <v>May</v>
      </c>
      <c r="C7517" t="s">
        <v>151</v>
      </c>
      <c r="D7517" t="s">
        <v>24</v>
      </c>
      <c r="E7517" t="s">
        <v>21</v>
      </c>
      <c r="F7517" t="s">
        <v>44</v>
      </c>
      <c r="G7517" t="s">
        <v>1269</v>
      </c>
      <c r="H7517">
        <v>14.56</v>
      </c>
      <c r="I7517">
        <v>2</v>
      </c>
      <c r="J7517">
        <v>6.26</v>
      </c>
      <c r="K7517" s="6">
        <f>J7517/H7517</f>
        <v>0.42994505494505492</v>
      </c>
      <c r="M7517" t="str">
        <f>LEFT(C7517, SEARCH(" ", C7517) - 1)</f>
        <v>Toby</v>
      </c>
      <c r="N7517" t="str" cm="1">
        <f t="array" ref="N7517">_xlfn.IFS(H7517&lt;0, "LOSS", H7517&gt;1000, "GREAT", H7517&gt;500, "GOOD", H7517&gt;=100, "OKAY", H7517&lt;100, "OKAY")</f>
        <v>OKAY</v>
      </c>
    </row>
    <row r="7518" spans="1:14">
      <c r="A7518" s="2">
        <v>42873</v>
      </c>
      <c r="B7518" s="2" t="str">
        <f>TEXT(A7518,"mmmm")</f>
        <v>May</v>
      </c>
      <c r="C7518" t="s">
        <v>151</v>
      </c>
      <c r="D7518" t="s">
        <v>24</v>
      </c>
      <c r="E7518" t="s">
        <v>23</v>
      </c>
      <c r="F7518" t="s">
        <v>38</v>
      </c>
      <c r="G7518" t="s">
        <v>174</v>
      </c>
      <c r="H7518">
        <v>3.05</v>
      </c>
      <c r="I7518">
        <v>1</v>
      </c>
      <c r="J7518">
        <v>1.03</v>
      </c>
      <c r="K7518" s="6">
        <f>J7518/H7518</f>
        <v>0.3377049180327869</v>
      </c>
      <c r="M7518" t="str">
        <f>LEFT(C7518, SEARCH(" ", C7518) - 1)</f>
        <v>Toby</v>
      </c>
      <c r="N7518" t="str" cm="1">
        <f t="array" ref="N7518">_xlfn.IFS(H7518&lt;0, "LOSS", H7518&gt;1000, "GREAT", H7518&gt;500, "GOOD", H7518&gt;=100, "OKAY", H7518&lt;100, "OKAY")</f>
        <v>OKAY</v>
      </c>
    </row>
    <row r="7519" spans="1:14">
      <c r="A7519" s="2">
        <v>42873</v>
      </c>
      <c r="B7519" s="2" t="str">
        <f>TEXT(A7519,"mmmm")</f>
        <v>May</v>
      </c>
      <c r="C7519" t="s">
        <v>502</v>
      </c>
      <c r="D7519" t="s">
        <v>26</v>
      </c>
      <c r="E7519" t="s">
        <v>23</v>
      </c>
      <c r="F7519" t="s">
        <v>38</v>
      </c>
      <c r="G7519" t="s">
        <v>1393</v>
      </c>
      <c r="H7519">
        <v>6.87</v>
      </c>
      <c r="I7519">
        <v>7</v>
      </c>
      <c r="J7519">
        <v>-10.65</v>
      </c>
      <c r="K7519" s="6">
        <f>J7519/H7519</f>
        <v>-1.5502183406113537</v>
      </c>
      <c r="M7519" t="str">
        <f>LEFT(C7519, SEARCH(" ", C7519) - 1)</f>
        <v>Susan</v>
      </c>
      <c r="N7519" t="str" cm="1">
        <f t="array" ref="N7519">_xlfn.IFS(H7519&lt;0, "LOSS", H7519&gt;1000, "GREAT", H7519&gt;500, "GOOD", H7519&gt;=100, "OKAY", H7519&lt;100, "OKAY")</f>
        <v>OKAY</v>
      </c>
    </row>
    <row r="7520" spans="1:14">
      <c r="A7520" s="2">
        <v>42873</v>
      </c>
      <c r="B7520" s="2" t="str">
        <f>TEXT(A7520,"mmmm")</f>
        <v>May</v>
      </c>
      <c r="C7520" t="s">
        <v>502</v>
      </c>
      <c r="D7520" t="s">
        <v>26</v>
      </c>
      <c r="E7520" t="s">
        <v>23</v>
      </c>
      <c r="F7520" t="s">
        <v>38</v>
      </c>
      <c r="G7520" t="s">
        <v>1603</v>
      </c>
      <c r="H7520">
        <v>2</v>
      </c>
      <c r="I7520">
        <v>1</v>
      </c>
      <c r="J7520">
        <v>-3.29</v>
      </c>
      <c r="K7520" s="6">
        <f>J7520/H7520</f>
        <v>-1.645</v>
      </c>
      <c r="M7520" t="str">
        <f>LEFT(C7520, SEARCH(" ", C7520) - 1)</f>
        <v>Susan</v>
      </c>
      <c r="N7520" t="str" cm="1">
        <f t="array" ref="N7520">_xlfn.IFS(H7520&lt;0, "LOSS", H7520&gt;1000, "GREAT", H7520&gt;500, "GOOD", H7520&gt;=100, "OKAY", H7520&lt;100, "OKAY")</f>
        <v>OKAY</v>
      </c>
    </row>
    <row r="7521" spans="1:14">
      <c r="A7521" s="2">
        <v>42873</v>
      </c>
      <c r="B7521" s="2" t="str">
        <f>TEXT(A7521,"mmmm")</f>
        <v>May</v>
      </c>
      <c r="C7521" t="s">
        <v>502</v>
      </c>
      <c r="D7521" t="s">
        <v>26</v>
      </c>
      <c r="E7521" t="s">
        <v>23</v>
      </c>
      <c r="F7521" t="s">
        <v>49</v>
      </c>
      <c r="G7521" t="s">
        <v>2749</v>
      </c>
      <c r="H7521">
        <v>8.93</v>
      </c>
      <c r="I7521">
        <v>2</v>
      </c>
      <c r="J7521">
        <v>0.67</v>
      </c>
      <c r="K7521" s="6">
        <f>J7521/H7521</f>
        <v>7.5027995520716692E-2</v>
      </c>
      <c r="M7521" t="str">
        <f>LEFT(C7521, SEARCH(" ", C7521) - 1)</f>
        <v>Susan</v>
      </c>
      <c r="N7521" t="str" cm="1">
        <f t="array" ref="N7521">_xlfn.IFS(H7521&lt;0, "LOSS", H7521&gt;1000, "GREAT", H7521&gt;500, "GOOD", H7521&gt;=100, "OKAY", H7521&lt;100, "OKAY")</f>
        <v>OKAY</v>
      </c>
    </row>
    <row r="7522" spans="1:14">
      <c r="A7522" s="2">
        <v>42873</v>
      </c>
      <c r="B7522" s="2" t="str">
        <f>TEXT(A7522,"mmmm")</f>
        <v>May</v>
      </c>
      <c r="C7522" t="s">
        <v>2512</v>
      </c>
      <c r="D7522" t="s">
        <v>80</v>
      </c>
      <c r="E7522" t="s">
        <v>23</v>
      </c>
      <c r="F7522" t="s">
        <v>36</v>
      </c>
      <c r="G7522" t="s">
        <v>1467</v>
      </c>
      <c r="H7522">
        <v>17.239999999999998</v>
      </c>
      <c r="I7522">
        <v>2</v>
      </c>
      <c r="J7522">
        <v>4.4800000000000004</v>
      </c>
      <c r="K7522" s="6">
        <f>J7522/H7522</f>
        <v>0.25986078886310909</v>
      </c>
      <c r="M7522" t="str">
        <f>LEFT(C7522, SEARCH(" ", C7522) - 1)</f>
        <v>Todd</v>
      </c>
      <c r="N7522" t="str" cm="1">
        <f t="array" ref="N7522">_xlfn.IFS(H7522&lt;0, "LOSS", H7522&gt;1000, "GREAT", H7522&gt;500, "GOOD", H7522&gt;=100, "OKAY", H7522&lt;100, "OKAY")</f>
        <v>OKAY</v>
      </c>
    </row>
    <row r="7523" spans="1:14">
      <c r="A7523" s="2">
        <v>42873</v>
      </c>
      <c r="B7523" s="2" t="str">
        <f>TEXT(A7523,"mmmm")</f>
        <v>May</v>
      </c>
      <c r="C7523" t="s">
        <v>2512</v>
      </c>
      <c r="D7523" t="s">
        <v>80</v>
      </c>
      <c r="E7523" t="s">
        <v>21</v>
      </c>
      <c r="F7523" t="s">
        <v>39</v>
      </c>
      <c r="G7523" t="s">
        <v>1733</v>
      </c>
      <c r="H7523">
        <v>302.94</v>
      </c>
      <c r="I7523">
        <v>3</v>
      </c>
      <c r="J7523">
        <v>75.739999999999995</v>
      </c>
      <c r="K7523" s="6">
        <f>J7523/H7523</f>
        <v>0.25001650491846567</v>
      </c>
      <c r="M7523" t="str">
        <f>LEFT(C7523, SEARCH(" ", C7523) - 1)</f>
        <v>Todd</v>
      </c>
      <c r="N7523" t="str" cm="1">
        <f t="array" ref="N7523">_xlfn.IFS(H7523&lt;0, "LOSS", H7523&gt;1000, "GREAT", H7523&gt;500, "GOOD", H7523&gt;=100, "OKAY", H7523&lt;100, "OKAY")</f>
        <v>OKAY</v>
      </c>
    </row>
    <row r="7524" spans="1:14">
      <c r="A7524" s="2">
        <v>42873</v>
      </c>
      <c r="B7524" s="2" t="str">
        <f>TEXT(A7524,"mmmm")</f>
        <v>May</v>
      </c>
      <c r="C7524" t="s">
        <v>2512</v>
      </c>
      <c r="D7524" t="s">
        <v>80</v>
      </c>
      <c r="E7524" t="s">
        <v>25</v>
      </c>
      <c r="F7524" t="s">
        <v>48</v>
      </c>
      <c r="G7524" t="s">
        <v>1422</v>
      </c>
      <c r="H7524">
        <v>34.75</v>
      </c>
      <c r="I7524">
        <v>5</v>
      </c>
      <c r="J7524">
        <v>15.64</v>
      </c>
      <c r="K7524" s="6">
        <f>J7524/H7524</f>
        <v>0.4500719424460432</v>
      </c>
      <c r="M7524" t="str">
        <f>LEFT(C7524, SEARCH(" ", C7524) - 1)</f>
        <v>Todd</v>
      </c>
      <c r="N7524" t="str" cm="1">
        <f t="array" ref="N7524">_xlfn.IFS(H7524&lt;0, "LOSS", H7524&gt;1000, "GREAT", H7524&gt;500, "GOOD", H7524&gt;=100, "OKAY", H7524&lt;100, "OKAY")</f>
        <v>OKAY</v>
      </c>
    </row>
    <row r="7525" spans="1:14">
      <c r="A7525" s="2">
        <v>42873</v>
      </c>
      <c r="B7525" s="2" t="str">
        <f>TEXT(A7525,"mmmm")</f>
        <v>May</v>
      </c>
      <c r="C7525" t="s">
        <v>2512</v>
      </c>
      <c r="D7525" t="s">
        <v>80</v>
      </c>
      <c r="E7525" t="s">
        <v>23</v>
      </c>
      <c r="F7525" t="s">
        <v>38</v>
      </c>
      <c r="G7525" t="s">
        <v>1849</v>
      </c>
      <c r="H7525">
        <v>113.94</v>
      </c>
      <c r="I7525">
        <v>6</v>
      </c>
      <c r="J7525">
        <v>54.69</v>
      </c>
      <c r="K7525" s="6">
        <f>J7525/H7525</f>
        <v>0.47998946814112692</v>
      </c>
      <c r="M7525" t="str">
        <f>LEFT(C7525, SEARCH(" ", C7525) - 1)</f>
        <v>Todd</v>
      </c>
      <c r="N7525" t="str" cm="1">
        <f t="array" ref="N7525">_xlfn.IFS(H7525&lt;0, "LOSS", H7525&gt;1000, "GREAT", H7525&gt;500, "GOOD", H7525&gt;=100, "OKAY", H7525&lt;100, "OKAY")</f>
        <v>OKAY</v>
      </c>
    </row>
    <row r="7526" spans="1:14">
      <c r="A7526" s="2">
        <v>42873</v>
      </c>
      <c r="B7526" s="2" t="str">
        <f>TEXT(A7526,"mmmm")</f>
        <v>May</v>
      </c>
      <c r="C7526" t="s">
        <v>2512</v>
      </c>
      <c r="D7526" t="s">
        <v>80</v>
      </c>
      <c r="E7526" t="s">
        <v>25</v>
      </c>
      <c r="F7526" t="s">
        <v>48</v>
      </c>
      <c r="G7526" t="s">
        <v>2439</v>
      </c>
      <c r="H7526">
        <v>55.98</v>
      </c>
      <c r="I7526">
        <v>2</v>
      </c>
      <c r="J7526">
        <v>15.67</v>
      </c>
      <c r="K7526" s="6">
        <f>J7526/H7526</f>
        <v>0.27992140050017866</v>
      </c>
      <c r="M7526" t="str">
        <f>LEFT(C7526, SEARCH(" ", C7526) - 1)</f>
        <v>Todd</v>
      </c>
      <c r="N7526" t="str" cm="1">
        <f t="array" ref="N7526">_xlfn.IFS(H7526&lt;0, "LOSS", H7526&gt;1000, "GREAT", H7526&gt;500, "GOOD", H7526&gt;=100, "OKAY", H7526&lt;100, "OKAY")</f>
        <v>OKAY</v>
      </c>
    </row>
    <row r="7527" spans="1:14">
      <c r="A7527" s="2">
        <v>42873</v>
      </c>
      <c r="B7527" s="2" t="str">
        <f>TEXT(A7527,"mmmm")</f>
        <v>May</v>
      </c>
      <c r="C7527" t="s">
        <v>1896</v>
      </c>
      <c r="D7527" t="s">
        <v>148</v>
      </c>
      <c r="E7527" t="s">
        <v>25</v>
      </c>
      <c r="F7527" t="s">
        <v>48</v>
      </c>
      <c r="G7527" t="s">
        <v>2390</v>
      </c>
      <c r="H7527">
        <v>344.7</v>
      </c>
      <c r="I7527">
        <v>2</v>
      </c>
      <c r="J7527">
        <v>38.78</v>
      </c>
      <c r="K7527" s="6">
        <f>J7527/H7527</f>
        <v>0.11250362634174646</v>
      </c>
      <c r="M7527" t="str">
        <f>LEFT(C7527, SEARCH(" ", C7527) - 1)</f>
        <v>Adrian</v>
      </c>
      <c r="N7527" t="str" cm="1">
        <f t="array" ref="N7527">_xlfn.IFS(H7527&lt;0, "LOSS", H7527&gt;1000, "GREAT", H7527&gt;500, "GOOD", H7527&gt;=100, "OKAY", H7527&lt;100, "OKAY")</f>
        <v>OKAY</v>
      </c>
    </row>
    <row r="7528" spans="1:14">
      <c r="A7528" s="2">
        <v>42873</v>
      </c>
      <c r="B7528" s="2" t="str">
        <f>TEXT(A7528,"mmmm")</f>
        <v>May</v>
      </c>
      <c r="C7528" t="s">
        <v>1262</v>
      </c>
      <c r="D7528" t="s">
        <v>208</v>
      </c>
      <c r="E7528" t="s">
        <v>23</v>
      </c>
      <c r="F7528" t="s">
        <v>36</v>
      </c>
      <c r="G7528" t="s">
        <v>2637</v>
      </c>
      <c r="H7528">
        <v>706.86</v>
      </c>
      <c r="I7528">
        <v>7</v>
      </c>
      <c r="J7528">
        <v>197.92</v>
      </c>
      <c r="K7528" s="6">
        <f>J7528/H7528</f>
        <v>0.27999886823416231</v>
      </c>
      <c r="M7528" t="str">
        <f>LEFT(C7528, SEARCH(" ", C7528) - 1)</f>
        <v>Paul</v>
      </c>
      <c r="N7528" t="str" cm="1">
        <f t="array" ref="N7528">_xlfn.IFS(H7528&lt;0, "LOSS", H7528&gt;1000, "GREAT", H7528&gt;500, "GOOD", H7528&gt;=100, "OKAY", H7528&lt;100, "OKAY")</f>
        <v>GOOD</v>
      </c>
    </row>
    <row r="7529" spans="1:14">
      <c r="A7529" s="2">
        <v>42873</v>
      </c>
      <c r="B7529" s="2" t="str">
        <f>TEXT(A7529,"mmmm")</f>
        <v>May</v>
      </c>
      <c r="C7529" t="s">
        <v>1262</v>
      </c>
      <c r="D7529" t="s">
        <v>208</v>
      </c>
      <c r="E7529" t="s">
        <v>25</v>
      </c>
      <c r="F7529" t="s">
        <v>48</v>
      </c>
      <c r="G7529" t="s">
        <v>2353</v>
      </c>
      <c r="H7529">
        <v>114.95</v>
      </c>
      <c r="I7529">
        <v>5</v>
      </c>
      <c r="J7529">
        <v>2.2999999999999998</v>
      </c>
      <c r="K7529" s="6">
        <f>J7529/H7529</f>
        <v>2.0008699434536752E-2</v>
      </c>
      <c r="M7529" t="str">
        <f>LEFT(C7529, SEARCH(" ", C7529) - 1)</f>
        <v>Paul</v>
      </c>
      <c r="N7529" t="str" cm="1">
        <f t="array" ref="N7529">_xlfn.IFS(H7529&lt;0, "LOSS", H7529&gt;1000, "GREAT", H7529&gt;500, "GOOD", H7529&gt;=100, "OKAY", H7529&lt;100, "OKAY")</f>
        <v>OKAY</v>
      </c>
    </row>
    <row r="7530" spans="1:14">
      <c r="A7530" s="2">
        <v>42873</v>
      </c>
      <c r="B7530" s="2" t="str">
        <f>TEXT(A7530,"mmmm")</f>
        <v>May</v>
      </c>
      <c r="C7530" t="s">
        <v>1262</v>
      </c>
      <c r="D7530" t="s">
        <v>208</v>
      </c>
      <c r="E7530" t="s">
        <v>23</v>
      </c>
      <c r="F7530" t="s">
        <v>38</v>
      </c>
      <c r="G7530" t="s">
        <v>1678</v>
      </c>
      <c r="H7530">
        <v>43.19</v>
      </c>
      <c r="I7530">
        <v>7</v>
      </c>
      <c r="J7530">
        <v>20.73</v>
      </c>
      <c r="K7530" s="6">
        <f>J7530/H7530</f>
        <v>0.47997221579069232</v>
      </c>
      <c r="M7530" t="str">
        <f>LEFT(C7530, SEARCH(" ", C7530) - 1)</f>
        <v>Paul</v>
      </c>
      <c r="N7530" t="str" cm="1">
        <f t="array" ref="N7530">_xlfn.IFS(H7530&lt;0, "LOSS", H7530&gt;1000, "GREAT", H7530&gt;500, "GOOD", H7530&gt;=100, "OKAY", H7530&lt;100, "OKAY")</f>
        <v>OKAY</v>
      </c>
    </row>
    <row r="7531" spans="1:14">
      <c r="A7531" s="2">
        <v>42873</v>
      </c>
      <c r="B7531" s="2" t="str">
        <f>TEXT(A7531,"mmmm")</f>
        <v>May</v>
      </c>
      <c r="C7531" t="s">
        <v>2322</v>
      </c>
      <c r="D7531" t="s">
        <v>29</v>
      </c>
      <c r="E7531" t="s">
        <v>21</v>
      </c>
      <c r="F7531" t="s">
        <v>44</v>
      </c>
      <c r="G7531" t="s">
        <v>2094</v>
      </c>
      <c r="H7531">
        <v>22.61</v>
      </c>
      <c r="I7531">
        <v>3</v>
      </c>
      <c r="J7531">
        <v>-10.17</v>
      </c>
      <c r="K7531" s="6">
        <f>J7531/H7531</f>
        <v>-0.44980097302078725</v>
      </c>
      <c r="M7531" t="str">
        <f>LEFT(C7531, SEARCH(" ", C7531) - 1)</f>
        <v>Brendan</v>
      </c>
      <c r="N7531" t="str" cm="1">
        <f t="array" ref="N7531">_xlfn.IFS(H7531&lt;0, "LOSS", H7531&gt;1000, "GREAT", H7531&gt;500, "GOOD", H7531&gt;=100, "OKAY", H7531&lt;100, "OKAY")</f>
        <v>OKAY</v>
      </c>
    </row>
    <row r="7532" spans="1:14">
      <c r="A7532" s="2">
        <v>42873</v>
      </c>
      <c r="B7532" s="2" t="str">
        <f>TEXT(A7532,"mmmm")</f>
        <v>May</v>
      </c>
      <c r="C7532" t="s">
        <v>2322</v>
      </c>
      <c r="D7532" t="s">
        <v>29</v>
      </c>
      <c r="E7532" t="s">
        <v>21</v>
      </c>
      <c r="F7532" t="s">
        <v>44</v>
      </c>
      <c r="G7532" t="s">
        <v>571</v>
      </c>
      <c r="H7532">
        <v>1.89</v>
      </c>
      <c r="I7532">
        <v>1</v>
      </c>
      <c r="J7532">
        <v>-0.99</v>
      </c>
      <c r="K7532" s="6">
        <f>J7532/H7532</f>
        <v>-0.52380952380952384</v>
      </c>
      <c r="M7532" t="str">
        <f>LEFT(C7532, SEARCH(" ", C7532) - 1)</f>
        <v>Brendan</v>
      </c>
      <c r="N7532" t="str" cm="1">
        <f t="array" ref="N7532">_xlfn.IFS(H7532&lt;0, "LOSS", H7532&gt;1000, "GREAT", H7532&gt;500, "GOOD", H7532&gt;=100, "OKAY", H7532&lt;100, "OKAY")</f>
        <v>OKAY</v>
      </c>
    </row>
    <row r="7533" spans="1:14">
      <c r="A7533" s="2">
        <v>42874</v>
      </c>
      <c r="B7533" s="2" t="str">
        <f>TEXT(A7533,"mmmm")</f>
        <v>May</v>
      </c>
      <c r="C7533" t="s">
        <v>1277</v>
      </c>
      <c r="D7533" t="s">
        <v>28</v>
      </c>
      <c r="E7533" t="s">
        <v>23</v>
      </c>
      <c r="F7533" t="s">
        <v>36</v>
      </c>
      <c r="G7533" t="s">
        <v>1899</v>
      </c>
      <c r="H7533">
        <v>97.16</v>
      </c>
      <c r="I7533">
        <v>2</v>
      </c>
      <c r="J7533">
        <v>28.18</v>
      </c>
      <c r="K7533" s="6">
        <f>J7533/H7533</f>
        <v>0.29003705228489091</v>
      </c>
      <c r="M7533" t="str">
        <f>LEFT(C7533, SEARCH(" ", C7533) - 1)</f>
        <v>Annie</v>
      </c>
      <c r="N7533" t="str" cm="1">
        <f t="array" ref="N7533">_xlfn.IFS(H7533&lt;0, "LOSS", H7533&gt;1000, "GREAT", H7533&gt;500, "GOOD", H7533&gt;=100, "OKAY", H7533&lt;100, "OKAY")</f>
        <v>OKAY</v>
      </c>
    </row>
    <row r="7534" spans="1:14">
      <c r="A7534" s="2">
        <v>42874</v>
      </c>
      <c r="B7534" s="2" t="str">
        <f>TEXT(A7534,"mmmm")</f>
        <v>May</v>
      </c>
      <c r="C7534" t="s">
        <v>580</v>
      </c>
      <c r="D7534" t="s">
        <v>24</v>
      </c>
      <c r="E7534" t="s">
        <v>23</v>
      </c>
      <c r="F7534" t="s">
        <v>36</v>
      </c>
      <c r="G7534" t="s">
        <v>411</v>
      </c>
      <c r="H7534">
        <v>281.33999999999997</v>
      </c>
      <c r="I7534">
        <v>6</v>
      </c>
      <c r="J7534">
        <v>109.72</v>
      </c>
      <c r="K7534" s="6">
        <f>J7534/H7534</f>
        <v>0.38999075851283149</v>
      </c>
      <c r="M7534" t="str">
        <f>LEFT(C7534, SEARCH(" ", C7534) - 1)</f>
        <v>Roland</v>
      </c>
      <c r="N7534" t="str" cm="1">
        <f t="array" ref="N7534">_xlfn.IFS(H7534&lt;0, "LOSS", H7534&gt;1000, "GREAT", H7534&gt;500, "GOOD", H7534&gt;=100, "OKAY", H7534&lt;100, "OKAY")</f>
        <v>OKAY</v>
      </c>
    </row>
    <row r="7535" spans="1:14">
      <c r="A7535" s="2">
        <v>42874</v>
      </c>
      <c r="B7535" s="2" t="str">
        <f>TEXT(A7535,"mmmm")</f>
        <v>May</v>
      </c>
      <c r="C7535" t="s">
        <v>580</v>
      </c>
      <c r="D7535" t="s">
        <v>24</v>
      </c>
      <c r="E7535" t="s">
        <v>25</v>
      </c>
      <c r="F7535" t="s">
        <v>48</v>
      </c>
      <c r="G7535" t="s">
        <v>1427</v>
      </c>
      <c r="H7535">
        <v>307.98</v>
      </c>
      <c r="I7535">
        <v>2</v>
      </c>
      <c r="J7535">
        <v>89.31</v>
      </c>
      <c r="K7535" s="6">
        <f>J7535/H7535</f>
        <v>0.28998636275082795</v>
      </c>
      <c r="M7535" t="str">
        <f>LEFT(C7535, SEARCH(" ", C7535) - 1)</f>
        <v>Roland</v>
      </c>
      <c r="N7535" t="str" cm="1">
        <f t="array" ref="N7535">_xlfn.IFS(H7535&lt;0, "LOSS", H7535&gt;1000, "GREAT", H7535&gt;500, "GOOD", H7535&gt;=100, "OKAY", H7535&lt;100, "OKAY")</f>
        <v>OKAY</v>
      </c>
    </row>
    <row r="7536" spans="1:14">
      <c r="A7536" s="2">
        <v>42874</v>
      </c>
      <c r="B7536" s="2" t="str">
        <f>TEXT(A7536,"mmmm")</f>
        <v>May</v>
      </c>
      <c r="C7536" t="s">
        <v>580</v>
      </c>
      <c r="D7536" t="s">
        <v>24</v>
      </c>
      <c r="E7536" t="s">
        <v>25</v>
      </c>
      <c r="F7536" t="s">
        <v>35</v>
      </c>
      <c r="G7536" t="s">
        <v>815</v>
      </c>
      <c r="H7536">
        <v>299.97000000000003</v>
      </c>
      <c r="I7536">
        <v>3</v>
      </c>
      <c r="J7536">
        <v>113.99</v>
      </c>
      <c r="K7536" s="6">
        <f>J7536/H7536</f>
        <v>0.38000466713337994</v>
      </c>
      <c r="M7536" t="str">
        <f>LEFT(C7536, SEARCH(" ", C7536) - 1)</f>
        <v>Roland</v>
      </c>
      <c r="N7536" t="str" cm="1">
        <f t="array" ref="N7536">_xlfn.IFS(H7536&lt;0, "LOSS", H7536&gt;1000, "GREAT", H7536&gt;500, "GOOD", H7536&gt;=100, "OKAY", H7536&lt;100, "OKAY")</f>
        <v>OKAY</v>
      </c>
    </row>
    <row r="7537" spans="1:14">
      <c r="A7537" s="2">
        <v>42874</v>
      </c>
      <c r="B7537" s="2" t="str">
        <f>TEXT(A7537,"mmmm")</f>
        <v>May</v>
      </c>
      <c r="C7537" t="s">
        <v>326</v>
      </c>
      <c r="D7537" t="s">
        <v>80</v>
      </c>
      <c r="E7537" t="s">
        <v>25</v>
      </c>
      <c r="F7537" t="s">
        <v>35</v>
      </c>
      <c r="G7537" t="s">
        <v>568</v>
      </c>
      <c r="H7537">
        <v>67.8</v>
      </c>
      <c r="I7537">
        <v>4</v>
      </c>
      <c r="J7537">
        <v>4.07</v>
      </c>
      <c r="K7537" s="6">
        <f>J7537/H7537</f>
        <v>6.0029498525073756E-2</v>
      </c>
      <c r="M7537" t="str">
        <f>LEFT(C7537, SEARCH(" ", C7537) - 1)</f>
        <v>Shahid</v>
      </c>
      <c r="N7537" t="str" cm="1">
        <f t="array" ref="N7537">_xlfn.IFS(H7537&lt;0, "LOSS", H7537&gt;1000, "GREAT", H7537&gt;500, "GOOD", H7537&gt;=100, "OKAY", H7537&lt;100, "OKAY")</f>
        <v>OKAY</v>
      </c>
    </row>
    <row r="7538" spans="1:14">
      <c r="A7538" s="2">
        <v>42874</v>
      </c>
      <c r="B7538" s="2" t="str">
        <f>TEXT(A7538,"mmmm")</f>
        <v>May</v>
      </c>
      <c r="C7538" t="s">
        <v>326</v>
      </c>
      <c r="D7538" t="s">
        <v>80</v>
      </c>
      <c r="E7538" t="s">
        <v>25</v>
      </c>
      <c r="F7538" t="s">
        <v>48</v>
      </c>
      <c r="G7538" t="s">
        <v>2750</v>
      </c>
      <c r="H7538">
        <v>377.97</v>
      </c>
      <c r="I7538">
        <v>3</v>
      </c>
      <c r="J7538">
        <v>98.27</v>
      </c>
      <c r="K7538" s="6">
        <f>J7538/H7538</f>
        <v>0.25999417943223002</v>
      </c>
      <c r="M7538" t="str">
        <f>LEFT(C7538, SEARCH(" ", C7538) - 1)</f>
        <v>Shahid</v>
      </c>
      <c r="N7538" t="str" cm="1">
        <f t="array" ref="N7538">_xlfn.IFS(H7538&lt;0, "LOSS", H7538&gt;1000, "GREAT", H7538&gt;500, "GOOD", H7538&gt;=100, "OKAY", H7538&lt;100, "OKAY")</f>
        <v>OKAY</v>
      </c>
    </row>
    <row r="7539" spans="1:14">
      <c r="A7539" s="2">
        <v>42874</v>
      </c>
      <c r="B7539" s="2" t="str">
        <f>TEXT(A7539,"mmmm")</f>
        <v>May</v>
      </c>
      <c r="C7539" t="s">
        <v>326</v>
      </c>
      <c r="D7539" t="s">
        <v>80</v>
      </c>
      <c r="E7539" t="s">
        <v>21</v>
      </c>
      <c r="F7539" t="s">
        <v>39</v>
      </c>
      <c r="G7539" t="s">
        <v>1959</v>
      </c>
      <c r="H7539">
        <v>1628.82</v>
      </c>
      <c r="I7539">
        <v>9</v>
      </c>
      <c r="J7539">
        <v>374.63</v>
      </c>
      <c r="K7539" s="6">
        <f>J7539/H7539</f>
        <v>0.23000085951793323</v>
      </c>
      <c r="M7539" t="str">
        <f>LEFT(C7539, SEARCH(" ", C7539) - 1)</f>
        <v>Shahid</v>
      </c>
      <c r="N7539" t="str" cm="1">
        <f t="array" ref="N7539">_xlfn.IFS(H7539&lt;0, "LOSS", H7539&gt;1000, "GREAT", H7539&gt;500, "GOOD", H7539&gt;=100, "OKAY", H7539&lt;100, "OKAY")</f>
        <v>GREAT</v>
      </c>
    </row>
    <row r="7540" spans="1:14">
      <c r="A7540" s="2">
        <v>42874</v>
      </c>
      <c r="B7540" s="2" t="str">
        <f>TEXT(A7540,"mmmm")</f>
        <v>May</v>
      </c>
      <c r="C7540" t="s">
        <v>326</v>
      </c>
      <c r="D7540" t="s">
        <v>80</v>
      </c>
      <c r="E7540" t="s">
        <v>23</v>
      </c>
      <c r="F7540" t="s">
        <v>47</v>
      </c>
      <c r="G7540" t="s">
        <v>581</v>
      </c>
      <c r="H7540">
        <v>286.93</v>
      </c>
      <c r="I7540">
        <v>7</v>
      </c>
      <c r="J7540">
        <v>140.6</v>
      </c>
      <c r="K7540" s="6">
        <f>J7540/H7540</f>
        <v>0.49001498623357609</v>
      </c>
      <c r="M7540" t="str">
        <f>LEFT(C7540, SEARCH(" ", C7540) - 1)</f>
        <v>Shahid</v>
      </c>
      <c r="N7540" t="str" cm="1">
        <f t="array" ref="N7540">_xlfn.IFS(H7540&lt;0, "LOSS", H7540&gt;1000, "GREAT", H7540&gt;500, "GOOD", H7540&gt;=100, "OKAY", H7540&lt;100, "OKAY")</f>
        <v>OKAY</v>
      </c>
    </row>
    <row r="7541" spans="1:14">
      <c r="A7541" s="2">
        <v>42874</v>
      </c>
      <c r="B7541" s="2" t="str">
        <f>TEXT(A7541,"mmmm")</f>
        <v>May</v>
      </c>
      <c r="C7541" t="s">
        <v>1000</v>
      </c>
      <c r="D7541" t="s">
        <v>22</v>
      </c>
      <c r="E7541" t="s">
        <v>21</v>
      </c>
      <c r="F7541" t="s">
        <v>40</v>
      </c>
      <c r="G7541" t="s">
        <v>877</v>
      </c>
      <c r="H7541">
        <v>681.41</v>
      </c>
      <c r="I7541">
        <v>12</v>
      </c>
      <c r="J7541">
        <v>42.59</v>
      </c>
      <c r="K7541" s="6">
        <f>J7541/H7541</f>
        <v>6.250275164731954E-2</v>
      </c>
      <c r="M7541" t="str">
        <f>LEFT(C7541, SEARCH(" ", C7541) - 1)</f>
        <v>Becky</v>
      </c>
      <c r="N7541" t="str" cm="1">
        <f t="array" ref="N7541">_xlfn.IFS(H7541&lt;0, "LOSS", H7541&gt;1000, "GREAT", H7541&gt;500, "GOOD", H7541&gt;=100, "OKAY", H7541&lt;100, "OKAY")</f>
        <v>GOOD</v>
      </c>
    </row>
    <row r="7542" spans="1:14">
      <c r="A7542" s="2">
        <v>42874</v>
      </c>
      <c r="B7542" s="2" t="str">
        <f>TEXT(A7542,"mmmm")</f>
        <v>May</v>
      </c>
      <c r="C7542" t="s">
        <v>1000</v>
      </c>
      <c r="D7542" t="s">
        <v>22</v>
      </c>
      <c r="E7542" t="s">
        <v>23</v>
      </c>
      <c r="F7542" t="s">
        <v>37</v>
      </c>
      <c r="G7542" t="s">
        <v>1703</v>
      </c>
      <c r="H7542">
        <v>3.52</v>
      </c>
      <c r="I7542">
        <v>2</v>
      </c>
      <c r="J7542">
        <v>1.02</v>
      </c>
      <c r="K7542" s="6">
        <f>J7542/H7542</f>
        <v>0.28977272727272729</v>
      </c>
      <c r="M7542" t="str">
        <f>LEFT(C7542, SEARCH(" ", C7542) - 1)</f>
        <v>Becky</v>
      </c>
      <c r="N7542" t="str" cm="1">
        <f t="array" ref="N7542">_xlfn.IFS(H7542&lt;0, "LOSS", H7542&gt;1000, "GREAT", H7542&gt;500, "GOOD", H7542&gt;=100, "OKAY", H7542&lt;100, "OKAY")</f>
        <v>OKAY</v>
      </c>
    </row>
    <row r="7543" spans="1:14">
      <c r="A7543" s="2">
        <v>42874</v>
      </c>
      <c r="B7543" s="2" t="str">
        <f>TEXT(A7543,"mmmm")</f>
        <v>May</v>
      </c>
      <c r="C7543" t="s">
        <v>1000</v>
      </c>
      <c r="D7543" t="s">
        <v>22</v>
      </c>
      <c r="E7543" t="s">
        <v>23</v>
      </c>
      <c r="F7543" t="s">
        <v>37</v>
      </c>
      <c r="G7543" t="s">
        <v>615</v>
      </c>
      <c r="H7543">
        <v>5.58</v>
      </c>
      <c r="I7543">
        <v>1</v>
      </c>
      <c r="J7543">
        <v>1.4</v>
      </c>
      <c r="K7543" s="6">
        <f>J7543/H7543</f>
        <v>0.25089605734767023</v>
      </c>
      <c r="M7543" t="str">
        <f>LEFT(C7543, SEARCH(" ", C7543) - 1)</f>
        <v>Becky</v>
      </c>
      <c r="N7543" t="str" cm="1">
        <f t="array" ref="N7543">_xlfn.IFS(H7543&lt;0, "LOSS", H7543&gt;1000, "GREAT", H7543&gt;500, "GOOD", H7543&gt;=100, "OKAY", H7543&lt;100, "OKAY")</f>
        <v>OKAY</v>
      </c>
    </row>
    <row r="7544" spans="1:14">
      <c r="A7544" s="2">
        <v>42874</v>
      </c>
      <c r="B7544" s="2" t="str">
        <f>TEXT(A7544,"mmmm")</f>
        <v>May</v>
      </c>
      <c r="C7544" t="s">
        <v>1000</v>
      </c>
      <c r="D7544" t="s">
        <v>22</v>
      </c>
      <c r="E7544" t="s">
        <v>25</v>
      </c>
      <c r="F7544" t="s">
        <v>35</v>
      </c>
      <c r="G7544" t="s">
        <v>737</v>
      </c>
      <c r="H7544">
        <v>36.32</v>
      </c>
      <c r="I7544">
        <v>1</v>
      </c>
      <c r="J7544">
        <v>10.9</v>
      </c>
      <c r="K7544" s="6">
        <f>J7544/H7544</f>
        <v>0.30011013215859034</v>
      </c>
      <c r="M7544" t="str">
        <f>LEFT(C7544, SEARCH(" ", C7544) - 1)</f>
        <v>Becky</v>
      </c>
      <c r="N7544" t="str" cm="1">
        <f t="array" ref="N7544">_xlfn.IFS(H7544&lt;0, "LOSS", H7544&gt;1000, "GREAT", H7544&gt;500, "GOOD", H7544&gt;=100, "OKAY", H7544&lt;100, "OKAY")</f>
        <v>OKAY</v>
      </c>
    </row>
    <row r="7545" spans="1:14">
      <c r="A7545" s="2">
        <v>42874</v>
      </c>
      <c r="B7545" s="2" t="str">
        <f>TEXT(A7545,"mmmm")</f>
        <v>May</v>
      </c>
      <c r="C7545" t="s">
        <v>1381</v>
      </c>
      <c r="D7545" t="s">
        <v>80</v>
      </c>
      <c r="E7545" t="s">
        <v>23</v>
      </c>
      <c r="F7545" t="s">
        <v>47</v>
      </c>
      <c r="G7545" t="s">
        <v>2245</v>
      </c>
      <c r="H7545">
        <v>195.64</v>
      </c>
      <c r="I7545">
        <v>4</v>
      </c>
      <c r="J7545">
        <v>91.95</v>
      </c>
      <c r="K7545" s="6">
        <f>J7545/H7545</f>
        <v>0.46999591085667558</v>
      </c>
      <c r="M7545" t="str">
        <f>LEFT(C7545, SEARCH(" ", C7545) - 1)</f>
        <v>John</v>
      </c>
      <c r="N7545" t="str" cm="1">
        <f t="array" ref="N7545">_xlfn.IFS(H7545&lt;0, "LOSS", H7545&gt;1000, "GREAT", H7545&gt;500, "GOOD", H7545&gt;=100, "OKAY", H7545&lt;100, "OKAY")</f>
        <v>OKAY</v>
      </c>
    </row>
    <row r="7546" spans="1:14">
      <c r="A7546" s="2">
        <v>42874</v>
      </c>
      <c r="B7546" s="2" t="str">
        <f>TEXT(A7546,"mmmm")</f>
        <v>May</v>
      </c>
      <c r="C7546" t="s">
        <v>818</v>
      </c>
      <c r="D7546" t="s">
        <v>29</v>
      </c>
      <c r="E7546" t="s">
        <v>23</v>
      </c>
      <c r="F7546" t="s">
        <v>47</v>
      </c>
      <c r="G7546" t="s">
        <v>587</v>
      </c>
      <c r="H7546">
        <v>38.020000000000003</v>
      </c>
      <c r="I7546">
        <v>6</v>
      </c>
      <c r="J7546">
        <v>13.78</v>
      </c>
      <c r="K7546" s="6">
        <f>J7546/H7546</f>
        <v>0.36244082062072591</v>
      </c>
      <c r="M7546" t="str">
        <f>LEFT(C7546, SEARCH(" ", C7546) - 1)</f>
        <v>Patrick</v>
      </c>
      <c r="N7546" t="str" cm="1">
        <f t="array" ref="N7546">_xlfn.IFS(H7546&lt;0, "LOSS", H7546&gt;1000, "GREAT", H7546&gt;500, "GOOD", H7546&gt;=100, "OKAY", H7546&lt;100, "OKAY")</f>
        <v>OKAY</v>
      </c>
    </row>
    <row r="7547" spans="1:14">
      <c r="A7547" s="2">
        <v>42874</v>
      </c>
      <c r="B7547" s="2" t="str">
        <f>TEXT(A7547,"mmmm")</f>
        <v>May</v>
      </c>
      <c r="C7547" t="s">
        <v>393</v>
      </c>
      <c r="D7547" t="s">
        <v>26</v>
      </c>
      <c r="E7547" t="s">
        <v>25</v>
      </c>
      <c r="F7547" t="s">
        <v>48</v>
      </c>
      <c r="G7547" t="s">
        <v>1822</v>
      </c>
      <c r="H7547">
        <v>95.99</v>
      </c>
      <c r="I7547">
        <v>1</v>
      </c>
      <c r="J7547">
        <v>9.6</v>
      </c>
      <c r="K7547" s="6">
        <f>J7547/H7547</f>
        <v>0.10001041775184916</v>
      </c>
      <c r="M7547" t="str">
        <f>LEFT(C7547, SEARCH(" ", C7547) - 1)</f>
        <v>Jason</v>
      </c>
      <c r="N7547" t="str" cm="1">
        <f t="array" ref="N7547">_xlfn.IFS(H7547&lt;0, "LOSS", H7547&gt;1000, "GREAT", H7547&gt;500, "GOOD", H7547&gt;=100, "OKAY", H7547&lt;100, "OKAY")</f>
        <v>OKAY</v>
      </c>
    </row>
    <row r="7548" spans="1:14">
      <c r="A7548" s="2">
        <v>42874</v>
      </c>
      <c r="B7548" s="2" t="str">
        <f>TEXT(A7548,"mmmm")</f>
        <v>May</v>
      </c>
      <c r="C7548" t="s">
        <v>393</v>
      </c>
      <c r="D7548" t="s">
        <v>26</v>
      </c>
      <c r="E7548" t="s">
        <v>23</v>
      </c>
      <c r="F7548" t="s">
        <v>45</v>
      </c>
      <c r="G7548" t="s">
        <v>2177</v>
      </c>
      <c r="H7548">
        <v>13.22</v>
      </c>
      <c r="I7548">
        <v>4</v>
      </c>
      <c r="J7548">
        <v>4.3</v>
      </c>
      <c r="K7548" s="6">
        <f>J7548/H7548</f>
        <v>0.32526475037821478</v>
      </c>
      <c r="M7548" t="str">
        <f>LEFT(C7548, SEARCH(" ", C7548) - 1)</f>
        <v>Jason</v>
      </c>
      <c r="N7548" t="str" cm="1">
        <f t="array" ref="N7548">_xlfn.IFS(H7548&lt;0, "LOSS", H7548&gt;1000, "GREAT", H7548&gt;500, "GOOD", H7548&gt;=100, "OKAY", H7548&lt;100, "OKAY")</f>
        <v>OKAY</v>
      </c>
    </row>
    <row r="7549" spans="1:14">
      <c r="A7549" s="2">
        <v>42874</v>
      </c>
      <c r="B7549" s="2" t="str">
        <f>TEXT(A7549,"mmmm")</f>
        <v>May</v>
      </c>
      <c r="C7549" t="s">
        <v>1710</v>
      </c>
      <c r="D7549" t="s">
        <v>185</v>
      </c>
      <c r="E7549" t="s">
        <v>21</v>
      </c>
      <c r="F7549" t="s">
        <v>40</v>
      </c>
      <c r="G7549" t="s">
        <v>465</v>
      </c>
      <c r="H7549">
        <v>314.35000000000002</v>
      </c>
      <c r="I7549">
        <v>3</v>
      </c>
      <c r="J7549">
        <v>-35.36</v>
      </c>
      <c r="K7549" s="6">
        <f>J7549/H7549</f>
        <v>-0.11248608239223794</v>
      </c>
      <c r="M7549" t="str">
        <f>LEFT(C7549, SEARCH(" ", C7549) - 1)</f>
        <v>Adam</v>
      </c>
      <c r="N7549" t="str" cm="1">
        <f t="array" ref="N7549">_xlfn.IFS(H7549&lt;0, "LOSS", H7549&gt;1000, "GREAT", H7549&gt;500, "GOOD", H7549&gt;=100, "OKAY", H7549&lt;100, "OKAY")</f>
        <v>OKAY</v>
      </c>
    </row>
    <row r="7550" spans="1:14">
      <c r="A7550" s="2">
        <v>42874</v>
      </c>
      <c r="B7550" s="2" t="str">
        <f>TEXT(A7550,"mmmm")</f>
        <v>May</v>
      </c>
      <c r="C7550" t="s">
        <v>1710</v>
      </c>
      <c r="D7550" t="s">
        <v>185</v>
      </c>
      <c r="E7550" t="s">
        <v>23</v>
      </c>
      <c r="F7550" t="s">
        <v>47</v>
      </c>
      <c r="G7550" t="s">
        <v>764</v>
      </c>
      <c r="H7550">
        <v>27.89</v>
      </c>
      <c r="I7550">
        <v>7</v>
      </c>
      <c r="J7550">
        <v>10.11</v>
      </c>
      <c r="K7550" s="6">
        <f>J7550/H7550</f>
        <v>0.36249551810684832</v>
      </c>
      <c r="M7550" t="str">
        <f>LEFT(C7550, SEARCH(" ", C7550) - 1)</f>
        <v>Adam</v>
      </c>
      <c r="N7550" t="str" cm="1">
        <f t="array" ref="N7550">_xlfn.IFS(H7550&lt;0, "LOSS", H7550&gt;1000, "GREAT", H7550&gt;500, "GOOD", H7550&gt;=100, "OKAY", H7550&lt;100, "OKAY")</f>
        <v>OKAY</v>
      </c>
    </row>
    <row r="7551" spans="1:14">
      <c r="A7551" s="2">
        <v>42874</v>
      </c>
      <c r="B7551" s="2" t="str">
        <f>TEXT(A7551,"mmmm")</f>
        <v>May</v>
      </c>
      <c r="C7551" t="s">
        <v>305</v>
      </c>
      <c r="D7551" t="s">
        <v>22</v>
      </c>
      <c r="E7551" t="s">
        <v>23</v>
      </c>
      <c r="F7551" t="s">
        <v>38</v>
      </c>
      <c r="G7551" t="s">
        <v>2153</v>
      </c>
      <c r="H7551">
        <v>133.12</v>
      </c>
      <c r="I7551">
        <v>5</v>
      </c>
      <c r="J7551">
        <v>49.92</v>
      </c>
      <c r="K7551" s="6">
        <f>J7551/H7551</f>
        <v>0.375</v>
      </c>
      <c r="M7551" t="str">
        <f>LEFT(C7551, SEARCH(" ", C7551) - 1)</f>
        <v>Sue</v>
      </c>
      <c r="N7551" t="str" cm="1">
        <f t="array" ref="N7551">_xlfn.IFS(H7551&lt;0, "LOSS", H7551&gt;1000, "GREAT", H7551&gt;500, "GOOD", H7551&gt;=100, "OKAY", H7551&lt;100, "OKAY")</f>
        <v>OKAY</v>
      </c>
    </row>
    <row r="7552" spans="1:14">
      <c r="A7552" s="2">
        <v>42874</v>
      </c>
      <c r="B7552" s="2" t="str">
        <f>TEXT(A7552,"mmmm")</f>
        <v>May</v>
      </c>
      <c r="C7552" t="s">
        <v>249</v>
      </c>
      <c r="D7552" t="s">
        <v>65</v>
      </c>
      <c r="E7552" t="s">
        <v>23</v>
      </c>
      <c r="F7552" t="s">
        <v>38</v>
      </c>
      <c r="G7552" t="s">
        <v>997</v>
      </c>
      <c r="H7552">
        <v>26.16</v>
      </c>
      <c r="I7552">
        <v>4</v>
      </c>
      <c r="J7552">
        <v>12.82</v>
      </c>
      <c r="K7552" s="6">
        <f>J7552/H7552</f>
        <v>0.49006116207951073</v>
      </c>
      <c r="M7552" t="str">
        <f>LEFT(C7552, SEARCH(" ", C7552) - 1)</f>
        <v>Neil</v>
      </c>
      <c r="N7552" t="str" cm="1">
        <f t="array" ref="N7552">_xlfn.IFS(H7552&lt;0, "LOSS", H7552&gt;1000, "GREAT", H7552&gt;500, "GOOD", H7552&gt;=100, "OKAY", H7552&lt;100, "OKAY")</f>
        <v>OKAY</v>
      </c>
    </row>
    <row r="7553" spans="1:14">
      <c r="A7553" s="2">
        <v>42875</v>
      </c>
      <c r="B7553" s="2" t="str">
        <f>TEXT(A7553,"mmmm")</f>
        <v>May</v>
      </c>
      <c r="C7553" t="s">
        <v>509</v>
      </c>
      <c r="D7553" t="s">
        <v>2751</v>
      </c>
      <c r="E7553" t="s">
        <v>23</v>
      </c>
      <c r="F7553" t="s">
        <v>37</v>
      </c>
      <c r="G7553" t="s">
        <v>889</v>
      </c>
      <c r="H7553">
        <v>131.94</v>
      </c>
      <c r="I7553">
        <v>3</v>
      </c>
      <c r="J7553">
        <v>35.619999999999997</v>
      </c>
      <c r="K7553" s="6">
        <f>J7553/H7553</f>
        <v>0.26997119902986205</v>
      </c>
      <c r="M7553" t="str">
        <f>LEFT(C7553, SEARCH(" ", C7553) - 1)</f>
        <v>Nat</v>
      </c>
      <c r="N7553" t="str" cm="1">
        <f t="array" ref="N7553">_xlfn.IFS(H7553&lt;0, "LOSS", H7553&gt;1000, "GREAT", H7553&gt;500, "GOOD", H7553&gt;=100, "OKAY", H7553&lt;100, "OKAY")</f>
        <v>OKAY</v>
      </c>
    </row>
    <row r="7554" spans="1:14">
      <c r="A7554" s="2">
        <v>42875</v>
      </c>
      <c r="B7554" s="2" t="str">
        <f>TEXT(A7554,"mmmm")</f>
        <v>May</v>
      </c>
      <c r="C7554" t="s">
        <v>509</v>
      </c>
      <c r="D7554" t="s">
        <v>2751</v>
      </c>
      <c r="E7554" t="s">
        <v>23</v>
      </c>
      <c r="F7554" t="s">
        <v>37</v>
      </c>
      <c r="G7554" t="s">
        <v>357</v>
      </c>
      <c r="H7554">
        <v>25.92</v>
      </c>
      <c r="I7554">
        <v>4</v>
      </c>
      <c r="J7554">
        <v>8.2899999999999991</v>
      </c>
      <c r="K7554" s="6">
        <f>J7554/H7554</f>
        <v>0.3198302469135802</v>
      </c>
      <c r="M7554" t="str">
        <f>LEFT(C7554, SEARCH(" ", C7554) - 1)</f>
        <v>Nat</v>
      </c>
      <c r="N7554" t="str" cm="1">
        <f t="array" ref="N7554">_xlfn.IFS(H7554&lt;0, "LOSS", H7554&gt;1000, "GREAT", H7554&gt;500, "GOOD", H7554&gt;=100, "OKAY", H7554&lt;100, "OKAY")</f>
        <v>OKAY</v>
      </c>
    </row>
    <row r="7555" spans="1:14">
      <c r="A7555" s="2">
        <v>42875</v>
      </c>
      <c r="B7555" s="2" t="str">
        <f>TEXT(A7555,"mmmm")</f>
        <v>May</v>
      </c>
      <c r="C7555" t="s">
        <v>509</v>
      </c>
      <c r="D7555" t="s">
        <v>2751</v>
      </c>
      <c r="E7555" t="s">
        <v>23</v>
      </c>
      <c r="F7555" t="s">
        <v>49</v>
      </c>
      <c r="G7555" t="s">
        <v>1529</v>
      </c>
      <c r="H7555">
        <v>704.76</v>
      </c>
      <c r="I7555">
        <v>4</v>
      </c>
      <c r="J7555">
        <v>162.09</v>
      </c>
      <c r="K7555" s="6">
        <f>J7555/H7555</f>
        <v>0.22999318917078154</v>
      </c>
      <c r="M7555" t="str">
        <f>LEFT(C7555, SEARCH(" ", C7555) - 1)</f>
        <v>Nat</v>
      </c>
      <c r="N7555" t="str" cm="1">
        <f t="array" ref="N7555">_xlfn.IFS(H7555&lt;0, "LOSS", H7555&gt;1000, "GREAT", H7555&gt;500, "GOOD", H7555&gt;=100, "OKAY", H7555&lt;100, "OKAY")</f>
        <v>GOOD</v>
      </c>
    </row>
    <row r="7556" spans="1:14">
      <c r="A7556" s="2">
        <v>42875</v>
      </c>
      <c r="B7556" s="2" t="str">
        <f>TEXT(A7556,"mmmm")</f>
        <v>May</v>
      </c>
      <c r="C7556" t="s">
        <v>509</v>
      </c>
      <c r="D7556" t="s">
        <v>2751</v>
      </c>
      <c r="E7556" t="s">
        <v>23</v>
      </c>
      <c r="F7556" t="s">
        <v>43</v>
      </c>
      <c r="G7556" t="s">
        <v>233</v>
      </c>
      <c r="H7556">
        <v>7.41</v>
      </c>
      <c r="I7556">
        <v>3</v>
      </c>
      <c r="J7556">
        <v>3.48</v>
      </c>
      <c r="K7556" s="6">
        <f>J7556/H7556</f>
        <v>0.46963562753036436</v>
      </c>
      <c r="M7556" t="str">
        <f>LEFT(C7556, SEARCH(" ", C7556) - 1)</f>
        <v>Nat</v>
      </c>
      <c r="N7556" t="str" cm="1">
        <f t="array" ref="N7556">_xlfn.IFS(H7556&lt;0, "LOSS", H7556&gt;1000, "GREAT", H7556&gt;500, "GOOD", H7556&gt;=100, "OKAY", H7556&lt;100, "OKAY")</f>
        <v>OKAY</v>
      </c>
    </row>
    <row r="7557" spans="1:14">
      <c r="A7557" s="2">
        <v>42875</v>
      </c>
      <c r="B7557" s="2" t="str">
        <f>TEXT(A7557,"mmmm")</f>
        <v>May</v>
      </c>
      <c r="C7557" t="s">
        <v>509</v>
      </c>
      <c r="D7557" t="s">
        <v>2751</v>
      </c>
      <c r="E7557" t="s">
        <v>23</v>
      </c>
      <c r="F7557" t="s">
        <v>37</v>
      </c>
      <c r="G7557" t="s">
        <v>626</v>
      </c>
      <c r="H7557">
        <v>21.5</v>
      </c>
      <c r="I7557">
        <v>10</v>
      </c>
      <c r="J7557">
        <v>7.1</v>
      </c>
      <c r="K7557" s="6">
        <f>J7557/H7557</f>
        <v>0.33023255813953489</v>
      </c>
      <c r="M7557" t="str">
        <f>LEFT(C7557, SEARCH(" ", C7557) - 1)</f>
        <v>Nat</v>
      </c>
      <c r="N7557" t="str" cm="1">
        <f t="array" ref="N7557">_xlfn.IFS(H7557&lt;0, "LOSS", H7557&gt;1000, "GREAT", H7557&gt;500, "GOOD", H7557&gt;=100, "OKAY", H7557&lt;100, "OKAY")</f>
        <v>OKAY</v>
      </c>
    </row>
    <row r="7558" spans="1:14">
      <c r="A7558" s="2">
        <v>42875</v>
      </c>
      <c r="B7558" s="2" t="str">
        <f>TEXT(A7558,"mmmm")</f>
        <v>May</v>
      </c>
      <c r="C7558" t="s">
        <v>2303</v>
      </c>
      <c r="D7558" t="s">
        <v>22</v>
      </c>
      <c r="E7558" t="s">
        <v>21</v>
      </c>
      <c r="F7558" t="s">
        <v>40</v>
      </c>
      <c r="G7558" t="s">
        <v>276</v>
      </c>
      <c r="H7558">
        <v>518.27</v>
      </c>
      <c r="I7558">
        <v>8</v>
      </c>
      <c r="J7558">
        <v>-97.18</v>
      </c>
      <c r="K7558" s="6">
        <f>J7558/H7558</f>
        <v>-0.18750844154591237</v>
      </c>
      <c r="M7558" t="str">
        <f>LEFT(C7558, SEARCH(" ", C7558) - 1)</f>
        <v>Chuck</v>
      </c>
      <c r="N7558" t="str" cm="1">
        <f t="array" ref="N7558">_xlfn.IFS(H7558&lt;0, "LOSS", H7558&gt;1000, "GREAT", H7558&gt;500, "GOOD", H7558&gt;=100, "OKAY", H7558&lt;100, "OKAY")</f>
        <v>GOOD</v>
      </c>
    </row>
    <row r="7559" spans="1:14">
      <c r="A7559" s="2">
        <v>42875</v>
      </c>
      <c r="B7559" s="2" t="str">
        <f>TEXT(A7559,"mmmm")</f>
        <v>May</v>
      </c>
      <c r="C7559" t="s">
        <v>2303</v>
      </c>
      <c r="D7559" t="s">
        <v>22</v>
      </c>
      <c r="E7559" t="s">
        <v>21</v>
      </c>
      <c r="F7559" t="s">
        <v>44</v>
      </c>
      <c r="G7559" t="s">
        <v>650</v>
      </c>
      <c r="H7559">
        <v>6.98</v>
      </c>
      <c r="I7559">
        <v>1</v>
      </c>
      <c r="J7559">
        <v>3.35</v>
      </c>
      <c r="K7559" s="6">
        <f>J7559/H7559</f>
        <v>0.4799426934097421</v>
      </c>
      <c r="M7559" t="str">
        <f>LEFT(C7559, SEARCH(" ", C7559) - 1)</f>
        <v>Chuck</v>
      </c>
      <c r="N7559" t="str" cm="1">
        <f t="array" ref="N7559">_xlfn.IFS(H7559&lt;0, "LOSS", H7559&gt;1000, "GREAT", H7559&gt;500, "GOOD", H7559&gt;=100, "OKAY", H7559&lt;100, "OKAY")</f>
        <v>OKAY</v>
      </c>
    </row>
    <row r="7560" spans="1:14">
      <c r="A7560" s="2">
        <v>42875</v>
      </c>
      <c r="B7560" s="2" t="str">
        <f>TEXT(A7560,"mmmm")</f>
        <v>May</v>
      </c>
      <c r="C7560" t="s">
        <v>2303</v>
      </c>
      <c r="D7560" t="s">
        <v>22</v>
      </c>
      <c r="E7560" t="s">
        <v>25</v>
      </c>
      <c r="F7560" t="s">
        <v>46</v>
      </c>
      <c r="G7560" t="s">
        <v>2694</v>
      </c>
      <c r="H7560">
        <v>343.2</v>
      </c>
      <c r="I7560">
        <v>1</v>
      </c>
      <c r="J7560">
        <v>38.61</v>
      </c>
      <c r="K7560" s="6">
        <f>J7560/H7560</f>
        <v>0.1125</v>
      </c>
      <c r="M7560" t="str">
        <f>LEFT(C7560, SEARCH(" ", C7560) - 1)</f>
        <v>Chuck</v>
      </c>
      <c r="N7560" t="str" cm="1">
        <f t="array" ref="N7560">_xlfn.IFS(H7560&lt;0, "LOSS", H7560&gt;1000, "GREAT", H7560&gt;500, "GOOD", H7560&gt;=100, "OKAY", H7560&lt;100, "OKAY")</f>
        <v>OKAY</v>
      </c>
    </row>
    <row r="7561" spans="1:14">
      <c r="A7561" s="2">
        <v>42875</v>
      </c>
      <c r="B7561" s="2" t="str">
        <f>TEXT(A7561,"mmmm")</f>
        <v>May</v>
      </c>
      <c r="C7561" t="s">
        <v>1504</v>
      </c>
      <c r="D7561" t="s">
        <v>32</v>
      </c>
      <c r="E7561" t="s">
        <v>23</v>
      </c>
      <c r="F7561" t="s">
        <v>38</v>
      </c>
      <c r="G7561" t="s">
        <v>1256</v>
      </c>
      <c r="H7561">
        <v>41.28</v>
      </c>
      <c r="I7561">
        <v>2</v>
      </c>
      <c r="J7561">
        <v>19.809999999999999</v>
      </c>
      <c r="K7561" s="6">
        <f>J7561/H7561</f>
        <v>0.47989341085271314</v>
      </c>
      <c r="M7561" t="str">
        <f>LEFT(C7561, SEARCH(" ", C7561) - 1)</f>
        <v>Allen</v>
      </c>
      <c r="N7561" t="str" cm="1">
        <f t="array" ref="N7561">_xlfn.IFS(H7561&lt;0, "LOSS", H7561&gt;1000, "GREAT", H7561&gt;500, "GOOD", H7561&gt;=100, "OKAY", H7561&lt;100, "OKAY")</f>
        <v>OKAY</v>
      </c>
    </row>
    <row r="7562" spans="1:14">
      <c r="A7562" s="2">
        <v>42875</v>
      </c>
      <c r="B7562" s="2" t="str">
        <f>TEXT(A7562,"mmmm")</f>
        <v>May</v>
      </c>
      <c r="C7562" t="s">
        <v>878</v>
      </c>
      <c r="D7562" t="s">
        <v>191</v>
      </c>
      <c r="E7562" t="s">
        <v>23</v>
      </c>
      <c r="F7562" t="s">
        <v>38</v>
      </c>
      <c r="G7562" t="s">
        <v>1361</v>
      </c>
      <c r="H7562">
        <v>8.2899999999999991</v>
      </c>
      <c r="I7562">
        <v>2</v>
      </c>
      <c r="J7562">
        <v>3</v>
      </c>
      <c r="K7562" s="6">
        <f>J7562/H7562</f>
        <v>0.36188178528347409</v>
      </c>
      <c r="M7562" t="str">
        <f>LEFT(C7562, SEARCH(" ", C7562) - 1)</f>
        <v>Rick</v>
      </c>
      <c r="N7562" t="str" cm="1">
        <f t="array" ref="N7562">_xlfn.IFS(H7562&lt;0, "LOSS", H7562&gt;1000, "GREAT", H7562&gt;500, "GOOD", H7562&gt;=100, "OKAY", H7562&lt;100, "OKAY")</f>
        <v>OKAY</v>
      </c>
    </row>
    <row r="7563" spans="1:14">
      <c r="A7563" s="2">
        <v>42875</v>
      </c>
      <c r="B7563" s="2" t="str">
        <f>TEXT(A7563,"mmmm")</f>
        <v>May</v>
      </c>
      <c r="C7563" t="s">
        <v>878</v>
      </c>
      <c r="D7563" t="s">
        <v>191</v>
      </c>
      <c r="E7563" t="s">
        <v>25</v>
      </c>
      <c r="F7563" t="s">
        <v>48</v>
      </c>
      <c r="G7563" t="s">
        <v>2249</v>
      </c>
      <c r="H7563">
        <v>1123.1300000000001</v>
      </c>
      <c r="I7563">
        <v>9</v>
      </c>
      <c r="J7563">
        <v>70.2</v>
      </c>
      <c r="K7563" s="6">
        <f>J7563/H7563</f>
        <v>6.2503895363849232E-2</v>
      </c>
      <c r="M7563" t="str">
        <f>LEFT(C7563, SEARCH(" ", C7563) - 1)</f>
        <v>Rick</v>
      </c>
      <c r="N7563" t="str" cm="1">
        <f t="array" ref="N7563">_xlfn.IFS(H7563&lt;0, "LOSS", H7563&gt;1000, "GREAT", H7563&gt;500, "GOOD", H7563&gt;=100, "OKAY", H7563&lt;100, "OKAY")</f>
        <v>GREAT</v>
      </c>
    </row>
    <row r="7564" spans="1:14">
      <c r="A7564" s="2">
        <v>42875</v>
      </c>
      <c r="B7564" s="2" t="str">
        <f>TEXT(A7564,"mmmm")</f>
        <v>May</v>
      </c>
      <c r="C7564" t="s">
        <v>878</v>
      </c>
      <c r="D7564" t="s">
        <v>191</v>
      </c>
      <c r="E7564" t="s">
        <v>23</v>
      </c>
      <c r="F7564" t="s">
        <v>36</v>
      </c>
      <c r="G7564" t="s">
        <v>1429</v>
      </c>
      <c r="H7564">
        <v>64.900000000000006</v>
      </c>
      <c r="I7564">
        <v>5</v>
      </c>
      <c r="J7564">
        <v>18.82</v>
      </c>
      <c r="K7564" s="6">
        <f>J7564/H7564</f>
        <v>0.28998459167950691</v>
      </c>
      <c r="M7564" t="str">
        <f>LEFT(C7564, SEARCH(" ", C7564) - 1)</f>
        <v>Rick</v>
      </c>
      <c r="N7564" t="str" cm="1">
        <f t="array" ref="N7564">_xlfn.IFS(H7564&lt;0, "LOSS", H7564&gt;1000, "GREAT", H7564&gt;500, "GOOD", H7564&gt;=100, "OKAY", H7564&lt;100, "OKAY")</f>
        <v>OKAY</v>
      </c>
    </row>
    <row r="7565" spans="1:14">
      <c r="A7565" s="2">
        <v>42876</v>
      </c>
      <c r="B7565" s="2" t="str">
        <f>TEXT(A7565,"mmmm")</f>
        <v>May</v>
      </c>
      <c r="C7565" t="s">
        <v>553</v>
      </c>
      <c r="D7565" t="s">
        <v>24</v>
      </c>
      <c r="E7565" t="s">
        <v>21</v>
      </c>
      <c r="F7565" t="s">
        <v>44</v>
      </c>
      <c r="G7565" t="s">
        <v>925</v>
      </c>
      <c r="H7565">
        <v>520.04999999999995</v>
      </c>
      <c r="I7565">
        <v>5</v>
      </c>
      <c r="J7565">
        <v>72.81</v>
      </c>
      <c r="K7565" s="6">
        <f>J7565/H7565</f>
        <v>0.14000576867608885</v>
      </c>
      <c r="M7565" t="str">
        <f>LEFT(C7565, SEARCH(" ", C7565) - 1)</f>
        <v>John</v>
      </c>
      <c r="N7565" t="str" cm="1">
        <f t="array" ref="N7565">_xlfn.IFS(H7565&lt;0, "LOSS", H7565&gt;1000, "GREAT", H7565&gt;500, "GOOD", H7565&gt;=100, "OKAY", H7565&lt;100, "OKAY")</f>
        <v>GOOD</v>
      </c>
    </row>
    <row r="7566" spans="1:14">
      <c r="A7566" s="2">
        <v>42876</v>
      </c>
      <c r="B7566" s="2" t="str">
        <f>TEXT(A7566,"mmmm")</f>
        <v>May</v>
      </c>
      <c r="C7566" t="s">
        <v>553</v>
      </c>
      <c r="D7566" t="s">
        <v>24</v>
      </c>
      <c r="E7566" t="s">
        <v>23</v>
      </c>
      <c r="F7566" t="s">
        <v>37</v>
      </c>
      <c r="G7566" t="s">
        <v>2752</v>
      </c>
      <c r="H7566">
        <v>17.97</v>
      </c>
      <c r="I7566">
        <v>3</v>
      </c>
      <c r="J7566">
        <v>5.21</v>
      </c>
      <c r="K7566" s="6">
        <f>J7566/H7566</f>
        <v>0.28992765720645525</v>
      </c>
      <c r="M7566" t="str">
        <f>LEFT(C7566, SEARCH(" ", C7566) - 1)</f>
        <v>John</v>
      </c>
      <c r="N7566" t="str" cm="1">
        <f t="array" ref="N7566">_xlfn.IFS(H7566&lt;0, "LOSS", H7566&gt;1000, "GREAT", H7566&gt;500, "GOOD", H7566&gt;=100, "OKAY", H7566&lt;100, "OKAY")</f>
        <v>OKAY</v>
      </c>
    </row>
    <row r="7567" spans="1:14">
      <c r="A7567" s="2">
        <v>42877</v>
      </c>
      <c r="B7567" s="2" t="str">
        <f>TEXT(A7567,"mmmm")</f>
        <v>May</v>
      </c>
      <c r="C7567" t="s">
        <v>816</v>
      </c>
      <c r="D7567" t="s">
        <v>29</v>
      </c>
      <c r="E7567" t="s">
        <v>21</v>
      </c>
      <c r="F7567" t="s">
        <v>40</v>
      </c>
      <c r="G7567" t="s">
        <v>1884</v>
      </c>
      <c r="H7567">
        <v>181.99</v>
      </c>
      <c r="I7567">
        <v>2</v>
      </c>
      <c r="J7567">
        <v>-54.6</v>
      </c>
      <c r="K7567" s="6">
        <f>J7567/H7567</f>
        <v>-0.30001648442222101</v>
      </c>
      <c r="M7567" t="str">
        <f>LEFT(C7567, SEARCH(" ", C7567) - 1)</f>
        <v>Laurel</v>
      </c>
      <c r="N7567" t="str" cm="1">
        <f t="array" ref="N7567">_xlfn.IFS(H7567&lt;0, "LOSS", H7567&gt;1000, "GREAT", H7567&gt;500, "GOOD", H7567&gt;=100, "OKAY", H7567&lt;100, "OKAY")</f>
        <v>OKAY</v>
      </c>
    </row>
    <row r="7568" spans="1:14">
      <c r="A7568" s="2">
        <v>42877</v>
      </c>
      <c r="B7568" s="2" t="str">
        <f>TEXT(A7568,"mmmm")</f>
        <v>May</v>
      </c>
      <c r="C7568" t="s">
        <v>816</v>
      </c>
      <c r="D7568" t="s">
        <v>29</v>
      </c>
      <c r="E7568" t="s">
        <v>23</v>
      </c>
      <c r="F7568" t="s">
        <v>38</v>
      </c>
      <c r="G7568" t="s">
        <v>1466</v>
      </c>
      <c r="H7568">
        <v>1.59</v>
      </c>
      <c r="I7568">
        <v>2</v>
      </c>
      <c r="J7568">
        <v>-2.63</v>
      </c>
      <c r="K7568" s="6">
        <f>J7568/H7568</f>
        <v>-1.6540880503144653</v>
      </c>
      <c r="M7568" t="str">
        <f>LEFT(C7568, SEARCH(" ", C7568) - 1)</f>
        <v>Laurel</v>
      </c>
      <c r="N7568" t="str" cm="1">
        <f t="array" ref="N7568">_xlfn.IFS(H7568&lt;0, "LOSS", H7568&gt;1000, "GREAT", H7568&gt;500, "GOOD", H7568&gt;=100, "OKAY", H7568&lt;100, "OKAY")</f>
        <v>OKAY</v>
      </c>
    </row>
    <row r="7569" spans="1:14">
      <c r="A7569" s="2">
        <v>42877</v>
      </c>
      <c r="B7569" s="2" t="str">
        <f>TEXT(A7569,"mmmm")</f>
        <v>May</v>
      </c>
      <c r="C7569" t="s">
        <v>816</v>
      </c>
      <c r="D7569" t="s">
        <v>29</v>
      </c>
      <c r="E7569" t="s">
        <v>23</v>
      </c>
      <c r="F7569" t="s">
        <v>50</v>
      </c>
      <c r="G7569" t="s">
        <v>361</v>
      </c>
      <c r="H7569">
        <v>22.34</v>
      </c>
      <c r="I7569">
        <v>3</v>
      </c>
      <c r="J7569">
        <v>2.5099999999999998</v>
      </c>
      <c r="K7569" s="6">
        <f>J7569/H7569</f>
        <v>0.11235452103849597</v>
      </c>
      <c r="M7569" t="str">
        <f>LEFT(C7569, SEARCH(" ", C7569) - 1)</f>
        <v>Laurel</v>
      </c>
      <c r="N7569" t="str" cm="1">
        <f t="array" ref="N7569">_xlfn.IFS(H7569&lt;0, "LOSS", H7569&gt;1000, "GREAT", H7569&gt;500, "GOOD", H7569&gt;=100, "OKAY", H7569&lt;100, "OKAY")</f>
        <v>OKAY</v>
      </c>
    </row>
    <row r="7570" spans="1:14">
      <c r="A7570" s="2">
        <v>42877</v>
      </c>
      <c r="B7570" s="2" t="str">
        <f>TEXT(A7570,"mmmm")</f>
        <v>May</v>
      </c>
      <c r="C7570" t="s">
        <v>983</v>
      </c>
      <c r="D7570" t="s">
        <v>22</v>
      </c>
      <c r="E7570" t="s">
        <v>25</v>
      </c>
      <c r="F7570" t="s">
        <v>35</v>
      </c>
      <c r="G7570" t="s">
        <v>1521</v>
      </c>
      <c r="H7570">
        <v>68.459999999999994</v>
      </c>
      <c r="I7570">
        <v>7</v>
      </c>
      <c r="J7570">
        <v>25.33</v>
      </c>
      <c r="K7570" s="6">
        <f>J7570/H7570</f>
        <v>0.36999707858603564</v>
      </c>
      <c r="M7570" t="str">
        <f>LEFT(C7570, SEARCH(" ", C7570) - 1)</f>
        <v>Eric</v>
      </c>
      <c r="N7570" t="str" cm="1">
        <f t="array" ref="N7570">_xlfn.IFS(H7570&lt;0, "LOSS", H7570&gt;1000, "GREAT", H7570&gt;500, "GOOD", H7570&gt;=100, "OKAY", H7570&lt;100, "OKAY")</f>
        <v>OKAY</v>
      </c>
    </row>
    <row r="7571" spans="1:14">
      <c r="A7571" s="2">
        <v>42877</v>
      </c>
      <c r="B7571" s="2" t="str">
        <f>TEXT(A7571,"mmmm")</f>
        <v>May</v>
      </c>
      <c r="C7571" t="s">
        <v>1830</v>
      </c>
      <c r="D7571" t="s">
        <v>22</v>
      </c>
      <c r="E7571" t="s">
        <v>23</v>
      </c>
      <c r="F7571" t="s">
        <v>37</v>
      </c>
      <c r="G7571" t="s">
        <v>1287</v>
      </c>
      <c r="H7571">
        <v>49.56</v>
      </c>
      <c r="I7571">
        <v>7</v>
      </c>
      <c r="J7571">
        <v>18.829999999999998</v>
      </c>
      <c r="K7571" s="6">
        <f>J7571/H7571</f>
        <v>0.37994350282485873</v>
      </c>
      <c r="M7571" t="str">
        <f>LEFT(C7571, SEARCH(" ", C7571) - 1)</f>
        <v>Rob</v>
      </c>
      <c r="N7571" t="str" cm="1">
        <f t="array" ref="N7571">_xlfn.IFS(H7571&lt;0, "LOSS", H7571&gt;1000, "GREAT", H7571&gt;500, "GOOD", H7571&gt;=100, "OKAY", H7571&lt;100, "OKAY")</f>
        <v>OKAY</v>
      </c>
    </row>
    <row r="7572" spans="1:14">
      <c r="A7572" s="2">
        <v>42877</v>
      </c>
      <c r="B7572" s="2" t="str">
        <f>TEXT(A7572,"mmmm")</f>
        <v>May</v>
      </c>
      <c r="C7572" t="s">
        <v>322</v>
      </c>
      <c r="D7572" t="s">
        <v>22</v>
      </c>
      <c r="E7572" t="s">
        <v>23</v>
      </c>
      <c r="F7572" t="s">
        <v>37</v>
      </c>
      <c r="G7572" t="s">
        <v>705</v>
      </c>
      <c r="H7572">
        <v>9.84</v>
      </c>
      <c r="I7572">
        <v>3</v>
      </c>
      <c r="J7572">
        <v>2.85</v>
      </c>
      <c r="K7572" s="6">
        <f>J7572/H7572</f>
        <v>0.28963414634146345</v>
      </c>
      <c r="M7572" t="str">
        <f>LEFT(C7572, SEARCH(" ", C7572) - 1)</f>
        <v>Vicky</v>
      </c>
      <c r="N7572" t="str" cm="1">
        <f t="array" ref="N7572">_xlfn.IFS(H7572&lt;0, "LOSS", H7572&gt;1000, "GREAT", H7572&gt;500, "GOOD", H7572&gt;=100, "OKAY", H7572&lt;100, "OKAY")</f>
        <v>OKAY</v>
      </c>
    </row>
    <row r="7573" spans="1:14">
      <c r="A7573" s="2">
        <v>42877</v>
      </c>
      <c r="B7573" s="2" t="str">
        <f>TEXT(A7573,"mmmm")</f>
        <v>May</v>
      </c>
      <c r="C7573" t="s">
        <v>322</v>
      </c>
      <c r="D7573" t="s">
        <v>22</v>
      </c>
      <c r="E7573" t="s">
        <v>23</v>
      </c>
      <c r="F7573" t="s">
        <v>37</v>
      </c>
      <c r="G7573" t="s">
        <v>421</v>
      </c>
      <c r="H7573">
        <v>2.78</v>
      </c>
      <c r="I7573">
        <v>1</v>
      </c>
      <c r="J7573">
        <v>0.72</v>
      </c>
      <c r="K7573" s="6">
        <f>J7573/H7573</f>
        <v>0.25899280575539568</v>
      </c>
      <c r="M7573" t="str">
        <f>LEFT(C7573, SEARCH(" ", C7573) - 1)</f>
        <v>Vicky</v>
      </c>
      <c r="N7573" t="str" cm="1">
        <f t="array" ref="N7573">_xlfn.IFS(H7573&lt;0, "LOSS", H7573&gt;1000, "GREAT", H7573&gt;500, "GOOD", H7573&gt;=100, "OKAY", H7573&lt;100, "OKAY")</f>
        <v>OKAY</v>
      </c>
    </row>
    <row r="7574" spans="1:14">
      <c r="A7574" s="2">
        <v>42878</v>
      </c>
      <c r="B7574" s="2" t="str">
        <f>TEXT(A7574,"mmmm")</f>
        <v>May</v>
      </c>
      <c r="C7574" t="s">
        <v>96</v>
      </c>
      <c r="D7574" t="s">
        <v>22</v>
      </c>
      <c r="E7574" t="s">
        <v>21</v>
      </c>
      <c r="F7574" t="s">
        <v>51</v>
      </c>
      <c r="G7574" t="s">
        <v>902</v>
      </c>
      <c r="H7574">
        <v>171.29</v>
      </c>
      <c r="I7574">
        <v>3</v>
      </c>
      <c r="J7574">
        <v>-6.42</v>
      </c>
      <c r="K7574" s="6">
        <f>J7574/H7574</f>
        <v>-3.7480296573063225E-2</v>
      </c>
      <c r="M7574" t="str">
        <f>LEFT(C7574, SEARCH(" ", C7574) - 1)</f>
        <v>Vivek</v>
      </c>
      <c r="N7574" t="str" cm="1">
        <f t="array" ref="N7574">_xlfn.IFS(H7574&lt;0, "LOSS", H7574&gt;1000, "GREAT", H7574&gt;500, "GOOD", H7574&gt;=100, "OKAY", H7574&lt;100, "OKAY")</f>
        <v>OKAY</v>
      </c>
    </row>
    <row r="7575" spans="1:14">
      <c r="A7575" s="2">
        <v>42878</v>
      </c>
      <c r="B7575" s="2" t="str">
        <f>TEXT(A7575,"mmmm")</f>
        <v>May</v>
      </c>
      <c r="C7575" t="s">
        <v>1094</v>
      </c>
      <c r="D7575" t="s">
        <v>26</v>
      </c>
      <c r="E7575" t="s">
        <v>23</v>
      </c>
      <c r="F7575" t="s">
        <v>43</v>
      </c>
      <c r="G7575" t="s">
        <v>699</v>
      </c>
      <c r="H7575">
        <v>1.82</v>
      </c>
      <c r="I7575">
        <v>2</v>
      </c>
      <c r="J7575">
        <v>0.62</v>
      </c>
      <c r="K7575" s="6">
        <f>J7575/H7575</f>
        <v>0.34065934065934067</v>
      </c>
      <c r="M7575" t="str">
        <f>LEFT(C7575, SEARCH(" ", C7575) - 1)</f>
        <v>Ken</v>
      </c>
      <c r="N7575" t="str" cm="1">
        <f t="array" ref="N7575">_xlfn.IFS(H7575&lt;0, "LOSS", H7575&gt;1000, "GREAT", H7575&gt;500, "GOOD", H7575&gt;=100, "OKAY", H7575&lt;100, "OKAY")</f>
        <v>OKAY</v>
      </c>
    </row>
    <row r="7576" spans="1:14">
      <c r="A7576" s="2">
        <v>42878</v>
      </c>
      <c r="B7576" s="2" t="str">
        <f>TEXT(A7576,"mmmm")</f>
        <v>May</v>
      </c>
      <c r="C7576" t="s">
        <v>1094</v>
      </c>
      <c r="D7576" t="s">
        <v>26</v>
      </c>
      <c r="E7576" t="s">
        <v>23</v>
      </c>
      <c r="F7576" t="s">
        <v>36</v>
      </c>
      <c r="G7576" t="s">
        <v>2062</v>
      </c>
      <c r="H7576">
        <v>18.32</v>
      </c>
      <c r="I7576">
        <v>5</v>
      </c>
      <c r="J7576">
        <v>-46.72</v>
      </c>
      <c r="K7576" s="6">
        <f>J7576/H7576</f>
        <v>-2.5502183406113534</v>
      </c>
      <c r="M7576" t="str">
        <f>LEFT(C7576, SEARCH(" ", C7576) - 1)</f>
        <v>Ken</v>
      </c>
      <c r="N7576" t="str" cm="1">
        <f t="array" ref="N7576">_xlfn.IFS(H7576&lt;0, "LOSS", H7576&gt;1000, "GREAT", H7576&gt;500, "GOOD", H7576&gt;=100, "OKAY", H7576&lt;100, "OKAY")</f>
        <v>OKAY</v>
      </c>
    </row>
    <row r="7577" spans="1:14">
      <c r="A7577" s="2">
        <v>42878</v>
      </c>
      <c r="B7577" s="2" t="str">
        <f>TEXT(A7577,"mmmm")</f>
        <v>May</v>
      </c>
      <c r="C7577" t="s">
        <v>1094</v>
      </c>
      <c r="D7577" t="s">
        <v>26</v>
      </c>
      <c r="E7577" t="s">
        <v>23</v>
      </c>
      <c r="F7577" t="s">
        <v>49</v>
      </c>
      <c r="G7577" t="s">
        <v>450</v>
      </c>
      <c r="H7577">
        <v>48.82</v>
      </c>
      <c r="I7577">
        <v>3</v>
      </c>
      <c r="J7577">
        <v>-11.59</v>
      </c>
      <c r="K7577" s="6">
        <f>J7577/H7577</f>
        <v>-0.23740270380991396</v>
      </c>
      <c r="M7577" t="str">
        <f>LEFT(C7577, SEARCH(" ", C7577) - 1)</f>
        <v>Ken</v>
      </c>
      <c r="N7577" t="str" cm="1">
        <f t="array" ref="N7577">_xlfn.IFS(H7577&lt;0, "LOSS", H7577&gt;1000, "GREAT", H7577&gt;500, "GOOD", H7577&gt;=100, "OKAY", H7577&lt;100, "OKAY")</f>
        <v>OKAY</v>
      </c>
    </row>
    <row r="7578" spans="1:14">
      <c r="A7578" s="2">
        <v>42878</v>
      </c>
      <c r="B7578" s="2" t="str">
        <f>TEXT(A7578,"mmmm")</f>
        <v>May</v>
      </c>
      <c r="C7578" t="s">
        <v>1094</v>
      </c>
      <c r="D7578" t="s">
        <v>26</v>
      </c>
      <c r="E7578" t="s">
        <v>23</v>
      </c>
      <c r="F7578" t="s">
        <v>38</v>
      </c>
      <c r="G7578" t="s">
        <v>183</v>
      </c>
      <c r="H7578">
        <v>1.19</v>
      </c>
      <c r="I7578">
        <v>1</v>
      </c>
      <c r="J7578">
        <v>-1.96</v>
      </c>
      <c r="K7578" s="6">
        <f>J7578/H7578</f>
        <v>-1.6470588235294119</v>
      </c>
      <c r="M7578" t="str">
        <f>LEFT(C7578, SEARCH(" ", C7578) - 1)</f>
        <v>Ken</v>
      </c>
      <c r="N7578" t="str" cm="1">
        <f t="array" ref="N7578">_xlfn.IFS(H7578&lt;0, "LOSS", H7578&gt;1000, "GREAT", H7578&gt;500, "GOOD", H7578&gt;=100, "OKAY", H7578&lt;100, "OKAY")</f>
        <v>OKAY</v>
      </c>
    </row>
    <row r="7579" spans="1:14">
      <c r="A7579" s="2">
        <v>42880</v>
      </c>
      <c r="B7579" s="2" t="str">
        <f>TEXT(A7579,"mmmm")</f>
        <v>May</v>
      </c>
      <c r="C7579" t="s">
        <v>2662</v>
      </c>
      <c r="D7579" t="s">
        <v>80</v>
      </c>
      <c r="E7579" t="s">
        <v>23</v>
      </c>
      <c r="F7579" t="s">
        <v>38</v>
      </c>
      <c r="G7579" t="s">
        <v>1904</v>
      </c>
      <c r="H7579">
        <v>29.84</v>
      </c>
      <c r="I7579">
        <v>2</v>
      </c>
      <c r="J7579">
        <v>13.43</v>
      </c>
      <c r="K7579" s="6">
        <f>J7579/H7579</f>
        <v>0.45006702412868632</v>
      </c>
      <c r="M7579" t="str">
        <f>LEFT(C7579, SEARCH(" ", C7579) - 1)</f>
        <v>Mick</v>
      </c>
      <c r="N7579" t="str" cm="1">
        <f t="array" ref="N7579">_xlfn.IFS(H7579&lt;0, "LOSS", H7579&gt;1000, "GREAT", H7579&gt;500, "GOOD", H7579&gt;=100, "OKAY", H7579&lt;100, "OKAY")</f>
        <v>OKAY</v>
      </c>
    </row>
    <row r="7580" spans="1:14">
      <c r="A7580" s="2">
        <v>42880</v>
      </c>
      <c r="B7580" s="2" t="str">
        <f>TEXT(A7580,"mmmm")</f>
        <v>May</v>
      </c>
      <c r="C7580" t="s">
        <v>1158</v>
      </c>
      <c r="D7580" t="s">
        <v>24</v>
      </c>
      <c r="E7580" t="s">
        <v>23</v>
      </c>
      <c r="F7580" t="s">
        <v>38</v>
      </c>
      <c r="G7580" t="s">
        <v>751</v>
      </c>
      <c r="H7580">
        <v>663.92</v>
      </c>
      <c r="I7580">
        <v>5</v>
      </c>
      <c r="J7580">
        <v>207.48</v>
      </c>
      <c r="K7580" s="6">
        <f>J7580/H7580</f>
        <v>0.31250753102783468</v>
      </c>
      <c r="M7580" t="str">
        <f>LEFT(C7580, SEARCH(" ", C7580) - 1)</f>
        <v>Trudy</v>
      </c>
      <c r="N7580" t="str" cm="1">
        <f t="array" ref="N7580">_xlfn.IFS(H7580&lt;0, "LOSS", H7580&gt;1000, "GREAT", H7580&gt;500, "GOOD", H7580&gt;=100, "OKAY", H7580&lt;100, "OKAY")</f>
        <v>GOOD</v>
      </c>
    </row>
    <row r="7581" spans="1:14">
      <c r="A7581" s="2">
        <v>42880</v>
      </c>
      <c r="B7581" s="2" t="str">
        <f>TEXT(A7581,"mmmm")</f>
        <v>May</v>
      </c>
      <c r="C7581" t="s">
        <v>1158</v>
      </c>
      <c r="D7581" t="s">
        <v>24</v>
      </c>
      <c r="E7581" t="s">
        <v>25</v>
      </c>
      <c r="F7581" t="s">
        <v>35</v>
      </c>
      <c r="G7581" t="s">
        <v>1093</v>
      </c>
      <c r="H7581">
        <v>120</v>
      </c>
      <c r="I7581">
        <v>8</v>
      </c>
      <c r="J7581">
        <v>13.2</v>
      </c>
      <c r="K7581" s="6">
        <f>J7581/H7581</f>
        <v>0.11</v>
      </c>
      <c r="M7581" t="str">
        <f>LEFT(C7581, SEARCH(" ", C7581) - 1)</f>
        <v>Trudy</v>
      </c>
      <c r="N7581" t="str" cm="1">
        <f t="array" ref="N7581">_xlfn.IFS(H7581&lt;0, "LOSS", H7581&gt;1000, "GREAT", H7581&gt;500, "GOOD", H7581&gt;=100, "OKAY", H7581&lt;100, "OKAY")</f>
        <v>OKAY</v>
      </c>
    </row>
    <row r="7582" spans="1:14">
      <c r="A7582" s="2">
        <v>42880</v>
      </c>
      <c r="B7582" s="2" t="str">
        <f>TEXT(A7582,"mmmm")</f>
        <v>May</v>
      </c>
      <c r="C7582" t="s">
        <v>1158</v>
      </c>
      <c r="D7582" t="s">
        <v>24</v>
      </c>
      <c r="E7582" t="s">
        <v>23</v>
      </c>
      <c r="F7582" t="s">
        <v>43</v>
      </c>
      <c r="G7582" t="s">
        <v>1314</v>
      </c>
      <c r="H7582">
        <v>3.29</v>
      </c>
      <c r="I7582">
        <v>1</v>
      </c>
      <c r="J7582">
        <v>1.48</v>
      </c>
      <c r="K7582" s="6">
        <f>J7582/H7582</f>
        <v>0.44984802431610943</v>
      </c>
      <c r="M7582" t="str">
        <f>LEFT(C7582, SEARCH(" ", C7582) - 1)</f>
        <v>Trudy</v>
      </c>
      <c r="N7582" t="str" cm="1">
        <f t="array" ref="N7582">_xlfn.IFS(H7582&lt;0, "LOSS", H7582&gt;1000, "GREAT", H7582&gt;500, "GOOD", H7582&gt;=100, "OKAY", H7582&lt;100, "OKAY")</f>
        <v>OKAY</v>
      </c>
    </row>
    <row r="7583" spans="1:14">
      <c r="A7583" s="2">
        <v>42880</v>
      </c>
      <c r="B7583" s="2" t="str">
        <f>TEXT(A7583,"mmmm")</f>
        <v>May</v>
      </c>
      <c r="C7583" t="s">
        <v>1158</v>
      </c>
      <c r="D7583" t="s">
        <v>24</v>
      </c>
      <c r="E7583" t="s">
        <v>21</v>
      </c>
      <c r="F7583" t="s">
        <v>44</v>
      </c>
      <c r="G7583" t="s">
        <v>2199</v>
      </c>
      <c r="H7583">
        <v>18.84</v>
      </c>
      <c r="I7583">
        <v>3</v>
      </c>
      <c r="J7583">
        <v>6.03</v>
      </c>
      <c r="K7583" s="6">
        <f>J7583/H7583</f>
        <v>0.32006369426751596</v>
      </c>
      <c r="M7583" t="str">
        <f>LEFT(C7583, SEARCH(" ", C7583) - 1)</f>
        <v>Trudy</v>
      </c>
      <c r="N7583" t="str" cm="1">
        <f t="array" ref="N7583">_xlfn.IFS(H7583&lt;0, "LOSS", H7583&gt;1000, "GREAT", H7583&gt;500, "GOOD", H7583&gt;=100, "OKAY", H7583&lt;100, "OKAY")</f>
        <v>OKAY</v>
      </c>
    </row>
    <row r="7584" spans="1:14">
      <c r="A7584" s="2">
        <v>42880</v>
      </c>
      <c r="B7584" s="2" t="str">
        <f>TEXT(A7584,"mmmm")</f>
        <v>May</v>
      </c>
      <c r="C7584" t="s">
        <v>1696</v>
      </c>
      <c r="D7584" t="s">
        <v>26</v>
      </c>
      <c r="E7584" t="s">
        <v>23</v>
      </c>
      <c r="F7584" t="s">
        <v>49</v>
      </c>
      <c r="G7584" t="s">
        <v>2052</v>
      </c>
      <c r="H7584">
        <v>50.14</v>
      </c>
      <c r="I7584">
        <v>3</v>
      </c>
      <c r="J7584">
        <v>-11.28</v>
      </c>
      <c r="K7584" s="6">
        <f>J7584/H7584</f>
        <v>-0.22497008376545671</v>
      </c>
      <c r="M7584" t="str">
        <f>LEFT(C7584, SEARCH(" ", C7584) - 1)</f>
        <v>Jeremy</v>
      </c>
      <c r="N7584" t="str" cm="1">
        <f t="array" ref="N7584">_xlfn.IFS(H7584&lt;0, "LOSS", H7584&gt;1000, "GREAT", H7584&gt;500, "GOOD", H7584&gt;=100, "OKAY", H7584&lt;100, "OKAY")</f>
        <v>OKAY</v>
      </c>
    </row>
    <row r="7585" spans="1:14">
      <c r="A7585" s="2">
        <v>42881</v>
      </c>
      <c r="B7585" s="2" t="str">
        <f>TEXT(A7585,"mmmm")</f>
        <v>May</v>
      </c>
      <c r="C7585" t="s">
        <v>1862</v>
      </c>
      <c r="D7585" t="s">
        <v>84</v>
      </c>
      <c r="E7585" t="s">
        <v>23</v>
      </c>
      <c r="F7585" t="s">
        <v>36</v>
      </c>
      <c r="G7585" t="s">
        <v>2753</v>
      </c>
      <c r="H7585">
        <v>208.44</v>
      </c>
      <c r="I7585">
        <v>3</v>
      </c>
      <c r="J7585">
        <v>62.53</v>
      </c>
      <c r="K7585" s="6">
        <f>J7585/H7585</f>
        <v>0.29999040491268469</v>
      </c>
      <c r="M7585" t="str">
        <f>LEFT(C7585, SEARCH(" ", C7585) - 1)</f>
        <v>Kimberly</v>
      </c>
      <c r="N7585" t="str" cm="1">
        <f t="array" ref="N7585">_xlfn.IFS(H7585&lt;0, "LOSS", H7585&gt;1000, "GREAT", H7585&gt;500, "GOOD", H7585&gt;=100, "OKAY", H7585&lt;100, "OKAY")</f>
        <v>OKAY</v>
      </c>
    </row>
    <row r="7586" spans="1:14">
      <c r="A7586" s="2">
        <v>42881</v>
      </c>
      <c r="B7586" s="2" t="str">
        <f>TEXT(A7586,"mmmm")</f>
        <v>May</v>
      </c>
      <c r="C7586" t="s">
        <v>1862</v>
      </c>
      <c r="D7586" t="s">
        <v>84</v>
      </c>
      <c r="E7586" t="s">
        <v>23</v>
      </c>
      <c r="F7586" t="s">
        <v>50</v>
      </c>
      <c r="G7586" t="s">
        <v>563</v>
      </c>
      <c r="H7586">
        <v>25.76</v>
      </c>
      <c r="I7586">
        <v>2</v>
      </c>
      <c r="J7586">
        <v>0.77</v>
      </c>
      <c r="K7586" s="6">
        <f>J7586/H7586</f>
        <v>2.9891304347826084E-2</v>
      </c>
      <c r="M7586" t="str">
        <f>LEFT(C7586, SEARCH(" ", C7586) - 1)</f>
        <v>Kimberly</v>
      </c>
      <c r="N7586" t="str" cm="1">
        <f t="array" ref="N7586">_xlfn.IFS(H7586&lt;0, "LOSS", H7586&gt;1000, "GREAT", H7586&gt;500, "GOOD", H7586&gt;=100, "OKAY", H7586&lt;100, "OKAY")</f>
        <v>OKAY</v>
      </c>
    </row>
    <row r="7587" spans="1:14">
      <c r="A7587" s="2">
        <v>42881</v>
      </c>
      <c r="B7587" s="2" t="str">
        <f>TEXT(A7587,"mmmm")</f>
        <v>May</v>
      </c>
      <c r="C7587" t="s">
        <v>862</v>
      </c>
      <c r="D7587" t="s">
        <v>106</v>
      </c>
      <c r="E7587" t="s">
        <v>25</v>
      </c>
      <c r="F7587" t="s">
        <v>35</v>
      </c>
      <c r="G7587" t="s">
        <v>2366</v>
      </c>
      <c r="H7587">
        <v>23.08</v>
      </c>
      <c r="I7587">
        <v>2</v>
      </c>
      <c r="J7587">
        <v>6.92</v>
      </c>
      <c r="K7587" s="6">
        <f>J7587/H7587</f>
        <v>0.29982668977469673</v>
      </c>
      <c r="M7587" t="str">
        <f>LEFT(C7587, SEARCH(" ", C7587) - 1)</f>
        <v>Bryan</v>
      </c>
      <c r="N7587" t="str" cm="1">
        <f t="array" ref="N7587">_xlfn.IFS(H7587&lt;0, "LOSS", H7587&gt;1000, "GREAT", H7587&gt;500, "GOOD", H7587&gt;=100, "OKAY", H7587&lt;100, "OKAY")</f>
        <v>OKAY</v>
      </c>
    </row>
    <row r="7588" spans="1:14">
      <c r="A7588" s="2">
        <v>42881</v>
      </c>
      <c r="B7588" s="2" t="str">
        <f>TEXT(A7588,"mmmm")</f>
        <v>May</v>
      </c>
      <c r="C7588" t="s">
        <v>472</v>
      </c>
      <c r="D7588" t="s">
        <v>22</v>
      </c>
      <c r="E7588" t="s">
        <v>23</v>
      </c>
      <c r="F7588" t="s">
        <v>47</v>
      </c>
      <c r="G7588" t="s">
        <v>2463</v>
      </c>
      <c r="H7588">
        <v>12.96</v>
      </c>
      <c r="I7588">
        <v>2</v>
      </c>
      <c r="J7588">
        <v>6.22</v>
      </c>
      <c r="K7588" s="6">
        <f>J7588/H7588</f>
        <v>0.47993827160493824</v>
      </c>
      <c r="M7588" t="str">
        <f>LEFT(C7588, SEARCH(" ", C7588) - 1)</f>
        <v>Carlos</v>
      </c>
      <c r="N7588" t="str" cm="1">
        <f t="array" ref="N7588">_xlfn.IFS(H7588&lt;0, "LOSS", H7588&gt;1000, "GREAT", H7588&gt;500, "GOOD", H7588&gt;=100, "OKAY", H7588&lt;100, "OKAY")</f>
        <v>OKAY</v>
      </c>
    </row>
    <row r="7589" spans="1:14">
      <c r="A7589" s="2">
        <v>42882</v>
      </c>
      <c r="B7589" s="2" t="str">
        <f>TEXT(A7589,"mmmm")</f>
        <v>May</v>
      </c>
      <c r="C7589" t="s">
        <v>836</v>
      </c>
      <c r="D7589" t="s">
        <v>84</v>
      </c>
      <c r="E7589" t="s">
        <v>23</v>
      </c>
      <c r="F7589" t="s">
        <v>38</v>
      </c>
      <c r="G7589" t="s">
        <v>1975</v>
      </c>
      <c r="H7589">
        <v>58.34</v>
      </c>
      <c r="I7589">
        <v>2</v>
      </c>
      <c r="J7589">
        <v>28</v>
      </c>
      <c r="K7589" s="6">
        <f>J7589/H7589</f>
        <v>0.47994514912581415</v>
      </c>
      <c r="M7589" t="str">
        <f>LEFT(C7589, SEARCH(" ", C7589) - 1)</f>
        <v>Dianna</v>
      </c>
      <c r="N7589" t="str" cm="1">
        <f t="array" ref="N7589">_xlfn.IFS(H7589&lt;0, "LOSS", H7589&gt;1000, "GREAT", H7589&gt;500, "GOOD", H7589&gt;=100, "OKAY", H7589&lt;100, "OKAY")</f>
        <v>OKAY</v>
      </c>
    </row>
    <row r="7590" spans="1:14">
      <c r="A7590" s="2">
        <v>42882</v>
      </c>
      <c r="B7590" s="2" t="str">
        <f>TEXT(A7590,"mmmm")</f>
        <v>May</v>
      </c>
      <c r="C7590" t="s">
        <v>836</v>
      </c>
      <c r="D7590" t="s">
        <v>84</v>
      </c>
      <c r="E7590" t="s">
        <v>25</v>
      </c>
      <c r="F7590" t="s">
        <v>48</v>
      </c>
      <c r="G7590" t="s">
        <v>1996</v>
      </c>
      <c r="H7590">
        <v>539.97</v>
      </c>
      <c r="I7590">
        <v>3</v>
      </c>
      <c r="J7590">
        <v>134.99</v>
      </c>
      <c r="K7590" s="6">
        <f>J7590/H7590</f>
        <v>0.24999537011315445</v>
      </c>
      <c r="M7590" t="str">
        <f>LEFT(C7590, SEARCH(" ", C7590) - 1)</f>
        <v>Dianna</v>
      </c>
      <c r="N7590" t="str" cm="1">
        <f t="array" ref="N7590">_xlfn.IFS(H7590&lt;0, "LOSS", H7590&gt;1000, "GREAT", H7590&gt;500, "GOOD", H7590&gt;=100, "OKAY", H7590&lt;100, "OKAY")</f>
        <v>GOOD</v>
      </c>
    </row>
    <row r="7591" spans="1:14">
      <c r="A7591" s="2">
        <v>42882</v>
      </c>
      <c r="B7591" s="2" t="str">
        <f>TEXT(A7591,"mmmm")</f>
        <v>May</v>
      </c>
      <c r="C7591" t="s">
        <v>983</v>
      </c>
      <c r="D7591" t="s">
        <v>185</v>
      </c>
      <c r="E7591" t="s">
        <v>23</v>
      </c>
      <c r="F7591" t="s">
        <v>47</v>
      </c>
      <c r="G7591" t="s">
        <v>920</v>
      </c>
      <c r="H7591">
        <v>25.92</v>
      </c>
      <c r="I7591">
        <v>5</v>
      </c>
      <c r="J7591">
        <v>9.07</v>
      </c>
      <c r="K7591" s="6">
        <f>J7591/H7591</f>
        <v>0.34992283950617281</v>
      </c>
      <c r="M7591" t="str">
        <f>LEFT(C7591, SEARCH(" ", C7591) - 1)</f>
        <v>Eric</v>
      </c>
      <c r="N7591" t="str" cm="1">
        <f t="array" ref="N7591">_xlfn.IFS(H7591&lt;0, "LOSS", H7591&gt;1000, "GREAT", H7591&gt;500, "GOOD", H7591&gt;=100, "OKAY", H7591&lt;100, "OKAY")</f>
        <v>OKAY</v>
      </c>
    </row>
    <row r="7592" spans="1:14">
      <c r="A7592" s="2">
        <v>42882</v>
      </c>
      <c r="B7592" s="2" t="str">
        <f>TEXT(A7592,"mmmm")</f>
        <v>May</v>
      </c>
      <c r="C7592" t="s">
        <v>559</v>
      </c>
      <c r="D7592" t="s">
        <v>28</v>
      </c>
      <c r="E7592" t="s">
        <v>25</v>
      </c>
      <c r="F7592" t="s">
        <v>35</v>
      </c>
      <c r="G7592" t="s">
        <v>1149</v>
      </c>
      <c r="H7592">
        <v>98.16</v>
      </c>
      <c r="I7592">
        <v>6</v>
      </c>
      <c r="J7592">
        <v>9.82</v>
      </c>
      <c r="K7592" s="6">
        <f>J7592/H7592</f>
        <v>0.10004074979625102</v>
      </c>
      <c r="M7592" t="str">
        <f>LEFT(C7592, SEARCH(" ", C7592) - 1)</f>
        <v>Roy</v>
      </c>
      <c r="N7592" t="str" cm="1">
        <f t="array" ref="N7592">_xlfn.IFS(H7592&lt;0, "LOSS", H7592&gt;1000, "GREAT", H7592&gt;500, "GOOD", H7592&gt;=100, "OKAY", H7592&lt;100, "OKAY")</f>
        <v>OKAY</v>
      </c>
    </row>
    <row r="7593" spans="1:14">
      <c r="A7593" s="2">
        <v>42882</v>
      </c>
      <c r="B7593" s="2" t="str">
        <f>TEXT(A7593,"mmmm")</f>
        <v>May</v>
      </c>
      <c r="C7593" t="s">
        <v>559</v>
      </c>
      <c r="D7593" t="s">
        <v>28</v>
      </c>
      <c r="E7593" t="s">
        <v>23</v>
      </c>
      <c r="F7593" t="s">
        <v>37</v>
      </c>
      <c r="G7593" t="s">
        <v>292</v>
      </c>
      <c r="H7593">
        <v>31.44</v>
      </c>
      <c r="I7593">
        <v>3</v>
      </c>
      <c r="J7593">
        <v>7.86</v>
      </c>
      <c r="K7593" s="6">
        <f>J7593/H7593</f>
        <v>0.25</v>
      </c>
      <c r="M7593" t="str">
        <f>LEFT(C7593, SEARCH(" ", C7593) - 1)</f>
        <v>Roy</v>
      </c>
      <c r="N7593" t="str" cm="1">
        <f t="array" ref="N7593">_xlfn.IFS(H7593&lt;0, "LOSS", H7593&gt;1000, "GREAT", H7593&gt;500, "GOOD", H7593&gt;=100, "OKAY", H7593&lt;100, "OKAY")</f>
        <v>OKAY</v>
      </c>
    </row>
    <row r="7594" spans="1:14">
      <c r="A7594" s="2">
        <v>42882</v>
      </c>
      <c r="B7594" s="2" t="str">
        <f>TEXT(A7594,"mmmm")</f>
        <v>May</v>
      </c>
      <c r="C7594" t="s">
        <v>826</v>
      </c>
      <c r="D7594" t="s">
        <v>133</v>
      </c>
      <c r="E7594" t="s">
        <v>21</v>
      </c>
      <c r="F7594" t="s">
        <v>44</v>
      </c>
      <c r="G7594" t="s">
        <v>2681</v>
      </c>
      <c r="H7594">
        <v>35</v>
      </c>
      <c r="I7594">
        <v>4</v>
      </c>
      <c r="J7594">
        <v>14.7</v>
      </c>
      <c r="K7594" s="6">
        <f>J7594/H7594</f>
        <v>0.42</v>
      </c>
      <c r="M7594" t="str">
        <f>LEFT(C7594, SEARCH(" ", C7594) - 1)</f>
        <v>James</v>
      </c>
      <c r="N7594" t="str" cm="1">
        <f t="array" ref="N7594">_xlfn.IFS(H7594&lt;0, "LOSS", H7594&gt;1000, "GREAT", H7594&gt;500, "GOOD", H7594&gt;=100, "OKAY", H7594&lt;100, "OKAY")</f>
        <v>OKAY</v>
      </c>
    </row>
    <row r="7595" spans="1:14">
      <c r="A7595" s="2">
        <v>42882</v>
      </c>
      <c r="B7595" s="2" t="str">
        <f>TEXT(A7595,"mmmm")</f>
        <v>May</v>
      </c>
      <c r="C7595" t="s">
        <v>826</v>
      </c>
      <c r="D7595" t="s">
        <v>133</v>
      </c>
      <c r="E7595" t="s">
        <v>23</v>
      </c>
      <c r="F7595" t="s">
        <v>49</v>
      </c>
      <c r="G7595" t="s">
        <v>121</v>
      </c>
      <c r="H7595">
        <v>477.15</v>
      </c>
      <c r="I7595">
        <v>5</v>
      </c>
      <c r="J7595">
        <v>28.63</v>
      </c>
      <c r="K7595" s="6">
        <f>J7595/H7595</f>
        <v>6.000209577700933E-2</v>
      </c>
      <c r="M7595" t="str">
        <f>LEFT(C7595, SEARCH(" ", C7595) - 1)</f>
        <v>James</v>
      </c>
      <c r="N7595" t="str" cm="1">
        <f t="array" ref="N7595">_xlfn.IFS(H7595&lt;0, "LOSS", H7595&gt;1000, "GREAT", H7595&gt;500, "GOOD", H7595&gt;=100, "OKAY", H7595&lt;100, "OKAY")</f>
        <v>OKAY</v>
      </c>
    </row>
    <row r="7596" spans="1:14">
      <c r="A7596" s="2">
        <v>42882</v>
      </c>
      <c r="B7596" s="2" t="str">
        <f>TEXT(A7596,"mmmm")</f>
        <v>May</v>
      </c>
      <c r="C7596" t="s">
        <v>826</v>
      </c>
      <c r="D7596" t="s">
        <v>133</v>
      </c>
      <c r="E7596" t="s">
        <v>25</v>
      </c>
      <c r="F7596" t="s">
        <v>48</v>
      </c>
      <c r="G7596" t="s">
        <v>2750</v>
      </c>
      <c r="H7596">
        <v>302.38</v>
      </c>
      <c r="I7596">
        <v>3</v>
      </c>
      <c r="J7596">
        <v>22.68</v>
      </c>
      <c r="K7596" s="6">
        <f>J7596/H7596</f>
        <v>7.5004960645545335E-2</v>
      </c>
      <c r="M7596" t="str">
        <f>LEFT(C7596, SEARCH(" ", C7596) - 1)</f>
        <v>James</v>
      </c>
      <c r="N7596" t="str" cm="1">
        <f t="array" ref="N7596">_xlfn.IFS(H7596&lt;0, "LOSS", H7596&gt;1000, "GREAT", H7596&gt;500, "GOOD", H7596&gt;=100, "OKAY", H7596&lt;100, "OKAY")</f>
        <v>OKAY</v>
      </c>
    </row>
    <row r="7597" spans="1:14">
      <c r="A7597" s="2">
        <v>42882</v>
      </c>
      <c r="B7597" s="2" t="str">
        <f>TEXT(A7597,"mmmm")</f>
        <v>May</v>
      </c>
      <c r="C7597" t="s">
        <v>1419</v>
      </c>
      <c r="D7597" t="s">
        <v>269</v>
      </c>
      <c r="E7597" t="s">
        <v>21</v>
      </c>
      <c r="F7597" t="s">
        <v>44</v>
      </c>
      <c r="G7597" t="s">
        <v>2676</v>
      </c>
      <c r="H7597">
        <v>477.3</v>
      </c>
      <c r="I7597">
        <v>5</v>
      </c>
      <c r="J7597">
        <v>138.41999999999999</v>
      </c>
      <c r="K7597" s="6">
        <f>J7597/H7597</f>
        <v>0.29000628535512252</v>
      </c>
      <c r="M7597" t="str">
        <f>LEFT(C7597, SEARCH(" ", C7597) - 1)</f>
        <v>Duane</v>
      </c>
      <c r="N7597" t="str" cm="1">
        <f t="array" ref="N7597">_xlfn.IFS(H7597&lt;0, "LOSS", H7597&gt;1000, "GREAT", H7597&gt;500, "GOOD", H7597&gt;=100, "OKAY", H7597&lt;100, "OKAY")</f>
        <v>OKAY</v>
      </c>
    </row>
    <row r="7598" spans="1:14">
      <c r="A7598" s="2">
        <v>42882</v>
      </c>
      <c r="B7598" s="2" t="str">
        <f>TEXT(A7598,"mmmm")</f>
        <v>May</v>
      </c>
      <c r="C7598" t="s">
        <v>2042</v>
      </c>
      <c r="D7598" t="s">
        <v>33</v>
      </c>
      <c r="E7598" t="s">
        <v>25</v>
      </c>
      <c r="F7598" t="s">
        <v>35</v>
      </c>
      <c r="G7598" t="s">
        <v>2754</v>
      </c>
      <c r="H7598">
        <v>27.19</v>
      </c>
      <c r="I7598">
        <v>3</v>
      </c>
      <c r="J7598">
        <v>0.34</v>
      </c>
      <c r="K7598" s="6">
        <f>J7598/H7598</f>
        <v>1.2504597278411181E-2</v>
      </c>
      <c r="M7598" t="str">
        <f>LEFT(C7598, SEARCH(" ", C7598) - 1)</f>
        <v>Bart</v>
      </c>
      <c r="N7598" t="str" cm="1">
        <f t="array" ref="N7598">_xlfn.IFS(H7598&lt;0, "LOSS", H7598&gt;1000, "GREAT", H7598&gt;500, "GOOD", H7598&gt;=100, "OKAY", H7598&lt;100, "OKAY")</f>
        <v>OKAY</v>
      </c>
    </row>
    <row r="7599" spans="1:14">
      <c r="A7599" s="2">
        <v>42882</v>
      </c>
      <c r="B7599" s="2" t="str">
        <f>TEXT(A7599,"mmmm")</f>
        <v>May</v>
      </c>
      <c r="C7599" t="s">
        <v>2042</v>
      </c>
      <c r="D7599" t="s">
        <v>33</v>
      </c>
      <c r="E7599" t="s">
        <v>23</v>
      </c>
      <c r="F7599" t="s">
        <v>38</v>
      </c>
      <c r="G7599" t="s">
        <v>558</v>
      </c>
      <c r="H7599">
        <v>12.06</v>
      </c>
      <c r="I7599">
        <v>5</v>
      </c>
      <c r="J7599">
        <v>-10.050000000000001</v>
      </c>
      <c r="K7599" s="6">
        <f>J7599/H7599</f>
        <v>-0.83333333333333337</v>
      </c>
      <c r="M7599" t="str">
        <f>LEFT(C7599, SEARCH(" ", C7599) - 1)</f>
        <v>Bart</v>
      </c>
      <c r="N7599" t="str" cm="1">
        <f t="array" ref="N7599">_xlfn.IFS(H7599&lt;0, "LOSS", H7599&gt;1000, "GREAT", H7599&gt;500, "GOOD", H7599&gt;=100, "OKAY", H7599&lt;100, "OKAY")</f>
        <v>OKAY</v>
      </c>
    </row>
    <row r="7600" spans="1:14">
      <c r="A7600" s="2">
        <v>42883</v>
      </c>
      <c r="B7600" s="2" t="str">
        <f>TEXT(A7600,"mmmm")</f>
        <v>May</v>
      </c>
      <c r="C7600" t="s">
        <v>467</v>
      </c>
      <c r="D7600" t="s">
        <v>123</v>
      </c>
      <c r="E7600" t="s">
        <v>21</v>
      </c>
      <c r="F7600" t="s">
        <v>40</v>
      </c>
      <c r="G7600" t="s">
        <v>323</v>
      </c>
      <c r="H7600">
        <v>301.95999999999998</v>
      </c>
      <c r="I7600">
        <v>2</v>
      </c>
      <c r="J7600">
        <v>33.22</v>
      </c>
      <c r="K7600" s="6">
        <f>J7600/H7600</f>
        <v>0.11001457146641939</v>
      </c>
      <c r="M7600" t="str">
        <f>LEFT(C7600, SEARCH(" ", C7600) - 1)</f>
        <v>Patrick</v>
      </c>
      <c r="N7600" t="str" cm="1">
        <f t="array" ref="N7600">_xlfn.IFS(H7600&lt;0, "LOSS", H7600&gt;1000, "GREAT", H7600&gt;500, "GOOD", H7600&gt;=100, "OKAY", H7600&lt;100, "OKAY")</f>
        <v>OKAY</v>
      </c>
    </row>
    <row r="7601" spans="1:14">
      <c r="A7601" s="2">
        <v>42883</v>
      </c>
      <c r="B7601" s="2" t="str">
        <f>TEXT(A7601,"mmmm")</f>
        <v>May</v>
      </c>
      <c r="C7601" t="s">
        <v>2190</v>
      </c>
      <c r="D7601" t="s">
        <v>26</v>
      </c>
      <c r="E7601" t="s">
        <v>25</v>
      </c>
      <c r="F7601" t="s">
        <v>48</v>
      </c>
      <c r="G7601" t="s">
        <v>1385</v>
      </c>
      <c r="H7601">
        <v>54.37</v>
      </c>
      <c r="I7601">
        <v>4</v>
      </c>
      <c r="J7601">
        <v>4.08</v>
      </c>
      <c r="K7601" s="6">
        <f>J7601/H7601</f>
        <v>7.5041383115688809E-2</v>
      </c>
      <c r="M7601" t="str">
        <f>LEFT(C7601, SEARCH(" ", C7601) - 1)</f>
        <v>Jonathan</v>
      </c>
      <c r="N7601" t="str" cm="1">
        <f t="array" ref="N7601">_xlfn.IFS(H7601&lt;0, "LOSS", H7601&gt;1000, "GREAT", H7601&gt;500, "GOOD", H7601&gt;=100, "OKAY", H7601&lt;100, "OKAY")</f>
        <v>OKAY</v>
      </c>
    </row>
    <row r="7602" spans="1:14">
      <c r="A7602" s="2">
        <v>42883</v>
      </c>
      <c r="B7602" s="2" t="str">
        <f>TEXT(A7602,"mmmm")</f>
        <v>May</v>
      </c>
      <c r="C7602" t="s">
        <v>1991</v>
      </c>
      <c r="D7602" t="s">
        <v>237</v>
      </c>
      <c r="E7602" t="s">
        <v>21</v>
      </c>
      <c r="F7602" t="s">
        <v>44</v>
      </c>
      <c r="G7602" t="s">
        <v>2183</v>
      </c>
      <c r="H7602">
        <v>247.44</v>
      </c>
      <c r="I7602">
        <v>8</v>
      </c>
      <c r="J7602">
        <v>101.45</v>
      </c>
      <c r="K7602" s="6">
        <f>J7602/H7602</f>
        <v>0.40999838344649209</v>
      </c>
      <c r="M7602" t="str">
        <f>LEFT(C7602, SEARCH(" ", C7602) - 1)</f>
        <v>Lori</v>
      </c>
      <c r="N7602" t="str" cm="1">
        <f t="array" ref="N7602">_xlfn.IFS(H7602&lt;0, "LOSS", H7602&gt;1000, "GREAT", H7602&gt;500, "GOOD", H7602&gt;=100, "OKAY", H7602&lt;100, "OKAY")</f>
        <v>OKAY</v>
      </c>
    </row>
    <row r="7603" spans="1:14">
      <c r="A7603" s="2">
        <v>42883</v>
      </c>
      <c r="B7603" s="2" t="str">
        <f>TEXT(A7603,"mmmm")</f>
        <v>May</v>
      </c>
      <c r="C7603" t="s">
        <v>1647</v>
      </c>
      <c r="D7603" t="s">
        <v>29</v>
      </c>
      <c r="E7603" t="s">
        <v>21</v>
      </c>
      <c r="F7603" t="s">
        <v>40</v>
      </c>
      <c r="G7603" t="s">
        <v>2673</v>
      </c>
      <c r="H7603">
        <v>106.87</v>
      </c>
      <c r="I7603">
        <v>3</v>
      </c>
      <c r="J7603">
        <v>-29.01</v>
      </c>
      <c r="K7603" s="6">
        <f>J7603/H7603</f>
        <v>-0.2714512959670628</v>
      </c>
      <c r="M7603" t="str">
        <f>LEFT(C7603, SEARCH(" ", C7603) - 1)</f>
        <v>Tiffany</v>
      </c>
      <c r="N7603" t="str" cm="1">
        <f t="array" ref="N7603">_xlfn.IFS(H7603&lt;0, "LOSS", H7603&gt;1000, "GREAT", H7603&gt;500, "GOOD", H7603&gt;=100, "OKAY", H7603&lt;100, "OKAY")</f>
        <v>OKAY</v>
      </c>
    </row>
    <row r="7604" spans="1:14">
      <c r="A7604" s="2">
        <v>42883</v>
      </c>
      <c r="B7604" s="2" t="str">
        <f>TEXT(A7604,"mmmm")</f>
        <v>May</v>
      </c>
      <c r="C7604" t="s">
        <v>1647</v>
      </c>
      <c r="D7604" t="s">
        <v>29</v>
      </c>
      <c r="E7604" t="s">
        <v>23</v>
      </c>
      <c r="F7604" t="s">
        <v>38</v>
      </c>
      <c r="G7604" t="s">
        <v>183</v>
      </c>
      <c r="H7604">
        <v>3.56</v>
      </c>
      <c r="I7604">
        <v>3</v>
      </c>
      <c r="J7604">
        <v>-6.24</v>
      </c>
      <c r="K7604" s="6">
        <f>J7604/H7604</f>
        <v>-1.752808988764045</v>
      </c>
      <c r="M7604" t="str">
        <f>LEFT(C7604, SEARCH(" ", C7604) - 1)</f>
        <v>Tiffany</v>
      </c>
      <c r="N7604" t="str" cm="1">
        <f t="array" ref="N7604">_xlfn.IFS(H7604&lt;0, "LOSS", H7604&gt;1000, "GREAT", H7604&gt;500, "GOOD", H7604&gt;=100, "OKAY", H7604&lt;100, "OKAY")</f>
        <v>OKAY</v>
      </c>
    </row>
    <row r="7605" spans="1:14">
      <c r="A7605" s="2">
        <v>42883</v>
      </c>
      <c r="B7605" s="2" t="str">
        <f>TEXT(A7605,"mmmm")</f>
        <v>May</v>
      </c>
      <c r="C7605" t="s">
        <v>1697</v>
      </c>
      <c r="D7605" t="s">
        <v>73</v>
      </c>
      <c r="E7605" t="s">
        <v>25</v>
      </c>
      <c r="F7605" t="s">
        <v>48</v>
      </c>
      <c r="G7605" t="s">
        <v>1573</v>
      </c>
      <c r="H7605">
        <v>195.96</v>
      </c>
      <c r="I7605">
        <v>5</v>
      </c>
      <c r="J7605">
        <v>19.600000000000001</v>
      </c>
      <c r="K7605" s="6">
        <f>J7605/H7605</f>
        <v>0.10002041232904675</v>
      </c>
      <c r="M7605" t="str">
        <f>LEFT(C7605, SEARCH(" ", C7605) - 1)</f>
        <v>Candace</v>
      </c>
      <c r="N7605" t="str" cm="1">
        <f t="array" ref="N7605">_xlfn.IFS(H7605&lt;0, "LOSS", H7605&gt;1000, "GREAT", H7605&gt;500, "GOOD", H7605&gt;=100, "OKAY", H7605&lt;100, "OKAY")</f>
        <v>OKAY</v>
      </c>
    </row>
    <row r="7606" spans="1:14">
      <c r="A7606" s="2">
        <v>42883</v>
      </c>
      <c r="B7606" s="2" t="str">
        <f>TEXT(A7606,"mmmm")</f>
        <v>May</v>
      </c>
      <c r="C7606" t="s">
        <v>1697</v>
      </c>
      <c r="D7606" t="s">
        <v>73</v>
      </c>
      <c r="E7606" t="s">
        <v>23</v>
      </c>
      <c r="F7606" t="s">
        <v>47</v>
      </c>
      <c r="G7606" t="s">
        <v>2615</v>
      </c>
      <c r="H7606">
        <v>15.55</v>
      </c>
      <c r="I7606">
        <v>3</v>
      </c>
      <c r="J7606">
        <v>5.44</v>
      </c>
      <c r="K7606" s="6">
        <f>J7606/H7606</f>
        <v>0.34983922829581993</v>
      </c>
      <c r="M7606" t="str">
        <f>LEFT(C7606, SEARCH(" ", C7606) - 1)</f>
        <v>Candace</v>
      </c>
      <c r="N7606" t="str" cm="1">
        <f t="array" ref="N7606">_xlfn.IFS(H7606&lt;0, "LOSS", H7606&gt;1000, "GREAT", H7606&gt;500, "GOOD", H7606&gt;=100, "OKAY", H7606&lt;100, "OKAY")</f>
        <v>OKAY</v>
      </c>
    </row>
    <row r="7607" spans="1:14">
      <c r="A7607" s="2">
        <v>42883</v>
      </c>
      <c r="B7607" s="2" t="str">
        <f>TEXT(A7607,"mmmm")</f>
        <v>May</v>
      </c>
      <c r="C7607" t="s">
        <v>1697</v>
      </c>
      <c r="D7607" t="s">
        <v>73</v>
      </c>
      <c r="E7607" t="s">
        <v>25</v>
      </c>
      <c r="F7607" t="s">
        <v>35</v>
      </c>
      <c r="G7607" t="s">
        <v>1215</v>
      </c>
      <c r="H7607">
        <v>271.97000000000003</v>
      </c>
      <c r="I7607">
        <v>4</v>
      </c>
      <c r="J7607">
        <v>54.39</v>
      </c>
      <c r="K7607" s="6">
        <f>J7607/H7607</f>
        <v>0.19998529249549582</v>
      </c>
      <c r="M7607" t="str">
        <f>LEFT(C7607, SEARCH(" ", C7607) - 1)</f>
        <v>Candace</v>
      </c>
      <c r="N7607" t="str" cm="1">
        <f t="array" ref="N7607">_xlfn.IFS(H7607&lt;0, "LOSS", H7607&gt;1000, "GREAT", H7607&gt;500, "GOOD", H7607&gt;=100, "OKAY", H7607&lt;100, "OKAY")</f>
        <v>OKAY</v>
      </c>
    </row>
    <row r="7608" spans="1:14">
      <c r="A7608" s="2">
        <v>42883</v>
      </c>
      <c r="B7608" s="2" t="str">
        <f>TEXT(A7608,"mmmm")</f>
        <v>May</v>
      </c>
      <c r="C7608" t="s">
        <v>1813</v>
      </c>
      <c r="D7608" t="s">
        <v>177</v>
      </c>
      <c r="E7608" t="s">
        <v>21</v>
      </c>
      <c r="F7608" t="s">
        <v>44</v>
      </c>
      <c r="G7608" t="s">
        <v>459</v>
      </c>
      <c r="H7608">
        <v>27.46</v>
      </c>
      <c r="I7608">
        <v>2</v>
      </c>
      <c r="J7608">
        <v>9.89</v>
      </c>
      <c r="K7608" s="6">
        <f>J7608/H7608</f>
        <v>0.36016023306627826</v>
      </c>
      <c r="M7608" t="str">
        <f>LEFT(C7608, SEARCH(" ", C7608) - 1)</f>
        <v>Michael</v>
      </c>
      <c r="N7608" t="str" cm="1">
        <f t="array" ref="N7608">_xlfn.IFS(H7608&lt;0, "LOSS", H7608&gt;1000, "GREAT", H7608&gt;500, "GOOD", H7608&gt;=100, "OKAY", H7608&lt;100, "OKAY")</f>
        <v>OKAY</v>
      </c>
    </row>
    <row r="7609" spans="1:14">
      <c r="A7609" s="2">
        <v>42883</v>
      </c>
      <c r="B7609" s="2" t="str">
        <f>TEXT(A7609,"mmmm")</f>
        <v>May</v>
      </c>
      <c r="C7609" t="s">
        <v>1813</v>
      </c>
      <c r="D7609" t="s">
        <v>177</v>
      </c>
      <c r="E7609" t="s">
        <v>23</v>
      </c>
      <c r="F7609" t="s">
        <v>36</v>
      </c>
      <c r="G7609" t="s">
        <v>1359</v>
      </c>
      <c r="H7609">
        <v>125.13</v>
      </c>
      <c r="I7609">
        <v>3</v>
      </c>
      <c r="J7609">
        <v>36.29</v>
      </c>
      <c r="K7609" s="6">
        <f>J7609/H7609</f>
        <v>0.29001838088388077</v>
      </c>
      <c r="M7609" t="str">
        <f>LEFT(C7609, SEARCH(" ", C7609) - 1)</f>
        <v>Michael</v>
      </c>
      <c r="N7609" t="str" cm="1">
        <f t="array" ref="N7609">_xlfn.IFS(H7609&lt;0, "LOSS", H7609&gt;1000, "GREAT", H7609&gt;500, "GOOD", H7609&gt;=100, "OKAY", H7609&lt;100, "OKAY")</f>
        <v>OKAY</v>
      </c>
    </row>
    <row r="7610" spans="1:14">
      <c r="A7610" s="2">
        <v>42883</v>
      </c>
      <c r="B7610" s="2" t="str">
        <f>TEXT(A7610,"mmmm")</f>
        <v>May</v>
      </c>
      <c r="C7610" t="s">
        <v>1518</v>
      </c>
      <c r="D7610" t="s">
        <v>30</v>
      </c>
      <c r="E7610" t="s">
        <v>23</v>
      </c>
      <c r="F7610" t="s">
        <v>47</v>
      </c>
      <c r="G7610" t="s">
        <v>2318</v>
      </c>
      <c r="H7610">
        <v>13.87</v>
      </c>
      <c r="I7610">
        <v>3</v>
      </c>
      <c r="J7610">
        <v>5.03</v>
      </c>
      <c r="K7610" s="6">
        <f>J7610/H7610</f>
        <v>0.36265320836337422</v>
      </c>
      <c r="M7610" t="str">
        <f>LEFT(C7610, SEARCH(" ", C7610) - 1)</f>
        <v>Alice</v>
      </c>
      <c r="N7610" t="str" cm="1">
        <f t="array" ref="N7610">_xlfn.IFS(H7610&lt;0, "LOSS", H7610&gt;1000, "GREAT", H7610&gt;500, "GOOD", H7610&gt;=100, "OKAY", H7610&lt;100, "OKAY")</f>
        <v>OKAY</v>
      </c>
    </row>
    <row r="7611" spans="1:14">
      <c r="A7611" s="2">
        <v>42883</v>
      </c>
      <c r="B7611" s="2" t="str">
        <f>TEXT(A7611,"mmmm")</f>
        <v>May</v>
      </c>
      <c r="C7611" t="s">
        <v>1518</v>
      </c>
      <c r="D7611" t="s">
        <v>30</v>
      </c>
      <c r="E7611" t="s">
        <v>21</v>
      </c>
      <c r="F7611" t="s">
        <v>39</v>
      </c>
      <c r="G7611" t="s">
        <v>2239</v>
      </c>
      <c r="H7611">
        <v>115.96</v>
      </c>
      <c r="I7611">
        <v>4</v>
      </c>
      <c r="J7611">
        <v>-64.94</v>
      </c>
      <c r="K7611" s="6">
        <f>J7611/H7611</f>
        <v>-0.56002069679199729</v>
      </c>
      <c r="M7611" t="str">
        <f>LEFT(C7611, SEARCH(" ", C7611) - 1)</f>
        <v>Alice</v>
      </c>
      <c r="N7611" t="str" cm="1">
        <f t="array" ref="N7611">_xlfn.IFS(H7611&lt;0, "LOSS", H7611&gt;1000, "GREAT", H7611&gt;500, "GOOD", H7611&gt;=100, "OKAY", H7611&lt;100, "OKAY")</f>
        <v>OKAY</v>
      </c>
    </row>
    <row r="7612" spans="1:14">
      <c r="A7612" s="2">
        <v>42884</v>
      </c>
      <c r="B7612" s="2" t="str">
        <f>TEXT(A7612,"mmmm")</f>
        <v>May</v>
      </c>
      <c r="C7612" t="s">
        <v>1999</v>
      </c>
      <c r="D7612" t="s">
        <v>26</v>
      </c>
      <c r="E7612" t="s">
        <v>23</v>
      </c>
      <c r="F7612" t="s">
        <v>47</v>
      </c>
      <c r="G7612" t="s">
        <v>2471</v>
      </c>
      <c r="H7612">
        <v>25.92</v>
      </c>
      <c r="I7612">
        <v>5</v>
      </c>
      <c r="J7612">
        <v>9.4</v>
      </c>
      <c r="K7612" s="6">
        <f>J7612/H7612</f>
        <v>0.36265432098765432</v>
      </c>
      <c r="M7612" t="str">
        <f>LEFT(C7612, SEARCH(" ", C7612) - 1)</f>
        <v>Guy</v>
      </c>
      <c r="N7612" t="str" cm="1">
        <f t="array" ref="N7612">_xlfn.IFS(H7612&lt;0, "LOSS", H7612&gt;1000, "GREAT", H7612&gt;500, "GOOD", H7612&gt;=100, "OKAY", H7612&lt;100, "OKAY")</f>
        <v>OKAY</v>
      </c>
    </row>
    <row r="7613" spans="1:14">
      <c r="A7613" s="2">
        <v>42884</v>
      </c>
      <c r="B7613" s="2" t="str">
        <f>TEXT(A7613,"mmmm")</f>
        <v>May</v>
      </c>
      <c r="C7613" t="s">
        <v>1999</v>
      </c>
      <c r="D7613" t="s">
        <v>26</v>
      </c>
      <c r="E7613" t="s">
        <v>23</v>
      </c>
      <c r="F7613" t="s">
        <v>49</v>
      </c>
      <c r="G7613" t="s">
        <v>1832</v>
      </c>
      <c r="H7613">
        <v>53.42</v>
      </c>
      <c r="I7613">
        <v>3</v>
      </c>
      <c r="J7613">
        <v>4.67</v>
      </c>
      <c r="K7613" s="6">
        <f>J7613/H7613</f>
        <v>8.7420441782104077E-2</v>
      </c>
      <c r="M7613" t="str">
        <f>LEFT(C7613, SEARCH(" ", C7613) - 1)</f>
        <v>Guy</v>
      </c>
      <c r="N7613" t="str" cm="1">
        <f t="array" ref="N7613">_xlfn.IFS(H7613&lt;0, "LOSS", H7613&gt;1000, "GREAT", H7613&gt;500, "GOOD", H7613&gt;=100, "OKAY", H7613&lt;100, "OKAY")</f>
        <v>OKAY</v>
      </c>
    </row>
    <row r="7614" spans="1:14">
      <c r="A7614" s="2">
        <v>42884</v>
      </c>
      <c r="B7614" s="2" t="str">
        <f>TEXT(A7614,"mmmm")</f>
        <v>May</v>
      </c>
      <c r="C7614" t="s">
        <v>2540</v>
      </c>
      <c r="D7614" t="s">
        <v>26</v>
      </c>
      <c r="E7614" t="s">
        <v>21</v>
      </c>
      <c r="F7614" t="s">
        <v>44</v>
      </c>
      <c r="G7614" t="s">
        <v>2631</v>
      </c>
      <c r="H7614">
        <v>65.42</v>
      </c>
      <c r="I7614">
        <v>4</v>
      </c>
      <c r="J7614">
        <v>-52.34</v>
      </c>
      <c r="K7614" s="6">
        <f>J7614/H7614</f>
        <v>-0.80006114338122902</v>
      </c>
      <c r="M7614" t="str">
        <f>LEFT(C7614, SEARCH(" ", C7614) - 1)</f>
        <v>Henia</v>
      </c>
      <c r="N7614" t="str" cm="1">
        <f t="array" ref="N7614">_xlfn.IFS(H7614&lt;0, "LOSS", H7614&gt;1000, "GREAT", H7614&gt;500, "GOOD", H7614&gt;=100, "OKAY", H7614&lt;100, "OKAY")</f>
        <v>OKAY</v>
      </c>
    </row>
    <row r="7615" spans="1:14">
      <c r="A7615" s="2">
        <v>42884</v>
      </c>
      <c r="B7615" s="2" t="str">
        <f>TEXT(A7615,"mmmm")</f>
        <v>May</v>
      </c>
      <c r="C7615" t="s">
        <v>2036</v>
      </c>
      <c r="D7615" t="s">
        <v>222</v>
      </c>
      <c r="E7615" t="s">
        <v>23</v>
      </c>
      <c r="F7615" t="s">
        <v>43</v>
      </c>
      <c r="G7615" t="s">
        <v>327</v>
      </c>
      <c r="H7615">
        <v>23.55</v>
      </c>
      <c r="I7615">
        <v>5</v>
      </c>
      <c r="J7615">
        <v>1.18</v>
      </c>
      <c r="K7615" s="6">
        <f>J7615/H7615</f>
        <v>5.0106157112526535E-2</v>
      </c>
      <c r="M7615" t="str">
        <f>LEFT(C7615, SEARCH(" ", C7615) - 1)</f>
        <v>Jesus</v>
      </c>
      <c r="N7615" t="str" cm="1">
        <f t="array" ref="N7615">_xlfn.IFS(H7615&lt;0, "LOSS", H7615&gt;1000, "GREAT", H7615&gt;500, "GOOD", H7615&gt;=100, "OKAY", H7615&lt;100, "OKAY")</f>
        <v>OKAY</v>
      </c>
    </row>
    <row r="7616" spans="1:14">
      <c r="A7616" s="2">
        <v>42884</v>
      </c>
      <c r="B7616" s="2" t="str">
        <f>TEXT(A7616,"mmmm")</f>
        <v>May</v>
      </c>
      <c r="C7616" t="s">
        <v>1695</v>
      </c>
      <c r="D7616" t="s">
        <v>145</v>
      </c>
      <c r="E7616" t="s">
        <v>23</v>
      </c>
      <c r="F7616" t="s">
        <v>38</v>
      </c>
      <c r="G7616" t="s">
        <v>1220</v>
      </c>
      <c r="H7616">
        <v>43.41</v>
      </c>
      <c r="I7616">
        <v>1</v>
      </c>
      <c r="J7616">
        <v>19.97</v>
      </c>
      <c r="K7616" s="6">
        <f>J7616/H7616</f>
        <v>0.46003225063349462</v>
      </c>
      <c r="M7616" t="str">
        <f>LEFT(C7616, SEARCH(" ", C7616) - 1)</f>
        <v>Maris</v>
      </c>
      <c r="N7616" t="str" cm="1">
        <f t="array" ref="N7616">_xlfn.IFS(H7616&lt;0, "LOSS", H7616&gt;1000, "GREAT", H7616&gt;500, "GOOD", H7616&gt;=100, "OKAY", H7616&lt;100, "OKAY")</f>
        <v>OKAY</v>
      </c>
    </row>
    <row r="7617" spans="1:14">
      <c r="A7617" s="2">
        <v>42884</v>
      </c>
      <c r="B7617" s="2" t="str">
        <f>TEXT(A7617,"mmmm")</f>
        <v>May</v>
      </c>
      <c r="C7617" t="s">
        <v>1695</v>
      </c>
      <c r="D7617" t="s">
        <v>145</v>
      </c>
      <c r="E7617" t="s">
        <v>21</v>
      </c>
      <c r="F7617" t="s">
        <v>44</v>
      </c>
      <c r="G7617" t="s">
        <v>379</v>
      </c>
      <c r="H7617">
        <v>6.24</v>
      </c>
      <c r="I7617">
        <v>3</v>
      </c>
      <c r="J7617">
        <v>2.62</v>
      </c>
      <c r="K7617" s="6">
        <f>J7617/H7617</f>
        <v>0.41987179487179488</v>
      </c>
      <c r="M7617" t="str">
        <f>LEFT(C7617, SEARCH(" ", C7617) - 1)</f>
        <v>Maris</v>
      </c>
      <c r="N7617" t="str" cm="1">
        <f t="array" ref="N7617">_xlfn.IFS(H7617&lt;0, "LOSS", H7617&gt;1000, "GREAT", H7617&gt;500, "GOOD", H7617&gt;=100, "OKAY", H7617&lt;100, "OKAY")</f>
        <v>OKAY</v>
      </c>
    </row>
    <row r="7618" spans="1:14">
      <c r="A7618" s="2">
        <v>42884</v>
      </c>
      <c r="B7618" s="2" t="str">
        <f>TEXT(A7618,"mmmm")</f>
        <v>May</v>
      </c>
      <c r="C7618" t="s">
        <v>1695</v>
      </c>
      <c r="D7618" t="s">
        <v>145</v>
      </c>
      <c r="E7618" t="s">
        <v>23</v>
      </c>
      <c r="F7618" t="s">
        <v>36</v>
      </c>
      <c r="G7618" t="s">
        <v>2683</v>
      </c>
      <c r="H7618">
        <v>465.16</v>
      </c>
      <c r="I7618">
        <v>2</v>
      </c>
      <c r="J7618">
        <v>120.94</v>
      </c>
      <c r="K7618" s="6">
        <f>J7618/H7618</f>
        <v>0.25999656032332957</v>
      </c>
      <c r="M7618" t="str">
        <f>LEFT(C7618, SEARCH(" ", C7618) - 1)</f>
        <v>Maris</v>
      </c>
      <c r="N7618" t="str" cm="1">
        <f t="array" ref="N7618">_xlfn.IFS(H7618&lt;0, "LOSS", H7618&gt;1000, "GREAT", H7618&gt;500, "GOOD", H7618&gt;=100, "OKAY", H7618&lt;100, "OKAY")</f>
        <v>OKAY</v>
      </c>
    </row>
    <row r="7619" spans="1:14">
      <c r="A7619" s="2">
        <v>42884</v>
      </c>
      <c r="B7619" s="2" t="str">
        <f>TEXT(A7619,"mmmm")</f>
        <v>May</v>
      </c>
      <c r="C7619" t="s">
        <v>1695</v>
      </c>
      <c r="D7619" t="s">
        <v>145</v>
      </c>
      <c r="E7619" t="s">
        <v>23</v>
      </c>
      <c r="F7619" t="s">
        <v>47</v>
      </c>
      <c r="G7619" t="s">
        <v>838</v>
      </c>
      <c r="H7619">
        <v>7.98</v>
      </c>
      <c r="I7619">
        <v>1</v>
      </c>
      <c r="J7619">
        <v>3.99</v>
      </c>
      <c r="K7619" s="6">
        <f>J7619/H7619</f>
        <v>0.5</v>
      </c>
      <c r="M7619" t="str">
        <f>LEFT(C7619, SEARCH(" ", C7619) - 1)</f>
        <v>Maris</v>
      </c>
      <c r="N7619" t="str" cm="1">
        <f t="array" ref="N7619">_xlfn.IFS(H7619&lt;0, "LOSS", H7619&gt;1000, "GREAT", H7619&gt;500, "GOOD", H7619&gt;=100, "OKAY", H7619&lt;100, "OKAY")</f>
        <v>OKAY</v>
      </c>
    </row>
    <row r="7620" spans="1:14">
      <c r="A7620" s="2">
        <v>42885</v>
      </c>
      <c r="B7620" s="2" t="str">
        <f>TEXT(A7620,"mmmm")</f>
        <v>May</v>
      </c>
      <c r="C7620" t="s">
        <v>2216</v>
      </c>
      <c r="D7620" t="s">
        <v>114</v>
      </c>
      <c r="E7620" t="s">
        <v>21</v>
      </c>
      <c r="F7620" t="s">
        <v>39</v>
      </c>
      <c r="G7620" t="s">
        <v>1796</v>
      </c>
      <c r="H7620">
        <v>241.96</v>
      </c>
      <c r="I7620">
        <v>2</v>
      </c>
      <c r="J7620">
        <v>33.869999999999997</v>
      </c>
      <c r="K7620" s="6">
        <f>J7620/H7620</f>
        <v>0.13998181517606215</v>
      </c>
      <c r="M7620" t="str">
        <f>LEFT(C7620, SEARCH(" ", C7620) - 1)</f>
        <v>Bruce</v>
      </c>
      <c r="N7620" t="str" cm="1">
        <f t="array" ref="N7620">_xlfn.IFS(H7620&lt;0, "LOSS", H7620&gt;1000, "GREAT", H7620&gt;500, "GOOD", H7620&gt;=100, "OKAY", H7620&lt;100, "OKAY")</f>
        <v>OKAY</v>
      </c>
    </row>
    <row r="7621" spans="1:14">
      <c r="A7621" s="2">
        <v>42885</v>
      </c>
      <c r="B7621" s="2" t="str">
        <f>TEXT(A7621,"mmmm")</f>
        <v>May</v>
      </c>
      <c r="C7621" t="s">
        <v>2216</v>
      </c>
      <c r="D7621" t="s">
        <v>114</v>
      </c>
      <c r="E7621" t="s">
        <v>23</v>
      </c>
      <c r="F7621" t="s">
        <v>38</v>
      </c>
      <c r="G7621" t="s">
        <v>1871</v>
      </c>
      <c r="H7621">
        <v>3.89</v>
      </c>
      <c r="I7621">
        <v>1</v>
      </c>
      <c r="J7621">
        <v>1.87</v>
      </c>
      <c r="K7621" s="6">
        <f>J7621/H7621</f>
        <v>0.48071979434447304</v>
      </c>
      <c r="M7621" t="str">
        <f>LEFT(C7621, SEARCH(" ", C7621) - 1)</f>
        <v>Bruce</v>
      </c>
      <c r="N7621" t="str" cm="1">
        <f t="array" ref="N7621">_xlfn.IFS(H7621&lt;0, "LOSS", H7621&gt;1000, "GREAT", H7621&gt;500, "GOOD", H7621&gt;=100, "OKAY", H7621&lt;100, "OKAY")</f>
        <v>OKAY</v>
      </c>
    </row>
    <row r="7622" spans="1:14">
      <c r="A7622" s="2">
        <v>42885</v>
      </c>
      <c r="B7622" s="2" t="str">
        <f>TEXT(A7622,"mmmm")</f>
        <v>May</v>
      </c>
      <c r="C7622" t="s">
        <v>2216</v>
      </c>
      <c r="D7622" t="s">
        <v>114</v>
      </c>
      <c r="E7622" t="s">
        <v>21</v>
      </c>
      <c r="F7622" t="s">
        <v>44</v>
      </c>
      <c r="G7622" t="s">
        <v>955</v>
      </c>
      <c r="H7622">
        <v>8.01</v>
      </c>
      <c r="I7622">
        <v>3</v>
      </c>
      <c r="J7622">
        <v>3.04</v>
      </c>
      <c r="K7622" s="6">
        <f>J7622/H7622</f>
        <v>0.37952559300873911</v>
      </c>
      <c r="M7622" t="str">
        <f>LEFT(C7622, SEARCH(" ", C7622) - 1)</f>
        <v>Bruce</v>
      </c>
      <c r="N7622" t="str" cm="1">
        <f t="array" ref="N7622">_xlfn.IFS(H7622&lt;0, "LOSS", H7622&gt;1000, "GREAT", H7622&gt;500, "GOOD", H7622&gt;=100, "OKAY", H7622&lt;100, "OKAY")</f>
        <v>OKAY</v>
      </c>
    </row>
    <row r="7623" spans="1:14">
      <c r="A7623" s="2">
        <v>42885</v>
      </c>
      <c r="B7623" s="2" t="str">
        <f>TEXT(A7623,"mmmm")</f>
        <v>May</v>
      </c>
      <c r="C7623" t="s">
        <v>1942</v>
      </c>
      <c r="D7623" t="s">
        <v>148</v>
      </c>
      <c r="E7623" t="s">
        <v>25</v>
      </c>
      <c r="F7623" t="s">
        <v>48</v>
      </c>
      <c r="G7623" t="s">
        <v>2019</v>
      </c>
      <c r="H7623">
        <v>156.79</v>
      </c>
      <c r="I7623">
        <v>1</v>
      </c>
      <c r="J7623">
        <v>17.64</v>
      </c>
      <c r="K7623" s="6">
        <f>J7623/H7623</f>
        <v>0.11250717520250017</v>
      </c>
      <c r="M7623" t="str">
        <f>LEFT(C7623, SEARCH(" ", C7623) - 1)</f>
        <v>Michael</v>
      </c>
      <c r="N7623" t="str" cm="1">
        <f t="array" ref="N7623">_xlfn.IFS(H7623&lt;0, "LOSS", H7623&gt;1000, "GREAT", H7623&gt;500, "GOOD", H7623&gt;=100, "OKAY", H7623&lt;100, "OKAY")</f>
        <v>OKAY</v>
      </c>
    </row>
    <row r="7624" spans="1:14">
      <c r="A7624" s="2">
        <v>42885</v>
      </c>
      <c r="B7624" s="2" t="str">
        <f>TEXT(A7624,"mmmm")</f>
        <v>May</v>
      </c>
      <c r="C7624" t="s">
        <v>1942</v>
      </c>
      <c r="D7624" t="s">
        <v>148</v>
      </c>
      <c r="E7624" t="s">
        <v>25</v>
      </c>
      <c r="F7624" t="s">
        <v>35</v>
      </c>
      <c r="G7624" t="s">
        <v>482</v>
      </c>
      <c r="H7624">
        <v>35.36</v>
      </c>
      <c r="I7624">
        <v>2</v>
      </c>
      <c r="J7624">
        <v>-3.09</v>
      </c>
      <c r="K7624" s="6">
        <f>J7624/H7624</f>
        <v>-8.7386877828054293E-2</v>
      </c>
      <c r="M7624" t="str">
        <f>LEFT(C7624, SEARCH(" ", C7624) - 1)</f>
        <v>Michael</v>
      </c>
      <c r="N7624" t="str" cm="1">
        <f t="array" ref="N7624">_xlfn.IFS(H7624&lt;0, "LOSS", H7624&gt;1000, "GREAT", H7624&gt;500, "GOOD", H7624&gt;=100, "OKAY", H7624&lt;100, "OKAY")</f>
        <v>OKAY</v>
      </c>
    </row>
    <row r="7625" spans="1:14">
      <c r="A7625" s="2">
        <v>42885</v>
      </c>
      <c r="B7625" s="2" t="str">
        <f>TEXT(A7625,"mmmm")</f>
        <v>May</v>
      </c>
      <c r="C7625" t="s">
        <v>1942</v>
      </c>
      <c r="D7625" t="s">
        <v>148</v>
      </c>
      <c r="E7625" t="s">
        <v>21</v>
      </c>
      <c r="F7625" t="s">
        <v>44</v>
      </c>
      <c r="G7625" t="s">
        <v>2301</v>
      </c>
      <c r="H7625">
        <v>13.59</v>
      </c>
      <c r="I7625">
        <v>1</v>
      </c>
      <c r="J7625">
        <v>-0.34</v>
      </c>
      <c r="K7625" s="6">
        <f>J7625/H7625</f>
        <v>-2.5018395879323033E-2</v>
      </c>
      <c r="M7625" t="str">
        <f>LEFT(C7625, SEARCH(" ", C7625) - 1)</f>
        <v>Michael</v>
      </c>
      <c r="N7625" t="str" cm="1">
        <f t="array" ref="N7625">_xlfn.IFS(H7625&lt;0, "LOSS", H7625&gt;1000, "GREAT", H7625&gt;500, "GOOD", H7625&gt;=100, "OKAY", H7625&lt;100, "OKAY")</f>
        <v>OKAY</v>
      </c>
    </row>
    <row r="7626" spans="1:14">
      <c r="A7626" s="2">
        <v>42885</v>
      </c>
      <c r="B7626" s="2" t="str">
        <f>TEXT(A7626,"mmmm")</f>
        <v>May</v>
      </c>
      <c r="C7626" t="s">
        <v>1481</v>
      </c>
      <c r="D7626" t="s">
        <v>22</v>
      </c>
      <c r="E7626" t="s">
        <v>23</v>
      </c>
      <c r="F7626" t="s">
        <v>47</v>
      </c>
      <c r="G7626" t="s">
        <v>2660</v>
      </c>
      <c r="H7626">
        <v>37.520000000000003</v>
      </c>
      <c r="I7626">
        <v>4</v>
      </c>
      <c r="J7626">
        <v>18.010000000000002</v>
      </c>
      <c r="K7626" s="6">
        <f>J7626/H7626</f>
        <v>0.48001066098081024</v>
      </c>
      <c r="M7626" t="str">
        <f>LEFT(C7626, SEARCH(" ", C7626) - 1)</f>
        <v>Suzanne</v>
      </c>
      <c r="N7626" t="str" cm="1">
        <f t="array" ref="N7626">_xlfn.IFS(H7626&lt;0, "LOSS", H7626&gt;1000, "GREAT", H7626&gt;500, "GOOD", H7626&gt;=100, "OKAY", H7626&lt;100, "OKAY")</f>
        <v>OKAY</v>
      </c>
    </row>
    <row r="7627" spans="1:14">
      <c r="A7627" s="2">
        <v>42885</v>
      </c>
      <c r="B7627" s="2" t="str">
        <f>TEXT(A7627,"mmmm")</f>
        <v>May</v>
      </c>
      <c r="C7627" t="s">
        <v>376</v>
      </c>
      <c r="D7627" t="s">
        <v>26</v>
      </c>
      <c r="E7627" t="s">
        <v>21</v>
      </c>
      <c r="F7627" t="s">
        <v>39</v>
      </c>
      <c r="G7627" t="s">
        <v>2009</v>
      </c>
      <c r="H7627">
        <v>204.67</v>
      </c>
      <c r="I7627">
        <v>1</v>
      </c>
      <c r="J7627">
        <v>-6.02</v>
      </c>
      <c r="K7627" s="6">
        <f>J7627/H7627</f>
        <v>-2.9413201739385351E-2</v>
      </c>
      <c r="M7627" t="str">
        <f>LEFT(C7627, SEARCH(" ", C7627) - 1)</f>
        <v>Kean</v>
      </c>
      <c r="N7627" t="str" cm="1">
        <f t="array" ref="N7627">_xlfn.IFS(H7627&lt;0, "LOSS", H7627&gt;1000, "GREAT", H7627&gt;500, "GOOD", H7627&gt;=100, "OKAY", H7627&lt;100, "OKAY")</f>
        <v>OKAY</v>
      </c>
    </row>
    <row r="7628" spans="1:14">
      <c r="A7628" s="2">
        <v>42885</v>
      </c>
      <c r="B7628" s="2" t="str">
        <f>TEXT(A7628,"mmmm")</f>
        <v>May</v>
      </c>
      <c r="C7628" t="s">
        <v>381</v>
      </c>
      <c r="D7628" t="s">
        <v>22</v>
      </c>
      <c r="E7628" t="s">
        <v>23</v>
      </c>
      <c r="F7628" t="s">
        <v>37</v>
      </c>
      <c r="G7628" t="s">
        <v>968</v>
      </c>
      <c r="H7628">
        <v>35.1</v>
      </c>
      <c r="I7628">
        <v>6</v>
      </c>
      <c r="J7628">
        <v>10.18</v>
      </c>
      <c r="K7628" s="6">
        <f>J7628/H7628</f>
        <v>0.29002849002849002</v>
      </c>
      <c r="M7628" t="str">
        <f>LEFT(C7628, SEARCH(" ", C7628) - 1)</f>
        <v>Kelly</v>
      </c>
      <c r="N7628" t="str" cm="1">
        <f t="array" ref="N7628">_xlfn.IFS(H7628&lt;0, "LOSS", H7628&gt;1000, "GREAT", H7628&gt;500, "GOOD", H7628&gt;=100, "OKAY", H7628&lt;100, "OKAY")</f>
        <v>OKAY</v>
      </c>
    </row>
    <row r="7629" spans="1:14">
      <c r="A7629" s="2">
        <v>42887</v>
      </c>
      <c r="B7629" s="2" t="str">
        <f>TEXT(A7629,"mmmm")</f>
        <v>June</v>
      </c>
      <c r="C7629" t="s">
        <v>1117</v>
      </c>
      <c r="D7629" t="s">
        <v>30</v>
      </c>
      <c r="E7629" t="s">
        <v>23</v>
      </c>
      <c r="F7629" t="s">
        <v>36</v>
      </c>
      <c r="G7629" t="s">
        <v>2054</v>
      </c>
      <c r="H7629">
        <v>17.48</v>
      </c>
      <c r="I7629">
        <v>5</v>
      </c>
      <c r="J7629">
        <v>1.31</v>
      </c>
      <c r="K7629" s="6">
        <f>J7629/H7629</f>
        <v>7.4942791762013725E-2</v>
      </c>
      <c r="M7629" t="str">
        <f>LEFT(C7629, SEARCH(" ", C7629) - 1)</f>
        <v>Barry</v>
      </c>
      <c r="N7629" t="str" cm="1">
        <f t="array" ref="N7629">_xlfn.IFS(H7629&lt;0, "LOSS", H7629&gt;1000, "GREAT", H7629&gt;500, "GOOD", H7629&gt;=100, "OKAY", H7629&lt;100, "OKAY")</f>
        <v>OKAY</v>
      </c>
    </row>
    <row r="7630" spans="1:14">
      <c r="A7630" s="2">
        <v>42887</v>
      </c>
      <c r="B7630" s="2" t="str">
        <f>TEXT(A7630,"mmmm")</f>
        <v>June</v>
      </c>
      <c r="C7630" t="s">
        <v>2287</v>
      </c>
      <c r="D7630" t="s">
        <v>30</v>
      </c>
      <c r="E7630" t="s">
        <v>23</v>
      </c>
      <c r="F7630" t="s">
        <v>38</v>
      </c>
      <c r="G7630" t="s">
        <v>347</v>
      </c>
      <c r="H7630">
        <v>3.8</v>
      </c>
      <c r="I7630">
        <v>2</v>
      </c>
      <c r="J7630">
        <v>-2.66</v>
      </c>
      <c r="K7630" s="6">
        <f>J7630/H7630</f>
        <v>-0.70000000000000007</v>
      </c>
      <c r="M7630" t="str">
        <f>LEFT(C7630, SEARCH(" ", C7630) - 1)</f>
        <v>Fred</v>
      </c>
      <c r="N7630" t="str" cm="1">
        <f t="array" ref="N7630">_xlfn.IFS(H7630&lt;0, "LOSS", H7630&gt;1000, "GREAT", H7630&gt;500, "GOOD", H7630&gt;=100, "OKAY", H7630&lt;100, "OKAY")</f>
        <v>OKAY</v>
      </c>
    </row>
    <row r="7631" spans="1:14">
      <c r="A7631" s="2">
        <v>42887</v>
      </c>
      <c r="B7631" s="2" t="str">
        <f>TEXT(A7631,"mmmm")</f>
        <v>June</v>
      </c>
      <c r="C7631" t="s">
        <v>2287</v>
      </c>
      <c r="D7631" t="s">
        <v>30</v>
      </c>
      <c r="E7631" t="s">
        <v>23</v>
      </c>
      <c r="F7631" t="s">
        <v>47</v>
      </c>
      <c r="G7631" t="s">
        <v>1395</v>
      </c>
      <c r="H7631">
        <v>27.74</v>
      </c>
      <c r="I7631">
        <v>6</v>
      </c>
      <c r="J7631">
        <v>10.06</v>
      </c>
      <c r="K7631" s="6">
        <f>J7631/H7631</f>
        <v>0.36265320836337422</v>
      </c>
      <c r="M7631" t="str">
        <f>LEFT(C7631, SEARCH(" ", C7631) - 1)</f>
        <v>Fred</v>
      </c>
      <c r="N7631" t="str" cm="1">
        <f t="array" ref="N7631">_xlfn.IFS(H7631&lt;0, "LOSS", H7631&gt;1000, "GREAT", H7631&gt;500, "GOOD", H7631&gt;=100, "OKAY", H7631&lt;100, "OKAY")</f>
        <v>OKAY</v>
      </c>
    </row>
    <row r="7632" spans="1:14">
      <c r="A7632" s="2">
        <v>42887</v>
      </c>
      <c r="B7632" s="2" t="str">
        <f>TEXT(A7632,"mmmm")</f>
        <v>June</v>
      </c>
      <c r="C7632" t="s">
        <v>2287</v>
      </c>
      <c r="D7632" t="s">
        <v>30</v>
      </c>
      <c r="E7632" t="s">
        <v>25</v>
      </c>
      <c r="F7632" t="s">
        <v>48</v>
      </c>
      <c r="G7632" t="s">
        <v>2378</v>
      </c>
      <c r="H7632">
        <v>158.38</v>
      </c>
      <c r="I7632">
        <v>4</v>
      </c>
      <c r="J7632">
        <v>-34.31</v>
      </c>
      <c r="K7632" s="6">
        <f>J7632/H7632</f>
        <v>-0.21663088773835082</v>
      </c>
      <c r="M7632" t="str">
        <f>LEFT(C7632, SEARCH(" ", C7632) - 1)</f>
        <v>Fred</v>
      </c>
      <c r="N7632" t="str" cm="1">
        <f t="array" ref="N7632">_xlfn.IFS(H7632&lt;0, "LOSS", H7632&gt;1000, "GREAT", H7632&gt;500, "GOOD", H7632&gt;=100, "OKAY", H7632&lt;100, "OKAY")</f>
        <v>OKAY</v>
      </c>
    </row>
    <row r="7633" spans="1:14">
      <c r="A7633" s="2">
        <v>42887</v>
      </c>
      <c r="B7633" s="2" t="str">
        <f>TEXT(A7633,"mmmm")</f>
        <v>June</v>
      </c>
      <c r="C7633" t="s">
        <v>2595</v>
      </c>
      <c r="D7633" t="s">
        <v>222</v>
      </c>
      <c r="E7633" t="s">
        <v>23</v>
      </c>
      <c r="F7633" t="s">
        <v>38</v>
      </c>
      <c r="G7633" t="s">
        <v>152</v>
      </c>
      <c r="H7633">
        <v>53.9</v>
      </c>
      <c r="I7633">
        <v>5</v>
      </c>
      <c r="J7633">
        <v>25.87</v>
      </c>
      <c r="K7633" s="6">
        <f>J7633/H7633</f>
        <v>0.47996289424860855</v>
      </c>
      <c r="M7633" t="str">
        <f>LEFT(C7633, SEARCH(" ", C7633) - 1)</f>
        <v>Cynthia</v>
      </c>
      <c r="N7633" t="str" cm="1">
        <f t="array" ref="N7633">_xlfn.IFS(H7633&lt;0, "LOSS", H7633&gt;1000, "GREAT", H7633&gt;500, "GOOD", H7633&gt;=100, "OKAY", H7633&lt;100, "OKAY")</f>
        <v>OKAY</v>
      </c>
    </row>
    <row r="7634" spans="1:14">
      <c r="A7634" s="2">
        <v>42887</v>
      </c>
      <c r="B7634" s="2" t="str">
        <f>TEXT(A7634,"mmmm")</f>
        <v>June</v>
      </c>
      <c r="C7634" t="s">
        <v>801</v>
      </c>
      <c r="D7634" t="s">
        <v>27</v>
      </c>
      <c r="E7634" t="s">
        <v>23</v>
      </c>
      <c r="F7634" t="s">
        <v>49</v>
      </c>
      <c r="G7634" t="s">
        <v>2110</v>
      </c>
      <c r="H7634">
        <v>324.74</v>
      </c>
      <c r="I7634">
        <v>3</v>
      </c>
      <c r="J7634">
        <v>-77.13</v>
      </c>
      <c r="K7634" s="6">
        <f>J7634/H7634</f>
        <v>-0.23751308739299129</v>
      </c>
      <c r="M7634" t="str">
        <f>LEFT(C7634, SEARCH(" ", C7634) - 1)</f>
        <v>Barry</v>
      </c>
      <c r="N7634" t="str" cm="1">
        <f t="array" ref="N7634">_xlfn.IFS(H7634&lt;0, "LOSS", H7634&gt;1000, "GREAT", H7634&gt;500, "GOOD", H7634&gt;=100, "OKAY", H7634&lt;100, "OKAY")</f>
        <v>OKAY</v>
      </c>
    </row>
    <row r="7635" spans="1:14">
      <c r="A7635" s="2">
        <v>42887</v>
      </c>
      <c r="B7635" s="2" t="str">
        <f>TEXT(A7635,"mmmm")</f>
        <v>June</v>
      </c>
      <c r="C7635" t="s">
        <v>2349</v>
      </c>
      <c r="D7635" t="s">
        <v>145</v>
      </c>
      <c r="E7635" t="s">
        <v>21</v>
      </c>
      <c r="F7635" t="s">
        <v>40</v>
      </c>
      <c r="G7635" t="s">
        <v>1810</v>
      </c>
      <c r="H7635">
        <v>1925.88</v>
      </c>
      <c r="I7635">
        <v>6</v>
      </c>
      <c r="J7635">
        <v>539.25</v>
      </c>
      <c r="K7635" s="6">
        <f>J7635/H7635</f>
        <v>0.28000186927534426</v>
      </c>
      <c r="M7635" t="str">
        <f>LEFT(C7635, SEARCH(" ", C7635) - 1)</f>
        <v>Helen</v>
      </c>
      <c r="N7635" t="str" cm="1">
        <f t="array" ref="N7635">_xlfn.IFS(H7635&lt;0, "LOSS", H7635&gt;1000, "GREAT", H7635&gt;500, "GOOD", H7635&gt;=100, "OKAY", H7635&lt;100, "OKAY")</f>
        <v>GREAT</v>
      </c>
    </row>
    <row r="7636" spans="1:14">
      <c r="A7636" s="2">
        <v>42887</v>
      </c>
      <c r="B7636" s="2" t="str">
        <f>TEXT(A7636,"mmmm")</f>
        <v>June</v>
      </c>
      <c r="C7636" t="s">
        <v>2349</v>
      </c>
      <c r="D7636" t="s">
        <v>145</v>
      </c>
      <c r="E7636" t="s">
        <v>23</v>
      </c>
      <c r="F7636" t="s">
        <v>36</v>
      </c>
      <c r="G7636" t="s">
        <v>839</v>
      </c>
      <c r="H7636">
        <v>2405.1999999999998</v>
      </c>
      <c r="I7636">
        <v>8</v>
      </c>
      <c r="J7636">
        <v>793.72</v>
      </c>
      <c r="K7636" s="6">
        <f>J7636/H7636</f>
        <v>0.33000166306336276</v>
      </c>
      <c r="M7636" t="str">
        <f>LEFT(C7636, SEARCH(" ", C7636) - 1)</f>
        <v>Helen</v>
      </c>
      <c r="N7636" t="str" cm="1">
        <f t="array" ref="N7636">_xlfn.IFS(H7636&lt;0, "LOSS", H7636&gt;1000, "GREAT", H7636&gt;500, "GOOD", H7636&gt;=100, "OKAY", H7636&lt;100, "OKAY")</f>
        <v>GREAT</v>
      </c>
    </row>
    <row r="7637" spans="1:14">
      <c r="A7637" s="2">
        <v>42887</v>
      </c>
      <c r="B7637" s="2" t="str">
        <f>TEXT(A7637,"mmmm")</f>
        <v>June</v>
      </c>
      <c r="C7637" t="s">
        <v>2349</v>
      </c>
      <c r="D7637" t="s">
        <v>145</v>
      </c>
      <c r="E7637" t="s">
        <v>25</v>
      </c>
      <c r="F7637" t="s">
        <v>35</v>
      </c>
      <c r="G7637" t="s">
        <v>1606</v>
      </c>
      <c r="H7637">
        <v>83.97</v>
      </c>
      <c r="I7637">
        <v>3</v>
      </c>
      <c r="J7637">
        <v>15.95</v>
      </c>
      <c r="K7637" s="6">
        <f>J7637/H7637</f>
        <v>0.18994879123496486</v>
      </c>
      <c r="M7637" t="str">
        <f>LEFT(C7637, SEARCH(" ", C7637) - 1)</f>
        <v>Helen</v>
      </c>
      <c r="N7637" t="str" cm="1">
        <f t="array" ref="N7637">_xlfn.IFS(H7637&lt;0, "LOSS", H7637&gt;1000, "GREAT", H7637&gt;500, "GOOD", H7637&gt;=100, "OKAY", H7637&lt;100, "OKAY")</f>
        <v>OKAY</v>
      </c>
    </row>
    <row r="7638" spans="1:14">
      <c r="A7638" s="2">
        <v>42887</v>
      </c>
      <c r="B7638" s="2" t="str">
        <f>TEXT(A7638,"mmmm")</f>
        <v>June</v>
      </c>
      <c r="C7638" t="s">
        <v>2349</v>
      </c>
      <c r="D7638" t="s">
        <v>145</v>
      </c>
      <c r="E7638" t="s">
        <v>25</v>
      </c>
      <c r="F7638" t="s">
        <v>35</v>
      </c>
      <c r="G7638" t="s">
        <v>2502</v>
      </c>
      <c r="H7638">
        <v>39.89</v>
      </c>
      <c r="I7638">
        <v>1</v>
      </c>
      <c r="J7638">
        <v>14.76</v>
      </c>
      <c r="K7638" s="6">
        <f>J7638/H7638</f>
        <v>0.37001754825770866</v>
      </c>
      <c r="M7638" t="str">
        <f>LEFT(C7638, SEARCH(" ", C7638) - 1)</f>
        <v>Helen</v>
      </c>
      <c r="N7638" t="str" cm="1">
        <f t="array" ref="N7638">_xlfn.IFS(H7638&lt;0, "LOSS", H7638&gt;1000, "GREAT", H7638&gt;500, "GOOD", H7638&gt;=100, "OKAY", H7638&lt;100, "OKAY")</f>
        <v>OKAY</v>
      </c>
    </row>
    <row r="7639" spans="1:14">
      <c r="A7639" s="2">
        <v>42887</v>
      </c>
      <c r="B7639" s="2" t="str">
        <f>TEXT(A7639,"mmmm")</f>
        <v>June</v>
      </c>
      <c r="C7639" t="s">
        <v>2349</v>
      </c>
      <c r="D7639" t="s">
        <v>145</v>
      </c>
      <c r="E7639" t="s">
        <v>23</v>
      </c>
      <c r="F7639" t="s">
        <v>38</v>
      </c>
      <c r="G7639" t="s">
        <v>2077</v>
      </c>
      <c r="H7639">
        <v>17.38</v>
      </c>
      <c r="I7639">
        <v>2</v>
      </c>
      <c r="J7639">
        <v>8.69</v>
      </c>
      <c r="K7639" s="6">
        <f>J7639/H7639</f>
        <v>0.5</v>
      </c>
      <c r="M7639" t="str">
        <f>LEFT(C7639, SEARCH(" ", C7639) - 1)</f>
        <v>Helen</v>
      </c>
      <c r="N7639" t="str" cm="1">
        <f t="array" ref="N7639">_xlfn.IFS(H7639&lt;0, "LOSS", H7639&gt;1000, "GREAT", H7639&gt;500, "GOOD", H7639&gt;=100, "OKAY", H7639&lt;100, "OKAY")</f>
        <v>OKAY</v>
      </c>
    </row>
    <row r="7640" spans="1:14">
      <c r="A7640" s="2">
        <v>42888</v>
      </c>
      <c r="B7640" s="2" t="str">
        <f>TEXT(A7640,"mmmm")</f>
        <v>June</v>
      </c>
      <c r="C7640" t="s">
        <v>1085</v>
      </c>
      <c r="D7640" t="s">
        <v>30</v>
      </c>
      <c r="E7640" t="s">
        <v>25</v>
      </c>
      <c r="F7640" t="s">
        <v>48</v>
      </c>
      <c r="G7640" t="s">
        <v>2078</v>
      </c>
      <c r="H7640">
        <v>2.97</v>
      </c>
      <c r="I7640">
        <v>1</v>
      </c>
      <c r="J7640">
        <v>-0.64</v>
      </c>
      <c r="K7640" s="6">
        <f>J7640/H7640</f>
        <v>-0.21548821548821548</v>
      </c>
      <c r="M7640" t="str">
        <f>LEFT(C7640, SEARCH(" ", C7640) - 1)</f>
        <v>Alejandro</v>
      </c>
      <c r="N7640" t="str" cm="1">
        <f t="array" ref="N7640">_xlfn.IFS(H7640&lt;0, "LOSS", H7640&gt;1000, "GREAT", H7640&gt;500, "GOOD", H7640&gt;=100, "OKAY", H7640&lt;100, "OKAY")</f>
        <v>OKAY</v>
      </c>
    </row>
    <row r="7641" spans="1:14">
      <c r="A7641" s="2">
        <v>42888</v>
      </c>
      <c r="B7641" s="2" t="str">
        <f>TEXT(A7641,"mmmm")</f>
        <v>June</v>
      </c>
      <c r="C7641" t="s">
        <v>1085</v>
      </c>
      <c r="D7641" t="s">
        <v>30</v>
      </c>
      <c r="E7641" t="s">
        <v>23</v>
      </c>
      <c r="F7641" t="s">
        <v>49</v>
      </c>
      <c r="G7641" t="s">
        <v>1926</v>
      </c>
      <c r="H7641">
        <v>27.44</v>
      </c>
      <c r="I7641">
        <v>2</v>
      </c>
      <c r="J7641">
        <v>2.4</v>
      </c>
      <c r="K7641" s="6">
        <f>J7641/H7641</f>
        <v>8.7463556851311949E-2</v>
      </c>
      <c r="M7641" t="str">
        <f>LEFT(C7641, SEARCH(" ", C7641) - 1)</f>
        <v>Alejandro</v>
      </c>
      <c r="N7641" t="str" cm="1">
        <f t="array" ref="N7641">_xlfn.IFS(H7641&lt;0, "LOSS", H7641&gt;1000, "GREAT", H7641&gt;500, "GOOD", H7641&gt;=100, "OKAY", H7641&lt;100, "OKAY")</f>
        <v>OKAY</v>
      </c>
    </row>
    <row r="7642" spans="1:14">
      <c r="A7642" s="2">
        <v>42888</v>
      </c>
      <c r="B7642" s="2" t="str">
        <f>TEXT(A7642,"mmmm")</f>
        <v>June</v>
      </c>
      <c r="C7642" t="s">
        <v>1506</v>
      </c>
      <c r="D7642" t="s">
        <v>73</v>
      </c>
      <c r="E7642" t="s">
        <v>23</v>
      </c>
      <c r="F7642" t="s">
        <v>47</v>
      </c>
      <c r="G7642" t="s">
        <v>1670</v>
      </c>
      <c r="H7642">
        <v>25.34</v>
      </c>
      <c r="I7642">
        <v>6</v>
      </c>
      <c r="J7642">
        <v>7.92</v>
      </c>
      <c r="K7642" s="6">
        <f>J7642/H7642</f>
        <v>0.31254932912391475</v>
      </c>
      <c r="M7642" t="str">
        <f>LEFT(C7642, SEARCH(" ", C7642) - 1)</f>
        <v>Denny</v>
      </c>
      <c r="N7642" t="str" cm="1">
        <f t="array" ref="N7642">_xlfn.IFS(H7642&lt;0, "LOSS", H7642&gt;1000, "GREAT", H7642&gt;500, "GOOD", H7642&gt;=100, "OKAY", H7642&lt;100, "OKAY")</f>
        <v>OKAY</v>
      </c>
    </row>
    <row r="7643" spans="1:14">
      <c r="A7643" s="2">
        <v>42888</v>
      </c>
      <c r="B7643" s="2" t="str">
        <f>TEXT(A7643,"mmmm")</f>
        <v>June</v>
      </c>
      <c r="C7643" t="s">
        <v>1506</v>
      </c>
      <c r="D7643" t="s">
        <v>73</v>
      </c>
      <c r="E7643" t="s">
        <v>23</v>
      </c>
      <c r="F7643" t="s">
        <v>42</v>
      </c>
      <c r="G7643" t="s">
        <v>2598</v>
      </c>
      <c r="H7643">
        <v>43.92</v>
      </c>
      <c r="I7643">
        <v>5</v>
      </c>
      <c r="J7643">
        <v>15.92</v>
      </c>
      <c r="K7643" s="6">
        <f>J7643/H7643</f>
        <v>0.36247723132969034</v>
      </c>
      <c r="M7643" t="str">
        <f>LEFT(C7643, SEARCH(" ", C7643) - 1)</f>
        <v>Denny</v>
      </c>
      <c r="N7643" t="str" cm="1">
        <f t="array" ref="N7643">_xlfn.IFS(H7643&lt;0, "LOSS", H7643&gt;1000, "GREAT", H7643&gt;500, "GOOD", H7643&gt;=100, "OKAY", H7643&lt;100, "OKAY")</f>
        <v>OKAY</v>
      </c>
    </row>
    <row r="7644" spans="1:14">
      <c r="A7644" s="2">
        <v>42888</v>
      </c>
      <c r="B7644" s="2" t="str">
        <f>TEXT(A7644,"mmmm")</f>
        <v>June</v>
      </c>
      <c r="C7644" t="s">
        <v>689</v>
      </c>
      <c r="D7644" t="s">
        <v>33</v>
      </c>
      <c r="E7644" t="s">
        <v>23</v>
      </c>
      <c r="F7644" t="s">
        <v>47</v>
      </c>
      <c r="G7644" t="s">
        <v>587</v>
      </c>
      <c r="H7644">
        <v>25.34</v>
      </c>
      <c r="I7644">
        <v>4</v>
      </c>
      <c r="J7644">
        <v>9.19</v>
      </c>
      <c r="K7644" s="6">
        <f>J7644/H7644</f>
        <v>0.36266771902131018</v>
      </c>
      <c r="M7644" t="str">
        <f>LEFT(C7644, SEARCH(" ", C7644) - 1)</f>
        <v>Cari</v>
      </c>
      <c r="N7644" t="str" cm="1">
        <f t="array" ref="N7644">_xlfn.IFS(H7644&lt;0, "LOSS", H7644&gt;1000, "GREAT", H7644&gt;500, "GOOD", H7644&gt;=100, "OKAY", H7644&lt;100, "OKAY")</f>
        <v>OKAY</v>
      </c>
    </row>
    <row r="7645" spans="1:14">
      <c r="A7645" s="2">
        <v>42888</v>
      </c>
      <c r="B7645" s="2" t="str">
        <f>TEXT(A7645,"mmmm")</f>
        <v>June</v>
      </c>
      <c r="C7645" t="s">
        <v>2073</v>
      </c>
      <c r="D7645" t="s">
        <v>26</v>
      </c>
      <c r="E7645" t="s">
        <v>23</v>
      </c>
      <c r="F7645" t="s">
        <v>47</v>
      </c>
      <c r="G7645" t="s">
        <v>2060</v>
      </c>
      <c r="H7645">
        <v>10.69</v>
      </c>
      <c r="I7645">
        <v>2</v>
      </c>
      <c r="J7645">
        <v>3.74</v>
      </c>
      <c r="K7645" s="6">
        <f>J7645/H7645</f>
        <v>0.34985968194574374</v>
      </c>
      <c r="M7645" t="str">
        <f>LEFT(C7645, SEARCH(" ", C7645) - 1)</f>
        <v>John</v>
      </c>
      <c r="N7645" t="str" cm="1">
        <f t="array" ref="N7645">_xlfn.IFS(H7645&lt;0, "LOSS", H7645&gt;1000, "GREAT", H7645&gt;500, "GOOD", H7645&gt;=100, "OKAY", H7645&lt;100, "OKAY")</f>
        <v>OKAY</v>
      </c>
    </row>
    <row r="7646" spans="1:14">
      <c r="A7646" s="2">
        <v>42889</v>
      </c>
      <c r="B7646" s="2" t="str">
        <f>TEXT(A7646,"mmmm")</f>
        <v>June</v>
      </c>
      <c r="C7646" t="s">
        <v>897</v>
      </c>
      <c r="D7646" t="s">
        <v>185</v>
      </c>
      <c r="E7646" t="s">
        <v>21</v>
      </c>
      <c r="F7646" t="s">
        <v>44</v>
      </c>
      <c r="G7646" t="s">
        <v>1773</v>
      </c>
      <c r="H7646">
        <v>35.17</v>
      </c>
      <c r="I7646">
        <v>7</v>
      </c>
      <c r="J7646">
        <v>9.67</v>
      </c>
      <c r="K7646" s="6">
        <f>J7646/H7646</f>
        <v>0.27495024168325277</v>
      </c>
      <c r="M7646" t="str">
        <f>LEFT(C7646, SEARCH(" ", C7646) - 1)</f>
        <v>Heather</v>
      </c>
      <c r="N7646" t="str" cm="1">
        <f t="array" ref="N7646">_xlfn.IFS(H7646&lt;0, "LOSS", H7646&gt;1000, "GREAT", H7646&gt;500, "GOOD", H7646&gt;=100, "OKAY", H7646&lt;100, "OKAY")</f>
        <v>OKAY</v>
      </c>
    </row>
    <row r="7647" spans="1:14">
      <c r="A7647" s="2">
        <v>42889</v>
      </c>
      <c r="B7647" s="2" t="str">
        <f>TEXT(A7647,"mmmm")</f>
        <v>June</v>
      </c>
      <c r="C7647" t="s">
        <v>709</v>
      </c>
      <c r="D7647" t="s">
        <v>28</v>
      </c>
      <c r="E7647" t="s">
        <v>25</v>
      </c>
      <c r="F7647" t="s">
        <v>35</v>
      </c>
      <c r="G7647" t="s">
        <v>2363</v>
      </c>
      <c r="H7647">
        <v>1099.5</v>
      </c>
      <c r="I7647">
        <v>10</v>
      </c>
      <c r="J7647">
        <v>362.84</v>
      </c>
      <c r="K7647" s="6">
        <f>J7647/H7647</f>
        <v>0.33000454752160069</v>
      </c>
      <c r="M7647" t="str">
        <f>LEFT(C7647, SEARCH(" ", C7647) - 1)</f>
        <v>Giulietta</v>
      </c>
      <c r="N7647" t="str" cm="1">
        <f t="array" ref="N7647">_xlfn.IFS(H7647&lt;0, "LOSS", H7647&gt;1000, "GREAT", H7647&gt;500, "GOOD", H7647&gt;=100, "OKAY", H7647&lt;100, "OKAY")</f>
        <v>GREAT</v>
      </c>
    </row>
    <row r="7648" spans="1:14">
      <c r="A7648" s="2">
        <v>42889</v>
      </c>
      <c r="B7648" s="2" t="str">
        <f>TEXT(A7648,"mmmm")</f>
        <v>June</v>
      </c>
      <c r="C7648" t="s">
        <v>1759</v>
      </c>
      <c r="D7648" t="s">
        <v>22</v>
      </c>
      <c r="E7648" t="s">
        <v>25</v>
      </c>
      <c r="F7648" t="s">
        <v>35</v>
      </c>
      <c r="G7648" t="s">
        <v>1502</v>
      </c>
      <c r="H7648">
        <v>44.75</v>
      </c>
      <c r="I7648">
        <v>5</v>
      </c>
      <c r="J7648">
        <v>8.5</v>
      </c>
      <c r="K7648" s="6">
        <f>J7648/H7648</f>
        <v>0.18994413407821228</v>
      </c>
      <c r="M7648" t="str">
        <f>LEFT(C7648, SEARCH(" ", C7648) - 1)</f>
        <v>Saphhira</v>
      </c>
      <c r="N7648" t="str" cm="1">
        <f t="array" ref="N7648">_xlfn.IFS(H7648&lt;0, "LOSS", H7648&gt;1000, "GREAT", H7648&gt;500, "GOOD", H7648&gt;=100, "OKAY", H7648&lt;100, "OKAY")</f>
        <v>OKAY</v>
      </c>
    </row>
    <row r="7649" spans="1:14">
      <c r="A7649" s="2">
        <v>42889</v>
      </c>
      <c r="B7649" s="2" t="str">
        <f>TEXT(A7649,"mmmm")</f>
        <v>June</v>
      </c>
      <c r="C7649" t="s">
        <v>1759</v>
      </c>
      <c r="D7649" t="s">
        <v>22</v>
      </c>
      <c r="E7649" t="s">
        <v>23</v>
      </c>
      <c r="F7649" t="s">
        <v>47</v>
      </c>
      <c r="G7649" t="s">
        <v>533</v>
      </c>
      <c r="H7649">
        <v>11.96</v>
      </c>
      <c r="I7649">
        <v>2</v>
      </c>
      <c r="J7649">
        <v>5.38</v>
      </c>
      <c r="K7649" s="6">
        <f>J7649/H7649</f>
        <v>0.44983277591973242</v>
      </c>
      <c r="M7649" t="str">
        <f>LEFT(C7649, SEARCH(" ", C7649) - 1)</f>
        <v>Saphhira</v>
      </c>
      <c r="N7649" t="str" cm="1">
        <f t="array" ref="N7649">_xlfn.IFS(H7649&lt;0, "LOSS", H7649&gt;1000, "GREAT", H7649&gt;500, "GOOD", H7649&gt;=100, "OKAY", H7649&lt;100, "OKAY")</f>
        <v>OKAY</v>
      </c>
    </row>
    <row r="7650" spans="1:14">
      <c r="A7650" s="2">
        <v>42889</v>
      </c>
      <c r="B7650" s="2" t="str">
        <f>TEXT(A7650,"mmmm")</f>
        <v>June</v>
      </c>
      <c r="C7650" t="s">
        <v>1759</v>
      </c>
      <c r="D7650" t="s">
        <v>22</v>
      </c>
      <c r="E7650" t="s">
        <v>23</v>
      </c>
      <c r="F7650" t="s">
        <v>38</v>
      </c>
      <c r="G7650" t="s">
        <v>1765</v>
      </c>
      <c r="H7650">
        <v>3.91</v>
      </c>
      <c r="I7650">
        <v>1</v>
      </c>
      <c r="J7650">
        <v>1.27</v>
      </c>
      <c r="K7650" s="6">
        <f>J7650/H7650</f>
        <v>0.32480818414322249</v>
      </c>
      <c r="M7650" t="str">
        <f>LEFT(C7650, SEARCH(" ", C7650) - 1)</f>
        <v>Saphhira</v>
      </c>
      <c r="N7650" t="str" cm="1">
        <f t="array" ref="N7650">_xlfn.IFS(H7650&lt;0, "LOSS", H7650&gt;1000, "GREAT", H7650&gt;500, "GOOD", H7650&gt;=100, "OKAY", H7650&lt;100, "OKAY")</f>
        <v>OKAY</v>
      </c>
    </row>
    <row r="7651" spans="1:14">
      <c r="A7651" s="2">
        <v>42889</v>
      </c>
      <c r="B7651" s="2" t="str">
        <f>TEXT(A7651,"mmmm")</f>
        <v>June</v>
      </c>
      <c r="C7651" t="s">
        <v>873</v>
      </c>
      <c r="D7651" t="s">
        <v>31</v>
      </c>
      <c r="E7651" t="s">
        <v>23</v>
      </c>
      <c r="F7651" t="s">
        <v>38</v>
      </c>
      <c r="G7651" t="s">
        <v>1278</v>
      </c>
      <c r="H7651">
        <v>4.55</v>
      </c>
      <c r="I7651">
        <v>3</v>
      </c>
      <c r="J7651">
        <v>-3.49</v>
      </c>
      <c r="K7651" s="6">
        <f>J7651/H7651</f>
        <v>-0.76703296703296708</v>
      </c>
      <c r="M7651" t="str">
        <f>LEFT(C7651, SEARCH(" ", C7651) - 1)</f>
        <v>Nick</v>
      </c>
      <c r="N7651" t="str" cm="1">
        <f t="array" ref="N7651">_xlfn.IFS(H7651&lt;0, "LOSS", H7651&gt;1000, "GREAT", H7651&gt;500, "GOOD", H7651&gt;=100, "OKAY", H7651&lt;100, "OKAY")</f>
        <v>OKAY</v>
      </c>
    </row>
    <row r="7652" spans="1:14">
      <c r="A7652" s="2">
        <v>42889</v>
      </c>
      <c r="B7652" s="2" t="str">
        <f>TEXT(A7652,"mmmm")</f>
        <v>June</v>
      </c>
      <c r="C7652" t="s">
        <v>873</v>
      </c>
      <c r="D7652" t="s">
        <v>31</v>
      </c>
      <c r="E7652" t="s">
        <v>23</v>
      </c>
      <c r="F7652" t="s">
        <v>36</v>
      </c>
      <c r="G7652" t="s">
        <v>1132</v>
      </c>
      <c r="H7652">
        <v>5.2</v>
      </c>
      <c r="I7652">
        <v>2</v>
      </c>
      <c r="J7652">
        <v>0.59</v>
      </c>
      <c r="K7652" s="6">
        <f>J7652/H7652</f>
        <v>0.11346153846153845</v>
      </c>
      <c r="M7652" t="str">
        <f>LEFT(C7652, SEARCH(" ", C7652) - 1)</f>
        <v>Nick</v>
      </c>
      <c r="N7652" t="str" cm="1">
        <f t="array" ref="N7652">_xlfn.IFS(H7652&lt;0, "LOSS", H7652&gt;1000, "GREAT", H7652&gt;500, "GOOD", H7652&gt;=100, "OKAY", H7652&lt;100, "OKAY")</f>
        <v>OKAY</v>
      </c>
    </row>
    <row r="7653" spans="1:14">
      <c r="A7653" s="2">
        <v>42889</v>
      </c>
      <c r="B7653" s="2" t="str">
        <f>TEXT(A7653,"mmmm")</f>
        <v>June</v>
      </c>
      <c r="C7653" t="s">
        <v>873</v>
      </c>
      <c r="D7653" t="s">
        <v>31</v>
      </c>
      <c r="E7653" t="s">
        <v>25</v>
      </c>
      <c r="F7653" t="s">
        <v>35</v>
      </c>
      <c r="G7653" t="s">
        <v>1707</v>
      </c>
      <c r="H7653">
        <v>205.99</v>
      </c>
      <c r="I7653">
        <v>1</v>
      </c>
      <c r="J7653">
        <v>-2.57</v>
      </c>
      <c r="K7653" s="6">
        <f>J7653/H7653</f>
        <v>-1.2476333802611777E-2</v>
      </c>
      <c r="M7653" t="str">
        <f>LEFT(C7653, SEARCH(" ", C7653) - 1)</f>
        <v>Nick</v>
      </c>
      <c r="N7653" t="str" cm="1">
        <f t="array" ref="N7653">_xlfn.IFS(H7653&lt;0, "LOSS", H7653&gt;1000, "GREAT", H7653&gt;500, "GOOD", H7653&gt;=100, "OKAY", H7653&lt;100, "OKAY")</f>
        <v>OKAY</v>
      </c>
    </row>
    <row r="7654" spans="1:14">
      <c r="A7654" s="2">
        <v>42889</v>
      </c>
      <c r="B7654" s="2" t="str">
        <f>TEXT(A7654,"mmmm")</f>
        <v>June</v>
      </c>
      <c r="C7654" t="s">
        <v>873</v>
      </c>
      <c r="D7654" t="s">
        <v>31</v>
      </c>
      <c r="E7654" t="s">
        <v>23</v>
      </c>
      <c r="F7654" t="s">
        <v>47</v>
      </c>
      <c r="G7654" t="s">
        <v>2286</v>
      </c>
      <c r="H7654">
        <v>15.55</v>
      </c>
      <c r="I7654">
        <v>3</v>
      </c>
      <c r="J7654">
        <v>5.44</v>
      </c>
      <c r="K7654" s="6">
        <f>J7654/H7654</f>
        <v>0.34983922829581993</v>
      </c>
      <c r="M7654" t="str">
        <f>LEFT(C7654, SEARCH(" ", C7654) - 1)</f>
        <v>Nick</v>
      </c>
      <c r="N7654" t="str" cm="1">
        <f t="array" ref="N7654">_xlfn.IFS(H7654&lt;0, "LOSS", H7654&gt;1000, "GREAT", H7654&gt;500, "GOOD", H7654&gt;=100, "OKAY", H7654&lt;100, "OKAY")</f>
        <v>OKAY</v>
      </c>
    </row>
    <row r="7655" spans="1:14">
      <c r="A7655" s="2">
        <v>42889</v>
      </c>
      <c r="B7655" s="2" t="str">
        <f>TEXT(A7655,"mmmm")</f>
        <v>June</v>
      </c>
      <c r="C7655" t="s">
        <v>873</v>
      </c>
      <c r="D7655" t="s">
        <v>31</v>
      </c>
      <c r="E7655" t="s">
        <v>25</v>
      </c>
      <c r="F7655" t="s">
        <v>48</v>
      </c>
      <c r="G7655" t="s">
        <v>804</v>
      </c>
      <c r="H7655">
        <v>503.96</v>
      </c>
      <c r="I7655">
        <v>5</v>
      </c>
      <c r="J7655">
        <v>50.4</v>
      </c>
      <c r="K7655" s="6">
        <f>J7655/H7655</f>
        <v>0.10000793713786808</v>
      </c>
      <c r="M7655" t="str">
        <f>LEFT(C7655, SEARCH(" ", C7655) - 1)</f>
        <v>Nick</v>
      </c>
      <c r="N7655" t="str" cm="1">
        <f t="array" ref="N7655">_xlfn.IFS(H7655&lt;0, "LOSS", H7655&gt;1000, "GREAT", H7655&gt;500, "GOOD", H7655&gt;=100, "OKAY", H7655&lt;100, "OKAY")</f>
        <v>GOOD</v>
      </c>
    </row>
    <row r="7656" spans="1:14">
      <c r="A7656" s="2">
        <v>42889</v>
      </c>
      <c r="B7656" s="2" t="str">
        <f>TEXT(A7656,"mmmm")</f>
        <v>June</v>
      </c>
      <c r="C7656" t="s">
        <v>873</v>
      </c>
      <c r="D7656" t="s">
        <v>31</v>
      </c>
      <c r="E7656" t="s">
        <v>23</v>
      </c>
      <c r="F7656" t="s">
        <v>36</v>
      </c>
      <c r="G7656" t="s">
        <v>2054</v>
      </c>
      <c r="H7656">
        <v>24.47</v>
      </c>
      <c r="I7656">
        <v>7</v>
      </c>
      <c r="J7656">
        <v>1.84</v>
      </c>
      <c r="K7656" s="6">
        <f>J7656/H7656</f>
        <v>7.5194115243154891E-2</v>
      </c>
      <c r="M7656" t="str">
        <f>LEFT(C7656, SEARCH(" ", C7656) - 1)</f>
        <v>Nick</v>
      </c>
      <c r="N7656" t="str" cm="1">
        <f t="array" ref="N7656">_xlfn.IFS(H7656&lt;0, "LOSS", H7656&gt;1000, "GREAT", H7656&gt;500, "GOOD", H7656&gt;=100, "OKAY", H7656&lt;100, "OKAY")</f>
        <v>OKAY</v>
      </c>
    </row>
    <row r="7657" spans="1:14">
      <c r="A7657" s="2">
        <v>42889</v>
      </c>
      <c r="B7657" s="2" t="str">
        <f>TEXT(A7657,"mmmm")</f>
        <v>June</v>
      </c>
      <c r="C7657" t="s">
        <v>873</v>
      </c>
      <c r="D7657" t="s">
        <v>31</v>
      </c>
      <c r="E7657" t="s">
        <v>21</v>
      </c>
      <c r="F7657" t="s">
        <v>39</v>
      </c>
      <c r="G7657" t="s">
        <v>2227</v>
      </c>
      <c r="H7657">
        <v>241.57</v>
      </c>
      <c r="I7657">
        <v>2</v>
      </c>
      <c r="J7657">
        <v>0</v>
      </c>
      <c r="K7657" s="6">
        <f>J7657/H7657</f>
        <v>0</v>
      </c>
      <c r="M7657" t="str">
        <f>LEFT(C7657, SEARCH(" ", C7657) - 1)</f>
        <v>Nick</v>
      </c>
      <c r="N7657" t="str" cm="1">
        <f t="array" ref="N7657">_xlfn.IFS(H7657&lt;0, "LOSS", H7657&gt;1000, "GREAT", H7657&gt;500, "GOOD", H7657&gt;=100, "OKAY", H7657&lt;100, "OKAY")</f>
        <v>OKAY</v>
      </c>
    </row>
    <row r="7658" spans="1:14">
      <c r="A7658" s="2">
        <v>42889</v>
      </c>
      <c r="B7658" s="2" t="str">
        <f>TEXT(A7658,"mmmm")</f>
        <v>June</v>
      </c>
      <c r="C7658" t="s">
        <v>873</v>
      </c>
      <c r="D7658" t="s">
        <v>31</v>
      </c>
      <c r="E7658" t="s">
        <v>25</v>
      </c>
      <c r="F7658" t="s">
        <v>35</v>
      </c>
      <c r="G7658" t="s">
        <v>1531</v>
      </c>
      <c r="H7658">
        <v>110.4</v>
      </c>
      <c r="I7658">
        <v>2</v>
      </c>
      <c r="J7658">
        <v>-4.1399999999999997</v>
      </c>
      <c r="K7658" s="6">
        <f>J7658/H7658</f>
        <v>-3.7499999999999999E-2</v>
      </c>
      <c r="M7658" t="str">
        <f>LEFT(C7658, SEARCH(" ", C7658) - 1)</f>
        <v>Nick</v>
      </c>
      <c r="N7658" t="str" cm="1">
        <f t="array" ref="N7658">_xlfn.IFS(H7658&lt;0, "LOSS", H7658&gt;1000, "GREAT", H7658&gt;500, "GOOD", H7658&gt;=100, "OKAY", H7658&lt;100, "OKAY")</f>
        <v>OKAY</v>
      </c>
    </row>
    <row r="7659" spans="1:14">
      <c r="A7659" s="2">
        <v>42889</v>
      </c>
      <c r="B7659" s="2" t="str">
        <f>TEXT(A7659,"mmmm")</f>
        <v>June</v>
      </c>
      <c r="C7659" t="s">
        <v>1815</v>
      </c>
      <c r="D7659" t="s">
        <v>24</v>
      </c>
      <c r="E7659" t="s">
        <v>21</v>
      </c>
      <c r="F7659" t="s">
        <v>51</v>
      </c>
      <c r="G7659" t="s">
        <v>1891</v>
      </c>
      <c r="H7659">
        <v>384.77</v>
      </c>
      <c r="I7659">
        <v>2</v>
      </c>
      <c r="J7659">
        <v>-115.43</v>
      </c>
      <c r="K7659" s="6">
        <f>J7659/H7659</f>
        <v>-0.29999740104478001</v>
      </c>
      <c r="M7659" t="str">
        <f>LEFT(C7659, SEARCH(" ", C7659) - 1)</f>
        <v>Katherine</v>
      </c>
      <c r="N7659" t="str" cm="1">
        <f t="array" ref="N7659">_xlfn.IFS(H7659&lt;0, "LOSS", H7659&gt;1000, "GREAT", H7659&gt;500, "GOOD", H7659&gt;=100, "OKAY", H7659&lt;100, "OKAY")</f>
        <v>OKAY</v>
      </c>
    </row>
    <row r="7660" spans="1:14">
      <c r="A7660" s="2">
        <v>42889</v>
      </c>
      <c r="B7660" s="2" t="str">
        <f>TEXT(A7660,"mmmm")</f>
        <v>June</v>
      </c>
      <c r="C7660" t="s">
        <v>1815</v>
      </c>
      <c r="D7660" t="s">
        <v>24</v>
      </c>
      <c r="E7660" t="s">
        <v>25</v>
      </c>
      <c r="F7660" t="s">
        <v>46</v>
      </c>
      <c r="G7660" t="s">
        <v>2755</v>
      </c>
      <c r="H7660">
        <v>78.66</v>
      </c>
      <c r="I7660">
        <v>6</v>
      </c>
      <c r="J7660">
        <v>36.18</v>
      </c>
      <c r="K7660" s="6">
        <f>J7660/H7660</f>
        <v>0.459954233409611</v>
      </c>
      <c r="M7660" t="str">
        <f>LEFT(C7660, SEARCH(" ", C7660) - 1)</f>
        <v>Katherine</v>
      </c>
      <c r="N7660" t="str" cm="1">
        <f t="array" ref="N7660">_xlfn.IFS(H7660&lt;0, "LOSS", H7660&gt;1000, "GREAT", H7660&gt;500, "GOOD", H7660&gt;=100, "OKAY", H7660&lt;100, "OKAY")</f>
        <v>OKAY</v>
      </c>
    </row>
    <row r="7661" spans="1:14">
      <c r="A7661" s="2">
        <v>42889</v>
      </c>
      <c r="B7661" s="2" t="str">
        <f>TEXT(A7661,"mmmm")</f>
        <v>June</v>
      </c>
      <c r="C7661" t="s">
        <v>1815</v>
      </c>
      <c r="D7661" t="s">
        <v>24</v>
      </c>
      <c r="E7661" t="s">
        <v>23</v>
      </c>
      <c r="F7661" t="s">
        <v>47</v>
      </c>
      <c r="G7661" t="s">
        <v>2194</v>
      </c>
      <c r="H7661">
        <v>45.36</v>
      </c>
      <c r="I7661">
        <v>4</v>
      </c>
      <c r="J7661">
        <v>22.23</v>
      </c>
      <c r="K7661" s="6">
        <f>J7661/H7661</f>
        <v>0.49007936507936511</v>
      </c>
      <c r="M7661" t="str">
        <f>LEFT(C7661, SEARCH(" ", C7661) - 1)</f>
        <v>Katherine</v>
      </c>
      <c r="N7661" t="str" cm="1">
        <f t="array" ref="N7661">_xlfn.IFS(H7661&lt;0, "LOSS", H7661&gt;1000, "GREAT", H7661&gt;500, "GOOD", H7661&gt;=100, "OKAY", H7661&lt;100, "OKAY")</f>
        <v>OKAY</v>
      </c>
    </row>
    <row r="7662" spans="1:14">
      <c r="A7662" s="2">
        <v>42889</v>
      </c>
      <c r="B7662" s="2" t="str">
        <f>TEXT(A7662,"mmmm")</f>
        <v>June</v>
      </c>
      <c r="C7662" t="s">
        <v>2326</v>
      </c>
      <c r="D7662" t="s">
        <v>28</v>
      </c>
      <c r="E7662" t="s">
        <v>23</v>
      </c>
      <c r="F7662" t="s">
        <v>49</v>
      </c>
      <c r="G7662" t="s">
        <v>1396</v>
      </c>
      <c r="H7662">
        <v>136.26</v>
      </c>
      <c r="I7662">
        <v>9</v>
      </c>
      <c r="J7662">
        <v>5.45</v>
      </c>
      <c r="K7662" s="6">
        <f>J7662/H7662</f>
        <v>3.9997064435637754E-2</v>
      </c>
      <c r="M7662" t="str">
        <f>LEFT(C7662, SEARCH(" ", C7662) - 1)</f>
        <v>Meg</v>
      </c>
      <c r="N7662" t="str" cm="1">
        <f t="array" ref="N7662">_xlfn.IFS(H7662&lt;0, "LOSS", H7662&gt;1000, "GREAT", H7662&gt;500, "GOOD", H7662&gt;=100, "OKAY", H7662&lt;100, "OKAY")</f>
        <v>OKAY</v>
      </c>
    </row>
    <row r="7663" spans="1:14">
      <c r="A7663" s="2">
        <v>42890</v>
      </c>
      <c r="B7663" s="2" t="str">
        <f>TEXT(A7663,"mmmm")</f>
        <v>June</v>
      </c>
      <c r="C7663" t="s">
        <v>2587</v>
      </c>
      <c r="D7663" t="s">
        <v>33</v>
      </c>
      <c r="E7663" t="s">
        <v>21</v>
      </c>
      <c r="F7663" t="s">
        <v>44</v>
      </c>
      <c r="G7663" t="s">
        <v>1294</v>
      </c>
      <c r="H7663">
        <v>31.98</v>
      </c>
      <c r="I7663">
        <v>2</v>
      </c>
      <c r="J7663">
        <v>2</v>
      </c>
      <c r="K7663" s="6">
        <f>J7663/H7663</f>
        <v>6.2539086929330828E-2</v>
      </c>
      <c r="M7663" t="str">
        <f>LEFT(C7663, SEARCH(" ", C7663) - 1)</f>
        <v>Lindsay</v>
      </c>
      <c r="N7663" t="str" cm="1">
        <f t="array" ref="N7663">_xlfn.IFS(H7663&lt;0, "LOSS", H7663&gt;1000, "GREAT", H7663&gt;500, "GOOD", H7663&gt;=100, "OKAY", H7663&lt;100, "OKAY")</f>
        <v>OKAY</v>
      </c>
    </row>
    <row r="7664" spans="1:14">
      <c r="A7664" s="2">
        <v>42890</v>
      </c>
      <c r="B7664" s="2" t="str">
        <f>TEXT(A7664,"mmmm")</f>
        <v>June</v>
      </c>
      <c r="C7664" t="s">
        <v>2587</v>
      </c>
      <c r="D7664" t="s">
        <v>33</v>
      </c>
      <c r="E7664" t="s">
        <v>25</v>
      </c>
      <c r="F7664" t="s">
        <v>48</v>
      </c>
      <c r="G7664" t="s">
        <v>507</v>
      </c>
      <c r="H7664">
        <v>71.98</v>
      </c>
      <c r="I7664">
        <v>2</v>
      </c>
      <c r="J7664">
        <v>25.19</v>
      </c>
      <c r="K7664" s="6">
        <f>J7664/H7664</f>
        <v>0.34995832175604336</v>
      </c>
      <c r="M7664" t="str">
        <f>LEFT(C7664, SEARCH(" ", C7664) - 1)</f>
        <v>Lindsay</v>
      </c>
      <c r="N7664" t="str" cm="1">
        <f t="array" ref="N7664">_xlfn.IFS(H7664&lt;0, "LOSS", H7664&gt;1000, "GREAT", H7664&gt;500, "GOOD", H7664&gt;=100, "OKAY", H7664&lt;100, "OKAY")</f>
        <v>OKAY</v>
      </c>
    </row>
    <row r="7665" spans="1:14">
      <c r="A7665" s="2">
        <v>42890</v>
      </c>
      <c r="B7665" s="2" t="str">
        <f>TEXT(A7665,"mmmm")</f>
        <v>June</v>
      </c>
      <c r="C7665" t="s">
        <v>990</v>
      </c>
      <c r="D7665" t="s">
        <v>65</v>
      </c>
      <c r="E7665" t="s">
        <v>23</v>
      </c>
      <c r="F7665" t="s">
        <v>47</v>
      </c>
      <c r="G7665" t="s">
        <v>2214</v>
      </c>
      <c r="H7665">
        <v>12.48</v>
      </c>
      <c r="I7665">
        <v>2</v>
      </c>
      <c r="J7665">
        <v>5.62</v>
      </c>
      <c r="K7665" s="6">
        <f>J7665/H7665</f>
        <v>0.45032051282051283</v>
      </c>
      <c r="M7665" t="str">
        <f>LEFT(C7665, SEARCH(" ", C7665) - 1)</f>
        <v>Dan</v>
      </c>
      <c r="N7665" t="str" cm="1">
        <f t="array" ref="N7665">_xlfn.IFS(H7665&lt;0, "LOSS", H7665&gt;1000, "GREAT", H7665&gt;500, "GOOD", H7665&gt;=100, "OKAY", H7665&lt;100, "OKAY")</f>
        <v>OKAY</v>
      </c>
    </row>
    <row r="7666" spans="1:14">
      <c r="A7666" s="2">
        <v>42890</v>
      </c>
      <c r="B7666" s="2" t="str">
        <f>TEXT(A7666,"mmmm")</f>
        <v>June</v>
      </c>
      <c r="C7666" t="s">
        <v>715</v>
      </c>
      <c r="D7666" t="s">
        <v>198</v>
      </c>
      <c r="E7666" t="s">
        <v>23</v>
      </c>
      <c r="F7666" t="s">
        <v>37</v>
      </c>
      <c r="G7666" t="s">
        <v>2270</v>
      </c>
      <c r="H7666">
        <v>8.64</v>
      </c>
      <c r="I7666">
        <v>3</v>
      </c>
      <c r="J7666">
        <v>2.5099999999999998</v>
      </c>
      <c r="K7666" s="6">
        <f>J7666/H7666</f>
        <v>0.29050925925925919</v>
      </c>
      <c r="M7666" t="str">
        <f>LEFT(C7666, SEARCH(" ", C7666) - 1)</f>
        <v>Carol</v>
      </c>
      <c r="N7666" t="str" cm="1">
        <f t="array" ref="N7666">_xlfn.IFS(H7666&lt;0, "LOSS", H7666&gt;1000, "GREAT", H7666&gt;500, "GOOD", H7666&gt;=100, "OKAY", H7666&lt;100, "OKAY")</f>
        <v>OKAY</v>
      </c>
    </row>
    <row r="7667" spans="1:14">
      <c r="A7667" s="2">
        <v>42890</v>
      </c>
      <c r="B7667" s="2" t="str">
        <f>TEXT(A7667,"mmmm")</f>
        <v>June</v>
      </c>
      <c r="C7667" t="s">
        <v>2737</v>
      </c>
      <c r="D7667" t="s">
        <v>26</v>
      </c>
      <c r="E7667" t="s">
        <v>23</v>
      </c>
      <c r="F7667" t="s">
        <v>38</v>
      </c>
      <c r="G7667" t="s">
        <v>871</v>
      </c>
      <c r="H7667">
        <v>6.37</v>
      </c>
      <c r="I7667">
        <v>7</v>
      </c>
      <c r="J7667">
        <v>-9.56</v>
      </c>
      <c r="K7667" s="6">
        <f>J7667/H7667</f>
        <v>-1.500784929356358</v>
      </c>
      <c r="M7667" t="str">
        <f>LEFT(C7667, SEARCH(" ", C7667) - 1)</f>
        <v>Michelle</v>
      </c>
      <c r="N7667" t="str" cm="1">
        <f t="array" ref="N7667">_xlfn.IFS(H7667&lt;0, "LOSS", H7667&gt;1000, "GREAT", H7667&gt;500, "GOOD", H7667&gt;=100, "OKAY", H7667&lt;100, "OKAY")</f>
        <v>OKAY</v>
      </c>
    </row>
    <row r="7668" spans="1:14">
      <c r="A7668" s="2">
        <v>42890</v>
      </c>
      <c r="B7668" s="2" t="str">
        <f>TEXT(A7668,"mmmm")</f>
        <v>June</v>
      </c>
      <c r="C7668" t="s">
        <v>750</v>
      </c>
      <c r="D7668" t="s">
        <v>82</v>
      </c>
      <c r="E7668" t="s">
        <v>23</v>
      </c>
      <c r="F7668" t="s">
        <v>38</v>
      </c>
      <c r="G7668" t="s">
        <v>1589</v>
      </c>
      <c r="H7668">
        <v>108.08</v>
      </c>
      <c r="I7668">
        <v>7</v>
      </c>
      <c r="J7668">
        <v>54.04</v>
      </c>
      <c r="K7668" s="6">
        <f>J7668/H7668</f>
        <v>0.5</v>
      </c>
      <c r="M7668" t="str">
        <f>LEFT(C7668, SEARCH(" ", C7668) - 1)</f>
        <v>Erica</v>
      </c>
      <c r="N7668" t="str" cm="1">
        <f t="array" ref="N7668">_xlfn.IFS(H7668&lt;0, "LOSS", H7668&gt;1000, "GREAT", H7668&gt;500, "GOOD", H7668&gt;=100, "OKAY", H7668&lt;100, "OKAY")</f>
        <v>OKAY</v>
      </c>
    </row>
    <row r="7669" spans="1:14">
      <c r="A7669" s="2">
        <v>42890</v>
      </c>
      <c r="B7669" s="2" t="str">
        <f>TEXT(A7669,"mmmm")</f>
        <v>June</v>
      </c>
      <c r="C7669" t="s">
        <v>750</v>
      </c>
      <c r="D7669" t="s">
        <v>82</v>
      </c>
      <c r="E7669" t="s">
        <v>23</v>
      </c>
      <c r="F7669" t="s">
        <v>38</v>
      </c>
      <c r="G7669" t="s">
        <v>1257</v>
      </c>
      <c r="H7669">
        <v>9.5399999999999991</v>
      </c>
      <c r="I7669">
        <v>3</v>
      </c>
      <c r="J7669">
        <v>4.3899999999999997</v>
      </c>
      <c r="K7669" s="6">
        <f>J7669/H7669</f>
        <v>0.46016771488469604</v>
      </c>
      <c r="M7669" t="str">
        <f>LEFT(C7669, SEARCH(" ", C7669) - 1)</f>
        <v>Erica</v>
      </c>
      <c r="N7669" t="str" cm="1">
        <f t="array" ref="N7669">_xlfn.IFS(H7669&lt;0, "LOSS", H7669&gt;1000, "GREAT", H7669&gt;500, "GOOD", H7669&gt;=100, "OKAY", H7669&lt;100, "OKAY")</f>
        <v>OKAY</v>
      </c>
    </row>
    <row r="7670" spans="1:14">
      <c r="A7670" s="2">
        <v>42890</v>
      </c>
      <c r="B7670" s="2" t="str">
        <f>TEXT(A7670,"mmmm")</f>
        <v>June</v>
      </c>
      <c r="C7670" t="s">
        <v>1079</v>
      </c>
      <c r="D7670" t="s">
        <v>26</v>
      </c>
      <c r="E7670" t="s">
        <v>21</v>
      </c>
      <c r="F7670" t="s">
        <v>44</v>
      </c>
      <c r="G7670" t="s">
        <v>1350</v>
      </c>
      <c r="H7670">
        <v>30.34</v>
      </c>
      <c r="I7670">
        <v>6</v>
      </c>
      <c r="J7670">
        <v>-17.440000000000001</v>
      </c>
      <c r="K7670" s="6">
        <f>J7670/H7670</f>
        <v>-0.57481872116018462</v>
      </c>
      <c r="M7670" t="str">
        <f>LEFT(C7670, SEARCH(" ", C7670) - 1)</f>
        <v>Erin</v>
      </c>
      <c r="N7670" t="str" cm="1">
        <f t="array" ref="N7670">_xlfn.IFS(H7670&lt;0, "LOSS", H7670&gt;1000, "GREAT", H7670&gt;500, "GOOD", H7670&gt;=100, "OKAY", H7670&lt;100, "OKAY")</f>
        <v>OKAY</v>
      </c>
    </row>
    <row r="7671" spans="1:14">
      <c r="A7671" s="2">
        <v>42891</v>
      </c>
      <c r="B7671" s="2" t="str">
        <f>TEXT(A7671,"mmmm")</f>
        <v>June</v>
      </c>
      <c r="C7671" t="s">
        <v>1896</v>
      </c>
      <c r="D7671" t="s">
        <v>26</v>
      </c>
      <c r="E7671" t="s">
        <v>25</v>
      </c>
      <c r="F7671" t="s">
        <v>48</v>
      </c>
      <c r="G7671" t="s">
        <v>2019</v>
      </c>
      <c r="H7671">
        <v>470.38</v>
      </c>
      <c r="I7671">
        <v>3</v>
      </c>
      <c r="J7671">
        <v>52.92</v>
      </c>
      <c r="K7671" s="6">
        <f>J7671/H7671</f>
        <v>0.11250478336663974</v>
      </c>
      <c r="M7671" t="str">
        <f>LEFT(C7671, SEARCH(" ", C7671) - 1)</f>
        <v>Adrian</v>
      </c>
      <c r="N7671" t="str" cm="1">
        <f t="array" ref="N7671">_xlfn.IFS(H7671&lt;0, "LOSS", H7671&gt;1000, "GREAT", H7671&gt;500, "GOOD", H7671&gt;=100, "OKAY", H7671&lt;100, "OKAY")</f>
        <v>OKAY</v>
      </c>
    </row>
    <row r="7672" spans="1:14">
      <c r="A7672" s="2">
        <v>42891</v>
      </c>
      <c r="B7672" s="2" t="str">
        <f>TEXT(A7672,"mmmm")</f>
        <v>June</v>
      </c>
      <c r="C7672" t="s">
        <v>956</v>
      </c>
      <c r="D7672" t="s">
        <v>31</v>
      </c>
      <c r="E7672" t="s">
        <v>23</v>
      </c>
      <c r="F7672" t="s">
        <v>47</v>
      </c>
      <c r="G7672" t="s">
        <v>2273</v>
      </c>
      <c r="H7672">
        <v>20.74</v>
      </c>
      <c r="I7672">
        <v>4</v>
      </c>
      <c r="J7672">
        <v>7.26</v>
      </c>
      <c r="K7672" s="6">
        <f>J7672/H7672</f>
        <v>0.35004821600771457</v>
      </c>
      <c r="M7672" t="str">
        <f>LEFT(C7672, SEARCH(" ", C7672) - 1)</f>
        <v>Noel</v>
      </c>
      <c r="N7672" t="str" cm="1">
        <f t="array" ref="N7672">_xlfn.IFS(H7672&lt;0, "LOSS", H7672&gt;1000, "GREAT", H7672&gt;500, "GOOD", H7672&gt;=100, "OKAY", H7672&lt;100, "OKAY")</f>
        <v>OKAY</v>
      </c>
    </row>
    <row r="7673" spans="1:14">
      <c r="A7673" s="2">
        <v>42892</v>
      </c>
      <c r="B7673" s="2" t="str">
        <f>TEXT(A7673,"mmmm")</f>
        <v>June</v>
      </c>
      <c r="C7673" t="s">
        <v>1008</v>
      </c>
      <c r="D7673" t="s">
        <v>22</v>
      </c>
      <c r="E7673" t="s">
        <v>21</v>
      </c>
      <c r="F7673" t="s">
        <v>44</v>
      </c>
      <c r="G7673" t="s">
        <v>2645</v>
      </c>
      <c r="H7673">
        <v>4.95</v>
      </c>
      <c r="I7673">
        <v>1</v>
      </c>
      <c r="J7673">
        <v>2.1800000000000002</v>
      </c>
      <c r="K7673" s="6">
        <f>J7673/H7673</f>
        <v>0.44040404040404041</v>
      </c>
      <c r="M7673" t="str">
        <f>LEFT(C7673, SEARCH(" ", C7673) - 1)</f>
        <v>Gary</v>
      </c>
      <c r="N7673" t="str" cm="1">
        <f t="array" ref="N7673">_xlfn.IFS(H7673&lt;0, "LOSS", H7673&gt;1000, "GREAT", H7673&gt;500, "GOOD", H7673&gt;=100, "OKAY", H7673&lt;100, "OKAY")</f>
        <v>OKAY</v>
      </c>
    </row>
    <row r="7674" spans="1:14">
      <c r="A7674" s="2">
        <v>42892</v>
      </c>
      <c r="B7674" s="2" t="str">
        <f>TEXT(A7674,"mmmm")</f>
        <v>June</v>
      </c>
      <c r="C7674" t="s">
        <v>1008</v>
      </c>
      <c r="D7674" t="s">
        <v>22</v>
      </c>
      <c r="E7674" t="s">
        <v>23</v>
      </c>
      <c r="F7674" t="s">
        <v>49</v>
      </c>
      <c r="G7674" t="s">
        <v>500</v>
      </c>
      <c r="H7674">
        <v>26.4</v>
      </c>
      <c r="I7674">
        <v>5</v>
      </c>
      <c r="J7674">
        <v>0</v>
      </c>
      <c r="K7674" s="6">
        <f>J7674/H7674</f>
        <v>0</v>
      </c>
      <c r="M7674" t="str">
        <f>LEFT(C7674, SEARCH(" ", C7674) - 1)</f>
        <v>Gary</v>
      </c>
      <c r="N7674" t="str" cm="1">
        <f t="array" ref="N7674">_xlfn.IFS(H7674&lt;0, "LOSS", H7674&gt;1000, "GREAT", H7674&gt;500, "GOOD", H7674&gt;=100, "OKAY", H7674&lt;100, "OKAY")</f>
        <v>OKAY</v>
      </c>
    </row>
    <row r="7675" spans="1:14">
      <c r="A7675" s="2">
        <v>42894</v>
      </c>
      <c r="B7675" s="2" t="str">
        <f>TEXT(A7675,"mmmm")</f>
        <v>June</v>
      </c>
      <c r="C7675" t="s">
        <v>499</v>
      </c>
      <c r="D7675" t="s">
        <v>26</v>
      </c>
      <c r="E7675" t="s">
        <v>23</v>
      </c>
      <c r="F7675" t="s">
        <v>36</v>
      </c>
      <c r="G7675" t="s">
        <v>2756</v>
      </c>
      <c r="H7675">
        <v>1.62</v>
      </c>
      <c r="I7675">
        <v>2</v>
      </c>
      <c r="J7675">
        <v>-4.47</v>
      </c>
      <c r="K7675" s="6">
        <f>J7675/H7675</f>
        <v>-2.7592592592592591</v>
      </c>
      <c r="M7675" t="str">
        <f>LEFT(C7675, SEARCH(" ", C7675) - 1)</f>
        <v>Dorris</v>
      </c>
      <c r="N7675" t="str" cm="1">
        <f t="array" ref="N7675">_xlfn.IFS(H7675&lt;0, "LOSS", H7675&gt;1000, "GREAT", H7675&gt;500, "GOOD", H7675&gt;=100, "OKAY", H7675&lt;100, "OKAY")</f>
        <v>OKAY</v>
      </c>
    </row>
    <row r="7676" spans="1:14">
      <c r="A7676" s="2">
        <v>42894</v>
      </c>
      <c r="B7676" s="2" t="str">
        <f>TEXT(A7676,"mmmm")</f>
        <v>June</v>
      </c>
      <c r="C7676" t="s">
        <v>1647</v>
      </c>
      <c r="D7676" t="s">
        <v>26</v>
      </c>
      <c r="E7676" t="s">
        <v>23</v>
      </c>
      <c r="F7676" t="s">
        <v>50</v>
      </c>
      <c r="G7676" t="s">
        <v>2285</v>
      </c>
      <c r="H7676">
        <v>23.76</v>
      </c>
      <c r="I7676">
        <v>3</v>
      </c>
      <c r="J7676">
        <v>2.08</v>
      </c>
      <c r="K7676" s="6">
        <f>J7676/H7676</f>
        <v>8.7542087542087546E-2</v>
      </c>
      <c r="M7676" t="str">
        <f>LEFT(C7676, SEARCH(" ", C7676) - 1)</f>
        <v>Tiffany</v>
      </c>
      <c r="N7676" t="str" cm="1">
        <f t="array" ref="N7676">_xlfn.IFS(H7676&lt;0, "LOSS", H7676&gt;1000, "GREAT", H7676&gt;500, "GOOD", H7676&gt;=100, "OKAY", H7676&lt;100, "OKAY")</f>
        <v>OKAY</v>
      </c>
    </row>
    <row r="7677" spans="1:14">
      <c r="A7677" s="2">
        <v>42894</v>
      </c>
      <c r="B7677" s="2" t="str">
        <f>TEXT(A7677,"mmmm")</f>
        <v>June</v>
      </c>
      <c r="C7677" t="s">
        <v>1647</v>
      </c>
      <c r="D7677" t="s">
        <v>26</v>
      </c>
      <c r="E7677" t="s">
        <v>23</v>
      </c>
      <c r="F7677" t="s">
        <v>47</v>
      </c>
      <c r="G7677" t="s">
        <v>710</v>
      </c>
      <c r="H7677">
        <v>85.06</v>
      </c>
      <c r="I7677">
        <v>3</v>
      </c>
      <c r="J7677">
        <v>28.71</v>
      </c>
      <c r="K7677" s="6">
        <f>J7677/H7677</f>
        <v>0.33752645191629438</v>
      </c>
      <c r="M7677" t="str">
        <f>LEFT(C7677, SEARCH(" ", C7677) - 1)</f>
        <v>Tiffany</v>
      </c>
      <c r="N7677" t="str" cm="1">
        <f t="array" ref="N7677">_xlfn.IFS(H7677&lt;0, "LOSS", H7677&gt;1000, "GREAT", H7677&gt;500, "GOOD", H7677&gt;=100, "OKAY", H7677&lt;100, "OKAY")</f>
        <v>OKAY</v>
      </c>
    </row>
    <row r="7678" spans="1:14">
      <c r="A7678" s="2">
        <v>42894</v>
      </c>
      <c r="B7678" s="2" t="str">
        <f>TEXT(A7678,"mmmm")</f>
        <v>June</v>
      </c>
      <c r="C7678" t="s">
        <v>1647</v>
      </c>
      <c r="D7678" t="s">
        <v>26</v>
      </c>
      <c r="E7678" t="s">
        <v>25</v>
      </c>
      <c r="F7678" t="s">
        <v>48</v>
      </c>
      <c r="G7678" t="s">
        <v>2375</v>
      </c>
      <c r="H7678">
        <v>381.58</v>
      </c>
      <c r="I7678">
        <v>3</v>
      </c>
      <c r="J7678">
        <v>28.62</v>
      </c>
      <c r="K7678" s="6">
        <f>J7678/H7678</f>
        <v>7.5003931023638559E-2</v>
      </c>
      <c r="M7678" t="str">
        <f>LEFT(C7678, SEARCH(" ", C7678) - 1)</f>
        <v>Tiffany</v>
      </c>
      <c r="N7678" t="str" cm="1">
        <f t="array" ref="N7678">_xlfn.IFS(H7678&lt;0, "LOSS", H7678&gt;1000, "GREAT", H7678&gt;500, "GOOD", H7678&gt;=100, "OKAY", H7678&lt;100, "OKAY")</f>
        <v>OKAY</v>
      </c>
    </row>
    <row r="7679" spans="1:14">
      <c r="A7679" s="2">
        <v>42894</v>
      </c>
      <c r="B7679" s="2" t="str">
        <f>TEXT(A7679,"mmmm")</f>
        <v>June</v>
      </c>
      <c r="C7679" t="s">
        <v>1356</v>
      </c>
      <c r="D7679" t="s">
        <v>100</v>
      </c>
      <c r="E7679" t="s">
        <v>23</v>
      </c>
      <c r="F7679" t="s">
        <v>38</v>
      </c>
      <c r="G7679" t="s">
        <v>1361</v>
      </c>
      <c r="H7679">
        <v>10.36</v>
      </c>
      <c r="I7679">
        <v>2</v>
      </c>
      <c r="J7679">
        <v>5.08</v>
      </c>
      <c r="K7679" s="6">
        <f>J7679/H7679</f>
        <v>0.49034749034749037</v>
      </c>
      <c r="M7679" t="str">
        <f>LEFT(C7679, SEARCH(" ", C7679) - 1)</f>
        <v>Liz</v>
      </c>
      <c r="N7679" t="str" cm="1">
        <f t="array" ref="N7679">_xlfn.IFS(H7679&lt;0, "LOSS", H7679&gt;1000, "GREAT", H7679&gt;500, "GOOD", H7679&gt;=100, "OKAY", H7679&lt;100, "OKAY")</f>
        <v>OKAY</v>
      </c>
    </row>
    <row r="7680" spans="1:14">
      <c r="A7680" s="2">
        <v>42894</v>
      </c>
      <c r="B7680" s="2" t="str">
        <f>TEXT(A7680,"mmmm")</f>
        <v>June</v>
      </c>
      <c r="C7680" t="s">
        <v>1194</v>
      </c>
      <c r="D7680" t="s">
        <v>29</v>
      </c>
      <c r="E7680" t="s">
        <v>23</v>
      </c>
      <c r="F7680" t="s">
        <v>38</v>
      </c>
      <c r="G7680" t="s">
        <v>424</v>
      </c>
      <c r="H7680">
        <v>12.18</v>
      </c>
      <c r="I7680">
        <v>4</v>
      </c>
      <c r="J7680">
        <v>-18.87</v>
      </c>
      <c r="K7680" s="6">
        <f>J7680/H7680</f>
        <v>-1.5492610837438425</v>
      </c>
      <c r="M7680" t="str">
        <f>LEFT(C7680, SEARCH(" ", C7680) - 1)</f>
        <v>Ben</v>
      </c>
      <c r="N7680" t="str" cm="1">
        <f t="array" ref="N7680">_xlfn.IFS(H7680&lt;0, "LOSS", H7680&gt;1000, "GREAT", H7680&gt;500, "GOOD", H7680&gt;=100, "OKAY", H7680&lt;100, "OKAY")</f>
        <v>OKAY</v>
      </c>
    </row>
    <row r="7681" spans="1:14">
      <c r="A7681" s="2">
        <v>42894</v>
      </c>
      <c r="B7681" s="2" t="str">
        <f>TEXT(A7681,"mmmm")</f>
        <v>June</v>
      </c>
      <c r="C7681" t="s">
        <v>1585</v>
      </c>
      <c r="D7681" t="s">
        <v>22</v>
      </c>
      <c r="E7681" t="s">
        <v>21</v>
      </c>
      <c r="F7681" t="s">
        <v>39</v>
      </c>
      <c r="G7681" t="s">
        <v>2325</v>
      </c>
      <c r="H7681">
        <v>1497.67</v>
      </c>
      <c r="I7681">
        <v>2</v>
      </c>
      <c r="J7681">
        <v>140.96</v>
      </c>
      <c r="K7681" s="6">
        <f>J7681/H7681</f>
        <v>9.4119532340235165E-2</v>
      </c>
      <c r="M7681" t="str">
        <f>LEFT(C7681, SEARCH(" ", C7681) - 1)</f>
        <v>Maureen</v>
      </c>
      <c r="N7681" t="str" cm="1">
        <f t="array" ref="N7681">_xlfn.IFS(H7681&lt;0, "LOSS", H7681&gt;1000, "GREAT", H7681&gt;500, "GOOD", H7681&gt;=100, "OKAY", H7681&lt;100, "OKAY")</f>
        <v>GREAT</v>
      </c>
    </row>
    <row r="7682" spans="1:14">
      <c r="A7682" s="2">
        <v>42894</v>
      </c>
      <c r="B7682" s="2" t="str">
        <f>TEXT(A7682,"mmmm")</f>
        <v>June</v>
      </c>
      <c r="C7682" t="s">
        <v>1585</v>
      </c>
      <c r="D7682" t="s">
        <v>22</v>
      </c>
      <c r="E7682" t="s">
        <v>25</v>
      </c>
      <c r="F7682" t="s">
        <v>48</v>
      </c>
      <c r="G7682" t="s">
        <v>1834</v>
      </c>
      <c r="H7682">
        <v>17.52</v>
      </c>
      <c r="I7682">
        <v>2</v>
      </c>
      <c r="J7682">
        <v>-3.5</v>
      </c>
      <c r="K7682" s="6">
        <f>J7682/H7682</f>
        <v>-0.1997716894977169</v>
      </c>
      <c r="M7682" t="str">
        <f>LEFT(C7682, SEARCH(" ", C7682) - 1)</f>
        <v>Maureen</v>
      </c>
      <c r="N7682" t="str" cm="1">
        <f t="array" ref="N7682">_xlfn.IFS(H7682&lt;0, "LOSS", H7682&gt;1000, "GREAT", H7682&gt;500, "GOOD", H7682&gt;=100, "OKAY", H7682&lt;100, "OKAY")</f>
        <v>OKAY</v>
      </c>
    </row>
    <row r="7683" spans="1:14">
      <c r="A7683" s="2">
        <v>42894</v>
      </c>
      <c r="B7683" s="2" t="str">
        <f>TEXT(A7683,"mmmm")</f>
        <v>June</v>
      </c>
      <c r="C7683" t="s">
        <v>893</v>
      </c>
      <c r="D7683" t="s">
        <v>73</v>
      </c>
      <c r="E7683" t="s">
        <v>25</v>
      </c>
      <c r="F7683" t="s">
        <v>35</v>
      </c>
      <c r="G7683" t="s">
        <v>1104</v>
      </c>
      <c r="H7683">
        <v>89.54</v>
      </c>
      <c r="I7683">
        <v>7</v>
      </c>
      <c r="J7683">
        <v>12.31</v>
      </c>
      <c r="K7683" s="6">
        <f>J7683/H7683</f>
        <v>0.13748045566227385</v>
      </c>
      <c r="M7683" t="str">
        <f>LEFT(C7683, SEARCH(" ", C7683) - 1)</f>
        <v>Frank</v>
      </c>
      <c r="N7683" t="str" cm="1">
        <f t="array" ref="N7683">_xlfn.IFS(H7683&lt;0, "LOSS", H7683&gt;1000, "GREAT", H7683&gt;500, "GOOD", H7683&gt;=100, "OKAY", H7683&lt;100, "OKAY")</f>
        <v>OKAY</v>
      </c>
    </row>
    <row r="7684" spans="1:14">
      <c r="A7684" s="2">
        <v>42894</v>
      </c>
      <c r="B7684" s="2" t="str">
        <f>TEXT(A7684,"mmmm")</f>
        <v>June</v>
      </c>
      <c r="C7684" t="s">
        <v>893</v>
      </c>
      <c r="D7684" t="s">
        <v>73</v>
      </c>
      <c r="E7684" t="s">
        <v>23</v>
      </c>
      <c r="F7684" t="s">
        <v>49</v>
      </c>
      <c r="G7684" t="s">
        <v>1835</v>
      </c>
      <c r="H7684">
        <v>35.17</v>
      </c>
      <c r="I7684">
        <v>2</v>
      </c>
      <c r="J7684">
        <v>-8.35</v>
      </c>
      <c r="K7684" s="6">
        <f>J7684/H7684</f>
        <v>-0.23741825419391524</v>
      </c>
      <c r="M7684" t="str">
        <f>LEFT(C7684, SEARCH(" ", C7684) - 1)</f>
        <v>Frank</v>
      </c>
      <c r="N7684" t="str" cm="1">
        <f t="array" ref="N7684">_xlfn.IFS(H7684&lt;0, "LOSS", H7684&gt;1000, "GREAT", H7684&gt;500, "GOOD", H7684&gt;=100, "OKAY", H7684&lt;100, "OKAY")</f>
        <v>OKAY</v>
      </c>
    </row>
    <row r="7685" spans="1:14">
      <c r="A7685" s="2">
        <v>42894</v>
      </c>
      <c r="B7685" s="2" t="str">
        <f>TEXT(A7685,"mmmm")</f>
        <v>June</v>
      </c>
      <c r="C7685" t="s">
        <v>893</v>
      </c>
      <c r="D7685" t="s">
        <v>73</v>
      </c>
      <c r="E7685" t="s">
        <v>23</v>
      </c>
      <c r="F7685" t="s">
        <v>38</v>
      </c>
      <c r="G7685" t="s">
        <v>2347</v>
      </c>
      <c r="H7685">
        <v>72.59</v>
      </c>
      <c r="I7685">
        <v>2</v>
      </c>
      <c r="J7685">
        <v>-48.39</v>
      </c>
      <c r="K7685" s="6">
        <f>J7685/H7685</f>
        <v>-0.66662074665931947</v>
      </c>
      <c r="M7685" t="str">
        <f>LEFT(C7685, SEARCH(" ", C7685) - 1)</f>
        <v>Frank</v>
      </c>
      <c r="N7685" t="str" cm="1">
        <f t="array" ref="N7685">_xlfn.IFS(H7685&lt;0, "LOSS", H7685&gt;1000, "GREAT", H7685&gt;500, "GOOD", H7685&gt;=100, "OKAY", H7685&lt;100, "OKAY")</f>
        <v>OKAY</v>
      </c>
    </row>
    <row r="7686" spans="1:14">
      <c r="A7686" s="2">
        <v>42895</v>
      </c>
      <c r="B7686" s="2" t="str">
        <f>TEXT(A7686,"mmmm")</f>
        <v>June</v>
      </c>
      <c r="C7686" t="s">
        <v>2326</v>
      </c>
      <c r="D7686" t="s">
        <v>29</v>
      </c>
      <c r="E7686" t="s">
        <v>21</v>
      </c>
      <c r="F7686" t="s">
        <v>44</v>
      </c>
      <c r="G7686" t="s">
        <v>1814</v>
      </c>
      <c r="H7686">
        <v>23.98</v>
      </c>
      <c r="I7686">
        <v>3</v>
      </c>
      <c r="J7686">
        <v>-14.39</v>
      </c>
      <c r="K7686" s="6">
        <f>J7686/H7686</f>
        <v>-0.60008340283569639</v>
      </c>
      <c r="M7686" t="str">
        <f>LEFT(C7686, SEARCH(" ", C7686) - 1)</f>
        <v>Meg</v>
      </c>
      <c r="N7686" t="str" cm="1">
        <f t="array" ref="N7686">_xlfn.IFS(H7686&lt;0, "LOSS", H7686&gt;1000, "GREAT", H7686&gt;500, "GOOD", H7686&gt;=100, "OKAY", H7686&lt;100, "OKAY")</f>
        <v>OKAY</v>
      </c>
    </row>
    <row r="7687" spans="1:14">
      <c r="A7687" s="2">
        <v>42895</v>
      </c>
      <c r="B7687" s="2" t="str">
        <f>TEXT(A7687,"mmmm")</f>
        <v>June</v>
      </c>
      <c r="C7687" t="s">
        <v>2326</v>
      </c>
      <c r="D7687" t="s">
        <v>29</v>
      </c>
      <c r="E7687" t="s">
        <v>21</v>
      </c>
      <c r="F7687" t="s">
        <v>51</v>
      </c>
      <c r="G7687" t="s">
        <v>567</v>
      </c>
      <c r="H7687">
        <v>108.93</v>
      </c>
      <c r="I7687">
        <v>1</v>
      </c>
      <c r="J7687">
        <v>-71.89</v>
      </c>
      <c r="K7687" s="6">
        <f>J7687/H7687</f>
        <v>-0.65996511521160373</v>
      </c>
      <c r="M7687" t="str">
        <f>LEFT(C7687, SEARCH(" ", C7687) - 1)</f>
        <v>Meg</v>
      </c>
      <c r="N7687" t="str" cm="1">
        <f t="array" ref="N7687">_xlfn.IFS(H7687&lt;0, "LOSS", H7687&gt;1000, "GREAT", H7687&gt;500, "GOOD", H7687&gt;=100, "OKAY", H7687&lt;100, "OKAY")</f>
        <v>OKAY</v>
      </c>
    </row>
    <row r="7688" spans="1:14">
      <c r="A7688" s="2">
        <v>42895</v>
      </c>
      <c r="B7688" s="2" t="str">
        <f>TEXT(A7688,"mmmm")</f>
        <v>June</v>
      </c>
      <c r="C7688" t="s">
        <v>2326</v>
      </c>
      <c r="D7688" t="s">
        <v>29</v>
      </c>
      <c r="E7688" t="s">
        <v>23</v>
      </c>
      <c r="F7688" t="s">
        <v>47</v>
      </c>
      <c r="G7688" t="s">
        <v>2003</v>
      </c>
      <c r="H7688">
        <v>36.35</v>
      </c>
      <c r="I7688">
        <v>8</v>
      </c>
      <c r="J7688">
        <v>11.36</v>
      </c>
      <c r="K7688" s="6">
        <f>J7688/H7688</f>
        <v>0.31251719394773037</v>
      </c>
      <c r="M7688" t="str">
        <f>LEFT(C7688, SEARCH(" ", C7688) - 1)</f>
        <v>Meg</v>
      </c>
      <c r="N7688" t="str" cm="1">
        <f t="array" ref="N7688">_xlfn.IFS(H7688&lt;0, "LOSS", H7688&gt;1000, "GREAT", H7688&gt;500, "GOOD", H7688&gt;=100, "OKAY", H7688&lt;100, "OKAY")</f>
        <v>OKAY</v>
      </c>
    </row>
    <row r="7689" spans="1:14">
      <c r="A7689" s="2">
        <v>42895</v>
      </c>
      <c r="B7689" s="2" t="str">
        <f>TEXT(A7689,"mmmm")</f>
        <v>June</v>
      </c>
      <c r="C7689" t="s">
        <v>1599</v>
      </c>
      <c r="D7689" t="s">
        <v>26</v>
      </c>
      <c r="E7689" t="s">
        <v>23</v>
      </c>
      <c r="F7689" t="s">
        <v>49</v>
      </c>
      <c r="G7689" t="s">
        <v>1836</v>
      </c>
      <c r="H7689">
        <v>720.76</v>
      </c>
      <c r="I7689">
        <v>5</v>
      </c>
      <c r="J7689">
        <v>54.06</v>
      </c>
      <c r="K7689" s="6">
        <f>J7689/H7689</f>
        <v>7.5004162273156122E-2</v>
      </c>
      <c r="M7689" t="str">
        <f>LEFT(C7689, SEARCH(" ", C7689) - 1)</f>
        <v>Noah</v>
      </c>
      <c r="N7689" t="str" cm="1">
        <f t="array" ref="N7689">_xlfn.IFS(H7689&lt;0, "LOSS", H7689&gt;1000, "GREAT", H7689&gt;500, "GOOD", H7689&gt;=100, "OKAY", H7689&lt;100, "OKAY")</f>
        <v>GOOD</v>
      </c>
    </row>
    <row r="7690" spans="1:14">
      <c r="A7690" s="2">
        <v>42895</v>
      </c>
      <c r="B7690" s="2" t="str">
        <f>TEXT(A7690,"mmmm")</f>
        <v>June</v>
      </c>
      <c r="C7690" t="s">
        <v>2143</v>
      </c>
      <c r="D7690" t="s">
        <v>106</v>
      </c>
      <c r="E7690" t="s">
        <v>23</v>
      </c>
      <c r="F7690" t="s">
        <v>47</v>
      </c>
      <c r="G7690" t="s">
        <v>710</v>
      </c>
      <c r="H7690">
        <v>49.12</v>
      </c>
      <c r="I7690">
        <v>4</v>
      </c>
      <c r="J7690">
        <v>23.09</v>
      </c>
      <c r="K7690" s="6">
        <f>J7690/H7690</f>
        <v>0.47007328990228014</v>
      </c>
      <c r="M7690" t="str">
        <f>LEFT(C7690, SEARCH(" ", C7690) - 1)</f>
        <v>Anna</v>
      </c>
      <c r="N7690" t="str" cm="1">
        <f t="array" ref="N7690">_xlfn.IFS(H7690&lt;0, "LOSS", H7690&gt;1000, "GREAT", H7690&gt;500, "GOOD", H7690&gt;=100, "OKAY", H7690&lt;100, "OKAY")</f>
        <v>OKAY</v>
      </c>
    </row>
    <row r="7691" spans="1:14">
      <c r="A7691" s="2">
        <v>42896</v>
      </c>
      <c r="B7691" s="2" t="str">
        <f>TEXT(A7691,"mmmm")</f>
        <v>June</v>
      </c>
      <c r="C7691" t="s">
        <v>1455</v>
      </c>
      <c r="D7691" t="s">
        <v>22</v>
      </c>
      <c r="E7691" t="s">
        <v>23</v>
      </c>
      <c r="F7691" t="s">
        <v>45</v>
      </c>
      <c r="G7691" t="s">
        <v>1340</v>
      </c>
      <c r="H7691">
        <v>29.6</v>
      </c>
      <c r="I7691">
        <v>2</v>
      </c>
      <c r="J7691">
        <v>14.8</v>
      </c>
      <c r="K7691" s="6">
        <f>J7691/H7691</f>
        <v>0.5</v>
      </c>
      <c r="M7691" t="str">
        <f>LEFT(C7691, SEARCH(" ", C7691) - 1)</f>
        <v>Michelle</v>
      </c>
      <c r="N7691" t="str" cm="1">
        <f t="array" ref="N7691">_xlfn.IFS(H7691&lt;0, "LOSS", H7691&gt;1000, "GREAT", H7691&gt;500, "GOOD", H7691&gt;=100, "OKAY", H7691&lt;100, "OKAY")</f>
        <v>OKAY</v>
      </c>
    </row>
    <row r="7692" spans="1:14">
      <c r="A7692" s="2">
        <v>42896</v>
      </c>
      <c r="B7692" s="2" t="str">
        <f>TEXT(A7692,"mmmm")</f>
        <v>June</v>
      </c>
      <c r="C7692" t="s">
        <v>1455</v>
      </c>
      <c r="D7692" t="s">
        <v>22</v>
      </c>
      <c r="E7692" t="s">
        <v>21</v>
      </c>
      <c r="F7692" t="s">
        <v>39</v>
      </c>
      <c r="G7692" t="s">
        <v>504</v>
      </c>
      <c r="H7692">
        <v>514.16999999999996</v>
      </c>
      <c r="I7692">
        <v>5</v>
      </c>
      <c r="J7692">
        <v>-30.25</v>
      </c>
      <c r="K7692" s="6">
        <f>J7692/H7692</f>
        <v>-5.8832681797848965E-2</v>
      </c>
      <c r="M7692" t="str">
        <f>LEFT(C7692, SEARCH(" ", C7692) - 1)</f>
        <v>Michelle</v>
      </c>
      <c r="N7692" t="str" cm="1">
        <f t="array" ref="N7692">_xlfn.IFS(H7692&lt;0, "LOSS", H7692&gt;1000, "GREAT", H7692&gt;500, "GOOD", H7692&gt;=100, "OKAY", H7692&lt;100, "OKAY")</f>
        <v>GOOD</v>
      </c>
    </row>
    <row r="7693" spans="1:14">
      <c r="A7693" s="2">
        <v>42896</v>
      </c>
      <c r="B7693" s="2" t="str">
        <f>TEXT(A7693,"mmmm")</f>
        <v>June</v>
      </c>
      <c r="C7693" t="s">
        <v>1455</v>
      </c>
      <c r="D7693" t="s">
        <v>22</v>
      </c>
      <c r="E7693" t="s">
        <v>25</v>
      </c>
      <c r="F7693" t="s">
        <v>48</v>
      </c>
      <c r="G7693" t="s">
        <v>2647</v>
      </c>
      <c r="H7693">
        <v>279.95999999999998</v>
      </c>
      <c r="I7693">
        <v>5</v>
      </c>
      <c r="J7693">
        <v>17.5</v>
      </c>
      <c r="K7693" s="6">
        <f>J7693/H7693</f>
        <v>6.2508929847121017E-2</v>
      </c>
      <c r="M7693" t="str">
        <f>LEFT(C7693, SEARCH(" ", C7693) - 1)</f>
        <v>Michelle</v>
      </c>
      <c r="N7693" t="str" cm="1">
        <f t="array" ref="N7693">_xlfn.IFS(H7693&lt;0, "LOSS", H7693&gt;1000, "GREAT", H7693&gt;500, "GOOD", H7693&gt;=100, "OKAY", H7693&lt;100, "OKAY")</f>
        <v>OKAY</v>
      </c>
    </row>
    <row r="7694" spans="1:14">
      <c r="A7694" s="2">
        <v>42896</v>
      </c>
      <c r="B7694" s="2" t="str">
        <f>TEXT(A7694,"mmmm")</f>
        <v>June</v>
      </c>
      <c r="C7694" t="s">
        <v>1878</v>
      </c>
      <c r="D7694" t="s">
        <v>32</v>
      </c>
      <c r="E7694" t="s">
        <v>25</v>
      </c>
      <c r="F7694" t="s">
        <v>35</v>
      </c>
      <c r="G7694" t="s">
        <v>1694</v>
      </c>
      <c r="H7694">
        <v>132.52000000000001</v>
      </c>
      <c r="I7694">
        <v>4</v>
      </c>
      <c r="J7694">
        <v>54.33</v>
      </c>
      <c r="K7694" s="6">
        <f>J7694/H7694</f>
        <v>0.40997585270147896</v>
      </c>
      <c r="M7694" t="str">
        <f>LEFT(C7694, SEARCH(" ", C7694) - 1)</f>
        <v>Sean</v>
      </c>
      <c r="N7694" t="str" cm="1">
        <f t="array" ref="N7694">_xlfn.IFS(H7694&lt;0, "LOSS", H7694&gt;1000, "GREAT", H7694&gt;500, "GOOD", H7694&gt;=100, "OKAY", H7694&lt;100, "OKAY")</f>
        <v>OKAY</v>
      </c>
    </row>
    <row r="7695" spans="1:14">
      <c r="A7695" s="2">
        <v>42896</v>
      </c>
      <c r="B7695" s="2" t="str">
        <f>TEXT(A7695,"mmmm")</f>
        <v>June</v>
      </c>
      <c r="C7695" t="s">
        <v>1194</v>
      </c>
      <c r="D7695" t="s">
        <v>22</v>
      </c>
      <c r="E7695" t="s">
        <v>23</v>
      </c>
      <c r="F7695" t="s">
        <v>37</v>
      </c>
      <c r="G7695" t="s">
        <v>161</v>
      </c>
      <c r="H7695">
        <v>16.399999999999999</v>
      </c>
      <c r="I7695">
        <v>5</v>
      </c>
      <c r="J7695">
        <v>4.76</v>
      </c>
      <c r="K7695" s="6">
        <f>J7695/H7695</f>
        <v>0.29024390243902443</v>
      </c>
      <c r="M7695" t="str">
        <f>LEFT(C7695, SEARCH(" ", C7695) - 1)</f>
        <v>Ben</v>
      </c>
      <c r="N7695" t="str" cm="1">
        <f t="array" ref="N7695">_xlfn.IFS(H7695&lt;0, "LOSS", H7695&gt;1000, "GREAT", H7695&gt;500, "GOOD", H7695&gt;=100, "OKAY", H7695&lt;100, "OKAY")</f>
        <v>OKAY</v>
      </c>
    </row>
    <row r="7696" spans="1:14">
      <c r="A7696" s="2">
        <v>42896</v>
      </c>
      <c r="B7696" s="2" t="str">
        <f>TEXT(A7696,"mmmm")</f>
        <v>June</v>
      </c>
      <c r="C7696" t="s">
        <v>1098</v>
      </c>
      <c r="D7696" t="s">
        <v>27</v>
      </c>
      <c r="E7696" t="s">
        <v>23</v>
      </c>
      <c r="F7696" t="s">
        <v>47</v>
      </c>
      <c r="G7696" t="s">
        <v>202</v>
      </c>
      <c r="H7696">
        <v>40.03</v>
      </c>
      <c r="I7696">
        <v>6</v>
      </c>
      <c r="J7696">
        <v>15.01</v>
      </c>
      <c r="K7696" s="6">
        <f>J7696/H7696</f>
        <v>0.37496877341993501</v>
      </c>
      <c r="M7696" t="str">
        <f>LEFT(C7696, SEARCH(" ", C7696) - 1)</f>
        <v>Carl</v>
      </c>
      <c r="N7696" t="str" cm="1">
        <f t="array" ref="N7696">_xlfn.IFS(H7696&lt;0, "LOSS", H7696&gt;1000, "GREAT", H7696&gt;500, "GOOD", H7696&gt;=100, "OKAY", H7696&lt;100, "OKAY")</f>
        <v>OKAY</v>
      </c>
    </row>
    <row r="7697" spans="1:14">
      <c r="A7697" s="2">
        <v>42896</v>
      </c>
      <c r="B7697" s="2" t="str">
        <f>TEXT(A7697,"mmmm")</f>
        <v>June</v>
      </c>
      <c r="C7697" t="s">
        <v>249</v>
      </c>
      <c r="D7697" t="s">
        <v>31</v>
      </c>
      <c r="E7697" t="s">
        <v>23</v>
      </c>
      <c r="F7697" t="s">
        <v>49</v>
      </c>
      <c r="G7697" t="s">
        <v>1578</v>
      </c>
      <c r="H7697">
        <v>1347.52</v>
      </c>
      <c r="I7697">
        <v>8</v>
      </c>
      <c r="J7697">
        <v>84.22</v>
      </c>
      <c r="K7697" s="6">
        <f>J7697/H7697</f>
        <v>6.25E-2</v>
      </c>
      <c r="M7697" t="str">
        <f>LEFT(C7697, SEARCH(" ", C7697) - 1)</f>
        <v>Neil</v>
      </c>
      <c r="N7697" t="str" cm="1">
        <f t="array" ref="N7697">_xlfn.IFS(H7697&lt;0, "LOSS", H7697&gt;1000, "GREAT", H7697&gt;500, "GOOD", H7697&gt;=100, "OKAY", H7697&lt;100, "OKAY")</f>
        <v>GREAT</v>
      </c>
    </row>
    <row r="7698" spans="1:14">
      <c r="A7698" s="2">
        <v>42896</v>
      </c>
      <c r="B7698" s="2" t="str">
        <f>TEXT(A7698,"mmmm")</f>
        <v>June</v>
      </c>
      <c r="C7698" t="s">
        <v>298</v>
      </c>
      <c r="D7698" t="s">
        <v>24</v>
      </c>
      <c r="E7698" t="s">
        <v>23</v>
      </c>
      <c r="F7698" t="s">
        <v>37</v>
      </c>
      <c r="G7698" t="s">
        <v>628</v>
      </c>
      <c r="H7698">
        <v>8.4</v>
      </c>
      <c r="I7698">
        <v>5</v>
      </c>
      <c r="J7698">
        <v>4.2</v>
      </c>
      <c r="K7698" s="6">
        <f>J7698/H7698</f>
        <v>0.5</v>
      </c>
      <c r="M7698" t="str">
        <f>LEFT(C7698, SEARCH(" ", C7698) - 1)</f>
        <v>Linda</v>
      </c>
      <c r="N7698" t="str" cm="1">
        <f t="array" ref="N7698">_xlfn.IFS(H7698&lt;0, "LOSS", H7698&gt;1000, "GREAT", H7698&gt;500, "GOOD", H7698&gt;=100, "OKAY", H7698&lt;100, "OKAY")</f>
        <v>OKAY</v>
      </c>
    </row>
    <row r="7699" spans="1:14">
      <c r="A7699" s="2">
        <v>42896</v>
      </c>
      <c r="B7699" s="2" t="str">
        <f>TEXT(A7699,"mmmm")</f>
        <v>June</v>
      </c>
      <c r="C7699" t="s">
        <v>2172</v>
      </c>
      <c r="D7699" t="s">
        <v>28</v>
      </c>
      <c r="E7699" t="s">
        <v>25</v>
      </c>
      <c r="F7699" t="s">
        <v>48</v>
      </c>
      <c r="G7699" t="s">
        <v>984</v>
      </c>
      <c r="H7699">
        <v>88.78</v>
      </c>
      <c r="I7699">
        <v>3</v>
      </c>
      <c r="J7699">
        <v>7.77</v>
      </c>
      <c r="K7699" s="6">
        <f>J7699/H7699</f>
        <v>8.7519711646767279E-2</v>
      </c>
      <c r="M7699" t="str">
        <f>LEFT(C7699, SEARCH(" ", C7699) - 1)</f>
        <v>Bill</v>
      </c>
      <c r="N7699" t="str" cm="1">
        <f t="array" ref="N7699">_xlfn.IFS(H7699&lt;0, "LOSS", H7699&gt;1000, "GREAT", H7699&gt;500, "GOOD", H7699&gt;=100, "OKAY", H7699&lt;100, "OKAY")</f>
        <v>OKAY</v>
      </c>
    </row>
    <row r="7700" spans="1:14">
      <c r="A7700" s="2">
        <v>42896</v>
      </c>
      <c r="B7700" s="2" t="str">
        <f>TEXT(A7700,"mmmm")</f>
        <v>June</v>
      </c>
      <c r="C7700" t="s">
        <v>2172</v>
      </c>
      <c r="D7700" t="s">
        <v>28</v>
      </c>
      <c r="E7700" t="s">
        <v>23</v>
      </c>
      <c r="F7700" t="s">
        <v>45</v>
      </c>
      <c r="G7700" t="s">
        <v>1512</v>
      </c>
      <c r="H7700">
        <v>11.56</v>
      </c>
      <c r="I7700">
        <v>4</v>
      </c>
      <c r="J7700">
        <v>5.43</v>
      </c>
      <c r="K7700" s="6">
        <f>J7700/H7700</f>
        <v>0.46972318339100344</v>
      </c>
      <c r="M7700" t="str">
        <f>LEFT(C7700, SEARCH(" ", C7700) - 1)</f>
        <v>Bill</v>
      </c>
      <c r="N7700" t="str" cm="1">
        <f t="array" ref="N7700">_xlfn.IFS(H7700&lt;0, "LOSS", H7700&gt;1000, "GREAT", H7700&gt;500, "GOOD", H7700&gt;=100, "OKAY", H7700&lt;100, "OKAY")</f>
        <v>OKAY</v>
      </c>
    </row>
    <row r="7701" spans="1:14">
      <c r="A7701" s="2">
        <v>42896</v>
      </c>
      <c r="B7701" s="2" t="str">
        <f>TEXT(A7701,"mmmm")</f>
        <v>June</v>
      </c>
      <c r="C7701" t="s">
        <v>2172</v>
      </c>
      <c r="D7701" t="s">
        <v>28</v>
      </c>
      <c r="E7701" t="s">
        <v>23</v>
      </c>
      <c r="F7701" t="s">
        <v>49</v>
      </c>
      <c r="G7701" t="s">
        <v>2029</v>
      </c>
      <c r="H7701">
        <v>15.58</v>
      </c>
      <c r="I7701">
        <v>1</v>
      </c>
      <c r="J7701">
        <v>3.9</v>
      </c>
      <c r="K7701" s="6">
        <f>J7701/H7701</f>
        <v>0.25032092426187419</v>
      </c>
      <c r="M7701" t="str">
        <f>LEFT(C7701, SEARCH(" ", C7701) - 1)</f>
        <v>Bill</v>
      </c>
      <c r="N7701" t="str" cm="1">
        <f t="array" ref="N7701">_xlfn.IFS(H7701&lt;0, "LOSS", H7701&gt;1000, "GREAT", H7701&gt;500, "GOOD", H7701&gt;=100, "OKAY", H7701&lt;100, "OKAY")</f>
        <v>OKAY</v>
      </c>
    </row>
    <row r="7702" spans="1:14">
      <c r="A7702" s="2">
        <v>42896</v>
      </c>
      <c r="B7702" s="2" t="str">
        <f>TEXT(A7702,"mmmm")</f>
        <v>June</v>
      </c>
      <c r="C7702" t="s">
        <v>1473</v>
      </c>
      <c r="D7702" t="s">
        <v>22</v>
      </c>
      <c r="E7702" t="s">
        <v>23</v>
      </c>
      <c r="F7702" t="s">
        <v>37</v>
      </c>
      <c r="G7702" t="s">
        <v>503</v>
      </c>
      <c r="H7702">
        <v>14.7</v>
      </c>
      <c r="I7702">
        <v>7</v>
      </c>
      <c r="J7702">
        <v>4.12</v>
      </c>
      <c r="K7702" s="6">
        <f>J7702/H7702</f>
        <v>0.28027210884353743</v>
      </c>
      <c r="M7702" t="str">
        <f>LEFT(C7702, SEARCH(" ", C7702) - 1)</f>
        <v>George</v>
      </c>
      <c r="N7702" t="str" cm="1">
        <f t="array" ref="N7702">_xlfn.IFS(H7702&lt;0, "LOSS", H7702&gt;1000, "GREAT", H7702&gt;500, "GOOD", H7702&gt;=100, "OKAY", H7702&lt;100, "OKAY")</f>
        <v>OKAY</v>
      </c>
    </row>
    <row r="7703" spans="1:14">
      <c r="A7703" s="2">
        <v>42896</v>
      </c>
      <c r="B7703" s="2" t="str">
        <f>TEXT(A7703,"mmmm")</f>
        <v>June</v>
      </c>
      <c r="C7703" t="s">
        <v>184</v>
      </c>
      <c r="D7703" t="s">
        <v>24</v>
      </c>
      <c r="E7703" t="s">
        <v>23</v>
      </c>
      <c r="F7703" t="s">
        <v>43</v>
      </c>
      <c r="G7703" t="s">
        <v>327</v>
      </c>
      <c r="H7703">
        <v>14.13</v>
      </c>
      <c r="I7703">
        <v>3</v>
      </c>
      <c r="J7703">
        <v>0.71</v>
      </c>
      <c r="K7703" s="6">
        <f>J7703/H7703</f>
        <v>5.024769992922859E-2</v>
      </c>
      <c r="M7703" t="str">
        <f>LEFT(C7703, SEARCH(" ", C7703) - 1)</f>
        <v>Muhammed</v>
      </c>
      <c r="N7703" t="str" cm="1">
        <f t="array" ref="N7703">_xlfn.IFS(H7703&lt;0, "LOSS", H7703&gt;1000, "GREAT", H7703&gt;500, "GOOD", H7703&gt;=100, "OKAY", H7703&lt;100, "OKAY")</f>
        <v>OKAY</v>
      </c>
    </row>
    <row r="7704" spans="1:14">
      <c r="A7704" s="2">
        <v>42897</v>
      </c>
      <c r="B7704" s="2" t="str">
        <f>TEXT(A7704,"mmmm")</f>
        <v>June</v>
      </c>
      <c r="C7704" t="s">
        <v>942</v>
      </c>
      <c r="D7704" t="s">
        <v>22</v>
      </c>
      <c r="E7704" t="s">
        <v>23</v>
      </c>
      <c r="F7704" t="s">
        <v>47</v>
      </c>
      <c r="G7704" t="s">
        <v>2068</v>
      </c>
      <c r="H7704">
        <v>122.97</v>
      </c>
      <c r="I7704">
        <v>3</v>
      </c>
      <c r="J7704">
        <v>60.26</v>
      </c>
      <c r="K7704" s="6">
        <f>J7704/H7704</f>
        <v>0.4900382207042368</v>
      </c>
      <c r="M7704" t="str">
        <f>LEFT(C7704, SEARCH(" ", C7704) - 1)</f>
        <v>Dianna</v>
      </c>
      <c r="N7704" t="str" cm="1">
        <f t="array" ref="N7704">_xlfn.IFS(H7704&lt;0, "LOSS", H7704&gt;1000, "GREAT", H7704&gt;500, "GOOD", H7704&gt;=100, "OKAY", H7704&lt;100, "OKAY")</f>
        <v>OKAY</v>
      </c>
    </row>
    <row r="7705" spans="1:14">
      <c r="A7705" s="2">
        <v>42897</v>
      </c>
      <c r="B7705" s="2" t="str">
        <f>TEXT(A7705,"mmmm")</f>
        <v>June</v>
      </c>
      <c r="C7705" t="s">
        <v>1000</v>
      </c>
      <c r="D7705" t="s">
        <v>73</v>
      </c>
      <c r="E7705" t="s">
        <v>21</v>
      </c>
      <c r="F7705" t="s">
        <v>40</v>
      </c>
      <c r="G7705" t="s">
        <v>681</v>
      </c>
      <c r="H7705">
        <v>280.79000000000002</v>
      </c>
      <c r="I7705">
        <v>1</v>
      </c>
      <c r="J7705">
        <v>35.1</v>
      </c>
      <c r="K7705" s="6">
        <f>J7705/H7705</f>
        <v>0.1250044517254888</v>
      </c>
      <c r="M7705" t="str">
        <f>LEFT(C7705, SEARCH(" ", C7705) - 1)</f>
        <v>Becky</v>
      </c>
      <c r="N7705" t="str" cm="1">
        <f t="array" ref="N7705">_xlfn.IFS(H7705&lt;0, "LOSS", H7705&gt;1000, "GREAT", H7705&gt;500, "GOOD", H7705&gt;=100, "OKAY", H7705&lt;100, "OKAY")</f>
        <v>OKAY</v>
      </c>
    </row>
    <row r="7706" spans="1:14">
      <c r="A7706" s="2">
        <v>42897</v>
      </c>
      <c r="B7706" s="2" t="str">
        <f>TEXT(A7706,"mmmm")</f>
        <v>June</v>
      </c>
      <c r="C7706" t="s">
        <v>1000</v>
      </c>
      <c r="D7706" t="s">
        <v>73</v>
      </c>
      <c r="E7706" t="s">
        <v>23</v>
      </c>
      <c r="F7706" t="s">
        <v>49</v>
      </c>
      <c r="G7706" t="s">
        <v>1536</v>
      </c>
      <c r="H7706">
        <v>68.45</v>
      </c>
      <c r="I7706">
        <v>4</v>
      </c>
      <c r="J7706">
        <v>7.7</v>
      </c>
      <c r="K7706" s="6">
        <f>J7706/H7706</f>
        <v>0.112490869247626</v>
      </c>
      <c r="M7706" t="str">
        <f>LEFT(C7706, SEARCH(" ", C7706) - 1)</f>
        <v>Becky</v>
      </c>
      <c r="N7706" t="str" cm="1">
        <f t="array" ref="N7706">_xlfn.IFS(H7706&lt;0, "LOSS", H7706&gt;1000, "GREAT", H7706&gt;500, "GOOD", H7706&gt;=100, "OKAY", H7706&lt;100, "OKAY")</f>
        <v>OKAY</v>
      </c>
    </row>
    <row r="7707" spans="1:14">
      <c r="A7707" s="2">
        <v>42897</v>
      </c>
      <c r="B7707" s="2" t="str">
        <f>TEXT(A7707,"mmmm")</f>
        <v>June</v>
      </c>
      <c r="C7707" t="s">
        <v>1000</v>
      </c>
      <c r="D7707" t="s">
        <v>73</v>
      </c>
      <c r="E7707" t="s">
        <v>23</v>
      </c>
      <c r="F7707" t="s">
        <v>37</v>
      </c>
      <c r="G7707" t="s">
        <v>1438</v>
      </c>
      <c r="H7707">
        <v>88.04</v>
      </c>
      <c r="I7707">
        <v>5</v>
      </c>
      <c r="J7707">
        <v>6.6</v>
      </c>
      <c r="K7707" s="6">
        <f>J7707/H7707</f>
        <v>7.496592457973647E-2</v>
      </c>
      <c r="M7707" t="str">
        <f>LEFT(C7707, SEARCH(" ", C7707) - 1)</f>
        <v>Becky</v>
      </c>
      <c r="N7707" t="str" cm="1">
        <f t="array" ref="N7707">_xlfn.IFS(H7707&lt;0, "LOSS", H7707&gt;1000, "GREAT", H7707&gt;500, "GOOD", H7707&gt;=100, "OKAY", H7707&lt;100, "OKAY")</f>
        <v>OKAY</v>
      </c>
    </row>
    <row r="7708" spans="1:14">
      <c r="A7708" s="2">
        <v>42897</v>
      </c>
      <c r="B7708" s="2" t="str">
        <f>TEXT(A7708,"mmmm")</f>
        <v>June</v>
      </c>
      <c r="C7708" t="s">
        <v>1000</v>
      </c>
      <c r="D7708" t="s">
        <v>73</v>
      </c>
      <c r="E7708" t="s">
        <v>23</v>
      </c>
      <c r="F7708" t="s">
        <v>37</v>
      </c>
      <c r="G7708" t="s">
        <v>540</v>
      </c>
      <c r="H7708">
        <v>15.87</v>
      </c>
      <c r="I7708">
        <v>1</v>
      </c>
      <c r="J7708">
        <v>1.98</v>
      </c>
      <c r="K7708" s="6">
        <f>J7708/H7708</f>
        <v>0.12476370510396977</v>
      </c>
      <c r="M7708" t="str">
        <f>LEFT(C7708, SEARCH(" ", C7708) - 1)</f>
        <v>Becky</v>
      </c>
      <c r="N7708" t="str" cm="1">
        <f t="array" ref="N7708">_xlfn.IFS(H7708&lt;0, "LOSS", H7708&gt;1000, "GREAT", H7708&gt;500, "GOOD", H7708&gt;=100, "OKAY", H7708&lt;100, "OKAY")</f>
        <v>OKAY</v>
      </c>
    </row>
    <row r="7709" spans="1:14">
      <c r="A7709" s="2">
        <v>42897</v>
      </c>
      <c r="B7709" s="2" t="str">
        <f>TEXT(A7709,"mmmm")</f>
        <v>June</v>
      </c>
      <c r="C7709" t="s">
        <v>1000</v>
      </c>
      <c r="D7709" t="s">
        <v>73</v>
      </c>
      <c r="E7709" t="s">
        <v>23</v>
      </c>
      <c r="F7709" t="s">
        <v>49</v>
      </c>
      <c r="G7709" t="s">
        <v>813</v>
      </c>
      <c r="H7709">
        <v>215.59</v>
      </c>
      <c r="I7709">
        <v>3</v>
      </c>
      <c r="J7709">
        <v>-48.51</v>
      </c>
      <c r="K7709" s="6">
        <f>J7709/H7709</f>
        <v>-0.22501043647664548</v>
      </c>
      <c r="M7709" t="str">
        <f>LEFT(C7709, SEARCH(" ", C7709) - 1)</f>
        <v>Becky</v>
      </c>
      <c r="N7709" t="str" cm="1">
        <f t="array" ref="N7709">_xlfn.IFS(H7709&lt;0, "LOSS", H7709&gt;1000, "GREAT", H7709&gt;500, "GOOD", H7709&gt;=100, "OKAY", H7709&lt;100, "OKAY")</f>
        <v>OKAY</v>
      </c>
    </row>
    <row r="7710" spans="1:14">
      <c r="A7710" s="2">
        <v>42897</v>
      </c>
      <c r="B7710" s="2" t="str">
        <f>TEXT(A7710,"mmmm")</f>
        <v>June</v>
      </c>
      <c r="C7710" t="s">
        <v>334</v>
      </c>
      <c r="D7710" t="s">
        <v>65</v>
      </c>
      <c r="E7710" t="s">
        <v>23</v>
      </c>
      <c r="F7710" t="s">
        <v>37</v>
      </c>
      <c r="G7710" t="s">
        <v>927</v>
      </c>
      <c r="H7710">
        <v>3.76</v>
      </c>
      <c r="I7710">
        <v>2</v>
      </c>
      <c r="J7710">
        <v>1.0900000000000001</v>
      </c>
      <c r="K7710" s="6">
        <f>J7710/H7710</f>
        <v>0.28989361702127664</v>
      </c>
      <c r="M7710" t="str">
        <f>LEFT(C7710, SEARCH(" ", C7710) - 1)</f>
        <v>Kristina</v>
      </c>
      <c r="N7710" t="str" cm="1">
        <f t="array" ref="N7710">_xlfn.IFS(H7710&lt;0, "LOSS", H7710&gt;1000, "GREAT", H7710&gt;500, "GOOD", H7710&gt;=100, "OKAY", H7710&lt;100, "OKAY")</f>
        <v>OKAY</v>
      </c>
    </row>
    <row r="7711" spans="1:14">
      <c r="A7711" s="2">
        <v>42897</v>
      </c>
      <c r="B7711" s="2" t="str">
        <f>TEXT(A7711,"mmmm")</f>
        <v>June</v>
      </c>
      <c r="C7711" t="s">
        <v>188</v>
      </c>
      <c r="D7711" t="s">
        <v>28</v>
      </c>
      <c r="E7711" t="s">
        <v>23</v>
      </c>
      <c r="F7711" t="s">
        <v>47</v>
      </c>
      <c r="G7711" t="s">
        <v>2554</v>
      </c>
      <c r="H7711">
        <v>37.94</v>
      </c>
      <c r="I7711">
        <v>2</v>
      </c>
      <c r="J7711">
        <v>18.21</v>
      </c>
      <c r="K7711" s="6">
        <f>J7711/H7711</f>
        <v>0.47996837111228258</v>
      </c>
      <c r="M7711" t="str">
        <f>LEFT(C7711, SEARCH(" ", C7711) - 1)</f>
        <v>Tom</v>
      </c>
      <c r="N7711" t="str" cm="1">
        <f t="array" ref="N7711">_xlfn.IFS(H7711&lt;0, "LOSS", H7711&gt;1000, "GREAT", H7711&gt;500, "GOOD", H7711&gt;=100, "OKAY", H7711&lt;100, "OKAY")</f>
        <v>OKAY</v>
      </c>
    </row>
    <row r="7712" spans="1:14">
      <c r="A7712" s="2">
        <v>42897</v>
      </c>
      <c r="B7712" s="2" t="str">
        <f>TEXT(A7712,"mmmm")</f>
        <v>June</v>
      </c>
      <c r="C7712" t="s">
        <v>188</v>
      </c>
      <c r="D7712" t="s">
        <v>28</v>
      </c>
      <c r="E7712" t="s">
        <v>23</v>
      </c>
      <c r="F7712" t="s">
        <v>38</v>
      </c>
      <c r="G7712" t="s">
        <v>1055</v>
      </c>
      <c r="H7712">
        <v>18.29</v>
      </c>
      <c r="I7712">
        <v>6</v>
      </c>
      <c r="J7712">
        <v>6.63</v>
      </c>
      <c r="K7712" s="6">
        <f>J7712/H7712</f>
        <v>0.36249316566429746</v>
      </c>
      <c r="M7712" t="str">
        <f>LEFT(C7712, SEARCH(" ", C7712) - 1)</f>
        <v>Tom</v>
      </c>
      <c r="N7712" t="str" cm="1">
        <f t="array" ref="N7712">_xlfn.IFS(H7712&lt;0, "LOSS", H7712&gt;1000, "GREAT", H7712&gt;500, "GOOD", H7712&gt;=100, "OKAY", H7712&lt;100, "OKAY")</f>
        <v>OKAY</v>
      </c>
    </row>
    <row r="7713" spans="1:14">
      <c r="A7713" s="2">
        <v>42897</v>
      </c>
      <c r="B7713" s="2" t="str">
        <f>TEXT(A7713,"mmmm")</f>
        <v>June</v>
      </c>
      <c r="C7713" t="s">
        <v>188</v>
      </c>
      <c r="D7713" t="s">
        <v>28</v>
      </c>
      <c r="E7713" t="s">
        <v>25</v>
      </c>
      <c r="F7713" t="s">
        <v>46</v>
      </c>
      <c r="G7713" t="s">
        <v>2757</v>
      </c>
      <c r="H7713">
        <v>385.8</v>
      </c>
      <c r="I7713">
        <v>5</v>
      </c>
      <c r="J7713">
        <v>130.21</v>
      </c>
      <c r="K7713" s="6">
        <f>J7713/H7713</f>
        <v>0.33750648004147227</v>
      </c>
      <c r="M7713" t="str">
        <f>LEFT(C7713, SEARCH(" ", C7713) - 1)</f>
        <v>Tom</v>
      </c>
      <c r="N7713" t="str" cm="1">
        <f t="array" ref="N7713">_xlfn.IFS(H7713&lt;0, "LOSS", H7713&gt;1000, "GREAT", H7713&gt;500, "GOOD", H7713&gt;=100, "OKAY", H7713&lt;100, "OKAY")</f>
        <v>OKAY</v>
      </c>
    </row>
    <row r="7714" spans="1:14">
      <c r="A7714" s="2">
        <v>42897</v>
      </c>
      <c r="B7714" s="2" t="str">
        <f>TEXT(A7714,"mmmm")</f>
        <v>June</v>
      </c>
      <c r="C7714" t="s">
        <v>188</v>
      </c>
      <c r="D7714" t="s">
        <v>28</v>
      </c>
      <c r="E7714" t="s">
        <v>23</v>
      </c>
      <c r="F7714" t="s">
        <v>49</v>
      </c>
      <c r="G7714" t="s">
        <v>1099</v>
      </c>
      <c r="H7714">
        <v>102.96</v>
      </c>
      <c r="I7714">
        <v>2</v>
      </c>
      <c r="J7714">
        <v>1.03</v>
      </c>
      <c r="K7714" s="6">
        <f>J7714/H7714</f>
        <v>1.0003885003885004E-2</v>
      </c>
      <c r="M7714" t="str">
        <f>LEFT(C7714, SEARCH(" ", C7714) - 1)</f>
        <v>Tom</v>
      </c>
      <c r="N7714" t="str" cm="1">
        <f t="array" ref="N7714">_xlfn.IFS(H7714&lt;0, "LOSS", H7714&gt;1000, "GREAT", H7714&gt;500, "GOOD", H7714&gt;=100, "OKAY", H7714&lt;100, "OKAY")</f>
        <v>OKAY</v>
      </c>
    </row>
    <row r="7715" spans="1:14">
      <c r="A7715" s="2">
        <v>42897</v>
      </c>
      <c r="B7715" s="2" t="str">
        <f>TEXT(A7715,"mmmm")</f>
        <v>June</v>
      </c>
      <c r="C7715" t="s">
        <v>188</v>
      </c>
      <c r="D7715" t="s">
        <v>28</v>
      </c>
      <c r="E7715" t="s">
        <v>21</v>
      </c>
      <c r="F7715" t="s">
        <v>39</v>
      </c>
      <c r="G7715" t="s">
        <v>2103</v>
      </c>
      <c r="H7715">
        <v>174.42</v>
      </c>
      <c r="I7715">
        <v>3</v>
      </c>
      <c r="J7715">
        <v>41.86</v>
      </c>
      <c r="K7715" s="6">
        <f>J7715/H7715</f>
        <v>0.23999541337002639</v>
      </c>
      <c r="M7715" t="str">
        <f>LEFT(C7715, SEARCH(" ", C7715) - 1)</f>
        <v>Tom</v>
      </c>
      <c r="N7715" t="str" cm="1">
        <f t="array" ref="N7715">_xlfn.IFS(H7715&lt;0, "LOSS", H7715&gt;1000, "GREAT", H7715&gt;500, "GOOD", H7715&gt;=100, "OKAY", H7715&lt;100, "OKAY")</f>
        <v>OKAY</v>
      </c>
    </row>
    <row r="7716" spans="1:14">
      <c r="A7716" s="2">
        <v>42897</v>
      </c>
      <c r="B7716" s="2" t="str">
        <f>TEXT(A7716,"mmmm")</f>
        <v>June</v>
      </c>
      <c r="C7716" t="s">
        <v>1264</v>
      </c>
      <c r="D7716" t="s">
        <v>22</v>
      </c>
      <c r="E7716" t="s">
        <v>23</v>
      </c>
      <c r="F7716" t="s">
        <v>36</v>
      </c>
      <c r="G7716" t="s">
        <v>1355</v>
      </c>
      <c r="H7716">
        <v>61.44</v>
      </c>
      <c r="I7716">
        <v>3</v>
      </c>
      <c r="J7716">
        <v>16.59</v>
      </c>
      <c r="K7716" s="6">
        <f>J7716/H7716</f>
        <v>0.27001953125</v>
      </c>
      <c r="M7716" t="str">
        <f>LEFT(C7716, SEARCH(" ", C7716) - 1)</f>
        <v>Zuschuss</v>
      </c>
      <c r="N7716" t="str" cm="1">
        <f t="array" ref="N7716">_xlfn.IFS(H7716&lt;0, "LOSS", H7716&gt;1000, "GREAT", H7716&gt;500, "GOOD", H7716&gt;=100, "OKAY", H7716&lt;100, "OKAY")</f>
        <v>OKAY</v>
      </c>
    </row>
    <row r="7717" spans="1:14">
      <c r="A7717" s="2">
        <v>42897</v>
      </c>
      <c r="B7717" s="2" t="str">
        <f>TEXT(A7717,"mmmm")</f>
        <v>June</v>
      </c>
      <c r="C7717" t="s">
        <v>1539</v>
      </c>
      <c r="D7717" t="s">
        <v>33</v>
      </c>
      <c r="E7717" t="s">
        <v>23</v>
      </c>
      <c r="F7717" t="s">
        <v>38</v>
      </c>
      <c r="G7717" t="s">
        <v>662</v>
      </c>
      <c r="H7717">
        <v>4.57</v>
      </c>
      <c r="I7717">
        <v>4</v>
      </c>
      <c r="J7717">
        <v>-3.81</v>
      </c>
      <c r="K7717" s="6">
        <f>J7717/H7717</f>
        <v>-0.83369803063457326</v>
      </c>
      <c r="M7717" t="str">
        <f>LEFT(C7717, SEARCH(" ", C7717) - 1)</f>
        <v>Zuschuss</v>
      </c>
      <c r="N7717" t="str" cm="1">
        <f t="array" ref="N7717">_xlfn.IFS(H7717&lt;0, "LOSS", H7717&gt;1000, "GREAT", H7717&gt;500, "GOOD", H7717&gt;=100, "OKAY", H7717&lt;100, "OKAY")</f>
        <v>OKAY</v>
      </c>
    </row>
    <row r="7718" spans="1:14">
      <c r="A7718" s="2">
        <v>42898</v>
      </c>
      <c r="B7718" s="2" t="str">
        <f>TEXT(A7718,"mmmm")</f>
        <v>June</v>
      </c>
      <c r="C7718" t="s">
        <v>83</v>
      </c>
      <c r="D7718" t="s">
        <v>80</v>
      </c>
      <c r="E7718" t="s">
        <v>23</v>
      </c>
      <c r="F7718" t="s">
        <v>38</v>
      </c>
      <c r="G7718" t="s">
        <v>785</v>
      </c>
      <c r="H7718">
        <v>91.2</v>
      </c>
      <c r="I7718">
        <v>3</v>
      </c>
      <c r="J7718">
        <v>41.95</v>
      </c>
      <c r="K7718" s="6">
        <f>J7718/H7718</f>
        <v>0.45997807017543862</v>
      </c>
      <c r="M7718" t="str">
        <f>LEFT(C7718, SEARCH(" ", C7718) - 1)</f>
        <v>Maria</v>
      </c>
      <c r="N7718" t="str" cm="1">
        <f t="array" ref="N7718">_xlfn.IFS(H7718&lt;0, "LOSS", H7718&gt;1000, "GREAT", H7718&gt;500, "GOOD", H7718&gt;=100, "OKAY", H7718&lt;100, "OKAY")</f>
        <v>OKAY</v>
      </c>
    </row>
    <row r="7719" spans="1:14">
      <c r="A7719" s="2">
        <v>42898</v>
      </c>
      <c r="B7719" s="2" t="str">
        <f>TEXT(A7719,"mmmm")</f>
        <v>June</v>
      </c>
      <c r="C7719" t="s">
        <v>83</v>
      </c>
      <c r="D7719" t="s">
        <v>80</v>
      </c>
      <c r="E7719" t="s">
        <v>21</v>
      </c>
      <c r="F7719" t="s">
        <v>51</v>
      </c>
      <c r="G7719" t="s">
        <v>2097</v>
      </c>
      <c r="H7719">
        <v>452.94</v>
      </c>
      <c r="I7719">
        <v>3</v>
      </c>
      <c r="J7719">
        <v>67.94</v>
      </c>
      <c r="K7719" s="6">
        <f>J7719/H7719</f>
        <v>0.14999779220205767</v>
      </c>
      <c r="M7719" t="str">
        <f>LEFT(C7719, SEARCH(" ", C7719) - 1)</f>
        <v>Maria</v>
      </c>
      <c r="N7719" t="str" cm="1">
        <f t="array" ref="N7719">_xlfn.IFS(H7719&lt;0, "LOSS", H7719&gt;1000, "GREAT", H7719&gt;500, "GOOD", H7719&gt;=100, "OKAY", H7719&lt;100, "OKAY")</f>
        <v>OKAY</v>
      </c>
    </row>
    <row r="7720" spans="1:14">
      <c r="A7720" s="2">
        <v>42898</v>
      </c>
      <c r="B7720" s="2" t="str">
        <f>TEXT(A7720,"mmmm")</f>
        <v>June</v>
      </c>
      <c r="C7720" t="s">
        <v>868</v>
      </c>
      <c r="D7720" t="s">
        <v>24</v>
      </c>
      <c r="E7720" t="s">
        <v>23</v>
      </c>
      <c r="F7720" t="s">
        <v>47</v>
      </c>
      <c r="G7720" t="s">
        <v>2600</v>
      </c>
      <c r="H7720">
        <v>19.04</v>
      </c>
      <c r="I7720">
        <v>4</v>
      </c>
      <c r="J7720">
        <v>9.33</v>
      </c>
      <c r="K7720" s="6">
        <f>J7720/H7720</f>
        <v>0.49002100840336138</v>
      </c>
      <c r="M7720" t="str">
        <f>LEFT(C7720, SEARCH(" ", C7720) - 1)</f>
        <v>Sarah</v>
      </c>
      <c r="N7720" t="str" cm="1">
        <f t="array" ref="N7720">_xlfn.IFS(H7720&lt;0, "LOSS", H7720&gt;1000, "GREAT", H7720&gt;500, "GOOD", H7720&gt;=100, "OKAY", H7720&lt;100, "OKAY")</f>
        <v>OKAY</v>
      </c>
    </row>
    <row r="7721" spans="1:14">
      <c r="A7721" s="2">
        <v>42898</v>
      </c>
      <c r="B7721" s="2" t="str">
        <f>TEXT(A7721,"mmmm")</f>
        <v>June</v>
      </c>
      <c r="C7721" t="s">
        <v>868</v>
      </c>
      <c r="D7721" t="s">
        <v>24</v>
      </c>
      <c r="E7721" t="s">
        <v>23</v>
      </c>
      <c r="F7721" t="s">
        <v>38</v>
      </c>
      <c r="G7721" t="s">
        <v>789</v>
      </c>
      <c r="H7721">
        <v>13.13</v>
      </c>
      <c r="I7721">
        <v>3</v>
      </c>
      <c r="J7721">
        <v>4.2699999999999996</v>
      </c>
      <c r="K7721" s="6">
        <f>J7721/H7721</f>
        <v>0.32520944402132518</v>
      </c>
      <c r="M7721" t="str">
        <f>LEFT(C7721, SEARCH(" ", C7721) - 1)</f>
        <v>Sarah</v>
      </c>
      <c r="N7721" t="str" cm="1">
        <f t="array" ref="N7721">_xlfn.IFS(H7721&lt;0, "LOSS", H7721&gt;1000, "GREAT", H7721&gt;500, "GOOD", H7721&gt;=100, "OKAY", H7721&lt;100, "OKAY")</f>
        <v>OKAY</v>
      </c>
    </row>
    <row r="7722" spans="1:14">
      <c r="A7722" s="2">
        <v>42898</v>
      </c>
      <c r="B7722" s="2" t="str">
        <f>TEXT(A7722,"mmmm")</f>
        <v>June</v>
      </c>
      <c r="C7722" t="s">
        <v>868</v>
      </c>
      <c r="D7722" t="s">
        <v>24</v>
      </c>
      <c r="E7722" t="s">
        <v>23</v>
      </c>
      <c r="F7722" t="s">
        <v>37</v>
      </c>
      <c r="G7722" t="s">
        <v>1968</v>
      </c>
      <c r="H7722">
        <v>64.14</v>
      </c>
      <c r="I7722">
        <v>3</v>
      </c>
      <c r="J7722">
        <v>16.68</v>
      </c>
      <c r="K7722" s="6">
        <f>J7722/H7722</f>
        <v>0.26005612722170252</v>
      </c>
      <c r="M7722" t="str">
        <f>LEFT(C7722, SEARCH(" ", C7722) - 1)</f>
        <v>Sarah</v>
      </c>
      <c r="N7722" t="str" cm="1">
        <f t="array" ref="N7722">_xlfn.IFS(H7722&lt;0, "LOSS", H7722&gt;1000, "GREAT", H7722&gt;500, "GOOD", H7722&gt;=100, "OKAY", H7722&lt;100, "OKAY")</f>
        <v>OKAY</v>
      </c>
    </row>
    <row r="7723" spans="1:14">
      <c r="A7723" s="2">
        <v>42898</v>
      </c>
      <c r="B7723" s="2" t="str">
        <f>TEXT(A7723,"mmmm")</f>
        <v>June</v>
      </c>
      <c r="C7723" t="s">
        <v>868</v>
      </c>
      <c r="D7723" t="s">
        <v>24</v>
      </c>
      <c r="E7723" t="s">
        <v>21</v>
      </c>
      <c r="F7723" t="s">
        <v>40</v>
      </c>
      <c r="G7723" t="s">
        <v>1758</v>
      </c>
      <c r="H7723">
        <v>858.24</v>
      </c>
      <c r="I7723">
        <v>4</v>
      </c>
      <c r="J7723">
        <v>143.04</v>
      </c>
      <c r="K7723" s="6">
        <f>J7723/H7723</f>
        <v>0.16666666666666666</v>
      </c>
      <c r="M7723" t="str">
        <f>LEFT(C7723, SEARCH(" ", C7723) - 1)</f>
        <v>Sarah</v>
      </c>
      <c r="N7723" t="str" cm="1">
        <f t="array" ref="N7723">_xlfn.IFS(H7723&lt;0, "LOSS", H7723&gt;1000, "GREAT", H7723&gt;500, "GOOD", H7723&gt;=100, "OKAY", H7723&lt;100, "OKAY")</f>
        <v>GOOD</v>
      </c>
    </row>
    <row r="7724" spans="1:14">
      <c r="A7724" s="2">
        <v>42898</v>
      </c>
      <c r="B7724" s="2" t="str">
        <f>TEXT(A7724,"mmmm")</f>
        <v>June</v>
      </c>
      <c r="C7724" t="s">
        <v>654</v>
      </c>
      <c r="D7724" t="s">
        <v>31</v>
      </c>
      <c r="E7724" t="s">
        <v>21</v>
      </c>
      <c r="F7724" t="s">
        <v>44</v>
      </c>
      <c r="G7724" t="s">
        <v>1435</v>
      </c>
      <c r="H7724">
        <v>17.09</v>
      </c>
      <c r="I7724">
        <v>2</v>
      </c>
      <c r="J7724">
        <v>1.07</v>
      </c>
      <c r="K7724" s="6">
        <f>J7724/H7724</f>
        <v>6.2609713282621424E-2</v>
      </c>
      <c r="M7724" t="str">
        <f>LEFT(C7724, SEARCH(" ", C7724) - 1)</f>
        <v>Lena</v>
      </c>
      <c r="N7724" t="str" cm="1">
        <f t="array" ref="N7724">_xlfn.IFS(H7724&lt;0, "LOSS", H7724&gt;1000, "GREAT", H7724&gt;500, "GOOD", H7724&gt;=100, "OKAY", H7724&lt;100, "OKAY")</f>
        <v>OKAY</v>
      </c>
    </row>
    <row r="7725" spans="1:14">
      <c r="A7725" s="2">
        <v>42898</v>
      </c>
      <c r="B7725" s="2" t="str">
        <f>TEXT(A7725,"mmmm")</f>
        <v>June</v>
      </c>
      <c r="C7725" t="s">
        <v>1547</v>
      </c>
      <c r="D7725" t="s">
        <v>30</v>
      </c>
      <c r="E7725" t="s">
        <v>25</v>
      </c>
      <c r="F7725" t="s">
        <v>35</v>
      </c>
      <c r="G7725" t="s">
        <v>2018</v>
      </c>
      <c r="H7725">
        <v>63.92</v>
      </c>
      <c r="I7725">
        <v>2</v>
      </c>
      <c r="J7725">
        <v>19.18</v>
      </c>
      <c r="K7725" s="6">
        <f>J7725/H7725</f>
        <v>0.30006257822277849</v>
      </c>
      <c r="M7725" t="str">
        <f>LEFT(C7725, SEARCH(" ", C7725) - 1)</f>
        <v>Hunter</v>
      </c>
      <c r="N7725" t="str" cm="1">
        <f t="array" ref="N7725">_xlfn.IFS(H7725&lt;0, "LOSS", H7725&gt;1000, "GREAT", H7725&gt;500, "GOOD", H7725&gt;=100, "OKAY", H7725&lt;100, "OKAY")</f>
        <v>OKAY</v>
      </c>
    </row>
    <row r="7726" spans="1:14">
      <c r="A7726" s="2">
        <v>42898</v>
      </c>
      <c r="B7726" s="2" t="str">
        <f>TEXT(A7726,"mmmm")</f>
        <v>June</v>
      </c>
      <c r="C7726" t="s">
        <v>1421</v>
      </c>
      <c r="D7726" t="s">
        <v>28</v>
      </c>
      <c r="E7726" t="s">
        <v>25</v>
      </c>
      <c r="F7726" t="s">
        <v>48</v>
      </c>
      <c r="G7726" t="s">
        <v>2368</v>
      </c>
      <c r="H7726">
        <v>71.98</v>
      </c>
      <c r="I7726">
        <v>3</v>
      </c>
      <c r="J7726">
        <v>9</v>
      </c>
      <c r="K7726" s="6">
        <f>J7726/H7726</f>
        <v>0.12503473186996386</v>
      </c>
      <c r="M7726" t="str">
        <f>LEFT(C7726, SEARCH(" ", C7726) - 1)</f>
        <v>Sarah</v>
      </c>
      <c r="N7726" t="str" cm="1">
        <f t="array" ref="N7726">_xlfn.IFS(H7726&lt;0, "LOSS", H7726&gt;1000, "GREAT", H7726&gt;500, "GOOD", H7726&gt;=100, "OKAY", H7726&lt;100, "OKAY")</f>
        <v>OKAY</v>
      </c>
    </row>
    <row r="7727" spans="1:14">
      <c r="A7727" s="2">
        <v>42898</v>
      </c>
      <c r="B7727" s="2" t="str">
        <f>TEXT(A7727,"mmmm")</f>
        <v>June</v>
      </c>
      <c r="C7727" t="s">
        <v>1421</v>
      </c>
      <c r="D7727" t="s">
        <v>28</v>
      </c>
      <c r="E7727" t="s">
        <v>23</v>
      </c>
      <c r="F7727" t="s">
        <v>47</v>
      </c>
      <c r="G7727" t="s">
        <v>1211</v>
      </c>
      <c r="H7727">
        <v>19.440000000000001</v>
      </c>
      <c r="I7727">
        <v>3</v>
      </c>
      <c r="J7727">
        <v>9.33</v>
      </c>
      <c r="K7727" s="6">
        <f>J7727/H7727</f>
        <v>0.47993827160493824</v>
      </c>
      <c r="M7727" t="str">
        <f>LEFT(C7727, SEARCH(" ", C7727) - 1)</f>
        <v>Sarah</v>
      </c>
      <c r="N7727" t="str" cm="1">
        <f t="array" ref="N7727">_xlfn.IFS(H7727&lt;0, "LOSS", H7727&gt;1000, "GREAT", H7727&gt;500, "GOOD", H7727&gt;=100, "OKAY", H7727&lt;100, "OKAY")</f>
        <v>OKAY</v>
      </c>
    </row>
    <row r="7728" spans="1:14">
      <c r="A7728" s="2">
        <v>42898</v>
      </c>
      <c r="B7728" s="2" t="str">
        <f>TEXT(A7728,"mmmm")</f>
        <v>June</v>
      </c>
      <c r="C7728" t="s">
        <v>1210</v>
      </c>
      <c r="D7728" t="s">
        <v>29</v>
      </c>
      <c r="E7728" t="s">
        <v>21</v>
      </c>
      <c r="F7728" t="s">
        <v>44</v>
      </c>
      <c r="G7728" t="s">
        <v>1611</v>
      </c>
      <c r="H7728">
        <v>8.86</v>
      </c>
      <c r="I7728">
        <v>3</v>
      </c>
      <c r="J7728">
        <v>-6.86</v>
      </c>
      <c r="K7728" s="6">
        <f>J7728/H7728</f>
        <v>-0.77426636568848772</v>
      </c>
      <c r="M7728" t="str">
        <f>LEFT(C7728, SEARCH(" ", C7728) - 1)</f>
        <v>Troy</v>
      </c>
      <c r="N7728" t="str" cm="1">
        <f t="array" ref="N7728">_xlfn.IFS(H7728&lt;0, "LOSS", H7728&gt;1000, "GREAT", H7728&gt;500, "GOOD", H7728&gt;=100, "OKAY", H7728&lt;100, "OKAY")</f>
        <v>OKAY</v>
      </c>
    </row>
    <row r="7729" spans="1:14">
      <c r="A7729" s="2">
        <v>42899</v>
      </c>
      <c r="B7729" s="2" t="str">
        <f>TEXT(A7729,"mmmm")</f>
        <v>June</v>
      </c>
      <c r="C7729" t="s">
        <v>196</v>
      </c>
      <c r="D7729" t="s">
        <v>29</v>
      </c>
      <c r="E7729" t="s">
        <v>23</v>
      </c>
      <c r="F7729" t="s">
        <v>49</v>
      </c>
      <c r="G7729" t="s">
        <v>1099</v>
      </c>
      <c r="H7729">
        <v>164.74</v>
      </c>
      <c r="I7729">
        <v>4</v>
      </c>
      <c r="J7729">
        <v>-39.119999999999997</v>
      </c>
      <c r="K7729" s="6">
        <f>J7729/H7729</f>
        <v>-0.2374650965157217</v>
      </c>
      <c r="M7729" t="str">
        <f>LEFT(C7729, SEARCH(" ", C7729) - 1)</f>
        <v>Shirley</v>
      </c>
      <c r="N7729" t="str" cm="1">
        <f t="array" ref="N7729">_xlfn.IFS(H7729&lt;0, "LOSS", H7729&gt;1000, "GREAT", H7729&gt;500, "GOOD", H7729&gt;=100, "OKAY", H7729&lt;100, "OKAY")</f>
        <v>OKAY</v>
      </c>
    </row>
    <row r="7730" spans="1:14">
      <c r="A7730" s="2">
        <v>42899</v>
      </c>
      <c r="B7730" s="2" t="str">
        <f>TEXT(A7730,"mmmm")</f>
        <v>June</v>
      </c>
      <c r="C7730" t="s">
        <v>196</v>
      </c>
      <c r="D7730" t="s">
        <v>29</v>
      </c>
      <c r="E7730" t="s">
        <v>21</v>
      </c>
      <c r="F7730" t="s">
        <v>40</v>
      </c>
      <c r="G7730" t="s">
        <v>1337</v>
      </c>
      <c r="H7730">
        <v>470.3</v>
      </c>
      <c r="I7730">
        <v>7</v>
      </c>
      <c r="J7730">
        <v>-87.34</v>
      </c>
      <c r="K7730" s="6">
        <f>J7730/H7730</f>
        <v>-0.18571124813948545</v>
      </c>
      <c r="M7730" t="str">
        <f>LEFT(C7730, SEARCH(" ", C7730) - 1)</f>
        <v>Shirley</v>
      </c>
      <c r="N7730" t="str" cm="1">
        <f t="array" ref="N7730">_xlfn.IFS(H7730&lt;0, "LOSS", H7730&gt;1000, "GREAT", H7730&gt;500, "GOOD", H7730&gt;=100, "OKAY", H7730&lt;100, "OKAY")</f>
        <v>OKAY</v>
      </c>
    </row>
    <row r="7731" spans="1:14">
      <c r="A7731" s="2">
        <v>42899</v>
      </c>
      <c r="B7731" s="2" t="str">
        <f>TEXT(A7731,"mmmm")</f>
        <v>June</v>
      </c>
      <c r="C7731" t="s">
        <v>196</v>
      </c>
      <c r="D7731" t="s">
        <v>29</v>
      </c>
      <c r="E7731" t="s">
        <v>25</v>
      </c>
      <c r="F7731" t="s">
        <v>48</v>
      </c>
      <c r="G7731" t="s">
        <v>2368</v>
      </c>
      <c r="H7731">
        <v>47.98</v>
      </c>
      <c r="I7731">
        <v>2</v>
      </c>
      <c r="J7731">
        <v>6</v>
      </c>
      <c r="K7731" s="6">
        <f>J7731/H7731</f>
        <v>0.12505210504376824</v>
      </c>
      <c r="M7731" t="str">
        <f>LEFT(C7731, SEARCH(" ", C7731) - 1)</f>
        <v>Shirley</v>
      </c>
      <c r="N7731" t="str" cm="1">
        <f t="array" ref="N7731">_xlfn.IFS(H7731&lt;0, "LOSS", H7731&gt;1000, "GREAT", H7731&gt;500, "GOOD", H7731&gt;=100, "OKAY", H7731&lt;100, "OKAY")</f>
        <v>OKAY</v>
      </c>
    </row>
    <row r="7732" spans="1:14">
      <c r="A7732" s="2">
        <v>42899</v>
      </c>
      <c r="B7732" s="2" t="str">
        <f>TEXT(A7732,"mmmm")</f>
        <v>June</v>
      </c>
      <c r="C7732" t="s">
        <v>736</v>
      </c>
      <c r="D7732" t="s">
        <v>106</v>
      </c>
      <c r="E7732" t="s">
        <v>23</v>
      </c>
      <c r="F7732" t="s">
        <v>37</v>
      </c>
      <c r="G7732" t="s">
        <v>2758</v>
      </c>
      <c r="H7732">
        <v>181.86</v>
      </c>
      <c r="I7732">
        <v>7</v>
      </c>
      <c r="J7732">
        <v>50.92</v>
      </c>
      <c r="K7732" s="6">
        <f>J7732/H7732</f>
        <v>0.27999560101176729</v>
      </c>
      <c r="M7732" t="str">
        <f>LEFT(C7732, SEARCH(" ", C7732) - 1)</f>
        <v>Paul</v>
      </c>
      <c r="N7732" t="str" cm="1">
        <f t="array" ref="N7732">_xlfn.IFS(H7732&lt;0, "LOSS", H7732&gt;1000, "GREAT", H7732&gt;500, "GOOD", H7732&gt;=100, "OKAY", H7732&lt;100, "OKAY")</f>
        <v>OKAY</v>
      </c>
    </row>
    <row r="7733" spans="1:14">
      <c r="A7733" s="2">
        <v>42899</v>
      </c>
      <c r="B7733" s="2" t="str">
        <f>TEXT(A7733,"mmmm")</f>
        <v>June</v>
      </c>
      <c r="C7733" t="s">
        <v>1905</v>
      </c>
      <c r="D7733" t="s">
        <v>28</v>
      </c>
      <c r="E7733" t="s">
        <v>21</v>
      </c>
      <c r="F7733" t="s">
        <v>40</v>
      </c>
      <c r="G7733" t="s">
        <v>1560</v>
      </c>
      <c r="H7733">
        <v>291.14</v>
      </c>
      <c r="I7733">
        <v>4</v>
      </c>
      <c r="J7733">
        <v>-25.47</v>
      </c>
      <c r="K7733" s="6">
        <f>J7733/H7733</f>
        <v>-8.7483684825170022E-2</v>
      </c>
      <c r="M7733" t="str">
        <f>LEFT(C7733, SEARCH(" ", C7733) - 1)</f>
        <v>Tamara</v>
      </c>
      <c r="N7733" t="str" cm="1">
        <f t="array" ref="N7733">_xlfn.IFS(H7733&lt;0, "LOSS", H7733&gt;1000, "GREAT", H7733&gt;500, "GOOD", H7733&gt;=100, "OKAY", H7733&lt;100, "OKAY")</f>
        <v>OKAY</v>
      </c>
    </row>
    <row r="7734" spans="1:14">
      <c r="A7734" s="2">
        <v>42901</v>
      </c>
      <c r="B7734" s="2" t="str">
        <f>TEXT(A7734,"mmmm")</f>
        <v>June</v>
      </c>
      <c r="C7734" t="s">
        <v>2759</v>
      </c>
      <c r="D7734" t="s">
        <v>22</v>
      </c>
      <c r="E7734" t="s">
        <v>25</v>
      </c>
      <c r="F7734" t="s">
        <v>48</v>
      </c>
      <c r="G7734" t="s">
        <v>2485</v>
      </c>
      <c r="H7734">
        <v>47.98</v>
      </c>
      <c r="I7734">
        <v>3</v>
      </c>
      <c r="J7734">
        <v>4.8</v>
      </c>
      <c r="K7734" s="6">
        <f>J7734/H7734</f>
        <v>0.10004168403501459</v>
      </c>
      <c r="M7734" t="str">
        <f>LEFT(C7734, SEARCH(" ", C7734) - 1)</f>
        <v>Clay</v>
      </c>
      <c r="N7734" t="str" cm="1">
        <f t="array" ref="N7734">_xlfn.IFS(H7734&lt;0, "LOSS", H7734&gt;1000, "GREAT", H7734&gt;500, "GOOD", H7734&gt;=100, "OKAY", H7734&lt;100, "OKAY")</f>
        <v>OKAY</v>
      </c>
    </row>
    <row r="7735" spans="1:14">
      <c r="A7735" s="2">
        <v>42901</v>
      </c>
      <c r="B7735" s="2" t="str">
        <f>TEXT(A7735,"mmmm")</f>
        <v>June</v>
      </c>
      <c r="C7735" t="s">
        <v>768</v>
      </c>
      <c r="D7735" t="s">
        <v>29</v>
      </c>
      <c r="E7735" t="s">
        <v>23</v>
      </c>
      <c r="F7735" t="s">
        <v>37</v>
      </c>
      <c r="G7735" t="s">
        <v>1792</v>
      </c>
      <c r="H7735">
        <v>19.559999999999999</v>
      </c>
      <c r="I7735">
        <v>5</v>
      </c>
      <c r="J7735">
        <v>1.71</v>
      </c>
      <c r="K7735" s="6">
        <f>J7735/H7735</f>
        <v>8.7423312883435592E-2</v>
      </c>
      <c r="M7735" t="str">
        <f>LEFT(C7735, SEARCH(" ", C7735) - 1)</f>
        <v>Tamara</v>
      </c>
      <c r="N7735" t="str" cm="1">
        <f t="array" ref="N7735">_xlfn.IFS(H7735&lt;0, "LOSS", H7735&gt;1000, "GREAT", H7735&gt;500, "GOOD", H7735&gt;=100, "OKAY", H7735&lt;100, "OKAY")</f>
        <v>OKAY</v>
      </c>
    </row>
    <row r="7736" spans="1:14">
      <c r="A7736" s="2">
        <v>42901</v>
      </c>
      <c r="B7736" s="2" t="str">
        <f>TEXT(A7736,"mmmm")</f>
        <v>June</v>
      </c>
      <c r="C7736" t="s">
        <v>2465</v>
      </c>
      <c r="D7736" t="s">
        <v>22</v>
      </c>
      <c r="E7736" t="s">
        <v>23</v>
      </c>
      <c r="F7736" t="s">
        <v>37</v>
      </c>
      <c r="G7736" t="s">
        <v>81</v>
      </c>
      <c r="H7736">
        <v>4.26</v>
      </c>
      <c r="I7736">
        <v>1</v>
      </c>
      <c r="J7736">
        <v>1.75</v>
      </c>
      <c r="K7736" s="6">
        <f>J7736/H7736</f>
        <v>0.41079812206572774</v>
      </c>
      <c r="M7736" t="str">
        <f>LEFT(C7736, SEARCH(" ", C7736) - 1)</f>
        <v>Stuart</v>
      </c>
      <c r="N7736" t="str" cm="1">
        <f t="array" ref="N7736">_xlfn.IFS(H7736&lt;0, "LOSS", H7736&gt;1000, "GREAT", H7736&gt;500, "GOOD", H7736&gt;=100, "OKAY", H7736&lt;100, "OKAY")</f>
        <v>OKAY</v>
      </c>
    </row>
    <row r="7737" spans="1:14">
      <c r="A7737" s="2">
        <v>42901</v>
      </c>
      <c r="B7737" s="2" t="str">
        <f>TEXT(A7737,"mmmm")</f>
        <v>June</v>
      </c>
      <c r="C7737" t="s">
        <v>808</v>
      </c>
      <c r="D7737" t="s">
        <v>198</v>
      </c>
      <c r="E7737" t="s">
        <v>23</v>
      </c>
      <c r="F7737" t="s">
        <v>45</v>
      </c>
      <c r="G7737" t="s">
        <v>501</v>
      </c>
      <c r="H7737">
        <v>44.4</v>
      </c>
      <c r="I7737">
        <v>3</v>
      </c>
      <c r="J7737">
        <v>22.2</v>
      </c>
      <c r="K7737" s="6">
        <f>J7737/H7737</f>
        <v>0.5</v>
      </c>
      <c r="M7737" t="str">
        <f>LEFT(C7737, SEARCH(" ", C7737) - 1)</f>
        <v>Dean</v>
      </c>
      <c r="N7737" t="str" cm="1">
        <f t="array" ref="N7737">_xlfn.IFS(H7737&lt;0, "LOSS", H7737&gt;1000, "GREAT", H7737&gt;500, "GOOD", H7737&gt;=100, "OKAY", H7737&lt;100, "OKAY")</f>
        <v>OKAY</v>
      </c>
    </row>
    <row r="7738" spans="1:14">
      <c r="A7738" s="2">
        <v>42901</v>
      </c>
      <c r="B7738" s="2" t="str">
        <f>TEXT(A7738,"mmmm")</f>
        <v>June</v>
      </c>
      <c r="C7738" t="s">
        <v>808</v>
      </c>
      <c r="D7738" t="s">
        <v>198</v>
      </c>
      <c r="E7738" t="s">
        <v>23</v>
      </c>
      <c r="F7738" t="s">
        <v>49</v>
      </c>
      <c r="G7738" t="s">
        <v>2035</v>
      </c>
      <c r="H7738">
        <v>84.55</v>
      </c>
      <c r="I7738">
        <v>5</v>
      </c>
      <c r="J7738">
        <v>22.83</v>
      </c>
      <c r="K7738" s="6">
        <f>J7738/H7738</f>
        <v>0.27001774098166764</v>
      </c>
      <c r="M7738" t="str">
        <f>LEFT(C7738, SEARCH(" ", C7738) - 1)</f>
        <v>Dean</v>
      </c>
      <c r="N7738" t="str" cm="1">
        <f t="array" ref="N7738">_xlfn.IFS(H7738&lt;0, "LOSS", H7738&gt;1000, "GREAT", H7738&gt;500, "GOOD", H7738&gt;=100, "OKAY", H7738&lt;100, "OKAY")</f>
        <v>OKAY</v>
      </c>
    </row>
    <row r="7739" spans="1:14">
      <c r="A7739" s="2">
        <v>42901</v>
      </c>
      <c r="B7739" s="2" t="str">
        <f>TEXT(A7739,"mmmm")</f>
        <v>June</v>
      </c>
      <c r="C7739" t="s">
        <v>808</v>
      </c>
      <c r="D7739" t="s">
        <v>198</v>
      </c>
      <c r="E7739" t="s">
        <v>23</v>
      </c>
      <c r="F7739" t="s">
        <v>47</v>
      </c>
      <c r="G7739" t="s">
        <v>782</v>
      </c>
      <c r="H7739">
        <v>17.940000000000001</v>
      </c>
      <c r="I7739">
        <v>3</v>
      </c>
      <c r="J7739">
        <v>8.7899999999999991</v>
      </c>
      <c r="K7739" s="6">
        <f>J7739/H7739</f>
        <v>0.48996655518394638</v>
      </c>
      <c r="M7739" t="str">
        <f>LEFT(C7739, SEARCH(" ", C7739) - 1)</f>
        <v>Dean</v>
      </c>
      <c r="N7739" t="str" cm="1">
        <f t="array" ref="N7739">_xlfn.IFS(H7739&lt;0, "LOSS", H7739&gt;1000, "GREAT", H7739&gt;500, "GOOD", H7739&gt;=100, "OKAY", H7739&lt;100, "OKAY")</f>
        <v>OKAY</v>
      </c>
    </row>
    <row r="7740" spans="1:14">
      <c r="A7740" s="2">
        <v>42901</v>
      </c>
      <c r="B7740" s="2" t="str">
        <f>TEXT(A7740,"mmmm")</f>
        <v>June</v>
      </c>
      <c r="C7740" t="s">
        <v>451</v>
      </c>
      <c r="D7740" t="s">
        <v>22</v>
      </c>
      <c r="E7740" t="s">
        <v>25</v>
      </c>
      <c r="F7740" t="s">
        <v>48</v>
      </c>
      <c r="G7740" t="s">
        <v>1829</v>
      </c>
      <c r="H7740">
        <v>119.96</v>
      </c>
      <c r="I7740">
        <v>1</v>
      </c>
      <c r="J7740">
        <v>7.5</v>
      </c>
      <c r="K7740" s="6">
        <f>J7740/H7740</f>
        <v>6.2520840280093373E-2</v>
      </c>
      <c r="M7740" t="str">
        <f>LEFT(C7740, SEARCH(" ", C7740) - 1)</f>
        <v>Kristen</v>
      </c>
      <c r="N7740" t="str" cm="1">
        <f t="array" ref="N7740">_xlfn.IFS(H7740&lt;0, "LOSS", H7740&gt;1000, "GREAT", H7740&gt;500, "GOOD", H7740&gt;=100, "OKAY", H7740&lt;100, "OKAY")</f>
        <v>OKAY</v>
      </c>
    </row>
    <row r="7741" spans="1:14">
      <c r="A7741" s="2">
        <v>42901</v>
      </c>
      <c r="B7741" s="2" t="str">
        <f>TEXT(A7741,"mmmm")</f>
        <v>June</v>
      </c>
      <c r="C7741" t="s">
        <v>449</v>
      </c>
      <c r="D7741" t="s">
        <v>185</v>
      </c>
      <c r="E7741" t="s">
        <v>25</v>
      </c>
      <c r="F7741" t="s">
        <v>48</v>
      </c>
      <c r="G7741" t="s">
        <v>1943</v>
      </c>
      <c r="H7741">
        <v>239.98</v>
      </c>
      <c r="I7741">
        <v>3</v>
      </c>
      <c r="J7741">
        <v>27</v>
      </c>
      <c r="K7741" s="6">
        <f>J7741/H7741</f>
        <v>0.11250937578131512</v>
      </c>
      <c r="M7741" t="str">
        <f>LEFT(C7741, SEARCH(" ", C7741) - 1)</f>
        <v>Thomas</v>
      </c>
      <c r="N7741" t="str" cm="1">
        <f t="array" ref="N7741">_xlfn.IFS(H7741&lt;0, "LOSS", H7741&gt;1000, "GREAT", H7741&gt;500, "GOOD", H7741&gt;=100, "OKAY", H7741&lt;100, "OKAY")</f>
        <v>OKAY</v>
      </c>
    </row>
    <row r="7742" spans="1:14">
      <c r="A7742" s="2">
        <v>42901</v>
      </c>
      <c r="B7742" s="2" t="str">
        <f>TEXT(A7742,"mmmm")</f>
        <v>June</v>
      </c>
      <c r="C7742" t="s">
        <v>449</v>
      </c>
      <c r="D7742" t="s">
        <v>185</v>
      </c>
      <c r="E7742" t="s">
        <v>21</v>
      </c>
      <c r="F7742" t="s">
        <v>44</v>
      </c>
      <c r="G7742" t="s">
        <v>1097</v>
      </c>
      <c r="H7742">
        <v>31.17</v>
      </c>
      <c r="I7742">
        <v>4</v>
      </c>
      <c r="J7742">
        <v>9.35</v>
      </c>
      <c r="K7742" s="6">
        <f>J7742/H7742</f>
        <v>0.29996791786974653</v>
      </c>
      <c r="M7742" t="str">
        <f>LEFT(C7742, SEARCH(" ", C7742) - 1)</f>
        <v>Thomas</v>
      </c>
      <c r="N7742" t="str" cm="1">
        <f t="array" ref="N7742">_xlfn.IFS(H7742&lt;0, "LOSS", H7742&gt;1000, "GREAT", H7742&gt;500, "GOOD", H7742&gt;=100, "OKAY", H7742&lt;100, "OKAY")</f>
        <v>OKAY</v>
      </c>
    </row>
    <row r="7743" spans="1:14">
      <c r="A7743" s="2">
        <v>42901</v>
      </c>
      <c r="B7743" s="2" t="str">
        <f>TEXT(A7743,"mmmm")</f>
        <v>June</v>
      </c>
      <c r="C7743" t="s">
        <v>449</v>
      </c>
      <c r="D7743" t="s">
        <v>185</v>
      </c>
      <c r="E7743" t="s">
        <v>21</v>
      </c>
      <c r="F7743" t="s">
        <v>51</v>
      </c>
      <c r="G7743" t="s">
        <v>1051</v>
      </c>
      <c r="H7743">
        <v>120.96</v>
      </c>
      <c r="I7743">
        <v>2</v>
      </c>
      <c r="J7743">
        <v>-28.22</v>
      </c>
      <c r="K7743" s="6">
        <f>J7743/H7743</f>
        <v>-0.23330026455026456</v>
      </c>
      <c r="M7743" t="str">
        <f>LEFT(C7743, SEARCH(" ", C7743) - 1)</f>
        <v>Thomas</v>
      </c>
      <c r="N7743" t="str" cm="1">
        <f t="array" ref="N7743">_xlfn.IFS(H7743&lt;0, "LOSS", H7743&gt;1000, "GREAT", H7743&gt;500, "GOOD", H7743&gt;=100, "OKAY", H7743&lt;100, "OKAY")</f>
        <v>OKAY</v>
      </c>
    </row>
    <row r="7744" spans="1:14">
      <c r="A7744" s="2">
        <v>42901</v>
      </c>
      <c r="B7744" s="2" t="str">
        <f>TEXT(A7744,"mmmm")</f>
        <v>June</v>
      </c>
      <c r="C7744" t="s">
        <v>449</v>
      </c>
      <c r="D7744" t="s">
        <v>185</v>
      </c>
      <c r="E7744" t="s">
        <v>25</v>
      </c>
      <c r="F7744" t="s">
        <v>48</v>
      </c>
      <c r="G7744" t="s">
        <v>1675</v>
      </c>
      <c r="H7744">
        <v>2239.94</v>
      </c>
      <c r="I7744">
        <v>8</v>
      </c>
      <c r="J7744">
        <v>223.99</v>
      </c>
      <c r="K7744" s="6">
        <f>J7744/H7744</f>
        <v>9.9998214237881369E-2</v>
      </c>
      <c r="M7744" t="str">
        <f>LEFT(C7744, SEARCH(" ", C7744) - 1)</f>
        <v>Thomas</v>
      </c>
      <c r="N7744" t="str" cm="1">
        <f t="array" ref="N7744">_xlfn.IFS(H7744&lt;0, "LOSS", H7744&gt;1000, "GREAT", H7744&gt;500, "GOOD", H7744&gt;=100, "OKAY", H7744&lt;100, "OKAY")</f>
        <v>GREAT</v>
      </c>
    </row>
    <row r="7745" spans="1:14">
      <c r="A7745" s="2">
        <v>42901</v>
      </c>
      <c r="B7745" s="2" t="str">
        <f>TEXT(A7745,"mmmm")</f>
        <v>June</v>
      </c>
      <c r="C7745" t="s">
        <v>449</v>
      </c>
      <c r="D7745" t="s">
        <v>185</v>
      </c>
      <c r="E7745" t="s">
        <v>23</v>
      </c>
      <c r="F7745" t="s">
        <v>36</v>
      </c>
      <c r="G7745" t="s">
        <v>743</v>
      </c>
      <c r="H7745">
        <v>76.61</v>
      </c>
      <c r="I7745">
        <v>8</v>
      </c>
      <c r="J7745">
        <v>6.7</v>
      </c>
      <c r="K7745" s="6">
        <f>J7745/H7745</f>
        <v>8.7455945698994911E-2</v>
      </c>
      <c r="M7745" t="str">
        <f>LEFT(C7745, SEARCH(" ", C7745) - 1)</f>
        <v>Thomas</v>
      </c>
      <c r="N7745" t="str" cm="1">
        <f t="array" ref="N7745">_xlfn.IFS(H7745&lt;0, "LOSS", H7745&gt;1000, "GREAT", H7745&gt;500, "GOOD", H7745&gt;=100, "OKAY", H7745&lt;100, "OKAY")</f>
        <v>OKAY</v>
      </c>
    </row>
    <row r="7746" spans="1:14">
      <c r="A7746" s="2">
        <v>42901</v>
      </c>
      <c r="B7746" s="2" t="str">
        <f>TEXT(A7746,"mmmm")</f>
        <v>June</v>
      </c>
      <c r="C7746" t="s">
        <v>449</v>
      </c>
      <c r="D7746" t="s">
        <v>185</v>
      </c>
      <c r="E7746" t="s">
        <v>23</v>
      </c>
      <c r="F7746" t="s">
        <v>49</v>
      </c>
      <c r="G7746" t="s">
        <v>404</v>
      </c>
      <c r="H7746">
        <v>142.78</v>
      </c>
      <c r="I7746">
        <v>1</v>
      </c>
      <c r="J7746">
        <v>17.850000000000001</v>
      </c>
      <c r="K7746" s="6">
        <f>J7746/H7746</f>
        <v>0.12501750945510576</v>
      </c>
      <c r="M7746" t="str">
        <f>LEFT(C7746, SEARCH(" ", C7746) - 1)</f>
        <v>Thomas</v>
      </c>
      <c r="N7746" t="str" cm="1">
        <f t="array" ref="N7746">_xlfn.IFS(H7746&lt;0, "LOSS", H7746&gt;1000, "GREAT", H7746&gt;500, "GOOD", H7746&gt;=100, "OKAY", H7746&lt;100, "OKAY")</f>
        <v>OKAY</v>
      </c>
    </row>
    <row r="7747" spans="1:14">
      <c r="A7747" s="2">
        <v>42901</v>
      </c>
      <c r="B7747" s="2" t="str">
        <f>TEXT(A7747,"mmmm")</f>
        <v>June</v>
      </c>
      <c r="C7747" t="s">
        <v>449</v>
      </c>
      <c r="D7747" t="s">
        <v>185</v>
      </c>
      <c r="E7747" t="s">
        <v>23</v>
      </c>
      <c r="F7747" t="s">
        <v>47</v>
      </c>
      <c r="G7747" t="s">
        <v>1205</v>
      </c>
      <c r="H7747">
        <v>91.36</v>
      </c>
      <c r="I7747">
        <v>5</v>
      </c>
      <c r="J7747">
        <v>29.69</v>
      </c>
      <c r="K7747" s="6">
        <f>J7747/H7747</f>
        <v>0.32497810858143611</v>
      </c>
      <c r="M7747" t="str">
        <f>LEFT(C7747, SEARCH(" ", C7747) - 1)</f>
        <v>Thomas</v>
      </c>
      <c r="N7747" t="str" cm="1">
        <f t="array" ref="N7747">_xlfn.IFS(H7747&lt;0, "LOSS", H7747&gt;1000, "GREAT", H7747&gt;500, "GOOD", H7747&gt;=100, "OKAY", H7747&lt;100, "OKAY")</f>
        <v>OKAY</v>
      </c>
    </row>
    <row r="7748" spans="1:14">
      <c r="A7748" s="2">
        <v>42901</v>
      </c>
      <c r="B7748" s="2" t="str">
        <f>TEXT(A7748,"mmmm")</f>
        <v>June</v>
      </c>
      <c r="C7748" t="s">
        <v>1254</v>
      </c>
      <c r="D7748" t="s">
        <v>33</v>
      </c>
      <c r="E7748" t="s">
        <v>21</v>
      </c>
      <c r="F7748" t="s">
        <v>40</v>
      </c>
      <c r="G7748" t="s">
        <v>1771</v>
      </c>
      <c r="H7748">
        <v>698.35</v>
      </c>
      <c r="I7748">
        <v>3</v>
      </c>
      <c r="J7748">
        <v>52.38</v>
      </c>
      <c r="K7748" s="6">
        <f>J7748/H7748</f>
        <v>7.5005369800243429E-2</v>
      </c>
      <c r="M7748" t="str">
        <f>LEFT(C7748, SEARCH(" ", C7748) - 1)</f>
        <v>Joe</v>
      </c>
      <c r="N7748" t="str" cm="1">
        <f t="array" ref="N7748">_xlfn.IFS(H7748&lt;0, "LOSS", H7748&gt;1000, "GREAT", H7748&gt;500, "GOOD", H7748&gt;=100, "OKAY", H7748&lt;100, "OKAY")</f>
        <v>GOOD</v>
      </c>
    </row>
    <row r="7749" spans="1:14">
      <c r="A7749" s="2">
        <v>42901</v>
      </c>
      <c r="B7749" s="2" t="str">
        <f>TEXT(A7749,"mmmm")</f>
        <v>June</v>
      </c>
      <c r="C7749" t="s">
        <v>1254</v>
      </c>
      <c r="D7749" t="s">
        <v>33</v>
      </c>
      <c r="E7749" t="s">
        <v>21</v>
      </c>
      <c r="F7749" t="s">
        <v>39</v>
      </c>
      <c r="G7749" t="s">
        <v>1175</v>
      </c>
      <c r="H7749">
        <v>77.73</v>
      </c>
      <c r="I7749">
        <v>2</v>
      </c>
      <c r="J7749">
        <v>-3.89</v>
      </c>
      <c r="K7749" s="6">
        <f>J7749/H7749</f>
        <v>-5.0045027659848189E-2</v>
      </c>
      <c r="M7749" t="str">
        <f>LEFT(C7749, SEARCH(" ", C7749) - 1)</f>
        <v>Joe</v>
      </c>
      <c r="N7749" t="str" cm="1">
        <f t="array" ref="N7749">_xlfn.IFS(H7749&lt;0, "LOSS", H7749&gt;1000, "GREAT", H7749&gt;500, "GOOD", H7749&gt;=100, "OKAY", H7749&lt;100, "OKAY")</f>
        <v>OKAY</v>
      </c>
    </row>
    <row r="7750" spans="1:14">
      <c r="A7750" s="2">
        <v>42902</v>
      </c>
      <c r="B7750" s="2" t="str">
        <f>TEXT(A7750,"mmmm")</f>
        <v>June</v>
      </c>
      <c r="C7750" t="s">
        <v>1962</v>
      </c>
      <c r="D7750" t="s">
        <v>33</v>
      </c>
      <c r="E7750" t="s">
        <v>23</v>
      </c>
      <c r="F7750" t="s">
        <v>37</v>
      </c>
      <c r="G7750" t="s">
        <v>2282</v>
      </c>
      <c r="H7750">
        <v>14.02</v>
      </c>
      <c r="I7750">
        <v>3</v>
      </c>
      <c r="J7750">
        <v>4.7300000000000004</v>
      </c>
      <c r="K7750" s="6">
        <f>J7750/H7750</f>
        <v>0.3373751783166905</v>
      </c>
      <c r="M7750" t="str">
        <f>LEFT(C7750, SEARCH(" ", C7750) - 1)</f>
        <v>Claudia</v>
      </c>
      <c r="N7750" t="str" cm="1">
        <f t="array" ref="N7750">_xlfn.IFS(H7750&lt;0, "LOSS", H7750&gt;1000, "GREAT", H7750&gt;500, "GOOD", H7750&gt;=100, "OKAY", H7750&lt;100, "OKAY")</f>
        <v>OKAY</v>
      </c>
    </row>
    <row r="7751" spans="1:14">
      <c r="A7751" s="2">
        <v>42902</v>
      </c>
      <c r="B7751" s="2" t="str">
        <f>TEXT(A7751,"mmmm")</f>
        <v>June</v>
      </c>
      <c r="C7751" t="s">
        <v>940</v>
      </c>
      <c r="D7751" t="s">
        <v>84</v>
      </c>
      <c r="E7751" t="s">
        <v>21</v>
      </c>
      <c r="F7751" t="s">
        <v>40</v>
      </c>
      <c r="G7751" t="s">
        <v>1676</v>
      </c>
      <c r="H7751">
        <v>301.95999999999998</v>
      </c>
      <c r="I7751">
        <v>2</v>
      </c>
      <c r="J7751">
        <v>90.59</v>
      </c>
      <c r="K7751" s="6">
        <f>J7751/H7751</f>
        <v>0.30000662339382705</v>
      </c>
      <c r="M7751" t="str">
        <f>LEFT(C7751, SEARCH(" ", C7751) - 1)</f>
        <v>Joel</v>
      </c>
      <c r="N7751" t="str" cm="1">
        <f t="array" ref="N7751">_xlfn.IFS(H7751&lt;0, "LOSS", H7751&gt;1000, "GREAT", H7751&gt;500, "GOOD", H7751&gt;=100, "OKAY", H7751&lt;100, "OKAY")</f>
        <v>OKAY</v>
      </c>
    </row>
    <row r="7752" spans="1:14">
      <c r="A7752" s="2">
        <v>42902</v>
      </c>
      <c r="B7752" s="2" t="str">
        <f>TEXT(A7752,"mmmm")</f>
        <v>June</v>
      </c>
      <c r="C7752" t="s">
        <v>940</v>
      </c>
      <c r="D7752" t="s">
        <v>84</v>
      </c>
      <c r="E7752" t="s">
        <v>23</v>
      </c>
      <c r="F7752" t="s">
        <v>36</v>
      </c>
      <c r="G7752" t="s">
        <v>2760</v>
      </c>
      <c r="H7752">
        <v>180.66</v>
      </c>
      <c r="I7752">
        <v>3</v>
      </c>
      <c r="J7752">
        <v>50.58</v>
      </c>
      <c r="K7752" s="6">
        <f>J7752/H7752</f>
        <v>0.27997343075390235</v>
      </c>
      <c r="M7752" t="str">
        <f>LEFT(C7752, SEARCH(" ", C7752) - 1)</f>
        <v>Joel</v>
      </c>
      <c r="N7752" t="str" cm="1">
        <f t="array" ref="N7752">_xlfn.IFS(H7752&lt;0, "LOSS", H7752&gt;1000, "GREAT", H7752&gt;500, "GOOD", H7752&gt;=100, "OKAY", H7752&lt;100, "OKAY")</f>
        <v>OKAY</v>
      </c>
    </row>
    <row r="7753" spans="1:14">
      <c r="A7753" s="2">
        <v>42902</v>
      </c>
      <c r="B7753" s="2" t="str">
        <f>TEXT(A7753,"mmmm")</f>
        <v>June</v>
      </c>
      <c r="C7753" t="s">
        <v>940</v>
      </c>
      <c r="D7753" t="s">
        <v>84</v>
      </c>
      <c r="E7753" t="s">
        <v>25</v>
      </c>
      <c r="F7753" t="s">
        <v>48</v>
      </c>
      <c r="G7753" t="s">
        <v>608</v>
      </c>
      <c r="H7753">
        <v>191.98</v>
      </c>
      <c r="I7753">
        <v>2</v>
      </c>
      <c r="J7753">
        <v>51.83</v>
      </c>
      <c r="K7753" s="6">
        <f>J7753/H7753</f>
        <v>0.26997603917074697</v>
      </c>
      <c r="M7753" t="str">
        <f>LEFT(C7753, SEARCH(" ", C7753) - 1)</f>
        <v>Joel</v>
      </c>
      <c r="N7753" t="str" cm="1">
        <f t="array" ref="N7753">_xlfn.IFS(H7753&lt;0, "LOSS", H7753&gt;1000, "GREAT", H7753&gt;500, "GOOD", H7753&gt;=100, "OKAY", H7753&lt;100, "OKAY")</f>
        <v>OKAY</v>
      </c>
    </row>
    <row r="7754" spans="1:14">
      <c r="A7754" s="2">
        <v>42902</v>
      </c>
      <c r="B7754" s="2" t="str">
        <f>TEXT(A7754,"mmmm")</f>
        <v>June</v>
      </c>
      <c r="C7754" t="s">
        <v>940</v>
      </c>
      <c r="D7754" t="s">
        <v>84</v>
      </c>
      <c r="E7754" t="s">
        <v>25</v>
      </c>
      <c r="F7754" t="s">
        <v>48</v>
      </c>
      <c r="G7754" t="s">
        <v>1887</v>
      </c>
      <c r="H7754">
        <v>65.989999999999995</v>
      </c>
      <c r="I7754">
        <v>1</v>
      </c>
      <c r="J7754">
        <v>17.16</v>
      </c>
      <c r="K7754" s="6">
        <f>J7754/H7754</f>
        <v>0.26003939990907715</v>
      </c>
      <c r="M7754" t="str">
        <f>LEFT(C7754, SEARCH(" ", C7754) - 1)</f>
        <v>Joel</v>
      </c>
      <c r="N7754" t="str" cm="1">
        <f t="array" ref="N7754">_xlfn.IFS(H7754&lt;0, "LOSS", H7754&gt;1000, "GREAT", H7754&gt;500, "GOOD", H7754&gt;=100, "OKAY", H7754&lt;100, "OKAY")</f>
        <v>OKAY</v>
      </c>
    </row>
    <row r="7755" spans="1:14">
      <c r="A7755" s="2">
        <v>42902</v>
      </c>
      <c r="B7755" s="2" t="str">
        <f>TEXT(A7755,"mmmm")</f>
        <v>June</v>
      </c>
      <c r="C7755" t="s">
        <v>1210</v>
      </c>
      <c r="D7755" t="s">
        <v>22</v>
      </c>
      <c r="E7755" t="s">
        <v>21</v>
      </c>
      <c r="F7755" t="s">
        <v>40</v>
      </c>
      <c r="G7755" t="s">
        <v>745</v>
      </c>
      <c r="H7755">
        <v>1212.96</v>
      </c>
      <c r="I7755">
        <v>7</v>
      </c>
      <c r="J7755">
        <v>90.97</v>
      </c>
      <c r="K7755" s="6">
        <f>J7755/H7755</f>
        <v>7.4998351141010416E-2</v>
      </c>
      <c r="M7755" t="str">
        <f>LEFT(C7755, SEARCH(" ", C7755) - 1)</f>
        <v>Troy</v>
      </c>
      <c r="N7755" t="str" cm="1">
        <f t="array" ref="N7755">_xlfn.IFS(H7755&lt;0, "LOSS", H7755&gt;1000, "GREAT", H7755&gt;500, "GOOD", H7755&gt;=100, "OKAY", H7755&lt;100, "OKAY")</f>
        <v>GREAT</v>
      </c>
    </row>
    <row r="7756" spans="1:14">
      <c r="A7756" s="2">
        <v>42902</v>
      </c>
      <c r="B7756" s="2" t="str">
        <f>TEXT(A7756,"mmmm")</f>
        <v>June</v>
      </c>
      <c r="C7756" t="s">
        <v>1210</v>
      </c>
      <c r="D7756" t="s">
        <v>22</v>
      </c>
      <c r="E7756" t="s">
        <v>23</v>
      </c>
      <c r="F7756" t="s">
        <v>47</v>
      </c>
      <c r="G7756" t="s">
        <v>1687</v>
      </c>
      <c r="H7756">
        <v>18.54</v>
      </c>
      <c r="I7756">
        <v>2</v>
      </c>
      <c r="J7756">
        <v>8.7100000000000009</v>
      </c>
      <c r="K7756" s="6">
        <f>J7756/H7756</f>
        <v>0.46979503775620285</v>
      </c>
      <c r="M7756" t="str">
        <f>LEFT(C7756, SEARCH(" ", C7756) - 1)</f>
        <v>Troy</v>
      </c>
      <c r="N7756" t="str" cm="1">
        <f t="array" ref="N7756">_xlfn.IFS(H7756&lt;0, "LOSS", H7756&gt;1000, "GREAT", H7756&gt;500, "GOOD", H7756&gt;=100, "OKAY", H7756&lt;100, "OKAY")</f>
        <v>OKAY</v>
      </c>
    </row>
    <row r="7757" spans="1:14">
      <c r="A7757" s="2">
        <v>42902</v>
      </c>
      <c r="B7757" s="2" t="str">
        <f>TEXT(A7757,"mmmm")</f>
        <v>June</v>
      </c>
      <c r="C7757" t="s">
        <v>1085</v>
      </c>
      <c r="D7757" t="s">
        <v>248</v>
      </c>
      <c r="E7757" t="s">
        <v>23</v>
      </c>
      <c r="F7757" t="s">
        <v>50</v>
      </c>
      <c r="G7757" t="s">
        <v>2039</v>
      </c>
      <c r="H7757">
        <v>16.68</v>
      </c>
      <c r="I7757">
        <v>2</v>
      </c>
      <c r="J7757">
        <v>4.34</v>
      </c>
      <c r="K7757" s="6">
        <f>J7757/H7757</f>
        <v>0.26019184652278177</v>
      </c>
      <c r="M7757" t="str">
        <f>LEFT(C7757, SEARCH(" ", C7757) - 1)</f>
        <v>Alejandro</v>
      </c>
      <c r="N7757" t="str" cm="1">
        <f t="array" ref="N7757">_xlfn.IFS(H7757&lt;0, "LOSS", H7757&gt;1000, "GREAT", H7757&gt;500, "GOOD", H7757&gt;=100, "OKAY", H7757&lt;100, "OKAY")</f>
        <v>OKAY</v>
      </c>
    </row>
    <row r="7758" spans="1:14">
      <c r="A7758" s="2">
        <v>42902</v>
      </c>
      <c r="B7758" s="2" t="str">
        <f>TEXT(A7758,"mmmm")</f>
        <v>June</v>
      </c>
      <c r="C7758" t="s">
        <v>1085</v>
      </c>
      <c r="D7758" t="s">
        <v>248</v>
      </c>
      <c r="E7758" t="s">
        <v>23</v>
      </c>
      <c r="F7758" t="s">
        <v>47</v>
      </c>
      <c r="G7758" t="s">
        <v>2714</v>
      </c>
      <c r="H7758">
        <v>19.440000000000001</v>
      </c>
      <c r="I7758">
        <v>3</v>
      </c>
      <c r="J7758">
        <v>9.33</v>
      </c>
      <c r="K7758" s="6">
        <f>J7758/H7758</f>
        <v>0.47993827160493824</v>
      </c>
      <c r="M7758" t="str">
        <f>LEFT(C7758, SEARCH(" ", C7758) - 1)</f>
        <v>Alejandro</v>
      </c>
      <c r="N7758" t="str" cm="1">
        <f t="array" ref="N7758">_xlfn.IFS(H7758&lt;0, "LOSS", H7758&gt;1000, "GREAT", H7758&gt;500, "GOOD", H7758&gt;=100, "OKAY", H7758&lt;100, "OKAY")</f>
        <v>OKAY</v>
      </c>
    </row>
    <row r="7759" spans="1:14">
      <c r="A7759" s="2">
        <v>42902</v>
      </c>
      <c r="B7759" s="2" t="str">
        <f>TEXT(A7759,"mmmm")</f>
        <v>June</v>
      </c>
      <c r="C7759" t="s">
        <v>1085</v>
      </c>
      <c r="D7759" t="s">
        <v>248</v>
      </c>
      <c r="E7759" t="s">
        <v>23</v>
      </c>
      <c r="F7759" t="s">
        <v>47</v>
      </c>
      <c r="G7759" t="s">
        <v>1776</v>
      </c>
      <c r="H7759">
        <v>192.16</v>
      </c>
      <c r="I7759">
        <v>4</v>
      </c>
      <c r="J7759">
        <v>92.24</v>
      </c>
      <c r="K7759" s="6">
        <f>J7759/H7759</f>
        <v>0.48001665278934219</v>
      </c>
      <c r="M7759" t="str">
        <f>LEFT(C7759, SEARCH(" ", C7759) - 1)</f>
        <v>Alejandro</v>
      </c>
      <c r="N7759" t="str" cm="1">
        <f t="array" ref="N7759">_xlfn.IFS(H7759&lt;0, "LOSS", H7759&gt;1000, "GREAT", H7759&gt;500, "GOOD", H7759&gt;=100, "OKAY", H7759&lt;100, "OKAY")</f>
        <v>OKAY</v>
      </c>
    </row>
    <row r="7760" spans="1:14">
      <c r="A7760" s="2">
        <v>42902</v>
      </c>
      <c r="B7760" s="2" t="str">
        <f>TEXT(A7760,"mmmm")</f>
        <v>June</v>
      </c>
      <c r="C7760" t="s">
        <v>1736</v>
      </c>
      <c r="D7760" t="s">
        <v>29</v>
      </c>
      <c r="E7760" t="s">
        <v>23</v>
      </c>
      <c r="F7760" t="s">
        <v>38</v>
      </c>
      <c r="G7760" t="s">
        <v>918</v>
      </c>
      <c r="H7760">
        <v>5.94</v>
      </c>
      <c r="I7760">
        <v>7</v>
      </c>
      <c r="J7760">
        <v>-8.9</v>
      </c>
      <c r="K7760" s="6">
        <f>J7760/H7760</f>
        <v>-1.4983164983164983</v>
      </c>
      <c r="M7760" t="str">
        <f>LEFT(C7760, SEARCH(" ", C7760) - 1)</f>
        <v>Michael</v>
      </c>
      <c r="N7760" t="str" cm="1">
        <f t="array" ref="N7760">_xlfn.IFS(H7760&lt;0, "LOSS", H7760&gt;1000, "GREAT", H7760&gt;500, "GOOD", H7760&gt;=100, "OKAY", H7760&lt;100, "OKAY")</f>
        <v>OKAY</v>
      </c>
    </row>
    <row r="7761" spans="1:14">
      <c r="A7761" s="2">
        <v>42902</v>
      </c>
      <c r="B7761" s="2" t="str">
        <f>TEXT(A7761,"mmmm")</f>
        <v>June</v>
      </c>
      <c r="C7761" t="s">
        <v>1203</v>
      </c>
      <c r="D7761" t="s">
        <v>30</v>
      </c>
      <c r="E7761" t="s">
        <v>25</v>
      </c>
      <c r="F7761" t="s">
        <v>35</v>
      </c>
      <c r="G7761" t="s">
        <v>815</v>
      </c>
      <c r="H7761">
        <v>479.95</v>
      </c>
      <c r="I7761">
        <v>6</v>
      </c>
      <c r="J7761">
        <v>107.99</v>
      </c>
      <c r="K7761" s="6">
        <f>J7761/H7761</f>
        <v>0.22500260443796227</v>
      </c>
      <c r="M7761" t="str">
        <f>LEFT(C7761, SEARCH(" ", C7761) - 1)</f>
        <v>Christine</v>
      </c>
      <c r="N7761" t="str" cm="1">
        <f t="array" ref="N7761">_xlfn.IFS(H7761&lt;0, "LOSS", H7761&gt;1000, "GREAT", H7761&gt;500, "GOOD", H7761&gt;=100, "OKAY", H7761&lt;100, "OKAY")</f>
        <v>OKAY</v>
      </c>
    </row>
    <row r="7762" spans="1:14">
      <c r="A7762" s="2">
        <v>42902</v>
      </c>
      <c r="B7762" s="2" t="str">
        <f>TEXT(A7762,"mmmm")</f>
        <v>June</v>
      </c>
      <c r="C7762" t="s">
        <v>1203</v>
      </c>
      <c r="D7762" t="s">
        <v>30</v>
      </c>
      <c r="E7762" t="s">
        <v>23</v>
      </c>
      <c r="F7762" t="s">
        <v>37</v>
      </c>
      <c r="G7762" t="s">
        <v>365</v>
      </c>
      <c r="H7762">
        <v>23.92</v>
      </c>
      <c r="I7762">
        <v>5</v>
      </c>
      <c r="J7762">
        <v>1.79</v>
      </c>
      <c r="K7762" s="6">
        <f>J7762/H7762</f>
        <v>7.4832775919732433E-2</v>
      </c>
      <c r="M7762" t="str">
        <f>LEFT(C7762, SEARCH(" ", C7762) - 1)</f>
        <v>Christine</v>
      </c>
      <c r="N7762" t="str" cm="1">
        <f t="array" ref="N7762">_xlfn.IFS(H7762&lt;0, "LOSS", H7762&gt;1000, "GREAT", H7762&gt;500, "GOOD", H7762&gt;=100, "OKAY", H7762&lt;100, "OKAY")</f>
        <v>OKAY</v>
      </c>
    </row>
    <row r="7763" spans="1:14">
      <c r="A7763" s="2">
        <v>42903</v>
      </c>
      <c r="B7763" s="2" t="str">
        <f>TEXT(A7763,"mmmm")</f>
        <v>June</v>
      </c>
      <c r="C7763" t="s">
        <v>1288</v>
      </c>
      <c r="D7763" t="s">
        <v>22</v>
      </c>
      <c r="E7763" t="s">
        <v>23</v>
      </c>
      <c r="F7763" t="s">
        <v>38</v>
      </c>
      <c r="G7763" t="s">
        <v>1389</v>
      </c>
      <c r="H7763">
        <v>51.31</v>
      </c>
      <c r="I7763">
        <v>3</v>
      </c>
      <c r="J7763">
        <v>17.96</v>
      </c>
      <c r="K7763" s="6">
        <f>J7763/H7763</f>
        <v>0.35002923406743325</v>
      </c>
      <c r="M7763" t="str">
        <f>LEFT(C7763, SEARCH(" ", C7763) - 1)</f>
        <v>Katherine</v>
      </c>
      <c r="N7763" t="str" cm="1">
        <f t="array" ref="N7763">_xlfn.IFS(H7763&lt;0, "LOSS", H7763&gt;1000, "GREAT", H7763&gt;500, "GOOD", H7763&gt;=100, "OKAY", H7763&lt;100, "OKAY")</f>
        <v>OKAY</v>
      </c>
    </row>
    <row r="7764" spans="1:14">
      <c r="A7764" s="2">
        <v>42903</v>
      </c>
      <c r="B7764" s="2" t="str">
        <f>TEXT(A7764,"mmmm")</f>
        <v>June</v>
      </c>
      <c r="C7764" t="s">
        <v>1414</v>
      </c>
      <c r="D7764" t="s">
        <v>28</v>
      </c>
      <c r="E7764" t="s">
        <v>21</v>
      </c>
      <c r="F7764" t="s">
        <v>44</v>
      </c>
      <c r="G7764" t="s">
        <v>2231</v>
      </c>
      <c r="H7764">
        <v>155.25</v>
      </c>
      <c r="I7764">
        <v>3</v>
      </c>
      <c r="J7764">
        <v>46.58</v>
      </c>
      <c r="K7764" s="6">
        <f>J7764/H7764</f>
        <v>0.30003220611916265</v>
      </c>
      <c r="M7764" t="str">
        <f>LEFT(C7764, SEARCH(" ", C7764) - 1)</f>
        <v>Philip</v>
      </c>
      <c r="N7764" t="str" cm="1">
        <f t="array" ref="N7764">_xlfn.IFS(H7764&lt;0, "LOSS", H7764&gt;1000, "GREAT", H7764&gt;500, "GOOD", H7764&gt;=100, "OKAY", H7764&lt;100, "OKAY")</f>
        <v>OKAY</v>
      </c>
    </row>
    <row r="7765" spans="1:14">
      <c r="A7765" s="2">
        <v>42903</v>
      </c>
      <c r="B7765" s="2" t="str">
        <f>TEXT(A7765,"mmmm")</f>
        <v>June</v>
      </c>
      <c r="C7765" t="s">
        <v>1414</v>
      </c>
      <c r="D7765" t="s">
        <v>28</v>
      </c>
      <c r="E7765" t="s">
        <v>23</v>
      </c>
      <c r="F7765" t="s">
        <v>49</v>
      </c>
      <c r="G7765" t="s">
        <v>1408</v>
      </c>
      <c r="H7765">
        <v>14.03</v>
      </c>
      <c r="I7765">
        <v>1</v>
      </c>
      <c r="J7765">
        <v>4.07</v>
      </c>
      <c r="K7765" s="6">
        <f>J7765/H7765</f>
        <v>0.29009265858873845</v>
      </c>
      <c r="M7765" t="str">
        <f>LEFT(C7765, SEARCH(" ", C7765) - 1)</f>
        <v>Philip</v>
      </c>
      <c r="N7765" t="str" cm="1">
        <f t="array" ref="N7765">_xlfn.IFS(H7765&lt;0, "LOSS", H7765&gt;1000, "GREAT", H7765&gt;500, "GOOD", H7765&gt;=100, "OKAY", H7765&lt;100, "OKAY")</f>
        <v>OKAY</v>
      </c>
    </row>
    <row r="7766" spans="1:14">
      <c r="A7766" s="2">
        <v>42903</v>
      </c>
      <c r="B7766" s="2" t="str">
        <f>TEXT(A7766,"mmmm")</f>
        <v>June</v>
      </c>
      <c r="C7766" t="s">
        <v>1563</v>
      </c>
      <c r="D7766" t="s">
        <v>29</v>
      </c>
      <c r="E7766" t="s">
        <v>23</v>
      </c>
      <c r="F7766" t="s">
        <v>47</v>
      </c>
      <c r="G7766" t="s">
        <v>2528</v>
      </c>
      <c r="H7766">
        <v>12.22</v>
      </c>
      <c r="I7766">
        <v>2</v>
      </c>
      <c r="J7766">
        <v>4.43</v>
      </c>
      <c r="K7766" s="6">
        <f>J7766/H7766</f>
        <v>0.36252045826513907</v>
      </c>
      <c r="M7766" t="str">
        <f>LEFT(C7766, SEARCH(" ", C7766) - 1)</f>
        <v>Luke</v>
      </c>
      <c r="N7766" t="str" cm="1">
        <f t="array" ref="N7766">_xlfn.IFS(H7766&lt;0, "LOSS", H7766&gt;1000, "GREAT", H7766&gt;500, "GOOD", H7766&gt;=100, "OKAY", H7766&lt;100, "OKAY")</f>
        <v>OKAY</v>
      </c>
    </row>
    <row r="7767" spans="1:14">
      <c r="A7767" s="2">
        <v>42903</v>
      </c>
      <c r="B7767" s="2" t="str">
        <f>TEXT(A7767,"mmmm")</f>
        <v>June</v>
      </c>
      <c r="C7767" t="s">
        <v>1563</v>
      </c>
      <c r="D7767" t="s">
        <v>29</v>
      </c>
      <c r="E7767" t="s">
        <v>23</v>
      </c>
      <c r="F7767" t="s">
        <v>38</v>
      </c>
      <c r="G7767" t="s">
        <v>982</v>
      </c>
      <c r="H7767">
        <v>2.2999999999999998</v>
      </c>
      <c r="I7767">
        <v>4</v>
      </c>
      <c r="J7767">
        <v>-3.57</v>
      </c>
      <c r="K7767" s="6">
        <f>J7767/H7767</f>
        <v>-1.5521739130434784</v>
      </c>
      <c r="M7767" t="str">
        <f>LEFT(C7767, SEARCH(" ", C7767) - 1)</f>
        <v>Luke</v>
      </c>
      <c r="N7767" t="str" cm="1">
        <f t="array" ref="N7767">_xlfn.IFS(H7767&lt;0, "LOSS", H7767&gt;1000, "GREAT", H7767&gt;500, "GOOD", H7767&gt;=100, "OKAY", H7767&lt;100, "OKAY")</f>
        <v>OKAY</v>
      </c>
    </row>
    <row r="7768" spans="1:14">
      <c r="A7768" s="2">
        <v>42903</v>
      </c>
      <c r="B7768" s="2" t="str">
        <f>TEXT(A7768,"mmmm")</f>
        <v>June</v>
      </c>
      <c r="C7768" t="s">
        <v>1563</v>
      </c>
      <c r="D7768" t="s">
        <v>29</v>
      </c>
      <c r="E7768" t="s">
        <v>23</v>
      </c>
      <c r="F7768" t="s">
        <v>38</v>
      </c>
      <c r="G7768" t="s">
        <v>697</v>
      </c>
      <c r="H7768">
        <v>9.36</v>
      </c>
      <c r="I7768">
        <v>4</v>
      </c>
      <c r="J7768">
        <v>-16.38</v>
      </c>
      <c r="K7768" s="6">
        <f>J7768/H7768</f>
        <v>-1.75</v>
      </c>
      <c r="M7768" t="str">
        <f>LEFT(C7768, SEARCH(" ", C7768) - 1)</f>
        <v>Luke</v>
      </c>
      <c r="N7768" t="str" cm="1">
        <f t="array" ref="N7768">_xlfn.IFS(H7768&lt;0, "LOSS", H7768&gt;1000, "GREAT", H7768&gt;500, "GOOD", H7768&gt;=100, "OKAY", H7768&lt;100, "OKAY")</f>
        <v>OKAY</v>
      </c>
    </row>
    <row r="7769" spans="1:14">
      <c r="A7769" s="2">
        <v>42903</v>
      </c>
      <c r="B7769" s="2" t="str">
        <f>TEXT(A7769,"mmmm")</f>
        <v>June</v>
      </c>
      <c r="C7769" t="s">
        <v>1274</v>
      </c>
      <c r="D7769" t="s">
        <v>94</v>
      </c>
      <c r="E7769" t="s">
        <v>23</v>
      </c>
      <c r="F7769" t="s">
        <v>49</v>
      </c>
      <c r="G7769" t="s">
        <v>2421</v>
      </c>
      <c r="H7769">
        <v>146.35</v>
      </c>
      <c r="I7769">
        <v>3</v>
      </c>
      <c r="J7769">
        <v>-32.93</v>
      </c>
      <c r="K7769" s="6">
        <f>J7769/H7769</f>
        <v>-0.22500854116843186</v>
      </c>
      <c r="M7769" t="str">
        <f>LEFT(C7769, SEARCH(" ", C7769) - 1)</f>
        <v>Ryan</v>
      </c>
      <c r="N7769" t="str" cm="1">
        <f t="array" ref="N7769">_xlfn.IFS(H7769&lt;0, "LOSS", H7769&gt;1000, "GREAT", H7769&gt;500, "GOOD", H7769&gt;=100, "OKAY", H7769&lt;100, "OKAY")</f>
        <v>OKAY</v>
      </c>
    </row>
    <row r="7770" spans="1:14">
      <c r="A7770" s="2">
        <v>42903</v>
      </c>
      <c r="B7770" s="2" t="str">
        <f>TEXT(A7770,"mmmm")</f>
        <v>June</v>
      </c>
      <c r="C7770" t="s">
        <v>302</v>
      </c>
      <c r="D7770" t="s">
        <v>24</v>
      </c>
      <c r="E7770" t="s">
        <v>25</v>
      </c>
      <c r="F7770" t="s">
        <v>46</v>
      </c>
      <c r="G7770" t="s">
        <v>2761</v>
      </c>
      <c r="H7770">
        <v>3404.5</v>
      </c>
      <c r="I7770">
        <v>5</v>
      </c>
      <c r="J7770">
        <v>1668.21</v>
      </c>
      <c r="K7770" s="6">
        <f>J7770/H7770</f>
        <v>0.49000146864444122</v>
      </c>
      <c r="M7770" t="str">
        <f>LEFT(C7770, SEARCH(" ", C7770) - 1)</f>
        <v>Steven</v>
      </c>
      <c r="N7770" t="str" cm="1">
        <f t="array" ref="N7770">_xlfn.IFS(H7770&lt;0, "LOSS", H7770&gt;1000, "GREAT", H7770&gt;500, "GOOD", H7770&gt;=100, "OKAY", H7770&lt;100, "OKAY")</f>
        <v>GREAT</v>
      </c>
    </row>
    <row r="7771" spans="1:14">
      <c r="A7771" s="2">
        <v>42903</v>
      </c>
      <c r="B7771" s="2" t="str">
        <f>TEXT(A7771,"mmmm")</f>
        <v>June</v>
      </c>
      <c r="C7771" t="s">
        <v>302</v>
      </c>
      <c r="D7771" t="s">
        <v>24</v>
      </c>
      <c r="E7771" t="s">
        <v>25</v>
      </c>
      <c r="F7771" t="s">
        <v>35</v>
      </c>
      <c r="G7771" t="s">
        <v>2762</v>
      </c>
      <c r="H7771">
        <v>101.34</v>
      </c>
      <c r="I7771">
        <v>3</v>
      </c>
      <c r="J7771">
        <v>8.11</v>
      </c>
      <c r="K7771" s="6">
        <f>J7771/H7771</f>
        <v>8.0027629761199912E-2</v>
      </c>
      <c r="M7771" t="str">
        <f>LEFT(C7771, SEARCH(" ", C7771) - 1)</f>
        <v>Steven</v>
      </c>
      <c r="N7771" t="str" cm="1">
        <f t="array" ref="N7771">_xlfn.IFS(H7771&lt;0, "LOSS", H7771&gt;1000, "GREAT", H7771&gt;500, "GOOD", H7771&gt;=100, "OKAY", H7771&lt;100, "OKAY")</f>
        <v>OKAY</v>
      </c>
    </row>
    <row r="7772" spans="1:14">
      <c r="A7772" s="2">
        <v>42904</v>
      </c>
      <c r="B7772" s="2" t="str">
        <f>TEXT(A7772,"mmmm")</f>
        <v>June</v>
      </c>
      <c r="C7772" t="s">
        <v>1910</v>
      </c>
      <c r="D7772" t="s">
        <v>22</v>
      </c>
      <c r="E7772" t="s">
        <v>21</v>
      </c>
      <c r="F7772" t="s">
        <v>39</v>
      </c>
      <c r="G7772" t="s">
        <v>1716</v>
      </c>
      <c r="H7772">
        <v>917.92</v>
      </c>
      <c r="I7772">
        <v>9</v>
      </c>
      <c r="J7772">
        <v>75.59</v>
      </c>
      <c r="K7772" s="6">
        <f>J7772/H7772</f>
        <v>8.2349224333275239E-2</v>
      </c>
      <c r="M7772" t="str">
        <f>LEFT(C7772, SEARCH(" ", C7772) - 1)</f>
        <v>Craig</v>
      </c>
      <c r="N7772" t="str" cm="1">
        <f t="array" ref="N7772">_xlfn.IFS(H7772&lt;0, "LOSS", H7772&gt;1000, "GREAT", H7772&gt;500, "GOOD", H7772&gt;=100, "OKAY", H7772&lt;100, "OKAY")</f>
        <v>GOOD</v>
      </c>
    </row>
    <row r="7773" spans="1:14">
      <c r="A7773" s="2">
        <v>42904</v>
      </c>
      <c r="B7773" s="2" t="str">
        <f>TEXT(A7773,"mmmm")</f>
        <v>June</v>
      </c>
      <c r="C7773" t="s">
        <v>1910</v>
      </c>
      <c r="D7773" t="s">
        <v>22</v>
      </c>
      <c r="E7773" t="s">
        <v>23</v>
      </c>
      <c r="F7773" t="s">
        <v>47</v>
      </c>
      <c r="G7773" t="s">
        <v>2471</v>
      </c>
      <c r="H7773">
        <v>38.880000000000003</v>
      </c>
      <c r="I7773">
        <v>6</v>
      </c>
      <c r="J7773">
        <v>19.05</v>
      </c>
      <c r="K7773" s="6">
        <f>J7773/H7773</f>
        <v>0.48996913580246915</v>
      </c>
      <c r="M7773" t="str">
        <f>LEFT(C7773, SEARCH(" ", C7773) - 1)</f>
        <v>Craig</v>
      </c>
      <c r="N7773" t="str" cm="1">
        <f t="array" ref="N7773">_xlfn.IFS(H7773&lt;0, "LOSS", H7773&gt;1000, "GREAT", H7773&gt;500, "GOOD", H7773&gt;=100, "OKAY", H7773&lt;100, "OKAY")</f>
        <v>OKAY</v>
      </c>
    </row>
    <row r="7774" spans="1:14">
      <c r="A7774" s="2">
        <v>42904</v>
      </c>
      <c r="B7774" s="2" t="str">
        <f>TEXT(A7774,"mmmm")</f>
        <v>June</v>
      </c>
      <c r="C7774" t="s">
        <v>2161</v>
      </c>
      <c r="D7774" t="s">
        <v>26</v>
      </c>
      <c r="E7774" t="s">
        <v>23</v>
      </c>
      <c r="F7774" t="s">
        <v>47</v>
      </c>
      <c r="G7774" t="s">
        <v>1207</v>
      </c>
      <c r="H7774">
        <v>74.349999999999994</v>
      </c>
      <c r="I7774">
        <v>3</v>
      </c>
      <c r="J7774">
        <v>23.24</v>
      </c>
      <c r="K7774" s="6">
        <f>J7774/H7774</f>
        <v>0.31257565568258239</v>
      </c>
      <c r="M7774" t="str">
        <f>LEFT(C7774, SEARCH(" ", C7774) - 1)</f>
        <v>Neil</v>
      </c>
      <c r="N7774" t="str" cm="1">
        <f t="array" ref="N7774">_xlfn.IFS(H7774&lt;0, "LOSS", H7774&gt;1000, "GREAT", H7774&gt;500, "GOOD", H7774&gt;=100, "OKAY", H7774&lt;100, "OKAY")</f>
        <v>OKAY</v>
      </c>
    </row>
    <row r="7775" spans="1:14">
      <c r="A7775" s="2">
        <v>42905</v>
      </c>
      <c r="B7775" s="2" t="str">
        <f>TEXT(A7775,"mmmm")</f>
        <v>June</v>
      </c>
      <c r="C7775" t="s">
        <v>1504</v>
      </c>
      <c r="D7775" t="s">
        <v>24</v>
      </c>
      <c r="E7775" t="s">
        <v>23</v>
      </c>
      <c r="F7775" t="s">
        <v>47</v>
      </c>
      <c r="G7775" t="s">
        <v>2435</v>
      </c>
      <c r="H7775">
        <v>97.82</v>
      </c>
      <c r="I7775">
        <v>2</v>
      </c>
      <c r="J7775">
        <v>45.98</v>
      </c>
      <c r="K7775" s="6">
        <f>J7775/H7775</f>
        <v>0.47004702514823143</v>
      </c>
      <c r="M7775" t="str">
        <f>LEFT(C7775, SEARCH(" ", C7775) - 1)</f>
        <v>Allen</v>
      </c>
      <c r="N7775" t="str" cm="1">
        <f t="array" ref="N7775">_xlfn.IFS(H7775&lt;0, "LOSS", H7775&gt;1000, "GREAT", H7775&gt;500, "GOOD", H7775&gt;=100, "OKAY", H7775&lt;100, "OKAY")</f>
        <v>OKAY</v>
      </c>
    </row>
    <row r="7776" spans="1:14">
      <c r="A7776" s="2">
        <v>42905</v>
      </c>
      <c r="B7776" s="2" t="str">
        <f>TEXT(A7776,"mmmm")</f>
        <v>June</v>
      </c>
      <c r="C7776" t="s">
        <v>1504</v>
      </c>
      <c r="D7776" t="s">
        <v>24</v>
      </c>
      <c r="E7776" t="s">
        <v>25</v>
      </c>
      <c r="F7776" t="s">
        <v>35</v>
      </c>
      <c r="G7776" t="s">
        <v>1541</v>
      </c>
      <c r="H7776">
        <v>103.12</v>
      </c>
      <c r="I7776">
        <v>8</v>
      </c>
      <c r="J7776">
        <v>10.31</v>
      </c>
      <c r="K7776" s="6">
        <f>J7776/H7776</f>
        <v>9.9980605120248256E-2</v>
      </c>
      <c r="M7776" t="str">
        <f>LEFT(C7776, SEARCH(" ", C7776) - 1)</f>
        <v>Allen</v>
      </c>
      <c r="N7776" t="str" cm="1">
        <f t="array" ref="N7776">_xlfn.IFS(H7776&lt;0, "LOSS", H7776&gt;1000, "GREAT", H7776&gt;500, "GOOD", H7776&gt;=100, "OKAY", H7776&lt;100, "OKAY")</f>
        <v>OKAY</v>
      </c>
    </row>
    <row r="7777" spans="1:14">
      <c r="A7777" s="2">
        <v>42905</v>
      </c>
      <c r="B7777" s="2" t="str">
        <f>TEXT(A7777,"mmmm")</f>
        <v>June</v>
      </c>
      <c r="C7777" t="s">
        <v>893</v>
      </c>
      <c r="D7777" t="s">
        <v>26</v>
      </c>
      <c r="E7777" t="s">
        <v>23</v>
      </c>
      <c r="F7777" t="s">
        <v>50</v>
      </c>
      <c r="G7777" t="s">
        <v>2158</v>
      </c>
      <c r="H7777">
        <v>11.18</v>
      </c>
      <c r="I7777">
        <v>1</v>
      </c>
      <c r="J7777">
        <v>0.84</v>
      </c>
      <c r="K7777" s="6">
        <f>J7777/H7777</f>
        <v>7.5134168157423964E-2</v>
      </c>
      <c r="M7777" t="str">
        <f>LEFT(C7777, SEARCH(" ", C7777) - 1)</f>
        <v>Frank</v>
      </c>
      <c r="N7777" t="str" cm="1">
        <f t="array" ref="N7777">_xlfn.IFS(H7777&lt;0, "LOSS", H7777&gt;1000, "GREAT", H7777&gt;500, "GOOD", H7777&gt;=100, "OKAY", H7777&lt;100, "OKAY")</f>
        <v>OKAY</v>
      </c>
    </row>
    <row r="7778" spans="1:14">
      <c r="A7778" s="2">
        <v>42905</v>
      </c>
      <c r="B7778" s="2" t="str">
        <f>TEXT(A7778,"mmmm")</f>
        <v>June</v>
      </c>
      <c r="C7778" t="s">
        <v>893</v>
      </c>
      <c r="D7778" t="s">
        <v>26</v>
      </c>
      <c r="E7778" t="s">
        <v>23</v>
      </c>
      <c r="F7778" t="s">
        <v>49</v>
      </c>
      <c r="G7778" t="s">
        <v>1724</v>
      </c>
      <c r="H7778">
        <v>153.58000000000001</v>
      </c>
      <c r="I7778">
        <v>2</v>
      </c>
      <c r="J7778">
        <v>-32.64</v>
      </c>
      <c r="K7778" s="6">
        <f>J7778/H7778</f>
        <v>-0.21252767287407212</v>
      </c>
      <c r="M7778" t="str">
        <f>LEFT(C7778, SEARCH(" ", C7778) - 1)</f>
        <v>Frank</v>
      </c>
      <c r="N7778" t="str" cm="1">
        <f t="array" ref="N7778">_xlfn.IFS(H7778&lt;0, "LOSS", H7778&gt;1000, "GREAT", H7778&gt;500, "GOOD", H7778&gt;=100, "OKAY", H7778&lt;100, "OKAY")</f>
        <v>OKAY</v>
      </c>
    </row>
    <row r="7779" spans="1:14">
      <c r="A7779" s="2">
        <v>42905</v>
      </c>
      <c r="B7779" s="2" t="str">
        <f>TEXT(A7779,"mmmm")</f>
        <v>June</v>
      </c>
      <c r="C7779" t="s">
        <v>1539</v>
      </c>
      <c r="D7779" t="s">
        <v>26</v>
      </c>
      <c r="E7779" t="s">
        <v>23</v>
      </c>
      <c r="F7779" t="s">
        <v>36</v>
      </c>
      <c r="G7779" t="s">
        <v>2444</v>
      </c>
      <c r="H7779">
        <v>2.2599999999999998</v>
      </c>
      <c r="I7779">
        <v>1</v>
      </c>
      <c r="J7779">
        <v>-5.21</v>
      </c>
      <c r="K7779" s="6">
        <f>J7779/H7779</f>
        <v>-2.3053097345132745</v>
      </c>
      <c r="M7779" t="str">
        <f>LEFT(C7779, SEARCH(" ", C7779) - 1)</f>
        <v>Zuschuss</v>
      </c>
      <c r="N7779" t="str" cm="1">
        <f t="array" ref="N7779">_xlfn.IFS(H7779&lt;0, "LOSS", H7779&gt;1000, "GREAT", H7779&gt;500, "GOOD", H7779&gt;=100, "OKAY", H7779&lt;100, "OKAY")</f>
        <v>OKAY</v>
      </c>
    </row>
    <row r="7780" spans="1:14">
      <c r="A7780" s="2">
        <v>42905</v>
      </c>
      <c r="B7780" s="2" t="str">
        <f>TEXT(A7780,"mmmm")</f>
        <v>June</v>
      </c>
      <c r="C7780" t="s">
        <v>1539</v>
      </c>
      <c r="D7780" t="s">
        <v>26</v>
      </c>
      <c r="E7780" t="s">
        <v>23</v>
      </c>
      <c r="F7780" t="s">
        <v>36</v>
      </c>
      <c r="G7780" t="s">
        <v>2007</v>
      </c>
      <c r="H7780">
        <v>0.44</v>
      </c>
      <c r="I7780">
        <v>1</v>
      </c>
      <c r="J7780">
        <v>-1.1100000000000001</v>
      </c>
      <c r="K7780" s="6">
        <f>J7780/H7780</f>
        <v>-2.5227272727272729</v>
      </c>
      <c r="M7780" t="str">
        <f>LEFT(C7780, SEARCH(" ", C7780) - 1)</f>
        <v>Zuschuss</v>
      </c>
      <c r="N7780" t="str" cm="1">
        <f t="array" ref="N7780">_xlfn.IFS(H7780&lt;0, "LOSS", H7780&gt;1000, "GREAT", H7780&gt;500, "GOOD", H7780&gt;=100, "OKAY", H7780&lt;100, "OKAY")</f>
        <v>OKAY</v>
      </c>
    </row>
    <row r="7781" spans="1:14">
      <c r="A7781" s="2">
        <v>42905</v>
      </c>
      <c r="B7781" s="2" t="str">
        <f>TEXT(A7781,"mmmm")</f>
        <v>June</v>
      </c>
      <c r="C7781" t="s">
        <v>1539</v>
      </c>
      <c r="D7781" t="s">
        <v>26</v>
      </c>
      <c r="E7781" t="s">
        <v>23</v>
      </c>
      <c r="F7781" t="s">
        <v>47</v>
      </c>
      <c r="G7781" t="s">
        <v>2690</v>
      </c>
      <c r="H7781">
        <v>146.18</v>
      </c>
      <c r="I7781">
        <v>8</v>
      </c>
      <c r="J7781">
        <v>47.51</v>
      </c>
      <c r="K7781" s="6">
        <f>J7781/H7781</f>
        <v>0.32501026132165822</v>
      </c>
      <c r="M7781" t="str">
        <f>LEFT(C7781, SEARCH(" ", C7781) - 1)</f>
        <v>Zuschuss</v>
      </c>
      <c r="N7781" t="str" cm="1">
        <f t="array" ref="N7781">_xlfn.IFS(H7781&lt;0, "LOSS", H7781&gt;1000, "GREAT", H7781&gt;500, "GOOD", H7781&gt;=100, "OKAY", H7781&lt;100, "OKAY")</f>
        <v>OKAY</v>
      </c>
    </row>
    <row r="7782" spans="1:14">
      <c r="A7782" s="2">
        <v>42905</v>
      </c>
      <c r="B7782" s="2" t="str">
        <f>TEXT(A7782,"mmmm")</f>
        <v>June</v>
      </c>
      <c r="C7782" t="s">
        <v>525</v>
      </c>
      <c r="D7782" t="s">
        <v>30</v>
      </c>
      <c r="E7782" t="s">
        <v>21</v>
      </c>
      <c r="F7782" t="s">
        <v>40</v>
      </c>
      <c r="G7782" t="s">
        <v>2260</v>
      </c>
      <c r="H7782">
        <v>760.12</v>
      </c>
      <c r="I7782">
        <v>6</v>
      </c>
      <c r="J7782">
        <v>-43.44</v>
      </c>
      <c r="K7782" s="6">
        <f>J7782/H7782</f>
        <v>-5.7148871230858281E-2</v>
      </c>
      <c r="M7782" t="str">
        <f>LEFT(C7782, SEARCH(" ", C7782) - 1)</f>
        <v>Katharine</v>
      </c>
      <c r="N7782" t="str" cm="1">
        <f t="array" ref="N7782">_xlfn.IFS(H7782&lt;0, "LOSS", H7782&gt;1000, "GREAT", H7782&gt;500, "GOOD", H7782&gt;=100, "OKAY", H7782&lt;100, "OKAY")</f>
        <v>GOOD</v>
      </c>
    </row>
    <row r="7783" spans="1:14">
      <c r="A7783" s="2">
        <v>42905</v>
      </c>
      <c r="B7783" s="2" t="str">
        <f>TEXT(A7783,"mmmm")</f>
        <v>June</v>
      </c>
      <c r="C7783" t="s">
        <v>525</v>
      </c>
      <c r="D7783" t="s">
        <v>30</v>
      </c>
      <c r="E7783" t="s">
        <v>21</v>
      </c>
      <c r="F7783" t="s">
        <v>44</v>
      </c>
      <c r="G7783" t="s">
        <v>2388</v>
      </c>
      <c r="H7783">
        <v>38.78</v>
      </c>
      <c r="I7783">
        <v>3</v>
      </c>
      <c r="J7783">
        <v>7.27</v>
      </c>
      <c r="K7783" s="6">
        <f>J7783/H7783</f>
        <v>0.18746776689014955</v>
      </c>
      <c r="M7783" t="str">
        <f>LEFT(C7783, SEARCH(" ", C7783) - 1)</f>
        <v>Katharine</v>
      </c>
      <c r="N7783" t="str" cm="1">
        <f t="array" ref="N7783">_xlfn.IFS(H7783&lt;0, "LOSS", H7783&gt;1000, "GREAT", H7783&gt;500, "GOOD", H7783&gt;=100, "OKAY", H7783&lt;100, "OKAY")</f>
        <v>OKAY</v>
      </c>
    </row>
    <row r="7784" spans="1:14">
      <c r="A7784" s="2">
        <v>42905</v>
      </c>
      <c r="B7784" s="2" t="str">
        <f>TEXT(A7784,"mmmm")</f>
        <v>June</v>
      </c>
      <c r="C7784" t="s">
        <v>525</v>
      </c>
      <c r="D7784" t="s">
        <v>30</v>
      </c>
      <c r="E7784" t="s">
        <v>25</v>
      </c>
      <c r="F7784" t="s">
        <v>35</v>
      </c>
      <c r="G7784" t="s">
        <v>1590</v>
      </c>
      <c r="H7784">
        <v>122.33</v>
      </c>
      <c r="I7784">
        <v>9</v>
      </c>
      <c r="J7784">
        <v>1.53</v>
      </c>
      <c r="K7784" s="6">
        <f>J7784/H7784</f>
        <v>1.250715278345459E-2</v>
      </c>
      <c r="M7784" t="str">
        <f>LEFT(C7784, SEARCH(" ", C7784) - 1)</f>
        <v>Katharine</v>
      </c>
      <c r="N7784" t="str" cm="1">
        <f t="array" ref="N7784">_xlfn.IFS(H7784&lt;0, "LOSS", H7784&gt;1000, "GREAT", H7784&gt;500, "GOOD", H7784&gt;=100, "OKAY", H7784&lt;100, "OKAY")</f>
        <v>OKAY</v>
      </c>
    </row>
    <row r="7785" spans="1:14">
      <c r="A7785" s="2">
        <v>42905</v>
      </c>
      <c r="B7785" s="2" t="str">
        <f>TEXT(A7785,"mmmm")</f>
        <v>June</v>
      </c>
      <c r="C7785" t="s">
        <v>243</v>
      </c>
      <c r="D7785" t="s">
        <v>26</v>
      </c>
      <c r="E7785" t="s">
        <v>23</v>
      </c>
      <c r="F7785" t="s">
        <v>38</v>
      </c>
      <c r="G7785" t="s">
        <v>2304</v>
      </c>
      <c r="H7785">
        <v>6.89</v>
      </c>
      <c r="I7785">
        <v>3</v>
      </c>
      <c r="J7785">
        <v>-11.02</v>
      </c>
      <c r="K7785" s="6">
        <f>J7785/H7785</f>
        <v>-1.5994194484760522</v>
      </c>
      <c r="M7785" t="str">
        <f>LEFT(C7785, SEARCH(" ", C7785) - 1)</f>
        <v>Deborah</v>
      </c>
      <c r="N7785" t="str" cm="1">
        <f t="array" ref="N7785">_xlfn.IFS(H7785&lt;0, "LOSS", H7785&gt;1000, "GREAT", H7785&gt;500, "GOOD", H7785&gt;=100, "OKAY", H7785&lt;100, "OKAY")</f>
        <v>OKAY</v>
      </c>
    </row>
    <row r="7786" spans="1:14">
      <c r="A7786" s="2">
        <v>42905</v>
      </c>
      <c r="B7786" s="2" t="str">
        <f>TEXT(A7786,"mmmm")</f>
        <v>June</v>
      </c>
      <c r="C7786" t="s">
        <v>243</v>
      </c>
      <c r="D7786" t="s">
        <v>26</v>
      </c>
      <c r="E7786" t="s">
        <v>21</v>
      </c>
      <c r="F7786" t="s">
        <v>51</v>
      </c>
      <c r="G7786" t="s">
        <v>567</v>
      </c>
      <c r="H7786">
        <v>457.49</v>
      </c>
      <c r="I7786">
        <v>3</v>
      </c>
      <c r="J7786">
        <v>-84.96</v>
      </c>
      <c r="K7786" s="6">
        <f>J7786/H7786</f>
        <v>-0.18570897724540425</v>
      </c>
      <c r="M7786" t="str">
        <f>LEFT(C7786, SEARCH(" ", C7786) - 1)</f>
        <v>Deborah</v>
      </c>
      <c r="N7786" t="str" cm="1">
        <f t="array" ref="N7786">_xlfn.IFS(H7786&lt;0, "LOSS", H7786&gt;1000, "GREAT", H7786&gt;500, "GOOD", H7786&gt;=100, "OKAY", H7786&lt;100, "OKAY")</f>
        <v>OKAY</v>
      </c>
    </row>
    <row r="7787" spans="1:14">
      <c r="A7787" s="2">
        <v>42905</v>
      </c>
      <c r="B7787" s="2" t="str">
        <f>TEXT(A7787,"mmmm")</f>
        <v>June</v>
      </c>
      <c r="C7787" t="s">
        <v>2625</v>
      </c>
      <c r="D7787" t="s">
        <v>24</v>
      </c>
      <c r="E7787" t="s">
        <v>23</v>
      </c>
      <c r="F7787" t="s">
        <v>49</v>
      </c>
      <c r="G7787" t="s">
        <v>510</v>
      </c>
      <c r="H7787">
        <v>129.30000000000001</v>
      </c>
      <c r="I7787">
        <v>2</v>
      </c>
      <c r="J7787">
        <v>6.47</v>
      </c>
      <c r="K7787" s="6">
        <f>J7787/H7787</f>
        <v>5.0038669760247477E-2</v>
      </c>
      <c r="M7787" t="str">
        <f>LEFT(C7787, SEARCH(" ", C7787) - 1)</f>
        <v>Jim</v>
      </c>
      <c r="N7787" t="str" cm="1">
        <f t="array" ref="N7787">_xlfn.IFS(H7787&lt;0, "LOSS", H7787&gt;1000, "GREAT", H7787&gt;500, "GOOD", H7787&gt;=100, "OKAY", H7787&lt;100, "OKAY")</f>
        <v>OKAY</v>
      </c>
    </row>
    <row r="7788" spans="1:14">
      <c r="A7788" s="2">
        <v>42905</v>
      </c>
      <c r="B7788" s="2" t="str">
        <f>TEXT(A7788,"mmmm")</f>
        <v>June</v>
      </c>
      <c r="C7788" t="s">
        <v>2625</v>
      </c>
      <c r="D7788" t="s">
        <v>24</v>
      </c>
      <c r="E7788" t="s">
        <v>23</v>
      </c>
      <c r="F7788" t="s">
        <v>38</v>
      </c>
      <c r="G7788" t="s">
        <v>270</v>
      </c>
      <c r="H7788">
        <v>11.57</v>
      </c>
      <c r="I7788">
        <v>3</v>
      </c>
      <c r="J7788">
        <v>3.76</v>
      </c>
      <c r="K7788" s="6">
        <f>J7788/H7788</f>
        <v>0.32497839239412268</v>
      </c>
      <c r="M7788" t="str">
        <f>LEFT(C7788, SEARCH(" ", C7788) - 1)</f>
        <v>Jim</v>
      </c>
      <c r="N7788" t="str" cm="1">
        <f t="array" ref="N7788">_xlfn.IFS(H7788&lt;0, "LOSS", H7788&gt;1000, "GREAT", H7788&gt;500, "GOOD", H7788&gt;=100, "OKAY", H7788&lt;100, "OKAY")</f>
        <v>OKAY</v>
      </c>
    </row>
    <row r="7789" spans="1:14">
      <c r="A7789" s="2">
        <v>42905</v>
      </c>
      <c r="B7789" s="2" t="str">
        <f>TEXT(A7789,"mmmm")</f>
        <v>June</v>
      </c>
      <c r="C7789" t="s">
        <v>765</v>
      </c>
      <c r="D7789" t="s">
        <v>22</v>
      </c>
      <c r="E7789" t="s">
        <v>21</v>
      </c>
      <c r="F7789" t="s">
        <v>44</v>
      </c>
      <c r="G7789" t="s">
        <v>294</v>
      </c>
      <c r="H7789">
        <v>50.32</v>
      </c>
      <c r="I7789">
        <v>4</v>
      </c>
      <c r="J7789">
        <v>21.13</v>
      </c>
      <c r="K7789" s="6">
        <f>J7789/H7789</f>
        <v>0.41991255961844193</v>
      </c>
      <c r="M7789" t="str">
        <f>LEFT(C7789, SEARCH(" ", C7789) - 1)</f>
        <v>George</v>
      </c>
      <c r="N7789" t="str" cm="1">
        <f t="array" ref="N7789">_xlfn.IFS(H7789&lt;0, "LOSS", H7789&gt;1000, "GREAT", H7789&gt;500, "GOOD", H7789&gt;=100, "OKAY", H7789&lt;100, "OKAY")</f>
        <v>OKAY</v>
      </c>
    </row>
    <row r="7790" spans="1:14">
      <c r="A7790" s="2">
        <v>42905</v>
      </c>
      <c r="B7790" s="2" t="str">
        <f>TEXT(A7790,"mmmm")</f>
        <v>June</v>
      </c>
      <c r="C7790" t="s">
        <v>765</v>
      </c>
      <c r="D7790" t="s">
        <v>22</v>
      </c>
      <c r="E7790" t="s">
        <v>23</v>
      </c>
      <c r="F7790" t="s">
        <v>47</v>
      </c>
      <c r="G7790" t="s">
        <v>2721</v>
      </c>
      <c r="H7790">
        <v>24.56</v>
      </c>
      <c r="I7790">
        <v>2</v>
      </c>
      <c r="J7790">
        <v>11.54</v>
      </c>
      <c r="K7790" s="6">
        <f>J7790/H7790</f>
        <v>0.46986970684039087</v>
      </c>
      <c r="M7790" t="str">
        <f>LEFT(C7790, SEARCH(" ", C7790) - 1)</f>
        <v>George</v>
      </c>
      <c r="N7790" t="str" cm="1">
        <f t="array" ref="N7790">_xlfn.IFS(H7790&lt;0, "LOSS", H7790&gt;1000, "GREAT", H7790&gt;500, "GOOD", H7790&gt;=100, "OKAY", H7790&lt;100, "OKAY")</f>
        <v>OKAY</v>
      </c>
    </row>
    <row r="7791" spans="1:14">
      <c r="A7791" s="2">
        <v>42906</v>
      </c>
      <c r="B7791" s="2" t="str">
        <f>TEXT(A7791,"mmmm")</f>
        <v>June</v>
      </c>
      <c r="C7791" t="s">
        <v>1806</v>
      </c>
      <c r="D7791" t="s">
        <v>242</v>
      </c>
      <c r="E7791" t="s">
        <v>25</v>
      </c>
      <c r="F7791" t="s">
        <v>35</v>
      </c>
      <c r="G7791" t="s">
        <v>2081</v>
      </c>
      <c r="H7791">
        <v>239.97</v>
      </c>
      <c r="I7791">
        <v>3</v>
      </c>
      <c r="J7791">
        <v>71.989999999999995</v>
      </c>
      <c r="K7791" s="6">
        <f>J7791/H7791</f>
        <v>0.29999583281243486</v>
      </c>
      <c r="M7791" t="str">
        <f>LEFT(C7791, SEARCH(" ", C7791) - 1)</f>
        <v>Toby</v>
      </c>
      <c r="N7791" t="str" cm="1">
        <f t="array" ref="N7791">_xlfn.IFS(H7791&lt;0, "LOSS", H7791&gt;1000, "GREAT", H7791&gt;500, "GOOD", H7791&gt;=100, "OKAY", H7791&lt;100, "OKAY")</f>
        <v>OKAY</v>
      </c>
    </row>
    <row r="7792" spans="1:14">
      <c r="A7792" s="2">
        <v>42906</v>
      </c>
      <c r="B7792" s="2" t="str">
        <f>TEXT(A7792,"mmmm")</f>
        <v>June</v>
      </c>
      <c r="C7792" t="s">
        <v>1806</v>
      </c>
      <c r="D7792" t="s">
        <v>242</v>
      </c>
      <c r="E7792" t="s">
        <v>23</v>
      </c>
      <c r="F7792" t="s">
        <v>45</v>
      </c>
      <c r="G7792" t="s">
        <v>67</v>
      </c>
      <c r="H7792">
        <v>9.82</v>
      </c>
      <c r="I7792">
        <v>2</v>
      </c>
      <c r="J7792">
        <v>4.8099999999999996</v>
      </c>
      <c r="K7792" s="6">
        <f>J7792/H7792</f>
        <v>0.48981670061099791</v>
      </c>
      <c r="M7792" t="str">
        <f>LEFT(C7792, SEARCH(" ", C7792) - 1)</f>
        <v>Toby</v>
      </c>
      <c r="N7792" t="str" cm="1">
        <f t="array" ref="N7792">_xlfn.IFS(H7792&lt;0, "LOSS", H7792&gt;1000, "GREAT", H7792&gt;500, "GOOD", H7792&gt;=100, "OKAY", H7792&lt;100, "OKAY")</f>
        <v>OKAY</v>
      </c>
    </row>
    <row r="7793" spans="1:14">
      <c r="A7793" s="2">
        <v>42906</v>
      </c>
      <c r="B7793" s="2" t="str">
        <f>TEXT(A7793,"mmmm")</f>
        <v>June</v>
      </c>
      <c r="C7793" t="s">
        <v>2030</v>
      </c>
      <c r="D7793" t="s">
        <v>24</v>
      </c>
      <c r="E7793" t="s">
        <v>25</v>
      </c>
      <c r="F7793" t="s">
        <v>35</v>
      </c>
      <c r="G7793" t="s">
        <v>2000</v>
      </c>
      <c r="H7793">
        <v>149.94999999999999</v>
      </c>
      <c r="I7793">
        <v>5</v>
      </c>
      <c r="J7793">
        <v>15</v>
      </c>
      <c r="K7793" s="6">
        <f>J7793/H7793</f>
        <v>0.10003334444814939</v>
      </c>
      <c r="M7793" t="str">
        <f>LEFT(C7793, SEARCH(" ", C7793) - 1)</f>
        <v>Jeremy</v>
      </c>
      <c r="N7793" t="str" cm="1">
        <f t="array" ref="N7793">_xlfn.IFS(H7793&lt;0, "LOSS", H7793&gt;1000, "GREAT", H7793&gt;500, "GOOD", H7793&gt;=100, "OKAY", H7793&lt;100, "OKAY")</f>
        <v>OKAY</v>
      </c>
    </row>
    <row r="7794" spans="1:14">
      <c r="A7794" s="2">
        <v>42906</v>
      </c>
      <c r="B7794" s="2" t="str">
        <f>TEXT(A7794,"mmmm")</f>
        <v>June</v>
      </c>
      <c r="C7794" t="s">
        <v>2030</v>
      </c>
      <c r="D7794" t="s">
        <v>24</v>
      </c>
      <c r="E7794" t="s">
        <v>23</v>
      </c>
      <c r="F7794" t="s">
        <v>38</v>
      </c>
      <c r="G7794" t="s">
        <v>1035</v>
      </c>
      <c r="H7794">
        <v>51.31</v>
      </c>
      <c r="I7794">
        <v>3</v>
      </c>
      <c r="J7794">
        <v>18.600000000000001</v>
      </c>
      <c r="K7794" s="6">
        <f>J7794/H7794</f>
        <v>0.36250243617228611</v>
      </c>
      <c r="M7794" t="str">
        <f>LEFT(C7794, SEARCH(" ", C7794) - 1)</f>
        <v>Jeremy</v>
      </c>
      <c r="N7794" t="str" cm="1">
        <f t="array" ref="N7794">_xlfn.IFS(H7794&lt;0, "LOSS", H7794&gt;1000, "GREAT", H7794&gt;500, "GOOD", H7794&gt;=100, "OKAY", H7794&lt;100, "OKAY")</f>
        <v>OKAY</v>
      </c>
    </row>
    <row r="7795" spans="1:14">
      <c r="A7795" s="2">
        <v>42906</v>
      </c>
      <c r="B7795" s="2" t="str">
        <f>TEXT(A7795,"mmmm")</f>
        <v>June</v>
      </c>
      <c r="C7795" t="s">
        <v>278</v>
      </c>
      <c r="D7795" t="s">
        <v>30</v>
      </c>
      <c r="E7795" t="s">
        <v>23</v>
      </c>
      <c r="F7795" t="s">
        <v>47</v>
      </c>
      <c r="G7795" t="s">
        <v>1211</v>
      </c>
      <c r="H7795">
        <v>31.1</v>
      </c>
      <c r="I7795">
        <v>6</v>
      </c>
      <c r="J7795">
        <v>10.89</v>
      </c>
      <c r="K7795" s="6">
        <f>J7795/H7795</f>
        <v>0.35016077170418008</v>
      </c>
      <c r="M7795" t="str">
        <f>LEFT(C7795, SEARCH(" ", C7795) - 1)</f>
        <v>Shui</v>
      </c>
      <c r="N7795" t="str" cm="1">
        <f t="array" ref="N7795">_xlfn.IFS(H7795&lt;0, "LOSS", H7795&gt;1000, "GREAT", H7795&gt;500, "GOOD", H7795&gt;=100, "OKAY", H7795&lt;100, "OKAY")</f>
        <v>OKAY</v>
      </c>
    </row>
    <row r="7796" spans="1:14">
      <c r="A7796" s="2">
        <v>42906</v>
      </c>
      <c r="B7796" s="2" t="str">
        <f>TEXT(A7796,"mmmm")</f>
        <v>June</v>
      </c>
      <c r="C7796" t="s">
        <v>278</v>
      </c>
      <c r="D7796" t="s">
        <v>30</v>
      </c>
      <c r="E7796" t="s">
        <v>23</v>
      </c>
      <c r="F7796" t="s">
        <v>37</v>
      </c>
      <c r="G7796" t="s">
        <v>412</v>
      </c>
      <c r="H7796">
        <v>5.25</v>
      </c>
      <c r="I7796">
        <v>2</v>
      </c>
      <c r="J7796">
        <v>0.59</v>
      </c>
      <c r="K7796" s="6">
        <f>J7796/H7796</f>
        <v>0.11238095238095237</v>
      </c>
      <c r="M7796" t="str">
        <f>LEFT(C7796, SEARCH(" ", C7796) - 1)</f>
        <v>Shui</v>
      </c>
      <c r="N7796" t="str" cm="1">
        <f t="array" ref="N7796">_xlfn.IFS(H7796&lt;0, "LOSS", H7796&gt;1000, "GREAT", H7796&gt;500, "GOOD", H7796&gt;=100, "OKAY", H7796&lt;100, "OKAY")</f>
        <v>OKAY</v>
      </c>
    </row>
    <row r="7797" spans="1:14">
      <c r="A7797" s="2">
        <v>42906</v>
      </c>
      <c r="B7797" s="2" t="str">
        <f>TEXT(A7797,"mmmm")</f>
        <v>June</v>
      </c>
      <c r="C7797" t="s">
        <v>578</v>
      </c>
      <c r="D7797" t="s">
        <v>31</v>
      </c>
      <c r="E7797" t="s">
        <v>23</v>
      </c>
      <c r="F7797" t="s">
        <v>49</v>
      </c>
      <c r="G7797" t="s">
        <v>2749</v>
      </c>
      <c r="H7797">
        <v>4.46</v>
      </c>
      <c r="I7797">
        <v>1</v>
      </c>
      <c r="J7797">
        <v>0.33</v>
      </c>
      <c r="K7797" s="6">
        <f>J7797/H7797</f>
        <v>7.3991031390134535E-2</v>
      </c>
      <c r="M7797" t="str">
        <f>LEFT(C7797, SEARCH(" ", C7797) - 1)</f>
        <v>Pauline</v>
      </c>
      <c r="N7797" t="str" cm="1">
        <f t="array" ref="N7797">_xlfn.IFS(H7797&lt;0, "LOSS", H7797&gt;1000, "GREAT", H7797&gt;500, "GOOD", H7797&gt;=100, "OKAY", H7797&lt;100, "OKAY")</f>
        <v>OKAY</v>
      </c>
    </row>
    <row r="7798" spans="1:14">
      <c r="A7798" s="2">
        <v>42906</v>
      </c>
      <c r="B7798" s="2" t="str">
        <f>TEXT(A7798,"mmmm")</f>
        <v>June</v>
      </c>
      <c r="C7798" t="s">
        <v>736</v>
      </c>
      <c r="D7798" t="s">
        <v>106</v>
      </c>
      <c r="E7798" t="s">
        <v>23</v>
      </c>
      <c r="F7798" t="s">
        <v>47</v>
      </c>
      <c r="G7798" t="s">
        <v>2615</v>
      </c>
      <c r="H7798">
        <v>32.4</v>
      </c>
      <c r="I7798">
        <v>5</v>
      </c>
      <c r="J7798">
        <v>15.55</v>
      </c>
      <c r="K7798" s="6">
        <f>J7798/H7798</f>
        <v>0.47993827160493829</v>
      </c>
      <c r="M7798" t="str">
        <f>LEFT(C7798, SEARCH(" ", C7798) - 1)</f>
        <v>Paul</v>
      </c>
      <c r="N7798" t="str" cm="1">
        <f t="array" ref="N7798">_xlfn.IFS(H7798&lt;0, "LOSS", H7798&gt;1000, "GREAT", H7798&gt;500, "GOOD", H7798&gt;=100, "OKAY", H7798&lt;100, "OKAY")</f>
        <v>OKAY</v>
      </c>
    </row>
    <row r="7799" spans="1:14">
      <c r="A7799" s="2">
        <v>42906</v>
      </c>
      <c r="B7799" s="2" t="str">
        <f>TEXT(A7799,"mmmm")</f>
        <v>June</v>
      </c>
      <c r="C7799" t="s">
        <v>736</v>
      </c>
      <c r="D7799" t="s">
        <v>106</v>
      </c>
      <c r="E7799" t="s">
        <v>25</v>
      </c>
      <c r="F7799" t="s">
        <v>48</v>
      </c>
      <c r="G7799" t="s">
        <v>1195</v>
      </c>
      <c r="H7799">
        <v>503.96</v>
      </c>
      <c r="I7799">
        <v>4</v>
      </c>
      <c r="J7799">
        <v>125.99</v>
      </c>
      <c r="K7799" s="6">
        <f>J7799/H7799</f>
        <v>0.25</v>
      </c>
      <c r="M7799" t="str">
        <f>LEFT(C7799, SEARCH(" ", C7799) - 1)</f>
        <v>Paul</v>
      </c>
      <c r="N7799" t="str" cm="1">
        <f t="array" ref="N7799">_xlfn.IFS(H7799&lt;0, "LOSS", H7799&gt;1000, "GREAT", H7799&gt;500, "GOOD", H7799&gt;=100, "OKAY", H7799&lt;100, "OKAY")</f>
        <v>GOOD</v>
      </c>
    </row>
    <row r="7800" spans="1:14">
      <c r="A7800" s="2">
        <v>42907</v>
      </c>
      <c r="B7800" s="2" t="str">
        <f>TEXT(A7800,"mmmm")</f>
        <v>June</v>
      </c>
      <c r="C7800" t="s">
        <v>403</v>
      </c>
      <c r="D7800" t="s">
        <v>30</v>
      </c>
      <c r="E7800" t="s">
        <v>21</v>
      </c>
      <c r="F7800" t="s">
        <v>44</v>
      </c>
      <c r="G7800" t="s">
        <v>579</v>
      </c>
      <c r="H7800">
        <v>17.920000000000002</v>
      </c>
      <c r="I7800">
        <v>5</v>
      </c>
      <c r="J7800">
        <v>2.46</v>
      </c>
      <c r="K7800" s="6">
        <f>J7800/H7800</f>
        <v>0.1372767857142857</v>
      </c>
      <c r="M7800" t="str">
        <f>LEFT(C7800, SEARCH(" ", C7800) - 1)</f>
        <v>Alan</v>
      </c>
      <c r="N7800" t="str" cm="1">
        <f t="array" ref="N7800">_xlfn.IFS(H7800&lt;0, "LOSS", H7800&gt;1000, "GREAT", H7800&gt;500, "GOOD", H7800&gt;=100, "OKAY", H7800&lt;100, "OKAY")</f>
        <v>OKAY</v>
      </c>
    </row>
    <row r="7801" spans="1:14">
      <c r="A7801" s="2">
        <v>42907</v>
      </c>
      <c r="B7801" s="2" t="str">
        <f>TEXT(A7801,"mmmm")</f>
        <v>June</v>
      </c>
      <c r="C7801" t="s">
        <v>403</v>
      </c>
      <c r="D7801" t="s">
        <v>30</v>
      </c>
      <c r="E7801" t="s">
        <v>23</v>
      </c>
      <c r="F7801" t="s">
        <v>38</v>
      </c>
      <c r="G7801" t="s">
        <v>2296</v>
      </c>
      <c r="H7801">
        <v>41.26</v>
      </c>
      <c r="I7801">
        <v>6</v>
      </c>
      <c r="J7801">
        <v>-34.380000000000003</v>
      </c>
      <c r="K7801" s="6">
        <f>J7801/H7801</f>
        <v>-0.83325254483761524</v>
      </c>
      <c r="M7801" t="str">
        <f>LEFT(C7801, SEARCH(" ", C7801) - 1)</f>
        <v>Alan</v>
      </c>
      <c r="N7801" t="str" cm="1">
        <f t="array" ref="N7801">_xlfn.IFS(H7801&lt;0, "LOSS", H7801&gt;1000, "GREAT", H7801&gt;500, "GOOD", H7801&gt;=100, "OKAY", H7801&lt;100, "OKAY")</f>
        <v>OKAY</v>
      </c>
    </row>
    <row r="7802" spans="1:14">
      <c r="A7802" s="2">
        <v>42907</v>
      </c>
      <c r="B7802" s="2" t="str">
        <f>TEXT(A7802,"mmmm")</f>
        <v>June</v>
      </c>
      <c r="C7802" t="s">
        <v>1574</v>
      </c>
      <c r="D7802" t="s">
        <v>335</v>
      </c>
      <c r="E7802" t="s">
        <v>23</v>
      </c>
      <c r="F7802" t="s">
        <v>38</v>
      </c>
      <c r="G7802" t="s">
        <v>560</v>
      </c>
      <c r="H7802">
        <v>82.4</v>
      </c>
      <c r="I7802">
        <v>5</v>
      </c>
      <c r="J7802">
        <v>40.380000000000003</v>
      </c>
      <c r="K7802" s="6">
        <f>J7802/H7802</f>
        <v>0.49004854368932038</v>
      </c>
      <c r="M7802" t="str">
        <f>LEFT(C7802, SEARCH(" ", C7802) - 1)</f>
        <v>Eugene</v>
      </c>
      <c r="N7802" t="str" cm="1">
        <f t="array" ref="N7802">_xlfn.IFS(H7802&lt;0, "LOSS", H7802&gt;1000, "GREAT", H7802&gt;500, "GOOD", H7802&gt;=100, "OKAY", H7802&lt;100, "OKAY")</f>
        <v>OKAY</v>
      </c>
    </row>
    <row r="7803" spans="1:14">
      <c r="A7803" s="2">
        <v>42907</v>
      </c>
      <c r="B7803" s="2" t="str">
        <f>TEXT(A7803,"mmmm")</f>
        <v>June</v>
      </c>
      <c r="C7803" t="s">
        <v>1574</v>
      </c>
      <c r="D7803" t="s">
        <v>335</v>
      </c>
      <c r="E7803" t="s">
        <v>23</v>
      </c>
      <c r="F7803" t="s">
        <v>38</v>
      </c>
      <c r="G7803" t="s">
        <v>527</v>
      </c>
      <c r="H7803">
        <v>6.24</v>
      </c>
      <c r="I7803">
        <v>2</v>
      </c>
      <c r="J7803">
        <v>3.06</v>
      </c>
      <c r="K7803" s="6">
        <f>J7803/H7803</f>
        <v>0.49038461538461536</v>
      </c>
      <c r="M7803" t="str">
        <f>LEFT(C7803, SEARCH(" ", C7803) - 1)</f>
        <v>Eugene</v>
      </c>
      <c r="N7803" t="str" cm="1">
        <f t="array" ref="N7803">_xlfn.IFS(H7803&lt;0, "LOSS", H7803&gt;1000, "GREAT", H7803&gt;500, "GOOD", H7803&gt;=100, "OKAY", H7803&lt;100, "OKAY")</f>
        <v>OKAY</v>
      </c>
    </row>
    <row r="7804" spans="1:14">
      <c r="A7804" s="2">
        <v>42907</v>
      </c>
      <c r="B7804" s="2" t="str">
        <f>TEXT(A7804,"mmmm")</f>
        <v>June</v>
      </c>
      <c r="C7804" t="s">
        <v>1574</v>
      </c>
      <c r="D7804" t="s">
        <v>335</v>
      </c>
      <c r="E7804" t="s">
        <v>23</v>
      </c>
      <c r="F7804" t="s">
        <v>47</v>
      </c>
      <c r="G7804" t="s">
        <v>2298</v>
      </c>
      <c r="H7804">
        <v>447.84</v>
      </c>
      <c r="I7804">
        <v>8</v>
      </c>
      <c r="J7804">
        <v>219.44</v>
      </c>
      <c r="K7804" s="6">
        <f>J7804/H7804</f>
        <v>0.48999642729546267</v>
      </c>
      <c r="M7804" t="str">
        <f>LEFT(C7804, SEARCH(" ", C7804) - 1)</f>
        <v>Eugene</v>
      </c>
      <c r="N7804" t="str" cm="1">
        <f t="array" ref="N7804">_xlfn.IFS(H7804&lt;0, "LOSS", H7804&gt;1000, "GREAT", H7804&gt;500, "GOOD", H7804&gt;=100, "OKAY", H7804&lt;100, "OKAY")</f>
        <v>OKAY</v>
      </c>
    </row>
    <row r="7805" spans="1:14">
      <c r="A7805" s="2">
        <v>42908</v>
      </c>
      <c r="B7805" s="2" t="str">
        <f>TEXT(A7805,"mmmm")</f>
        <v>June</v>
      </c>
      <c r="C7805" t="s">
        <v>990</v>
      </c>
      <c r="D7805" t="s">
        <v>31</v>
      </c>
      <c r="E7805" t="s">
        <v>23</v>
      </c>
      <c r="F7805" t="s">
        <v>42</v>
      </c>
      <c r="G7805" t="s">
        <v>1430</v>
      </c>
      <c r="H7805">
        <v>37.61</v>
      </c>
      <c r="I7805">
        <v>3</v>
      </c>
      <c r="J7805">
        <v>12.69</v>
      </c>
      <c r="K7805" s="6">
        <f>J7805/H7805</f>
        <v>0.33741026322786494</v>
      </c>
      <c r="M7805" t="str">
        <f>LEFT(C7805, SEARCH(" ", C7805) - 1)</f>
        <v>Dan</v>
      </c>
      <c r="N7805" t="str" cm="1">
        <f t="array" ref="N7805">_xlfn.IFS(H7805&lt;0, "LOSS", H7805&gt;1000, "GREAT", H7805&gt;500, "GOOD", H7805&gt;=100, "OKAY", H7805&lt;100, "OKAY")</f>
        <v>OKAY</v>
      </c>
    </row>
    <row r="7806" spans="1:14">
      <c r="A7806" s="2">
        <v>42908</v>
      </c>
      <c r="B7806" s="2" t="str">
        <f>TEXT(A7806,"mmmm")</f>
        <v>June</v>
      </c>
      <c r="C7806" t="s">
        <v>1620</v>
      </c>
      <c r="D7806" t="s">
        <v>27</v>
      </c>
      <c r="E7806" t="s">
        <v>23</v>
      </c>
      <c r="F7806" t="s">
        <v>38</v>
      </c>
      <c r="G7806" t="s">
        <v>2304</v>
      </c>
      <c r="H7806">
        <v>10.33</v>
      </c>
      <c r="I7806">
        <v>3</v>
      </c>
      <c r="J7806">
        <v>-7.58</v>
      </c>
      <c r="K7806" s="6">
        <f>J7806/H7806</f>
        <v>-0.73378509196515007</v>
      </c>
      <c r="M7806" t="str">
        <f>LEFT(C7806, SEARCH(" ", C7806) - 1)</f>
        <v>Paul</v>
      </c>
      <c r="N7806" t="str" cm="1">
        <f t="array" ref="N7806">_xlfn.IFS(H7806&lt;0, "LOSS", H7806&gt;1000, "GREAT", H7806&gt;500, "GOOD", H7806&gt;=100, "OKAY", H7806&lt;100, "OKAY")</f>
        <v>OKAY</v>
      </c>
    </row>
    <row r="7807" spans="1:14">
      <c r="A7807" s="2">
        <v>42908</v>
      </c>
      <c r="B7807" s="2" t="str">
        <f>TEXT(A7807,"mmmm")</f>
        <v>June</v>
      </c>
      <c r="C7807" t="s">
        <v>1620</v>
      </c>
      <c r="D7807" t="s">
        <v>27</v>
      </c>
      <c r="E7807" t="s">
        <v>23</v>
      </c>
      <c r="F7807" t="s">
        <v>38</v>
      </c>
      <c r="G7807" t="s">
        <v>865</v>
      </c>
      <c r="H7807">
        <v>31.16</v>
      </c>
      <c r="I7807">
        <v>5</v>
      </c>
      <c r="J7807">
        <v>-23.89</v>
      </c>
      <c r="K7807" s="6">
        <f>J7807/H7807</f>
        <v>-0.76668806161745828</v>
      </c>
      <c r="M7807" t="str">
        <f>LEFT(C7807, SEARCH(" ", C7807) - 1)</f>
        <v>Paul</v>
      </c>
      <c r="N7807" t="str" cm="1">
        <f t="array" ref="N7807">_xlfn.IFS(H7807&lt;0, "LOSS", H7807&gt;1000, "GREAT", H7807&gt;500, "GOOD", H7807&gt;=100, "OKAY", H7807&lt;100, "OKAY")</f>
        <v>OKAY</v>
      </c>
    </row>
    <row r="7808" spans="1:14">
      <c r="A7808" s="2">
        <v>42908</v>
      </c>
      <c r="B7808" s="2" t="str">
        <f>TEXT(A7808,"mmmm")</f>
        <v>June</v>
      </c>
      <c r="C7808" t="s">
        <v>1620</v>
      </c>
      <c r="D7808" t="s">
        <v>27</v>
      </c>
      <c r="E7808" t="s">
        <v>23</v>
      </c>
      <c r="F7808" t="s">
        <v>49</v>
      </c>
      <c r="G7808" t="s">
        <v>2749</v>
      </c>
      <c r="H7808">
        <v>8.93</v>
      </c>
      <c r="I7808">
        <v>2</v>
      </c>
      <c r="J7808">
        <v>0.67</v>
      </c>
      <c r="K7808" s="6">
        <f>J7808/H7808</f>
        <v>7.5027995520716692E-2</v>
      </c>
      <c r="M7808" t="str">
        <f>LEFT(C7808, SEARCH(" ", C7808) - 1)</f>
        <v>Paul</v>
      </c>
      <c r="N7808" t="str" cm="1">
        <f t="array" ref="N7808">_xlfn.IFS(H7808&lt;0, "LOSS", H7808&gt;1000, "GREAT", H7808&gt;500, "GOOD", H7808&gt;=100, "OKAY", H7808&lt;100, "OKAY")</f>
        <v>OKAY</v>
      </c>
    </row>
    <row r="7809" spans="1:14">
      <c r="A7809" s="2">
        <v>42908</v>
      </c>
      <c r="B7809" s="2" t="str">
        <f>TEXT(A7809,"mmmm")</f>
        <v>June</v>
      </c>
      <c r="C7809" t="s">
        <v>1731</v>
      </c>
      <c r="D7809" t="s">
        <v>29</v>
      </c>
      <c r="E7809" t="s">
        <v>23</v>
      </c>
      <c r="F7809" t="s">
        <v>38</v>
      </c>
      <c r="G7809" t="s">
        <v>1278</v>
      </c>
      <c r="H7809">
        <v>3.04</v>
      </c>
      <c r="I7809">
        <v>3</v>
      </c>
      <c r="J7809">
        <v>-5.01</v>
      </c>
      <c r="K7809" s="6">
        <f>J7809/H7809</f>
        <v>-1.6480263157894737</v>
      </c>
      <c r="M7809" t="str">
        <f>LEFT(C7809, SEARCH(" ", C7809) - 1)</f>
        <v>Joe</v>
      </c>
      <c r="N7809" t="str" cm="1">
        <f t="array" ref="N7809">_xlfn.IFS(H7809&lt;0, "LOSS", H7809&gt;1000, "GREAT", H7809&gt;500, "GOOD", H7809&gt;=100, "OKAY", H7809&lt;100, "OKAY")</f>
        <v>OKAY</v>
      </c>
    </row>
    <row r="7810" spans="1:14">
      <c r="A7810" s="2">
        <v>42908</v>
      </c>
      <c r="B7810" s="2" t="str">
        <f>TEXT(A7810,"mmmm")</f>
        <v>June</v>
      </c>
      <c r="C7810" t="s">
        <v>398</v>
      </c>
      <c r="D7810" t="s">
        <v>32</v>
      </c>
      <c r="E7810" t="s">
        <v>21</v>
      </c>
      <c r="F7810" t="s">
        <v>40</v>
      </c>
      <c r="G7810" t="s">
        <v>947</v>
      </c>
      <c r="H7810">
        <v>487.96</v>
      </c>
      <c r="I7810">
        <v>2</v>
      </c>
      <c r="J7810">
        <v>146.38999999999999</v>
      </c>
      <c r="K7810" s="6">
        <f>J7810/H7810</f>
        <v>0.30000409869661449</v>
      </c>
      <c r="M7810" t="str">
        <f>LEFT(C7810, SEARCH(" ", C7810) - 1)</f>
        <v>Rick</v>
      </c>
      <c r="N7810" t="str" cm="1">
        <f t="array" ref="N7810">_xlfn.IFS(H7810&lt;0, "LOSS", H7810&gt;1000, "GREAT", H7810&gt;500, "GOOD", H7810&gt;=100, "OKAY", H7810&lt;100, "OKAY")</f>
        <v>OKAY</v>
      </c>
    </row>
    <row r="7811" spans="1:14">
      <c r="A7811" s="2">
        <v>42910</v>
      </c>
      <c r="B7811" s="2" t="str">
        <f>TEXT(A7811,"mmmm")</f>
        <v>June</v>
      </c>
      <c r="C7811" t="s">
        <v>1165</v>
      </c>
      <c r="D7811" t="s">
        <v>30</v>
      </c>
      <c r="E7811" t="s">
        <v>23</v>
      </c>
      <c r="F7811" t="s">
        <v>47</v>
      </c>
      <c r="G7811" t="s">
        <v>2576</v>
      </c>
      <c r="H7811">
        <v>21.74</v>
      </c>
      <c r="I7811">
        <v>3</v>
      </c>
      <c r="J7811">
        <v>6.8</v>
      </c>
      <c r="K7811" s="6">
        <f>J7811/H7811</f>
        <v>0.31278748850046001</v>
      </c>
      <c r="M7811" t="str">
        <f>LEFT(C7811, SEARCH(" ", C7811) - 1)</f>
        <v>Maria</v>
      </c>
      <c r="N7811" t="str" cm="1">
        <f t="array" ref="N7811">_xlfn.IFS(H7811&lt;0, "LOSS", H7811&gt;1000, "GREAT", H7811&gt;500, "GOOD", H7811&gt;=100, "OKAY", H7811&lt;100, "OKAY")</f>
        <v>OKAY</v>
      </c>
    </row>
    <row r="7812" spans="1:14">
      <c r="A7812" s="2">
        <v>42910</v>
      </c>
      <c r="B7812" s="2" t="str">
        <f>TEXT(A7812,"mmmm")</f>
        <v>June</v>
      </c>
      <c r="C7812" t="s">
        <v>2532</v>
      </c>
      <c r="D7812" t="s">
        <v>22</v>
      </c>
      <c r="E7812" t="s">
        <v>23</v>
      </c>
      <c r="F7812" t="s">
        <v>37</v>
      </c>
      <c r="G7812" t="s">
        <v>1198</v>
      </c>
      <c r="H7812">
        <v>95.92</v>
      </c>
      <c r="I7812">
        <v>8</v>
      </c>
      <c r="J7812">
        <v>25.9</v>
      </c>
      <c r="K7812" s="6">
        <f>J7812/H7812</f>
        <v>0.27001668056713929</v>
      </c>
      <c r="M7812" t="str">
        <f>LEFT(C7812, SEARCH(" ", C7812) - 1)</f>
        <v>Caroline</v>
      </c>
      <c r="N7812" t="str" cm="1">
        <f t="array" ref="N7812">_xlfn.IFS(H7812&lt;0, "LOSS", H7812&gt;1000, "GREAT", H7812&gt;500, "GOOD", H7812&gt;=100, "OKAY", H7812&lt;100, "OKAY")</f>
        <v>OKAY</v>
      </c>
    </row>
    <row r="7813" spans="1:14">
      <c r="A7813" s="2">
        <v>42910</v>
      </c>
      <c r="B7813" s="2" t="str">
        <f>TEXT(A7813,"mmmm")</f>
        <v>June</v>
      </c>
      <c r="C7813" t="s">
        <v>338</v>
      </c>
      <c r="D7813" t="s">
        <v>22</v>
      </c>
      <c r="E7813" t="s">
        <v>23</v>
      </c>
      <c r="F7813" t="s">
        <v>37</v>
      </c>
      <c r="G7813" t="s">
        <v>843</v>
      </c>
      <c r="H7813">
        <v>385.6</v>
      </c>
      <c r="I7813">
        <v>8</v>
      </c>
      <c r="J7813">
        <v>111.82</v>
      </c>
      <c r="K7813" s="6">
        <f>J7813/H7813</f>
        <v>0.28998962655601657</v>
      </c>
      <c r="M7813" t="str">
        <f>LEFT(C7813, SEARCH(" ", C7813) - 1)</f>
        <v>Nicole</v>
      </c>
      <c r="N7813" t="str" cm="1">
        <f t="array" ref="N7813">_xlfn.IFS(H7813&lt;0, "LOSS", H7813&gt;1000, "GREAT", H7813&gt;500, "GOOD", H7813&gt;=100, "OKAY", H7813&lt;100, "OKAY")</f>
        <v>OKAY</v>
      </c>
    </row>
    <row r="7814" spans="1:14">
      <c r="A7814" s="2">
        <v>42910</v>
      </c>
      <c r="B7814" s="2" t="str">
        <f>TEXT(A7814,"mmmm")</f>
        <v>June</v>
      </c>
      <c r="C7814" t="s">
        <v>338</v>
      </c>
      <c r="D7814" t="s">
        <v>22</v>
      </c>
      <c r="E7814" t="s">
        <v>23</v>
      </c>
      <c r="F7814" t="s">
        <v>37</v>
      </c>
      <c r="G7814" t="s">
        <v>129</v>
      </c>
      <c r="H7814">
        <v>35.82</v>
      </c>
      <c r="I7814">
        <v>9</v>
      </c>
      <c r="J7814">
        <v>11.82</v>
      </c>
      <c r="K7814" s="6">
        <f>J7814/H7814</f>
        <v>0.32998324958123953</v>
      </c>
      <c r="M7814" t="str">
        <f>LEFT(C7814, SEARCH(" ", C7814) - 1)</f>
        <v>Nicole</v>
      </c>
      <c r="N7814" t="str" cm="1">
        <f t="array" ref="N7814">_xlfn.IFS(H7814&lt;0, "LOSS", H7814&gt;1000, "GREAT", H7814&gt;500, "GOOD", H7814&gt;=100, "OKAY", H7814&lt;100, "OKAY")</f>
        <v>OKAY</v>
      </c>
    </row>
    <row r="7815" spans="1:14">
      <c r="A7815" s="2">
        <v>42910</v>
      </c>
      <c r="B7815" s="2" t="str">
        <f>TEXT(A7815,"mmmm")</f>
        <v>June</v>
      </c>
      <c r="C7815" t="s">
        <v>765</v>
      </c>
      <c r="D7815" t="s">
        <v>24</v>
      </c>
      <c r="E7815" t="s">
        <v>21</v>
      </c>
      <c r="F7815" t="s">
        <v>44</v>
      </c>
      <c r="G7815" t="s">
        <v>2519</v>
      </c>
      <c r="H7815">
        <v>276.69</v>
      </c>
      <c r="I7815">
        <v>3</v>
      </c>
      <c r="J7815">
        <v>49.8</v>
      </c>
      <c r="K7815" s="6">
        <f>J7815/H7815</f>
        <v>0.17998482055730239</v>
      </c>
      <c r="M7815" t="str">
        <f>LEFT(C7815, SEARCH(" ", C7815) - 1)</f>
        <v>George</v>
      </c>
      <c r="N7815" t="str" cm="1">
        <f t="array" ref="N7815">_xlfn.IFS(H7815&lt;0, "LOSS", H7815&gt;1000, "GREAT", H7815&gt;500, "GOOD", H7815&gt;=100, "OKAY", H7815&lt;100, "OKAY")</f>
        <v>OKAY</v>
      </c>
    </row>
    <row r="7816" spans="1:14">
      <c r="A7816" s="2">
        <v>42910</v>
      </c>
      <c r="B7816" s="2" t="str">
        <f>TEXT(A7816,"mmmm")</f>
        <v>June</v>
      </c>
      <c r="C7816" t="s">
        <v>765</v>
      </c>
      <c r="D7816" t="s">
        <v>24</v>
      </c>
      <c r="E7816" t="s">
        <v>21</v>
      </c>
      <c r="F7816" t="s">
        <v>40</v>
      </c>
      <c r="G7816" t="s">
        <v>1918</v>
      </c>
      <c r="H7816">
        <v>172.76</v>
      </c>
      <c r="I7816">
        <v>2</v>
      </c>
      <c r="J7816">
        <v>32.630000000000003</v>
      </c>
      <c r="K7816" s="6">
        <f>J7816/H7816</f>
        <v>0.18887473952303777</v>
      </c>
      <c r="M7816" t="str">
        <f>LEFT(C7816, SEARCH(" ", C7816) - 1)</f>
        <v>George</v>
      </c>
      <c r="N7816" t="str" cm="1">
        <f t="array" ref="N7816">_xlfn.IFS(H7816&lt;0, "LOSS", H7816&gt;1000, "GREAT", H7816&gt;500, "GOOD", H7816&gt;=100, "OKAY", H7816&lt;100, "OKAY")</f>
        <v>OKAY</v>
      </c>
    </row>
    <row r="7817" spans="1:14">
      <c r="A7817" s="2">
        <v>42910</v>
      </c>
      <c r="B7817" s="2" t="str">
        <f>TEXT(A7817,"mmmm")</f>
        <v>June</v>
      </c>
      <c r="C7817" t="s">
        <v>1799</v>
      </c>
      <c r="D7817" t="s">
        <v>29</v>
      </c>
      <c r="E7817" t="s">
        <v>23</v>
      </c>
      <c r="F7817" t="s">
        <v>38</v>
      </c>
      <c r="G7817" t="s">
        <v>86</v>
      </c>
      <c r="H7817">
        <v>182.99</v>
      </c>
      <c r="I7817">
        <v>3</v>
      </c>
      <c r="J7817">
        <v>-320.24</v>
      </c>
      <c r="K7817" s="6">
        <f>J7817/H7817</f>
        <v>-1.7500409858462211</v>
      </c>
      <c r="M7817" t="str">
        <f>LEFT(C7817, SEARCH(" ", C7817) - 1)</f>
        <v>Matthew</v>
      </c>
      <c r="N7817" t="str" cm="1">
        <f t="array" ref="N7817">_xlfn.IFS(H7817&lt;0, "LOSS", H7817&gt;1000, "GREAT", H7817&gt;500, "GOOD", H7817&gt;=100, "OKAY", H7817&lt;100, "OKAY")</f>
        <v>OKAY</v>
      </c>
    </row>
    <row r="7818" spans="1:14">
      <c r="A7818" s="2">
        <v>42910</v>
      </c>
      <c r="B7818" s="2" t="str">
        <f>TEXT(A7818,"mmmm")</f>
        <v>June</v>
      </c>
      <c r="C7818" t="s">
        <v>1799</v>
      </c>
      <c r="D7818" t="s">
        <v>29</v>
      </c>
      <c r="E7818" t="s">
        <v>23</v>
      </c>
      <c r="F7818" t="s">
        <v>47</v>
      </c>
      <c r="G7818" t="s">
        <v>339</v>
      </c>
      <c r="H7818">
        <v>10.27</v>
      </c>
      <c r="I7818">
        <v>3</v>
      </c>
      <c r="J7818">
        <v>3.21</v>
      </c>
      <c r="K7818" s="6">
        <f>J7818/H7818</f>
        <v>0.31256085686465435</v>
      </c>
      <c r="M7818" t="str">
        <f>LEFT(C7818, SEARCH(" ", C7818) - 1)</f>
        <v>Matthew</v>
      </c>
      <c r="N7818" t="str" cm="1">
        <f t="array" ref="N7818">_xlfn.IFS(H7818&lt;0, "LOSS", H7818&gt;1000, "GREAT", H7818&gt;500, "GOOD", H7818&gt;=100, "OKAY", H7818&lt;100, "OKAY")</f>
        <v>OKAY</v>
      </c>
    </row>
    <row r="7819" spans="1:14">
      <c r="A7819" s="2">
        <v>42910</v>
      </c>
      <c r="B7819" s="2" t="str">
        <f>TEXT(A7819,"mmmm")</f>
        <v>June</v>
      </c>
      <c r="C7819" t="s">
        <v>376</v>
      </c>
      <c r="D7819" t="s">
        <v>22</v>
      </c>
      <c r="E7819" t="s">
        <v>23</v>
      </c>
      <c r="F7819" t="s">
        <v>43</v>
      </c>
      <c r="G7819" t="s">
        <v>596</v>
      </c>
      <c r="H7819">
        <v>2.88</v>
      </c>
      <c r="I7819">
        <v>1</v>
      </c>
      <c r="J7819">
        <v>1.35</v>
      </c>
      <c r="K7819" s="6">
        <f>J7819/H7819</f>
        <v>0.46875000000000006</v>
      </c>
      <c r="M7819" t="str">
        <f>LEFT(C7819, SEARCH(" ", C7819) - 1)</f>
        <v>Kean</v>
      </c>
      <c r="N7819" t="str" cm="1">
        <f t="array" ref="N7819">_xlfn.IFS(H7819&lt;0, "LOSS", H7819&gt;1000, "GREAT", H7819&gt;500, "GOOD", H7819&gt;=100, "OKAY", H7819&lt;100, "OKAY")</f>
        <v>OKAY</v>
      </c>
    </row>
    <row r="7820" spans="1:14">
      <c r="A7820" s="2">
        <v>42910</v>
      </c>
      <c r="B7820" s="2" t="str">
        <f>TEXT(A7820,"mmmm")</f>
        <v>June</v>
      </c>
      <c r="C7820" t="s">
        <v>906</v>
      </c>
      <c r="D7820" t="s">
        <v>285</v>
      </c>
      <c r="E7820" t="s">
        <v>23</v>
      </c>
      <c r="F7820" t="s">
        <v>38</v>
      </c>
      <c r="G7820" t="s">
        <v>462</v>
      </c>
      <c r="H7820">
        <v>102.93</v>
      </c>
      <c r="I7820">
        <v>3</v>
      </c>
      <c r="J7820">
        <v>48.38</v>
      </c>
      <c r="K7820" s="6">
        <f>J7820/H7820</f>
        <v>0.47002817448751577</v>
      </c>
      <c r="M7820" t="str">
        <f>LEFT(C7820, SEARCH(" ", C7820) - 1)</f>
        <v>Sonia</v>
      </c>
      <c r="N7820" t="str" cm="1">
        <f t="array" ref="N7820">_xlfn.IFS(H7820&lt;0, "LOSS", H7820&gt;1000, "GREAT", H7820&gt;500, "GOOD", H7820&gt;=100, "OKAY", H7820&lt;100, "OKAY")</f>
        <v>OKAY</v>
      </c>
    </row>
    <row r="7821" spans="1:14">
      <c r="A7821" s="2">
        <v>42911</v>
      </c>
      <c r="B7821" s="2" t="str">
        <f>TEXT(A7821,"mmmm")</f>
        <v>June</v>
      </c>
      <c r="C7821" t="s">
        <v>2657</v>
      </c>
      <c r="D7821" t="s">
        <v>148</v>
      </c>
      <c r="E7821" t="s">
        <v>23</v>
      </c>
      <c r="F7821" t="s">
        <v>45</v>
      </c>
      <c r="G7821" t="s">
        <v>1340</v>
      </c>
      <c r="H7821">
        <v>71.040000000000006</v>
      </c>
      <c r="I7821">
        <v>6</v>
      </c>
      <c r="J7821">
        <v>26.64</v>
      </c>
      <c r="K7821" s="6">
        <f>J7821/H7821</f>
        <v>0.375</v>
      </c>
      <c r="M7821" t="str">
        <f>LEFT(C7821, SEARCH(" ", C7821) - 1)</f>
        <v>Max</v>
      </c>
      <c r="N7821" t="str" cm="1">
        <f t="array" ref="N7821">_xlfn.IFS(H7821&lt;0, "LOSS", H7821&gt;1000, "GREAT", H7821&gt;500, "GOOD", H7821&gt;=100, "OKAY", H7821&lt;100, "OKAY")</f>
        <v>OKAY</v>
      </c>
    </row>
    <row r="7822" spans="1:14">
      <c r="A7822" s="2">
        <v>42911</v>
      </c>
      <c r="B7822" s="2" t="str">
        <f>TEXT(A7822,"mmmm")</f>
        <v>June</v>
      </c>
      <c r="C7822" t="s">
        <v>2657</v>
      </c>
      <c r="D7822" t="s">
        <v>148</v>
      </c>
      <c r="E7822" t="s">
        <v>23</v>
      </c>
      <c r="F7822" t="s">
        <v>37</v>
      </c>
      <c r="G7822" t="s">
        <v>1923</v>
      </c>
      <c r="H7822">
        <v>5.34</v>
      </c>
      <c r="I7822">
        <v>2</v>
      </c>
      <c r="J7822">
        <v>0.73</v>
      </c>
      <c r="K7822" s="6">
        <f>J7822/H7822</f>
        <v>0.13670411985018727</v>
      </c>
      <c r="M7822" t="str">
        <f>LEFT(C7822, SEARCH(" ", C7822) - 1)</f>
        <v>Max</v>
      </c>
      <c r="N7822" t="str" cm="1">
        <f t="array" ref="N7822">_xlfn.IFS(H7822&lt;0, "LOSS", H7822&gt;1000, "GREAT", H7822&gt;500, "GOOD", H7822&gt;=100, "OKAY", H7822&lt;100, "OKAY")</f>
        <v>OKAY</v>
      </c>
    </row>
    <row r="7823" spans="1:14">
      <c r="A7823" s="2">
        <v>42911</v>
      </c>
      <c r="B7823" s="2" t="str">
        <f>TEXT(A7823,"mmmm")</f>
        <v>June</v>
      </c>
      <c r="C7823" t="s">
        <v>2657</v>
      </c>
      <c r="D7823" t="s">
        <v>148</v>
      </c>
      <c r="E7823" t="s">
        <v>23</v>
      </c>
      <c r="F7823" t="s">
        <v>43</v>
      </c>
      <c r="G7823" t="s">
        <v>327</v>
      </c>
      <c r="H7823">
        <v>11.3</v>
      </c>
      <c r="I7823">
        <v>3</v>
      </c>
      <c r="J7823">
        <v>-2.12</v>
      </c>
      <c r="K7823" s="6">
        <f>J7823/H7823</f>
        <v>-0.18761061946902655</v>
      </c>
      <c r="M7823" t="str">
        <f>LEFT(C7823, SEARCH(" ", C7823) - 1)</f>
        <v>Max</v>
      </c>
      <c r="N7823" t="str" cm="1">
        <f t="array" ref="N7823">_xlfn.IFS(H7823&lt;0, "LOSS", H7823&gt;1000, "GREAT", H7823&gt;500, "GOOD", H7823&gt;=100, "OKAY", H7823&lt;100, "OKAY")</f>
        <v>OKAY</v>
      </c>
    </row>
    <row r="7824" spans="1:14">
      <c r="A7824" s="2">
        <v>42911</v>
      </c>
      <c r="B7824" s="2" t="str">
        <f>TEXT(A7824,"mmmm")</f>
        <v>June</v>
      </c>
      <c r="C7824" t="s">
        <v>1608</v>
      </c>
      <c r="D7824" t="s">
        <v>28</v>
      </c>
      <c r="E7824" t="s">
        <v>21</v>
      </c>
      <c r="F7824" t="s">
        <v>51</v>
      </c>
      <c r="G7824" t="s">
        <v>567</v>
      </c>
      <c r="H7824">
        <v>871.4</v>
      </c>
      <c r="I7824">
        <v>4</v>
      </c>
      <c r="J7824">
        <v>148.13999999999999</v>
      </c>
      <c r="K7824" s="6">
        <f>J7824/H7824</f>
        <v>0.17000229515721826</v>
      </c>
      <c r="M7824" t="str">
        <f>LEFT(C7824, SEARCH(" ", C7824) - 1)</f>
        <v>Anne</v>
      </c>
      <c r="N7824" t="str" cm="1">
        <f t="array" ref="N7824">_xlfn.IFS(H7824&lt;0, "LOSS", H7824&gt;1000, "GREAT", H7824&gt;500, "GOOD", H7824&gt;=100, "OKAY", H7824&lt;100, "OKAY")</f>
        <v>GOOD</v>
      </c>
    </row>
    <row r="7825" spans="1:14">
      <c r="A7825" s="2">
        <v>42911</v>
      </c>
      <c r="B7825" s="2" t="str">
        <f>TEXT(A7825,"mmmm")</f>
        <v>June</v>
      </c>
      <c r="C7825" t="s">
        <v>2234</v>
      </c>
      <c r="D7825" t="s">
        <v>29</v>
      </c>
      <c r="E7825" t="s">
        <v>25</v>
      </c>
      <c r="F7825" t="s">
        <v>48</v>
      </c>
      <c r="G7825" t="s">
        <v>829</v>
      </c>
      <c r="H7825">
        <v>148.47999999999999</v>
      </c>
      <c r="I7825">
        <v>2</v>
      </c>
      <c r="J7825">
        <v>16.7</v>
      </c>
      <c r="K7825" s="6">
        <f>J7825/H7825</f>
        <v>0.11247306034482758</v>
      </c>
      <c r="M7825" t="str">
        <f>LEFT(C7825, SEARCH(" ", C7825) - 1)</f>
        <v>Fred</v>
      </c>
      <c r="N7825" t="str" cm="1">
        <f t="array" ref="N7825">_xlfn.IFS(H7825&lt;0, "LOSS", H7825&gt;1000, "GREAT", H7825&gt;500, "GOOD", H7825&gt;=100, "OKAY", H7825&lt;100, "OKAY")</f>
        <v>OKAY</v>
      </c>
    </row>
    <row r="7826" spans="1:14">
      <c r="A7826" s="2">
        <v>42911</v>
      </c>
      <c r="B7826" s="2" t="str">
        <f>TEXT(A7826,"mmmm")</f>
        <v>June</v>
      </c>
      <c r="C7826" t="s">
        <v>1421</v>
      </c>
      <c r="D7826" t="s">
        <v>24</v>
      </c>
      <c r="E7826" t="s">
        <v>21</v>
      </c>
      <c r="F7826" t="s">
        <v>39</v>
      </c>
      <c r="G7826" t="s">
        <v>1424</v>
      </c>
      <c r="H7826">
        <v>400.78</v>
      </c>
      <c r="I7826">
        <v>1</v>
      </c>
      <c r="J7826">
        <v>-5.01</v>
      </c>
      <c r="K7826" s="6">
        <f>J7826/H7826</f>
        <v>-1.2500623783621937E-2</v>
      </c>
      <c r="M7826" t="str">
        <f>LEFT(C7826, SEARCH(" ", C7826) - 1)</f>
        <v>Sarah</v>
      </c>
      <c r="N7826" t="str" cm="1">
        <f t="array" ref="N7826">_xlfn.IFS(H7826&lt;0, "LOSS", H7826&gt;1000, "GREAT", H7826&gt;500, "GOOD", H7826&gt;=100, "OKAY", H7826&lt;100, "OKAY")</f>
        <v>OKAY</v>
      </c>
    </row>
    <row r="7827" spans="1:14">
      <c r="A7827" s="2">
        <v>42912</v>
      </c>
      <c r="B7827" s="2" t="str">
        <f>TEXT(A7827,"mmmm")</f>
        <v>June</v>
      </c>
      <c r="C7827" t="s">
        <v>2116</v>
      </c>
      <c r="D7827" t="s">
        <v>22</v>
      </c>
      <c r="E7827" t="s">
        <v>23</v>
      </c>
      <c r="F7827" t="s">
        <v>49</v>
      </c>
      <c r="G7827" t="s">
        <v>350</v>
      </c>
      <c r="H7827">
        <v>83.76</v>
      </c>
      <c r="I7827">
        <v>12</v>
      </c>
      <c r="J7827">
        <v>1.68</v>
      </c>
      <c r="K7827" s="6">
        <f>J7827/H7827</f>
        <v>2.0057306590257878E-2</v>
      </c>
      <c r="M7827" t="str">
        <f>LEFT(C7827, SEARCH(" ", C7827) - 1)</f>
        <v>Olvera</v>
      </c>
      <c r="N7827" t="str" cm="1">
        <f t="array" ref="N7827">_xlfn.IFS(H7827&lt;0, "LOSS", H7827&gt;1000, "GREAT", H7827&gt;500, "GOOD", H7827&gt;=100, "OKAY", H7827&lt;100, "OKAY")</f>
        <v>OKAY</v>
      </c>
    </row>
    <row r="7828" spans="1:14">
      <c r="A7828" s="2">
        <v>42912</v>
      </c>
      <c r="B7828" s="2" t="str">
        <f>TEXT(A7828,"mmmm")</f>
        <v>June</v>
      </c>
      <c r="C7828" t="s">
        <v>547</v>
      </c>
      <c r="D7828" t="s">
        <v>32</v>
      </c>
      <c r="E7828" t="s">
        <v>23</v>
      </c>
      <c r="F7828" t="s">
        <v>47</v>
      </c>
      <c r="G7828" t="s">
        <v>823</v>
      </c>
      <c r="H7828">
        <v>4.54</v>
      </c>
      <c r="I7828">
        <v>1</v>
      </c>
      <c r="J7828">
        <v>2.04</v>
      </c>
      <c r="K7828" s="6">
        <f>J7828/H7828</f>
        <v>0.44933920704845814</v>
      </c>
      <c r="M7828" t="str">
        <f>LEFT(C7828, SEARCH(" ", C7828) - 1)</f>
        <v>Tracy</v>
      </c>
      <c r="N7828" t="str" cm="1">
        <f t="array" ref="N7828">_xlfn.IFS(H7828&lt;0, "LOSS", H7828&gt;1000, "GREAT", H7828&gt;500, "GOOD", H7828&gt;=100, "OKAY", H7828&lt;100, "OKAY")</f>
        <v>OKAY</v>
      </c>
    </row>
    <row r="7829" spans="1:14">
      <c r="A7829" s="2">
        <v>42912</v>
      </c>
      <c r="B7829" s="2" t="str">
        <f>TEXT(A7829,"mmmm")</f>
        <v>June</v>
      </c>
      <c r="C7829" t="s">
        <v>547</v>
      </c>
      <c r="D7829" t="s">
        <v>32</v>
      </c>
      <c r="E7829" t="s">
        <v>23</v>
      </c>
      <c r="F7829" t="s">
        <v>37</v>
      </c>
      <c r="G7829" t="s">
        <v>1032</v>
      </c>
      <c r="H7829">
        <v>15.92</v>
      </c>
      <c r="I7829">
        <v>4</v>
      </c>
      <c r="J7829">
        <v>5.41</v>
      </c>
      <c r="K7829" s="6">
        <f>J7829/H7829</f>
        <v>0.33982412060301509</v>
      </c>
      <c r="M7829" t="str">
        <f>LEFT(C7829, SEARCH(" ", C7829) - 1)</f>
        <v>Tracy</v>
      </c>
      <c r="N7829" t="str" cm="1">
        <f t="array" ref="N7829">_xlfn.IFS(H7829&lt;0, "LOSS", H7829&gt;1000, "GREAT", H7829&gt;500, "GOOD", H7829&gt;=100, "OKAY", H7829&lt;100, "OKAY")</f>
        <v>OKAY</v>
      </c>
    </row>
    <row r="7830" spans="1:14">
      <c r="A7830" s="2">
        <v>42912</v>
      </c>
      <c r="B7830" s="2" t="str">
        <f>TEXT(A7830,"mmmm")</f>
        <v>June</v>
      </c>
      <c r="C7830" t="s">
        <v>547</v>
      </c>
      <c r="D7830" t="s">
        <v>32</v>
      </c>
      <c r="E7830" t="s">
        <v>25</v>
      </c>
      <c r="F7830" t="s">
        <v>48</v>
      </c>
      <c r="G7830" t="s">
        <v>787</v>
      </c>
      <c r="H7830">
        <v>543.91999999999996</v>
      </c>
      <c r="I7830">
        <v>8</v>
      </c>
      <c r="J7830">
        <v>135.97999999999999</v>
      </c>
      <c r="K7830" s="6">
        <f>J7830/H7830</f>
        <v>0.25</v>
      </c>
      <c r="M7830" t="str">
        <f>LEFT(C7830, SEARCH(" ", C7830) - 1)</f>
        <v>Tracy</v>
      </c>
      <c r="N7830" t="str" cm="1">
        <f t="array" ref="N7830">_xlfn.IFS(H7830&lt;0, "LOSS", H7830&gt;1000, "GREAT", H7830&gt;500, "GOOD", H7830&gt;=100, "OKAY", H7830&lt;100, "OKAY")</f>
        <v>GOOD</v>
      </c>
    </row>
    <row r="7831" spans="1:14">
      <c r="A7831" s="2">
        <v>42912</v>
      </c>
      <c r="B7831" s="2" t="str">
        <f>TEXT(A7831,"mmmm")</f>
        <v>June</v>
      </c>
      <c r="C7831" t="s">
        <v>2261</v>
      </c>
      <c r="D7831" t="s">
        <v>145</v>
      </c>
      <c r="E7831" t="s">
        <v>21</v>
      </c>
      <c r="F7831" t="s">
        <v>44</v>
      </c>
      <c r="G7831" t="s">
        <v>2218</v>
      </c>
      <c r="H7831">
        <v>526.45000000000005</v>
      </c>
      <c r="I7831">
        <v>5</v>
      </c>
      <c r="J7831">
        <v>31.59</v>
      </c>
      <c r="K7831" s="6">
        <f>J7831/H7831</f>
        <v>6.0005698546870545E-2</v>
      </c>
      <c r="M7831" t="str">
        <f>LEFT(C7831, SEARCH(" ", C7831) - 1)</f>
        <v>Denny</v>
      </c>
      <c r="N7831" t="str" cm="1">
        <f t="array" ref="N7831">_xlfn.IFS(H7831&lt;0, "LOSS", H7831&gt;1000, "GREAT", H7831&gt;500, "GOOD", H7831&gt;=100, "OKAY", H7831&lt;100, "OKAY")</f>
        <v>GOOD</v>
      </c>
    </row>
    <row r="7832" spans="1:14">
      <c r="A7832" s="2">
        <v>42912</v>
      </c>
      <c r="B7832" s="2" t="str">
        <f>TEXT(A7832,"mmmm")</f>
        <v>June</v>
      </c>
      <c r="C7832" t="s">
        <v>1292</v>
      </c>
      <c r="D7832" t="s">
        <v>94</v>
      </c>
      <c r="E7832" t="s">
        <v>25</v>
      </c>
      <c r="F7832" t="s">
        <v>35</v>
      </c>
      <c r="G7832" t="s">
        <v>2236</v>
      </c>
      <c r="H7832">
        <v>431.93</v>
      </c>
      <c r="I7832">
        <v>9</v>
      </c>
      <c r="J7832">
        <v>64.790000000000006</v>
      </c>
      <c r="K7832" s="6">
        <f>J7832/H7832</f>
        <v>0.15000115759498067</v>
      </c>
      <c r="M7832" t="str">
        <f>LEFT(C7832, SEARCH(" ", C7832) - 1)</f>
        <v>Nora</v>
      </c>
      <c r="N7832" t="str" cm="1">
        <f t="array" ref="N7832">_xlfn.IFS(H7832&lt;0, "LOSS", H7832&gt;1000, "GREAT", H7832&gt;500, "GOOD", H7832&gt;=100, "OKAY", H7832&lt;100, "OKAY")</f>
        <v>OKAY</v>
      </c>
    </row>
    <row r="7833" spans="1:14">
      <c r="A7833" s="2">
        <v>42912</v>
      </c>
      <c r="B7833" s="2" t="str">
        <f>TEXT(A7833,"mmmm")</f>
        <v>June</v>
      </c>
      <c r="C7833" t="s">
        <v>852</v>
      </c>
      <c r="D7833" t="s">
        <v>24</v>
      </c>
      <c r="E7833" t="s">
        <v>25</v>
      </c>
      <c r="F7833" t="s">
        <v>48</v>
      </c>
      <c r="G7833" t="s">
        <v>851</v>
      </c>
      <c r="H7833">
        <v>239.97</v>
      </c>
      <c r="I7833">
        <v>3</v>
      </c>
      <c r="J7833">
        <v>67.19</v>
      </c>
      <c r="K7833" s="6">
        <f>J7833/H7833</f>
        <v>0.27999333249989583</v>
      </c>
      <c r="M7833" t="str">
        <f>LEFT(C7833, SEARCH(" ", C7833) - 1)</f>
        <v>Steven</v>
      </c>
      <c r="N7833" t="str" cm="1">
        <f t="array" ref="N7833">_xlfn.IFS(H7833&lt;0, "LOSS", H7833&gt;1000, "GREAT", H7833&gt;500, "GOOD", H7833&gt;=100, "OKAY", H7833&lt;100, "OKAY")</f>
        <v>OKAY</v>
      </c>
    </row>
    <row r="7834" spans="1:14">
      <c r="A7834" s="2">
        <v>42912</v>
      </c>
      <c r="B7834" s="2" t="str">
        <f>TEXT(A7834,"mmmm")</f>
        <v>June</v>
      </c>
      <c r="C7834" t="s">
        <v>1352</v>
      </c>
      <c r="D7834" t="s">
        <v>27</v>
      </c>
      <c r="E7834" t="s">
        <v>25</v>
      </c>
      <c r="F7834" t="s">
        <v>48</v>
      </c>
      <c r="G7834" t="s">
        <v>1499</v>
      </c>
      <c r="H7834">
        <v>358.2</v>
      </c>
      <c r="I7834">
        <v>3</v>
      </c>
      <c r="J7834">
        <v>41.79</v>
      </c>
      <c r="K7834" s="6">
        <f>J7834/H7834</f>
        <v>0.11666666666666667</v>
      </c>
      <c r="M7834" t="str">
        <f>LEFT(C7834, SEARCH(" ", C7834) - 1)</f>
        <v>Chris</v>
      </c>
      <c r="N7834" t="str" cm="1">
        <f t="array" ref="N7834">_xlfn.IFS(H7834&lt;0, "LOSS", H7834&gt;1000, "GREAT", H7834&gt;500, "GOOD", H7834&gt;=100, "OKAY", H7834&lt;100, "OKAY")</f>
        <v>OKAY</v>
      </c>
    </row>
    <row r="7835" spans="1:14">
      <c r="A7835" s="2">
        <v>42912</v>
      </c>
      <c r="B7835" s="2" t="str">
        <f>TEXT(A7835,"mmmm")</f>
        <v>June</v>
      </c>
      <c r="C7835" t="s">
        <v>1352</v>
      </c>
      <c r="D7835" t="s">
        <v>27</v>
      </c>
      <c r="E7835" t="s">
        <v>25</v>
      </c>
      <c r="F7835" t="s">
        <v>48</v>
      </c>
      <c r="G7835" t="s">
        <v>1616</v>
      </c>
      <c r="H7835">
        <v>545.91999999999996</v>
      </c>
      <c r="I7835">
        <v>14</v>
      </c>
      <c r="J7835">
        <v>72.790000000000006</v>
      </c>
      <c r="K7835" s="6">
        <f>J7835/H7835</f>
        <v>0.13333455451348186</v>
      </c>
      <c r="M7835" t="str">
        <f>LEFT(C7835, SEARCH(" ", C7835) - 1)</f>
        <v>Chris</v>
      </c>
      <c r="N7835" t="str" cm="1">
        <f t="array" ref="N7835">_xlfn.IFS(H7835&lt;0, "LOSS", H7835&gt;1000, "GREAT", H7835&gt;500, "GOOD", H7835&gt;=100, "OKAY", H7835&lt;100, "OKAY")</f>
        <v>GOOD</v>
      </c>
    </row>
    <row r="7836" spans="1:14">
      <c r="A7836" s="2">
        <v>42912</v>
      </c>
      <c r="B7836" s="2" t="str">
        <f>TEXT(A7836,"mmmm")</f>
        <v>June</v>
      </c>
      <c r="C7836" t="s">
        <v>2343</v>
      </c>
      <c r="D7836" t="s">
        <v>31</v>
      </c>
      <c r="E7836" t="s">
        <v>23</v>
      </c>
      <c r="F7836" t="s">
        <v>45</v>
      </c>
      <c r="G7836" t="s">
        <v>1512</v>
      </c>
      <c r="H7836">
        <v>13.87</v>
      </c>
      <c r="I7836">
        <v>6</v>
      </c>
      <c r="J7836">
        <v>4.68</v>
      </c>
      <c r="K7836" s="6">
        <f>J7836/H7836</f>
        <v>0.33741888968997835</v>
      </c>
      <c r="M7836" t="str">
        <f>LEFT(C7836, SEARCH(" ", C7836) - 1)</f>
        <v>Dan</v>
      </c>
      <c r="N7836" t="str" cm="1">
        <f t="array" ref="N7836">_xlfn.IFS(H7836&lt;0, "LOSS", H7836&gt;1000, "GREAT", H7836&gt;500, "GOOD", H7836&gt;=100, "OKAY", H7836&lt;100, "OKAY")</f>
        <v>OKAY</v>
      </c>
    </row>
    <row r="7837" spans="1:14">
      <c r="A7837" s="2">
        <v>42912</v>
      </c>
      <c r="B7837" s="2" t="str">
        <f>TEXT(A7837,"mmmm")</f>
        <v>June</v>
      </c>
      <c r="C7837" t="s">
        <v>2343</v>
      </c>
      <c r="D7837" t="s">
        <v>31</v>
      </c>
      <c r="E7837" t="s">
        <v>21</v>
      </c>
      <c r="F7837" t="s">
        <v>40</v>
      </c>
      <c r="G7837" t="s">
        <v>2344</v>
      </c>
      <c r="H7837">
        <v>273.55</v>
      </c>
      <c r="I7837">
        <v>3</v>
      </c>
      <c r="J7837">
        <v>-13.68</v>
      </c>
      <c r="K7837" s="6">
        <f>J7837/H7837</f>
        <v>-5.0009139097057211E-2</v>
      </c>
      <c r="M7837" t="str">
        <f>LEFT(C7837, SEARCH(" ", C7837) - 1)</f>
        <v>Dan</v>
      </c>
      <c r="N7837" t="str" cm="1">
        <f t="array" ref="N7837">_xlfn.IFS(H7837&lt;0, "LOSS", H7837&gt;1000, "GREAT", H7837&gt;500, "GOOD", H7837&gt;=100, "OKAY", H7837&lt;100, "OKAY")</f>
        <v>OKAY</v>
      </c>
    </row>
    <row r="7838" spans="1:14">
      <c r="A7838" s="2">
        <v>42912</v>
      </c>
      <c r="B7838" s="2" t="str">
        <f>TEXT(A7838,"mmmm")</f>
        <v>June</v>
      </c>
      <c r="C7838" t="s">
        <v>1506</v>
      </c>
      <c r="D7838" t="s">
        <v>24</v>
      </c>
      <c r="E7838" t="s">
        <v>23</v>
      </c>
      <c r="F7838" t="s">
        <v>49</v>
      </c>
      <c r="G7838" t="s">
        <v>922</v>
      </c>
      <c r="H7838">
        <v>272.94</v>
      </c>
      <c r="I7838">
        <v>3</v>
      </c>
      <c r="J7838">
        <v>0</v>
      </c>
      <c r="K7838" s="6">
        <f>J7838/H7838</f>
        <v>0</v>
      </c>
      <c r="M7838" t="str">
        <f>LEFT(C7838, SEARCH(" ", C7838) - 1)</f>
        <v>Denny</v>
      </c>
      <c r="N7838" t="str" cm="1">
        <f t="array" ref="N7838">_xlfn.IFS(H7838&lt;0, "LOSS", H7838&gt;1000, "GREAT", H7838&gt;500, "GOOD", H7838&gt;=100, "OKAY", H7838&lt;100, "OKAY")</f>
        <v>OKAY</v>
      </c>
    </row>
    <row r="7839" spans="1:14">
      <c r="A7839" s="2">
        <v>42912</v>
      </c>
      <c r="B7839" s="2" t="str">
        <f>TEXT(A7839,"mmmm")</f>
        <v>June</v>
      </c>
      <c r="C7839" t="s">
        <v>566</v>
      </c>
      <c r="D7839" t="s">
        <v>24</v>
      </c>
      <c r="E7839" t="s">
        <v>23</v>
      </c>
      <c r="F7839" t="s">
        <v>38</v>
      </c>
      <c r="G7839" t="s">
        <v>781</v>
      </c>
      <c r="H7839">
        <v>102.37</v>
      </c>
      <c r="I7839">
        <v>2</v>
      </c>
      <c r="J7839">
        <v>37.11</v>
      </c>
      <c r="K7839" s="6">
        <f>J7839/H7839</f>
        <v>0.36250854742600369</v>
      </c>
      <c r="M7839" t="str">
        <f>LEFT(C7839, SEARCH(" ", C7839) - 1)</f>
        <v>Scott</v>
      </c>
      <c r="N7839" t="str" cm="1">
        <f t="array" ref="N7839">_xlfn.IFS(H7839&lt;0, "LOSS", H7839&gt;1000, "GREAT", H7839&gt;500, "GOOD", H7839&gt;=100, "OKAY", H7839&lt;100, "OKAY")</f>
        <v>OKAY</v>
      </c>
    </row>
    <row r="7840" spans="1:14">
      <c r="A7840" s="2">
        <v>42912</v>
      </c>
      <c r="B7840" s="2" t="str">
        <f>TEXT(A7840,"mmmm")</f>
        <v>June</v>
      </c>
      <c r="C7840" t="s">
        <v>566</v>
      </c>
      <c r="D7840" t="s">
        <v>24</v>
      </c>
      <c r="E7840" t="s">
        <v>23</v>
      </c>
      <c r="F7840" t="s">
        <v>50</v>
      </c>
      <c r="G7840" t="s">
        <v>2670</v>
      </c>
      <c r="H7840">
        <v>28.4</v>
      </c>
      <c r="I7840">
        <v>5</v>
      </c>
      <c r="J7840">
        <v>8.24</v>
      </c>
      <c r="K7840" s="6">
        <f>J7840/H7840</f>
        <v>0.29014084507042254</v>
      </c>
      <c r="M7840" t="str">
        <f>LEFT(C7840, SEARCH(" ", C7840) - 1)</f>
        <v>Scott</v>
      </c>
      <c r="N7840" t="str" cm="1">
        <f t="array" ref="N7840">_xlfn.IFS(H7840&lt;0, "LOSS", H7840&gt;1000, "GREAT", H7840&gt;500, "GOOD", H7840&gt;=100, "OKAY", H7840&lt;100, "OKAY")</f>
        <v>OKAY</v>
      </c>
    </row>
    <row r="7841" spans="1:14">
      <c r="A7841" s="2">
        <v>42912</v>
      </c>
      <c r="B7841" s="2" t="str">
        <f>TEXT(A7841,"mmmm")</f>
        <v>June</v>
      </c>
      <c r="C7841" t="s">
        <v>566</v>
      </c>
      <c r="D7841" t="s">
        <v>24</v>
      </c>
      <c r="E7841" t="s">
        <v>23</v>
      </c>
      <c r="F7841" t="s">
        <v>49</v>
      </c>
      <c r="G7841" t="s">
        <v>404</v>
      </c>
      <c r="H7841">
        <v>713.88</v>
      </c>
      <c r="I7841">
        <v>4</v>
      </c>
      <c r="J7841">
        <v>214.16</v>
      </c>
      <c r="K7841" s="6">
        <f>J7841/H7841</f>
        <v>0.29999439681739226</v>
      </c>
      <c r="M7841" t="str">
        <f>LEFT(C7841, SEARCH(" ", C7841) - 1)</f>
        <v>Scott</v>
      </c>
      <c r="N7841" t="str" cm="1">
        <f t="array" ref="N7841">_xlfn.IFS(H7841&lt;0, "LOSS", H7841&gt;1000, "GREAT", H7841&gt;500, "GOOD", H7841&gt;=100, "OKAY", H7841&lt;100, "OKAY")</f>
        <v>GOOD</v>
      </c>
    </row>
    <row r="7842" spans="1:14">
      <c r="A7842" s="2">
        <v>42912</v>
      </c>
      <c r="B7842" s="2" t="str">
        <f>TEXT(A7842,"mmmm")</f>
        <v>June</v>
      </c>
      <c r="C7842" t="s">
        <v>566</v>
      </c>
      <c r="D7842" t="s">
        <v>24</v>
      </c>
      <c r="E7842" t="s">
        <v>23</v>
      </c>
      <c r="F7842" t="s">
        <v>47</v>
      </c>
      <c r="G7842" t="s">
        <v>1980</v>
      </c>
      <c r="H7842">
        <v>68.52</v>
      </c>
      <c r="I7842">
        <v>3</v>
      </c>
      <c r="J7842">
        <v>31.52</v>
      </c>
      <c r="K7842" s="6">
        <f>J7842/H7842</f>
        <v>0.46001167542323412</v>
      </c>
      <c r="M7842" t="str">
        <f>LEFT(C7842, SEARCH(" ", C7842) - 1)</f>
        <v>Scott</v>
      </c>
      <c r="N7842" t="str" cm="1">
        <f t="array" ref="N7842">_xlfn.IFS(H7842&lt;0, "LOSS", H7842&gt;1000, "GREAT", H7842&gt;500, "GOOD", H7842&gt;=100, "OKAY", H7842&lt;100, "OKAY")</f>
        <v>OKAY</v>
      </c>
    </row>
    <row r="7843" spans="1:14">
      <c r="A7843" s="2">
        <v>42913</v>
      </c>
      <c r="B7843" s="2" t="str">
        <f>TEXT(A7843,"mmmm")</f>
        <v>June</v>
      </c>
      <c r="C7843" t="s">
        <v>1418</v>
      </c>
      <c r="D7843" t="s">
        <v>24</v>
      </c>
      <c r="E7843" t="s">
        <v>21</v>
      </c>
      <c r="F7843" t="s">
        <v>40</v>
      </c>
      <c r="G7843" t="s">
        <v>877</v>
      </c>
      <c r="H7843">
        <v>191.65</v>
      </c>
      <c r="I7843">
        <v>3</v>
      </c>
      <c r="J7843">
        <v>31.94</v>
      </c>
      <c r="K7843" s="6">
        <f>J7843/H7843</f>
        <v>0.16665797025828333</v>
      </c>
      <c r="M7843" t="str">
        <f>LEFT(C7843, SEARCH(" ", C7843) - 1)</f>
        <v>Michelle</v>
      </c>
      <c r="N7843" t="str" cm="1">
        <f t="array" ref="N7843">_xlfn.IFS(H7843&lt;0, "LOSS", H7843&gt;1000, "GREAT", H7843&gt;500, "GOOD", H7843&gt;=100, "OKAY", H7843&lt;100, "OKAY")</f>
        <v>OKAY</v>
      </c>
    </row>
    <row r="7844" spans="1:14">
      <c r="A7844" s="2">
        <v>42913</v>
      </c>
      <c r="B7844" s="2" t="str">
        <f>TEXT(A7844,"mmmm")</f>
        <v>June</v>
      </c>
      <c r="C7844" t="s">
        <v>793</v>
      </c>
      <c r="D7844" t="s">
        <v>222</v>
      </c>
      <c r="E7844" t="s">
        <v>23</v>
      </c>
      <c r="F7844" t="s">
        <v>47</v>
      </c>
      <c r="G7844" t="s">
        <v>1780</v>
      </c>
      <c r="H7844">
        <v>20.07</v>
      </c>
      <c r="I7844">
        <v>3</v>
      </c>
      <c r="J7844">
        <v>9.23</v>
      </c>
      <c r="K7844" s="6">
        <f>J7844/H7844</f>
        <v>0.45989038365719981</v>
      </c>
      <c r="M7844" t="str">
        <f>LEFT(C7844, SEARCH(" ", C7844) - 1)</f>
        <v>Greg</v>
      </c>
      <c r="N7844" t="str" cm="1">
        <f t="array" ref="N7844">_xlfn.IFS(H7844&lt;0, "LOSS", H7844&gt;1000, "GREAT", H7844&gt;500, "GOOD", H7844&gt;=100, "OKAY", H7844&lt;100, "OKAY")</f>
        <v>OKAY</v>
      </c>
    </row>
    <row r="7845" spans="1:14">
      <c r="A7845" s="2">
        <v>42913</v>
      </c>
      <c r="B7845" s="2" t="str">
        <f>TEXT(A7845,"mmmm")</f>
        <v>June</v>
      </c>
      <c r="C7845" t="s">
        <v>756</v>
      </c>
      <c r="D7845" t="s">
        <v>28</v>
      </c>
      <c r="E7845" t="s">
        <v>23</v>
      </c>
      <c r="F7845" t="s">
        <v>47</v>
      </c>
      <c r="G7845" t="s">
        <v>2023</v>
      </c>
      <c r="H7845">
        <v>19.440000000000001</v>
      </c>
      <c r="I7845">
        <v>3</v>
      </c>
      <c r="J7845">
        <v>9.33</v>
      </c>
      <c r="K7845" s="6">
        <f>J7845/H7845</f>
        <v>0.47993827160493824</v>
      </c>
      <c r="M7845" t="str">
        <f>LEFT(C7845, SEARCH(" ", C7845) - 1)</f>
        <v>Pauline</v>
      </c>
      <c r="N7845" t="str" cm="1">
        <f t="array" ref="N7845">_xlfn.IFS(H7845&lt;0, "LOSS", H7845&gt;1000, "GREAT", H7845&gt;500, "GOOD", H7845&gt;=100, "OKAY", H7845&lt;100, "OKAY")</f>
        <v>OKAY</v>
      </c>
    </row>
    <row r="7846" spans="1:14">
      <c r="A7846" s="2">
        <v>42913</v>
      </c>
      <c r="B7846" s="2" t="str">
        <f>TEXT(A7846,"mmmm")</f>
        <v>June</v>
      </c>
      <c r="C7846" t="s">
        <v>756</v>
      </c>
      <c r="D7846" t="s">
        <v>28</v>
      </c>
      <c r="E7846" t="s">
        <v>21</v>
      </c>
      <c r="F7846" t="s">
        <v>44</v>
      </c>
      <c r="G7846" t="s">
        <v>2087</v>
      </c>
      <c r="H7846">
        <v>126.3</v>
      </c>
      <c r="I7846">
        <v>3</v>
      </c>
      <c r="J7846">
        <v>40.42</v>
      </c>
      <c r="K7846" s="6">
        <f>J7846/H7846</f>
        <v>0.32003167062549487</v>
      </c>
      <c r="M7846" t="str">
        <f>LEFT(C7846, SEARCH(" ", C7846) - 1)</f>
        <v>Pauline</v>
      </c>
      <c r="N7846" t="str" cm="1">
        <f t="array" ref="N7846">_xlfn.IFS(H7846&lt;0, "LOSS", H7846&gt;1000, "GREAT", H7846&gt;500, "GOOD", H7846&gt;=100, "OKAY", H7846&lt;100, "OKAY")</f>
        <v>OKAY</v>
      </c>
    </row>
    <row r="7847" spans="1:14">
      <c r="A7847" s="2">
        <v>42913</v>
      </c>
      <c r="B7847" s="2" t="str">
        <f>TEXT(A7847,"mmmm")</f>
        <v>June</v>
      </c>
      <c r="C7847" t="s">
        <v>756</v>
      </c>
      <c r="D7847" t="s">
        <v>28</v>
      </c>
      <c r="E7847" t="s">
        <v>25</v>
      </c>
      <c r="F7847" t="s">
        <v>35</v>
      </c>
      <c r="G7847" t="s">
        <v>1707</v>
      </c>
      <c r="H7847">
        <v>1287.45</v>
      </c>
      <c r="I7847">
        <v>5</v>
      </c>
      <c r="J7847">
        <v>244.62</v>
      </c>
      <c r="K7847" s="6">
        <f>J7847/H7847</f>
        <v>0.19000349528137014</v>
      </c>
      <c r="M7847" t="str">
        <f>LEFT(C7847, SEARCH(" ", C7847) - 1)</f>
        <v>Pauline</v>
      </c>
      <c r="N7847" t="str" cm="1">
        <f t="array" ref="N7847">_xlfn.IFS(H7847&lt;0, "LOSS", H7847&gt;1000, "GREAT", H7847&gt;500, "GOOD", H7847&gt;=100, "OKAY", H7847&lt;100, "OKAY")</f>
        <v>GREAT</v>
      </c>
    </row>
    <row r="7848" spans="1:14">
      <c r="A7848" s="2">
        <v>42915</v>
      </c>
      <c r="B7848" s="2" t="str">
        <f>TEXT(A7848,"mmmm")</f>
        <v>June</v>
      </c>
      <c r="C7848" t="s">
        <v>389</v>
      </c>
      <c r="D7848" t="s">
        <v>22</v>
      </c>
      <c r="E7848" t="s">
        <v>23</v>
      </c>
      <c r="F7848" t="s">
        <v>49</v>
      </c>
      <c r="G7848" t="s">
        <v>2188</v>
      </c>
      <c r="H7848">
        <v>1295.78</v>
      </c>
      <c r="I7848">
        <v>2</v>
      </c>
      <c r="J7848">
        <v>310.99</v>
      </c>
      <c r="K7848" s="6">
        <f>J7848/H7848</f>
        <v>0.24000216086063994</v>
      </c>
      <c r="M7848" t="str">
        <f>LEFT(C7848, SEARCH(" ", C7848) - 1)</f>
        <v>Dean</v>
      </c>
      <c r="N7848" t="str" cm="1">
        <f t="array" ref="N7848">_xlfn.IFS(H7848&lt;0, "LOSS", H7848&gt;1000, "GREAT", H7848&gt;500, "GOOD", H7848&gt;=100, "OKAY", H7848&lt;100, "OKAY")</f>
        <v>GREAT</v>
      </c>
    </row>
    <row r="7849" spans="1:14">
      <c r="A7849" s="2">
        <v>42915</v>
      </c>
      <c r="B7849" s="2" t="str">
        <f>TEXT(A7849,"mmmm")</f>
        <v>June</v>
      </c>
      <c r="C7849" t="s">
        <v>511</v>
      </c>
      <c r="D7849" t="s">
        <v>198</v>
      </c>
      <c r="E7849" t="s">
        <v>23</v>
      </c>
      <c r="F7849" t="s">
        <v>36</v>
      </c>
      <c r="G7849" t="s">
        <v>2394</v>
      </c>
      <c r="H7849">
        <v>362.94</v>
      </c>
      <c r="I7849">
        <v>3</v>
      </c>
      <c r="J7849">
        <v>90.74</v>
      </c>
      <c r="K7849" s="6">
        <f>J7849/H7849</f>
        <v>0.25001377638177108</v>
      </c>
      <c r="M7849" t="str">
        <f>LEFT(C7849, SEARCH(" ", C7849) - 1)</f>
        <v>Alex</v>
      </c>
      <c r="N7849" t="str" cm="1">
        <f t="array" ref="N7849">_xlfn.IFS(H7849&lt;0, "LOSS", H7849&gt;1000, "GREAT", H7849&gt;500, "GOOD", H7849&gt;=100, "OKAY", H7849&lt;100, "OKAY")</f>
        <v>OKAY</v>
      </c>
    </row>
    <row r="7850" spans="1:14">
      <c r="A7850" s="2">
        <v>42915</v>
      </c>
      <c r="B7850" s="2" t="str">
        <f>TEXT(A7850,"mmmm")</f>
        <v>June</v>
      </c>
      <c r="C7850" t="s">
        <v>511</v>
      </c>
      <c r="D7850" t="s">
        <v>198</v>
      </c>
      <c r="E7850" t="s">
        <v>23</v>
      </c>
      <c r="F7850" t="s">
        <v>38</v>
      </c>
      <c r="G7850" t="s">
        <v>1450</v>
      </c>
      <c r="H7850">
        <v>11.54</v>
      </c>
      <c r="I7850">
        <v>2</v>
      </c>
      <c r="J7850">
        <v>5.77</v>
      </c>
      <c r="K7850" s="6">
        <f>J7850/H7850</f>
        <v>0.5</v>
      </c>
      <c r="M7850" t="str">
        <f>LEFT(C7850, SEARCH(" ", C7850) - 1)</f>
        <v>Alex</v>
      </c>
      <c r="N7850" t="str" cm="1">
        <f t="array" ref="N7850">_xlfn.IFS(H7850&lt;0, "LOSS", H7850&gt;1000, "GREAT", H7850&gt;500, "GOOD", H7850&gt;=100, "OKAY", H7850&lt;100, "OKAY")</f>
        <v>OKAY</v>
      </c>
    </row>
    <row r="7851" spans="1:14">
      <c r="A7851" s="2">
        <v>42915</v>
      </c>
      <c r="B7851" s="2" t="str">
        <f>TEXT(A7851,"mmmm")</f>
        <v>June</v>
      </c>
      <c r="C7851" t="s">
        <v>715</v>
      </c>
      <c r="D7851" t="s">
        <v>22</v>
      </c>
      <c r="E7851" t="s">
        <v>23</v>
      </c>
      <c r="F7851" t="s">
        <v>38</v>
      </c>
      <c r="G7851" t="s">
        <v>1220</v>
      </c>
      <c r="H7851">
        <v>312.55</v>
      </c>
      <c r="I7851">
        <v>9</v>
      </c>
      <c r="J7851">
        <v>101.58</v>
      </c>
      <c r="K7851" s="6">
        <f>J7851/H7851</f>
        <v>0.32500399936010238</v>
      </c>
      <c r="M7851" t="str">
        <f>LEFT(C7851, SEARCH(" ", C7851) - 1)</f>
        <v>Carol</v>
      </c>
      <c r="N7851" t="str" cm="1">
        <f t="array" ref="N7851">_xlfn.IFS(H7851&lt;0, "LOSS", H7851&gt;1000, "GREAT", H7851&gt;500, "GOOD", H7851&gt;=100, "OKAY", H7851&lt;100, "OKAY")</f>
        <v>OKAY</v>
      </c>
    </row>
    <row r="7852" spans="1:14">
      <c r="A7852" s="2">
        <v>42915</v>
      </c>
      <c r="B7852" s="2" t="str">
        <f>TEXT(A7852,"mmmm")</f>
        <v>June</v>
      </c>
      <c r="C7852" t="s">
        <v>1526</v>
      </c>
      <c r="D7852" t="s">
        <v>26</v>
      </c>
      <c r="E7852" t="s">
        <v>23</v>
      </c>
      <c r="F7852" t="s">
        <v>47</v>
      </c>
      <c r="G7852" t="s">
        <v>2461</v>
      </c>
      <c r="H7852">
        <v>5.18</v>
      </c>
      <c r="I7852">
        <v>1</v>
      </c>
      <c r="J7852">
        <v>1.81</v>
      </c>
      <c r="K7852" s="6">
        <f>J7852/H7852</f>
        <v>0.34942084942084944</v>
      </c>
      <c r="M7852" t="str">
        <f>LEFT(C7852, SEARCH(" ", C7852) - 1)</f>
        <v>Fred</v>
      </c>
      <c r="N7852" t="str" cm="1">
        <f t="array" ref="N7852">_xlfn.IFS(H7852&lt;0, "LOSS", H7852&gt;1000, "GREAT", H7852&gt;500, "GOOD", H7852&gt;=100, "OKAY", H7852&lt;100, "OKAY")</f>
        <v>OKAY</v>
      </c>
    </row>
    <row r="7853" spans="1:14">
      <c r="A7853" s="2">
        <v>42915</v>
      </c>
      <c r="B7853" s="2" t="str">
        <f>TEXT(A7853,"mmmm")</f>
        <v>June</v>
      </c>
      <c r="C7853" t="s">
        <v>1642</v>
      </c>
      <c r="D7853" t="s">
        <v>22</v>
      </c>
      <c r="E7853" t="s">
        <v>23</v>
      </c>
      <c r="F7853" t="s">
        <v>38</v>
      </c>
      <c r="G7853" t="s">
        <v>186</v>
      </c>
      <c r="H7853">
        <v>895.92</v>
      </c>
      <c r="I7853">
        <v>5</v>
      </c>
      <c r="J7853">
        <v>302.37</v>
      </c>
      <c r="K7853" s="6">
        <f>J7853/H7853</f>
        <v>0.33749665148673991</v>
      </c>
      <c r="M7853" t="str">
        <f>LEFT(C7853, SEARCH(" ", C7853) - 1)</f>
        <v>William</v>
      </c>
      <c r="N7853" t="str" cm="1">
        <f t="array" ref="N7853">_xlfn.IFS(H7853&lt;0, "LOSS", H7853&gt;1000, "GREAT", H7853&gt;500, "GOOD", H7853&gt;=100, "OKAY", H7853&lt;100, "OKAY")</f>
        <v>GOOD</v>
      </c>
    </row>
    <row r="7854" spans="1:14">
      <c r="A7854" s="2">
        <v>42915</v>
      </c>
      <c r="B7854" s="2" t="str">
        <f>TEXT(A7854,"mmmm")</f>
        <v>June</v>
      </c>
      <c r="C7854" t="s">
        <v>1642</v>
      </c>
      <c r="D7854" t="s">
        <v>22</v>
      </c>
      <c r="E7854" t="s">
        <v>23</v>
      </c>
      <c r="F7854" t="s">
        <v>49</v>
      </c>
      <c r="G7854" t="s">
        <v>1639</v>
      </c>
      <c r="H7854">
        <v>130.71</v>
      </c>
      <c r="I7854">
        <v>3</v>
      </c>
      <c r="J7854">
        <v>39.21</v>
      </c>
      <c r="K7854" s="6">
        <f>J7854/H7854</f>
        <v>0.29997704842781731</v>
      </c>
      <c r="M7854" t="str">
        <f>LEFT(C7854, SEARCH(" ", C7854) - 1)</f>
        <v>William</v>
      </c>
      <c r="N7854" t="str" cm="1">
        <f t="array" ref="N7854">_xlfn.IFS(H7854&lt;0, "LOSS", H7854&gt;1000, "GREAT", H7854&gt;500, "GOOD", H7854&gt;=100, "OKAY", H7854&lt;100, "OKAY")</f>
        <v>OKAY</v>
      </c>
    </row>
    <row r="7855" spans="1:14">
      <c r="A7855" s="2">
        <v>42915</v>
      </c>
      <c r="B7855" s="2" t="str">
        <f>TEXT(A7855,"mmmm")</f>
        <v>June</v>
      </c>
      <c r="C7855" t="s">
        <v>1642</v>
      </c>
      <c r="D7855" t="s">
        <v>22</v>
      </c>
      <c r="E7855" t="s">
        <v>23</v>
      </c>
      <c r="F7855" t="s">
        <v>37</v>
      </c>
      <c r="G7855" t="s">
        <v>2684</v>
      </c>
      <c r="H7855">
        <v>11.68</v>
      </c>
      <c r="I7855">
        <v>2</v>
      </c>
      <c r="J7855">
        <v>3.04</v>
      </c>
      <c r="K7855" s="6">
        <f>J7855/H7855</f>
        <v>0.26027397260273971</v>
      </c>
      <c r="M7855" t="str">
        <f>LEFT(C7855, SEARCH(" ", C7855) - 1)</f>
        <v>William</v>
      </c>
      <c r="N7855" t="str" cm="1">
        <f t="array" ref="N7855">_xlfn.IFS(H7855&lt;0, "LOSS", H7855&gt;1000, "GREAT", H7855&gt;500, "GOOD", H7855&gt;=100, "OKAY", H7855&lt;100, "OKAY")</f>
        <v>OKAY</v>
      </c>
    </row>
    <row r="7856" spans="1:14">
      <c r="A7856" s="2">
        <v>42915</v>
      </c>
      <c r="B7856" s="2" t="str">
        <f>TEXT(A7856,"mmmm")</f>
        <v>June</v>
      </c>
      <c r="C7856" t="s">
        <v>1642</v>
      </c>
      <c r="D7856" t="s">
        <v>22</v>
      </c>
      <c r="E7856" t="s">
        <v>25</v>
      </c>
      <c r="F7856" t="s">
        <v>35</v>
      </c>
      <c r="G7856" t="s">
        <v>299</v>
      </c>
      <c r="H7856">
        <v>62.31</v>
      </c>
      <c r="I7856">
        <v>3</v>
      </c>
      <c r="J7856">
        <v>22.43</v>
      </c>
      <c r="K7856" s="6">
        <f>J7856/H7856</f>
        <v>0.35997432193869361</v>
      </c>
      <c r="M7856" t="str">
        <f>LEFT(C7856, SEARCH(" ", C7856) - 1)</f>
        <v>William</v>
      </c>
      <c r="N7856" t="str" cm="1">
        <f t="array" ref="N7856">_xlfn.IFS(H7856&lt;0, "LOSS", H7856&gt;1000, "GREAT", H7856&gt;500, "GOOD", H7856&gt;=100, "OKAY", H7856&lt;100, "OKAY")</f>
        <v>OKAY</v>
      </c>
    </row>
    <row r="7857" spans="1:14">
      <c r="A7857" s="2">
        <v>42915</v>
      </c>
      <c r="B7857" s="2" t="str">
        <f>TEXT(A7857,"mmmm")</f>
        <v>June</v>
      </c>
      <c r="C7857" t="s">
        <v>2343</v>
      </c>
      <c r="D7857" t="s">
        <v>100</v>
      </c>
      <c r="E7857" t="s">
        <v>21</v>
      </c>
      <c r="F7857" t="s">
        <v>39</v>
      </c>
      <c r="G7857" t="s">
        <v>1988</v>
      </c>
      <c r="H7857">
        <v>638.82000000000005</v>
      </c>
      <c r="I7857">
        <v>9</v>
      </c>
      <c r="J7857">
        <v>185.26</v>
      </c>
      <c r="K7857" s="6">
        <f>J7857/H7857</f>
        <v>0.29000344384959764</v>
      </c>
      <c r="M7857" t="str">
        <f>LEFT(C7857, SEARCH(" ", C7857) - 1)</f>
        <v>Dan</v>
      </c>
      <c r="N7857" t="str" cm="1">
        <f t="array" ref="N7857">_xlfn.IFS(H7857&lt;0, "LOSS", H7857&gt;1000, "GREAT", H7857&gt;500, "GOOD", H7857&gt;=100, "OKAY", H7857&lt;100, "OKAY")</f>
        <v>GOOD</v>
      </c>
    </row>
    <row r="7858" spans="1:14">
      <c r="A7858" s="2">
        <v>42915</v>
      </c>
      <c r="B7858" s="2" t="str">
        <f>TEXT(A7858,"mmmm")</f>
        <v>June</v>
      </c>
      <c r="C7858" t="s">
        <v>2343</v>
      </c>
      <c r="D7858" t="s">
        <v>100</v>
      </c>
      <c r="E7858" t="s">
        <v>23</v>
      </c>
      <c r="F7858" t="s">
        <v>50</v>
      </c>
      <c r="G7858" t="s">
        <v>1135</v>
      </c>
      <c r="H7858">
        <v>30.69</v>
      </c>
      <c r="I7858">
        <v>3</v>
      </c>
      <c r="J7858">
        <v>7.98</v>
      </c>
      <c r="K7858" s="6">
        <f>J7858/H7858</f>
        <v>0.26001955034213098</v>
      </c>
      <c r="M7858" t="str">
        <f>LEFT(C7858, SEARCH(" ", C7858) - 1)</f>
        <v>Dan</v>
      </c>
      <c r="N7858" t="str" cm="1">
        <f t="array" ref="N7858">_xlfn.IFS(H7858&lt;0, "LOSS", H7858&gt;1000, "GREAT", H7858&gt;500, "GOOD", H7858&gt;=100, "OKAY", H7858&lt;100, "OKAY")</f>
        <v>OKAY</v>
      </c>
    </row>
    <row r="7859" spans="1:14">
      <c r="A7859" s="2">
        <v>42915</v>
      </c>
      <c r="B7859" s="2" t="str">
        <f>TEXT(A7859,"mmmm")</f>
        <v>June</v>
      </c>
      <c r="C7859" t="s">
        <v>2343</v>
      </c>
      <c r="D7859" t="s">
        <v>100</v>
      </c>
      <c r="E7859" t="s">
        <v>21</v>
      </c>
      <c r="F7859" t="s">
        <v>44</v>
      </c>
      <c r="G7859" t="s">
        <v>2634</v>
      </c>
      <c r="H7859">
        <v>25.16</v>
      </c>
      <c r="I7859">
        <v>2</v>
      </c>
      <c r="J7859">
        <v>8.5500000000000007</v>
      </c>
      <c r="K7859" s="6">
        <f>J7859/H7859</f>
        <v>0.33982511923688397</v>
      </c>
      <c r="M7859" t="str">
        <f>LEFT(C7859, SEARCH(" ", C7859) - 1)</f>
        <v>Dan</v>
      </c>
      <c r="N7859" t="str" cm="1">
        <f t="array" ref="N7859">_xlfn.IFS(H7859&lt;0, "LOSS", H7859&gt;1000, "GREAT", H7859&gt;500, "GOOD", H7859&gt;=100, "OKAY", H7859&lt;100, "OKAY")</f>
        <v>OKAY</v>
      </c>
    </row>
    <row r="7860" spans="1:14">
      <c r="A7860" s="2">
        <v>42915</v>
      </c>
      <c r="B7860" s="2" t="str">
        <f>TEXT(A7860,"mmmm")</f>
        <v>June</v>
      </c>
      <c r="C7860" t="s">
        <v>1028</v>
      </c>
      <c r="D7860" t="s">
        <v>26</v>
      </c>
      <c r="E7860" t="s">
        <v>23</v>
      </c>
      <c r="F7860" t="s">
        <v>36</v>
      </c>
      <c r="G7860" t="s">
        <v>621</v>
      </c>
      <c r="H7860">
        <v>21.39</v>
      </c>
      <c r="I7860">
        <v>2</v>
      </c>
      <c r="J7860">
        <v>-54.55</v>
      </c>
      <c r="K7860" s="6">
        <f>J7860/H7860</f>
        <v>-2.5502571294997662</v>
      </c>
      <c r="M7860" t="str">
        <f>LEFT(C7860, SEARCH(" ", C7860) - 1)</f>
        <v>Max</v>
      </c>
      <c r="N7860" t="str" cm="1">
        <f t="array" ref="N7860">_xlfn.IFS(H7860&lt;0, "LOSS", H7860&gt;1000, "GREAT", H7860&gt;500, "GOOD", H7860&gt;=100, "OKAY", H7860&lt;100, "OKAY")</f>
        <v>OKAY</v>
      </c>
    </row>
    <row r="7861" spans="1:14">
      <c r="A7861" s="2">
        <v>42915</v>
      </c>
      <c r="B7861" s="2" t="str">
        <f>TEXT(A7861,"mmmm")</f>
        <v>June</v>
      </c>
      <c r="C7861" t="s">
        <v>1028</v>
      </c>
      <c r="D7861" t="s">
        <v>26</v>
      </c>
      <c r="E7861" t="s">
        <v>21</v>
      </c>
      <c r="F7861" t="s">
        <v>51</v>
      </c>
      <c r="G7861" t="s">
        <v>1033</v>
      </c>
      <c r="H7861">
        <v>307.31</v>
      </c>
      <c r="I7861">
        <v>3</v>
      </c>
      <c r="J7861">
        <v>-39.51</v>
      </c>
      <c r="K7861" s="6">
        <f>J7861/H7861</f>
        <v>-0.12856724480166606</v>
      </c>
      <c r="M7861" t="str">
        <f>LEFT(C7861, SEARCH(" ", C7861) - 1)</f>
        <v>Max</v>
      </c>
      <c r="N7861" t="str" cm="1">
        <f t="array" ref="N7861">_xlfn.IFS(H7861&lt;0, "LOSS", H7861&gt;1000, "GREAT", H7861&gt;500, "GOOD", H7861&gt;=100, "OKAY", H7861&lt;100, "OKAY")</f>
        <v>OKAY</v>
      </c>
    </row>
    <row r="7862" spans="1:14">
      <c r="A7862" s="2">
        <v>42915</v>
      </c>
      <c r="B7862" s="2" t="str">
        <f>TEXT(A7862,"mmmm")</f>
        <v>June</v>
      </c>
      <c r="C7862" t="s">
        <v>1028</v>
      </c>
      <c r="D7862" t="s">
        <v>26</v>
      </c>
      <c r="E7862" t="s">
        <v>21</v>
      </c>
      <c r="F7862" t="s">
        <v>39</v>
      </c>
      <c r="G7862" t="s">
        <v>2276</v>
      </c>
      <c r="H7862">
        <v>410</v>
      </c>
      <c r="I7862">
        <v>3</v>
      </c>
      <c r="J7862">
        <v>-96.47</v>
      </c>
      <c r="K7862" s="6">
        <f>J7862/H7862</f>
        <v>-0.23529268292682926</v>
      </c>
      <c r="M7862" t="str">
        <f>LEFT(C7862, SEARCH(" ", C7862) - 1)</f>
        <v>Max</v>
      </c>
      <c r="N7862" t="str" cm="1">
        <f t="array" ref="N7862">_xlfn.IFS(H7862&lt;0, "LOSS", H7862&gt;1000, "GREAT", H7862&gt;500, "GOOD", H7862&gt;=100, "OKAY", H7862&lt;100, "OKAY")</f>
        <v>OKAY</v>
      </c>
    </row>
    <row r="7863" spans="1:14">
      <c r="A7863" s="2">
        <v>42916</v>
      </c>
      <c r="B7863" s="2" t="str">
        <f>TEXT(A7863,"mmmm")</f>
        <v>June</v>
      </c>
      <c r="C7863" t="s">
        <v>2223</v>
      </c>
      <c r="D7863" t="s">
        <v>191</v>
      </c>
      <c r="E7863" t="s">
        <v>23</v>
      </c>
      <c r="F7863" t="s">
        <v>38</v>
      </c>
      <c r="G7863" t="s">
        <v>2233</v>
      </c>
      <c r="H7863">
        <v>75.790000000000006</v>
      </c>
      <c r="I7863">
        <v>3</v>
      </c>
      <c r="J7863">
        <v>25.58</v>
      </c>
      <c r="K7863" s="6">
        <f>J7863/H7863</f>
        <v>0.33751154505871483</v>
      </c>
      <c r="M7863" t="str">
        <f>LEFT(C7863, SEARCH(" ", C7863) - 1)</f>
        <v>Victor</v>
      </c>
      <c r="N7863" t="str" cm="1">
        <f t="array" ref="N7863">_xlfn.IFS(H7863&lt;0, "LOSS", H7863&gt;1000, "GREAT", H7863&gt;500, "GOOD", H7863&gt;=100, "OKAY", H7863&lt;100, "OKAY")</f>
        <v>OKAY</v>
      </c>
    </row>
    <row r="7864" spans="1:14">
      <c r="A7864" s="2">
        <v>42916</v>
      </c>
      <c r="B7864" s="2" t="str">
        <f>TEXT(A7864,"mmmm")</f>
        <v>June</v>
      </c>
      <c r="C7864" t="s">
        <v>1105</v>
      </c>
      <c r="D7864" t="s">
        <v>24</v>
      </c>
      <c r="E7864" t="s">
        <v>21</v>
      </c>
      <c r="F7864" t="s">
        <v>51</v>
      </c>
      <c r="G7864" t="s">
        <v>1782</v>
      </c>
      <c r="H7864">
        <v>1044.6300000000001</v>
      </c>
      <c r="I7864">
        <v>5</v>
      </c>
      <c r="J7864">
        <v>-295.98</v>
      </c>
      <c r="K7864" s="6">
        <f>J7864/H7864</f>
        <v>-0.28333476924844203</v>
      </c>
      <c r="M7864" t="str">
        <f>LEFT(C7864, SEARCH(" ", C7864) - 1)</f>
        <v>Sheri</v>
      </c>
      <c r="N7864" t="str" cm="1">
        <f t="array" ref="N7864">_xlfn.IFS(H7864&lt;0, "LOSS", H7864&gt;1000, "GREAT", H7864&gt;500, "GOOD", H7864&gt;=100, "OKAY", H7864&lt;100, "OKAY")</f>
        <v>GREAT</v>
      </c>
    </row>
    <row r="7865" spans="1:14">
      <c r="A7865" s="2">
        <v>42916</v>
      </c>
      <c r="B7865" s="2" t="str">
        <f>TEXT(A7865,"mmmm")</f>
        <v>June</v>
      </c>
      <c r="C7865" t="s">
        <v>1860</v>
      </c>
      <c r="D7865" t="s">
        <v>24</v>
      </c>
      <c r="E7865" t="s">
        <v>23</v>
      </c>
      <c r="F7865" t="s">
        <v>49</v>
      </c>
      <c r="G7865" t="s">
        <v>2084</v>
      </c>
      <c r="H7865">
        <v>248.57</v>
      </c>
      <c r="I7865">
        <v>7</v>
      </c>
      <c r="J7865">
        <v>67.11</v>
      </c>
      <c r="K7865" s="6">
        <f>J7865/H7865</f>
        <v>0.26998431025465663</v>
      </c>
      <c r="M7865" t="str">
        <f>LEFT(C7865, SEARCH(" ", C7865) - 1)</f>
        <v>Ralph</v>
      </c>
      <c r="N7865" t="str" cm="1">
        <f t="array" ref="N7865">_xlfn.IFS(H7865&lt;0, "LOSS", H7865&gt;1000, "GREAT", H7865&gt;500, "GOOD", H7865&gt;=100, "OKAY", H7865&lt;100, "OKAY")</f>
        <v>OKAY</v>
      </c>
    </row>
    <row r="7866" spans="1:14">
      <c r="A7866" s="2">
        <v>42916</v>
      </c>
      <c r="B7866" s="2" t="str">
        <f>TEXT(A7866,"mmmm")</f>
        <v>June</v>
      </c>
      <c r="C7866" t="s">
        <v>1860</v>
      </c>
      <c r="D7866" t="s">
        <v>24</v>
      </c>
      <c r="E7866" t="s">
        <v>21</v>
      </c>
      <c r="F7866" t="s">
        <v>44</v>
      </c>
      <c r="G7866" t="s">
        <v>1777</v>
      </c>
      <c r="H7866">
        <v>22.23</v>
      </c>
      <c r="I7866">
        <v>1</v>
      </c>
      <c r="J7866">
        <v>9.7799999999999994</v>
      </c>
      <c r="K7866" s="6">
        <f>J7866/H7866</f>
        <v>0.4399460188933873</v>
      </c>
      <c r="M7866" t="str">
        <f>LEFT(C7866, SEARCH(" ", C7866) - 1)</f>
        <v>Ralph</v>
      </c>
      <c r="N7866" t="str" cm="1">
        <f t="array" ref="N7866">_xlfn.IFS(H7866&lt;0, "LOSS", H7866&gt;1000, "GREAT", H7866&gt;500, "GOOD", H7866&gt;=100, "OKAY", H7866&lt;100, "OKAY")</f>
        <v>OKAY</v>
      </c>
    </row>
    <row r="7867" spans="1:14">
      <c r="A7867" s="2">
        <v>42916</v>
      </c>
      <c r="B7867" s="2" t="str">
        <f>TEXT(A7867,"mmmm")</f>
        <v>June</v>
      </c>
      <c r="C7867" t="s">
        <v>1008</v>
      </c>
      <c r="D7867" t="s">
        <v>29</v>
      </c>
      <c r="E7867" t="s">
        <v>25</v>
      </c>
      <c r="F7867" t="s">
        <v>48</v>
      </c>
      <c r="G7867" t="s">
        <v>1774</v>
      </c>
      <c r="H7867">
        <v>1001.58</v>
      </c>
      <c r="I7867">
        <v>2</v>
      </c>
      <c r="J7867">
        <v>125.2</v>
      </c>
      <c r="K7867" s="6">
        <f>J7867/H7867</f>
        <v>0.12500249605623115</v>
      </c>
      <c r="M7867" t="str">
        <f>LEFT(C7867, SEARCH(" ", C7867) - 1)</f>
        <v>Gary</v>
      </c>
      <c r="N7867" t="str" cm="1">
        <f t="array" ref="N7867">_xlfn.IFS(H7867&lt;0, "LOSS", H7867&gt;1000, "GREAT", H7867&gt;500, "GOOD", H7867&gt;=100, "OKAY", H7867&lt;100, "OKAY")</f>
        <v>GREAT</v>
      </c>
    </row>
    <row r="7868" spans="1:14">
      <c r="A7868" s="2">
        <v>42916</v>
      </c>
      <c r="B7868" s="2" t="str">
        <f>TEXT(A7868,"mmmm")</f>
        <v>June</v>
      </c>
      <c r="C7868" t="s">
        <v>1008</v>
      </c>
      <c r="D7868" t="s">
        <v>29</v>
      </c>
      <c r="E7868" t="s">
        <v>21</v>
      </c>
      <c r="F7868" t="s">
        <v>40</v>
      </c>
      <c r="G7868" t="s">
        <v>1534</v>
      </c>
      <c r="H7868">
        <v>569.05999999999995</v>
      </c>
      <c r="I7868">
        <v>3</v>
      </c>
      <c r="J7868">
        <v>-178.85</v>
      </c>
      <c r="K7868" s="6">
        <f>J7868/H7868</f>
        <v>-0.31429023301585074</v>
      </c>
      <c r="M7868" t="str">
        <f>LEFT(C7868, SEARCH(" ", C7868) - 1)</f>
        <v>Gary</v>
      </c>
      <c r="N7868" t="str" cm="1">
        <f t="array" ref="N7868">_xlfn.IFS(H7868&lt;0, "LOSS", H7868&gt;1000, "GREAT", H7868&gt;500, "GOOD", H7868&gt;=100, "OKAY", H7868&lt;100, "OKAY")</f>
        <v>GOOD</v>
      </c>
    </row>
    <row r="7869" spans="1:14">
      <c r="A7869" s="2">
        <v>42916</v>
      </c>
      <c r="B7869" s="2" t="str">
        <f>TEXT(A7869,"mmmm")</f>
        <v>June</v>
      </c>
      <c r="C7869" t="s">
        <v>1008</v>
      </c>
      <c r="D7869" t="s">
        <v>29</v>
      </c>
      <c r="E7869" t="s">
        <v>21</v>
      </c>
      <c r="F7869" t="s">
        <v>44</v>
      </c>
      <c r="G7869" t="s">
        <v>1984</v>
      </c>
      <c r="H7869">
        <v>14.22</v>
      </c>
      <c r="I7869">
        <v>2</v>
      </c>
      <c r="J7869">
        <v>-10.31</v>
      </c>
      <c r="K7869" s="6">
        <f>J7869/H7869</f>
        <v>-0.72503516174402249</v>
      </c>
      <c r="M7869" t="str">
        <f>LEFT(C7869, SEARCH(" ", C7869) - 1)</f>
        <v>Gary</v>
      </c>
      <c r="N7869" t="str" cm="1">
        <f t="array" ref="N7869">_xlfn.IFS(H7869&lt;0, "LOSS", H7869&gt;1000, "GREAT", H7869&gt;500, "GOOD", H7869&gt;=100, "OKAY", H7869&lt;100, "OKAY")</f>
        <v>OKAY</v>
      </c>
    </row>
    <row r="7870" spans="1:14">
      <c r="A7870" s="2">
        <v>42916</v>
      </c>
      <c r="B7870" s="2" t="str">
        <f>TEXT(A7870,"mmmm")</f>
        <v>June</v>
      </c>
      <c r="C7870" t="s">
        <v>2621</v>
      </c>
      <c r="D7870" t="s">
        <v>185</v>
      </c>
      <c r="E7870" t="s">
        <v>21</v>
      </c>
      <c r="F7870" t="s">
        <v>44</v>
      </c>
      <c r="G7870" t="s">
        <v>996</v>
      </c>
      <c r="H7870">
        <v>19.52</v>
      </c>
      <c r="I7870">
        <v>2</v>
      </c>
      <c r="J7870">
        <v>5.37</v>
      </c>
      <c r="K7870" s="6">
        <f>J7870/H7870</f>
        <v>0.27510245901639346</v>
      </c>
      <c r="M7870" t="str">
        <f>LEFT(C7870, SEARCH(" ", C7870) - 1)</f>
        <v>Darrin</v>
      </c>
      <c r="N7870" t="str" cm="1">
        <f t="array" ref="N7870">_xlfn.IFS(H7870&lt;0, "LOSS", H7870&gt;1000, "GREAT", H7870&gt;500, "GOOD", H7870&gt;=100, "OKAY", H7870&lt;100, "OKAY")</f>
        <v>OKAY</v>
      </c>
    </row>
    <row r="7871" spans="1:14">
      <c r="A7871" s="2">
        <v>42916</v>
      </c>
      <c r="B7871" s="2" t="str">
        <f>TEXT(A7871,"mmmm")</f>
        <v>June</v>
      </c>
      <c r="C7871" t="s">
        <v>1381</v>
      </c>
      <c r="D7871" t="s">
        <v>22</v>
      </c>
      <c r="E7871" t="s">
        <v>21</v>
      </c>
      <c r="F7871" t="s">
        <v>39</v>
      </c>
      <c r="G7871" t="s">
        <v>228</v>
      </c>
      <c r="H7871">
        <v>436</v>
      </c>
      <c r="I7871">
        <v>3</v>
      </c>
      <c r="J7871">
        <v>5.13</v>
      </c>
      <c r="K7871" s="6">
        <f>J7871/H7871</f>
        <v>1.1766055045871559E-2</v>
      </c>
      <c r="M7871" t="str">
        <f>LEFT(C7871, SEARCH(" ", C7871) - 1)</f>
        <v>John</v>
      </c>
      <c r="N7871" t="str" cm="1">
        <f t="array" ref="N7871">_xlfn.IFS(H7871&lt;0, "LOSS", H7871&gt;1000, "GREAT", H7871&gt;500, "GOOD", H7871&gt;=100, "OKAY", H7871&lt;100, "OKAY")</f>
        <v>OKAY</v>
      </c>
    </row>
    <row r="7872" spans="1:14">
      <c r="A7872" s="2">
        <v>42916</v>
      </c>
      <c r="B7872" s="2" t="str">
        <f>TEXT(A7872,"mmmm")</f>
        <v>June</v>
      </c>
      <c r="C7872" t="s">
        <v>1451</v>
      </c>
      <c r="D7872" t="s">
        <v>22</v>
      </c>
      <c r="E7872" t="s">
        <v>23</v>
      </c>
      <c r="F7872" t="s">
        <v>47</v>
      </c>
      <c r="G7872" t="s">
        <v>454</v>
      </c>
      <c r="H7872">
        <v>204.95</v>
      </c>
      <c r="I7872">
        <v>5</v>
      </c>
      <c r="J7872">
        <v>100.43</v>
      </c>
      <c r="K7872" s="6">
        <f>J7872/H7872</f>
        <v>0.49002195657477438</v>
      </c>
      <c r="M7872" t="str">
        <f>LEFT(C7872, SEARCH(" ", C7872) - 1)</f>
        <v>Thomas</v>
      </c>
      <c r="N7872" t="str" cm="1">
        <f t="array" ref="N7872">_xlfn.IFS(H7872&lt;0, "LOSS", H7872&gt;1000, "GREAT", H7872&gt;500, "GOOD", H7872&gt;=100, "OKAY", H7872&lt;100, "OKAY")</f>
        <v>OKAY</v>
      </c>
    </row>
    <row r="7873" spans="1:14">
      <c r="A7873" s="2">
        <v>42916</v>
      </c>
      <c r="B7873" s="2" t="str">
        <f>TEXT(A7873,"mmmm")</f>
        <v>June</v>
      </c>
      <c r="C7873" t="s">
        <v>249</v>
      </c>
      <c r="D7873" t="s">
        <v>24</v>
      </c>
      <c r="E7873" t="s">
        <v>23</v>
      </c>
      <c r="F7873" t="s">
        <v>49</v>
      </c>
      <c r="G7873" t="s">
        <v>1464</v>
      </c>
      <c r="H7873">
        <v>1085.42</v>
      </c>
      <c r="I7873">
        <v>7</v>
      </c>
      <c r="J7873">
        <v>282.20999999999998</v>
      </c>
      <c r="K7873" s="6">
        <f>J7873/H7873</f>
        <v>0.26000073704188237</v>
      </c>
      <c r="M7873" t="str">
        <f>LEFT(C7873, SEARCH(" ", C7873) - 1)</f>
        <v>Neil</v>
      </c>
      <c r="N7873" t="str" cm="1">
        <f t="array" ref="N7873">_xlfn.IFS(H7873&lt;0, "LOSS", H7873&gt;1000, "GREAT", H7873&gt;500, "GOOD", H7873&gt;=100, "OKAY", H7873&lt;100, "OKAY")</f>
        <v>GREAT</v>
      </c>
    </row>
    <row r="7874" spans="1:14">
      <c r="A7874" s="2">
        <v>42917</v>
      </c>
      <c r="B7874" s="2" t="str">
        <f>TEXT(A7874,"mmmm")</f>
        <v>July</v>
      </c>
      <c r="C7874" t="s">
        <v>1465</v>
      </c>
      <c r="D7874" t="s">
        <v>145</v>
      </c>
      <c r="E7874" t="s">
        <v>23</v>
      </c>
      <c r="F7874" t="s">
        <v>49</v>
      </c>
      <c r="G7874" t="s">
        <v>673</v>
      </c>
      <c r="H7874">
        <v>443.92</v>
      </c>
      <c r="I7874">
        <v>4</v>
      </c>
      <c r="J7874">
        <v>13.32</v>
      </c>
      <c r="K7874" s="6">
        <f>J7874/H7874</f>
        <v>3.0005406379527842E-2</v>
      </c>
      <c r="M7874" t="str">
        <f>LEFT(C7874, SEARCH(" ", C7874) - 1)</f>
        <v>Karen</v>
      </c>
      <c r="N7874" t="str" cm="1">
        <f t="array" ref="N7874">_xlfn.IFS(H7874&lt;0, "LOSS", H7874&gt;1000, "GREAT", H7874&gt;500, "GOOD", H7874&gt;=100, "OKAY", H7874&lt;100, "OKAY")</f>
        <v>OKAY</v>
      </c>
    </row>
    <row r="7875" spans="1:14">
      <c r="A7875" s="2">
        <v>42917</v>
      </c>
      <c r="B7875" s="2" t="str">
        <f>TEXT(A7875,"mmmm")</f>
        <v>July</v>
      </c>
      <c r="C7875" t="s">
        <v>1465</v>
      </c>
      <c r="D7875" t="s">
        <v>145</v>
      </c>
      <c r="E7875" t="s">
        <v>23</v>
      </c>
      <c r="F7875" t="s">
        <v>38</v>
      </c>
      <c r="G7875" t="s">
        <v>616</v>
      </c>
      <c r="H7875">
        <v>169.99</v>
      </c>
      <c r="I7875">
        <v>1</v>
      </c>
      <c r="J7875">
        <v>78.2</v>
      </c>
      <c r="K7875" s="6">
        <f>J7875/H7875</f>
        <v>0.46002706041531854</v>
      </c>
      <c r="M7875" t="str">
        <f>LEFT(C7875, SEARCH(" ", C7875) - 1)</f>
        <v>Karen</v>
      </c>
      <c r="N7875" t="str" cm="1">
        <f t="array" ref="N7875">_xlfn.IFS(H7875&lt;0, "LOSS", H7875&gt;1000, "GREAT", H7875&gt;500, "GOOD", H7875&gt;=100, "OKAY", H7875&lt;100, "OKAY")</f>
        <v>OKAY</v>
      </c>
    </row>
    <row r="7876" spans="1:14">
      <c r="A7876" s="2">
        <v>42917</v>
      </c>
      <c r="B7876" s="2" t="str">
        <f>TEXT(A7876,"mmmm")</f>
        <v>July</v>
      </c>
      <c r="C7876" t="s">
        <v>1465</v>
      </c>
      <c r="D7876" t="s">
        <v>145</v>
      </c>
      <c r="E7876" t="s">
        <v>23</v>
      </c>
      <c r="F7876" t="s">
        <v>47</v>
      </c>
      <c r="G7876" t="s">
        <v>583</v>
      </c>
      <c r="H7876">
        <v>25.92</v>
      </c>
      <c r="I7876">
        <v>4</v>
      </c>
      <c r="J7876">
        <v>12.44</v>
      </c>
      <c r="K7876" s="6">
        <f>J7876/H7876</f>
        <v>0.47993827160493824</v>
      </c>
      <c r="M7876" t="str">
        <f>LEFT(C7876, SEARCH(" ", C7876) - 1)</f>
        <v>Karen</v>
      </c>
      <c r="N7876" t="str" cm="1">
        <f t="array" ref="N7876">_xlfn.IFS(H7876&lt;0, "LOSS", H7876&gt;1000, "GREAT", H7876&gt;500, "GOOD", H7876&gt;=100, "OKAY", H7876&lt;100, "OKAY")</f>
        <v>OKAY</v>
      </c>
    </row>
    <row r="7877" spans="1:14">
      <c r="A7877" s="2">
        <v>42918</v>
      </c>
      <c r="B7877" s="2" t="str">
        <f>TEXT(A7877,"mmmm")</f>
        <v>July</v>
      </c>
      <c r="C7877" t="s">
        <v>1046</v>
      </c>
      <c r="D7877" t="s">
        <v>26</v>
      </c>
      <c r="E7877" t="s">
        <v>23</v>
      </c>
      <c r="F7877" t="s">
        <v>47</v>
      </c>
      <c r="G7877" t="s">
        <v>2068</v>
      </c>
      <c r="H7877">
        <v>163.96</v>
      </c>
      <c r="I7877">
        <v>5</v>
      </c>
      <c r="J7877">
        <v>59.44</v>
      </c>
      <c r="K7877" s="6">
        <f>J7877/H7877</f>
        <v>0.3625274457184679</v>
      </c>
      <c r="M7877" t="str">
        <f>LEFT(C7877, SEARCH(" ", C7877) - 1)</f>
        <v>Adrian</v>
      </c>
      <c r="N7877" t="str" cm="1">
        <f t="array" ref="N7877">_xlfn.IFS(H7877&lt;0, "LOSS", H7877&gt;1000, "GREAT", H7877&gt;500, "GOOD", H7877&gt;=100, "OKAY", H7877&lt;100, "OKAY")</f>
        <v>OKAY</v>
      </c>
    </row>
    <row r="7878" spans="1:14">
      <c r="A7878" s="2">
        <v>42918</v>
      </c>
      <c r="B7878" s="2" t="str">
        <f>TEXT(A7878,"mmmm")</f>
        <v>July</v>
      </c>
      <c r="C7878" t="s">
        <v>1046</v>
      </c>
      <c r="D7878" t="s">
        <v>26</v>
      </c>
      <c r="E7878" t="s">
        <v>23</v>
      </c>
      <c r="F7878" t="s">
        <v>38</v>
      </c>
      <c r="G7878" t="s">
        <v>997</v>
      </c>
      <c r="H7878">
        <v>5.23</v>
      </c>
      <c r="I7878">
        <v>4</v>
      </c>
      <c r="J7878">
        <v>-8.11</v>
      </c>
      <c r="K7878" s="6">
        <f>J7878/H7878</f>
        <v>-1.5506692160611852</v>
      </c>
      <c r="M7878" t="str">
        <f>LEFT(C7878, SEARCH(" ", C7878) - 1)</f>
        <v>Adrian</v>
      </c>
      <c r="N7878" t="str" cm="1">
        <f t="array" ref="N7878">_xlfn.IFS(H7878&lt;0, "LOSS", H7878&gt;1000, "GREAT", H7878&gt;500, "GOOD", H7878&gt;=100, "OKAY", H7878&lt;100, "OKAY")</f>
        <v>OKAY</v>
      </c>
    </row>
    <row r="7879" spans="1:14">
      <c r="A7879" s="2">
        <v>42919</v>
      </c>
      <c r="B7879" s="2" t="str">
        <f>TEXT(A7879,"mmmm")</f>
        <v>July</v>
      </c>
      <c r="C7879" t="s">
        <v>2763</v>
      </c>
      <c r="D7879" t="s">
        <v>80</v>
      </c>
      <c r="E7879" t="s">
        <v>21</v>
      </c>
      <c r="F7879" t="s">
        <v>44</v>
      </c>
      <c r="G7879" t="s">
        <v>1916</v>
      </c>
      <c r="H7879">
        <v>23.99</v>
      </c>
      <c r="I7879">
        <v>1</v>
      </c>
      <c r="J7879">
        <v>5.52</v>
      </c>
      <c r="K7879" s="6">
        <f>J7879/H7879</f>
        <v>0.23009587328053355</v>
      </c>
      <c r="M7879" t="str">
        <f>LEFT(C7879, SEARCH(" ", C7879) - 1)</f>
        <v>Chuck</v>
      </c>
      <c r="N7879" t="str" cm="1">
        <f t="array" ref="N7879">_xlfn.IFS(H7879&lt;0, "LOSS", H7879&gt;1000, "GREAT", H7879&gt;500, "GOOD", H7879&gt;=100, "OKAY", H7879&lt;100, "OKAY")</f>
        <v>OKAY</v>
      </c>
    </row>
    <row r="7880" spans="1:14">
      <c r="A7880" s="2">
        <v>42919</v>
      </c>
      <c r="B7880" s="2" t="str">
        <f>TEXT(A7880,"mmmm")</f>
        <v>July</v>
      </c>
      <c r="C7880" t="s">
        <v>2763</v>
      </c>
      <c r="D7880" t="s">
        <v>80</v>
      </c>
      <c r="E7880" t="s">
        <v>25</v>
      </c>
      <c r="F7880" t="s">
        <v>48</v>
      </c>
      <c r="G7880" t="s">
        <v>608</v>
      </c>
      <c r="H7880">
        <v>287.97000000000003</v>
      </c>
      <c r="I7880">
        <v>3</v>
      </c>
      <c r="J7880">
        <v>77.75</v>
      </c>
      <c r="K7880" s="6">
        <f>J7880/H7880</f>
        <v>0.26999340209049549</v>
      </c>
      <c r="M7880" t="str">
        <f>LEFT(C7880, SEARCH(" ", C7880) - 1)</f>
        <v>Chuck</v>
      </c>
      <c r="N7880" t="str" cm="1">
        <f t="array" ref="N7880">_xlfn.IFS(H7880&lt;0, "LOSS", H7880&gt;1000, "GREAT", H7880&gt;500, "GOOD", H7880&gt;=100, "OKAY", H7880&lt;100, "OKAY")</f>
        <v>OKAY</v>
      </c>
    </row>
    <row r="7881" spans="1:14">
      <c r="A7881" s="2">
        <v>42919</v>
      </c>
      <c r="B7881" s="2" t="str">
        <f>TEXT(A7881,"mmmm")</f>
        <v>July</v>
      </c>
      <c r="C7881" t="s">
        <v>1970</v>
      </c>
      <c r="D7881" t="s">
        <v>33</v>
      </c>
      <c r="E7881" t="s">
        <v>23</v>
      </c>
      <c r="F7881" t="s">
        <v>37</v>
      </c>
      <c r="G7881" t="s">
        <v>129</v>
      </c>
      <c r="H7881">
        <v>9.5500000000000007</v>
      </c>
      <c r="I7881">
        <v>3</v>
      </c>
      <c r="J7881">
        <v>1.55</v>
      </c>
      <c r="K7881" s="6">
        <f>J7881/H7881</f>
        <v>0.16230366492146597</v>
      </c>
      <c r="M7881" t="str">
        <f>LEFT(C7881, SEARCH(" ", C7881) - 1)</f>
        <v>Yana</v>
      </c>
      <c r="N7881" t="str" cm="1">
        <f t="array" ref="N7881">_xlfn.IFS(H7881&lt;0, "LOSS", H7881&gt;1000, "GREAT", H7881&gt;500, "GOOD", H7881&gt;=100, "OKAY", H7881&lt;100, "OKAY")</f>
        <v>OKAY</v>
      </c>
    </row>
    <row r="7882" spans="1:14">
      <c r="A7882" s="2">
        <v>42919</v>
      </c>
      <c r="B7882" s="2" t="str">
        <f>TEXT(A7882,"mmmm")</f>
        <v>July</v>
      </c>
      <c r="C7882" t="s">
        <v>528</v>
      </c>
      <c r="D7882" t="s">
        <v>26</v>
      </c>
      <c r="E7882" t="s">
        <v>25</v>
      </c>
      <c r="F7882" t="s">
        <v>48</v>
      </c>
      <c r="G7882" t="s">
        <v>805</v>
      </c>
      <c r="H7882">
        <v>167.97</v>
      </c>
      <c r="I7882">
        <v>4</v>
      </c>
      <c r="J7882">
        <v>62.99</v>
      </c>
      <c r="K7882" s="6">
        <f>J7882/H7882</f>
        <v>0.37500744180508427</v>
      </c>
      <c r="M7882" t="str">
        <f>LEFT(C7882, SEARCH(" ", C7882) - 1)</f>
        <v>Rob</v>
      </c>
      <c r="N7882" t="str" cm="1">
        <f t="array" ref="N7882">_xlfn.IFS(H7882&lt;0, "LOSS", H7882&gt;1000, "GREAT", H7882&gt;500, "GOOD", H7882&gt;=100, "OKAY", H7882&lt;100, "OKAY")</f>
        <v>OKAY</v>
      </c>
    </row>
    <row r="7883" spans="1:14">
      <c r="A7883" s="2">
        <v>42919</v>
      </c>
      <c r="B7883" s="2" t="str">
        <f>TEXT(A7883,"mmmm")</f>
        <v>July</v>
      </c>
      <c r="C7883" t="s">
        <v>574</v>
      </c>
      <c r="D7883" t="s">
        <v>26</v>
      </c>
      <c r="E7883" t="s">
        <v>23</v>
      </c>
      <c r="F7883" t="s">
        <v>47</v>
      </c>
      <c r="G7883" t="s">
        <v>363</v>
      </c>
      <c r="H7883">
        <v>273.89999999999998</v>
      </c>
      <c r="I7883">
        <v>7</v>
      </c>
      <c r="J7883">
        <v>92.44</v>
      </c>
      <c r="K7883" s="6">
        <f>J7883/H7883</f>
        <v>0.33749543629061701</v>
      </c>
      <c r="M7883" t="str">
        <f>LEFT(C7883, SEARCH(" ", C7883) - 1)</f>
        <v>Frank</v>
      </c>
      <c r="N7883" t="str" cm="1">
        <f t="array" ref="N7883">_xlfn.IFS(H7883&lt;0, "LOSS", H7883&gt;1000, "GREAT", H7883&gt;500, "GOOD", H7883&gt;=100, "OKAY", H7883&lt;100, "OKAY")</f>
        <v>OKAY</v>
      </c>
    </row>
    <row r="7884" spans="1:14">
      <c r="A7884" s="2">
        <v>42919</v>
      </c>
      <c r="B7884" s="2" t="str">
        <f>TEXT(A7884,"mmmm")</f>
        <v>July</v>
      </c>
      <c r="C7884" t="s">
        <v>574</v>
      </c>
      <c r="D7884" t="s">
        <v>26</v>
      </c>
      <c r="E7884" t="s">
        <v>25</v>
      </c>
      <c r="F7884" t="s">
        <v>46</v>
      </c>
      <c r="G7884" t="s">
        <v>2764</v>
      </c>
      <c r="H7884">
        <v>597.13</v>
      </c>
      <c r="I7884">
        <v>3</v>
      </c>
      <c r="J7884">
        <v>49.76</v>
      </c>
      <c r="K7884" s="6">
        <f>J7884/H7884</f>
        <v>8.3331937768995029E-2</v>
      </c>
      <c r="M7884" t="str">
        <f>LEFT(C7884, SEARCH(" ", C7884) - 1)</f>
        <v>Frank</v>
      </c>
      <c r="N7884" t="str" cm="1">
        <f t="array" ref="N7884">_xlfn.IFS(H7884&lt;0, "LOSS", H7884&gt;1000, "GREAT", H7884&gt;500, "GOOD", H7884&gt;=100, "OKAY", H7884&lt;100, "OKAY")</f>
        <v>GOOD</v>
      </c>
    </row>
    <row r="7885" spans="1:14">
      <c r="A7885" s="2">
        <v>42919</v>
      </c>
      <c r="B7885" s="2" t="str">
        <f>TEXT(A7885,"mmmm")</f>
        <v>July</v>
      </c>
      <c r="C7885" t="s">
        <v>477</v>
      </c>
      <c r="D7885" t="s">
        <v>248</v>
      </c>
      <c r="E7885" t="s">
        <v>21</v>
      </c>
      <c r="F7885" t="s">
        <v>44</v>
      </c>
      <c r="G7885" t="s">
        <v>657</v>
      </c>
      <c r="H7885">
        <v>545.85</v>
      </c>
      <c r="I7885">
        <v>9</v>
      </c>
      <c r="J7885">
        <v>114.63</v>
      </c>
      <c r="K7885" s="6">
        <f>J7885/H7885</f>
        <v>0.21000274800769442</v>
      </c>
      <c r="M7885" t="str">
        <f>LEFT(C7885, SEARCH(" ", C7885) - 1)</f>
        <v>Christina</v>
      </c>
      <c r="N7885" t="str" cm="1">
        <f t="array" ref="N7885">_xlfn.IFS(H7885&lt;0, "LOSS", H7885&gt;1000, "GREAT", H7885&gt;500, "GOOD", H7885&gt;=100, "OKAY", H7885&lt;100, "OKAY")</f>
        <v>GOOD</v>
      </c>
    </row>
    <row r="7886" spans="1:14">
      <c r="A7886" s="2">
        <v>42919</v>
      </c>
      <c r="B7886" s="2" t="str">
        <f>TEXT(A7886,"mmmm")</f>
        <v>July</v>
      </c>
      <c r="C7886" t="s">
        <v>1304</v>
      </c>
      <c r="D7886" t="s">
        <v>30</v>
      </c>
      <c r="E7886" t="s">
        <v>23</v>
      </c>
      <c r="F7886" t="s">
        <v>47</v>
      </c>
      <c r="G7886" t="s">
        <v>64</v>
      </c>
      <c r="H7886">
        <v>32.9</v>
      </c>
      <c r="I7886">
        <v>4</v>
      </c>
      <c r="J7886">
        <v>11.1</v>
      </c>
      <c r="K7886" s="6">
        <f>J7886/H7886</f>
        <v>0.33738601823708209</v>
      </c>
      <c r="M7886" t="str">
        <f>LEFT(C7886, SEARCH(" ", C7886) - 1)</f>
        <v>Sam</v>
      </c>
      <c r="N7886" t="str" cm="1">
        <f t="array" ref="N7886">_xlfn.IFS(H7886&lt;0, "LOSS", H7886&gt;1000, "GREAT", H7886&gt;500, "GOOD", H7886&gt;=100, "OKAY", H7886&lt;100, "OKAY")</f>
        <v>OKAY</v>
      </c>
    </row>
    <row r="7887" spans="1:14">
      <c r="A7887" s="2">
        <v>42919</v>
      </c>
      <c r="B7887" s="2" t="str">
        <f>TEXT(A7887,"mmmm")</f>
        <v>July</v>
      </c>
      <c r="C7887" t="s">
        <v>1304</v>
      </c>
      <c r="D7887" t="s">
        <v>30</v>
      </c>
      <c r="E7887" t="s">
        <v>21</v>
      </c>
      <c r="F7887" t="s">
        <v>51</v>
      </c>
      <c r="G7887" t="s">
        <v>874</v>
      </c>
      <c r="H7887">
        <v>215.15</v>
      </c>
      <c r="I7887">
        <v>2</v>
      </c>
      <c r="J7887">
        <v>-103.99</v>
      </c>
      <c r="K7887" s="6">
        <f>J7887/H7887</f>
        <v>-0.48333720660004642</v>
      </c>
      <c r="M7887" t="str">
        <f>LEFT(C7887, SEARCH(" ", C7887) - 1)</f>
        <v>Sam</v>
      </c>
      <c r="N7887" t="str" cm="1">
        <f t="array" ref="N7887">_xlfn.IFS(H7887&lt;0, "LOSS", H7887&gt;1000, "GREAT", H7887&gt;500, "GOOD", H7887&gt;=100, "OKAY", H7887&lt;100, "OKAY")</f>
        <v>OKAY</v>
      </c>
    </row>
    <row r="7888" spans="1:14">
      <c r="A7888" s="2">
        <v>42919</v>
      </c>
      <c r="B7888" s="2" t="str">
        <f>TEXT(A7888,"mmmm")</f>
        <v>July</v>
      </c>
      <c r="C7888" t="s">
        <v>1304</v>
      </c>
      <c r="D7888" t="s">
        <v>30</v>
      </c>
      <c r="E7888" t="s">
        <v>23</v>
      </c>
      <c r="F7888" t="s">
        <v>47</v>
      </c>
      <c r="G7888" t="s">
        <v>1433</v>
      </c>
      <c r="H7888">
        <v>30.96</v>
      </c>
      <c r="I7888">
        <v>6</v>
      </c>
      <c r="J7888">
        <v>11.22</v>
      </c>
      <c r="K7888" s="6">
        <f>J7888/H7888</f>
        <v>0.36240310077519383</v>
      </c>
      <c r="M7888" t="str">
        <f>LEFT(C7888, SEARCH(" ", C7888) - 1)</f>
        <v>Sam</v>
      </c>
      <c r="N7888" t="str" cm="1">
        <f t="array" ref="N7888">_xlfn.IFS(H7888&lt;0, "LOSS", H7888&gt;1000, "GREAT", H7888&gt;500, "GOOD", H7888&gt;=100, "OKAY", H7888&lt;100, "OKAY")</f>
        <v>OKAY</v>
      </c>
    </row>
    <row r="7889" spans="1:14">
      <c r="A7889" s="2">
        <v>42919</v>
      </c>
      <c r="B7889" s="2" t="str">
        <f>TEXT(A7889,"mmmm")</f>
        <v>July</v>
      </c>
      <c r="C7889" t="s">
        <v>1412</v>
      </c>
      <c r="D7889" t="s">
        <v>28</v>
      </c>
      <c r="E7889" t="s">
        <v>25</v>
      </c>
      <c r="F7889" t="s">
        <v>35</v>
      </c>
      <c r="G7889" t="s">
        <v>139</v>
      </c>
      <c r="H7889">
        <v>59.98</v>
      </c>
      <c r="I7889">
        <v>2</v>
      </c>
      <c r="J7889">
        <v>26.39</v>
      </c>
      <c r="K7889" s="6">
        <f>J7889/H7889</f>
        <v>0.43997999333111038</v>
      </c>
      <c r="M7889" t="str">
        <f>LEFT(C7889, SEARCH(" ", C7889) - 1)</f>
        <v>Jim</v>
      </c>
      <c r="N7889" t="str" cm="1">
        <f t="array" ref="N7889">_xlfn.IFS(H7889&lt;0, "LOSS", H7889&gt;1000, "GREAT", H7889&gt;500, "GOOD", H7889&gt;=100, "OKAY", H7889&lt;100, "OKAY")</f>
        <v>OKAY</v>
      </c>
    </row>
    <row r="7890" spans="1:14">
      <c r="A7890" s="2">
        <v>42919</v>
      </c>
      <c r="B7890" s="2" t="str">
        <f>TEXT(A7890,"mmmm")</f>
        <v>July</v>
      </c>
      <c r="C7890" t="s">
        <v>1412</v>
      </c>
      <c r="D7890" t="s">
        <v>28</v>
      </c>
      <c r="E7890" t="s">
        <v>25</v>
      </c>
      <c r="F7890" t="s">
        <v>46</v>
      </c>
      <c r="G7890" t="s">
        <v>2539</v>
      </c>
      <c r="H7890">
        <v>2395.1999999999998</v>
      </c>
      <c r="I7890">
        <v>6</v>
      </c>
      <c r="J7890">
        <v>209.58</v>
      </c>
      <c r="K7890" s="6">
        <f>J7890/H7890</f>
        <v>8.7500000000000008E-2</v>
      </c>
      <c r="M7890" t="str">
        <f>LEFT(C7890, SEARCH(" ", C7890) - 1)</f>
        <v>Jim</v>
      </c>
      <c r="N7890" t="str" cm="1">
        <f t="array" ref="N7890">_xlfn.IFS(H7890&lt;0, "LOSS", H7890&gt;1000, "GREAT", H7890&gt;500, "GOOD", H7890&gt;=100, "OKAY", H7890&lt;100, "OKAY")</f>
        <v>GREAT</v>
      </c>
    </row>
    <row r="7891" spans="1:14">
      <c r="A7891" s="2">
        <v>42919</v>
      </c>
      <c r="B7891" s="2" t="str">
        <f>TEXT(A7891,"mmmm")</f>
        <v>July</v>
      </c>
      <c r="C7891" t="s">
        <v>1412</v>
      </c>
      <c r="D7891" t="s">
        <v>28</v>
      </c>
      <c r="E7891" t="s">
        <v>25</v>
      </c>
      <c r="F7891" t="s">
        <v>35</v>
      </c>
      <c r="G7891" t="s">
        <v>1954</v>
      </c>
      <c r="H7891">
        <v>1687.8</v>
      </c>
      <c r="I7891">
        <v>4</v>
      </c>
      <c r="J7891">
        <v>742.63</v>
      </c>
      <c r="K7891" s="6">
        <f>J7891/H7891</f>
        <v>0.43999881502547694</v>
      </c>
      <c r="M7891" t="str">
        <f>LEFT(C7891, SEARCH(" ", C7891) - 1)</f>
        <v>Jim</v>
      </c>
      <c r="N7891" t="str" cm="1">
        <f t="array" ref="N7891">_xlfn.IFS(H7891&lt;0, "LOSS", H7891&gt;1000, "GREAT", H7891&gt;500, "GOOD", H7891&gt;=100, "OKAY", H7891&lt;100, "OKAY")</f>
        <v>GREAT</v>
      </c>
    </row>
    <row r="7892" spans="1:14">
      <c r="A7892" s="2">
        <v>42919</v>
      </c>
      <c r="B7892" s="2" t="str">
        <f>TEXT(A7892,"mmmm")</f>
        <v>July</v>
      </c>
      <c r="C7892" t="s">
        <v>1412</v>
      </c>
      <c r="D7892" t="s">
        <v>28</v>
      </c>
      <c r="E7892" t="s">
        <v>25</v>
      </c>
      <c r="F7892" t="s">
        <v>48</v>
      </c>
      <c r="G7892" t="s">
        <v>617</v>
      </c>
      <c r="H7892">
        <v>7.99</v>
      </c>
      <c r="I7892">
        <v>1</v>
      </c>
      <c r="J7892">
        <v>2.7</v>
      </c>
      <c r="K7892" s="6">
        <f>J7892/H7892</f>
        <v>0.3379224030037547</v>
      </c>
      <c r="M7892" t="str">
        <f>LEFT(C7892, SEARCH(" ", C7892) - 1)</f>
        <v>Jim</v>
      </c>
      <c r="N7892" t="str" cm="1">
        <f t="array" ref="N7892">_xlfn.IFS(H7892&lt;0, "LOSS", H7892&gt;1000, "GREAT", H7892&gt;500, "GOOD", H7892&gt;=100, "OKAY", H7892&lt;100, "OKAY")</f>
        <v>OKAY</v>
      </c>
    </row>
    <row r="7893" spans="1:14">
      <c r="A7893" s="2">
        <v>42919</v>
      </c>
      <c r="B7893" s="2" t="str">
        <f>TEXT(A7893,"mmmm")</f>
        <v>July</v>
      </c>
      <c r="C7893" t="s">
        <v>1258</v>
      </c>
      <c r="D7893" t="s">
        <v>182</v>
      </c>
      <c r="E7893" t="s">
        <v>25</v>
      </c>
      <c r="F7893" t="s">
        <v>35</v>
      </c>
      <c r="G7893" t="s">
        <v>2113</v>
      </c>
      <c r="H7893">
        <v>258.89999999999998</v>
      </c>
      <c r="I7893">
        <v>10</v>
      </c>
      <c r="J7893">
        <v>93.2</v>
      </c>
      <c r="K7893" s="6">
        <f>J7893/H7893</f>
        <v>0.35998455001931251</v>
      </c>
      <c r="M7893" t="str">
        <f>LEFT(C7893, SEARCH(" ", C7893) - 1)</f>
        <v>Frank</v>
      </c>
      <c r="N7893" t="str" cm="1">
        <f t="array" ref="N7893">_xlfn.IFS(H7893&lt;0, "LOSS", H7893&gt;1000, "GREAT", H7893&gt;500, "GOOD", H7893&gt;=100, "OKAY", H7893&lt;100, "OKAY")</f>
        <v>OKAY</v>
      </c>
    </row>
    <row r="7894" spans="1:14">
      <c r="A7894" s="2">
        <v>42919</v>
      </c>
      <c r="B7894" s="2" t="str">
        <f>TEXT(A7894,"mmmm")</f>
        <v>July</v>
      </c>
      <c r="C7894" t="s">
        <v>1258</v>
      </c>
      <c r="D7894" t="s">
        <v>182</v>
      </c>
      <c r="E7894" t="s">
        <v>23</v>
      </c>
      <c r="F7894" t="s">
        <v>47</v>
      </c>
      <c r="G7894" t="s">
        <v>1019</v>
      </c>
      <c r="H7894">
        <v>24.56</v>
      </c>
      <c r="I7894">
        <v>2</v>
      </c>
      <c r="J7894">
        <v>11.54</v>
      </c>
      <c r="K7894" s="6">
        <f>J7894/H7894</f>
        <v>0.46986970684039087</v>
      </c>
      <c r="M7894" t="str">
        <f>LEFT(C7894, SEARCH(" ", C7894) - 1)</f>
        <v>Frank</v>
      </c>
      <c r="N7894" t="str" cm="1">
        <f t="array" ref="N7894">_xlfn.IFS(H7894&lt;0, "LOSS", H7894&gt;1000, "GREAT", H7894&gt;500, "GOOD", H7894&gt;=100, "OKAY", H7894&lt;100, "OKAY")</f>
        <v>OKAY</v>
      </c>
    </row>
    <row r="7895" spans="1:14">
      <c r="A7895" s="2">
        <v>42919</v>
      </c>
      <c r="B7895" s="2" t="str">
        <f>TEXT(A7895,"mmmm")</f>
        <v>July</v>
      </c>
      <c r="C7895" t="s">
        <v>1165</v>
      </c>
      <c r="D7895" t="s">
        <v>22</v>
      </c>
      <c r="E7895" t="s">
        <v>21</v>
      </c>
      <c r="F7895" t="s">
        <v>44</v>
      </c>
      <c r="G7895" t="s">
        <v>2031</v>
      </c>
      <c r="H7895">
        <v>129.38999999999999</v>
      </c>
      <c r="I7895">
        <v>3</v>
      </c>
      <c r="J7895">
        <v>54.34</v>
      </c>
      <c r="K7895" s="6">
        <f>J7895/H7895</f>
        <v>0.41997063142437596</v>
      </c>
      <c r="M7895" t="str">
        <f>LEFT(C7895, SEARCH(" ", C7895) - 1)</f>
        <v>Maria</v>
      </c>
      <c r="N7895" t="str" cm="1">
        <f t="array" ref="N7895">_xlfn.IFS(H7895&lt;0, "LOSS", H7895&gt;1000, "GREAT", H7895&gt;500, "GOOD", H7895&gt;=100, "OKAY", H7895&lt;100, "OKAY")</f>
        <v>OKAY</v>
      </c>
    </row>
    <row r="7896" spans="1:14">
      <c r="A7896" s="2">
        <v>42919</v>
      </c>
      <c r="B7896" s="2" t="str">
        <f>TEXT(A7896,"mmmm")</f>
        <v>July</v>
      </c>
      <c r="C7896" t="s">
        <v>528</v>
      </c>
      <c r="D7896" t="s">
        <v>22</v>
      </c>
      <c r="E7896" t="s">
        <v>23</v>
      </c>
      <c r="F7896" t="s">
        <v>49</v>
      </c>
      <c r="G7896" t="s">
        <v>1835</v>
      </c>
      <c r="H7896">
        <v>87.92</v>
      </c>
      <c r="I7896">
        <v>4</v>
      </c>
      <c r="J7896">
        <v>0.88</v>
      </c>
      <c r="K7896" s="6">
        <f>J7896/H7896</f>
        <v>1.0009099181073703E-2</v>
      </c>
      <c r="M7896" t="str">
        <f>LEFT(C7896, SEARCH(" ", C7896) - 1)</f>
        <v>Rob</v>
      </c>
      <c r="N7896" t="str" cm="1">
        <f t="array" ref="N7896">_xlfn.IFS(H7896&lt;0, "LOSS", H7896&gt;1000, "GREAT", H7896&gt;500, "GOOD", H7896&gt;=100, "OKAY", H7896&lt;100, "OKAY")</f>
        <v>OKAY</v>
      </c>
    </row>
    <row r="7897" spans="1:14">
      <c r="A7897" s="2">
        <v>42919</v>
      </c>
      <c r="B7897" s="2" t="str">
        <f>TEXT(A7897,"mmmm")</f>
        <v>July</v>
      </c>
      <c r="C7897" t="s">
        <v>2070</v>
      </c>
      <c r="D7897" t="s">
        <v>33</v>
      </c>
      <c r="E7897" t="s">
        <v>25</v>
      </c>
      <c r="F7897" t="s">
        <v>35</v>
      </c>
      <c r="G7897" t="s">
        <v>1093</v>
      </c>
      <c r="H7897">
        <v>24</v>
      </c>
      <c r="I7897">
        <v>2</v>
      </c>
      <c r="J7897">
        <v>-2.7</v>
      </c>
      <c r="K7897" s="6">
        <f>J7897/H7897</f>
        <v>-0.1125</v>
      </c>
      <c r="M7897" t="str">
        <f>LEFT(C7897, SEARCH(" ", C7897) - 1)</f>
        <v>Michael</v>
      </c>
      <c r="N7897" t="str" cm="1">
        <f t="array" ref="N7897">_xlfn.IFS(H7897&lt;0, "LOSS", H7897&gt;1000, "GREAT", H7897&gt;500, "GOOD", H7897&gt;=100, "OKAY", H7897&lt;100, "OKAY")</f>
        <v>OKAY</v>
      </c>
    </row>
    <row r="7898" spans="1:14">
      <c r="A7898" s="2">
        <v>42919</v>
      </c>
      <c r="B7898" s="2" t="str">
        <f>TEXT(A7898,"mmmm")</f>
        <v>July</v>
      </c>
      <c r="C7898" t="s">
        <v>1892</v>
      </c>
      <c r="D7898" t="s">
        <v>237</v>
      </c>
      <c r="E7898" t="s">
        <v>21</v>
      </c>
      <c r="F7898" t="s">
        <v>44</v>
      </c>
      <c r="G7898" t="s">
        <v>1477</v>
      </c>
      <c r="H7898">
        <v>102.3</v>
      </c>
      <c r="I7898">
        <v>1</v>
      </c>
      <c r="J7898">
        <v>26.6</v>
      </c>
      <c r="K7898" s="6">
        <f>J7898/H7898</f>
        <v>0.26001955034213103</v>
      </c>
      <c r="M7898" t="str">
        <f>LEFT(C7898, SEARCH(" ", C7898) - 1)</f>
        <v>Tony</v>
      </c>
      <c r="N7898" t="str" cm="1">
        <f t="array" ref="N7898">_xlfn.IFS(H7898&lt;0, "LOSS", H7898&gt;1000, "GREAT", H7898&gt;500, "GOOD", H7898&gt;=100, "OKAY", H7898&lt;100, "OKAY")</f>
        <v>OKAY</v>
      </c>
    </row>
    <row r="7899" spans="1:14">
      <c r="A7899" s="2">
        <v>42921</v>
      </c>
      <c r="B7899" s="2" t="str">
        <f>TEXT(A7899,"mmmm")</f>
        <v>July</v>
      </c>
      <c r="C7899" t="s">
        <v>2121</v>
      </c>
      <c r="D7899" t="s">
        <v>26</v>
      </c>
      <c r="E7899" t="s">
        <v>21</v>
      </c>
      <c r="F7899" t="s">
        <v>44</v>
      </c>
      <c r="G7899" t="s">
        <v>2519</v>
      </c>
      <c r="H7899">
        <v>332.03</v>
      </c>
      <c r="I7899">
        <v>9</v>
      </c>
      <c r="J7899">
        <v>-348.63</v>
      </c>
      <c r="K7899" s="6">
        <f>J7899/H7899</f>
        <v>-1.0499954823359336</v>
      </c>
      <c r="M7899" t="str">
        <f>LEFT(C7899, SEARCH(" ", C7899) - 1)</f>
        <v>Linda</v>
      </c>
      <c r="N7899" t="str" cm="1">
        <f t="array" ref="N7899">_xlfn.IFS(H7899&lt;0, "LOSS", H7899&gt;1000, "GREAT", H7899&gt;500, "GOOD", H7899&gt;=100, "OKAY", H7899&lt;100, "OKAY")</f>
        <v>OKAY</v>
      </c>
    </row>
    <row r="7900" spans="1:14">
      <c r="A7900" s="2">
        <v>42921</v>
      </c>
      <c r="B7900" s="2" t="str">
        <f>TEXT(A7900,"mmmm")</f>
        <v>July</v>
      </c>
      <c r="C7900" t="s">
        <v>2121</v>
      </c>
      <c r="D7900" t="s">
        <v>26</v>
      </c>
      <c r="E7900" t="s">
        <v>23</v>
      </c>
      <c r="F7900" t="s">
        <v>38</v>
      </c>
      <c r="G7900" t="s">
        <v>347</v>
      </c>
      <c r="H7900">
        <v>11.39</v>
      </c>
      <c r="I7900">
        <v>9</v>
      </c>
      <c r="J7900">
        <v>-17.66</v>
      </c>
      <c r="K7900" s="6">
        <f>J7900/H7900</f>
        <v>-1.5504828797190517</v>
      </c>
      <c r="M7900" t="str">
        <f>LEFT(C7900, SEARCH(" ", C7900) - 1)</f>
        <v>Linda</v>
      </c>
      <c r="N7900" t="str" cm="1">
        <f t="array" ref="N7900">_xlfn.IFS(H7900&lt;0, "LOSS", H7900&gt;1000, "GREAT", H7900&gt;500, "GOOD", H7900&gt;=100, "OKAY", H7900&lt;100, "OKAY")</f>
        <v>OKAY</v>
      </c>
    </row>
    <row r="7901" spans="1:14">
      <c r="A7901" s="2">
        <v>42921</v>
      </c>
      <c r="B7901" s="2" t="str">
        <f>TEXT(A7901,"mmmm")</f>
        <v>July</v>
      </c>
      <c r="C7901" t="s">
        <v>2121</v>
      </c>
      <c r="D7901" t="s">
        <v>26</v>
      </c>
      <c r="E7901" t="s">
        <v>23</v>
      </c>
      <c r="F7901" t="s">
        <v>47</v>
      </c>
      <c r="G7901" t="s">
        <v>2624</v>
      </c>
      <c r="H7901">
        <v>15.55</v>
      </c>
      <c r="I7901">
        <v>3</v>
      </c>
      <c r="J7901">
        <v>5.64</v>
      </c>
      <c r="K7901" s="6">
        <f>J7901/H7901</f>
        <v>0.36270096463022505</v>
      </c>
      <c r="M7901" t="str">
        <f>LEFT(C7901, SEARCH(" ", C7901) - 1)</f>
        <v>Linda</v>
      </c>
      <c r="N7901" t="str" cm="1">
        <f t="array" ref="N7901">_xlfn.IFS(H7901&lt;0, "LOSS", H7901&gt;1000, "GREAT", H7901&gt;500, "GOOD", H7901&gt;=100, "OKAY", H7901&lt;100, "OKAY")</f>
        <v>OKAY</v>
      </c>
    </row>
    <row r="7902" spans="1:14">
      <c r="A7902" s="2">
        <v>42921</v>
      </c>
      <c r="B7902" s="2" t="str">
        <f>TEXT(A7902,"mmmm")</f>
        <v>July</v>
      </c>
      <c r="C7902" t="s">
        <v>2121</v>
      </c>
      <c r="D7902" t="s">
        <v>26</v>
      </c>
      <c r="E7902" t="s">
        <v>23</v>
      </c>
      <c r="F7902" t="s">
        <v>47</v>
      </c>
      <c r="G7902" t="s">
        <v>422</v>
      </c>
      <c r="H7902">
        <v>31.1</v>
      </c>
      <c r="I7902">
        <v>6</v>
      </c>
      <c r="J7902">
        <v>11.28</v>
      </c>
      <c r="K7902" s="6">
        <f>J7902/H7902</f>
        <v>0.36270096463022505</v>
      </c>
      <c r="M7902" t="str">
        <f>LEFT(C7902, SEARCH(" ", C7902) - 1)</f>
        <v>Linda</v>
      </c>
      <c r="N7902" t="str" cm="1">
        <f t="array" ref="N7902">_xlfn.IFS(H7902&lt;0, "LOSS", H7902&gt;1000, "GREAT", H7902&gt;500, "GOOD", H7902&gt;=100, "OKAY", H7902&lt;100, "OKAY")</f>
        <v>OKAY</v>
      </c>
    </row>
    <row r="7903" spans="1:14">
      <c r="A7903" s="2">
        <v>42921</v>
      </c>
      <c r="B7903" s="2" t="str">
        <f>TEXT(A7903,"mmmm")</f>
        <v>July</v>
      </c>
      <c r="C7903" t="s">
        <v>2121</v>
      </c>
      <c r="D7903" t="s">
        <v>26</v>
      </c>
      <c r="E7903" t="s">
        <v>23</v>
      </c>
      <c r="F7903" t="s">
        <v>38</v>
      </c>
      <c r="G7903" t="s">
        <v>2233</v>
      </c>
      <c r="H7903">
        <v>6.32</v>
      </c>
      <c r="I7903">
        <v>1</v>
      </c>
      <c r="J7903">
        <v>-10.42</v>
      </c>
      <c r="K7903" s="6">
        <f>J7903/H7903</f>
        <v>-1.6487341772151898</v>
      </c>
      <c r="M7903" t="str">
        <f>LEFT(C7903, SEARCH(" ", C7903) - 1)</f>
        <v>Linda</v>
      </c>
      <c r="N7903" t="str" cm="1">
        <f t="array" ref="N7903">_xlfn.IFS(H7903&lt;0, "LOSS", H7903&gt;1000, "GREAT", H7903&gt;500, "GOOD", H7903&gt;=100, "OKAY", H7903&lt;100, "OKAY")</f>
        <v>OKAY</v>
      </c>
    </row>
    <row r="7904" spans="1:14">
      <c r="A7904" s="2">
        <v>42921</v>
      </c>
      <c r="B7904" s="2" t="str">
        <f>TEXT(A7904,"mmmm")</f>
        <v>July</v>
      </c>
      <c r="C7904" t="s">
        <v>483</v>
      </c>
      <c r="D7904" t="s">
        <v>222</v>
      </c>
      <c r="E7904" t="s">
        <v>25</v>
      </c>
      <c r="F7904" t="s">
        <v>48</v>
      </c>
      <c r="G7904" t="s">
        <v>2485</v>
      </c>
      <c r="H7904">
        <v>79.959999999999994</v>
      </c>
      <c r="I7904">
        <v>4</v>
      </c>
      <c r="J7904">
        <v>22.39</v>
      </c>
      <c r="K7904" s="6">
        <f>J7904/H7904</f>
        <v>0.28001500750375191</v>
      </c>
      <c r="M7904" t="str">
        <f>LEFT(C7904, SEARCH(" ", C7904) - 1)</f>
        <v>Damala</v>
      </c>
      <c r="N7904" t="str" cm="1">
        <f t="array" ref="N7904">_xlfn.IFS(H7904&lt;0, "LOSS", H7904&gt;1000, "GREAT", H7904&gt;500, "GOOD", H7904&gt;=100, "OKAY", H7904&lt;100, "OKAY")</f>
        <v>OKAY</v>
      </c>
    </row>
    <row r="7905" spans="1:14">
      <c r="A7905" s="2">
        <v>42922</v>
      </c>
      <c r="B7905" s="2" t="str">
        <f>TEXT(A7905,"mmmm")</f>
        <v>July</v>
      </c>
      <c r="C7905" t="s">
        <v>1575</v>
      </c>
      <c r="D7905" t="s">
        <v>27</v>
      </c>
      <c r="E7905" t="s">
        <v>23</v>
      </c>
      <c r="F7905" t="s">
        <v>38</v>
      </c>
      <c r="G7905" t="s">
        <v>221</v>
      </c>
      <c r="H7905">
        <v>2.95</v>
      </c>
      <c r="I7905">
        <v>2</v>
      </c>
      <c r="J7905">
        <v>-2.2599999999999998</v>
      </c>
      <c r="K7905" s="6">
        <f>J7905/H7905</f>
        <v>-0.76610169491525415</v>
      </c>
      <c r="M7905" t="str">
        <f>LEFT(C7905, SEARCH(" ", C7905) - 1)</f>
        <v>Fred</v>
      </c>
      <c r="N7905" t="str" cm="1">
        <f t="array" ref="N7905">_xlfn.IFS(H7905&lt;0, "LOSS", H7905&gt;1000, "GREAT", H7905&gt;500, "GOOD", H7905&gt;=100, "OKAY", H7905&lt;100, "OKAY")</f>
        <v>OKAY</v>
      </c>
    </row>
    <row r="7906" spans="1:14">
      <c r="A7906" s="2">
        <v>42922</v>
      </c>
      <c r="B7906" s="2" t="str">
        <f>TEXT(A7906,"mmmm")</f>
        <v>July</v>
      </c>
      <c r="C7906" t="s">
        <v>1575</v>
      </c>
      <c r="D7906" t="s">
        <v>27</v>
      </c>
      <c r="E7906" t="s">
        <v>23</v>
      </c>
      <c r="F7906" t="s">
        <v>47</v>
      </c>
      <c r="G7906" t="s">
        <v>2040</v>
      </c>
      <c r="H7906">
        <v>16.059999999999999</v>
      </c>
      <c r="I7906">
        <v>3</v>
      </c>
      <c r="J7906">
        <v>5.82</v>
      </c>
      <c r="K7906" s="6">
        <f>J7906/H7906</f>
        <v>0.3623910336239104</v>
      </c>
      <c r="M7906" t="str">
        <f>LEFT(C7906, SEARCH(" ", C7906) - 1)</f>
        <v>Fred</v>
      </c>
      <c r="N7906" t="str" cm="1">
        <f t="array" ref="N7906">_xlfn.IFS(H7906&lt;0, "LOSS", H7906&gt;1000, "GREAT", H7906&gt;500, "GOOD", H7906&gt;=100, "OKAY", H7906&lt;100, "OKAY")</f>
        <v>OKAY</v>
      </c>
    </row>
    <row r="7907" spans="1:14">
      <c r="A7907" s="2">
        <v>42922</v>
      </c>
      <c r="B7907" s="2" t="str">
        <f>TEXT(A7907,"mmmm")</f>
        <v>July</v>
      </c>
      <c r="C7907" t="s">
        <v>1591</v>
      </c>
      <c r="D7907" t="s">
        <v>31</v>
      </c>
      <c r="E7907" t="s">
        <v>21</v>
      </c>
      <c r="F7907" t="s">
        <v>40</v>
      </c>
      <c r="G7907" t="s">
        <v>1001</v>
      </c>
      <c r="H7907">
        <v>239.24</v>
      </c>
      <c r="I7907">
        <v>1</v>
      </c>
      <c r="J7907">
        <v>23.92</v>
      </c>
      <c r="K7907" s="6">
        <f>J7907/H7907</f>
        <v>9.9983280387895002E-2</v>
      </c>
      <c r="M7907" t="str">
        <f>LEFT(C7907, SEARCH(" ", C7907) - 1)</f>
        <v>Angele</v>
      </c>
      <c r="N7907" t="str" cm="1">
        <f t="array" ref="N7907">_xlfn.IFS(H7907&lt;0, "LOSS", H7907&gt;1000, "GREAT", H7907&gt;500, "GOOD", H7907&gt;=100, "OKAY", H7907&lt;100, "OKAY")</f>
        <v>OKAY</v>
      </c>
    </row>
    <row r="7908" spans="1:14">
      <c r="A7908" s="2">
        <v>42922</v>
      </c>
      <c r="B7908" s="2" t="str">
        <f>TEXT(A7908,"mmmm")</f>
        <v>July</v>
      </c>
      <c r="C7908" t="s">
        <v>1625</v>
      </c>
      <c r="D7908" t="s">
        <v>22</v>
      </c>
      <c r="E7908" t="s">
        <v>21</v>
      </c>
      <c r="F7908" t="s">
        <v>40</v>
      </c>
      <c r="G7908" t="s">
        <v>2673</v>
      </c>
      <c r="H7908">
        <v>122.14</v>
      </c>
      <c r="I7908">
        <v>3</v>
      </c>
      <c r="J7908">
        <v>-13.74</v>
      </c>
      <c r="K7908" s="6">
        <f>J7908/H7908</f>
        <v>-0.11249385950548552</v>
      </c>
      <c r="M7908" t="str">
        <f>LEFT(C7908, SEARCH(" ", C7908) - 1)</f>
        <v>Patrick</v>
      </c>
      <c r="N7908" t="str" cm="1">
        <f t="array" ref="N7908">_xlfn.IFS(H7908&lt;0, "LOSS", H7908&gt;1000, "GREAT", H7908&gt;500, "GOOD", H7908&gt;=100, "OKAY", H7908&lt;100, "OKAY")</f>
        <v>OKAY</v>
      </c>
    </row>
    <row r="7909" spans="1:14">
      <c r="A7909" s="2">
        <v>42923</v>
      </c>
      <c r="B7909" s="2" t="str">
        <f>TEXT(A7909,"mmmm")</f>
        <v>July</v>
      </c>
      <c r="C7909" t="s">
        <v>1203</v>
      </c>
      <c r="D7909" t="s">
        <v>24</v>
      </c>
      <c r="E7909" t="s">
        <v>23</v>
      </c>
      <c r="F7909" t="s">
        <v>38</v>
      </c>
      <c r="G7909" t="s">
        <v>1709</v>
      </c>
      <c r="H7909">
        <v>17.47</v>
      </c>
      <c r="I7909">
        <v>3</v>
      </c>
      <c r="J7909">
        <v>6.33</v>
      </c>
      <c r="K7909" s="6">
        <f>J7909/H7909</f>
        <v>0.36233543216943337</v>
      </c>
      <c r="M7909" t="str">
        <f>LEFT(C7909, SEARCH(" ", C7909) - 1)</f>
        <v>Christine</v>
      </c>
      <c r="N7909" t="str" cm="1">
        <f t="array" ref="N7909">_xlfn.IFS(H7909&lt;0, "LOSS", H7909&gt;1000, "GREAT", H7909&gt;500, "GOOD", H7909&gt;=100, "OKAY", H7909&lt;100, "OKAY")</f>
        <v>OKAY</v>
      </c>
    </row>
    <row r="7910" spans="1:14">
      <c r="A7910" s="2">
        <v>42923</v>
      </c>
      <c r="B7910" s="2" t="str">
        <f>TEXT(A7910,"mmmm")</f>
        <v>July</v>
      </c>
      <c r="C7910" t="s">
        <v>2112</v>
      </c>
      <c r="D7910" t="s">
        <v>285</v>
      </c>
      <c r="E7910" t="s">
        <v>25</v>
      </c>
      <c r="F7910" t="s">
        <v>35</v>
      </c>
      <c r="G7910" t="s">
        <v>340</v>
      </c>
      <c r="H7910">
        <v>252</v>
      </c>
      <c r="I7910">
        <v>4</v>
      </c>
      <c r="J7910">
        <v>93.24</v>
      </c>
      <c r="K7910" s="6">
        <f>J7910/H7910</f>
        <v>0.37</v>
      </c>
      <c r="M7910" t="str">
        <f>LEFT(C7910, SEARCH(" ", C7910) - 1)</f>
        <v>Michael</v>
      </c>
      <c r="N7910" t="str" cm="1">
        <f t="array" ref="N7910">_xlfn.IFS(H7910&lt;0, "LOSS", H7910&gt;1000, "GREAT", H7910&gt;500, "GOOD", H7910&gt;=100, "OKAY", H7910&lt;100, "OKAY")</f>
        <v>OKAY</v>
      </c>
    </row>
    <row r="7911" spans="1:14">
      <c r="A7911" s="2">
        <v>42923</v>
      </c>
      <c r="B7911" s="2" t="str">
        <f>TEXT(A7911,"mmmm")</f>
        <v>July</v>
      </c>
      <c r="C7911" t="s">
        <v>1830</v>
      </c>
      <c r="D7911" t="s">
        <v>27</v>
      </c>
      <c r="E7911" t="s">
        <v>21</v>
      </c>
      <c r="F7911" t="s">
        <v>39</v>
      </c>
      <c r="G7911" t="s">
        <v>2103</v>
      </c>
      <c r="H7911">
        <v>87.21</v>
      </c>
      <c r="I7911">
        <v>3</v>
      </c>
      <c r="J7911">
        <v>-45.35</v>
      </c>
      <c r="K7911" s="6">
        <f>J7911/H7911</f>
        <v>-0.52000917325994733</v>
      </c>
      <c r="M7911" t="str">
        <f>LEFT(C7911, SEARCH(" ", C7911) - 1)</f>
        <v>Rob</v>
      </c>
      <c r="N7911" t="str" cm="1">
        <f t="array" ref="N7911">_xlfn.IFS(H7911&lt;0, "LOSS", H7911&gt;1000, "GREAT", H7911&gt;500, "GOOD", H7911&gt;=100, "OKAY", H7911&lt;100, "OKAY")</f>
        <v>OKAY</v>
      </c>
    </row>
    <row r="7912" spans="1:14">
      <c r="A7912" s="2">
        <v>42923</v>
      </c>
      <c r="B7912" s="2" t="str">
        <f>TEXT(A7912,"mmmm")</f>
        <v>July</v>
      </c>
      <c r="C7912" t="s">
        <v>1830</v>
      </c>
      <c r="D7912" t="s">
        <v>27</v>
      </c>
      <c r="E7912" t="s">
        <v>23</v>
      </c>
      <c r="F7912" t="s">
        <v>47</v>
      </c>
      <c r="G7912" t="s">
        <v>1284</v>
      </c>
      <c r="H7912">
        <v>15.55</v>
      </c>
      <c r="I7912">
        <v>3</v>
      </c>
      <c r="J7912">
        <v>5.44</v>
      </c>
      <c r="K7912" s="6">
        <f>J7912/H7912</f>
        <v>0.34983922829581993</v>
      </c>
      <c r="M7912" t="str">
        <f>LEFT(C7912, SEARCH(" ", C7912) - 1)</f>
        <v>Rob</v>
      </c>
      <c r="N7912" t="str" cm="1">
        <f t="array" ref="N7912">_xlfn.IFS(H7912&lt;0, "LOSS", H7912&gt;1000, "GREAT", H7912&gt;500, "GOOD", H7912&gt;=100, "OKAY", H7912&lt;100, "OKAY")</f>
        <v>OKAY</v>
      </c>
    </row>
    <row r="7913" spans="1:14">
      <c r="A7913" s="2">
        <v>42923</v>
      </c>
      <c r="B7913" s="2" t="str">
        <f>TEXT(A7913,"mmmm")</f>
        <v>July</v>
      </c>
      <c r="C7913" t="s">
        <v>1830</v>
      </c>
      <c r="D7913" t="s">
        <v>27</v>
      </c>
      <c r="E7913" t="s">
        <v>25</v>
      </c>
      <c r="F7913" t="s">
        <v>48</v>
      </c>
      <c r="G7913" t="s">
        <v>1100</v>
      </c>
      <c r="H7913">
        <v>683.99</v>
      </c>
      <c r="I7913">
        <v>2</v>
      </c>
      <c r="J7913">
        <v>-114</v>
      </c>
      <c r="K7913" s="6">
        <f>J7913/H7913</f>
        <v>-0.16666910334946416</v>
      </c>
      <c r="M7913" t="str">
        <f>LEFT(C7913, SEARCH(" ", C7913) - 1)</f>
        <v>Rob</v>
      </c>
      <c r="N7913" t="str" cm="1">
        <f t="array" ref="N7913">_xlfn.IFS(H7913&lt;0, "LOSS", H7913&gt;1000, "GREAT", H7913&gt;500, "GOOD", H7913&gt;=100, "OKAY", H7913&lt;100, "OKAY")</f>
        <v>GOOD</v>
      </c>
    </row>
    <row r="7914" spans="1:14">
      <c r="A7914" s="2">
        <v>42923</v>
      </c>
      <c r="B7914" s="2" t="str">
        <f>TEXT(A7914,"mmmm")</f>
        <v>July</v>
      </c>
      <c r="C7914" t="s">
        <v>1830</v>
      </c>
      <c r="D7914" t="s">
        <v>27</v>
      </c>
      <c r="E7914" t="s">
        <v>23</v>
      </c>
      <c r="F7914" t="s">
        <v>49</v>
      </c>
      <c r="G7914" t="s">
        <v>2749</v>
      </c>
      <c r="H7914">
        <v>13.39</v>
      </c>
      <c r="I7914">
        <v>3</v>
      </c>
      <c r="J7914">
        <v>1</v>
      </c>
      <c r="K7914" s="6">
        <f>J7914/H7914</f>
        <v>7.468259895444361E-2</v>
      </c>
      <c r="M7914" t="str">
        <f>LEFT(C7914, SEARCH(" ", C7914) - 1)</f>
        <v>Rob</v>
      </c>
      <c r="N7914" t="str" cm="1">
        <f t="array" ref="N7914">_xlfn.IFS(H7914&lt;0, "LOSS", H7914&gt;1000, "GREAT", H7914&gt;500, "GOOD", H7914&gt;=100, "OKAY", H7914&lt;100, "OKAY")</f>
        <v>OKAY</v>
      </c>
    </row>
    <row r="7915" spans="1:14">
      <c r="A7915" s="2">
        <v>42923</v>
      </c>
      <c r="B7915" s="2" t="str">
        <f>TEXT(A7915,"mmmm")</f>
        <v>July</v>
      </c>
      <c r="C7915" t="s">
        <v>1830</v>
      </c>
      <c r="D7915" t="s">
        <v>27</v>
      </c>
      <c r="E7915" t="s">
        <v>25</v>
      </c>
      <c r="F7915" t="s">
        <v>35</v>
      </c>
      <c r="G7915" t="s">
        <v>2407</v>
      </c>
      <c r="H7915">
        <v>16.78</v>
      </c>
      <c r="I7915">
        <v>3</v>
      </c>
      <c r="J7915">
        <v>4.82</v>
      </c>
      <c r="K7915" s="6">
        <f>J7915/H7915</f>
        <v>0.28724672228843862</v>
      </c>
      <c r="M7915" t="str">
        <f>LEFT(C7915, SEARCH(" ", C7915) - 1)</f>
        <v>Rob</v>
      </c>
      <c r="N7915" t="str" cm="1">
        <f t="array" ref="N7915">_xlfn.IFS(H7915&lt;0, "LOSS", H7915&gt;1000, "GREAT", H7915&gt;500, "GOOD", H7915&gt;=100, "OKAY", H7915&lt;100, "OKAY")</f>
        <v>OKAY</v>
      </c>
    </row>
    <row r="7916" spans="1:14">
      <c r="A7916" s="2">
        <v>42923</v>
      </c>
      <c r="B7916" s="2" t="str">
        <f>TEXT(A7916,"mmmm")</f>
        <v>July</v>
      </c>
      <c r="C7916" t="s">
        <v>1830</v>
      </c>
      <c r="D7916" t="s">
        <v>27</v>
      </c>
      <c r="E7916" t="s">
        <v>25</v>
      </c>
      <c r="F7916" t="s">
        <v>35</v>
      </c>
      <c r="G7916" t="s">
        <v>1866</v>
      </c>
      <c r="H7916">
        <v>527.91999999999996</v>
      </c>
      <c r="I7916">
        <v>2</v>
      </c>
      <c r="J7916">
        <v>85.79</v>
      </c>
      <c r="K7916" s="6">
        <f>J7916/H7916</f>
        <v>0.16250568267919385</v>
      </c>
      <c r="M7916" t="str">
        <f>LEFT(C7916, SEARCH(" ", C7916) - 1)</f>
        <v>Rob</v>
      </c>
      <c r="N7916" t="str" cm="1">
        <f t="array" ref="N7916">_xlfn.IFS(H7916&lt;0, "LOSS", H7916&gt;1000, "GREAT", H7916&gt;500, "GOOD", H7916&gt;=100, "OKAY", H7916&lt;100, "OKAY")</f>
        <v>GOOD</v>
      </c>
    </row>
    <row r="7917" spans="1:14">
      <c r="A7917" s="2">
        <v>42923</v>
      </c>
      <c r="B7917" s="2" t="str">
        <f>TEXT(A7917,"mmmm")</f>
        <v>July</v>
      </c>
      <c r="C7917" t="s">
        <v>1277</v>
      </c>
      <c r="D7917" t="s">
        <v>22</v>
      </c>
      <c r="E7917" t="s">
        <v>23</v>
      </c>
      <c r="F7917" t="s">
        <v>43</v>
      </c>
      <c r="G7917" t="s">
        <v>2385</v>
      </c>
      <c r="H7917">
        <v>5.94</v>
      </c>
      <c r="I7917">
        <v>3</v>
      </c>
      <c r="J7917">
        <v>0.12</v>
      </c>
      <c r="K7917" s="6">
        <f>J7917/H7917</f>
        <v>2.02020202020202E-2</v>
      </c>
      <c r="M7917" t="str">
        <f>LEFT(C7917, SEARCH(" ", C7917) - 1)</f>
        <v>Annie</v>
      </c>
      <c r="N7917" t="str" cm="1">
        <f t="array" ref="N7917">_xlfn.IFS(H7917&lt;0, "LOSS", H7917&gt;1000, "GREAT", H7917&gt;500, "GOOD", H7917&gt;=100, "OKAY", H7917&lt;100, "OKAY")</f>
        <v>OKAY</v>
      </c>
    </row>
    <row r="7918" spans="1:14">
      <c r="A7918" s="2">
        <v>42924</v>
      </c>
      <c r="B7918" s="2" t="str">
        <f>TEXT(A7918,"mmmm")</f>
        <v>July</v>
      </c>
      <c r="C7918" t="s">
        <v>768</v>
      </c>
      <c r="D7918" t="s">
        <v>182</v>
      </c>
      <c r="E7918" t="s">
        <v>23</v>
      </c>
      <c r="F7918" t="s">
        <v>37</v>
      </c>
      <c r="G7918" t="s">
        <v>448</v>
      </c>
      <c r="H7918">
        <v>7.56</v>
      </c>
      <c r="I7918">
        <v>3</v>
      </c>
      <c r="J7918">
        <v>3.1</v>
      </c>
      <c r="K7918" s="6">
        <f>J7918/H7918</f>
        <v>0.41005291005291011</v>
      </c>
      <c r="M7918" t="str">
        <f>LEFT(C7918, SEARCH(" ", C7918) - 1)</f>
        <v>Tamara</v>
      </c>
      <c r="N7918" t="str" cm="1">
        <f t="array" ref="N7918">_xlfn.IFS(H7918&lt;0, "LOSS", H7918&gt;1000, "GREAT", H7918&gt;500, "GOOD", H7918&gt;=100, "OKAY", H7918&lt;100, "OKAY")</f>
        <v>OKAY</v>
      </c>
    </row>
    <row r="7919" spans="1:14">
      <c r="A7919" s="2">
        <v>42924</v>
      </c>
      <c r="B7919" s="2" t="str">
        <f>TEXT(A7919,"mmmm")</f>
        <v>July</v>
      </c>
      <c r="C7919" t="s">
        <v>768</v>
      </c>
      <c r="D7919" t="s">
        <v>182</v>
      </c>
      <c r="E7919" t="s">
        <v>23</v>
      </c>
      <c r="F7919" t="s">
        <v>47</v>
      </c>
      <c r="G7919" t="s">
        <v>710</v>
      </c>
      <c r="H7919">
        <v>24.56</v>
      </c>
      <c r="I7919">
        <v>2</v>
      </c>
      <c r="J7919">
        <v>11.54</v>
      </c>
      <c r="K7919" s="6">
        <f>J7919/H7919</f>
        <v>0.46986970684039087</v>
      </c>
      <c r="M7919" t="str">
        <f>LEFT(C7919, SEARCH(" ", C7919) - 1)</f>
        <v>Tamara</v>
      </c>
      <c r="N7919" t="str" cm="1">
        <f t="array" ref="N7919">_xlfn.IFS(H7919&lt;0, "LOSS", H7919&gt;1000, "GREAT", H7919&gt;500, "GOOD", H7919&gt;=100, "OKAY", H7919&lt;100, "OKAY")</f>
        <v>OKAY</v>
      </c>
    </row>
    <row r="7920" spans="1:14">
      <c r="A7920" s="2">
        <v>42924</v>
      </c>
      <c r="B7920" s="2" t="str">
        <f>TEXT(A7920,"mmmm")</f>
        <v>July</v>
      </c>
      <c r="C7920" t="s">
        <v>768</v>
      </c>
      <c r="D7920" t="s">
        <v>182</v>
      </c>
      <c r="E7920" t="s">
        <v>23</v>
      </c>
      <c r="F7920" t="s">
        <v>37</v>
      </c>
      <c r="G7920" t="s">
        <v>357</v>
      </c>
      <c r="H7920">
        <v>12.96</v>
      </c>
      <c r="I7920">
        <v>2</v>
      </c>
      <c r="J7920">
        <v>4.1500000000000004</v>
      </c>
      <c r="K7920" s="6">
        <f>J7920/H7920</f>
        <v>0.32021604938271603</v>
      </c>
      <c r="M7920" t="str">
        <f>LEFT(C7920, SEARCH(" ", C7920) - 1)</f>
        <v>Tamara</v>
      </c>
      <c r="N7920" t="str" cm="1">
        <f t="array" ref="N7920">_xlfn.IFS(H7920&lt;0, "LOSS", H7920&gt;1000, "GREAT", H7920&gt;500, "GOOD", H7920&gt;=100, "OKAY", H7920&lt;100, "OKAY")</f>
        <v>OKAY</v>
      </c>
    </row>
    <row r="7921" spans="1:14">
      <c r="A7921" s="2">
        <v>42924</v>
      </c>
      <c r="B7921" s="2" t="str">
        <f>TEXT(A7921,"mmmm")</f>
        <v>July</v>
      </c>
      <c r="C7921" t="s">
        <v>1304</v>
      </c>
      <c r="D7921" t="s">
        <v>22</v>
      </c>
      <c r="E7921" t="s">
        <v>21</v>
      </c>
      <c r="F7921" t="s">
        <v>44</v>
      </c>
      <c r="G7921" t="s">
        <v>1471</v>
      </c>
      <c r="H7921">
        <v>145.9</v>
      </c>
      <c r="I7921">
        <v>5</v>
      </c>
      <c r="J7921">
        <v>62.74</v>
      </c>
      <c r="K7921" s="6">
        <f>J7921/H7921</f>
        <v>0.43002056202878686</v>
      </c>
      <c r="M7921" t="str">
        <f>LEFT(C7921, SEARCH(" ", C7921) - 1)</f>
        <v>Sam</v>
      </c>
      <c r="N7921" t="str" cm="1">
        <f t="array" ref="N7921">_xlfn.IFS(H7921&lt;0, "LOSS", H7921&gt;1000, "GREAT", H7921&gt;500, "GOOD", H7921&gt;=100, "OKAY", H7921&lt;100, "OKAY")</f>
        <v>OKAY</v>
      </c>
    </row>
    <row r="7922" spans="1:14">
      <c r="A7922" s="2">
        <v>42924</v>
      </c>
      <c r="B7922" s="2" t="str">
        <f>TEXT(A7922,"mmmm")</f>
        <v>July</v>
      </c>
      <c r="C7922" t="s">
        <v>2765</v>
      </c>
      <c r="D7922" t="s">
        <v>28</v>
      </c>
      <c r="E7922" t="s">
        <v>21</v>
      </c>
      <c r="F7922" t="s">
        <v>44</v>
      </c>
      <c r="G7922" t="s">
        <v>2115</v>
      </c>
      <c r="H7922">
        <v>198.46</v>
      </c>
      <c r="I7922">
        <v>2</v>
      </c>
      <c r="J7922">
        <v>99.23</v>
      </c>
      <c r="K7922" s="6">
        <f>J7922/H7922</f>
        <v>0.5</v>
      </c>
      <c r="M7922" t="str">
        <f>LEFT(C7922, SEARCH(" ", C7922) - 1)</f>
        <v>Jenna</v>
      </c>
      <c r="N7922" t="str" cm="1">
        <f t="array" ref="N7922">_xlfn.IFS(H7922&lt;0, "LOSS", H7922&gt;1000, "GREAT", H7922&gt;500, "GOOD", H7922&gt;=100, "OKAY", H7922&lt;100, "OKAY")</f>
        <v>OKAY</v>
      </c>
    </row>
    <row r="7923" spans="1:14">
      <c r="A7923" s="2">
        <v>42924</v>
      </c>
      <c r="B7923" s="2" t="str">
        <f>TEXT(A7923,"mmmm")</f>
        <v>July</v>
      </c>
      <c r="C7923" t="s">
        <v>2765</v>
      </c>
      <c r="D7923" t="s">
        <v>28</v>
      </c>
      <c r="E7923" t="s">
        <v>23</v>
      </c>
      <c r="F7923" t="s">
        <v>45</v>
      </c>
      <c r="G7923" t="s">
        <v>898</v>
      </c>
      <c r="H7923">
        <v>786.48</v>
      </c>
      <c r="I7923">
        <v>8</v>
      </c>
      <c r="J7923">
        <v>385.38</v>
      </c>
      <c r="K7923" s="6">
        <f>J7923/H7923</f>
        <v>0.49000610314311871</v>
      </c>
      <c r="M7923" t="str">
        <f>LEFT(C7923, SEARCH(" ", C7923) - 1)</f>
        <v>Jenna</v>
      </c>
      <c r="N7923" t="str" cm="1">
        <f t="array" ref="N7923">_xlfn.IFS(H7923&lt;0, "LOSS", H7923&gt;1000, "GREAT", H7923&gt;500, "GOOD", H7923&gt;=100, "OKAY", H7923&lt;100, "OKAY")</f>
        <v>GOOD</v>
      </c>
    </row>
    <row r="7924" spans="1:14">
      <c r="A7924" s="2">
        <v>42924</v>
      </c>
      <c r="B7924" s="2" t="str">
        <f>TEXT(A7924,"mmmm")</f>
        <v>July</v>
      </c>
      <c r="C7924" t="s">
        <v>2765</v>
      </c>
      <c r="D7924" t="s">
        <v>28</v>
      </c>
      <c r="E7924" t="s">
        <v>23</v>
      </c>
      <c r="F7924" t="s">
        <v>38</v>
      </c>
      <c r="G7924" t="s">
        <v>1728</v>
      </c>
      <c r="H7924">
        <v>23.17</v>
      </c>
      <c r="I7924">
        <v>2</v>
      </c>
      <c r="J7924">
        <v>7.82</v>
      </c>
      <c r="K7924" s="6">
        <f>J7924/H7924</f>
        <v>0.3375053949072076</v>
      </c>
      <c r="M7924" t="str">
        <f>LEFT(C7924, SEARCH(" ", C7924) - 1)</f>
        <v>Jenna</v>
      </c>
      <c r="N7924" t="str" cm="1">
        <f t="array" ref="N7924">_xlfn.IFS(H7924&lt;0, "LOSS", H7924&gt;1000, "GREAT", H7924&gt;500, "GOOD", H7924&gt;=100, "OKAY", H7924&lt;100, "OKAY")</f>
        <v>OKAY</v>
      </c>
    </row>
    <row r="7925" spans="1:14">
      <c r="A7925" s="2">
        <v>42924</v>
      </c>
      <c r="B7925" s="2" t="str">
        <f>TEXT(A7925,"mmmm")</f>
        <v>July</v>
      </c>
      <c r="C7925" t="s">
        <v>2765</v>
      </c>
      <c r="D7925" t="s">
        <v>28</v>
      </c>
      <c r="E7925" t="s">
        <v>25</v>
      </c>
      <c r="F7925" t="s">
        <v>35</v>
      </c>
      <c r="G7925" t="s">
        <v>2475</v>
      </c>
      <c r="H7925">
        <v>50</v>
      </c>
      <c r="I7925">
        <v>2</v>
      </c>
      <c r="J7925">
        <v>10.5</v>
      </c>
      <c r="K7925" s="6">
        <f>J7925/H7925</f>
        <v>0.21</v>
      </c>
      <c r="M7925" t="str">
        <f>LEFT(C7925, SEARCH(" ", C7925) - 1)</f>
        <v>Jenna</v>
      </c>
      <c r="N7925" t="str" cm="1">
        <f t="array" ref="N7925">_xlfn.IFS(H7925&lt;0, "LOSS", H7925&gt;1000, "GREAT", H7925&gt;500, "GOOD", H7925&gt;=100, "OKAY", H7925&lt;100, "OKAY")</f>
        <v>OKAY</v>
      </c>
    </row>
    <row r="7926" spans="1:14">
      <c r="A7926" s="2">
        <v>42924</v>
      </c>
      <c r="B7926" s="2" t="str">
        <f>TEXT(A7926,"mmmm")</f>
        <v>July</v>
      </c>
      <c r="C7926" t="s">
        <v>1174</v>
      </c>
      <c r="D7926" t="s">
        <v>22</v>
      </c>
      <c r="E7926" t="s">
        <v>23</v>
      </c>
      <c r="F7926" t="s">
        <v>45</v>
      </c>
      <c r="G7926" t="s">
        <v>1107</v>
      </c>
      <c r="H7926">
        <v>75.180000000000007</v>
      </c>
      <c r="I7926">
        <v>6</v>
      </c>
      <c r="J7926">
        <v>35.33</v>
      </c>
      <c r="K7926" s="6">
        <f>J7926/H7926</f>
        <v>0.46993881351423245</v>
      </c>
      <c r="M7926" t="str">
        <f>LEFT(C7926, SEARCH(" ", C7926) - 1)</f>
        <v>Vivek</v>
      </c>
      <c r="N7926" t="str" cm="1">
        <f t="array" ref="N7926">_xlfn.IFS(H7926&lt;0, "LOSS", H7926&gt;1000, "GREAT", H7926&gt;500, "GOOD", H7926&gt;=100, "OKAY", H7926&lt;100, "OKAY")</f>
        <v>OKAY</v>
      </c>
    </row>
    <row r="7927" spans="1:14">
      <c r="A7927" s="2">
        <v>42924</v>
      </c>
      <c r="B7927" s="2" t="str">
        <f>TEXT(A7927,"mmmm")</f>
        <v>July</v>
      </c>
      <c r="C7927" t="s">
        <v>322</v>
      </c>
      <c r="D7927" t="s">
        <v>28</v>
      </c>
      <c r="E7927" t="s">
        <v>21</v>
      </c>
      <c r="F7927" t="s">
        <v>44</v>
      </c>
      <c r="G7927" t="s">
        <v>1622</v>
      </c>
      <c r="H7927">
        <v>15.84</v>
      </c>
      <c r="I7927">
        <v>3</v>
      </c>
      <c r="J7927">
        <v>4.91</v>
      </c>
      <c r="K7927" s="6">
        <f>J7927/H7927</f>
        <v>0.30997474747474751</v>
      </c>
      <c r="M7927" t="str">
        <f>LEFT(C7927, SEARCH(" ", C7927) - 1)</f>
        <v>Vicky</v>
      </c>
      <c r="N7927" t="str" cm="1">
        <f t="array" ref="N7927">_xlfn.IFS(H7927&lt;0, "LOSS", H7927&gt;1000, "GREAT", H7927&gt;500, "GOOD", H7927&gt;=100, "OKAY", H7927&lt;100, "OKAY")</f>
        <v>OKAY</v>
      </c>
    </row>
    <row r="7928" spans="1:14">
      <c r="A7928" s="2">
        <v>42924</v>
      </c>
      <c r="B7928" s="2" t="str">
        <f>TEXT(A7928,"mmmm")</f>
        <v>July</v>
      </c>
      <c r="C7928" t="s">
        <v>322</v>
      </c>
      <c r="D7928" t="s">
        <v>28</v>
      </c>
      <c r="E7928" t="s">
        <v>23</v>
      </c>
      <c r="F7928" t="s">
        <v>38</v>
      </c>
      <c r="G7928" t="s">
        <v>407</v>
      </c>
      <c r="H7928">
        <v>86.38</v>
      </c>
      <c r="I7928">
        <v>3</v>
      </c>
      <c r="J7928">
        <v>30.23</v>
      </c>
      <c r="K7928" s="6">
        <f>J7928/H7928</f>
        <v>0.34996526973836539</v>
      </c>
      <c r="M7928" t="str">
        <f>LEFT(C7928, SEARCH(" ", C7928) - 1)</f>
        <v>Vicky</v>
      </c>
      <c r="N7928" t="str" cm="1">
        <f t="array" ref="N7928">_xlfn.IFS(H7928&lt;0, "LOSS", H7928&gt;1000, "GREAT", H7928&gt;500, "GOOD", H7928&gt;=100, "OKAY", H7928&lt;100, "OKAY")</f>
        <v>OKAY</v>
      </c>
    </row>
    <row r="7929" spans="1:14">
      <c r="A7929" s="2">
        <v>42924</v>
      </c>
      <c r="B7929" s="2" t="str">
        <f>TEXT(A7929,"mmmm")</f>
        <v>July</v>
      </c>
      <c r="C7929" t="s">
        <v>322</v>
      </c>
      <c r="D7929" t="s">
        <v>28</v>
      </c>
      <c r="E7929" t="s">
        <v>23</v>
      </c>
      <c r="F7929" t="s">
        <v>37</v>
      </c>
      <c r="G7929" t="s">
        <v>316</v>
      </c>
      <c r="H7929">
        <v>18.239999999999998</v>
      </c>
      <c r="I7929">
        <v>3</v>
      </c>
      <c r="J7929">
        <v>6.2</v>
      </c>
      <c r="K7929" s="6">
        <f>J7929/H7929</f>
        <v>0.33991228070175444</v>
      </c>
      <c r="M7929" t="str">
        <f>LEFT(C7929, SEARCH(" ", C7929) - 1)</f>
        <v>Vicky</v>
      </c>
      <c r="N7929" t="str" cm="1">
        <f t="array" ref="N7929">_xlfn.IFS(H7929&lt;0, "LOSS", H7929&gt;1000, "GREAT", H7929&gt;500, "GOOD", H7929&gt;=100, "OKAY", H7929&lt;100, "OKAY")</f>
        <v>OKAY</v>
      </c>
    </row>
    <row r="7930" spans="1:14">
      <c r="A7930" s="2">
        <v>42924</v>
      </c>
      <c r="B7930" s="2" t="str">
        <f>TEXT(A7930,"mmmm")</f>
        <v>July</v>
      </c>
      <c r="C7930" t="s">
        <v>322</v>
      </c>
      <c r="D7930" t="s">
        <v>28</v>
      </c>
      <c r="E7930" t="s">
        <v>23</v>
      </c>
      <c r="F7930" t="s">
        <v>37</v>
      </c>
      <c r="G7930" t="s">
        <v>550</v>
      </c>
      <c r="H7930">
        <v>13.12</v>
      </c>
      <c r="I7930">
        <v>4</v>
      </c>
      <c r="J7930">
        <v>4.33</v>
      </c>
      <c r="K7930" s="6">
        <f>J7930/H7930</f>
        <v>0.33003048780487809</v>
      </c>
      <c r="M7930" t="str">
        <f>LEFT(C7930, SEARCH(" ", C7930) - 1)</f>
        <v>Vicky</v>
      </c>
      <c r="N7930" t="str" cm="1">
        <f t="array" ref="N7930">_xlfn.IFS(H7930&lt;0, "LOSS", H7930&gt;1000, "GREAT", H7930&gt;500, "GOOD", H7930&gt;=100, "OKAY", H7930&lt;100, "OKAY")</f>
        <v>OKAY</v>
      </c>
    </row>
    <row r="7931" spans="1:14">
      <c r="A7931" s="2">
        <v>42924</v>
      </c>
      <c r="B7931" s="2" t="str">
        <f>TEXT(A7931,"mmmm")</f>
        <v>July</v>
      </c>
      <c r="C7931" t="s">
        <v>2516</v>
      </c>
      <c r="D7931" t="s">
        <v>108</v>
      </c>
      <c r="E7931" t="s">
        <v>21</v>
      </c>
      <c r="F7931" t="s">
        <v>44</v>
      </c>
      <c r="G7931" t="s">
        <v>2015</v>
      </c>
      <c r="H7931">
        <v>83.92</v>
      </c>
      <c r="I7931">
        <v>4</v>
      </c>
      <c r="J7931">
        <v>5.87</v>
      </c>
      <c r="K7931" s="6">
        <f>J7931/H7931</f>
        <v>6.9947569113441369E-2</v>
      </c>
      <c r="M7931" t="str">
        <f>LEFT(C7931, SEARCH(" ", C7931) - 1)</f>
        <v>Harold</v>
      </c>
      <c r="N7931" t="str" cm="1">
        <f t="array" ref="N7931">_xlfn.IFS(H7931&lt;0, "LOSS", H7931&gt;1000, "GREAT", H7931&gt;500, "GOOD", H7931&gt;=100, "OKAY", H7931&lt;100, "OKAY")</f>
        <v>OKAY</v>
      </c>
    </row>
    <row r="7932" spans="1:14">
      <c r="A7932" s="2">
        <v>42924</v>
      </c>
      <c r="B7932" s="2" t="str">
        <f>TEXT(A7932,"mmmm")</f>
        <v>July</v>
      </c>
      <c r="C7932" t="s">
        <v>2516</v>
      </c>
      <c r="D7932" t="s">
        <v>108</v>
      </c>
      <c r="E7932" t="s">
        <v>25</v>
      </c>
      <c r="F7932" t="s">
        <v>35</v>
      </c>
      <c r="G7932" t="s">
        <v>1144</v>
      </c>
      <c r="H7932">
        <v>141.9</v>
      </c>
      <c r="I7932">
        <v>5</v>
      </c>
      <c r="J7932">
        <v>58.18</v>
      </c>
      <c r="K7932" s="6">
        <f>J7932/H7932</f>
        <v>0.41000704721634951</v>
      </c>
      <c r="M7932" t="str">
        <f>LEFT(C7932, SEARCH(" ", C7932) - 1)</f>
        <v>Harold</v>
      </c>
      <c r="N7932" t="str" cm="1">
        <f t="array" ref="N7932">_xlfn.IFS(H7932&lt;0, "LOSS", H7932&gt;1000, "GREAT", H7932&gt;500, "GOOD", H7932&gt;=100, "OKAY", H7932&lt;100, "OKAY")</f>
        <v>OKAY</v>
      </c>
    </row>
    <row r="7933" spans="1:14">
      <c r="A7933" s="2">
        <v>42924</v>
      </c>
      <c r="B7933" s="2" t="str">
        <f>TEXT(A7933,"mmmm")</f>
        <v>July</v>
      </c>
      <c r="C7933" t="s">
        <v>2516</v>
      </c>
      <c r="D7933" t="s">
        <v>108</v>
      </c>
      <c r="E7933" t="s">
        <v>21</v>
      </c>
      <c r="F7933" t="s">
        <v>44</v>
      </c>
      <c r="G7933" t="s">
        <v>1039</v>
      </c>
      <c r="H7933">
        <v>39.979999999999997</v>
      </c>
      <c r="I7933">
        <v>2</v>
      </c>
      <c r="J7933">
        <v>9.1999999999999993</v>
      </c>
      <c r="K7933" s="6">
        <f>J7933/H7933</f>
        <v>0.23011505752876438</v>
      </c>
      <c r="M7933" t="str">
        <f>LEFT(C7933, SEARCH(" ", C7933) - 1)</f>
        <v>Harold</v>
      </c>
      <c r="N7933" t="str" cm="1">
        <f t="array" ref="N7933">_xlfn.IFS(H7933&lt;0, "LOSS", H7933&gt;1000, "GREAT", H7933&gt;500, "GOOD", H7933&gt;=100, "OKAY", H7933&lt;100, "OKAY")</f>
        <v>OKAY</v>
      </c>
    </row>
    <row r="7934" spans="1:14">
      <c r="A7934" s="2">
        <v>42924</v>
      </c>
      <c r="B7934" s="2" t="str">
        <f>TEXT(A7934,"mmmm")</f>
        <v>July</v>
      </c>
      <c r="C7934" t="s">
        <v>2516</v>
      </c>
      <c r="D7934" t="s">
        <v>108</v>
      </c>
      <c r="E7934" t="s">
        <v>23</v>
      </c>
      <c r="F7934" t="s">
        <v>37</v>
      </c>
      <c r="G7934" t="s">
        <v>1607</v>
      </c>
      <c r="H7934">
        <v>28.91</v>
      </c>
      <c r="I7934">
        <v>7</v>
      </c>
      <c r="J7934">
        <v>8.67</v>
      </c>
      <c r="K7934" s="6">
        <f>J7934/H7934</f>
        <v>0.29989622967831198</v>
      </c>
      <c r="M7934" t="str">
        <f>LEFT(C7934, SEARCH(" ", C7934) - 1)</f>
        <v>Harold</v>
      </c>
      <c r="N7934" t="str" cm="1">
        <f t="array" ref="N7934">_xlfn.IFS(H7934&lt;0, "LOSS", H7934&gt;1000, "GREAT", H7934&gt;500, "GOOD", H7934&gt;=100, "OKAY", H7934&lt;100, "OKAY")</f>
        <v>OKAY</v>
      </c>
    </row>
    <row r="7935" spans="1:14">
      <c r="A7935" s="2">
        <v>42924</v>
      </c>
      <c r="B7935" s="2" t="str">
        <f>TEXT(A7935,"mmmm")</f>
        <v>July</v>
      </c>
      <c r="C7935" t="s">
        <v>2516</v>
      </c>
      <c r="D7935" t="s">
        <v>108</v>
      </c>
      <c r="E7935" t="s">
        <v>23</v>
      </c>
      <c r="F7935" t="s">
        <v>37</v>
      </c>
      <c r="G7935" t="s">
        <v>687</v>
      </c>
      <c r="H7935">
        <v>174.95</v>
      </c>
      <c r="I7935">
        <v>5</v>
      </c>
      <c r="J7935">
        <v>45.49</v>
      </c>
      <c r="K7935" s="6">
        <f>J7935/H7935</f>
        <v>0.26001714775650187</v>
      </c>
      <c r="M7935" t="str">
        <f>LEFT(C7935, SEARCH(" ", C7935) - 1)</f>
        <v>Harold</v>
      </c>
      <c r="N7935" t="str" cm="1">
        <f t="array" ref="N7935">_xlfn.IFS(H7935&lt;0, "LOSS", H7935&gt;1000, "GREAT", H7935&gt;500, "GOOD", H7935&gt;=100, "OKAY", H7935&lt;100, "OKAY")</f>
        <v>OKAY</v>
      </c>
    </row>
    <row r="7936" spans="1:14">
      <c r="A7936" s="2">
        <v>42924</v>
      </c>
      <c r="B7936" s="2" t="str">
        <f>TEXT(A7936,"mmmm")</f>
        <v>July</v>
      </c>
      <c r="C7936" t="s">
        <v>1290</v>
      </c>
      <c r="D7936" t="s">
        <v>28</v>
      </c>
      <c r="E7936" t="s">
        <v>23</v>
      </c>
      <c r="F7936" t="s">
        <v>47</v>
      </c>
      <c r="G7936" t="s">
        <v>710</v>
      </c>
      <c r="H7936">
        <v>52.76</v>
      </c>
      <c r="I7936">
        <v>2</v>
      </c>
      <c r="J7936">
        <v>24.27</v>
      </c>
      <c r="K7936" s="6">
        <f>J7936/H7936</f>
        <v>0.46000758150113724</v>
      </c>
      <c r="M7936" t="str">
        <f>LEFT(C7936, SEARCH(" ", C7936) - 1)</f>
        <v>Mathew</v>
      </c>
      <c r="N7936" t="str" cm="1">
        <f t="array" ref="N7936">_xlfn.IFS(H7936&lt;0, "LOSS", H7936&gt;1000, "GREAT", H7936&gt;500, "GOOD", H7936&gt;=100, "OKAY", H7936&lt;100, "OKAY")</f>
        <v>OKAY</v>
      </c>
    </row>
    <row r="7937" spans="1:14">
      <c r="A7937" s="2">
        <v>42925</v>
      </c>
      <c r="B7937" s="2" t="str">
        <f>TEXT(A7937,"mmmm")</f>
        <v>July</v>
      </c>
      <c r="C7937" t="s">
        <v>768</v>
      </c>
      <c r="D7937" t="s">
        <v>148</v>
      </c>
      <c r="E7937" t="s">
        <v>23</v>
      </c>
      <c r="F7937" t="s">
        <v>38</v>
      </c>
      <c r="G7937" t="s">
        <v>289</v>
      </c>
      <c r="H7937">
        <v>1.08</v>
      </c>
      <c r="I7937">
        <v>2</v>
      </c>
      <c r="J7937">
        <v>-0.79</v>
      </c>
      <c r="K7937" s="6">
        <f>J7937/H7937</f>
        <v>-0.73148148148148151</v>
      </c>
      <c r="M7937" t="str">
        <f>LEFT(C7937, SEARCH(" ", C7937) - 1)</f>
        <v>Tamara</v>
      </c>
      <c r="N7937" t="str" cm="1">
        <f t="array" ref="N7937">_xlfn.IFS(H7937&lt;0, "LOSS", H7937&gt;1000, "GREAT", H7937&gt;500, "GOOD", H7937&gt;=100, "OKAY", H7937&lt;100, "OKAY")</f>
        <v>OKAY</v>
      </c>
    </row>
    <row r="7938" spans="1:14">
      <c r="A7938" s="2">
        <v>42925</v>
      </c>
      <c r="B7938" s="2" t="str">
        <f>TEXT(A7938,"mmmm")</f>
        <v>July</v>
      </c>
      <c r="C7938" t="s">
        <v>956</v>
      </c>
      <c r="D7938" t="s">
        <v>29</v>
      </c>
      <c r="E7938" t="s">
        <v>23</v>
      </c>
      <c r="F7938" t="s">
        <v>37</v>
      </c>
      <c r="G7938" t="s">
        <v>2766</v>
      </c>
      <c r="H7938">
        <v>8.84</v>
      </c>
      <c r="I7938">
        <v>5</v>
      </c>
      <c r="J7938">
        <v>2.98</v>
      </c>
      <c r="K7938" s="6">
        <f>J7938/H7938</f>
        <v>0.33710407239819007</v>
      </c>
      <c r="M7938" t="str">
        <f>LEFT(C7938, SEARCH(" ", C7938) - 1)</f>
        <v>Noel</v>
      </c>
      <c r="N7938" t="str" cm="1">
        <f t="array" ref="N7938">_xlfn.IFS(H7938&lt;0, "LOSS", H7938&gt;1000, "GREAT", H7938&gt;500, "GOOD", H7938&gt;=100, "OKAY", H7938&lt;100, "OKAY")</f>
        <v>OKAY</v>
      </c>
    </row>
    <row r="7939" spans="1:14">
      <c r="A7939" s="2">
        <v>42925</v>
      </c>
      <c r="B7939" s="2" t="str">
        <f>TEXT(A7939,"mmmm")</f>
        <v>July</v>
      </c>
      <c r="C7939" t="s">
        <v>956</v>
      </c>
      <c r="D7939" t="s">
        <v>29</v>
      </c>
      <c r="E7939" t="s">
        <v>23</v>
      </c>
      <c r="F7939" t="s">
        <v>36</v>
      </c>
      <c r="G7939" t="s">
        <v>2697</v>
      </c>
      <c r="H7939">
        <v>58.46</v>
      </c>
      <c r="I7939">
        <v>9</v>
      </c>
      <c r="J7939">
        <v>-146.16</v>
      </c>
      <c r="K7939" s="6">
        <f>J7939/H7939</f>
        <v>-2.5001710571330822</v>
      </c>
      <c r="M7939" t="str">
        <f>LEFT(C7939, SEARCH(" ", C7939) - 1)</f>
        <v>Noel</v>
      </c>
      <c r="N7939" t="str" cm="1">
        <f t="array" ref="N7939">_xlfn.IFS(H7939&lt;0, "LOSS", H7939&gt;1000, "GREAT", H7939&gt;500, "GOOD", H7939&gt;=100, "OKAY", H7939&lt;100, "OKAY")</f>
        <v>OKAY</v>
      </c>
    </row>
    <row r="7940" spans="1:14">
      <c r="A7940" s="2">
        <v>42925</v>
      </c>
      <c r="B7940" s="2" t="str">
        <f>TEXT(A7940,"mmmm")</f>
        <v>July</v>
      </c>
      <c r="C7940" t="s">
        <v>766</v>
      </c>
      <c r="D7940" t="s">
        <v>29</v>
      </c>
      <c r="E7940" t="s">
        <v>23</v>
      </c>
      <c r="F7940" t="s">
        <v>49</v>
      </c>
      <c r="G7940" t="s">
        <v>215</v>
      </c>
      <c r="H7940">
        <v>228.92</v>
      </c>
      <c r="I7940">
        <v>5</v>
      </c>
      <c r="J7940">
        <v>14.31</v>
      </c>
      <c r="K7940" s="6">
        <f>J7940/H7940</f>
        <v>6.2510920845710291E-2</v>
      </c>
      <c r="M7940" t="str">
        <f>LEFT(C7940, SEARCH(" ", C7940) - 1)</f>
        <v>John</v>
      </c>
      <c r="N7940" t="str" cm="1">
        <f t="array" ref="N7940">_xlfn.IFS(H7940&lt;0, "LOSS", H7940&gt;1000, "GREAT", H7940&gt;500, "GOOD", H7940&gt;=100, "OKAY", H7940&lt;100, "OKAY")</f>
        <v>OKAY</v>
      </c>
    </row>
    <row r="7941" spans="1:14">
      <c r="A7941" s="2">
        <v>42925</v>
      </c>
      <c r="B7941" s="2" t="str">
        <f>TEXT(A7941,"mmmm")</f>
        <v>July</v>
      </c>
      <c r="C7941" t="s">
        <v>430</v>
      </c>
      <c r="D7941" t="s">
        <v>145</v>
      </c>
      <c r="E7941" t="s">
        <v>21</v>
      </c>
      <c r="F7941" t="s">
        <v>44</v>
      </c>
      <c r="G7941" t="s">
        <v>2218</v>
      </c>
      <c r="H7941">
        <v>526.45000000000005</v>
      </c>
      <c r="I7941">
        <v>5</v>
      </c>
      <c r="J7941">
        <v>31.59</v>
      </c>
      <c r="K7941" s="6">
        <f>J7941/H7941</f>
        <v>6.0005698546870545E-2</v>
      </c>
      <c r="M7941" t="str">
        <f>LEFT(C7941, SEARCH(" ", C7941) - 1)</f>
        <v>Sean</v>
      </c>
      <c r="N7941" t="str" cm="1">
        <f t="array" ref="N7941">_xlfn.IFS(H7941&lt;0, "LOSS", H7941&gt;1000, "GREAT", H7941&gt;500, "GOOD", H7941&gt;=100, "OKAY", H7941&lt;100, "OKAY")</f>
        <v>GOOD</v>
      </c>
    </row>
    <row r="7942" spans="1:14">
      <c r="A7942" s="2">
        <v>42925</v>
      </c>
      <c r="B7942" s="2" t="str">
        <f>TEXT(A7942,"mmmm")</f>
        <v>July</v>
      </c>
      <c r="C7942" t="s">
        <v>1702</v>
      </c>
      <c r="D7942" t="s">
        <v>100</v>
      </c>
      <c r="E7942" t="s">
        <v>23</v>
      </c>
      <c r="F7942" t="s">
        <v>47</v>
      </c>
      <c r="G7942" t="s">
        <v>2379</v>
      </c>
      <c r="H7942">
        <v>274.8</v>
      </c>
      <c r="I7942">
        <v>5</v>
      </c>
      <c r="J7942">
        <v>134.65</v>
      </c>
      <c r="K7942" s="6">
        <f>J7942/H7942</f>
        <v>0.48999272197962157</v>
      </c>
      <c r="M7942" t="str">
        <f>LEFT(C7942, SEARCH(" ", C7942) - 1)</f>
        <v>Jamie</v>
      </c>
      <c r="N7942" t="str" cm="1">
        <f t="array" ref="N7942">_xlfn.IFS(H7942&lt;0, "LOSS", H7942&gt;1000, "GREAT", H7942&gt;500, "GOOD", H7942&gt;=100, "OKAY", H7942&lt;100, "OKAY")</f>
        <v>OKAY</v>
      </c>
    </row>
    <row r="7943" spans="1:14">
      <c r="A7943" s="2">
        <v>42925</v>
      </c>
      <c r="B7943" s="2" t="str">
        <f>TEXT(A7943,"mmmm")</f>
        <v>July</v>
      </c>
      <c r="C7943" t="s">
        <v>1702</v>
      </c>
      <c r="D7943" t="s">
        <v>100</v>
      </c>
      <c r="E7943" t="s">
        <v>23</v>
      </c>
      <c r="F7943" t="s">
        <v>49</v>
      </c>
      <c r="G7943" t="s">
        <v>1949</v>
      </c>
      <c r="H7943">
        <v>195.64</v>
      </c>
      <c r="I7943">
        <v>4</v>
      </c>
      <c r="J7943">
        <v>3.91</v>
      </c>
      <c r="K7943" s="6">
        <f>J7943/H7943</f>
        <v>1.9985687998364345E-2</v>
      </c>
      <c r="M7943" t="str">
        <f>LEFT(C7943, SEARCH(" ", C7943) - 1)</f>
        <v>Jamie</v>
      </c>
      <c r="N7943" t="str" cm="1">
        <f t="array" ref="N7943">_xlfn.IFS(H7943&lt;0, "LOSS", H7943&gt;1000, "GREAT", H7943&gt;500, "GOOD", H7943&gt;=100, "OKAY", H7943&lt;100, "OKAY")</f>
        <v>OKAY</v>
      </c>
    </row>
    <row r="7944" spans="1:14">
      <c r="A7944" s="2">
        <v>42925</v>
      </c>
      <c r="B7944" s="2" t="str">
        <f>TEXT(A7944,"mmmm")</f>
        <v>July</v>
      </c>
      <c r="C7944" t="s">
        <v>1702</v>
      </c>
      <c r="D7944" t="s">
        <v>100</v>
      </c>
      <c r="E7944" t="s">
        <v>25</v>
      </c>
      <c r="F7944" t="s">
        <v>48</v>
      </c>
      <c r="G7944" t="s">
        <v>1598</v>
      </c>
      <c r="H7944">
        <v>257.98</v>
      </c>
      <c r="I7944">
        <v>2</v>
      </c>
      <c r="J7944">
        <v>74.81</v>
      </c>
      <c r="K7944" s="6">
        <f>J7944/H7944</f>
        <v>0.28998371966819131</v>
      </c>
      <c r="M7944" t="str">
        <f>LEFT(C7944, SEARCH(" ", C7944) - 1)</f>
        <v>Jamie</v>
      </c>
      <c r="N7944" t="str" cm="1">
        <f t="array" ref="N7944">_xlfn.IFS(H7944&lt;0, "LOSS", H7944&gt;1000, "GREAT", H7944&gt;500, "GOOD", H7944&gt;=100, "OKAY", H7944&lt;100, "OKAY")</f>
        <v>OKAY</v>
      </c>
    </row>
    <row r="7945" spans="1:14">
      <c r="A7945" s="2">
        <v>42925</v>
      </c>
      <c r="B7945" s="2" t="str">
        <f>TEXT(A7945,"mmmm")</f>
        <v>July</v>
      </c>
      <c r="C7945" t="s">
        <v>1702</v>
      </c>
      <c r="D7945" t="s">
        <v>100</v>
      </c>
      <c r="E7945" t="s">
        <v>23</v>
      </c>
      <c r="F7945" t="s">
        <v>37</v>
      </c>
      <c r="G7945" t="s">
        <v>614</v>
      </c>
      <c r="H7945">
        <v>119.04</v>
      </c>
      <c r="I7945">
        <v>6</v>
      </c>
      <c r="J7945">
        <v>48.81</v>
      </c>
      <c r="K7945" s="6">
        <f>J7945/H7945</f>
        <v>0.41003024193548387</v>
      </c>
      <c r="M7945" t="str">
        <f>LEFT(C7945, SEARCH(" ", C7945) - 1)</f>
        <v>Jamie</v>
      </c>
      <c r="N7945" t="str" cm="1">
        <f t="array" ref="N7945">_xlfn.IFS(H7945&lt;0, "LOSS", H7945&gt;1000, "GREAT", H7945&gt;500, "GOOD", H7945&gt;=100, "OKAY", H7945&lt;100, "OKAY")</f>
        <v>OKAY</v>
      </c>
    </row>
    <row r="7946" spans="1:14">
      <c r="A7946" s="2">
        <v>42926</v>
      </c>
      <c r="B7946" s="2" t="str">
        <f>TEXT(A7946,"mmmm")</f>
        <v>July</v>
      </c>
      <c r="C7946" t="s">
        <v>2179</v>
      </c>
      <c r="D7946" t="s">
        <v>80</v>
      </c>
      <c r="E7946" t="s">
        <v>21</v>
      </c>
      <c r="F7946" t="s">
        <v>44</v>
      </c>
      <c r="G7946" t="s">
        <v>1249</v>
      </c>
      <c r="H7946">
        <v>18.84</v>
      </c>
      <c r="I7946">
        <v>3</v>
      </c>
      <c r="J7946">
        <v>7.91</v>
      </c>
      <c r="K7946" s="6">
        <f>J7946/H7946</f>
        <v>0.41985138004246286</v>
      </c>
      <c r="M7946" t="str">
        <f>LEFT(C7946, SEARCH(" ", C7946) - 1)</f>
        <v>Becky</v>
      </c>
      <c r="N7946" t="str" cm="1">
        <f t="array" ref="N7946">_xlfn.IFS(H7946&lt;0, "LOSS", H7946&gt;1000, "GREAT", H7946&gt;500, "GOOD", H7946&gt;=100, "OKAY", H7946&lt;100, "OKAY")</f>
        <v>OKAY</v>
      </c>
    </row>
    <row r="7947" spans="1:14">
      <c r="A7947" s="2">
        <v>42926</v>
      </c>
      <c r="B7947" s="2" t="str">
        <f>TEXT(A7947,"mmmm")</f>
        <v>July</v>
      </c>
      <c r="C7947" t="s">
        <v>780</v>
      </c>
      <c r="D7947" t="s">
        <v>29</v>
      </c>
      <c r="E7947" t="s">
        <v>23</v>
      </c>
      <c r="F7947" t="s">
        <v>49</v>
      </c>
      <c r="G7947" t="s">
        <v>1480</v>
      </c>
      <c r="H7947">
        <v>298.45999999999998</v>
      </c>
      <c r="I7947">
        <v>6</v>
      </c>
      <c r="J7947">
        <v>26.12</v>
      </c>
      <c r="K7947" s="6">
        <f>J7947/H7947</f>
        <v>8.751591503048986E-2</v>
      </c>
      <c r="M7947" t="str">
        <f>LEFT(C7947, SEARCH(" ", C7947) - 1)</f>
        <v>Frank</v>
      </c>
      <c r="N7947" t="str" cm="1">
        <f t="array" ref="N7947">_xlfn.IFS(H7947&lt;0, "LOSS", H7947&gt;1000, "GREAT", H7947&gt;500, "GOOD", H7947&gt;=100, "OKAY", H7947&lt;100, "OKAY")</f>
        <v>OKAY</v>
      </c>
    </row>
    <row r="7948" spans="1:14">
      <c r="A7948" s="2">
        <v>42926</v>
      </c>
      <c r="B7948" s="2" t="str">
        <f>TEXT(A7948,"mmmm")</f>
        <v>July</v>
      </c>
      <c r="C7948" t="s">
        <v>463</v>
      </c>
      <c r="D7948" t="s">
        <v>80</v>
      </c>
      <c r="E7948" t="s">
        <v>23</v>
      </c>
      <c r="F7948" t="s">
        <v>36</v>
      </c>
      <c r="G7948" t="s">
        <v>1917</v>
      </c>
      <c r="H7948">
        <v>41.91</v>
      </c>
      <c r="I7948">
        <v>3</v>
      </c>
      <c r="J7948">
        <v>10.9</v>
      </c>
      <c r="K7948" s="6">
        <f>J7948/H7948</f>
        <v>0.26008112622285856</v>
      </c>
      <c r="M7948" t="str">
        <f>LEFT(C7948, SEARCH(" ", C7948) - 1)</f>
        <v>Beth</v>
      </c>
      <c r="N7948" t="str" cm="1">
        <f t="array" ref="N7948">_xlfn.IFS(H7948&lt;0, "LOSS", H7948&gt;1000, "GREAT", H7948&gt;500, "GOOD", H7948&gt;=100, "OKAY", H7948&lt;100, "OKAY")</f>
        <v>OKAY</v>
      </c>
    </row>
    <row r="7949" spans="1:14">
      <c r="A7949" s="2">
        <v>42927</v>
      </c>
      <c r="B7949" s="2" t="str">
        <f>TEXT(A7949,"mmmm")</f>
        <v>July</v>
      </c>
      <c r="C7949" t="s">
        <v>1815</v>
      </c>
      <c r="D7949" t="s">
        <v>22</v>
      </c>
      <c r="E7949" t="s">
        <v>23</v>
      </c>
      <c r="F7949" t="s">
        <v>45</v>
      </c>
      <c r="G7949" t="s">
        <v>107</v>
      </c>
      <c r="H7949">
        <v>8.67</v>
      </c>
      <c r="I7949">
        <v>3</v>
      </c>
      <c r="J7949">
        <v>4.07</v>
      </c>
      <c r="K7949" s="6">
        <f>J7949/H7949</f>
        <v>0.46943483275663211</v>
      </c>
      <c r="M7949" t="str">
        <f>LEFT(C7949, SEARCH(" ", C7949) - 1)</f>
        <v>Katherine</v>
      </c>
      <c r="N7949" t="str" cm="1">
        <f t="array" ref="N7949">_xlfn.IFS(H7949&lt;0, "LOSS", H7949&gt;1000, "GREAT", H7949&gt;500, "GOOD", H7949&gt;=100, "OKAY", H7949&lt;100, "OKAY")</f>
        <v>OKAY</v>
      </c>
    </row>
    <row r="7950" spans="1:14">
      <c r="A7950" s="2">
        <v>42927</v>
      </c>
      <c r="B7950" s="2" t="str">
        <f>TEXT(A7950,"mmmm")</f>
        <v>July</v>
      </c>
      <c r="C7950" t="s">
        <v>1513</v>
      </c>
      <c r="D7950" t="s">
        <v>24</v>
      </c>
      <c r="E7950" t="s">
        <v>25</v>
      </c>
      <c r="F7950" t="s">
        <v>35</v>
      </c>
      <c r="G7950" t="s">
        <v>482</v>
      </c>
      <c r="H7950">
        <v>132.6</v>
      </c>
      <c r="I7950">
        <v>6</v>
      </c>
      <c r="J7950">
        <v>17.239999999999998</v>
      </c>
      <c r="K7950" s="6">
        <f>J7950/H7950</f>
        <v>0.13001508295625941</v>
      </c>
      <c r="M7950" t="str">
        <f>LEFT(C7950, SEARCH(" ", C7950) - 1)</f>
        <v>Joy</v>
      </c>
      <c r="N7950" t="str" cm="1">
        <f t="array" ref="N7950">_xlfn.IFS(H7950&lt;0, "LOSS", H7950&gt;1000, "GREAT", H7950&gt;500, "GOOD", H7950&gt;=100, "OKAY", H7950&lt;100, "OKAY")</f>
        <v>OKAY</v>
      </c>
    </row>
    <row r="7951" spans="1:14">
      <c r="A7951" s="2">
        <v>42927</v>
      </c>
      <c r="B7951" s="2" t="str">
        <f>TEXT(A7951,"mmmm")</f>
        <v>July</v>
      </c>
      <c r="C7951" t="s">
        <v>931</v>
      </c>
      <c r="D7951" t="s">
        <v>153</v>
      </c>
      <c r="E7951" t="s">
        <v>23</v>
      </c>
      <c r="F7951" t="s">
        <v>37</v>
      </c>
      <c r="G7951" t="s">
        <v>292</v>
      </c>
      <c r="H7951">
        <v>30.32</v>
      </c>
      <c r="I7951">
        <v>4</v>
      </c>
      <c r="J7951">
        <v>11.82</v>
      </c>
      <c r="K7951" s="6">
        <f>J7951/H7951</f>
        <v>0.38984168865435359</v>
      </c>
      <c r="M7951" t="str">
        <f>LEFT(C7951, SEARCH(" ", C7951) - 1)</f>
        <v>Natalie</v>
      </c>
      <c r="N7951" t="str" cm="1">
        <f t="array" ref="N7951">_xlfn.IFS(H7951&lt;0, "LOSS", H7951&gt;1000, "GREAT", H7951&gt;500, "GOOD", H7951&gt;=100, "OKAY", H7951&lt;100, "OKAY")</f>
        <v>OKAY</v>
      </c>
    </row>
    <row r="7952" spans="1:14">
      <c r="A7952" s="2">
        <v>42927</v>
      </c>
      <c r="B7952" s="2" t="str">
        <f>TEXT(A7952,"mmmm")</f>
        <v>July</v>
      </c>
      <c r="C7952" t="s">
        <v>519</v>
      </c>
      <c r="D7952" t="s">
        <v>22</v>
      </c>
      <c r="E7952" t="s">
        <v>25</v>
      </c>
      <c r="F7952" t="s">
        <v>35</v>
      </c>
      <c r="G7952" t="s">
        <v>1707</v>
      </c>
      <c r="H7952">
        <v>1287.45</v>
      </c>
      <c r="I7952">
        <v>5</v>
      </c>
      <c r="J7952">
        <v>244.62</v>
      </c>
      <c r="K7952" s="6">
        <f>J7952/H7952</f>
        <v>0.19000349528137014</v>
      </c>
      <c r="M7952" t="str">
        <f>LEFT(C7952, SEARCH(" ", C7952) - 1)</f>
        <v>Karen</v>
      </c>
      <c r="N7952" t="str" cm="1">
        <f t="array" ref="N7952">_xlfn.IFS(H7952&lt;0, "LOSS", H7952&gt;1000, "GREAT", H7952&gt;500, "GOOD", H7952&gt;=100, "OKAY", H7952&lt;100, "OKAY")</f>
        <v>GREAT</v>
      </c>
    </row>
    <row r="7953" spans="1:14">
      <c r="A7953" s="2">
        <v>42927</v>
      </c>
      <c r="B7953" s="2" t="str">
        <f>TEXT(A7953,"mmmm")</f>
        <v>July</v>
      </c>
      <c r="C7953" t="s">
        <v>519</v>
      </c>
      <c r="D7953" t="s">
        <v>22</v>
      </c>
      <c r="E7953" t="s">
        <v>23</v>
      </c>
      <c r="F7953" t="s">
        <v>36</v>
      </c>
      <c r="G7953" t="s">
        <v>2472</v>
      </c>
      <c r="H7953">
        <v>168.1</v>
      </c>
      <c r="I7953">
        <v>5</v>
      </c>
      <c r="J7953">
        <v>43.71</v>
      </c>
      <c r="K7953" s="6">
        <f>J7953/H7953</f>
        <v>0.26002379535990483</v>
      </c>
      <c r="M7953" t="str">
        <f>LEFT(C7953, SEARCH(" ", C7953) - 1)</f>
        <v>Karen</v>
      </c>
      <c r="N7953" t="str" cm="1">
        <f t="array" ref="N7953">_xlfn.IFS(H7953&lt;0, "LOSS", H7953&gt;1000, "GREAT", H7953&gt;500, "GOOD", H7953&gt;=100, "OKAY", H7953&lt;100, "OKAY")</f>
        <v>OKAY</v>
      </c>
    </row>
    <row r="7954" spans="1:14">
      <c r="A7954" s="2">
        <v>42927</v>
      </c>
      <c r="B7954" s="2" t="str">
        <f>TEXT(A7954,"mmmm")</f>
        <v>July</v>
      </c>
      <c r="C7954" t="s">
        <v>1120</v>
      </c>
      <c r="D7954" t="s">
        <v>22</v>
      </c>
      <c r="E7954" t="s">
        <v>25</v>
      </c>
      <c r="F7954" t="s">
        <v>48</v>
      </c>
      <c r="G7954" t="s">
        <v>2544</v>
      </c>
      <c r="H7954">
        <v>71.95</v>
      </c>
      <c r="I7954">
        <v>6</v>
      </c>
      <c r="J7954">
        <v>5.4</v>
      </c>
      <c r="K7954" s="6">
        <f>J7954/H7954</f>
        <v>7.5052119527449626E-2</v>
      </c>
      <c r="M7954" t="str">
        <f>LEFT(C7954, SEARCH(" ", C7954) - 1)</f>
        <v>Tom</v>
      </c>
      <c r="N7954" t="str" cm="1">
        <f t="array" ref="N7954">_xlfn.IFS(H7954&lt;0, "LOSS", H7954&gt;1000, "GREAT", H7954&gt;500, "GOOD", H7954&gt;=100, "OKAY", H7954&lt;100, "OKAY")</f>
        <v>OKAY</v>
      </c>
    </row>
    <row r="7955" spans="1:14">
      <c r="A7955" s="2">
        <v>42927</v>
      </c>
      <c r="B7955" s="2" t="str">
        <f>TEXT(A7955,"mmmm")</f>
        <v>July</v>
      </c>
      <c r="C7955" t="s">
        <v>1120</v>
      </c>
      <c r="D7955" t="s">
        <v>22</v>
      </c>
      <c r="E7955" t="s">
        <v>23</v>
      </c>
      <c r="F7955" t="s">
        <v>38</v>
      </c>
      <c r="G7955" t="s">
        <v>99</v>
      </c>
      <c r="H7955">
        <v>29.8</v>
      </c>
      <c r="I7955">
        <v>5</v>
      </c>
      <c r="J7955">
        <v>9.31</v>
      </c>
      <c r="K7955" s="6">
        <f>J7955/H7955</f>
        <v>0.31241610738255032</v>
      </c>
      <c r="M7955" t="str">
        <f>LEFT(C7955, SEARCH(" ", C7955) - 1)</f>
        <v>Tom</v>
      </c>
      <c r="N7955" t="str" cm="1">
        <f t="array" ref="N7955">_xlfn.IFS(H7955&lt;0, "LOSS", H7955&gt;1000, "GREAT", H7955&gt;500, "GOOD", H7955&gt;=100, "OKAY", H7955&lt;100, "OKAY")</f>
        <v>OKAY</v>
      </c>
    </row>
    <row r="7956" spans="1:14">
      <c r="A7956" s="2">
        <v>42928</v>
      </c>
      <c r="B7956" s="2" t="str">
        <f>TEXT(A7956,"mmmm")</f>
        <v>July</v>
      </c>
      <c r="C7956" t="s">
        <v>689</v>
      </c>
      <c r="D7956" t="s">
        <v>30</v>
      </c>
      <c r="E7956" t="s">
        <v>23</v>
      </c>
      <c r="F7956" t="s">
        <v>47</v>
      </c>
      <c r="G7956" t="s">
        <v>1993</v>
      </c>
      <c r="H7956">
        <v>3.82</v>
      </c>
      <c r="I7956">
        <v>1</v>
      </c>
      <c r="J7956">
        <v>1.19</v>
      </c>
      <c r="K7956" s="6">
        <f>J7956/H7956</f>
        <v>0.31151832460732987</v>
      </c>
      <c r="M7956" t="str">
        <f>LEFT(C7956, SEARCH(" ", C7956) - 1)</f>
        <v>Cari</v>
      </c>
      <c r="N7956" t="str" cm="1">
        <f t="array" ref="N7956">_xlfn.IFS(H7956&lt;0, "LOSS", H7956&gt;1000, "GREAT", H7956&gt;500, "GOOD", H7956&gt;=100, "OKAY", H7956&lt;100, "OKAY")</f>
        <v>OKAY</v>
      </c>
    </row>
    <row r="7957" spans="1:14">
      <c r="A7957" s="2">
        <v>42929</v>
      </c>
      <c r="B7957" s="2" t="str">
        <f>TEXT(A7957,"mmmm")</f>
        <v>July</v>
      </c>
      <c r="C7957" t="s">
        <v>1018</v>
      </c>
      <c r="D7957" t="s">
        <v>27</v>
      </c>
      <c r="E7957" t="s">
        <v>25</v>
      </c>
      <c r="F7957" t="s">
        <v>48</v>
      </c>
      <c r="G7957" t="s">
        <v>1013</v>
      </c>
      <c r="H7957">
        <v>39.590000000000003</v>
      </c>
      <c r="I7957">
        <v>1</v>
      </c>
      <c r="J7957">
        <v>-7.26</v>
      </c>
      <c r="K7957" s="6">
        <f>J7957/H7957</f>
        <v>-0.18337964132356654</v>
      </c>
      <c r="M7957" t="str">
        <f>LEFT(C7957, SEARCH(" ", C7957) - 1)</f>
        <v>Mark</v>
      </c>
      <c r="N7957" t="str" cm="1">
        <f t="array" ref="N7957">_xlfn.IFS(H7957&lt;0, "LOSS", H7957&gt;1000, "GREAT", H7957&gt;500, "GOOD", H7957&gt;=100, "OKAY", H7957&lt;100, "OKAY")</f>
        <v>OKAY</v>
      </c>
    </row>
    <row r="7958" spans="1:14">
      <c r="A7958" s="2">
        <v>42929</v>
      </c>
      <c r="B7958" s="2" t="str">
        <f>TEXT(A7958,"mmmm")</f>
        <v>July</v>
      </c>
      <c r="C7958" t="s">
        <v>1018</v>
      </c>
      <c r="D7958" t="s">
        <v>27</v>
      </c>
      <c r="E7958" t="s">
        <v>21</v>
      </c>
      <c r="F7958" t="s">
        <v>44</v>
      </c>
      <c r="G7958" t="s">
        <v>1350</v>
      </c>
      <c r="H7958">
        <v>91.01</v>
      </c>
      <c r="I7958">
        <v>9</v>
      </c>
      <c r="J7958">
        <v>19.34</v>
      </c>
      <c r="K7958" s="6">
        <f>J7958/H7958</f>
        <v>0.21250412042632677</v>
      </c>
      <c r="M7958" t="str">
        <f>LEFT(C7958, SEARCH(" ", C7958) - 1)</f>
        <v>Mark</v>
      </c>
      <c r="N7958" t="str" cm="1">
        <f t="array" ref="N7958">_xlfn.IFS(H7958&lt;0, "LOSS", H7958&gt;1000, "GREAT", H7958&gt;500, "GOOD", H7958&gt;=100, "OKAY", H7958&lt;100, "OKAY")</f>
        <v>OKAY</v>
      </c>
    </row>
    <row r="7959" spans="1:14">
      <c r="A7959" s="2">
        <v>42929</v>
      </c>
      <c r="B7959" s="2" t="str">
        <f>TEXT(A7959,"mmmm")</f>
        <v>July</v>
      </c>
      <c r="C7959" t="s">
        <v>1341</v>
      </c>
      <c r="D7959" t="s">
        <v>158</v>
      </c>
      <c r="E7959" t="s">
        <v>23</v>
      </c>
      <c r="F7959" t="s">
        <v>49</v>
      </c>
      <c r="G7959" t="s">
        <v>1836</v>
      </c>
      <c r="H7959">
        <v>360.38</v>
      </c>
      <c r="I7959">
        <v>2</v>
      </c>
      <c r="J7959">
        <v>93.7</v>
      </c>
      <c r="K7959" s="6">
        <f>J7959/H7959</f>
        <v>0.26000332981852492</v>
      </c>
      <c r="M7959" t="str">
        <f>LEFT(C7959, SEARCH(" ", C7959) - 1)</f>
        <v>Rick</v>
      </c>
      <c r="N7959" t="str" cm="1">
        <f t="array" ref="N7959">_xlfn.IFS(H7959&lt;0, "LOSS", H7959&gt;1000, "GREAT", H7959&gt;500, "GOOD", H7959&gt;=100, "OKAY", H7959&lt;100, "OKAY")</f>
        <v>OKAY</v>
      </c>
    </row>
    <row r="7960" spans="1:14">
      <c r="A7960" s="2">
        <v>42929</v>
      </c>
      <c r="B7960" s="2" t="str">
        <f>TEXT(A7960,"mmmm")</f>
        <v>July</v>
      </c>
      <c r="C7960" t="s">
        <v>1341</v>
      </c>
      <c r="D7960" t="s">
        <v>158</v>
      </c>
      <c r="E7960" t="s">
        <v>23</v>
      </c>
      <c r="F7960" t="s">
        <v>47</v>
      </c>
      <c r="G7960" t="s">
        <v>2724</v>
      </c>
      <c r="H7960">
        <v>13.56</v>
      </c>
      <c r="I7960">
        <v>2</v>
      </c>
      <c r="J7960">
        <v>6.24</v>
      </c>
      <c r="K7960" s="6">
        <f>J7960/H7960</f>
        <v>0.46017699115044247</v>
      </c>
      <c r="M7960" t="str">
        <f>LEFT(C7960, SEARCH(" ", C7960) - 1)</f>
        <v>Rick</v>
      </c>
      <c r="N7960" t="str" cm="1">
        <f t="array" ref="N7960">_xlfn.IFS(H7960&lt;0, "LOSS", H7960&gt;1000, "GREAT", H7960&gt;500, "GOOD", H7960&gt;=100, "OKAY", H7960&lt;100, "OKAY")</f>
        <v>OKAY</v>
      </c>
    </row>
    <row r="7961" spans="1:14">
      <c r="A7961" s="2">
        <v>42930</v>
      </c>
      <c r="B7961" s="2" t="str">
        <f>TEXT(A7961,"mmmm")</f>
        <v>July</v>
      </c>
      <c r="C7961" t="s">
        <v>1551</v>
      </c>
      <c r="D7961" t="s">
        <v>22</v>
      </c>
      <c r="E7961" t="s">
        <v>23</v>
      </c>
      <c r="F7961" t="s">
        <v>38</v>
      </c>
      <c r="G7961" t="s">
        <v>1371</v>
      </c>
      <c r="H7961">
        <v>4.45</v>
      </c>
      <c r="I7961">
        <v>2</v>
      </c>
      <c r="J7961">
        <v>1.45</v>
      </c>
      <c r="K7961" s="6">
        <f>J7961/H7961</f>
        <v>0.32584269662921345</v>
      </c>
      <c r="M7961" t="str">
        <f>LEFT(C7961, SEARCH(" ", C7961) - 1)</f>
        <v>Toby</v>
      </c>
      <c r="N7961" t="str" cm="1">
        <f t="array" ref="N7961">_xlfn.IFS(H7961&lt;0, "LOSS", H7961&gt;1000, "GREAT", H7961&gt;500, "GOOD", H7961&gt;=100, "OKAY", H7961&lt;100, "OKAY")</f>
        <v>OKAY</v>
      </c>
    </row>
    <row r="7962" spans="1:14">
      <c r="A7962" s="2">
        <v>42930</v>
      </c>
      <c r="B7962" s="2" t="str">
        <f>TEXT(A7962,"mmmm")</f>
        <v>July</v>
      </c>
      <c r="C7962" t="s">
        <v>1551</v>
      </c>
      <c r="D7962" t="s">
        <v>22</v>
      </c>
      <c r="E7962" t="s">
        <v>21</v>
      </c>
      <c r="F7962" t="s">
        <v>44</v>
      </c>
      <c r="G7962" t="s">
        <v>2519</v>
      </c>
      <c r="H7962">
        <v>276.69</v>
      </c>
      <c r="I7962">
        <v>3</v>
      </c>
      <c r="J7962">
        <v>49.8</v>
      </c>
      <c r="K7962" s="6">
        <f>J7962/H7962</f>
        <v>0.17998482055730239</v>
      </c>
      <c r="M7962" t="str">
        <f>LEFT(C7962, SEARCH(" ", C7962) - 1)</f>
        <v>Toby</v>
      </c>
      <c r="N7962" t="str" cm="1">
        <f t="array" ref="N7962">_xlfn.IFS(H7962&lt;0, "LOSS", H7962&gt;1000, "GREAT", H7962&gt;500, "GOOD", H7962&gt;=100, "OKAY", H7962&lt;100, "OKAY")</f>
        <v>OKAY</v>
      </c>
    </row>
    <row r="7963" spans="1:14">
      <c r="A7963" s="2">
        <v>42930</v>
      </c>
      <c r="B7963" s="2" t="str">
        <f>TEXT(A7963,"mmmm")</f>
        <v>July</v>
      </c>
      <c r="C7963" t="s">
        <v>1551</v>
      </c>
      <c r="D7963" t="s">
        <v>22</v>
      </c>
      <c r="E7963" t="s">
        <v>23</v>
      </c>
      <c r="F7963" t="s">
        <v>43</v>
      </c>
      <c r="G7963" t="s">
        <v>1875</v>
      </c>
      <c r="H7963">
        <v>4.96</v>
      </c>
      <c r="I7963">
        <v>4</v>
      </c>
      <c r="J7963">
        <v>2.33</v>
      </c>
      <c r="K7963" s="6">
        <f>J7963/H7963</f>
        <v>0.46975806451612906</v>
      </c>
      <c r="M7963" t="str">
        <f>LEFT(C7963, SEARCH(" ", C7963) - 1)</f>
        <v>Toby</v>
      </c>
      <c r="N7963" t="str" cm="1">
        <f t="array" ref="N7963">_xlfn.IFS(H7963&lt;0, "LOSS", H7963&gt;1000, "GREAT", H7963&gt;500, "GOOD", H7963&gt;=100, "OKAY", H7963&lt;100, "OKAY")</f>
        <v>OKAY</v>
      </c>
    </row>
    <row r="7964" spans="1:14">
      <c r="A7964" s="2">
        <v>42930</v>
      </c>
      <c r="B7964" s="2" t="str">
        <f>TEXT(A7964,"mmmm")</f>
        <v>July</v>
      </c>
      <c r="C7964" t="s">
        <v>1551</v>
      </c>
      <c r="D7964" t="s">
        <v>22</v>
      </c>
      <c r="E7964" t="s">
        <v>23</v>
      </c>
      <c r="F7964" t="s">
        <v>37</v>
      </c>
      <c r="G7964" t="s">
        <v>1282</v>
      </c>
      <c r="H7964">
        <v>71.92</v>
      </c>
      <c r="I7964">
        <v>4</v>
      </c>
      <c r="J7964">
        <v>20.86</v>
      </c>
      <c r="K7964" s="6">
        <f>J7964/H7964</f>
        <v>0.29004449388209119</v>
      </c>
      <c r="M7964" t="str">
        <f>LEFT(C7964, SEARCH(" ", C7964) - 1)</f>
        <v>Toby</v>
      </c>
      <c r="N7964" t="str" cm="1">
        <f t="array" ref="N7964">_xlfn.IFS(H7964&lt;0, "LOSS", H7964&gt;1000, "GREAT", H7964&gt;500, "GOOD", H7964&gt;=100, "OKAY", H7964&lt;100, "OKAY")</f>
        <v>OKAY</v>
      </c>
    </row>
    <row r="7965" spans="1:14">
      <c r="A7965" s="2">
        <v>42930</v>
      </c>
      <c r="B7965" s="2" t="str">
        <f>TEXT(A7965,"mmmm")</f>
        <v>July</v>
      </c>
      <c r="C7965" t="s">
        <v>1551</v>
      </c>
      <c r="D7965" t="s">
        <v>22</v>
      </c>
      <c r="E7965" t="s">
        <v>21</v>
      </c>
      <c r="F7965" t="s">
        <v>44</v>
      </c>
      <c r="G7965" t="s">
        <v>1773</v>
      </c>
      <c r="H7965">
        <v>18.84</v>
      </c>
      <c r="I7965">
        <v>3</v>
      </c>
      <c r="J7965">
        <v>7.91</v>
      </c>
      <c r="K7965" s="6">
        <f>J7965/H7965</f>
        <v>0.41985138004246286</v>
      </c>
      <c r="M7965" t="str">
        <f>LEFT(C7965, SEARCH(" ", C7965) - 1)</f>
        <v>Toby</v>
      </c>
      <c r="N7965" t="str" cm="1">
        <f t="array" ref="N7965">_xlfn.IFS(H7965&lt;0, "LOSS", H7965&gt;1000, "GREAT", H7965&gt;500, "GOOD", H7965&gt;=100, "OKAY", H7965&lt;100, "OKAY")</f>
        <v>OKAY</v>
      </c>
    </row>
    <row r="7966" spans="1:14">
      <c r="A7966" s="2">
        <v>42930</v>
      </c>
      <c r="B7966" s="2" t="str">
        <f>TEXT(A7966,"mmmm")</f>
        <v>July</v>
      </c>
      <c r="C7966" t="s">
        <v>1551</v>
      </c>
      <c r="D7966" t="s">
        <v>22</v>
      </c>
      <c r="E7966" t="s">
        <v>25</v>
      </c>
      <c r="F7966" t="s">
        <v>35</v>
      </c>
      <c r="G7966" t="s">
        <v>2592</v>
      </c>
      <c r="H7966">
        <v>140.97</v>
      </c>
      <c r="I7966">
        <v>3</v>
      </c>
      <c r="J7966">
        <v>19.739999999999998</v>
      </c>
      <c r="K7966" s="6">
        <f>J7966/H7966</f>
        <v>0.14002979357310064</v>
      </c>
      <c r="M7966" t="str">
        <f>LEFT(C7966, SEARCH(" ", C7966) - 1)</f>
        <v>Toby</v>
      </c>
      <c r="N7966" t="str" cm="1">
        <f t="array" ref="N7966">_xlfn.IFS(H7966&lt;0, "LOSS", H7966&gt;1000, "GREAT", H7966&gt;500, "GOOD", H7966&gt;=100, "OKAY", H7966&lt;100, "OKAY")</f>
        <v>OKAY</v>
      </c>
    </row>
    <row r="7967" spans="1:14">
      <c r="A7967" s="2">
        <v>42930</v>
      </c>
      <c r="B7967" s="2" t="str">
        <f>TEXT(A7967,"mmmm")</f>
        <v>July</v>
      </c>
      <c r="C7967" t="s">
        <v>1551</v>
      </c>
      <c r="D7967" t="s">
        <v>22</v>
      </c>
      <c r="E7967" t="s">
        <v>25</v>
      </c>
      <c r="F7967" t="s">
        <v>48</v>
      </c>
      <c r="G7967" t="s">
        <v>90</v>
      </c>
      <c r="H7967">
        <v>470.38</v>
      </c>
      <c r="I7967">
        <v>3</v>
      </c>
      <c r="J7967">
        <v>52.92</v>
      </c>
      <c r="K7967" s="6">
        <f>J7967/H7967</f>
        <v>0.11250478336663974</v>
      </c>
      <c r="M7967" t="str">
        <f>LEFT(C7967, SEARCH(" ", C7967) - 1)</f>
        <v>Toby</v>
      </c>
      <c r="N7967" t="str" cm="1">
        <f t="array" ref="N7967">_xlfn.IFS(H7967&lt;0, "LOSS", H7967&gt;1000, "GREAT", H7967&gt;500, "GOOD", H7967&gt;=100, "OKAY", H7967&lt;100, "OKAY")</f>
        <v>OKAY</v>
      </c>
    </row>
    <row r="7968" spans="1:14">
      <c r="A7968" s="2">
        <v>42930</v>
      </c>
      <c r="B7968" s="2" t="str">
        <f>TEXT(A7968,"mmmm")</f>
        <v>July</v>
      </c>
      <c r="C7968" t="s">
        <v>624</v>
      </c>
      <c r="D7968" t="s">
        <v>30</v>
      </c>
      <c r="E7968" t="s">
        <v>23</v>
      </c>
      <c r="F7968" t="s">
        <v>47</v>
      </c>
      <c r="G7968" t="s">
        <v>2494</v>
      </c>
      <c r="H7968">
        <v>9.25</v>
      </c>
      <c r="I7968">
        <v>2</v>
      </c>
      <c r="J7968">
        <v>3.35</v>
      </c>
      <c r="K7968" s="6">
        <f>J7968/H7968</f>
        <v>0.36216216216216218</v>
      </c>
      <c r="M7968" t="str">
        <f>LEFT(C7968, SEARCH(" ", C7968) - 1)</f>
        <v>John</v>
      </c>
      <c r="N7968" t="str" cm="1">
        <f t="array" ref="N7968">_xlfn.IFS(H7968&lt;0, "LOSS", H7968&gt;1000, "GREAT", H7968&gt;500, "GOOD", H7968&gt;=100, "OKAY", H7968&lt;100, "OKAY")</f>
        <v>OKAY</v>
      </c>
    </row>
    <row r="7969" spans="1:14">
      <c r="A7969" s="2">
        <v>42930</v>
      </c>
      <c r="B7969" s="2" t="str">
        <f>TEXT(A7969,"mmmm")</f>
        <v>July</v>
      </c>
      <c r="C7969" t="s">
        <v>624</v>
      </c>
      <c r="D7969" t="s">
        <v>30</v>
      </c>
      <c r="E7969" t="s">
        <v>25</v>
      </c>
      <c r="F7969" t="s">
        <v>48</v>
      </c>
      <c r="G7969" t="s">
        <v>1675</v>
      </c>
      <c r="H7969">
        <v>1889.95</v>
      </c>
      <c r="I7969">
        <v>9</v>
      </c>
      <c r="J7969">
        <v>-377.99</v>
      </c>
      <c r="K7969" s="6">
        <f>J7969/H7969</f>
        <v>-0.2</v>
      </c>
      <c r="M7969" t="str">
        <f>LEFT(C7969, SEARCH(" ", C7969) - 1)</f>
        <v>John</v>
      </c>
      <c r="N7969" t="str" cm="1">
        <f t="array" ref="N7969">_xlfn.IFS(H7969&lt;0, "LOSS", H7969&gt;1000, "GREAT", H7969&gt;500, "GOOD", H7969&gt;=100, "OKAY", H7969&lt;100, "OKAY")</f>
        <v>GREAT</v>
      </c>
    </row>
    <row r="7970" spans="1:14">
      <c r="A7970" s="2">
        <v>42930</v>
      </c>
      <c r="B7970" s="2" t="str">
        <f>TEXT(A7970,"mmmm")</f>
        <v>July</v>
      </c>
      <c r="C7970" t="s">
        <v>624</v>
      </c>
      <c r="D7970" t="s">
        <v>30</v>
      </c>
      <c r="E7970" t="s">
        <v>23</v>
      </c>
      <c r="F7970" t="s">
        <v>49</v>
      </c>
      <c r="G7970" t="s">
        <v>554</v>
      </c>
      <c r="H7970">
        <v>62.04</v>
      </c>
      <c r="I7970">
        <v>5</v>
      </c>
      <c r="J7970">
        <v>4.6500000000000004</v>
      </c>
      <c r="K7970" s="6">
        <f>J7970/H7970</f>
        <v>7.4951644100580278E-2</v>
      </c>
      <c r="M7970" t="str">
        <f>LEFT(C7970, SEARCH(" ", C7970) - 1)</f>
        <v>John</v>
      </c>
      <c r="N7970" t="str" cm="1">
        <f t="array" ref="N7970">_xlfn.IFS(H7970&lt;0, "LOSS", H7970&gt;1000, "GREAT", H7970&gt;500, "GOOD", H7970&gt;=100, "OKAY", H7970&lt;100, "OKAY")</f>
        <v>OKAY</v>
      </c>
    </row>
    <row r="7971" spans="1:14">
      <c r="A7971" s="2">
        <v>42930</v>
      </c>
      <c r="B7971" s="2" t="str">
        <f>TEXT(A7971,"mmmm")</f>
        <v>July</v>
      </c>
      <c r="C7971" t="s">
        <v>624</v>
      </c>
      <c r="D7971" t="s">
        <v>30</v>
      </c>
      <c r="E7971" t="s">
        <v>21</v>
      </c>
      <c r="F7971" t="s">
        <v>44</v>
      </c>
      <c r="G7971" t="s">
        <v>2115</v>
      </c>
      <c r="H7971">
        <v>396.92</v>
      </c>
      <c r="I7971">
        <v>5</v>
      </c>
      <c r="J7971">
        <v>148.85</v>
      </c>
      <c r="K7971" s="6">
        <f>J7971/H7971</f>
        <v>0.37501259699687589</v>
      </c>
      <c r="M7971" t="str">
        <f>LEFT(C7971, SEARCH(" ", C7971) - 1)</f>
        <v>John</v>
      </c>
      <c r="N7971" t="str" cm="1">
        <f t="array" ref="N7971">_xlfn.IFS(H7971&lt;0, "LOSS", H7971&gt;1000, "GREAT", H7971&gt;500, "GOOD", H7971&gt;=100, "OKAY", H7971&lt;100, "OKAY")</f>
        <v>OKAY</v>
      </c>
    </row>
    <row r="7972" spans="1:14">
      <c r="A7972" s="2">
        <v>42930</v>
      </c>
      <c r="B7972" s="2" t="str">
        <f>TEXT(A7972,"mmmm")</f>
        <v>July</v>
      </c>
      <c r="C7972" t="s">
        <v>624</v>
      </c>
      <c r="D7972" t="s">
        <v>30</v>
      </c>
      <c r="E7972" t="s">
        <v>23</v>
      </c>
      <c r="F7972" t="s">
        <v>49</v>
      </c>
      <c r="G7972" t="s">
        <v>809</v>
      </c>
      <c r="H7972">
        <v>239.46</v>
      </c>
      <c r="I7972">
        <v>7</v>
      </c>
      <c r="J7972">
        <v>17.96</v>
      </c>
      <c r="K7972" s="6">
        <f>J7972/H7972</f>
        <v>7.5002088031403999E-2</v>
      </c>
      <c r="M7972" t="str">
        <f>LEFT(C7972, SEARCH(" ", C7972) - 1)</f>
        <v>John</v>
      </c>
      <c r="N7972" t="str" cm="1">
        <f t="array" ref="N7972">_xlfn.IFS(H7972&lt;0, "LOSS", H7972&gt;1000, "GREAT", H7972&gt;500, "GOOD", H7972&gt;=100, "OKAY", H7972&lt;100, "OKAY")</f>
        <v>OKAY</v>
      </c>
    </row>
    <row r="7973" spans="1:14">
      <c r="A7973" s="2">
        <v>42930</v>
      </c>
      <c r="B7973" s="2" t="str">
        <f>TEXT(A7973,"mmmm")</f>
        <v>July</v>
      </c>
      <c r="C7973" t="s">
        <v>624</v>
      </c>
      <c r="D7973" t="s">
        <v>30</v>
      </c>
      <c r="E7973" t="s">
        <v>23</v>
      </c>
      <c r="F7973" t="s">
        <v>37</v>
      </c>
      <c r="G7973" t="s">
        <v>550</v>
      </c>
      <c r="H7973">
        <v>13.12</v>
      </c>
      <c r="I7973">
        <v>5</v>
      </c>
      <c r="J7973">
        <v>2.13</v>
      </c>
      <c r="K7973" s="6">
        <f>J7973/H7973</f>
        <v>0.16234756097560976</v>
      </c>
      <c r="M7973" t="str">
        <f>LEFT(C7973, SEARCH(" ", C7973) - 1)</f>
        <v>John</v>
      </c>
      <c r="N7973" t="str" cm="1">
        <f t="array" ref="N7973">_xlfn.IFS(H7973&lt;0, "LOSS", H7973&gt;1000, "GREAT", H7973&gt;500, "GOOD", H7973&gt;=100, "OKAY", H7973&lt;100, "OKAY")</f>
        <v>OKAY</v>
      </c>
    </row>
    <row r="7974" spans="1:14">
      <c r="A7974" s="2">
        <v>42931</v>
      </c>
      <c r="B7974" s="2" t="str">
        <f>TEXT(A7974,"mmmm")</f>
        <v>July</v>
      </c>
      <c r="C7974" t="s">
        <v>820</v>
      </c>
      <c r="D7974" t="s">
        <v>108</v>
      </c>
      <c r="E7974" t="s">
        <v>23</v>
      </c>
      <c r="F7974" t="s">
        <v>38</v>
      </c>
      <c r="G7974" t="s">
        <v>71</v>
      </c>
      <c r="H7974">
        <v>26.55</v>
      </c>
      <c r="I7974">
        <v>3</v>
      </c>
      <c r="J7974">
        <v>13.01</v>
      </c>
      <c r="K7974" s="6">
        <f>J7974/H7974</f>
        <v>0.49001883239171373</v>
      </c>
      <c r="M7974" t="str">
        <f>LEFT(C7974, SEARCH(" ", C7974) - 1)</f>
        <v>Magdelene</v>
      </c>
      <c r="N7974" t="str" cm="1">
        <f t="array" ref="N7974">_xlfn.IFS(H7974&lt;0, "LOSS", H7974&gt;1000, "GREAT", H7974&gt;500, "GOOD", H7974&gt;=100, "OKAY", H7974&lt;100, "OKAY")</f>
        <v>OKAY</v>
      </c>
    </row>
    <row r="7975" spans="1:14">
      <c r="A7975" s="2">
        <v>42931</v>
      </c>
      <c r="B7975" s="2" t="str">
        <f>TEXT(A7975,"mmmm")</f>
        <v>July</v>
      </c>
      <c r="C7975" t="s">
        <v>820</v>
      </c>
      <c r="D7975" t="s">
        <v>108</v>
      </c>
      <c r="E7975" t="s">
        <v>21</v>
      </c>
      <c r="F7975" t="s">
        <v>51</v>
      </c>
      <c r="G7975" t="s">
        <v>1413</v>
      </c>
      <c r="H7975">
        <v>310.44</v>
      </c>
      <c r="I7975">
        <v>3</v>
      </c>
      <c r="J7975">
        <v>-48.78</v>
      </c>
      <c r="K7975" s="6">
        <f>J7975/H7975</f>
        <v>-0.15713181291070738</v>
      </c>
      <c r="M7975" t="str">
        <f>LEFT(C7975, SEARCH(" ", C7975) - 1)</f>
        <v>Magdelene</v>
      </c>
      <c r="N7975" t="str" cm="1">
        <f t="array" ref="N7975">_xlfn.IFS(H7975&lt;0, "LOSS", H7975&gt;1000, "GREAT", H7975&gt;500, "GOOD", H7975&gt;=100, "OKAY", H7975&lt;100, "OKAY")</f>
        <v>OKAY</v>
      </c>
    </row>
    <row r="7976" spans="1:14">
      <c r="A7976" s="2">
        <v>42931</v>
      </c>
      <c r="B7976" s="2" t="str">
        <f>TEXT(A7976,"mmmm")</f>
        <v>July</v>
      </c>
      <c r="C7976" t="s">
        <v>603</v>
      </c>
      <c r="D7976" t="s">
        <v>24</v>
      </c>
      <c r="E7976" t="s">
        <v>23</v>
      </c>
      <c r="F7976" t="s">
        <v>37</v>
      </c>
      <c r="G7976" t="s">
        <v>2437</v>
      </c>
      <c r="H7976">
        <v>6.56</v>
      </c>
      <c r="I7976">
        <v>2</v>
      </c>
      <c r="J7976">
        <v>1.9</v>
      </c>
      <c r="K7976" s="6">
        <f>J7976/H7976</f>
        <v>0.28963414634146339</v>
      </c>
      <c r="M7976" t="str">
        <f>LEFT(C7976, SEARCH(" ", C7976) - 1)</f>
        <v>Michelle</v>
      </c>
      <c r="N7976" t="str" cm="1">
        <f t="array" ref="N7976">_xlfn.IFS(H7976&lt;0, "LOSS", H7976&gt;1000, "GREAT", H7976&gt;500, "GOOD", H7976&gt;=100, "OKAY", H7976&lt;100, "OKAY")</f>
        <v>OKAY</v>
      </c>
    </row>
    <row r="7977" spans="1:14">
      <c r="A7977" s="2">
        <v>42931</v>
      </c>
      <c r="B7977" s="2" t="str">
        <f>TEXT(A7977,"mmmm")</f>
        <v>July</v>
      </c>
      <c r="C7977" t="s">
        <v>603</v>
      </c>
      <c r="D7977" t="s">
        <v>24</v>
      </c>
      <c r="E7977" t="s">
        <v>23</v>
      </c>
      <c r="F7977" t="s">
        <v>45</v>
      </c>
      <c r="G7977" t="s">
        <v>1819</v>
      </c>
      <c r="H7977">
        <v>7.83</v>
      </c>
      <c r="I7977">
        <v>3</v>
      </c>
      <c r="J7977">
        <v>3.6</v>
      </c>
      <c r="K7977" s="6">
        <f>J7977/H7977</f>
        <v>0.45977011494252873</v>
      </c>
      <c r="M7977" t="str">
        <f>LEFT(C7977, SEARCH(" ", C7977) - 1)</f>
        <v>Michelle</v>
      </c>
      <c r="N7977" t="str" cm="1">
        <f t="array" ref="N7977">_xlfn.IFS(H7977&lt;0, "LOSS", H7977&gt;1000, "GREAT", H7977&gt;500, "GOOD", H7977&gt;=100, "OKAY", H7977&lt;100, "OKAY")</f>
        <v>OKAY</v>
      </c>
    </row>
    <row r="7978" spans="1:14">
      <c r="A7978" s="2">
        <v>42931</v>
      </c>
      <c r="B7978" s="2" t="str">
        <f>TEXT(A7978,"mmmm")</f>
        <v>July</v>
      </c>
      <c r="C7978" t="s">
        <v>603</v>
      </c>
      <c r="D7978" t="s">
        <v>24</v>
      </c>
      <c r="E7978" t="s">
        <v>25</v>
      </c>
      <c r="F7978" t="s">
        <v>35</v>
      </c>
      <c r="G7978" t="s">
        <v>1915</v>
      </c>
      <c r="H7978">
        <v>41.9</v>
      </c>
      <c r="I7978">
        <v>2</v>
      </c>
      <c r="J7978">
        <v>8.8000000000000007</v>
      </c>
      <c r="K7978" s="6">
        <f>J7978/H7978</f>
        <v>0.21002386634844872</v>
      </c>
      <c r="M7978" t="str">
        <f>LEFT(C7978, SEARCH(" ", C7978) - 1)</f>
        <v>Michelle</v>
      </c>
      <c r="N7978" t="str" cm="1">
        <f t="array" ref="N7978">_xlfn.IFS(H7978&lt;0, "LOSS", H7978&gt;1000, "GREAT", H7978&gt;500, "GOOD", H7978&gt;=100, "OKAY", H7978&lt;100, "OKAY")</f>
        <v>OKAY</v>
      </c>
    </row>
    <row r="7979" spans="1:14">
      <c r="A7979" s="2">
        <v>42931</v>
      </c>
      <c r="B7979" s="2" t="str">
        <f>TEXT(A7979,"mmmm")</f>
        <v>July</v>
      </c>
      <c r="C7979" t="s">
        <v>603</v>
      </c>
      <c r="D7979" t="s">
        <v>24</v>
      </c>
      <c r="E7979" t="s">
        <v>21</v>
      </c>
      <c r="F7979" t="s">
        <v>40</v>
      </c>
      <c r="G7979" t="s">
        <v>2021</v>
      </c>
      <c r="H7979">
        <v>664.15</v>
      </c>
      <c r="I7979">
        <v>6</v>
      </c>
      <c r="J7979">
        <v>88.55</v>
      </c>
      <c r="K7979" s="6">
        <f>J7979/H7979</f>
        <v>0.1333283143868102</v>
      </c>
      <c r="M7979" t="str">
        <f>LEFT(C7979, SEARCH(" ", C7979) - 1)</f>
        <v>Michelle</v>
      </c>
      <c r="N7979" t="str" cm="1">
        <f t="array" ref="N7979">_xlfn.IFS(H7979&lt;0, "LOSS", H7979&gt;1000, "GREAT", H7979&gt;500, "GOOD", H7979&gt;=100, "OKAY", H7979&lt;100, "OKAY")</f>
        <v>GOOD</v>
      </c>
    </row>
    <row r="7980" spans="1:14">
      <c r="A7980" s="2">
        <v>42931</v>
      </c>
      <c r="B7980" s="2" t="str">
        <f>TEXT(A7980,"mmmm")</f>
        <v>July</v>
      </c>
      <c r="C7980" t="s">
        <v>603</v>
      </c>
      <c r="D7980" t="s">
        <v>24</v>
      </c>
      <c r="E7980" t="s">
        <v>23</v>
      </c>
      <c r="F7980" t="s">
        <v>47</v>
      </c>
      <c r="G7980" t="s">
        <v>1568</v>
      </c>
      <c r="H7980">
        <v>8.9600000000000009</v>
      </c>
      <c r="I7980">
        <v>2</v>
      </c>
      <c r="J7980">
        <v>4.3899999999999997</v>
      </c>
      <c r="K7980" s="6">
        <f>J7980/H7980</f>
        <v>0.48995535714285704</v>
      </c>
      <c r="M7980" t="str">
        <f>LEFT(C7980, SEARCH(" ", C7980) - 1)</f>
        <v>Michelle</v>
      </c>
      <c r="N7980" t="str" cm="1">
        <f t="array" ref="N7980">_xlfn.IFS(H7980&lt;0, "LOSS", H7980&gt;1000, "GREAT", H7980&gt;500, "GOOD", H7980&gt;=100, "OKAY", H7980&lt;100, "OKAY")</f>
        <v>OKAY</v>
      </c>
    </row>
    <row r="7981" spans="1:14">
      <c r="A7981" s="2">
        <v>42931</v>
      </c>
      <c r="B7981" s="2" t="str">
        <f>TEXT(A7981,"mmmm")</f>
        <v>July</v>
      </c>
      <c r="C7981" t="s">
        <v>1151</v>
      </c>
      <c r="D7981" t="s">
        <v>106</v>
      </c>
      <c r="E7981" t="s">
        <v>23</v>
      </c>
      <c r="F7981" t="s">
        <v>36</v>
      </c>
      <c r="G7981" t="s">
        <v>1462</v>
      </c>
      <c r="H7981">
        <v>179.94</v>
      </c>
      <c r="I7981">
        <v>3</v>
      </c>
      <c r="J7981">
        <v>50.38</v>
      </c>
      <c r="K7981" s="6">
        <f>J7981/H7981</f>
        <v>0.27998221629432035</v>
      </c>
      <c r="M7981" t="str">
        <f>LEFT(C7981, SEARCH(" ", C7981) - 1)</f>
        <v>Ricardo</v>
      </c>
      <c r="N7981" t="str" cm="1">
        <f t="array" ref="N7981">_xlfn.IFS(H7981&lt;0, "LOSS", H7981&gt;1000, "GREAT", H7981&gt;500, "GOOD", H7981&gt;=100, "OKAY", H7981&lt;100, "OKAY")</f>
        <v>OKAY</v>
      </c>
    </row>
    <row r="7982" spans="1:14">
      <c r="A7982" s="2">
        <v>42931</v>
      </c>
      <c r="B7982" s="2" t="str">
        <f>TEXT(A7982,"mmmm")</f>
        <v>July</v>
      </c>
      <c r="C7982" t="s">
        <v>1151</v>
      </c>
      <c r="D7982" t="s">
        <v>106</v>
      </c>
      <c r="E7982" t="s">
        <v>21</v>
      </c>
      <c r="F7982" t="s">
        <v>51</v>
      </c>
      <c r="G7982" t="s">
        <v>1025</v>
      </c>
      <c r="H7982">
        <v>872.94</v>
      </c>
      <c r="I7982">
        <v>3</v>
      </c>
      <c r="J7982">
        <v>157.13</v>
      </c>
      <c r="K7982" s="6">
        <f>J7982/H7982</f>
        <v>0.18000091644328359</v>
      </c>
      <c r="M7982" t="str">
        <f>LEFT(C7982, SEARCH(" ", C7982) - 1)</f>
        <v>Ricardo</v>
      </c>
      <c r="N7982" t="str" cm="1">
        <f t="array" ref="N7982">_xlfn.IFS(H7982&lt;0, "LOSS", H7982&gt;1000, "GREAT", H7982&gt;500, "GOOD", H7982&gt;=100, "OKAY", H7982&lt;100, "OKAY")</f>
        <v>GOOD</v>
      </c>
    </row>
    <row r="7983" spans="1:14">
      <c r="A7983" s="2">
        <v>42931</v>
      </c>
      <c r="B7983" s="2" t="str">
        <f>TEXT(A7983,"mmmm")</f>
        <v>July</v>
      </c>
      <c r="C7983" t="s">
        <v>1151</v>
      </c>
      <c r="D7983" t="s">
        <v>106</v>
      </c>
      <c r="E7983" t="s">
        <v>23</v>
      </c>
      <c r="F7983" t="s">
        <v>47</v>
      </c>
      <c r="G7983" t="s">
        <v>792</v>
      </c>
      <c r="H7983">
        <v>12.96</v>
      </c>
      <c r="I7983">
        <v>2</v>
      </c>
      <c r="J7983">
        <v>6.22</v>
      </c>
      <c r="K7983" s="6">
        <f>J7983/H7983</f>
        <v>0.47993827160493824</v>
      </c>
      <c r="M7983" t="str">
        <f>LEFT(C7983, SEARCH(" ", C7983) - 1)</f>
        <v>Ricardo</v>
      </c>
      <c r="N7983" t="str" cm="1">
        <f t="array" ref="N7983">_xlfn.IFS(H7983&lt;0, "LOSS", H7983&gt;1000, "GREAT", H7983&gt;500, "GOOD", H7983&gt;=100, "OKAY", H7983&lt;100, "OKAY")</f>
        <v>OKAY</v>
      </c>
    </row>
    <row r="7984" spans="1:14">
      <c r="A7984" s="2">
        <v>42932</v>
      </c>
      <c r="B7984" s="2" t="str">
        <f>TEXT(A7984,"mmmm")</f>
        <v>July</v>
      </c>
      <c r="C7984" t="s">
        <v>1354</v>
      </c>
      <c r="D7984" t="s">
        <v>27</v>
      </c>
      <c r="E7984" t="s">
        <v>21</v>
      </c>
      <c r="F7984" t="s">
        <v>40</v>
      </c>
      <c r="G7984" t="s">
        <v>1505</v>
      </c>
      <c r="H7984">
        <v>71.37</v>
      </c>
      <c r="I7984">
        <v>2</v>
      </c>
      <c r="J7984">
        <v>-1.02</v>
      </c>
      <c r="K7984" s="6">
        <f>J7984/H7984</f>
        <v>-1.4291719209751997E-2</v>
      </c>
      <c r="M7984" t="str">
        <f>LEFT(C7984, SEARCH(" ", C7984) - 1)</f>
        <v>Sandra</v>
      </c>
      <c r="N7984" t="str" cm="1">
        <f t="array" ref="N7984">_xlfn.IFS(H7984&lt;0, "LOSS", H7984&gt;1000, "GREAT", H7984&gt;500, "GOOD", H7984&gt;=100, "OKAY", H7984&lt;100, "OKAY")</f>
        <v>OKAY</v>
      </c>
    </row>
    <row r="7985" spans="1:14">
      <c r="A7985" s="2">
        <v>42932</v>
      </c>
      <c r="B7985" s="2" t="str">
        <f>TEXT(A7985,"mmmm")</f>
        <v>July</v>
      </c>
      <c r="C7985" t="s">
        <v>582</v>
      </c>
      <c r="D7985" t="s">
        <v>29</v>
      </c>
      <c r="E7985" t="s">
        <v>23</v>
      </c>
      <c r="F7985" t="s">
        <v>37</v>
      </c>
      <c r="G7985" t="s">
        <v>2428</v>
      </c>
      <c r="H7985">
        <v>2.91</v>
      </c>
      <c r="I7985">
        <v>2</v>
      </c>
      <c r="J7985">
        <v>0.91</v>
      </c>
      <c r="K7985" s="6">
        <f>J7985/H7985</f>
        <v>0.3127147766323024</v>
      </c>
      <c r="M7985" t="str">
        <f>LEFT(C7985, SEARCH(" ", C7985) - 1)</f>
        <v>Valerie</v>
      </c>
      <c r="N7985" t="str" cm="1">
        <f t="array" ref="N7985">_xlfn.IFS(H7985&lt;0, "LOSS", H7985&gt;1000, "GREAT", H7985&gt;500, "GOOD", H7985&gt;=100, "OKAY", H7985&lt;100, "OKAY")</f>
        <v>OKAY</v>
      </c>
    </row>
    <row r="7986" spans="1:14">
      <c r="A7986" s="2">
        <v>42932</v>
      </c>
      <c r="B7986" s="2" t="str">
        <f>TEXT(A7986,"mmmm")</f>
        <v>July</v>
      </c>
      <c r="C7986" t="s">
        <v>261</v>
      </c>
      <c r="D7986" t="s">
        <v>33</v>
      </c>
      <c r="E7986" t="s">
        <v>21</v>
      </c>
      <c r="F7986" t="s">
        <v>40</v>
      </c>
      <c r="G7986" t="s">
        <v>1955</v>
      </c>
      <c r="H7986">
        <v>242.35</v>
      </c>
      <c r="I7986">
        <v>3</v>
      </c>
      <c r="J7986">
        <v>15.15</v>
      </c>
      <c r="K7986" s="6">
        <f>J7986/H7986</f>
        <v>6.2512894573963279E-2</v>
      </c>
      <c r="M7986" t="str">
        <f>LEFT(C7986, SEARCH(" ", C7986) - 1)</f>
        <v>Natalie</v>
      </c>
      <c r="N7986" t="str" cm="1">
        <f t="array" ref="N7986">_xlfn.IFS(H7986&lt;0, "LOSS", H7986&gt;1000, "GREAT", H7986&gt;500, "GOOD", H7986&gt;=100, "OKAY", H7986&lt;100, "OKAY")</f>
        <v>OKAY</v>
      </c>
    </row>
    <row r="7987" spans="1:14">
      <c r="A7987" s="2">
        <v>42933</v>
      </c>
      <c r="B7987" s="2" t="str">
        <f>TEXT(A7987,"mmmm")</f>
        <v>July</v>
      </c>
      <c r="C7987" t="s">
        <v>2204</v>
      </c>
      <c r="D7987" t="s">
        <v>31</v>
      </c>
      <c r="E7987" t="s">
        <v>21</v>
      </c>
      <c r="F7987" t="s">
        <v>44</v>
      </c>
      <c r="G7987" t="s">
        <v>2557</v>
      </c>
      <c r="H7987">
        <v>7.9</v>
      </c>
      <c r="I7987">
        <v>2</v>
      </c>
      <c r="J7987">
        <v>2.17</v>
      </c>
      <c r="K7987" s="6">
        <f>J7987/H7987</f>
        <v>0.27468354430379743</v>
      </c>
      <c r="M7987" t="str">
        <f>LEFT(C7987, SEARCH(" ", C7987) - 1)</f>
        <v>Shaun</v>
      </c>
      <c r="N7987" t="str" cm="1">
        <f t="array" ref="N7987">_xlfn.IFS(H7987&lt;0, "LOSS", H7987&gt;1000, "GREAT", H7987&gt;500, "GOOD", H7987&gt;=100, "OKAY", H7987&lt;100, "OKAY")</f>
        <v>OKAY</v>
      </c>
    </row>
    <row r="7988" spans="1:14">
      <c r="A7988" s="2">
        <v>42933</v>
      </c>
      <c r="B7988" s="2" t="str">
        <f>TEXT(A7988,"mmmm")</f>
        <v>July</v>
      </c>
      <c r="C7988" t="s">
        <v>2509</v>
      </c>
      <c r="D7988" t="s">
        <v>24</v>
      </c>
      <c r="E7988" t="s">
        <v>25</v>
      </c>
      <c r="F7988" t="s">
        <v>48</v>
      </c>
      <c r="G7988" t="s">
        <v>2704</v>
      </c>
      <c r="H7988">
        <v>269.98</v>
      </c>
      <c r="I7988">
        <v>2</v>
      </c>
      <c r="J7988">
        <v>67.5</v>
      </c>
      <c r="K7988" s="6">
        <f>J7988/H7988</f>
        <v>0.25001851989036222</v>
      </c>
      <c r="M7988" t="str">
        <f>LEFT(C7988, SEARCH(" ", C7988) - 1)</f>
        <v>Bill</v>
      </c>
      <c r="N7988" t="str" cm="1">
        <f t="array" ref="N7988">_xlfn.IFS(H7988&lt;0, "LOSS", H7988&gt;1000, "GREAT", H7988&gt;500, "GOOD", H7988&gt;=100, "OKAY", H7988&lt;100, "OKAY")</f>
        <v>OKAY</v>
      </c>
    </row>
    <row r="7989" spans="1:14">
      <c r="A7989" s="2">
        <v>42933</v>
      </c>
      <c r="B7989" s="2" t="str">
        <f>TEXT(A7989,"mmmm")</f>
        <v>July</v>
      </c>
      <c r="C7989" t="s">
        <v>2509</v>
      </c>
      <c r="D7989" t="s">
        <v>24</v>
      </c>
      <c r="E7989" t="s">
        <v>23</v>
      </c>
      <c r="F7989" t="s">
        <v>47</v>
      </c>
      <c r="G7989" t="s">
        <v>732</v>
      </c>
      <c r="H7989">
        <v>99.9</v>
      </c>
      <c r="I7989">
        <v>5</v>
      </c>
      <c r="J7989">
        <v>47.95</v>
      </c>
      <c r="K7989" s="6">
        <f>J7989/H7989</f>
        <v>0.47997997997997999</v>
      </c>
      <c r="M7989" t="str">
        <f>LEFT(C7989, SEARCH(" ", C7989) - 1)</f>
        <v>Bill</v>
      </c>
      <c r="N7989" t="str" cm="1">
        <f t="array" ref="N7989">_xlfn.IFS(H7989&lt;0, "LOSS", H7989&gt;1000, "GREAT", H7989&gt;500, "GOOD", H7989&gt;=100, "OKAY", H7989&lt;100, "OKAY")</f>
        <v>OKAY</v>
      </c>
    </row>
    <row r="7990" spans="1:14">
      <c r="A7990" s="2">
        <v>42933</v>
      </c>
      <c r="B7990" s="2" t="str">
        <f>TEXT(A7990,"mmmm")</f>
        <v>July</v>
      </c>
      <c r="C7990" t="s">
        <v>2509</v>
      </c>
      <c r="D7990" t="s">
        <v>24</v>
      </c>
      <c r="E7990" t="s">
        <v>21</v>
      </c>
      <c r="F7990" t="s">
        <v>44</v>
      </c>
      <c r="G7990" t="s">
        <v>2590</v>
      </c>
      <c r="H7990">
        <v>39.08</v>
      </c>
      <c r="I7990">
        <v>4</v>
      </c>
      <c r="J7990">
        <v>14.46</v>
      </c>
      <c r="K7990" s="6">
        <f>J7990/H7990</f>
        <v>0.37001023541453432</v>
      </c>
      <c r="M7990" t="str">
        <f>LEFT(C7990, SEARCH(" ", C7990) - 1)</f>
        <v>Bill</v>
      </c>
      <c r="N7990" t="str" cm="1">
        <f t="array" ref="N7990">_xlfn.IFS(H7990&lt;0, "LOSS", H7990&gt;1000, "GREAT", H7990&gt;500, "GOOD", H7990&gt;=100, "OKAY", H7990&lt;100, "OKAY")</f>
        <v>OKAY</v>
      </c>
    </row>
    <row r="7991" spans="1:14">
      <c r="A7991" s="2">
        <v>42933</v>
      </c>
      <c r="B7991" s="2" t="str">
        <f>TEXT(A7991,"mmmm")</f>
        <v>July</v>
      </c>
      <c r="C7991" t="s">
        <v>1085</v>
      </c>
      <c r="D7991" t="s">
        <v>22</v>
      </c>
      <c r="E7991" t="s">
        <v>25</v>
      </c>
      <c r="F7991" t="s">
        <v>41</v>
      </c>
      <c r="G7991" t="s">
        <v>690</v>
      </c>
      <c r="H7991">
        <v>479.98</v>
      </c>
      <c r="I7991">
        <v>2</v>
      </c>
      <c r="J7991">
        <v>90</v>
      </c>
      <c r="K7991" s="6">
        <f>J7991/H7991</f>
        <v>0.18750781282553439</v>
      </c>
      <c r="M7991" t="str">
        <f>LEFT(C7991, SEARCH(" ", C7991) - 1)</f>
        <v>Alejandro</v>
      </c>
      <c r="N7991" t="str" cm="1">
        <f t="array" ref="N7991">_xlfn.IFS(H7991&lt;0, "LOSS", H7991&gt;1000, "GREAT", H7991&gt;500, "GOOD", H7991&gt;=100, "OKAY", H7991&lt;100, "OKAY")</f>
        <v>OKAY</v>
      </c>
    </row>
    <row r="7992" spans="1:14">
      <c r="A7992" s="2">
        <v>42933</v>
      </c>
      <c r="B7992" s="2" t="str">
        <f>TEXT(A7992,"mmmm")</f>
        <v>July</v>
      </c>
      <c r="C7992" t="s">
        <v>754</v>
      </c>
      <c r="D7992" t="s">
        <v>22</v>
      </c>
      <c r="E7992" t="s">
        <v>23</v>
      </c>
      <c r="F7992" t="s">
        <v>47</v>
      </c>
      <c r="G7992" t="s">
        <v>1698</v>
      </c>
      <c r="H7992">
        <v>32.4</v>
      </c>
      <c r="I7992">
        <v>5</v>
      </c>
      <c r="J7992">
        <v>15.55</v>
      </c>
      <c r="K7992" s="6">
        <f>J7992/H7992</f>
        <v>0.47993827160493829</v>
      </c>
      <c r="M7992" t="str">
        <f>LEFT(C7992, SEARCH(" ", C7992) - 1)</f>
        <v>Anthony</v>
      </c>
      <c r="N7992" t="str" cm="1">
        <f t="array" ref="N7992">_xlfn.IFS(H7992&lt;0, "LOSS", H7992&gt;1000, "GREAT", H7992&gt;500, "GOOD", H7992&gt;=100, "OKAY", H7992&lt;100, "OKAY")</f>
        <v>OKAY</v>
      </c>
    </row>
    <row r="7993" spans="1:14">
      <c r="A7993" s="2">
        <v>42933</v>
      </c>
      <c r="B7993" s="2" t="str">
        <f>TEXT(A7993,"mmmm")</f>
        <v>July</v>
      </c>
      <c r="C7993" t="s">
        <v>754</v>
      </c>
      <c r="D7993" t="s">
        <v>22</v>
      </c>
      <c r="E7993" t="s">
        <v>23</v>
      </c>
      <c r="F7993" t="s">
        <v>42</v>
      </c>
      <c r="G7993" t="s">
        <v>1746</v>
      </c>
      <c r="H7993">
        <v>57.9</v>
      </c>
      <c r="I7993">
        <v>5</v>
      </c>
      <c r="J7993">
        <v>28.95</v>
      </c>
      <c r="K7993" s="6">
        <f>J7993/H7993</f>
        <v>0.5</v>
      </c>
      <c r="M7993" t="str">
        <f>LEFT(C7993, SEARCH(" ", C7993) - 1)</f>
        <v>Anthony</v>
      </c>
      <c r="N7993" t="str" cm="1">
        <f t="array" ref="N7993">_xlfn.IFS(H7993&lt;0, "LOSS", H7993&gt;1000, "GREAT", H7993&gt;500, "GOOD", H7993&gt;=100, "OKAY", H7993&lt;100, "OKAY")</f>
        <v>OKAY</v>
      </c>
    </row>
    <row r="7994" spans="1:14">
      <c r="A7994" s="2">
        <v>42933</v>
      </c>
      <c r="B7994" s="2" t="str">
        <f>TEXT(A7994,"mmmm")</f>
        <v>July</v>
      </c>
      <c r="C7994" t="s">
        <v>754</v>
      </c>
      <c r="D7994" t="s">
        <v>22</v>
      </c>
      <c r="E7994" t="s">
        <v>23</v>
      </c>
      <c r="F7994" t="s">
        <v>49</v>
      </c>
      <c r="G7994" t="s">
        <v>500</v>
      </c>
      <c r="H7994">
        <v>10.56</v>
      </c>
      <c r="I7994">
        <v>2</v>
      </c>
      <c r="J7994">
        <v>0</v>
      </c>
      <c r="K7994" s="6">
        <f>J7994/H7994</f>
        <v>0</v>
      </c>
      <c r="M7994" t="str">
        <f>LEFT(C7994, SEARCH(" ", C7994) - 1)</f>
        <v>Anthony</v>
      </c>
      <c r="N7994" t="str" cm="1">
        <f t="array" ref="N7994">_xlfn.IFS(H7994&lt;0, "LOSS", H7994&gt;1000, "GREAT", H7994&gt;500, "GOOD", H7994&gt;=100, "OKAY", H7994&lt;100, "OKAY")</f>
        <v>OKAY</v>
      </c>
    </row>
    <row r="7995" spans="1:14">
      <c r="A7995" s="2">
        <v>42933</v>
      </c>
      <c r="B7995" s="2" t="str">
        <f>TEXT(A7995,"mmmm")</f>
        <v>July</v>
      </c>
      <c r="C7995" t="s">
        <v>754</v>
      </c>
      <c r="D7995" t="s">
        <v>22</v>
      </c>
      <c r="E7995" t="s">
        <v>21</v>
      </c>
      <c r="F7995" t="s">
        <v>39</v>
      </c>
      <c r="G7995" t="s">
        <v>1951</v>
      </c>
      <c r="H7995">
        <v>1194.17</v>
      </c>
      <c r="I7995">
        <v>5</v>
      </c>
      <c r="J7995">
        <v>210.74</v>
      </c>
      <c r="K7995" s="6">
        <f>J7995/H7995</f>
        <v>0.17647403635998224</v>
      </c>
      <c r="M7995" t="str">
        <f>LEFT(C7995, SEARCH(" ", C7995) - 1)</f>
        <v>Anthony</v>
      </c>
      <c r="N7995" t="str" cm="1">
        <f t="array" ref="N7995">_xlfn.IFS(H7995&lt;0, "LOSS", H7995&gt;1000, "GREAT", H7995&gt;500, "GOOD", H7995&gt;=100, "OKAY", H7995&lt;100, "OKAY")</f>
        <v>GREAT</v>
      </c>
    </row>
    <row r="7996" spans="1:14">
      <c r="A7996" s="2">
        <v>42934</v>
      </c>
      <c r="B7996" s="2" t="str">
        <f>TEXT(A7996,"mmmm")</f>
        <v>July</v>
      </c>
      <c r="C7996" t="s">
        <v>1695</v>
      </c>
      <c r="D7996" t="s">
        <v>73</v>
      </c>
      <c r="E7996" t="s">
        <v>21</v>
      </c>
      <c r="F7996" t="s">
        <v>51</v>
      </c>
      <c r="G7996" t="s">
        <v>1891</v>
      </c>
      <c r="H7996">
        <v>801.6</v>
      </c>
      <c r="I7996">
        <v>5</v>
      </c>
      <c r="J7996">
        <v>-448.9</v>
      </c>
      <c r="K7996" s="6">
        <f>J7996/H7996</f>
        <v>-0.56000499001996007</v>
      </c>
      <c r="M7996" t="str">
        <f>LEFT(C7996, SEARCH(" ", C7996) - 1)</f>
        <v>Maris</v>
      </c>
      <c r="N7996" t="str" cm="1">
        <f t="array" ref="N7996">_xlfn.IFS(H7996&lt;0, "LOSS", H7996&gt;1000, "GREAT", H7996&gt;500, "GOOD", H7996&gt;=100, "OKAY", H7996&lt;100, "OKAY")</f>
        <v>GOOD</v>
      </c>
    </row>
    <row r="7997" spans="1:14">
      <c r="A7997" s="2">
        <v>42934</v>
      </c>
      <c r="B7997" s="2" t="str">
        <f>TEXT(A7997,"mmmm")</f>
        <v>July</v>
      </c>
      <c r="C7997" t="s">
        <v>1695</v>
      </c>
      <c r="D7997" t="s">
        <v>73</v>
      </c>
      <c r="E7997" t="s">
        <v>21</v>
      </c>
      <c r="F7997" t="s">
        <v>40</v>
      </c>
      <c r="G7997" t="s">
        <v>1955</v>
      </c>
      <c r="H7997">
        <v>161.57</v>
      </c>
      <c r="I7997">
        <v>2</v>
      </c>
      <c r="J7997">
        <v>10.1</v>
      </c>
      <c r="K7997" s="6">
        <f>J7997/H7997</f>
        <v>6.2511604877143037E-2</v>
      </c>
      <c r="M7997" t="str">
        <f>LEFT(C7997, SEARCH(" ", C7997) - 1)</f>
        <v>Maris</v>
      </c>
      <c r="N7997" t="str" cm="1">
        <f t="array" ref="N7997">_xlfn.IFS(H7997&lt;0, "LOSS", H7997&gt;1000, "GREAT", H7997&gt;500, "GOOD", H7997&gt;=100, "OKAY", H7997&lt;100, "OKAY")</f>
        <v>OKAY</v>
      </c>
    </row>
    <row r="7998" spans="1:14">
      <c r="A7998" s="2">
        <v>42934</v>
      </c>
      <c r="B7998" s="2" t="str">
        <f>TEXT(A7998,"mmmm")</f>
        <v>July</v>
      </c>
      <c r="C7998" t="s">
        <v>1695</v>
      </c>
      <c r="D7998" t="s">
        <v>73</v>
      </c>
      <c r="E7998" t="s">
        <v>23</v>
      </c>
      <c r="F7998" t="s">
        <v>47</v>
      </c>
      <c r="G7998" t="s">
        <v>1222</v>
      </c>
      <c r="H7998">
        <v>16.100000000000001</v>
      </c>
      <c r="I7998">
        <v>2</v>
      </c>
      <c r="J7998">
        <v>5.23</v>
      </c>
      <c r="K7998" s="6">
        <f>J7998/H7998</f>
        <v>0.32484472049689439</v>
      </c>
      <c r="M7998" t="str">
        <f>LEFT(C7998, SEARCH(" ", C7998) - 1)</f>
        <v>Maris</v>
      </c>
      <c r="N7998" t="str" cm="1">
        <f t="array" ref="N7998">_xlfn.IFS(H7998&lt;0, "LOSS", H7998&gt;1000, "GREAT", H7998&gt;500, "GOOD", H7998&gt;=100, "OKAY", H7998&lt;100, "OKAY")</f>
        <v>OKAY</v>
      </c>
    </row>
    <row r="7999" spans="1:14">
      <c r="A7999" s="2">
        <v>42934</v>
      </c>
      <c r="B7999" s="2" t="str">
        <f>TEXT(A7999,"mmmm")</f>
        <v>July</v>
      </c>
      <c r="C7999" t="s">
        <v>1695</v>
      </c>
      <c r="D7999" t="s">
        <v>73</v>
      </c>
      <c r="E7999" t="s">
        <v>23</v>
      </c>
      <c r="F7999" t="s">
        <v>38</v>
      </c>
      <c r="G7999" t="s">
        <v>1779</v>
      </c>
      <c r="H7999">
        <v>7.66</v>
      </c>
      <c r="I7999">
        <v>4</v>
      </c>
      <c r="J7999">
        <v>-6.12</v>
      </c>
      <c r="K7999" s="6">
        <f>J7999/H7999</f>
        <v>-0.79895561357702349</v>
      </c>
      <c r="M7999" t="str">
        <f>LEFT(C7999, SEARCH(" ", C7999) - 1)</f>
        <v>Maris</v>
      </c>
      <c r="N7999" t="str" cm="1">
        <f t="array" ref="N7999">_xlfn.IFS(H7999&lt;0, "LOSS", H7999&gt;1000, "GREAT", H7999&gt;500, "GOOD", H7999&gt;=100, "OKAY", H7999&lt;100, "OKAY")</f>
        <v>OKAY</v>
      </c>
    </row>
    <row r="8000" spans="1:14">
      <c r="A8000" s="2">
        <v>42934</v>
      </c>
      <c r="B8000" s="2" t="str">
        <f>TEXT(A8000,"mmmm")</f>
        <v>July</v>
      </c>
      <c r="C8000" t="s">
        <v>1695</v>
      </c>
      <c r="D8000" t="s">
        <v>73</v>
      </c>
      <c r="E8000" t="s">
        <v>21</v>
      </c>
      <c r="F8000" t="s">
        <v>40</v>
      </c>
      <c r="G8000" t="s">
        <v>1884</v>
      </c>
      <c r="H8000">
        <v>311.98</v>
      </c>
      <c r="I8000">
        <v>3</v>
      </c>
      <c r="J8000">
        <v>-42.9</v>
      </c>
      <c r="K8000" s="6">
        <f>J8000/H8000</f>
        <v>-0.13750881466760689</v>
      </c>
      <c r="M8000" t="str">
        <f>LEFT(C8000, SEARCH(" ", C8000) - 1)</f>
        <v>Maris</v>
      </c>
      <c r="N8000" t="str" cm="1">
        <f t="array" ref="N8000">_xlfn.IFS(H8000&lt;0, "LOSS", H8000&gt;1000, "GREAT", H8000&gt;500, "GOOD", H8000&gt;=100, "OKAY", H8000&lt;100, "OKAY")</f>
        <v>OKAY</v>
      </c>
    </row>
    <row r="8001" spans="1:14">
      <c r="A8001" s="2">
        <v>42934</v>
      </c>
      <c r="B8001" s="2" t="str">
        <f>TEXT(A8001,"mmmm")</f>
        <v>July</v>
      </c>
      <c r="C8001" t="s">
        <v>110</v>
      </c>
      <c r="D8001" t="s">
        <v>27</v>
      </c>
      <c r="E8001" t="s">
        <v>25</v>
      </c>
      <c r="F8001" t="s">
        <v>41</v>
      </c>
      <c r="G8001" t="s">
        <v>2089</v>
      </c>
      <c r="H8001">
        <v>599.97</v>
      </c>
      <c r="I8001">
        <v>5</v>
      </c>
      <c r="J8001">
        <v>70</v>
      </c>
      <c r="K8001" s="6">
        <f>J8001/H8001</f>
        <v>0.11667250029168125</v>
      </c>
      <c r="M8001" t="str">
        <f>LEFT(C8001, SEARCH(" ", C8001) - 1)</f>
        <v>Seth</v>
      </c>
      <c r="N8001" t="str" cm="1">
        <f t="array" ref="N8001">_xlfn.IFS(H8001&lt;0, "LOSS", H8001&gt;1000, "GREAT", H8001&gt;500, "GOOD", H8001&gt;=100, "OKAY", H8001&lt;100, "OKAY")</f>
        <v>GOOD</v>
      </c>
    </row>
    <row r="8002" spans="1:14">
      <c r="A8002" s="2">
        <v>42934</v>
      </c>
      <c r="B8002" s="2" t="str">
        <f>TEXT(A8002,"mmmm")</f>
        <v>July</v>
      </c>
      <c r="C8002" t="s">
        <v>110</v>
      </c>
      <c r="D8002" t="s">
        <v>27</v>
      </c>
      <c r="E8002" t="s">
        <v>21</v>
      </c>
      <c r="F8002" t="s">
        <v>40</v>
      </c>
      <c r="G8002" t="s">
        <v>877</v>
      </c>
      <c r="H8002">
        <v>198.74</v>
      </c>
      <c r="I8002">
        <v>4</v>
      </c>
      <c r="J8002">
        <v>-14.2</v>
      </c>
      <c r="K8002" s="6">
        <f>J8002/H8002</f>
        <v>-7.1450135855892119E-2</v>
      </c>
      <c r="M8002" t="str">
        <f>LEFT(C8002, SEARCH(" ", C8002) - 1)</f>
        <v>Seth</v>
      </c>
      <c r="N8002" t="str" cm="1">
        <f t="array" ref="N8002">_xlfn.IFS(H8002&lt;0, "LOSS", H8002&gt;1000, "GREAT", H8002&gt;500, "GOOD", H8002&gt;=100, "OKAY", H8002&lt;100, "OKAY")</f>
        <v>OKAY</v>
      </c>
    </row>
    <row r="8003" spans="1:14">
      <c r="A8003" s="2">
        <v>42934</v>
      </c>
      <c r="B8003" s="2" t="str">
        <f>TEXT(A8003,"mmmm")</f>
        <v>July</v>
      </c>
      <c r="C8003" t="s">
        <v>110</v>
      </c>
      <c r="D8003" t="s">
        <v>27</v>
      </c>
      <c r="E8003" t="s">
        <v>23</v>
      </c>
      <c r="F8003" t="s">
        <v>50</v>
      </c>
      <c r="G8003" t="s">
        <v>1218</v>
      </c>
      <c r="H8003">
        <v>9.18</v>
      </c>
      <c r="I8003">
        <v>2</v>
      </c>
      <c r="J8003">
        <v>1.1499999999999999</v>
      </c>
      <c r="K8003" s="6">
        <f>J8003/H8003</f>
        <v>0.12527233115468409</v>
      </c>
      <c r="M8003" t="str">
        <f>LEFT(C8003, SEARCH(" ", C8003) - 1)</f>
        <v>Seth</v>
      </c>
      <c r="N8003" t="str" cm="1">
        <f t="array" ref="N8003">_xlfn.IFS(H8003&lt;0, "LOSS", H8003&gt;1000, "GREAT", H8003&gt;500, "GOOD", H8003&gt;=100, "OKAY", H8003&lt;100, "OKAY")</f>
        <v>OKAY</v>
      </c>
    </row>
    <row r="8004" spans="1:14">
      <c r="A8004" s="2">
        <v>42936</v>
      </c>
      <c r="B8004" s="2" t="str">
        <f>TEXT(A8004,"mmmm")</f>
        <v>July</v>
      </c>
      <c r="C8004" t="s">
        <v>875</v>
      </c>
      <c r="D8004" t="s">
        <v>29</v>
      </c>
      <c r="E8004" t="s">
        <v>23</v>
      </c>
      <c r="F8004" t="s">
        <v>49</v>
      </c>
      <c r="G8004" t="s">
        <v>1639</v>
      </c>
      <c r="H8004">
        <v>69.709999999999994</v>
      </c>
      <c r="I8004">
        <v>2</v>
      </c>
      <c r="J8004">
        <v>8.7100000000000009</v>
      </c>
      <c r="K8004" s="6">
        <f>J8004/H8004</f>
        <v>0.1249462057093674</v>
      </c>
      <c r="M8004" t="str">
        <f>LEFT(C8004, SEARCH(" ", C8004) - 1)</f>
        <v>Carlos</v>
      </c>
      <c r="N8004" t="str" cm="1">
        <f t="array" ref="N8004">_xlfn.IFS(H8004&lt;0, "LOSS", H8004&gt;1000, "GREAT", H8004&gt;500, "GOOD", H8004&gt;=100, "OKAY", H8004&lt;100, "OKAY")</f>
        <v>OKAY</v>
      </c>
    </row>
    <row r="8005" spans="1:14">
      <c r="A8005" s="2">
        <v>42936</v>
      </c>
      <c r="B8005" s="2" t="str">
        <f>TEXT(A8005,"mmmm")</f>
        <v>July</v>
      </c>
      <c r="C8005" t="s">
        <v>875</v>
      </c>
      <c r="D8005" t="s">
        <v>29</v>
      </c>
      <c r="E8005" t="s">
        <v>21</v>
      </c>
      <c r="F8005" t="s">
        <v>44</v>
      </c>
      <c r="G8005" t="s">
        <v>857</v>
      </c>
      <c r="H8005">
        <v>8.7899999999999991</v>
      </c>
      <c r="I8005">
        <v>1</v>
      </c>
      <c r="J8005">
        <v>-5.71</v>
      </c>
      <c r="K8005" s="6">
        <f>J8005/H8005</f>
        <v>-0.64960182025028446</v>
      </c>
      <c r="M8005" t="str">
        <f>LEFT(C8005, SEARCH(" ", C8005) - 1)</f>
        <v>Carlos</v>
      </c>
      <c r="N8005" t="str" cm="1">
        <f t="array" ref="N8005">_xlfn.IFS(H8005&lt;0, "LOSS", H8005&gt;1000, "GREAT", H8005&gt;500, "GOOD", H8005&gt;=100, "OKAY", H8005&lt;100, "OKAY")</f>
        <v>OKAY</v>
      </c>
    </row>
    <row r="8006" spans="1:14">
      <c r="A8006" s="2">
        <v>42936</v>
      </c>
      <c r="B8006" s="2" t="str">
        <f>TEXT(A8006,"mmmm")</f>
        <v>July</v>
      </c>
      <c r="C8006" t="s">
        <v>1820</v>
      </c>
      <c r="D8006" t="s">
        <v>210</v>
      </c>
      <c r="E8006" t="s">
        <v>23</v>
      </c>
      <c r="F8006" t="s">
        <v>45</v>
      </c>
      <c r="G8006" t="s">
        <v>2109</v>
      </c>
      <c r="H8006">
        <v>14.62</v>
      </c>
      <c r="I8006">
        <v>2</v>
      </c>
      <c r="J8006">
        <v>6.87</v>
      </c>
      <c r="K8006" s="6">
        <f>J8006/H8006</f>
        <v>0.4699042407660739</v>
      </c>
      <c r="M8006" t="str">
        <f>LEFT(C8006, SEARCH(" ", C8006) - 1)</f>
        <v>Elizabeth</v>
      </c>
      <c r="N8006" t="str" cm="1">
        <f t="array" ref="N8006">_xlfn.IFS(H8006&lt;0, "LOSS", H8006&gt;1000, "GREAT", H8006&gt;500, "GOOD", H8006&gt;=100, "OKAY", H8006&lt;100, "OKAY")</f>
        <v>OKAY</v>
      </c>
    </row>
    <row r="8007" spans="1:14">
      <c r="A8007" s="2">
        <v>42936</v>
      </c>
      <c r="B8007" s="2" t="str">
        <f>TEXT(A8007,"mmmm")</f>
        <v>July</v>
      </c>
      <c r="C8007" t="s">
        <v>1820</v>
      </c>
      <c r="D8007" t="s">
        <v>210</v>
      </c>
      <c r="E8007" t="s">
        <v>23</v>
      </c>
      <c r="F8007" t="s">
        <v>36</v>
      </c>
      <c r="G8007" t="s">
        <v>795</v>
      </c>
      <c r="H8007">
        <v>416.32</v>
      </c>
      <c r="I8007">
        <v>2</v>
      </c>
      <c r="J8007">
        <v>112.41</v>
      </c>
      <c r="K8007" s="6">
        <f>J8007/H8007</f>
        <v>0.27000864719446577</v>
      </c>
      <c r="M8007" t="str">
        <f>LEFT(C8007, SEARCH(" ", C8007) - 1)</f>
        <v>Elizabeth</v>
      </c>
      <c r="N8007" t="str" cm="1">
        <f t="array" ref="N8007">_xlfn.IFS(H8007&lt;0, "LOSS", H8007&gt;1000, "GREAT", H8007&gt;500, "GOOD", H8007&gt;=100, "OKAY", H8007&lt;100, "OKAY")</f>
        <v>OKAY</v>
      </c>
    </row>
    <row r="8008" spans="1:14">
      <c r="A8008" s="2">
        <v>42936</v>
      </c>
      <c r="B8008" s="2" t="str">
        <f>TEXT(A8008,"mmmm")</f>
        <v>July</v>
      </c>
      <c r="C8008" t="s">
        <v>1820</v>
      </c>
      <c r="D8008" t="s">
        <v>210</v>
      </c>
      <c r="E8008" t="s">
        <v>23</v>
      </c>
      <c r="F8008" t="s">
        <v>38</v>
      </c>
      <c r="G8008" t="s">
        <v>2370</v>
      </c>
      <c r="H8008">
        <v>43</v>
      </c>
      <c r="I8008">
        <v>5</v>
      </c>
      <c r="J8008">
        <v>20.21</v>
      </c>
      <c r="K8008" s="6">
        <f>J8008/H8008</f>
        <v>0.47000000000000003</v>
      </c>
      <c r="M8008" t="str">
        <f>LEFT(C8008, SEARCH(" ", C8008) - 1)</f>
        <v>Elizabeth</v>
      </c>
      <c r="N8008" t="str" cm="1">
        <f t="array" ref="N8008">_xlfn.IFS(H8008&lt;0, "LOSS", H8008&gt;1000, "GREAT", H8008&gt;500, "GOOD", H8008&gt;=100, "OKAY", H8008&lt;100, "OKAY")</f>
        <v>OKAY</v>
      </c>
    </row>
    <row r="8009" spans="1:14">
      <c r="A8009" s="2">
        <v>42936</v>
      </c>
      <c r="B8009" s="2" t="str">
        <f>TEXT(A8009,"mmmm")</f>
        <v>July</v>
      </c>
      <c r="C8009" t="s">
        <v>1820</v>
      </c>
      <c r="D8009" t="s">
        <v>210</v>
      </c>
      <c r="E8009" t="s">
        <v>21</v>
      </c>
      <c r="F8009" t="s">
        <v>40</v>
      </c>
      <c r="G8009" t="s">
        <v>1209</v>
      </c>
      <c r="H8009">
        <v>182.94</v>
      </c>
      <c r="I8009">
        <v>3</v>
      </c>
      <c r="J8009">
        <v>27.44</v>
      </c>
      <c r="K8009" s="6">
        <f>J8009/H8009</f>
        <v>0.14999453372690499</v>
      </c>
      <c r="M8009" t="str">
        <f>LEFT(C8009, SEARCH(" ", C8009) - 1)</f>
        <v>Elizabeth</v>
      </c>
      <c r="N8009" t="str" cm="1">
        <f t="array" ref="N8009">_xlfn.IFS(H8009&lt;0, "LOSS", H8009&gt;1000, "GREAT", H8009&gt;500, "GOOD", H8009&gt;=100, "OKAY", H8009&lt;100, "OKAY")</f>
        <v>OKAY</v>
      </c>
    </row>
    <row r="8010" spans="1:14">
      <c r="A8010" s="2">
        <v>42936</v>
      </c>
      <c r="B8010" s="2" t="str">
        <f>TEXT(A8010,"mmmm")</f>
        <v>July</v>
      </c>
      <c r="C8010" t="s">
        <v>1820</v>
      </c>
      <c r="D8010" t="s">
        <v>210</v>
      </c>
      <c r="E8010" t="s">
        <v>23</v>
      </c>
      <c r="F8010" t="s">
        <v>38</v>
      </c>
      <c r="G8010" t="s">
        <v>2077</v>
      </c>
      <c r="H8010">
        <v>60.83</v>
      </c>
      <c r="I8010">
        <v>7</v>
      </c>
      <c r="J8010">
        <v>30.42</v>
      </c>
      <c r="K8010" s="6">
        <f>J8010/H8010</f>
        <v>0.50008219628472794</v>
      </c>
      <c r="M8010" t="str">
        <f>LEFT(C8010, SEARCH(" ", C8010) - 1)</f>
        <v>Elizabeth</v>
      </c>
      <c r="N8010" t="str" cm="1">
        <f t="array" ref="N8010">_xlfn.IFS(H8010&lt;0, "LOSS", H8010&gt;1000, "GREAT", H8010&gt;500, "GOOD", H8010&gt;=100, "OKAY", H8010&lt;100, "OKAY")</f>
        <v>OKAY</v>
      </c>
    </row>
    <row r="8011" spans="1:14">
      <c r="A8011" s="2">
        <v>42936</v>
      </c>
      <c r="B8011" s="2" t="str">
        <f>TEXT(A8011,"mmmm")</f>
        <v>July</v>
      </c>
      <c r="C8011" t="s">
        <v>1820</v>
      </c>
      <c r="D8011" t="s">
        <v>210</v>
      </c>
      <c r="E8011" t="s">
        <v>25</v>
      </c>
      <c r="F8011" t="s">
        <v>35</v>
      </c>
      <c r="G8011" t="s">
        <v>2159</v>
      </c>
      <c r="H8011">
        <v>389.97</v>
      </c>
      <c r="I8011">
        <v>3</v>
      </c>
      <c r="J8011">
        <v>132.59</v>
      </c>
      <c r="K8011" s="6">
        <f>J8011/H8011</f>
        <v>0.34000051285996358</v>
      </c>
      <c r="M8011" t="str">
        <f>LEFT(C8011, SEARCH(" ", C8011) - 1)</f>
        <v>Elizabeth</v>
      </c>
      <c r="N8011" t="str" cm="1">
        <f t="array" ref="N8011">_xlfn.IFS(H8011&lt;0, "LOSS", H8011&gt;1000, "GREAT", H8011&gt;500, "GOOD", H8011&gt;=100, "OKAY", H8011&lt;100, "OKAY")</f>
        <v>OKAY</v>
      </c>
    </row>
    <row r="8012" spans="1:14">
      <c r="A8012" s="2">
        <v>42936</v>
      </c>
      <c r="B8012" s="2" t="str">
        <f>TEXT(A8012,"mmmm")</f>
        <v>July</v>
      </c>
      <c r="C8012" t="s">
        <v>1481</v>
      </c>
      <c r="D8012" t="s">
        <v>198</v>
      </c>
      <c r="E8012" t="s">
        <v>23</v>
      </c>
      <c r="F8012" t="s">
        <v>38</v>
      </c>
      <c r="G8012" t="s">
        <v>1184</v>
      </c>
      <c r="H8012">
        <v>735.98</v>
      </c>
      <c r="I8012">
        <v>2</v>
      </c>
      <c r="J8012">
        <v>331.19</v>
      </c>
      <c r="K8012" s="6">
        <f>J8012/H8012</f>
        <v>0.44999864126742573</v>
      </c>
      <c r="M8012" t="str">
        <f>LEFT(C8012, SEARCH(" ", C8012) - 1)</f>
        <v>Suzanne</v>
      </c>
      <c r="N8012" t="str" cm="1">
        <f t="array" ref="N8012">_xlfn.IFS(H8012&lt;0, "LOSS", H8012&gt;1000, "GREAT", H8012&gt;500, "GOOD", H8012&gt;=100, "OKAY", H8012&lt;100, "OKAY")</f>
        <v>GOOD</v>
      </c>
    </row>
    <row r="8013" spans="1:14">
      <c r="A8013" s="2">
        <v>42936</v>
      </c>
      <c r="B8013" s="2" t="str">
        <f>TEXT(A8013,"mmmm")</f>
        <v>July</v>
      </c>
      <c r="C8013" t="s">
        <v>974</v>
      </c>
      <c r="D8013" t="s">
        <v>24</v>
      </c>
      <c r="E8013" t="s">
        <v>23</v>
      </c>
      <c r="F8013" t="s">
        <v>47</v>
      </c>
      <c r="G8013" t="s">
        <v>2060</v>
      </c>
      <c r="H8013">
        <v>13.36</v>
      </c>
      <c r="I8013">
        <v>2</v>
      </c>
      <c r="J8013">
        <v>6.41</v>
      </c>
      <c r="K8013" s="6">
        <f>J8013/H8013</f>
        <v>0.4797904191616767</v>
      </c>
      <c r="M8013" t="str">
        <f>LEFT(C8013, SEARCH(" ", C8013) - 1)</f>
        <v>Anthony</v>
      </c>
      <c r="N8013" t="str" cm="1">
        <f t="array" ref="N8013">_xlfn.IFS(H8013&lt;0, "LOSS", H8013&gt;1000, "GREAT", H8013&gt;500, "GOOD", H8013&gt;=100, "OKAY", H8013&lt;100, "OKAY")</f>
        <v>OKAY</v>
      </c>
    </row>
    <row r="8014" spans="1:14">
      <c r="A8014" s="2">
        <v>42936</v>
      </c>
      <c r="B8014" s="2" t="str">
        <f>TEXT(A8014,"mmmm")</f>
        <v>July</v>
      </c>
      <c r="C8014" t="s">
        <v>974</v>
      </c>
      <c r="D8014" t="s">
        <v>24</v>
      </c>
      <c r="E8014" t="s">
        <v>21</v>
      </c>
      <c r="F8014" t="s">
        <v>40</v>
      </c>
      <c r="G8014" t="s">
        <v>372</v>
      </c>
      <c r="H8014">
        <v>163.76</v>
      </c>
      <c r="I8014">
        <v>2</v>
      </c>
      <c r="J8014">
        <v>25.47</v>
      </c>
      <c r="K8014" s="6">
        <f>J8014/H8014</f>
        <v>0.15553248656570592</v>
      </c>
      <c r="M8014" t="str">
        <f>LEFT(C8014, SEARCH(" ", C8014) - 1)</f>
        <v>Anthony</v>
      </c>
      <c r="N8014" t="str" cm="1">
        <f t="array" ref="N8014">_xlfn.IFS(H8014&lt;0, "LOSS", H8014&gt;1000, "GREAT", H8014&gt;500, "GOOD", H8014&gt;=100, "OKAY", H8014&lt;100, "OKAY")</f>
        <v>OKAY</v>
      </c>
    </row>
    <row r="8015" spans="1:14">
      <c r="A8015" s="2">
        <v>42936</v>
      </c>
      <c r="B8015" s="2" t="str">
        <f>TEXT(A8015,"mmmm")</f>
        <v>July</v>
      </c>
      <c r="C8015" t="s">
        <v>974</v>
      </c>
      <c r="D8015" t="s">
        <v>24</v>
      </c>
      <c r="E8015" t="s">
        <v>21</v>
      </c>
      <c r="F8015" t="s">
        <v>44</v>
      </c>
      <c r="G8015" t="s">
        <v>570</v>
      </c>
      <c r="H8015">
        <v>183.92</v>
      </c>
      <c r="I8015">
        <v>4</v>
      </c>
      <c r="J8015">
        <v>31.27</v>
      </c>
      <c r="K8015" s="6">
        <f>J8015/H8015</f>
        <v>0.17001957372770771</v>
      </c>
      <c r="M8015" t="str">
        <f>LEFT(C8015, SEARCH(" ", C8015) - 1)</f>
        <v>Anthony</v>
      </c>
      <c r="N8015" t="str" cm="1">
        <f t="array" ref="N8015">_xlfn.IFS(H8015&lt;0, "LOSS", H8015&gt;1000, "GREAT", H8015&gt;500, "GOOD", H8015&gt;=100, "OKAY", H8015&lt;100, "OKAY")</f>
        <v>OKAY</v>
      </c>
    </row>
    <row r="8016" spans="1:14">
      <c r="A8016" s="2">
        <v>42937</v>
      </c>
      <c r="B8016" s="2" t="str">
        <f>TEXT(A8016,"mmmm")</f>
        <v>July</v>
      </c>
      <c r="C8016" t="s">
        <v>1905</v>
      </c>
      <c r="D8016" t="s">
        <v>242</v>
      </c>
      <c r="E8016" t="s">
        <v>23</v>
      </c>
      <c r="F8016" t="s">
        <v>47</v>
      </c>
      <c r="G8016" t="s">
        <v>1240</v>
      </c>
      <c r="H8016">
        <v>6.48</v>
      </c>
      <c r="I8016">
        <v>1</v>
      </c>
      <c r="J8016">
        <v>3.18</v>
      </c>
      <c r="K8016" s="6">
        <f>J8016/H8016</f>
        <v>0.49074074074074076</v>
      </c>
      <c r="M8016" t="str">
        <f>LEFT(C8016, SEARCH(" ", C8016) - 1)</f>
        <v>Tamara</v>
      </c>
      <c r="N8016" t="str" cm="1">
        <f t="array" ref="N8016">_xlfn.IFS(H8016&lt;0, "LOSS", H8016&gt;1000, "GREAT", H8016&gt;500, "GOOD", H8016&gt;=100, "OKAY", H8016&lt;100, "OKAY")</f>
        <v>OKAY</v>
      </c>
    </row>
    <row r="8017" spans="1:14">
      <c r="A8017" s="2">
        <v>42937</v>
      </c>
      <c r="B8017" s="2" t="str">
        <f>TEXT(A8017,"mmmm")</f>
        <v>July</v>
      </c>
      <c r="C8017" t="s">
        <v>1907</v>
      </c>
      <c r="D8017" t="s">
        <v>314</v>
      </c>
      <c r="E8017" t="s">
        <v>25</v>
      </c>
      <c r="F8017" t="s">
        <v>48</v>
      </c>
      <c r="G8017" t="s">
        <v>2680</v>
      </c>
      <c r="H8017">
        <v>71.930000000000007</v>
      </c>
      <c r="I8017">
        <v>9</v>
      </c>
      <c r="J8017">
        <v>6.29</v>
      </c>
      <c r="K8017" s="6">
        <f>J8017/H8017</f>
        <v>8.7446128180175164E-2</v>
      </c>
      <c r="M8017" t="str">
        <f>LEFT(C8017, SEARCH(" ", C8017) - 1)</f>
        <v>Sarah</v>
      </c>
      <c r="N8017" t="str" cm="1">
        <f t="array" ref="N8017">_xlfn.IFS(H8017&lt;0, "LOSS", H8017&gt;1000, "GREAT", H8017&gt;500, "GOOD", H8017&gt;=100, "OKAY", H8017&lt;100, "OKAY")</f>
        <v>OKAY</v>
      </c>
    </row>
    <row r="8018" spans="1:14">
      <c r="A8018" s="2">
        <v>42937</v>
      </c>
      <c r="B8018" s="2" t="str">
        <f>TEXT(A8018,"mmmm")</f>
        <v>July</v>
      </c>
      <c r="C8018" t="s">
        <v>1907</v>
      </c>
      <c r="D8018" t="s">
        <v>314</v>
      </c>
      <c r="E8018" t="s">
        <v>23</v>
      </c>
      <c r="F8018" t="s">
        <v>37</v>
      </c>
      <c r="G8018" t="s">
        <v>377</v>
      </c>
      <c r="H8018">
        <v>25.99</v>
      </c>
      <c r="I8018">
        <v>1</v>
      </c>
      <c r="J8018">
        <v>7.54</v>
      </c>
      <c r="K8018" s="6">
        <f>J8018/H8018</f>
        <v>0.29011158137745291</v>
      </c>
      <c r="M8018" t="str">
        <f>LEFT(C8018, SEARCH(" ", C8018) - 1)</f>
        <v>Sarah</v>
      </c>
      <c r="N8018" t="str" cm="1">
        <f t="array" ref="N8018">_xlfn.IFS(H8018&lt;0, "LOSS", H8018&gt;1000, "GREAT", H8018&gt;500, "GOOD", H8018&gt;=100, "OKAY", H8018&lt;100, "OKAY")</f>
        <v>OKAY</v>
      </c>
    </row>
    <row r="8019" spans="1:14">
      <c r="A8019" s="2">
        <v>42937</v>
      </c>
      <c r="B8019" s="2" t="str">
        <f>TEXT(A8019,"mmmm")</f>
        <v>July</v>
      </c>
      <c r="C8019" t="s">
        <v>2559</v>
      </c>
      <c r="D8019" t="s">
        <v>30</v>
      </c>
      <c r="E8019" t="s">
        <v>23</v>
      </c>
      <c r="F8019" t="s">
        <v>38</v>
      </c>
      <c r="G8019" t="s">
        <v>994</v>
      </c>
      <c r="H8019">
        <v>33.93</v>
      </c>
      <c r="I8019">
        <v>3</v>
      </c>
      <c r="J8019">
        <v>-22.62</v>
      </c>
      <c r="K8019" s="6">
        <f>J8019/H8019</f>
        <v>-0.66666666666666674</v>
      </c>
      <c r="M8019" t="str">
        <f>LEFT(C8019, SEARCH(" ", C8019) - 1)</f>
        <v>Sean</v>
      </c>
      <c r="N8019" t="str" cm="1">
        <f t="array" ref="N8019">_xlfn.IFS(H8019&lt;0, "LOSS", H8019&gt;1000, "GREAT", H8019&gt;500, "GOOD", H8019&gt;=100, "OKAY", H8019&lt;100, "OKAY")</f>
        <v>OKAY</v>
      </c>
    </row>
    <row r="8020" spans="1:14">
      <c r="A8020" s="2">
        <v>42937</v>
      </c>
      <c r="B8020" s="2" t="str">
        <f>TEXT(A8020,"mmmm")</f>
        <v>July</v>
      </c>
      <c r="C8020" t="s">
        <v>2559</v>
      </c>
      <c r="D8020" t="s">
        <v>30</v>
      </c>
      <c r="E8020" t="s">
        <v>23</v>
      </c>
      <c r="F8020" t="s">
        <v>49</v>
      </c>
      <c r="G8020" t="s">
        <v>2685</v>
      </c>
      <c r="H8020">
        <v>222.32</v>
      </c>
      <c r="I8020">
        <v>7</v>
      </c>
      <c r="J8020">
        <v>25.01</v>
      </c>
      <c r="K8020" s="6">
        <f>J8020/H8020</f>
        <v>0.11249550197912919</v>
      </c>
      <c r="M8020" t="str">
        <f>LEFT(C8020, SEARCH(" ", C8020) - 1)</f>
        <v>Sean</v>
      </c>
      <c r="N8020" t="str" cm="1">
        <f t="array" ref="N8020">_xlfn.IFS(H8020&lt;0, "LOSS", H8020&gt;1000, "GREAT", H8020&gt;500, "GOOD", H8020&gt;=100, "OKAY", H8020&lt;100, "OKAY")</f>
        <v>OKAY</v>
      </c>
    </row>
    <row r="8021" spans="1:14">
      <c r="A8021" s="2">
        <v>42937</v>
      </c>
      <c r="B8021" s="2" t="str">
        <f>TEXT(A8021,"mmmm")</f>
        <v>July</v>
      </c>
      <c r="C8021" t="s">
        <v>2559</v>
      </c>
      <c r="D8021" t="s">
        <v>30</v>
      </c>
      <c r="E8021" t="s">
        <v>25</v>
      </c>
      <c r="F8021" t="s">
        <v>48</v>
      </c>
      <c r="G8021" t="s">
        <v>2184</v>
      </c>
      <c r="H8021">
        <v>210.56</v>
      </c>
      <c r="I8021">
        <v>6</v>
      </c>
      <c r="J8021">
        <v>-52.64</v>
      </c>
      <c r="K8021" s="6">
        <f>J8021/H8021</f>
        <v>-0.25</v>
      </c>
      <c r="M8021" t="str">
        <f>LEFT(C8021, SEARCH(" ", C8021) - 1)</f>
        <v>Sean</v>
      </c>
      <c r="N8021" t="str" cm="1">
        <f t="array" ref="N8021">_xlfn.IFS(H8021&lt;0, "LOSS", H8021&gt;1000, "GREAT", H8021&gt;500, "GOOD", H8021&gt;=100, "OKAY", H8021&lt;100, "OKAY")</f>
        <v>OKAY</v>
      </c>
    </row>
    <row r="8022" spans="1:14">
      <c r="A8022" s="2">
        <v>42937</v>
      </c>
      <c r="B8022" s="2" t="str">
        <f>TEXT(A8022,"mmmm")</f>
        <v>July</v>
      </c>
      <c r="C8022" t="s">
        <v>1608</v>
      </c>
      <c r="D8022" t="s">
        <v>106</v>
      </c>
      <c r="E8022" t="s">
        <v>23</v>
      </c>
      <c r="F8022" t="s">
        <v>37</v>
      </c>
      <c r="G8022" t="s">
        <v>2530</v>
      </c>
      <c r="H8022">
        <v>101.94</v>
      </c>
      <c r="I8022">
        <v>6</v>
      </c>
      <c r="J8022">
        <v>29.56</v>
      </c>
      <c r="K8022" s="6">
        <f>J8022/H8022</f>
        <v>0.28997449480086324</v>
      </c>
      <c r="M8022" t="str">
        <f>LEFT(C8022, SEARCH(" ", C8022) - 1)</f>
        <v>Anne</v>
      </c>
      <c r="N8022" t="str" cm="1">
        <f t="array" ref="N8022">_xlfn.IFS(H8022&lt;0, "LOSS", H8022&gt;1000, "GREAT", H8022&gt;500, "GOOD", H8022&gt;=100, "OKAY", H8022&lt;100, "OKAY")</f>
        <v>OKAY</v>
      </c>
    </row>
    <row r="8023" spans="1:14">
      <c r="A8023" s="2">
        <v>42937</v>
      </c>
      <c r="B8023" s="2" t="str">
        <f>TEXT(A8023,"mmmm")</f>
        <v>July</v>
      </c>
      <c r="C8023" t="s">
        <v>1608</v>
      </c>
      <c r="D8023" t="s">
        <v>106</v>
      </c>
      <c r="E8023" t="s">
        <v>25</v>
      </c>
      <c r="F8023" t="s">
        <v>48</v>
      </c>
      <c r="G8023" t="s">
        <v>787</v>
      </c>
      <c r="H8023">
        <v>271.95999999999998</v>
      </c>
      <c r="I8023">
        <v>4</v>
      </c>
      <c r="J8023">
        <v>67.989999999999995</v>
      </c>
      <c r="K8023" s="6">
        <f>J8023/H8023</f>
        <v>0.25</v>
      </c>
      <c r="M8023" t="str">
        <f>LEFT(C8023, SEARCH(" ", C8023) - 1)</f>
        <v>Anne</v>
      </c>
      <c r="N8023" t="str" cm="1">
        <f t="array" ref="N8023">_xlfn.IFS(H8023&lt;0, "LOSS", H8023&gt;1000, "GREAT", H8023&gt;500, "GOOD", H8023&gt;=100, "OKAY", H8023&lt;100, "OKAY")</f>
        <v>OKAY</v>
      </c>
    </row>
    <row r="8024" spans="1:14">
      <c r="A8024" s="2">
        <v>42937</v>
      </c>
      <c r="B8024" s="2" t="str">
        <f>TEXT(A8024,"mmmm")</f>
        <v>July</v>
      </c>
      <c r="C8024" t="s">
        <v>1608</v>
      </c>
      <c r="D8024" t="s">
        <v>106</v>
      </c>
      <c r="E8024" t="s">
        <v>21</v>
      </c>
      <c r="F8024" t="s">
        <v>44</v>
      </c>
      <c r="G8024" t="s">
        <v>1236</v>
      </c>
      <c r="H8024">
        <v>8.8000000000000007</v>
      </c>
      <c r="I8024">
        <v>5</v>
      </c>
      <c r="J8024">
        <v>3.87</v>
      </c>
      <c r="K8024" s="6">
        <f>J8024/H8024</f>
        <v>0.43977272727272726</v>
      </c>
      <c r="M8024" t="str">
        <f>LEFT(C8024, SEARCH(" ", C8024) - 1)</f>
        <v>Anne</v>
      </c>
      <c r="N8024" t="str" cm="1">
        <f t="array" ref="N8024">_xlfn.IFS(H8024&lt;0, "LOSS", H8024&gt;1000, "GREAT", H8024&gt;500, "GOOD", H8024&gt;=100, "OKAY", H8024&lt;100, "OKAY")</f>
        <v>OKAY</v>
      </c>
    </row>
    <row r="8025" spans="1:14">
      <c r="A8025" s="2">
        <v>42937</v>
      </c>
      <c r="B8025" s="2" t="str">
        <f>TEXT(A8025,"mmmm")</f>
        <v>July</v>
      </c>
      <c r="C8025" t="s">
        <v>1608</v>
      </c>
      <c r="D8025" t="s">
        <v>106</v>
      </c>
      <c r="E8025" t="s">
        <v>23</v>
      </c>
      <c r="F8025" t="s">
        <v>37</v>
      </c>
      <c r="G8025" t="s">
        <v>412</v>
      </c>
      <c r="H8025">
        <v>19.68</v>
      </c>
      <c r="I8025">
        <v>6</v>
      </c>
      <c r="J8025">
        <v>5.71</v>
      </c>
      <c r="K8025" s="6">
        <f>J8025/H8025</f>
        <v>0.29014227642276424</v>
      </c>
      <c r="M8025" t="str">
        <f>LEFT(C8025, SEARCH(" ", C8025) - 1)</f>
        <v>Anne</v>
      </c>
      <c r="N8025" t="str" cm="1">
        <f t="array" ref="N8025">_xlfn.IFS(H8025&lt;0, "LOSS", H8025&gt;1000, "GREAT", H8025&gt;500, "GOOD", H8025&gt;=100, "OKAY", H8025&lt;100, "OKAY")</f>
        <v>OKAY</v>
      </c>
    </row>
    <row r="8026" spans="1:14">
      <c r="A8026" s="2">
        <v>42937</v>
      </c>
      <c r="B8026" s="2" t="str">
        <f>TEXT(A8026,"mmmm")</f>
        <v>July</v>
      </c>
      <c r="C8026" t="s">
        <v>1608</v>
      </c>
      <c r="D8026" t="s">
        <v>106</v>
      </c>
      <c r="E8026" t="s">
        <v>21</v>
      </c>
      <c r="F8026" t="s">
        <v>39</v>
      </c>
      <c r="G8026" t="s">
        <v>2571</v>
      </c>
      <c r="H8026">
        <v>302.94</v>
      </c>
      <c r="I8026">
        <v>3</v>
      </c>
      <c r="J8026">
        <v>69.680000000000007</v>
      </c>
      <c r="K8026" s="6">
        <f>J8026/H8026</f>
        <v>0.23001254373803395</v>
      </c>
      <c r="M8026" t="str">
        <f>LEFT(C8026, SEARCH(" ", C8026) - 1)</f>
        <v>Anne</v>
      </c>
      <c r="N8026" t="str" cm="1">
        <f t="array" ref="N8026">_xlfn.IFS(H8026&lt;0, "LOSS", H8026&gt;1000, "GREAT", H8026&gt;500, "GOOD", H8026&gt;=100, "OKAY", H8026&lt;100, "OKAY")</f>
        <v>OKAY</v>
      </c>
    </row>
    <row r="8027" spans="1:14">
      <c r="A8027" s="2">
        <v>42937</v>
      </c>
      <c r="B8027" s="2" t="str">
        <f>TEXT(A8027,"mmmm")</f>
        <v>July</v>
      </c>
      <c r="C8027" t="s">
        <v>1608</v>
      </c>
      <c r="D8027" t="s">
        <v>106</v>
      </c>
      <c r="E8027" t="s">
        <v>23</v>
      </c>
      <c r="F8027" t="s">
        <v>38</v>
      </c>
      <c r="G8027" t="s">
        <v>980</v>
      </c>
      <c r="H8027">
        <v>14.94</v>
      </c>
      <c r="I8027">
        <v>3</v>
      </c>
      <c r="J8027">
        <v>7.17</v>
      </c>
      <c r="K8027" s="6">
        <f>J8027/H8027</f>
        <v>0.47991967871485947</v>
      </c>
      <c r="M8027" t="str">
        <f>LEFT(C8027, SEARCH(" ", C8027) - 1)</f>
        <v>Anne</v>
      </c>
      <c r="N8027" t="str" cm="1">
        <f t="array" ref="N8027">_xlfn.IFS(H8027&lt;0, "LOSS", H8027&gt;1000, "GREAT", H8027&gt;500, "GOOD", H8027&gt;=100, "OKAY", H8027&lt;100, "OKAY")</f>
        <v>OKAY</v>
      </c>
    </row>
    <row r="8028" spans="1:14">
      <c r="A8028" s="2">
        <v>42937</v>
      </c>
      <c r="B8028" s="2" t="str">
        <f>TEXT(A8028,"mmmm")</f>
        <v>July</v>
      </c>
      <c r="C8028" t="s">
        <v>1608</v>
      </c>
      <c r="D8028" t="s">
        <v>106</v>
      </c>
      <c r="E8028" t="s">
        <v>23</v>
      </c>
      <c r="F8028" t="s">
        <v>50</v>
      </c>
      <c r="G8028" t="s">
        <v>2574</v>
      </c>
      <c r="H8028">
        <v>231.72</v>
      </c>
      <c r="I8028">
        <v>2</v>
      </c>
      <c r="J8028">
        <v>11.59</v>
      </c>
      <c r="K8028" s="6">
        <f>J8028/H8028</f>
        <v>5.0017262213015709E-2</v>
      </c>
      <c r="M8028" t="str">
        <f>LEFT(C8028, SEARCH(" ", C8028) - 1)</f>
        <v>Anne</v>
      </c>
      <c r="N8028" t="str" cm="1">
        <f t="array" ref="N8028">_xlfn.IFS(H8028&lt;0, "LOSS", H8028&gt;1000, "GREAT", H8028&gt;500, "GOOD", H8028&gt;=100, "OKAY", H8028&lt;100, "OKAY")</f>
        <v>OKAY</v>
      </c>
    </row>
    <row r="8029" spans="1:14">
      <c r="A8029" s="2">
        <v>42937</v>
      </c>
      <c r="B8029" s="2" t="str">
        <f>TEXT(A8029,"mmmm")</f>
        <v>July</v>
      </c>
      <c r="C8029" t="s">
        <v>2204</v>
      </c>
      <c r="D8029" t="s">
        <v>22</v>
      </c>
      <c r="E8029" t="s">
        <v>23</v>
      </c>
      <c r="F8029" t="s">
        <v>47</v>
      </c>
      <c r="G8029" t="s">
        <v>2767</v>
      </c>
      <c r="H8029">
        <v>16.34</v>
      </c>
      <c r="I8029">
        <v>2</v>
      </c>
      <c r="J8029">
        <v>7.68</v>
      </c>
      <c r="K8029" s="6">
        <f>J8029/H8029</f>
        <v>0.4700122399020808</v>
      </c>
      <c r="M8029" t="str">
        <f>LEFT(C8029, SEARCH(" ", C8029) - 1)</f>
        <v>Shaun</v>
      </c>
      <c r="N8029" t="str" cm="1">
        <f t="array" ref="N8029">_xlfn.IFS(H8029&lt;0, "LOSS", H8029&gt;1000, "GREAT", H8029&gt;500, "GOOD", H8029&gt;=100, "OKAY", H8029&lt;100, "OKAY")</f>
        <v>OKAY</v>
      </c>
    </row>
    <row r="8030" spans="1:14">
      <c r="A8030" s="2">
        <v>42937</v>
      </c>
      <c r="B8030" s="2" t="str">
        <f>TEXT(A8030,"mmmm")</f>
        <v>July</v>
      </c>
      <c r="C8030" t="s">
        <v>2204</v>
      </c>
      <c r="D8030" t="s">
        <v>22</v>
      </c>
      <c r="E8030" t="s">
        <v>21</v>
      </c>
      <c r="F8030" t="s">
        <v>40</v>
      </c>
      <c r="G8030" t="s">
        <v>807</v>
      </c>
      <c r="H8030">
        <v>225.3</v>
      </c>
      <c r="I8030">
        <v>2</v>
      </c>
      <c r="J8030">
        <v>22.53</v>
      </c>
      <c r="K8030" s="6">
        <f>J8030/H8030</f>
        <v>0.1</v>
      </c>
      <c r="M8030" t="str">
        <f>LEFT(C8030, SEARCH(" ", C8030) - 1)</f>
        <v>Shaun</v>
      </c>
      <c r="N8030" t="str" cm="1">
        <f t="array" ref="N8030">_xlfn.IFS(H8030&lt;0, "LOSS", H8030&gt;1000, "GREAT", H8030&gt;500, "GOOD", H8030&gt;=100, "OKAY", H8030&lt;100, "OKAY")</f>
        <v>OKAY</v>
      </c>
    </row>
    <row r="8031" spans="1:14">
      <c r="A8031" s="2">
        <v>42937</v>
      </c>
      <c r="B8031" s="2" t="str">
        <f>TEXT(A8031,"mmmm")</f>
        <v>July</v>
      </c>
      <c r="C8031" t="s">
        <v>2204</v>
      </c>
      <c r="D8031" t="s">
        <v>22</v>
      </c>
      <c r="E8031" t="s">
        <v>23</v>
      </c>
      <c r="F8031" t="s">
        <v>38</v>
      </c>
      <c r="G8031" t="s">
        <v>1111</v>
      </c>
      <c r="H8031">
        <v>50.35</v>
      </c>
      <c r="I8031">
        <v>3</v>
      </c>
      <c r="J8031">
        <v>17.62</v>
      </c>
      <c r="K8031" s="6">
        <f>J8031/H8031</f>
        <v>0.34995034756703081</v>
      </c>
      <c r="M8031" t="str">
        <f>LEFT(C8031, SEARCH(" ", C8031) - 1)</f>
        <v>Shaun</v>
      </c>
      <c r="N8031" t="str" cm="1">
        <f t="array" ref="N8031">_xlfn.IFS(H8031&lt;0, "LOSS", H8031&gt;1000, "GREAT", H8031&gt;500, "GOOD", H8031&gt;=100, "OKAY", H8031&lt;100, "OKAY")</f>
        <v>OKAY</v>
      </c>
    </row>
    <row r="8032" spans="1:14">
      <c r="A8032" s="2">
        <v>42937</v>
      </c>
      <c r="B8032" s="2" t="str">
        <f>TEXT(A8032,"mmmm")</f>
        <v>July</v>
      </c>
      <c r="C8032" t="s">
        <v>689</v>
      </c>
      <c r="D8032" t="s">
        <v>24</v>
      </c>
      <c r="E8032" t="s">
        <v>23</v>
      </c>
      <c r="F8032" t="s">
        <v>36</v>
      </c>
      <c r="G8032" t="s">
        <v>2054</v>
      </c>
      <c r="H8032">
        <v>17.48</v>
      </c>
      <c r="I8032">
        <v>4</v>
      </c>
      <c r="J8032">
        <v>4.54</v>
      </c>
      <c r="K8032" s="6">
        <f>J8032/H8032</f>
        <v>0.2597254004576659</v>
      </c>
      <c r="M8032" t="str">
        <f>LEFT(C8032, SEARCH(" ", C8032) - 1)</f>
        <v>Cari</v>
      </c>
      <c r="N8032" t="str" cm="1">
        <f t="array" ref="N8032">_xlfn.IFS(H8032&lt;0, "LOSS", H8032&gt;1000, "GREAT", H8032&gt;500, "GOOD", H8032&gt;=100, "OKAY", H8032&lt;100, "OKAY")</f>
        <v>OKAY</v>
      </c>
    </row>
    <row r="8033" spans="1:14">
      <c r="A8033" s="2">
        <v>42937</v>
      </c>
      <c r="B8033" s="2" t="str">
        <f>TEXT(A8033,"mmmm")</f>
        <v>July</v>
      </c>
      <c r="C8033" t="s">
        <v>974</v>
      </c>
      <c r="D8033" t="s">
        <v>22</v>
      </c>
      <c r="E8033" t="s">
        <v>23</v>
      </c>
      <c r="F8033" t="s">
        <v>37</v>
      </c>
      <c r="G8033" t="s">
        <v>924</v>
      </c>
      <c r="H8033">
        <v>3.52</v>
      </c>
      <c r="I8033">
        <v>2</v>
      </c>
      <c r="J8033">
        <v>1.69</v>
      </c>
      <c r="K8033" s="6">
        <f>J8033/H8033</f>
        <v>0.48011363636363635</v>
      </c>
      <c r="M8033" t="str">
        <f>LEFT(C8033, SEARCH(" ", C8033) - 1)</f>
        <v>Anthony</v>
      </c>
      <c r="N8033" t="str" cm="1">
        <f t="array" ref="N8033">_xlfn.IFS(H8033&lt;0, "LOSS", H8033&gt;1000, "GREAT", H8033&gt;500, "GOOD", H8033&gt;=100, "OKAY", H8033&lt;100, "OKAY")</f>
        <v>OKAY</v>
      </c>
    </row>
    <row r="8034" spans="1:14">
      <c r="A8034" s="2">
        <v>42937</v>
      </c>
      <c r="B8034" s="2" t="str">
        <f>TEXT(A8034,"mmmm")</f>
        <v>July</v>
      </c>
      <c r="C8034" t="s">
        <v>974</v>
      </c>
      <c r="D8034" t="s">
        <v>22</v>
      </c>
      <c r="E8034" t="s">
        <v>25</v>
      </c>
      <c r="F8034" t="s">
        <v>48</v>
      </c>
      <c r="G8034" t="s">
        <v>1347</v>
      </c>
      <c r="H8034">
        <v>1626.19</v>
      </c>
      <c r="I8034">
        <v>9</v>
      </c>
      <c r="J8034">
        <v>121.96</v>
      </c>
      <c r="K8034" s="6">
        <f>J8034/H8034</f>
        <v>7.4997386529249338E-2</v>
      </c>
      <c r="M8034" t="str">
        <f>LEFT(C8034, SEARCH(" ", C8034) - 1)</f>
        <v>Anthony</v>
      </c>
      <c r="N8034" t="str" cm="1">
        <f t="array" ref="N8034">_xlfn.IFS(H8034&lt;0, "LOSS", H8034&gt;1000, "GREAT", H8034&gt;500, "GOOD", H8034&gt;=100, "OKAY", H8034&lt;100, "OKAY")</f>
        <v>GREAT</v>
      </c>
    </row>
    <row r="8035" spans="1:14">
      <c r="A8035" s="2">
        <v>42937</v>
      </c>
      <c r="B8035" s="2" t="str">
        <f>TEXT(A8035,"mmmm")</f>
        <v>July</v>
      </c>
      <c r="C8035" t="s">
        <v>1185</v>
      </c>
      <c r="D8035" t="s">
        <v>26</v>
      </c>
      <c r="E8035" t="s">
        <v>21</v>
      </c>
      <c r="F8035" t="s">
        <v>51</v>
      </c>
      <c r="G8035" t="s">
        <v>1909</v>
      </c>
      <c r="H8035">
        <v>124.4</v>
      </c>
      <c r="I8035">
        <v>4</v>
      </c>
      <c r="J8035">
        <v>-21.33</v>
      </c>
      <c r="K8035" s="6">
        <f>J8035/H8035</f>
        <v>-0.17146302250803858</v>
      </c>
      <c r="M8035" t="str">
        <f>LEFT(C8035, SEARCH(" ", C8035) - 1)</f>
        <v>Gene</v>
      </c>
      <c r="N8035" t="str" cm="1">
        <f t="array" ref="N8035">_xlfn.IFS(H8035&lt;0, "LOSS", H8035&gt;1000, "GREAT", H8035&gt;500, "GOOD", H8035&gt;=100, "OKAY", H8035&lt;100, "OKAY")</f>
        <v>OKAY</v>
      </c>
    </row>
    <row r="8036" spans="1:14">
      <c r="A8036" s="2">
        <v>42937</v>
      </c>
      <c r="B8036" s="2" t="str">
        <f>TEXT(A8036,"mmmm")</f>
        <v>July</v>
      </c>
      <c r="C8036" t="s">
        <v>901</v>
      </c>
      <c r="D8036" t="s">
        <v>29</v>
      </c>
      <c r="E8036" t="s">
        <v>23</v>
      </c>
      <c r="F8036" t="s">
        <v>38</v>
      </c>
      <c r="G8036" t="s">
        <v>1382</v>
      </c>
      <c r="H8036">
        <v>2.86</v>
      </c>
      <c r="I8036">
        <v>4</v>
      </c>
      <c r="J8036">
        <v>-4.58</v>
      </c>
      <c r="K8036" s="6">
        <f>J8036/H8036</f>
        <v>-1.6013986013986015</v>
      </c>
      <c r="M8036" t="str">
        <f>LEFT(C8036, SEARCH(" ", C8036) - 1)</f>
        <v>Kelly</v>
      </c>
      <c r="N8036" t="str" cm="1">
        <f t="array" ref="N8036">_xlfn.IFS(H8036&lt;0, "LOSS", H8036&gt;1000, "GREAT", H8036&gt;500, "GOOD", H8036&gt;=100, "OKAY", H8036&lt;100, "OKAY")</f>
        <v>OKAY</v>
      </c>
    </row>
    <row r="8037" spans="1:14">
      <c r="A8037" s="2">
        <v>42937</v>
      </c>
      <c r="B8037" s="2" t="str">
        <f>TEXT(A8037,"mmmm")</f>
        <v>July</v>
      </c>
      <c r="C8037" t="s">
        <v>901</v>
      </c>
      <c r="D8037" t="s">
        <v>29</v>
      </c>
      <c r="E8037" t="s">
        <v>23</v>
      </c>
      <c r="F8037" t="s">
        <v>38</v>
      </c>
      <c r="G8037" t="s">
        <v>368</v>
      </c>
      <c r="H8037">
        <v>94.19</v>
      </c>
      <c r="I8037">
        <v>7</v>
      </c>
      <c r="J8037">
        <v>-164.84</v>
      </c>
      <c r="K8037" s="6">
        <f>J8037/H8037</f>
        <v>-1.7500796262872917</v>
      </c>
      <c r="M8037" t="str">
        <f>LEFT(C8037, SEARCH(" ", C8037) - 1)</f>
        <v>Kelly</v>
      </c>
      <c r="N8037" t="str" cm="1">
        <f t="array" ref="N8037">_xlfn.IFS(H8037&lt;0, "LOSS", H8037&gt;1000, "GREAT", H8037&gt;500, "GOOD", H8037&gt;=100, "OKAY", H8037&lt;100, "OKAY")</f>
        <v>OKAY</v>
      </c>
    </row>
    <row r="8038" spans="1:14">
      <c r="A8038" s="2">
        <v>42937</v>
      </c>
      <c r="B8038" s="2" t="str">
        <f>TEXT(A8038,"mmmm")</f>
        <v>July</v>
      </c>
      <c r="C8038" t="s">
        <v>1360</v>
      </c>
      <c r="D8038" t="s">
        <v>29</v>
      </c>
      <c r="E8038" t="s">
        <v>23</v>
      </c>
      <c r="F8038" t="s">
        <v>38</v>
      </c>
      <c r="G8038" t="s">
        <v>929</v>
      </c>
      <c r="H8038">
        <v>2.11</v>
      </c>
      <c r="I8038">
        <v>2</v>
      </c>
      <c r="J8038">
        <v>-3.38</v>
      </c>
      <c r="K8038" s="6">
        <f>J8038/H8038</f>
        <v>-1.6018957345971565</v>
      </c>
      <c r="M8038" t="str">
        <f>LEFT(C8038, SEARCH(" ", C8038) - 1)</f>
        <v>Pete</v>
      </c>
      <c r="N8038" t="str" cm="1">
        <f t="array" ref="N8038">_xlfn.IFS(H8038&lt;0, "LOSS", H8038&gt;1000, "GREAT", H8038&gt;500, "GOOD", H8038&gt;=100, "OKAY", H8038&lt;100, "OKAY")</f>
        <v>OKAY</v>
      </c>
    </row>
    <row r="8039" spans="1:14">
      <c r="A8039" s="2">
        <v>42938</v>
      </c>
      <c r="B8039" s="2" t="str">
        <f>TEXT(A8039,"mmmm")</f>
        <v>July</v>
      </c>
      <c r="C8039" t="s">
        <v>1575</v>
      </c>
      <c r="D8039" t="s">
        <v>24</v>
      </c>
      <c r="E8039" t="s">
        <v>25</v>
      </c>
      <c r="F8039" t="s">
        <v>48</v>
      </c>
      <c r="G8039" t="s">
        <v>617</v>
      </c>
      <c r="H8039">
        <v>29.97</v>
      </c>
      <c r="I8039">
        <v>3</v>
      </c>
      <c r="J8039">
        <v>14.09</v>
      </c>
      <c r="K8039" s="6">
        <f>J8039/H8039</f>
        <v>0.47013680347013681</v>
      </c>
      <c r="M8039" t="str">
        <f>LEFT(C8039, SEARCH(" ", C8039) - 1)</f>
        <v>Fred</v>
      </c>
      <c r="N8039" t="str" cm="1">
        <f t="array" ref="N8039">_xlfn.IFS(H8039&lt;0, "LOSS", H8039&gt;1000, "GREAT", H8039&gt;500, "GOOD", H8039&gt;=100, "OKAY", H8039&lt;100, "OKAY")</f>
        <v>OKAY</v>
      </c>
    </row>
    <row r="8040" spans="1:14">
      <c r="A8040" s="2">
        <v>42938</v>
      </c>
      <c r="B8040" s="2" t="str">
        <f>TEXT(A8040,"mmmm")</f>
        <v>July</v>
      </c>
      <c r="C8040" t="s">
        <v>235</v>
      </c>
      <c r="D8040" t="s">
        <v>29</v>
      </c>
      <c r="E8040" t="s">
        <v>21</v>
      </c>
      <c r="F8040" t="s">
        <v>40</v>
      </c>
      <c r="G8040" t="s">
        <v>1077</v>
      </c>
      <c r="H8040">
        <v>526.34</v>
      </c>
      <c r="I8040">
        <v>4</v>
      </c>
      <c r="J8040">
        <v>-75.19</v>
      </c>
      <c r="K8040" s="6">
        <f>J8040/H8040</f>
        <v>-0.14285442869627996</v>
      </c>
      <c r="M8040" t="str">
        <f>LEFT(C8040, SEARCH(" ", C8040) - 1)</f>
        <v>Eric</v>
      </c>
      <c r="N8040" t="str" cm="1">
        <f t="array" ref="N8040">_xlfn.IFS(H8040&lt;0, "LOSS", H8040&gt;1000, "GREAT", H8040&gt;500, "GOOD", H8040&gt;=100, "OKAY", H8040&lt;100, "OKAY")</f>
        <v>GOOD</v>
      </c>
    </row>
    <row r="8041" spans="1:14">
      <c r="A8041" s="2">
        <v>42939</v>
      </c>
      <c r="B8041" s="2" t="str">
        <f>TEXT(A8041,"mmmm")</f>
        <v>July</v>
      </c>
      <c r="C8041" t="s">
        <v>414</v>
      </c>
      <c r="D8041" t="s">
        <v>24</v>
      </c>
      <c r="E8041" t="s">
        <v>23</v>
      </c>
      <c r="F8041" t="s">
        <v>38</v>
      </c>
      <c r="G8041" t="s">
        <v>789</v>
      </c>
      <c r="H8041">
        <v>13.13</v>
      </c>
      <c r="I8041">
        <v>3</v>
      </c>
      <c r="J8041">
        <v>4.2699999999999996</v>
      </c>
      <c r="K8041" s="6">
        <f>J8041/H8041</f>
        <v>0.32520944402132518</v>
      </c>
      <c r="M8041" t="str">
        <f>LEFT(C8041, SEARCH(" ", C8041) - 1)</f>
        <v>Christine</v>
      </c>
      <c r="N8041" t="str" cm="1">
        <f t="array" ref="N8041">_xlfn.IFS(H8041&lt;0, "LOSS", H8041&gt;1000, "GREAT", H8041&gt;500, "GOOD", H8041&gt;=100, "OKAY", H8041&lt;100, "OKAY")</f>
        <v>OKAY</v>
      </c>
    </row>
    <row r="8042" spans="1:14">
      <c r="A8042" s="2">
        <v>42939</v>
      </c>
      <c r="B8042" s="2" t="str">
        <f>TEXT(A8042,"mmmm")</f>
        <v>July</v>
      </c>
      <c r="C8042" t="s">
        <v>1219</v>
      </c>
      <c r="D8042" t="s">
        <v>145</v>
      </c>
      <c r="E8042" t="s">
        <v>23</v>
      </c>
      <c r="F8042" t="s">
        <v>37</v>
      </c>
      <c r="G8042" t="s">
        <v>2282</v>
      </c>
      <c r="H8042">
        <v>11.68</v>
      </c>
      <c r="I8042">
        <v>2</v>
      </c>
      <c r="J8042">
        <v>5.49</v>
      </c>
      <c r="K8042" s="6">
        <f>J8042/H8042</f>
        <v>0.47003424657534248</v>
      </c>
      <c r="M8042" t="str">
        <f>LEFT(C8042, SEARCH(" ", C8042) - 1)</f>
        <v>Lena</v>
      </c>
      <c r="N8042" t="str" cm="1">
        <f t="array" ref="N8042">_xlfn.IFS(H8042&lt;0, "LOSS", H8042&gt;1000, "GREAT", H8042&gt;500, "GOOD", H8042&gt;=100, "OKAY", H8042&lt;100, "OKAY")</f>
        <v>OKAY</v>
      </c>
    </row>
    <row r="8043" spans="1:14">
      <c r="A8043" s="2">
        <v>42939</v>
      </c>
      <c r="B8043" s="2" t="str">
        <f>TEXT(A8043,"mmmm")</f>
        <v>July</v>
      </c>
      <c r="C8043" t="s">
        <v>1219</v>
      </c>
      <c r="D8043" t="s">
        <v>145</v>
      </c>
      <c r="E8043" t="s">
        <v>25</v>
      </c>
      <c r="F8043" t="s">
        <v>35</v>
      </c>
      <c r="G8043" t="s">
        <v>1804</v>
      </c>
      <c r="H8043">
        <v>159.75</v>
      </c>
      <c r="I8043">
        <v>5</v>
      </c>
      <c r="J8043">
        <v>11.18</v>
      </c>
      <c r="K8043" s="6">
        <f>J8043/H8043</f>
        <v>6.9984350547730834E-2</v>
      </c>
      <c r="M8043" t="str">
        <f>LEFT(C8043, SEARCH(" ", C8043) - 1)</f>
        <v>Lena</v>
      </c>
      <c r="N8043" t="str" cm="1">
        <f t="array" ref="N8043">_xlfn.IFS(H8043&lt;0, "LOSS", H8043&gt;1000, "GREAT", H8043&gt;500, "GOOD", H8043&gt;=100, "OKAY", H8043&lt;100, "OKAY")</f>
        <v>OKAY</v>
      </c>
    </row>
    <row r="8044" spans="1:14">
      <c r="A8044" s="2">
        <v>42939</v>
      </c>
      <c r="B8044" s="2" t="str">
        <f>TEXT(A8044,"mmmm")</f>
        <v>July</v>
      </c>
      <c r="C8044" t="s">
        <v>1311</v>
      </c>
      <c r="D8044" t="s">
        <v>24</v>
      </c>
      <c r="E8044" t="s">
        <v>23</v>
      </c>
      <c r="F8044" t="s">
        <v>45</v>
      </c>
      <c r="G8044" t="s">
        <v>1788</v>
      </c>
      <c r="H8044">
        <v>41.4</v>
      </c>
      <c r="I8044">
        <v>4</v>
      </c>
      <c r="J8044">
        <v>19.87</v>
      </c>
      <c r="K8044" s="6">
        <f>J8044/H8044</f>
        <v>0.47995169082125611</v>
      </c>
      <c r="M8044" t="str">
        <f>LEFT(C8044, SEARCH(" ", C8044) - 1)</f>
        <v>Lisa</v>
      </c>
      <c r="N8044" t="str" cm="1">
        <f t="array" ref="N8044">_xlfn.IFS(H8044&lt;0, "LOSS", H8044&gt;1000, "GREAT", H8044&gt;500, "GOOD", H8044&gt;=100, "OKAY", H8044&lt;100, "OKAY")</f>
        <v>OKAY</v>
      </c>
    </row>
    <row r="8045" spans="1:14">
      <c r="A8045" s="2">
        <v>42939</v>
      </c>
      <c r="B8045" s="2" t="str">
        <f>TEXT(A8045,"mmmm")</f>
        <v>July</v>
      </c>
      <c r="C8045" t="s">
        <v>259</v>
      </c>
      <c r="D8045" t="s">
        <v>24</v>
      </c>
      <c r="E8045" t="s">
        <v>23</v>
      </c>
      <c r="F8045" t="s">
        <v>38</v>
      </c>
      <c r="G8045" t="s">
        <v>2278</v>
      </c>
      <c r="H8045">
        <v>13.92</v>
      </c>
      <c r="I8045">
        <v>3</v>
      </c>
      <c r="J8045">
        <v>4.3499999999999996</v>
      </c>
      <c r="K8045" s="6">
        <f>J8045/H8045</f>
        <v>0.3125</v>
      </c>
      <c r="M8045" t="str">
        <f>LEFT(C8045, SEARCH(" ", C8045) - 1)</f>
        <v>Nathan</v>
      </c>
      <c r="N8045" t="str" cm="1">
        <f t="array" ref="N8045">_xlfn.IFS(H8045&lt;0, "LOSS", H8045&gt;1000, "GREAT", H8045&gt;500, "GOOD", H8045&gt;=100, "OKAY", H8045&lt;100, "OKAY")</f>
        <v>OKAY</v>
      </c>
    </row>
    <row r="8046" spans="1:14">
      <c r="A8046" s="2">
        <v>42939</v>
      </c>
      <c r="B8046" s="2" t="str">
        <f>TEXT(A8046,"mmmm")</f>
        <v>July</v>
      </c>
      <c r="C8046" t="s">
        <v>2376</v>
      </c>
      <c r="D8046" t="s">
        <v>29</v>
      </c>
      <c r="E8046" t="s">
        <v>23</v>
      </c>
      <c r="F8046" t="s">
        <v>47</v>
      </c>
      <c r="G8046" t="s">
        <v>429</v>
      </c>
      <c r="H8046">
        <v>63.31</v>
      </c>
      <c r="I8046">
        <v>3</v>
      </c>
      <c r="J8046">
        <v>20.58</v>
      </c>
      <c r="K8046" s="6">
        <f>J8046/H8046</f>
        <v>0.32506712999526138</v>
      </c>
      <c r="M8046" t="str">
        <f>LEFT(C8046, SEARCH(" ", C8046) - 1)</f>
        <v>Maribeth</v>
      </c>
      <c r="N8046" t="str" cm="1">
        <f t="array" ref="N8046">_xlfn.IFS(H8046&lt;0, "LOSS", H8046&gt;1000, "GREAT", H8046&gt;500, "GOOD", H8046&gt;=100, "OKAY", H8046&lt;100, "OKAY")</f>
        <v>OKAY</v>
      </c>
    </row>
    <row r="8047" spans="1:14">
      <c r="A8047" s="2">
        <v>42939</v>
      </c>
      <c r="B8047" s="2" t="str">
        <f>TEXT(A8047,"mmmm")</f>
        <v>July</v>
      </c>
      <c r="C8047" t="s">
        <v>2266</v>
      </c>
      <c r="D8047" t="s">
        <v>230</v>
      </c>
      <c r="E8047" t="s">
        <v>25</v>
      </c>
      <c r="F8047" t="s">
        <v>35</v>
      </c>
      <c r="G8047" t="s">
        <v>281</v>
      </c>
      <c r="H8047">
        <v>399.95</v>
      </c>
      <c r="I8047">
        <v>5</v>
      </c>
      <c r="J8047">
        <v>143.97999999999999</v>
      </c>
      <c r="K8047" s="6">
        <f>J8047/H8047</f>
        <v>0.35999499937492185</v>
      </c>
      <c r="M8047" t="str">
        <f>LEFT(C8047, SEARCH(" ", C8047) - 1)</f>
        <v>Philisse</v>
      </c>
      <c r="N8047" t="str" cm="1">
        <f t="array" ref="N8047">_xlfn.IFS(H8047&lt;0, "LOSS", H8047&gt;1000, "GREAT", H8047&gt;500, "GOOD", H8047&gt;=100, "OKAY", H8047&lt;100, "OKAY")</f>
        <v>OKAY</v>
      </c>
    </row>
    <row r="8048" spans="1:14">
      <c r="A8048" s="2">
        <v>42939</v>
      </c>
      <c r="B8048" s="2" t="str">
        <f>TEXT(A8048,"mmmm")</f>
        <v>July</v>
      </c>
      <c r="C8048" t="s">
        <v>1557</v>
      </c>
      <c r="D8048" t="s">
        <v>22</v>
      </c>
      <c r="E8048" t="s">
        <v>23</v>
      </c>
      <c r="F8048" t="s">
        <v>38</v>
      </c>
      <c r="G8048" t="s">
        <v>347</v>
      </c>
      <c r="H8048">
        <v>15.19</v>
      </c>
      <c r="I8048">
        <v>3</v>
      </c>
      <c r="J8048">
        <v>5.51</v>
      </c>
      <c r="K8048" s="6">
        <f>J8048/H8048</f>
        <v>0.36273864384463461</v>
      </c>
      <c r="M8048" t="str">
        <f>LEFT(C8048, SEARCH(" ", C8048) - 1)</f>
        <v>Tracy</v>
      </c>
      <c r="N8048" t="str" cm="1">
        <f t="array" ref="N8048">_xlfn.IFS(H8048&lt;0, "LOSS", H8048&gt;1000, "GREAT", H8048&gt;500, "GOOD", H8048&gt;=100, "OKAY", H8048&lt;100, "OKAY")</f>
        <v>OKAY</v>
      </c>
    </row>
    <row r="8049" spans="1:14">
      <c r="A8049" s="2">
        <v>42939</v>
      </c>
      <c r="B8049" s="2" t="str">
        <f>TEXT(A8049,"mmmm")</f>
        <v>July</v>
      </c>
      <c r="C8049" t="s">
        <v>1557</v>
      </c>
      <c r="D8049" t="s">
        <v>22</v>
      </c>
      <c r="E8049" t="s">
        <v>23</v>
      </c>
      <c r="F8049" t="s">
        <v>47</v>
      </c>
      <c r="G8049" t="s">
        <v>725</v>
      </c>
      <c r="H8049">
        <v>58.32</v>
      </c>
      <c r="I8049">
        <v>9</v>
      </c>
      <c r="J8049">
        <v>27.99</v>
      </c>
      <c r="K8049" s="6">
        <f>J8049/H8049</f>
        <v>0.47993827160493824</v>
      </c>
      <c r="M8049" t="str">
        <f>LEFT(C8049, SEARCH(" ", C8049) - 1)</f>
        <v>Tracy</v>
      </c>
      <c r="N8049" t="str" cm="1">
        <f t="array" ref="N8049">_xlfn.IFS(H8049&lt;0, "LOSS", H8049&gt;1000, "GREAT", H8049&gt;500, "GOOD", H8049&gt;=100, "OKAY", H8049&lt;100, "OKAY")</f>
        <v>OKAY</v>
      </c>
    </row>
    <row r="8050" spans="1:14">
      <c r="A8050" s="2">
        <v>42939</v>
      </c>
      <c r="B8050" s="2" t="str">
        <f>TEXT(A8050,"mmmm")</f>
        <v>July</v>
      </c>
      <c r="C8050" t="s">
        <v>420</v>
      </c>
      <c r="D8050" t="s">
        <v>29</v>
      </c>
      <c r="E8050" t="s">
        <v>23</v>
      </c>
      <c r="F8050" t="s">
        <v>37</v>
      </c>
      <c r="G8050" t="s">
        <v>1334</v>
      </c>
      <c r="H8050">
        <v>121.54</v>
      </c>
      <c r="I8050">
        <v>4</v>
      </c>
      <c r="J8050">
        <v>15.19</v>
      </c>
      <c r="K8050" s="6">
        <f>J8050/H8050</f>
        <v>0.12497943064011847</v>
      </c>
      <c r="M8050" t="str">
        <f>LEFT(C8050, SEARCH(" ", C8050) - 1)</f>
        <v>Annie</v>
      </c>
      <c r="N8050" t="str" cm="1">
        <f t="array" ref="N8050">_xlfn.IFS(H8050&lt;0, "LOSS", H8050&gt;1000, "GREAT", H8050&gt;500, "GOOD", H8050&gt;=100, "OKAY", H8050&lt;100, "OKAY")</f>
        <v>OKAY</v>
      </c>
    </row>
    <row r="8051" spans="1:14">
      <c r="A8051" s="2">
        <v>42940</v>
      </c>
      <c r="B8051" s="2" t="str">
        <f>TEXT(A8051,"mmmm")</f>
        <v>July</v>
      </c>
      <c r="C8051" t="s">
        <v>1767</v>
      </c>
      <c r="D8051" t="s">
        <v>22</v>
      </c>
      <c r="E8051" t="s">
        <v>25</v>
      </c>
      <c r="F8051" t="s">
        <v>41</v>
      </c>
      <c r="G8051" t="s">
        <v>719</v>
      </c>
      <c r="H8051">
        <v>2399.96</v>
      </c>
      <c r="I8051">
        <v>5</v>
      </c>
      <c r="J8051">
        <v>839.99</v>
      </c>
      <c r="K8051" s="6">
        <f>J8051/H8051</f>
        <v>0.35000166669444488</v>
      </c>
      <c r="M8051" t="str">
        <f>LEFT(C8051, SEARCH(" ", C8051) - 1)</f>
        <v>Harold</v>
      </c>
      <c r="N8051" t="str" cm="1">
        <f t="array" ref="N8051">_xlfn.IFS(H8051&lt;0, "LOSS", H8051&gt;1000, "GREAT", H8051&gt;500, "GOOD", H8051&gt;=100, "OKAY", H8051&lt;100, "OKAY")</f>
        <v>GREAT</v>
      </c>
    </row>
    <row r="8052" spans="1:14">
      <c r="A8052" s="2">
        <v>42941</v>
      </c>
      <c r="B8052" s="2" t="str">
        <f>TEXT(A8052,"mmmm")</f>
        <v>July</v>
      </c>
      <c r="C8052" t="s">
        <v>2551</v>
      </c>
      <c r="D8052" t="s">
        <v>210</v>
      </c>
      <c r="E8052" t="s">
        <v>23</v>
      </c>
      <c r="F8052" t="s">
        <v>45</v>
      </c>
      <c r="G8052" t="s">
        <v>2652</v>
      </c>
      <c r="H8052">
        <v>20.23</v>
      </c>
      <c r="I8052">
        <v>7</v>
      </c>
      <c r="J8052">
        <v>9.51</v>
      </c>
      <c r="K8052" s="6">
        <f>J8052/H8052</f>
        <v>0.47009391992090954</v>
      </c>
      <c r="M8052" t="str">
        <f>LEFT(C8052, SEARCH(" ", C8052) - 1)</f>
        <v>Raymond</v>
      </c>
      <c r="N8052" t="str" cm="1">
        <f t="array" ref="N8052">_xlfn.IFS(H8052&lt;0, "LOSS", H8052&gt;1000, "GREAT", H8052&gt;500, "GOOD", H8052&gt;=100, "OKAY", H8052&lt;100, "OKAY")</f>
        <v>OKAY</v>
      </c>
    </row>
    <row r="8053" spans="1:14">
      <c r="A8053" s="2">
        <v>42941</v>
      </c>
      <c r="B8053" s="2" t="str">
        <f>TEXT(A8053,"mmmm")</f>
        <v>July</v>
      </c>
      <c r="C8053" t="s">
        <v>516</v>
      </c>
      <c r="D8053" t="s">
        <v>27</v>
      </c>
      <c r="E8053" t="s">
        <v>23</v>
      </c>
      <c r="F8053" t="s">
        <v>45</v>
      </c>
      <c r="G8053" t="s">
        <v>2177</v>
      </c>
      <c r="H8053">
        <v>3.3</v>
      </c>
      <c r="I8053">
        <v>1</v>
      </c>
      <c r="J8053">
        <v>1.07</v>
      </c>
      <c r="K8053" s="6">
        <f>J8053/H8053</f>
        <v>0.32424242424242428</v>
      </c>
      <c r="M8053" t="str">
        <f>LEFT(C8053, SEARCH(" ", C8053) - 1)</f>
        <v>Dorothy</v>
      </c>
      <c r="N8053" t="str" cm="1">
        <f t="array" ref="N8053">_xlfn.IFS(H8053&lt;0, "LOSS", H8053&gt;1000, "GREAT", H8053&gt;500, "GOOD", H8053&gt;=100, "OKAY", H8053&lt;100, "OKAY")</f>
        <v>OKAY</v>
      </c>
    </row>
    <row r="8054" spans="1:14">
      <c r="A8054" s="2">
        <v>42941</v>
      </c>
      <c r="B8054" s="2" t="str">
        <f>TEXT(A8054,"mmmm")</f>
        <v>July</v>
      </c>
      <c r="C8054" t="s">
        <v>1381</v>
      </c>
      <c r="D8054" t="s">
        <v>27</v>
      </c>
      <c r="E8054" t="s">
        <v>21</v>
      </c>
      <c r="F8054" t="s">
        <v>44</v>
      </c>
      <c r="G8054" t="s">
        <v>2199</v>
      </c>
      <c r="H8054">
        <v>20.100000000000001</v>
      </c>
      <c r="I8054">
        <v>4</v>
      </c>
      <c r="J8054">
        <v>3.01</v>
      </c>
      <c r="K8054" s="6">
        <f>J8054/H8054</f>
        <v>0.1497512437810945</v>
      </c>
      <c r="M8054" t="str">
        <f>LEFT(C8054, SEARCH(" ", C8054) - 1)</f>
        <v>John</v>
      </c>
      <c r="N8054" t="str" cm="1">
        <f t="array" ref="N8054">_xlfn.IFS(H8054&lt;0, "LOSS", H8054&gt;1000, "GREAT", H8054&gt;500, "GOOD", H8054&gt;=100, "OKAY", H8054&lt;100, "OKAY")</f>
        <v>OKAY</v>
      </c>
    </row>
    <row r="8055" spans="1:14">
      <c r="A8055" s="2">
        <v>42941</v>
      </c>
      <c r="B8055" s="2" t="str">
        <f>TEXT(A8055,"mmmm")</f>
        <v>July</v>
      </c>
      <c r="C8055" t="s">
        <v>1381</v>
      </c>
      <c r="D8055" t="s">
        <v>27</v>
      </c>
      <c r="E8055" t="s">
        <v>23</v>
      </c>
      <c r="F8055" t="s">
        <v>50</v>
      </c>
      <c r="G8055" t="s">
        <v>2352</v>
      </c>
      <c r="H8055">
        <v>37.75</v>
      </c>
      <c r="I8055">
        <v>3</v>
      </c>
      <c r="J8055">
        <v>4.25</v>
      </c>
      <c r="K8055" s="6">
        <f>J8055/H8055</f>
        <v>0.11258278145695365</v>
      </c>
      <c r="M8055" t="str">
        <f>LEFT(C8055, SEARCH(" ", C8055) - 1)</f>
        <v>John</v>
      </c>
      <c r="N8055" t="str" cm="1">
        <f t="array" ref="N8055">_xlfn.IFS(H8055&lt;0, "LOSS", H8055&gt;1000, "GREAT", H8055&gt;500, "GOOD", H8055&gt;=100, "OKAY", H8055&lt;100, "OKAY")</f>
        <v>OKAY</v>
      </c>
    </row>
    <row r="8056" spans="1:14">
      <c r="A8056" s="2">
        <v>42941</v>
      </c>
      <c r="B8056" s="2" t="str">
        <f>TEXT(A8056,"mmmm")</f>
        <v>July</v>
      </c>
      <c r="C8056" t="s">
        <v>1381</v>
      </c>
      <c r="D8056" t="s">
        <v>27</v>
      </c>
      <c r="E8056" t="s">
        <v>21</v>
      </c>
      <c r="F8056" t="s">
        <v>51</v>
      </c>
      <c r="G8056" t="s">
        <v>2620</v>
      </c>
      <c r="H8056">
        <v>138.59</v>
      </c>
      <c r="I8056">
        <v>1</v>
      </c>
      <c r="J8056">
        <v>-34.65</v>
      </c>
      <c r="K8056" s="6">
        <f>J8056/H8056</f>
        <v>-0.25001803881953966</v>
      </c>
      <c r="M8056" t="str">
        <f>LEFT(C8056, SEARCH(" ", C8056) - 1)</f>
        <v>John</v>
      </c>
      <c r="N8056" t="str" cm="1">
        <f t="array" ref="N8056">_xlfn.IFS(H8056&lt;0, "LOSS", H8056&gt;1000, "GREAT", H8056&gt;500, "GOOD", H8056&gt;=100, "OKAY", H8056&lt;100, "OKAY")</f>
        <v>OKAY</v>
      </c>
    </row>
    <row r="8057" spans="1:14">
      <c r="A8057" s="2">
        <v>42941</v>
      </c>
      <c r="B8057" s="2" t="str">
        <f>TEXT(A8057,"mmmm")</f>
        <v>July</v>
      </c>
      <c r="C8057" t="s">
        <v>1381</v>
      </c>
      <c r="D8057" t="s">
        <v>27</v>
      </c>
      <c r="E8057" t="s">
        <v>23</v>
      </c>
      <c r="F8057" t="s">
        <v>49</v>
      </c>
      <c r="G8057" t="s">
        <v>2436</v>
      </c>
      <c r="H8057">
        <v>259.92</v>
      </c>
      <c r="I8057">
        <v>5</v>
      </c>
      <c r="J8057">
        <v>-25.99</v>
      </c>
      <c r="K8057" s="6">
        <f>J8057/H8057</f>
        <v>-9.9992305324715286E-2</v>
      </c>
      <c r="M8057" t="str">
        <f>LEFT(C8057, SEARCH(" ", C8057) - 1)</f>
        <v>John</v>
      </c>
      <c r="N8057" t="str" cm="1">
        <f t="array" ref="N8057">_xlfn.IFS(H8057&lt;0, "LOSS", H8057&gt;1000, "GREAT", H8057&gt;500, "GOOD", H8057&gt;=100, "OKAY", H8057&lt;100, "OKAY")</f>
        <v>OKAY</v>
      </c>
    </row>
    <row r="8058" spans="1:14">
      <c r="A8058" s="2">
        <v>42941</v>
      </c>
      <c r="B8058" s="2" t="str">
        <f>TEXT(A8058,"mmmm")</f>
        <v>July</v>
      </c>
      <c r="C8058" t="s">
        <v>1381</v>
      </c>
      <c r="D8058" t="s">
        <v>27</v>
      </c>
      <c r="E8058" t="s">
        <v>23</v>
      </c>
      <c r="F8058" t="s">
        <v>47</v>
      </c>
      <c r="G8058" t="s">
        <v>1284</v>
      </c>
      <c r="H8058">
        <v>20.74</v>
      </c>
      <c r="I8058">
        <v>4</v>
      </c>
      <c r="J8058">
        <v>7.26</v>
      </c>
      <c r="K8058" s="6">
        <f>J8058/H8058</f>
        <v>0.35004821600771457</v>
      </c>
      <c r="M8058" t="str">
        <f>LEFT(C8058, SEARCH(" ", C8058) - 1)</f>
        <v>John</v>
      </c>
      <c r="N8058" t="str" cm="1">
        <f t="array" ref="N8058">_xlfn.IFS(H8058&lt;0, "LOSS", H8058&gt;1000, "GREAT", H8058&gt;500, "GOOD", H8058&gt;=100, "OKAY", H8058&lt;100, "OKAY")</f>
        <v>OKAY</v>
      </c>
    </row>
    <row r="8059" spans="1:14">
      <c r="A8059" s="2">
        <v>42941</v>
      </c>
      <c r="B8059" s="2" t="str">
        <f>TEXT(A8059,"mmmm")</f>
        <v>July</v>
      </c>
      <c r="C8059" t="s">
        <v>2483</v>
      </c>
      <c r="D8059" t="s">
        <v>26</v>
      </c>
      <c r="E8059" t="s">
        <v>21</v>
      </c>
      <c r="F8059" t="s">
        <v>51</v>
      </c>
      <c r="G8059" t="s">
        <v>1084</v>
      </c>
      <c r="H8059">
        <v>298.12</v>
      </c>
      <c r="I8059">
        <v>6</v>
      </c>
      <c r="J8059">
        <v>-4.26</v>
      </c>
      <c r="K8059" s="6">
        <f>J8059/H8059</f>
        <v>-1.4289547833087347E-2</v>
      </c>
      <c r="M8059" t="str">
        <f>LEFT(C8059, SEARCH(" ", C8059) - 1)</f>
        <v>Evan</v>
      </c>
      <c r="N8059" t="str" cm="1">
        <f t="array" ref="N8059">_xlfn.IFS(H8059&lt;0, "LOSS", H8059&gt;1000, "GREAT", H8059&gt;500, "GOOD", H8059&gt;=100, "OKAY", H8059&lt;100, "OKAY")</f>
        <v>OKAY</v>
      </c>
    </row>
    <row r="8060" spans="1:14">
      <c r="A8060" s="2">
        <v>42942</v>
      </c>
      <c r="B8060" s="2" t="str">
        <f>TEXT(A8060,"mmmm")</f>
        <v>July</v>
      </c>
      <c r="C8060" t="s">
        <v>1473</v>
      </c>
      <c r="D8060" t="s">
        <v>22</v>
      </c>
      <c r="E8060" t="s">
        <v>25</v>
      </c>
      <c r="F8060" t="s">
        <v>35</v>
      </c>
      <c r="G8060" t="s">
        <v>2180</v>
      </c>
      <c r="H8060">
        <v>1649.95</v>
      </c>
      <c r="I8060">
        <v>5</v>
      </c>
      <c r="J8060">
        <v>659.98</v>
      </c>
      <c r="K8060" s="6">
        <f>J8060/H8060</f>
        <v>0.4</v>
      </c>
      <c r="M8060" t="str">
        <f>LEFT(C8060, SEARCH(" ", C8060) - 1)</f>
        <v>George</v>
      </c>
      <c r="N8060" t="str" cm="1">
        <f t="array" ref="N8060">_xlfn.IFS(H8060&lt;0, "LOSS", H8060&gt;1000, "GREAT", H8060&gt;500, "GOOD", H8060&gt;=100, "OKAY", H8060&lt;100, "OKAY")</f>
        <v>GREAT</v>
      </c>
    </row>
    <row r="8061" spans="1:14">
      <c r="A8061" s="2">
        <v>42942</v>
      </c>
      <c r="B8061" s="2" t="str">
        <f>TEXT(A8061,"mmmm")</f>
        <v>July</v>
      </c>
      <c r="C8061" t="s">
        <v>1473</v>
      </c>
      <c r="D8061" t="s">
        <v>22</v>
      </c>
      <c r="E8061" t="s">
        <v>21</v>
      </c>
      <c r="F8061" t="s">
        <v>40</v>
      </c>
      <c r="G8061" t="s">
        <v>1676</v>
      </c>
      <c r="H8061">
        <v>362.35</v>
      </c>
      <c r="I8061">
        <v>3</v>
      </c>
      <c r="J8061">
        <v>45.29</v>
      </c>
      <c r="K8061" s="6">
        <f>J8061/H8061</f>
        <v>0.12498965089002345</v>
      </c>
      <c r="M8061" t="str">
        <f>LEFT(C8061, SEARCH(" ", C8061) - 1)</f>
        <v>George</v>
      </c>
      <c r="N8061" t="str" cm="1">
        <f t="array" ref="N8061">_xlfn.IFS(H8061&lt;0, "LOSS", H8061&gt;1000, "GREAT", H8061&gt;500, "GOOD", H8061&gt;=100, "OKAY", H8061&lt;100, "OKAY")</f>
        <v>OKAY</v>
      </c>
    </row>
    <row r="8062" spans="1:14">
      <c r="A8062" s="2">
        <v>42943</v>
      </c>
      <c r="B8062" s="2" t="str">
        <f>TEXT(A8062,"mmmm")</f>
        <v>July</v>
      </c>
      <c r="C8062" t="s">
        <v>495</v>
      </c>
      <c r="D8062" t="s">
        <v>31</v>
      </c>
      <c r="E8062" t="s">
        <v>21</v>
      </c>
      <c r="F8062" t="s">
        <v>44</v>
      </c>
      <c r="G8062" t="s">
        <v>1166</v>
      </c>
      <c r="H8062">
        <v>91.03</v>
      </c>
      <c r="I8062">
        <v>3</v>
      </c>
      <c r="J8062">
        <v>-2.2799999999999998</v>
      </c>
      <c r="K8062" s="6">
        <f>J8062/H8062</f>
        <v>-2.5046687905086233E-2</v>
      </c>
      <c r="M8062" t="str">
        <f>LEFT(C8062, SEARCH(" ", C8062) - 1)</f>
        <v>Mike</v>
      </c>
      <c r="N8062" t="str" cm="1">
        <f t="array" ref="N8062">_xlfn.IFS(H8062&lt;0, "LOSS", H8062&gt;1000, "GREAT", H8062&gt;500, "GOOD", H8062&gt;=100, "OKAY", H8062&lt;100, "OKAY")</f>
        <v>OKAY</v>
      </c>
    </row>
    <row r="8063" spans="1:14">
      <c r="A8063" s="2">
        <v>42943</v>
      </c>
      <c r="B8063" s="2" t="str">
        <f>TEXT(A8063,"mmmm")</f>
        <v>July</v>
      </c>
      <c r="C8063" t="s">
        <v>2741</v>
      </c>
      <c r="D8063" t="s">
        <v>24</v>
      </c>
      <c r="E8063" t="s">
        <v>21</v>
      </c>
      <c r="F8063" t="s">
        <v>44</v>
      </c>
      <c r="G8063" t="s">
        <v>1102</v>
      </c>
      <c r="H8063">
        <v>14.89</v>
      </c>
      <c r="I8063">
        <v>1</v>
      </c>
      <c r="J8063">
        <v>4.0199999999999996</v>
      </c>
      <c r="K8063" s="6">
        <f>J8063/H8063</f>
        <v>0.26997985224983206</v>
      </c>
      <c r="M8063" t="str">
        <f>LEFT(C8063, SEARCH(" ", C8063) - 1)</f>
        <v>Tony</v>
      </c>
      <c r="N8063" t="str" cm="1">
        <f t="array" ref="N8063">_xlfn.IFS(H8063&lt;0, "LOSS", H8063&gt;1000, "GREAT", H8063&gt;500, "GOOD", H8063&gt;=100, "OKAY", H8063&lt;100, "OKAY")</f>
        <v>OKAY</v>
      </c>
    </row>
    <row r="8064" spans="1:14">
      <c r="A8064" s="2">
        <v>42943</v>
      </c>
      <c r="B8064" s="2" t="str">
        <f>TEXT(A8064,"mmmm")</f>
        <v>July</v>
      </c>
      <c r="C8064" t="s">
        <v>2741</v>
      </c>
      <c r="D8064" t="s">
        <v>24</v>
      </c>
      <c r="E8064" t="s">
        <v>25</v>
      </c>
      <c r="F8064" t="s">
        <v>48</v>
      </c>
      <c r="G8064" t="s">
        <v>787</v>
      </c>
      <c r="H8064">
        <v>543.91999999999996</v>
      </c>
      <c r="I8064">
        <v>8</v>
      </c>
      <c r="J8064">
        <v>135.97999999999999</v>
      </c>
      <c r="K8064" s="6">
        <f>J8064/H8064</f>
        <v>0.25</v>
      </c>
      <c r="M8064" t="str">
        <f>LEFT(C8064, SEARCH(" ", C8064) - 1)</f>
        <v>Tony</v>
      </c>
      <c r="N8064" t="str" cm="1">
        <f t="array" ref="N8064">_xlfn.IFS(H8064&lt;0, "LOSS", H8064&gt;1000, "GREAT", H8064&gt;500, "GOOD", H8064&gt;=100, "OKAY", H8064&lt;100, "OKAY")</f>
        <v>GOOD</v>
      </c>
    </row>
    <row r="8065" spans="1:14">
      <c r="A8065" s="2">
        <v>42943</v>
      </c>
      <c r="B8065" s="2" t="str">
        <f>TEXT(A8065,"mmmm")</f>
        <v>July</v>
      </c>
      <c r="C8065" t="s">
        <v>1302</v>
      </c>
      <c r="D8065" t="s">
        <v>28</v>
      </c>
      <c r="E8065" t="s">
        <v>21</v>
      </c>
      <c r="F8065" t="s">
        <v>44</v>
      </c>
      <c r="G8065" t="s">
        <v>1097</v>
      </c>
      <c r="H8065">
        <v>23.88</v>
      </c>
      <c r="I8065">
        <v>3</v>
      </c>
      <c r="J8065">
        <v>10.51</v>
      </c>
      <c r="K8065" s="6">
        <f>J8065/H8065</f>
        <v>0.44011725293132331</v>
      </c>
      <c r="M8065" t="str">
        <f>LEFT(C8065, SEARCH(" ", C8065) - 1)</f>
        <v>Dennis</v>
      </c>
      <c r="N8065" t="str" cm="1">
        <f t="array" ref="N8065">_xlfn.IFS(H8065&lt;0, "LOSS", H8065&gt;1000, "GREAT", H8065&gt;500, "GOOD", H8065&gt;=100, "OKAY", H8065&lt;100, "OKAY")</f>
        <v>OKAY</v>
      </c>
    </row>
    <row r="8066" spans="1:14">
      <c r="A8066" s="2">
        <v>42943</v>
      </c>
      <c r="B8066" s="2" t="str">
        <f>TEXT(A8066,"mmmm")</f>
        <v>July</v>
      </c>
      <c r="C8066" t="s">
        <v>1302</v>
      </c>
      <c r="D8066" t="s">
        <v>28</v>
      </c>
      <c r="E8066" t="s">
        <v>23</v>
      </c>
      <c r="F8066" t="s">
        <v>47</v>
      </c>
      <c r="G8066" t="s">
        <v>937</v>
      </c>
      <c r="H8066">
        <v>26.2</v>
      </c>
      <c r="I8066">
        <v>4</v>
      </c>
      <c r="J8066">
        <v>12.05</v>
      </c>
      <c r="K8066" s="6">
        <f>J8066/H8066</f>
        <v>0.45992366412213742</v>
      </c>
      <c r="M8066" t="str">
        <f>LEFT(C8066, SEARCH(" ", C8066) - 1)</f>
        <v>Dennis</v>
      </c>
      <c r="N8066" t="str" cm="1">
        <f t="array" ref="N8066">_xlfn.IFS(H8066&lt;0, "LOSS", H8066&gt;1000, "GREAT", H8066&gt;500, "GOOD", H8066&gt;=100, "OKAY", H8066&lt;100, "OKAY")</f>
        <v>OKAY</v>
      </c>
    </row>
    <row r="8067" spans="1:14">
      <c r="A8067" s="2">
        <v>42943</v>
      </c>
      <c r="B8067" s="2" t="str">
        <f>TEXT(A8067,"mmmm")</f>
        <v>July</v>
      </c>
      <c r="C8067" t="s">
        <v>1302</v>
      </c>
      <c r="D8067" t="s">
        <v>28</v>
      </c>
      <c r="E8067" t="s">
        <v>23</v>
      </c>
      <c r="F8067" t="s">
        <v>47</v>
      </c>
      <c r="G8067" t="s">
        <v>2273</v>
      </c>
      <c r="H8067">
        <v>12.96</v>
      </c>
      <c r="I8067">
        <v>2</v>
      </c>
      <c r="J8067">
        <v>6.22</v>
      </c>
      <c r="K8067" s="6">
        <f>J8067/H8067</f>
        <v>0.47993827160493824</v>
      </c>
      <c r="M8067" t="str">
        <f>LEFT(C8067, SEARCH(" ", C8067) - 1)</f>
        <v>Dennis</v>
      </c>
      <c r="N8067" t="str" cm="1">
        <f t="array" ref="N8067">_xlfn.IFS(H8067&lt;0, "LOSS", H8067&gt;1000, "GREAT", H8067&gt;500, "GOOD", H8067&gt;=100, "OKAY", H8067&lt;100, "OKAY")</f>
        <v>OKAY</v>
      </c>
    </row>
    <row r="8068" spans="1:14">
      <c r="A8068" s="2">
        <v>42943</v>
      </c>
      <c r="B8068" s="2" t="str">
        <f>TEXT(A8068,"mmmm")</f>
        <v>July</v>
      </c>
      <c r="C8068" t="s">
        <v>1302</v>
      </c>
      <c r="D8068" t="s">
        <v>28</v>
      </c>
      <c r="E8068" t="s">
        <v>25</v>
      </c>
      <c r="F8068" t="s">
        <v>35</v>
      </c>
      <c r="G8068" t="s">
        <v>2592</v>
      </c>
      <c r="H8068">
        <v>234.95</v>
      </c>
      <c r="I8068">
        <v>5</v>
      </c>
      <c r="J8068">
        <v>32.89</v>
      </c>
      <c r="K8068" s="6">
        <f>J8068/H8068</f>
        <v>0.139987231325814</v>
      </c>
      <c r="M8068" t="str">
        <f>LEFT(C8068, SEARCH(" ", C8068) - 1)</f>
        <v>Dennis</v>
      </c>
      <c r="N8068" t="str" cm="1">
        <f t="array" ref="N8068">_xlfn.IFS(H8068&lt;0, "LOSS", H8068&gt;1000, "GREAT", H8068&gt;500, "GOOD", H8068&gt;=100, "OKAY", H8068&lt;100, "OKAY")</f>
        <v>OKAY</v>
      </c>
    </row>
    <row r="8069" spans="1:14">
      <c r="A8069" s="2">
        <v>42943</v>
      </c>
      <c r="B8069" s="2" t="str">
        <f>TEXT(A8069,"mmmm")</f>
        <v>July</v>
      </c>
      <c r="C8069" t="s">
        <v>2275</v>
      </c>
      <c r="D8069" t="s">
        <v>33</v>
      </c>
      <c r="E8069" t="s">
        <v>21</v>
      </c>
      <c r="F8069" t="s">
        <v>40</v>
      </c>
      <c r="G8069" t="s">
        <v>266</v>
      </c>
      <c r="H8069">
        <v>194.85</v>
      </c>
      <c r="I8069">
        <v>4</v>
      </c>
      <c r="J8069">
        <v>12.18</v>
      </c>
      <c r="K8069" s="6">
        <f>J8069/H8069</f>
        <v>6.2509622786759048E-2</v>
      </c>
      <c r="M8069" t="str">
        <f>LEFT(C8069, SEARCH(" ", C8069) - 1)</f>
        <v>Joni</v>
      </c>
      <c r="N8069" t="str" cm="1">
        <f t="array" ref="N8069">_xlfn.IFS(H8069&lt;0, "LOSS", H8069&gt;1000, "GREAT", H8069&gt;500, "GOOD", H8069&gt;=100, "OKAY", H8069&lt;100, "OKAY")</f>
        <v>OKAY</v>
      </c>
    </row>
    <row r="8070" spans="1:14">
      <c r="A8070" s="2">
        <v>42944</v>
      </c>
      <c r="B8070" s="2" t="str">
        <f>TEXT(A8070,"mmmm")</f>
        <v>July</v>
      </c>
      <c r="C8070" t="s">
        <v>2457</v>
      </c>
      <c r="D8070" t="s">
        <v>22</v>
      </c>
      <c r="E8070" t="s">
        <v>23</v>
      </c>
      <c r="F8070" t="s">
        <v>38</v>
      </c>
      <c r="G8070" t="s">
        <v>527</v>
      </c>
      <c r="H8070">
        <v>9.98</v>
      </c>
      <c r="I8070">
        <v>4</v>
      </c>
      <c r="J8070">
        <v>3.62</v>
      </c>
      <c r="K8070" s="6">
        <f>J8070/H8070</f>
        <v>0.36272545090180358</v>
      </c>
      <c r="M8070" t="str">
        <f>LEFT(C8070, SEARCH(" ", C8070) - 1)</f>
        <v>Matt</v>
      </c>
      <c r="N8070" t="str" cm="1">
        <f t="array" ref="N8070">_xlfn.IFS(H8070&lt;0, "LOSS", H8070&gt;1000, "GREAT", H8070&gt;500, "GOOD", H8070&gt;=100, "OKAY", H8070&lt;100, "OKAY")</f>
        <v>OKAY</v>
      </c>
    </row>
    <row r="8071" spans="1:14">
      <c r="A8071" s="2">
        <v>42944</v>
      </c>
      <c r="B8071" s="2" t="str">
        <f>TEXT(A8071,"mmmm")</f>
        <v>July</v>
      </c>
      <c r="C8071" t="s">
        <v>2457</v>
      </c>
      <c r="D8071" t="s">
        <v>22</v>
      </c>
      <c r="E8071" t="s">
        <v>23</v>
      </c>
      <c r="F8071" t="s">
        <v>49</v>
      </c>
      <c r="G8071" t="s">
        <v>2582</v>
      </c>
      <c r="H8071">
        <v>14.98</v>
      </c>
      <c r="I8071">
        <v>1</v>
      </c>
      <c r="J8071">
        <v>4.1900000000000004</v>
      </c>
      <c r="K8071" s="6">
        <f>J8071/H8071</f>
        <v>0.27970627503337786</v>
      </c>
      <c r="M8071" t="str">
        <f>LEFT(C8071, SEARCH(" ", C8071) - 1)</f>
        <v>Matt</v>
      </c>
      <c r="N8071" t="str" cm="1">
        <f t="array" ref="N8071">_xlfn.IFS(H8071&lt;0, "LOSS", H8071&gt;1000, "GREAT", H8071&gt;500, "GOOD", H8071&gt;=100, "OKAY", H8071&lt;100, "OKAY")</f>
        <v>OKAY</v>
      </c>
    </row>
    <row r="8072" spans="1:14">
      <c r="A8072" s="2">
        <v>42944</v>
      </c>
      <c r="B8072" s="2" t="str">
        <f>TEXT(A8072,"mmmm")</f>
        <v>July</v>
      </c>
      <c r="C8072" t="s">
        <v>2457</v>
      </c>
      <c r="D8072" t="s">
        <v>22</v>
      </c>
      <c r="E8072" t="s">
        <v>25</v>
      </c>
      <c r="F8072" t="s">
        <v>48</v>
      </c>
      <c r="G8072" t="s">
        <v>733</v>
      </c>
      <c r="H8072">
        <v>1145.5999999999999</v>
      </c>
      <c r="I8072">
        <v>4</v>
      </c>
      <c r="J8072">
        <v>100.24</v>
      </c>
      <c r="K8072" s="6">
        <f>J8072/H8072</f>
        <v>8.7500000000000008E-2</v>
      </c>
      <c r="M8072" t="str">
        <f>LEFT(C8072, SEARCH(" ", C8072) - 1)</f>
        <v>Matt</v>
      </c>
      <c r="N8072" t="str" cm="1">
        <f t="array" ref="N8072">_xlfn.IFS(H8072&lt;0, "LOSS", H8072&gt;1000, "GREAT", H8072&gt;500, "GOOD", H8072&gt;=100, "OKAY", H8072&lt;100, "OKAY")</f>
        <v>GREAT</v>
      </c>
    </row>
    <row r="8073" spans="1:14">
      <c r="A8073" s="2">
        <v>42945</v>
      </c>
      <c r="B8073" s="2" t="str">
        <f>TEXT(A8073,"mmmm")</f>
        <v>July</v>
      </c>
      <c r="C8073" t="s">
        <v>2143</v>
      </c>
      <c r="D8073" t="s">
        <v>33</v>
      </c>
      <c r="E8073" t="s">
        <v>23</v>
      </c>
      <c r="F8073" t="s">
        <v>36</v>
      </c>
      <c r="G8073" t="s">
        <v>2351</v>
      </c>
      <c r="H8073">
        <v>34.85</v>
      </c>
      <c r="I8073">
        <v>2</v>
      </c>
      <c r="J8073">
        <v>6.53</v>
      </c>
      <c r="K8073" s="6">
        <f>J8073/H8073</f>
        <v>0.18737446197991392</v>
      </c>
      <c r="M8073" t="str">
        <f>LEFT(C8073, SEARCH(" ", C8073) - 1)</f>
        <v>Anna</v>
      </c>
      <c r="N8073" t="str" cm="1">
        <f t="array" ref="N8073">_xlfn.IFS(H8073&lt;0, "LOSS", H8073&gt;1000, "GREAT", H8073&gt;500, "GOOD", H8073&gt;=100, "OKAY", H8073&lt;100, "OKAY")</f>
        <v>OKAY</v>
      </c>
    </row>
    <row r="8074" spans="1:14">
      <c r="A8074" s="2">
        <v>42945</v>
      </c>
      <c r="B8074" s="2" t="str">
        <f>TEXT(A8074,"mmmm")</f>
        <v>July</v>
      </c>
      <c r="C8074" t="s">
        <v>2143</v>
      </c>
      <c r="D8074" t="s">
        <v>33</v>
      </c>
      <c r="E8074" t="s">
        <v>25</v>
      </c>
      <c r="F8074" t="s">
        <v>48</v>
      </c>
      <c r="G8074" t="s">
        <v>2665</v>
      </c>
      <c r="H8074">
        <v>22</v>
      </c>
      <c r="I8074">
        <v>5</v>
      </c>
      <c r="J8074">
        <v>1.38</v>
      </c>
      <c r="K8074" s="6">
        <f>J8074/H8074</f>
        <v>6.2727272727272729E-2</v>
      </c>
      <c r="M8074" t="str">
        <f>LEFT(C8074, SEARCH(" ", C8074) - 1)</f>
        <v>Anna</v>
      </c>
      <c r="N8074" t="str" cm="1">
        <f t="array" ref="N8074">_xlfn.IFS(H8074&lt;0, "LOSS", H8074&gt;1000, "GREAT", H8074&gt;500, "GOOD", H8074&gt;=100, "OKAY", H8074&lt;100, "OKAY")</f>
        <v>OKAY</v>
      </c>
    </row>
    <row r="8075" spans="1:14">
      <c r="A8075" s="2">
        <v>42945</v>
      </c>
      <c r="B8075" s="2" t="str">
        <f>TEXT(A8075,"mmmm")</f>
        <v>July</v>
      </c>
      <c r="C8075" t="s">
        <v>2143</v>
      </c>
      <c r="D8075" t="s">
        <v>33</v>
      </c>
      <c r="E8075" t="s">
        <v>23</v>
      </c>
      <c r="F8075" t="s">
        <v>37</v>
      </c>
      <c r="G8075" t="s">
        <v>882</v>
      </c>
      <c r="H8075">
        <v>4.37</v>
      </c>
      <c r="I8075">
        <v>3</v>
      </c>
      <c r="J8075">
        <v>0.38</v>
      </c>
      <c r="K8075" s="6">
        <f>J8075/H8075</f>
        <v>8.6956521739130432E-2</v>
      </c>
      <c r="M8075" t="str">
        <f>LEFT(C8075, SEARCH(" ", C8075) - 1)</f>
        <v>Anna</v>
      </c>
      <c r="N8075" t="str" cm="1">
        <f t="array" ref="N8075">_xlfn.IFS(H8075&lt;0, "LOSS", H8075&gt;1000, "GREAT", H8075&gt;500, "GOOD", H8075&gt;=100, "OKAY", H8075&lt;100, "OKAY")</f>
        <v>OKAY</v>
      </c>
    </row>
    <row r="8076" spans="1:14">
      <c r="A8076" s="2">
        <v>42945</v>
      </c>
      <c r="B8076" s="2" t="str">
        <f>TEXT(A8076,"mmmm")</f>
        <v>July</v>
      </c>
      <c r="C8076" t="s">
        <v>331</v>
      </c>
      <c r="D8076" t="s">
        <v>28</v>
      </c>
      <c r="E8076" t="s">
        <v>25</v>
      </c>
      <c r="F8076" t="s">
        <v>35</v>
      </c>
      <c r="G8076" t="s">
        <v>2510</v>
      </c>
      <c r="H8076">
        <v>90.57</v>
      </c>
      <c r="I8076">
        <v>3</v>
      </c>
      <c r="J8076">
        <v>11.77</v>
      </c>
      <c r="K8076" s="6">
        <f>J8076/H8076</f>
        <v>0.12995473114717898</v>
      </c>
      <c r="M8076" t="str">
        <f>LEFT(C8076, SEARCH(" ", C8076) - 1)</f>
        <v>Giulietta</v>
      </c>
      <c r="N8076" t="str" cm="1">
        <f t="array" ref="N8076">_xlfn.IFS(H8076&lt;0, "LOSS", H8076&gt;1000, "GREAT", H8076&gt;500, "GOOD", H8076&gt;=100, "OKAY", H8076&lt;100, "OKAY")</f>
        <v>OKAY</v>
      </c>
    </row>
    <row r="8077" spans="1:14">
      <c r="A8077" s="2">
        <v>42945</v>
      </c>
      <c r="B8077" s="2" t="str">
        <f>TEXT(A8077,"mmmm")</f>
        <v>July</v>
      </c>
      <c r="C8077" t="s">
        <v>680</v>
      </c>
      <c r="D8077" t="s">
        <v>26</v>
      </c>
      <c r="E8077" t="s">
        <v>23</v>
      </c>
      <c r="F8077" t="s">
        <v>43</v>
      </c>
      <c r="G8077" t="s">
        <v>1863</v>
      </c>
      <c r="H8077">
        <v>2.9</v>
      </c>
      <c r="I8077">
        <v>2</v>
      </c>
      <c r="J8077">
        <v>0.47</v>
      </c>
      <c r="K8077" s="6">
        <f>J8077/H8077</f>
        <v>0.16206896551724137</v>
      </c>
      <c r="M8077" t="str">
        <f>LEFT(C8077, SEARCH(" ", C8077) - 1)</f>
        <v>Laura</v>
      </c>
      <c r="N8077" t="str" cm="1">
        <f t="array" ref="N8077">_xlfn.IFS(H8077&lt;0, "LOSS", H8077&gt;1000, "GREAT", H8077&gt;500, "GOOD", H8077&gt;=100, "OKAY", H8077&lt;100, "OKAY")</f>
        <v>OKAY</v>
      </c>
    </row>
    <row r="8078" spans="1:14">
      <c r="A8078" s="2">
        <v>42945</v>
      </c>
      <c r="B8078" s="2" t="str">
        <f>TEXT(A8078,"mmmm")</f>
        <v>July</v>
      </c>
      <c r="C8078" t="s">
        <v>680</v>
      </c>
      <c r="D8078" t="s">
        <v>26</v>
      </c>
      <c r="E8078" t="s">
        <v>25</v>
      </c>
      <c r="F8078" t="s">
        <v>48</v>
      </c>
      <c r="G8078" t="s">
        <v>2187</v>
      </c>
      <c r="H8078">
        <v>124.79</v>
      </c>
      <c r="I8078">
        <v>1</v>
      </c>
      <c r="J8078">
        <v>15.6</v>
      </c>
      <c r="K8078" s="6">
        <f>J8078/H8078</f>
        <v>0.12501001682827148</v>
      </c>
      <c r="M8078" t="str">
        <f>LEFT(C8078, SEARCH(" ", C8078) - 1)</f>
        <v>Laura</v>
      </c>
      <c r="N8078" t="str" cm="1">
        <f t="array" ref="N8078">_xlfn.IFS(H8078&lt;0, "LOSS", H8078&gt;1000, "GREAT", H8078&gt;500, "GOOD", H8078&gt;=100, "OKAY", H8078&lt;100, "OKAY")</f>
        <v>OKAY</v>
      </c>
    </row>
    <row r="8079" spans="1:14">
      <c r="A8079" s="2">
        <v>42945</v>
      </c>
      <c r="B8079" s="2" t="str">
        <f>TEXT(A8079,"mmmm")</f>
        <v>July</v>
      </c>
      <c r="C8079" t="s">
        <v>457</v>
      </c>
      <c r="D8079" t="s">
        <v>24</v>
      </c>
      <c r="E8079" t="s">
        <v>23</v>
      </c>
      <c r="F8079" t="s">
        <v>37</v>
      </c>
      <c r="G8079" t="s">
        <v>863</v>
      </c>
      <c r="H8079">
        <v>60.12</v>
      </c>
      <c r="I8079">
        <v>9</v>
      </c>
      <c r="J8079">
        <v>22.24</v>
      </c>
      <c r="K8079" s="6">
        <f>J8079/H8079</f>
        <v>0.3699268130405855</v>
      </c>
      <c r="M8079" t="str">
        <f>LEFT(C8079, SEARCH(" ", C8079) - 1)</f>
        <v>Gary</v>
      </c>
      <c r="N8079" t="str" cm="1">
        <f t="array" ref="N8079">_xlfn.IFS(H8079&lt;0, "LOSS", H8079&gt;1000, "GREAT", H8079&gt;500, "GOOD", H8079&gt;=100, "OKAY", H8079&lt;100, "OKAY")</f>
        <v>OKAY</v>
      </c>
    </row>
    <row r="8080" spans="1:14">
      <c r="A8080" s="2">
        <v>42945</v>
      </c>
      <c r="B8080" s="2" t="str">
        <f>TEXT(A8080,"mmmm")</f>
        <v>July</v>
      </c>
      <c r="C8080" t="s">
        <v>1157</v>
      </c>
      <c r="D8080" t="s">
        <v>269</v>
      </c>
      <c r="E8080" t="s">
        <v>23</v>
      </c>
      <c r="F8080" t="s">
        <v>38</v>
      </c>
      <c r="G8080" t="s">
        <v>694</v>
      </c>
      <c r="H8080">
        <v>33.479999999999997</v>
      </c>
      <c r="I8080">
        <v>2</v>
      </c>
      <c r="J8080">
        <v>16.41</v>
      </c>
      <c r="K8080" s="6">
        <f>J8080/H8080</f>
        <v>0.49014336917562729</v>
      </c>
      <c r="M8080" t="str">
        <f>LEFT(C8080, SEARCH(" ", C8080) - 1)</f>
        <v>Roland</v>
      </c>
      <c r="N8080" t="str" cm="1">
        <f t="array" ref="N8080">_xlfn.IFS(H8080&lt;0, "LOSS", H8080&gt;1000, "GREAT", H8080&gt;500, "GOOD", H8080&gt;=100, "OKAY", H8080&lt;100, "OKAY")</f>
        <v>OKAY</v>
      </c>
    </row>
    <row r="8081" spans="1:14">
      <c r="A8081" s="2">
        <v>42945</v>
      </c>
      <c r="B8081" s="2" t="str">
        <f>TEXT(A8081,"mmmm")</f>
        <v>July</v>
      </c>
      <c r="C8081" t="s">
        <v>1157</v>
      </c>
      <c r="D8081" t="s">
        <v>269</v>
      </c>
      <c r="E8081" t="s">
        <v>25</v>
      </c>
      <c r="F8081" t="s">
        <v>48</v>
      </c>
      <c r="G8081" t="s">
        <v>1427</v>
      </c>
      <c r="H8081">
        <v>461.97</v>
      </c>
      <c r="I8081">
        <v>3</v>
      </c>
      <c r="J8081">
        <v>133.97</v>
      </c>
      <c r="K8081" s="6">
        <f>J8081/H8081</f>
        <v>0.28999718596445656</v>
      </c>
      <c r="M8081" t="str">
        <f>LEFT(C8081, SEARCH(" ", C8081) - 1)</f>
        <v>Roland</v>
      </c>
      <c r="N8081" t="str" cm="1">
        <f t="array" ref="N8081">_xlfn.IFS(H8081&lt;0, "LOSS", H8081&gt;1000, "GREAT", H8081&gt;500, "GOOD", H8081&gt;=100, "OKAY", H8081&lt;100, "OKAY")</f>
        <v>OKAY</v>
      </c>
    </row>
    <row r="8082" spans="1:14">
      <c r="A8082" s="2">
        <v>42945</v>
      </c>
      <c r="B8082" s="2" t="str">
        <f>TEXT(A8082,"mmmm")</f>
        <v>July</v>
      </c>
      <c r="C8082" t="s">
        <v>1157</v>
      </c>
      <c r="D8082" t="s">
        <v>269</v>
      </c>
      <c r="E8082" t="s">
        <v>23</v>
      </c>
      <c r="F8082" t="s">
        <v>36</v>
      </c>
      <c r="G8082" t="s">
        <v>176</v>
      </c>
      <c r="H8082">
        <v>137.62</v>
      </c>
      <c r="I8082">
        <v>2</v>
      </c>
      <c r="J8082">
        <v>60.55</v>
      </c>
      <c r="K8082" s="6">
        <f>J8082/H8082</f>
        <v>0.43997965412004064</v>
      </c>
      <c r="M8082" t="str">
        <f>LEFT(C8082, SEARCH(" ", C8082) - 1)</f>
        <v>Roland</v>
      </c>
      <c r="N8082" t="str" cm="1">
        <f t="array" ref="N8082">_xlfn.IFS(H8082&lt;0, "LOSS", H8082&gt;1000, "GREAT", H8082&gt;500, "GOOD", H8082&gt;=100, "OKAY", H8082&lt;100, "OKAY")</f>
        <v>OKAY</v>
      </c>
    </row>
    <row r="8083" spans="1:14">
      <c r="A8083" s="2">
        <v>42945</v>
      </c>
      <c r="B8083" s="2" t="str">
        <f>TEXT(A8083,"mmmm")</f>
        <v>July</v>
      </c>
      <c r="C8083" t="s">
        <v>1157</v>
      </c>
      <c r="D8083" t="s">
        <v>269</v>
      </c>
      <c r="E8083" t="s">
        <v>21</v>
      </c>
      <c r="F8083" t="s">
        <v>40</v>
      </c>
      <c r="G8083" t="s">
        <v>1564</v>
      </c>
      <c r="H8083">
        <v>302.67</v>
      </c>
      <c r="I8083">
        <v>3</v>
      </c>
      <c r="J8083">
        <v>72.64</v>
      </c>
      <c r="K8083" s="6">
        <f>J8083/H8083</f>
        <v>0.23999735685730333</v>
      </c>
      <c r="M8083" t="str">
        <f>LEFT(C8083, SEARCH(" ", C8083) - 1)</f>
        <v>Roland</v>
      </c>
      <c r="N8083" t="str" cm="1">
        <f t="array" ref="N8083">_xlfn.IFS(H8083&lt;0, "LOSS", H8083&gt;1000, "GREAT", H8083&gt;500, "GOOD", H8083&gt;=100, "OKAY", H8083&lt;100, "OKAY")</f>
        <v>OKAY</v>
      </c>
    </row>
    <row r="8084" spans="1:14">
      <c r="A8084" s="2">
        <v>42945</v>
      </c>
      <c r="B8084" s="2" t="str">
        <f>TEXT(A8084,"mmmm")</f>
        <v>July</v>
      </c>
      <c r="C8084" t="s">
        <v>1174</v>
      </c>
      <c r="D8084" t="s">
        <v>28</v>
      </c>
      <c r="E8084" t="s">
        <v>21</v>
      </c>
      <c r="F8084" t="s">
        <v>39</v>
      </c>
      <c r="G8084" t="s">
        <v>2239</v>
      </c>
      <c r="H8084">
        <v>115.96</v>
      </c>
      <c r="I8084">
        <v>2</v>
      </c>
      <c r="J8084">
        <v>25.51</v>
      </c>
      <c r="K8084" s="6">
        <f>J8084/H8084</f>
        <v>0.21998965160400141</v>
      </c>
      <c r="M8084" t="str">
        <f>LEFT(C8084, SEARCH(" ", C8084) - 1)</f>
        <v>Vivek</v>
      </c>
      <c r="N8084" t="str" cm="1">
        <f t="array" ref="N8084">_xlfn.IFS(H8084&lt;0, "LOSS", H8084&gt;1000, "GREAT", H8084&gt;500, "GOOD", H8084&gt;=100, "OKAY", H8084&lt;100, "OKAY")</f>
        <v>OKAY</v>
      </c>
    </row>
    <row r="8085" spans="1:14">
      <c r="A8085" s="2">
        <v>42946</v>
      </c>
      <c r="B8085" s="2" t="str">
        <f>TEXT(A8085,"mmmm")</f>
        <v>July</v>
      </c>
      <c r="C8085" t="s">
        <v>624</v>
      </c>
      <c r="D8085" t="s">
        <v>22</v>
      </c>
      <c r="E8085" t="s">
        <v>23</v>
      </c>
      <c r="F8085" t="s">
        <v>49</v>
      </c>
      <c r="G8085" t="s">
        <v>468</v>
      </c>
      <c r="H8085">
        <v>330.4</v>
      </c>
      <c r="I8085">
        <v>2</v>
      </c>
      <c r="J8085">
        <v>85.9</v>
      </c>
      <c r="K8085" s="6">
        <f>J8085/H8085</f>
        <v>0.25998789346246975</v>
      </c>
      <c r="M8085" t="str">
        <f>LEFT(C8085, SEARCH(" ", C8085) - 1)</f>
        <v>John</v>
      </c>
      <c r="N8085" t="str" cm="1">
        <f t="array" ref="N8085">_xlfn.IFS(H8085&lt;0, "LOSS", H8085&gt;1000, "GREAT", H8085&gt;500, "GOOD", H8085&gt;=100, "OKAY", H8085&lt;100, "OKAY")</f>
        <v>OKAY</v>
      </c>
    </row>
    <row r="8086" spans="1:14">
      <c r="A8086" s="2">
        <v>42946</v>
      </c>
      <c r="B8086" s="2" t="str">
        <f>TEXT(A8086,"mmmm")</f>
        <v>July</v>
      </c>
      <c r="C8086" t="s">
        <v>624</v>
      </c>
      <c r="D8086" t="s">
        <v>22</v>
      </c>
      <c r="E8086" t="s">
        <v>23</v>
      </c>
      <c r="F8086" t="s">
        <v>45</v>
      </c>
      <c r="G8086" t="s">
        <v>250</v>
      </c>
      <c r="H8086">
        <v>26.25</v>
      </c>
      <c r="I8086">
        <v>7</v>
      </c>
      <c r="J8086">
        <v>12.6</v>
      </c>
      <c r="K8086" s="6">
        <f>J8086/H8086</f>
        <v>0.48</v>
      </c>
      <c r="M8086" t="str">
        <f>LEFT(C8086, SEARCH(" ", C8086) - 1)</f>
        <v>John</v>
      </c>
      <c r="N8086" t="str" cm="1">
        <f t="array" ref="N8086">_xlfn.IFS(H8086&lt;0, "LOSS", H8086&gt;1000, "GREAT", H8086&gt;500, "GOOD", H8086&gt;=100, "OKAY", H8086&lt;100, "OKAY")</f>
        <v>OKAY</v>
      </c>
    </row>
    <row r="8087" spans="1:14">
      <c r="A8087" s="2">
        <v>42946</v>
      </c>
      <c r="B8087" s="2" t="str">
        <f>TEXT(A8087,"mmmm")</f>
        <v>July</v>
      </c>
      <c r="C8087" t="s">
        <v>1755</v>
      </c>
      <c r="D8087" t="s">
        <v>30</v>
      </c>
      <c r="E8087" t="s">
        <v>23</v>
      </c>
      <c r="F8087" t="s">
        <v>38</v>
      </c>
      <c r="G8087" t="s">
        <v>781</v>
      </c>
      <c r="H8087">
        <v>76.78</v>
      </c>
      <c r="I8087">
        <v>4</v>
      </c>
      <c r="J8087">
        <v>-53.74</v>
      </c>
      <c r="K8087" s="6">
        <f>J8087/H8087</f>
        <v>-0.6999218546496484</v>
      </c>
      <c r="M8087" t="str">
        <f>LEFT(C8087, SEARCH(" ", C8087) - 1)</f>
        <v>Tony</v>
      </c>
      <c r="N8087" t="str" cm="1">
        <f t="array" ref="N8087">_xlfn.IFS(H8087&lt;0, "LOSS", H8087&gt;1000, "GREAT", H8087&gt;500, "GOOD", H8087&gt;=100, "OKAY", H8087&lt;100, "OKAY")</f>
        <v>OKAY</v>
      </c>
    </row>
    <row r="8088" spans="1:14">
      <c r="A8088" s="2">
        <v>42946</v>
      </c>
      <c r="B8088" s="2" t="str">
        <f>TEXT(A8088,"mmmm")</f>
        <v>July</v>
      </c>
      <c r="C8088" t="s">
        <v>2372</v>
      </c>
      <c r="D8088" t="s">
        <v>177</v>
      </c>
      <c r="E8088" t="s">
        <v>25</v>
      </c>
      <c r="F8088" t="s">
        <v>48</v>
      </c>
      <c r="G8088" t="s">
        <v>1296</v>
      </c>
      <c r="H8088">
        <v>89.95</v>
      </c>
      <c r="I8088">
        <v>5</v>
      </c>
      <c r="J8088">
        <v>43.18</v>
      </c>
      <c r="K8088" s="6">
        <f>J8088/H8088</f>
        <v>0.48004446914952748</v>
      </c>
      <c r="M8088" t="str">
        <f>LEFT(C8088, SEARCH(" ", C8088) - 1)</f>
        <v>Jay</v>
      </c>
      <c r="N8088" t="str" cm="1">
        <f t="array" ref="N8088">_xlfn.IFS(H8088&lt;0, "LOSS", H8088&gt;1000, "GREAT", H8088&gt;500, "GOOD", H8088&gt;=100, "OKAY", H8088&lt;100, "OKAY")</f>
        <v>OKAY</v>
      </c>
    </row>
    <row r="8089" spans="1:14">
      <c r="A8089" s="2">
        <v>42947</v>
      </c>
      <c r="B8089" s="2" t="str">
        <f>TEXT(A8089,"mmmm")</f>
        <v>July</v>
      </c>
      <c r="C8089" t="s">
        <v>1367</v>
      </c>
      <c r="D8089" t="s">
        <v>27</v>
      </c>
      <c r="E8089" t="s">
        <v>23</v>
      </c>
      <c r="F8089" t="s">
        <v>47</v>
      </c>
      <c r="G8089" t="s">
        <v>1980</v>
      </c>
      <c r="H8089">
        <v>54.82</v>
      </c>
      <c r="I8089">
        <v>3</v>
      </c>
      <c r="J8089">
        <v>17.82</v>
      </c>
      <c r="K8089" s="6">
        <f>J8089/H8089</f>
        <v>0.32506384531192994</v>
      </c>
      <c r="M8089" t="str">
        <f>LEFT(C8089, SEARCH(" ", C8089) - 1)</f>
        <v>Erin</v>
      </c>
      <c r="N8089" t="str" cm="1">
        <f t="array" ref="N8089">_xlfn.IFS(H8089&lt;0, "LOSS", H8089&gt;1000, "GREAT", H8089&gt;500, "GOOD", H8089&gt;=100, "OKAY", H8089&lt;100, "OKAY")</f>
        <v>OKAY</v>
      </c>
    </row>
    <row r="8090" spans="1:14">
      <c r="A8090" s="2">
        <v>42947</v>
      </c>
      <c r="B8090" s="2" t="str">
        <f>TEXT(A8090,"mmmm")</f>
        <v>July</v>
      </c>
      <c r="C8090" t="s">
        <v>1574</v>
      </c>
      <c r="D8090" t="s">
        <v>31</v>
      </c>
      <c r="E8090" t="s">
        <v>25</v>
      </c>
      <c r="F8090" t="s">
        <v>35</v>
      </c>
      <c r="G8090" t="s">
        <v>2113</v>
      </c>
      <c r="H8090">
        <v>41.42</v>
      </c>
      <c r="I8090">
        <v>2</v>
      </c>
      <c r="J8090">
        <v>8.2799999999999994</v>
      </c>
      <c r="K8090" s="6">
        <f>J8090/H8090</f>
        <v>0.19990342829550939</v>
      </c>
      <c r="M8090" t="str">
        <f>LEFT(C8090, SEARCH(" ", C8090) - 1)</f>
        <v>Eugene</v>
      </c>
      <c r="N8090" t="str" cm="1">
        <f t="array" ref="N8090">_xlfn.IFS(H8090&lt;0, "LOSS", H8090&gt;1000, "GREAT", H8090&gt;500, "GOOD", H8090&gt;=100, "OKAY", H8090&lt;100, "OKAY")</f>
        <v>OKAY</v>
      </c>
    </row>
    <row r="8091" spans="1:14">
      <c r="A8091" s="2">
        <v>42947</v>
      </c>
      <c r="B8091" s="2" t="str">
        <f>TEXT(A8091,"mmmm")</f>
        <v>July</v>
      </c>
      <c r="C8091" t="s">
        <v>2290</v>
      </c>
      <c r="D8091" t="s">
        <v>29</v>
      </c>
      <c r="E8091" t="s">
        <v>25</v>
      </c>
      <c r="F8091" t="s">
        <v>48</v>
      </c>
      <c r="G8091" t="s">
        <v>791</v>
      </c>
      <c r="H8091">
        <v>36.79</v>
      </c>
      <c r="I8091">
        <v>1</v>
      </c>
      <c r="J8091">
        <v>4.1399999999999997</v>
      </c>
      <c r="K8091" s="6">
        <f>J8091/H8091</f>
        <v>0.11253057896167436</v>
      </c>
      <c r="M8091" t="str">
        <f>LEFT(C8091, SEARCH(" ", C8091) - 1)</f>
        <v>Katrina</v>
      </c>
      <c r="N8091" t="str" cm="1">
        <f t="array" ref="N8091">_xlfn.IFS(H8091&lt;0, "LOSS", H8091&gt;1000, "GREAT", H8091&gt;500, "GOOD", H8091&gt;=100, "OKAY", H8091&lt;100, "OKAY")</f>
        <v>OKAY</v>
      </c>
    </row>
    <row r="8092" spans="1:14">
      <c r="A8092" s="2">
        <v>42947</v>
      </c>
      <c r="B8092" s="2" t="str">
        <f>TEXT(A8092,"mmmm")</f>
        <v>July</v>
      </c>
      <c r="C8092" t="s">
        <v>1879</v>
      </c>
      <c r="D8092" t="s">
        <v>22</v>
      </c>
      <c r="E8092" t="s">
        <v>23</v>
      </c>
      <c r="F8092" t="s">
        <v>49</v>
      </c>
      <c r="G8092" t="s">
        <v>708</v>
      </c>
      <c r="H8092">
        <v>56.56</v>
      </c>
      <c r="I8092">
        <v>2</v>
      </c>
      <c r="J8092">
        <v>15.27</v>
      </c>
      <c r="K8092" s="6">
        <f>J8092/H8092</f>
        <v>0.26997878359264493</v>
      </c>
      <c r="M8092" t="str">
        <f>LEFT(C8092, SEARCH(" ", C8092) - 1)</f>
        <v>Erin</v>
      </c>
      <c r="N8092" t="str" cm="1">
        <f t="array" ref="N8092">_xlfn.IFS(H8092&lt;0, "LOSS", H8092&gt;1000, "GREAT", H8092&gt;500, "GOOD", H8092&gt;=100, "OKAY", H8092&lt;100, "OKAY")</f>
        <v>OKAY</v>
      </c>
    </row>
    <row r="8093" spans="1:14">
      <c r="A8093" s="2">
        <v>42947</v>
      </c>
      <c r="B8093" s="2" t="str">
        <f>TEXT(A8093,"mmmm")</f>
        <v>July</v>
      </c>
      <c r="C8093" t="s">
        <v>1879</v>
      </c>
      <c r="D8093" t="s">
        <v>22</v>
      </c>
      <c r="E8093" t="s">
        <v>21</v>
      </c>
      <c r="F8093" t="s">
        <v>44</v>
      </c>
      <c r="G8093" t="s">
        <v>1622</v>
      </c>
      <c r="H8093">
        <v>36.96</v>
      </c>
      <c r="I8093">
        <v>7</v>
      </c>
      <c r="J8093">
        <v>11.46</v>
      </c>
      <c r="K8093" s="6">
        <f>J8093/H8093</f>
        <v>0.3100649350649351</v>
      </c>
      <c r="M8093" t="str">
        <f>LEFT(C8093, SEARCH(" ", C8093) - 1)</f>
        <v>Erin</v>
      </c>
      <c r="N8093" t="str" cm="1">
        <f t="array" ref="N8093">_xlfn.IFS(H8093&lt;0, "LOSS", H8093&gt;1000, "GREAT", H8093&gt;500, "GOOD", H8093&gt;=100, "OKAY", H8093&lt;100, "OKAY")</f>
        <v>OKAY</v>
      </c>
    </row>
    <row r="8094" spans="1:14">
      <c r="A8094" s="2">
        <v>42947</v>
      </c>
      <c r="B8094" s="2" t="str">
        <f>TEXT(A8094,"mmmm")</f>
        <v>July</v>
      </c>
      <c r="C8094" t="s">
        <v>1563</v>
      </c>
      <c r="D8094" t="s">
        <v>230</v>
      </c>
      <c r="E8094" t="s">
        <v>23</v>
      </c>
      <c r="F8094" t="s">
        <v>38</v>
      </c>
      <c r="G8094" t="s">
        <v>1460</v>
      </c>
      <c r="H8094">
        <v>17.52</v>
      </c>
      <c r="I8094">
        <v>4</v>
      </c>
      <c r="J8094">
        <v>8.41</v>
      </c>
      <c r="K8094" s="6">
        <f>J8094/H8094</f>
        <v>0.4800228310502283</v>
      </c>
      <c r="M8094" t="str">
        <f>LEFT(C8094, SEARCH(" ", C8094) - 1)</f>
        <v>Luke</v>
      </c>
      <c r="N8094" t="str" cm="1">
        <f t="array" ref="N8094">_xlfn.IFS(H8094&lt;0, "LOSS", H8094&gt;1000, "GREAT", H8094&gt;500, "GOOD", H8094&gt;=100, "OKAY", H8094&lt;100, "OKAY")</f>
        <v>OKAY</v>
      </c>
    </row>
    <row r="8095" spans="1:14">
      <c r="A8095" s="2">
        <v>42947</v>
      </c>
      <c r="B8095" s="2" t="str">
        <f>TEXT(A8095,"mmmm")</f>
        <v>July</v>
      </c>
      <c r="C8095" t="s">
        <v>1563</v>
      </c>
      <c r="D8095" t="s">
        <v>230</v>
      </c>
      <c r="E8095" t="s">
        <v>23</v>
      </c>
      <c r="F8095" t="s">
        <v>36</v>
      </c>
      <c r="G8095" t="s">
        <v>2478</v>
      </c>
      <c r="H8095">
        <v>155.88</v>
      </c>
      <c r="I8095">
        <v>6</v>
      </c>
      <c r="J8095">
        <v>54.56</v>
      </c>
      <c r="K8095" s="6">
        <f>J8095/H8095</f>
        <v>0.35001283038234543</v>
      </c>
      <c r="M8095" t="str">
        <f>LEFT(C8095, SEARCH(" ", C8095) - 1)</f>
        <v>Luke</v>
      </c>
      <c r="N8095" t="str" cm="1">
        <f t="array" ref="N8095">_xlfn.IFS(H8095&lt;0, "LOSS", H8095&gt;1000, "GREAT", H8095&gt;500, "GOOD", H8095&gt;=100, "OKAY", H8095&lt;100, "OKAY")</f>
        <v>OKAY</v>
      </c>
    </row>
    <row r="8096" spans="1:14">
      <c r="A8096" s="2">
        <v>42947</v>
      </c>
      <c r="B8096" s="2" t="str">
        <f>TEXT(A8096,"mmmm")</f>
        <v>July</v>
      </c>
      <c r="C8096" t="s">
        <v>731</v>
      </c>
      <c r="D8096" t="s">
        <v>27</v>
      </c>
      <c r="E8096" t="s">
        <v>25</v>
      </c>
      <c r="F8096" t="s">
        <v>48</v>
      </c>
      <c r="G8096" t="s">
        <v>1643</v>
      </c>
      <c r="H8096">
        <v>285.58</v>
      </c>
      <c r="I8096">
        <v>4</v>
      </c>
      <c r="J8096">
        <v>-57.12</v>
      </c>
      <c r="K8096" s="6">
        <f>J8096/H8096</f>
        <v>-0.20001400658309407</v>
      </c>
      <c r="M8096" t="str">
        <f>LEFT(C8096, SEARCH(" ", C8096) - 1)</f>
        <v>Greg</v>
      </c>
      <c r="N8096" t="str" cm="1">
        <f t="array" ref="N8096">_xlfn.IFS(H8096&lt;0, "LOSS", H8096&gt;1000, "GREAT", H8096&gt;500, "GOOD", H8096&gt;=100, "OKAY", H8096&lt;100, "OKAY")</f>
        <v>OKAY</v>
      </c>
    </row>
    <row r="8097" spans="1:14">
      <c r="A8097" s="2">
        <v>42947</v>
      </c>
      <c r="B8097" s="2" t="str">
        <f>TEXT(A8097,"mmmm")</f>
        <v>July</v>
      </c>
      <c r="C8097" t="s">
        <v>649</v>
      </c>
      <c r="D8097" t="s">
        <v>108</v>
      </c>
      <c r="E8097" t="s">
        <v>23</v>
      </c>
      <c r="F8097" t="s">
        <v>47</v>
      </c>
      <c r="G8097" t="s">
        <v>2469</v>
      </c>
      <c r="H8097">
        <v>11.54</v>
      </c>
      <c r="I8097">
        <v>1</v>
      </c>
      <c r="J8097">
        <v>5.54</v>
      </c>
      <c r="K8097" s="6">
        <f>J8097/H8097</f>
        <v>0.48006932409012137</v>
      </c>
      <c r="M8097" t="str">
        <f>LEFT(C8097, SEARCH(" ", C8097) - 1)</f>
        <v>Laurel</v>
      </c>
      <c r="N8097" t="str" cm="1">
        <f t="array" ref="N8097">_xlfn.IFS(H8097&lt;0, "LOSS", H8097&gt;1000, "GREAT", H8097&gt;500, "GOOD", H8097&gt;=100, "OKAY", H8097&lt;100, "OKAY")</f>
        <v>OKAY</v>
      </c>
    </row>
    <row r="8098" spans="1:14">
      <c r="A8098" s="2">
        <v>42947</v>
      </c>
      <c r="B8098" s="2" t="str">
        <f>TEXT(A8098,"mmmm")</f>
        <v>July</v>
      </c>
      <c r="C8098" t="s">
        <v>649</v>
      </c>
      <c r="D8098" t="s">
        <v>108</v>
      </c>
      <c r="E8098" t="s">
        <v>23</v>
      </c>
      <c r="F8098" t="s">
        <v>38</v>
      </c>
      <c r="G8098" t="s">
        <v>616</v>
      </c>
      <c r="H8098">
        <v>849.95</v>
      </c>
      <c r="I8098">
        <v>5</v>
      </c>
      <c r="J8098">
        <v>390.98</v>
      </c>
      <c r="K8098" s="6">
        <f>J8098/H8098</f>
        <v>0.4600035296193894</v>
      </c>
      <c r="M8098" t="str">
        <f>LEFT(C8098, SEARCH(" ", C8098) - 1)</f>
        <v>Laurel</v>
      </c>
      <c r="N8098" t="str" cm="1">
        <f t="array" ref="N8098">_xlfn.IFS(H8098&lt;0, "LOSS", H8098&gt;1000, "GREAT", H8098&gt;500, "GOOD", H8098&gt;=100, "OKAY", H8098&lt;100, "OKAY")</f>
        <v>GOOD</v>
      </c>
    </row>
    <row r="8099" spans="1:14">
      <c r="A8099" s="2">
        <v>42947</v>
      </c>
      <c r="B8099" s="2" t="str">
        <f>TEXT(A8099,"mmmm")</f>
        <v>July</v>
      </c>
      <c r="C8099" t="s">
        <v>649</v>
      </c>
      <c r="D8099" t="s">
        <v>108</v>
      </c>
      <c r="E8099" t="s">
        <v>23</v>
      </c>
      <c r="F8099" t="s">
        <v>38</v>
      </c>
      <c r="G8099" t="s">
        <v>1997</v>
      </c>
      <c r="H8099">
        <v>11.01</v>
      </c>
      <c r="I8099">
        <v>3</v>
      </c>
      <c r="J8099">
        <v>5.39</v>
      </c>
      <c r="K8099" s="6">
        <f>J8099/H8099</f>
        <v>0.48955495004541322</v>
      </c>
      <c r="M8099" t="str">
        <f>LEFT(C8099, SEARCH(" ", C8099) - 1)</f>
        <v>Laurel</v>
      </c>
      <c r="N8099" t="str" cm="1">
        <f t="array" ref="N8099">_xlfn.IFS(H8099&lt;0, "LOSS", H8099&gt;1000, "GREAT", H8099&gt;500, "GOOD", H8099&gt;=100, "OKAY", H8099&lt;100, "OKAY")</f>
        <v>OKAY</v>
      </c>
    </row>
    <row r="8100" spans="1:14">
      <c r="A8100" s="2">
        <v>42948</v>
      </c>
      <c r="B8100" s="2" t="str">
        <f>TEXT(A8100,"mmmm")</f>
        <v>August</v>
      </c>
      <c r="C8100" t="s">
        <v>1277</v>
      </c>
      <c r="D8100" t="s">
        <v>29</v>
      </c>
      <c r="E8100" t="s">
        <v>25</v>
      </c>
      <c r="F8100" t="s">
        <v>48</v>
      </c>
      <c r="G8100" t="s">
        <v>1320</v>
      </c>
      <c r="H8100">
        <v>95.98</v>
      </c>
      <c r="I8100">
        <v>2</v>
      </c>
      <c r="J8100">
        <v>6</v>
      </c>
      <c r="K8100" s="6">
        <f>J8100/H8100</f>
        <v>6.2513023546572205E-2</v>
      </c>
      <c r="M8100" t="str">
        <f>LEFT(C8100, SEARCH(" ", C8100) - 1)</f>
        <v>Annie</v>
      </c>
      <c r="N8100" t="str" cm="1">
        <f t="array" ref="N8100">_xlfn.IFS(H8100&lt;0, "LOSS", H8100&gt;1000, "GREAT", H8100&gt;500, "GOOD", H8100&gt;=100, "OKAY", H8100&lt;100, "OKAY")</f>
        <v>OKAY</v>
      </c>
    </row>
    <row r="8101" spans="1:14">
      <c r="A8101" s="2">
        <v>42948</v>
      </c>
      <c r="B8101" s="2" t="str">
        <f>TEXT(A8101,"mmmm")</f>
        <v>August</v>
      </c>
      <c r="C8101" t="s">
        <v>1436</v>
      </c>
      <c r="D8101" t="s">
        <v>33</v>
      </c>
      <c r="E8101" t="s">
        <v>25</v>
      </c>
      <c r="F8101" t="s">
        <v>48</v>
      </c>
      <c r="G8101" t="s">
        <v>787</v>
      </c>
      <c r="H8101">
        <v>271.95999999999998</v>
      </c>
      <c r="I8101">
        <v>5</v>
      </c>
      <c r="J8101">
        <v>17</v>
      </c>
      <c r="K8101" s="6">
        <f>J8101/H8101</f>
        <v>6.2509192528312996E-2</v>
      </c>
      <c r="M8101" t="str">
        <f>LEFT(C8101, SEARCH(" ", C8101) - 1)</f>
        <v>Larry</v>
      </c>
      <c r="N8101" t="str" cm="1">
        <f t="array" ref="N8101">_xlfn.IFS(H8101&lt;0, "LOSS", H8101&gt;1000, "GREAT", H8101&gt;500, "GOOD", H8101&gt;=100, "OKAY", H8101&lt;100, "OKAY")</f>
        <v>OKAY</v>
      </c>
    </row>
    <row r="8102" spans="1:14">
      <c r="A8102" s="2">
        <v>42948</v>
      </c>
      <c r="B8102" s="2" t="str">
        <f>TEXT(A8102,"mmmm")</f>
        <v>August</v>
      </c>
      <c r="C8102" t="s">
        <v>1115</v>
      </c>
      <c r="D8102" t="s">
        <v>26</v>
      </c>
      <c r="E8102" t="s">
        <v>25</v>
      </c>
      <c r="F8102" t="s">
        <v>46</v>
      </c>
      <c r="G8102" t="s">
        <v>1983</v>
      </c>
      <c r="H8102">
        <v>1439.98</v>
      </c>
      <c r="I8102">
        <v>3</v>
      </c>
      <c r="J8102">
        <v>-264</v>
      </c>
      <c r="K8102" s="6">
        <f>J8102/H8102</f>
        <v>-0.18333587966499534</v>
      </c>
      <c r="M8102" t="str">
        <f>LEFT(C8102, SEARCH(" ", C8102) - 1)</f>
        <v>Aaron</v>
      </c>
      <c r="N8102" t="str" cm="1">
        <f t="array" ref="N8102">_xlfn.IFS(H8102&lt;0, "LOSS", H8102&gt;1000, "GREAT", H8102&gt;500, "GOOD", H8102&gt;=100, "OKAY", H8102&lt;100, "OKAY")</f>
        <v>GREAT</v>
      </c>
    </row>
    <row r="8103" spans="1:14">
      <c r="A8103" s="2">
        <v>42948</v>
      </c>
      <c r="B8103" s="2" t="str">
        <f>TEXT(A8103,"mmmm")</f>
        <v>August</v>
      </c>
      <c r="C8103" t="s">
        <v>1115</v>
      </c>
      <c r="D8103" t="s">
        <v>26</v>
      </c>
      <c r="E8103" t="s">
        <v>23</v>
      </c>
      <c r="F8103" t="s">
        <v>47</v>
      </c>
      <c r="G8103" t="s">
        <v>2768</v>
      </c>
      <c r="H8103">
        <v>36.29</v>
      </c>
      <c r="I8103">
        <v>7</v>
      </c>
      <c r="J8103">
        <v>12.7</v>
      </c>
      <c r="K8103" s="6">
        <f>J8103/H8103</f>
        <v>0.34995866629925598</v>
      </c>
      <c r="M8103" t="str">
        <f>LEFT(C8103, SEARCH(" ", C8103) - 1)</f>
        <v>Aaron</v>
      </c>
      <c r="N8103" t="str" cm="1">
        <f t="array" ref="N8103">_xlfn.IFS(H8103&lt;0, "LOSS", H8103&gt;1000, "GREAT", H8103&gt;500, "GOOD", H8103&gt;=100, "OKAY", H8103&lt;100, "OKAY")</f>
        <v>OKAY</v>
      </c>
    </row>
    <row r="8104" spans="1:14">
      <c r="A8104" s="2">
        <v>42948</v>
      </c>
      <c r="B8104" s="2" t="str">
        <f>TEXT(A8104,"mmmm")</f>
        <v>August</v>
      </c>
      <c r="C8104" t="s">
        <v>897</v>
      </c>
      <c r="D8104" t="s">
        <v>22</v>
      </c>
      <c r="E8104" t="s">
        <v>23</v>
      </c>
      <c r="F8104" t="s">
        <v>38</v>
      </c>
      <c r="G8104" t="s">
        <v>462</v>
      </c>
      <c r="H8104">
        <v>54.9</v>
      </c>
      <c r="I8104">
        <v>2</v>
      </c>
      <c r="J8104">
        <v>18.53</v>
      </c>
      <c r="K8104" s="6">
        <f>J8104/H8104</f>
        <v>0.33752276867030967</v>
      </c>
      <c r="M8104" t="str">
        <f>LEFT(C8104, SEARCH(" ", C8104) - 1)</f>
        <v>Heather</v>
      </c>
      <c r="N8104" t="str" cm="1">
        <f t="array" ref="N8104">_xlfn.IFS(H8104&lt;0, "LOSS", H8104&gt;1000, "GREAT", H8104&gt;500, "GOOD", H8104&gt;=100, "OKAY", H8104&lt;100, "OKAY")</f>
        <v>OKAY</v>
      </c>
    </row>
    <row r="8105" spans="1:14">
      <c r="A8105" s="2">
        <v>42948</v>
      </c>
      <c r="B8105" s="2" t="str">
        <f>TEXT(A8105,"mmmm")</f>
        <v>August</v>
      </c>
      <c r="C8105" t="s">
        <v>2354</v>
      </c>
      <c r="D8105" t="s">
        <v>22</v>
      </c>
      <c r="E8105" t="s">
        <v>23</v>
      </c>
      <c r="F8105" t="s">
        <v>49</v>
      </c>
      <c r="G8105" t="s">
        <v>1480</v>
      </c>
      <c r="H8105">
        <v>186.54</v>
      </c>
      <c r="I8105">
        <v>3</v>
      </c>
      <c r="J8105">
        <v>50.37</v>
      </c>
      <c r="K8105" s="6">
        <f>J8105/H8105</f>
        <v>0.27002251527822452</v>
      </c>
      <c r="M8105" t="str">
        <f>LEFT(C8105, SEARCH(" ", C8105) - 1)</f>
        <v>Eric</v>
      </c>
      <c r="N8105" t="str" cm="1">
        <f t="array" ref="N8105">_xlfn.IFS(H8105&lt;0, "LOSS", H8105&gt;1000, "GREAT", H8105&gt;500, "GOOD", H8105&gt;=100, "OKAY", H8105&lt;100, "OKAY")</f>
        <v>OKAY</v>
      </c>
    </row>
    <row r="8106" spans="1:14">
      <c r="A8106" s="2">
        <v>42950</v>
      </c>
      <c r="B8106" s="2" t="str">
        <f>TEXT(A8106,"mmmm")</f>
        <v>August</v>
      </c>
      <c r="C8106" t="s">
        <v>2332</v>
      </c>
      <c r="D8106" t="s">
        <v>29</v>
      </c>
      <c r="E8106" t="s">
        <v>21</v>
      </c>
      <c r="F8106" t="s">
        <v>39</v>
      </c>
      <c r="G8106" t="s">
        <v>128</v>
      </c>
      <c r="H8106">
        <v>183.37</v>
      </c>
      <c r="I8106">
        <v>2</v>
      </c>
      <c r="J8106">
        <v>-36.67</v>
      </c>
      <c r="K8106" s="6">
        <f>J8106/H8106</f>
        <v>-0.19997818618094562</v>
      </c>
      <c r="M8106" t="str">
        <f>LEFT(C8106, SEARCH(" ", C8106) - 1)</f>
        <v>Charlotte</v>
      </c>
      <c r="N8106" t="str" cm="1">
        <f t="array" ref="N8106">_xlfn.IFS(H8106&lt;0, "LOSS", H8106&gt;1000, "GREAT", H8106&gt;500, "GOOD", H8106&gt;=100, "OKAY", H8106&lt;100, "OKAY")</f>
        <v>OKAY</v>
      </c>
    </row>
    <row r="8107" spans="1:14">
      <c r="A8107" s="2">
        <v>42950</v>
      </c>
      <c r="B8107" s="2" t="str">
        <f>TEXT(A8107,"mmmm")</f>
        <v>August</v>
      </c>
      <c r="C8107" t="s">
        <v>2216</v>
      </c>
      <c r="D8107" t="s">
        <v>22</v>
      </c>
      <c r="E8107" t="s">
        <v>23</v>
      </c>
      <c r="F8107" t="s">
        <v>45</v>
      </c>
      <c r="G8107" t="s">
        <v>2553</v>
      </c>
      <c r="H8107">
        <v>51.75</v>
      </c>
      <c r="I8107">
        <v>5</v>
      </c>
      <c r="J8107">
        <v>24.84</v>
      </c>
      <c r="K8107" s="6">
        <f>J8107/H8107</f>
        <v>0.48</v>
      </c>
      <c r="M8107" t="str">
        <f>LEFT(C8107, SEARCH(" ", C8107) - 1)</f>
        <v>Bruce</v>
      </c>
      <c r="N8107" t="str" cm="1">
        <f t="array" ref="N8107">_xlfn.IFS(H8107&lt;0, "LOSS", H8107&gt;1000, "GREAT", H8107&gt;500, "GOOD", H8107&gt;=100, "OKAY", H8107&lt;100, "OKAY")</f>
        <v>OKAY</v>
      </c>
    </row>
    <row r="8108" spans="1:14">
      <c r="A8108" s="2">
        <v>42950</v>
      </c>
      <c r="B8108" s="2" t="str">
        <f>TEXT(A8108,"mmmm")</f>
        <v>August</v>
      </c>
      <c r="C8108" t="s">
        <v>2216</v>
      </c>
      <c r="D8108" t="s">
        <v>22</v>
      </c>
      <c r="E8108" t="s">
        <v>21</v>
      </c>
      <c r="F8108" t="s">
        <v>44</v>
      </c>
      <c r="G8108" t="s">
        <v>739</v>
      </c>
      <c r="H8108">
        <v>123.96</v>
      </c>
      <c r="I8108">
        <v>3</v>
      </c>
      <c r="J8108">
        <v>11.16</v>
      </c>
      <c r="K8108" s="6">
        <f>J8108/H8108</f>
        <v>9.0029041626331074E-2</v>
      </c>
      <c r="M8108" t="str">
        <f>LEFT(C8108, SEARCH(" ", C8108) - 1)</f>
        <v>Bruce</v>
      </c>
      <c r="N8108" t="str" cm="1">
        <f t="array" ref="N8108">_xlfn.IFS(H8108&lt;0, "LOSS", H8108&gt;1000, "GREAT", H8108&gt;500, "GOOD", H8108&gt;=100, "OKAY", H8108&lt;100, "OKAY")</f>
        <v>OKAY</v>
      </c>
    </row>
    <row r="8109" spans="1:14">
      <c r="A8109" s="2">
        <v>42950</v>
      </c>
      <c r="B8109" s="2" t="str">
        <f>TEXT(A8109,"mmmm")</f>
        <v>August</v>
      </c>
      <c r="C8109" t="s">
        <v>765</v>
      </c>
      <c r="D8109" t="s">
        <v>22</v>
      </c>
      <c r="E8109" t="s">
        <v>23</v>
      </c>
      <c r="F8109" t="s">
        <v>49</v>
      </c>
      <c r="G8109" t="s">
        <v>178</v>
      </c>
      <c r="H8109">
        <v>99.87</v>
      </c>
      <c r="I8109">
        <v>3</v>
      </c>
      <c r="J8109">
        <v>23.97</v>
      </c>
      <c r="K8109" s="6">
        <f>J8109/H8109</f>
        <v>0.24001201562030638</v>
      </c>
      <c r="M8109" t="str">
        <f>LEFT(C8109, SEARCH(" ", C8109) - 1)</f>
        <v>George</v>
      </c>
      <c r="N8109" t="str" cm="1">
        <f t="array" ref="N8109">_xlfn.IFS(H8109&lt;0, "LOSS", H8109&gt;1000, "GREAT", H8109&gt;500, "GOOD", H8109&gt;=100, "OKAY", H8109&lt;100, "OKAY")</f>
        <v>OKAY</v>
      </c>
    </row>
    <row r="8110" spans="1:14">
      <c r="A8110" s="2">
        <v>42950</v>
      </c>
      <c r="B8110" s="2" t="str">
        <f>TEXT(A8110,"mmmm")</f>
        <v>August</v>
      </c>
      <c r="C8110" t="s">
        <v>1896</v>
      </c>
      <c r="D8110" t="s">
        <v>29</v>
      </c>
      <c r="E8110" t="s">
        <v>25</v>
      </c>
      <c r="F8110" t="s">
        <v>35</v>
      </c>
      <c r="G8110" t="s">
        <v>2333</v>
      </c>
      <c r="H8110">
        <v>39.82</v>
      </c>
      <c r="I8110">
        <v>3</v>
      </c>
      <c r="J8110">
        <v>7.47</v>
      </c>
      <c r="K8110" s="6">
        <f>J8110/H8110</f>
        <v>0.18759417378201909</v>
      </c>
      <c r="M8110" t="str">
        <f>LEFT(C8110, SEARCH(" ", C8110) - 1)</f>
        <v>Adrian</v>
      </c>
      <c r="N8110" t="str" cm="1">
        <f t="array" ref="N8110">_xlfn.IFS(H8110&lt;0, "LOSS", H8110&gt;1000, "GREAT", H8110&gt;500, "GOOD", H8110&gt;=100, "OKAY", H8110&lt;100, "OKAY")</f>
        <v>OKAY</v>
      </c>
    </row>
    <row r="8111" spans="1:14">
      <c r="A8111" s="2">
        <v>42950</v>
      </c>
      <c r="B8111" s="2" t="str">
        <f>TEXT(A8111,"mmmm")</f>
        <v>August</v>
      </c>
      <c r="C8111" t="s">
        <v>2614</v>
      </c>
      <c r="D8111" t="s">
        <v>28</v>
      </c>
      <c r="E8111" t="s">
        <v>23</v>
      </c>
      <c r="F8111" t="s">
        <v>49</v>
      </c>
      <c r="G8111" t="s">
        <v>1602</v>
      </c>
      <c r="H8111">
        <v>16.059999999999999</v>
      </c>
      <c r="I8111">
        <v>1</v>
      </c>
      <c r="J8111">
        <v>4.18</v>
      </c>
      <c r="K8111" s="6">
        <f>J8111/H8111</f>
        <v>0.26027397260273971</v>
      </c>
      <c r="M8111" t="str">
        <f>LEFT(C8111, SEARCH(" ", C8111) - 1)</f>
        <v>Scot</v>
      </c>
      <c r="N8111" t="str" cm="1">
        <f t="array" ref="N8111">_xlfn.IFS(H8111&lt;0, "LOSS", H8111&gt;1000, "GREAT", H8111&gt;500, "GOOD", H8111&gt;=100, "OKAY", H8111&lt;100, "OKAY")</f>
        <v>OKAY</v>
      </c>
    </row>
    <row r="8112" spans="1:14">
      <c r="A8112" s="2">
        <v>42950</v>
      </c>
      <c r="B8112" s="2" t="str">
        <f>TEXT(A8112,"mmmm")</f>
        <v>August</v>
      </c>
      <c r="C8112" t="s">
        <v>2627</v>
      </c>
      <c r="D8112" t="s">
        <v>30</v>
      </c>
      <c r="E8112" t="s">
        <v>23</v>
      </c>
      <c r="F8112" t="s">
        <v>45</v>
      </c>
      <c r="G8112" t="s">
        <v>471</v>
      </c>
      <c r="H8112">
        <v>16.52</v>
      </c>
      <c r="I8112">
        <v>5</v>
      </c>
      <c r="J8112">
        <v>5.37</v>
      </c>
      <c r="K8112" s="6">
        <f>J8112/H8112</f>
        <v>0.32506053268765134</v>
      </c>
      <c r="M8112" t="str">
        <f>LEFT(C8112, SEARCH(" ", C8112) - 1)</f>
        <v>Ted</v>
      </c>
      <c r="N8112" t="str" cm="1">
        <f t="array" ref="N8112">_xlfn.IFS(H8112&lt;0, "LOSS", H8112&gt;1000, "GREAT", H8112&gt;500, "GOOD", H8112&gt;=100, "OKAY", H8112&lt;100, "OKAY")</f>
        <v>OKAY</v>
      </c>
    </row>
    <row r="8113" spans="1:14">
      <c r="A8113" s="2">
        <v>42951</v>
      </c>
      <c r="B8113" s="2" t="str">
        <f>TEXT(A8113,"mmmm")</f>
        <v>August</v>
      </c>
      <c r="C8113" t="s">
        <v>1075</v>
      </c>
      <c r="D8113" t="s">
        <v>94</v>
      </c>
      <c r="E8113" t="s">
        <v>23</v>
      </c>
      <c r="F8113" t="s">
        <v>47</v>
      </c>
      <c r="G8113" t="s">
        <v>1757</v>
      </c>
      <c r="H8113">
        <v>7.97</v>
      </c>
      <c r="I8113">
        <v>2</v>
      </c>
      <c r="J8113">
        <v>2.89</v>
      </c>
      <c r="K8113" s="6">
        <f>J8113/H8113</f>
        <v>0.3626097867001255</v>
      </c>
      <c r="M8113" t="str">
        <f>LEFT(C8113, SEARCH(" ", C8113) - 1)</f>
        <v>Harry</v>
      </c>
      <c r="N8113" t="str" cm="1">
        <f t="array" ref="N8113">_xlfn.IFS(H8113&lt;0, "LOSS", H8113&gt;1000, "GREAT", H8113&gt;500, "GOOD", H8113&gt;=100, "OKAY", H8113&lt;100, "OKAY")</f>
        <v>OKAY</v>
      </c>
    </row>
    <row r="8114" spans="1:14">
      <c r="A8114" s="2">
        <v>42951</v>
      </c>
      <c r="B8114" s="2" t="str">
        <f>TEXT(A8114,"mmmm")</f>
        <v>August</v>
      </c>
      <c r="C8114" t="s">
        <v>1075</v>
      </c>
      <c r="D8114" t="s">
        <v>94</v>
      </c>
      <c r="E8114" t="s">
        <v>23</v>
      </c>
      <c r="F8114" t="s">
        <v>42</v>
      </c>
      <c r="G8114" t="s">
        <v>2598</v>
      </c>
      <c r="H8114">
        <v>8.7799999999999994</v>
      </c>
      <c r="I8114">
        <v>1</v>
      </c>
      <c r="J8114">
        <v>3.18</v>
      </c>
      <c r="K8114" s="6">
        <f>J8114/H8114</f>
        <v>0.36218678815489752</v>
      </c>
      <c r="M8114" t="str">
        <f>LEFT(C8114, SEARCH(" ", C8114) - 1)</f>
        <v>Harry</v>
      </c>
      <c r="N8114" t="str" cm="1">
        <f t="array" ref="N8114">_xlfn.IFS(H8114&lt;0, "LOSS", H8114&gt;1000, "GREAT", H8114&gt;500, "GOOD", H8114&gt;=100, "OKAY", H8114&lt;100, "OKAY")</f>
        <v>OKAY</v>
      </c>
    </row>
    <row r="8115" spans="1:14">
      <c r="A8115" s="2">
        <v>42951</v>
      </c>
      <c r="B8115" s="2" t="str">
        <f>TEXT(A8115,"mmmm")</f>
        <v>August</v>
      </c>
      <c r="C8115" t="s">
        <v>1075</v>
      </c>
      <c r="D8115" t="s">
        <v>26</v>
      </c>
      <c r="E8115" t="s">
        <v>23</v>
      </c>
      <c r="F8115" t="s">
        <v>38</v>
      </c>
      <c r="G8115" t="s">
        <v>241</v>
      </c>
      <c r="H8115">
        <v>3.32</v>
      </c>
      <c r="I8115">
        <v>3</v>
      </c>
      <c r="J8115">
        <v>-5.64</v>
      </c>
      <c r="K8115" s="6">
        <f>J8115/H8115</f>
        <v>-1.6987951807228916</v>
      </c>
      <c r="M8115" t="str">
        <f>LEFT(C8115, SEARCH(" ", C8115) - 1)</f>
        <v>Harry</v>
      </c>
      <c r="N8115" t="str" cm="1">
        <f t="array" ref="N8115">_xlfn.IFS(H8115&lt;0, "LOSS", H8115&gt;1000, "GREAT", H8115&gt;500, "GOOD", H8115&gt;=100, "OKAY", H8115&lt;100, "OKAY")</f>
        <v>OKAY</v>
      </c>
    </row>
    <row r="8116" spans="1:14">
      <c r="A8116" s="2">
        <v>42952</v>
      </c>
      <c r="B8116" s="2" t="str">
        <f>TEXT(A8116,"mmmm")</f>
        <v>August</v>
      </c>
      <c r="C8116" t="s">
        <v>756</v>
      </c>
      <c r="D8116" t="s">
        <v>84</v>
      </c>
      <c r="E8116" t="s">
        <v>23</v>
      </c>
      <c r="F8116" t="s">
        <v>47</v>
      </c>
      <c r="G8116" t="s">
        <v>2464</v>
      </c>
      <c r="H8116">
        <v>13.76</v>
      </c>
      <c r="I8116">
        <v>2</v>
      </c>
      <c r="J8116">
        <v>6.33</v>
      </c>
      <c r="K8116" s="6">
        <f>J8116/H8116</f>
        <v>0.4600290697674419</v>
      </c>
      <c r="M8116" t="str">
        <f>LEFT(C8116, SEARCH(" ", C8116) - 1)</f>
        <v>Pauline</v>
      </c>
      <c r="N8116" t="str" cm="1">
        <f t="array" ref="N8116">_xlfn.IFS(H8116&lt;0, "LOSS", H8116&gt;1000, "GREAT", H8116&gt;500, "GOOD", H8116&gt;=100, "OKAY", H8116&lt;100, "OKAY")</f>
        <v>OKAY</v>
      </c>
    </row>
    <row r="8117" spans="1:14">
      <c r="A8117" s="2">
        <v>42952</v>
      </c>
      <c r="B8117" s="2" t="str">
        <f>TEXT(A8117,"mmmm")</f>
        <v>August</v>
      </c>
      <c r="C8117" t="s">
        <v>1128</v>
      </c>
      <c r="D8117" t="s">
        <v>26</v>
      </c>
      <c r="E8117" t="s">
        <v>23</v>
      </c>
      <c r="F8117" t="s">
        <v>49</v>
      </c>
      <c r="G8117" t="s">
        <v>2044</v>
      </c>
      <c r="H8117">
        <v>151.06</v>
      </c>
      <c r="I8117">
        <v>9</v>
      </c>
      <c r="J8117">
        <v>7.55</v>
      </c>
      <c r="K8117" s="6">
        <f>J8117/H8117</f>
        <v>4.998014034158612E-2</v>
      </c>
      <c r="M8117" t="str">
        <f>LEFT(C8117, SEARCH(" ", C8117) - 1)</f>
        <v>Nick</v>
      </c>
      <c r="N8117" t="str" cm="1">
        <f t="array" ref="N8117">_xlfn.IFS(H8117&lt;0, "LOSS", H8117&gt;1000, "GREAT", H8117&gt;500, "GOOD", H8117&gt;=100, "OKAY", H8117&lt;100, "OKAY")</f>
        <v>OKAY</v>
      </c>
    </row>
    <row r="8118" spans="1:14">
      <c r="A8118" s="2">
        <v>42952</v>
      </c>
      <c r="B8118" s="2" t="str">
        <f>TEXT(A8118,"mmmm")</f>
        <v>August</v>
      </c>
      <c r="C8118" t="s">
        <v>467</v>
      </c>
      <c r="D8118" t="s">
        <v>145</v>
      </c>
      <c r="E8118" t="s">
        <v>23</v>
      </c>
      <c r="F8118" t="s">
        <v>38</v>
      </c>
      <c r="G8118" t="s">
        <v>1204</v>
      </c>
      <c r="H8118">
        <v>125.88</v>
      </c>
      <c r="I8118">
        <v>6</v>
      </c>
      <c r="J8118">
        <v>60.42</v>
      </c>
      <c r="K8118" s="6">
        <f>J8118/H8118</f>
        <v>0.47998093422306964</v>
      </c>
      <c r="M8118" t="str">
        <f>LEFT(C8118, SEARCH(" ", C8118) - 1)</f>
        <v>Patrick</v>
      </c>
      <c r="N8118" t="str" cm="1">
        <f t="array" ref="N8118">_xlfn.IFS(H8118&lt;0, "LOSS", H8118&gt;1000, "GREAT", H8118&gt;500, "GOOD", H8118&gt;=100, "OKAY", H8118&lt;100, "OKAY")</f>
        <v>OKAY</v>
      </c>
    </row>
    <row r="8119" spans="1:14">
      <c r="A8119" s="2">
        <v>42952</v>
      </c>
      <c r="B8119" s="2" t="str">
        <f>TEXT(A8119,"mmmm")</f>
        <v>August</v>
      </c>
      <c r="C8119" t="s">
        <v>467</v>
      </c>
      <c r="D8119" t="s">
        <v>145</v>
      </c>
      <c r="E8119" t="s">
        <v>25</v>
      </c>
      <c r="F8119" t="s">
        <v>35</v>
      </c>
      <c r="G8119" t="s">
        <v>2502</v>
      </c>
      <c r="H8119">
        <v>79.78</v>
      </c>
      <c r="I8119">
        <v>2</v>
      </c>
      <c r="J8119">
        <v>29.52</v>
      </c>
      <c r="K8119" s="6">
        <f>J8119/H8119</f>
        <v>0.37001754825770866</v>
      </c>
      <c r="M8119" t="str">
        <f>LEFT(C8119, SEARCH(" ", C8119) - 1)</f>
        <v>Patrick</v>
      </c>
      <c r="N8119" t="str" cm="1">
        <f t="array" ref="N8119">_xlfn.IFS(H8119&lt;0, "LOSS", H8119&gt;1000, "GREAT", H8119&gt;500, "GOOD", H8119&gt;=100, "OKAY", H8119&lt;100, "OKAY")</f>
        <v>OKAY</v>
      </c>
    </row>
    <row r="8120" spans="1:14">
      <c r="A8120" s="2">
        <v>42952</v>
      </c>
      <c r="B8120" s="2" t="str">
        <f>TEXT(A8120,"mmmm")</f>
        <v>August</v>
      </c>
      <c r="C8120" t="s">
        <v>467</v>
      </c>
      <c r="D8120" t="s">
        <v>145</v>
      </c>
      <c r="E8120" t="s">
        <v>23</v>
      </c>
      <c r="F8120" t="s">
        <v>45</v>
      </c>
      <c r="G8120" t="s">
        <v>1621</v>
      </c>
      <c r="H8120">
        <v>133.19999999999999</v>
      </c>
      <c r="I8120">
        <v>9</v>
      </c>
      <c r="J8120">
        <v>66.599999999999994</v>
      </c>
      <c r="K8120" s="6">
        <f>J8120/H8120</f>
        <v>0.5</v>
      </c>
      <c r="M8120" t="str">
        <f>LEFT(C8120, SEARCH(" ", C8120) - 1)</f>
        <v>Patrick</v>
      </c>
      <c r="N8120" t="str" cm="1">
        <f t="array" ref="N8120">_xlfn.IFS(H8120&lt;0, "LOSS", H8120&gt;1000, "GREAT", H8120&gt;500, "GOOD", H8120&gt;=100, "OKAY", H8120&lt;100, "OKAY")</f>
        <v>OKAY</v>
      </c>
    </row>
    <row r="8121" spans="1:14">
      <c r="A8121" s="2">
        <v>42953</v>
      </c>
      <c r="B8121" s="2" t="str">
        <f>TEXT(A8121,"mmmm")</f>
        <v>August</v>
      </c>
      <c r="C8121" t="s">
        <v>110</v>
      </c>
      <c r="D8121" t="s">
        <v>114</v>
      </c>
      <c r="E8121" t="s">
        <v>21</v>
      </c>
      <c r="F8121" t="s">
        <v>39</v>
      </c>
      <c r="G8121" t="s">
        <v>1175</v>
      </c>
      <c r="H8121">
        <v>145.74</v>
      </c>
      <c r="I8121">
        <v>3</v>
      </c>
      <c r="J8121">
        <v>23.32</v>
      </c>
      <c r="K8121" s="6">
        <f>J8121/H8121</f>
        <v>0.16001097845478249</v>
      </c>
      <c r="M8121" t="str">
        <f>LEFT(C8121, SEARCH(" ", C8121) - 1)</f>
        <v>Seth</v>
      </c>
      <c r="N8121" t="str" cm="1">
        <f t="array" ref="N8121">_xlfn.IFS(H8121&lt;0, "LOSS", H8121&gt;1000, "GREAT", H8121&gt;500, "GOOD", H8121&gt;=100, "OKAY", H8121&lt;100, "OKAY")</f>
        <v>OKAY</v>
      </c>
    </row>
    <row r="8122" spans="1:14">
      <c r="A8122" s="2">
        <v>42953</v>
      </c>
      <c r="B8122" s="2" t="str">
        <f>TEXT(A8122,"mmmm")</f>
        <v>August</v>
      </c>
      <c r="C8122" t="s">
        <v>110</v>
      </c>
      <c r="D8122" t="s">
        <v>114</v>
      </c>
      <c r="E8122" t="s">
        <v>21</v>
      </c>
      <c r="F8122" t="s">
        <v>44</v>
      </c>
      <c r="G8122" t="s">
        <v>1484</v>
      </c>
      <c r="H8122">
        <v>15.4</v>
      </c>
      <c r="I8122">
        <v>5</v>
      </c>
      <c r="J8122">
        <v>7.39</v>
      </c>
      <c r="K8122" s="6">
        <f>J8122/H8122</f>
        <v>0.47987012987012984</v>
      </c>
      <c r="M8122" t="str">
        <f>LEFT(C8122, SEARCH(" ", C8122) - 1)</f>
        <v>Seth</v>
      </c>
      <c r="N8122" t="str" cm="1">
        <f t="array" ref="N8122">_xlfn.IFS(H8122&lt;0, "LOSS", H8122&gt;1000, "GREAT", H8122&gt;500, "GOOD", H8122&gt;=100, "OKAY", H8122&lt;100, "OKAY")</f>
        <v>OKAY</v>
      </c>
    </row>
    <row r="8123" spans="1:14">
      <c r="A8123" s="2">
        <v>42953</v>
      </c>
      <c r="B8123" s="2" t="str">
        <f>TEXT(A8123,"mmmm")</f>
        <v>August</v>
      </c>
      <c r="C8123" t="s">
        <v>2512</v>
      </c>
      <c r="D8123" t="s">
        <v>26</v>
      </c>
      <c r="E8123" t="s">
        <v>23</v>
      </c>
      <c r="F8123" t="s">
        <v>47</v>
      </c>
      <c r="G8123" t="s">
        <v>2672</v>
      </c>
      <c r="H8123">
        <v>115.3</v>
      </c>
      <c r="I8123">
        <v>3</v>
      </c>
      <c r="J8123">
        <v>40.35</v>
      </c>
      <c r="K8123" s="6">
        <f>J8123/H8123</f>
        <v>0.34995663486556811</v>
      </c>
      <c r="M8123" t="str">
        <f>LEFT(C8123, SEARCH(" ", C8123) - 1)</f>
        <v>Todd</v>
      </c>
      <c r="N8123" t="str" cm="1">
        <f t="array" ref="N8123">_xlfn.IFS(H8123&lt;0, "LOSS", H8123&gt;1000, "GREAT", H8123&gt;500, "GOOD", H8123&gt;=100, "OKAY", H8123&lt;100, "OKAY")</f>
        <v>OKAY</v>
      </c>
    </row>
    <row r="8124" spans="1:14">
      <c r="A8124" s="2">
        <v>42953</v>
      </c>
      <c r="B8124" s="2" t="str">
        <f>TEXT(A8124,"mmmm")</f>
        <v>August</v>
      </c>
      <c r="C8124" t="s">
        <v>601</v>
      </c>
      <c r="D8124" t="s">
        <v>237</v>
      </c>
      <c r="E8124" t="s">
        <v>25</v>
      </c>
      <c r="F8124" t="s">
        <v>48</v>
      </c>
      <c r="G8124" t="s">
        <v>2258</v>
      </c>
      <c r="H8124">
        <v>824.95</v>
      </c>
      <c r="I8124">
        <v>5</v>
      </c>
      <c r="J8124">
        <v>247.49</v>
      </c>
      <c r="K8124" s="6">
        <f>J8124/H8124</f>
        <v>0.30000606097339233</v>
      </c>
      <c r="M8124" t="str">
        <f>LEFT(C8124, SEARCH(" ", C8124) - 1)</f>
        <v>Gary</v>
      </c>
      <c r="N8124" t="str" cm="1">
        <f t="array" ref="N8124">_xlfn.IFS(H8124&lt;0, "LOSS", H8124&gt;1000, "GREAT", H8124&gt;500, "GOOD", H8124&gt;=100, "OKAY", H8124&lt;100, "OKAY")</f>
        <v>GOOD</v>
      </c>
    </row>
    <row r="8125" spans="1:14">
      <c r="A8125" s="2">
        <v>42953</v>
      </c>
      <c r="B8125" s="2" t="str">
        <f>TEXT(A8125,"mmmm")</f>
        <v>August</v>
      </c>
      <c r="C8125" t="s">
        <v>601</v>
      </c>
      <c r="D8125" t="s">
        <v>237</v>
      </c>
      <c r="E8125" t="s">
        <v>23</v>
      </c>
      <c r="F8125" t="s">
        <v>45</v>
      </c>
      <c r="G8125" t="s">
        <v>692</v>
      </c>
      <c r="H8125">
        <v>24.64</v>
      </c>
      <c r="I8125">
        <v>8</v>
      </c>
      <c r="J8125">
        <v>11.83</v>
      </c>
      <c r="K8125" s="6">
        <f>J8125/H8125</f>
        <v>0.48011363636363635</v>
      </c>
      <c r="M8125" t="str">
        <f>LEFT(C8125, SEARCH(" ", C8125) - 1)</f>
        <v>Gary</v>
      </c>
      <c r="N8125" t="str" cm="1">
        <f t="array" ref="N8125">_xlfn.IFS(H8125&lt;0, "LOSS", H8125&gt;1000, "GREAT", H8125&gt;500, "GOOD", H8125&gt;=100, "OKAY", H8125&lt;100, "OKAY")</f>
        <v>OKAY</v>
      </c>
    </row>
    <row r="8126" spans="1:14">
      <c r="A8126" s="2">
        <v>42953</v>
      </c>
      <c r="B8126" s="2" t="str">
        <f>TEXT(A8126,"mmmm")</f>
        <v>August</v>
      </c>
      <c r="C8126" t="s">
        <v>601</v>
      </c>
      <c r="D8126" t="s">
        <v>237</v>
      </c>
      <c r="E8126" t="s">
        <v>23</v>
      </c>
      <c r="F8126" t="s">
        <v>37</v>
      </c>
      <c r="G8126" t="s">
        <v>1334</v>
      </c>
      <c r="H8126">
        <v>227.88</v>
      </c>
      <c r="I8126">
        <v>6</v>
      </c>
      <c r="J8126">
        <v>68.36</v>
      </c>
      <c r="K8126" s="6">
        <f>J8126/H8126</f>
        <v>0.2999824469018782</v>
      </c>
      <c r="M8126" t="str">
        <f>LEFT(C8126, SEARCH(" ", C8126) - 1)</f>
        <v>Gary</v>
      </c>
      <c r="N8126" t="str" cm="1">
        <f t="array" ref="N8126">_xlfn.IFS(H8126&lt;0, "LOSS", H8126&gt;1000, "GREAT", H8126&gt;500, "GOOD", H8126&gt;=100, "OKAY", H8126&lt;100, "OKAY")</f>
        <v>OKAY</v>
      </c>
    </row>
    <row r="8127" spans="1:14">
      <c r="A8127" s="2">
        <v>42953</v>
      </c>
      <c r="B8127" s="2" t="str">
        <f>TEXT(A8127,"mmmm")</f>
        <v>August</v>
      </c>
      <c r="C8127" t="s">
        <v>1627</v>
      </c>
      <c r="D8127" t="s">
        <v>24</v>
      </c>
      <c r="E8127" t="s">
        <v>23</v>
      </c>
      <c r="F8127" t="s">
        <v>50</v>
      </c>
      <c r="G8127" t="s">
        <v>2134</v>
      </c>
      <c r="H8127">
        <v>70.12</v>
      </c>
      <c r="I8127">
        <v>4</v>
      </c>
      <c r="J8127">
        <v>21.04</v>
      </c>
      <c r="K8127" s="6">
        <f>J8127/H8127</f>
        <v>0.30005704506560177</v>
      </c>
      <c r="M8127" t="str">
        <f>LEFT(C8127, SEARCH(" ", C8127) - 1)</f>
        <v>Shahid</v>
      </c>
      <c r="N8127" t="str" cm="1">
        <f t="array" ref="N8127">_xlfn.IFS(H8127&lt;0, "LOSS", H8127&gt;1000, "GREAT", H8127&gt;500, "GOOD", H8127&gt;=100, "OKAY", H8127&lt;100, "OKAY")</f>
        <v>OKAY</v>
      </c>
    </row>
    <row r="8128" spans="1:14">
      <c r="A8128" s="2">
        <v>42954</v>
      </c>
      <c r="B8128" s="2" t="str">
        <f>TEXT(A8128,"mmmm")</f>
        <v>August</v>
      </c>
      <c r="C8128" t="s">
        <v>2234</v>
      </c>
      <c r="D8128" t="s">
        <v>33</v>
      </c>
      <c r="E8128" t="s">
        <v>25</v>
      </c>
      <c r="F8128" t="s">
        <v>35</v>
      </c>
      <c r="G8128" t="s">
        <v>1159</v>
      </c>
      <c r="H8128">
        <v>79.989999999999995</v>
      </c>
      <c r="I8128">
        <v>1</v>
      </c>
      <c r="J8128">
        <v>22</v>
      </c>
      <c r="K8128" s="6">
        <f>J8128/H8128</f>
        <v>0.2750343792974122</v>
      </c>
      <c r="M8128" t="str">
        <f>LEFT(C8128, SEARCH(" ", C8128) - 1)</f>
        <v>Fred</v>
      </c>
      <c r="N8128" t="str" cm="1">
        <f t="array" ref="N8128">_xlfn.IFS(H8128&lt;0, "LOSS", H8128&gt;1000, "GREAT", H8128&gt;500, "GOOD", H8128&gt;=100, "OKAY", H8128&lt;100, "OKAY")</f>
        <v>OKAY</v>
      </c>
    </row>
    <row r="8129" spans="1:14">
      <c r="A8129" s="2">
        <v>42954</v>
      </c>
      <c r="B8129" s="2" t="str">
        <f>TEXT(A8129,"mmmm")</f>
        <v>August</v>
      </c>
      <c r="C8129" t="s">
        <v>2275</v>
      </c>
      <c r="D8129" t="s">
        <v>24</v>
      </c>
      <c r="E8129" t="s">
        <v>23</v>
      </c>
      <c r="F8129" t="s">
        <v>37</v>
      </c>
      <c r="G8129" t="s">
        <v>2282</v>
      </c>
      <c r="H8129">
        <v>11.68</v>
      </c>
      <c r="I8129">
        <v>2</v>
      </c>
      <c r="J8129">
        <v>5.49</v>
      </c>
      <c r="K8129" s="6">
        <f>J8129/H8129</f>
        <v>0.47003424657534248</v>
      </c>
      <c r="M8129" t="str">
        <f>LEFT(C8129, SEARCH(" ", C8129) - 1)</f>
        <v>Joni</v>
      </c>
      <c r="N8129" t="str" cm="1">
        <f t="array" ref="N8129">_xlfn.IFS(H8129&lt;0, "LOSS", H8129&gt;1000, "GREAT", H8129&gt;500, "GOOD", H8129&gt;=100, "OKAY", H8129&lt;100, "OKAY")</f>
        <v>OKAY</v>
      </c>
    </row>
    <row r="8130" spans="1:14">
      <c r="A8130" s="2">
        <v>42954</v>
      </c>
      <c r="B8130" s="2" t="str">
        <f>TEXT(A8130,"mmmm")</f>
        <v>August</v>
      </c>
      <c r="C8130" t="s">
        <v>2275</v>
      </c>
      <c r="D8130" t="s">
        <v>24</v>
      </c>
      <c r="E8130" t="s">
        <v>23</v>
      </c>
      <c r="F8130" t="s">
        <v>37</v>
      </c>
      <c r="G8130" t="s">
        <v>292</v>
      </c>
      <c r="H8130">
        <v>104.8</v>
      </c>
      <c r="I8130">
        <v>10</v>
      </c>
      <c r="J8130">
        <v>26.2</v>
      </c>
      <c r="K8130" s="6">
        <f>J8130/H8130</f>
        <v>0.25</v>
      </c>
      <c r="M8130" t="str">
        <f>LEFT(C8130, SEARCH(" ", C8130) - 1)</f>
        <v>Joni</v>
      </c>
      <c r="N8130" t="str" cm="1">
        <f t="array" ref="N8130">_xlfn.IFS(H8130&lt;0, "LOSS", H8130&gt;1000, "GREAT", H8130&gt;500, "GOOD", H8130&gt;=100, "OKAY", H8130&lt;100, "OKAY")</f>
        <v>OKAY</v>
      </c>
    </row>
    <row r="8131" spans="1:14">
      <c r="A8131" s="2">
        <v>42954</v>
      </c>
      <c r="B8131" s="2" t="str">
        <f>TEXT(A8131,"mmmm")</f>
        <v>August</v>
      </c>
      <c r="C8131" t="s">
        <v>595</v>
      </c>
      <c r="D8131" t="s">
        <v>22</v>
      </c>
      <c r="E8131" t="s">
        <v>25</v>
      </c>
      <c r="F8131" t="s">
        <v>48</v>
      </c>
      <c r="G8131" t="s">
        <v>1026</v>
      </c>
      <c r="H8131">
        <v>159.96</v>
      </c>
      <c r="I8131">
        <v>5</v>
      </c>
      <c r="J8131">
        <v>18</v>
      </c>
      <c r="K8131" s="6">
        <f>J8131/H8131</f>
        <v>0.11252813203300825</v>
      </c>
      <c r="M8131" t="str">
        <f>LEFT(C8131, SEARCH(" ", C8131) - 1)</f>
        <v>Jay</v>
      </c>
      <c r="N8131" t="str" cm="1">
        <f t="array" ref="N8131">_xlfn.IFS(H8131&lt;0, "LOSS", H8131&gt;1000, "GREAT", H8131&gt;500, "GOOD", H8131&gt;=100, "OKAY", H8131&lt;100, "OKAY")</f>
        <v>OKAY</v>
      </c>
    </row>
    <row r="8132" spans="1:14">
      <c r="A8132" s="2">
        <v>42954</v>
      </c>
      <c r="B8132" s="2" t="str">
        <f>TEXT(A8132,"mmmm")</f>
        <v>August</v>
      </c>
      <c r="C8132" t="s">
        <v>595</v>
      </c>
      <c r="D8132" t="s">
        <v>22</v>
      </c>
      <c r="E8132" t="s">
        <v>23</v>
      </c>
      <c r="F8132" t="s">
        <v>38</v>
      </c>
      <c r="G8132" t="s">
        <v>2370</v>
      </c>
      <c r="H8132">
        <v>13.76</v>
      </c>
      <c r="I8132">
        <v>2</v>
      </c>
      <c r="J8132">
        <v>4.6399999999999997</v>
      </c>
      <c r="K8132" s="6">
        <f>J8132/H8132</f>
        <v>0.33720930232558138</v>
      </c>
      <c r="M8132" t="str">
        <f>LEFT(C8132, SEARCH(" ", C8132) - 1)</f>
        <v>Jay</v>
      </c>
      <c r="N8132" t="str" cm="1">
        <f t="array" ref="N8132">_xlfn.IFS(H8132&lt;0, "LOSS", H8132&gt;1000, "GREAT", H8132&gt;500, "GOOD", H8132&gt;=100, "OKAY", H8132&lt;100, "OKAY")</f>
        <v>OKAY</v>
      </c>
    </row>
    <row r="8133" spans="1:14">
      <c r="A8133" s="2">
        <v>42954</v>
      </c>
      <c r="B8133" s="2" t="str">
        <f>TEXT(A8133,"mmmm")</f>
        <v>August</v>
      </c>
      <c r="C8133" t="s">
        <v>757</v>
      </c>
      <c r="D8133" t="s">
        <v>198</v>
      </c>
      <c r="E8133" t="s">
        <v>25</v>
      </c>
      <c r="F8133" t="s">
        <v>35</v>
      </c>
      <c r="G8133" t="s">
        <v>1104</v>
      </c>
      <c r="H8133">
        <v>63.96</v>
      </c>
      <c r="I8133">
        <v>4</v>
      </c>
      <c r="J8133">
        <v>19.829999999999998</v>
      </c>
      <c r="K8133" s="6">
        <f>J8133/H8133</f>
        <v>0.31003752345215757</v>
      </c>
      <c r="M8133" t="str">
        <f>LEFT(C8133, SEARCH(" ", C8133) - 1)</f>
        <v>Cindy</v>
      </c>
      <c r="N8133" t="str" cm="1">
        <f t="array" ref="N8133">_xlfn.IFS(H8133&lt;0, "LOSS", H8133&gt;1000, "GREAT", H8133&gt;500, "GOOD", H8133&gt;=100, "OKAY", H8133&lt;100, "OKAY")</f>
        <v>OKAY</v>
      </c>
    </row>
    <row r="8134" spans="1:14">
      <c r="A8134" s="2">
        <v>42954</v>
      </c>
      <c r="B8134" s="2" t="str">
        <f>TEXT(A8134,"mmmm")</f>
        <v>August</v>
      </c>
      <c r="C8134" t="s">
        <v>1817</v>
      </c>
      <c r="D8134" t="s">
        <v>22</v>
      </c>
      <c r="E8134" t="s">
        <v>23</v>
      </c>
      <c r="F8134" t="s">
        <v>47</v>
      </c>
      <c r="G8134" t="s">
        <v>363</v>
      </c>
      <c r="H8134">
        <v>244.55</v>
      </c>
      <c r="I8134">
        <v>5</v>
      </c>
      <c r="J8134">
        <v>114.94</v>
      </c>
      <c r="K8134" s="6">
        <f>J8134/H8134</f>
        <v>0.47000613371498667</v>
      </c>
      <c r="M8134" t="str">
        <f>LEFT(C8134, SEARCH(" ", C8134) - 1)</f>
        <v>Matt</v>
      </c>
      <c r="N8134" t="str" cm="1">
        <f t="array" ref="N8134">_xlfn.IFS(H8134&lt;0, "LOSS", H8134&gt;1000, "GREAT", H8134&gt;500, "GOOD", H8134&gt;=100, "OKAY", H8134&lt;100, "OKAY")</f>
        <v>OKAY</v>
      </c>
    </row>
    <row r="8135" spans="1:14">
      <c r="A8135" s="2">
        <v>42954</v>
      </c>
      <c r="B8135" s="2" t="str">
        <f>TEXT(A8135,"mmmm")</f>
        <v>August</v>
      </c>
      <c r="C8135" t="s">
        <v>378</v>
      </c>
      <c r="D8135" t="s">
        <v>26</v>
      </c>
      <c r="E8135" t="s">
        <v>25</v>
      </c>
      <c r="F8135" t="s">
        <v>35</v>
      </c>
      <c r="G8135" t="s">
        <v>2387</v>
      </c>
      <c r="H8135">
        <v>119.45</v>
      </c>
      <c r="I8135">
        <v>3</v>
      </c>
      <c r="J8135">
        <v>-13.44</v>
      </c>
      <c r="K8135" s="6">
        <f>J8135/H8135</f>
        <v>-0.11251569694432817</v>
      </c>
      <c r="M8135" t="str">
        <f>LEFT(C8135, SEARCH(" ", C8135) - 1)</f>
        <v>Chloris</v>
      </c>
      <c r="N8135" t="str" cm="1">
        <f t="array" ref="N8135">_xlfn.IFS(H8135&lt;0, "LOSS", H8135&gt;1000, "GREAT", H8135&gt;500, "GOOD", H8135&gt;=100, "OKAY", H8135&lt;100, "OKAY")</f>
        <v>OKAY</v>
      </c>
    </row>
    <row r="8136" spans="1:14">
      <c r="A8136" s="2">
        <v>42954</v>
      </c>
      <c r="B8136" s="2" t="str">
        <f>TEXT(A8136,"mmmm")</f>
        <v>August</v>
      </c>
      <c r="C8136" t="s">
        <v>378</v>
      </c>
      <c r="D8136" t="s">
        <v>26</v>
      </c>
      <c r="E8136" t="s">
        <v>23</v>
      </c>
      <c r="F8136" t="s">
        <v>49</v>
      </c>
      <c r="G8136" t="s">
        <v>1930</v>
      </c>
      <c r="H8136">
        <v>118.16</v>
      </c>
      <c r="I8136">
        <v>2</v>
      </c>
      <c r="J8136">
        <v>-25.11</v>
      </c>
      <c r="K8136" s="6">
        <f>J8136/H8136</f>
        <v>-0.21250846310088017</v>
      </c>
      <c r="M8136" t="str">
        <f>LEFT(C8136, SEARCH(" ", C8136) - 1)</f>
        <v>Chloris</v>
      </c>
      <c r="N8136" t="str" cm="1">
        <f t="array" ref="N8136">_xlfn.IFS(H8136&lt;0, "LOSS", H8136&gt;1000, "GREAT", H8136&gt;500, "GOOD", H8136&gt;=100, "OKAY", H8136&lt;100, "OKAY")</f>
        <v>OKAY</v>
      </c>
    </row>
    <row r="8137" spans="1:14">
      <c r="A8137" s="2">
        <v>42954</v>
      </c>
      <c r="B8137" s="2" t="str">
        <f>TEXT(A8137,"mmmm")</f>
        <v>August</v>
      </c>
      <c r="C8137" t="s">
        <v>1696</v>
      </c>
      <c r="D8137" t="s">
        <v>22</v>
      </c>
      <c r="E8137" t="s">
        <v>25</v>
      </c>
      <c r="F8137" t="s">
        <v>48</v>
      </c>
      <c r="G8137" t="s">
        <v>409</v>
      </c>
      <c r="H8137">
        <v>707.88</v>
      </c>
      <c r="I8137">
        <v>3</v>
      </c>
      <c r="J8137">
        <v>44.24</v>
      </c>
      <c r="K8137" s="6">
        <f>J8137/H8137</f>
        <v>6.2496468327965196E-2</v>
      </c>
      <c r="M8137" t="str">
        <f>LEFT(C8137, SEARCH(" ", C8137) - 1)</f>
        <v>Jeremy</v>
      </c>
      <c r="N8137" t="str" cm="1">
        <f t="array" ref="N8137">_xlfn.IFS(H8137&lt;0, "LOSS", H8137&gt;1000, "GREAT", H8137&gt;500, "GOOD", H8137&gt;=100, "OKAY", H8137&lt;100, "OKAY")</f>
        <v>GOOD</v>
      </c>
    </row>
    <row r="8138" spans="1:14">
      <c r="A8138" s="2">
        <v>42954</v>
      </c>
      <c r="B8138" s="2" t="str">
        <f>TEXT(A8138,"mmmm")</f>
        <v>August</v>
      </c>
      <c r="C8138" t="s">
        <v>1696</v>
      </c>
      <c r="D8138" t="s">
        <v>22</v>
      </c>
      <c r="E8138" t="s">
        <v>23</v>
      </c>
      <c r="F8138" t="s">
        <v>38</v>
      </c>
      <c r="G8138" t="s">
        <v>980</v>
      </c>
      <c r="H8138">
        <v>11.95</v>
      </c>
      <c r="I8138">
        <v>3</v>
      </c>
      <c r="J8138">
        <v>4.18</v>
      </c>
      <c r="K8138" s="6">
        <f>J8138/H8138</f>
        <v>0.3497907949790795</v>
      </c>
      <c r="M8138" t="str">
        <f>LEFT(C8138, SEARCH(" ", C8138) - 1)</f>
        <v>Jeremy</v>
      </c>
      <c r="N8138" t="str" cm="1">
        <f t="array" ref="N8138">_xlfn.IFS(H8138&lt;0, "LOSS", H8138&gt;1000, "GREAT", H8138&gt;500, "GOOD", H8138&gt;=100, "OKAY", H8138&lt;100, "OKAY")</f>
        <v>OKAY</v>
      </c>
    </row>
    <row r="8139" spans="1:14">
      <c r="A8139" s="2">
        <v>42954</v>
      </c>
      <c r="B8139" s="2" t="str">
        <f>TEXT(A8139,"mmmm")</f>
        <v>August</v>
      </c>
      <c r="C8139" t="s">
        <v>1696</v>
      </c>
      <c r="D8139" t="s">
        <v>22</v>
      </c>
      <c r="E8139" t="s">
        <v>23</v>
      </c>
      <c r="F8139" t="s">
        <v>38</v>
      </c>
      <c r="G8139" t="s">
        <v>2769</v>
      </c>
      <c r="H8139">
        <v>31.13</v>
      </c>
      <c r="I8139">
        <v>3</v>
      </c>
      <c r="J8139">
        <v>11.67</v>
      </c>
      <c r="K8139" s="6">
        <f>J8139/H8139</f>
        <v>0.37487953742370705</v>
      </c>
      <c r="M8139" t="str">
        <f>LEFT(C8139, SEARCH(" ", C8139) - 1)</f>
        <v>Jeremy</v>
      </c>
      <c r="N8139" t="str" cm="1">
        <f t="array" ref="N8139">_xlfn.IFS(H8139&lt;0, "LOSS", H8139&gt;1000, "GREAT", H8139&gt;500, "GOOD", H8139&gt;=100, "OKAY", H8139&lt;100, "OKAY")</f>
        <v>OKAY</v>
      </c>
    </row>
    <row r="8140" spans="1:14">
      <c r="A8140" s="2">
        <v>42954</v>
      </c>
      <c r="B8140" s="2" t="str">
        <f>TEXT(A8140,"mmmm")</f>
        <v>August</v>
      </c>
      <c r="C8140" t="s">
        <v>1696</v>
      </c>
      <c r="D8140" t="s">
        <v>22</v>
      </c>
      <c r="E8140" t="s">
        <v>25</v>
      </c>
      <c r="F8140" t="s">
        <v>35</v>
      </c>
      <c r="G8140" t="s">
        <v>2656</v>
      </c>
      <c r="H8140">
        <v>55.76</v>
      </c>
      <c r="I8140">
        <v>4</v>
      </c>
      <c r="J8140">
        <v>7.81</v>
      </c>
      <c r="K8140" s="6">
        <f>J8140/H8140</f>
        <v>0.14006456241033</v>
      </c>
      <c r="M8140" t="str">
        <f>LEFT(C8140, SEARCH(" ", C8140) - 1)</f>
        <v>Jeremy</v>
      </c>
      <c r="N8140" t="str" cm="1">
        <f t="array" ref="N8140">_xlfn.IFS(H8140&lt;0, "LOSS", H8140&gt;1000, "GREAT", H8140&gt;500, "GOOD", H8140&gt;=100, "OKAY", H8140&lt;100, "OKAY")</f>
        <v>OKAY</v>
      </c>
    </row>
    <row r="8141" spans="1:14">
      <c r="A8141" s="2">
        <v>42954</v>
      </c>
      <c r="B8141" s="2" t="str">
        <f>TEXT(A8141,"mmmm")</f>
        <v>August</v>
      </c>
      <c r="C8141" t="s">
        <v>1696</v>
      </c>
      <c r="D8141" t="s">
        <v>22</v>
      </c>
      <c r="E8141" t="s">
        <v>23</v>
      </c>
      <c r="F8141" t="s">
        <v>47</v>
      </c>
      <c r="G8141" t="s">
        <v>1019</v>
      </c>
      <c r="H8141">
        <v>24.56</v>
      </c>
      <c r="I8141">
        <v>2</v>
      </c>
      <c r="J8141">
        <v>11.54</v>
      </c>
      <c r="K8141" s="6">
        <f>J8141/H8141</f>
        <v>0.46986970684039087</v>
      </c>
      <c r="M8141" t="str">
        <f>LEFT(C8141, SEARCH(" ", C8141) - 1)</f>
        <v>Jeremy</v>
      </c>
      <c r="N8141" t="str" cm="1">
        <f t="array" ref="N8141">_xlfn.IFS(H8141&lt;0, "LOSS", H8141&gt;1000, "GREAT", H8141&gt;500, "GOOD", H8141&gt;=100, "OKAY", H8141&lt;100, "OKAY")</f>
        <v>OKAY</v>
      </c>
    </row>
    <row r="8142" spans="1:14">
      <c r="A8142" s="2">
        <v>42954</v>
      </c>
      <c r="B8142" s="2" t="str">
        <f>TEXT(A8142,"mmmm")</f>
        <v>August</v>
      </c>
      <c r="C8142" t="s">
        <v>1696</v>
      </c>
      <c r="D8142" t="s">
        <v>22</v>
      </c>
      <c r="E8142" t="s">
        <v>21</v>
      </c>
      <c r="F8142" t="s">
        <v>44</v>
      </c>
      <c r="G8142" t="s">
        <v>2231</v>
      </c>
      <c r="H8142">
        <v>51.75</v>
      </c>
      <c r="I8142">
        <v>1</v>
      </c>
      <c r="J8142">
        <v>15.53</v>
      </c>
      <c r="K8142" s="6">
        <f>J8142/H8142</f>
        <v>0.30009661835748791</v>
      </c>
      <c r="M8142" t="str">
        <f>LEFT(C8142, SEARCH(" ", C8142) - 1)</f>
        <v>Jeremy</v>
      </c>
      <c r="N8142" t="str" cm="1">
        <f t="array" ref="N8142">_xlfn.IFS(H8142&lt;0, "LOSS", H8142&gt;1000, "GREAT", H8142&gt;500, "GOOD", H8142&gt;=100, "OKAY", H8142&lt;100, "OKAY")</f>
        <v>OKAY</v>
      </c>
    </row>
    <row r="8143" spans="1:14">
      <c r="A8143" s="2">
        <v>42954</v>
      </c>
      <c r="B8143" s="2" t="str">
        <f>TEXT(A8143,"mmmm")</f>
        <v>August</v>
      </c>
      <c r="C8143" t="s">
        <v>1696</v>
      </c>
      <c r="D8143" t="s">
        <v>22</v>
      </c>
      <c r="E8143" t="s">
        <v>21</v>
      </c>
      <c r="F8143" t="s">
        <v>40</v>
      </c>
      <c r="G8143" t="s">
        <v>2770</v>
      </c>
      <c r="H8143">
        <v>207.18</v>
      </c>
      <c r="I8143">
        <v>1</v>
      </c>
      <c r="J8143">
        <v>25.9</v>
      </c>
      <c r="K8143" s="6">
        <f>J8143/H8143</f>
        <v>0.12501206680181484</v>
      </c>
      <c r="M8143" t="str">
        <f>LEFT(C8143, SEARCH(" ", C8143) - 1)</f>
        <v>Jeremy</v>
      </c>
      <c r="N8143" t="str" cm="1">
        <f t="array" ref="N8143">_xlfn.IFS(H8143&lt;0, "LOSS", H8143&gt;1000, "GREAT", H8143&gt;500, "GOOD", H8143&gt;=100, "OKAY", H8143&lt;100, "OKAY")</f>
        <v>OKAY</v>
      </c>
    </row>
    <row r="8144" spans="1:14">
      <c r="A8144" s="2">
        <v>42954</v>
      </c>
      <c r="B8144" s="2" t="str">
        <f>TEXT(A8144,"mmmm")</f>
        <v>August</v>
      </c>
      <c r="C8144" t="s">
        <v>1696</v>
      </c>
      <c r="D8144" t="s">
        <v>22</v>
      </c>
      <c r="E8144" t="s">
        <v>23</v>
      </c>
      <c r="F8144" t="s">
        <v>36</v>
      </c>
      <c r="G8144" t="s">
        <v>352</v>
      </c>
      <c r="H8144">
        <v>1473.1</v>
      </c>
      <c r="I8144">
        <v>5</v>
      </c>
      <c r="J8144">
        <v>412.47</v>
      </c>
      <c r="K8144" s="6">
        <f>J8144/H8144</f>
        <v>0.28000135768108075</v>
      </c>
      <c r="M8144" t="str">
        <f>LEFT(C8144, SEARCH(" ", C8144) - 1)</f>
        <v>Jeremy</v>
      </c>
      <c r="N8144" t="str" cm="1">
        <f t="array" ref="N8144">_xlfn.IFS(H8144&lt;0, "LOSS", H8144&gt;1000, "GREAT", H8144&gt;500, "GOOD", H8144&gt;=100, "OKAY", H8144&lt;100, "OKAY")</f>
        <v>GREAT</v>
      </c>
    </row>
    <row r="8145" spans="1:14">
      <c r="A8145" s="2">
        <v>42957</v>
      </c>
      <c r="B8145" s="2" t="str">
        <f>TEXT(A8145,"mmmm")</f>
        <v>August</v>
      </c>
      <c r="C8145" t="s">
        <v>1124</v>
      </c>
      <c r="D8145" t="s">
        <v>145</v>
      </c>
      <c r="E8145" t="s">
        <v>23</v>
      </c>
      <c r="F8145" t="s">
        <v>42</v>
      </c>
      <c r="G8145" t="s">
        <v>115</v>
      </c>
      <c r="H8145">
        <v>70.08</v>
      </c>
      <c r="I8145">
        <v>6</v>
      </c>
      <c r="J8145">
        <v>35.04</v>
      </c>
      <c r="K8145" s="6">
        <f>J8145/H8145</f>
        <v>0.5</v>
      </c>
      <c r="M8145" t="str">
        <f>LEFT(C8145, SEARCH(" ", C8145) - 1)</f>
        <v>Ivan</v>
      </c>
      <c r="N8145" t="str" cm="1">
        <f t="array" ref="N8145">_xlfn.IFS(H8145&lt;0, "LOSS", H8145&gt;1000, "GREAT", H8145&gt;500, "GOOD", H8145&gt;=100, "OKAY", H8145&lt;100, "OKAY")</f>
        <v>OKAY</v>
      </c>
    </row>
    <row r="8146" spans="1:14">
      <c r="A8146" s="2">
        <v>42957</v>
      </c>
      <c r="B8146" s="2" t="str">
        <f>TEXT(A8146,"mmmm")</f>
        <v>August</v>
      </c>
      <c r="C8146" t="s">
        <v>1124</v>
      </c>
      <c r="D8146" t="s">
        <v>145</v>
      </c>
      <c r="E8146" t="s">
        <v>21</v>
      </c>
      <c r="F8146" t="s">
        <v>44</v>
      </c>
      <c r="G8146" t="s">
        <v>657</v>
      </c>
      <c r="H8146">
        <v>121.3</v>
      </c>
      <c r="I8146">
        <v>2</v>
      </c>
      <c r="J8146">
        <v>25.47</v>
      </c>
      <c r="K8146" s="6">
        <f>J8146/H8146</f>
        <v>0.20997526793075019</v>
      </c>
      <c r="M8146" t="str">
        <f>LEFT(C8146, SEARCH(" ", C8146) - 1)</f>
        <v>Ivan</v>
      </c>
      <c r="N8146" t="str" cm="1">
        <f t="array" ref="N8146">_xlfn.IFS(H8146&lt;0, "LOSS", H8146&gt;1000, "GREAT", H8146&gt;500, "GOOD", H8146&gt;=100, "OKAY", H8146&lt;100, "OKAY")</f>
        <v>OKAY</v>
      </c>
    </row>
    <row r="8147" spans="1:14">
      <c r="A8147" s="2">
        <v>42957</v>
      </c>
      <c r="B8147" s="2" t="str">
        <f>TEXT(A8147,"mmmm")</f>
        <v>August</v>
      </c>
      <c r="C8147" t="s">
        <v>1124</v>
      </c>
      <c r="D8147" t="s">
        <v>145</v>
      </c>
      <c r="E8147" t="s">
        <v>25</v>
      </c>
      <c r="F8147" t="s">
        <v>48</v>
      </c>
      <c r="G8147" t="s">
        <v>251</v>
      </c>
      <c r="H8147">
        <v>1454.49</v>
      </c>
      <c r="I8147">
        <v>9</v>
      </c>
      <c r="J8147">
        <v>378.17</v>
      </c>
      <c r="K8147" s="6">
        <f>J8147/H8147</f>
        <v>0.26000178756815107</v>
      </c>
      <c r="M8147" t="str">
        <f>LEFT(C8147, SEARCH(" ", C8147) - 1)</f>
        <v>Ivan</v>
      </c>
      <c r="N8147" t="str" cm="1">
        <f t="array" ref="N8147">_xlfn.IFS(H8147&lt;0, "LOSS", H8147&gt;1000, "GREAT", H8147&gt;500, "GOOD", H8147&gt;=100, "OKAY", H8147&lt;100, "OKAY")</f>
        <v>GREAT</v>
      </c>
    </row>
    <row r="8148" spans="1:14">
      <c r="A8148" s="2">
        <v>42957</v>
      </c>
      <c r="B8148" s="2" t="str">
        <f>TEXT(A8148,"mmmm")</f>
        <v>August</v>
      </c>
      <c r="C8148" t="s">
        <v>1876</v>
      </c>
      <c r="D8148" t="s">
        <v>145</v>
      </c>
      <c r="E8148" t="s">
        <v>23</v>
      </c>
      <c r="F8148" t="s">
        <v>47</v>
      </c>
      <c r="G8148" t="s">
        <v>1934</v>
      </c>
      <c r="H8148">
        <v>177.2</v>
      </c>
      <c r="I8148">
        <v>5</v>
      </c>
      <c r="J8148">
        <v>83.28</v>
      </c>
      <c r="K8148" s="6">
        <f>J8148/H8148</f>
        <v>0.46997742663656888</v>
      </c>
      <c r="M8148" t="str">
        <f>LEFT(C8148, SEARCH(" ", C8148) - 1)</f>
        <v>Steve</v>
      </c>
      <c r="N8148" t="str" cm="1">
        <f t="array" ref="N8148">_xlfn.IFS(H8148&lt;0, "LOSS", H8148&gt;1000, "GREAT", H8148&gt;500, "GOOD", H8148&gt;=100, "OKAY", H8148&lt;100, "OKAY")</f>
        <v>OKAY</v>
      </c>
    </row>
    <row r="8149" spans="1:14">
      <c r="A8149" s="2">
        <v>42958</v>
      </c>
      <c r="B8149" s="2" t="str">
        <f>TEXT(A8149,"mmmm")</f>
        <v>August</v>
      </c>
      <c r="C8149" t="s">
        <v>1582</v>
      </c>
      <c r="D8149" t="s">
        <v>26</v>
      </c>
      <c r="E8149" t="s">
        <v>23</v>
      </c>
      <c r="F8149" t="s">
        <v>47</v>
      </c>
      <c r="G8149" t="s">
        <v>1687</v>
      </c>
      <c r="H8149">
        <v>29.66</v>
      </c>
      <c r="I8149">
        <v>4</v>
      </c>
      <c r="J8149">
        <v>10.01</v>
      </c>
      <c r="K8149" s="6">
        <f>J8149/H8149</f>
        <v>0.33749157113958195</v>
      </c>
      <c r="M8149" t="str">
        <f>LEFT(C8149, SEARCH(" ", C8149) - 1)</f>
        <v>Sylvia</v>
      </c>
      <c r="N8149" t="str" cm="1">
        <f t="array" ref="N8149">_xlfn.IFS(H8149&lt;0, "LOSS", H8149&gt;1000, "GREAT", H8149&gt;500, "GOOD", H8149&gt;=100, "OKAY", H8149&lt;100, "OKAY")</f>
        <v>OKAY</v>
      </c>
    </row>
    <row r="8150" spans="1:14">
      <c r="A8150" s="2">
        <v>42958</v>
      </c>
      <c r="B8150" s="2" t="str">
        <f>TEXT(A8150,"mmmm")</f>
        <v>August</v>
      </c>
      <c r="C8150" t="s">
        <v>1582</v>
      </c>
      <c r="D8150" t="s">
        <v>26</v>
      </c>
      <c r="E8150" t="s">
        <v>23</v>
      </c>
      <c r="F8150" t="s">
        <v>37</v>
      </c>
      <c r="G8150" t="s">
        <v>973</v>
      </c>
      <c r="H8150">
        <v>9.18</v>
      </c>
      <c r="I8150">
        <v>7</v>
      </c>
      <c r="J8150">
        <v>2.87</v>
      </c>
      <c r="K8150" s="6">
        <f>J8150/H8150</f>
        <v>0.31263616557734208</v>
      </c>
      <c r="M8150" t="str">
        <f>LEFT(C8150, SEARCH(" ", C8150) - 1)</f>
        <v>Sylvia</v>
      </c>
      <c r="N8150" t="str" cm="1">
        <f t="array" ref="N8150">_xlfn.IFS(H8150&lt;0, "LOSS", H8150&gt;1000, "GREAT", H8150&gt;500, "GOOD", H8150&gt;=100, "OKAY", H8150&lt;100, "OKAY")</f>
        <v>OKAY</v>
      </c>
    </row>
    <row r="8151" spans="1:14">
      <c r="A8151" s="2">
        <v>42958</v>
      </c>
      <c r="B8151" s="2" t="str">
        <f>TEXT(A8151,"mmmm")</f>
        <v>August</v>
      </c>
      <c r="C8151" t="s">
        <v>1582</v>
      </c>
      <c r="D8151" t="s">
        <v>26</v>
      </c>
      <c r="E8151" t="s">
        <v>25</v>
      </c>
      <c r="F8151" t="s">
        <v>48</v>
      </c>
      <c r="G8151" t="s">
        <v>608</v>
      </c>
      <c r="H8151">
        <v>153.58000000000001</v>
      </c>
      <c r="I8151">
        <v>2</v>
      </c>
      <c r="J8151">
        <v>13.44</v>
      </c>
      <c r="K8151" s="6">
        <f>J8151/H8151</f>
        <v>8.7511394712853227E-2</v>
      </c>
      <c r="M8151" t="str">
        <f>LEFT(C8151, SEARCH(" ", C8151) - 1)</f>
        <v>Sylvia</v>
      </c>
      <c r="N8151" t="str" cm="1">
        <f t="array" ref="N8151">_xlfn.IFS(H8151&lt;0, "LOSS", H8151&gt;1000, "GREAT", H8151&gt;500, "GOOD", H8151&gt;=100, "OKAY", H8151&lt;100, "OKAY")</f>
        <v>OKAY</v>
      </c>
    </row>
    <row r="8152" spans="1:14">
      <c r="A8152" s="2">
        <v>42958</v>
      </c>
      <c r="B8152" s="2" t="str">
        <f>TEXT(A8152,"mmmm")</f>
        <v>August</v>
      </c>
      <c r="C8152" t="s">
        <v>1582</v>
      </c>
      <c r="D8152" t="s">
        <v>26</v>
      </c>
      <c r="E8152" t="s">
        <v>23</v>
      </c>
      <c r="F8152" t="s">
        <v>38</v>
      </c>
      <c r="G8152" t="s">
        <v>558</v>
      </c>
      <c r="H8152">
        <v>12.86</v>
      </c>
      <c r="I8152">
        <v>8</v>
      </c>
      <c r="J8152">
        <v>-22.51</v>
      </c>
      <c r="K8152" s="6">
        <f>J8152/H8152</f>
        <v>-1.7503888024883361</v>
      </c>
      <c r="M8152" t="str">
        <f>LEFT(C8152, SEARCH(" ", C8152) - 1)</f>
        <v>Sylvia</v>
      </c>
      <c r="N8152" t="str" cm="1">
        <f t="array" ref="N8152">_xlfn.IFS(H8152&lt;0, "LOSS", H8152&gt;1000, "GREAT", H8152&gt;500, "GOOD", H8152&gt;=100, "OKAY", H8152&lt;100, "OKAY")</f>
        <v>OKAY</v>
      </c>
    </row>
    <row r="8153" spans="1:14">
      <c r="A8153" s="2">
        <v>42958</v>
      </c>
      <c r="B8153" s="2" t="str">
        <f>TEXT(A8153,"mmmm")</f>
        <v>August</v>
      </c>
      <c r="C8153" t="s">
        <v>491</v>
      </c>
      <c r="D8153" t="s">
        <v>114</v>
      </c>
      <c r="E8153" t="s">
        <v>23</v>
      </c>
      <c r="F8153" t="s">
        <v>38</v>
      </c>
      <c r="G8153" t="s">
        <v>1220</v>
      </c>
      <c r="H8153">
        <v>477.51</v>
      </c>
      <c r="I8153">
        <v>11</v>
      </c>
      <c r="J8153">
        <v>219.65</v>
      </c>
      <c r="K8153" s="6">
        <f>J8153/H8153</f>
        <v>0.45999036669389126</v>
      </c>
      <c r="M8153" t="str">
        <f>LEFT(C8153, SEARCH(" ", C8153) - 1)</f>
        <v>Daniel</v>
      </c>
      <c r="N8153" t="str" cm="1">
        <f t="array" ref="N8153">_xlfn.IFS(H8153&lt;0, "LOSS", H8153&gt;1000, "GREAT", H8153&gt;500, "GOOD", H8153&gt;=100, "OKAY", H8153&lt;100, "OKAY")</f>
        <v>OKAY</v>
      </c>
    </row>
    <row r="8154" spans="1:14">
      <c r="A8154" s="2">
        <v>42958</v>
      </c>
      <c r="B8154" s="2" t="str">
        <f>TEXT(A8154,"mmmm")</f>
        <v>August</v>
      </c>
      <c r="C8154" t="s">
        <v>2337</v>
      </c>
      <c r="D8154" t="s">
        <v>24</v>
      </c>
      <c r="E8154" t="s">
        <v>23</v>
      </c>
      <c r="F8154" t="s">
        <v>47</v>
      </c>
      <c r="G8154" t="s">
        <v>583</v>
      </c>
      <c r="H8154">
        <v>25.92</v>
      </c>
      <c r="I8154">
        <v>4</v>
      </c>
      <c r="J8154">
        <v>12.44</v>
      </c>
      <c r="K8154" s="6">
        <f>J8154/H8154</f>
        <v>0.47993827160493824</v>
      </c>
      <c r="M8154" t="str">
        <f>LEFT(C8154, SEARCH(" ", C8154) - 1)</f>
        <v>Sanjit</v>
      </c>
      <c r="N8154" t="str" cm="1">
        <f t="array" ref="N8154">_xlfn.IFS(H8154&lt;0, "LOSS", H8154&gt;1000, "GREAT", H8154&gt;500, "GOOD", H8154&gt;=100, "OKAY", H8154&lt;100, "OKAY")</f>
        <v>OKAY</v>
      </c>
    </row>
    <row r="8155" spans="1:14">
      <c r="A8155" s="2">
        <v>42959</v>
      </c>
      <c r="B8155" s="2" t="str">
        <f>TEXT(A8155,"mmmm")</f>
        <v>August</v>
      </c>
      <c r="C8155" t="s">
        <v>1229</v>
      </c>
      <c r="D8155" t="s">
        <v>31</v>
      </c>
      <c r="E8155" t="s">
        <v>23</v>
      </c>
      <c r="F8155" t="s">
        <v>47</v>
      </c>
      <c r="G8155" t="s">
        <v>1300</v>
      </c>
      <c r="H8155">
        <v>20.74</v>
      </c>
      <c r="I8155">
        <v>4</v>
      </c>
      <c r="J8155">
        <v>7.26</v>
      </c>
      <c r="K8155" s="6">
        <f>J8155/H8155</f>
        <v>0.35004821600771457</v>
      </c>
      <c r="M8155" t="str">
        <f>LEFT(C8155, SEARCH(" ", C8155) - 1)</f>
        <v>Rick</v>
      </c>
      <c r="N8155" t="str" cm="1">
        <f t="array" ref="N8155">_xlfn.IFS(H8155&lt;0, "LOSS", H8155&gt;1000, "GREAT", H8155&gt;500, "GOOD", H8155&gt;=100, "OKAY", H8155&lt;100, "OKAY")</f>
        <v>OKAY</v>
      </c>
    </row>
    <row r="8156" spans="1:14">
      <c r="A8156" s="2">
        <v>42959</v>
      </c>
      <c r="B8156" s="2" t="str">
        <f>TEXT(A8156,"mmmm")</f>
        <v>August</v>
      </c>
      <c r="C8156" t="s">
        <v>686</v>
      </c>
      <c r="D8156" t="s">
        <v>22</v>
      </c>
      <c r="E8156" t="s">
        <v>23</v>
      </c>
      <c r="F8156" t="s">
        <v>36</v>
      </c>
      <c r="G8156" t="s">
        <v>1914</v>
      </c>
      <c r="H8156">
        <v>542.94000000000005</v>
      </c>
      <c r="I8156">
        <v>3</v>
      </c>
      <c r="J8156">
        <v>152.02000000000001</v>
      </c>
      <c r="K8156" s="6">
        <f>J8156/H8156</f>
        <v>0.27999410616274356</v>
      </c>
      <c r="M8156" t="str">
        <f>LEFT(C8156, SEARCH(" ", C8156) - 1)</f>
        <v>Justin</v>
      </c>
      <c r="N8156" t="str" cm="1">
        <f t="array" ref="N8156">_xlfn.IFS(H8156&lt;0, "LOSS", H8156&gt;1000, "GREAT", H8156&gt;500, "GOOD", H8156&gt;=100, "OKAY", H8156&lt;100, "OKAY")</f>
        <v>GOOD</v>
      </c>
    </row>
    <row r="8157" spans="1:14">
      <c r="A8157" s="2">
        <v>42959</v>
      </c>
      <c r="B8157" s="2" t="str">
        <f>TEXT(A8157,"mmmm")</f>
        <v>August</v>
      </c>
      <c r="C8157" t="s">
        <v>686</v>
      </c>
      <c r="D8157" t="s">
        <v>22</v>
      </c>
      <c r="E8157" t="s">
        <v>21</v>
      </c>
      <c r="F8157" t="s">
        <v>44</v>
      </c>
      <c r="G8157" t="s">
        <v>459</v>
      </c>
      <c r="H8157">
        <v>54.92</v>
      </c>
      <c r="I8157">
        <v>4</v>
      </c>
      <c r="J8157">
        <v>19.77</v>
      </c>
      <c r="K8157" s="6">
        <f>J8157/H8157</f>
        <v>0.35997815003641659</v>
      </c>
      <c r="M8157" t="str">
        <f>LEFT(C8157, SEARCH(" ", C8157) - 1)</f>
        <v>Justin</v>
      </c>
      <c r="N8157" t="str" cm="1">
        <f t="array" ref="N8157">_xlfn.IFS(H8157&lt;0, "LOSS", H8157&gt;1000, "GREAT", H8157&gt;500, "GOOD", H8157&gt;=100, "OKAY", H8157&lt;100, "OKAY")</f>
        <v>OKAY</v>
      </c>
    </row>
    <row r="8158" spans="1:14">
      <c r="A8158" s="2">
        <v>42959</v>
      </c>
      <c r="B8158" s="2" t="str">
        <f>TEXT(A8158,"mmmm")</f>
        <v>August</v>
      </c>
      <c r="C8158" t="s">
        <v>2181</v>
      </c>
      <c r="D8158" t="s">
        <v>177</v>
      </c>
      <c r="E8158" t="s">
        <v>23</v>
      </c>
      <c r="F8158" t="s">
        <v>37</v>
      </c>
      <c r="G8158" t="s">
        <v>102</v>
      </c>
      <c r="H8158">
        <v>17.52</v>
      </c>
      <c r="I8158">
        <v>3</v>
      </c>
      <c r="J8158">
        <v>5.26</v>
      </c>
      <c r="K8158" s="6">
        <f>J8158/H8158</f>
        <v>0.3002283105022831</v>
      </c>
      <c r="M8158" t="str">
        <f>LEFT(C8158, SEARCH(" ", C8158) - 1)</f>
        <v>Brenda</v>
      </c>
      <c r="N8158" t="str" cm="1">
        <f t="array" ref="N8158">_xlfn.IFS(H8158&lt;0, "LOSS", H8158&gt;1000, "GREAT", H8158&gt;500, "GOOD", H8158&gt;=100, "OKAY", H8158&lt;100, "OKAY")</f>
        <v>OKAY</v>
      </c>
    </row>
    <row r="8159" spans="1:14">
      <c r="A8159" s="2">
        <v>42959</v>
      </c>
      <c r="B8159" s="2" t="str">
        <f>TEXT(A8159,"mmmm")</f>
        <v>August</v>
      </c>
      <c r="C8159" t="s">
        <v>2181</v>
      </c>
      <c r="D8159" t="s">
        <v>177</v>
      </c>
      <c r="E8159" t="s">
        <v>21</v>
      </c>
      <c r="F8159" t="s">
        <v>40</v>
      </c>
      <c r="G8159" t="s">
        <v>166</v>
      </c>
      <c r="H8159">
        <v>1779.9</v>
      </c>
      <c r="I8159">
        <v>5</v>
      </c>
      <c r="J8159">
        <v>373.78</v>
      </c>
      <c r="K8159" s="6">
        <f>J8159/H8159</f>
        <v>0.21000056182931623</v>
      </c>
      <c r="M8159" t="str">
        <f>LEFT(C8159, SEARCH(" ", C8159) - 1)</f>
        <v>Brenda</v>
      </c>
      <c r="N8159" t="str" cm="1">
        <f t="array" ref="N8159">_xlfn.IFS(H8159&lt;0, "LOSS", H8159&gt;1000, "GREAT", H8159&gt;500, "GOOD", H8159&gt;=100, "OKAY", H8159&lt;100, "OKAY")</f>
        <v>GREAT</v>
      </c>
    </row>
    <row r="8160" spans="1:14">
      <c r="A8160" s="2">
        <v>42959</v>
      </c>
      <c r="B8160" s="2" t="str">
        <f>TEXT(A8160,"mmmm")</f>
        <v>August</v>
      </c>
      <c r="C8160" t="s">
        <v>2181</v>
      </c>
      <c r="D8160" t="s">
        <v>177</v>
      </c>
      <c r="E8160" t="s">
        <v>23</v>
      </c>
      <c r="F8160" t="s">
        <v>37</v>
      </c>
      <c r="G8160" t="s">
        <v>889</v>
      </c>
      <c r="H8160">
        <v>219.9</v>
      </c>
      <c r="I8160">
        <v>5</v>
      </c>
      <c r="J8160">
        <v>59.37</v>
      </c>
      <c r="K8160" s="6">
        <f>J8160/H8160</f>
        <v>0.26998635743519778</v>
      </c>
      <c r="M8160" t="str">
        <f>LEFT(C8160, SEARCH(" ", C8160) - 1)</f>
        <v>Brenda</v>
      </c>
      <c r="N8160" t="str" cm="1">
        <f t="array" ref="N8160">_xlfn.IFS(H8160&lt;0, "LOSS", H8160&gt;1000, "GREAT", H8160&gt;500, "GOOD", H8160&gt;=100, "OKAY", H8160&lt;100, "OKAY")</f>
        <v>OKAY</v>
      </c>
    </row>
    <row r="8161" spans="1:14">
      <c r="A8161" s="2">
        <v>42959</v>
      </c>
      <c r="B8161" s="2" t="str">
        <f>TEXT(A8161,"mmmm")</f>
        <v>August</v>
      </c>
      <c r="C8161" t="s">
        <v>2020</v>
      </c>
      <c r="D8161" t="s">
        <v>28</v>
      </c>
      <c r="E8161" t="s">
        <v>25</v>
      </c>
      <c r="F8161" t="s">
        <v>41</v>
      </c>
      <c r="G8161" t="s">
        <v>2317</v>
      </c>
      <c r="H8161">
        <v>299.99</v>
      </c>
      <c r="I8161">
        <v>1</v>
      </c>
      <c r="J8161">
        <v>90</v>
      </c>
      <c r="K8161" s="6">
        <f>J8161/H8161</f>
        <v>0.30001000033334446</v>
      </c>
      <c r="M8161" t="str">
        <f>LEFT(C8161, SEARCH(" ", C8161) - 1)</f>
        <v>Dana</v>
      </c>
      <c r="N8161" t="str" cm="1">
        <f t="array" ref="N8161">_xlfn.IFS(H8161&lt;0, "LOSS", H8161&gt;1000, "GREAT", H8161&gt;500, "GOOD", H8161&gt;=100, "OKAY", H8161&lt;100, "OKAY")</f>
        <v>OKAY</v>
      </c>
    </row>
    <row r="8162" spans="1:14">
      <c r="A8162" s="2">
        <v>42959</v>
      </c>
      <c r="B8162" s="2" t="str">
        <f>TEXT(A8162,"mmmm")</f>
        <v>August</v>
      </c>
      <c r="C8162" t="s">
        <v>2020</v>
      </c>
      <c r="D8162" t="s">
        <v>28</v>
      </c>
      <c r="E8162" t="s">
        <v>23</v>
      </c>
      <c r="F8162" t="s">
        <v>47</v>
      </c>
      <c r="G8162" t="s">
        <v>2160</v>
      </c>
      <c r="H8162">
        <v>192.16</v>
      </c>
      <c r="I8162">
        <v>4</v>
      </c>
      <c r="J8162">
        <v>92.24</v>
      </c>
      <c r="K8162" s="6">
        <f>J8162/H8162</f>
        <v>0.48001665278934219</v>
      </c>
      <c r="M8162" t="str">
        <f>LEFT(C8162, SEARCH(" ", C8162) - 1)</f>
        <v>Dana</v>
      </c>
      <c r="N8162" t="str" cm="1">
        <f t="array" ref="N8162">_xlfn.IFS(H8162&lt;0, "LOSS", H8162&gt;1000, "GREAT", H8162&gt;500, "GOOD", H8162&gt;=100, "OKAY", H8162&lt;100, "OKAY")</f>
        <v>OKAY</v>
      </c>
    </row>
    <row r="8163" spans="1:14">
      <c r="A8163" s="2">
        <v>42959</v>
      </c>
      <c r="B8163" s="2" t="str">
        <f>TEXT(A8163,"mmmm")</f>
        <v>August</v>
      </c>
      <c r="C8163" t="s">
        <v>2020</v>
      </c>
      <c r="D8163" t="s">
        <v>28</v>
      </c>
      <c r="E8163" t="s">
        <v>25</v>
      </c>
      <c r="F8163" t="s">
        <v>48</v>
      </c>
      <c r="G8163" t="s">
        <v>835</v>
      </c>
      <c r="H8163">
        <v>242.62</v>
      </c>
      <c r="I8163">
        <v>8</v>
      </c>
      <c r="J8163">
        <v>27.3</v>
      </c>
      <c r="K8163" s="6">
        <f>J8163/H8163</f>
        <v>0.11252163877668783</v>
      </c>
      <c r="M8163" t="str">
        <f>LEFT(C8163, SEARCH(" ", C8163) - 1)</f>
        <v>Dana</v>
      </c>
      <c r="N8163" t="str" cm="1">
        <f t="array" ref="N8163">_xlfn.IFS(H8163&lt;0, "LOSS", H8163&gt;1000, "GREAT", H8163&gt;500, "GOOD", H8163&gt;=100, "OKAY", H8163&lt;100, "OKAY")</f>
        <v>OKAY</v>
      </c>
    </row>
    <row r="8164" spans="1:14">
      <c r="A8164" s="2">
        <v>42959</v>
      </c>
      <c r="B8164" s="2" t="str">
        <f>TEXT(A8164,"mmmm")</f>
        <v>August</v>
      </c>
      <c r="C8164" t="s">
        <v>2020</v>
      </c>
      <c r="D8164" t="s">
        <v>28</v>
      </c>
      <c r="E8164" t="s">
        <v>23</v>
      </c>
      <c r="F8164" t="s">
        <v>49</v>
      </c>
      <c r="G8164" t="s">
        <v>2029</v>
      </c>
      <c r="H8164">
        <v>46.74</v>
      </c>
      <c r="I8164">
        <v>3</v>
      </c>
      <c r="J8164">
        <v>11.69</v>
      </c>
      <c r="K8164" s="6">
        <f>J8164/H8164</f>
        <v>0.25010697475395804</v>
      </c>
      <c r="M8164" t="str">
        <f>LEFT(C8164, SEARCH(" ", C8164) - 1)</f>
        <v>Dana</v>
      </c>
      <c r="N8164" t="str" cm="1">
        <f t="array" ref="N8164">_xlfn.IFS(H8164&lt;0, "LOSS", H8164&gt;1000, "GREAT", H8164&gt;500, "GOOD", H8164&gt;=100, "OKAY", H8164&lt;100, "OKAY")</f>
        <v>OKAY</v>
      </c>
    </row>
    <row r="8165" spans="1:14">
      <c r="A8165" s="2">
        <v>42959</v>
      </c>
      <c r="B8165" s="2" t="str">
        <f>TEXT(A8165,"mmmm")</f>
        <v>August</v>
      </c>
      <c r="C8165" t="s">
        <v>2020</v>
      </c>
      <c r="D8165" t="s">
        <v>28</v>
      </c>
      <c r="E8165" t="s">
        <v>25</v>
      </c>
      <c r="F8165" t="s">
        <v>35</v>
      </c>
      <c r="G8165" t="s">
        <v>2440</v>
      </c>
      <c r="H8165">
        <v>174.95</v>
      </c>
      <c r="I8165">
        <v>5</v>
      </c>
      <c r="J8165">
        <v>12.25</v>
      </c>
      <c r="K8165" s="6">
        <f>J8165/H8165</f>
        <v>7.0020005715918834E-2</v>
      </c>
      <c r="M8165" t="str">
        <f>LEFT(C8165, SEARCH(" ", C8165) - 1)</f>
        <v>Dana</v>
      </c>
      <c r="N8165" t="str" cm="1">
        <f t="array" ref="N8165">_xlfn.IFS(H8165&lt;0, "LOSS", H8165&gt;1000, "GREAT", H8165&gt;500, "GOOD", H8165&gt;=100, "OKAY", H8165&lt;100, "OKAY")</f>
        <v>OKAY</v>
      </c>
    </row>
    <row r="8166" spans="1:14">
      <c r="A8166" s="2">
        <v>42959</v>
      </c>
      <c r="B8166" s="2" t="str">
        <f>TEXT(A8166,"mmmm")</f>
        <v>August</v>
      </c>
      <c r="C8166" t="s">
        <v>2020</v>
      </c>
      <c r="D8166" t="s">
        <v>28</v>
      </c>
      <c r="E8166" t="s">
        <v>23</v>
      </c>
      <c r="F8166" t="s">
        <v>38</v>
      </c>
      <c r="G8166" t="s">
        <v>1313</v>
      </c>
      <c r="H8166">
        <v>100.7</v>
      </c>
      <c r="I8166">
        <v>6</v>
      </c>
      <c r="J8166">
        <v>37.76</v>
      </c>
      <c r="K8166" s="6">
        <f>J8166/H8166</f>
        <v>0.37497517378351536</v>
      </c>
      <c r="M8166" t="str">
        <f>LEFT(C8166, SEARCH(" ", C8166) - 1)</f>
        <v>Dana</v>
      </c>
      <c r="N8166" t="str" cm="1">
        <f t="array" ref="N8166">_xlfn.IFS(H8166&lt;0, "LOSS", H8166&gt;1000, "GREAT", H8166&gt;500, "GOOD", H8166&gt;=100, "OKAY", H8166&lt;100, "OKAY")</f>
        <v>OKAY</v>
      </c>
    </row>
    <row r="8167" spans="1:14">
      <c r="A8167" s="2">
        <v>42960</v>
      </c>
      <c r="B8167" s="2" t="str">
        <f>TEXT(A8167,"mmmm")</f>
        <v>August</v>
      </c>
      <c r="C8167" t="s">
        <v>595</v>
      </c>
      <c r="D8167" t="s">
        <v>22</v>
      </c>
      <c r="E8167" t="s">
        <v>23</v>
      </c>
      <c r="F8167" t="s">
        <v>49</v>
      </c>
      <c r="G8167" t="s">
        <v>2297</v>
      </c>
      <c r="H8167">
        <v>31.44</v>
      </c>
      <c r="I8167">
        <v>3</v>
      </c>
      <c r="J8167">
        <v>8.49</v>
      </c>
      <c r="K8167" s="6">
        <f>J8167/H8167</f>
        <v>0.27003816793893132</v>
      </c>
      <c r="M8167" t="str">
        <f>LEFT(C8167, SEARCH(" ", C8167) - 1)</f>
        <v>Jay</v>
      </c>
      <c r="N8167" t="str" cm="1">
        <f t="array" ref="N8167">_xlfn.IFS(H8167&lt;0, "LOSS", H8167&gt;1000, "GREAT", H8167&gt;500, "GOOD", H8167&gt;=100, "OKAY", H8167&lt;100, "OKAY")</f>
        <v>OKAY</v>
      </c>
    </row>
    <row r="8168" spans="1:14">
      <c r="A8168" s="2">
        <v>42960</v>
      </c>
      <c r="B8168" s="2" t="str">
        <f>TEXT(A8168,"mmmm")</f>
        <v>August</v>
      </c>
      <c r="C8168" t="s">
        <v>595</v>
      </c>
      <c r="D8168" t="s">
        <v>22</v>
      </c>
      <c r="E8168" t="s">
        <v>23</v>
      </c>
      <c r="F8168" t="s">
        <v>36</v>
      </c>
      <c r="G8168" t="s">
        <v>743</v>
      </c>
      <c r="H8168">
        <v>83.79</v>
      </c>
      <c r="I8168">
        <v>7</v>
      </c>
      <c r="J8168">
        <v>22.62</v>
      </c>
      <c r="K8168" s="6">
        <f>J8168/H8168</f>
        <v>0.26996061582527747</v>
      </c>
      <c r="M8168" t="str">
        <f>LEFT(C8168, SEARCH(" ", C8168) - 1)</f>
        <v>Jay</v>
      </c>
      <c r="N8168" t="str" cm="1">
        <f t="array" ref="N8168">_xlfn.IFS(H8168&lt;0, "LOSS", H8168&gt;1000, "GREAT", H8168&gt;500, "GOOD", H8168&gt;=100, "OKAY", H8168&lt;100, "OKAY")</f>
        <v>OKAY</v>
      </c>
    </row>
    <row r="8169" spans="1:14">
      <c r="A8169" s="2">
        <v>42960</v>
      </c>
      <c r="B8169" s="2" t="str">
        <f>TEXT(A8169,"mmmm")</f>
        <v>August</v>
      </c>
      <c r="C8169" t="s">
        <v>595</v>
      </c>
      <c r="D8169" t="s">
        <v>22</v>
      </c>
      <c r="E8169" t="s">
        <v>23</v>
      </c>
      <c r="F8169" t="s">
        <v>37</v>
      </c>
      <c r="G8169" t="s">
        <v>359</v>
      </c>
      <c r="H8169">
        <v>59.52</v>
      </c>
      <c r="I8169">
        <v>3</v>
      </c>
      <c r="J8169">
        <v>15.48</v>
      </c>
      <c r="K8169" s="6">
        <f>J8169/H8169</f>
        <v>0.26008064516129031</v>
      </c>
      <c r="M8169" t="str">
        <f>LEFT(C8169, SEARCH(" ", C8169) - 1)</f>
        <v>Jay</v>
      </c>
      <c r="N8169" t="str" cm="1">
        <f t="array" ref="N8169">_xlfn.IFS(H8169&lt;0, "LOSS", H8169&gt;1000, "GREAT", H8169&gt;500, "GOOD", H8169&gt;=100, "OKAY", H8169&lt;100, "OKAY")</f>
        <v>OKAY</v>
      </c>
    </row>
    <row r="8170" spans="1:14">
      <c r="A8170" s="2">
        <v>42960</v>
      </c>
      <c r="B8170" s="2" t="str">
        <f>TEXT(A8170,"mmmm")</f>
        <v>August</v>
      </c>
      <c r="C8170" t="s">
        <v>595</v>
      </c>
      <c r="D8170" t="s">
        <v>22</v>
      </c>
      <c r="E8170" t="s">
        <v>23</v>
      </c>
      <c r="F8170" t="s">
        <v>50</v>
      </c>
      <c r="G8170" t="s">
        <v>891</v>
      </c>
      <c r="H8170">
        <v>31.92</v>
      </c>
      <c r="I8170">
        <v>4</v>
      </c>
      <c r="J8170">
        <v>9.26</v>
      </c>
      <c r="K8170" s="6">
        <f>J8170/H8170</f>
        <v>0.29010025062656641</v>
      </c>
      <c r="M8170" t="str">
        <f>LEFT(C8170, SEARCH(" ", C8170) - 1)</f>
        <v>Jay</v>
      </c>
      <c r="N8170" t="str" cm="1">
        <f t="array" ref="N8170">_xlfn.IFS(H8170&lt;0, "LOSS", H8170&gt;1000, "GREAT", H8170&gt;500, "GOOD", H8170&gt;=100, "OKAY", H8170&lt;100, "OKAY")</f>
        <v>OKAY</v>
      </c>
    </row>
    <row r="8171" spans="1:14">
      <c r="A8171" s="2">
        <v>42960</v>
      </c>
      <c r="B8171" s="2" t="str">
        <f>TEXT(A8171,"mmmm")</f>
        <v>August</v>
      </c>
      <c r="C8171" t="s">
        <v>1474</v>
      </c>
      <c r="D8171" t="s">
        <v>27</v>
      </c>
      <c r="E8171" t="s">
        <v>23</v>
      </c>
      <c r="F8171" t="s">
        <v>45</v>
      </c>
      <c r="G8171" t="s">
        <v>2109</v>
      </c>
      <c r="H8171">
        <v>17.54</v>
      </c>
      <c r="I8171">
        <v>3</v>
      </c>
      <c r="J8171">
        <v>5.92</v>
      </c>
      <c r="K8171" s="6">
        <f>J8171/H8171</f>
        <v>0.33751425313568989</v>
      </c>
      <c r="M8171" t="str">
        <f>LEFT(C8171, SEARCH(" ", C8171) - 1)</f>
        <v>Keith</v>
      </c>
      <c r="N8171" t="str" cm="1">
        <f t="array" ref="N8171">_xlfn.IFS(H8171&lt;0, "LOSS", H8171&gt;1000, "GREAT", H8171&gt;500, "GOOD", H8171&gt;=100, "OKAY", H8171&lt;100, "OKAY")</f>
        <v>OKAY</v>
      </c>
    </row>
    <row r="8172" spans="1:14">
      <c r="A8172" s="2">
        <v>42960</v>
      </c>
      <c r="B8172" s="2" t="str">
        <f>TEXT(A8172,"mmmm")</f>
        <v>August</v>
      </c>
      <c r="C8172" t="s">
        <v>1736</v>
      </c>
      <c r="D8172" t="s">
        <v>22</v>
      </c>
      <c r="E8172" t="s">
        <v>23</v>
      </c>
      <c r="F8172" t="s">
        <v>38</v>
      </c>
      <c r="G8172" t="s">
        <v>935</v>
      </c>
      <c r="H8172">
        <v>36.020000000000003</v>
      </c>
      <c r="I8172">
        <v>3</v>
      </c>
      <c r="J8172">
        <v>11.71</v>
      </c>
      <c r="K8172" s="6">
        <f>J8172/H8172</f>
        <v>0.32509716823986673</v>
      </c>
      <c r="M8172" t="str">
        <f>LEFT(C8172, SEARCH(" ", C8172) - 1)</f>
        <v>Michael</v>
      </c>
      <c r="N8172" t="str" cm="1">
        <f t="array" ref="N8172">_xlfn.IFS(H8172&lt;0, "LOSS", H8172&gt;1000, "GREAT", H8172&gt;500, "GOOD", H8172&gt;=100, "OKAY", H8172&lt;100, "OKAY")</f>
        <v>OKAY</v>
      </c>
    </row>
    <row r="8173" spans="1:14">
      <c r="A8173" s="2">
        <v>42960</v>
      </c>
      <c r="B8173" s="2" t="str">
        <f>TEXT(A8173,"mmmm")</f>
        <v>August</v>
      </c>
      <c r="C8173" t="s">
        <v>990</v>
      </c>
      <c r="D8173" t="s">
        <v>185</v>
      </c>
      <c r="E8173" t="s">
        <v>23</v>
      </c>
      <c r="F8173" t="s">
        <v>36</v>
      </c>
      <c r="G8173" t="s">
        <v>1899</v>
      </c>
      <c r="H8173">
        <v>272.05</v>
      </c>
      <c r="I8173">
        <v>7</v>
      </c>
      <c r="J8173">
        <v>30.61</v>
      </c>
      <c r="K8173" s="6">
        <f>J8173/H8173</f>
        <v>0.11251608160264656</v>
      </c>
      <c r="M8173" t="str">
        <f>LEFT(C8173, SEARCH(" ", C8173) - 1)</f>
        <v>Dan</v>
      </c>
      <c r="N8173" t="str" cm="1">
        <f t="array" ref="N8173">_xlfn.IFS(H8173&lt;0, "LOSS", H8173&gt;1000, "GREAT", H8173&gt;500, "GOOD", H8173&gt;=100, "OKAY", H8173&lt;100, "OKAY")</f>
        <v>OKAY</v>
      </c>
    </row>
    <row r="8174" spans="1:14">
      <c r="A8174" s="2">
        <v>42960</v>
      </c>
      <c r="B8174" s="2" t="str">
        <f>TEXT(A8174,"mmmm")</f>
        <v>August</v>
      </c>
      <c r="C8174" t="s">
        <v>990</v>
      </c>
      <c r="D8174" t="s">
        <v>185</v>
      </c>
      <c r="E8174" t="s">
        <v>23</v>
      </c>
      <c r="F8174" t="s">
        <v>38</v>
      </c>
      <c r="G8174" t="s">
        <v>1223</v>
      </c>
      <c r="H8174">
        <v>1614.58</v>
      </c>
      <c r="I8174">
        <v>6</v>
      </c>
      <c r="J8174">
        <v>-1237.8499999999999</v>
      </c>
      <c r="K8174" s="6">
        <f>J8174/H8174</f>
        <v>-0.7666699698992927</v>
      </c>
      <c r="M8174" t="str">
        <f>LEFT(C8174, SEARCH(" ", C8174) - 1)</f>
        <v>Dan</v>
      </c>
      <c r="N8174" t="str" cm="1">
        <f t="array" ref="N8174">_xlfn.IFS(H8174&lt;0, "LOSS", H8174&gt;1000, "GREAT", H8174&gt;500, "GOOD", H8174&gt;=100, "OKAY", H8174&lt;100, "OKAY")</f>
        <v>GREAT</v>
      </c>
    </row>
    <row r="8175" spans="1:14">
      <c r="A8175" s="2">
        <v>42960</v>
      </c>
      <c r="B8175" s="2" t="str">
        <f>TEXT(A8175,"mmmm")</f>
        <v>August</v>
      </c>
      <c r="C8175" t="s">
        <v>990</v>
      </c>
      <c r="D8175" t="s">
        <v>185</v>
      </c>
      <c r="E8175" t="s">
        <v>23</v>
      </c>
      <c r="F8175" t="s">
        <v>43</v>
      </c>
      <c r="G8175" t="s">
        <v>233</v>
      </c>
      <c r="H8175">
        <v>24.32</v>
      </c>
      <c r="I8175">
        <v>5</v>
      </c>
      <c r="J8175">
        <v>9.1199999999999992</v>
      </c>
      <c r="K8175" s="6">
        <f>J8175/H8175</f>
        <v>0.37499999999999994</v>
      </c>
      <c r="M8175" t="str">
        <f>LEFT(C8175, SEARCH(" ", C8175) - 1)</f>
        <v>Dan</v>
      </c>
      <c r="N8175" t="str" cm="1">
        <f t="array" ref="N8175">_xlfn.IFS(H8175&lt;0, "LOSS", H8175&gt;1000, "GREAT", H8175&gt;500, "GOOD", H8175&gt;=100, "OKAY", H8175&lt;100, "OKAY")</f>
        <v>OKAY</v>
      </c>
    </row>
    <row r="8176" spans="1:14">
      <c r="A8176" s="2">
        <v>42960</v>
      </c>
      <c r="B8176" s="2" t="str">
        <f>TEXT(A8176,"mmmm")</f>
        <v>August</v>
      </c>
      <c r="C8176" t="s">
        <v>990</v>
      </c>
      <c r="D8176" t="s">
        <v>185</v>
      </c>
      <c r="E8176" t="s">
        <v>25</v>
      </c>
      <c r="F8176" t="s">
        <v>35</v>
      </c>
      <c r="G8176" t="s">
        <v>1044</v>
      </c>
      <c r="H8176">
        <v>1.58</v>
      </c>
      <c r="I8176">
        <v>2</v>
      </c>
      <c r="J8176">
        <v>0.48</v>
      </c>
      <c r="K8176" s="6">
        <f>J8176/H8176</f>
        <v>0.30379746835443033</v>
      </c>
      <c r="M8176" t="str">
        <f>LEFT(C8176, SEARCH(" ", C8176) - 1)</f>
        <v>Dan</v>
      </c>
      <c r="N8176" t="str" cm="1">
        <f t="array" ref="N8176">_xlfn.IFS(H8176&lt;0, "LOSS", H8176&gt;1000, "GREAT", H8176&gt;500, "GOOD", H8176&gt;=100, "OKAY", H8176&lt;100, "OKAY")</f>
        <v>OKAY</v>
      </c>
    </row>
    <row r="8177" spans="1:14">
      <c r="A8177" s="2">
        <v>42960</v>
      </c>
      <c r="B8177" s="2" t="str">
        <f>TEXT(A8177,"mmmm")</f>
        <v>August</v>
      </c>
      <c r="C8177" t="s">
        <v>990</v>
      </c>
      <c r="D8177" t="s">
        <v>185</v>
      </c>
      <c r="E8177" t="s">
        <v>21</v>
      </c>
      <c r="F8177" t="s">
        <v>44</v>
      </c>
      <c r="G8177" t="s">
        <v>1790</v>
      </c>
      <c r="H8177">
        <v>31.98</v>
      </c>
      <c r="I8177">
        <v>1</v>
      </c>
      <c r="J8177">
        <v>0</v>
      </c>
      <c r="K8177" s="6">
        <f>J8177/H8177</f>
        <v>0</v>
      </c>
      <c r="M8177" t="str">
        <f>LEFT(C8177, SEARCH(" ", C8177) - 1)</f>
        <v>Dan</v>
      </c>
      <c r="N8177" t="str" cm="1">
        <f t="array" ref="N8177">_xlfn.IFS(H8177&lt;0, "LOSS", H8177&gt;1000, "GREAT", H8177&gt;500, "GOOD", H8177&gt;=100, "OKAY", H8177&lt;100, "OKAY")</f>
        <v>OKAY</v>
      </c>
    </row>
    <row r="8178" spans="1:14">
      <c r="A8178" s="2">
        <v>42960</v>
      </c>
      <c r="B8178" s="2" t="str">
        <f>TEXT(A8178,"mmmm")</f>
        <v>August</v>
      </c>
      <c r="C8178" t="s">
        <v>990</v>
      </c>
      <c r="D8178" t="s">
        <v>185</v>
      </c>
      <c r="E8178" t="s">
        <v>23</v>
      </c>
      <c r="F8178" t="s">
        <v>42</v>
      </c>
      <c r="G8178" t="s">
        <v>1379</v>
      </c>
      <c r="H8178">
        <v>14.76</v>
      </c>
      <c r="I8178">
        <v>5</v>
      </c>
      <c r="J8178">
        <v>4.8</v>
      </c>
      <c r="K8178" s="6">
        <f>J8178/H8178</f>
        <v>0.32520325203252032</v>
      </c>
      <c r="M8178" t="str">
        <f>LEFT(C8178, SEARCH(" ", C8178) - 1)</f>
        <v>Dan</v>
      </c>
      <c r="N8178" t="str" cm="1">
        <f t="array" ref="N8178">_xlfn.IFS(H8178&lt;0, "LOSS", H8178&gt;1000, "GREAT", H8178&gt;500, "GOOD", H8178&gt;=100, "OKAY", H8178&lt;100, "OKAY")</f>
        <v>OKAY</v>
      </c>
    </row>
    <row r="8179" spans="1:14">
      <c r="A8179" s="2">
        <v>42960</v>
      </c>
      <c r="B8179" s="2" t="str">
        <f>TEXT(A8179,"mmmm")</f>
        <v>August</v>
      </c>
      <c r="C8179" t="s">
        <v>990</v>
      </c>
      <c r="D8179" t="s">
        <v>185</v>
      </c>
      <c r="E8179" t="s">
        <v>21</v>
      </c>
      <c r="F8179" t="s">
        <v>40</v>
      </c>
      <c r="G8179" t="s">
        <v>2389</v>
      </c>
      <c r="H8179">
        <v>423.65</v>
      </c>
      <c r="I8179">
        <v>2</v>
      </c>
      <c r="J8179">
        <v>47.66</v>
      </c>
      <c r="K8179" s="6">
        <f>J8179/H8179</f>
        <v>0.11249852472559896</v>
      </c>
      <c r="M8179" t="str">
        <f>LEFT(C8179, SEARCH(" ", C8179) - 1)</f>
        <v>Dan</v>
      </c>
      <c r="N8179" t="str" cm="1">
        <f t="array" ref="N8179">_xlfn.IFS(H8179&lt;0, "LOSS", H8179&gt;1000, "GREAT", H8179&gt;500, "GOOD", H8179&gt;=100, "OKAY", H8179&lt;100, "OKAY")</f>
        <v>OKAY</v>
      </c>
    </row>
    <row r="8180" spans="1:14">
      <c r="A8180" s="2">
        <v>42961</v>
      </c>
      <c r="B8180" s="2" t="str">
        <f>TEXT(A8180,"mmmm")</f>
        <v>August</v>
      </c>
      <c r="C8180" t="s">
        <v>1292</v>
      </c>
      <c r="D8180" t="s">
        <v>22</v>
      </c>
      <c r="E8180" t="s">
        <v>23</v>
      </c>
      <c r="F8180" t="s">
        <v>45</v>
      </c>
      <c r="G8180" t="s">
        <v>671</v>
      </c>
      <c r="H8180">
        <v>5.76</v>
      </c>
      <c r="I8180">
        <v>2</v>
      </c>
      <c r="J8180">
        <v>2.82</v>
      </c>
      <c r="K8180" s="6">
        <f>J8180/H8180</f>
        <v>0.48958333333333331</v>
      </c>
      <c r="M8180" t="str">
        <f>LEFT(C8180, SEARCH(" ", C8180) - 1)</f>
        <v>Nora</v>
      </c>
      <c r="N8180" t="str" cm="1">
        <f t="array" ref="N8180">_xlfn.IFS(H8180&lt;0, "LOSS", H8180&gt;1000, "GREAT", H8180&gt;500, "GOOD", H8180&gt;=100, "OKAY", H8180&lt;100, "OKAY")</f>
        <v>OKAY</v>
      </c>
    </row>
    <row r="8181" spans="1:14">
      <c r="A8181" s="2">
        <v>42961</v>
      </c>
      <c r="B8181" s="2" t="str">
        <f>TEXT(A8181,"mmmm")</f>
        <v>August</v>
      </c>
      <c r="C8181" t="s">
        <v>1292</v>
      </c>
      <c r="D8181" t="s">
        <v>22</v>
      </c>
      <c r="E8181" t="s">
        <v>23</v>
      </c>
      <c r="F8181" t="s">
        <v>37</v>
      </c>
      <c r="G8181" t="s">
        <v>2718</v>
      </c>
      <c r="H8181">
        <v>16.68</v>
      </c>
      <c r="I8181">
        <v>6</v>
      </c>
      <c r="J8181">
        <v>4.34</v>
      </c>
      <c r="K8181" s="6">
        <f>J8181/H8181</f>
        <v>0.26019184652278177</v>
      </c>
      <c r="M8181" t="str">
        <f>LEFT(C8181, SEARCH(" ", C8181) - 1)</f>
        <v>Nora</v>
      </c>
      <c r="N8181" t="str" cm="1">
        <f t="array" ref="N8181">_xlfn.IFS(H8181&lt;0, "LOSS", H8181&gt;1000, "GREAT", H8181&gt;500, "GOOD", H8181&gt;=100, "OKAY", H8181&lt;100, "OKAY")</f>
        <v>OKAY</v>
      </c>
    </row>
    <row r="8182" spans="1:14">
      <c r="A8182" s="2">
        <v>42961</v>
      </c>
      <c r="B8182" s="2" t="str">
        <f>TEXT(A8182,"mmmm")</f>
        <v>August</v>
      </c>
      <c r="C8182" t="s">
        <v>2549</v>
      </c>
      <c r="D8182" t="s">
        <v>22</v>
      </c>
      <c r="E8182" t="s">
        <v>21</v>
      </c>
      <c r="F8182" t="s">
        <v>51</v>
      </c>
      <c r="G8182" t="s">
        <v>2144</v>
      </c>
      <c r="H8182">
        <v>418.3</v>
      </c>
      <c r="I8182">
        <v>3</v>
      </c>
      <c r="J8182">
        <v>5.23</v>
      </c>
      <c r="K8182" s="6">
        <f>J8182/H8182</f>
        <v>1.2502988285919198E-2</v>
      </c>
      <c r="M8182" t="str">
        <f>LEFT(C8182, SEARCH(" ", C8182) - 1)</f>
        <v>Janet</v>
      </c>
      <c r="N8182" t="str" cm="1">
        <f t="array" ref="N8182">_xlfn.IFS(H8182&lt;0, "LOSS", H8182&gt;1000, "GREAT", H8182&gt;500, "GOOD", H8182&gt;=100, "OKAY", H8182&lt;100, "OKAY")</f>
        <v>OKAY</v>
      </c>
    </row>
    <row r="8183" spans="1:14">
      <c r="A8183" s="2">
        <v>42962</v>
      </c>
      <c r="B8183" s="2" t="str">
        <f>TEXT(A8183,"mmmm")</f>
        <v>August</v>
      </c>
      <c r="C8183" t="s">
        <v>826</v>
      </c>
      <c r="D8183" t="s">
        <v>242</v>
      </c>
      <c r="E8183" t="s">
        <v>23</v>
      </c>
      <c r="F8183" t="s">
        <v>36</v>
      </c>
      <c r="G8183" t="s">
        <v>384</v>
      </c>
      <c r="H8183">
        <v>97.84</v>
      </c>
      <c r="I8183">
        <v>2</v>
      </c>
      <c r="J8183">
        <v>25.44</v>
      </c>
      <c r="K8183" s="6">
        <f>J8183/H8183</f>
        <v>0.26001635322976291</v>
      </c>
      <c r="M8183" t="str">
        <f>LEFT(C8183, SEARCH(" ", C8183) - 1)</f>
        <v>James</v>
      </c>
      <c r="N8183" t="str" cm="1">
        <f t="array" ref="N8183">_xlfn.IFS(H8183&lt;0, "LOSS", H8183&gt;1000, "GREAT", H8183&gt;500, "GOOD", H8183&gt;=100, "OKAY", H8183&lt;100, "OKAY")</f>
        <v>OKAY</v>
      </c>
    </row>
    <row r="8184" spans="1:14">
      <c r="A8184" s="2">
        <v>42962</v>
      </c>
      <c r="B8184" s="2" t="str">
        <f>TEXT(A8184,"mmmm")</f>
        <v>August</v>
      </c>
      <c r="C8184" t="s">
        <v>2489</v>
      </c>
      <c r="D8184" t="s">
        <v>27</v>
      </c>
      <c r="E8184" t="s">
        <v>23</v>
      </c>
      <c r="F8184" t="s">
        <v>49</v>
      </c>
      <c r="G8184" t="s">
        <v>1191</v>
      </c>
      <c r="H8184">
        <v>1801.63</v>
      </c>
      <c r="I8184">
        <v>6</v>
      </c>
      <c r="J8184">
        <v>-337.81</v>
      </c>
      <c r="K8184" s="6">
        <f>J8184/H8184</f>
        <v>-0.18750242835654379</v>
      </c>
      <c r="M8184" t="str">
        <f>LEFT(C8184, SEARCH(" ", C8184) - 1)</f>
        <v>Dionis</v>
      </c>
      <c r="N8184" t="str" cm="1">
        <f t="array" ref="N8184">_xlfn.IFS(H8184&lt;0, "LOSS", H8184&gt;1000, "GREAT", H8184&gt;500, "GOOD", H8184&gt;=100, "OKAY", H8184&lt;100, "OKAY")</f>
        <v>GREAT</v>
      </c>
    </row>
    <row r="8185" spans="1:14">
      <c r="A8185" s="2">
        <v>42962</v>
      </c>
      <c r="B8185" s="2" t="str">
        <f>TEXT(A8185,"mmmm")</f>
        <v>August</v>
      </c>
      <c r="C8185" t="s">
        <v>2500</v>
      </c>
      <c r="D8185" t="s">
        <v>198</v>
      </c>
      <c r="E8185" t="s">
        <v>23</v>
      </c>
      <c r="F8185" t="s">
        <v>45</v>
      </c>
      <c r="G8185" t="s">
        <v>349</v>
      </c>
      <c r="H8185">
        <v>50.4</v>
      </c>
      <c r="I8185">
        <v>8</v>
      </c>
      <c r="J8185">
        <v>23.18</v>
      </c>
      <c r="K8185" s="6">
        <f>J8185/H8185</f>
        <v>0.45992063492063495</v>
      </c>
      <c r="M8185" t="str">
        <f>LEFT(C8185, SEARCH(" ", C8185) - 1)</f>
        <v>Bill</v>
      </c>
      <c r="N8185" t="str" cm="1">
        <f t="array" ref="N8185">_xlfn.IFS(H8185&lt;0, "LOSS", H8185&gt;1000, "GREAT", H8185&gt;500, "GOOD", H8185&gt;=100, "OKAY", H8185&lt;100, "OKAY")</f>
        <v>OKAY</v>
      </c>
    </row>
    <row r="8186" spans="1:14">
      <c r="A8186" s="2">
        <v>42963</v>
      </c>
      <c r="B8186" s="2" t="str">
        <f>TEXT(A8186,"mmmm")</f>
        <v>August</v>
      </c>
      <c r="C8186" t="s">
        <v>1995</v>
      </c>
      <c r="D8186" t="s">
        <v>185</v>
      </c>
      <c r="E8186" t="s">
        <v>23</v>
      </c>
      <c r="F8186" t="s">
        <v>38</v>
      </c>
      <c r="G8186" t="s">
        <v>1904</v>
      </c>
      <c r="H8186">
        <v>13.43</v>
      </c>
      <c r="I8186">
        <v>3</v>
      </c>
      <c r="J8186">
        <v>-11.19</v>
      </c>
      <c r="K8186" s="6">
        <f>J8186/H8186</f>
        <v>-0.83320923306031269</v>
      </c>
      <c r="M8186" t="str">
        <f>LEFT(C8186, SEARCH(" ", C8186) - 1)</f>
        <v>Sarah</v>
      </c>
      <c r="N8186" t="str" cm="1">
        <f t="array" ref="N8186">_xlfn.IFS(H8186&lt;0, "LOSS", H8186&gt;1000, "GREAT", H8186&gt;500, "GOOD", H8186&gt;=100, "OKAY", H8186&lt;100, "OKAY")</f>
        <v>OKAY</v>
      </c>
    </row>
    <row r="8187" spans="1:14">
      <c r="A8187" s="2">
        <v>42963</v>
      </c>
      <c r="B8187" s="2" t="str">
        <f>TEXT(A8187,"mmmm")</f>
        <v>August</v>
      </c>
      <c r="C8187" t="s">
        <v>1995</v>
      </c>
      <c r="D8187" t="s">
        <v>185</v>
      </c>
      <c r="E8187" t="s">
        <v>23</v>
      </c>
      <c r="F8187" t="s">
        <v>49</v>
      </c>
      <c r="G8187" t="s">
        <v>1671</v>
      </c>
      <c r="H8187">
        <v>67.14</v>
      </c>
      <c r="I8187">
        <v>4</v>
      </c>
      <c r="J8187">
        <v>-0.84</v>
      </c>
      <c r="K8187" s="6">
        <f>J8187/H8187</f>
        <v>-1.2511170688114387E-2</v>
      </c>
      <c r="M8187" t="str">
        <f>LEFT(C8187, SEARCH(" ", C8187) - 1)</f>
        <v>Sarah</v>
      </c>
      <c r="N8187" t="str" cm="1">
        <f t="array" ref="N8187">_xlfn.IFS(H8187&lt;0, "LOSS", H8187&gt;1000, "GREAT", H8187&gt;500, "GOOD", H8187&gt;=100, "OKAY", H8187&lt;100, "OKAY")</f>
        <v>OKAY</v>
      </c>
    </row>
    <row r="8188" spans="1:14">
      <c r="A8188" s="2">
        <v>42964</v>
      </c>
      <c r="B8188" s="2" t="str">
        <f>TEXT(A8188,"mmmm")</f>
        <v>August</v>
      </c>
      <c r="C8188" t="s">
        <v>613</v>
      </c>
      <c r="D8188" t="s">
        <v>24</v>
      </c>
      <c r="E8188" t="s">
        <v>23</v>
      </c>
      <c r="F8188" t="s">
        <v>38</v>
      </c>
      <c r="G8188" t="s">
        <v>186</v>
      </c>
      <c r="H8188">
        <v>895.92</v>
      </c>
      <c r="I8188">
        <v>5</v>
      </c>
      <c r="J8188">
        <v>302.37</v>
      </c>
      <c r="K8188" s="6">
        <f>J8188/H8188</f>
        <v>0.33749665148673991</v>
      </c>
      <c r="M8188" t="str">
        <f>LEFT(C8188, SEARCH(" ", C8188) - 1)</f>
        <v>Edward</v>
      </c>
      <c r="N8188" t="str" cm="1">
        <f t="array" ref="N8188">_xlfn.IFS(H8188&lt;0, "LOSS", H8188&gt;1000, "GREAT", H8188&gt;500, "GOOD", H8188&gt;=100, "OKAY", H8188&lt;100, "OKAY")</f>
        <v>GOOD</v>
      </c>
    </row>
    <row r="8189" spans="1:14">
      <c r="A8189" s="2">
        <v>42964</v>
      </c>
      <c r="B8189" s="2" t="str">
        <f>TEXT(A8189,"mmmm")</f>
        <v>August</v>
      </c>
      <c r="C8189" t="s">
        <v>613</v>
      </c>
      <c r="D8189" t="s">
        <v>24</v>
      </c>
      <c r="E8189" t="s">
        <v>21</v>
      </c>
      <c r="F8189" t="s">
        <v>40</v>
      </c>
      <c r="G8189" t="s">
        <v>810</v>
      </c>
      <c r="H8189">
        <v>462.56</v>
      </c>
      <c r="I8189">
        <v>2</v>
      </c>
      <c r="J8189">
        <v>97.65</v>
      </c>
      <c r="K8189" s="6">
        <f>J8189/H8189</f>
        <v>0.21110774818401939</v>
      </c>
      <c r="M8189" t="str">
        <f>LEFT(C8189, SEARCH(" ", C8189) - 1)</f>
        <v>Edward</v>
      </c>
      <c r="N8189" t="str" cm="1">
        <f t="array" ref="N8189">_xlfn.IFS(H8189&lt;0, "LOSS", H8189&gt;1000, "GREAT", H8189&gt;500, "GOOD", H8189&gt;=100, "OKAY", H8189&lt;100, "OKAY")</f>
        <v>OKAY</v>
      </c>
    </row>
    <row r="8190" spans="1:14">
      <c r="A8190" s="2">
        <v>42964</v>
      </c>
      <c r="B8190" s="2" t="str">
        <f>TEXT(A8190,"mmmm")</f>
        <v>August</v>
      </c>
      <c r="C8190" t="s">
        <v>1046</v>
      </c>
      <c r="D8190" t="s">
        <v>84</v>
      </c>
      <c r="E8190" t="s">
        <v>23</v>
      </c>
      <c r="F8190" t="s">
        <v>38</v>
      </c>
      <c r="G8190" t="s">
        <v>462</v>
      </c>
      <c r="H8190">
        <v>102.93</v>
      </c>
      <c r="I8190">
        <v>3</v>
      </c>
      <c r="J8190">
        <v>48.38</v>
      </c>
      <c r="K8190" s="6">
        <f>J8190/H8190</f>
        <v>0.47002817448751577</v>
      </c>
      <c r="M8190" t="str">
        <f>LEFT(C8190, SEARCH(" ", C8190) - 1)</f>
        <v>Adrian</v>
      </c>
      <c r="N8190" t="str" cm="1">
        <f t="array" ref="N8190">_xlfn.IFS(H8190&lt;0, "LOSS", H8190&gt;1000, "GREAT", H8190&gt;500, "GOOD", H8190&gt;=100, "OKAY", H8190&lt;100, "OKAY")</f>
        <v>OKAY</v>
      </c>
    </row>
    <row r="8191" spans="1:14">
      <c r="A8191" s="2">
        <v>42964</v>
      </c>
      <c r="B8191" s="2" t="str">
        <f>TEXT(A8191,"mmmm")</f>
        <v>August</v>
      </c>
      <c r="C8191" t="s">
        <v>1046</v>
      </c>
      <c r="D8191" t="s">
        <v>84</v>
      </c>
      <c r="E8191" t="s">
        <v>25</v>
      </c>
      <c r="F8191" t="s">
        <v>35</v>
      </c>
      <c r="G8191" t="s">
        <v>1149</v>
      </c>
      <c r="H8191">
        <v>98.16</v>
      </c>
      <c r="I8191">
        <v>6</v>
      </c>
      <c r="J8191">
        <v>9.82</v>
      </c>
      <c r="K8191" s="6">
        <f>J8191/H8191</f>
        <v>0.10004074979625102</v>
      </c>
      <c r="M8191" t="str">
        <f>LEFT(C8191, SEARCH(" ", C8191) - 1)</f>
        <v>Adrian</v>
      </c>
      <c r="N8191" t="str" cm="1">
        <f t="array" ref="N8191">_xlfn.IFS(H8191&lt;0, "LOSS", H8191&gt;1000, "GREAT", H8191&gt;500, "GOOD", H8191&gt;=100, "OKAY", H8191&lt;100, "OKAY")</f>
        <v>OKAY</v>
      </c>
    </row>
    <row r="8192" spans="1:14">
      <c r="A8192" s="2">
        <v>42964</v>
      </c>
      <c r="B8192" s="2" t="str">
        <f>TEXT(A8192,"mmmm")</f>
        <v>August</v>
      </c>
      <c r="C8192" t="s">
        <v>1178</v>
      </c>
      <c r="D8192" t="s">
        <v>26</v>
      </c>
      <c r="E8192" t="s">
        <v>23</v>
      </c>
      <c r="F8192" t="s">
        <v>50</v>
      </c>
      <c r="G8192" t="s">
        <v>1200</v>
      </c>
      <c r="H8192">
        <v>5.55</v>
      </c>
      <c r="I8192">
        <v>2</v>
      </c>
      <c r="J8192">
        <v>-1.04</v>
      </c>
      <c r="K8192" s="6">
        <f>J8192/H8192</f>
        <v>-0.18738738738738739</v>
      </c>
      <c r="M8192" t="str">
        <f>LEFT(C8192, SEARCH(" ", C8192) - 1)</f>
        <v>Emily</v>
      </c>
      <c r="N8192" t="str" cm="1">
        <f t="array" ref="N8192">_xlfn.IFS(H8192&lt;0, "LOSS", H8192&gt;1000, "GREAT", H8192&gt;500, "GOOD", H8192&gt;=100, "OKAY", H8192&lt;100, "OKAY")</f>
        <v>OKAY</v>
      </c>
    </row>
    <row r="8193" spans="1:14">
      <c r="A8193" s="2">
        <v>42964</v>
      </c>
      <c r="B8193" s="2" t="str">
        <f>TEXT(A8193,"mmmm")</f>
        <v>August</v>
      </c>
      <c r="C8193" t="s">
        <v>1178</v>
      </c>
      <c r="D8193" t="s">
        <v>26</v>
      </c>
      <c r="E8193" t="s">
        <v>23</v>
      </c>
      <c r="F8193" t="s">
        <v>37</v>
      </c>
      <c r="G8193" t="s">
        <v>432</v>
      </c>
      <c r="H8193">
        <v>8.02</v>
      </c>
      <c r="I8193">
        <v>3</v>
      </c>
      <c r="J8193">
        <v>1</v>
      </c>
      <c r="K8193" s="6">
        <f>J8193/H8193</f>
        <v>0.12468827930174564</v>
      </c>
      <c r="M8193" t="str">
        <f>LEFT(C8193, SEARCH(" ", C8193) - 1)</f>
        <v>Emily</v>
      </c>
      <c r="N8193" t="str" cm="1">
        <f t="array" ref="N8193">_xlfn.IFS(H8193&lt;0, "LOSS", H8193&gt;1000, "GREAT", H8193&gt;500, "GOOD", H8193&gt;=100, "OKAY", H8193&lt;100, "OKAY")</f>
        <v>OKAY</v>
      </c>
    </row>
    <row r="8194" spans="1:14">
      <c r="A8194" s="2">
        <v>42964</v>
      </c>
      <c r="B8194" s="2" t="str">
        <f>TEXT(A8194,"mmmm")</f>
        <v>August</v>
      </c>
      <c r="C8194" t="s">
        <v>1178</v>
      </c>
      <c r="D8194" t="s">
        <v>26</v>
      </c>
      <c r="E8194" t="s">
        <v>21</v>
      </c>
      <c r="F8194" t="s">
        <v>40</v>
      </c>
      <c r="G8194" t="s">
        <v>1713</v>
      </c>
      <c r="H8194">
        <v>74.59</v>
      </c>
      <c r="I8194">
        <v>4</v>
      </c>
      <c r="J8194">
        <v>-2.13</v>
      </c>
      <c r="K8194" s="6">
        <f>J8194/H8194</f>
        <v>-2.8556106716718058E-2</v>
      </c>
      <c r="M8194" t="str">
        <f>LEFT(C8194, SEARCH(" ", C8194) - 1)</f>
        <v>Emily</v>
      </c>
      <c r="N8194" t="str" cm="1">
        <f t="array" ref="N8194">_xlfn.IFS(H8194&lt;0, "LOSS", H8194&gt;1000, "GREAT", H8194&gt;500, "GOOD", H8194&gt;=100, "OKAY", H8194&lt;100, "OKAY")</f>
        <v>OKAY</v>
      </c>
    </row>
    <row r="8195" spans="1:14">
      <c r="A8195" s="2">
        <v>42964</v>
      </c>
      <c r="B8195" s="2" t="str">
        <f>TEXT(A8195,"mmmm")</f>
        <v>August</v>
      </c>
      <c r="C8195" t="s">
        <v>1178</v>
      </c>
      <c r="D8195" t="s">
        <v>26</v>
      </c>
      <c r="E8195" t="s">
        <v>21</v>
      </c>
      <c r="F8195" t="s">
        <v>44</v>
      </c>
      <c r="G8195" t="s">
        <v>2015</v>
      </c>
      <c r="H8195">
        <v>16.78</v>
      </c>
      <c r="I8195">
        <v>2</v>
      </c>
      <c r="J8195">
        <v>-22.24</v>
      </c>
      <c r="K8195" s="6">
        <f>J8195/H8195</f>
        <v>-1.3253873659117996</v>
      </c>
      <c r="M8195" t="str">
        <f>LEFT(C8195, SEARCH(" ", C8195) - 1)</f>
        <v>Emily</v>
      </c>
      <c r="N8195" t="str" cm="1">
        <f t="array" ref="N8195">_xlfn.IFS(H8195&lt;0, "LOSS", H8195&gt;1000, "GREAT", H8195&gt;500, "GOOD", H8195&gt;=100, "OKAY", H8195&lt;100, "OKAY")</f>
        <v>OKAY</v>
      </c>
    </row>
    <row r="8196" spans="1:14">
      <c r="A8196" s="2">
        <v>42964</v>
      </c>
      <c r="B8196" s="2" t="str">
        <f>TEXT(A8196,"mmmm")</f>
        <v>August</v>
      </c>
      <c r="C8196" t="s">
        <v>1178</v>
      </c>
      <c r="D8196" t="s">
        <v>26</v>
      </c>
      <c r="E8196" t="s">
        <v>23</v>
      </c>
      <c r="F8196" t="s">
        <v>36</v>
      </c>
      <c r="G8196" t="s">
        <v>1899</v>
      </c>
      <c r="H8196">
        <v>38.86</v>
      </c>
      <c r="I8196">
        <v>4</v>
      </c>
      <c r="J8196">
        <v>-99.1</v>
      </c>
      <c r="K8196" s="6">
        <f>J8196/H8196</f>
        <v>-2.55018013381369</v>
      </c>
      <c r="M8196" t="str">
        <f>LEFT(C8196, SEARCH(" ", C8196) - 1)</f>
        <v>Emily</v>
      </c>
      <c r="N8196" t="str" cm="1">
        <f t="array" ref="N8196">_xlfn.IFS(H8196&lt;0, "LOSS", H8196&gt;1000, "GREAT", H8196&gt;500, "GOOD", H8196&gt;=100, "OKAY", H8196&lt;100, "OKAY")</f>
        <v>OKAY</v>
      </c>
    </row>
    <row r="8197" spans="1:14">
      <c r="A8197" s="2">
        <v>42964</v>
      </c>
      <c r="B8197" s="2" t="str">
        <f>TEXT(A8197,"mmmm")</f>
        <v>August</v>
      </c>
      <c r="C8197" t="s">
        <v>2442</v>
      </c>
      <c r="D8197" t="s">
        <v>27</v>
      </c>
      <c r="E8197" t="s">
        <v>21</v>
      </c>
      <c r="F8197" t="s">
        <v>40</v>
      </c>
      <c r="G8197" t="s">
        <v>1059</v>
      </c>
      <c r="H8197">
        <v>4416.17</v>
      </c>
      <c r="I8197">
        <v>9</v>
      </c>
      <c r="J8197">
        <v>-630.88</v>
      </c>
      <c r="K8197" s="6">
        <f>J8197/H8197</f>
        <v>-0.14285681937063111</v>
      </c>
      <c r="M8197" t="str">
        <f>LEFT(C8197, SEARCH(" ", C8197) - 1)</f>
        <v>Tom</v>
      </c>
      <c r="N8197" t="str" cm="1">
        <f t="array" ref="N8197">_xlfn.IFS(H8197&lt;0, "LOSS", H8197&gt;1000, "GREAT", H8197&gt;500, "GOOD", H8197&gt;=100, "OKAY", H8197&lt;100, "OKAY")</f>
        <v>GREAT</v>
      </c>
    </row>
    <row r="8198" spans="1:14">
      <c r="A8198" s="2">
        <v>42964</v>
      </c>
      <c r="B8198" s="2" t="str">
        <f>TEXT(A8198,"mmmm")</f>
        <v>August</v>
      </c>
      <c r="C8198" t="s">
        <v>1986</v>
      </c>
      <c r="D8198" t="s">
        <v>22</v>
      </c>
      <c r="E8198" t="s">
        <v>23</v>
      </c>
      <c r="F8198" t="s">
        <v>42</v>
      </c>
      <c r="G8198" t="s">
        <v>115</v>
      </c>
      <c r="H8198">
        <v>23.36</v>
      </c>
      <c r="I8198">
        <v>2</v>
      </c>
      <c r="J8198">
        <v>11.68</v>
      </c>
      <c r="K8198" s="6">
        <f>J8198/H8198</f>
        <v>0.5</v>
      </c>
      <c r="M8198" t="str">
        <f>LEFT(C8198, SEARCH(" ", C8198) - 1)</f>
        <v>Rick</v>
      </c>
      <c r="N8198" t="str" cm="1">
        <f t="array" ref="N8198">_xlfn.IFS(H8198&lt;0, "LOSS", H8198&gt;1000, "GREAT", H8198&gt;500, "GOOD", H8198&gt;=100, "OKAY", H8198&lt;100, "OKAY")</f>
        <v>OKAY</v>
      </c>
    </row>
    <row r="8199" spans="1:14">
      <c r="A8199" s="2">
        <v>42964</v>
      </c>
      <c r="B8199" s="2" t="str">
        <f>TEXT(A8199,"mmmm")</f>
        <v>August</v>
      </c>
      <c r="C8199" t="s">
        <v>1986</v>
      </c>
      <c r="D8199" t="s">
        <v>22</v>
      </c>
      <c r="E8199" t="s">
        <v>25</v>
      </c>
      <c r="F8199" t="s">
        <v>48</v>
      </c>
      <c r="G8199" t="s">
        <v>2368</v>
      </c>
      <c r="H8199">
        <v>71.98</v>
      </c>
      <c r="I8199">
        <v>3</v>
      </c>
      <c r="J8199">
        <v>9</v>
      </c>
      <c r="K8199" s="6">
        <f>J8199/H8199</f>
        <v>0.12503473186996386</v>
      </c>
      <c r="M8199" t="str">
        <f>LEFT(C8199, SEARCH(" ", C8199) - 1)</f>
        <v>Rick</v>
      </c>
      <c r="N8199" t="str" cm="1">
        <f t="array" ref="N8199">_xlfn.IFS(H8199&lt;0, "LOSS", H8199&gt;1000, "GREAT", H8199&gt;500, "GOOD", H8199&gt;=100, "OKAY", H8199&lt;100, "OKAY")</f>
        <v>OKAY</v>
      </c>
    </row>
    <row r="8200" spans="1:14">
      <c r="A8200" s="2">
        <v>42964</v>
      </c>
      <c r="B8200" s="2" t="str">
        <f>TEXT(A8200,"mmmm")</f>
        <v>August</v>
      </c>
      <c r="C8200" t="s">
        <v>1986</v>
      </c>
      <c r="D8200" t="s">
        <v>22</v>
      </c>
      <c r="E8200" t="s">
        <v>23</v>
      </c>
      <c r="F8200" t="s">
        <v>47</v>
      </c>
      <c r="G8200" t="s">
        <v>2147</v>
      </c>
      <c r="H8200">
        <v>8.56</v>
      </c>
      <c r="I8200">
        <v>2</v>
      </c>
      <c r="J8200">
        <v>3.85</v>
      </c>
      <c r="K8200" s="6">
        <f>J8200/H8200</f>
        <v>0.44976635514018692</v>
      </c>
      <c r="M8200" t="str">
        <f>LEFT(C8200, SEARCH(" ", C8200) - 1)</f>
        <v>Rick</v>
      </c>
      <c r="N8200" t="str" cm="1">
        <f t="array" ref="N8200">_xlfn.IFS(H8200&lt;0, "LOSS", H8200&gt;1000, "GREAT", H8200&gt;500, "GOOD", H8200&gt;=100, "OKAY", H8200&lt;100, "OKAY")</f>
        <v>OKAY</v>
      </c>
    </row>
    <row r="8201" spans="1:14">
      <c r="A8201" s="2">
        <v>42964</v>
      </c>
      <c r="B8201" s="2" t="str">
        <f>TEXT(A8201,"mmmm")</f>
        <v>August</v>
      </c>
      <c r="C8201" t="s">
        <v>1986</v>
      </c>
      <c r="D8201" t="s">
        <v>22</v>
      </c>
      <c r="E8201" t="s">
        <v>23</v>
      </c>
      <c r="F8201" t="s">
        <v>38</v>
      </c>
      <c r="G8201" t="s">
        <v>969</v>
      </c>
      <c r="H8201">
        <v>13.92</v>
      </c>
      <c r="I8201">
        <v>3</v>
      </c>
      <c r="J8201">
        <v>4.87</v>
      </c>
      <c r="K8201" s="6">
        <f>J8201/H8201</f>
        <v>0.34985632183908044</v>
      </c>
      <c r="M8201" t="str">
        <f>LEFT(C8201, SEARCH(" ", C8201) - 1)</f>
        <v>Rick</v>
      </c>
      <c r="N8201" t="str" cm="1">
        <f t="array" ref="N8201">_xlfn.IFS(H8201&lt;0, "LOSS", H8201&gt;1000, "GREAT", H8201&gt;500, "GOOD", H8201&gt;=100, "OKAY", H8201&lt;100, "OKAY")</f>
        <v>OKAY</v>
      </c>
    </row>
    <row r="8202" spans="1:14">
      <c r="A8202" s="2">
        <v>42964</v>
      </c>
      <c r="B8202" s="2" t="str">
        <f>TEXT(A8202,"mmmm")</f>
        <v>August</v>
      </c>
      <c r="C8202" t="s">
        <v>1986</v>
      </c>
      <c r="D8202" t="s">
        <v>22</v>
      </c>
      <c r="E8202" t="s">
        <v>23</v>
      </c>
      <c r="F8202" t="s">
        <v>36</v>
      </c>
      <c r="G8202" t="s">
        <v>2629</v>
      </c>
      <c r="H8202">
        <v>2518.29</v>
      </c>
      <c r="I8202">
        <v>9</v>
      </c>
      <c r="J8202">
        <v>654.76</v>
      </c>
      <c r="K8202" s="6">
        <f>J8202/H8202</f>
        <v>0.26000182663632859</v>
      </c>
      <c r="M8202" t="str">
        <f>LEFT(C8202, SEARCH(" ", C8202) - 1)</f>
        <v>Rick</v>
      </c>
      <c r="N8202" t="str" cm="1">
        <f t="array" ref="N8202">_xlfn.IFS(H8202&lt;0, "LOSS", H8202&gt;1000, "GREAT", H8202&gt;500, "GOOD", H8202&gt;=100, "OKAY", H8202&lt;100, "OKAY")</f>
        <v>GREAT</v>
      </c>
    </row>
    <row r="8203" spans="1:14">
      <c r="A8203" s="2">
        <v>42964</v>
      </c>
      <c r="B8203" s="2" t="str">
        <f>TEXT(A8203,"mmmm")</f>
        <v>August</v>
      </c>
      <c r="C8203" t="s">
        <v>1986</v>
      </c>
      <c r="D8203" t="s">
        <v>22</v>
      </c>
      <c r="E8203" t="s">
        <v>23</v>
      </c>
      <c r="F8203" t="s">
        <v>49</v>
      </c>
      <c r="G8203" t="s">
        <v>1836</v>
      </c>
      <c r="H8203">
        <v>540.57000000000005</v>
      </c>
      <c r="I8203">
        <v>3</v>
      </c>
      <c r="J8203">
        <v>140.55000000000001</v>
      </c>
      <c r="K8203" s="6">
        <f>J8203/H8203</f>
        <v>0.26000332981852486</v>
      </c>
      <c r="M8203" t="str">
        <f>LEFT(C8203, SEARCH(" ", C8203) - 1)</f>
        <v>Rick</v>
      </c>
      <c r="N8203" t="str" cm="1">
        <f t="array" ref="N8203">_xlfn.IFS(H8203&lt;0, "LOSS", H8203&gt;1000, "GREAT", H8203&gt;500, "GOOD", H8203&gt;=100, "OKAY", H8203&lt;100, "OKAY")</f>
        <v>GOOD</v>
      </c>
    </row>
    <row r="8204" spans="1:14">
      <c r="A8204" s="2">
        <v>42964</v>
      </c>
      <c r="B8204" s="2" t="str">
        <f>TEXT(A8204,"mmmm")</f>
        <v>August</v>
      </c>
      <c r="C8204" t="s">
        <v>1986</v>
      </c>
      <c r="D8204" t="s">
        <v>22</v>
      </c>
      <c r="E8204" t="s">
        <v>23</v>
      </c>
      <c r="F8204" t="s">
        <v>38</v>
      </c>
      <c r="G8204" t="s">
        <v>244</v>
      </c>
      <c r="H8204">
        <v>221.06</v>
      </c>
      <c r="I8204">
        <v>8</v>
      </c>
      <c r="J8204">
        <v>77.37</v>
      </c>
      <c r="K8204" s="6">
        <f>J8204/H8204</f>
        <v>0.34999547634126482</v>
      </c>
      <c r="M8204" t="str">
        <f>LEFT(C8204, SEARCH(" ", C8204) - 1)</f>
        <v>Rick</v>
      </c>
      <c r="N8204" t="str" cm="1">
        <f t="array" ref="N8204">_xlfn.IFS(H8204&lt;0, "LOSS", H8204&gt;1000, "GREAT", H8204&gt;500, "GOOD", H8204&gt;=100, "OKAY", H8204&lt;100, "OKAY")</f>
        <v>OKAY</v>
      </c>
    </row>
    <row r="8205" spans="1:14">
      <c r="A8205" s="2">
        <v>42965</v>
      </c>
      <c r="B8205" s="2" t="str">
        <f>TEXT(A8205,"mmmm")</f>
        <v>August</v>
      </c>
      <c r="C8205" t="s">
        <v>1775</v>
      </c>
      <c r="D8205" t="s">
        <v>24</v>
      </c>
      <c r="E8205" t="s">
        <v>21</v>
      </c>
      <c r="F8205" t="s">
        <v>44</v>
      </c>
      <c r="G8205" t="s">
        <v>1818</v>
      </c>
      <c r="H8205">
        <v>40.479999999999997</v>
      </c>
      <c r="I8205">
        <v>2</v>
      </c>
      <c r="J8205">
        <v>15.79</v>
      </c>
      <c r="K8205" s="6">
        <f>J8205/H8205</f>
        <v>0.3900691699604743</v>
      </c>
      <c r="M8205" t="str">
        <f>LEFT(C8205, SEARCH(" ", C8205) - 1)</f>
        <v>Nat</v>
      </c>
      <c r="N8205" t="str" cm="1">
        <f t="array" ref="N8205">_xlfn.IFS(H8205&lt;0, "LOSS", H8205&gt;1000, "GREAT", H8205&gt;500, "GOOD", H8205&gt;=100, "OKAY", H8205&lt;100, "OKAY")</f>
        <v>OKAY</v>
      </c>
    </row>
    <row r="8206" spans="1:14">
      <c r="A8206" s="2">
        <v>42965</v>
      </c>
      <c r="B8206" s="2" t="str">
        <f>TEXT(A8206,"mmmm")</f>
        <v>August</v>
      </c>
      <c r="C8206" t="s">
        <v>1775</v>
      </c>
      <c r="D8206" t="s">
        <v>24</v>
      </c>
      <c r="E8206" t="s">
        <v>21</v>
      </c>
      <c r="F8206" t="s">
        <v>44</v>
      </c>
      <c r="G8206" t="s">
        <v>111</v>
      </c>
      <c r="H8206">
        <v>9.94</v>
      </c>
      <c r="I8206">
        <v>2</v>
      </c>
      <c r="J8206">
        <v>3.08</v>
      </c>
      <c r="K8206" s="6">
        <f>J8206/H8206</f>
        <v>0.3098591549295775</v>
      </c>
      <c r="M8206" t="str">
        <f>LEFT(C8206, SEARCH(" ", C8206) - 1)</f>
        <v>Nat</v>
      </c>
      <c r="N8206" t="str" cm="1">
        <f t="array" ref="N8206">_xlfn.IFS(H8206&lt;0, "LOSS", H8206&gt;1000, "GREAT", H8206&gt;500, "GOOD", H8206&gt;=100, "OKAY", H8206&lt;100, "OKAY")</f>
        <v>OKAY</v>
      </c>
    </row>
    <row r="8207" spans="1:14">
      <c r="A8207" s="2">
        <v>42965</v>
      </c>
      <c r="B8207" s="2" t="str">
        <f>TEXT(A8207,"mmmm")</f>
        <v>August</v>
      </c>
      <c r="C8207" t="s">
        <v>1775</v>
      </c>
      <c r="D8207" t="s">
        <v>24</v>
      </c>
      <c r="E8207" t="s">
        <v>23</v>
      </c>
      <c r="F8207" t="s">
        <v>38</v>
      </c>
      <c r="G8207" t="s">
        <v>1904</v>
      </c>
      <c r="H8207">
        <v>107.42</v>
      </c>
      <c r="I8207">
        <v>9</v>
      </c>
      <c r="J8207">
        <v>33.57</v>
      </c>
      <c r="K8207" s="6">
        <f>J8207/H8207</f>
        <v>0.31251163656674735</v>
      </c>
      <c r="M8207" t="str">
        <f>LEFT(C8207, SEARCH(" ", C8207) - 1)</f>
        <v>Nat</v>
      </c>
      <c r="N8207" t="str" cm="1">
        <f t="array" ref="N8207">_xlfn.IFS(H8207&lt;0, "LOSS", H8207&gt;1000, "GREAT", H8207&gt;500, "GOOD", H8207&gt;=100, "OKAY", H8207&lt;100, "OKAY")</f>
        <v>OKAY</v>
      </c>
    </row>
    <row r="8208" spans="1:14">
      <c r="A8208" s="2">
        <v>42965</v>
      </c>
      <c r="B8208" s="2" t="str">
        <f>TEXT(A8208,"mmmm")</f>
        <v>August</v>
      </c>
      <c r="C8208" t="s">
        <v>1775</v>
      </c>
      <c r="D8208" t="s">
        <v>24</v>
      </c>
      <c r="E8208" t="s">
        <v>25</v>
      </c>
      <c r="F8208" t="s">
        <v>48</v>
      </c>
      <c r="G8208" t="s">
        <v>835</v>
      </c>
      <c r="H8208">
        <v>37.909999999999997</v>
      </c>
      <c r="I8208">
        <v>1</v>
      </c>
      <c r="J8208">
        <v>10.99</v>
      </c>
      <c r="K8208" s="6">
        <f>J8208/H8208</f>
        <v>0.28989712476919022</v>
      </c>
      <c r="M8208" t="str">
        <f>LEFT(C8208, SEARCH(" ", C8208) - 1)</f>
        <v>Nat</v>
      </c>
      <c r="N8208" t="str" cm="1">
        <f t="array" ref="N8208">_xlfn.IFS(H8208&lt;0, "LOSS", H8208&gt;1000, "GREAT", H8208&gt;500, "GOOD", H8208&gt;=100, "OKAY", H8208&lt;100, "OKAY")</f>
        <v>OKAY</v>
      </c>
    </row>
    <row r="8209" spans="1:14">
      <c r="A8209" s="2">
        <v>42965</v>
      </c>
      <c r="B8209" s="2" t="str">
        <f>TEXT(A8209,"mmmm")</f>
        <v>August</v>
      </c>
      <c r="C8209" t="s">
        <v>1775</v>
      </c>
      <c r="D8209" t="s">
        <v>24</v>
      </c>
      <c r="E8209" t="s">
        <v>21</v>
      </c>
      <c r="F8209" t="s">
        <v>44</v>
      </c>
      <c r="G8209" t="s">
        <v>1486</v>
      </c>
      <c r="H8209">
        <v>88.02</v>
      </c>
      <c r="I8209">
        <v>3</v>
      </c>
      <c r="J8209">
        <v>27.29</v>
      </c>
      <c r="K8209" s="6">
        <f>J8209/H8209</f>
        <v>0.31004317200636222</v>
      </c>
      <c r="M8209" t="str">
        <f>LEFT(C8209, SEARCH(" ", C8209) - 1)</f>
        <v>Nat</v>
      </c>
      <c r="N8209" t="str" cm="1">
        <f t="array" ref="N8209">_xlfn.IFS(H8209&lt;0, "LOSS", H8209&gt;1000, "GREAT", H8209&gt;500, "GOOD", H8209&gt;=100, "OKAY", H8209&lt;100, "OKAY")</f>
        <v>OKAY</v>
      </c>
    </row>
    <row r="8210" spans="1:14">
      <c r="A8210" s="2">
        <v>42965</v>
      </c>
      <c r="B8210" s="2" t="str">
        <f>TEXT(A8210,"mmmm")</f>
        <v>August</v>
      </c>
      <c r="C8210" t="s">
        <v>972</v>
      </c>
      <c r="D8210" t="s">
        <v>26</v>
      </c>
      <c r="E8210" t="s">
        <v>23</v>
      </c>
      <c r="F8210" t="s">
        <v>49</v>
      </c>
      <c r="G8210" t="s">
        <v>837</v>
      </c>
      <c r="H8210">
        <v>200.06</v>
      </c>
      <c r="I8210">
        <v>3</v>
      </c>
      <c r="J8210">
        <v>12.5</v>
      </c>
      <c r="K8210" s="6">
        <f>J8210/H8210</f>
        <v>6.2481255623313005E-2</v>
      </c>
      <c r="M8210" t="str">
        <f>LEFT(C8210, SEARCH(" ", C8210) - 1)</f>
        <v>Russell</v>
      </c>
      <c r="N8210" t="str" cm="1">
        <f t="array" ref="N8210">_xlfn.IFS(H8210&lt;0, "LOSS", H8210&gt;1000, "GREAT", H8210&gt;500, "GOOD", H8210&gt;=100, "OKAY", H8210&lt;100, "OKAY")</f>
        <v>OKAY</v>
      </c>
    </row>
    <row r="8211" spans="1:14">
      <c r="A8211" s="2">
        <v>42965</v>
      </c>
      <c r="B8211" s="2" t="str">
        <f>TEXT(A8211,"mmmm")</f>
        <v>August</v>
      </c>
      <c r="C8211" t="s">
        <v>972</v>
      </c>
      <c r="D8211" t="s">
        <v>26</v>
      </c>
      <c r="E8211" t="s">
        <v>23</v>
      </c>
      <c r="F8211" t="s">
        <v>38</v>
      </c>
      <c r="G8211" t="s">
        <v>1035</v>
      </c>
      <c r="H8211">
        <v>21.38</v>
      </c>
      <c r="I8211">
        <v>5</v>
      </c>
      <c r="J8211">
        <v>-33.14</v>
      </c>
      <c r="K8211" s="6">
        <f>J8211/H8211</f>
        <v>-1.5500467726847522</v>
      </c>
      <c r="M8211" t="str">
        <f>LEFT(C8211, SEARCH(" ", C8211) - 1)</f>
        <v>Russell</v>
      </c>
      <c r="N8211" t="str" cm="1">
        <f t="array" ref="N8211">_xlfn.IFS(H8211&lt;0, "LOSS", H8211&gt;1000, "GREAT", H8211&gt;500, "GOOD", H8211&gt;=100, "OKAY", H8211&lt;100, "OKAY")</f>
        <v>OKAY</v>
      </c>
    </row>
    <row r="8212" spans="1:14">
      <c r="A8212" s="2">
        <v>42965</v>
      </c>
      <c r="B8212" s="2" t="str">
        <f>TEXT(A8212,"mmmm")</f>
        <v>August</v>
      </c>
      <c r="C8212" t="s">
        <v>972</v>
      </c>
      <c r="D8212" t="s">
        <v>26</v>
      </c>
      <c r="E8212" t="s">
        <v>23</v>
      </c>
      <c r="F8212" t="s">
        <v>38</v>
      </c>
      <c r="G8212" t="s">
        <v>523</v>
      </c>
      <c r="H8212">
        <v>6.74</v>
      </c>
      <c r="I8212">
        <v>4</v>
      </c>
      <c r="J8212">
        <v>-11.46</v>
      </c>
      <c r="K8212" s="6">
        <f>J8212/H8212</f>
        <v>-1.7002967359050445</v>
      </c>
      <c r="M8212" t="str">
        <f>LEFT(C8212, SEARCH(" ", C8212) - 1)</f>
        <v>Russell</v>
      </c>
      <c r="N8212" t="str" cm="1">
        <f t="array" ref="N8212">_xlfn.IFS(H8212&lt;0, "LOSS", H8212&gt;1000, "GREAT", H8212&gt;500, "GOOD", H8212&gt;=100, "OKAY", H8212&lt;100, "OKAY")</f>
        <v>OKAY</v>
      </c>
    </row>
    <row r="8213" spans="1:14">
      <c r="A8213" s="2">
        <v>42965</v>
      </c>
      <c r="B8213" s="2" t="str">
        <f>TEXT(A8213,"mmmm")</f>
        <v>August</v>
      </c>
      <c r="C8213" t="s">
        <v>632</v>
      </c>
      <c r="D8213" t="s">
        <v>28</v>
      </c>
      <c r="E8213" t="s">
        <v>23</v>
      </c>
      <c r="F8213" t="s">
        <v>49</v>
      </c>
      <c r="G8213" t="s">
        <v>1490</v>
      </c>
      <c r="H8213">
        <v>323.10000000000002</v>
      </c>
      <c r="I8213">
        <v>2</v>
      </c>
      <c r="J8213">
        <v>61.39</v>
      </c>
      <c r="K8213" s="6">
        <f>J8213/H8213</f>
        <v>0.19000309501702259</v>
      </c>
      <c r="M8213" t="str">
        <f>LEFT(C8213, SEARCH(" ", C8213) - 1)</f>
        <v>Nicole</v>
      </c>
      <c r="N8213" t="str" cm="1">
        <f t="array" ref="N8213">_xlfn.IFS(H8213&lt;0, "LOSS", H8213&gt;1000, "GREAT", H8213&gt;500, "GOOD", H8213&gt;=100, "OKAY", H8213&lt;100, "OKAY")</f>
        <v>OKAY</v>
      </c>
    </row>
    <row r="8214" spans="1:14">
      <c r="A8214" s="2">
        <v>42965</v>
      </c>
      <c r="B8214" s="2" t="str">
        <f>TEXT(A8214,"mmmm")</f>
        <v>August</v>
      </c>
      <c r="C8214" t="s">
        <v>2349</v>
      </c>
      <c r="D8214" t="s">
        <v>28</v>
      </c>
      <c r="E8214" t="s">
        <v>25</v>
      </c>
      <c r="F8214" t="s">
        <v>35</v>
      </c>
      <c r="G8214" t="s">
        <v>1954</v>
      </c>
      <c r="H8214">
        <v>843.9</v>
      </c>
      <c r="I8214">
        <v>2</v>
      </c>
      <c r="J8214">
        <v>371.32</v>
      </c>
      <c r="K8214" s="6">
        <f>J8214/H8214</f>
        <v>0.44000473989809219</v>
      </c>
      <c r="M8214" t="str">
        <f>LEFT(C8214, SEARCH(" ", C8214) - 1)</f>
        <v>Helen</v>
      </c>
      <c r="N8214" t="str" cm="1">
        <f t="array" ref="N8214">_xlfn.IFS(H8214&lt;0, "LOSS", H8214&gt;1000, "GREAT", H8214&gt;500, "GOOD", H8214&gt;=100, "OKAY", H8214&lt;100, "OKAY")</f>
        <v>GOOD</v>
      </c>
    </row>
    <row r="8215" spans="1:14">
      <c r="A8215" s="2">
        <v>42965</v>
      </c>
      <c r="B8215" s="2" t="str">
        <f>TEXT(A8215,"mmmm")</f>
        <v>August</v>
      </c>
      <c r="C8215" t="s">
        <v>2349</v>
      </c>
      <c r="D8215" t="s">
        <v>28</v>
      </c>
      <c r="E8215" t="s">
        <v>25</v>
      </c>
      <c r="F8215" t="s">
        <v>35</v>
      </c>
      <c r="G8215" t="s">
        <v>2059</v>
      </c>
      <c r="H8215">
        <v>1496.16</v>
      </c>
      <c r="I8215">
        <v>9</v>
      </c>
      <c r="J8215">
        <v>224.42</v>
      </c>
      <c r="K8215" s="6">
        <f>J8215/H8215</f>
        <v>0.14999732648914552</v>
      </c>
      <c r="M8215" t="str">
        <f>LEFT(C8215, SEARCH(" ", C8215) - 1)</f>
        <v>Helen</v>
      </c>
      <c r="N8215" t="str" cm="1">
        <f t="array" ref="N8215">_xlfn.IFS(H8215&lt;0, "LOSS", H8215&gt;1000, "GREAT", H8215&gt;500, "GOOD", H8215&gt;=100, "OKAY", H8215&lt;100, "OKAY")</f>
        <v>GREAT</v>
      </c>
    </row>
    <row r="8216" spans="1:14">
      <c r="A8216" s="2">
        <v>42965</v>
      </c>
      <c r="B8216" s="2" t="str">
        <f>TEXT(A8216,"mmmm")</f>
        <v>August</v>
      </c>
      <c r="C8216" t="s">
        <v>1970</v>
      </c>
      <c r="D8216" t="s">
        <v>28</v>
      </c>
      <c r="E8216" t="s">
        <v>23</v>
      </c>
      <c r="F8216" t="s">
        <v>38</v>
      </c>
      <c r="G8216" t="s">
        <v>777</v>
      </c>
      <c r="H8216">
        <v>2793.53</v>
      </c>
      <c r="I8216">
        <v>9</v>
      </c>
      <c r="J8216">
        <v>942.82</v>
      </c>
      <c r="K8216" s="6">
        <f>J8216/H8216</f>
        <v>0.33750129764133552</v>
      </c>
      <c r="M8216" t="str">
        <f>LEFT(C8216, SEARCH(" ", C8216) - 1)</f>
        <v>Yana</v>
      </c>
      <c r="N8216" t="str" cm="1">
        <f t="array" ref="N8216">_xlfn.IFS(H8216&lt;0, "LOSS", H8216&gt;1000, "GREAT", H8216&gt;500, "GOOD", H8216&gt;=100, "OKAY", H8216&lt;100, "OKAY")</f>
        <v>GREAT</v>
      </c>
    </row>
    <row r="8217" spans="1:14">
      <c r="A8217" s="2">
        <v>42965</v>
      </c>
      <c r="B8217" s="2" t="str">
        <f>TEXT(A8217,"mmmm")</f>
        <v>August</v>
      </c>
      <c r="C8217" t="s">
        <v>1970</v>
      </c>
      <c r="D8217" t="s">
        <v>28</v>
      </c>
      <c r="E8217" t="s">
        <v>23</v>
      </c>
      <c r="F8217" t="s">
        <v>49</v>
      </c>
      <c r="G8217" t="s">
        <v>1057</v>
      </c>
      <c r="H8217">
        <v>1000.02</v>
      </c>
      <c r="I8217">
        <v>7</v>
      </c>
      <c r="J8217">
        <v>290.01</v>
      </c>
      <c r="K8217" s="6">
        <f>J8217/H8217</f>
        <v>0.29000419991600168</v>
      </c>
      <c r="M8217" t="str">
        <f>LEFT(C8217, SEARCH(" ", C8217) - 1)</f>
        <v>Yana</v>
      </c>
      <c r="N8217" t="str" cm="1">
        <f t="array" ref="N8217">_xlfn.IFS(H8217&lt;0, "LOSS", H8217&gt;1000, "GREAT", H8217&gt;500, "GOOD", H8217&gt;=100, "OKAY", H8217&lt;100, "OKAY")</f>
        <v>GREAT</v>
      </c>
    </row>
    <row r="8218" spans="1:14">
      <c r="A8218" s="2">
        <v>42965</v>
      </c>
      <c r="B8218" s="2" t="str">
        <f>TEXT(A8218,"mmmm")</f>
        <v>August</v>
      </c>
      <c r="C8218" t="s">
        <v>1970</v>
      </c>
      <c r="D8218" t="s">
        <v>28</v>
      </c>
      <c r="E8218" t="s">
        <v>21</v>
      </c>
      <c r="F8218" t="s">
        <v>44</v>
      </c>
      <c r="G8218" t="s">
        <v>857</v>
      </c>
      <c r="H8218">
        <v>65.94</v>
      </c>
      <c r="I8218">
        <v>3</v>
      </c>
      <c r="J8218">
        <v>22.42</v>
      </c>
      <c r="K8218" s="6">
        <f>J8218/H8218</f>
        <v>0.34000606612071582</v>
      </c>
      <c r="M8218" t="str">
        <f>LEFT(C8218, SEARCH(" ", C8218) - 1)</f>
        <v>Yana</v>
      </c>
      <c r="N8218" t="str" cm="1">
        <f t="array" ref="N8218">_xlfn.IFS(H8218&lt;0, "LOSS", H8218&gt;1000, "GREAT", H8218&gt;500, "GOOD", H8218&gt;=100, "OKAY", H8218&lt;100, "OKAY")</f>
        <v>OKAY</v>
      </c>
    </row>
    <row r="8219" spans="1:14">
      <c r="A8219" s="2">
        <v>42965</v>
      </c>
      <c r="B8219" s="2" t="str">
        <f>TEXT(A8219,"mmmm")</f>
        <v>August</v>
      </c>
      <c r="C8219" t="s">
        <v>578</v>
      </c>
      <c r="D8219" t="s">
        <v>30</v>
      </c>
      <c r="E8219" t="s">
        <v>23</v>
      </c>
      <c r="F8219" t="s">
        <v>37</v>
      </c>
      <c r="G8219" t="s">
        <v>1607</v>
      </c>
      <c r="H8219">
        <v>9.91</v>
      </c>
      <c r="I8219">
        <v>3</v>
      </c>
      <c r="J8219">
        <v>1.24</v>
      </c>
      <c r="K8219" s="6">
        <f>J8219/H8219</f>
        <v>0.12512613521695257</v>
      </c>
      <c r="M8219" t="str">
        <f>LEFT(C8219, SEARCH(" ", C8219) - 1)</f>
        <v>Pauline</v>
      </c>
      <c r="N8219" t="str" cm="1">
        <f t="array" ref="N8219">_xlfn.IFS(H8219&lt;0, "LOSS", H8219&gt;1000, "GREAT", H8219&gt;500, "GOOD", H8219&gt;=100, "OKAY", H8219&lt;100, "OKAY")</f>
        <v>OKAY</v>
      </c>
    </row>
    <row r="8220" spans="1:14">
      <c r="A8220" s="2">
        <v>42965</v>
      </c>
      <c r="B8220" s="2" t="str">
        <f>TEXT(A8220,"mmmm")</f>
        <v>August</v>
      </c>
      <c r="C8220" t="s">
        <v>378</v>
      </c>
      <c r="D8220" t="s">
        <v>30</v>
      </c>
      <c r="E8220" t="s">
        <v>23</v>
      </c>
      <c r="F8220" t="s">
        <v>38</v>
      </c>
      <c r="G8220" t="s">
        <v>600</v>
      </c>
      <c r="H8220">
        <v>10.78</v>
      </c>
      <c r="I8220">
        <v>3</v>
      </c>
      <c r="J8220">
        <v>-7.91</v>
      </c>
      <c r="K8220" s="6">
        <f>J8220/H8220</f>
        <v>-0.73376623376623384</v>
      </c>
      <c r="M8220" t="str">
        <f>LEFT(C8220, SEARCH(" ", C8220) - 1)</f>
        <v>Chloris</v>
      </c>
      <c r="N8220" t="str" cm="1">
        <f t="array" ref="N8220">_xlfn.IFS(H8220&lt;0, "LOSS", H8220&gt;1000, "GREAT", H8220&gt;500, "GOOD", H8220&gt;=100, "OKAY", H8220&lt;100, "OKAY")</f>
        <v>OKAY</v>
      </c>
    </row>
    <row r="8221" spans="1:14">
      <c r="A8221" s="2">
        <v>42965</v>
      </c>
      <c r="B8221" s="2" t="str">
        <f>TEXT(A8221,"mmmm")</f>
        <v>August</v>
      </c>
      <c r="C8221" t="s">
        <v>2691</v>
      </c>
      <c r="D8221" t="s">
        <v>182</v>
      </c>
      <c r="E8221" t="s">
        <v>25</v>
      </c>
      <c r="F8221" t="s">
        <v>35</v>
      </c>
      <c r="G8221" t="s">
        <v>1958</v>
      </c>
      <c r="H8221">
        <v>23.18</v>
      </c>
      <c r="I8221">
        <v>2</v>
      </c>
      <c r="J8221">
        <v>7.65</v>
      </c>
      <c r="K8221" s="6">
        <f>J8221/H8221</f>
        <v>0.33002588438308889</v>
      </c>
      <c r="M8221" t="str">
        <f>LEFT(C8221, SEARCH(" ", C8221) - 1)</f>
        <v>Charles</v>
      </c>
      <c r="N8221" t="str" cm="1">
        <f t="array" ref="N8221">_xlfn.IFS(H8221&lt;0, "LOSS", H8221&gt;1000, "GREAT", H8221&gt;500, "GOOD", H8221&gt;=100, "OKAY", H8221&lt;100, "OKAY")</f>
        <v>OKAY</v>
      </c>
    </row>
    <row r="8222" spans="1:14">
      <c r="A8222" s="2">
        <v>42966</v>
      </c>
      <c r="B8222" s="2" t="str">
        <f>TEXT(A8222,"mmmm")</f>
        <v>August</v>
      </c>
      <c r="C8222" t="s">
        <v>1375</v>
      </c>
      <c r="D8222" t="s">
        <v>182</v>
      </c>
      <c r="E8222" t="s">
        <v>23</v>
      </c>
      <c r="F8222" t="s">
        <v>38</v>
      </c>
      <c r="G8222" t="s">
        <v>777</v>
      </c>
      <c r="H8222">
        <v>387.99</v>
      </c>
      <c r="I8222">
        <v>1</v>
      </c>
      <c r="J8222">
        <v>182.36</v>
      </c>
      <c r="K8222" s="6">
        <f>J8222/H8222</f>
        <v>0.47001211371427098</v>
      </c>
      <c r="M8222" t="str">
        <f>LEFT(C8222, SEARCH(" ", C8222) - 1)</f>
        <v>Jennifer</v>
      </c>
      <c r="N8222" t="str" cm="1">
        <f t="array" ref="N8222">_xlfn.IFS(H8222&lt;0, "LOSS", H8222&gt;1000, "GREAT", H8222&gt;500, "GOOD", H8222&gt;=100, "OKAY", H8222&lt;100, "OKAY")</f>
        <v>OKAY</v>
      </c>
    </row>
    <row r="8223" spans="1:14">
      <c r="A8223" s="2">
        <v>42966</v>
      </c>
      <c r="B8223" s="2" t="str">
        <f>TEXT(A8223,"mmmm")</f>
        <v>August</v>
      </c>
      <c r="C8223" t="s">
        <v>906</v>
      </c>
      <c r="D8223" t="s">
        <v>29</v>
      </c>
      <c r="E8223" t="s">
        <v>23</v>
      </c>
      <c r="F8223" t="s">
        <v>38</v>
      </c>
      <c r="G8223" t="s">
        <v>2406</v>
      </c>
      <c r="H8223">
        <v>2.2999999999999998</v>
      </c>
      <c r="I8223">
        <v>2</v>
      </c>
      <c r="J8223">
        <v>-3.9</v>
      </c>
      <c r="K8223" s="6">
        <f>J8223/H8223</f>
        <v>-1.6956521739130437</v>
      </c>
      <c r="M8223" t="str">
        <f>LEFT(C8223, SEARCH(" ", C8223) - 1)</f>
        <v>Sonia</v>
      </c>
      <c r="N8223" t="str" cm="1">
        <f t="array" ref="N8223">_xlfn.IFS(H8223&lt;0, "LOSS", H8223&gt;1000, "GREAT", H8223&gt;500, "GOOD", H8223&gt;=100, "OKAY", H8223&lt;100, "OKAY")</f>
        <v>OKAY</v>
      </c>
    </row>
    <row r="8224" spans="1:14">
      <c r="A8224" s="2">
        <v>42966</v>
      </c>
      <c r="B8224" s="2" t="str">
        <f>TEXT(A8224,"mmmm")</f>
        <v>August</v>
      </c>
      <c r="C8224" t="s">
        <v>2400</v>
      </c>
      <c r="D8224" t="s">
        <v>182</v>
      </c>
      <c r="E8224" t="s">
        <v>23</v>
      </c>
      <c r="F8224" t="s">
        <v>47</v>
      </c>
      <c r="G8224" t="s">
        <v>1017</v>
      </c>
      <c r="H8224">
        <v>19.440000000000001</v>
      </c>
      <c r="I8224">
        <v>3</v>
      </c>
      <c r="J8224">
        <v>9.33</v>
      </c>
      <c r="K8224" s="6">
        <f>J8224/H8224</f>
        <v>0.47993827160493824</v>
      </c>
      <c r="M8224" t="str">
        <f>LEFT(C8224, SEARCH(" ", C8224) - 1)</f>
        <v>Doug</v>
      </c>
      <c r="N8224" t="str" cm="1">
        <f t="array" ref="N8224">_xlfn.IFS(H8224&lt;0, "LOSS", H8224&gt;1000, "GREAT", H8224&gt;500, "GOOD", H8224&gt;=100, "OKAY", H8224&lt;100, "OKAY")</f>
        <v>OKAY</v>
      </c>
    </row>
    <row r="8225" spans="1:14">
      <c r="A8225" s="2">
        <v>42966</v>
      </c>
      <c r="B8225" s="2" t="str">
        <f>TEXT(A8225,"mmmm")</f>
        <v>August</v>
      </c>
      <c r="C8225" t="s">
        <v>1506</v>
      </c>
      <c r="D8225" t="s">
        <v>314</v>
      </c>
      <c r="E8225" t="s">
        <v>23</v>
      </c>
      <c r="F8225" t="s">
        <v>38</v>
      </c>
      <c r="G8225" t="s">
        <v>1255</v>
      </c>
      <c r="H8225">
        <v>102.72</v>
      </c>
      <c r="I8225">
        <v>3</v>
      </c>
      <c r="J8225">
        <v>37.24</v>
      </c>
      <c r="K8225" s="6">
        <f>J8225/H8225</f>
        <v>0.36253894080996885</v>
      </c>
      <c r="M8225" t="str">
        <f>LEFT(C8225, SEARCH(" ", C8225) - 1)</f>
        <v>Denny</v>
      </c>
      <c r="N8225" t="str" cm="1">
        <f t="array" ref="N8225">_xlfn.IFS(H8225&lt;0, "LOSS", H8225&gt;1000, "GREAT", H8225&gt;500, "GOOD", H8225&gt;=100, "OKAY", H8225&lt;100, "OKAY")</f>
        <v>OKAY</v>
      </c>
    </row>
    <row r="8226" spans="1:14">
      <c r="A8226" s="2">
        <v>42967</v>
      </c>
      <c r="B8226" s="2" t="str">
        <f>TEXT(A8226,"mmmm")</f>
        <v>August</v>
      </c>
      <c r="C8226" t="s">
        <v>1185</v>
      </c>
      <c r="D8226" t="s">
        <v>22</v>
      </c>
      <c r="E8226" t="s">
        <v>23</v>
      </c>
      <c r="F8226" t="s">
        <v>38</v>
      </c>
      <c r="G8226" t="s">
        <v>971</v>
      </c>
      <c r="H8226">
        <v>239.12</v>
      </c>
      <c r="I8226">
        <v>5</v>
      </c>
      <c r="J8226">
        <v>77.709999999999994</v>
      </c>
      <c r="K8226" s="6">
        <f>J8226/H8226</f>
        <v>0.32498327199732346</v>
      </c>
      <c r="M8226" t="str">
        <f>LEFT(C8226, SEARCH(" ", C8226) - 1)</f>
        <v>Gene</v>
      </c>
      <c r="N8226" t="str" cm="1">
        <f t="array" ref="N8226">_xlfn.IFS(H8226&lt;0, "LOSS", H8226&gt;1000, "GREAT", H8226&gt;500, "GOOD", H8226&gt;=100, "OKAY", H8226&lt;100, "OKAY")</f>
        <v>OKAY</v>
      </c>
    </row>
    <row r="8227" spans="1:14">
      <c r="A8227" s="2">
        <v>42967</v>
      </c>
      <c r="B8227" s="2" t="str">
        <f>TEXT(A8227,"mmmm")</f>
        <v>August</v>
      </c>
      <c r="C8227" t="s">
        <v>2182</v>
      </c>
      <c r="D8227" t="s">
        <v>182</v>
      </c>
      <c r="E8227" t="s">
        <v>23</v>
      </c>
      <c r="F8227" t="s">
        <v>49</v>
      </c>
      <c r="G8227" t="s">
        <v>2099</v>
      </c>
      <c r="H8227">
        <v>40.29</v>
      </c>
      <c r="I8227">
        <v>3</v>
      </c>
      <c r="J8227">
        <v>10.48</v>
      </c>
      <c r="K8227" s="6">
        <f>J8227/H8227</f>
        <v>0.26011417225117894</v>
      </c>
      <c r="M8227" t="str">
        <f>LEFT(C8227, SEARCH(" ", C8227) - 1)</f>
        <v>Eleni</v>
      </c>
      <c r="N8227" t="str" cm="1">
        <f t="array" ref="N8227">_xlfn.IFS(H8227&lt;0, "LOSS", H8227&gt;1000, "GREAT", H8227&gt;500, "GOOD", H8227&gt;=100, "OKAY", H8227&lt;100, "OKAY")</f>
        <v>OKAY</v>
      </c>
    </row>
    <row r="8228" spans="1:14">
      <c r="A8228" s="2">
        <v>42967</v>
      </c>
      <c r="B8228" s="2" t="str">
        <f>TEXT(A8228,"mmmm")</f>
        <v>August</v>
      </c>
      <c r="C8228" t="s">
        <v>1311</v>
      </c>
      <c r="D8228" t="s">
        <v>22</v>
      </c>
      <c r="E8228" t="s">
        <v>23</v>
      </c>
      <c r="F8228" t="s">
        <v>50</v>
      </c>
      <c r="G8228" t="s">
        <v>1218</v>
      </c>
      <c r="H8228">
        <v>17.22</v>
      </c>
      <c r="I8228">
        <v>3</v>
      </c>
      <c r="J8228">
        <v>5.17</v>
      </c>
      <c r="K8228" s="6">
        <f>J8228/H8228</f>
        <v>0.30023228803716612</v>
      </c>
      <c r="M8228" t="str">
        <f>LEFT(C8228, SEARCH(" ", C8228) - 1)</f>
        <v>Lisa</v>
      </c>
      <c r="N8228" t="str" cm="1">
        <f t="array" ref="N8228">_xlfn.IFS(H8228&lt;0, "LOSS", H8228&gt;1000, "GREAT", H8228&gt;500, "GOOD", H8228&gt;=100, "OKAY", H8228&lt;100, "OKAY")</f>
        <v>OKAY</v>
      </c>
    </row>
    <row r="8229" spans="1:14">
      <c r="A8229" s="2">
        <v>42967</v>
      </c>
      <c r="B8229" s="2" t="str">
        <f>TEXT(A8229,"mmmm")</f>
        <v>August</v>
      </c>
      <c r="C8229" t="s">
        <v>1311</v>
      </c>
      <c r="D8229" t="s">
        <v>22</v>
      </c>
      <c r="E8229" t="s">
        <v>23</v>
      </c>
      <c r="F8229" t="s">
        <v>49</v>
      </c>
      <c r="G8229" t="s">
        <v>1840</v>
      </c>
      <c r="H8229">
        <v>226.56</v>
      </c>
      <c r="I8229">
        <v>6</v>
      </c>
      <c r="J8229">
        <v>63.44</v>
      </c>
      <c r="K8229" s="6">
        <f>J8229/H8229</f>
        <v>0.2800141242937853</v>
      </c>
      <c r="M8229" t="str">
        <f>LEFT(C8229, SEARCH(" ", C8229) - 1)</f>
        <v>Lisa</v>
      </c>
      <c r="N8229" t="str" cm="1">
        <f t="array" ref="N8229">_xlfn.IFS(H8229&lt;0, "LOSS", H8229&gt;1000, "GREAT", H8229&gt;500, "GOOD", H8229&gt;=100, "OKAY", H8229&lt;100, "OKAY")</f>
        <v>OKAY</v>
      </c>
    </row>
    <row r="8230" spans="1:14">
      <c r="A8230" s="2">
        <v>42967</v>
      </c>
      <c r="B8230" s="2" t="str">
        <f>TEXT(A8230,"mmmm")</f>
        <v>August</v>
      </c>
      <c r="C8230" t="s">
        <v>1311</v>
      </c>
      <c r="D8230" t="s">
        <v>22</v>
      </c>
      <c r="E8230" t="s">
        <v>25</v>
      </c>
      <c r="F8230" t="s">
        <v>48</v>
      </c>
      <c r="G8230" t="s">
        <v>788</v>
      </c>
      <c r="H8230">
        <v>107.88</v>
      </c>
      <c r="I8230">
        <v>3</v>
      </c>
      <c r="J8230">
        <v>10.79</v>
      </c>
      <c r="K8230" s="6">
        <f>J8230/H8230</f>
        <v>0.100018539117538</v>
      </c>
      <c r="M8230" t="str">
        <f>LEFT(C8230, SEARCH(" ", C8230) - 1)</f>
        <v>Lisa</v>
      </c>
      <c r="N8230" t="str" cm="1">
        <f t="array" ref="N8230">_xlfn.IFS(H8230&lt;0, "LOSS", H8230&gt;1000, "GREAT", H8230&gt;500, "GOOD", H8230&gt;=100, "OKAY", H8230&lt;100, "OKAY")</f>
        <v>OKAY</v>
      </c>
    </row>
    <row r="8231" spans="1:14">
      <c r="A8231" s="2">
        <v>42967</v>
      </c>
      <c r="B8231" s="2" t="str">
        <f>TEXT(A8231,"mmmm")</f>
        <v>August</v>
      </c>
      <c r="C8231" t="s">
        <v>376</v>
      </c>
      <c r="D8231" t="s">
        <v>22</v>
      </c>
      <c r="E8231" t="s">
        <v>23</v>
      </c>
      <c r="F8231" t="s">
        <v>47</v>
      </c>
      <c r="G8231" t="s">
        <v>1211</v>
      </c>
      <c r="H8231">
        <v>25.92</v>
      </c>
      <c r="I8231">
        <v>4</v>
      </c>
      <c r="J8231">
        <v>12.44</v>
      </c>
      <c r="K8231" s="6">
        <f>J8231/H8231</f>
        <v>0.47993827160493824</v>
      </c>
      <c r="M8231" t="str">
        <f>LEFT(C8231, SEARCH(" ", C8231) - 1)</f>
        <v>Kean</v>
      </c>
      <c r="N8231" t="str" cm="1">
        <f t="array" ref="N8231">_xlfn.IFS(H8231&lt;0, "LOSS", H8231&gt;1000, "GREAT", H8231&gt;500, "GOOD", H8231&gt;=100, "OKAY", H8231&lt;100, "OKAY")</f>
        <v>OKAY</v>
      </c>
    </row>
    <row r="8232" spans="1:14">
      <c r="A8232" s="2">
        <v>42967</v>
      </c>
      <c r="B8232" s="2" t="str">
        <f>TEXT(A8232,"mmmm")</f>
        <v>August</v>
      </c>
      <c r="C8232" t="s">
        <v>2462</v>
      </c>
      <c r="D8232" t="s">
        <v>33</v>
      </c>
      <c r="E8232" t="s">
        <v>25</v>
      </c>
      <c r="F8232" t="s">
        <v>48</v>
      </c>
      <c r="G8232" t="s">
        <v>788</v>
      </c>
      <c r="H8232">
        <v>35.96</v>
      </c>
      <c r="I8232">
        <v>1</v>
      </c>
      <c r="J8232">
        <v>3.6</v>
      </c>
      <c r="K8232" s="6">
        <f>J8232/H8232</f>
        <v>0.10011123470522804</v>
      </c>
      <c r="M8232" t="str">
        <f>LEFT(C8232, SEARCH(" ", C8232) - 1)</f>
        <v>Tonja</v>
      </c>
      <c r="N8232" t="str" cm="1">
        <f t="array" ref="N8232">_xlfn.IFS(H8232&lt;0, "LOSS", H8232&gt;1000, "GREAT", H8232&gt;500, "GOOD", H8232&gt;=100, "OKAY", H8232&lt;100, "OKAY")</f>
        <v>OKAY</v>
      </c>
    </row>
    <row r="8233" spans="1:14">
      <c r="A8233" s="2">
        <v>42968</v>
      </c>
      <c r="B8233" s="2" t="str">
        <f>TEXT(A8233,"mmmm")</f>
        <v>August</v>
      </c>
      <c r="C8233" t="s">
        <v>261</v>
      </c>
      <c r="D8233" t="s">
        <v>203</v>
      </c>
      <c r="E8233" t="s">
        <v>21</v>
      </c>
      <c r="F8233" t="s">
        <v>40</v>
      </c>
      <c r="G8233" t="s">
        <v>745</v>
      </c>
      <c r="H8233">
        <v>866.4</v>
      </c>
      <c r="I8233">
        <v>4</v>
      </c>
      <c r="J8233">
        <v>225.26</v>
      </c>
      <c r="K8233" s="6">
        <f>J8233/H8233</f>
        <v>0.25999538319482918</v>
      </c>
      <c r="M8233" t="str">
        <f>LEFT(C8233, SEARCH(" ", C8233) - 1)</f>
        <v>Natalie</v>
      </c>
      <c r="N8233" t="str" cm="1">
        <f t="array" ref="N8233">_xlfn.IFS(H8233&lt;0, "LOSS", H8233&gt;1000, "GREAT", H8233&gt;500, "GOOD", H8233&gt;=100, "OKAY", H8233&lt;100, "OKAY")</f>
        <v>GOOD</v>
      </c>
    </row>
    <row r="8234" spans="1:14">
      <c r="A8234" s="2">
        <v>42968</v>
      </c>
      <c r="B8234" s="2" t="str">
        <f>TEXT(A8234,"mmmm")</f>
        <v>August</v>
      </c>
      <c r="C8234" t="s">
        <v>793</v>
      </c>
      <c r="D8234" t="s">
        <v>198</v>
      </c>
      <c r="E8234" t="s">
        <v>23</v>
      </c>
      <c r="F8234" t="s">
        <v>43</v>
      </c>
      <c r="G8234" t="s">
        <v>1328</v>
      </c>
      <c r="H8234">
        <v>35</v>
      </c>
      <c r="I8234">
        <v>7</v>
      </c>
      <c r="J8234">
        <v>16.8</v>
      </c>
      <c r="K8234" s="6">
        <f>J8234/H8234</f>
        <v>0.48000000000000004</v>
      </c>
      <c r="M8234" t="str">
        <f>LEFT(C8234, SEARCH(" ", C8234) - 1)</f>
        <v>Greg</v>
      </c>
      <c r="N8234" t="str" cm="1">
        <f t="array" ref="N8234">_xlfn.IFS(H8234&lt;0, "LOSS", H8234&gt;1000, "GREAT", H8234&gt;500, "GOOD", H8234&gt;=100, "OKAY", H8234&lt;100, "OKAY")</f>
        <v>OKAY</v>
      </c>
    </row>
    <row r="8235" spans="1:14">
      <c r="A8235" s="2">
        <v>42968</v>
      </c>
      <c r="B8235" s="2" t="str">
        <f>TEXT(A8235,"mmmm")</f>
        <v>August</v>
      </c>
      <c r="C8235" t="s">
        <v>793</v>
      </c>
      <c r="D8235" t="s">
        <v>198</v>
      </c>
      <c r="E8235" t="s">
        <v>23</v>
      </c>
      <c r="F8235" t="s">
        <v>50</v>
      </c>
      <c r="G8235" t="s">
        <v>361</v>
      </c>
      <c r="H8235">
        <v>37.24</v>
      </c>
      <c r="I8235">
        <v>4</v>
      </c>
      <c r="J8235">
        <v>10.8</v>
      </c>
      <c r="K8235" s="6">
        <f>J8235/H8235</f>
        <v>0.29001074113856068</v>
      </c>
      <c r="M8235" t="str">
        <f>LEFT(C8235, SEARCH(" ", C8235) - 1)</f>
        <v>Greg</v>
      </c>
      <c r="N8235" t="str" cm="1">
        <f t="array" ref="N8235">_xlfn.IFS(H8235&lt;0, "LOSS", H8235&gt;1000, "GREAT", H8235&gt;500, "GOOD", H8235&gt;=100, "OKAY", H8235&lt;100, "OKAY")</f>
        <v>OKAY</v>
      </c>
    </row>
    <row r="8236" spans="1:14">
      <c r="A8236" s="2">
        <v>42968</v>
      </c>
      <c r="B8236" s="2" t="str">
        <f>TEXT(A8236,"mmmm")</f>
        <v>August</v>
      </c>
      <c r="C8236" t="s">
        <v>793</v>
      </c>
      <c r="D8236" t="s">
        <v>198</v>
      </c>
      <c r="E8236" t="s">
        <v>23</v>
      </c>
      <c r="F8236" t="s">
        <v>42</v>
      </c>
      <c r="G8236" t="s">
        <v>854</v>
      </c>
      <c r="H8236">
        <v>15.28</v>
      </c>
      <c r="I8236">
        <v>2</v>
      </c>
      <c r="J8236">
        <v>7.49</v>
      </c>
      <c r="K8236" s="6">
        <f>J8236/H8236</f>
        <v>0.49018324607329844</v>
      </c>
      <c r="M8236" t="str">
        <f>LEFT(C8236, SEARCH(" ", C8236) - 1)</f>
        <v>Greg</v>
      </c>
      <c r="N8236" t="str" cm="1">
        <f t="array" ref="N8236">_xlfn.IFS(H8236&lt;0, "LOSS", H8236&gt;1000, "GREAT", H8236&gt;500, "GOOD", H8236&gt;=100, "OKAY", H8236&lt;100, "OKAY")</f>
        <v>OKAY</v>
      </c>
    </row>
    <row r="8237" spans="1:14">
      <c r="A8237" s="2">
        <v>42968</v>
      </c>
      <c r="B8237" s="2" t="str">
        <f>TEXT(A8237,"mmmm")</f>
        <v>August</v>
      </c>
      <c r="C8237" t="s">
        <v>1293</v>
      </c>
      <c r="D8237" t="s">
        <v>22</v>
      </c>
      <c r="E8237" t="s">
        <v>23</v>
      </c>
      <c r="F8237" t="s">
        <v>37</v>
      </c>
      <c r="G8237" t="s">
        <v>2279</v>
      </c>
      <c r="H8237">
        <v>17.12</v>
      </c>
      <c r="I8237">
        <v>4</v>
      </c>
      <c r="J8237">
        <v>4.96</v>
      </c>
      <c r="K8237" s="6">
        <f>J8237/H8237</f>
        <v>0.28971962616822428</v>
      </c>
      <c r="M8237" t="str">
        <f>LEFT(C8237, SEARCH(" ", C8237) - 1)</f>
        <v>Patrick</v>
      </c>
      <c r="N8237" t="str" cm="1">
        <f t="array" ref="N8237">_xlfn.IFS(H8237&lt;0, "LOSS", H8237&gt;1000, "GREAT", H8237&gt;500, "GOOD", H8237&gt;=100, "OKAY", H8237&lt;100, "OKAY")</f>
        <v>OKAY</v>
      </c>
    </row>
    <row r="8238" spans="1:14">
      <c r="A8238" s="2">
        <v>42968</v>
      </c>
      <c r="B8238" s="2" t="str">
        <f>TEXT(A8238,"mmmm")</f>
        <v>August</v>
      </c>
      <c r="C8238" t="s">
        <v>1293</v>
      </c>
      <c r="D8238" t="s">
        <v>22</v>
      </c>
      <c r="E8238" t="s">
        <v>25</v>
      </c>
      <c r="F8238" t="s">
        <v>48</v>
      </c>
      <c r="G8238" t="s">
        <v>441</v>
      </c>
      <c r="H8238">
        <v>431.97</v>
      </c>
      <c r="I8238">
        <v>4</v>
      </c>
      <c r="J8238">
        <v>37.799999999999997</v>
      </c>
      <c r="K8238" s="6">
        <f>J8238/H8238</f>
        <v>8.7506076810889635E-2</v>
      </c>
      <c r="M8238" t="str">
        <f>LEFT(C8238, SEARCH(" ", C8238) - 1)</f>
        <v>Patrick</v>
      </c>
      <c r="N8238" t="str" cm="1">
        <f t="array" ref="N8238">_xlfn.IFS(H8238&lt;0, "LOSS", H8238&gt;1000, "GREAT", H8238&gt;500, "GOOD", H8238&gt;=100, "OKAY", H8238&lt;100, "OKAY")</f>
        <v>OKAY</v>
      </c>
    </row>
    <row r="8239" spans="1:14">
      <c r="A8239" s="2">
        <v>42968</v>
      </c>
      <c r="B8239" s="2" t="str">
        <f>TEXT(A8239,"mmmm")</f>
        <v>August</v>
      </c>
      <c r="C8239" t="s">
        <v>1293</v>
      </c>
      <c r="D8239" t="s">
        <v>22</v>
      </c>
      <c r="E8239" t="s">
        <v>21</v>
      </c>
      <c r="F8239" t="s">
        <v>44</v>
      </c>
      <c r="G8239" t="s">
        <v>1586</v>
      </c>
      <c r="H8239">
        <v>129.91999999999999</v>
      </c>
      <c r="I8239">
        <v>4</v>
      </c>
      <c r="J8239">
        <v>10.39</v>
      </c>
      <c r="K8239" s="6">
        <f>J8239/H8239</f>
        <v>7.99722906403941E-2</v>
      </c>
      <c r="M8239" t="str">
        <f>LEFT(C8239, SEARCH(" ", C8239) - 1)</f>
        <v>Patrick</v>
      </c>
      <c r="N8239" t="str" cm="1">
        <f t="array" ref="N8239">_xlfn.IFS(H8239&lt;0, "LOSS", H8239&gt;1000, "GREAT", H8239&gt;500, "GOOD", H8239&gt;=100, "OKAY", H8239&lt;100, "OKAY")</f>
        <v>OKAY</v>
      </c>
    </row>
    <row r="8240" spans="1:14">
      <c r="A8240" s="2">
        <v>42968</v>
      </c>
      <c r="B8240" s="2" t="str">
        <f>TEXT(A8240,"mmmm")</f>
        <v>August</v>
      </c>
      <c r="C8240" t="s">
        <v>1293</v>
      </c>
      <c r="D8240" t="s">
        <v>22</v>
      </c>
      <c r="E8240" t="s">
        <v>21</v>
      </c>
      <c r="F8240" t="s">
        <v>51</v>
      </c>
      <c r="G8240" t="s">
        <v>825</v>
      </c>
      <c r="H8240">
        <v>568.73</v>
      </c>
      <c r="I8240">
        <v>3</v>
      </c>
      <c r="J8240">
        <v>28.44</v>
      </c>
      <c r="K8240" s="6">
        <f>J8240/H8240</f>
        <v>5.000615406256044E-2</v>
      </c>
      <c r="M8240" t="str">
        <f>LEFT(C8240, SEARCH(" ", C8240) - 1)</f>
        <v>Patrick</v>
      </c>
      <c r="N8240" t="str" cm="1">
        <f t="array" ref="N8240">_xlfn.IFS(H8240&lt;0, "LOSS", H8240&gt;1000, "GREAT", H8240&gt;500, "GOOD", H8240&gt;=100, "OKAY", H8240&lt;100, "OKAY")</f>
        <v>GOOD</v>
      </c>
    </row>
    <row r="8241" spans="1:14">
      <c r="A8241" s="2">
        <v>42968</v>
      </c>
      <c r="B8241" s="2" t="str">
        <f>TEXT(A8241,"mmmm")</f>
        <v>August</v>
      </c>
      <c r="C8241" t="s">
        <v>1293</v>
      </c>
      <c r="D8241" t="s">
        <v>22</v>
      </c>
      <c r="E8241" t="s">
        <v>23</v>
      </c>
      <c r="F8241" t="s">
        <v>38</v>
      </c>
      <c r="G8241" t="s">
        <v>1646</v>
      </c>
      <c r="H8241">
        <v>117.14</v>
      </c>
      <c r="I8241">
        <v>9</v>
      </c>
      <c r="J8241">
        <v>42.46</v>
      </c>
      <c r="K8241" s="6">
        <f>J8241/H8241</f>
        <v>0.36247225542086392</v>
      </c>
      <c r="M8241" t="str">
        <f>LEFT(C8241, SEARCH(" ", C8241) - 1)</f>
        <v>Patrick</v>
      </c>
      <c r="N8241" t="str" cm="1">
        <f t="array" ref="N8241">_xlfn.IFS(H8241&lt;0, "LOSS", H8241&gt;1000, "GREAT", H8241&gt;500, "GOOD", H8241&gt;=100, "OKAY", H8241&lt;100, "OKAY")</f>
        <v>OKAY</v>
      </c>
    </row>
    <row r="8242" spans="1:14">
      <c r="A8242" s="2">
        <v>42968</v>
      </c>
      <c r="B8242" s="2" t="str">
        <f>TEXT(A8242,"mmmm")</f>
        <v>August</v>
      </c>
      <c r="C8242" t="s">
        <v>1293</v>
      </c>
      <c r="D8242" t="s">
        <v>22</v>
      </c>
      <c r="E8242" t="s">
        <v>23</v>
      </c>
      <c r="F8242" t="s">
        <v>36</v>
      </c>
      <c r="G8242" t="s">
        <v>2431</v>
      </c>
      <c r="H8242">
        <v>203.52</v>
      </c>
      <c r="I8242">
        <v>3</v>
      </c>
      <c r="J8242">
        <v>54.95</v>
      </c>
      <c r="K8242" s="6">
        <f>J8242/H8242</f>
        <v>0.26999803459119498</v>
      </c>
      <c r="M8242" t="str">
        <f>LEFT(C8242, SEARCH(" ", C8242) - 1)</f>
        <v>Patrick</v>
      </c>
      <c r="N8242" t="str" cm="1">
        <f t="array" ref="N8242">_xlfn.IFS(H8242&lt;0, "LOSS", H8242&gt;1000, "GREAT", H8242&gt;500, "GOOD", H8242&gt;=100, "OKAY", H8242&lt;100, "OKAY")</f>
        <v>OKAY</v>
      </c>
    </row>
    <row r="8243" spans="1:14">
      <c r="A8243" s="2">
        <v>42968</v>
      </c>
      <c r="B8243" s="2" t="str">
        <f>TEXT(A8243,"mmmm")</f>
        <v>August</v>
      </c>
      <c r="C8243" t="s">
        <v>1293</v>
      </c>
      <c r="D8243" t="s">
        <v>22</v>
      </c>
      <c r="E8243" t="s">
        <v>23</v>
      </c>
      <c r="F8243" t="s">
        <v>45</v>
      </c>
      <c r="G8243" t="s">
        <v>1788</v>
      </c>
      <c r="H8243">
        <v>51.75</v>
      </c>
      <c r="I8243">
        <v>5</v>
      </c>
      <c r="J8243">
        <v>24.84</v>
      </c>
      <c r="K8243" s="6">
        <f>J8243/H8243</f>
        <v>0.48</v>
      </c>
      <c r="M8243" t="str">
        <f>LEFT(C8243, SEARCH(" ", C8243) - 1)</f>
        <v>Patrick</v>
      </c>
      <c r="N8243" t="str" cm="1">
        <f t="array" ref="N8243">_xlfn.IFS(H8243&lt;0, "LOSS", H8243&gt;1000, "GREAT", H8243&gt;500, "GOOD", H8243&gt;=100, "OKAY", H8243&lt;100, "OKAY")</f>
        <v>OKAY</v>
      </c>
    </row>
    <row r="8244" spans="1:14">
      <c r="A8244" s="2">
        <v>42968</v>
      </c>
      <c r="B8244" s="2" t="str">
        <f>TEXT(A8244,"mmmm")</f>
        <v>August</v>
      </c>
      <c r="C8244" t="s">
        <v>547</v>
      </c>
      <c r="D8244" t="s">
        <v>177</v>
      </c>
      <c r="E8244" t="s">
        <v>23</v>
      </c>
      <c r="F8244" t="s">
        <v>47</v>
      </c>
      <c r="G8244" t="s">
        <v>1743</v>
      </c>
      <c r="H8244">
        <v>277.39999999999998</v>
      </c>
      <c r="I8244">
        <v>5</v>
      </c>
      <c r="J8244">
        <v>133.15</v>
      </c>
      <c r="K8244" s="6">
        <f>J8244/H8244</f>
        <v>0.47999279019466479</v>
      </c>
      <c r="M8244" t="str">
        <f>LEFT(C8244, SEARCH(" ", C8244) - 1)</f>
        <v>Tracy</v>
      </c>
      <c r="N8244" t="str" cm="1">
        <f t="array" ref="N8244">_xlfn.IFS(H8244&lt;0, "LOSS", H8244&gt;1000, "GREAT", H8244&gt;500, "GOOD", H8244&gt;=100, "OKAY", H8244&lt;100, "OKAY")</f>
        <v>OKAY</v>
      </c>
    </row>
    <row r="8245" spans="1:14">
      <c r="A8245" s="2">
        <v>42968</v>
      </c>
      <c r="B8245" s="2" t="str">
        <f>TEXT(A8245,"mmmm")</f>
        <v>August</v>
      </c>
      <c r="C8245" t="s">
        <v>547</v>
      </c>
      <c r="D8245" t="s">
        <v>177</v>
      </c>
      <c r="E8245" t="s">
        <v>21</v>
      </c>
      <c r="F8245" t="s">
        <v>44</v>
      </c>
      <c r="G8245" t="s">
        <v>2634</v>
      </c>
      <c r="H8245">
        <v>25.16</v>
      </c>
      <c r="I8245">
        <v>2</v>
      </c>
      <c r="J8245">
        <v>8.5500000000000007</v>
      </c>
      <c r="K8245" s="6">
        <f>J8245/H8245</f>
        <v>0.33982511923688397</v>
      </c>
      <c r="M8245" t="str">
        <f>LEFT(C8245, SEARCH(" ", C8245) - 1)</f>
        <v>Tracy</v>
      </c>
      <c r="N8245" t="str" cm="1">
        <f t="array" ref="N8245">_xlfn.IFS(H8245&lt;0, "LOSS", H8245&gt;1000, "GREAT", H8245&gt;500, "GOOD", H8245&gt;=100, "OKAY", H8245&lt;100, "OKAY")</f>
        <v>OKAY</v>
      </c>
    </row>
    <row r="8246" spans="1:14">
      <c r="A8246" s="2">
        <v>42968</v>
      </c>
      <c r="B8246" s="2" t="str">
        <f>TEXT(A8246,"mmmm")</f>
        <v>August</v>
      </c>
      <c r="C8246" t="s">
        <v>547</v>
      </c>
      <c r="D8246" t="s">
        <v>177</v>
      </c>
      <c r="E8246" t="s">
        <v>21</v>
      </c>
      <c r="F8246" t="s">
        <v>44</v>
      </c>
      <c r="G8246" t="s">
        <v>2723</v>
      </c>
      <c r="H8246">
        <v>91.92</v>
      </c>
      <c r="I8246">
        <v>4</v>
      </c>
      <c r="J8246">
        <v>31.25</v>
      </c>
      <c r="K8246" s="6">
        <f>J8246/H8246</f>
        <v>0.33996953872932983</v>
      </c>
      <c r="M8246" t="str">
        <f>LEFT(C8246, SEARCH(" ", C8246) - 1)</f>
        <v>Tracy</v>
      </c>
      <c r="N8246" t="str" cm="1">
        <f t="array" ref="N8246">_xlfn.IFS(H8246&lt;0, "LOSS", H8246&gt;1000, "GREAT", H8246&gt;500, "GOOD", H8246&gt;=100, "OKAY", H8246&lt;100, "OKAY")</f>
        <v>OKAY</v>
      </c>
    </row>
    <row r="8247" spans="1:14">
      <c r="A8247" s="2">
        <v>42968</v>
      </c>
      <c r="B8247" s="2" t="str">
        <f>TEXT(A8247,"mmmm")</f>
        <v>August</v>
      </c>
      <c r="C8247" t="s">
        <v>2489</v>
      </c>
      <c r="D8247" t="s">
        <v>73</v>
      </c>
      <c r="E8247" t="s">
        <v>23</v>
      </c>
      <c r="F8247" t="s">
        <v>47</v>
      </c>
      <c r="G8247" t="s">
        <v>965</v>
      </c>
      <c r="H8247">
        <v>83.88</v>
      </c>
      <c r="I8247">
        <v>1</v>
      </c>
      <c r="J8247">
        <v>29.36</v>
      </c>
      <c r="K8247" s="6">
        <f>J8247/H8247</f>
        <v>0.35002384358607536</v>
      </c>
      <c r="M8247" t="str">
        <f>LEFT(C8247, SEARCH(" ", C8247) - 1)</f>
        <v>Dionis</v>
      </c>
      <c r="N8247" t="str" cm="1">
        <f t="array" ref="N8247">_xlfn.IFS(H8247&lt;0, "LOSS", H8247&gt;1000, "GREAT", H8247&gt;500, "GOOD", H8247&gt;=100, "OKAY", H8247&lt;100, "OKAY")</f>
        <v>OKAY</v>
      </c>
    </row>
    <row r="8248" spans="1:14">
      <c r="A8248" s="2">
        <v>42968</v>
      </c>
      <c r="B8248" s="2" t="str">
        <f>TEXT(A8248,"mmmm")</f>
        <v>August</v>
      </c>
      <c r="C8248" t="s">
        <v>1697</v>
      </c>
      <c r="D8248" t="s">
        <v>28</v>
      </c>
      <c r="E8248" t="s">
        <v>21</v>
      </c>
      <c r="F8248" t="s">
        <v>40</v>
      </c>
      <c r="G8248" t="s">
        <v>945</v>
      </c>
      <c r="H8248">
        <v>388.7</v>
      </c>
      <c r="I8248">
        <v>6</v>
      </c>
      <c r="J8248">
        <v>38.869999999999997</v>
      </c>
      <c r="K8248" s="6">
        <f>J8248/H8248</f>
        <v>9.9999999999999992E-2</v>
      </c>
      <c r="M8248" t="str">
        <f>LEFT(C8248, SEARCH(" ", C8248) - 1)</f>
        <v>Candace</v>
      </c>
      <c r="N8248" t="str" cm="1">
        <f t="array" ref="N8248">_xlfn.IFS(H8248&lt;0, "LOSS", H8248&gt;1000, "GREAT", H8248&gt;500, "GOOD", H8248&gt;=100, "OKAY", H8248&lt;100, "OKAY")</f>
        <v>OKAY</v>
      </c>
    </row>
    <row r="8249" spans="1:14">
      <c r="A8249" s="2">
        <v>42968</v>
      </c>
      <c r="B8249" s="2" t="str">
        <f>TEXT(A8249,"mmmm")</f>
        <v>August</v>
      </c>
      <c r="C8249" t="s">
        <v>1697</v>
      </c>
      <c r="D8249" t="s">
        <v>28</v>
      </c>
      <c r="E8249" t="s">
        <v>23</v>
      </c>
      <c r="F8249" t="s">
        <v>49</v>
      </c>
      <c r="G8249" t="s">
        <v>121</v>
      </c>
      <c r="H8249">
        <v>572.58000000000004</v>
      </c>
      <c r="I8249">
        <v>6</v>
      </c>
      <c r="J8249">
        <v>34.35</v>
      </c>
      <c r="K8249" s="6">
        <f>J8249/H8249</f>
        <v>5.9991616891962696E-2</v>
      </c>
      <c r="M8249" t="str">
        <f>LEFT(C8249, SEARCH(" ", C8249) - 1)</f>
        <v>Candace</v>
      </c>
      <c r="N8249" t="str" cm="1">
        <f t="array" ref="N8249">_xlfn.IFS(H8249&lt;0, "LOSS", H8249&gt;1000, "GREAT", H8249&gt;500, "GOOD", H8249&gt;=100, "OKAY", H8249&lt;100, "OKAY")</f>
        <v>GOOD</v>
      </c>
    </row>
    <row r="8250" spans="1:14">
      <c r="A8250" s="2">
        <v>42968</v>
      </c>
      <c r="B8250" s="2" t="str">
        <f>TEXT(A8250,"mmmm")</f>
        <v>August</v>
      </c>
      <c r="C8250" t="s">
        <v>1697</v>
      </c>
      <c r="D8250" t="s">
        <v>28</v>
      </c>
      <c r="E8250" t="s">
        <v>25</v>
      </c>
      <c r="F8250" t="s">
        <v>35</v>
      </c>
      <c r="G8250" t="s">
        <v>2333</v>
      </c>
      <c r="H8250">
        <v>33.18</v>
      </c>
      <c r="I8250">
        <v>2</v>
      </c>
      <c r="J8250">
        <v>11.61</v>
      </c>
      <c r="K8250" s="6">
        <f>J8250/H8250</f>
        <v>0.34990958408679929</v>
      </c>
      <c r="M8250" t="str">
        <f>LEFT(C8250, SEARCH(" ", C8250) - 1)</f>
        <v>Candace</v>
      </c>
      <c r="N8250" t="str" cm="1">
        <f t="array" ref="N8250">_xlfn.IFS(H8250&lt;0, "LOSS", H8250&gt;1000, "GREAT", H8250&gt;500, "GOOD", H8250&gt;=100, "OKAY", H8250&lt;100, "OKAY")</f>
        <v>OKAY</v>
      </c>
    </row>
    <row r="8251" spans="1:14">
      <c r="A8251" s="2">
        <v>42968</v>
      </c>
      <c r="B8251" s="2" t="str">
        <f>TEXT(A8251,"mmmm")</f>
        <v>August</v>
      </c>
      <c r="C8251" t="s">
        <v>1672</v>
      </c>
      <c r="D8251" t="s">
        <v>24</v>
      </c>
      <c r="E8251" t="s">
        <v>23</v>
      </c>
      <c r="F8251" t="s">
        <v>38</v>
      </c>
      <c r="G8251" t="s">
        <v>134</v>
      </c>
      <c r="H8251">
        <v>32.090000000000003</v>
      </c>
      <c r="I8251">
        <v>7</v>
      </c>
      <c r="J8251">
        <v>11.23</v>
      </c>
      <c r="K8251" s="6">
        <f>J8251/H8251</f>
        <v>0.3499532564661888</v>
      </c>
      <c r="M8251" t="str">
        <f>LEFT(C8251, SEARCH(" ", C8251) - 1)</f>
        <v>Pete</v>
      </c>
      <c r="N8251" t="str" cm="1">
        <f t="array" ref="N8251">_xlfn.IFS(H8251&lt;0, "LOSS", H8251&gt;1000, "GREAT", H8251&gt;500, "GOOD", H8251&gt;=100, "OKAY", H8251&lt;100, "OKAY")</f>
        <v>OKAY</v>
      </c>
    </row>
    <row r="8252" spans="1:14">
      <c r="A8252" s="2">
        <v>42968</v>
      </c>
      <c r="B8252" s="2" t="str">
        <f>TEXT(A8252,"mmmm")</f>
        <v>August</v>
      </c>
      <c r="C8252" t="s">
        <v>1672</v>
      </c>
      <c r="D8252" t="s">
        <v>24</v>
      </c>
      <c r="E8252" t="s">
        <v>23</v>
      </c>
      <c r="F8252" t="s">
        <v>38</v>
      </c>
      <c r="G8252" t="s">
        <v>1223</v>
      </c>
      <c r="H8252">
        <v>4305.55</v>
      </c>
      <c r="I8252">
        <v>6</v>
      </c>
      <c r="J8252">
        <v>1453.12</v>
      </c>
      <c r="K8252" s="6">
        <f>J8252/H8252</f>
        <v>0.33749927419261183</v>
      </c>
      <c r="M8252" t="str">
        <f>LEFT(C8252, SEARCH(" ", C8252) - 1)</f>
        <v>Pete</v>
      </c>
      <c r="N8252" t="str" cm="1">
        <f t="array" ref="N8252">_xlfn.IFS(H8252&lt;0, "LOSS", H8252&gt;1000, "GREAT", H8252&gt;500, "GOOD", H8252&gt;=100, "OKAY", H8252&lt;100, "OKAY")</f>
        <v>GREAT</v>
      </c>
    </row>
    <row r="8253" spans="1:14">
      <c r="A8253" s="2">
        <v>42968</v>
      </c>
      <c r="B8253" s="2" t="str">
        <f>TEXT(A8253,"mmmm")</f>
        <v>August</v>
      </c>
      <c r="C8253" t="s">
        <v>2700</v>
      </c>
      <c r="D8253" t="s">
        <v>94</v>
      </c>
      <c r="E8253" t="s">
        <v>23</v>
      </c>
      <c r="F8253" t="s">
        <v>49</v>
      </c>
      <c r="G8253" t="s">
        <v>1768</v>
      </c>
      <c r="H8253">
        <v>237.1</v>
      </c>
      <c r="I8253">
        <v>3</v>
      </c>
      <c r="J8253">
        <v>20.75</v>
      </c>
      <c r="K8253" s="6">
        <f>J8253/H8253</f>
        <v>8.7515816111345429E-2</v>
      </c>
      <c r="M8253" t="str">
        <f>LEFT(C8253, SEARCH(" ", C8253) - 1)</f>
        <v>Sung</v>
      </c>
      <c r="N8253" t="str" cm="1">
        <f t="array" ref="N8253">_xlfn.IFS(H8253&lt;0, "LOSS", H8253&gt;1000, "GREAT", H8253&gt;500, "GOOD", H8253&gt;=100, "OKAY", H8253&lt;100, "OKAY")</f>
        <v>OKAY</v>
      </c>
    </row>
    <row r="8254" spans="1:14">
      <c r="A8254" s="2">
        <v>42968</v>
      </c>
      <c r="B8254" s="2" t="str">
        <f>TEXT(A8254,"mmmm")</f>
        <v>August</v>
      </c>
      <c r="C8254" t="s">
        <v>2700</v>
      </c>
      <c r="D8254" t="s">
        <v>94</v>
      </c>
      <c r="E8254" t="s">
        <v>21</v>
      </c>
      <c r="F8254" t="s">
        <v>44</v>
      </c>
      <c r="G8254" t="s">
        <v>2079</v>
      </c>
      <c r="H8254">
        <v>22.75</v>
      </c>
      <c r="I8254">
        <v>3</v>
      </c>
      <c r="J8254">
        <v>7.11</v>
      </c>
      <c r="K8254" s="6">
        <f>J8254/H8254</f>
        <v>0.31252747252747254</v>
      </c>
      <c r="M8254" t="str">
        <f>LEFT(C8254, SEARCH(" ", C8254) - 1)</f>
        <v>Sung</v>
      </c>
      <c r="N8254" t="str" cm="1">
        <f t="array" ref="N8254">_xlfn.IFS(H8254&lt;0, "LOSS", H8254&gt;1000, "GREAT", H8254&gt;500, "GOOD", H8254&gt;=100, "OKAY", H8254&lt;100, "OKAY")</f>
        <v>OKAY</v>
      </c>
    </row>
    <row r="8255" spans="1:14">
      <c r="A8255" s="2">
        <v>42968</v>
      </c>
      <c r="B8255" s="2" t="str">
        <f>TEXT(A8255,"mmmm")</f>
        <v>August</v>
      </c>
      <c r="C8255" t="s">
        <v>2700</v>
      </c>
      <c r="D8255" t="s">
        <v>94</v>
      </c>
      <c r="E8255" t="s">
        <v>23</v>
      </c>
      <c r="F8255" t="s">
        <v>47</v>
      </c>
      <c r="G8255" t="s">
        <v>2057</v>
      </c>
      <c r="H8255">
        <v>6.67</v>
      </c>
      <c r="I8255">
        <v>1</v>
      </c>
      <c r="J8255">
        <v>2.09</v>
      </c>
      <c r="K8255" s="6">
        <f>J8255/H8255</f>
        <v>0.31334332833583206</v>
      </c>
      <c r="M8255" t="str">
        <f>LEFT(C8255, SEARCH(" ", C8255) - 1)</f>
        <v>Sung</v>
      </c>
      <c r="N8255" t="str" cm="1">
        <f t="array" ref="N8255">_xlfn.IFS(H8255&lt;0, "LOSS", H8255&gt;1000, "GREAT", H8255&gt;500, "GOOD", H8255&gt;=100, "OKAY", H8255&lt;100, "OKAY")</f>
        <v>OKAY</v>
      </c>
    </row>
    <row r="8256" spans="1:14">
      <c r="A8256" s="2">
        <v>42969</v>
      </c>
      <c r="B8256" s="2" t="str">
        <f>TEXT(A8256,"mmmm")</f>
        <v>August</v>
      </c>
      <c r="C8256" t="s">
        <v>2741</v>
      </c>
      <c r="D8256" t="s">
        <v>22</v>
      </c>
      <c r="E8256" t="s">
        <v>21</v>
      </c>
      <c r="F8256" t="s">
        <v>51</v>
      </c>
      <c r="G8256" t="s">
        <v>1632</v>
      </c>
      <c r="H8256">
        <v>210.01</v>
      </c>
      <c r="I8256">
        <v>1</v>
      </c>
      <c r="J8256">
        <v>2.63</v>
      </c>
      <c r="K8256" s="6">
        <f>J8256/H8256</f>
        <v>1.2523213180324747E-2</v>
      </c>
      <c r="M8256" t="str">
        <f>LEFT(C8256, SEARCH(" ", C8256) - 1)</f>
        <v>Tony</v>
      </c>
      <c r="N8256" t="str" cm="1">
        <f t="array" ref="N8256">_xlfn.IFS(H8256&lt;0, "LOSS", H8256&gt;1000, "GREAT", H8256&gt;500, "GOOD", H8256&gt;=100, "OKAY", H8256&lt;100, "OKAY")</f>
        <v>OKAY</v>
      </c>
    </row>
    <row r="8257" spans="1:14">
      <c r="A8257" s="2">
        <v>42969</v>
      </c>
      <c r="B8257" s="2" t="str">
        <f>TEXT(A8257,"mmmm")</f>
        <v>August</v>
      </c>
      <c r="C8257" t="s">
        <v>808</v>
      </c>
      <c r="D8257" t="s">
        <v>27</v>
      </c>
      <c r="E8257" t="s">
        <v>21</v>
      </c>
      <c r="F8257" t="s">
        <v>51</v>
      </c>
      <c r="G8257" t="s">
        <v>1692</v>
      </c>
      <c r="H8257">
        <v>314.52999999999997</v>
      </c>
      <c r="I8257">
        <v>2</v>
      </c>
      <c r="J8257">
        <v>-83.88</v>
      </c>
      <c r="K8257" s="6">
        <f>J8257/H8257</f>
        <v>-0.26668362318379807</v>
      </c>
      <c r="M8257" t="str">
        <f>LEFT(C8257, SEARCH(" ", C8257) - 1)</f>
        <v>Dean</v>
      </c>
      <c r="N8257" t="str" cm="1">
        <f t="array" ref="N8257">_xlfn.IFS(H8257&lt;0, "LOSS", H8257&gt;1000, "GREAT", H8257&gt;500, "GOOD", H8257&gt;=100, "OKAY", H8257&lt;100, "OKAY")</f>
        <v>OKAY</v>
      </c>
    </row>
    <row r="8258" spans="1:14">
      <c r="A8258" s="2">
        <v>42970</v>
      </c>
      <c r="B8258" s="2" t="str">
        <f>TEXT(A8258,"mmmm")</f>
        <v>August</v>
      </c>
      <c r="C8258" t="s">
        <v>1625</v>
      </c>
      <c r="D8258" t="s">
        <v>31</v>
      </c>
      <c r="E8258" t="s">
        <v>25</v>
      </c>
      <c r="F8258" t="s">
        <v>48</v>
      </c>
      <c r="G8258" t="s">
        <v>675</v>
      </c>
      <c r="H8258">
        <v>4367.8999999999996</v>
      </c>
      <c r="I8258">
        <v>13</v>
      </c>
      <c r="J8258">
        <v>327.58999999999997</v>
      </c>
      <c r="K8258" s="6">
        <f>J8258/H8258</f>
        <v>7.4999427642574237E-2</v>
      </c>
      <c r="M8258" t="str">
        <f>LEFT(C8258, SEARCH(" ", C8258) - 1)</f>
        <v>Patrick</v>
      </c>
      <c r="N8258" t="str" cm="1">
        <f t="array" ref="N8258">_xlfn.IFS(H8258&lt;0, "LOSS", H8258&gt;1000, "GREAT", H8258&gt;500, "GOOD", H8258&gt;=100, "OKAY", H8258&lt;100, "OKAY")</f>
        <v>GREAT</v>
      </c>
    </row>
    <row r="8259" spans="1:14">
      <c r="A8259" s="2">
        <v>42970</v>
      </c>
      <c r="B8259" s="2" t="str">
        <f>TEXT(A8259,"mmmm")</f>
        <v>August</v>
      </c>
      <c r="C8259" t="s">
        <v>1625</v>
      </c>
      <c r="D8259" t="s">
        <v>31</v>
      </c>
      <c r="E8259" t="s">
        <v>23</v>
      </c>
      <c r="F8259" t="s">
        <v>47</v>
      </c>
      <c r="G8259" t="s">
        <v>2623</v>
      </c>
      <c r="H8259">
        <v>49.57</v>
      </c>
      <c r="I8259">
        <v>2</v>
      </c>
      <c r="J8259">
        <v>15.49</v>
      </c>
      <c r="K8259" s="6">
        <f>J8259/H8259</f>
        <v>0.31248739156748034</v>
      </c>
      <c r="M8259" t="str">
        <f>LEFT(C8259, SEARCH(" ", C8259) - 1)</f>
        <v>Patrick</v>
      </c>
      <c r="N8259" t="str" cm="1">
        <f t="array" ref="N8259">_xlfn.IFS(H8259&lt;0, "LOSS", H8259&gt;1000, "GREAT", H8259&gt;500, "GOOD", H8259&gt;=100, "OKAY", H8259&lt;100, "OKAY")</f>
        <v>OKAY</v>
      </c>
    </row>
    <row r="8260" spans="1:14">
      <c r="A8260" s="2">
        <v>42970</v>
      </c>
      <c r="B8260" s="2" t="str">
        <f>TEXT(A8260,"mmmm")</f>
        <v>August</v>
      </c>
      <c r="C8260" t="s">
        <v>1625</v>
      </c>
      <c r="D8260" t="s">
        <v>31</v>
      </c>
      <c r="E8260" t="s">
        <v>23</v>
      </c>
      <c r="F8260" t="s">
        <v>36</v>
      </c>
      <c r="G8260" t="s">
        <v>2472</v>
      </c>
      <c r="H8260">
        <v>161.38</v>
      </c>
      <c r="I8260">
        <v>6</v>
      </c>
      <c r="J8260">
        <v>12.1</v>
      </c>
      <c r="K8260" s="6">
        <f>J8260/H8260</f>
        <v>7.4978312058495478E-2</v>
      </c>
      <c r="M8260" t="str">
        <f>LEFT(C8260, SEARCH(" ", C8260) - 1)</f>
        <v>Patrick</v>
      </c>
      <c r="N8260" t="str" cm="1">
        <f t="array" ref="N8260">_xlfn.IFS(H8260&lt;0, "LOSS", H8260&gt;1000, "GREAT", H8260&gt;500, "GOOD", H8260&gt;=100, "OKAY", H8260&lt;100, "OKAY")</f>
        <v>OKAY</v>
      </c>
    </row>
    <row r="8261" spans="1:14">
      <c r="A8261" s="2">
        <v>42970</v>
      </c>
      <c r="B8261" s="2" t="str">
        <f>TEXT(A8261,"mmmm")</f>
        <v>August</v>
      </c>
      <c r="C8261" t="s">
        <v>1625</v>
      </c>
      <c r="D8261" t="s">
        <v>31</v>
      </c>
      <c r="E8261" t="s">
        <v>21</v>
      </c>
      <c r="F8261" t="s">
        <v>44</v>
      </c>
      <c r="G8261" t="s">
        <v>701</v>
      </c>
      <c r="H8261">
        <v>2.78</v>
      </c>
      <c r="I8261">
        <v>2</v>
      </c>
      <c r="J8261">
        <v>0.42</v>
      </c>
      <c r="K8261" s="6">
        <f>J8261/H8261</f>
        <v>0.15107913669064749</v>
      </c>
      <c r="M8261" t="str">
        <f>LEFT(C8261, SEARCH(" ", C8261) - 1)</f>
        <v>Patrick</v>
      </c>
      <c r="N8261" t="str" cm="1">
        <f t="array" ref="N8261">_xlfn.IFS(H8261&lt;0, "LOSS", H8261&gt;1000, "GREAT", H8261&gt;500, "GOOD", H8261&gt;=100, "OKAY", H8261&lt;100, "OKAY")</f>
        <v>OKAY</v>
      </c>
    </row>
    <row r="8262" spans="1:14">
      <c r="A8262" s="2">
        <v>42970</v>
      </c>
      <c r="B8262" s="2" t="str">
        <f>TEXT(A8262,"mmmm")</f>
        <v>August</v>
      </c>
      <c r="C8262" t="s">
        <v>1625</v>
      </c>
      <c r="D8262" t="s">
        <v>31</v>
      </c>
      <c r="E8262" t="s">
        <v>23</v>
      </c>
      <c r="F8262" t="s">
        <v>47</v>
      </c>
      <c r="G8262" t="s">
        <v>1631</v>
      </c>
      <c r="H8262">
        <v>8.7200000000000006</v>
      </c>
      <c r="I8262">
        <v>5</v>
      </c>
      <c r="J8262">
        <v>2.94</v>
      </c>
      <c r="K8262" s="6">
        <f>J8262/H8262</f>
        <v>0.33715596330275227</v>
      </c>
      <c r="M8262" t="str">
        <f>LEFT(C8262, SEARCH(" ", C8262) - 1)</f>
        <v>Patrick</v>
      </c>
      <c r="N8262" t="str" cm="1">
        <f t="array" ref="N8262">_xlfn.IFS(H8262&lt;0, "LOSS", H8262&gt;1000, "GREAT", H8262&gt;500, "GOOD", H8262&gt;=100, "OKAY", H8262&lt;100, "OKAY")</f>
        <v>OKAY</v>
      </c>
    </row>
    <row r="8263" spans="1:14">
      <c r="A8263" s="2">
        <v>42971</v>
      </c>
      <c r="B8263" s="2" t="str">
        <f>TEXT(A8263,"mmmm")</f>
        <v>August</v>
      </c>
      <c r="C8263" t="s">
        <v>2014</v>
      </c>
      <c r="D8263" t="s">
        <v>24</v>
      </c>
      <c r="E8263" t="s">
        <v>23</v>
      </c>
      <c r="F8263" t="s">
        <v>38</v>
      </c>
      <c r="G8263" t="s">
        <v>884</v>
      </c>
      <c r="H8263">
        <v>24.67</v>
      </c>
      <c r="I8263">
        <v>4</v>
      </c>
      <c r="J8263">
        <v>7.71</v>
      </c>
      <c r="K8263" s="6">
        <f>J8263/H8263</f>
        <v>0.31252533441426833</v>
      </c>
      <c r="M8263" t="str">
        <f>LEFT(C8263, SEARCH(" ", C8263) - 1)</f>
        <v>Alan</v>
      </c>
      <c r="N8263" t="str" cm="1">
        <f t="array" ref="N8263">_xlfn.IFS(H8263&lt;0, "LOSS", H8263&gt;1000, "GREAT", H8263&gt;500, "GOOD", H8263&gt;=100, "OKAY", H8263&lt;100, "OKAY")</f>
        <v>OKAY</v>
      </c>
    </row>
    <row r="8264" spans="1:14">
      <c r="A8264" s="2">
        <v>42971</v>
      </c>
      <c r="B8264" s="2" t="str">
        <f>TEXT(A8264,"mmmm")</f>
        <v>August</v>
      </c>
      <c r="C8264" t="s">
        <v>2014</v>
      </c>
      <c r="D8264" t="s">
        <v>24</v>
      </c>
      <c r="E8264" t="s">
        <v>23</v>
      </c>
      <c r="F8264" t="s">
        <v>38</v>
      </c>
      <c r="G8264" t="s">
        <v>1201</v>
      </c>
      <c r="H8264">
        <v>3.74</v>
      </c>
      <c r="I8264">
        <v>1</v>
      </c>
      <c r="J8264">
        <v>1.31</v>
      </c>
      <c r="K8264" s="6">
        <f>J8264/H8264</f>
        <v>0.3502673796791444</v>
      </c>
      <c r="M8264" t="str">
        <f>LEFT(C8264, SEARCH(" ", C8264) - 1)</f>
        <v>Alan</v>
      </c>
      <c r="N8264" t="str" cm="1">
        <f t="array" ref="N8264">_xlfn.IFS(H8264&lt;0, "LOSS", H8264&gt;1000, "GREAT", H8264&gt;500, "GOOD", H8264&gt;=100, "OKAY", H8264&lt;100, "OKAY")</f>
        <v>OKAY</v>
      </c>
    </row>
    <row r="8265" spans="1:14">
      <c r="A8265" s="2">
        <v>42971</v>
      </c>
      <c r="B8265" s="2" t="str">
        <f>TEXT(A8265,"mmmm")</f>
        <v>August</v>
      </c>
      <c r="C8265" t="s">
        <v>1383</v>
      </c>
      <c r="D8265" t="s">
        <v>30</v>
      </c>
      <c r="E8265" t="s">
        <v>23</v>
      </c>
      <c r="F8265" t="s">
        <v>36</v>
      </c>
      <c r="G8265" t="s">
        <v>2637</v>
      </c>
      <c r="H8265">
        <v>646.27</v>
      </c>
      <c r="I8265">
        <v>8</v>
      </c>
      <c r="J8265">
        <v>64.63</v>
      </c>
      <c r="K8265" s="6">
        <f>J8265/H8265</f>
        <v>0.10000464202268401</v>
      </c>
      <c r="M8265" t="str">
        <f>LEFT(C8265, SEARCH(" ", C8265) - 1)</f>
        <v>Darrin</v>
      </c>
      <c r="N8265" t="str" cm="1">
        <f t="array" ref="N8265">_xlfn.IFS(H8265&lt;0, "LOSS", H8265&gt;1000, "GREAT", H8265&gt;500, "GOOD", H8265&gt;=100, "OKAY", H8265&lt;100, "OKAY")</f>
        <v>GOOD</v>
      </c>
    </row>
    <row r="8266" spans="1:14">
      <c r="A8266" s="2">
        <v>42971</v>
      </c>
      <c r="B8266" s="2" t="str">
        <f>TEXT(A8266,"mmmm")</f>
        <v>August</v>
      </c>
      <c r="C8266" t="s">
        <v>1383</v>
      </c>
      <c r="D8266" t="s">
        <v>30</v>
      </c>
      <c r="E8266" t="s">
        <v>23</v>
      </c>
      <c r="F8266" t="s">
        <v>47</v>
      </c>
      <c r="G8266" t="s">
        <v>422</v>
      </c>
      <c r="H8266">
        <v>10.37</v>
      </c>
      <c r="I8266">
        <v>2</v>
      </c>
      <c r="J8266">
        <v>3.76</v>
      </c>
      <c r="K8266" s="6">
        <f>J8266/H8266</f>
        <v>0.36258437801350046</v>
      </c>
      <c r="M8266" t="str">
        <f>LEFT(C8266, SEARCH(" ", C8266) - 1)</f>
        <v>Darrin</v>
      </c>
      <c r="N8266" t="str" cm="1">
        <f t="array" ref="N8266">_xlfn.IFS(H8266&lt;0, "LOSS", H8266&gt;1000, "GREAT", H8266&gt;500, "GOOD", H8266&gt;=100, "OKAY", H8266&lt;100, "OKAY")</f>
        <v>OKAY</v>
      </c>
    </row>
    <row r="8267" spans="1:14">
      <c r="A8267" s="2">
        <v>42972</v>
      </c>
      <c r="B8267" s="2" t="str">
        <f>TEXT(A8267,"mmmm")</f>
        <v>August</v>
      </c>
      <c r="C8267" t="s">
        <v>265</v>
      </c>
      <c r="D8267" t="s">
        <v>33</v>
      </c>
      <c r="E8267" t="s">
        <v>23</v>
      </c>
      <c r="F8267" t="s">
        <v>47</v>
      </c>
      <c r="G8267" t="s">
        <v>2410</v>
      </c>
      <c r="H8267">
        <v>192.16</v>
      </c>
      <c r="I8267">
        <v>5</v>
      </c>
      <c r="J8267">
        <v>67.260000000000005</v>
      </c>
      <c r="K8267" s="6">
        <f>J8267/H8267</f>
        <v>0.35002081598667778</v>
      </c>
      <c r="M8267" t="str">
        <f>LEFT(C8267, SEARCH(" ", C8267) - 1)</f>
        <v>Guy</v>
      </c>
      <c r="N8267" t="str" cm="1">
        <f t="array" ref="N8267">_xlfn.IFS(H8267&lt;0, "LOSS", H8267&gt;1000, "GREAT", H8267&gt;500, "GOOD", H8267&gt;=100, "OKAY", H8267&lt;100, "OKAY")</f>
        <v>OKAY</v>
      </c>
    </row>
    <row r="8268" spans="1:14">
      <c r="A8268" s="2">
        <v>42972</v>
      </c>
      <c r="B8268" s="2" t="str">
        <f>TEXT(A8268,"mmmm")</f>
        <v>August</v>
      </c>
      <c r="C8268" t="s">
        <v>2524</v>
      </c>
      <c r="D8268" t="s">
        <v>185</v>
      </c>
      <c r="E8268" t="s">
        <v>23</v>
      </c>
      <c r="F8268" t="s">
        <v>37</v>
      </c>
      <c r="G8268" t="s">
        <v>316</v>
      </c>
      <c r="H8268">
        <v>9.73</v>
      </c>
      <c r="I8268">
        <v>2</v>
      </c>
      <c r="J8268">
        <v>1.7</v>
      </c>
      <c r="K8268" s="6">
        <f>J8268/H8268</f>
        <v>0.17471736896197326</v>
      </c>
      <c r="M8268" t="str">
        <f>LEFT(C8268, SEARCH(" ", C8268) - 1)</f>
        <v>Don</v>
      </c>
      <c r="N8268" t="str" cm="1">
        <f t="array" ref="N8268">_xlfn.IFS(H8268&lt;0, "LOSS", H8268&gt;1000, "GREAT", H8268&gt;500, "GOOD", H8268&gt;=100, "OKAY", H8268&lt;100, "OKAY")</f>
        <v>OKAY</v>
      </c>
    </row>
    <row r="8269" spans="1:14">
      <c r="A8269" s="2">
        <v>42972</v>
      </c>
      <c r="B8269" s="2" t="str">
        <f>TEXT(A8269,"mmmm")</f>
        <v>August</v>
      </c>
      <c r="C8269" t="s">
        <v>2524</v>
      </c>
      <c r="D8269" t="s">
        <v>185</v>
      </c>
      <c r="E8269" t="s">
        <v>23</v>
      </c>
      <c r="F8269" t="s">
        <v>47</v>
      </c>
      <c r="G8269" t="s">
        <v>1669</v>
      </c>
      <c r="H8269">
        <v>3.42</v>
      </c>
      <c r="I8269">
        <v>1</v>
      </c>
      <c r="J8269">
        <v>1.07</v>
      </c>
      <c r="K8269" s="6">
        <f>J8269/H8269</f>
        <v>0.3128654970760234</v>
      </c>
      <c r="M8269" t="str">
        <f>LEFT(C8269, SEARCH(" ", C8269) - 1)</f>
        <v>Don</v>
      </c>
      <c r="N8269" t="str" cm="1">
        <f t="array" ref="N8269">_xlfn.IFS(H8269&lt;0, "LOSS", H8269&gt;1000, "GREAT", H8269&gt;500, "GOOD", H8269&gt;=100, "OKAY", H8269&lt;100, "OKAY")</f>
        <v>OKAY</v>
      </c>
    </row>
    <row r="8270" spans="1:14">
      <c r="A8270" s="2">
        <v>42972</v>
      </c>
      <c r="B8270" s="2" t="str">
        <f>TEXT(A8270,"mmmm")</f>
        <v>August</v>
      </c>
      <c r="C8270" t="s">
        <v>1254</v>
      </c>
      <c r="D8270" t="s">
        <v>30</v>
      </c>
      <c r="E8270" t="s">
        <v>23</v>
      </c>
      <c r="F8270" t="s">
        <v>49</v>
      </c>
      <c r="G8270" t="s">
        <v>1602</v>
      </c>
      <c r="H8270">
        <v>25.7</v>
      </c>
      <c r="I8270">
        <v>2</v>
      </c>
      <c r="J8270">
        <v>1.93</v>
      </c>
      <c r="K8270" s="6">
        <f>J8270/H8270</f>
        <v>7.5097276264591437E-2</v>
      </c>
      <c r="M8270" t="str">
        <f>LEFT(C8270, SEARCH(" ", C8270) - 1)</f>
        <v>Joe</v>
      </c>
      <c r="N8270" t="str" cm="1">
        <f t="array" ref="N8270">_xlfn.IFS(H8270&lt;0, "LOSS", H8270&gt;1000, "GREAT", H8270&gt;500, "GOOD", H8270&gt;=100, "OKAY", H8270&lt;100, "OKAY")</f>
        <v>OKAY</v>
      </c>
    </row>
    <row r="8271" spans="1:14">
      <c r="A8271" s="2">
        <v>42972</v>
      </c>
      <c r="B8271" s="2" t="str">
        <f>TEXT(A8271,"mmmm")</f>
        <v>August</v>
      </c>
      <c r="C8271" t="s">
        <v>110</v>
      </c>
      <c r="D8271" t="s">
        <v>27</v>
      </c>
      <c r="E8271" t="s">
        <v>21</v>
      </c>
      <c r="F8271" t="s">
        <v>39</v>
      </c>
      <c r="G8271" t="s">
        <v>2561</v>
      </c>
      <c r="H8271">
        <v>130.97999999999999</v>
      </c>
      <c r="I8271">
        <v>2</v>
      </c>
      <c r="J8271">
        <v>-89.07</v>
      </c>
      <c r="K8271" s="6">
        <f>J8271/H8271</f>
        <v>-0.68002748511223088</v>
      </c>
      <c r="M8271" t="str">
        <f>LEFT(C8271, SEARCH(" ", C8271) - 1)</f>
        <v>Seth</v>
      </c>
      <c r="N8271" t="str" cm="1">
        <f t="array" ref="N8271">_xlfn.IFS(H8271&lt;0, "LOSS", H8271&gt;1000, "GREAT", H8271&gt;500, "GOOD", H8271&gt;=100, "OKAY", H8271&lt;100, "OKAY")</f>
        <v>OKAY</v>
      </c>
    </row>
    <row r="8272" spans="1:14">
      <c r="A8272" s="2">
        <v>42973</v>
      </c>
      <c r="B8272" s="2" t="str">
        <f>TEXT(A8272,"mmmm")</f>
        <v>August</v>
      </c>
      <c r="C8272" t="s">
        <v>1751</v>
      </c>
      <c r="D8272" t="s">
        <v>80</v>
      </c>
      <c r="E8272" t="s">
        <v>25</v>
      </c>
      <c r="F8272" t="s">
        <v>35</v>
      </c>
      <c r="G8272" t="s">
        <v>950</v>
      </c>
      <c r="H8272">
        <v>71.98</v>
      </c>
      <c r="I8272">
        <v>2</v>
      </c>
      <c r="J8272">
        <v>15.12</v>
      </c>
      <c r="K8272" s="6">
        <f>J8272/H8272</f>
        <v>0.21005834954153929</v>
      </c>
      <c r="M8272" t="str">
        <f>LEFT(C8272, SEARCH(" ", C8272) - 1)</f>
        <v>Steve</v>
      </c>
      <c r="N8272" t="str" cm="1">
        <f t="array" ref="N8272">_xlfn.IFS(H8272&lt;0, "LOSS", H8272&gt;1000, "GREAT", H8272&gt;500, "GOOD", H8272&gt;=100, "OKAY", H8272&lt;100, "OKAY")</f>
        <v>OKAY</v>
      </c>
    </row>
    <row r="8273" spans="1:14">
      <c r="A8273" s="2">
        <v>42973</v>
      </c>
      <c r="B8273" s="2" t="str">
        <f>TEXT(A8273,"mmmm")</f>
        <v>August</v>
      </c>
      <c r="C8273" t="s">
        <v>63</v>
      </c>
      <c r="D8273" t="s">
        <v>29</v>
      </c>
      <c r="E8273" t="s">
        <v>21</v>
      </c>
      <c r="F8273" t="s">
        <v>44</v>
      </c>
      <c r="G8273" t="s">
        <v>1391</v>
      </c>
      <c r="H8273">
        <v>64.959999999999994</v>
      </c>
      <c r="I8273">
        <v>5</v>
      </c>
      <c r="J8273">
        <v>-43.85</v>
      </c>
      <c r="K8273" s="6">
        <f>J8273/H8273</f>
        <v>-0.67503078817733997</v>
      </c>
      <c r="M8273" t="str">
        <f>LEFT(C8273, SEARCH(" ", C8273) - 1)</f>
        <v>Darren</v>
      </c>
      <c r="N8273" t="str" cm="1">
        <f t="array" ref="N8273">_xlfn.IFS(H8273&lt;0, "LOSS", H8273&gt;1000, "GREAT", H8273&gt;500, "GOOD", H8273&gt;=100, "OKAY", H8273&lt;100, "OKAY")</f>
        <v>OKAY</v>
      </c>
    </row>
    <row r="8274" spans="1:14">
      <c r="A8274" s="2">
        <v>42973</v>
      </c>
      <c r="B8274" s="2" t="str">
        <f>TEXT(A8274,"mmmm")</f>
        <v>August</v>
      </c>
      <c r="C8274" t="s">
        <v>2092</v>
      </c>
      <c r="D8274" t="s">
        <v>32</v>
      </c>
      <c r="E8274" t="s">
        <v>23</v>
      </c>
      <c r="F8274" t="s">
        <v>49</v>
      </c>
      <c r="G8274" t="s">
        <v>2099</v>
      </c>
      <c r="H8274">
        <v>53.72</v>
      </c>
      <c r="I8274">
        <v>4</v>
      </c>
      <c r="J8274">
        <v>13.97</v>
      </c>
      <c r="K8274" s="6">
        <f>J8274/H8274</f>
        <v>0.26005212211466866</v>
      </c>
      <c r="M8274" t="str">
        <f>LEFT(C8274, SEARCH(" ", C8274) - 1)</f>
        <v>Heather</v>
      </c>
      <c r="N8274" t="str" cm="1">
        <f t="array" ref="N8274">_xlfn.IFS(H8274&lt;0, "LOSS", H8274&gt;1000, "GREAT", H8274&gt;500, "GOOD", H8274&gt;=100, "OKAY", H8274&lt;100, "OKAY")</f>
        <v>OKAY</v>
      </c>
    </row>
    <row r="8275" spans="1:14">
      <c r="A8275" s="2">
        <v>42974</v>
      </c>
      <c r="B8275" s="2" t="str">
        <f>TEXT(A8275,"mmmm")</f>
        <v>August</v>
      </c>
      <c r="C8275" t="s">
        <v>1504</v>
      </c>
      <c r="D8275" t="s">
        <v>182</v>
      </c>
      <c r="E8275" t="s">
        <v>21</v>
      </c>
      <c r="F8275" t="s">
        <v>51</v>
      </c>
      <c r="G8275" t="s">
        <v>2529</v>
      </c>
      <c r="H8275">
        <v>1488.42</v>
      </c>
      <c r="I8275">
        <v>7</v>
      </c>
      <c r="J8275">
        <v>-297.68</v>
      </c>
      <c r="K8275" s="6">
        <f>J8275/H8275</f>
        <v>-0.19999731258650111</v>
      </c>
      <c r="M8275" t="str">
        <f>LEFT(C8275, SEARCH(" ", C8275) - 1)</f>
        <v>Allen</v>
      </c>
      <c r="N8275" t="str" cm="1">
        <f t="array" ref="N8275">_xlfn.IFS(H8275&lt;0, "LOSS", H8275&gt;1000, "GREAT", H8275&gt;500, "GOOD", H8275&gt;=100, "OKAY", H8275&lt;100, "OKAY")</f>
        <v>GREAT</v>
      </c>
    </row>
    <row r="8276" spans="1:14">
      <c r="A8276" s="2">
        <v>42974</v>
      </c>
      <c r="B8276" s="2" t="str">
        <f>TEXT(A8276,"mmmm")</f>
        <v>August</v>
      </c>
      <c r="C8276" t="s">
        <v>1290</v>
      </c>
      <c r="D8276" t="s">
        <v>24</v>
      </c>
      <c r="E8276" t="s">
        <v>23</v>
      </c>
      <c r="F8276" t="s">
        <v>49</v>
      </c>
      <c r="G8276" t="s">
        <v>1533</v>
      </c>
      <c r="H8276">
        <v>63.84</v>
      </c>
      <c r="I8276">
        <v>8</v>
      </c>
      <c r="J8276">
        <v>16.600000000000001</v>
      </c>
      <c r="K8276" s="6">
        <f>J8276/H8276</f>
        <v>0.2600250626566416</v>
      </c>
      <c r="M8276" t="str">
        <f>LEFT(C8276, SEARCH(" ", C8276) - 1)</f>
        <v>Mathew</v>
      </c>
      <c r="N8276" t="str" cm="1">
        <f t="array" ref="N8276">_xlfn.IFS(H8276&lt;0, "LOSS", H8276&gt;1000, "GREAT", H8276&gt;500, "GOOD", H8276&gt;=100, "OKAY", H8276&lt;100, "OKAY")</f>
        <v>OKAY</v>
      </c>
    </row>
    <row r="8277" spans="1:14">
      <c r="A8277" s="2">
        <v>42974</v>
      </c>
      <c r="B8277" s="2" t="str">
        <f>TEXT(A8277,"mmmm")</f>
        <v>August</v>
      </c>
      <c r="C8277" t="s">
        <v>1290</v>
      </c>
      <c r="D8277" t="s">
        <v>24</v>
      </c>
      <c r="E8277" t="s">
        <v>25</v>
      </c>
      <c r="F8277" t="s">
        <v>48</v>
      </c>
      <c r="G8277" t="s">
        <v>1268</v>
      </c>
      <c r="H8277">
        <v>347.97</v>
      </c>
      <c r="I8277">
        <v>3</v>
      </c>
      <c r="J8277">
        <v>100.91</v>
      </c>
      <c r="K8277" s="6">
        <f>J8277/H8277</f>
        <v>0.28999626404575102</v>
      </c>
      <c r="M8277" t="str">
        <f>LEFT(C8277, SEARCH(" ", C8277) - 1)</f>
        <v>Mathew</v>
      </c>
      <c r="N8277" t="str" cm="1">
        <f t="array" ref="N8277">_xlfn.IFS(H8277&lt;0, "LOSS", H8277&gt;1000, "GREAT", H8277&gt;500, "GOOD", H8277&gt;=100, "OKAY", H8277&lt;100, "OKAY")</f>
        <v>OKAY</v>
      </c>
    </row>
    <row r="8278" spans="1:14">
      <c r="A8278" s="2">
        <v>42974</v>
      </c>
      <c r="B8278" s="2" t="str">
        <f>TEXT(A8278,"mmmm")</f>
        <v>August</v>
      </c>
      <c r="C8278" t="s">
        <v>1290</v>
      </c>
      <c r="D8278" t="s">
        <v>24</v>
      </c>
      <c r="E8278" t="s">
        <v>23</v>
      </c>
      <c r="F8278" t="s">
        <v>38</v>
      </c>
      <c r="G8278" t="s">
        <v>884</v>
      </c>
      <c r="H8278">
        <v>37.01</v>
      </c>
      <c r="I8278">
        <v>6</v>
      </c>
      <c r="J8278">
        <v>11.57</v>
      </c>
      <c r="K8278" s="6">
        <f>J8278/H8278</f>
        <v>0.31261821129424483</v>
      </c>
      <c r="M8278" t="str">
        <f>LEFT(C8278, SEARCH(" ", C8278) - 1)</f>
        <v>Mathew</v>
      </c>
      <c r="N8278" t="str" cm="1">
        <f t="array" ref="N8278">_xlfn.IFS(H8278&lt;0, "LOSS", H8278&gt;1000, "GREAT", H8278&gt;500, "GOOD", H8278&gt;=100, "OKAY", H8278&lt;100, "OKAY")</f>
        <v>OKAY</v>
      </c>
    </row>
    <row r="8279" spans="1:14">
      <c r="A8279" s="2">
        <v>42974</v>
      </c>
      <c r="B8279" s="2" t="str">
        <f>TEXT(A8279,"mmmm")</f>
        <v>August</v>
      </c>
      <c r="C8279" t="s">
        <v>599</v>
      </c>
      <c r="D8279" t="s">
        <v>26</v>
      </c>
      <c r="E8279" t="s">
        <v>23</v>
      </c>
      <c r="F8279" t="s">
        <v>37</v>
      </c>
      <c r="G8279" t="s">
        <v>478</v>
      </c>
      <c r="H8279">
        <v>5.95</v>
      </c>
      <c r="I8279">
        <v>1</v>
      </c>
      <c r="J8279">
        <v>0.37</v>
      </c>
      <c r="K8279" s="6">
        <f>J8279/H8279</f>
        <v>6.2184873949579826E-2</v>
      </c>
      <c r="M8279" t="str">
        <f>LEFT(C8279, SEARCH(" ", C8279) - 1)</f>
        <v>Sanjit</v>
      </c>
      <c r="N8279" t="str" cm="1">
        <f t="array" ref="N8279">_xlfn.IFS(H8279&lt;0, "LOSS", H8279&gt;1000, "GREAT", H8279&gt;500, "GOOD", H8279&gt;=100, "OKAY", H8279&lt;100, "OKAY")</f>
        <v>OKAY</v>
      </c>
    </row>
    <row r="8280" spans="1:14">
      <c r="A8280" s="2">
        <v>42974</v>
      </c>
      <c r="B8280" s="2" t="str">
        <f>TEXT(A8280,"mmmm")</f>
        <v>August</v>
      </c>
      <c r="C8280" t="s">
        <v>1330</v>
      </c>
      <c r="D8280" t="s">
        <v>31</v>
      </c>
      <c r="E8280" t="s">
        <v>23</v>
      </c>
      <c r="F8280" t="s">
        <v>42</v>
      </c>
      <c r="G8280" t="s">
        <v>1507</v>
      </c>
      <c r="H8280">
        <v>2.9</v>
      </c>
      <c r="I8280">
        <v>1</v>
      </c>
      <c r="J8280">
        <v>0.98</v>
      </c>
      <c r="K8280" s="6">
        <f>J8280/H8280</f>
        <v>0.33793103448275863</v>
      </c>
      <c r="M8280" t="str">
        <f>LEFT(C8280, SEARCH(" ", C8280) - 1)</f>
        <v>Stefania</v>
      </c>
      <c r="N8280" t="str" cm="1">
        <f t="array" ref="N8280">_xlfn.IFS(H8280&lt;0, "LOSS", H8280&gt;1000, "GREAT", H8280&gt;500, "GOOD", H8280&gt;=100, "OKAY", H8280&lt;100, "OKAY")</f>
        <v>OKAY</v>
      </c>
    </row>
    <row r="8281" spans="1:14">
      <c r="A8281" s="2">
        <v>42974</v>
      </c>
      <c r="B8281" s="2" t="str">
        <f>TEXT(A8281,"mmmm")</f>
        <v>August</v>
      </c>
      <c r="C8281" t="s">
        <v>2343</v>
      </c>
      <c r="D8281" t="s">
        <v>22</v>
      </c>
      <c r="E8281" t="s">
        <v>21</v>
      </c>
      <c r="F8281" t="s">
        <v>44</v>
      </c>
      <c r="G8281" t="s">
        <v>2115</v>
      </c>
      <c r="H8281">
        <v>198.46</v>
      </c>
      <c r="I8281">
        <v>2</v>
      </c>
      <c r="J8281">
        <v>99.23</v>
      </c>
      <c r="K8281" s="6">
        <f>J8281/H8281</f>
        <v>0.5</v>
      </c>
      <c r="M8281" t="str">
        <f>LEFT(C8281, SEARCH(" ", C8281) - 1)</f>
        <v>Dan</v>
      </c>
      <c r="N8281" t="str" cm="1">
        <f t="array" ref="N8281">_xlfn.IFS(H8281&lt;0, "LOSS", H8281&gt;1000, "GREAT", H8281&gt;500, "GOOD", H8281&gt;=100, "OKAY", H8281&lt;100, "OKAY")</f>
        <v>OKAY</v>
      </c>
    </row>
    <row r="8282" spans="1:14">
      <c r="A8282" s="2">
        <v>42974</v>
      </c>
      <c r="B8282" s="2" t="str">
        <f>TEXT(A8282,"mmmm")</f>
        <v>August</v>
      </c>
      <c r="C8282" t="s">
        <v>2343</v>
      </c>
      <c r="D8282" t="s">
        <v>22</v>
      </c>
      <c r="E8282" t="s">
        <v>23</v>
      </c>
      <c r="F8282" t="s">
        <v>36</v>
      </c>
      <c r="G8282" t="s">
        <v>1719</v>
      </c>
      <c r="H8282">
        <v>321.92</v>
      </c>
      <c r="I8282">
        <v>4</v>
      </c>
      <c r="J8282">
        <v>96.58</v>
      </c>
      <c r="K8282" s="6">
        <f>J8282/H8282</f>
        <v>0.3000124254473161</v>
      </c>
      <c r="M8282" t="str">
        <f>LEFT(C8282, SEARCH(" ", C8282) - 1)</f>
        <v>Dan</v>
      </c>
      <c r="N8282" t="str" cm="1">
        <f t="array" ref="N8282">_xlfn.IFS(H8282&lt;0, "LOSS", H8282&gt;1000, "GREAT", H8282&gt;500, "GOOD", H8282&gt;=100, "OKAY", H8282&lt;100, "OKAY")</f>
        <v>OKAY</v>
      </c>
    </row>
    <row r="8283" spans="1:14">
      <c r="A8283" s="2">
        <v>42974</v>
      </c>
      <c r="B8283" s="2" t="str">
        <f>TEXT(A8283,"mmmm")</f>
        <v>August</v>
      </c>
      <c r="C8283" t="s">
        <v>2343</v>
      </c>
      <c r="D8283" t="s">
        <v>22</v>
      </c>
      <c r="E8283" t="s">
        <v>25</v>
      </c>
      <c r="F8283" t="s">
        <v>41</v>
      </c>
      <c r="G8283" t="s">
        <v>1170</v>
      </c>
      <c r="H8283">
        <v>879.98</v>
      </c>
      <c r="I8283">
        <v>2</v>
      </c>
      <c r="J8283">
        <v>329.99</v>
      </c>
      <c r="K8283" s="6">
        <f>J8283/H8283</f>
        <v>0.37499715902634151</v>
      </c>
      <c r="M8283" t="str">
        <f>LEFT(C8283, SEARCH(" ", C8283) - 1)</f>
        <v>Dan</v>
      </c>
      <c r="N8283" t="str" cm="1">
        <f t="array" ref="N8283">_xlfn.IFS(H8283&lt;0, "LOSS", H8283&gt;1000, "GREAT", H8283&gt;500, "GOOD", H8283&gt;=100, "OKAY", H8283&lt;100, "OKAY")</f>
        <v>GOOD</v>
      </c>
    </row>
    <row r="8284" spans="1:14">
      <c r="A8284" s="2">
        <v>42974</v>
      </c>
      <c r="B8284" s="2" t="str">
        <f>TEXT(A8284,"mmmm")</f>
        <v>August</v>
      </c>
      <c r="C8284" t="s">
        <v>2343</v>
      </c>
      <c r="D8284" t="s">
        <v>22</v>
      </c>
      <c r="E8284" t="s">
        <v>23</v>
      </c>
      <c r="F8284" t="s">
        <v>50</v>
      </c>
      <c r="G8284" t="s">
        <v>2670</v>
      </c>
      <c r="H8284">
        <v>28.4</v>
      </c>
      <c r="I8284">
        <v>5</v>
      </c>
      <c r="J8284">
        <v>8.24</v>
      </c>
      <c r="K8284" s="6">
        <f>J8284/H8284</f>
        <v>0.29014084507042254</v>
      </c>
      <c r="M8284" t="str">
        <f>LEFT(C8284, SEARCH(" ", C8284) - 1)</f>
        <v>Dan</v>
      </c>
      <c r="N8284" t="str" cm="1">
        <f t="array" ref="N8284">_xlfn.IFS(H8284&lt;0, "LOSS", H8284&gt;1000, "GREAT", H8284&gt;500, "GOOD", H8284&gt;=100, "OKAY", H8284&lt;100, "OKAY")</f>
        <v>OKAY</v>
      </c>
    </row>
    <row r="8285" spans="1:14">
      <c r="A8285" s="2">
        <v>42974</v>
      </c>
      <c r="B8285" s="2" t="str">
        <f>TEXT(A8285,"mmmm")</f>
        <v>August</v>
      </c>
      <c r="C8285" t="s">
        <v>2343</v>
      </c>
      <c r="D8285" t="s">
        <v>22</v>
      </c>
      <c r="E8285" t="s">
        <v>21</v>
      </c>
      <c r="F8285" t="s">
        <v>40</v>
      </c>
      <c r="G8285" t="s">
        <v>661</v>
      </c>
      <c r="H8285">
        <v>230.28</v>
      </c>
      <c r="I8285">
        <v>3</v>
      </c>
      <c r="J8285">
        <v>23.03</v>
      </c>
      <c r="K8285" s="6">
        <f>J8285/H8285</f>
        <v>0.10000868507903422</v>
      </c>
      <c r="M8285" t="str">
        <f>LEFT(C8285, SEARCH(" ", C8285) - 1)</f>
        <v>Dan</v>
      </c>
      <c r="N8285" t="str" cm="1">
        <f t="array" ref="N8285">_xlfn.IFS(H8285&lt;0, "LOSS", H8285&gt;1000, "GREAT", H8285&gt;500, "GOOD", H8285&gt;=100, "OKAY", H8285&lt;100, "OKAY")</f>
        <v>OKAY</v>
      </c>
    </row>
    <row r="8286" spans="1:14">
      <c r="A8286" s="2">
        <v>42974</v>
      </c>
      <c r="B8286" s="2" t="str">
        <f>TEXT(A8286,"mmmm")</f>
        <v>August</v>
      </c>
      <c r="C8286" t="s">
        <v>2343</v>
      </c>
      <c r="D8286" t="s">
        <v>22</v>
      </c>
      <c r="E8286" t="s">
        <v>23</v>
      </c>
      <c r="F8286" t="s">
        <v>47</v>
      </c>
      <c r="G8286" t="s">
        <v>1136</v>
      </c>
      <c r="H8286">
        <v>116.28</v>
      </c>
      <c r="I8286">
        <v>3</v>
      </c>
      <c r="J8286">
        <v>56.98</v>
      </c>
      <c r="K8286" s="6">
        <f>J8286/H8286</f>
        <v>0.49002407980736151</v>
      </c>
      <c r="M8286" t="str">
        <f>LEFT(C8286, SEARCH(" ", C8286) - 1)</f>
        <v>Dan</v>
      </c>
      <c r="N8286" t="str" cm="1">
        <f t="array" ref="N8286">_xlfn.IFS(H8286&lt;0, "LOSS", H8286&gt;1000, "GREAT", H8286&gt;500, "GOOD", H8286&gt;=100, "OKAY", H8286&lt;100, "OKAY")</f>
        <v>OKAY</v>
      </c>
    </row>
    <row r="8287" spans="1:14">
      <c r="A8287" s="2">
        <v>42974</v>
      </c>
      <c r="B8287" s="2" t="str">
        <f>TEXT(A8287,"mmmm")</f>
        <v>August</v>
      </c>
      <c r="C8287" t="s">
        <v>2343</v>
      </c>
      <c r="D8287" t="s">
        <v>22</v>
      </c>
      <c r="E8287" t="s">
        <v>23</v>
      </c>
      <c r="F8287" t="s">
        <v>38</v>
      </c>
      <c r="G8287" t="s">
        <v>1856</v>
      </c>
      <c r="H8287">
        <v>841.57</v>
      </c>
      <c r="I8287">
        <v>2</v>
      </c>
      <c r="J8287">
        <v>294.55</v>
      </c>
      <c r="K8287" s="6">
        <f>J8287/H8287</f>
        <v>0.35000059412764239</v>
      </c>
      <c r="M8287" t="str">
        <f>LEFT(C8287, SEARCH(" ", C8287) - 1)</f>
        <v>Dan</v>
      </c>
      <c r="N8287" t="str" cm="1">
        <f t="array" ref="N8287">_xlfn.IFS(H8287&lt;0, "LOSS", H8287&gt;1000, "GREAT", H8287&gt;500, "GOOD", H8287&gt;=100, "OKAY", H8287&lt;100, "OKAY")</f>
        <v>GOOD</v>
      </c>
    </row>
    <row r="8288" spans="1:14">
      <c r="A8288" s="2">
        <v>42974</v>
      </c>
      <c r="B8288" s="2" t="str">
        <f>TEXT(A8288,"mmmm")</f>
        <v>August</v>
      </c>
      <c r="C8288" t="s">
        <v>2343</v>
      </c>
      <c r="D8288" t="s">
        <v>22</v>
      </c>
      <c r="E8288" t="s">
        <v>23</v>
      </c>
      <c r="F8288" t="s">
        <v>49</v>
      </c>
      <c r="G8288" t="s">
        <v>356</v>
      </c>
      <c r="H8288">
        <v>354.9</v>
      </c>
      <c r="I8288">
        <v>5</v>
      </c>
      <c r="J8288">
        <v>17.75</v>
      </c>
      <c r="K8288" s="6">
        <f>J8288/H8288</f>
        <v>5.0014088475626939E-2</v>
      </c>
      <c r="M8288" t="str">
        <f>LEFT(C8288, SEARCH(" ", C8288) - 1)</f>
        <v>Dan</v>
      </c>
      <c r="N8288" t="str" cm="1">
        <f t="array" ref="N8288">_xlfn.IFS(H8288&lt;0, "LOSS", H8288&gt;1000, "GREAT", H8288&gt;500, "GOOD", H8288&gt;=100, "OKAY", H8288&lt;100, "OKAY")</f>
        <v>OKAY</v>
      </c>
    </row>
    <row r="8289" spans="1:14">
      <c r="A8289" s="2">
        <v>42974</v>
      </c>
      <c r="B8289" s="2" t="str">
        <f>TEXT(A8289,"mmmm")</f>
        <v>August</v>
      </c>
      <c r="C8289" t="s">
        <v>2020</v>
      </c>
      <c r="D8289" t="s">
        <v>185</v>
      </c>
      <c r="E8289" t="s">
        <v>23</v>
      </c>
      <c r="F8289" t="s">
        <v>47</v>
      </c>
      <c r="G8289" t="s">
        <v>1445</v>
      </c>
      <c r="H8289">
        <v>5.18</v>
      </c>
      <c r="I8289">
        <v>1</v>
      </c>
      <c r="J8289">
        <v>1.81</v>
      </c>
      <c r="K8289" s="6">
        <f>J8289/H8289</f>
        <v>0.34942084942084944</v>
      </c>
      <c r="M8289" t="str">
        <f>LEFT(C8289, SEARCH(" ", C8289) - 1)</f>
        <v>Dana</v>
      </c>
      <c r="N8289" t="str" cm="1">
        <f t="array" ref="N8289">_xlfn.IFS(H8289&lt;0, "LOSS", H8289&gt;1000, "GREAT", H8289&gt;500, "GOOD", H8289&gt;=100, "OKAY", H8289&lt;100, "OKAY")</f>
        <v>OKAY</v>
      </c>
    </row>
    <row r="8290" spans="1:14">
      <c r="A8290" s="2">
        <v>42974</v>
      </c>
      <c r="B8290" s="2" t="str">
        <f>TEXT(A8290,"mmmm")</f>
        <v>August</v>
      </c>
      <c r="C8290" t="s">
        <v>278</v>
      </c>
      <c r="D8290" t="s">
        <v>31</v>
      </c>
      <c r="E8290" t="s">
        <v>23</v>
      </c>
      <c r="F8290" t="s">
        <v>36</v>
      </c>
      <c r="G8290" t="s">
        <v>2002</v>
      </c>
      <c r="H8290">
        <v>14.34</v>
      </c>
      <c r="I8290">
        <v>4</v>
      </c>
      <c r="J8290">
        <v>0.9</v>
      </c>
      <c r="K8290" s="6">
        <f>J8290/H8290</f>
        <v>6.2761506276150625E-2</v>
      </c>
      <c r="M8290" t="str">
        <f>LEFT(C8290, SEARCH(" ", C8290) - 1)</f>
        <v>Shui</v>
      </c>
      <c r="N8290" t="str" cm="1">
        <f t="array" ref="N8290">_xlfn.IFS(H8290&lt;0, "LOSS", H8290&gt;1000, "GREAT", H8290&gt;500, "GOOD", H8290&gt;=100, "OKAY", H8290&lt;100, "OKAY")</f>
        <v>OKAY</v>
      </c>
    </row>
    <row r="8291" spans="1:14">
      <c r="A8291" s="2">
        <v>42974</v>
      </c>
      <c r="B8291" s="2" t="str">
        <f>TEXT(A8291,"mmmm")</f>
        <v>August</v>
      </c>
      <c r="C8291" t="s">
        <v>2053</v>
      </c>
      <c r="D8291" t="s">
        <v>27</v>
      </c>
      <c r="E8291" t="s">
        <v>23</v>
      </c>
      <c r="F8291" t="s">
        <v>47</v>
      </c>
      <c r="G8291" t="s">
        <v>1936</v>
      </c>
      <c r="H8291">
        <v>12.67</v>
      </c>
      <c r="I8291">
        <v>3</v>
      </c>
      <c r="J8291">
        <v>3.96</v>
      </c>
      <c r="K8291" s="6">
        <f>J8291/H8291</f>
        <v>0.31254932912391475</v>
      </c>
      <c r="M8291" t="str">
        <f>LEFT(C8291, SEARCH(" ", C8291) - 1)</f>
        <v>Ben</v>
      </c>
      <c r="N8291" t="str" cm="1">
        <f t="array" ref="N8291">_xlfn.IFS(H8291&lt;0, "LOSS", H8291&gt;1000, "GREAT", H8291&gt;500, "GOOD", H8291&gt;=100, "OKAY", H8291&lt;100, "OKAY")</f>
        <v>OKAY</v>
      </c>
    </row>
    <row r="8292" spans="1:14">
      <c r="A8292" s="2">
        <v>42974</v>
      </c>
      <c r="B8292" s="2" t="str">
        <f>TEXT(A8292,"mmmm")</f>
        <v>August</v>
      </c>
      <c r="C8292" t="s">
        <v>2053</v>
      </c>
      <c r="D8292" t="s">
        <v>27</v>
      </c>
      <c r="E8292" t="s">
        <v>25</v>
      </c>
      <c r="F8292" t="s">
        <v>35</v>
      </c>
      <c r="G8292" t="s">
        <v>592</v>
      </c>
      <c r="H8292">
        <v>1119.8900000000001</v>
      </c>
      <c r="I8292">
        <v>14</v>
      </c>
      <c r="J8292">
        <v>209.98</v>
      </c>
      <c r="K8292" s="6">
        <f>J8292/H8292</f>
        <v>0.18750055809052671</v>
      </c>
      <c r="M8292" t="str">
        <f>LEFT(C8292, SEARCH(" ", C8292) - 1)</f>
        <v>Ben</v>
      </c>
      <c r="N8292" t="str" cm="1">
        <f t="array" ref="N8292">_xlfn.IFS(H8292&lt;0, "LOSS", H8292&gt;1000, "GREAT", H8292&gt;500, "GOOD", H8292&gt;=100, "OKAY", H8292&lt;100, "OKAY")</f>
        <v>GREAT</v>
      </c>
    </row>
    <row r="8293" spans="1:14">
      <c r="A8293" s="2">
        <v>42974</v>
      </c>
      <c r="B8293" s="2" t="str">
        <f>TEXT(A8293,"mmmm")</f>
        <v>August</v>
      </c>
      <c r="C8293" t="s">
        <v>1907</v>
      </c>
      <c r="D8293" t="s">
        <v>73</v>
      </c>
      <c r="E8293" t="s">
        <v>21</v>
      </c>
      <c r="F8293" t="s">
        <v>44</v>
      </c>
      <c r="G8293" t="s">
        <v>2094</v>
      </c>
      <c r="H8293">
        <v>120.58</v>
      </c>
      <c r="I8293">
        <v>8</v>
      </c>
      <c r="J8293">
        <v>33.159999999999997</v>
      </c>
      <c r="K8293" s="6">
        <f>J8293/H8293</f>
        <v>0.27500414662464751</v>
      </c>
      <c r="M8293" t="str">
        <f>LEFT(C8293, SEARCH(" ", C8293) - 1)</f>
        <v>Sarah</v>
      </c>
      <c r="N8293" t="str" cm="1">
        <f t="array" ref="N8293">_xlfn.IFS(H8293&lt;0, "LOSS", H8293&gt;1000, "GREAT", H8293&gt;500, "GOOD", H8293&gt;=100, "OKAY", H8293&lt;100, "OKAY")</f>
        <v>OKAY</v>
      </c>
    </row>
    <row r="8294" spans="1:14">
      <c r="A8294" s="2">
        <v>42975</v>
      </c>
      <c r="B8294" s="2" t="str">
        <f>TEXT(A8294,"mmmm")</f>
        <v>August</v>
      </c>
      <c r="C8294" t="s">
        <v>334</v>
      </c>
      <c r="D8294" t="s">
        <v>28</v>
      </c>
      <c r="E8294" t="s">
        <v>25</v>
      </c>
      <c r="F8294" t="s">
        <v>48</v>
      </c>
      <c r="G8294" t="s">
        <v>1972</v>
      </c>
      <c r="H8294">
        <v>35.17</v>
      </c>
      <c r="I8294">
        <v>4</v>
      </c>
      <c r="J8294">
        <v>11.43</v>
      </c>
      <c r="K8294" s="6">
        <f>J8294/H8294</f>
        <v>0.32499289166903611</v>
      </c>
      <c r="M8294" t="str">
        <f>LEFT(C8294, SEARCH(" ", C8294) - 1)</f>
        <v>Kristina</v>
      </c>
      <c r="N8294" t="str" cm="1">
        <f t="array" ref="N8294">_xlfn.IFS(H8294&lt;0, "LOSS", H8294&gt;1000, "GREAT", H8294&gt;500, "GOOD", H8294&gt;=100, "OKAY", H8294&lt;100, "OKAY")</f>
        <v>OKAY</v>
      </c>
    </row>
    <row r="8295" spans="1:14">
      <c r="A8295" s="2">
        <v>42975</v>
      </c>
      <c r="B8295" s="2" t="str">
        <f>TEXT(A8295,"mmmm")</f>
        <v>August</v>
      </c>
      <c r="C8295" t="s">
        <v>334</v>
      </c>
      <c r="D8295" t="s">
        <v>28</v>
      </c>
      <c r="E8295" t="s">
        <v>21</v>
      </c>
      <c r="F8295" t="s">
        <v>51</v>
      </c>
      <c r="G8295" t="s">
        <v>1581</v>
      </c>
      <c r="H8295">
        <v>1137.75</v>
      </c>
      <c r="I8295">
        <v>5</v>
      </c>
      <c r="J8295">
        <v>250.31</v>
      </c>
      <c r="K8295" s="6">
        <f>J8295/H8295</f>
        <v>0.22000439463854099</v>
      </c>
      <c r="M8295" t="str">
        <f>LEFT(C8295, SEARCH(" ", C8295) - 1)</f>
        <v>Kristina</v>
      </c>
      <c r="N8295" t="str" cm="1">
        <f t="array" ref="N8295">_xlfn.IFS(H8295&lt;0, "LOSS", H8295&gt;1000, "GREAT", H8295&gt;500, "GOOD", H8295&gt;=100, "OKAY", H8295&lt;100, "OKAY")</f>
        <v>GREAT</v>
      </c>
    </row>
    <row r="8296" spans="1:14">
      <c r="A8296" s="2">
        <v>42975</v>
      </c>
      <c r="B8296" s="2" t="str">
        <f>TEXT(A8296,"mmmm")</f>
        <v>August</v>
      </c>
      <c r="C8296" t="s">
        <v>334</v>
      </c>
      <c r="D8296" t="s">
        <v>28</v>
      </c>
      <c r="E8296" t="s">
        <v>23</v>
      </c>
      <c r="F8296" t="s">
        <v>38</v>
      </c>
      <c r="G8296" t="s">
        <v>849</v>
      </c>
      <c r="H8296">
        <v>99.68</v>
      </c>
      <c r="I8296">
        <v>5</v>
      </c>
      <c r="J8296">
        <v>32.4</v>
      </c>
      <c r="K8296" s="6">
        <f>J8296/H8296</f>
        <v>0.3250401284109149</v>
      </c>
      <c r="M8296" t="str">
        <f>LEFT(C8296, SEARCH(" ", C8296) - 1)</f>
        <v>Kristina</v>
      </c>
      <c r="N8296" t="str" cm="1">
        <f t="array" ref="N8296">_xlfn.IFS(H8296&lt;0, "LOSS", H8296&gt;1000, "GREAT", H8296&gt;500, "GOOD", H8296&gt;=100, "OKAY", H8296&lt;100, "OKAY")</f>
        <v>OKAY</v>
      </c>
    </row>
    <row r="8297" spans="1:14">
      <c r="A8297" s="2">
        <v>42975</v>
      </c>
      <c r="B8297" s="2" t="str">
        <f>TEXT(A8297,"mmmm")</f>
        <v>August</v>
      </c>
      <c r="C8297" t="s">
        <v>334</v>
      </c>
      <c r="D8297" t="s">
        <v>28</v>
      </c>
      <c r="E8297" t="s">
        <v>23</v>
      </c>
      <c r="F8297" t="s">
        <v>37</v>
      </c>
      <c r="G8297" t="s">
        <v>2028</v>
      </c>
      <c r="H8297">
        <v>5.56</v>
      </c>
      <c r="I8297">
        <v>2</v>
      </c>
      <c r="J8297">
        <v>1.45</v>
      </c>
      <c r="K8297" s="6">
        <f>J8297/H8297</f>
        <v>0.26079136690647481</v>
      </c>
      <c r="M8297" t="str">
        <f>LEFT(C8297, SEARCH(" ", C8297) - 1)</f>
        <v>Kristina</v>
      </c>
      <c r="N8297" t="str" cm="1">
        <f t="array" ref="N8297">_xlfn.IFS(H8297&lt;0, "LOSS", H8297&gt;1000, "GREAT", H8297&gt;500, "GOOD", H8297&gt;=100, "OKAY", H8297&lt;100, "OKAY")</f>
        <v>OKAY</v>
      </c>
    </row>
    <row r="8298" spans="1:14">
      <c r="A8298" s="2">
        <v>42975</v>
      </c>
      <c r="B8298" s="2" t="str">
        <f>TEXT(A8298,"mmmm")</f>
        <v>August</v>
      </c>
      <c r="C8298" t="s">
        <v>1878</v>
      </c>
      <c r="D8298" t="s">
        <v>29</v>
      </c>
      <c r="E8298" t="s">
        <v>23</v>
      </c>
      <c r="F8298" t="s">
        <v>47</v>
      </c>
      <c r="G8298" t="s">
        <v>1670</v>
      </c>
      <c r="H8298">
        <v>25.34</v>
      </c>
      <c r="I8298">
        <v>6</v>
      </c>
      <c r="J8298">
        <v>7.92</v>
      </c>
      <c r="K8298" s="6">
        <f>J8298/H8298</f>
        <v>0.31254932912391475</v>
      </c>
      <c r="M8298" t="str">
        <f>LEFT(C8298, SEARCH(" ", C8298) - 1)</f>
        <v>Sean</v>
      </c>
      <c r="N8298" t="str" cm="1">
        <f t="array" ref="N8298">_xlfn.IFS(H8298&lt;0, "LOSS", H8298&gt;1000, "GREAT", H8298&gt;500, "GOOD", H8298&gt;=100, "OKAY", H8298&lt;100, "OKAY")</f>
        <v>OKAY</v>
      </c>
    </row>
    <row r="8299" spans="1:14">
      <c r="A8299" s="2">
        <v>42975</v>
      </c>
      <c r="B8299" s="2" t="str">
        <f>TEXT(A8299,"mmmm")</f>
        <v>August</v>
      </c>
      <c r="C8299" t="s">
        <v>1878</v>
      </c>
      <c r="D8299" t="s">
        <v>29</v>
      </c>
      <c r="E8299" t="s">
        <v>23</v>
      </c>
      <c r="F8299" t="s">
        <v>47</v>
      </c>
      <c r="G8299" t="s">
        <v>2643</v>
      </c>
      <c r="H8299">
        <v>26.72</v>
      </c>
      <c r="I8299">
        <v>5</v>
      </c>
      <c r="J8299">
        <v>9.35</v>
      </c>
      <c r="K8299" s="6">
        <f>J8299/H8299</f>
        <v>0.34992514970059879</v>
      </c>
      <c r="M8299" t="str">
        <f>LEFT(C8299, SEARCH(" ", C8299) - 1)</f>
        <v>Sean</v>
      </c>
      <c r="N8299" t="str" cm="1">
        <f t="array" ref="N8299">_xlfn.IFS(H8299&lt;0, "LOSS", H8299&gt;1000, "GREAT", H8299&gt;500, "GOOD", H8299&gt;=100, "OKAY", H8299&lt;100, "OKAY")</f>
        <v>OKAY</v>
      </c>
    </row>
    <row r="8300" spans="1:14">
      <c r="A8300" s="2">
        <v>42975</v>
      </c>
      <c r="B8300" s="2" t="str">
        <f>TEXT(A8300,"mmmm")</f>
        <v>August</v>
      </c>
      <c r="C8300" t="s">
        <v>1180</v>
      </c>
      <c r="D8300" t="s">
        <v>230</v>
      </c>
      <c r="E8300" t="s">
        <v>23</v>
      </c>
      <c r="F8300" t="s">
        <v>50</v>
      </c>
      <c r="G8300" t="s">
        <v>1657</v>
      </c>
      <c r="H8300">
        <v>21.81</v>
      </c>
      <c r="I8300">
        <v>3</v>
      </c>
      <c r="J8300">
        <v>5.89</v>
      </c>
      <c r="K8300" s="6">
        <f>J8300/H8300</f>
        <v>0.27005960568546539</v>
      </c>
      <c r="M8300" t="str">
        <f>LEFT(C8300, SEARCH(" ", C8300) - 1)</f>
        <v>Matthew</v>
      </c>
      <c r="N8300" t="str" cm="1">
        <f t="array" ref="N8300">_xlfn.IFS(H8300&lt;0, "LOSS", H8300&gt;1000, "GREAT", H8300&gt;500, "GOOD", H8300&gt;=100, "OKAY", H8300&lt;100, "OKAY")</f>
        <v>OKAY</v>
      </c>
    </row>
    <row r="8301" spans="1:14">
      <c r="A8301" s="2">
        <v>42975</v>
      </c>
      <c r="B8301" s="2" t="str">
        <f>TEXT(A8301,"mmmm")</f>
        <v>August</v>
      </c>
      <c r="C8301" t="s">
        <v>1180</v>
      </c>
      <c r="D8301" t="s">
        <v>230</v>
      </c>
      <c r="E8301" t="s">
        <v>23</v>
      </c>
      <c r="F8301" t="s">
        <v>36</v>
      </c>
      <c r="G8301" t="s">
        <v>2062</v>
      </c>
      <c r="H8301">
        <v>91.6</v>
      </c>
      <c r="I8301">
        <v>5</v>
      </c>
      <c r="J8301">
        <v>26.56</v>
      </c>
      <c r="K8301" s="6">
        <f>J8301/H8301</f>
        <v>0.28995633187772923</v>
      </c>
      <c r="M8301" t="str">
        <f>LEFT(C8301, SEARCH(" ", C8301) - 1)</f>
        <v>Matthew</v>
      </c>
      <c r="N8301" t="str" cm="1">
        <f t="array" ref="N8301">_xlfn.IFS(H8301&lt;0, "LOSS", H8301&gt;1000, "GREAT", H8301&gt;500, "GOOD", H8301&gt;=100, "OKAY", H8301&lt;100, "OKAY")</f>
        <v>OKAY</v>
      </c>
    </row>
    <row r="8302" spans="1:14">
      <c r="A8302" s="2">
        <v>42976</v>
      </c>
      <c r="B8302" s="2" t="str">
        <f>TEXT(A8302,"mmmm")</f>
        <v>August</v>
      </c>
      <c r="C8302" t="s">
        <v>1823</v>
      </c>
      <c r="D8302" t="s">
        <v>29</v>
      </c>
      <c r="E8302" t="s">
        <v>23</v>
      </c>
      <c r="F8302" t="s">
        <v>45</v>
      </c>
      <c r="G8302" t="s">
        <v>458</v>
      </c>
      <c r="H8302">
        <v>47.36</v>
      </c>
      <c r="I8302">
        <v>4</v>
      </c>
      <c r="J8302">
        <v>17.760000000000002</v>
      </c>
      <c r="K8302" s="6">
        <f>J8302/H8302</f>
        <v>0.37500000000000006</v>
      </c>
      <c r="M8302" t="str">
        <f>LEFT(C8302, SEARCH(" ", C8302) - 1)</f>
        <v>Cathy</v>
      </c>
      <c r="N8302" t="str" cm="1">
        <f t="array" ref="N8302">_xlfn.IFS(H8302&lt;0, "LOSS", H8302&gt;1000, "GREAT", H8302&gt;500, "GOOD", H8302&gt;=100, "OKAY", H8302&lt;100, "OKAY")</f>
        <v>OKAY</v>
      </c>
    </row>
    <row r="8303" spans="1:14">
      <c r="A8303" s="2">
        <v>42976</v>
      </c>
      <c r="B8303" s="2" t="str">
        <f>TEXT(A8303,"mmmm")</f>
        <v>August</v>
      </c>
      <c r="C8303" t="s">
        <v>1823</v>
      </c>
      <c r="D8303" t="s">
        <v>29</v>
      </c>
      <c r="E8303" t="s">
        <v>23</v>
      </c>
      <c r="F8303" t="s">
        <v>49</v>
      </c>
      <c r="G8303" t="s">
        <v>1926</v>
      </c>
      <c r="H8303">
        <v>27.44</v>
      </c>
      <c r="I8303">
        <v>2</v>
      </c>
      <c r="J8303">
        <v>2.4</v>
      </c>
      <c r="K8303" s="6">
        <f>J8303/H8303</f>
        <v>8.7463556851311949E-2</v>
      </c>
      <c r="M8303" t="str">
        <f>LEFT(C8303, SEARCH(" ", C8303) - 1)</f>
        <v>Cathy</v>
      </c>
      <c r="N8303" t="str" cm="1">
        <f t="array" ref="N8303">_xlfn.IFS(H8303&lt;0, "LOSS", H8303&gt;1000, "GREAT", H8303&gt;500, "GOOD", H8303&gt;=100, "OKAY", H8303&lt;100, "OKAY")</f>
        <v>OKAY</v>
      </c>
    </row>
    <row r="8304" spans="1:14">
      <c r="A8304" s="2">
        <v>42976</v>
      </c>
      <c r="B8304" s="2" t="str">
        <f>TEXT(A8304,"mmmm")</f>
        <v>August</v>
      </c>
      <c r="C8304" t="s">
        <v>1823</v>
      </c>
      <c r="D8304" t="s">
        <v>29</v>
      </c>
      <c r="E8304" t="s">
        <v>23</v>
      </c>
      <c r="F8304" t="s">
        <v>38</v>
      </c>
      <c r="G8304" t="s">
        <v>289</v>
      </c>
      <c r="H8304">
        <v>3.24</v>
      </c>
      <c r="I8304">
        <v>9</v>
      </c>
      <c r="J8304">
        <v>-5.18</v>
      </c>
      <c r="K8304" s="6">
        <f>J8304/H8304</f>
        <v>-1.5987654320987652</v>
      </c>
      <c r="M8304" t="str">
        <f>LEFT(C8304, SEARCH(" ", C8304) - 1)</f>
        <v>Cathy</v>
      </c>
      <c r="N8304" t="str" cm="1">
        <f t="array" ref="N8304">_xlfn.IFS(H8304&lt;0, "LOSS", H8304&gt;1000, "GREAT", H8304&gt;500, "GOOD", H8304&gt;=100, "OKAY", H8304&lt;100, "OKAY")</f>
        <v>OKAY</v>
      </c>
    </row>
    <row r="8305" spans="1:14">
      <c r="A8305" s="2">
        <v>42976</v>
      </c>
      <c r="B8305" s="2" t="str">
        <f>TEXT(A8305,"mmmm")</f>
        <v>August</v>
      </c>
      <c r="C8305" t="s">
        <v>1813</v>
      </c>
      <c r="D8305" t="s">
        <v>27</v>
      </c>
      <c r="E8305" t="s">
        <v>23</v>
      </c>
      <c r="F8305" t="s">
        <v>37</v>
      </c>
      <c r="G8305" t="s">
        <v>2334</v>
      </c>
      <c r="H8305">
        <v>9.41</v>
      </c>
      <c r="I8305">
        <v>7</v>
      </c>
      <c r="J8305">
        <v>0.71</v>
      </c>
      <c r="K8305" s="6">
        <f>J8305/H8305</f>
        <v>7.5451647183846962E-2</v>
      </c>
      <c r="M8305" t="str">
        <f>LEFT(C8305, SEARCH(" ", C8305) - 1)</f>
        <v>Michael</v>
      </c>
      <c r="N8305" t="str" cm="1">
        <f t="array" ref="N8305">_xlfn.IFS(H8305&lt;0, "LOSS", H8305&gt;1000, "GREAT", H8305&gt;500, "GOOD", H8305&gt;=100, "OKAY", H8305&lt;100, "OKAY")</f>
        <v>OKAY</v>
      </c>
    </row>
    <row r="8306" spans="1:14">
      <c r="A8306" s="2">
        <v>42976</v>
      </c>
      <c r="B8306" s="2" t="str">
        <f>TEXT(A8306,"mmmm")</f>
        <v>August</v>
      </c>
      <c r="C8306" t="s">
        <v>1986</v>
      </c>
      <c r="D8306" t="s">
        <v>22</v>
      </c>
      <c r="E8306" t="s">
        <v>21</v>
      </c>
      <c r="F8306" t="s">
        <v>44</v>
      </c>
      <c r="G8306" t="s">
        <v>2508</v>
      </c>
      <c r="H8306">
        <v>148.02000000000001</v>
      </c>
      <c r="I8306">
        <v>3</v>
      </c>
      <c r="J8306">
        <v>41.45</v>
      </c>
      <c r="K8306" s="6">
        <f>J8306/H8306</f>
        <v>0.28002972571274154</v>
      </c>
      <c r="M8306" t="str">
        <f>LEFT(C8306, SEARCH(" ", C8306) - 1)</f>
        <v>Rick</v>
      </c>
      <c r="N8306" t="str" cm="1">
        <f t="array" ref="N8306">_xlfn.IFS(H8306&lt;0, "LOSS", H8306&gt;1000, "GREAT", H8306&gt;500, "GOOD", H8306&gt;=100, "OKAY", H8306&lt;100, "OKAY")</f>
        <v>OKAY</v>
      </c>
    </row>
    <row r="8307" spans="1:14">
      <c r="A8307" s="2">
        <v>42978</v>
      </c>
      <c r="B8307" s="2" t="str">
        <f>TEXT(A8307,"mmmm")</f>
        <v>August</v>
      </c>
      <c r="C8307" t="s">
        <v>1567</v>
      </c>
      <c r="D8307" t="s">
        <v>73</v>
      </c>
      <c r="E8307" t="s">
        <v>23</v>
      </c>
      <c r="F8307" t="s">
        <v>49</v>
      </c>
      <c r="G8307" t="s">
        <v>2099</v>
      </c>
      <c r="H8307">
        <v>10.74</v>
      </c>
      <c r="I8307">
        <v>1</v>
      </c>
      <c r="J8307">
        <v>0.81</v>
      </c>
      <c r="K8307" s="6">
        <f>J8307/H8307</f>
        <v>7.5418994413407825E-2</v>
      </c>
      <c r="M8307" t="str">
        <f>LEFT(C8307, SEARCH(" ", C8307) - 1)</f>
        <v>Jeremy</v>
      </c>
      <c r="N8307" t="str" cm="1">
        <f t="array" ref="N8307">_xlfn.IFS(H8307&lt;0, "LOSS", H8307&gt;1000, "GREAT", H8307&gt;500, "GOOD", H8307&gt;=100, "OKAY", H8307&lt;100, "OKAY")</f>
        <v>OKAY</v>
      </c>
    </row>
    <row r="8308" spans="1:14">
      <c r="A8308" s="2">
        <v>42978</v>
      </c>
      <c r="B8308" s="2" t="str">
        <f>TEXT(A8308,"mmmm")</f>
        <v>August</v>
      </c>
      <c r="C8308" t="s">
        <v>1567</v>
      </c>
      <c r="D8308" t="s">
        <v>73</v>
      </c>
      <c r="E8308" t="s">
        <v>23</v>
      </c>
      <c r="F8308" t="s">
        <v>43</v>
      </c>
      <c r="G8308" t="s">
        <v>1640</v>
      </c>
      <c r="H8308">
        <v>8.3800000000000008</v>
      </c>
      <c r="I8308">
        <v>3</v>
      </c>
      <c r="J8308">
        <v>2.72</v>
      </c>
      <c r="K8308" s="6">
        <f>J8308/H8308</f>
        <v>0.32458233890214794</v>
      </c>
      <c r="M8308" t="str">
        <f>LEFT(C8308, SEARCH(" ", C8308) - 1)</f>
        <v>Jeremy</v>
      </c>
      <c r="N8308" t="str" cm="1">
        <f t="array" ref="N8308">_xlfn.IFS(H8308&lt;0, "LOSS", H8308&gt;1000, "GREAT", H8308&gt;500, "GOOD", H8308&gt;=100, "OKAY", H8308&lt;100, "OKAY")</f>
        <v>OKAY</v>
      </c>
    </row>
    <row r="8309" spans="1:14">
      <c r="A8309" s="2">
        <v>42978</v>
      </c>
      <c r="B8309" s="2" t="str">
        <f>TEXT(A8309,"mmmm")</f>
        <v>August</v>
      </c>
      <c r="C8309" t="s">
        <v>1830</v>
      </c>
      <c r="D8309" t="s">
        <v>33</v>
      </c>
      <c r="E8309" t="s">
        <v>23</v>
      </c>
      <c r="F8309" t="s">
        <v>47</v>
      </c>
      <c r="G8309" t="s">
        <v>581</v>
      </c>
      <c r="H8309">
        <v>229.54</v>
      </c>
      <c r="I8309">
        <v>7</v>
      </c>
      <c r="J8309">
        <v>83.21</v>
      </c>
      <c r="K8309" s="6">
        <f>J8309/H8309</f>
        <v>0.36250762394353925</v>
      </c>
      <c r="M8309" t="str">
        <f>LEFT(C8309, SEARCH(" ", C8309) - 1)</f>
        <v>Rob</v>
      </c>
      <c r="N8309" t="str" cm="1">
        <f t="array" ref="N8309">_xlfn.IFS(H8309&lt;0, "LOSS", H8309&gt;1000, "GREAT", H8309&gt;500, "GOOD", H8309&gt;=100, "OKAY", H8309&lt;100, "OKAY")</f>
        <v>OKAY</v>
      </c>
    </row>
    <row r="8310" spans="1:14">
      <c r="A8310" s="2">
        <v>42978</v>
      </c>
      <c r="B8310" s="2" t="str">
        <f>TEXT(A8310,"mmmm")</f>
        <v>August</v>
      </c>
      <c r="C8310" t="s">
        <v>341</v>
      </c>
      <c r="D8310" t="s">
        <v>145</v>
      </c>
      <c r="E8310" t="s">
        <v>23</v>
      </c>
      <c r="F8310" t="s">
        <v>36</v>
      </c>
      <c r="G8310" t="s">
        <v>2145</v>
      </c>
      <c r="H8310">
        <v>638.73</v>
      </c>
      <c r="I8310">
        <v>9</v>
      </c>
      <c r="J8310">
        <v>166.07</v>
      </c>
      <c r="K8310" s="6">
        <f>J8310/H8310</f>
        <v>0.26000031312135014</v>
      </c>
      <c r="M8310" t="str">
        <f>LEFT(C8310, SEARCH(" ", C8310) - 1)</f>
        <v>Ashley</v>
      </c>
      <c r="N8310" t="str" cm="1">
        <f t="array" ref="N8310">_xlfn.IFS(H8310&lt;0, "LOSS", H8310&gt;1000, "GREAT", H8310&gt;500, "GOOD", H8310&gt;=100, "OKAY", H8310&lt;100, "OKAY")</f>
        <v>GOOD</v>
      </c>
    </row>
    <row r="8311" spans="1:14">
      <c r="A8311" s="2">
        <v>42978</v>
      </c>
      <c r="B8311" s="2" t="str">
        <f>TEXT(A8311,"mmmm")</f>
        <v>August</v>
      </c>
      <c r="C8311" t="s">
        <v>1034</v>
      </c>
      <c r="D8311" t="s">
        <v>22</v>
      </c>
      <c r="E8311" t="s">
        <v>23</v>
      </c>
      <c r="F8311" t="s">
        <v>38</v>
      </c>
      <c r="G8311" t="s">
        <v>1371</v>
      </c>
      <c r="H8311">
        <v>6.67</v>
      </c>
      <c r="I8311">
        <v>3</v>
      </c>
      <c r="J8311">
        <v>2.17</v>
      </c>
      <c r="K8311" s="6">
        <f>J8311/H8311</f>
        <v>0.32533733133433285</v>
      </c>
      <c r="M8311" t="str">
        <f>LEFT(C8311, SEARCH(" ", C8311) - 1)</f>
        <v>Arthur</v>
      </c>
      <c r="N8311" t="str" cm="1">
        <f t="array" ref="N8311">_xlfn.IFS(H8311&lt;0, "LOSS", H8311&gt;1000, "GREAT", H8311&gt;500, "GOOD", H8311&gt;=100, "OKAY", H8311&lt;100, "OKAY")</f>
        <v>OKAY</v>
      </c>
    </row>
    <row r="8312" spans="1:14">
      <c r="A8312" s="2">
        <v>42978</v>
      </c>
      <c r="B8312" s="2" t="str">
        <f>TEXT(A8312,"mmmm")</f>
        <v>August</v>
      </c>
      <c r="C8312" t="s">
        <v>1034</v>
      </c>
      <c r="D8312" t="s">
        <v>22</v>
      </c>
      <c r="E8312" t="s">
        <v>25</v>
      </c>
      <c r="F8312" t="s">
        <v>48</v>
      </c>
      <c r="G8312" t="s">
        <v>2390</v>
      </c>
      <c r="H8312">
        <v>689.41</v>
      </c>
      <c r="I8312">
        <v>4</v>
      </c>
      <c r="J8312">
        <v>77.56</v>
      </c>
      <c r="K8312" s="6">
        <f>J8312/H8312</f>
        <v>0.1125019944590302</v>
      </c>
      <c r="M8312" t="str">
        <f>LEFT(C8312, SEARCH(" ", C8312) - 1)</f>
        <v>Arthur</v>
      </c>
      <c r="N8312" t="str" cm="1">
        <f t="array" ref="N8312">_xlfn.IFS(H8312&lt;0, "LOSS", H8312&gt;1000, "GREAT", H8312&gt;500, "GOOD", H8312&gt;=100, "OKAY", H8312&lt;100, "OKAY")</f>
        <v>GOOD</v>
      </c>
    </row>
    <row r="8313" spans="1:14">
      <c r="A8313" s="2">
        <v>42978</v>
      </c>
      <c r="B8313" s="2" t="str">
        <f>TEXT(A8313,"mmmm")</f>
        <v>August</v>
      </c>
      <c r="C8313" t="s">
        <v>1653</v>
      </c>
      <c r="D8313" t="s">
        <v>114</v>
      </c>
      <c r="E8313" t="s">
        <v>25</v>
      </c>
      <c r="F8313" t="s">
        <v>35</v>
      </c>
      <c r="G8313" t="s">
        <v>1866</v>
      </c>
      <c r="H8313">
        <v>659.9</v>
      </c>
      <c r="I8313">
        <v>2</v>
      </c>
      <c r="J8313">
        <v>217.77</v>
      </c>
      <c r="K8313" s="6">
        <f>J8313/H8313</f>
        <v>0.33000454614335506</v>
      </c>
      <c r="M8313" t="str">
        <f>LEFT(C8313, SEARCH(" ", C8313) - 1)</f>
        <v>Barry</v>
      </c>
      <c r="N8313" t="str" cm="1">
        <f t="array" ref="N8313">_xlfn.IFS(H8313&lt;0, "LOSS", H8313&gt;1000, "GREAT", H8313&gt;500, "GOOD", H8313&gt;=100, "OKAY", H8313&lt;100, "OKAY")</f>
        <v>GOOD</v>
      </c>
    </row>
    <row r="8314" spans="1:14">
      <c r="A8314" s="2">
        <v>42978</v>
      </c>
      <c r="B8314" s="2" t="str">
        <f>TEXT(A8314,"mmmm")</f>
        <v>August</v>
      </c>
      <c r="C8314" t="s">
        <v>2042</v>
      </c>
      <c r="D8314" t="s">
        <v>28</v>
      </c>
      <c r="E8314" t="s">
        <v>21</v>
      </c>
      <c r="F8314" t="s">
        <v>40</v>
      </c>
      <c r="G8314" t="s">
        <v>166</v>
      </c>
      <c r="H8314">
        <v>569.57000000000005</v>
      </c>
      <c r="I8314">
        <v>2</v>
      </c>
      <c r="J8314">
        <v>7.12</v>
      </c>
      <c r="K8314" s="6">
        <f>J8314/H8314</f>
        <v>1.2500658391418087E-2</v>
      </c>
      <c r="M8314" t="str">
        <f>LEFT(C8314, SEARCH(" ", C8314) - 1)</f>
        <v>Bart</v>
      </c>
      <c r="N8314" t="str" cm="1">
        <f t="array" ref="N8314">_xlfn.IFS(H8314&lt;0, "LOSS", H8314&gt;1000, "GREAT", H8314&gt;500, "GOOD", H8314&gt;=100, "OKAY", H8314&lt;100, "OKAY")</f>
        <v>GOOD</v>
      </c>
    </row>
    <row r="8315" spans="1:14">
      <c r="A8315" s="2">
        <v>42978</v>
      </c>
      <c r="B8315" s="2" t="str">
        <f>TEXT(A8315,"mmmm")</f>
        <v>August</v>
      </c>
      <c r="C8315" t="s">
        <v>2042</v>
      </c>
      <c r="D8315" t="s">
        <v>28</v>
      </c>
      <c r="E8315" t="s">
        <v>23</v>
      </c>
      <c r="F8315" t="s">
        <v>49</v>
      </c>
      <c r="G8315" t="s">
        <v>1536</v>
      </c>
      <c r="H8315">
        <v>149.72999999999999</v>
      </c>
      <c r="I8315">
        <v>7</v>
      </c>
      <c r="J8315">
        <v>43.42</v>
      </c>
      <c r="K8315" s="6">
        <f>J8315/H8315</f>
        <v>0.28998864622988046</v>
      </c>
      <c r="M8315" t="str">
        <f>LEFT(C8315, SEARCH(" ", C8315) - 1)</f>
        <v>Bart</v>
      </c>
      <c r="N8315" t="str" cm="1">
        <f t="array" ref="N8315">_xlfn.IFS(H8315&lt;0, "LOSS", H8315&gt;1000, "GREAT", H8315&gt;500, "GOOD", H8315&gt;=100, "OKAY", H8315&lt;100, "OKAY")</f>
        <v>OKAY</v>
      </c>
    </row>
    <row r="8316" spans="1:14">
      <c r="A8316" s="2">
        <v>42978</v>
      </c>
      <c r="B8316" s="2" t="str">
        <f>TEXT(A8316,"mmmm")</f>
        <v>August</v>
      </c>
      <c r="C8316" t="s">
        <v>1942</v>
      </c>
      <c r="D8316" t="s">
        <v>148</v>
      </c>
      <c r="E8316" t="s">
        <v>23</v>
      </c>
      <c r="F8316" t="s">
        <v>50</v>
      </c>
      <c r="G8316" t="s">
        <v>953</v>
      </c>
      <c r="H8316">
        <v>6.21</v>
      </c>
      <c r="I8316">
        <v>2</v>
      </c>
      <c r="J8316">
        <v>0.7</v>
      </c>
      <c r="K8316" s="6">
        <f>J8316/H8316</f>
        <v>0.11272141706924314</v>
      </c>
      <c r="M8316" t="str">
        <f>LEFT(C8316, SEARCH(" ", C8316) - 1)</f>
        <v>Michael</v>
      </c>
      <c r="N8316" t="str" cm="1">
        <f t="array" ref="N8316">_xlfn.IFS(H8316&lt;0, "LOSS", H8316&gt;1000, "GREAT", H8316&gt;500, "GOOD", H8316&gt;=100, "OKAY", H8316&lt;100, "OKAY")</f>
        <v>OKAY</v>
      </c>
    </row>
    <row r="8317" spans="1:14">
      <c r="A8317" s="2">
        <v>42978</v>
      </c>
      <c r="B8317" s="2" t="str">
        <f>TEXT(A8317,"mmmm")</f>
        <v>August</v>
      </c>
      <c r="C8317" t="s">
        <v>985</v>
      </c>
      <c r="D8317" t="s">
        <v>22</v>
      </c>
      <c r="E8317" t="s">
        <v>23</v>
      </c>
      <c r="F8317" t="s">
        <v>49</v>
      </c>
      <c r="G8317" t="s">
        <v>510</v>
      </c>
      <c r="H8317">
        <v>193.95</v>
      </c>
      <c r="I8317">
        <v>3</v>
      </c>
      <c r="J8317">
        <v>9.6999999999999993</v>
      </c>
      <c r="K8317" s="6">
        <f>J8317/H8317</f>
        <v>5.0012889920082494E-2</v>
      </c>
      <c r="M8317" t="str">
        <f>LEFT(C8317, SEARCH(" ", C8317) - 1)</f>
        <v>Maxwell</v>
      </c>
      <c r="N8317" t="str" cm="1">
        <f t="array" ref="N8317">_xlfn.IFS(H8317&lt;0, "LOSS", H8317&gt;1000, "GREAT", H8317&gt;500, "GOOD", H8317&gt;=100, "OKAY", H8317&lt;100, "OKAY")</f>
        <v>OKAY</v>
      </c>
    </row>
    <row r="8318" spans="1:14">
      <c r="A8318" s="2">
        <v>42979</v>
      </c>
      <c r="B8318" s="2" t="str">
        <f>TEXT(A8318,"mmmm")</f>
        <v>September</v>
      </c>
      <c r="C8318" t="s">
        <v>410</v>
      </c>
      <c r="D8318" t="s">
        <v>24</v>
      </c>
      <c r="E8318" t="s">
        <v>21</v>
      </c>
      <c r="F8318" t="s">
        <v>44</v>
      </c>
      <c r="G8318" t="s">
        <v>2723</v>
      </c>
      <c r="H8318">
        <v>114.9</v>
      </c>
      <c r="I8318">
        <v>5</v>
      </c>
      <c r="J8318">
        <v>39.07</v>
      </c>
      <c r="K8318" s="6">
        <f>J8318/H8318</f>
        <v>0.34003481288076587</v>
      </c>
      <c r="M8318" t="str">
        <f>LEFT(C8318, SEARCH(" ", C8318) - 1)</f>
        <v>Bradley</v>
      </c>
      <c r="N8318" t="str" cm="1">
        <f t="array" ref="N8318">_xlfn.IFS(H8318&lt;0, "LOSS", H8318&gt;1000, "GREAT", H8318&gt;500, "GOOD", H8318&gt;=100, "OKAY", H8318&lt;100, "OKAY")</f>
        <v>OKAY</v>
      </c>
    </row>
    <row r="8319" spans="1:14">
      <c r="A8319" s="2">
        <v>42979</v>
      </c>
      <c r="B8319" s="2" t="str">
        <f>TEXT(A8319,"mmmm")</f>
        <v>September</v>
      </c>
      <c r="C8319" t="s">
        <v>1864</v>
      </c>
      <c r="D8319" t="s">
        <v>28</v>
      </c>
      <c r="E8319" t="s">
        <v>25</v>
      </c>
      <c r="F8319" t="s">
        <v>35</v>
      </c>
      <c r="G8319" t="s">
        <v>2313</v>
      </c>
      <c r="H8319">
        <v>19.989999999999998</v>
      </c>
      <c r="I8319">
        <v>1</v>
      </c>
      <c r="J8319">
        <v>6.8</v>
      </c>
      <c r="K8319" s="6">
        <f>J8319/H8319</f>
        <v>0.34017008504252128</v>
      </c>
      <c r="M8319" t="str">
        <f>LEFT(C8319, SEARCH(" ", C8319) - 1)</f>
        <v>Sung</v>
      </c>
      <c r="N8319" t="str" cm="1">
        <f t="array" ref="N8319">_xlfn.IFS(H8319&lt;0, "LOSS", H8319&gt;1000, "GREAT", H8319&gt;500, "GOOD", H8319&gt;=100, "OKAY", H8319&lt;100, "OKAY")</f>
        <v>OKAY</v>
      </c>
    </row>
    <row r="8320" spans="1:14">
      <c r="A8320" s="2">
        <v>42979</v>
      </c>
      <c r="B8320" s="2" t="str">
        <f>TEXT(A8320,"mmmm")</f>
        <v>September</v>
      </c>
      <c r="C8320" t="s">
        <v>1864</v>
      </c>
      <c r="D8320" t="s">
        <v>28</v>
      </c>
      <c r="E8320" t="s">
        <v>23</v>
      </c>
      <c r="F8320" t="s">
        <v>38</v>
      </c>
      <c r="G8320" t="s">
        <v>134</v>
      </c>
      <c r="H8320">
        <v>22.92</v>
      </c>
      <c r="I8320">
        <v>5</v>
      </c>
      <c r="J8320">
        <v>8.02</v>
      </c>
      <c r="K8320" s="6">
        <f>J8320/H8320</f>
        <v>0.34991273996509592</v>
      </c>
      <c r="M8320" t="str">
        <f>LEFT(C8320, SEARCH(" ", C8320) - 1)</f>
        <v>Sung</v>
      </c>
      <c r="N8320" t="str" cm="1">
        <f t="array" ref="N8320">_xlfn.IFS(H8320&lt;0, "LOSS", H8320&gt;1000, "GREAT", H8320&gt;500, "GOOD", H8320&gt;=100, "OKAY", H8320&lt;100, "OKAY")</f>
        <v>OKAY</v>
      </c>
    </row>
    <row r="8321" spans="1:14">
      <c r="A8321" s="2">
        <v>42979</v>
      </c>
      <c r="B8321" s="2" t="str">
        <f>TEXT(A8321,"mmmm")</f>
        <v>September</v>
      </c>
      <c r="C8321" t="s">
        <v>391</v>
      </c>
      <c r="D8321" t="s">
        <v>28</v>
      </c>
      <c r="E8321" t="s">
        <v>23</v>
      </c>
      <c r="F8321" t="s">
        <v>37</v>
      </c>
      <c r="G8321" t="s">
        <v>292</v>
      </c>
      <c r="H8321">
        <v>7.58</v>
      </c>
      <c r="I8321">
        <v>1</v>
      </c>
      <c r="J8321">
        <v>2.96</v>
      </c>
      <c r="K8321" s="6">
        <f>J8321/H8321</f>
        <v>0.39050131926121373</v>
      </c>
      <c r="M8321" t="str">
        <f>LEFT(C8321, SEARCH(" ", C8321) - 1)</f>
        <v>Christine</v>
      </c>
      <c r="N8321" t="str" cm="1">
        <f t="array" ref="N8321">_xlfn.IFS(H8321&lt;0, "LOSS", H8321&gt;1000, "GREAT", H8321&gt;500, "GOOD", H8321&gt;=100, "OKAY", H8321&lt;100, "OKAY")</f>
        <v>OKAY</v>
      </c>
    </row>
    <row r="8322" spans="1:14">
      <c r="A8322" s="2">
        <v>42979</v>
      </c>
      <c r="B8322" s="2" t="str">
        <f>TEXT(A8322,"mmmm")</f>
        <v>September</v>
      </c>
      <c r="C8322" t="s">
        <v>962</v>
      </c>
      <c r="D8322" t="s">
        <v>32</v>
      </c>
      <c r="E8322" t="s">
        <v>21</v>
      </c>
      <c r="F8322" t="s">
        <v>40</v>
      </c>
      <c r="G8322" t="s">
        <v>1900</v>
      </c>
      <c r="H8322">
        <v>498.26</v>
      </c>
      <c r="I8322">
        <v>7</v>
      </c>
      <c r="J8322">
        <v>134.53</v>
      </c>
      <c r="K8322" s="6">
        <f>J8322/H8322</f>
        <v>0.26999959860313894</v>
      </c>
      <c r="M8322" t="str">
        <f>LEFT(C8322, SEARCH(" ", C8322) - 1)</f>
        <v>Cynthia</v>
      </c>
      <c r="N8322" t="str" cm="1">
        <f t="array" ref="N8322">_xlfn.IFS(H8322&lt;0, "LOSS", H8322&gt;1000, "GREAT", H8322&gt;500, "GOOD", H8322&gt;=100, "OKAY", H8322&lt;100, "OKAY")</f>
        <v>OKAY</v>
      </c>
    </row>
    <row r="8323" spans="1:14">
      <c r="A8323" s="2">
        <v>42979</v>
      </c>
      <c r="B8323" s="2" t="str">
        <f>TEXT(A8323,"mmmm")</f>
        <v>September</v>
      </c>
      <c r="C8323" t="s">
        <v>1986</v>
      </c>
      <c r="D8323" t="s">
        <v>28</v>
      </c>
      <c r="E8323" t="s">
        <v>23</v>
      </c>
      <c r="F8323" t="s">
        <v>36</v>
      </c>
      <c r="G8323" t="s">
        <v>830</v>
      </c>
      <c r="H8323">
        <v>314.60000000000002</v>
      </c>
      <c r="I8323">
        <v>4</v>
      </c>
      <c r="J8323">
        <v>103.82</v>
      </c>
      <c r="K8323" s="6">
        <f>J8323/H8323</f>
        <v>0.33000635727908451</v>
      </c>
      <c r="M8323" t="str">
        <f>LEFT(C8323, SEARCH(" ", C8323) - 1)</f>
        <v>Rick</v>
      </c>
      <c r="N8323" t="str" cm="1">
        <f t="array" ref="N8323">_xlfn.IFS(H8323&lt;0, "LOSS", H8323&gt;1000, "GREAT", H8323&gt;500, "GOOD", H8323&gt;=100, "OKAY", H8323&lt;100, "OKAY")</f>
        <v>OKAY</v>
      </c>
    </row>
    <row r="8324" spans="1:14">
      <c r="A8324" s="2">
        <v>42979</v>
      </c>
      <c r="B8324" s="2" t="str">
        <f>TEXT(A8324,"mmmm")</f>
        <v>September</v>
      </c>
      <c r="C8324" t="s">
        <v>1986</v>
      </c>
      <c r="D8324" t="s">
        <v>28</v>
      </c>
      <c r="E8324" t="s">
        <v>21</v>
      </c>
      <c r="F8324" t="s">
        <v>51</v>
      </c>
      <c r="G8324" t="s">
        <v>812</v>
      </c>
      <c r="H8324">
        <v>283.56</v>
      </c>
      <c r="I8324">
        <v>4</v>
      </c>
      <c r="J8324">
        <v>45.37</v>
      </c>
      <c r="K8324" s="6">
        <f>J8324/H8324</f>
        <v>0.16000141063619691</v>
      </c>
      <c r="M8324" t="str">
        <f>LEFT(C8324, SEARCH(" ", C8324) - 1)</f>
        <v>Rick</v>
      </c>
      <c r="N8324" t="str" cm="1">
        <f t="array" ref="N8324">_xlfn.IFS(H8324&lt;0, "LOSS", H8324&gt;1000, "GREAT", H8324&gt;500, "GOOD", H8324&gt;=100, "OKAY", H8324&lt;100, "OKAY")</f>
        <v>OKAY</v>
      </c>
    </row>
    <row r="8325" spans="1:14">
      <c r="A8325" s="2">
        <v>42980</v>
      </c>
      <c r="B8325" s="2" t="str">
        <f>TEXT(A8325,"mmmm")</f>
        <v>September</v>
      </c>
      <c r="C8325" t="s">
        <v>499</v>
      </c>
      <c r="D8325" t="s">
        <v>30</v>
      </c>
      <c r="E8325" t="s">
        <v>21</v>
      </c>
      <c r="F8325" t="s">
        <v>44</v>
      </c>
      <c r="G8325" t="s">
        <v>1773</v>
      </c>
      <c r="H8325">
        <v>15.07</v>
      </c>
      <c r="I8325">
        <v>3</v>
      </c>
      <c r="J8325">
        <v>4.1399999999999997</v>
      </c>
      <c r="K8325" s="6">
        <f>J8325/H8325</f>
        <v>0.27471798274717979</v>
      </c>
      <c r="M8325" t="str">
        <f>LEFT(C8325, SEARCH(" ", C8325) - 1)</f>
        <v>Dorris</v>
      </c>
      <c r="N8325" t="str" cm="1">
        <f t="array" ref="N8325">_xlfn.IFS(H8325&lt;0, "LOSS", H8325&gt;1000, "GREAT", H8325&gt;500, "GOOD", H8325&gt;=100, "OKAY", H8325&lt;100, "OKAY")</f>
        <v>OKAY</v>
      </c>
    </row>
    <row r="8326" spans="1:14">
      <c r="A8326" s="2">
        <v>42980</v>
      </c>
      <c r="B8326" s="2" t="str">
        <f>TEXT(A8326,"mmmm")</f>
        <v>September</v>
      </c>
      <c r="C8326" t="s">
        <v>2509</v>
      </c>
      <c r="D8326" t="s">
        <v>32</v>
      </c>
      <c r="E8326" t="s">
        <v>25</v>
      </c>
      <c r="F8326" t="s">
        <v>48</v>
      </c>
      <c r="G8326" t="s">
        <v>2098</v>
      </c>
      <c r="H8326">
        <v>1199.8</v>
      </c>
      <c r="I8326">
        <v>4</v>
      </c>
      <c r="J8326">
        <v>323.95</v>
      </c>
      <c r="K8326" s="6">
        <f>J8326/H8326</f>
        <v>0.27000333388898151</v>
      </c>
      <c r="M8326" t="str">
        <f>LEFT(C8326, SEARCH(" ", C8326) - 1)</f>
        <v>Bill</v>
      </c>
      <c r="N8326" t="str" cm="1">
        <f t="array" ref="N8326">_xlfn.IFS(H8326&lt;0, "LOSS", H8326&gt;1000, "GREAT", H8326&gt;500, "GOOD", H8326&gt;=100, "OKAY", H8326&lt;100, "OKAY")</f>
        <v>GREAT</v>
      </c>
    </row>
    <row r="8327" spans="1:14">
      <c r="A8327" s="2">
        <v>42980</v>
      </c>
      <c r="B8327" s="2" t="str">
        <f>TEXT(A8327,"mmmm")</f>
        <v>September</v>
      </c>
      <c r="C8327" t="s">
        <v>2509</v>
      </c>
      <c r="D8327" t="s">
        <v>32</v>
      </c>
      <c r="E8327" t="s">
        <v>25</v>
      </c>
      <c r="F8327" t="s">
        <v>35</v>
      </c>
      <c r="G8327" t="s">
        <v>2771</v>
      </c>
      <c r="H8327">
        <v>1928.78</v>
      </c>
      <c r="I8327">
        <v>7</v>
      </c>
      <c r="J8327">
        <v>829.38</v>
      </c>
      <c r="K8327" s="6">
        <f>J8327/H8327</f>
        <v>0.43000238492725973</v>
      </c>
      <c r="M8327" t="str">
        <f>LEFT(C8327, SEARCH(" ", C8327) - 1)</f>
        <v>Bill</v>
      </c>
      <c r="N8327" t="str" cm="1">
        <f t="array" ref="N8327">_xlfn.IFS(H8327&lt;0, "LOSS", H8327&gt;1000, "GREAT", H8327&gt;500, "GOOD", H8327&gt;=100, "OKAY", H8327&lt;100, "OKAY")</f>
        <v>GREAT</v>
      </c>
    </row>
    <row r="8328" spans="1:14">
      <c r="A8328" s="2">
        <v>42980</v>
      </c>
      <c r="B8328" s="2" t="str">
        <f>TEXT(A8328,"mmmm")</f>
        <v>September</v>
      </c>
      <c r="C8328" t="s">
        <v>2509</v>
      </c>
      <c r="D8328" t="s">
        <v>32</v>
      </c>
      <c r="E8328" t="s">
        <v>23</v>
      </c>
      <c r="F8328" t="s">
        <v>49</v>
      </c>
      <c r="G8328" t="s">
        <v>1529</v>
      </c>
      <c r="H8328">
        <v>352.38</v>
      </c>
      <c r="I8328">
        <v>2</v>
      </c>
      <c r="J8328">
        <v>81.05</v>
      </c>
      <c r="K8328" s="6">
        <f>J8328/H8328</f>
        <v>0.23000737839832</v>
      </c>
      <c r="M8328" t="str">
        <f>LEFT(C8328, SEARCH(" ", C8328) - 1)</f>
        <v>Bill</v>
      </c>
      <c r="N8328" t="str" cm="1">
        <f t="array" ref="N8328">_xlfn.IFS(H8328&lt;0, "LOSS", H8328&gt;1000, "GREAT", H8328&gt;500, "GOOD", H8328&gt;=100, "OKAY", H8328&lt;100, "OKAY")</f>
        <v>OKAY</v>
      </c>
    </row>
    <row r="8329" spans="1:14">
      <c r="A8329" s="2">
        <v>42980</v>
      </c>
      <c r="B8329" s="2" t="str">
        <f>TEXT(A8329,"mmmm")</f>
        <v>September</v>
      </c>
      <c r="C8329" t="s">
        <v>2244</v>
      </c>
      <c r="D8329" t="s">
        <v>27</v>
      </c>
      <c r="E8329" t="s">
        <v>23</v>
      </c>
      <c r="F8329" t="s">
        <v>47</v>
      </c>
      <c r="G8329" t="s">
        <v>1610</v>
      </c>
      <c r="H8329">
        <v>12.19</v>
      </c>
      <c r="I8329">
        <v>3</v>
      </c>
      <c r="J8329">
        <v>4.1100000000000003</v>
      </c>
      <c r="K8329" s="6">
        <f>J8329/H8329</f>
        <v>0.33716160787530769</v>
      </c>
      <c r="M8329" t="str">
        <f>LEFT(C8329, SEARCH(" ", C8329) - 1)</f>
        <v>Ralph</v>
      </c>
      <c r="N8329" t="str" cm="1">
        <f t="array" ref="N8329">_xlfn.IFS(H8329&lt;0, "LOSS", H8329&gt;1000, "GREAT", H8329&gt;500, "GOOD", H8329&gt;=100, "OKAY", H8329&lt;100, "OKAY")</f>
        <v>OKAY</v>
      </c>
    </row>
    <row r="8330" spans="1:14">
      <c r="A8330" s="2">
        <v>42980</v>
      </c>
      <c r="B8330" s="2" t="str">
        <f>TEXT(A8330,"mmmm")</f>
        <v>September</v>
      </c>
      <c r="C8330" t="s">
        <v>2635</v>
      </c>
      <c r="D8330" t="s">
        <v>22</v>
      </c>
      <c r="E8330" t="s">
        <v>23</v>
      </c>
      <c r="F8330" t="s">
        <v>37</v>
      </c>
      <c r="G8330" t="s">
        <v>2746</v>
      </c>
      <c r="H8330">
        <v>6.57</v>
      </c>
      <c r="I8330">
        <v>3</v>
      </c>
      <c r="J8330">
        <v>1.77</v>
      </c>
      <c r="K8330" s="6">
        <f>J8330/H8330</f>
        <v>0.26940639269406391</v>
      </c>
      <c r="M8330" t="str">
        <f>LEFT(C8330, SEARCH(" ", C8330) - 1)</f>
        <v>Phillip</v>
      </c>
      <c r="N8330" t="str" cm="1">
        <f t="array" ref="N8330">_xlfn.IFS(H8330&lt;0, "LOSS", H8330&gt;1000, "GREAT", H8330&gt;500, "GOOD", H8330&gt;=100, "OKAY", H8330&lt;100, "OKAY")</f>
        <v>OKAY</v>
      </c>
    </row>
    <row r="8331" spans="1:14">
      <c r="A8331" s="2">
        <v>42980</v>
      </c>
      <c r="B8331" s="2" t="str">
        <f>TEXT(A8331,"mmmm")</f>
        <v>September</v>
      </c>
      <c r="C8331" t="s">
        <v>2324</v>
      </c>
      <c r="D8331" t="s">
        <v>24</v>
      </c>
      <c r="E8331" t="s">
        <v>23</v>
      </c>
      <c r="F8331" t="s">
        <v>37</v>
      </c>
      <c r="G8331" t="s">
        <v>1088</v>
      </c>
      <c r="H8331">
        <v>23.1</v>
      </c>
      <c r="I8331">
        <v>2</v>
      </c>
      <c r="J8331">
        <v>6.47</v>
      </c>
      <c r="K8331" s="6">
        <f>J8331/H8331</f>
        <v>0.28008658008658005</v>
      </c>
      <c r="M8331" t="str">
        <f>LEFT(C8331, SEARCH(" ", C8331) - 1)</f>
        <v>Ann</v>
      </c>
      <c r="N8331" t="str" cm="1">
        <f t="array" ref="N8331">_xlfn.IFS(H8331&lt;0, "LOSS", H8331&gt;1000, "GREAT", H8331&gt;500, "GOOD", H8331&gt;=100, "OKAY", H8331&lt;100, "OKAY")</f>
        <v>OKAY</v>
      </c>
    </row>
    <row r="8332" spans="1:14">
      <c r="A8332" s="2">
        <v>42980</v>
      </c>
      <c r="B8332" s="2" t="str">
        <f>TEXT(A8332,"mmmm")</f>
        <v>September</v>
      </c>
      <c r="C8332" t="s">
        <v>2324</v>
      </c>
      <c r="D8332" t="s">
        <v>24</v>
      </c>
      <c r="E8332" t="s">
        <v>21</v>
      </c>
      <c r="F8332" t="s">
        <v>44</v>
      </c>
      <c r="G8332" t="s">
        <v>1530</v>
      </c>
      <c r="H8332">
        <v>11.54</v>
      </c>
      <c r="I8332">
        <v>2</v>
      </c>
      <c r="J8332">
        <v>3.46</v>
      </c>
      <c r="K8332" s="6">
        <f>J8332/H8332</f>
        <v>0.29982668977469673</v>
      </c>
      <c r="M8332" t="str">
        <f>LEFT(C8332, SEARCH(" ", C8332) - 1)</f>
        <v>Ann</v>
      </c>
      <c r="N8332" t="str" cm="1">
        <f t="array" ref="N8332">_xlfn.IFS(H8332&lt;0, "LOSS", H8332&gt;1000, "GREAT", H8332&gt;500, "GOOD", H8332&gt;=100, "OKAY", H8332&lt;100, "OKAY")</f>
        <v>OKAY</v>
      </c>
    </row>
    <row r="8333" spans="1:14">
      <c r="A8333" s="2">
        <v>42980</v>
      </c>
      <c r="B8333" s="2" t="str">
        <f>TEXT(A8333,"mmmm")</f>
        <v>September</v>
      </c>
      <c r="C8333" t="s">
        <v>2324</v>
      </c>
      <c r="D8333" t="s">
        <v>24</v>
      </c>
      <c r="E8333" t="s">
        <v>21</v>
      </c>
      <c r="F8333" t="s">
        <v>51</v>
      </c>
      <c r="G8333" t="s">
        <v>496</v>
      </c>
      <c r="H8333">
        <v>254.53</v>
      </c>
      <c r="I8333">
        <v>1</v>
      </c>
      <c r="J8333">
        <v>-93.33</v>
      </c>
      <c r="K8333" s="6">
        <f>J8333/H8333</f>
        <v>-0.36667583388991476</v>
      </c>
      <c r="M8333" t="str">
        <f>LEFT(C8333, SEARCH(" ", C8333) - 1)</f>
        <v>Ann</v>
      </c>
      <c r="N8333" t="str" cm="1">
        <f t="array" ref="N8333">_xlfn.IFS(H8333&lt;0, "LOSS", H8333&gt;1000, "GREAT", H8333&gt;500, "GOOD", H8333&gt;=100, "OKAY", H8333&lt;100, "OKAY")</f>
        <v>OKAY</v>
      </c>
    </row>
    <row r="8334" spans="1:14">
      <c r="A8334" s="2">
        <v>42980</v>
      </c>
      <c r="B8334" s="2" t="str">
        <f>TEXT(A8334,"mmmm")</f>
        <v>September</v>
      </c>
      <c r="C8334" t="s">
        <v>2324</v>
      </c>
      <c r="D8334" t="s">
        <v>24</v>
      </c>
      <c r="E8334" t="s">
        <v>23</v>
      </c>
      <c r="F8334" t="s">
        <v>36</v>
      </c>
      <c r="G8334" t="s">
        <v>1429</v>
      </c>
      <c r="H8334">
        <v>12.98</v>
      </c>
      <c r="I8334">
        <v>1</v>
      </c>
      <c r="J8334">
        <v>3.76</v>
      </c>
      <c r="K8334" s="6">
        <f>J8334/H8334</f>
        <v>0.2896764252696456</v>
      </c>
      <c r="M8334" t="str">
        <f>LEFT(C8334, SEARCH(" ", C8334) - 1)</f>
        <v>Ann</v>
      </c>
      <c r="N8334" t="str" cm="1">
        <f t="array" ref="N8334">_xlfn.IFS(H8334&lt;0, "LOSS", H8334&gt;1000, "GREAT", H8334&gt;500, "GOOD", H8334&gt;=100, "OKAY", H8334&lt;100, "OKAY")</f>
        <v>OKAY</v>
      </c>
    </row>
    <row r="8335" spans="1:14">
      <c r="A8335" s="2">
        <v>42980</v>
      </c>
      <c r="B8335" s="2" t="str">
        <f>TEXT(A8335,"mmmm")</f>
        <v>September</v>
      </c>
      <c r="C8335" t="s">
        <v>2324</v>
      </c>
      <c r="D8335" t="s">
        <v>24</v>
      </c>
      <c r="E8335" t="s">
        <v>23</v>
      </c>
      <c r="F8335" t="s">
        <v>38</v>
      </c>
      <c r="G8335" t="s">
        <v>646</v>
      </c>
      <c r="H8335">
        <v>26.43</v>
      </c>
      <c r="I8335">
        <v>8</v>
      </c>
      <c r="J8335">
        <v>8.92</v>
      </c>
      <c r="K8335" s="6">
        <f>J8335/H8335</f>
        <v>0.33749527052591755</v>
      </c>
      <c r="M8335" t="str">
        <f>LEFT(C8335, SEARCH(" ", C8335) - 1)</f>
        <v>Ann</v>
      </c>
      <c r="N8335" t="str" cm="1">
        <f t="array" ref="N8335">_xlfn.IFS(H8335&lt;0, "LOSS", H8335&gt;1000, "GREAT", H8335&gt;500, "GOOD", H8335&gt;=100, "OKAY", H8335&lt;100, "OKAY")</f>
        <v>OKAY</v>
      </c>
    </row>
    <row r="8336" spans="1:14">
      <c r="A8336" s="2">
        <v>42980</v>
      </c>
      <c r="B8336" s="2" t="str">
        <f>TEXT(A8336,"mmmm")</f>
        <v>September</v>
      </c>
      <c r="C8336" t="s">
        <v>2324</v>
      </c>
      <c r="D8336" t="s">
        <v>24</v>
      </c>
      <c r="E8336" t="s">
        <v>25</v>
      </c>
      <c r="F8336" t="s">
        <v>48</v>
      </c>
      <c r="G8336" t="s">
        <v>1013</v>
      </c>
      <c r="H8336">
        <v>197.97</v>
      </c>
      <c r="I8336">
        <v>3</v>
      </c>
      <c r="J8336">
        <v>57.41</v>
      </c>
      <c r="K8336" s="6">
        <f>J8336/H8336</f>
        <v>0.28999343334848715</v>
      </c>
      <c r="M8336" t="str">
        <f>LEFT(C8336, SEARCH(" ", C8336) - 1)</f>
        <v>Ann</v>
      </c>
      <c r="N8336" t="str" cm="1">
        <f t="array" ref="N8336">_xlfn.IFS(H8336&lt;0, "LOSS", H8336&gt;1000, "GREAT", H8336&gt;500, "GOOD", H8336&gt;=100, "OKAY", H8336&lt;100, "OKAY")</f>
        <v>OKAY</v>
      </c>
    </row>
    <row r="8337" spans="1:14">
      <c r="A8337" s="2">
        <v>42980</v>
      </c>
      <c r="B8337" s="2" t="str">
        <f>TEXT(A8337,"mmmm")</f>
        <v>September</v>
      </c>
      <c r="C8337" t="s">
        <v>2324</v>
      </c>
      <c r="D8337" t="s">
        <v>24</v>
      </c>
      <c r="E8337" t="s">
        <v>23</v>
      </c>
      <c r="F8337" t="s">
        <v>45</v>
      </c>
      <c r="G8337" t="s">
        <v>538</v>
      </c>
      <c r="H8337">
        <v>18.899999999999999</v>
      </c>
      <c r="I8337">
        <v>6</v>
      </c>
      <c r="J8337">
        <v>9.07</v>
      </c>
      <c r="K8337" s="6">
        <f>J8337/H8337</f>
        <v>0.47989417989417993</v>
      </c>
      <c r="M8337" t="str">
        <f>LEFT(C8337, SEARCH(" ", C8337) - 1)</f>
        <v>Ann</v>
      </c>
      <c r="N8337" t="str" cm="1">
        <f t="array" ref="N8337">_xlfn.IFS(H8337&lt;0, "LOSS", H8337&gt;1000, "GREAT", H8337&gt;500, "GOOD", H8337&gt;=100, "OKAY", H8337&lt;100, "OKAY")</f>
        <v>OKAY</v>
      </c>
    </row>
    <row r="8338" spans="1:14">
      <c r="A8338" s="2">
        <v>42980</v>
      </c>
      <c r="B8338" s="2" t="str">
        <f>TEXT(A8338,"mmmm")</f>
        <v>September</v>
      </c>
      <c r="C8338" t="s">
        <v>2324</v>
      </c>
      <c r="D8338" t="s">
        <v>24</v>
      </c>
      <c r="E8338" t="s">
        <v>21</v>
      </c>
      <c r="F8338" t="s">
        <v>40</v>
      </c>
      <c r="G8338" t="s">
        <v>392</v>
      </c>
      <c r="H8338">
        <v>1282.4100000000001</v>
      </c>
      <c r="I8338">
        <v>5</v>
      </c>
      <c r="J8338">
        <v>213.74</v>
      </c>
      <c r="K8338" s="6">
        <f>J8338/H8338</f>
        <v>0.16667056557575191</v>
      </c>
      <c r="M8338" t="str">
        <f>LEFT(C8338, SEARCH(" ", C8338) - 1)</f>
        <v>Ann</v>
      </c>
      <c r="N8338" t="str" cm="1">
        <f t="array" ref="N8338">_xlfn.IFS(H8338&lt;0, "LOSS", H8338&gt;1000, "GREAT", H8338&gt;500, "GOOD", H8338&gt;=100, "OKAY", H8338&lt;100, "OKAY")</f>
        <v>GREAT</v>
      </c>
    </row>
    <row r="8339" spans="1:14">
      <c r="A8339" s="2">
        <v>42980</v>
      </c>
      <c r="B8339" s="2" t="str">
        <f>TEXT(A8339,"mmmm")</f>
        <v>September</v>
      </c>
      <c r="C8339" t="s">
        <v>2324</v>
      </c>
      <c r="D8339" t="s">
        <v>24</v>
      </c>
      <c r="E8339" t="s">
        <v>23</v>
      </c>
      <c r="F8339" t="s">
        <v>37</v>
      </c>
      <c r="G8339" t="s">
        <v>973</v>
      </c>
      <c r="H8339">
        <v>4.92</v>
      </c>
      <c r="I8339">
        <v>3</v>
      </c>
      <c r="J8339">
        <v>2.21</v>
      </c>
      <c r="K8339" s="6">
        <f>J8339/H8339</f>
        <v>0.44918699186991867</v>
      </c>
      <c r="M8339" t="str">
        <f>LEFT(C8339, SEARCH(" ", C8339) - 1)</f>
        <v>Ann</v>
      </c>
      <c r="N8339" t="str" cm="1">
        <f t="array" ref="N8339">_xlfn.IFS(H8339&lt;0, "LOSS", H8339&gt;1000, "GREAT", H8339&gt;500, "GOOD", H8339&gt;=100, "OKAY", H8339&lt;100, "OKAY")</f>
        <v>OKAY</v>
      </c>
    </row>
    <row r="8340" spans="1:14">
      <c r="A8340" s="2">
        <v>42980</v>
      </c>
      <c r="B8340" s="2" t="str">
        <f>TEXT(A8340,"mmmm")</f>
        <v>September</v>
      </c>
      <c r="C8340" t="s">
        <v>2324</v>
      </c>
      <c r="D8340" t="s">
        <v>24</v>
      </c>
      <c r="E8340" t="s">
        <v>25</v>
      </c>
      <c r="F8340" t="s">
        <v>35</v>
      </c>
      <c r="G8340" t="s">
        <v>1114</v>
      </c>
      <c r="H8340">
        <v>238</v>
      </c>
      <c r="I8340">
        <v>2</v>
      </c>
      <c r="J8340">
        <v>38.08</v>
      </c>
      <c r="K8340" s="6">
        <f>J8340/H8340</f>
        <v>0.16</v>
      </c>
      <c r="M8340" t="str">
        <f>LEFT(C8340, SEARCH(" ", C8340) - 1)</f>
        <v>Ann</v>
      </c>
      <c r="N8340" t="str" cm="1">
        <f t="array" ref="N8340">_xlfn.IFS(H8340&lt;0, "LOSS", H8340&gt;1000, "GREAT", H8340&gt;500, "GOOD", H8340&gt;=100, "OKAY", H8340&lt;100, "OKAY")</f>
        <v>OKAY</v>
      </c>
    </row>
    <row r="8341" spans="1:14">
      <c r="A8341" s="2">
        <v>42980</v>
      </c>
      <c r="B8341" s="2" t="str">
        <f>TEXT(A8341,"mmmm")</f>
        <v>September</v>
      </c>
      <c r="C8341" t="s">
        <v>2324</v>
      </c>
      <c r="D8341" t="s">
        <v>24</v>
      </c>
      <c r="E8341" t="s">
        <v>25</v>
      </c>
      <c r="F8341" t="s">
        <v>35</v>
      </c>
      <c r="G8341" t="s">
        <v>721</v>
      </c>
      <c r="H8341">
        <v>167.97</v>
      </c>
      <c r="I8341">
        <v>3</v>
      </c>
      <c r="J8341">
        <v>40.31</v>
      </c>
      <c r="K8341" s="6">
        <f>J8341/H8341</f>
        <v>0.23998333035661132</v>
      </c>
      <c r="M8341" t="str">
        <f>LEFT(C8341, SEARCH(" ", C8341) - 1)</f>
        <v>Ann</v>
      </c>
      <c r="N8341" t="str" cm="1">
        <f t="array" ref="N8341">_xlfn.IFS(H8341&lt;0, "LOSS", H8341&gt;1000, "GREAT", H8341&gt;500, "GOOD", H8341&gt;=100, "OKAY", H8341&lt;100, "OKAY")</f>
        <v>OKAY</v>
      </c>
    </row>
    <row r="8342" spans="1:14">
      <c r="A8342" s="2">
        <v>42980</v>
      </c>
      <c r="B8342" s="2" t="str">
        <f>TEXT(A8342,"mmmm")</f>
        <v>September</v>
      </c>
      <c r="C8342" t="s">
        <v>2324</v>
      </c>
      <c r="D8342" t="s">
        <v>24</v>
      </c>
      <c r="E8342" t="s">
        <v>23</v>
      </c>
      <c r="F8342" t="s">
        <v>47</v>
      </c>
      <c r="G8342" t="s">
        <v>2147</v>
      </c>
      <c r="H8342">
        <v>17.12</v>
      </c>
      <c r="I8342">
        <v>4</v>
      </c>
      <c r="J8342">
        <v>7.7</v>
      </c>
      <c r="K8342" s="6">
        <f>J8342/H8342</f>
        <v>0.44976635514018692</v>
      </c>
      <c r="M8342" t="str">
        <f>LEFT(C8342, SEARCH(" ", C8342) - 1)</f>
        <v>Ann</v>
      </c>
      <c r="N8342" t="str" cm="1">
        <f t="array" ref="N8342">_xlfn.IFS(H8342&lt;0, "LOSS", H8342&gt;1000, "GREAT", H8342&gt;500, "GOOD", H8342&gt;=100, "OKAY", H8342&lt;100, "OKAY")</f>
        <v>OKAY</v>
      </c>
    </row>
    <row r="8343" spans="1:14">
      <c r="A8343" s="2">
        <v>42980</v>
      </c>
      <c r="B8343" s="2" t="str">
        <f>TEXT(A8343,"mmmm")</f>
        <v>September</v>
      </c>
      <c r="C8343" t="s">
        <v>2091</v>
      </c>
      <c r="D8343" t="s">
        <v>22</v>
      </c>
      <c r="E8343" t="s">
        <v>23</v>
      </c>
      <c r="F8343" t="s">
        <v>37</v>
      </c>
      <c r="G8343" t="s">
        <v>927</v>
      </c>
      <c r="H8343">
        <v>9.4</v>
      </c>
      <c r="I8343">
        <v>5</v>
      </c>
      <c r="J8343">
        <v>2.73</v>
      </c>
      <c r="K8343" s="6">
        <f>J8343/H8343</f>
        <v>0.29042553191489362</v>
      </c>
      <c r="M8343" t="str">
        <f>LEFT(C8343, SEARCH(" ", C8343) - 1)</f>
        <v>Anthony</v>
      </c>
      <c r="N8343" t="str" cm="1">
        <f t="array" ref="N8343">_xlfn.IFS(H8343&lt;0, "LOSS", H8343&gt;1000, "GREAT", H8343&gt;500, "GOOD", H8343&gt;=100, "OKAY", H8343&lt;100, "OKAY")</f>
        <v>OKAY</v>
      </c>
    </row>
    <row r="8344" spans="1:14">
      <c r="A8344" s="2">
        <v>42980</v>
      </c>
      <c r="B8344" s="2" t="str">
        <f>TEXT(A8344,"mmmm")</f>
        <v>September</v>
      </c>
      <c r="C8344" t="s">
        <v>2091</v>
      </c>
      <c r="D8344" t="s">
        <v>22</v>
      </c>
      <c r="E8344" t="s">
        <v>23</v>
      </c>
      <c r="F8344" t="s">
        <v>45</v>
      </c>
      <c r="G8344" t="s">
        <v>458</v>
      </c>
      <c r="H8344">
        <v>74</v>
      </c>
      <c r="I8344">
        <v>5</v>
      </c>
      <c r="J8344">
        <v>37</v>
      </c>
      <c r="K8344" s="6">
        <f>J8344/H8344</f>
        <v>0.5</v>
      </c>
      <c r="M8344" t="str">
        <f>LEFT(C8344, SEARCH(" ", C8344) - 1)</f>
        <v>Anthony</v>
      </c>
      <c r="N8344" t="str" cm="1">
        <f t="array" ref="N8344">_xlfn.IFS(H8344&lt;0, "LOSS", H8344&gt;1000, "GREAT", H8344&gt;500, "GOOD", H8344&gt;=100, "OKAY", H8344&lt;100, "OKAY")</f>
        <v>OKAY</v>
      </c>
    </row>
    <row r="8345" spans="1:14">
      <c r="A8345" s="2">
        <v>42980</v>
      </c>
      <c r="B8345" s="2" t="str">
        <f>TEXT(A8345,"mmmm")</f>
        <v>September</v>
      </c>
      <c r="C8345" t="s">
        <v>2091</v>
      </c>
      <c r="D8345" t="s">
        <v>22</v>
      </c>
      <c r="E8345" t="s">
        <v>25</v>
      </c>
      <c r="F8345" t="s">
        <v>48</v>
      </c>
      <c r="G8345" t="s">
        <v>469</v>
      </c>
      <c r="H8345">
        <v>201.58</v>
      </c>
      <c r="I8345">
        <v>2</v>
      </c>
      <c r="J8345">
        <v>12.6</v>
      </c>
      <c r="K8345" s="6">
        <f>J8345/H8345</f>
        <v>6.2506201012005158E-2</v>
      </c>
      <c r="M8345" t="str">
        <f>LEFT(C8345, SEARCH(" ", C8345) - 1)</f>
        <v>Anthony</v>
      </c>
      <c r="N8345" t="str" cm="1">
        <f t="array" ref="N8345">_xlfn.IFS(H8345&lt;0, "LOSS", H8345&gt;1000, "GREAT", H8345&gt;500, "GOOD", H8345&gt;=100, "OKAY", H8345&lt;100, "OKAY")</f>
        <v>OKAY</v>
      </c>
    </row>
    <row r="8346" spans="1:14">
      <c r="A8346" s="2">
        <v>42980</v>
      </c>
      <c r="B8346" s="2" t="str">
        <f>TEXT(A8346,"mmmm")</f>
        <v>September</v>
      </c>
      <c r="C8346" t="s">
        <v>2627</v>
      </c>
      <c r="D8346" t="s">
        <v>100</v>
      </c>
      <c r="E8346" t="s">
        <v>23</v>
      </c>
      <c r="F8346" t="s">
        <v>49</v>
      </c>
      <c r="G8346" t="s">
        <v>443</v>
      </c>
      <c r="H8346">
        <v>10.9</v>
      </c>
      <c r="I8346">
        <v>1</v>
      </c>
      <c r="J8346">
        <v>2.83</v>
      </c>
      <c r="K8346" s="6">
        <f>J8346/H8346</f>
        <v>0.25963302752293577</v>
      </c>
      <c r="M8346" t="str">
        <f>LEFT(C8346, SEARCH(" ", C8346) - 1)</f>
        <v>Ted</v>
      </c>
      <c r="N8346" t="str" cm="1">
        <f t="array" ref="N8346">_xlfn.IFS(H8346&lt;0, "LOSS", H8346&gt;1000, "GREAT", H8346&gt;500, "GOOD", H8346&gt;=100, "OKAY", H8346&lt;100, "OKAY")</f>
        <v>OKAY</v>
      </c>
    </row>
    <row r="8347" spans="1:14">
      <c r="A8347" s="2">
        <v>42980</v>
      </c>
      <c r="B8347" s="2" t="str">
        <f>TEXT(A8347,"mmmm")</f>
        <v>September</v>
      </c>
      <c r="C8347" t="s">
        <v>2627</v>
      </c>
      <c r="D8347" t="s">
        <v>100</v>
      </c>
      <c r="E8347" t="s">
        <v>23</v>
      </c>
      <c r="F8347" t="s">
        <v>47</v>
      </c>
      <c r="G8347" t="s">
        <v>2280</v>
      </c>
      <c r="H8347">
        <v>79.92</v>
      </c>
      <c r="I8347">
        <v>4</v>
      </c>
      <c r="J8347">
        <v>37.56</v>
      </c>
      <c r="K8347" s="6">
        <f>J8347/H8347</f>
        <v>0.46996996996996998</v>
      </c>
      <c r="M8347" t="str">
        <f>LEFT(C8347, SEARCH(" ", C8347) - 1)</f>
        <v>Ted</v>
      </c>
      <c r="N8347" t="str" cm="1">
        <f t="array" ref="N8347">_xlfn.IFS(H8347&lt;0, "LOSS", H8347&gt;1000, "GREAT", H8347&gt;500, "GOOD", H8347&gt;=100, "OKAY", H8347&lt;100, "OKAY")</f>
        <v>OKAY</v>
      </c>
    </row>
    <row r="8348" spans="1:14">
      <c r="A8348" s="2">
        <v>42980</v>
      </c>
      <c r="B8348" s="2" t="str">
        <f>TEXT(A8348,"mmmm")</f>
        <v>September</v>
      </c>
      <c r="C8348" t="s">
        <v>2627</v>
      </c>
      <c r="D8348" t="s">
        <v>100</v>
      </c>
      <c r="E8348" t="s">
        <v>23</v>
      </c>
      <c r="F8348" t="s">
        <v>47</v>
      </c>
      <c r="G8348" t="s">
        <v>2289</v>
      </c>
      <c r="H8348">
        <v>146.82</v>
      </c>
      <c r="I8348">
        <v>3</v>
      </c>
      <c r="J8348">
        <v>73.41</v>
      </c>
      <c r="K8348" s="6">
        <f>J8348/H8348</f>
        <v>0.5</v>
      </c>
      <c r="M8348" t="str">
        <f>LEFT(C8348, SEARCH(" ", C8348) - 1)</f>
        <v>Ted</v>
      </c>
      <c r="N8348" t="str" cm="1">
        <f t="array" ref="N8348">_xlfn.IFS(H8348&lt;0, "LOSS", H8348&gt;1000, "GREAT", H8348&gt;500, "GOOD", H8348&gt;=100, "OKAY", H8348&lt;100, "OKAY")</f>
        <v>OKAY</v>
      </c>
    </row>
    <row r="8349" spans="1:14">
      <c r="A8349" s="2">
        <v>42980</v>
      </c>
      <c r="B8349" s="2" t="str">
        <f>TEXT(A8349,"mmmm")</f>
        <v>September</v>
      </c>
      <c r="C8349" t="s">
        <v>348</v>
      </c>
      <c r="D8349" t="s">
        <v>29</v>
      </c>
      <c r="E8349" t="s">
        <v>23</v>
      </c>
      <c r="F8349" t="s">
        <v>43</v>
      </c>
      <c r="G8349" t="s">
        <v>1328</v>
      </c>
      <c r="H8349">
        <v>16</v>
      </c>
      <c r="I8349">
        <v>4</v>
      </c>
      <c r="J8349">
        <v>5.6</v>
      </c>
      <c r="K8349" s="6">
        <f>J8349/H8349</f>
        <v>0.35</v>
      </c>
      <c r="M8349" t="str">
        <f>LEFT(C8349, SEARCH(" ", C8349) - 1)</f>
        <v>Jill</v>
      </c>
      <c r="N8349" t="str" cm="1">
        <f t="array" ref="N8349">_xlfn.IFS(H8349&lt;0, "LOSS", H8349&gt;1000, "GREAT", H8349&gt;500, "GOOD", H8349&gt;=100, "OKAY", H8349&lt;100, "OKAY")</f>
        <v>OKAY</v>
      </c>
    </row>
    <row r="8350" spans="1:14">
      <c r="A8350" s="2">
        <v>42980</v>
      </c>
      <c r="B8350" s="2" t="str">
        <f>TEXT(A8350,"mmmm")</f>
        <v>September</v>
      </c>
      <c r="C8350" t="s">
        <v>348</v>
      </c>
      <c r="D8350" t="s">
        <v>29</v>
      </c>
      <c r="E8350" t="s">
        <v>23</v>
      </c>
      <c r="F8350" t="s">
        <v>36</v>
      </c>
      <c r="G8350" t="s">
        <v>1917</v>
      </c>
      <c r="H8350">
        <v>5.59</v>
      </c>
      <c r="I8350">
        <v>2</v>
      </c>
      <c r="J8350">
        <v>-15.09</v>
      </c>
      <c r="K8350" s="6">
        <f>J8350/H8350</f>
        <v>-2.6994633273703044</v>
      </c>
      <c r="M8350" t="str">
        <f>LEFT(C8350, SEARCH(" ", C8350) - 1)</f>
        <v>Jill</v>
      </c>
      <c r="N8350" t="str" cm="1">
        <f t="array" ref="N8350">_xlfn.IFS(H8350&lt;0, "LOSS", H8350&gt;1000, "GREAT", H8350&gt;500, "GOOD", H8350&gt;=100, "OKAY", H8350&lt;100, "OKAY")</f>
        <v>OKAY</v>
      </c>
    </row>
    <row r="8351" spans="1:14">
      <c r="A8351" s="2">
        <v>42980</v>
      </c>
      <c r="B8351" s="2" t="str">
        <f>TEXT(A8351,"mmmm")</f>
        <v>September</v>
      </c>
      <c r="C8351" t="s">
        <v>348</v>
      </c>
      <c r="D8351" t="s">
        <v>29</v>
      </c>
      <c r="E8351" t="s">
        <v>23</v>
      </c>
      <c r="F8351" t="s">
        <v>49</v>
      </c>
      <c r="G8351" t="s">
        <v>2309</v>
      </c>
      <c r="H8351">
        <v>235.92</v>
      </c>
      <c r="I8351">
        <v>5</v>
      </c>
      <c r="J8351">
        <v>-44.24</v>
      </c>
      <c r="K8351" s="6">
        <f>J8351/H8351</f>
        <v>-0.18752119362495764</v>
      </c>
      <c r="M8351" t="str">
        <f>LEFT(C8351, SEARCH(" ", C8351) - 1)</f>
        <v>Jill</v>
      </c>
      <c r="N8351" t="str" cm="1">
        <f t="array" ref="N8351">_xlfn.IFS(H8351&lt;0, "LOSS", H8351&gt;1000, "GREAT", H8351&gt;500, "GOOD", H8351&gt;=100, "OKAY", H8351&lt;100, "OKAY")</f>
        <v>OKAY</v>
      </c>
    </row>
    <row r="8352" spans="1:14">
      <c r="A8352" s="2">
        <v>42980</v>
      </c>
      <c r="B8352" s="2" t="str">
        <f>TEXT(A8352,"mmmm")</f>
        <v>September</v>
      </c>
      <c r="C8352" t="s">
        <v>915</v>
      </c>
      <c r="D8352" t="s">
        <v>29</v>
      </c>
      <c r="E8352" t="s">
        <v>25</v>
      </c>
      <c r="F8352" t="s">
        <v>35</v>
      </c>
      <c r="G8352" t="s">
        <v>568</v>
      </c>
      <c r="H8352">
        <v>40.68</v>
      </c>
      <c r="I8352">
        <v>3</v>
      </c>
      <c r="J8352">
        <v>-7.12</v>
      </c>
      <c r="K8352" s="6">
        <f>J8352/H8352</f>
        <v>-0.17502458210422814</v>
      </c>
      <c r="M8352" t="str">
        <f>LEFT(C8352, SEARCH(" ", C8352) - 1)</f>
        <v>Mick</v>
      </c>
      <c r="N8352" t="str" cm="1">
        <f t="array" ref="N8352">_xlfn.IFS(H8352&lt;0, "LOSS", H8352&gt;1000, "GREAT", H8352&gt;500, "GOOD", H8352&gt;=100, "OKAY", H8352&lt;100, "OKAY")</f>
        <v>OKAY</v>
      </c>
    </row>
    <row r="8353" spans="1:14">
      <c r="A8353" s="2">
        <v>42980</v>
      </c>
      <c r="B8353" s="2" t="str">
        <f>TEXT(A8353,"mmmm")</f>
        <v>September</v>
      </c>
      <c r="C8353" t="s">
        <v>798</v>
      </c>
      <c r="D8353" t="s">
        <v>22</v>
      </c>
      <c r="E8353" t="s">
        <v>23</v>
      </c>
      <c r="F8353" t="s">
        <v>38</v>
      </c>
      <c r="G8353" t="s">
        <v>1201</v>
      </c>
      <c r="H8353">
        <v>18.72</v>
      </c>
      <c r="I8353">
        <v>5</v>
      </c>
      <c r="J8353">
        <v>6.55</v>
      </c>
      <c r="K8353" s="6">
        <f>J8353/H8353</f>
        <v>0.34989316239316243</v>
      </c>
      <c r="M8353" t="str">
        <f>LEFT(C8353, SEARCH(" ", C8353) - 1)</f>
        <v>Janet</v>
      </c>
      <c r="N8353" t="str" cm="1">
        <f t="array" ref="N8353">_xlfn.IFS(H8353&lt;0, "LOSS", H8353&gt;1000, "GREAT", H8353&gt;500, "GOOD", H8353&gt;=100, "OKAY", H8353&lt;100, "OKAY")</f>
        <v>OKAY</v>
      </c>
    </row>
    <row r="8354" spans="1:14">
      <c r="A8354" s="2">
        <v>42980</v>
      </c>
      <c r="B8354" s="2" t="str">
        <f>TEXT(A8354,"mmmm")</f>
        <v>September</v>
      </c>
      <c r="C8354" t="s">
        <v>798</v>
      </c>
      <c r="D8354" t="s">
        <v>22</v>
      </c>
      <c r="E8354" t="s">
        <v>21</v>
      </c>
      <c r="F8354" t="s">
        <v>51</v>
      </c>
      <c r="G8354" t="s">
        <v>1413</v>
      </c>
      <c r="H8354">
        <v>236.53</v>
      </c>
      <c r="I8354">
        <v>2</v>
      </c>
      <c r="J8354">
        <v>-2.96</v>
      </c>
      <c r="K8354" s="6">
        <f>J8354/H8354</f>
        <v>-1.2514268803111656E-2</v>
      </c>
      <c r="M8354" t="str">
        <f>LEFT(C8354, SEARCH(" ", C8354) - 1)</f>
        <v>Janet</v>
      </c>
      <c r="N8354" t="str" cm="1">
        <f t="array" ref="N8354">_xlfn.IFS(H8354&lt;0, "LOSS", H8354&gt;1000, "GREAT", H8354&gt;500, "GOOD", H8354&gt;=100, "OKAY", H8354&lt;100, "OKAY")</f>
        <v>OKAY</v>
      </c>
    </row>
    <row r="8355" spans="1:14">
      <c r="A8355" s="2">
        <v>42980</v>
      </c>
      <c r="B8355" s="2" t="str">
        <f>TEXT(A8355,"mmmm")</f>
        <v>September</v>
      </c>
      <c r="C8355" t="s">
        <v>2458</v>
      </c>
      <c r="D8355" t="s">
        <v>28</v>
      </c>
      <c r="E8355" t="s">
        <v>21</v>
      </c>
      <c r="F8355" t="s">
        <v>40</v>
      </c>
      <c r="G8355" t="s">
        <v>2108</v>
      </c>
      <c r="H8355">
        <v>215.98</v>
      </c>
      <c r="I8355">
        <v>3</v>
      </c>
      <c r="J8355">
        <v>-2.7</v>
      </c>
      <c r="K8355" s="6">
        <f>J8355/H8355</f>
        <v>-1.2501157514584684E-2</v>
      </c>
      <c r="M8355" t="str">
        <f>LEFT(C8355, SEARCH(" ", C8355) - 1)</f>
        <v>Stephanie</v>
      </c>
      <c r="N8355" t="str" cm="1">
        <f t="array" ref="N8355">_xlfn.IFS(H8355&lt;0, "LOSS", H8355&gt;1000, "GREAT", H8355&gt;500, "GOOD", H8355&gt;=100, "OKAY", H8355&lt;100, "OKAY")</f>
        <v>OKAY</v>
      </c>
    </row>
    <row r="8356" spans="1:14">
      <c r="A8356" s="2">
        <v>42980</v>
      </c>
      <c r="B8356" s="2" t="str">
        <f>TEXT(A8356,"mmmm")</f>
        <v>September</v>
      </c>
      <c r="C8356" t="s">
        <v>1802</v>
      </c>
      <c r="D8356" t="s">
        <v>84</v>
      </c>
      <c r="E8356" t="s">
        <v>23</v>
      </c>
      <c r="F8356" t="s">
        <v>38</v>
      </c>
      <c r="G8356" t="s">
        <v>1856</v>
      </c>
      <c r="H8356">
        <v>1577.94</v>
      </c>
      <c r="I8356">
        <v>3</v>
      </c>
      <c r="J8356">
        <v>757.41</v>
      </c>
      <c r="K8356" s="6">
        <f>J8356/H8356</f>
        <v>0.47999923951481044</v>
      </c>
      <c r="M8356" t="str">
        <f>LEFT(C8356, SEARCH(" ", C8356) - 1)</f>
        <v>Alan</v>
      </c>
      <c r="N8356" t="str" cm="1">
        <f t="array" ref="N8356">_xlfn.IFS(H8356&lt;0, "LOSS", H8356&gt;1000, "GREAT", H8356&gt;500, "GOOD", H8356&gt;=100, "OKAY", H8356&lt;100, "OKAY")</f>
        <v>GREAT</v>
      </c>
    </row>
    <row r="8357" spans="1:14">
      <c r="A8357" s="2">
        <v>42980</v>
      </c>
      <c r="B8357" s="2" t="str">
        <f>TEXT(A8357,"mmmm")</f>
        <v>September</v>
      </c>
      <c r="C8357" t="s">
        <v>1366</v>
      </c>
      <c r="D8357" t="s">
        <v>94</v>
      </c>
      <c r="E8357" t="s">
        <v>23</v>
      </c>
      <c r="F8357" t="s">
        <v>45</v>
      </c>
      <c r="G8357" t="s">
        <v>1514</v>
      </c>
      <c r="H8357">
        <v>11.7</v>
      </c>
      <c r="I8357">
        <v>2</v>
      </c>
      <c r="J8357">
        <v>3.95</v>
      </c>
      <c r="K8357" s="6">
        <f>J8357/H8357</f>
        <v>0.33760683760683763</v>
      </c>
      <c r="M8357" t="str">
        <f>LEFT(C8357, SEARCH(" ", C8357) - 1)</f>
        <v>Luke</v>
      </c>
      <c r="N8357" t="str" cm="1">
        <f t="array" ref="N8357">_xlfn.IFS(H8357&lt;0, "LOSS", H8357&gt;1000, "GREAT", H8357&gt;500, "GOOD", H8357&gt;=100, "OKAY", H8357&lt;100, "OKAY")</f>
        <v>OKAY</v>
      </c>
    </row>
    <row r="8358" spans="1:14">
      <c r="A8358" s="2">
        <v>42980</v>
      </c>
      <c r="B8358" s="2" t="str">
        <f>TEXT(A8358,"mmmm")</f>
        <v>September</v>
      </c>
      <c r="C8358" t="s">
        <v>663</v>
      </c>
      <c r="D8358" t="s">
        <v>22</v>
      </c>
      <c r="E8358" t="s">
        <v>23</v>
      </c>
      <c r="F8358" t="s">
        <v>36</v>
      </c>
      <c r="G8358" t="s">
        <v>1467</v>
      </c>
      <c r="H8358">
        <v>43.1</v>
      </c>
      <c r="I8358">
        <v>5</v>
      </c>
      <c r="J8358">
        <v>11.21</v>
      </c>
      <c r="K8358" s="6">
        <f>J8358/H8358</f>
        <v>0.26009280742459395</v>
      </c>
      <c r="M8358" t="str">
        <f>LEFT(C8358, SEARCH(" ", C8358) - 1)</f>
        <v>Marc</v>
      </c>
      <c r="N8358" t="str" cm="1">
        <f t="array" ref="N8358">_xlfn.IFS(H8358&lt;0, "LOSS", H8358&gt;1000, "GREAT", H8358&gt;500, "GOOD", H8358&gt;=100, "OKAY", H8358&lt;100, "OKAY")</f>
        <v>OKAY</v>
      </c>
    </row>
    <row r="8359" spans="1:14">
      <c r="A8359" s="2">
        <v>42980</v>
      </c>
      <c r="B8359" s="2" t="str">
        <f>TEXT(A8359,"mmmm")</f>
        <v>September</v>
      </c>
      <c r="C8359" t="s">
        <v>663</v>
      </c>
      <c r="D8359" t="s">
        <v>22</v>
      </c>
      <c r="E8359" t="s">
        <v>21</v>
      </c>
      <c r="F8359" t="s">
        <v>44</v>
      </c>
      <c r="G8359" t="s">
        <v>1477</v>
      </c>
      <c r="H8359">
        <v>511.5</v>
      </c>
      <c r="I8359">
        <v>5</v>
      </c>
      <c r="J8359">
        <v>132.99</v>
      </c>
      <c r="K8359" s="6">
        <f>J8359/H8359</f>
        <v>0.26</v>
      </c>
      <c r="M8359" t="str">
        <f>LEFT(C8359, SEARCH(" ", C8359) - 1)</f>
        <v>Marc</v>
      </c>
      <c r="N8359" t="str" cm="1">
        <f t="array" ref="N8359">_xlfn.IFS(H8359&lt;0, "LOSS", H8359&gt;1000, "GREAT", H8359&gt;500, "GOOD", H8359&gt;=100, "OKAY", H8359&lt;100, "OKAY")</f>
        <v>GOOD</v>
      </c>
    </row>
    <row r="8360" spans="1:14">
      <c r="A8360" s="2">
        <v>42980</v>
      </c>
      <c r="B8360" s="2" t="str">
        <f>TEXT(A8360,"mmmm")</f>
        <v>September</v>
      </c>
      <c r="C8360" t="s">
        <v>663</v>
      </c>
      <c r="D8360" t="s">
        <v>22</v>
      </c>
      <c r="E8360" t="s">
        <v>23</v>
      </c>
      <c r="F8360" t="s">
        <v>38</v>
      </c>
      <c r="G8360" t="s">
        <v>2101</v>
      </c>
      <c r="H8360">
        <v>147.91999999999999</v>
      </c>
      <c r="I8360">
        <v>5</v>
      </c>
      <c r="J8360">
        <v>46.23</v>
      </c>
      <c r="K8360" s="6">
        <f>J8360/H8360</f>
        <v>0.31253380205516496</v>
      </c>
      <c r="M8360" t="str">
        <f>LEFT(C8360, SEARCH(" ", C8360) - 1)</f>
        <v>Marc</v>
      </c>
      <c r="N8360" t="str" cm="1">
        <f t="array" ref="N8360">_xlfn.IFS(H8360&lt;0, "LOSS", H8360&gt;1000, "GREAT", H8360&gt;500, "GOOD", H8360&gt;=100, "OKAY", H8360&lt;100, "OKAY")</f>
        <v>OKAY</v>
      </c>
    </row>
    <row r="8361" spans="1:14">
      <c r="A8361" s="2">
        <v>42981</v>
      </c>
      <c r="B8361" s="2" t="str">
        <f>TEXT(A8361,"mmmm")</f>
        <v>September</v>
      </c>
      <c r="C8361" t="s">
        <v>998</v>
      </c>
      <c r="D8361" t="s">
        <v>29</v>
      </c>
      <c r="E8361" t="s">
        <v>23</v>
      </c>
      <c r="F8361" t="s">
        <v>38</v>
      </c>
      <c r="G8361" t="s">
        <v>1362</v>
      </c>
      <c r="H8361">
        <v>42.62</v>
      </c>
      <c r="I8361">
        <v>7</v>
      </c>
      <c r="J8361">
        <v>-68.19</v>
      </c>
      <c r="K8361" s="6">
        <f>J8361/H8361</f>
        <v>-1.5999530736743313</v>
      </c>
      <c r="M8361" t="str">
        <f>LEFT(C8361, SEARCH(" ", C8361) - 1)</f>
        <v>Emily</v>
      </c>
      <c r="N8361" t="str" cm="1">
        <f t="array" ref="N8361">_xlfn.IFS(H8361&lt;0, "LOSS", H8361&gt;1000, "GREAT", H8361&gt;500, "GOOD", H8361&gt;=100, "OKAY", H8361&lt;100, "OKAY")</f>
        <v>OKAY</v>
      </c>
    </row>
    <row r="8362" spans="1:14">
      <c r="A8362" s="2">
        <v>42981</v>
      </c>
      <c r="B8362" s="2" t="str">
        <f>TEXT(A8362,"mmmm")</f>
        <v>September</v>
      </c>
      <c r="C8362" t="s">
        <v>1233</v>
      </c>
      <c r="D8362" t="s">
        <v>31</v>
      </c>
      <c r="E8362" t="s">
        <v>23</v>
      </c>
      <c r="F8362" t="s">
        <v>42</v>
      </c>
      <c r="G8362" t="s">
        <v>1524</v>
      </c>
      <c r="H8362">
        <v>24.45</v>
      </c>
      <c r="I8362">
        <v>4</v>
      </c>
      <c r="J8362">
        <v>8.86</v>
      </c>
      <c r="K8362" s="6">
        <f>J8362/H8362</f>
        <v>0.3623721881390593</v>
      </c>
      <c r="M8362" t="str">
        <f>LEFT(C8362, SEARCH(" ", C8362) - 1)</f>
        <v>Arthur</v>
      </c>
      <c r="N8362" t="str" cm="1">
        <f t="array" ref="N8362">_xlfn.IFS(H8362&lt;0, "LOSS", H8362&gt;1000, "GREAT", H8362&gt;500, "GOOD", H8362&gt;=100, "OKAY", H8362&lt;100, "OKAY")</f>
        <v>OKAY</v>
      </c>
    </row>
    <row r="8363" spans="1:14">
      <c r="A8363" s="2">
        <v>42981</v>
      </c>
      <c r="B8363" s="2" t="str">
        <f>TEXT(A8363,"mmmm")</f>
        <v>September</v>
      </c>
      <c r="C8363" t="s">
        <v>660</v>
      </c>
      <c r="D8363" t="s">
        <v>22</v>
      </c>
      <c r="E8363" t="s">
        <v>23</v>
      </c>
      <c r="F8363" t="s">
        <v>37</v>
      </c>
      <c r="G8363" t="s">
        <v>1080</v>
      </c>
      <c r="H8363">
        <v>5.96</v>
      </c>
      <c r="I8363">
        <v>2</v>
      </c>
      <c r="J8363">
        <v>1.67</v>
      </c>
      <c r="K8363" s="6">
        <f>J8363/H8363</f>
        <v>0.28020134228187921</v>
      </c>
      <c r="M8363" t="str">
        <f>LEFT(C8363, SEARCH(" ", C8363) - 1)</f>
        <v>Aleksandra</v>
      </c>
      <c r="N8363" t="str" cm="1">
        <f t="array" ref="N8363">_xlfn.IFS(H8363&lt;0, "LOSS", H8363&gt;1000, "GREAT", H8363&gt;500, "GOOD", H8363&gt;=100, "OKAY", H8363&lt;100, "OKAY")</f>
        <v>OKAY</v>
      </c>
    </row>
    <row r="8364" spans="1:14">
      <c r="A8364" s="2">
        <v>42981</v>
      </c>
      <c r="B8364" s="2" t="str">
        <f>TEXT(A8364,"mmmm")</f>
        <v>September</v>
      </c>
      <c r="C8364" t="s">
        <v>437</v>
      </c>
      <c r="D8364" t="s">
        <v>22</v>
      </c>
      <c r="E8364" t="s">
        <v>23</v>
      </c>
      <c r="F8364" t="s">
        <v>38</v>
      </c>
      <c r="G8364" t="s">
        <v>1256</v>
      </c>
      <c r="H8364">
        <v>82.56</v>
      </c>
      <c r="I8364">
        <v>5</v>
      </c>
      <c r="J8364">
        <v>28.9</v>
      </c>
      <c r="K8364" s="6">
        <f>J8364/H8364</f>
        <v>0.35004844961240306</v>
      </c>
      <c r="M8364" t="str">
        <f>LEFT(C8364, SEARCH(" ", C8364) - 1)</f>
        <v>Sample</v>
      </c>
      <c r="N8364" t="str" cm="1">
        <f t="array" ref="N8364">_xlfn.IFS(H8364&lt;0, "LOSS", H8364&gt;1000, "GREAT", H8364&gt;500, "GOOD", H8364&gt;=100, "OKAY", H8364&lt;100, "OKAY")</f>
        <v>OKAY</v>
      </c>
    </row>
    <row r="8365" spans="1:14">
      <c r="A8365" s="2">
        <v>42981</v>
      </c>
      <c r="B8365" s="2" t="str">
        <f>TEXT(A8365,"mmmm")</f>
        <v>September</v>
      </c>
      <c r="C8365" t="s">
        <v>437</v>
      </c>
      <c r="D8365" t="s">
        <v>22</v>
      </c>
      <c r="E8365" t="s">
        <v>25</v>
      </c>
      <c r="F8365" t="s">
        <v>35</v>
      </c>
      <c r="G8365" t="s">
        <v>631</v>
      </c>
      <c r="H8365">
        <v>284.97000000000003</v>
      </c>
      <c r="I8365">
        <v>3</v>
      </c>
      <c r="J8365">
        <v>85.49</v>
      </c>
      <c r="K8365" s="6">
        <f>J8365/H8365</f>
        <v>0.29999649085868685</v>
      </c>
      <c r="M8365" t="str">
        <f>LEFT(C8365, SEARCH(" ", C8365) - 1)</f>
        <v>Sample</v>
      </c>
      <c r="N8365" t="str" cm="1">
        <f t="array" ref="N8365">_xlfn.IFS(H8365&lt;0, "LOSS", H8365&gt;1000, "GREAT", H8365&gt;500, "GOOD", H8365&gt;=100, "OKAY", H8365&lt;100, "OKAY")</f>
        <v>OKAY</v>
      </c>
    </row>
    <row r="8366" spans="1:14">
      <c r="A8366" s="2">
        <v>42981</v>
      </c>
      <c r="B8366" s="2" t="str">
        <f>TEXT(A8366,"mmmm")</f>
        <v>September</v>
      </c>
      <c r="C8366" t="s">
        <v>2424</v>
      </c>
      <c r="D8366" t="s">
        <v>24</v>
      </c>
      <c r="E8366" t="s">
        <v>23</v>
      </c>
      <c r="F8366" t="s">
        <v>47</v>
      </c>
      <c r="G8366" t="s">
        <v>1062</v>
      </c>
      <c r="H8366">
        <v>419.4</v>
      </c>
      <c r="I8366">
        <v>4</v>
      </c>
      <c r="J8366">
        <v>201.31</v>
      </c>
      <c r="K8366" s="6">
        <f>J8366/H8366</f>
        <v>0.47999523128278498</v>
      </c>
      <c r="M8366" t="str">
        <f>LEFT(C8366, SEARCH(" ", C8366) - 1)</f>
        <v>Katrina</v>
      </c>
      <c r="N8366" t="str" cm="1">
        <f t="array" ref="N8366">_xlfn.IFS(H8366&lt;0, "LOSS", H8366&gt;1000, "GREAT", H8366&gt;500, "GOOD", H8366&gt;=100, "OKAY", H8366&lt;100, "OKAY")</f>
        <v>OKAY</v>
      </c>
    </row>
    <row r="8367" spans="1:14">
      <c r="A8367" s="2">
        <v>42981</v>
      </c>
      <c r="B8367" s="2" t="str">
        <f>TEXT(A8367,"mmmm")</f>
        <v>September</v>
      </c>
      <c r="C8367" t="s">
        <v>2424</v>
      </c>
      <c r="D8367" t="s">
        <v>24</v>
      </c>
      <c r="E8367" t="s">
        <v>21</v>
      </c>
      <c r="F8367" t="s">
        <v>40</v>
      </c>
      <c r="G8367" t="s">
        <v>1564</v>
      </c>
      <c r="H8367">
        <v>90.8</v>
      </c>
      <c r="I8367">
        <v>1</v>
      </c>
      <c r="J8367">
        <v>14.12</v>
      </c>
      <c r="K8367" s="6">
        <f>J8367/H8367</f>
        <v>0.15550660792951543</v>
      </c>
      <c r="M8367" t="str">
        <f>LEFT(C8367, SEARCH(" ", C8367) - 1)</f>
        <v>Katrina</v>
      </c>
      <c r="N8367" t="str" cm="1">
        <f t="array" ref="N8367">_xlfn.IFS(H8367&lt;0, "LOSS", H8367&gt;1000, "GREAT", H8367&gt;500, "GOOD", H8367&gt;=100, "OKAY", H8367&lt;100, "OKAY")</f>
        <v>OKAY</v>
      </c>
    </row>
    <row r="8368" spans="1:14">
      <c r="A8368" s="2">
        <v>42981</v>
      </c>
      <c r="B8368" s="2" t="str">
        <f>TEXT(A8368,"mmmm")</f>
        <v>September</v>
      </c>
      <c r="C8368" t="s">
        <v>2424</v>
      </c>
      <c r="D8368" t="s">
        <v>24</v>
      </c>
      <c r="E8368" t="s">
        <v>21</v>
      </c>
      <c r="F8368" t="s">
        <v>40</v>
      </c>
      <c r="G8368" t="s">
        <v>1898</v>
      </c>
      <c r="H8368">
        <v>181.76</v>
      </c>
      <c r="I8368">
        <v>2</v>
      </c>
      <c r="J8368">
        <v>-8.08</v>
      </c>
      <c r="K8368" s="6">
        <f>J8368/H8368</f>
        <v>-4.4454225352112679E-2</v>
      </c>
      <c r="M8368" t="str">
        <f>LEFT(C8368, SEARCH(" ", C8368) - 1)</f>
        <v>Katrina</v>
      </c>
      <c r="N8368" t="str" cm="1">
        <f t="array" ref="N8368">_xlfn.IFS(H8368&lt;0, "LOSS", H8368&gt;1000, "GREAT", H8368&gt;500, "GOOD", H8368&gt;=100, "OKAY", H8368&lt;100, "OKAY")</f>
        <v>OKAY</v>
      </c>
    </row>
    <row r="8369" spans="1:14">
      <c r="A8369" s="2">
        <v>42981</v>
      </c>
      <c r="B8369" s="2" t="str">
        <f>TEXT(A8369,"mmmm")</f>
        <v>September</v>
      </c>
      <c r="C8369" t="s">
        <v>2424</v>
      </c>
      <c r="D8369" t="s">
        <v>24</v>
      </c>
      <c r="E8369" t="s">
        <v>23</v>
      </c>
      <c r="F8369" t="s">
        <v>37</v>
      </c>
      <c r="G8369" t="s">
        <v>952</v>
      </c>
      <c r="H8369">
        <v>5.56</v>
      </c>
      <c r="I8369">
        <v>2</v>
      </c>
      <c r="J8369">
        <v>2.2200000000000002</v>
      </c>
      <c r="K8369" s="6">
        <f>J8369/H8369</f>
        <v>0.39928057553956842</v>
      </c>
      <c r="M8369" t="str">
        <f>LEFT(C8369, SEARCH(" ", C8369) - 1)</f>
        <v>Katrina</v>
      </c>
      <c r="N8369" t="str" cm="1">
        <f t="array" ref="N8369">_xlfn.IFS(H8369&lt;0, "LOSS", H8369&gt;1000, "GREAT", H8369&gt;500, "GOOD", H8369&gt;=100, "OKAY", H8369&lt;100, "OKAY")</f>
        <v>OKAY</v>
      </c>
    </row>
    <row r="8370" spans="1:14">
      <c r="A8370" s="2">
        <v>42981</v>
      </c>
      <c r="B8370" s="2" t="str">
        <f>TEXT(A8370,"mmmm")</f>
        <v>September</v>
      </c>
      <c r="C8370" t="s">
        <v>1731</v>
      </c>
      <c r="D8370" t="s">
        <v>22</v>
      </c>
      <c r="E8370" t="s">
        <v>21</v>
      </c>
      <c r="F8370" t="s">
        <v>39</v>
      </c>
      <c r="G8370" t="s">
        <v>436</v>
      </c>
      <c r="H8370">
        <v>239.67</v>
      </c>
      <c r="I8370">
        <v>2</v>
      </c>
      <c r="J8370">
        <v>14.1</v>
      </c>
      <c r="K8370" s="6">
        <f>J8370/H8370</f>
        <v>5.8830892477156088E-2</v>
      </c>
      <c r="M8370" t="str">
        <f>LEFT(C8370, SEARCH(" ", C8370) - 1)</f>
        <v>Joe</v>
      </c>
      <c r="N8370" t="str" cm="1">
        <f t="array" ref="N8370">_xlfn.IFS(H8370&lt;0, "LOSS", H8370&gt;1000, "GREAT", H8370&gt;500, "GOOD", H8370&gt;=100, "OKAY", H8370&lt;100, "OKAY")</f>
        <v>OKAY</v>
      </c>
    </row>
    <row r="8371" spans="1:14">
      <c r="A8371" s="2">
        <v>42981</v>
      </c>
      <c r="B8371" s="2" t="str">
        <f>TEXT(A8371,"mmmm")</f>
        <v>September</v>
      </c>
      <c r="C8371" t="s">
        <v>1087</v>
      </c>
      <c r="D8371" t="s">
        <v>26</v>
      </c>
      <c r="E8371" t="s">
        <v>21</v>
      </c>
      <c r="F8371" t="s">
        <v>44</v>
      </c>
      <c r="G8371" t="s">
        <v>2075</v>
      </c>
      <c r="H8371">
        <v>108.4</v>
      </c>
      <c r="I8371">
        <v>5</v>
      </c>
      <c r="J8371">
        <v>-105.69</v>
      </c>
      <c r="K8371" s="6">
        <f>J8371/H8371</f>
        <v>-0.97499999999999998</v>
      </c>
      <c r="M8371" t="str">
        <f>LEFT(C8371, SEARCH(" ", C8371) - 1)</f>
        <v>Arthur</v>
      </c>
      <c r="N8371" t="str" cm="1">
        <f t="array" ref="N8371">_xlfn.IFS(H8371&lt;0, "LOSS", H8371&gt;1000, "GREAT", H8371&gt;500, "GOOD", H8371&gt;=100, "OKAY", H8371&lt;100, "OKAY")</f>
        <v>OKAY</v>
      </c>
    </row>
    <row r="8372" spans="1:14">
      <c r="A8372" s="2">
        <v>42981</v>
      </c>
      <c r="B8372" s="2" t="str">
        <f>TEXT(A8372,"mmmm")</f>
        <v>September</v>
      </c>
      <c r="C8372" t="s">
        <v>665</v>
      </c>
      <c r="D8372" t="s">
        <v>29</v>
      </c>
      <c r="E8372" t="s">
        <v>23</v>
      </c>
      <c r="F8372" t="s">
        <v>47</v>
      </c>
      <c r="G8372" t="s">
        <v>2772</v>
      </c>
      <c r="H8372">
        <v>8.9</v>
      </c>
      <c r="I8372">
        <v>3</v>
      </c>
      <c r="J8372">
        <v>3.34</v>
      </c>
      <c r="K8372" s="6">
        <f>J8372/H8372</f>
        <v>0.37528089887640448</v>
      </c>
      <c r="M8372" t="str">
        <f>LEFT(C8372, SEARCH(" ", C8372) - 1)</f>
        <v>Muhammed</v>
      </c>
      <c r="N8372" t="str" cm="1">
        <f t="array" ref="N8372">_xlfn.IFS(H8372&lt;0, "LOSS", H8372&gt;1000, "GREAT", H8372&gt;500, "GOOD", H8372&gt;=100, "OKAY", H8372&lt;100, "OKAY")</f>
        <v>OKAY</v>
      </c>
    </row>
    <row r="8373" spans="1:14">
      <c r="A8373" s="2">
        <v>42981</v>
      </c>
      <c r="B8373" s="2" t="str">
        <f>TEXT(A8373,"mmmm")</f>
        <v>September</v>
      </c>
      <c r="C8373" t="s">
        <v>665</v>
      </c>
      <c r="D8373" t="s">
        <v>29</v>
      </c>
      <c r="E8373" t="s">
        <v>25</v>
      </c>
      <c r="F8373" t="s">
        <v>35</v>
      </c>
      <c r="G8373" t="s">
        <v>340</v>
      </c>
      <c r="H8373">
        <v>100.8</v>
      </c>
      <c r="I8373">
        <v>2</v>
      </c>
      <c r="J8373">
        <v>21.42</v>
      </c>
      <c r="K8373" s="6">
        <f>J8373/H8373</f>
        <v>0.21250000000000002</v>
      </c>
      <c r="M8373" t="str">
        <f>LEFT(C8373, SEARCH(" ", C8373) - 1)</f>
        <v>Muhammed</v>
      </c>
      <c r="N8373" t="str" cm="1">
        <f t="array" ref="N8373">_xlfn.IFS(H8373&lt;0, "LOSS", H8373&gt;1000, "GREAT", H8373&gt;500, "GOOD", H8373&gt;=100, "OKAY", H8373&lt;100, "OKAY")</f>
        <v>OKAY</v>
      </c>
    </row>
    <row r="8374" spans="1:14">
      <c r="A8374" s="2">
        <v>42982</v>
      </c>
      <c r="B8374" s="2" t="str">
        <f>TEXT(A8374,"mmmm")</f>
        <v>September</v>
      </c>
      <c r="C8374" t="s">
        <v>2073</v>
      </c>
      <c r="D8374" t="s">
        <v>26</v>
      </c>
      <c r="E8374" t="s">
        <v>23</v>
      </c>
      <c r="F8374" t="s">
        <v>37</v>
      </c>
      <c r="G8374" t="s">
        <v>2428</v>
      </c>
      <c r="H8374">
        <v>10.19</v>
      </c>
      <c r="I8374">
        <v>7</v>
      </c>
      <c r="J8374">
        <v>3.19</v>
      </c>
      <c r="K8374" s="6">
        <f>J8374/H8374</f>
        <v>0.31305201177625125</v>
      </c>
      <c r="M8374" t="str">
        <f>LEFT(C8374, SEARCH(" ", C8374) - 1)</f>
        <v>John</v>
      </c>
      <c r="N8374" t="str" cm="1">
        <f t="array" ref="N8374">_xlfn.IFS(H8374&lt;0, "LOSS", H8374&gt;1000, "GREAT", H8374&gt;500, "GOOD", H8374&gt;=100, "OKAY", H8374&lt;100, "OKAY")</f>
        <v>OKAY</v>
      </c>
    </row>
    <row r="8375" spans="1:14">
      <c r="A8375" s="2">
        <v>42982</v>
      </c>
      <c r="B8375" s="2" t="str">
        <f>TEXT(A8375,"mmmm")</f>
        <v>September</v>
      </c>
      <c r="C8375" t="s">
        <v>2073</v>
      </c>
      <c r="D8375" t="s">
        <v>26</v>
      </c>
      <c r="E8375" t="s">
        <v>23</v>
      </c>
      <c r="F8375" t="s">
        <v>49</v>
      </c>
      <c r="G8375" t="s">
        <v>1671</v>
      </c>
      <c r="H8375">
        <v>16.78</v>
      </c>
      <c r="I8375">
        <v>1</v>
      </c>
      <c r="J8375">
        <v>-0.21</v>
      </c>
      <c r="K8375" s="6">
        <f>J8375/H8375</f>
        <v>-1.2514898688915374E-2</v>
      </c>
      <c r="M8375" t="str">
        <f>LEFT(C8375, SEARCH(" ", C8375) - 1)</f>
        <v>John</v>
      </c>
      <c r="N8375" t="str" cm="1">
        <f t="array" ref="N8375">_xlfn.IFS(H8375&lt;0, "LOSS", H8375&gt;1000, "GREAT", H8375&gt;500, "GOOD", H8375&gt;=100, "OKAY", H8375&lt;100, "OKAY")</f>
        <v>OKAY</v>
      </c>
    </row>
    <row r="8376" spans="1:14">
      <c r="A8376" s="2">
        <v>42982</v>
      </c>
      <c r="B8376" s="2" t="str">
        <f>TEXT(A8376,"mmmm")</f>
        <v>September</v>
      </c>
      <c r="C8376" t="s">
        <v>2073</v>
      </c>
      <c r="D8376" t="s">
        <v>26</v>
      </c>
      <c r="E8376" t="s">
        <v>23</v>
      </c>
      <c r="F8376" t="s">
        <v>37</v>
      </c>
      <c r="G8376" t="s">
        <v>2434</v>
      </c>
      <c r="H8376">
        <v>13.12</v>
      </c>
      <c r="I8376">
        <v>5</v>
      </c>
      <c r="J8376">
        <v>3.77</v>
      </c>
      <c r="K8376" s="6">
        <f>J8376/H8376</f>
        <v>0.28734756097560976</v>
      </c>
      <c r="M8376" t="str">
        <f>LEFT(C8376, SEARCH(" ", C8376) - 1)</f>
        <v>John</v>
      </c>
      <c r="N8376" t="str" cm="1">
        <f t="array" ref="N8376">_xlfn.IFS(H8376&lt;0, "LOSS", H8376&gt;1000, "GREAT", H8376&gt;500, "GOOD", H8376&gt;=100, "OKAY", H8376&lt;100, "OKAY")</f>
        <v>OKAY</v>
      </c>
    </row>
    <row r="8377" spans="1:14">
      <c r="A8377" s="2">
        <v>42982</v>
      </c>
      <c r="B8377" s="2" t="str">
        <f>TEXT(A8377,"mmmm")</f>
        <v>September</v>
      </c>
      <c r="C8377" t="s">
        <v>358</v>
      </c>
      <c r="D8377" t="s">
        <v>24</v>
      </c>
      <c r="E8377" t="s">
        <v>25</v>
      </c>
      <c r="F8377" t="s">
        <v>35</v>
      </c>
      <c r="G8377" t="s">
        <v>2048</v>
      </c>
      <c r="H8377">
        <v>91.96</v>
      </c>
      <c r="I8377">
        <v>4</v>
      </c>
      <c r="J8377">
        <v>39.54</v>
      </c>
      <c r="K8377" s="6">
        <f>J8377/H8377</f>
        <v>0.4299695519791214</v>
      </c>
      <c r="M8377" t="str">
        <f>LEFT(C8377, SEARCH(" ", C8377) - 1)</f>
        <v>Aimee</v>
      </c>
      <c r="N8377" t="str" cm="1">
        <f t="array" ref="N8377">_xlfn.IFS(H8377&lt;0, "LOSS", H8377&gt;1000, "GREAT", H8377&gt;500, "GOOD", H8377&gt;=100, "OKAY", H8377&lt;100, "OKAY")</f>
        <v>OKAY</v>
      </c>
    </row>
    <row r="8378" spans="1:14">
      <c r="A8378" s="2">
        <v>42982</v>
      </c>
      <c r="B8378" s="2" t="str">
        <f>TEXT(A8378,"mmmm")</f>
        <v>September</v>
      </c>
      <c r="C8378" t="s">
        <v>549</v>
      </c>
      <c r="D8378" t="s">
        <v>22</v>
      </c>
      <c r="E8378" t="s">
        <v>21</v>
      </c>
      <c r="F8378" t="s">
        <v>51</v>
      </c>
      <c r="G8378" t="s">
        <v>494</v>
      </c>
      <c r="H8378">
        <v>1322.35</v>
      </c>
      <c r="I8378">
        <v>3</v>
      </c>
      <c r="J8378">
        <v>-99.18</v>
      </c>
      <c r="K8378" s="6">
        <f>J8378/H8378</f>
        <v>-7.5002835860400061E-2</v>
      </c>
      <c r="M8378" t="str">
        <f>LEFT(C8378, SEARCH(" ", C8378) - 1)</f>
        <v>Greg</v>
      </c>
      <c r="N8378" t="str" cm="1">
        <f t="array" ref="N8378">_xlfn.IFS(H8378&lt;0, "LOSS", H8378&gt;1000, "GREAT", H8378&gt;500, "GOOD", H8378&gt;=100, "OKAY", H8378&lt;100, "OKAY")</f>
        <v>GREAT</v>
      </c>
    </row>
    <row r="8379" spans="1:14">
      <c r="A8379" s="2">
        <v>42982</v>
      </c>
      <c r="B8379" s="2" t="str">
        <f>TEXT(A8379,"mmmm")</f>
        <v>September</v>
      </c>
      <c r="C8379" t="s">
        <v>2424</v>
      </c>
      <c r="D8379" t="s">
        <v>22</v>
      </c>
      <c r="E8379" t="s">
        <v>23</v>
      </c>
      <c r="F8379" t="s">
        <v>47</v>
      </c>
      <c r="G8379" t="s">
        <v>306</v>
      </c>
      <c r="H8379">
        <v>12.96</v>
      </c>
      <c r="I8379">
        <v>2</v>
      </c>
      <c r="J8379">
        <v>6.22</v>
      </c>
      <c r="K8379" s="6">
        <f>J8379/H8379</f>
        <v>0.47993827160493824</v>
      </c>
      <c r="M8379" t="str">
        <f>LEFT(C8379, SEARCH(" ", C8379) - 1)</f>
        <v>Katrina</v>
      </c>
      <c r="N8379" t="str" cm="1">
        <f t="array" ref="N8379">_xlfn.IFS(H8379&lt;0, "LOSS", H8379&gt;1000, "GREAT", H8379&gt;500, "GOOD", H8379&gt;=100, "OKAY", H8379&lt;100, "OKAY")</f>
        <v>OKAY</v>
      </c>
    </row>
    <row r="8380" spans="1:14">
      <c r="A8380" s="2">
        <v>42982</v>
      </c>
      <c r="B8380" s="2" t="str">
        <f>TEXT(A8380,"mmmm")</f>
        <v>September</v>
      </c>
      <c r="C8380" t="s">
        <v>2424</v>
      </c>
      <c r="D8380" t="s">
        <v>22</v>
      </c>
      <c r="E8380" t="s">
        <v>25</v>
      </c>
      <c r="F8380" t="s">
        <v>48</v>
      </c>
      <c r="G8380" t="s">
        <v>1296</v>
      </c>
      <c r="H8380">
        <v>43.18</v>
      </c>
      <c r="I8380">
        <v>3</v>
      </c>
      <c r="J8380">
        <v>15.11</v>
      </c>
      <c r="K8380" s="6">
        <f>J8380/H8380</f>
        <v>0.34993052339045855</v>
      </c>
      <c r="M8380" t="str">
        <f>LEFT(C8380, SEARCH(" ", C8380) - 1)</f>
        <v>Katrina</v>
      </c>
      <c r="N8380" t="str" cm="1">
        <f t="array" ref="N8380">_xlfn.IFS(H8380&lt;0, "LOSS", H8380&gt;1000, "GREAT", H8380&gt;500, "GOOD", H8380&gt;=100, "OKAY", H8380&lt;100, "OKAY")</f>
        <v>OKAY</v>
      </c>
    </row>
    <row r="8381" spans="1:14">
      <c r="A8381" s="2">
        <v>42982</v>
      </c>
      <c r="B8381" s="2" t="str">
        <f>TEXT(A8381,"mmmm")</f>
        <v>September</v>
      </c>
      <c r="C8381" t="s">
        <v>2349</v>
      </c>
      <c r="D8381" t="s">
        <v>29</v>
      </c>
      <c r="E8381" t="s">
        <v>21</v>
      </c>
      <c r="F8381" t="s">
        <v>39</v>
      </c>
      <c r="G8381" t="s">
        <v>2773</v>
      </c>
      <c r="H8381">
        <v>825.17</v>
      </c>
      <c r="I8381">
        <v>9</v>
      </c>
      <c r="J8381">
        <v>-117.88</v>
      </c>
      <c r="K8381" s="6">
        <f>J8381/H8381</f>
        <v>-0.14285541161215265</v>
      </c>
      <c r="M8381" t="str">
        <f>LEFT(C8381, SEARCH(" ", C8381) - 1)</f>
        <v>Helen</v>
      </c>
      <c r="N8381" t="str" cm="1">
        <f t="array" ref="N8381">_xlfn.IFS(H8381&lt;0, "LOSS", H8381&gt;1000, "GREAT", H8381&gt;500, "GOOD", H8381&gt;=100, "OKAY", H8381&lt;100, "OKAY")</f>
        <v>GOOD</v>
      </c>
    </row>
    <row r="8382" spans="1:14">
      <c r="A8382" s="2">
        <v>42982</v>
      </c>
      <c r="B8382" s="2" t="str">
        <f>TEXT(A8382,"mmmm")</f>
        <v>September</v>
      </c>
      <c r="C8382" t="s">
        <v>2349</v>
      </c>
      <c r="D8382" t="s">
        <v>29</v>
      </c>
      <c r="E8382" t="s">
        <v>23</v>
      </c>
      <c r="F8382" t="s">
        <v>47</v>
      </c>
      <c r="G8382" t="s">
        <v>1966</v>
      </c>
      <c r="H8382">
        <v>17.760000000000002</v>
      </c>
      <c r="I8382">
        <v>3</v>
      </c>
      <c r="J8382">
        <v>5.55</v>
      </c>
      <c r="K8382" s="6">
        <f>J8382/H8382</f>
        <v>0.31249999999999994</v>
      </c>
      <c r="M8382" t="str">
        <f>LEFT(C8382, SEARCH(" ", C8382) - 1)</f>
        <v>Helen</v>
      </c>
      <c r="N8382" t="str" cm="1">
        <f t="array" ref="N8382">_xlfn.IFS(H8382&lt;0, "LOSS", H8382&gt;1000, "GREAT", H8382&gt;500, "GOOD", H8382&gt;=100, "OKAY", H8382&lt;100, "OKAY")</f>
        <v>OKAY</v>
      </c>
    </row>
    <row r="8383" spans="1:14">
      <c r="A8383" s="2">
        <v>42982</v>
      </c>
      <c r="B8383" s="2" t="str">
        <f>TEXT(A8383,"mmmm")</f>
        <v>September</v>
      </c>
      <c r="C8383" t="s">
        <v>2349</v>
      </c>
      <c r="D8383" t="s">
        <v>29</v>
      </c>
      <c r="E8383" t="s">
        <v>23</v>
      </c>
      <c r="F8383" t="s">
        <v>37</v>
      </c>
      <c r="G8383" t="s">
        <v>1994</v>
      </c>
      <c r="H8383">
        <v>6.91</v>
      </c>
      <c r="I8383">
        <v>3</v>
      </c>
      <c r="J8383">
        <v>0.86</v>
      </c>
      <c r="K8383" s="6">
        <f>J8383/H8383</f>
        <v>0.12445730824891461</v>
      </c>
      <c r="M8383" t="str">
        <f>LEFT(C8383, SEARCH(" ", C8383) - 1)</f>
        <v>Helen</v>
      </c>
      <c r="N8383" t="str" cm="1">
        <f t="array" ref="N8383">_xlfn.IFS(H8383&lt;0, "LOSS", H8383&gt;1000, "GREAT", H8383&gt;500, "GOOD", H8383&gt;=100, "OKAY", H8383&lt;100, "OKAY")</f>
        <v>OKAY</v>
      </c>
    </row>
    <row r="8384" spans="1:14">
      <c r="A8384" s="2">
        <v>42982</v>
      </c>
      <c r="B8384" s="2" t="str">
        <f>TEXT(A8384,"mmmm")</f>
        <v>September</v>
      </c>
      <c r="C8384" t="s">
        <v>1650</v>
      </c>
      <c r="D8384" t="s">
        <v>30</v>
      </c>
      <c r="E8384" t="s">
        <v>23</v>
      </c>
      <c r="F8384" t="s">
        <v>37</v>
      </c>
      <c r="G8384" t="s">
        <v>895</v>
      </c>
      <c r="H8384">
        <v>8.26</v>
      </c>
      <c r="I8384">
        <v>4</v>
      </c>
      <c r="J8384">
        <v>0.62</v>
      </c>
      <c r="K8384" s="6">
        <f>J8384/H8384</f>
        <v>7.5060532687651338E-2</v>
      </c>
      <c r="M8384" t="str">
        <f>LEFT(C8384, SEARCH(" ", C8384) - 1)</f>
        <v>Maribeth</v>
      </c>
      <c r="N8384" t="str" cm="1">
        <f t="array" ref="N8384">_xlfn.IFS(H8384&lt;0, "LOSS", H8384&gt;1000, "GREAT", H8384&gt;500, "GOOD", H8384&gt;=100, "OKAY", H8384&lt;100, "OKAY")</f>
        <v>OKAY</v>
      </c>
    </row>
    <row r="8385" spans="1:14">
      <c r="A8385" s="2">
        <v>42982</v>
      </c>
      <c r="B8385" s="2" t="str">
        <f>TEXT(A8385,"mmmm")</f>
        <v>September</v>
      </c>
      <c r="C8385" t="s">
        <v>1650</v>
      </c>
      <c r="D8385" t="s">
        <v>30</v>
      </c>
      <c r="E8385" t="s">
        <v>23</v>
      </c>
      <c r="F8385" t="s">
        <v>38</v>
      </c>
      <c r="G8385" t="s">
        <v>1612</v>
      </c>
      <c r="H8385">
        <v>25.56</v>
      </c>
      <c r="I8385">
        <v>5</v>
      </c>
      <c r="J8385">
        <v>-20.45</v>
      </c>
      <c r="K8385" s="6">
        <f>J8385/H8385</f>
        <v>-0.80007824726134591</v>
      </c>
      <c r="M8385" t="str">
        <f>LEFT(C8385, SEARCH(" ", C8385) - 1)</f>
        <v>Maribeth</v>
      </c>
      <c r="N8385" t="str" cm="1">
        <f t="array" ref="N8385">_xlfn.IFS(H8385&lt;0, "LOSS", H8385&gt;1000, "GREAT", H8385&gt;500, "GOOD", H8385&gt;=100, "OKAY", H8385&lt;100, "OKAY")</f>
        <v>OKAY</v>
      </c>
    </row>
    <row r="8386" spans="1:14">
      <c r="A8386" s="2">
        <v>42982</v>
      </c>
      <c r="B8386" s="2" t="str">
        <f>TEXT(A8386,"mmmm")</f>
        <v>September</v>
      </c>
      <c r="C8386" t="s">
        <v>1650</v>
      </c>
      <c r="D8386" t="s">
        <v>30</v>
      </c>
      <c r="E8386" t="s">
        <v>23</v>
      </c>
      <c r="F8386" t="s">
        <v>38</v>
      </c>
      <c r="G8386" t="s">
        <v>1709</v>
      </c>
      <c r="H8386">
        <v>4.37</v>
      </c>
      <c r="I8386">
        <v>2</v>
      </c>
      <c r="J8386">
        <v>-3.06</v>
      </c>
      <c r="K8386" s="6">
        <f>J8386/H8386</f>
        <v>-0.70022883295194505</v>
      </c>
      <c r="M8386" t="str">
        <f>LEFT(C8386, SEARCH(" ", C8386) - 1)</f>
        <v>Maribeth</v>
      </c>
      <c r="N8386" t="str" cm="1">
        <f t="array" ref="N8386">_xlfn.IFS(H8386&lt;0, "LOSS", H8386&gt;1000, "GREAT", H8386&gt;500, "GOOD", H8386&gt;=100, "OKAY", H8386&lt;100, "OKAY")</f>
        <v>OKAY</v>
      </c>
    </row>
    <row r="8387" spans="1:14">
      <c r="A8387" s="2">
        <v>42982</v>
      </c>
      <c r="B8387" s="2" t="str">
        <f>TEXT(A8387,"mmmm")</f>
        <v>September</v>
      </c>
      <c r="C8387" t="s">
        <v>1650</v>
      </c>
      <c r="D8387" t="s">
        <v>30</v>
      </c>
      <c r="E8387" t="s">
        <v>23</v>
      </c>
      <c r="F8387" t="s">
        <v>47</v>
      </c>
      <c r="G8387" t="s">
        <v>2514</v>
      </c>
      <c r="H8387">
        <v>11.52</v>
      </c>
      <c r="I8387">
        <v>4</v>
      </c>
      <c r="J8387">
        <v>3.74</v>
      </c>
      <c r="K8387" s="6">
        <f>J8387/H8387</f>
        <v>0.32465277777777779</v>
      </c>
      <c r="M8387" t="str">
        <f>LEFT(C8387, SEARCH(" ", C8387) - 1)</f>
        <v>Maribeth</v>
      </c>
      <c r="N8387" t="str" cm="1">
        <f t="array" ref="N8387">_xlfn.IFS(H8387&lt;0, "LOSS", H8387&gt;1000, "GREAT", H8387&gt;500, "GOOD", H8387&gt;=100, "OKAY", H8387&lt;100, "OKAY")</f>
        <v>OKAY</v>
      </c>
    </row>
    <row r="8388" spans="1:14">
      <c r="A8388" s="2">
        <v>42982</v>
      </c>
      <c r="B8388" s="2" t="str">
        <f>TEXT(A8388,"mmmm")</f>
        <v>September</v>
      </c>
      <c r="C8388" t="s">
        <v>1860</v>
      </c>
      <c r="D8388" t="s">
        <v>22</v>
      </c>
      <c r="E8388" t="s">
        <v>23</v>
      </c>
      <c r="F8388" t="s">
        <v>38</v>
      </c>
      <c r="G8388" t="s">
        <v>86</v>
      </c>
      <c r="H8388">
        <v>487.98</v>
      </c>
      <c r="I8388">
        <v>2</v>
      </c>
      <c r="J8388">
        <v>152.5</v>
      </c>
      <c r="K8388" s="6">
        <f>J8388/H8388</f>
        <v>0.31251280790196317</v>
      </c>
      <c r="M8388" t="str">
        <f>LEFT(C8388, SEARCH(" ", C8388) - 1)</f>
        <v>Ralph</v>
      </c>
      <c r="N8388" t="str" cm="1">
        <f t="array" ref="N8388">_xlfn.IFS(H8388&lt;0, "LOSS", H8388&gt;1000, "GREAT", H8388&gt;500, "GOOD", H8388&gt;=100, "OKAY", H8388&lt;100, "OKAY")</f>
        <v>OKAY</v>
      </c>
    </row>
    <row r="8389" spans="1:14">
      <c r="A8389" s="2">
        <v>42982</v>
      </c>
      <c r="B8389" s="2" t="str">
        <f>TEXT(A8389,"mmmm")</f>
        <v>September</v>
      </c>
      <c r="C8389" t="s">
        <v>1860</v>
      </c>
      <c r="D8389" t="s">
        <v>22</v>
      </c>
      <c r="E8389" t="s">
        <v>25</v>
      </c>
      <c r="F8389" t="s">
        <v>48</v>
      </c>
      <c r="G8389" t="s">
        <v>1422</v>
      </c>
      <c r="H8389">
        <v>5.56</v>
      </c>
      <c r="I8389">
        <v>1</v>
      </c>
      <c r="J8389">
        <v>1.74</v>
      </c>
      <c r="K8389" s="6">
        <f>J8389/H8389</f>
        <v>0.31294964028776978</v>
      </c>
      <c r="M8389" t="str">
        <f>LEFT(C8389, SEARCH(" ", C8389) - 1)</f>
        <v>Ralph</v>
      </c>
      <c r="N8389" t="str" cm="1">
        <f t="array" ref="N8389">_xlfn.IFS(H8389&lt;0, "LOSS", H8389&gt;1000, "GREAT", H8389&gt;500, "GOOD", H8389&gt;=100, "OKAY", H8389&lt;100, "OKAY")</f>
        <v>OKAY</v>
      </c>
    </row>
    <row r="8390" spans="1:14">
      <c r="A8390" s="2">
        <v>42982</v>
      </c>
      <c r="B8390" s="2" t="str">
        <f>TEXT(A8390,"mmmm")</f>
        <v>September</v>
      </c>
      <c r="C8390" t="s">
        <v>1860</v>
      </c>
      <c r="D8390" t="s">
        <v>22</v>
      </c>
      <c r="E8390" t="s">
        <v>23</v>
      </c>
      <c r="F8390" t="s">
        <v>49</v>
      </c>
      <c r="G8390" t="s">
        <v>1639</v>
      </c>
      <c r="H8390">
        <v>217.85</v>
      </c>
      <c r="I8390">
        <v>5</v>
      </c>
      <c r="J8390">
        <v>65.36</v>
      </c>
      <c r="K8390" s="6">
        <f>J8390/H8390</f>
        <v>0.30002295157218267</v>
      </c>
      <c r="M8390" t="str">
        <f>LEFT(C8390, SEARCH(" ", C8390) - 1)</f>
        <v>Ralph</v>
      </c>
      <c r="N8390" t="str" cm="1">
        <f t="array" ref="N8390">_xlfn.IFS(H8390&lt;0, "LOSS", H8390&gt;1000, "GREAT", H8390&gt;500, "GOOD", H8390&gt;=100, "OKAY", H8390&lt;100, "OKAY")</f>
        <v>OKAY</v>
      </c>
    </row>
    <row r="8391" spans="1:14">
      <c r="A8391" s="2">
        <v>42982</v>
      </c>
      <c r="B8391" s="2" t="str">
        <f>TEXT(A8391,"mmmm")</f>
        <v>September</v>
      </c>
      <c r="C8391" t="s">
        <v>131</v>
      </c>
      <c r="D8391" t="s">
        <v>27</v>
      </c>
      <c r="E8391" t="s">
        <v>25</v>
      </c>
      <c r="F8391" t="s">
        <v>35</v>
      </c>
      <c r="G8391" t="s">
        <v>1821</v>
      </c>
      <c r="H8391">
        <v>19.04</v>
      </c>
      <c r="I8391">
        <v>4</v>
      </c>
      <c r="J8391">
        <v>-1.43</v>
      </c>
      <c r="K8391" s="6">
        <f>J8391/H8391</f>
        <v>-7.510504201680672E-2</v>
      </c>
      <c r="M8391" t="str">
        <f>LEFT(C8391, SEARCH(" ", C8391) - 1)</f>
        <v>Michael</v>
      </c>
      <c r="N8391" t="str" cm="1">
        <f t="array" ref="N8391">_xlfn.IFS(H8391&lt;0, "LOSS", H8391&gt;1000, "GREAT", H8391&gt;500, "GOOD", H8391&gt;=100, "OKAY", H8391&lt;100, "OKAY")</f>
        <v>OKAY</v>
      </c>
    </row>
    <row r="8392" spans="1:14">
      <c r="A8392" s="2">
        <v>42982</v>
      </c>
      <c r="B8392" s="2" t="str">
        <f>TEXT(A8392,"mmmm")</f>
        <v>September</v>
      </c>
      <c r="C8392" t="s">
        <v>1647</v>
      </c>
      <c r="D8392" t="s">
        <v>22</v>
      </c>
      <c r="E8392" t="s">
        <v>23</v>
      </c>
      <c r="F8392" t="s">
        <v>49</v>
      </c>
      <c r="G8392" t="s">
        <v>1889</v>
      </c>
      <c r="H8392">
        <v>54.32</v>
      </c>
      <c r="I8392">
        <v>4</v>
      </c>
      <c r="J8392">
        <v>0.54</v>
      </c>
      <c r="K8392" s="6">
        <f>J8392/H8392</f>
        <v>9.9410898379970556E-3</v>
      </c>
      <c r="M8392" t="str">
        <f>LEFT(C8392, SEARCH(" ", C8392) - 1)</f>
        <v>Tiffany</v>
      </c>
      <c r="N8392" t="str" cm="1">
        <f t="array" ref="N8392">_xlfn.IFS(H8392&lt;0, "LOSS", H8392&gt;1000, "GREAT", H8392&gt;500, "GOOD", H8392&gt;=100, "OKAY", H8392&lt;100, "OKAY")</f>
        <v>OKAY</v>
      </c>
    </row>
    <row r="8393" spans="1:14">
      <c r="A8393" s="2">
        <v>42982</v>
      </c>
      <c r="B8393" s="2" t="str">
        <f>TEXT(A8393,"mmmm")</f>
        <v>September</v>
      </c>
      <c r="C8393" t="s">
        <v>1672</v>
      </c>
      <c r="D8393" t="s">
        <v>22</v>
      </c>
      <c r="E8393" t="s">
        <v>23</v>
      </c>
      <c r="F8393" t="s">
        <v>38</v>
      </c>
      <c r="G8393" t="s">
        <v>1371</v>
      </c>
      <c r="H8393">
        <v>13.34</v>
      </c>
      <c r="I8393">
        <v>6</v>
      </c>
      <c r="J8393">
        <v>4.34</v>
      </c>
      <c r="K8393" s="6">
        <f>J8393/H8393</f>
        <v>0.32533733133433285</v>
      </c>
      <c r="M8393" t="str">
        <f>LEFT(C8393, SEARCH(" ", C8393) - 1)</f>
        <v>Pete</v>
      </c>
      <c r="N8393" t="str" cm="1">
        <f t="array" ref="N8393">_xlfn.IFS(H8393&lt;0, "LOSS", H8393&gt;1000, "GREAT", H8393&gt;500, "GOOD", H8393&gt;=100, "OKAY", H8393&lt;100, "OKAY")</f>
        <v>OKAY</v>
      </c>
    </row>
    <row r="8394" spans="1:14">
      <c r="A8394" s="2">
        <v>42982</v>
      </c>
      <c r="B8394" s="2" t="str">
        <f>TEXT(A8394,"mmmm")</f>
        <v>September</v>
      </c>
      <c r="C8394" t="s">
        <v>1672</v>
      </c>
      <c r="D8394" t="s">
        <v>22</v>
      </c>
      <c r="E8394" t="s">
        <v>21</v>
      </c>
      <c r="F8394" t="s">
        <v>51</v>
      </c>
      <c r="G8394" t="s">
        <v>2620</v>
      </c>
      <c r="H8394">
        <v>1478.27</v>
      </c>
      <c r="I8394">
        <v>8</v>
      </c>
      <c r="J8394">
        <v>92.39</v>
      </c>
      <c r="K8394" s="6">
        <f>J8394/H8394</f>
        <v>6.2498731625481141E-2</v>
      </c>
      <c r="M8394" t="str">
        <f>LEFT(C8394, SEARCH(" ", C8394) - 1)</f>
        <v>Pete</v>
      </c>
      <c r="N8394" t="str" cm="1">
        <f t="array" ref="N8394">_xlfn.IFS(H8394&lt;0, "LOSS", H8394&gt;1000, "GREAT", H8394&gt;500, "GOOD", H8394&gt;=100, "OKAY", H8394&lt;100, "OKAY")</f>
        <v>GREAT</v>
      </c>
    </row>
    <row r="8395" spans="1:14">
      <c r="A8395" s="2">
        <v>42982</v>
      </c>
      <c r="B8395" s="2" t="str">
        <f>TEXT(A8395,"mmmm")</f>
        <v>September</v>
      </c>
      <c r="C8395" t="s">
        <v>466</v>
      </c>
      <c r="D8395" t="s">
        <v>237</v>
      </c>
      <c r="E8395" t="s">
        <v>23</v>
      </c>
      <c r="F8395" t="s">
        <v>43</v>
      </c>
      <c r="G8395" t="s">
        <v>233</v>
      </c>
      <c r="H8395">
        <v>14.82</v>
      </c>
      <c r="I8395">
        <v>6</v>
      </c>
      <c r="J8395">
        <v>6.97</v>
      </c>
      <c r="K8395" s="6">
        <f>J8395/H8395</f>
        <v>0.47031039136302294</v>
      </c>
      <c r="M8395" t="str">
        <f>LEFT(C8395, SEARCH(" ", C8395) - 1)</f>
        <v>Vivian</v>
      </c>
      <c r="N8395" t="str" cm="1">
        <f t="array" ref="N8395">_xlfn.IFS(H8395&lt;0, "LOSS", H8395&gt;1000, "GREAT", H8395&gt;500, "GOOD", H8395&gt;=100, "OKAY", H8395&lt;100, "OKAY")</f>
        <v>OKAY</v>
      </c>
    </row>
    <row r="8396" spans="1:14">
      <c r="A8396" s="2">
        <v>42982</v>
      </c>
      <c r="B8396" s="2" t="str">
        <f>TEXT(A8396,"mmmm")</f>
        <v>September</v>
      </c>
      <c r="C8396" t="s">
        <v>353</v>
      </c>
      <c r="D8396" t="s">
        <v>22</v>
      </c>
      <c r="E8396" t="s">
        <v>23</v>
      </c>
      <c r="F8396" t="s">
        <v>49</v>
      </c>
      <c r="G8396" t="s">
        <v>1578</v>
      </c>
      <c r="H8396">
        <v>421.1</v>
      </c>
      <c r="I8396">
        <v>2</v>
      </c>
      <c r="J8396">
        <v>105.28</v>
      </c>
      <c r="K8396" s="6">
        <f>J8396/H8396</f>
        <v>0.25001187366421279</v>
      </c>
      <c r="M8396" t="str">
        <f>LEFT(C8396, SEARCH(" ", C8396) - 1)</f>
        <v>Eva</v>
      </c>
      <c r="N8396" t="str" cm="1">
        <f t="array" ref="N8396">_xlfn.IFS(H8396&lt;0, "LOSS", H8396&gt;1000, "GREAT", H8396&gt;500, "GOOD", H8396&gt;=100, "OKAY", H8396&lt;100, "OKAY")</f>
        <v>OKAY</v>
      </c>
    </row>
    <row r="8397" spans="1:14">
      <c r="A8397" s="2">
        <v>42982</v>
      </c>
      <c r="B8397" s="2" t="str">
        <f>TEXT(A8397,"mmmm")</f>
        <v>September</v>
      </c>
      <c r="C8397" t="s">
        <v>2400</v>
      </c>
      <c r="D8397" t="s">
        <v>31</v>
      </c>
      <c r="E8397" t="s">
        <v>21</v>
      </c>
      <c r="F8397" t="s">
        <v>40</v>
      </c>
      <c r="G8397" t="s">
        <v>1147</v>
      </c>
      <c r="H8397">
        <v>97.18</v>
      </c>
      <c r="I8397">
        <v>2</v>
      </c>
      <c r="J8397">
        <v>6.07</v>
      </c>
      <c r="K8397" s="6">
        <f>J8397/H8397</f>
        <v>6.2461411813130273E-2</v>
      </c>
      <c r="M8397" t="str">
        <f>LEFT(C8397, SEARCH(" ", C8397) - 1)</f>
        <v>Doug</v>
      </c>
      <c r="N8397" t="str" cm="1">
        <f t="array" ref="N8397">_xlfn.IFS(H8397&lt;0, "LOSS", H8397&gt;1000, "GREAT", H8397&gt;500, "GOOD", H8397&gt;=100, "OKAY", H8397&lt;100, "OKAY")</f>
        <v>OKAY</v>
      </c>
    </row>
    <row r="8398" spans="1:14">
      <c r="A8398" s="2">
        <v>42982</v>
      </c>
      <c r="B8398" s="2" t="str">
        <f>TEXT(A8398,"mmmm")</f>
        <v>September</v>
      </c>
      <c r="C8398" t="s">
        <v>2400</v>
      </c>
      <c r="D8398" t="s">
        <v>31</v>
      </c>
      <c r="E8398" t="s">
        <v>23</v>
      </c>
      <c r="F8398" t="s">
        <v>47</v>
      </c>
      <c r="G8398" t="s">
        <v>612</v>
      </c>
      <c r="H8398">
        <v>10.37</v>
      </c>
      <c r="I8398">
        <v>2</v>
      </c>
      <c r="J8398">
        <v>3.63</v>
      </c>
      <c r="K8398" s="6">
        <f>J8398/H8398</f>
        <v>0.35004821600771457</v>
      </c>
      <c r="M8398" t="str">
        <f>LEFT(C8398, SEARCH(" ", C8398) - 1)</f>
        <v>Doug</v>
      </c>
      <c r="N8398" t="str" cm="1">
        <f t="array" ref="N8398">_xlfn.IFS(H8398&lt;0, "LOSS", H8398&gt;1000, "GREAT", H8398&gt;500, "GOOD", H8398&gt;=100, "OKAY", H8398&lt;100, "OKAY")</f>
        <v>OKAY</v>
      </c>
    </row>
    <row r="8399" spans="1:14">
      <c r="A8399" s="2">
        <v>42982</v>
      </c>
      <c r="B8399" s="2" t="str">
        <f>TEXT(A8399,"mmmm")</f>
        <v>September</v>
      </c>
      <c r="C8399" t="s">
        <v>1626</v>
      </c>
      <c r="D8399" t="s">
        <v>26</v>
      </c>
      <c r="E8399" t="s">
        <v>23</v>
      </c>
      <c r="F8399" t="s">
        <v>37</v>
      </c>
      <c r="G8399" t="s">
        <v>1334</v>
      </c>
      <c r="H8399">
        <v>30.38</v>
      </c>
      <c r="I8399">
        <v>1</v>
      </c>
      <c r="J8399">
        <v>3.8</v>
      </c>
      <c r="K8399" s="6">
        <f>J8399/H8399</f>
        <v>0.12508229098090848</v>
      </c>
      <c r="M8399" t="str">
        <f>LEFT(C8399, SEARCH(" ", C8399) - 1)</f>
        <v>Julie</v>
      </c>
      <c r="N8399" t="str" cm="1">
        <f t="array" ref="N8399">_xlfn.IFS(H8399&lt;0, "LOSS", H8399&gt;1000, "GREAT", H8399&gt;500, "GOOD", H8399&gt;=100, "OKAY", H8399&lt;100, "OKAY")</f>
        <v>OKAY</v>
      </c>
    </row>
    <row r="8400" spans="1:14">
      <c r="A8400" s="2">
        <v>42982</v>
      </c>
      <c r="B8400" s="2" t="str">
        <f>TEXT(A8400,"mmmm")</f>
        <v>September</v>
      </c>
      <c r="C8400" t="s">
        <v>2595</v>
      </c>
      <c r="D8400" t="s">
        <v>22</v>
      </c>
      <c r="E8400" t="s">
        <v>23</v>
      </c>
      <c r="F8400" t="s">
        <v>38</v>
      </c>
      <c r="G8400" t="s">
        <v>1729</v>
      </c>
      <c r="H8400">
        <v>11.81</v>
      </c>
      <c r="I8400">
        <v>3</v>
      </c>
      <c r="J8400">
        <v>4.13</v>
      </c>
      <c r="K8400" s="6">
        <f>J8400/H8400</f>
        <v>0.34970364098221846</v>
      </c>
      <c r="M8400" t="str">
        <f>LEFT(C8400, SEARCH(" ", C8400) - 1)</f>
        <v>Cynthia</v>
      </c>
      <c r="N8400" t="str" cm="1">
        <f t="array" ref="N8400">_xlfn.IFS(H8400&lt;0, "LOSS", H8400&gt;1000, "GREAT", H8400&gt;500, "GOOD", H8400&gt;=100, "OKAY", H8400&lt;100, "OKAY")</f>
        <v>OKAY</v>
      </c>
    </row>
    <row r="8401" spans="1:14">
      <c r="A8401" s="2">
        <v>42982</v>
      </c>
      <c r="B8401" s="2" t="str">
        <f>TEXT(A8401,"mmmm")</f>
        <v>September</v>
      </c>
      <c r="C8401" t="s">
        <v>1115</v>
      </c>
      <c r="D8401" t="s">
        <v>148</v>
      </c>
      <c r="E8401" t="s">
        <v>23</v>
      </c>
      <c r="F8401" t="s">
        <v>38</v>
      </c>
      <c r="G8401" t="s">
        <v>930</v>
      </c>
      <c r="H8401">
        <v>88.07</v>
      </c>
      <c r="I8401">
        <v>7</v>
      </c>
      <c r="J8401">
        <v>-58.72</v>
      </c>
      <c r="K8401" s="6">
        <f>J8401/H8401</f>
        <v>-0.66674236402861364</v>
      </c>
      <c r="M8401" t="str">
        <f>LEFT(C8401, SEARCH(" ", C8401) - 1)</f>
        <v>Aaron</v>
      </c>
      <c r="N8401" t="str" cm="1">
        <f t="array" ref="N8401">_xlfn.IFS(H8401&lt;0, "LOSS", H8401&gt;1000, "GREAT", H8401&gt;500, "GOOD", H8401&gt;=100, "OKAY", H8401&lt;100, "OKAY")</f>
        <v>OKAY</v>
      </c>
    </row>
    <row r="8402" spans="1:14">
      <c r="A8402" s="2">
        <v>42983</v>
      </c>
      <c r="B8402" s="2" t="str">
        <f>TEXT(A8402,"mmmm")</f>
        <v>September</v>
      </c>
      <c r="C8402" t="s">
        <v>1463</v>
      </c>
      <c r="D8402" t="s">
        <v>28</v>
      </c>
      <c r="E8402" t="s">
        <v>23</v>
      </c>
      <c r="F8402" t="s">
        <v>37</v>
      </c>
      <c r="G8402" t="s">
        <v>421</v>
      </c>
      <c r="H8402">
        <v>2.78</v>
      </c>
      <c r="I8402">
        <v>1</v>
      </c>
      <c r="J8402">
        <v>0.72</v>
      </c>
      <c r="K8402" s="6">
        <f>J8402/H8402</f>
        <v>0.25899280575539568</v>
      </c>
      <c r="M8402" t="str">
        <f>LEFT(C8402, SEARCH(" ", C8402) - 1)</f>
        <v>Christopher</v>
      </c>
      <c r="N8402" t="str" cm="1">
        <f t="array" ref="N8402">_xlfn.IFS(H8402&lt;0, "LOSS", H8402&gt;1000, "GREAT", H8402&gt;500, "GOOD", H8402&gt;=100, "OKAY", H8402&lt;100, "OKAY")</f>
        <v>OKAY</v>
      </c>
    </row>
    <row r="8403" spans="1:14">
      <c r="A8403" s="2">
        <v>42983</v>
      </c>
      <c r="B8403" s="2" t="str">
        <f>TEXT(A8403,"mmmm")</f>
        <v>September</v>
      </c>
      <c r="C8403" t="s">
        <v>308</v>
      </c>
      <c r="D8403" t="s">
        <v>31</v>
      </c>
      <c r="E8403" t="s">
        <v>23</v>
      </c>
      <c r="F8403" t="s">
        <v>49</v>
      </c>
      <c r="G8403" t="s">
        <v>991</v>
      </c>
      <c r="H8403">
        <v>147.18</v>
      </c>
      <c r="I8403">
        <v>2</v>
      </c>
      <c r="J8403">
        <v>-29.44</v>
      </c>
      <c r="K8403" s="6">
        <f>J8403/H8403</f>
        <v>-0.20002717760565294</v>
      </c>
      <c r="M8403" t="str">
        <f>LEFT(C8403, SEARCH(" ", C8403) - 1)</f>
        <v>Michael</v>
      </c>
      <c r="N8403" t="str" cm="1">
        <f t="array" ref="N8403">_xlfn.IFS(H8403&lt;0, "LOSS", H8403&gt;1000, "GREAT", H8403&gt;500, "GOOD", H8403&gt;=100, "OKAY", H8403&lt;100, "OKAY")</f>
        <v>OKAY</v>
      </c>
    </row>
    <row r="8404" spans="1:14">
      <c r="A8404" s="2">
        <v>42983</v>
      </c>
      <c r="B8404" s="2" t="str">
        <f>TEXT(A8404,"mmmm")</f>
        <v>September</v>
      </c>
      <c r="C8404" t="s">
        <v>2617</v>
      </c>
      <c r="D8404" t="s">
        <v>185</v>
      </c>
      <c r="E8404" t="s">
        <v>25</v>
      </c>
      <c r="F8404" t="s">
        <v>35</v>
      </c>
      <c r="G8404" t="s">
        <v>1606</v>
      </c>
      <c r="H8404">
        <v>89.57</v>
      </c>
      <c r="I8404">
        <v>4</v>
      </c>
      <c r="J8404">
        <v>-1.1200000000000001</v>
      </c>
      <c r="K8404" s="6">
        <f>J8404/H8404</f>
        <v>-1.2504186669643856E-2</v>
      </c>
      <c r="M8404" t="str">
        <f>LEFT(C8404, SEARCH(" ", C8404) - 1)</f>
        <v>Liz</v>
      </c>
      <c r="N8404" t="str" cm="1">
        <f t="array" ref="N8404">_xlfn.IFS(H8404&lt;0, "LOSS", H8404&gt;1000, "GREAT", H8404&gt;500, "GOOD", H8404&gt;=100, "OKAY", H8404&lt;100, "OKAY")</f>
        <v>OKAY</v>
      </c>
    </row>
    <row r="8405" spans="1:14">
      <c r="A8405" s="2">
        <v>42983</v>
      </c>
      <c r="B8405" s="2" t="str">
        <f>TEXT(A8405,"mmmm")</f>
        <v>September</v>
      </c>
      <c r="C8405" t="s">
        <v>2617</v>
      </c>
      <c r="D8405" t="s">
        <v>185</v>
      </c>
      <c r="E8405" t="s">
        <v>23</v>
      </c>
      <c r="F8405" t="s">
        <v>37</v>
      </c>
      <c r="G8405" t="s">
        <v>714</v>
      </c>
      <c r="H8405">
        <v>71.959999999999994</v>
      </c>
      <c r="I8405">
        <v>5</v>
      </c>
      <c r="J8405">
        <v>7.2</v>
      </c>
      <c r="K8405" s="6">
        <f>J8405/H8405</f>
        <v>0.1000555864369094</v>
      </c>
      <c r="M8405" t="str">
        <f>LEFT(C8405, SEARCH(" ", C8405) - 1)</f>
        <v>Liz</v>
      </c>
      <c r="N8405" t="str" cm="1">
        <f t="array" ref="N8405">_xlfn.IFS(H8405&lt;0, "LOSS", H8405&gt;1000, "GREAT", H8405&gt;500, "GOOD", H8405&gt;=100, "OKAY", H8405&lt;100, "OKAY")</f>
        <v>OKAY</v>
      </c>
    </row>
    <row r="8406" spans="1:14">
      <c r="A8406" s="2">
        <v>42983</v>
      </c>
      <c r="B8406" s="2" t="str">
        <f>TEXT(A8406,"mmmm")</f>
        <v>September</v>
      </c>
      <c r="C8406" t="s">
        <v>2617</v>
      </c>
      <c r="D8406" t="s">
        <v>185</v>
      </c>
      <c r="E8406" t="s">
        <v>23</v>
      </c>
      <c r="F8406" t="s">
        <v>47</v>
      </c>
      <c r="G8406" t="s">
        <v>306</v>
      </c>
      <c r="H8406">
        <v>15.55</v>
      </c>
      <c r="I8406">
        <v>3</v>
      </c>
      <c r="J8406">
        <v>5.44</v>
      </c>
      <c r="K8406" s="6">
        <f>J8406/H8406</f>
        <v>0.34983922829581993</v>
      </c>
      <c r="M8406" t="str">
        <f>LEFT(C8406, SEARCH(" ", C8406) - 1)</f>
        <v>Liz</v>
      </c>
      <c r="N8406" t="str" cm="1">
        <f t="array" ref="N8406">_xlfn.IFS(H8406&lt;0, "LOSS", H8406&gt;1000, "GREAT", H8406&gt;500, "GOOD", H8406&gt;=100, "OKAY", H8406&lt;100, "OKAY")</f>
        <v>OKAY</v>
      </c>
    </row>
    <row r="8407" spans="1:14">
      <c r="A8407" s="2">
        <v>42985</v>
      </c>
      <c r="B8407" s="2" t="str">
        <f>TEXT(A8407,"mmmm")</f>
        <v>September</v>
      </c>
      <c r="C8407" t="s">
        <v>220</v>
      </c>
      <c r="D8407" t="s">
        <v>22</v>
      </c>
      <c r="E8407" t="s">
        <v>21</v>
      </c>
      <c r="F8407" t="s">
        <v>44</v>
      </c>
      <c r="G8407" t="s">
        <v>1592</v>
      </c>
      <c r="H8407">
        <v>47.94</v>
      </c>
      <c r="I8407">
        <v>3</v>
      </c>
      <c r="J8407">
        <v>2.4</v>
      </c>
      <c r="K8407" s="6">
        <f>J8407/H8407</f>
        <v>5.0062578222778473E-2</v>
      </c>
      <c r="M8407" t="str">
        <f>LEFT(C8407, SEARCH(" ", C8407) - 1)</f>
        <v>Jasper</v>
      </c>
      <c r="N8407" t="str" cm="1">
        <f t="array" ref="N8407">_xlfn.IFS(H8407&lt;0, "LOSS", H8407&gt;1000, "GREAT", H8407&gt;500, "GOOD", H8407&gt;=100, "OKAY", H8407&lt;100, "OKAY")</f>
        <v>OKAY</v>
      </c>
    </row>
    <row r="8408" spans="1:14">
      <c r="A8408" s="2">
        <v>42985</v>
      </c>
      <c r="B8408" s="2" t="str">
        <f>TEXT(A8408,"mmmm")</f>
        <v>September</v>
      </c>
      <c r="C8408" t="s">
        <v>556</v>
      </c>
      <c r="D8408" t="s">
        <v>148</v>
      </c>
      <c r="E8408" t="s">
        <v>23</v>
      </c>
      <c r="F8408" t="s">
        <v>49</v>
      </c>
      <c r="G8408" t="s">
        <v>2395</v>
      </c>
      <c r="H8408">
        <v>37.68</v>
      </c>
      <c r="I8408">
        <v>3</v>
      </c>
      <c r="J8408">
        <v>2.36</v>
      </c>
      <c r="K8408" s="6">
        <f>J8408/H8408</f>
        <v>6.2632696390658174E-2</v>
      </c>
      <c r="M8408" t="str">
        <f>LEFT(C8408, SEARCH(" ", C8408) - 1)</f>
        <v>Ruben</v>
      </c>
      <c r="N8408" t="str" cm="1">
        <f t="array" ref="N8408">_xlfn.IFS(H8408&lt;0, "LOSS", H8408&gt;1000, "GREAT", H8408&gt;500, "GOOD", H8408&gt;=100, "OKAY", H8408&lt;100, "OKAY")</f>
        <v>OKAY</v>
      </c>
    </row>
    <row r="8409" spans="1:14">
      <c r="A8409" s="2">
        <v>42985</v>
      </c>
      <c r="B8409" s="2" t="str">
        <f>TEXT(A8409,"mmmm")</f>
        <v>September</v>
      </c>
      <c r="C8409" t="s">
        <v>556</v>
      </c>
      <c r="D8409" t="s">
        <v>148</v>
      </c>
      <c r="E8409" t="s">
        <v>25</v>
      </c>
      <c r="F8409" t="s">
        <v>35</v>
      </c>
      <c r="G8409" t="s">
        <v>545</v>
      </c>
      <c r="H8409">
        <v>279.94</v>
      </c>
      <c r="I8409">
        <v>7</v>
      </c>
      <c r="J8409">
        <v>80.48</v>
      </c>
      <c r="K8409" s="6">
        <f>J8409/H8409</f>
        <v>0.28749017646638569</v>
      </c>
      <c r="M8409" t="str">
        <f>LEFT(C8409, SEARCH(" ", C8409) - 1)</f>
        <v>Ruben</v>
      </c>
      <c r="N8409" t="str" cm="1">
        <f t="array" ref="N8409">_xlfn.IFS(H8409&lt;0, "LOSS", H8409&gt;1000, "GREAT", H8409&gt;500, "GOOD", H8409&gt;=100, "OKAY", H8409&lt;100, "OKAY")</f>
        <v>OKAY</v>
      </c>
    </row>
    <row r="8410" spans="1:14">
      <c r="A8410" s="2">
        <v>42985</v>
      </c>
      <c r="B8410" s="2" t="str">
        <f>TEXT(A8410,"mmmm")</f>
        <v>September</v>
      </c>
      <c r="C8410" t="s">
        <v>1330</v>
      </c>
      <c r="D8410" t="s">
        <v>24</v>
      </c>
      <c r="E8410" t="s">
        <v>23</v>
      </c>
      <c r="F8410" t="s">
        <v>49</v>
      </c>
      <c r="G8410" t="s">
        <v>2409</v>
      </c>
      <c r="H8410">
        <v>478.08</v>
      </c>
      <c r="I8410">
        <v>8</v>
      </c>
      <c r="J8410">
        <v>133.86000000000001</v>
      </c>
      <c r="K8410" s="6">
        <f>J8410/H8410</f>
        <v>0.27999497991967875</v>
      </c>
      <c r="M8410" t="str">
        <f>LEFT(C8410, SEARCH(" ", C8410) - 1)</f>
        <v>Stefania</v>
      </c>
      <c r="N8410" t="str" cm="1">
        <f t="array" ref="N8410">_xlfn.IFS(H8410&lt;0, "LOSS", H8410&gt;1000, "GREAT", H8410&gt;500, "GOOD", H8410&gt;=100, "OKAY", H8410&lt;100, "OKAY")</f>
        <v>OKAY</v>
      </c>
    </row>
    <row r="8411" spans="1:14">
      <c r="A8411" s="2">
        <v>42985</v>
      </c>
      <c r="B8411" s="2" t="str">
        <f>TEXT(A8411,"mmmm")</f>
        <v>September</v>
      </c>
      <c r="C8411" t="s">
        <v>632</v>
      </c>
      <c r="D8411" t="s">
        <v>29</v>
      </c>
      <c r="E8411" t="s">
        <v>23</v>
      </c>
      <c r="F8411" t="s">
        <v>47</v>
      </c>
      <c r="G8411" t="s">
        <v>710</v>
      </c>
      <c r="H8411">
        <v>73.010000000000005</v>
      </c>
      <c r="I8411">
        <v>9</v>
      </c>
      <c r="J8411">
        <v>26.47</v>
      </c>
      <c r="K8411" s="6">
        <f>J8411/H8411</f>
        <v>0.36255307492124361</v>
      </c>
      <c r="M8411" t="str">
        <f>LEFT(C8411, SEARCH(" ", C8411) - 1)</f>
        <v>Nicole</v>
      </c>
      <c r="N8411" t="str" cm="1">
        <f t="array" ref="N8411">_xlfn.IFS(H8411&lt;0, "LOSS", H8411&gt;1000, "GREAT", H8411&gt;500, "GOOD", H8411&gt;=100, "OKAY", H8411&lt;100, "OKAY")</f>
        <v>OKAY</v>
      </c>
    </row>
    <row r="8412" spans="1:14">
      <c r="A8412" s="2">
        <v>42985</v>
      </c>
      <c r="B8412" s="2" t="str">
        <f>TEXT(A8412,"mmmm")</f>
        <v>September</v>
      </c>
      <c r="C8412" t="s">
        <v>2090</v>
      </c>
      <c r="D8412" t="s">
        <v>208</v>
      </c>
      <c r="E8412" t="s">
        <v>23</v>
      </c>
      <c r="F8412" t="s">
        <v>38</v>
      </c>
      <c r="G8412" t="s">
        <v>1856</v>
      </c>
      <c r="H8412">
        <v>1577.94</v>
      </c>
      <c r="I8412">
        <v>3</v>
      </c>
      <c r="J8412">
        <v>757.41</v>
      </c>
      <c r="K8412" s="6">
        <f>J8412/H8412</f>
        <v>0.47999923951481044</v>
      </c>
      <c r="M8412" t="str">
        <f>LEFT(C8412, SEARCH(" ", C8412) - 1)</f>
        <v>Robert</v>
      </c>
      <c r="N8412" t="str" cm="1">
        <f t="array" ref="N8412">_xlfn.IFS(H8412&lt;0, "LOSS", H8412&gt;1000, "GREAT", H8412&gt;500, "GOOD", H8412&gt;=100, "OKAY", H8412&lt;100, "OKAY")</f>
        <v>GREAT</v>
      </c>
    </row>
    <row r="8413" spans="1:14">
      <c r="A8413" s="2">
        <v>42985</v>
      </c>
      <c r="B8413" s="2" t="str">
        <f>TEXT(A8413,"mmmm")</f>
        <v>September</v>
      </c>
      <c r="C8413" t="s">
        <v>808</v>
      </c>
      <c r="D8413" t="s">
        <v>73</v>
      </c>
      <c r="E8413" t="s">
        <v>23</v>
      </c>
      <c r="F8413" t="s">
        <v>38</v>
      </c>
      <c r="G8413" t="s">
        <v>264</v>
      </c>
      <c r="H8413">
        <v>7.86</v>
      </c>
      <c r="I8413">
        <v>3</v>
      </c>
      <c r="J8413">
        <v>-6.02</v>
      </c>
      <c r="K8413" s="6">
        <f>J8413/H8413</f>
        <v>-0.76590330788804062</v>
      </c>
      <c r="M8413" t="str">
        <f>LEFT(C8413, SEARCH(" ", C8413) - 1)</f>
        <v>Dean</v>
      </c>
      <c r="N8413" t="str" cm="1">
        <f t="array" ref="N8413">_xlfn.IFS(H8413&lt;0, "LOSS", H8413&gt;1000, "GREAT", H8413&gt;500, "GOOD", H8413&gt;=100, "OKAY", H8413&lt;100, "OKAY")</f>
        <v>OKAY</v>
      </c>
    </row>
    <row r="8414" spans="1:14">
      <c r="A8414" s="2">
        <v>42985</v>
      </c>
      <c r="B8414" s="2" t="str">
        <f>TEXT(A8414,"mmmm")</f>
        <v>September</v>
      </c>
      <c r="C8414" t="s">
        <v>446</v>
      </c>
      <c r="D8414" t="s">
        <v>27</v>
      </c>
      <c r="E8414" t="s">
        <v>23</v>
      </c>
      <c r="F8414" t="s">
        <v>45</v>
      </c>
      <c r="G8414" t="s">
        <v>1514</v>
      </c>
      <c r="H8414">
        <v>29.24</v>
      </c>
      <c r="I8414">
        <v>5</v>
      </c>
      <c r="J8414">
        <v>9.8699999999999992</v>
      </c>
      <c r="K8414" s="6">
        <f>J8414/H8414</f>
        <v>0.33755129958960328</v>
      </c>
      <c r="M8414" t="str">
        <f>LEFT(C8414, SEARCH(" ", C8414) - 1)</f>
        <v>Cassandra</v>
      </c>
      <c r="N8414" t="str" cm="1">
        <f t="array" ref="N8414">_xlfn.IFS(H8414&lt;0, "LOSS", H8414&gt;1000, "GREAT", H8414&gt;500, "GOOD", H8414&gt;=100, "OKAY", H8414&lt;100, "OKAY")</f>
        <v>OKAY</v>
      </c>
    </row>
    <row r="8415" spans="1:14">
      <c r="A8415" s="2">
        <v>42985</v>
      </c>
      <c r="B8415" s="2" t="str">
        <f>TEXT(A8415,"mmmm")</f>
        <v>September</v>
      </c>
      <c r="C8415" t="s">
        <v>446</v>
      </c>
      <c r="D8415" t="s">
        <v>27</v>
      </c>
      <c r="E8415" t="s">
        <v>23</v>
      </c>
      <c r="F8415" t="s">
        <v>47</v>
      </c>
      <c r="G8415" t="s">
        <v>200</v>
      </c>
      <c r="H8415">
        <v>15.55</v>
      </c>
      <c r="I8415">
        <v>3</v>
      </c>
      <c r="J8415">
        <v>5.44</v>
      </c>
      <c r="K8415" s="6">
        <f>J8415/H8415</f>
        <v>0.34983922829581993</v>
      </c>
      <c r="M8415" t="str">
        <f>LEFT(C8415, SEARCH(" ", C8415) - 1)</f>
        <v>Cassandra</v>
      </c>
      <c r="N8415" t="str" cm="1">
        <f t="array" ref="N8415">_xlfn.IFS(H8415&lt;0, "LOSS", H8415&gt;1000, "GREAT", H8415&gt;500, "GOOD", H8415&gt;=100, "OKAY", H8415&lt;100, "OKAY")</f>
        <v>OKAY</v>
      </c>
    </row>
    <row r="8416" spans="1:14">
      <c r="A8416" s="2">
        <v>42985</v>
      </c>
      <c r="B8416" s="2" t="str">
        <f>TEXT(A8416,"mmmm")</f>
        <v>September</v>
      </c>
      <c r="C8416" t="s">
        <v>446</v>
      </c>
      <c r="D8416" t="s">
        <v>27</v>
      </c>
      <c r="E8416" t="s">
        <v>23</v>
      </c>
      <c r="F8416" t="s">
        <v>42</v>
      </c>
      <c r="G8416" t="s">
        <v>489</v>
      </c>
      <c r="H8416">
        <v>4.9000000000000004</v>
      </c>
      <c r="I8416">
        <v>3</v>
      </c>
      <c r="J8416">
        <v>1.65</v>
      </c>
      <c r="K8416" s="6">
        <f>J8416/H8416</f>
        <v>0.33673469387755095</v>
      </c>
      <c r="M8416" t="str">
        <f>LEFT(C8416, SEARCH(" ", C8416) - 1)</f>
        <v>Cassandra</v>
      </c>
      <c r="N8416" t="str" cm="1">
        <f t="array" ref="N8416">_xlfn.IFS(H8416&lt;0, "LOSS", H8416&gt;1000, "GREAT", H8416&gt;500, "GOOD", H8416&gt;=100, "OKAY", H8416&lt;100, "OKAY")</f>
        <v>OKAY</v>
      </c>
    </row>
    <row r="8417" spans="1:14">
      <c r="A8417" s="2">
        <v>42985</v>
      </c>
      <c r="B8417" s="2" t="str">
        <f>TEXT(A8417,"mmmm")</f>
        <v>September</v>
      </c>
      <c r="C8417" t="s">
        <v>2143</v>
      </c>
      <c r="D8417" t="s">
        <v>230</v>
      </c>
      <c r="E8417" t="s">
        <v>25</v>
      </c>
      <c r="F8417" t="s">
        <v>35</v>
      </c>
      <c r="G8417" t="s">
        <v>1346</v>
      </c>
      <c r="H8417">
        <v>13.48</v>
      </c>
      <c r="I8417">
        <v>1</v>
      </c>
      <c r="J8417">
        <v>1.89</v>
      </c>
      <c r="K8417" s="6">
        <f>J8417/H8417</f>
        <v>0.14020771513353114</v>
      </c>
      <c r="M8417" t="str">
        <f>LEFT(C8417, SEARCH(" ", C8417) - 1)</f>
        <v>Anna</v>
      </c>
      <c r="N8417" t="str" cm="1">
        <f t="array" ref="N8417">_xlfn.IFS(H8417&lt;0, "LOSS", H8417&gt;1000, "GREAT", H8417&gt;500, "GOOD", H8417&gt;=100, "OKAY", H8417&lt;100, "OKAY")</f>
        <v>OKAY</v>
      </c>
    </row>
    <row r="8418" spans="1:14">
      <c r="A8418" s="2">
        <v>42985</v>
      </c>
      <c r="B8418" s="2" t="str">
        <f>TEXT(A8418,"mmmm")</f>
        <v>September</v>
      </c>
      <c r="C8418" t="s">
        <v>686</v>
      </c>
      <c r="D8418" t="s">
        <v>314</v>
      </c>
      <c r="E8418" t="s">
        <v>21</v>
      </c>
      <c r="F8418" t="s">
        <v>44</v>
      </c>
      <c r="G8418" t="s">
        <v>294</v>
      </c>
      <c r="H8418">
        <v>25.16</v>
      </c>
      <c r="I8418">
        <v>2</v>
      </c>
      <c r="J8418">
        <v>10.57</v>
      </c>
      <c r="K8418" s="6">
        <f>J8418/H8418</f>
        <v>0.42011128775834661</v>
      </c>
      <c r="M8418" t="str">
        <f>LEFT(C8418, SEARCH(" ", C8418) - 1)</f>
        <v>Justin</v>
      </c>
      <c r="N8418" t="str" cm="1">
        <f t="array" ref="N8418">_xlfn.IFS(H8418&lt;0, "LOSS", H8418&gt;1000, "GREAT", H8418&gt;500, "GOOD", H8418&gt;=100, "OKAY", H8418&lt;100, "OKAY")</f>
        <v>OKAY</v>
      </c>
    </row>
    <row r="8419" spans="1:14">
      <c r="A8419" s="2">
        <v>42985</v>
      </c>
      <c r="B8419" s="2" t="str">
        <f>TEXT(A8419,"mmmm")</f>
        <v>September</v>
      </c>
      <c r="C8419" t="s">
        <v>686</v>
      </c>
      <c r="D8419" t="s">
        <v>314</v>
      </c>
      <c r="E8419" t="s">
        <v>25</v>
      </c>
      <c r="F8419" t="s">
        <v>48</v>
      </c>
      <c r="G8419" t="s">
        <v>2446</v>
      </c>
      <c r="H8419">
        <v>126.56</v>
      </c>
      <c r="I8419">
        <v>4</v>
      </c>
      <c r="J8419">
        <v>47.46</v>
      </c>
      <c r="K8419" s="6">
        <f>J8419/H8419</f>
        <v>0.375</v>
      </c>
      <c r="M8419" t="str">
        <f>LEFT(C8419, SEARCH(" ", C8419) - 1)</f>
        <v>Justin</v>
      </c>
      <c r="N8419" t="str" cm="1">
        <f t="array" ref="N8419">_xlfn.IFS(H8419&lt;0, "LOSS", H8419&gt;1000, "GREAT", H8419&gt;500, "GOOD", H8419&gt;=100, "OKAY", H8419&lt;100, "OKAY")</f>
        <v>OKAY</v>
      </c>
    </row>
    <row r="8420" spans="1:14">
      <c r="A8420" s="2">
        <v>42985</v>
      </c>
      <c r="B8420" s="2" t="str">
        <f>TEXT(A8420,"mmmm")</f>
        <v>September</v>
      </c>
      <c r="C8420" t="s">
        <v>634</v>
      </c>
      <c r="D8420" t="s">
        <v>22</v>
      </c>
      <c r="E8420" t="s">
        <v>21</v>
      </c>
      <c r="F8420" t="s">
        <v>44</v>
      </c>
      <c r="G8420" t="s">
        <v>2557</v>
      </c>
      <c r="H8420">
        <v>19.760000000000002</v>
      </c>
      <c r="I8420">
        <v>4</v>
      </c>
      <c r="J8420">
        <v>8.3000000000000007</v>
      </c>
      <c r="K8420" s="6">
        <f>J8420/H8420</f>
        <v>0.42004048582995951</v>
      </c>
      <c r="M8420" t="str">
        <f>LEFT(C8420, SEARCH(" ", C8420) - 1)</f>
        <v>Allen</v>
      </c>
      <c r="N8420" t="str" cm="1">
        <f t="array" ref="N8420">_xlfn.IFS(H8420&lt;0, "LOSS", H8420&gt;1000, "GREAT", H8420&gt;500, "GOOD", H8420&gt;=100, "OKAY", H8420&lt;100, "OKAY")</f>
        <v>OKAY</v>
      </c>
    </row>
    <row r="8421" spans="1:14">
      <c r="A8421" s="2">
        <v>42985</v>
      </c>
      <c r="B8421" s="2" t="str">
        <f>TEXT(A8421,"mmmm")</f>
        <v>September</v>
      </c>
      <c r="C8421" t="s">
        <v>521</v>
      </c>
      <c r="D8421" t="s">
        <v>208</v>
      </c>
      <c r="E8421" t="s">
        <v>25</v>
      </c>
      <c r="F8421" t="s">
        <v>35</v>
      </c>
      <c r="G8421" t="s">
        <v>1144</v>
      </c>
      <c r="H8421">
        <v>113.52</v>
      </c>
      <c r="I8421">
        <v>4</v>
      </c>
      <c r="J8421">
        <v>46.54</v>
      </c>
      <c r="K8421" s="6">
        <f>J8421/H8421</f>
        <v>0.40997181113460185</v>
      </c>
      <c r="M8421" t="str">
        <f>LEFT(C8421, SEARCH(" ", C8421) - 1)</f>
        <v>Trudy</v>
      </c>
      <c r="N8421" t="str" cm="1">
        <f t="array" ref="N8421">_xlfn.IFS(H8421&lt;0, "LOSS", H8421&gt;1000, "GREAT", H8421&gt;500, "GOOD", H8421&gt;=100, "OKAY", H8421&lt;100, "OKAY")</f>
        <v>OKAY</v>
      </c>
    </row>
    <row r="8422" spans="1:14">
      <c r="A8422" s="2">
        <v>42985</v>
      </c>
      <c r="B8422" s="2" t="str">
        <f>TEXT(A8422,"mmmm")</f>
        <v>September</v>
      </c>
      <c r="C8422" t="s">
        <v>521</v>
      </c>
      <c r="D8422" t="s">
        <v>208</v>
      </c>
      <c r="E8422" t="s">
        <v>21</v>
      </c>
      <c r="F8422" t="s">
        <v>44</v>
      </c>
      <c r="G8422" t="s">
        <v>1119</v>
      </c>
      <c r="H8422">
        <v>135.30000000000001</v>
      </c>
      <c r="I8422">
        <v>5</v>
      </c>
      <c r="J8422">
        <v>37.880000000000003</v>
      </c>
      <c r="K8422" s="6">
        <f>J8422/H8422</f>
        <v>0.27997043606799704</v>
      </c>
      <c r="M8422" t="str">
        <f>LEFT(C8422, SEARCH(" ", C8422) - 1)</f>
        <v>Trudy</v>
      </c>
      <c r="N8422" t="str" cm="1">
        <f t="array" ref="N8422">_xlfn.IFS(H8422&lt;0, "LOSS", H8422&gt;1000, "GREAT", H8422&gt;500, "GOOD", H8422&gt;=100, "OKAY", H8422&lt;100, "OKAY")</f>
        <v>OKAY</v>
      </c>
    </row>
    <row r="8423" spans="1:14">
      <c r="A8423" s="2">
        <v>42985</v>
      </c>
      <c r="B8423" s="2" t="str">
        <f>TEXT(A8423,"mmmm")</f>
        <v>September</v>
      </c>
      <c r="C8423" t="s">
        <v>1400</v>
      </c>
      <c r="D8423" t="s">
        <v>22</v>
      </c>
      <c r="E8423" t="s">
        <v>21</v>
      </c>
      <c r="F8423" t="s">
        <v>40</v>
      </c>
      <c r="G8423" t="s">
        <v>1898</v>
      </c>
      <c r="H8423">
        <v>161.57</v>
      </c>
      <c r="I8423">
        <v>2</v>
      </c>
      <c r="J8423">
        <v>-28.27</v>
      </c>
      <c r="K8423" s="6">
        <f>J8423/H8423</f>
        <v>-0.17497060097790432</v>
      </c>
      <c r="M8423" t="str">
        <f>LEFT(C8423, SEARCH(" ", C8423) - 1)</f>
        <v>Joseph</v>
      </c>
      <c r="N8423" t="str" cm="1">
        <f t="array" ref="N8423">_xlfn.IFS(H8423&lt;0, "LOSS", H8423&gt;1000, "GREAT", H8423&gt;500, "GOOD", H8423&gt;=100, "OKAY", H8423&lt;100, "OKAY")</f>
        <v>OKAY</v>
      </c>
    </row>
    <row r="8424" spans="1:14">
      <c r="A8424" s="2">
        <v>42985</v>
      </c>
      <c r="B8424" s="2" t="str">
        <f>TEXT(A8424,"mmmm")</f>
        <v>September</v>
      </c>
      <c r="C8424" t="s">
        <v>1494</v>
      </c>
      <c r="D8424" t="s">
        <v>185</v>
      </c>
      <c r="E8424" t="s">
        <v>23</v>
      </c>
      <c r="F8424" t="s">
        <v>36</v>
      </c>
      <c r="G8424" t="s">
        <v>1143</v>
      </c>
      <c r="H8424">
        <v>81.569999999999993</v>
      </c>
      <c r="I8424">
        <v>2</v>
      </c>
      <c r="J8424">
        <v>7.14</v>
      </c>
      <c r="K8424" s="6">
        <f>J8424/H8424</f>
        <v>8.7532180948878269E-2</v>
      </c>
      <c r="M8424" t="str">
        <f>LEFT(C8424, SEARCH(" ", C8424) - 1)</f>
        <v>Dario</v>
      </c>
      <c r="N8424" t="str" cm="1">
        <f t="array" ref="N8424">_xlfn.IFS(H8424&lt;0, "LOSS", H8424&gt;1000, "GREAT", H8424&gt;500, "GOOD", H8424&gt;=100, "OKAY", H8424&lt;100, "OKAY")</f>
        <v>OKAY</v>
      </c>
    </row>
    <row r="8425" spans="1:14">
      <c r="A8425" s="2">
        <v>42985</v>
      </c>
      <c r="B8425" s="2" t="str">
        <f>TEXT(A8425,"mmmm")</f>
        <v>September</v>
      </c>
      <c r="C8425" t="s">
        <v>2635</v>
      </c>
      <c r="D8425" t="s">
        <v>28</v>
      </c>
      <c r="E8425" t="s">
        <v>21</v>
      </c>
      <c r="F8425" t="s">
        <v>44</v>
      </c>
      <c r="G8425" t="s">
        <v>2525</v>
      </c>
      <c r="H8425">
        <v>80.959999999999994</v>
      </c>
      <c r="I8425">
        <v>4</v>
      </c>
      <c r="J8425">
        <v>34.81</v>
      </c>
      <c r="K8425" s="6">
        <f>J8425/H8425</f>
        <v>0.42996541501976293</v>
      </c>
      <c r="M8425" t="str">
        <f>LEFT(C8425, SEARCH(" ", C8425) - 1)</f>
        <v>Phillip</v>
      </c>
      <c r="N8425" t="str" cm="1">
        <f t="array" ref="N8425">_xlfn.IFS(H8425&lt;0, "LOSS", H8425&gt;1000, "GREAT", H8425&gt;500, "GOOD", H8425&gt;=100, "OKAY", H8425&lt;100, "OKAY")</f>
        <v>OKAY</v>
      </c>
    </row>
    <row r="8426" spans="1:14">
      <c r="A8426" s="2">
        <v>42985</v>
      </c>
      <c r="B8426" s="2" t="str">
        <f>TEXT(A8426,"mmmm")</f>
        <v>September</v>
      </c>
      <c r="C8426" t="s">
        <v>2635</v>
      </c>
      <c r="D8426" t="s">
        <v>28</v>
      </c>
      <c r="E8426" t="s">
        <v>25</v>
      </c>
      <c r="F8426" t="s">
        <v>48</v>
      </c>
      <c r="G8426" t="s">
        <v>886</v>
      </c>
      <c r="H8426">
        <v>455.71</v>
      </c>
      <c r="I8426">
        <v>2</v>
      </c>
      <c r="J8426">
        <v>34.18</v>
      </c>
      <c r="K8426" s="6">
        <f>J8426/H8426</f>
        <v>7.5003840161506227E-2</v>
      </c>
      <c r="M8426" t="str">
        <f>LEFT(C8426, SEARCH(" ", C8426) - 1)</f>
        <v>Phillip</v>
      </c>
      <c r="N8426" t="str" cm="1">
        <f t="array" ref="N8426">_xlfn.IFS(H8426&lt;0, "LOSS", H8426&gt;1000, "GREAT", H8426&gt;500, "GOOD", H8426&gt;=100, "OKAY", H8426&lt;100, "OKAY")</f>
        <v>OKAY</v>
      </c>
    </row>
    <row r="8427" spans="1:14">
      <c r="A8427" s="2">
        <v>42985</v>
      </c>
      <c r="B8427" s="2" t="str">
        <f>TEXT(A8427,"mmmm")</f>
        <v>September</v>
      </c>
      <c r="C8427" t="s">
        <v>2635</v>
      </c>
      <c r="D8427" t="s">
        <v>28</v>
      </c>
      <c r="E8427" t="s">
        <v>23</v>
      </c>
      <c r="F8427" t="s">
        <v>37</v>
      </c>
      <c r="G8427" t="s">
        <v>2758</v>
      </c>
      <c r="H8427">
        <v>25.98</v>
      </c>
      <c r="I8427">
        <v>1</v>
      </c>
      <c r="J8427">
        <v>7.27</v>
      </c>
      <c r="K8427" s="6">
        <f>J8427/H8427</f>
        <v>0.27983063895304078</v>
      </c>
      <c r="M8427" t="str">
        <f>LEFT(C8427, SEARCH(" ", C8427) - 1)</f>
        <v>Phillip</v>
      </c>
      <c r="N8427" t="str" cm="1">
        <f t="array" ref="N8427">_xlfn.IFS(H8427&lt;0, "LOSS", H8427&gt;1000, "GREAT", H8427&gt;500, "GOOD", H8427&gt;=100, "OKAY", H8427&lt;100, "OKAY")</f>
        <v>OKAY</v>
      </c>
    </row>
    <row r="8428" spans="1:14">
      <c r="A8428" s="2">
        <v>42985</v>
      </c>
      <c r="B8428" s="2" t="str">
        <f>TEXT(A8428,"mmmm")</f>
        <v>September</v>
      </c>
      <c r="C8428" t="s">
        <v>641</v>
      </c>
      <c r="D8428" t="s">
        <v>285</v>
      </c>
      <c r="E8428" t="s">
        <v>23</v>
      </c>
      <c r="F8428" t="s">
        <v>47</v>
      </c>
      <c r="G8428" t="s">
        <v>1261</v>
      </c>
      <c r="H8428">
        <v>16.899999999999999</v>
      </c>
      <c r="I8428">
        <v>5</v>
      </c>
      <c r="J8428">
        <v>7.77</v>
      </c>
      <c r="K8428" s="6">
        <f>J8428/H8428</f>
        <v>0.45976331360946748</v>
      </c>
      <c r="M8428" t="str">
        <f>LEFT(C8428, SEARCH(" ", C8428) - 1)</f>
        <v>Allen</v>
      </c>
      <c r="N8428" t="str" cm="1">
        <f t="array" ref="N8428">_xlfn.IFS(H8428&lt;0, "LOSS", H8428&gt;1000, "GREAT", H8428&gt;500, "GOOD", H8428&gt;=100, "OKAY", H8428&lt;100, "OKAY")</f>
        <v>OKAY</v>
      </c>
    </row>
    <row r="8429" spans="1:14">
      <c r="A8429" s="2">
        <v>42985</v>
      </c>
      <c r="B8429" s="2" t="str">
        <f>TEXT(A8429,"mmmm")</f>
        <v>September</v>
      </c>
      <c r="C8429" t="s">
        <v>641</v>
      </c>
      <c r="D8429" t="s">
        <v>285</v>
      </c>
      <c r="E8429" t="s">
        <v>23</v>
      </c>
      <c r="F8429" t="s">
        <v>47</v>
      </c>
      <c r="G8429" t="s">
        <v>2280</v>
      </c>
      <c r="H8429">
        <v>39.96</v>
      </c>
      <c r="I8429">
        <v>2</v>
      </c>
      <c r="J8429">
        <v>18.78</v>
      </c>
      <c r="K8429" s="6">
        <f>J8429/H8429</f>
        <v>0.46996996996996998</v>
      </c>
      <c r="M8429" t="str">
        <f>LEFT(C8429, SEARCH(" ", C8429) - 1)</f>
        <v>Allen</v>
      </c>
      <c r="N8429" t="str" cm="1">
        <f t="array" ref="N8429">_xlfn.IFS(H8429&lt;0, "LOSS", H8429&gt;1000, "GREAT", H8429&gt;500, "GOOD", H8429&gt;=100, "OKAY", H8429&lt;100, "OKAY")</f>
        <v>OKAY</v>
      </c>
    </row>
    <row r="8430" spans="1:14">
      <c r="A8430" s="2">
        <v>42986</v>
      </c>
      <c r="B8430" s="2" t="str">
        <f>TEXT(A8430,"mmmm")</f>
        <v>September</v>
      </c>
      <c r="C8430" t="s">
        <v>603</v>
      </c>
      <c r="D8430" t="s">
        <v>29</v>
      </c>
      <c r="E8430" t="s">
        <v>21</v>
      </c>
      <c r="F8430" t="s">
        <v>51</v>
      </c>
      <c r="G8430" t="s">
        <v>1131</v>
      </c>
      <c r="H8430">
        <v>765.63</v>
      </c>
      <c r="I8430">
        <v>7</v>
      </c>
      <c r="J8430">
        <v>-566.55999999999995</v>
      </c>
      <c r="K8430" s="6">
        <f>J8430/H8430</f>
        <v>-0.73999190209370058</v>
      </c>
      <c r="M8430" t="str">
        <f>LEFT(C8430, SEARCH(" ", C8430) - 1)</f>
        <v>Michelle</v>
      </c>
      <c r="N8430" t="str" cm="1">
        <f t="array" ref="N8430">_xlfn.IFS(H8430&lt;0, "LOSS", H8430&gt;1000, "GREAT", H8430&gt;500, "GOOD", H8430&gt;=100, "OKAY", H8430&lt;100, "OKAY")</f>
        <v>GOOD</v>
      </c>
    </row>
    <row r="8431" spans="1:14">
      <c r="A8431" s="2">
        <v>42986</v>
      </c>
      <c r="B8431" s="2" t="str">
        <f>TEXT(A8431,"mmmm")</f>
        <v>September</v>
      </c>
      <c r="C8431" t="s">
        <v>2096</v>
      </c>
      <c r="D8431" t="s">
        <v>27</v>
      </c>
      <c r="E8431" t="s">
        <v>25</v>
      </c>
      <c r="F8431" t="s">
        <v>48</v>
      </c>
      <c r="G8431" t="s">
        <v>2390</v>
      </c>
      <c r="H8431">
        <v>258.52999999999997</v>
      </c>
      <c r="I8431">
        <v>2</v>
      </c>
      <c r="J8431">
        <v>-47.4</v>
      </c>
      <c r="K8431" s="6">
        <f>J8431/H8431</f>
        <v>-0.18334429273198469</v>
      </c>
      <c r="M8431" t="str">
        <f>LEFT(C8431, SEARCH(" ", C8431) - 1)</f>
        <v>Eugene</v>
      </c>
      <c r="N8431" t="str" cm="1">
        <f t="array" ref="N8431">_xlfn.IFS(H8431&lt;0, "LOSS", H8431&gt;1000, "GREAT", H8431&gt;500, "GOOD", H8431&gt;=100, "OKAY", H8431&lt;100, "OKAY")</f>
        <v>OKAY</v>
      </c>
    </row>
    <row r="8432" spans="1:14">
      <c r="A8432" s="2">
        <v>42986</v>
      </c>
      <c r="B8432" s="2" t="str">
        <f>TEXT(A8432,"mmmm")</f>
        <v>September</v>
      </c>
      <c r="C8432" t="s">
        <v>643</v>
      </c>
      <c r="D8432" t="s">
        <v>30</v>
      </c>
      <c r="E8432" t="s">
        <v>25</v>
      </c>
      <c r="F8432" t="s">
        <v>35</v>
      </c>
      <c r="G8432" t="s">
        <v>479</v>
      </c>
      <c r="H8432">
        <v>9.1</v>
      </c>
      <c r="I8432">
        <v>1</v>
      </c>
      <c r="J8432">
        <v>1.71</v>
      </c>
      <c r="K8432" s="6">
        <f>J8432/H8432</f>
        <v>0.18791208791208791</v>
      </c>
      <c r="M8432" t="str">
        <f>LEFT(C8432, SEARCH(" ", C8432) - 1)</f>
        <v>Dorothy</v>
      </c>
      <c r="N8432" t="str" cm="1">
        <f t="array" ref="N8432">_xlfn.IFS(H8432&lt;0, "LOSS", H8432&gt;1000, "GREAT", H8432&gt;500, "GOOD", H8432&gt;=100, "OKAY", H8432&lt;100, "OKAY")</f>
        <v>OKAY</v>
      </c>
    </row>
    <row r="8433" spans="1:14">
      <c r="A8433" s="2">
        <v>42986</v>
      </c>
      <c r="B8433" s="2" t="str">
        <f>TEXT(A8433,"mmmm")</f>
        <v>September</v>
      </c>
      <c r="C8433" t="s">
        <v>580</v>
      </c>
      <c r="D8433" t="s">
        <v>30</v>
      </c>
      <c r="E8433" t="s">
        <v>25</v>
      </c>
      <c r="F8433" t="s">
        <v>35</v>
      </c>
      <c r="G8433" t="s">
        <v>1652</v>
      </c>
      <c r="H8433">
        <v>116.83</v>
      </c>
      <c r="I8433">
        <v>4</v>
      </c>
      <c r="J8433">
        <v>33.590000000000003</v>
      </c>
      <c r="K8433" s="6">
        <f>J8433/H8433</f>
        <v>0.28751176923735344</v>
      </c>
      <c r="M8433" t="str">
        <f>LEFT(C8433, SEARCH(" ", C8433) - 1)</f>
        <v>Roland</v>
      </c>
      <c r="N8433" t="str" cm="1">
        <f t="array" ref="N8433">_xlfn.IFS(H8433&lt;0, "LOSS", H8433&gt;1000, "GREAT", H8433&gt;500, "GOOD", H8433&gt;=100, "OKAY", H8433&lt;100, "OKAY")</f>
        <v>OKAY</v>
      </c>
    </row>
    <row r="8434" spans="1:14">
      <c r="A8434" s="2">
        <v>42986</v>
      </c>
      <c r="B8434" s="2" t="str">
        <f>TEXT(A8434,"mmmm")</f>
        <v>September</v>
      </c>
      <c r="C8434" t="s">
        <v>1947</v>
      </c>
      <c r="D8434" t="s">
        <v>26</v>
      </c>
      <c r="E8434" t="s">
        <v>25</v>
      </c>
      <c r="F8434" t="s">
        <v>35</v>
      </c>
      <c r="G8434" t="s">
        <v>2064</v>
      </c>
      <c r="H8434">
        <v>85.2</v>
      </c>
      <c r="I8434">
        <v>6</v>
      </c>
      <c r="J8434">
        <v>20.239999999999998</v>
      </c>
      <c r="K8434" s="6">
        <f>J8434/H8434</f>
        <v>0.23755868544600936</v>
      </c>
      <c r="M8434" t="str">
        <f>LEFT(C8434, SEARCH(" ", C8434) - 1)</f>
        <v>Alex</v>
      </c>
      <c r="N8434" t="str" cm="1">
        <f t="array" ref="N8434">_xlfn.IFS(H8434&lt;0, "LOSS", H8434&gt;1000, "GREAT", H8434&gt;500, "GOOD", H8434&gt;=100, "OKAY", H8434&lt;100, "OKAY")</f>
        <v>OKAY</v>
      </c>
    </row>
    <row r="8435" spans="1:14">
      <c r="A8435" s="2">
        <v>42986</v>
      </c>
      <c r="B8435" s="2" t="str">
        <f>TEXT(A8435,"mmmm")</f>
        <v>September</v>
      </c>
      <c r="C8435" t="s">
        <v>286</v>
      </c>
      <c r="D8435" t="s">
        <v>26</v>
      </c>
      <c r="E8435" t="s">
        <v>23</v>
      </c>
      <c r="F8435" t="s">
        <v>38</v>
      </c>
      <c r="G8435" t="s">
        <v>1362</v>
      </c>
      <c r="H8435">
        <v>42.62</v>
      </c>
      <c r="I8435">
        <v>7</v>
      </c>
      <c r="J8435">
        <v>-68.19</v>
      </c>
      <c r="K8435" s="6">
        <f>J8435/H8435</f>
        <v>-1.5999530736743313</v>
      </c>
      <c r="M8435" t="str">
        <f>LEFT(C8435, SEARCH(" ", C8435) - 1)</f>
        <v>Barry</v>
      </c>
      <c r="N8435" t="str" cm="1">
        <f t="array" ref="N8435">_xlfn.IFS(H8435&lt;0, "LOSS", H8435&gt;1000, "GREAT", H8435&gt;500, "GOOD", H8435&gt;=100, "OKAY", H8435&lt;100, "OKAY")</f>
        <v>OKAY</v>
      </c>
    </row>
    <row r="8436" spans="1:14">
      <c r="A8436" s="2">
        <v>42986</v>
      </c>
      <c r="B8436" s="2" t="str">
        <f>TEXT(A8436,"mmmm")</f>
        <v>September</v>
      </c>
      <c r="C8436" t="s">
        <v>286</v>
      </c>
      <c r="D8436" t="s">
        <v>26</v>
      </c>
      <c r="E8436" t="s">
        <v>25</v>
      </c>
      <c r="F8436" t="s">
        <v>41</v>
      </c>
      <c r="G8436" t="s">
        <v>2089</v>
      </c>
      <c r="H8436">
        <v>319.98</v>
      </c>
      <c r="I8436">
        <v>2</v>
      </c>
      <c r="J8436">
        <v>107.99</v>
      </c>
      <c r="K8436" s="6">
        <f>J8436/H8436</f>
        <v>0.33748984311519464</v>
      </c>
      <c r="M8436" t="str">
        <f>LEFT(C8436, SEARCH(" ", C8436) - 1)</f>
        <v>Barry</v>
      </c>
      <c r="N8436" t="str" cm="1">
        <f t="array" ref="N8436">_xlfn.IFS(H8436&lt;0, "LOSS", H8436&gt;1000, "GREAT", H8436&gt;500, "GOOD", H8436&gt;=100, "OKAY", H8436&lt;100, "OKAY")</f>
        <v>OKAY</v>
      </c>
    </row>
    <row r="8437" spans="1:14">
      <c r="A8437" s="2">
        <v>42986</v>
      </c>
      <c r="B8437" s="2" t="str">
        <f>TEXT(A8437,"mmmm")</f>
        <v>September</v>
      </c>
      <c r="C8437" t="s">
        <v>286</v>
      </c>
      <c r="D8437" t="s">
        <v>26</v>
      </c>
      <c r="E8437" t="s">
        <v>23</v>
      </c>
      <c r="F8437" t="s">
        <v>43</v>
      </c>
      <c r="G8437" t="s">
        <v>1190</v>
      </c>
      <c r="H8437">
        <v>45.92</v>
      </c>
      <c r="I8437">
        <v>5</v>
      </c>
      <c r="J8437">
        <v>15.5</v>
      </c>
      <c r="K8437" s="6">
        <f>J8437/H8437</f>
        <v>0.33754355400696862</v>
      </c>
      <c r="M8437" t="str">
        <f>LEFT(C8437, SEARCH(" ", C8437) - 1)</f>
        <v>Barry</v>
      </c>
      <c r="N8437" t="str" cm="1">
        <f t="array" ref="N8437">_xlfn.IFS(H8437&lt;0, "LOSS", H8437&gt;1000, "GREAT", H8437&gt;500, "GOOD", H8437&gt;=100, "OKAY", H8437&lt;100, "OKAY")</f>
        <v>OKAY</v>
      </c>
    </row>
    <row r="8438" spans="1:14">
      <c r="A8438" s="2">
        <v>42986</v>
      </c>
      <c r="B8438" s="2" t="str">
        <f>TEXT(A8438,"mmmm")</f>
        <v>September</v>
      </c>
      <c r="C8438" t="s">
        <v>286</v>
      </c>
      <c r="D8438" t="s">
        <v>26</v>
      </c>
      <c r="E8438" t="s">
        <v>21</v>
      </c>
      <c r="F8438" t="s">
        <v>44</v>
      </c>
      <c r="G8438" t="s">
        <v>141</v>
      </c>
      <c r="H8438">
        <v>21.18</v>
      </c>
      <c r="I8438">
        <v>2</v>
      </c>
      <c r="J8438">
        <v>-11.65</v>
      </c>
      <c r="K8438" s="6">
        <f>J8438/H8438</f>
        <v>-0.55004721435316339</v>
      </c>
      <c r="M8438" t="str">
        <f>LEFT(C8438, SEARCH(" ", C8438) - 1)</f>
        <v>Barry</v>
      </c>
      <c r="N8438" t="str" cm="1">
        <f t="array" ref="N8438">_xlfn.IFS(H8438&lt;0, "LOSS", H8438&gt;1000, "GREAT", H8438&gt;500, "GOOD", H8438&gt;=100, "OKAY", H8438&lt;100, "OKAY")</f>
        <v>OKAY</v>
      </c>
    </row>
    <row r="8439" spans="1:14">
      <c r="A8439" s="2">
        <v>42986</v>
      </c>
      <c r="B8439" s="2" t="str">
        <f>TEXT(A8439,"mmmm")</f>
        <v>September</v>
      </c>
      <c r="C8439" t="s">
        <v>286</v>
      </c>
      <c r="D8439" t="s">
        <v>26</v>
      </c>
      <c r="E8439" t="s">
        <v>23</v>
      </c>
      <c r="F8439" t="s">
        <v>47</v>
      </c>
      <c r="G8439" t="s">
        <v>840</v>
      </c>
      <c r="H8439">
        <v>20.74</v>
      </c>
      <c r="I8439">
        <v>4</v>
      </c>
      <c r="J8439">
        <v>7.26</v>
      </c>
      <c r="K8439" s="6">
        <f>J8439/H8439</f>
        <v>0.35004821600771457</v>
      </c>
      <c r="M8439" t="str">
        <f>LEFT(C8439, SEARCH(" ", C8439) - 1)</f>
        <v>Barry</v>
      </c>
      <c r="N8439" t="str" cm="1">
        <f t="array" ref="N8439">_xlfn.IFS(H8439&lt;0, "LOSS", H8439&gt;1000, "GREAT", H8439&gt;500, "GOOD", H8439&gt;=100, "OKAY", H8439&lt;100, "OKAY")</f>
        <v>OKAY</v>
      </c>
    </row>
    <row r="8440" spans="1:14">
      <c r="A8440" s="2">
        <v>42986</v>
      </c>
      <c r="B8440" s="2" t="str">
        <f>TEXT(A8440,"mmmm")</f>
        <v>September</v>
      </c>
      <c r="C8440" t="s">
        <v>286</v>
      </c>
      <c r="D8440" t="s">
        <v>26</v>
      </c>
      <c r="E8440" t="s">
        <v>21</v>
      </c>
      <c r="F8440" t="s">
        <v>40</v>
      </c>
      <c r="G8440" t="s">
        <v>2120</v>
      </c>
      <c r="H8440">
        <v>213.43</v>
      </c>
      <c r="I8440">
        <v>5</v>
      </c>
      <c r="J8440">
        <v>-39.64</v>
      </c>
      <c r="K8440" s="6">
        <f>J8440/H8440</f>
        <v>-0.18572834184510142</v>
      </c>
      <c r="M8440" t="str">
        <f>LEFT(C8440, SEARCH(" ", C8440) - 1)</f>
        <v>Barry</v>
      </c>
      <c r="N8440" t="str" cm="1">
        <f t="array" ref="N8440">_xlfn.IFS(H8440&lt;0, "LOSS", H8440&gt;1000, "GREAT", H8440&gt;500, "GOOD", H8440&gt;=100, "OKAY", H8440&lt;100, "OKAY")</f>
        <v>OKAY</v>
      </c>
    </row>
    <row r="8441" spans="1:14">
      <c r="A8441" s="2">
        <v>42986</v>
      </c>
      <c r="B8441" s="2" t="str">
        <f>TEXT(A8441,"mmmm")</f>
        <v>September</v>
      </c>
      <c r="C8441" t="s">
        <v>2193</v>
      </c>
      <c r="D8441" t="s">
        <v>31</v>
      </c>
      <c r="E8441" t="s">
        <v>23</v>
      </c>
      <c r="F8441" t="s">
        <v>49</v>
      </c>
      <c r="G8441" t="s">
        <v>1411</v>
      </c>
      <c r="H8441">
        <v>61.68</v>
      </c>
      <c r="I8441">
        <v>5</v>
      </c>
      <c r="J8441">
        <v>5.4</v>
      </c>
      <c r="K8441" s="6">
        <f>J8441/H8441</f>
        <v>8.7548638132295728E-2</v>
      </c>
      <c r="M8441" t="str">
        <f>LEFT(C8441, SEARCH(" ", C8441) - 1)</f>
        <v>Frank</v>
      </c>
      <c r="N8441" t="str" cm="1">
        <f t="array" ref="N8441">_xlfn.IFS(H8441&lt;0, "LOSS", H8441&gt;1000, "GREAT", H8441&gt;500, "GOOD", H8441&gt;=100, "OKAY", H8441&lt;100, "OKAY")</f>
        <v>OKAY</v>
      </c>
    </row>
    <row r="8442" spans="1:14">
      <c r="A8442" s="2">
        <v>42986</v>
      </c>
      <c r="B8442" s="2" t="str">
        <f>TEXT(A8442,"mmmm")</f>
        <v>September</v>
      </c>
      <c r="C8442" t="s">
        <v>2193</v>
      </c>
      <c r="D8442" t="s">
        <v>31</v>
      </c>
      <c r="E8442" t="s">
        <v>25</v>
      </c>
      <c r="F8442" t="s">
        <v>48</v>
      </c>
      <c r="G8442" t="s">
        <v>1630</v>
      </c>
      <c r="H8442">
        <v>158.38</v>
      </c>
      <c r="I8442">
        <v>3</v>
      </c>
      <c r="J8442">
        <v>13.86</v>
      </c>
      <c r="K8442" s="6">
        <f>J8442/H8442</f>
        <v>8.7511049374921074E-2</v>
      </c>
      <c r="M8442" t="str">
        <f>LEFT(C8442, SEARCH(" ", C8442) - 1)</f>
        <v>Frank</v>
      </c>
      <c r="N8442" t="str" cm="1">
        <f t="array" ref="N8442">_xlfn.IFS(H8442&lt;0, "LOSS", H8442&gt;1000, "GREAT", H8442&gt;500, "GOOD", H8442&gt;=100, "OKAY", H8442&lt;100, "OKAY")</f>
        <v>OKAY</v>
      </c>
    </row>
    <row r="8443" spans="1:14">
      <c r="A8443" s="2">
        <v>42986</v>
      </c>
      <c r="B8443" s="2" t="str">
        <f>TEXT(A8443,"mmmm")</f>
        <v>September</v>
      </c>
      <c r="C8443" t="s">
        <v>2257</v>
      </c>
      <c r="D8443" t="s">
        <v>24</v>
      </c>
      <c r="E8443" t="s">
        <v>23</v>
      </c>
      <c r="F8443" t="s">
        <v>49</v>
      </c>
      <c r="G8443" t="s">
        <v>555</v>
      </c>
      <c r="H8443">
        <v>65.12</v>
      </c>
      <c r="I8443">
        <v>4</v>
      </c>
      <c r="J8443">
        <v>16.93</v>
      </c>
      <c r="K8443" s="6">
        <f>J8443/H8443</f>
        <v>0.25998157248157244</v>
      </c>
      <c r="M8443" t="str">
        <f>LEFT(C8443, SEARCH(" ", C8443) - 1)</f>
        <v>Eudokia</v>
      </c>
      <c r="N8443" t="str" cm="1">
        <f t="array" ref="N8443">_xlfn.IFS(H8443&lt;0, "LOSS", H8443&gt;1000, "GREAT", H8443&gt;500, "GOOD", H8443&gt;=100, "OKAY", H8443&lt;100, "OKAY")</f>
        <v>OKAY</v>
      </c>
    </row>
    <row r="8444" spans="1:14">
      <c r="A8444" s="2">
        <v>42987</v>
      </c>
      <c r="B8444" s="2" t="str">
        <f>TEXT(A8444,"mmmm")</f>
        <v>September</v>
      </c>
      <c r="C8444" t="s">
        <v>1330</v>
      </c>
      <c r="D8444" t="s">
        <v>27</v>
      </c>
      <c r="E8444" t="s">
        <v>21</v>
      </c>
      <c r="F8444" t="s">
        <v>40</v>
      </c>
      <c r="G8444" t="s">
        <v>1898</v>
      </c>
      <c r="H8444">
        <v>141.37</v>
      </c>
      <c r="I8444">
        <v>2</v>
      </c>
      <c r="J8444">
        <v>-48.47</v>
      </c>
      <c r="K8444" s="6">
        <f>J8444/H8444</f>
        <v>-0.342859163896159</v>
      </c>
      <c r="M8444" t="str">
        <f>LEFT(C8444, SEARCH(" ", C8444) - 1)</f>
        <v>Stefania</v>
      </c>
      <c r="N8444" t="str" cm="1">
        <f t="array" ref="N8444">_xlfn.IFS(H8444&lt;0, "LOSS", H8444&gt;1000, "GREAT", H8444&gt;500, "GOOD", H8444&gt;=100, "OKAY", H8444&lt;100, "OKAY")</f>
        <v>OKAY</v>
      </c>
    </row>
    <row r="8445" spans="1:14">
      <c r="A8445" s="2">
        <v>42987</v>
      </c>
      <c r="B8445" s="2" t="str">
        <f>TEXT(A8445,"mmmm")</f>
        <v>September</v>
      </c>
      <c r="C8445" t="s">
        <v>1330</v>
      </c>
      <c r="D8445" t="s">
        <v>27</v>
      </c>
      <c r="E8445" t="s">
        <v>23</v>
      </c>
      <c r="F8445" t="s">
        <v>38</v>
      </c>
      <c r="G8445" t="s">
        <v>1278</v>
      </c>
      <c r="H8445">
        <v>3.04</v>
      </c>
      <c r="I8445">
        <v>2</v>
      </c>
      <c r="J8445">
        <v>-2.33</v>
      </c>
      <c r="K8445" s="6">
        <f>J8445/H8445</f>
        <v>-0.76644736842105265</v>
      </c>
      <c r="M8445" t="str">
        <f>LEFT(C8445, SEARCH(" ", C8445) - 1)</f>
        <v>Stefania</v>
      </c>
      <c r="N8445" t="str" cm="1">
        <f t="array" ref="N8445">_xlfn.IFS(H8445&lt;0, "LOSS", H8445&gt;1000, "GREAT", H8445&gt;500, "GOOD", H8445&gt;=100, "OKAY", H8445&lt;100, "OKAY")</f>
        <v>OKAY</v>
      </c>
    </row>
    <row r="8446" spans="1:14">
      <c r="A8446" s="2">
        <v>42987</v>
      </c>
      <c r="B8446" s="2" t="str">
        <f>TEXT(A8446,"mmmm")</f>
        <v>September</v>
      </c>
      <c r="C8446" t="s">
        <v>1330</v>
      </c>
      <c r="D8446" t="s">
        <v>27</v>
      </c>
      <c r="E8446" t="s">
        <v>23</v>
      </c>
      <c r="F8446" t="s">
        <v>38</v>
      </c>
      <c r="G8446" t="s">
        <v>935</v>
      </c>
      <c r="H8446">
        <v>4.5</v>
      </c>
      <c r="I8446">
        <v>1</v>
      </c>
      <c r="J8446">
        <v>-3.6</v>
      </c>
      <c r="K8446" s="6">
        <f>J8446/H8446</f>
        <v>-0.8</v>
      </c>
      <c r="M8446" t="str">
        <f>LEFT(C8446, SEARCH(" ", C8446) - 1)</f>
        <v>Stefania</v>
      </c>
      <c r="N8446" t="str" cm="1">
        <f t="array" ref="N8446">_xlfn.IFS(H8446&lt;0, "LOSS", H8446&gt;1000, "GREAT", H8446&gt;500, "GOOD", H8446&gt;=100, "OKAY", H8446&lt;100, "OKAY")</f>
        <v>OKAY</v>
      </c>
    </row>
    <row r="8447" spans="1:14">
      <c r="A8447" s="2">
        <v>42987</v>
      </c>
      <c r="B8447" s="2" t="str">
        <f>TEXT(A8447,"mmmm")</f>
        <v>September</v>
      </c>
      <c r="C8447" t="s">
        <v>1330</v>
      </c>
      <c r="D8447" t="s">
        <v>27</v>
      </c>
      <c r="E8447" t="s">
        <v>23</v>
      </c>
      <c r="F8447" t="s">
        <v>37</v>
      </c>
      <c r="G8447" t="s">
        <v>2282</v>
      </c>
      <c r="H8447">
        <v>4.67</v>
      </c>
      <c r="I8447">
        <v>1</v>
      </c>
      <c r="J8447">
        <v>1.58</v>
      </c>
      <c r="K8447" s="6">
        <f>J8447/H8447</f>
        <v>0.33832976445396146</v>
      </c>
      <c r="M8447" t="str">
        <f>LEFT(C8447, SEARCH(" ", C8447) - 1)</f>
        <v>Stefania</v>
      </c>
      <c r="N8447" t="str" cm="1">
        <f t="array" ref="N8447">_xlfn.IFS(H8447&lt;0, "LOSS", H8447&gt;1000, "GREAT", H8447&gt;500, "GOOD", H8447&gt;=100, "OKAY", H8447&lt;100, "OKAY")</f>
        <v>OKAY</v>
      </c>
    </row>
    <row r="8448" spans="1:14">
      <c r="A8448" s="2">
        <v>42987</v>
      </c>
      <c r="B8448" s="2" t="str">
        <f>TEXT(A8448,"mmmm")</f>
        <v>September</v>
      </c>
      <c r="C8448" t="s">
        <v>1330</v>
      </c>
      <c r="D8448" t="s">
        <v>27</v>
      </c>
      <c r="E8448" t="s">
        <v>25</v>
      </c>
      <c r="F8448" t="s">
        <v>35</v>
      </c>
      <c r="G8448" t="s">
        <v>2018</v>
      </c>
      <c r="H8448">
        <v>95.88</v>
      </c>
      <c r="I8448">
        <v>3</v>
      </c>
      <c r="J8448">
        <v>28.76</v>
      </c>
      <c r="K8448" s="6">
        <f>J8448/H8448</f>
        <v>0.29995828118481438</v>
      </c>
      <c r="M8448" t="str">
        <f>LEFT(C8448, SEARCH(" ", C8448) - 1)</f>
        <v>Stefania</v>
      </c>
      <c r="N8448" t="str" cm="1">
        <f t="array" ref="N8448">_xlfn.IFS(H8448&lt;0, "LOSS", H8448&gt;1000, "GREAT", H8448&gt;500, "GOOD", H8448&gt;=100, "OKAY", H8448&lt;100, "OKAY")</f>
        <v>OKAY</v>
      </c>
    </row>
    <row r="8449" spans="1:14">
      <c r="A8449" s="2">
        <v>42987</v>
      </c>
      <c r="B8449" s="2" t="str">
        <f>TEXT(A8449,"mmmm")</f>
        <v>September</v>
      </c>
      <c r="C8449" t="s">
        <v>1330</v>
      </c>
      <c r="D8449" t="s">
        <v>27</v>
      </c>
      <c r="E8449" t="s">
        <v>21</v>
      </c>
      <c r="F8449" t="s">
        <v>44</v>
      </c>
      <c r="G8449" t="s">
        <v>1666</v>
      </c>
      <c r="H8449">
        <v>17.02</v>
      </c>
      <c r="I8449">
        <v>2</v>
      </c>
      <c r="J8449">
        <v>1.7</v>
      </c>
      <c r="K8449" s="6">
        <f>J8449/H8449</f>
        <v>9.9882491186839006E-2</v>
      </c>
      <c r="M8449" t="str">
        <f>LEFT(C8449, SEARCH(" ", C8449) - 1)</f>
        <v>Stefania</v>
      </c>
      <c r="N8449" t="str" cm="1">
        <f t="array" ref="N8449">_xlfn.IFS(H8449&lt;0, "LOSS", H8449&gt;1000, "GREAT", H8449&gt;500, "GOOD", H8449&gt;=100, "OKAY", H8449&lt;100, "OKAY")</f>
        <v>OKAY</v>
      </c>
    </row>
    <row r="8450" spans="1:14">
      <c r="A8450" s="2">
        <v>42987</v>
      </c>
      <c r="B8450" s="2" t="str">
        <f>TEXT(A8450,"mmmm")</f>
        <v>September</v>
      </c>
      <c r="C8450" t="s">
        <v>1330</v>
      </c>
      <c r="D8450" t="s">
        <v>27</v>
      </c>
      <c r="E8450" t="s">
        <v>25</v>
      </c>
      <c r="F8450" t="s">
        <v>35</v>
      </c>
      <c r="G8450" t="s">
        <v>118</v>
      </c>
      <c r="H8450">
        <v>258.7</v>
      </c>
      <c r="I8450">
        <v>3</v>
      </c>
      <c r="J8450">
        <v>64.67</v>
      </c>
      <c r="K8450" s="6">
        <f>J8450/H8450</f>
        <v>0.24998067259373793</v>
      </c>
      <c r="M8450" t="str">
        <f>LEFT(C8450, SEARCH(" ", C8450) - 1)</f>
        <v>Stefania</v>
      </c>
      <c r="N8450" t="str" cm="1">
        <f t="array" ref="N8450">_xlfn.IFS(H8450&lt;0, "LOSS", H8450&gt;1000, "GREAT", H8450&gt;500, "GOOD", H8450&gt;=100, "OKAY", H8450&lt;100, "OKAY")</f>
        <v>OKAY</v>
      </c>
    </row>
    <row r="8451" spans="1:14">
      <c r="A8451" s="2">
        <v>42987</v>
      </c>
      <c r="B8451" s="2" t="str">
        <f>TEXT(A8451,"mmmm")</f>
        <v>September</v>
      </c>
      <c r="C8451" t="s">
        <v>1330</v>
      </c>
      <c r="D8451" t="s">
        <v>27</v>
      </c>
      <c r="E8451" t="s">
        <v>25</v>
      </c>
      <c r="F8451" t="s">
        <v>48</v>
      </c>
      <c r="G8451" t="s">
        <v>2726</v>
      </c>
      <c r="H8451">
        <v>1931.96</v>
      </c>
      <c r="I8451">
        <v>7</v>
      </c>
      <c r="J8451">
        <v>-386.39</v>
      </c>
      <c r="K8451" s="6">
        <f>J8451/H8451</f>
        <v>-0.19999896478187953</v>
      </c>
      <c r="M8451" t="str">
        <f>LEFT(C8451, SEARCH(" ", C8451) - 1)</f>
        <v>Stefania</v>
      </c>
      <c r="N8451" t="str" cm="1">
        <f t="array" ref="N8451">_xlfn.IFS(H8451&lt;0, "LOSS", H8451&gt;1000, "GREAT", H8451&gt;500, "GOOD", H8451&gt;=100, "OKAY", H8451&lt;100, "OKAY")</f>
        <v>GREAT</v>
      </c>
    </row>
    <row r="8452" spans="1:14">
      <c r="A8452" s="2">
        <v>42987</v>
      </c>
      <c r="B8452" s="2" t="str">
        <f>TEXT(A8452,"mmmm")</f>
        <v>September</v>
      </c>
      <c r="C8452" t="s">
        <v>722</v>
      </c>
      <c r="D8452" t="s">
        <v>123</v>
      </c>
      <c r="E8452" t="s">
        <v>23</v>
      </c>
      <c r="F8452" t="s">
        <v>49</v>
      </c>
      <c r="G8452" t="s">
        <v>813</v>
      </c>
      <c r="H8452">
        <v>628.80999999999995</v>
      </c>
      <c r="I8452">
        <v>7</v>
      </c>
      <c r="J8452">
        <v>12.58</v>
      </c>
      <c r="K8452" s="6">
        <f>J8452/H8452</f>
        <v>2.0006043160891208E-2</v>
      </c>
      <c r="M8452" t="str">
        <f>LEFT(C8452, SEARCH(" ", C8452) - 1)</f>
        <v>Sean</v>
      </c>
      <c r="N8452" t="str" cm="1">
        <f t="array" ref="N8452">_xlfn.IFS(H8452&lt;0, "LOSS", H8452&gt;1000, "GREAT", H8452&gt;500, "GOOD", H8452&gt;=100, "OKAY", H8452&lt;100, "OKAY")</f>
        <v>GOOD</v>
      </c>
    </row>
    <row r="8453" spans="1:14">
      <c r="A8453" s="2">
        <v>42987</v>
      </c>
      <c r="B8453" s="2" t="str">
        <f>TEXT(A8453,"mmmm")</f>
        <v>September</v>
      </c>
      <c r="C8453" t="s">
        <v>722</v>
      </c>
      <c r="D8453" t="s">
        <v>123</v>
      </c>
      <c r="E8453" t="s">
        <v>23</v>
      </c>
      <c r="F8453" t="s">
        <v>49</v>
      </c>
      <c r="G8453" t="s">
        <v>672</v>
      </c>
      <c r="H8453">
        <v>56.45</v>
      </c>
      <c r="I8453">
        <v>5</v>
      </c>
      <c r="J8453">
        <v>14.68</v>
      </c>
      <c r="K8453" s="6">
        <f>J8453/H8453</f>
        <v>0.26005314437555355</v>
      </c>
      <c r="M8453" t="str">
        <f>LEFT(C8453, SEARCH(" ", C8453) - 1)</f>
        <v>Sean</v>
      </c>
      <c r="N8453" t="str" cm="1">
        <f t="array" ref="N8453">_xlfn.IFS(H8453&lt;0, "LOSS", H8453&gt;1000, "GREAT", H8453&gt;500, "GOOD", H8453&gt;=100, "OKAY", H8453&lt;100, "OKAY")</f>
        <v>OKAY</v>
      </c>
    </row>
    <row r="8454" spans="1:14">
      <c r="A8454" s="2">
        <v>42987</v>
      </c>
      <c r="B8454" s="2" t="str">
        <f>TEXT(A8454,"mmmm")</f>
        <v>September</v>
      </c>
      <c r="C8454" t="s">
        <v>2362</v>
      </c>
      <c r="D8454" t="s">
        <v>185</v>
      </c>
      <c r="E8454" t="s">
        <v>23</v>
      </c>
      <c r="F8454" t="s">
        <v>50</v>
      </c>
      <c r="G8454" t="s">
        <v>891</v>
      </c>
      <c r="H8454">
        <v>8.83</v>
      </c>
      <c r="I8454">
        <v>3</v>
      </c>
      <c r="J8454">
        <v>-1.99</v>
      </c>
      <c r="K8454" s="6">
        <f>J8454/H8454</f>
        <v>-0.22536806342015855</v>
      </c>
      <c r="M8454" t="str">
        <f>LEFT(C8454, SEARCH(" ", C8454) - 1)</f>
        <v>Sean</v>
      </c>
      <c r="N8454" t="str" cm="1">
        <f t="array" ref="N8454">_xlfn.IFS(H8454&lt;0, "LOSS", H8454&gt;1000, "GREAT", H8454&gt;500, "GOOD", H8454&gt;=100, "OKAY", H8454&lt;100, "OKAY")</f>
        <v>OKAY</v>
      </c>
    </row>
    <row r="8455" spans="1:14">
      <c r="A8455" s="2">
        <v>42987</v>
      </c>
      <c r="B8455" s="2" t="str">
        <f>TEXT(A8455,"mmmm")</f>
        <v>September</v>
      </c>
      <c r="C8455" t="s">
        <v>2362</v>
      </c>
      <c r="D8455" t="s">
        <v>185</v>
      </c>
      <c r="E8455" t="s">
        <v>23</v>
      </c>
      <c r="F8455" t="s">
        <v>47</v>
      </c>
      <c r="G8455" t="s">
        <v>1743</v>
      </c>
      <c r="H8455">
        <v>177.54</v>
      </c>
      <c r="I8455">
        <v>4</v>
      </c>
      <c r="J8455">
        <v>62.14</v>
      </c>
      <c r="K8455" s="6">
        <f>J8455/H8455</f>
        <v>0.35000563253351358</v>
      </c>
      <c r="M8455" t="str">
        <f>LEFT(C8455, SEARCH(" ", C8455) - 1)</f>
        <v>Sean</v>
      </c>
      <c r="N8455" t="str" cm="1">
        <f t="array" ref="N8455">_xlfn.IFS(H8455&lt;0, "LOSS", H8455&gt;1000, "GREAT", H8455&gt;500, "GOOD", H8455&gt;=100, "OKAY", H8455&lt;100, "OKAY")</f>
        <v>OKAY</v>
      </c>
    </row>
    <row r="8456" spans="1:14">
      <c r="A8456" s="2">
        <v>42987</v>
      </c>
      <c r="B8456" s="2" t="str">
        <f>TEXT(A8456,"mmmm")</f>
        <v>September</v>
      </c>
      <c r="C8456" t="s">
        <v>2362</v>
      </c>
      <c r="D8456" t="s">
        <v>185</v>
      </c>
      <c r="E8456" t="s">
        <v>23</v>
      </c>
      <c r="F8456" t="s">
        <v>49</v>
      </c>
      <c r="G8456" t="s">
        <v>1490</v>
      </c>
      <c r="H8456">
        <v>258.48</v>
      </c>
      <c r="I8456">
        <v>2</v>
      </c>
      <c r="J8456">
        <v>-3.23</v>
      </c>
      <c r="K8456" s="6">
        <f>J8456/H8456</f>
        <v>-1.2496131228721757E-2</v>
      </c>
      <c r="M8456" t="str">
        <f>LEFT(C8456, SEARCH(" ", C8456) - 1)</f>
        <v>Sean</v>
      </c>
      <c r="N8456" t="str" cm="1">
        <f t="array" ref="N8456">_xlfn.IFS(H8456&lt;0, "LOSS", H8456&gt;1000, "GREAT", H8456&gt;500, "GOOD", H8456&gt;=100, "OKAY", H8456&lt;100, "OKAY")</f>
        <v>OKAY</v>
      </c>
    </row>
    <row r="8457" spans="1:14">
      <c r="A8457" s="2">
        <v>42987</v>
      </c>
      <c r="B8457" s="2" t="str">
        <f>TEXT(A8457,"mmmm")</f>
        <v>September</v>
      </c>
      <c r="C8457" t="s">
        <v>2362</v>
      </c>
      <c r="D8457" t="s">
        <v>185</v>
      </c>
      <c r="E8457" t="s">
        <v>21</v>
      </c>
      <c r="F8457" t="s">
        <v>44</v>
      </c>
      <c r="G8457" t="s">
        <v>379</v>
      </c>
      <c r="H8457">
        <v>14.14</v>
      </c>
      <c r="I8457">
        <v>3</v>
      </c>
      <c r="J8457">
        <v>4.24</v>
      </c>
      <c r="K8457" s="6">
        <f>J8457/H8457</f>
        <v>0.29985855728429989</v>
      </c>
      <c r="M8457" t="str">
        <f>LEFT(C8457, SEARCH(" ", C8457) - 1)</f>
        <v>Sean</v>
      </c>
      <c r="N8457" t="str" cm="1">
        <f t="array" ref="N8457">_xlfn.IFS(H8457&lt;0, "LOSS", H8457&gt;1000, "GREAT", H8457&gt;500, "GOOD", H8457&gt;=100, "OKAY", H8457&lt;100, "OKAY")</f>
        <v>OKAY</v>
      </c>
    </row>
    <row r="8458" spans="1:14">
      <c r="A8458" s="2">
        <v>42987</v>
      </c>
      <c r="B8458" s="2" t="str">
        <f>TEXT(A8458,"mmmm")</f>
        <v>September</v>
      </c>
      <c r="C8458" t="s">
        <v>2506</v>
      </c>
      <c r="D8458" t="s">
        <v>32</v>
      </c>
      <c r="E8458" t="s">
        <v>23</v>
      </c>
      <c r="F8458" t="s">
        <v>42</v>
      </c>
      <c r="G8458" t="s">
        <v>869</v>
      </c>
      <c r="H8458">
        <v>17.48</v>
      </c>
      <c r="I8458">
        <v>2</v>
      </c>
      <c r="J8458">
        <v>8.2200000000000006</v>
      </c>
      <c r="K8458" s="6">
        <f>J8458/H8458</f>
        <v>0.47025171624713963</v>
      </c>
      <c r="M8458" t="str">
        <f>LEFT(C8458, SEARCH(" ", C8458) - 1)</f>
        <v>Joy</v>
      </c>
      <c r="N8458" t="str" cm="1">
        <f t="array" ref="N8458">_xlfn.IFS(H8458&lt;0, "LOSS", H8458&gt;1000, "GREAT", H8458&gt;500, "GOOD", H8458&gt;=100, "OKAY", H8458&lt;100, "OKAY")</f>
        <v>OKAY</v>
      </c>
    </row>
    <row r="8459" spans="1:14">
      <c r="A8459" s="2">
        <v>42987</v>
      </c>
      <c r="B8459" s="2" t="str">
        <f>TEXT(A8459,"mmmm")</f>
        <v>September</v>
      </c>
      <c r="C8459" t="s">
        <v>674</v>
      </c>
      <c r="D8459" t="s">
        <v>73</v>
      </c>
      <c r="E8459" t="s">
        <v>23</v>
      </c>
      <c r="F8459" t="s">
        <v>47</v>
      </c>
      <c r="G8459" t="s">
        <v>2739</v>
      </c>
      <c r="H8459">
        <v>6.37</v>
      </c>
      <c r="I8459">
        <v>2</v>
      </c>
      <c r="J8459">
        <v>2.39</v>
      </c>
      <c r="K8459" s="6">
        <f>J8459/H8459</f>
        <v>0.3751962323390895</v>
      </c>
      <c r="M8459" t="str">
        <f>LEFT(C8459, SEARCH(" ", C8459) - 1)</f>
        <v>Arianne</v>
      </c>
      <c r="N8459" t="str" cm="1">
        <f t="array" ref="N8459">_xlfn.IFS(H8459&lt;0, "LOSS", H8459&gt;1000, "GREAT", H8459&gt;500, "GOOD", H8459&gt;=100, "OKAY", H8459&lt;100, "OKAY")</f>
        <v>OKAY</v>
      </c>
    </row>
    <row r="8460" spans="1:14">
      <c r="A8460" s="2">
        <v>42987</v>
      </c>
      <c r="B8460" s="2" t="str">
        <f>TEXT(A8460,"mmmm")</f>
        <v>September</v>
      </c>
      <c r="C8460" t="s">
        <v>227</v>
      </c>
      <c r="D8460" t="s">
        <v>22</v>
      </c>
      <c r="E8460" t="s">
        <v>23</v>
      </c>
      <c r="F8460" t="s">
        <v>37</v>
      </c>
      <c r="G8460" t="s">
        <v>412</v>
      </c>
      <c r="H8460">
        <v>6.56</v>
      </c>
      <c r="I8460">
        <v>2</v>
      </c>
      <c r="J8460">
        <v>1.9</v>
      </c>
      <c r="K8460" s="6">
        <f>J8460/H8460</f>
        <v>0.28963414634146339</v>
      </c>
      <c r="M8460" t="str">
        <f>LEFT(C8460, SEARCH(" ", C8460) - 1)</f>
        <v>Liz</v>
      </c>
      <c r="N8460" t="str" cm="1">
        <f t="array" ref="N8460">_xlfn.IFS(H8460&lt;0, "LOSS", H8460&gt;1000, "GREAT", H8460&gt;500, "GOOD", H8460&gt;=100, "OKAY", H8460&lt;100, "OKAY")</f>
        <v>OKAY</v>
      </c>
    </row>
    <row r="8461" spans="1:14">
      <c r="A8461" s="2">
        <v>42987</v>
      </c>
      <c r="B8461" s="2" t="str">
        <f>TEXT(A8461,"mmmm")</f>
        <v>September</v>
      </c>
      <c r="C8461" t="s">
        <v>227</v>
      </c>
      <c r="D8461" t="s">
        <v>22</v>
      </c>
      <c r="E8461" t="s">
        <v>21</v>
      </c>
      <c r="F8461" t="s">
        <v>40</v>
      </c>
      <c r="G8461" t="s">
        <v>1209</v>
      </c>
      <c r="H8461">
        <v>243.92</v>
      </c>
      <c r="I8461">
        <v>5</v>
      </c>
      <c r="J8461">
        <v>-15.25</v>
      </c>
      <c r="K8461" s="6">
        <f>J8461/H8461</f>
        <v>-6.2520498524106266E-2</v>
      </c>
      <c r="M8461" t="str">
        <f>LEFT(C8461, SEARCH(" ", C8461) - 1)</f>
        <v>Liz</v>
      </c>
      <c r="N8461" t="str" cm="1">
        <f t="array" ref="N8461">_xlfn.IFS(H8461&lt;0, "LOSS", H8461&gt;1000, "GREAT", H8461&gt;500, "GOOD", H8461&gt;=100, "OKAY", H8461&lt;100, "OKAY")</f>
        <v>OKAY</v>
      </c>
    </row>
    <row r="8462" spans="1:14">
      <c r="A8462" s="2">
        <v>42987</v>
      </c>
      <c r="B8462" s="2" t="str">
        <f>TEXT(A8462,"mmmm")</f>
        <v>September</v>
      </c>
      <c r="C8462" t="s">
        <v>227</v>
      </c>
      <c r="D8462" t="s">
        <v>22</v>
      </c>
      <c r="E8462" t="s">
        <v>23</v>
      </c>
      <c r="F8462" t="s">
        <v>47</v>
      </c>
      <c r="G8462" t="s">
        <v>1847</v>
      </c>
      <c r="H8462">
        <v>47.52</v>
      </c>
      <c r="I8462">
        <v>9</v>
      </c>
      <c r="J8462">
        <v>22.81</v>
      </c>
      <c r="K8462" s="6">
        <f>J8462/H8462</f>
        <v>0.48000841750841744</v>
      </c>
      <c r="M8462" t="str">
        <f>LEFT(C8462, SEARCH(" ", C8462) - 1)</f>
        <v>Liz</v>
      </c>
      <c r="N8462" t="str" cm="1">
        <f t="array" ref="N8462">_xlfn.IFS(H8462&lt;0, "LOSS", H8462&gt;1000, "GREAT", H8462&gt;500, "GOOD", H8462&gt;=100, "OKAY", H8462&lt;100, "OKAY")</f>
        <v>OKAY</v>
      </c>
    </row>
    <row r="8463" spans="1:14">
      <c r="A8463" s="2">
        <v>42987</v>
      </c>
      <c r="B8463" s="2" t="str">
        <f>TEXT(A8463,"mmmm")</f>
        <v>September</v>
      </c>
      <c r="C8463" t="s">
        <v>1474</v>
      </c>
      <c r="D8463" t="s">
        <v>22</v>
      </c>
      <c r="E8463" t="s">
        <v>23</v>
      </c>
      <c r="F8463" t="s">
        <v>49</v>
      </c>
      <c r="G8463" t="s">
        <v>178</v>
      </c>
      <c r="H8463">
        <v>99.87</v>
      </c>
      <c r="I8463">
        <v>3</v>
      </c>
      <c r="J8463">
        <v>23.97</v>
      </c>
      <c r="K8463" s="6">
        <f>J8463/H8463</f>
        <v>0.24001201562030638</v>
      </c>
      <c r="M8463" t="str">
        <f>LEFT(C8463, SEARCH(" ", C8463) - 1)</f>
        <v>Keith</v>
      </c>
      <c r="N8463" t="str" cm="1">
        <f t="array" ref="N8463">_xlfn.IFS(H8463&lt;0, "LOSS", H8463&gt;1000, "GREAT", H8463&gt;500, "GOOD", H8463&gt;=100, "OKAY", H8463&lt;100, "OKAY")</f>
        <v>OKAY</v>
      </c>
    </row>
    <row r="8464" spans="1:14">
      <c r="A8464" s="2">
        <v>42987</v>
      </c>
      <c r="B8464" s="2" t="str">
        <f>TEXT(A8464,"mmmm")</f>
        <v>September</v>
      </c>
      <c r="C8464" t="s">
        <v>958</v>
      </c>
      <c r="D8464" t="s">
        <v>26</v>
      </c>
      <c r="E8464" t="s">
        <v>23</v>
      </c>
      <c r="F8464" t="s">
        <v>45</v>
      </c>
      <c r="G8464" t="s">
        <v>2294</v>
      </c>
      <c r="H8464">
        <v>9.86</v>
      </c>
      <c r="I8464">
        <v>4</v>
      </c>
      <c r="J8464">
        <v>3.45</v>
      </c>
      <c r="K8464" s="6">
        <f>J8464/H8464</f>
        <v>0.34989858012170388</v>
      </c>
      <c r="M8464" t="str">
        <f>LEFT(C8464, SEARCH(" ", C8464) - 1)</f>
        <v>Grace</v>
      </c>
      <c r="N8464" t="str" cm="1">
        <f t="array" ref="N8464">_xlfn.IFS(H8464&lt;0, "LOSS", H8464&gt;1000, "GREAT", H8464&gt;500, "GOOD", H8464&gt;=100, "OKAY", H8464&lt;100, "OKAY")</f>
        <v>OKAY</v>
      </c>
    </row>
    <row r="8465" spans="1:14">
      <c r="A8465" s="2">
        <v>42987</v>
      </c>
      <c r="B8465" s="2" t="str">
        <f>TEXT(A8465,"mmmm")</f>
        <v>September</v>
      </c>
      <c r="C8465" t="s">
        <v>1344</v>
      </c>
      <c r="D8465" t="s">
        <v>30</v>
      </c>
      <c r="E8465" t="s">
        <v>23</v>
      </c>
      <c r="F8465" t="s">
        <v>37</v>
      </c>
      <c r="G8465" t="s">
        <v>357</v>
      </c>
      <c r="H8465">
        <v>25.92</v>
      </c>
      <c r="I8465">
        <v>5</v>
      </c>
      <c r="J8465">
        <v>3.89</v>
      </c>
      <c r="K8465" s="6">
        <f>J8465/H8465</f>
        <v>0.15007716049382716</v>
      </c>
      <c r="M8465" t="str">
        <f>LEFT(C8465, SEARCH(" ", C8465) - 1)</f>
        <v>Logan</v>
      </c>
      <c r="N8465" t="str" cm="1">
        <f t="array" ref="N8465">_xlfn.IFS(H8465&lt;0, "LOSS", H8465&gt;1000, "GREAT", H8465&gt;500, "GOOD", H8465&gt;=100, "OKAY", H8465&lt;100, "OKAY")</f>
        <v>OKAY</v>
      </c>
    </row>
    <row r="8466" spans="1:14">
      <c r="A8466" s="2">
        <v>42987</v>
      </c>
      <c r="B8466" s="2" t="str">
        <f>TEXT(A8466,"mmmm")</f>
        <v>September</v>
      </c>
      <c r="C8466" t="s">
        <v>1344</v>
      </c>
      <c r="D8466" t="s">
        <v>30</v>
      </c>
      <c r="E8466" t="s">
        <v>21</v>
      </c>
      <c r="F8466" t="s">
        <v>44</v>
      </c>
      <c r="G8466" t="s">
        <v>739</v>
      </c>
      <c r="H8466">
        <v>66.11</v>
      </c>
      <c r="I8466">
        <v>2</v>
      </c>
      <c r="J8466">
        <v>-9.09</v>
      </c>
      <c r="K8466" s="6">
        <f>J8466/H8466</f>
        <v>-0.13749810921191952</v>
      </c>
      <c r="M8466" t="str">
        <f>LEFT(C8466, SEARCH(" ", C8466) - 1)</f>
        <v>Logan</v>
      </c>
      <c r="N8466" t="str" cm="1">
        <f t="array" ref="N8466">_xlfn.IFS(H8466&lt;0, "LOSS", H8466&gt;1000, "GREAT", H8466&gt;500, "GOOD", H8466&gt;=100, "OKAY", H8466&lt;100, "OKAY")</f>
        <v>OKAY</v>
      </c>
    </row>
    <row r="8467" spans="1:14">
      <c r="A8467" s="2">
        <v>42987</v>
      </c>
      <c r="B8467" s="2" t="str">
        <f>TEXT(A8467,"mmmm")</f>
        <v>September</v>
      </c>
      <c r="C8467" t="s">
        <v>440</v>
      </c>
      <c r="D8467" t="s">
        <v>22</v>
      </c>
      <c r="E8467" t="s">
        <v>25</v>
      </c>
      <c r="F8467" t="s">
        <v>35</v>
      </c>
      <c r="G8467" t="s">
        <v>2732</v>
      </c>
      <c r="H8467">
        <v>159.96</v>
      </c>
      <c r="I8467">
        <v>4</v>
      </c>
      <c r="J8467">
        <v>51.19</v>
      </c>
      <c r="K8467" s="6">
        <f>J8467/H8467</f>
        <v>0.320017504376094</v>
      </c>
      <c r="M8467" t="str">
        <f>LEFT(C8467, SEARCH(" ", C8467) - 1)</f>
        <v>Matt</v>
      </c>
      <c r="N8467" t="str" cm="1">
        <f t="array" ref="N8467">_xlfn.IFS(H8467&lt;0, "LOSS", H8467&gt;1000, "GREAT", H8467&gt;500, "GOOD", H8467&gt;=100, "OKAY", H8467&lt;100, "OKAY")</f>
        <v>OKAY</v>
      </c>
    </row>
    <row r="8468" spans="1:14">
      <c r="A8468" s="2">
        <v>42987</v>
      </c>
      <c r="B8468" s="2" t="str">
        <f>TEXT(A8468,"mmmm")</f>
        <v>September</v>
      </c>
      <c r="C8468" t="s">
        <v>483</v>
      </c>
      <c r="D8468" t="s">
        <v>148</v>
      </c>
      <c r="E8468" t="s">
        <v>23</v>
      </c>
      <c r="F8468" t="s">
        <v>47</v>
      </c>
      <c r="G8468" t="s">
        <v>2471</v>
      </c>
      <c r="H8468">
        <v>31.1</v>
      </c>
      <c r="I8468">
        <v>6</v>
      </c>
      <c r="J8468">
        <v>11.28</v>
      </c>
      <c r="K8468" s="6">
        <f>J8468/H8468</f>
        <v>0.36270096463022505</v>
      </c>
      <c r="M8468" t="str">
        <f>LEFT(C8468, SEARCH(" ", C8468) - 1)</f>
        <v>Damala</v>
      </c>
      <c r="N8468" t="str" cm="1">
        <f t="array" ref="N8468">_xlfn.IFS(H8468&lt;0, "LOSS", H8468&gt;1000, "GREAT", H8468&gt;500, "GOOD", H8468&gt;=100, "OKAY", H8468&lt;100, "OKAY")</f>
        <v>OKAY</v>
      </c>
    </row>
    <row r="8469" spans="1:14">
      <c r="A8469" s="2">
        <v>42987</v>
      </c>
      <c r="B8469" s="2" t="str">
        <f>TEXT(A8469,"mmmm")</f>
        <v>September</v>
      </c>
      <c r="C8469" t="s">
        <v>483</v>
      </c>
      <c r="D8469" t="s">
        <v>148</v>
      </c>
      <c r="E8469" t="s">
        <v>23</v>
      </c>
      <c r="F8469" t="s">
        <v>36</v>
      </c>
      <c r="G8469" t="s">
        <v>1917</v>
      </c>
      <c r="H8469">
        <v>11.18</v>
      </c>
      <c r="I8469">
        <v>1</v>
      </c>
      <c r="J8469">
        <v>0.84</v>
      </c>
      <c r="K8469" s="6">
        <f>J8469/H8469</f>
        <v>7.5134168157423964E-2</v>
      </c>
      <c r="M8469" t="str">
        <f>LEFT(C8469, SEARCH(" ", C8469) - 1)</f>
        <v>Damala</v>
      </c>
      <c r="N8469" t="str" cm="1">
        <f t="array" ref="N8469">_xlfn.IFS(H8469&lt;0, "LOSS", H8469&gt;1000, "GREAT", H8469&gt;500, "GOOD", H8469&gt;=100, "OKAY", H8469&lt;100, "OKAY")</f>
        <v>OKAY</v>
      </c>
    </row>
    <row r="8470" spans="1:14">
      <c r="A8470" s="2">
        <v>42987</v>
      </c>
      <c r="B8470" s="2" t="str">
        <f>TEXT(A8470,"mmmm")</f>
        <v>September</v>
      </c>
      <c r="C8470" t="s">
        <v>1513</v>
      </c>
      <c r="D8470" t="s">
        <v>30</v>
      </c>
      <c r="E8470" t="s">
        <v>23</v>
      </c>
      <c r="F8470" t="s">
        <v>45</v>
      </c>
      <c r="G8470" t="s">
        <v>442</v>
      </c>
      <c r="H8470">
        <v>17.71</v>
      </c>
      <c r="I8470">
        <v>6</v>
      </c>
      <c r="J8470">
        <v>5.98</v>
      </c>
      <c r="K8470" s="6">
        <f>J8470/H8470</f>
        <v>0.33766233766233766</v>
      </c>
      <c r="M8470" t="str">
        <f>LEFT(C8470, SEARCH(" ", C8470) - 1)</f>
        <v>Joy</v>
      </c>
      <c r="N8470" t="str" cm="1">
        <f t="array" ref="N8470">_xlfn.IFS(H8470&lt;0, "LOSS", H8470&gt;1000, "GREAT", H8470&gt;500, "GOOD", H8470&gt;=100, "OKAY", H8470&lt;100, "OKAY")</f>
        <v>OKAY</v>
      </c>
    </row>
    <row r="8471" spans="1:14">
      <c r="A8471" s="2">
        <v>42987</v>
      </c>
      <c r="B8471" s="2" t="str">
        <f>TEXT(A8471,"mmmm")</f>
        <v>September</v>
      </c>
      <c r="C8471" t="s">
        <v>1513</v>
      </c>
      <c r="D8471" t="s">
        <v>30</v>
      </c>
      <c r="E8471" t="s">
        <v>23</v>
      </c>
      <c r="F8471" t="s">
        <v>38</v>
      </c>
      <c r="G8471" t="s">
        <v>1747</v>
      </c>
      <c r="H8471">
        <v>4.8600000000000003</v>
      </c>
      <c r="I8471">
        <v>3</v>
      </c>
      <c r="J8471">
        <v>-3.56</v>
      </c>
      <c r="K8471" s="6">
        <f>J8471/H8471</f>
        <v>-0.73251028806584362</v>
      </c>
      <c r="M8471" t="str">
        <f>LEFT(C8471, SEARCH(" ", C8471) - 1)</f>
        <v>Joy</v>
      </c>
      <c r="N8471" t="str" cm="1">
        <f t="array" ref="N8471">_xlfn.IFS(H8471&lt;0, "LOSS", H8471&gt;1000, "GREAT", H8471&gt;500, "GOOD", H8471&gt;=100, "OKAY", H8471&lt;100, "OKAY")</f>
        <v>OKAY</v>
      </c>
    </row>
    <row r="8472" spans="1:14">
      <c r="A8472" s="2">
        <v>42987</v>
      </c>
      <c r="B8472" s="2" t="str">
        <f>TEXT(A8472,"mmmm")</f>
        <v>September</v>
      </c>
      <c r="C8472" t="s">
        <v>1513</v>
      </c>
      <c r="D8472" t="s">
        <v>30</v>
      </c>
      <c r="E8472" t="s">
        <v>23</v>
      </c>
      <c r="F8472" t="s">
        <v>38</v>
      </c>
      <c r="G8472" t="s">
        <v>666</v>
      </c>
      <c r="H8472">
        <v>6.26</v>
      </c>
      <c r="I8472">
        <v>2</v>
      </c>
      <c r="J8472">
        <v>-5.22</v>
      </c>
      <c r="K8472" s="6">
        <f>J8472/H8472</f>
        <v>-0.83386581469648557</v>
      </c>
      <c r="M8472" t="str">
        <f>LEFT(C8472, SEARCH(" ", C8472) - 1)</f>
        <v>Joy</v>
      </c>
      <c r="N8472" t="str" cm="1">
        <f t="array" ref="N8472">_xlfn.IFS(H8472&lt;0, "LOSS", H8472&gt;1000, "GREAT", H8472&gt;500, "GOOD", H8472&gt;=100, "OKAY", H8472&lt;100, "OKAY")</f>
        <v>OKAY</v>
      </c>
    </row>
    <row r="8473" spans="1:14">
      <c r="A8473" s="2">
        <v>42988</v>
      </c>
      <c r="B8473" s="2" t="str">
        <f>TEXT(A8473,"mmmm")</f>
        <v>September</v>
      </c>
      <c r="C8473" t="s">
        <v>298</v>
      </c>
      <c r="D8473" t="s">
        <v>29</v>
      </c>
      <c r="E8473" t="s">
        <v>25</v>
      </c>
      <c r="F8473" t="s">
        <v>48</v>
      </c>
      <c r="G8473" t="s">
        <v>946</v>
      </c>
      <c r="H8473">
        <v>147.16999999999999</v>
      </c>
      <c r="I8473">
        <v>4</v>
      </c>
      <c r="J8473">
        <v>16.559999999999999</v>
      </c>
      <c r="K8473" s="6">
        <f>J8473/H8473</f>
        <v>0.11252293266290685</v>
      </c>
      <c r="M8473" t="str">
        <f>LEFT(C8473, SEARCH(" ", C8473) - 1)</f>
        <v>Linda</v>
      </c>
      <c r="N8473" t="str" cm="1">
        <f t="array" ref="N8473">_xlfn.IFS(H8473&lt;0, "LOSS", H8473&gt;1000, "GREAT", H8473&gt;500, "GOOD", H8473&gt;=100, "OKAY", H8473&lt;100, "OKAY")</f>
        <v>OKAY</v>
      </c>
    </row>
    <row r="8474" spans="1:14">
      <c r="A8474" s="2">
        <v>42988</v>
      </c>
      <c r="B8474" s="2" t="str">
        <f>TEXT(A8474,"mmmm")</f>
        <v>September</v>
      </c>
      <c r="C8474" t="s">
        <v>574</v>
      </c>
      <c r="D8474" t="s">
        <v>22</v>
      </c>
      <c r="E8474" t="s">
        <v>21</v>
      </c>
      <c r="F8474" t="s">
        <v>40</v>
      </c>
      <c r="G8474" t="s">
        <v>629</v>
      </c>
      <c r="H8474">
        <v>362.35</v>
      </c>
      <c r="I8474">
        <v>3</v>
      </c>
      <c r="J8474">
        <v>27.18</v>
      </c>
      <c r="K8474" s="6">
        <f>J8474/H8474</f>
        <v>7.5010349109976532E-2</v>
      </c>
      <c r="M8474" t="str">
        <f>LEFT(C8474, SEARCH(" ", C8474) - 1)</f>
        <v>Frank</v>
      </c>
      <c r="N8474" t="str" cm="1">
        <f t="array" ref="N8474">_xlfn.IFS(H8474&lt;0, "LOSS", H8474&gt;1000, "GREAT", H8474&gt;500, "GOOD", H8474&gt;=100, "OKAY", H8474&lt;100, "OKAY")</f>
        <v>OKAY</v>
      </c>
    </row>
    <row r="8475" spans="1:14">
      <c r="A8475" s="2">
        <v>42988</v>
      </c>
      <c r="B8475" s="2" t="str">
        <f>TEXT(A8475,"mmmm")</f>
        <v>September</v>
      </c>
      <c r="C8475" t="s">
        <v>574</v>
      </c>
      <c r="D8475" t="s">
        <v>22</v>
      </c>
      <c r="E8475" t="s">
        <v>23</v>
      </c>
      <c r="F8475" t="s">
        <v>38</v>
      </c>
      <c r="G8475" t="s">
        <v>542</v>
      </c>
      <c r="H8475">
        <v>7.18</v>
      </c>
      <c r="I8475">
        <v>2</v>
      </c>
      <c r="J8475">
        <v>2.25</v>
      </c>
      <c r="K8475" s="6">
        <f>J8475/H8475</f>
        <v>0.31337047353760444</v>
      </c>
      <c r="M8475" t="str">
        <f>LEFT(C8475, SEARCH(" ", C8475) - 1)</f>
        <v>Frank</v>
      </c>
      <c r="N8475" t="str" cm="1">
        <f t="array" ref="N8475">_xlfn.IFS(H8475&lt;0, "LOSS", H8475&gt;1000, "GREAT", H8475&gt;500, "GOOD", H8475&gt;=100, "OKAY", H8475&lt;100, "OKAY")</f>
        <v>OKAY</v>
      </c>
    </row>
    <row r="8476" spans="1:14">
      <c r="A8476" s="2">
        <v>42988</v>
      </c>
      <c r="B8476" s="2" t="str">
        <f>TEXT(A8476,"mmmm")</f>
        <v>September</v>
      </c>
      <c r="C8476" t="s">
        <v>2611</v>
      </c>
      <c r="D8476" t="s">
        <v>208</v>
      </c>
      <c r="E8476" t="s">
        <v>23</v>
      </c>
      <c r="F8476" t="s">
        <v>38</v>
      </c>
      <c r="G8476" t="s">
        <v>1747</v>
      </c>
      <c r="H8476">
        <v>16.2</v>
      </c>
      <c r="I8476">
        <v>3</v>
      </c>
      <c r="J8476">
        <v>7.78</v>
      </c>
      <c r="K8476" s="6">
        <f>J8476/H8476</f>
        <v>0.48024691358024696</v>
      </c>
      <c r="M8476" t="str">
        <f>LEFT(C8476, SEARCH(" ", C8476) - 1)</f>
        <v>Robert</v>
      </c>
      <c r="N8476" t="str" cm="1">
        <f t="array" ref="N8476">_xlfn.IFS(H8476&lt;0, "LOSS", H8476&gt;1000, "GREAT", H8476&gt;500, "GOOD", H8476&gt;=100, "OKAY", H8476&lt;100, "OKAY")</f>
        <v>OKAY</v>
      </c>
    </row>
    <row r="8477" spans="1:14">
      <c r="A8477" s="2">
        <v>42988</v>
      </c>
      <c r="B8477" s="2" t="str">
        <f>TEXT(A8477,"mmmm")</f>
        <v>September</v>
      </c>
      <c r="C8477" t="s">
        <v>2611</v>
      </c>
      <c r="D8477" t="s">
        <v>208</v>
      </c>
      <c r="E8477" t="s">
        <v>23</v>
      </c>
      <c r="F8477" t="s">
        <v>36</v>
      </c>
      <c r="G8477" t="s">
        <v>1325</v>
      </c>
      <c r="H8477">
        <v>33.99</v>
      </c>
      <c r="I8477">
        <v>3</v>
      </c>
      <c r="J8477">
        <v>14.62</v>
      </c>
      <c r="K8477" s="6">
        <f>J8477/H8477</f>
        <v>0.43012650779641065</v>
      </c>
      <c r="M8477" t="str">
        <f>LEFT(C8477, SEARCH(" ", C8477) - 1)</f>
        <v>Robert</v>
      </c>
      <c r="N8477" t="str" cm="1">
        <f t="array" ref="N8477">_xlfn.IFS(H8477&lt;0, "LOSS", H8477&gt;1000, "GREAT", H8477&gt;500, "GOOD", H8477&gt;=100, "OKAY", H8477&lt;100, "OKAY")</f>
        <v>OKAY</v>
      </c>
    </row>
    <row r="8478" spans="1:14">
      <c r="A8478" s="2">
        <v>42988</v>
      </c>
      <c r="B8478" s="2" t="str">
        <f>TEXT(A8478,"mmmm")</f>
        <v>September</v>
      </c>
      <c r="C8478" t="s">
        <v>2611</v>
      </c>
      <c r="D8478" t="s">
        <v>208</v>
      </c>
      <c r="E8478" t="s">
        <v>25</v>
      </c>
      <c r="F8478" t="s">
        <v>35</v>
      </c>
      <c r="G8478" t="s">
        <v>1508</v>
      </c>
      <c r="H8478">
        <v>296.85000000000002</v>
      </c>
      <c r="I8478">
        <v>5</v>
      </c>
      <c r="J8478">
        <v>53.43</v>
      </c>
      <c r="K8478" s="6">
        <f>J8478/H8478</f>
        <v>0.17998989388580089</v>
      </c>
      <c r="M8478" t="str">
        <f>LEFT(C8478, SEARCH(" ", C8478) - 1)</f>
        <v>Robert</v>
      </c>
      <c r="N8478" t="str" cm="1">
        <f t="array" ref="N8478">_xlfn.IFS(H8478&lt;0, "LOSS", H8478&gt;1000, "GREAT", H8478&gt;500, "GOOD", H8478&gt;=100, "OKAY", H8478&lt;100, "OKAY")</f>
        <v>OKAY</v>
      </c>
    </row>
    <row r="8479" spans="1:14">
      <c r="A8479" s="2">
        <v>42988</v>
      </c>
      <c r="B8479" s="2" t="str">
        <f>TEXT(A8479,"mmmm")</f>
        <v>September</v>
      </c>
      <c r="C8479" t="s">
        <v>2611</v>
      </c>
      <c r="D8479" t="s">
        <v>208</v>
      </c>
      <c r="E8479" t="s">
        <v>25</v>
      </c>
      <c r="F8479" t="s">
        <v>35</v>
      </c>
      <c r="G8479" t="s">
        <v>758</v>
      </c>
      <c r="H8479">
        <v>112.8</v>
      </c>
      <c r="I8479">
        <v>6</v>
      </c>
      <c r="J8479">
        <v>6.77</v>
      </c>
      <c r="K8479" s="6">
        <f>J8479/H8479</f>
        <v>6.0017730496453897E-2</v>
      </c>
      <c r="M8479" t="str">
        <f>LEFT(C8479, SEARCH(" ", C8479) - 1)</f>
        <v>Robert</v>
      </c>
      <c r="N8479" t="str" cm="1">
        <f t="array" ref="N8479">_xlfn.IFS(H8479&lt;0, "LOSS", H8479&gt;1000, "GREAT", H8479&gt;500, "GOOD", H8479&gt;=100, "OKAY", H8479&lt;100, "OKAY")</f>
        <v>OKAY</v>
      </c>
    </row>
    <row r="8480" spans="1:14">
      <c r="A8480" s="2">
        <v>42988</v>
      </c>
      <c r="B8480" s="2" t="str">
        <f>TEXT(A8480,"mmmm")</f>
        <v>September</v>
      </c>
      <c r="C8480" t="s">
        <v>2611</v>
      </c>
      <c r="D8480" t="s">
        <v>208</v>
      </c>
      <c r="E8480" t="s">
        <v>23</v>
      </c>
      <c r="F8480" t="s">
        <v>38</v>
      </c>
      <c r="G8480" t="s">
        <v>1020</v>
      </c>
      <c r="H8480">
        <v>13.71</v>
      </c>
      <c r="I8480">
        <v>3</v>
      </c>
      <c r="J8480">
        <v>6.58</v>
      </c>
      <c r="K8480" s="6">
        <f>J8480/H8480</f>
        <v>0.47994164843180159</v>
      </c>
      <c r="M8480" t="str">
        <f>LEFT(C8480, SEARCH(" ", C8480) - 1)</f>
        <v>Robert</v>
      </c>
      <c r="N8480" t="str" cm="1">
        <f t="array" ref="N8480">_xlfn.IFS(H8480&lt;0, "LOSS", H8480&gt;1000, "GREAT", H8480&gt;500, "GOOD", H8480&gt;=100, "OKAY", H8480&lt;100, "OKAY")</f>
        <v>OKAY</v>
      </c>
    </row>
    <row r="8481" spans="1:14">
      <c r="A8481" s="2">
        <v>42988</v>
      </c>
      <c r="B8481" s="2" t="str">
        <f>TEXT(A8481,"mmmm")</f>
        <v>September</v>
      </c>
      <c r="C8481" t="s">
        <v>2611</v>
      </c>
      <c r="D8481" t="s">
        <v>208</v>
      </c>
      <c r="E8481" t="s">
        <v>23</v>
      </c>
      <c r="F8481" t="s">
        <v>47</v>
      </c>
      <c r="G8481" t="s">
        <v>1789</v>
      </c>
      <c r="H8481">
        <v>24.9</v>
      </c>
      <c r="I8481">
        <v>5</v>
      </c>
      <c r="J8481">
        <v>11.7</v>
      </c>
      <c r="K8481" s="6">
        <f>J8481/H8481</f>
        <v>0.46987951807228917</v>
      </c>
      <c r="M8481" t="str">
        <f>LEFT(C8481, SEARCH(" ", C8481) - 1)</f>
        <v>Robert</v>
      </c>
      <c r="N8481" t="str" cm="1">
        <f t="array" ref="N8481">_xlfn.IFS(H8481&lt;0, "LOSS", H8481&gt;1000, "GREAT", H8481&gt;500, "GOOD", H8481&gt;=100, "OKAY", H8481&lt;100, "OKAY")</f>
        <v>OKAY</v>
      </c>
    </row>
    <row r="8482" spans="1:14">
      <c r="A8482" s="2">
        <v>42988</v>
      </c>
      <c r="B8482" s="2" t="str">
        <f>TEXT(A8482,"mmmm")</f>
        <v>September</v>
      </c>
      <c r="C8482" t="s">
        <v>2611</v>
      </c>
      <c r="D8482" t="s">
        <v>208</v>
      </c>
      <c r="E8482" t="s">
        <v>23</v>
      </c>
      <c r="F8482" t="s">
        <v>49</v>
      </c>
      <c r="G8482" t="s">
        <v>121</v>
      </c>
      <c r="H8482">
        <v>286.29000000000002</v>
      </c>
      <c r="I8482">
        <v>3</v>
      </c>
      <c r="J8482">
        <v>17.18</v>
      </c>
      <c r="K8482" s="6">
        <f>J8482/H8482</f>
        <v>6.0009081700373744E-2</v>
      </c>
      <c r="M8482" t="str">
        <f>LEFT(C8482, SEARCH(" ", C8482) - 1)</f>
        <v>Robert</v>
      </c>
      <c r="N8482" t="str" cm="1">
        <f t="array" ref="N8482">_xlfn.IFS(H8482&lt;0, "LOSS", H8482&gt;1000, "GREAT", H8482&gt;500, "GOOD", H8482&gt;=100, "OKAY", H8482&lt;100, "OKAY")</f>
        <v>OKAY</v>
      </c>
    </row>
    <row r="8483" spans="1:14">
      <c r="A8483" s="2">
        <v>42988</v>
      </c>
      <c r="B8483" s="2" t="str">
        <f>TEXT(A8483,"mmmm")</f>
        <v>September</v>
      </c>
      <c r="C8483" t="s">
        <v>2611</v>
      </c>
      <c r="D8483" t="s">
        <v>208</v>
      </c>
      <c r="E8483" t="s">
        <v>23</v>
      </c>
      <c r="F8483" t="s">
        <v>36</v>
      </c>
      <c r="G8483" t="s">
        <v>1113</v>
      </c>
      <c r="H8483">
        <v>24.18</v>
      </c>
      <c r="I8483">
        <v>2</v>
      </c>
      <c r="J8483">
        <v>7.25</v>
      </c>
      <c r="K8483" s="6">
        <f>J8483/H8483</f>
        <v>0.29983457402812241</v>
      </c>
      <c r="M8483" t="str">
        <f>LEFT(C8483, SEARCH(" ", C8483) - 1)</f>
        <v>Robert</v>
      </c>
      <c r="N8483" t="str" cm="1">
        <f t="array" ref="N8483">_xlfn.IFS(H8483&lt;0, "LOSS", H8483&gt;1000, "GREAT", H8483&gt;500, "GOOD", H8483&gt;=100, "OKAY", H8483&lt;100, "OKAY")</f>
        <v>OKAY</v>
      </c>
    </row>
    <row r="8484" spans="1:14">
      <c r="A8484" s="2">
        <v>42988</v>
      </c>
      <c r="B8484" s="2" t="str">
        <f>TEXT(A8484,"mmmm")</f>
        <v>September</v>
      </c>
      <c r="C8484" t="s">
        <v>2195</v>
      </c>
      <c r="D8484" t="s">
        <v>29</v>
      </c>
      <c r="E8484" t="s">
        <v>23</v>
      </c>
      <c r="F8484" t="s">
        <v>38</v>
      </c>
      <c r="G8484" t="s">
        <v>1685</v>
      </c>
      <c r="H8484">
        <v>762.59</v>
      </c>
      <c r="I8484">
        <v>3</v>
      </c>
      <c r="J8484">
        <v>-1143.8900000000001</v>
      </c>
      <c r="K8484" s="6">
        <f>J8484/H8484</f>
        <v>-1.5000065566031551</v>
      </c>
      <c r="M8484" t="str">
        <f>LEFT(C8484, SEARCH(" ", C8484) - 1)</f>
        <v>Skye</v>
      </c>
      <c r="N8484" t="str" cm="1">
        <f t="array" ref="N8484">_xlfn.IFS(H8484&lt;0, "LOSS", H8484&gt;1000, "GREAT", H8484&gt;500, "GOOD", H8484&gt;=100, "OKAY", H8484&lt;100, "OKAY")</f>
        <v>GOOD</v>
      </c>
    </row>
    <row r="8485" spans="1:14">
      <c r="A8485" s="2">
        <v>42988</v>
      </c>
      <c r="B8485" s="2" t="str">
        <f>TEXT(A8485,"mmmm")</f>
        <v>September</v>
      </c>
      <c r="C8485" t="s">
        <v>1627</v>
      </c>
      <c r="D8485" t="s">
        <v>24</v>
      </c>
      <c r="E8485" t="s">
        <v>23</v>
      </c>
      <c r="F8485" t="s">
        <v>47</v>
      </c>
      <c r="G8485" t="s">
        <v>2660</v>
      </c>
      <c r="H8485">
        <v>18.760000000000002</v>
      </c>
      <c r="I8485">
        <v>2</v>
      </c>
      <c r="J8485">
        <v>9</v>
      </c>
      <c r="K8485" s="6">
        <f>J8485/H8485</f>
        <v>0.4797441364605543</v>
      </c>
      <c r="M8485" t="str">
        <f>LEFT(C8485, SEARCH(" ", C8485) - 1)</f>
        <v>Shahid</v>
      </c>
      <c r="N8485" t="str" cm="1">
        <f t="array" ref="N8485">_xlfn.IFS(H8485&lt;0, "LOSS", H8485&gt;1000, "GREAT", H8485&gt;500, "GOOD", H8485&gt;=100, "OKAY", H8485&lt;100, "OKAY")</f>
        <v>OKAY</v>
      </c>
    </row>
    <row r="8486" spans="1:14">
      <c r="A8486" s="2">
        <v>42988</v>
      </c>
      <c r="B8486" s="2" t="str">
        <f>TEXT(A8486,"mmmm")</f>
        <v>September</v>
      </c>
      <c r="C8486" t="s">
        <v>1947</v>
      </c>
      <c r="D8486" t="s">
        <v>182</v>
      </c>
      <c r="E8486" t="s">
        <v>23</v>
      </c>
      <c r="F8486" t="s">
        <v>37</v>
      </c>
      <c r="G8486" t="s">
        <v>478</v>
      </c>
      <c r="H8486">
        <v>14.88</v>
      </c>
      <c r="I8486">
        <v>2</v>
      </c>
      <c r="J8486">
        <v>3.72</v>
      </c>
      <c r="K8486" s="6">
        <f>J8486/H8486</f>
        <v>0.25</v>
      </c>
      <c r="M8486" t="str">
        <f>LEFT(C8486, SEARCH(" ", C8486) - 1)</f>
        <v>Alex</v>
      </c>
      <c r="N8486" t="str" cm="1">
        <f t="array" ref="N8486">_xlfn.IFS(H8486&lt;0, "LOSS", H8486&gt;1000, "GREAT", H8486&gt;500, "GOOD", H8486&gt;=100, "OKAY", H8486&lt;100, "OKAY")</f>
        <v>OKAY</v>
      </c>
    </row>
    <row r="8487" spans="1:14">
      <c r="A8487" s="2">
        <v>42988</v>
      </c>
      <c r="B8487" s="2" t="str">
        <f>TEXT(A8487,"mmmm")</f>
        <v>September</v>
      </c>
      <c r="C8487" t="s">
        <v>1617</v>
      </c>
      <c r="D8487" t="s">
        <v>30</v>
      </c>
      <c r="E8487" t="s">
        <v>23</v>
      </c>
      <c r="F8487" t="s">
        <v>47</v>
      </c>
      <c r="G8487" t="s">
        <v>1934</v>
      </c>
      <c r="H8487">
        <v>85.06</v>
      </c>
      <c r="I8487">
        <v>3</v>
      </c>
      <c r="J8487">
        <v>28.71</v>
      </c>
      <c r="K8487" s="6">
        <f>J8487/H8487</f>
        <v>0.33752645191629438</v>
      </c>
      <c r="M8487" t="str">
        <f>LEFT(C8487, SEARCH(" ", C8487) - 1)</f>
        <v>Ken</v>
      </c>
      <c r="N8487" t="str" cm="1">
        <f t="array" ref="N8487">_xlfn.IFS(H8487&lt;0, "LOSS", H8487&gt;1000, "GREAT", H8487&gt;500, "GOOD", H8487&gt;=100, "OKAY", H8487&lt;100, "OKAY")</f>
        <v>OKAY</v>
      </c>
    </row>
    <row r="8488" spans="1:14">
      <c r="A8488" s="2">
        <v>42988</v>
      </c>
      <c r="B8488" s="2" t="str">
        <f>TEXT(A8488,"mmmm")</f>
        <v>September</v>
      </c>
      <c r="C8488" t="s">
        <v>824</v>
      </c>
      <c r="D8488" t="s">
        <v>80</v>
      </c>
      <c r="E8488" t="s">
        <v>23</v>
      </c>
      <c r="F8488" t="s">
        <v>38</v>
      </c>
      <c r="G8488" t="s">
        <v>648</v>
      </c>
      <c r="H8488">
        <v>2.78</v>
      </c>
      <c r="I8488">
        <v>1</v>
      </c>
      <c r="J8488">
        <v>1.36</v>
      </c>
      <c r="K8488" s="6">
        <f>J8488/H8488</f>
        <v>0.48920863309352525</v>
      </c>
      <c r="M8488" t="str">
        <f>LEFT(C8488, SEARCH(" ", C8488) - 1)</f>
        <v>Shahid</v>
      </c>
      <c r="N8488" t="str" cm="1">
        <f t="array" ref="N8488">_xlfn.IFS(H8488&lt;0, "LOSS", H8488&gt;1000, "GREAT", H8488&gt;500, "GOOD", H8488&gt;=100, "OKAY", H8488&lt;100, "OKAY")</f>
        <v>OKAY</v>
      </c>
    </row>
    <row r="8489" spans="1:14">
      <c r="A8489" s="2">
        <v>42988</v>
      </c>
      <c r="B8489" s="2" t="str">
        <f>TEXT(A8489,"mmmm")</f>
        <v>September</v>
      </c>
      <c r="C8489" t="s">
        <v>970</v>
      </c>
      <c r="D8489" t="s">
        <v>30</v>
      </c>
      <c r="E8489" t="s">
        <v>25</v>
      </c>
      <c r="F8489" t="s">
        <v>35</v>
      </c>
      <c r="G8489" t="s">
        <v>1990</v>
      </c>
      <c r="H8489">
        <v>37.06</v>
      </c>
      <c r="I8489">
        <v>4</v>
      </c>
      <c r="J8489">
        <v>8.8000000000000007</v>
      </c>
      <c r="K8489" s="6">
        <f>J8489/H8489</f>
        <v>0.23745277927684835</v>
      </c>
      <c r="M8489" t="str">
        <f>LEFT(C8489, SEARCH(" ", C8489) - 1)</f>
        <v>Helen</v>
      </c>
      <c r="N8489" t="str" cm="1">
        <f t="array" ref="N8489">_xlfn.IFS(H8489&lt;0, "LOSS", H8489&gt;1000, "GREAT", H8489&gt;500, "GOOD", H8489&gt;=100, "OKAY", H8489&lt;100, "OKAY")</f>
        <v>OKAY</v>
      </c>
    </row>
    <row r="8490" spans="1:14">
      <c r="A8490" s="2">
        <v>42988</v>
      </c>
      <c r="B8490" s="2" t="str">
        <f>TEXT(A8490,"mmmm")</f>
        <v>September</v>
      </c>
      <c r="C8490" t="s">
        <v>970</v>
      </c>
      <c r="D8490" t="s">
        <v>30</v>
      </c>
      <c r="E8490" t="s">
        <v>25</v>
      </c>
      <c r="F8490" t="s">
        <v>48</v>
      </c>
      <c r="G8490" t="s">
        <v>2272</v>
      </c>
      <c r="H8490">
        <v>259.89999999999998</v>
      </c>
      <c r="I8490">
        <v>2</v>
      </c>
      <c r="J8490">
        <v>-56.31</v>
      </c>
      <c r="K8490" s="6">
        <f>J8490/H8490</f>
        <v>-0.21666025394382457</v>
      </c>
      <c r="M8490" t="str">
        <f>LEFT(C8490, SEARCH(" ", C8490) - 1)</f>
        <v>Helen</v>
      </c>
      <c r="N8490" t="str" cm="1">
        <f t="array" ref="N8490">_xlfn.IFS(H8490&lt;0, "LOSS", H8490&gt;1000, "GREAT", H8490&gt;500, "GOOD", H8490&gt;=100, "OKAY", H8490&lt;100, "OKAY")</f>
        <v>OKAY</v>
      </c>
    </row>
    <row r="8491" spans="1:14">
      <c r="A8491" s="2">
        <v>42989</v>
      </c>
      <c r="B8491" s="2" t="str">
        <f>TEXT(A8491,"mmmm")</f>
        <v>September</v>
      </c>
      <c r="C8491" t="s">
        <v>1245</v>
      </c>
      <c r="D8491" t="s">
        <v>31</v>
      </c>
      <c r="E8491" t="s">
        <v>21</v>
      </c>
      <c r="F8491" t="s">
        <v>44</v>
      </c>
      <c r="G8491" t="s">
        <v>1003</v>
      </c>
      <c r="H8491">
        <v>34.5</v>
      </c>
      <c r="I8491">
        <v>1</v>
      </c>
      <c r="J8491">
        <v>6.04</v>
      </c>
      <c r="K8491" s="6">
        <f>J8491/H8491</f>
        <v>0.17507246376811594</v>
      </c>
      <c r="M8491" t="str">
        <f>LEFT(C8491, SEARCH(" ", C8491) - 1)</f>
        <v>Ryan</v>
      </c>
      <c r="N8491" t="str" cm="1">
        <f t="array" ref="N8491">_xlfn.IFS(H8491&lt;0, "LOSS", H8491&gt;1000, "GREAT", H8491&gt;500, "GOOD", H8491&gt;=100, "OKAY", H8491&lt;100, "OKAY")</f>
        <v>OKAY</v>
      </c>
    </row>
    <row r="8492" spans="1:14">
      <c r="A8492" s="2">
        <v>42989</v>
      </c>
      <c r="B8492" s="2" t="str">
        <f>TEXT(A8492,"mmmm")</f>
        <v>September</v>
      </c>
      <c r="C8492" t="s">
        <v>1587</v>
      </c>
      <c r="D8492" t="s">
        <v>80</v>
      </c>
      <c r="E8492" t="s">
        <v>23</v>
      </c>
      <c r="F8492" t="s">
        <v>47</v>
      </c>
      <c r="G8492" t="s">
        <v>2454</v>
      </c>
      <c r="H8492">
        <v>184.66</v>
      </c>
      <c r="I8492">
        <v>7</v>
      </c>
      <c r="J8492">
        <v>84.94</v>
      </c>
      <c r="K8492" s="6">
        <f>J8492/H8492</f>
        <v>0.45998050471136143</v>
      </c>
      <c r="M8492" t="str">
        <f>LEFT(C8492, SEARCH(" ", C8492) - 1)</f>
        <v>Daniel</v>
      </c>
      <c r="N8492" t="str" cm="1">
        <f t="array" ref="N8492">_xlfn.IFS(H8492&lt;0, "LOSS", H8492&gt;1000, "GREAT", H8492&gt;500, "GOOD", H8492&gt;=100, "OKAY", H8492&lt;100, "OKAY")</f>
        <v>OKAY</v>
      </c>
    </row>
    <row r="8493" spans="1:14">
      <c r="A8493" s="2">
        <v>42989</v>
      </c>
      <c r="B8493" s="2" t="str">
        <f>TEXT(A8493,"mmmm")</f>
        <v>September</v>
      </c>
      <c r="C8493" t="s">
        <v>1465</v>
      </c>
      <c r="D8493" t="s">
        <v>22</v>
      </c>
      <c r="E8493" t="s">
        <v>23</v>
      </c>
      <c r="F8493" t="s">
        <v>47</v>
      </c>
      <c r="G8493" t="s">
        <v>2350</v>
      </c>
      <c r="H8493">
        <v>12.96</v>
      </c>
      <c r="I8493">
        <v>2</v>
      </c>
      <c r="J8493">
        <v>6.22</v>
      </c>
      <c r="K8493" s="6">
        <f>J8493/H8493</f>
        <v>0.47993827160493824</v>
      </c>
      <c r="M8493" t="str">
        <f>LEFT(C8493, SEARCH(" ", C8493) - 1)</f>
        <v>Karen</v>
      </c>
      <c r="N8493" t="str" cm="1">
        <f t="array" ref="N8493">_xlfn.IFS(H8493&lt;0, "LOSS", H8493&gt;1000, "GREAT", H8493&gt;500, "GOOD", H8493&gt;=100, "OKAY", H8493&lt;100, "OKAY")</f>
        <v>OKAY</v>
      </c>
    </row>
    <row r="8494" spans="1:14">
      <c r="A8494" s="2">
        <v>42989</v>
      </c>
      <c r="B8494" s="2" t="str">
        <f>TEXT(A8494,"mmmm")</f>
        <v>September</v>
      </c>
      <c r="C8494" t="s">
        <v>1465</v>
      </c>
      <c r="D8494" t="s">
        <v>22</v>
      </c>
      <c r="E8494" t="s">
        <v>23</v>
      </c>
      <c r="F8494" t="s">
        <v>42</v>
      </c>
      <c r="G8494" t="s">
        <v>2556</v>
      </c>
      <c r="H8494">
        <v>22.18</v>
      </c>
      <c r="I8494">
        <v>2</v>
      </c>
      <c r="J8494">
        <v>10.87</v>
      </c>
      <c r="K8494" s="6">
        <f>J8494/H8494</f>
        <v>0.49008115419296661</v>
      </c>
      <c r="M8494" t="str">
        <f>LEFT(C8494, SEARCH(" ", C8494) - 1)</f>
        <v>Karen</v>
      </c>
      <c r="N8494" t="str" cm="1">
        <f t="array" ref="N8494">_xlfn.IFS(H8494&lt;0, "LOSS", H8494&gt;1000, "GREAT", H8494&gt;500, "GOOD", H8494&gt;=100, "OKAY", H8494&lt;100, "OKAY")</f>
        <v>OKAY</v>
      </c>
    </row>
    <row r="8495" spans="1:14">
      <c r="A8495" s="2">
        <v>42989</v>
      </c>
      <c r="B8495" s="2" t="str">
        <f>TEXT(A8495,"mmmm")</f>
        <v>September</v>
      </c>
      <c r="C8495" t="s">
        <v>1465</v>
      </c>
      <c r="D8495" t="s">
        <v>22</v>
      </c>
      <c r="E8495" t="s">
        <v>21</v>
      </c>
      <c r="F8495" t="s">
        <v>40</v>
      </c>
      <c r="G8495" t="s">
        <v>735</v>
      </c>
      <c r="H8495">
        <v>2054.27</v>
      </c>
      <c r="I8495">
        <v>8</v>
      </c>
      <c r="J8495">
        <v>256.77999999999997</v>
      </c>
      <c r="K8495" s="6">
        <f>J8495/H8495</f>
        <v>0.12499817453401937</v>
      </c>
      <c r="M8495" t="str">
        <f>LEFT(C8495, SEARCH(" ", C8495) - 1)</f>
        <v>Karen</v>
      </c>
      <c r="N8495" t="str" cm="1">
        <f t="array" ref="N8495">_xlfn.IFS(H8495&lt;0, "LOSS", H8495&gt;1000, "GREAT", H8495&gt;500, "GOOD", H8495&gt;=100, "OKAY", H8495&lt;100, "OKAY")</f>
        <v>GREAT</v>
      </c>
    </row>
    <row r="8496" spans="1:14">
      <c r="A8496" s="2">
        <v>42989</v>
      </c>
      <c r="B8496" s="2" t="str">
        <f>TEXT(A8496,"mmmm")</f>
        <v>September</v>
      </c>
      <c r="C8496" t="s">
        <v>1532</v>
      </c>
      <c r="D8496" t="s">
        <v>29</v>
      </c>
      <c r="E8496" t="s">
        <v>23</v>
      </c>
      <c r="F8496" t="s">
        <v>43</v>
      </c>
      <c r="G8496" t="s">
        <v>1314</v>
      </c>
      <c r="H8496">
        <v>10.53</v>
      </c>
      <c r="I8496">
        <v>4</v>
      </c>
      <c r="J8496">
        <v>3.29</v>
      </c>
      <c r="K8496" s="6">
        <f>J8496/H8496</f>
        <v>0.31244064577397912</v>
      </c>
      <c r="M8496" t="str">
        <f>LEFT(C8496, SEARCH(" ", C8496) - 1)</f>
        <v>Helen</v>
      </c>
      <c r="N8496" t="str" cm="1">
        <f t="array" ref="N8496">_xlfn.IFS(H8496&lt;0, "LOSS", H8496&gt;1000, "GREAT", H8496&gt;500, "GOOD", H8496&gt;=100, "OKAY", H8496&lt;100, "OKAY")</f>
        <v>OKAY</v>
      </c>
    </row>
    <row r="8497" spans="1:14">
      <c r="A8497" s="2">
        <v>42989</v>
      </c>
      <c r="B8497" s="2" t="str">
        <f>TEXT(A8497,"mmmm")</f>
        <v>September</v>
      </c>
      <c r="C8497" t="s">
        <v>1532</v>
      </c>
      <c r="D8497" t="s">
        <v>29</v>
      </c>
      <c r="E8497" t="s">
        <v>23</v>
      </c>
      <c r="F8497" t="s">
        <v>47</v>
      </c>
      <c r="G8497" t="s">
        <v>1924</v>
      </c>
      <c r="H8497">
        <v>20.54</v>
      </c>
      <c r="I8497">
        <v>6</v>
      </c>
      <c r="J8497">
        <v>6.42</v>
      </c>
      <c r="K8497" s="6">
        <f>J8497/H8497</f>
        <v>0.31256085686465435</v>
      </c>
      <c r="M8497" t="str">
        <f>LEFT(C8497, SEARCH(" ", C8497) - 1)</f>
        <v>Helen</v>
      </c>
      <c r="N8497" t="str" cm="1">
        <f t="array" ref="N8497">_xlfn.IFS(H8497&lt;0, "LOSS", H8497&gt;1000, "GREAT", H8497&gt;500, "GOOD", H8497&gt;=100, "OKAY", H8497&lt;100, "OKAY")</f>
        <v>OKAY</v>
      </c>
    </row>
    <row r="8498" spans="1:14">
      <c r="A8498" s="2">
        <v>42989</v>
      </c>
      <c r="B8498" s="2" t="str">
        <f>TEXT(A8498,"mmmm")</f>
        <v>September</v>
      </c>
      <c r="C8498" t="s">
        <v>446</v>
      </c>
      <c r="D8498" t="s">
        <v>22</v>
      </c>
      <c r="E8498" t="s">
        <v>21</v>
      </c>
      <c r="F8498" t="s">
        <v>44</v>
      </c>
      <c r="G8498" t="s">
        <v>2671</v>
      </c>
      <c r="H8498">
        <v>32.36</v>
      </c>
      <c r="I8498">
        <v>4</v>
      </c>
      <c r="J8498">
        <v>11.65</v>
      </c>
      <c r="K8498" s="6">
        <f>J8498/H8498</f>
        <v>0.3600123609394314</v>
      </c>
      <c r="M8498" t="str">
        <f>LEFT(C8498, SEARCH(" ", C8498) - 1)</f>
        <v>Cassandra</v>
      </c>
      <c r="N8498" t="str" cm="1">
        <f t="array" ref="N8498">_xlfn.IFS(H8498&lt;0, "LOSS", H8498&gt;1000, "GREAT", H8498&gt;500, "GOOD", H8498&gt;=100, "OKAY", H8498&lt;100, "OKAY")</f>
        <v>OKAY</v>
      </c>
    </row>
    <row r="8499" spans="1:14">
      <c r="A8499" s="2">
        <v>42989</v>
      </c>
      <c r="B8499" s="2" t="str">
        <f>TEXT(A8499,"mmmm")</f>
        <v>September</v>
      </c>
      <c r="C8499" t="s">
        <v>446</v>
      </c>
      <c r="D8499" t="s">
        <v>22</v>
      </c>
      <c r="E8499" t="s">
        <v>23</v>
      </c>
      <c r="F8499" t="s">
        <v>36</v>
      </c>
      <c r="G8499" t="s">
        <v>2086</v>
      </c>
      <c r="H8499">
        <v>406.6</v>
      </c>
      <c r="I8499">
        <v>5</v>
      </c>
      <c r="J8499">
        <v>113.85</v>
      </c>
      <c r="K8499" s="6">
        <f>J8499/H8499</f>
        <v>0.2800049188391539</v>
      </c>
      <c r="M8499" t="str">
        <f>LEFT(C8499, SEARCH(" ", C8499) - 1)</f>
        <v>Cassandra</v>
      </c>
      <c r="N8499" t="str" cm="1">
        <f t="array" ref="N8499">_xlfn.IFS(H8499&lt;0, "LOSS", H8499&gt;1000, "GREAT", H8499&gt;500, "GOOD", H8499&gt;=100, "OKAY", H8499&lt;100, "OKAY")</f>
        <v>OKAY</v>
      </c>
    </row>
    <row r="8500" spans="1:14">
      <c r="A8500" s="2">
        <v>42989</v>
      </c>
      <c r="B8500" s="2" t="str">
        <f>TEXT(A8500,"mmmm")</f>
        <v>September</v>
      </c>
      <c r="C8500" t="s">
        <v>913</v>
      </c>
      <c r="D8500" t="s">
        <v>28</v>
      </c>
      <c r="E8500" t="s">
        <v>21</v>
      </c>
      <c r="F8500" t="s">
        <v>40</v>
      </c>
      <c r="G8500" t="s">
        <v>2210</v>
      </c>
      <c r="H8500">
        <v>177.57</v>
      </c>
      <c r="I8500">
        <v>2</v>
      </c>
      <c r="J8500">
        <v>8.8800000000000008</v>
      </c>
      <c r="K8500" s="6">
        <f>J8500/H8500</f>
        <v>5.0008447372867047E-2</v>
      </c>
      <c r="M8500" t="str">
        <f>LEFT(C8500, SEARCH(" ", C8500) - 1)</f>
        <v>Jennifer</v>
      </c>
      <c r="N8500" t="str" cm="1">
        <f t="array" ref="N8500">_xlfn.IFS(H8500&lt;0, "LOSS", H8500&gt;1000, "GREAT", H8500&gt;500, "GOOD", H8500&gt;=100, "OKAY", H8500&lt;100, "OKAY")</f>
        <v>OKAY</v>
      </c>
    </row>
    <row r="8501" spans="1:14">
      <c r="A8501" s="2">
        <v>42989</v>
      </c>
      <c r="B8501" s="2" t="str">
        <f>TEXT(A8501,"mmmm")</f>
        <v>September</v>
      </c>
      <c r="C8501" t="s">
        <v>913</v>
      </c>
      <c r="D8501" t="s">
        <v>28</v>
      </c>
      <c r="E8501" t="s">
        <v>23</v>
      </c>
      <c r="F8501" t="s">
        <v>47</v>
      </c>
      <c r="G8501" t="s">
        <v>77</v>
      </c>
      <c r="H8501">
        <v>19.440000000000001</v>
      </c>
      <c r="I8501">
        <v>3</v>
      </c>
      <c r="J8501">
        <v>9.33</v>
      </c>
      <c r="K8501" s="6">
        <f>J8501/H8501</f>
        <v>0.47993827160493824</v>
      </c>
      <c r="M8501" t="str">
        <f>LEFT(C8501, SEARCH(" ", C8501) - 1)</f>
        <v>Jennifer</v>
      </c>
      <c r="N8501" t="str" cm="1">
        <f t="array" ref="N8501">_xlfn.IFS(H8501&lt;0, "LOSS", H8501&gt;1000, "GREAT", H8501&gt;500, "GOOD", H8501&gt;=100, "OKAY", H8501&lt;100, "OKAY")</f>
        <v>OKAY</v>
      </c>
    </row>
    <row r="8502" spans="1:14">
      <c r="A8502" s="2">
        <v>42989</v>
      </c>
      <c r="B8502" s="2" t="str">
        <f>TEXT(A8502,"mmmm")</f>
        <v>September</v>
      </c>
      <c r="C8502" t="s">
        <v>913</v>
      </c>
      <c r="D8502" t="s">
        <v>28</v>
      </c>
      <c r="E8502" t="s">
        <v>23</v>
      </c>
      <c r="F8502" t="s">
        <v>47</v>
      </c>
      <c r="G8502" t="s">
        <v>2164</v>
      </c>
      <c r="H8502">
        <v>71.28</v>
      </c>
      <c r="I8502">
        <v>11</v>
      </c>
      <c r="J8502">
        <v>34.21</v>
      </c>
      <c r="K8502" s="6">
        <f>J8502/H8502</f>
        <v>0.47993827160493829</v>
      </c>
      <c r="M8502" t="str">
        <f>LEFT(C8502, SEARCH(" ", C8502) - 1)</f>
        <v>Jennifer</v>
      </c>
      <c r="N8502" t="str" cm="1">
        <f t="array" ref="N8502">_xlfn.IFS(H8502&lt;0, "LOSS", H8502&gt;1000, "GREAT", H8502&gt;500, "GOOD", H8502&gt;=100, "OKAY", H8502&lt;100, "OKAY")</f>
        <v>OKAY</v>
      </c>
    </row>
    <row r="8503" spans="1:14">
      <c r="A8503" s="2">
        <v>42989</v>
      </c>
      <c r="B8503" s="2" t="str">
        <f>TEXT(A8503,"mmmm")</f>
        <v>September</v>
      </c>
      <c r="C8503" t="s">
        <v>913</v>
      </c>
      <c r="D8503" t="s">
        <v>28</v>
      </c>
      <c r="E8503" t="s">
        <v>23</v>
      </c>
      <c r="F8503" t="s">
        <v>38</v>
      </c>
      <c r="G8503" t="s">
        <v>1184</v>
      </c>
      <c r="H8503">
        <v>1471.96</v>
      </c>
      <c r="I8503">
        <v>5</v>
      </c>
      <c r="J8503">
        <v>459.99</v>
      </c>
      <c r="K8503" s="6">
        <f>J8503/H8503</f>
        <v>0.31250169841571784</v>
      </c>
      <c r="M8503" t="str">
        <f>LEFT(C8503, SEARCH(" ", C8503) - 1)</f>
        <v>Jennifer</v>
      </c>
      <c r="N8503" t="str" cm="1">
        <f t="array" ref="N8503">_xlfn.IFS(H8503&lt;0, "LOSS", H8503&gt;1000, "GREAT", H8503&gt;500, "GOOD", H8503&gt;=100, "OKAY", H8503&lt;100, "OKAY")</f>
        <v>GREAT</v>
      </c>
    </row>
    <row r="8504" spans="1:14">
      <c r="A8504" s="2">
        <v>42989</v>
      </c>
      <c r="B8504" s="2" t="str">
        <f>TEXT(A8504,"mmmm")</f>
        <v>September</v>
      </c>
      <c r="C8504" t="s">
        <v>913</v>
      </c>
      <c r="D8504" t="s">
        <v>28</v>
      </c>
      <c r="E8504" t="s">
        <v>25</v>
      </c>
      <c r="F8504" t="s">
        <v>48</v>
      </c>
      <c r="G8504" t="s">
        <v>2774</v>
      </c>
      <c r="H8504">
        <v>79.959999999999994</v>
      </c>
      <c r="I8504">
        <v>5</v>
      </c>
      <c r="J8504">
        <v>-17.989999999999998</v>
      </c>
      <c r="K8504" s="6">
        <f>J8504/H8504</f>
        <v>-0.22498749374687343</v>
      </c>
      <c r="M8504" t="str">
        <f>LEFT(C8504, SEARCH(" ", C8504) - 1)</f>
        <v>Jennifer</v>
      </c>
      <c r="N8504" t="str" cm="1">
        <f t="array" ref="N8504">_xlfn.IFS(H8504&lt;0, "LOSS", H8504&gt;1000, "GREAT", H8504&gt;500, "GOOD", H8504&gt;=100, "OKAY", H8504&lt;100, "OKAY")</f>
        <v>OKAY</v>
      </c>
    </row>
    <row r="8505" spans="1:14">
      <c r="A8505" s="2">
        <v>42989</v>
      </c>
      <c r="B8505" s="2" t="str">
        <f>TEXT(A8505,"mmmm")</f>
        <v>September</v>
      </c>
      <c r="C8505" t="s">
        <v>757</v>
      </c>
      <c r="D8505" t="s">
        <v>26</v>
      </c>
      <c r="E8505" t="s">
        <v>23</v>
      </c>
      <c r="F8505" t="s">
        <v>47</v>
      </c>
      <c r="G8505" t="s">
        <v>2148</v>
      </c>
      <c r="H8505">
        <v>10.27</v>
      </c>
      <c r="I8505">
        <v>3</v>
      </c>
      <c r="J8505">
        <v>3.21</v>
      </c>
      <c r="K8505" s="6">
        <f>J8505/H8505</f>
        <v>0.31256085686465435</v>
      </c>
      <c r="M8505" t="str">
        <f>LEFT(C8505, SEARCH(" ", C8505) - 1)</f>
        <v>Cindy</v>
      </c>
      <c r="N8505" t="str" cm="1">
        <f t="array" ref="N8505">_xlfn.IFS(H8505&lt;0, "LOSS", H8505&gt;1000, "GREAT", H8505&gt;500, "GOOD", H8505&gt;=100, "OKAY", H8505&lt;100, "OKAY")</f>
        <v>OKAY</v>
      </c>
    </row>
    <row r="8506" spans="1:14">
      <c r="A8506" s="2">
        <v>42989</v>
      </c>
      <c r="B8506" s="2" t="str">
        <f>TEXT(A8506,"mmmm")</f>
        <v>September</v>
      </c>
      <c r="C8506" t="s">
        <v>757</v>
      </c>
      <c r="D8506" t="s">
        <v>26</v>
      </c>
      <c r="E8506" t="s">
        <v>21</v>
      </c>
      <c r="F8506" t="s">
        <v>51</v>
      </c>
      <c r="G8506" t="s">
        <v>1033</v>
      </c>
      <c r="H8506">
        <v>512.19000000000005</v>
      </c>
      <c r="I8506">
        <v>5</v>
      </c>
      <c r="J8506">
        <v>-65.849999999999994</v>
      </c>
      <c r="K8506" s="6">
        <f>J8506/H8506</f>
        <v>-0.12856557136999938</v>
      </c>
      <c r="M8506" t="str">
        <f>LEFT(C8506, SEARCH(" ", C8506) - 1)</f>
        <v>Cindy</v>
      </c>
      <c r="N8506" t="str" cm="1">
        <f t="array" ref="N8506">_xlfn.IFS(H8506&lt;0, "LOSS", H8506&gt;1000, "GREAT", H8506&gt;500, "GOOD", H8506&gt;=100, "OKAY", H8506&lt;100, "OKAY")</f>
        <v>GOOD</v>
      </c>
    </row>
    <row r="8507" spans="1:14">
      <c r="A8507" s="2">
        <v>42989</v>
      </c>
      <c r="B8507" s="2" t="str">
        <f>TEXT(A8507,"mmmm")</f>
        <v>September</v>
      </c>
      <c r="C8507" t="s">
        <v>757</v>
      </c>
      <c r="D8507" t="s">
        <v>26</v>
      </c>
      <c r="E8507" t="s">
        <v>23</v>
      </c>
      <c r="F8507" t="s">
        <v>36</v>
      </c>
      <c r="G8507" t="s">
        <v>860</v>
      </c>
      <c r="H8507">
        <v>1.56</v>
      </c>
      <c r="I8507">
        <v>2</v>
      </c>
      <c r="J8507">
        <v>-4.2</v>
      </c>
      <c r="K8507" s="6">
        <f>J8507/H8507</f>
        <v>-2.6923076923076925</v>
      </c>
      <c r="M8507" t="str">
        <f>LEFT(C8507, SEARCH(" ", C8507) - 1)</f>
        <v>Cindy</v>
      </c>
      <c r="N8507" t="str" cm="1">
        <f t="array" ref="N8507">_xlfn.IFS(H8507&lt;0, "LOSS", H8507&gt;1000, "GREAT", H8507&gt;500, "GOOD", H8507&gt;=100, "OKAY", H8507&lt;100, "OKAY")</f>
        <v>OKAY</v>
      </c>
    </row>
    <row r="8508" spans="1:14">
      <c r="A8508" s="2">
        <v>42989</v>
      </c>
      <c r="B8508" s="2" t="str">
        <f>TEXT(A8508,"mmmm")</f>
        <v>September</v>
      </c>
      <c r="C8508" t="s">
        <v>1617</v>
      </c>
      <c r="D8508" t="s">
        <v>22</v>
      </c>
      <c r="E8508" t="s">
        <v>25</v>
      </c>
      <c r="F8508" t="s">
        <v>48</v>
      </c>
      <c r="G8508" t="s">
        <v>2368</v>
      </c>
      <c r="H8508">
        <v>143.94999999999999</v>
      </c>
      <c r="I8508">
        <v>6</v>
      </c>
      <c r="J8508">
        <v>17.989999999999998</v>
      </c>
      <c r="K8508" s="6">
        <f>J8508/H8508</f>
        <v>0.12497394928794721</v>
      </c>
      <c r="M8508" t="str">
        <f>LEFT(C8508, SEARCH(" ", C8508) - 1)</f>
        <v>Ken</v>
      </c>
      <c r="N8508" t="str" cm="1">
        <f t="array" ref="N8508">_xlfn.IFS(H8508&lt;0, "LOSS", H8508&gt;1000, "GREAT", H8508&gt;500, "GOOD", H8508&gt;=100, "OKAY", H8508&lt;100, "OKAY")</f>
        <v>OKAY</v>
      </c>
    </row>
    <row r="8509" spans="1:14">
      <c r="A8509" s="2">
        <v>42989</v>
      </c>
      <c r="B8509" s="2" t="str">
        <f>TEXT(A8509,"mmmm")</f>
        <v>September</v>
      </c>
      <c r="C8509" t="s">
        <v>1617</v>
      </c>
      <c r="D8509" t="s">
        <v>22</v>
      </c>
      <c r="E8509" t="s">
        <v>23</v>
      </c>
      <c r="F8509" t="s">
        <v>47</v>
      </c>
      <c r="G8509" t="s">
        <v>1701</v>
      </c>
      <c r="H8509">
        <v>19.440000000000001</v>
      </c>
      <c r="I8509">
        <v>3</v>
      </c>
      <c r="J8509">
        <v>9.33</v>
      </c>
      <c r="K8509" s="6">
        <f>J8509/H8509</f>
        <v>0.47993827160493824</v>
      </c>
      <c r="M8509" t="str">
        <f>LEFT(C8509, SEARCH(" ", C8509) - 1)</f>
        <v>Ken</v>
      </c>
      <c r="N8509" t="str" cm="1">
        <f t="array" ref="N8509">_xlfn.IFS(H8509&lt;0, "LOSS", H8509&gt;1000, "GREAT", H8509&gt;500, "GOOD", H8509&gt;=100, "OKAY", H8509&lt;100, "OKAY")</f>
        <v>OKAY</v>
      </c>
    </row>
    <row r="8510" spans="1:14">
      <c r="A8510" s="2">
        <v>42989</v>
      </c>
      <c r="B8510" s="2" t="str">
        <f>TEXT(A8510,"mmmm")</f>
        <v>September</v>
      </c>
      <c r="C8510" t="s">
        <v>446</v>
      </c>
      <c r="D8510" t="s">
        <v>106</v>
      </c>
      <c r="E8510" t="s">
        <v>23</v>
      </c>
      <c r="F8510" t="s">
        <v>36</v>
      </c>
      <c r="G8510" t="s">
        <v>2728</v>
      </c>
      <c r="H8510">
        <v>67.900000000000006</v>
      </c>
      <c r="I8510">
        <v>5</v>
      </c>
      <c r="J8510">
        <v>20.37</v>
      </c>
      <c r="K8510" s="6">
        <f>J8510/H8510</f>
        <v>0.3</v>
      </c>
      <c r="M8510" t="str">
        <f>LEFT(C8510, SEARCH(" ", C8510) - 1)</f>
        <v>Cassandra</v>
      </c>
      <c r="N8510" t="str" cm="1">
        <f t="array" ref="N8510">_xlfn.IFS(H8510&lt;0, "LOSS", H8510&gt;1000, "GREAT", H8510&gt;500, "GOOD", H8510&gt;=100, "OKAY", H8510&lt;100, "OKAY")</f>
        <v>OKAY</v>
      </c>
    </row>
    <row r="8511" spans="1:14">
      <c r="A8511" s="2">
        <v>42989</v>
      </c>
      <c r="B8511" s="2" t="str">
        <f>TEXT(A8511,"mmmm")</f>
        <v>September</v>
      </c>
      <c r="C8511" t="s">
        <v>824</v>
      </c>
      <c r="D8511" t="s">
        <v>84</v>
      </c>
      <c r="E8511" t="s">
        <v>23</v>
      </c>
      <c r="F8511" t="s">
        <v>36</v>
      </c>
      <c r="G8511" t="s">
        <v>384</v>
      </c>
      <c r="H8511">
        <v>195.68</v>
      </c>
      <c r="I8511">
        <v>4</v>
      </c>
      <c r="J8511">
        <v>50.88</v>
      </c>
      <c r="K8511" s="6">
        <f>J8511/H8511</f>
        <v>0.26001635322976291</v>
      </c>
      <c r="M8511" t="str">
        <f>LEFT(C8511, SEARCH(" ", C8511) - 1)</f>
        <v>Shahid</v>
      </c>
      <c r="N8511" t="str" cm="1">
        <f t="array" ref="N8511">_xlfn.IFS(H8511&lt;0, "LOSS", H8511&gt;1000, "GREAT", H8511&gt;500, "GOOD", H8511&gt;=100, "OKAY", H8511&lt;100, "OKAY")</f>
        <v>OKAY</v>
      </c>
    </row>
    <row r="8512" spans="1:14">
      <c r="A8512" s="2">
        <v>42989</v>
      </c>
      <c r="B8512" s="2" t="str">
        <f>TEXT(A8512,"mmmm")</f>
        <v>September</v>
      </c>
      <c r="C8512" t="s">
        <v>824</v>
      </c>
      <c r="D8512" t="s">
        <v>84</v>
      </c>
      <c r="E8512" t="s">
        <v>23</v>
      </c>
      <c r="F8512" t="s">
        <v>43</v>
      </c>
      <c r="G8512" t="s">
        <v>1127</v>
      </c>
      <c r="H8512">
        <v>14.2</v>
      </c>
      <c r="I8512">
        <v>4</v>
      </c>
      <c r="J8512">
        <v>6.67</v>
      </c>
      <c r="K8512" s="6">
        <f>J8512/H8512</f>
        <v>0.46971830985915497</v>
      </c>
      <c r="M8512" t="str">
        <f>LEFT(C8512, SEARCH(" ", C8512) - 1)</f>
        <v>Shahid</v>
      </c>
      <c r="N8512" t="str" cm="1">
        <f t="array" ref="N8512">_xlfn.IFS(H8512&lt;0, "LOSS", H8512&gt;1000, "GREAT", H8512&gt;500, "GOOD", H8512&gt;=100, "OKAY", H8512&lt;100, "OKAY")</f>
        <v>OKAY</v>
      </c>
    </row>
    <row r="8513" spans="1:14">
      <c r="A8513" s="2">
        <v>42990</v>
      </c>
      <c r="B8513" s="2" t="str">
        <f>TEXT(A8513,"mmmm")</f>
        <v>September</v>
      </c>
      <c r="C8513" t="s">
        <v>1368</v>
      </c>
      <c r="D8513" t="s">
        <v>22</v>
      </c>
      <c r="E8513" t="s">
        <v>21</v>
      </c>
      <c r="F8513" t="s">
        <v>44</v>
      </c>
      <c r="G8513" t="s">
        <v>1858</v>
      </c>
      <c r="H8513">
        <v>8.36</v>
      </c>
      <c r="I8513">
        <v>2</v>
      </c>
      <c r="J8513">
        <v>3.01</v>
      </c>
      <c r="K8513" s="6">
        <f>J8513/H8513</f>
        <v>0.36004784688995217</v>
      </c>
      <c r="M8513" t="str">
        <f>LEFT(C8513, SEARCH(" ", C8513) - 1)</f>
        <v>Jessica</v>
      </c>
      <c r="N8513" t="str" cm="1">
        <f t="array" ref="N8513">_xlfn.IFS(H8513&lt;0, "LOSS", H8513&gt;1000, "GREAT", H8513&gt;500, "GOOD", H8513&gt;=100, "OKAY", H8513&lt;100, "OKAY")</f>
        <v>OKAY</v>
      </c>
    </row>
    <row r="8514" spans="1:14">
      <c r="A8514" s="2">
        <v>42990</v>
      </c>
      <c r="B8514" s="2" t="str">
        <f>TEXT(A8514,"mmmm")</f>
        <v>September</v>
      </c>
      <c r="C8514" t="s">
        <v>1791</v>
      </c>
      <c r="D8514" t="s">
        <v>177</v>
      </c>
      <c r="E8514" t="s">
        <v>23</v>
      </c>
      <c r="F8514" t="s">
        <v>47</v>
      </c>
      <c r="G8514" t="s">
        <v>838</v>
      </c>
      <c r="H8514">
        <v>39.9</v>
      </c>
      <c r="I8514">
        <v>5</v>
      </c>
      <c r="J8514">
        <v>19.95</v>
      </c>
      <c r="K8514" s="6">
        <f>J8514/H8514</f>
        <v>0.5</v>
      </c>
      <c r="M8514" t="str">
        <f>LEFT(C8514, SEARCH(" ", C8514) - 1)</f>
        <v>Bart</v>
      </c>
      <c r="N8514" t="str" cm="1">
        <f t="array" ref="N8514">_xlfn.IFS(H8514&lt;0, "LOSS", H8514&gt;1000, "GREAT", H8514&gt;500, "GOOD", H8514&gt;=100, "OKAY", H8514&lt;100, "OKAY")</f>
        <v>OKAY</v>
      </c>
    </row>
    <row r="8515" spans="1:14">
      <c r="A8515" s="2">
        <v>42990</v>
      </c>
      <c r="B8515" s="2" t="str">
        <f>TEXT(A8515,"mmmm")</f>
        <v>September</v>
      </c>
      <c r="C8515" t="s">
        <v>1791</v>
      </c>
      <c r="D8515" t="s">
        <v>177</v>
      </c>
      <c r="E8515" t="s">
        <v>23</v>
      </c>
      <c r="F8515" t="s">
        <v>36</v>
      </c>
      <c r="G8515" t="s">
        <v>1429</v>
      </c>
      <c r="H8515">
        <v>90.86</v>
      </c>
      <c r="I8515">
        <v>7</v>
      </c>
      <c r="J8515">
        <v>26.35</v>
      </c>
      <c r="K8515" s="6">
        <f>J8515/H8515</f>
        <v>0.29000660356592561</v>
      </c>
      <c r="M8515" t="str">
        <f>LEFT(C8515, SEARCH(" ", C8515) - 1)</f>
        <v>Bart</v>
      </c>
      <c r="N8515" t="str" cm="1">
        <f t="array" ref="N8515">_xlfn.IFS(H8515&lt;0, "LOSS", H8515&gt;1000, "GREAT", H8515&gt;500, "GOOD", H8515&gt;=100, "OKAY", H8515&lt;100, "OKAY")</f>
        <v>OKAY</v>
      </c>
    </row>
    <row r="8516" spans="1:14">
      <c r="A8516" s="2">
        <v>42990</v>
      </c>
      <c r="B8516" s="2" t="str">
        <f>TEXT(A8516,"mmmm")</f>
        <v>September</v>
      </c>
      <c r="C8516" t="s">
        <v>1791</v>
      </c>
      <c r="D8516" t="s">
        <v>177</v>
      </c>
      <c r="E8516" t="s">
        <v>23</v>
      </c>
      <c r="F8516" t="s">
        <v>47</v>
      </c>
      <c r="G8516" t="s">
        <v>2554</v>
      </c>
      <c r="H8516">
        <v>94.85</v>
      </c>
      <c r="I8516">
        <v>5</v>
      </c>
      <c r="J8516">
        <v>45.53</v>
      </c>
      <c r="K8516" s="6">
        <f>J8516/H8516</f>
        <v>0.48002108592514503</v>
      </c>
      <c r="M8516" t="str">
        <f>LEFT(C8516, SEARCH(" ", C8516) - 1)</f>
        <v>Bart</v>
      </c>
      <c r="N8516" t="str" cm="1">
        <f t="array" ref="N8516">_xlfn.IFS(H8516&lt;0, "LOSS", H8516&gt;1000, "GREAT", H8516&gt;500, "GOOD", H8516&gt;=100, "OKAY", H8516&lt;100, "OKAY")</f>
        <v>OKAY</v>
      </c>
    </row>
    <row r="8517" spans="1:14">
      <c r="A8517" s="2">
        <v>42990</v>
      </c>
      <c r="B8517" s="2" t="str">
        <f>TEXT(A8517,"mmmm")</f>
        <v>September</v>
      </c>
      <c r="C8517" t="s">
        <v>1212</v>
      </c>
      <c r="D8517" t="s">
        <v>285</v>
      </c>
      <c r="E8517" t="s">
        <v>23</v>
      </c>
      <c r="F8517" t="s">
        <v>47</v>
      </c>
      <c r="G8517" t="s">
        <v>546</v>
      </c>
      <c r="H8517">
        <v>45.36</v>
      </c>
      <c r="I8517">
        <v>7</v>
      </c>
      <c r="J8517">
        <v>21.77</v>
      </c>
      <c r="K8517" s="6">
        <f>J8517/H8517</f>
        <v>0.47993827160493829</v>
      </c>
      <c r="M8517" t="str">
        <f>LEFT(C8517, SEARCH(" ", C8517) - 1)</f>
        <v>Don</v>
      </c>
      <c r="N8517" t="str" cm="1">
        <f t="array" ref="N8517">_xlfn.IFS(H8517&lt;0, "LOSS", H8517&gt;1000, "GREAT", H8517&gt;500, "GOOD", H8517&gt;=100, "OKAY", H8517&lt;100, "OKAY")</f>
        <v>OKAY</v>
      </c>
    </row>
    <row r="8518" spans="1:14">
      <c r="A8518" s="2">
        <v>42990</v>
      </c>
      <c r="B8518" s="2" t="str">
        <f>TEXT(A8518,"mmmm")</f>
        <v>September</v>
      </c>
      <c r="C8518" t="s">
        <v>1212</v>
      </c>
      <c r="D8518" t="s">
        <v>285</v>
      </c>
      <c r="E8518" t="s">
        <v>23</v>
      </c>
      <c r="F8518" t="s">
        <v>38</v>
      </c>
      <c r="G8518" t="s">
        <v>2072</v>
      </c>
      <c r="H8518">
        <v>45.78</v>
      </c>
      <c r="I8518">
        <v>3</v>
      </c>
      <c r="J8518">
        <v>22.89</v>
      </c>
      <c r="K8518" s="6">
        <f>J8518/H8518</f>
        <v>0.5</v>
      </c>
      <c r="M8518" t="str">
        <f>LEFT(C8518, SEARCH(" ", C8518) - 1)</f>
        <v>Don</v>
      </c>
      <c r="N8518" t="str" cm="1">
        <f t="array" ref="N8518">_xlfn.IFS(H8518&lt;0, "LOSS", H8518&gt;1000, "GREAT", H8518&gt;500, "GOOD", H8518&gt;=100, "OKAY", H8518&lt;100, "OKAY")</f>
        <v>OKAY</v>
      </c>
    </row>
    <row r="8519" spans="1:14">
      <c r="A8519" s="2">
        <v>42990</v>
      </c>
      <c r="B8519" s="2" t="str">
        <f>TEXT(A8519,"mmmm")</f>
        <v>September</v>
      </c>
      <c r="C8519" t="s">
        <v>1740</v>
      </c>
      <c r="D8519" t="s">
        <v>22</v>
      </c>
      <c r="E8519" t="s">
        <v>23</v>
      </c>
      <c r="F8519" t="s">
        <v>47</v>
      </c>
      <c r="G8519" t="s">
        <v>548</v>
      </c>
      <c r="H8519">
        <v>166.44</v>
      </c>
      <c r="I8519">
        <v>3</v>
      </c>
      <c r="J8519">
        <v>79.89</v>
      </c>
      <c r="K8519" s="6">
        <f>J8519/H8519</f>
        <v>0.47999279019466473</v>
      </c>
      <c r="M8519" t="str">
        <f>LEFT(C8519, SEARCH(" ", C8519) - 1)</f>
        <v>John</v>
      </c>
      <c r="N8519" t="str" cm="1">
        <f t="array" ref="N8519">_xlfn.IFS(H8519&lt;0, "LOSS", H8519&gt;1000, "GREAT", H8519&gt;500, "GOOD", H8519&gt;=100, "OKAY", H8519&lt;100, "OKAY")</f>
        <v>OKAY</v>
      </c>
    </row>
    <row r="8520" spans="1:14">
      <c r="A8520" s="2">
        <v>42991</v>
      </c>
      <c r="B8520" s="2" t="str">
        <f>TEXT(A8520,"mmmm")</f>
        <v>September</v>
      </c>
      <c r="C8520" t="s">
        <v>193</v>
      </c>
      <c r="D8520" t="s">
        <v>33</v>
      </c>
      <c r="E8520" t="s">
        <v>23</v>
      </c>
      <c r="F8520" t="s">
        <v>37</v>
      </c>
      <c r="G8520" t="s">
        <v>1032</v>
      </c>
      <c r="H8520">
        <v>15.92</v>
      </c>
      <c r="I8520">
        <v>5</v>
      </c>
      <c r="J8520">
        <v>2.79</v>
      </c>
      <c r="K8520" s="6">
        <f>J8520/H8520</f>
        <v>0.17525125628140703</v>
      </c>
      <c r="M8520" t="str">
        <f>LEFT(C8520, SEARCH(" ", C8520) - 1)</f>
        <v>Speros</v>
      </c>
      <c r="N8520" t="str" cm="1">
        <f t="array" ref="N8520">_xlfn.IFS(H8520&lt;0, "LOSS", H8520&gt;1000, "GREAT", H8520&gt;500, "GOOD", H8520&gt;=100, "OKAY", H8520&lt;100, "OKAY")</f>
        <v>OKAY</v>
      </c>
    </row>
    <row r="8521" spans="1:14">
      <c r="A8521" s="2">
        <v>42992</v>
      </c>
      <c r="B8521" s="2" t="str">
        <f>TEXT(A8521,"mmmm")</f>
        <v>September</v>
      </c>
      <c r="C8521" t="s">
        <v>1557</v>
      </c>
      <c r="D8521" t="s">
        <v>32</v>
      </c>
      <c r="E8521" t="s">
        <v>23</v>
      </c>
      <c r="F8521" t="s">
        <v>47</v>
      </c>
      <c r="G8521" t="s">
        <v>2610</v>
      </c>
      <c r="H8521">
        <v>19.05</v>
      </c>
      <c r="I8521">
        <v>3</v>
      </c>
      <c r="J8521">
        <v>8.76</v>
      </c>
      <c r="K8521" s="6">
        <f>J8521/H8521</f>
        <v>0.45984251968503936</v>
      </c>
      <c r="M8521" t="str">
        <f>LEFT(C8521, SEARCH(" ", C8521) - 1)</f>
        <v>Tracy</v>
      </c>
      <c r="N8521" t="str" cm="1">
        <f t="array" ref="N8521">_xlfn.IFS(H8521&lt;0, "LOSS", H8521&gt;1000, "GREAT", H8521&gt;500, "GOOD", H8521&gt;=100, "OKAY", H8521&lt;100, "OKAY")</f>
        <v>OKAY</v>
      </c>
    </row>
    <row r="8522" spans="1:14">
      <c r="A8522" s="2">
        <v>42992</v>
      </c>
      <c r="B8522" s="2" t="str">
        <f>TEXT(A8522,"mmmm")</f>
        <v>September</v>
      </c>
      <c r="C8522" t="s">
        <v>844</v>
      </c>
      <c r="D8522" t="s">
        <v>242</v>
      </c>
      <c r="E8522" t="s">
        <v>23</v>
      </c>
      <c r="F8522" t="s">
        <v>37</v>
      </c>
      <c r="G8522" t="s">
        <v>575</v>
      </c>
      <c r="H8522">
        <v>70.95</v>
      </c>
      <c r="I8522">
        <v>3</v>
      </c>
      <c r="J8522">
        <v>18.45</v>
      </c>
      <c r="K8522" s="6">
        <f>J8522/H8522</f>
        <v>0.26004228329809725</v>
      </c>
      <c r="M8522" t="str">
        <f>LEFT(C8522, SEARCH(" ", C8522) - 1)</f>
        <v>Liz</v>
      </c>
      <c r="N8522" t="str" cm="1">
        <f t="array" ref="N8522">_xlfn.IFS(H8522&lt;0, "LOSS", H8522&gt;1000, "GREAT", H8522&gt;500, "GOOD", H8522&gt;=100, "OKAY", H8522&lt;100, "OKAY")</f>
        <v>OKAY</v>
      </c>
    </row>
    <row r="8523" spans="1:14">
      <c r="A8523" s="2">
        <v>42992</v>
      </c>
      <c r="B8523" s="2" t="str">
        <f>TEXT(A8523,"mmmm")</f>
        <v>September</v>
      </c>
      <c r="C8523" t="s">
        <v>2506</v>
      </c>
      <c r="D8523" t="s">
        <v>22</v>
      </c>
      <c r="E8523" t="s">
        <v>23</v>
      </c>
      <c r="F8523" t="s">
        <v>45</v>
      </c>
      <c r="G8523" t="s">
        <v>1487</v>
      </c>
      <c r="H8523">
        <v>56.7</v>
      </c>
      <c r="I8523">
        <v>9</v>
      </c>
      <c r="J8523">
        <v>26.08</v>
      </c>
      <c r="K8523" s="6">
        <f>J8523/H8523</f>
        <v>0.45996472663139326</v>
      </c>
      <c r="M8523" t="str">
        <f>LEFT(C8523, SEARCH(" ", C8523) - 1)</f>
        <v>Joy</v>
      </c>
      <c r="N8523" t="str" cm="1">
        <f t="array" ref="N8523">_xlfn.IFS(H8523&lt;0, "LOSS", H8523&gt;1000, "GREAT", H8523&gt;500, "GOOD", H8523&gt;=100, "OKAY", H8523&lt;100, "OKAY")</f>
        <v>OKAY</v>
      </c>
    </row>
    <row r="8524" spans="1:14">
      <c r="A8524" s="2">
        <v>42992</v>
      </c>
      <c r="B8524" s="2" t="str">
        <f>TEXT(A8524,"mmmm")</f>
        <v>September</v>
      </c>
      <c r="C8524" t="s">
        <v>904</v>
      </c>
      <c r="D8524" t="s">
        <v>27</v>
      </c>
      <c r="E8524" t="s">
        <v>23</v>
      </c>
      <c r="F8524" t="s">
        <v>38</v>
      </c>
      <c r="G8524" t="s">
        <v>1447</v>
      </c>
      <c r="H8524">
        <v>3.88</v>
      </c>
      <c r="I8524">
        <v>2</v>
      </c>
      <c r="J8524">
        <v>-2.59</v>
      </c>
      <c r="K8524" s="6">
        <f>J8524/H8524</f>
        <v>-0.66752577319587625</v>
      </c>
      <c r="M8524" t="str">
        <f>LEFT(C8524, SEARCH(" ", C8524) - 1)</f>
        <v>Pamela</v>
      </c>
      <c r="N8524" t="str" cm="1">
        <f t="array" ref="N8524">_xlfn.IFS(H8524&lt;0, "LOSS", H8524&gt;1000, "GREAT", H8524&gt;500, "GOOD", H8524&gt;=100, "OKAY", H8524&lt;100, "OKAY")</f>
        <v>OKAY</v>
      </c>
    </row>
    <row r="8525" spans="1:14">
      <c r="A8525" s="2">
        <v>42992</v>
      </c>
      <c r="B8525" s="2" t="str">
        <f>TEXT(A8525,"mmmm")</f>
        <v>September</v>
      </c>
      <c r="C8525" t="s">
        <v>904</v>
      </c>
      <c r="D8525" t="s">
        <v>27</v>
      </c>
      <c r="E8525" t="s">
        <v>25</v>
      </c>
      <c r="F8525" t="s">
        <v>46</v>
      </c>
      <c r="G8525" t="s">
        <v>2429</v>
      </c>
      <c r="H8525">
        <v>12.59</v>
      </c>
      <c r="I8525">
        <v>1</v>
      </c>
      <c r="J8525">
        <v>-18.04</v>
      </c>
      <c r="K8525" s="6">
        <f>J8525/H8525</f>
        <v>-1.4328832406671961</v>
      </c>
      <c r="M8525" t="str">
        <f>LEFT(C8525, SEARCH(" ", C8525) - 1)</f>
        <v>Pamela</v>
      </c>
      <c r="N8525" t="str" cm="1">
        <f t="array" ref="N8525">_xlfn.IFS(H8525&lt;0, "LOSS", H8525&gt;1000, "GREAT", H8525&gt;500, "GOOD", H8525&gt;=100, "OKAY", H8525&lt;100, "OKAY")</f>
        <v>OKAY</v>
      </c>
    </row>
    <row r="8526" spans="1:14">
      <c r="A8526" s="2">
        <v>42992</v>
      </c>
      <c r="B8526" s="2" t="str">
        <f>TEXT(A8526,"mmmm")</f>
        <v>September</v>
      </c>
      <c r="C8526" t="s">
        <v>904</v>
      </c>
      <c r="D8526" t="s">
        <v>27</v>
      </c>
      <c r="E8526" t="s">
        <v>21</v>
      </c>
      <c r="F8526" t="s">
        <v>40</v>
      </c>
      <c r="G8526" t="s">
        <v>1047</v>
      </c>
      <c r="H8526">
        <v>113.37</v>
      </c>
      <c r="I8526">
        <v>2</v>
      </c>
      <c r="J8526">
        <v>-29.15</v>
      </c>
      <c r="K8526" s="6">
        <f>J8526/H8526</f>
        <v>-0.25712269559848283</v>
      </c>
      <c r="M8526" t="str">
        <f>LEFT(C8526, SEARCH(" ", C8526) - 1)</f>
        <v>Pamela</v>
      </c>
      <c r="N8526" t="str" cm="1">
        <f t="array" ref="N8526">_xlfn.IFS(H8526&lt;0, "LOSS", H8526&gt;1000, "GREAT", H8526&gt;500, "GOOD", H8526&gt;=100, "OKAY", H8526&lt;100, "OKAY")</f>
        <v>OKAY</v>
      </c>
    </row>
    <row r="8527" spans="1:14">
      <c r="A8527" s="2">
        <v>42992</v>
      </c>
      <c r="B8527" s="2" t="str">
        <f>TEXT(A8527,"mmmm")</f>
        <v>September</v>
      </c>
      <c r="C8527" t="s">
        <v>904</v>
      </c>
      <c r="D8527" t="s">
        <v>27</v>
      </c>
      <c r="E8527" t="s">
        <v>23</v>
      </c>
      <c r="F8527" t="s">
        <v>38</v>
      </c>
      <c r="G8527" t="s">
        <v>2072</v>
      </c>
      <c r="H8527">
        <v>18.309999999999999</v>
      </c>
      <c r="I8527">
        <v>4</v>
      </c>
      <c r="J8527">
        <v>-12.21</v>
      </c>
      <c r="K8527" s="6">
        <f>J8527/H8527</f>
        <v>-0.66684871654833433</v>
      </c>
      <c r="M8527" t="str">
        <f>LEFT(C8527, SEARCH(" ", C8527) - 1)</f>
        <v>Pamela</v>
      </c>
      <c r="N8527" t="str" cm="1">
        <f t="array" ref="N8527">_xlfn.IFS(H8527&lt;0, "LOSS", H8527&gt;1000, "GREAT", H8527&gt;500, "GOOD", H8527&gt;=100, "OKAY", H8527&lt;100, "OKAY")</f>
        <v>OKAY</v>
      </c>
    </row>
    <row r="8528" spans="1:14">
      <c r="A8528" s="2">
        <v>42992</v>
      </c>
      <c r="B8528" s="2" t="str">
        <f>TEXT(A8528,"mmmm")</f>
        <v>September</v>
      </c>
      <c r="C8528" t="s">
        <v>904</v>
      </c>
      <c r="D8528" t="s">
        <v>27</v>
      </c>
      <c r="E8528" t="s">
        <v>21</v>
      </c>
      <c r="F8528" t="s">
        <v>44</v>
      </c>
      <c r="G8528" t="s">
        <v>1039</v>
      </c>
      <c r="H8528">
        <v>127.94</v>
      </c>
      <c r="I8528">
        <v>8</v>
      </c>
      <c r="J8528">
        <v>4.8</v>
      </c>
      <c r="K8528" s="6">
        <f>J8528/H8528</f>
        <v>3.7517586368610287E-2</v>
      </c>
      <c r="M8528" t="str">
        <f>LEFT(C8528, SEARCH(" ", C8528) - 1)</f>
        <v>Pamela</v>
      </c>
      <c r="N8528" t="str" cm="1">
        <f t="array" ref="N8528">_xlfn.IFS(H8528&lt;0, "LOSS", H8528&gt;1000, "GREAT", H8528&gt;500, "GOOD", H8528&gt;=100, "OKAY", H8528&lt;100, "OKAY")</f>
        <v>OKAY</v>
      </c>
    </row>
    <row r="8529" spans="1:14">
      <c r="A8529" s="2">
        <v>42992</v>
      </c>
      <c r="B8529" s="2" t="str">
        <f>TEXT(A8529,"mmmm")</f>
        <v>September</v>
      </c>
      <c r="C8529" t="s">
        <v>904</v>
      </c>
      <c r="D8529" t="s">
        <v>27</v>
      </c>
      <c r="E8529" t="s">
        <v>25</v>
      </c>
      <c r="F8529" t="s">
        <v>46</v>
      </c>
      <c r="G8529" t="s">
        <v>2452</v>
      </c>
      <c r="H8529">
        <v>241.17</v>
      </c>
      <c r="I8529">
        <v>2</v>
      </c>
      <c r="J8529">
        <v>-168.82</v>
      </c>
      <c r="K8529" s="6">
        <f>J8529/H8529</f>
        <v>-0.7000041464527097</v>
      </c>
      <c r="M8529" t="str">
        <f>LEFT(C8529, SEARCH(" ", C8529) - 1)</f>
        <v>Pamela</v>
      </c>
      <c r="N8529" t="str" cm="1">
        <f t="array" ref="N8529">_xlfn.IFS(H8529&lt;0, "LOSS", H8529&gt;1000, "GREAT", H8529&gt;500, "GOOD", H8529&gt;=100, "OKAY", H8529&lt;100, "OKAY")</f>
        <v>OKAY</v>
      </c>
    </row>
    <row r="8530" spans="1:14">
      <c r="A8530" s="2">
        <v>42992</v>
      </c>
      <c r="B8530" s="2" t="str">
        <f>TEXT(A8530,"mmmm")</f>
        <v>September</v>
      </c>
      <c r="C8530" t="s">
        <v>643</v>
      </c>
      <c r="D8530" t="s">
        <v>33</v>
      </c>
      <c r="E8530" t="s">
        <v>23</v>
      </c>
      <c r="F8530" t="s">
        <v>36</v>
      </c>
      <c r="G8530" t="s">
        <v>352</v>
      </c>
      <c r="H8530">
        <v>942.78</v>
      </c>
      <c r="I8530">
        <v>4</v>
      </c>
      <c r="J8530">
        <v>94.28</v>
      </c>
      <c r="K8530" s="6">
        <f>J8530/H8530</f>
        <v>0.10000212138568913</v>
      </c>
      <c r="M8530" t="str">
        <f>LEFT(C8530, SEARCH(" ", C8530) - 1)</f>
        <v>Dorothy</v>
      </c>
      <c r="N8530" t="str" cm="1">
        <f t="array" ref="N8530">_xlfn.IFS(H8530&lt;0, "LOSS", H8530&gt;1000, "GREAT", H8530&gt;500, "GOOD", H8530&gt;=100, "OKAY", H8530&lt;100, "OKAY")</f>
        <v>GOOD</v>
      </c>
    </row>
    <row r="8531" spans="1:14">
      <c r="A8531" s="2">
        <v>42992</v>
      </c>
      <c r="B8531" s="2" t="str">
        <f>TEXT(A8531,"mmmm")</f>
        <v>September</v>
      </c>
      <c r="C8531" t="s">
        <v>643</v>
      </c>
      <c r="D8531" t="s">
        <v>33</v>
      </c>
      <c r="E8531" t="s">
        <v>23</v>
      </c>
      <c r="F8531" t="s">
        <v>47</v>
      </c>
      <c r="G8531" t="s">
        <v>1239</v>
      </c>
      <c r="H8531">
        <v>74.349999999999994</v>
      </c>
      <c r="I8531">
        <v>3</v>
      </c>
      <c r="J8531">
        <v>23.24</v>
      </c>
      <c r="K8531" s="6">
        <f>J8531/H8531</f>
        <v>0.31257565568258239</v>
      </c>
      <c r="M8531" t="str">
        <f>LEFT(C8531, SEARCH(" ", C8531) - 1)</f>
        <v>Dorothy</v>
      </c>
      <c r="N8531" t="str" cm="1">
        <f t="array" ref="N8531">_xlfn.IFS(H8531&lt;0, "LOSS", H8531&gt;1000, "GREAT", H8531&gt;500, "GOOD", H8531&gt;=100, "OKAY", H8531&lt;100, "OKAY")</f>
        <v>OKAY</v>
      </c>
    </row>
    <row r="8532" spans="1:14">
      <c r="A8532" s="2">
        <v>42992</v>
      </c>
      <c r="B8532" s="2" t="str">
        <f>TEXT(A8532,"mmmm")</f>
        <v>September</v>
      </c>
      <c r="C8532" t="s">
        <v>2284</v>
      </c>
      <c r="D8532" t="s">
        <v>24</v>
      </c>
      <c r="E8532" t="s">
        <v>25</v>
      </c>
      <c r="F8532" t="s">
        <v>48</v>
      </c>
      <c r="G8532" t="s">
        <v>981</v>
      </c>
      <c r="H8532">
        <v>1079.8499999999999</v>
      </c>
      <c r="I8532">
        <v>3</v>
      </c>
      <c r="J8532">
        <v>323.95999999999998</v>
      </c>
      <c r="K8532" s="6">
        <f>J8532/H8532</f>
        <v>0.30000463027272306</v>
      </c>
      <c r="M8532" t="str">
        <f>LEFT(C8532, SEARCH(" ", C8532) - 1)</f>
        <v>Roger</v>
      </c>
      <c r="N8532" t="str" cm="1">
        <f t="array" ref="N8532">_xlfn.IFS(H8532&lt;0, "LOSS", H8532&gt;1000, "GREAT", H8532&gt;500, "GOOD", H8532&gt;=100, "OKAY", H8532&lt;100, "OKAY")</f>
        <v>GREAT</v>
      </c>
    </row>
    <row r="8533" spans="1:14">
      <c r="A8533" s="2">
        <v>42992</v>
      </c>
      <c r="B8533" s="2" t="str">
        <f>TEXT(A8533,"mmmm")</f>
        <v>September</v>
      </c>
      <c r="C8533" t="s">
        <v>2284</v>
      </c>
      <c r="D8533" t="s">
        <v>24</v>
      </c>
      <c r="E8533" t="s">
        <v>23</v>
      </c>
      <c r="F8533" t="s">
        <v>49</v>
      </c>
      <c r="G8533" t="s">
        <v>356</v>
      </c>
      <c r="H8533">
        <v>70.98</v>
      </c>
      <c r="I8533">
        <v>1</v>
      </c>
      <c r="J8533">
        <v>3.55</v>
      </c>
      <c r="K8533" s="6">
        <f>J8533/H8533</f>
        <v>5.0014088475626932E-2</v>
      </c>
      <c r="M8533" t="str">
        <f>LEFT(C8533, SEARCH(" ", C8533) - 1)</f>
        <v>Roger</v>
      </c>
      <c r="N8533" t="str" cm="1">
        <f t="array" ref="N8533">_xlfn.IFS(H8533&lt;0, "LOSS", H8533&gt;1000, "GREAT", H8533&gt;500, "GOOD", H8533&gt;=100, "OKAY", H8533&lt;100, "OKAY")</f>
        <v>OKAY</v>
      </c>
    </row>
    <row r="8534" spans="1:14">
      <c r="A8534" s="2">
        <v>42992</v>
      </c>
      <c r="B8534" s="2" t="str">
        <f>TEXT(A8534,"mmmm")</f>
        <v>September</v>
      </c>
      <c r="C8534" t="s">
        <v>2284</v>
      </c>
      <c r="D8534" t="s">
        <v>24</v>
      </c>
      <c r="E8534" t="s">
        <v>23</v>
      </c>
      <c r="F8534" t="s">
        <v>37</v>
      </c>
      <c r="G8534" t="s">
        <v>2752</v>
      </c>
      <c r="H8534">
        <v>29.95</v>
      </c>
      <c r="I8534">
        <v>5</v>
      </c>
      <c r="J8534">
        <v>8.69</v>
      </c>
      <c r="K8534" s="6">
        <f>J8534/H8534</f>
        <v>0.29015025041736225</v>
      </c>
      <c r="M8534" t="str">
        <f>LEFT(C8534, SEARCH(" ", C8534) - 1)</f>
        <v>Roger</v>
      </c>
      <c r="N8534" t="str" cm="1">
        <f t="array" ref="N8534">_xlfn.IFS(H8534&lt;0, "LOSS", H8534&gt;1000, "GREAT", H8534&gt;500, "GOOD", H8534&gt;=100, "OKAY", H8534&lt;100, "OKAY")</f>
        <v>OKAY</v>
      </c>
    </row>
    <row r="8535" spans="1:14">
      <c r="A8535" s="2">
        <v>42992</v>
      </c>
      <c r="B8535" s="2" t="str">
        <f>TEXT(A8535,"mmmm")</f>
        <v>September</v>
      </c>
      <c r="C8535" t="s">
        <v>2284</v>
      </c>
      <c r="D8535" t="s">
        <v>24</v>
      </c>
      <c r="E8535" t="s">
        <v>21</v>
      </c>
      <c r="F8535" t="s">
        <v>40</v>
      </c>
      <c r="G8535" t="s">
        <v>1515</v>
      </c>
      <c r="H8535">
        <v>589.41</v>
      </c>
      <c r="I8535">
        <v>5</v>
      </c>
      <c r="J8535">
        <v>-6.55</v>
      </c>
      <c r="K8535" s="6">
        <f>J8535/H8535</f>
        <v>-1.1112807722977215E-2</v>
      </c>
      <c r="M8535" t="str">
        <f>LEFT(C8535, SEARCH(" ", C8535) - 1)</f>
        <v>Roger</v>
      </c>
      <c r="N8535" t="str" cm="1">
        <f t="array" ref="N8535">_xlfn.IFS(H8535&lt;0, "LOSS", H8535&gt;1000, "GREAT", H8535&gt;500, "GOOD", H8535&gt;=100, "OKAY", H8535&lt;100, "OKAY")</f>
        <v>GOOD</v>
      </c>
    </row>
    <row r="8536" spans="1:14">
      <c r="A8536" s="2">
        <v>42992</v>
      </c>
      <c r="B8536" s="2" t="str">
        <f>TEXT(A8536,"mmmm")</f>
        <v>September</v>
      </c>
      <c r="C8536" t="s">
        <v>2540</v>
      </c>
      <c r="D8536" t="s">
        <v>24</v>
      </c>
      <c r="E8536" t="s">
        <v>23</v>
      </c>
      <c r="F8536" t="s">
        <v>47</v>
      </c>
      <c r="G8536" t="s">
        <v>2736</v>
      </c>
      <c r="H8536">
        <v>8.56</v>
      </c>
      <c r="I8536">
        <v>2</v>
      </c>
      <c r="J8536">
        <v>3.85</v>
      </c>
      <c r="K8536" s="6">
        <f>J8536/H8536</f>
        <v>0.44976635514018692</v>
      </c>
      <c r="M8536" t="str">
        <f>LEFT(C8536, SEARCH(" ", C8536) - 1)</f>
        <v>Henia</v>
      </c>
      <c r="N8536" t="str" cm="1">
        <f t="array" ref="N8536">_xlfn.IFS(H8536&lt;0, "LOSS", H8536&gt;1000, "GREAT", H8536&gt;500, "GOOD", H8536&gt;=100, "OKAY", H8536&lt;100, "OKAY")</f>
        <v>OKAY</v>
      </c>
    </row>
    <row r="8537" spans="1:14">
      <c r="A8537" s="2">
        <v>42992</v>
      </c>
      <c r="B8537" s="2" t="str">
        <f>TEXT(A8537,"mmmm")</f>
        <v>September</v>
      </c>
      <c r="C8537" t="s">
        <v>2540</v>
      </c>
      <c r="D8537" t="s">
        <v>24</v>
      </c>
      <c r="E8537" t="s">
        <v>23</v>
      </c>
      <c r="F8537" t="s">
        <v>47</v>
      </c>
      <c r="G8537" t="s">
        <v>1846</v>
      </c>
      <c r="H8537">
        <v>11.56</v>
      </c>
      <c r="I8537">
        <v>2</v>
      </c>
      <c r="J8537">
        <v>5.66</v>
      </c>
      <c r="K8537" s="6">
        <f>J8537/H8537</f>
        <v>0.48961937716262977</v>
      </c>
      <c r="M8537" t="str">
        <f>LEFT(C8537, SEARCH(" ", C8537) - 1)</f>
        <v>Henia</v>
      </c>
      <c r="N8537" t="str" cm="1">
        <f t="array" ref="N8537">_xlfn.IFS(H8537&lt;0, "LOSS", H8537&gt;1000, "GREAT", H8537&gt;500, "GOOD", H8537&gt;=100, "OKAY", H8537&lt;100, "OKAY")</f>
        <v>OKAY</v>
      </c>
    </row>
    <row r="8538" spans="1:14">
      <c r="A8538" s="2">
        <v>42992</v>
      </c>
      <c r="B8538" s="2" t="str">
        <f>TEXT(A8538,"mmmm")</f>
        <v>September</v>
      </c>
      <c r="C8538" t="s">
        <v>1855</v>
      </c>
      <c r="D8538" t="s">
        <v>30</v>
      </c>
      <c r="E8538" t="s">
        <v>25</v>
      </c>
      <c r="F8538" t="s">
        <v>35</v>
      </c>
      <c r="G8538" t="s">
        <v>360</v>
      </c>
      <c r="H8538">
        <v>895.94</v>
      </c>
      <c r="I8538">
        <v>7</v>
      </c>
      <c r="J8538">
        <v>190.39</v>
      </c>
      <c r="K8538" s="6">
        <f>J8538/H8538</f>
        <v>0.21250306940196886</v>
      </c>
      <c r="M8538" t="str">
        <f>LEFT(C8538, SEARCH(" ", C8538) - 1)</f>
        <v>Craig</v>
      </c>
      <c r="N8538" t="str" cm="1">
        <f t="array" ref="N8538">_xlfn.IFS(H8538&lt;0, "LOSS", H8538&gt;1000, "GREAT", H8538&gt;500, "GOOD", H8538&gt;=100, "OKAY", H8538&lt;100, "OKAY")</f>
        <v>GOOD</v>
      </c>
    </row>
    <row r="8539" spans="1:14">
      <c r="A8539" s="2">
        <v>42993</v>
      </c>
      <c r="B8539" s="2" t="str">
        <f>TEXT(A8539,"mmmm")</f>
        <v>September</v>
      </c>
      <c r="C8539" t="s">
        <v>2181</v>
      </c>
      <c r="D8539" t="s">
        <v>26</v>
      </c>
      <c r="E8539" t="s">
        <v>23</v>
      </c>
      <c r="F8539" t="s">
        <v>47</v>
      </c>
      <c r="G8539" t="s">
        <v>1064</v>
      </c>
      <c r="H8539">
        <v>31.87</v>
      </c>
      <c r="I8539">
        <v>8</v>
      </c>
      <c r="J8539">
        <v>11.55</v>
      </c>
      <c r="K8539" s="6">
        <f>J8539/H8539</f>
        <v>0.36240978977094446</v>
      </c>
      <c r="M8539" t="str">
        <f>LEFT(C8539, SEARCH(" ", C8539) - 1)</f>
        <v>Brenda</v>
      </c>
      <c r="N8539" t="str" cm="1">
        <f t="array" ref="N8539">_xlfn.IFS(H8539&lt;0, "LOSS", H8539&gt;1000, "GREAT", H8539&gt;500, "GOOD", H8539&gt;=100, "OKAY", H8539&lt;100, "OKAY")</f>
        <v>OKAY</v>
      </c>
    </row>
    <row r="8540" spans="1:14">
      <c r="A8540" s="2">
        <v>42993</v>
      </c>
      <c r="B8540" s="2" t="str">
        <f>TEXT(A8540,"mmmm")</f>
        <v>September</v>
      </c>
      <c r="C8540" t="s">
        <v>2326</v>
      </c>
      <c r="D8540" t="s">
        <v>24</v>
      </c>
      <c r="E8540" t="s">
        <v>21</v>
      </c>
      <c r="F8540" t="s">
        <v>44</v>
      </c>
      <c r="G8540" t="s">
        <v>300</v>
      </c>
      <c r="H8540">
        <v>35.56</v>
      </c>
      <c r="I8540">
        <v>7</v>
      </c>
      <c r="J8540">
        <v>12.09</v>
      </c>
      <c r="K8540" s="6">
        <f>J8540/H8540</f>
        <v>0.33998875140607421</v>
      </c>
      <c r="M8540" t="str">
        <f>LEFT(C8540, SEARCH(" ", C8540) - 1)</f>
        <v>Meg</v>
      </c>
      <c r="N8540" t="str" cm="1">
        <f t="array" ref="N8540">_xlfn.IFS(H8540&lt;0, "LOSS", H8540&gt;1000, "GREAT", H8540&gt;500, "GOOD", H8540&gt;=100, "OKAY", H8540&lt;100, "OKAY")</f>
        <v>OKAY</v>
      </c>
    </row>
    <row r="8541" spans="1:14">
      <c r="A8541" s="2">
        <v>42993</v>
      </c>
      <c r="B8541" s="2" t="str">
        <f>TEXT(A8541,"mmmm")</f>
        <v>September</v>
      </c>
      <c r="C8541" t="s">
        <v>317</v>
      </c>
      <c r="D8541" t="s">
        <v>29</v>
      </c>
      <c r="E8541" t="s">
        <v>25</v>
      </c>
      <c r="F8541" t="s">
        <v>48</v>
      </c>
      <c r="G8541" t="s">
        <v>2704</v>
      </c>
      <c r="H8541">
        <v>323.98</v>
      </c>
      <c r="I8541">
        <v>3</v>
      </c>
      <c r="J8541">
        <v>20.25</v>
      </c>
      <c r="K8541" s="6">
        <f>J8541/H8541</f>
        <v>6.2503858262855733E-2</v>
      </c>
      <c r="M8541" t="str">
        <f>LEFT(C8541, SEARCH(" ", C8541) - 1)</f>
        <v>Dave</v>
      </c>
      <c r="N8541" t="str" cm="1">
        <f t="array" ref="N8541">_xlfn.IFS(H8541&lt;0, "LOSS", H8541&gt;1000, "GREAT", H8541&gt;500, "GOOD", H8541&gt;=100, "OKAY", H8541&lt;100, "OKAY")</f>
        <v>OKAY</v>
      </c>
    </row>
    <row r="8542" spans="1:14">
      <c r="A8542" s="2">
        <v>42993</v>
      </c>
      <c r="B8542" s="2" t="str">
        <f>TEXT(A8542,"mmmm")</f>
        <v>September</v>
      </c>
      <c r="C8542" t="s">
        <v>1098</v>
      </c>
      <c r="D8542" t="s">
        <v>182</v>
      </c>
      <c r="E8542" t="s">
        <v>25</v>
      </c>
      <c r="F8542" t="s">
        <v>48</v>
      </c>
      <c r="G8542" t="s">
        <v>1026</v>
      </c>
      <c r="H8542">
        <v>39.99</v>
      </c>
      <c r="I8542">
        <v>1</v>
      </c>
      <c r="J8542">
        <v>11.6</v>
      </c>
      <c r="K8542" s="6">
        <f>J8542/H8542</f>
        <v>0.29007251812953239</v>
      </c>
      <c r="M8542" t="str">
        <f>LEFT(C8542, SEARCH(" ", C8542) - 1)</f>
        <v>Carl</v>
      </c>
      <c r="N8542" t="str" cm="1">
        <f t="array" ref="N8542">_xlfn.IFS(H8542&lt;0, "LOSS", H8542&gt;1000, "GREAT", H8542&gt;500, "GOOD", H8542&gt;=100, "OKAY", H8542&lt;100, "OKAY")</f>
        <v>OKAY</v>
      </c>
    </row>
    <row r="8543" spans="1:14">
      <c r="A8543" s="2">
        <v>42993</v>
      </c>
      <c r="B8543" s="2" t="str">
        <f>TEXT(A8543,"mmmm")</f>
        <v>September</v>
      </c>
      <c r="C8543" t="s">
        <v>1098</v>
      </c>
      <c r="D8543" t="s">
        <v>182</v>
      </c>
      <c r="E8543" t="s">
        <v>23</v>
      </c>
      <c r="F8543" t="s">
        <v>37</v>
      </c>
      <c r="G8543" t="s">
        <v>75</v>
      </c>
      <c r="H8543">
        <v>16.28</v>
      </c>
      <c r="I8543">
        <v>2</v>
      </c>
      <c r="J8543">
        <v>6.51</v>
      </c>
      <c r="K8543" s="6">
        <f>J8543/H8543</f>
        <v>0.39987714987714984</v>
      </c>
      <c r="M8543" t="str">
        <f>LEFT(C8543, SEARCH(" ", C8543) - 1)</f>
        <v>Carl</v>
      </c>
      <c r="N8543" t="str" cm="1">
        <f t="array" ref="N8543">_xlfn.IFS(H8543&lt;0, "LOSS", H8543&gt;1000, "GREAT", H8543&gt;500, "GOOD", H8543&gt;=100, "OKAY", H8543&lt;100, "OKAY")</f>
        <v>OKAY</v>
      </c>
    </row>
    <row r="8544" spans="1:14">
      <c r="A8544" s="2">
        <v>42993</v>
      </c>
      <c r="B8544" s="2" t="str">
        <f>TEXT(A8544,"mmmm")</f>
        <v>September</v>
      </c>
      <c r="C8544" t="s">
        <v>1098</v>
      </c>
      <c r="D8544" t="s">
        <v>182</v>
      </c>
      <c r="E8544" t="s">
        <v>21</v>
      </c>
      <c r="F8544" t="s">
        <v>39</v>
      </c>
      <c r="G8544" t="s">
        <v>1683</v>
      </c>
      <c r="H8544">
        <v>782.94</v>
      </c>
      <c r="I8544">
        <v>3</v>
      </c>
      <c r="J8544">
        <v>203.56</v>
      </c>
      <c r="K8544" s="6">
        <f>J8544/H8544</f>
        <v>0.25999438015684467</v>
      </c>
      <c r="M8544" t="str">
        <f>LEFT(C8544, SEARCH(" ", C8544) - 1)</f>
        <v>Carl</v>
      </c>
      <c r="N8544" t="str" cm="1">
        <f t="array" ref="N8544">_xlfn.IFS(H8544&lt;0, "LOSS", H8544&gt;1000, "GREAT", H8544&gt;500, "GOOD", H8544&gt;=100, "OKAY", H8544&lt;100, "OKAY")</f>
        <v>GOOD</v>
      </c>
    </row>
    <row r="8545" spans="1:14">
      <c r="A8545" s="2">
        <v>42993</v>
      </c>
      <c r="B8545" s="2" t="str">
        <f>TEXT(A8545,"mmmm")</f>
        <v>September</v>
      </c>
      <c r="C8545" t="s">
        <v>1098</v>
      </c>
      <c r="D8545" t="s">
        <v>182</v>
      </c>
      <c r="E8545" t="s">
        <v>23</v>
      </c>
      <c r="F8545" t="s">
        <v>38</v>
      </c>
      <c r="G8545" t="s">
        <v>847</v>
      </c>
      <c r="H8545">
        <v>242.48</v>
      </c>
      <c r="I8545">
        <v>7</v>
      </c>
      <c r="J8545">
        <v>116.39</v>
      </c>
      <c r="K8545" s="6">
        <f>J8545/H8545</f>
        <v>0.47999835037941274</v>
      </c>
      <c r="M8545" t="str">
        <f>LEFT(C8545, SEARCH(" ", C8545) - 1)</f>
        <v>Carl</v>
      </c>
      <c r="N8545" t="str" cm="1">
        <f t="array" ref="N8545">_xlfn.IFS(H8545&lt;0, "LOSS", H8545&gt;1000, "GREAT", H8545&gt;500, "GOOD", H8545&gt;=100, "OKAY", H8545&lt;100, "OKAY")</f>
        <v>OKAY</v>
      </c>
    </row>
    <row r="8546" spans="1:14">
      <c r="A8546" s="2">
        <v>42993</v>
      </c>
      <c r="B8546" s="2" t="str">
        <f>TEXT(A8546,"mmmm")</f>
        <v>September</v>
      </c>
      <c r="C8546" t="s">
        <v>1415</v>
      </c>
      <c r="D8546" t="s">
        <v>22</v>
      </c>
      <c r="E8546" t="s">
        <v>23</v>
      </c>
      <c r="F8546" t="s">
        <v>38</v>
      </c>
      <c r="G8546" t="s">
        <v>512</v>
      </c>
      <c r="H8546">
        <v>2357.4899999999998</v>
      </c>
      <c r="I8546">
        <v>7</v>
      </c>
      <c r="J8546">
        <v>884.06</v>
      </c>
      <c r="K8546" s="6">
        <f>J8546/H8546</f>
        <v>0.37500053022494262</v>
      </c>
      <c r="M8546" t="str">
        <f>LEFT(C8546, SEARCH(" ", C8546) - 1)</f>
        <v>Erica</v>
      </c>
      <c r="N8546" t="str" cm="1">
        <f t="array" ref="N8546">_xlfn.IFS(H8546&lt;0, "LOSS", H8546&gt;1000, "GREAT", H8546&gt;500, "GOOD", H8546&gt;=100, "OKAY", H8546&lt;100, "OKAY")</f>
        <v>GREAT</v>
      </c>
    </row>
    <row r="8547" spans="1:14">
      <c r="A8547" s="2">
        <v>42993</v>
      </c>
      <c r="B8547" s="2" t="str">
        <f>TEXT(A8547,"mmmm")</f>
        <v>September</v>
      </c>
      <c r="C8547" t="s">
        <v>1415</v>
      </c>
      <c r="D8547" t="s">
        <v>22</v>
      </c>
      <c r="E8547" t="s">
        <v>25</v>
      </c>
      <c r="F8547" t="s">
        <v>48</v>
      </c>
      <c r="G8547" t="s">
        <v>2378</v>
      </c>
      <c r="H8547">
        <v>369.54</v>
      </c>
      <c r="I8547">
        <v>7</v>
      </c>
      <c r="J8547">
        <v>32.340000000000003</v>
      </c>
      <c r="K8547" s="6">
        <f>J8547/H8547</f>
        <v>8.7514206851761658E-2</v>
      </c>
      <c r="M8547" t="str">
        <f>LEFT(C8547, SEARCH(" ", C8547) - 1)</f>
        <v>Erica</v>
      </c>
      <c r="N8547" t="str" cm="1">
        <f t="array" ref="N8547">_xlfn.IFS(H8547&lt;0, "LOSS", H8547&gt;1000, "GREAT", H8547&gt;500, "GOOD", H8547&gt;=100, "OKAY", H8547&lt;100, "OKAY")</f>
        <v>OKAY</v>
      </c>
    </row>
    <row r="8548" spans="1:14">
      <c r="A8548" s="2">
        <v>42993</v>
      </c>
      <c r="B8548" s="2" t="str">
        <f>TEXT(A8548,"mmmm")</f>
        <v>September</v>
      </c>
      <c r="C8548" t="s">
        <v>1415</v>
      </c>
      <c r="D8548" t="s">
        <v>22</v>
      </c>
      <c r="E8548" t="s">
        <v>21</v>
      </c>
      <c r="F8548" t="s">
        <v>40</v>
      </c>
      <c r="G8548" t="s">
        <v>783</v>
      </c>
      <c r="H8548">
        <v>184.75</v>
      </c>
      <c r="I8548">
        <v>3</v>
      </c>
      <c r="J8548">
        <v>-20.78</v>
      </c>
      <c r="K8548" s="6">
        <f>J8548/H8548</f>
        <v>-0.11247631935047361</v>
      </c>
      <c r="M8548" t="str">
        <f>LEFT(C8548, SEARCH(" ", C8548) - 1)</f>
        <v>Erica</v>
      </c>
      <c r="N8548" t="str" cm="1">
        <f t="array" ref="N8548">_xlfn.IFS(H8548&lt;0, "LOSS", H8548&gt;1000, "GREAT", H8548&gt;500, "GOOD", H8548&gt;=100, "OKAY", H8548&lt;100, "OKAY")</f>
        <v>OKAY</v>
      </c>
    </row>
    <row r="8549" spans="1:14">
      <c r="A8549" s="2">
        <v>42993</v>
      </c>
      <c r="B8549" s="2" t="str">
        <f>TEXT(A8549,"mmmm")</f>
        <v>September</v>
      </c>
      <c r="C8549" t="s">
        <v>1712</v>
      </c>
      <c r="D8549" t="s">
        <v>185</v>
      </c>
      <c r="E8549" t="s">
        <v>23</v>
      </c>
      <c r="F8549" t="s">
        <v>47</v>
      </c>
      <c r="G8549" t="s">
        <v>1680</v>
      </c>
      <c r="H8549">
        <v>163.96</v>
      </c>
      <c r="I8549">
        <v>5</v>
      </c>
      <c r="J8549">
        <v>59.44</v>
      </c>
      <c r="K8549" s="6">
        <f>J8549/H8549</f>
        <v>0.3625274457184679</v>
      </c>
      <c r="M8549" t="str">
        <f>LEFT(C8549, SEARCH(" ", C8549) - 1)</f>
        <v>Alan</v>
      </c>
      <c r="N8549" t="str" cm="1">
        <f t="array" ref="N8549">_xlfn.IFS(H8549&lt;0, "LOSS", H8549&gt;1000, "GREAT", H8549&gt;500, "GOOD", H8549&gt;=100, "OKAY", H8549&lt;100, "OKAY")</f>
        <v>OKAY</v>
      </c>
    </row>
    <row r="8550" spans="1:14">
      <c r="A8550" s="2">
        <v>42993</v>
      </c>
      <c r="B8550" s="2" t="str">
        <f>TEXT(A8550,"mmmm")</f>
        <v>September</v>
      </c>
      <c r="C8550" t="s">
        <v>878</v>
      </c>
      <c r="D8550" t="s">
        <v>22</v>
      </c>
      <c r="E8550" t="s">
        <v>21</v>
      </c>
      <c r="F8550" t="s">
        <v>40</v>
      </c>
      <c r="G8550" t="s">
        <v>1459</v>
      </c>
      <c r="H8550">
        <v>218.35</v>
      </c>
      <c r="I8550">
        <v>3</v>
      </c>
      <c r="J8550">
        <v>0</v>
      </c>
      <c r="K8550" s="6">
        <f>J8550/H8550</f>
        <v>0</v>
      </c>
      <c r="M8550" t="str">
        <f>LEFT(C8550, SEARCH(" ", C8550) - 1)</f>
        <v>Rick</v>
      </c>
      <c r="N8550" t="str" cm="1">
        <f t="array" ref="N8550">_xlfn.IFS(H8550&lt;0, "LOSS", H8550&gt;1000, "GREAT", H8550&gt;500, "GOOD", H8550&gt;=100, "OKAY", H8550&lt;100, "OKAY")</f>
        <v>OKAY</v>
      </c>
    </row>
    <row r="8551" spans="1:14">
      <c r="A8551" s="2">
        <v>42993</v>
      </c>
      <c r="B8551" s="2" t="str">
        <f>TEXT(A8551,"mmmm")</f>
        <v>September</v>
      </c>
      <c r="C8551" t="s">
        <v>878</v>
      </c>
      <c r="D8551" t="s">
        <v>22</v>
      </c>
      <c r="E8551" t="s">
        <v>21</v>
      </c>
      <c r="F8551" t="s">
        <v>44</v>
      </c>
      <c r="G8551" t="s">
        <v>2274</v>
      </c>
      <c r="H8551">
        <v>529.9</v>
      </c>
      <c r="I8551">
        <v>5</v>
      </c>
      <c r="J8551">
        <v>105.98</v>
      </c>
      <c r="K8551" s="6">
        <f>J8551/H8551</f>
        <v>0.2</v>
      </c>
      <c r="M8551" t="str">
        <f>LEFT(C8551, SEARCH(" ", C8551) - 1)</f>
        <v>Rick</v>
      </c>
      <c r="N8551" t="str" cm="1">
        <f t="array" ref="N8551">_xlfn.IFS(H8551&lt;0, "LOSS", H8551&gt;1000, "GREAT", H8551&gt;500, "GOOD", H8551&gt;=100, "OKAY", H8551&lt;100, "OKAY")</f>
        <v>GOOD</v>
      </c>
    </row>
    <row r="8552" spans="1:14">
      <c r="A8552" s="2">
        <v>42993</v>
      </c>
      <c r="B8552" s="2" t="str">
        <f>TEXT(A8552,"mmmm")</f>
        <v>September</v>
      </c>
      <c r="C8552" t="s">
        <v>878</v>
      </c>
      <c r="D8552" t="s">
        <v>22</v>
      </c>
      <c r="E8552" t="s">
        <v>23</v>
      </c>
      <c r="F8552" t="s">
        <v>37</v>
      </c>
      <c r="G8552" t="s">
        <v>498</v>
      </c>
      <c r="H8552">
        <v>99.3</v>
      </c>
      <c r="I8552">
        <v>10</v>
      </c>
      <c r="J8552">
        <v>41.71</v>
      </c>
      <c r="K8552" s="6">
        <f>J8552/H8552</f>
        <v>0.42004028197381676</v>
      </c>
      <c r="M8552" t="str">
        <f>LEFT(C8552, SEARCH(" ", C8552) - 1)</f>
        <v>Rick</v>
      </c>
      <c r="N8552" t="str" cm="1">
        <f t="array" ref="N8552">_xlfn.IFS(H8552&lt;0, "LOSS", H8552&gt;1000, "GREAT", H8552&gt;500, "GOOD", H8552&gt;=100, "OKAY", H8552&lt;100, "OKAY")</f>
        <v>OKAY</v>
      </c>
    </row>
    <row r="8553" spans="1:14">
      <c r="A8553" s="2">
        <v>42993</v>
      </c>
      <c r="B8553" s="2" t="str">
        <f>TEXT(A8553,"mmmm")</f>
        <v>September</v>
      </c>
      <c r="C8553" t="s">
        <v>878</v>
      </c>
      <c r="D8553" t="s">
        <v>22</v>
      </c>
      <c r="E8553" t="s">
        <v>23</v>
      </c>
      <c r="F8553" t="s">
        <v>36</v>
      </c>
      <c r="G8553" t="s">
        <v>1967</v>
      </c>
      <c r="H8553">
        <v>108.96</v>
      </c>
      <c r="I8553">
        <v>2</v>
      </c>
      <c r="J8553">
        <v>30.51</v>
      </c>
      <c r="K8553" s="6">
        <f>J8553/H8553</f>
        <v>0.28001101321585908</v>
      </c>
      <c r="M8553" t="str">
        <f>LEFT(C8553, SEARCH(" ", C8553) - 1)</f>
        <v>Rick</v>
      </c>
      <c r="N8553" t="str" cm="1">
        <f t="array" ref="N8553">_xlfn.IFS(H8553&lt;0, "LOSS", H8553&gt;1000, "GREAT", H8553&gt;500, "GOOD", H8553&gt;=100, "OKAY", H8553&lt;100, "OKAY")</f>
        <v>OKAY</v>
      </c>
    </row>
    <row r="8554" spans="1:14">
      <c r="A8554" s="2">
        <v>42993</v>
      </c>
      <c r="B8554" s="2" t="str">
        <f>TEXT(A8554,"mmmm")</f>
        <v>September</v>
      </c>
      <c r="C8554" t="s">
        <v>878</v>
      </c>
      <c r="D8554" t="s">
        <v>22</v>
      </c>
      <c r="E8554" t="s">
        <v>23</v>
      </c>
      <c r="F8554" t="s">
        <v>38</v>
      </c>
      <c r="G8554" t="s">
        <v>976</v>
      </c>
      <c r="H8554">
        <v>2.69</v>
      </c>
      <c r="I8554">
        <v>1</v>
      </c>
      <c r="J8554">
        <v>0.84</v>
      </c>
      <c r="K8554" s="6">
        <f>J8554/H8554</f>
        <v>0.31226765799256506</v>
      </c>
      <c r="M8554" t="str">
        <f>LEFT(C8554, SEARCH(" ", C8554) - 1)</f>
        <v>Rick</v>
      </c>
      <c r="N8554" t="str" cm="1">
        <f t="array" ref="N8554">_xlfn.IFS(H8554&lt;0, "LOSS", H8554&gt;1000, "GREAT", H8554&gt;500, "GOOD", H8554&gt;=100, "OKAY", H8554&lt;100, "OKAY")</f>
        <v>OKAY</v>
      </c>
    </row>
    <row r="8555" spans="1:14">
      <c r="A8555" s="2">
        <v>42993</v>
      </c>
      <c r="B8555" s="2" t="str">
        <f>TEXT(A8555,"mmmm")</f>
        <v>September</v>
      </c>
      <c r="C8555" t="s">
        <v>2775</v>
      </c>
      <c r="D8555" t="s">
        <v>242</v>
      </c>
      <c r="E8555" t="s">
        <v>21</v>
      </c>
      <c r="F8555" t="s">
        <v>44</v>
      </c>
      <c r="G8555" t="s">
        <v>2127</v>
      </c>
      <c r="H8555">
        <v>47.4</v>
      </c>
      <c r="I8555">
        <v>5</v>
      </c>
      <c r="J8555">
        <v>18.96</v>
      </c>
      <c r="K8555" s="6">
        <f>J8555/H8555</f>
        <v>0.4</v>
      </c>
      <c r="M8555" t="str">
        <f>LEFT(C8555, SEARCH(" ", C8555) - 1)</f>
        <v>Theresa</v>
      </c>
      <c r="N8555" t="str" cm="1">
        <f t="array" ref="N8555">_xlfn.IFS(H8555&lt;0, "LOSS", H8555&gt;1000, "GREAT", H8555&gt;500, "GOOD", H8555&gt;=100, "OKAY", H8555&lt;100, "OKAY")</f>
        <v>OKAY</v>
      </c>
    </row>
    <row r="8556" spans="1:14">
      <c r="A8556" s="2">
        <v>42993</v>
      </c>
      <c r="B8556" s="2" t="str">
        <f>TEXT(A8556,"mmmm")</f>
        <v>September</v>
      </c>
      <c r="C8556" t="s">
        <v>2775</v>
      </c>
      <c r="D8556" t="s">
        <v>242</v>
      </c>
      <c r="E8556" t="s">
        <v>21</v>
      </c>
      <c r="F8556" t="s">
        <v>40</v>
      </c>
      <c r="G8556" t="s">
        <v>2689</v>
      </c>
      <c r="H8556">
        <v>512.96</v>
      </c>
      <c r="I8556">
        <v>4</v>
      </c>
      <c r="J8556">
        <v>143.63</v>
      </c>
      <c r="K8556" s="6">
        <f>J8556/H8556</f>
        <v>0.28000233936369306</v>
      </c>
      <c r="M8556" t="str">
        <f>LEFT(C8556, SEARCH(" ", C8556) - 1)</f>
        <v>Theresa</v>
      </c>
      <c r="N8556" t="str" cm="1">
        <f t="array" ref="N8556">_xlfn.IFS(H8556&lt;0, "LOSS", H8556&gt;1000, "GREAT", H8556&gt;500, "GOOD", H8556&gt;=100, "OKAY", H8556&lt;100, "OKAY")</f>
        <v>GOOD</v>
      </c>
    </row>
    <row r="8557" spans="1:14">
      <c r="A8557" s="2">
        <v>42993</v>
      </c>
      <c r="B8557" s="2" t="str">
        <f>TEXT(A8557,"mmmm")</f>
        <v>September</v>
      </c>
      <c r="C8557" t="s">
        <v>2775</v>
      </c>
      <c r="D8557" t="s">
        <v>242</v>
      </c>
      <c r="E8557" t="s">
        <v>25</v>
      </c>
      <c r="F8557" t="s">
        <v>48</v>
      </c>
      <c r="G8557" t="s">
        <v>959</v>
      </c>
      <c r="H8557">
        <v>395.94</v>
      </c>
      <c r="I8557">
        <v>6</v>
      </c>
      <c r="J8557">
        <v>102.94</v>
      </c>
      <c r="K8557" s="6">
        <f>J8557/H8557</f>
        <v>0.25998888720513208</v>
      </c>
      <c r="M8557" t="str">
        <f>LEFT(C8557, SEARCH(" ", C8557) - 1)</f>
        <v>Theresa</v>
      </c>
      <c r="N8557" t="str" cm="1">
        <f t="array" ref="N8557">_xlfn.IFS(H8557&lt;0, "LOSS", H8557&gt;1000, "GREAT", H8557&gt;500, "GOOD", H8557&gt;=100, "OKAY", H8557&lt;100, "OKAY")</f>
        <v>OKAY</v>
      </c>
    </row>
    <row r="8558" spans="1:14">
      <c r="A8558" s="2">
        <v>42993</v>
      </c>
      <c r="B8558" s="2" t="str">
        <f>TEXT(A8558,"mmmm")</f>
        <v>September</v>
      </c>
      <c r="C8558" t="s">
        <v>2775</v>
      </c>
      <c r="D8558" t="s">
        <v>242</v>
      </c>
      <c r="E8558" t="s">
        <v>23</v>
      </c>
      <c r="F8558" t="s">
        <v>49</v>
      </c>
      <c r="G8558" t="s">
        <v>371</v>
      </c>
      <c r="H8558">
        <v>81.96</v>
      </c>
      <c r="I8558">
        <v>2</v>
      </c>
      <c r="J8558">
        <v>0</v>
      </c>
      <c r="K8558" s="6">
        <f>J8558/H8558</f>
        <v>0</v>
      </c>
      <c r="M8558" t="str">
        <f>LEFT(C8558, SEARCH(" ", C8558) - 1)</f>
        <v>Theresa</v>
      </c>
      <c r="N8558" t="str" cm="1">
        <f t="array" ref="N8558">_xlfn.IFS(H8558&lt;0, "LOSS", H8558&gt;1000, "GREAT", H8558&gt;500, "GOOD", H8558&gt;=100, "OKAY", H8558&lt;100, "OKAY")</f>
        <v>OKAY</v>
      </c>
    </row>
    <row r="8559" spans="1:14">
      <c r="A8559" s="2">
        <v>42993</v>
      </c>
      <c r="B8559" s="2" t="str">
        <f>TEXT(A8559,"mmmm")</f>
        <v>September</v>
      </c>
      <c r="C8559" t="s">
        <v>1061</v>
      </c>
      <c r="D8559" t="s">
        <v>26</v>
      </c>
      <c r="E8559" t="s">
        <v>23</v>
      </c>
      <c r="F8559" t="s">
        <v>37</v>
      </c>
      <c r="G8559" t="s">
        <v>614</v>
      </c>
      <c r="H8559">
        <v>31.74</v>
      </c>
      <c r="I8559">
        <v>2</v>
      </c>
      <c r="J8559">
        <v>8.33</v>
      </c>
      <c r="K8559" s="6">
        <f>J8559/H8559</f>
        <v>0.26244486452425964</v>
      </c>
      <c r="M8559" t="str">
        <f>LEFT(C8559, SEARCH(" ", C8559) - 1)</f>
        <v>Charles</v>
      </c>
      <c r="N8559" t="str" cm="1">
        <f t="array" ref="N8559">_xlfn.IFS(H8559&lt;0, "LOSS", H8559&gt;1000, "GREAT", H8559&gt;500, "GOOD", H8559&gt;=100, "OKAY", H8559&lt;100, "OKAY")</f>
        <v>OKAY</v>
      </c>
    </row>
    <row r="8560" spans="1:14">
      <c r="A8560" s="2">
        <v>42993</v>
      </c>
      <c r="B8560" s="2" t="str">
        <f>TEXT(A8560,"mmmm")</f>
        <v>September</v>
      </c>
      <c r="C8560" t="s">
        <v>1185</v>
      </c>
      <c r="D8560" t="s">
        <v>28</v>
      </c>
      <c r="E8560" t="s">
        <v>23</v>
      </c>
      <c r="F8560" t="s">
        <v>37</v>
      </c>
      <c r="G8560" t="s">
        <v>1316</v>
      </c>
      <c r="H8560">
        <v>12.42</v>
      </c>
      <c r="I8560">
        <v>3</v>
      </c>
      <c r="J8560">
        <v>5.22</v>
      </c>
      <c r="K8560" s="6">
        <f>J8560/H8560</f>
        <v>0.42028985507246375</v>
      </c>
      <c r="M8560" t="str">
        <f>LEFT(C8560, SEARCH(" ", C8560) - 1)</f>
        <v>Gene</v>
      </c>
      <c r="N8560" t="str" cm="1">
        <f t="array" ref="N8560">_xlfn.IFS(H8560&lt;0, "LOSS", H8560&gt;1000, "GREAT", H8560&gt;500, "GOOD", H8560&gt;=100, "OKAY", H8560&lt;100, "OKAY")</f>
        <v>OKAY</v>
      </c>
    </row>
    <row r="8561" spans="1:14">
      <c r="A8561" s="2">
        <v>42993</v>
      </c>
      <c r="B8561" s="2" t="str">
        <f>TEXT(A8561,"mmmm")</f>
        <v>September</v>
      </c>
      <c r="C8561" t="s">
        <v>808</v>
      </c>
      <c r="D8561" t="s">
        <v>100</v>
      </c>
      <c r="E8561" t="s">
        <v>23</v>
      </c>
      <c r="F8561" t="s">
        <v>49</v>
      </c>
      <c r="G8561" t="s">
        <v>1397</v>
      </c>
      <c r="H8561">
        <v>38.619999999999997</v>
      </c>
      <c r="I8561">
        <v>2</v>
      </c>
      <c r="J8561">
        <v>10.81</v>
      </c>
      <c r="K8561" s="6">
        <f>J8561/H8561</f>
        <v>0.2799067840497152</v>
      </c>
      <c r="M8561" t="str">
        <f>LEFT(C8561, SEARCH(" ", C8561) - 1)</f>
        <v>Dean</v>
      </c>
      <c r="N8561" t="str" cm="1">
        <f t="array" ref="N8561">_xlfn.IFS(H8561&lt;0, "LOSS", H8561&gt;1000, "GREAT", H8561&gt;500, "GOOD", H8561&gt;=100, "OKAY", H8561&lt;100, "OKAY")</f>
        <v>OKAY</v>
      </c>
    </row>
    <row r="8562" spans="1:14">
      <c r="A8562" s="2">
        <v>42993</v>
      </c>
      <c r="B8562" s="2" t="str">
        <f>TEXT(A8562,"mmmm")</f>
        <v>September</v>
      </c>
      <c r="C8562" t="s">
        <v>808</v>
      </c>
      <c r="D8562" t="s">
        <v>100</v>
      </c>
      <c r="E8562" t="s">
        <v>25</v>
      </c>
      <c r="F8562" t="s">
        <v>35</v>
      </c>
      <c r="G8562" t="s">
        <v>2414</v>
      </c>
      <c r="H8562">
        <v>59.98</v>
      </c>
      <c r="I8562">
        <v>2</v>
      </c>
      <c r="J8562">
        <v>10.8</v>
      </c>
      <c r="K8562" s="6">
        <f>J8562/H8562</f>
        <v>0.1800600200066689</v>
      </c>
      <c r="M8562" t="str">
        <f>LEFT(C8562, SEARCH(" ", C8562) - 1)</f>
        <v>Dean</v>
      </c>
      <c r="N8562" t="str" cm="1">
        <f t="array" ref="N8562">_xlfn.IFS(H8562&lt;0, "LOSS", H8562&gt;1000, "GREAT", H8562&gt;500, "GOOD", H8562&gt;=100, "OKAY", H8562&lt;100, "OKAY")</f>
        <v>OKAY</v>
      </c>
    </row>
    <row r="8563" spans="1:14">
      <c r="A8563" s="2">
        <v>42993</v>
      </c>
      <c r="B8563" s="2" t="str">
        <f>TEXT(A8563,"mmmm")</f>
        <v>September</v>
      </c>
      <c r="C8563" t="s">
        <v>2400</v>
      </c>
      <c r="D8563" t="s">
        <v>314</v>
      </c>
      <c r="E8563" t="s">
        <v>23</v>
      </c>
      <c r="F8563" t="s">
        <v>38</v>
      </c>
      <c r="G8563" t="s">
        <v>576</v>
      </c>
      <c r="H8563">
        <v>295.06</v>
      </c>
      <c r="I8563">
        <v>9</v>
      </c>
      <c r="J8563">
        <v>106.96</v>
      </c>
      <c r="K8563" s="6">
        <f>J8563/H8563</f>
        <v>0.3625025418558937</v>
      </c>
      <c r="M8563" t="str">
        <f>LEFT(C8563, SEARCH(" ", C8563) - 1)</f>
        <v>Doug</v>
      </c>
      <c r="N8563" t="str" cm="1">
        <f t="array" ref="N8563">_xlfn.IFS(H8563&lt;0, "LOSS", H8563&gt;1000, "GREAT", H8563&gt;500, "GOOD", H8563&gt;=100, "OKAY", H8563&lt;100, "OKAY")</f>
        <v>OKAY</v>
      </c>
    </row>
    <row r="8564" spans="1:14">
      <c r="A8564" s="2">
        <v>42993</v>
      </c>
      <c r="B8564" s="2" t="str">
        <f>TEXT(A8564,"mmmm")</f>
        <v>September</v>
      </c>
      <c r="C8564" t="s">
        <v>1463</v>
      </c>
      <c r="D8564" t="s">
        <v>22</v>
      </c>
      <c r="E8564" t="s">
        <v>21</v>
      </c>
      <c r="F8564" t="s">
        <v>51</v>
      </c>
      <c r="G8564" t="s">
        <v>415</v>
      </c>
      <c r="H8564">
        <v>300.89999999999998</v>
      </c>
      <c r="I8564">
        <v>1</v>
      </c>
      <c r="J8564">
        <v>11.28</v>
      </c>
      <c r="K8564" s="6">
        <f>J8564/H8564</f>
        <v>3.7487537387836493E-2</v>
      </c>
      <c r="M8564" t="str">
        <f>LEFT(C8564, SEARCH(" ", C8564) - 1)</f>
        <v>Christopher</v>
      </c>
      <c r="N8564" t="str" cm="1">
        <f t="array" ref="N8564">_xlfn.IFS(H8564&lt;0, "LOSS", H8564&gt;1000, "GREAT", H8564&gt;500, "GOOD", H8564&gt;=100, "OKAY", H8564&lt;100, "OKAY")</f>
        <v>OKAY</v>
      </c>
    </row>
    <row r="8565" spans="1:14">
      <c r="A8565" s="2">
        <v>42994</v>
      </c>
      <c r="B8565" s="2" t="str">
        <f>TEXT(A8565,"mmmm")</f>
        <v>September</v>
      </c>
      <c r="C8565" t="s">
        <v>1117</v>
      </c>
      <c r="D8565" t="s">
        <v>22</v>
      </c>
      <c r="E8565" t="s">
        <v>23</v>
      </c>
      <c r="F8565" t="s">
        <v>47</v>
      </c>
      <c r="G8565" t="s">
        <v>2066</v>
      </c>
      <c r="H8565">
        <v>8.82</v>
      </c>
      <c r="I8565">
        <v>2</v>
      </c>
      <c r="J8565">
        <v>4.0599999999999996</v>
      </c>
      <c r="K8565" s="6">
        <f>J8565/H8565</f>
        <v>0.46031746031746024</v>
      </c>
      <c r="M8565" t="str">
        <f>LEFT(C8565, SEARCH(" ", C8565) - 1)</f>
        <v>Barry</v>
      </c>
      <c r="N8565" t="str" cm="1">
        <f t="array" ref="N8565">_xlfn.IFS(H8565&lt;0, "LOSS", H8565&gt;1000, "GREAT", H8565&gt;500, "GOOD", H8565&gt;=100, "OKAY", H8565&lt;100, "OKAY")</f>
        <v>OKAY</v>
      </c>
    </row>
    <row r="8566" spans="1:14">
      <c r="A8566" s="2">
        <v>42994</v>
      </c>
      <c r="B8566" s="2" t="str">
        <f>TEXT(A8566,"mmmm")</f>
        <v>September</v>
      </c>
      <c r="C8566" t="s">
        <v>1117</v>
      </c>
      <c r="D8566" t="s">
        <v>22</v>
      </c>
      <c r="E8566" t="s">
        <v>23</v>
      </c>
      <c r="F8566" t="s">
        <v>37</v>
      </c>
      <c r="G8566" t="s">
        <v>365</v>
      </c>
      <c r="H8566">
        <v>5.98</v>
      </c>
      <c r="I8566">
        <v>1</v>
      </c>
      <c r="J8566">
        <v>1.55</v>
      </c>
      <c r="K8566" s="6">
        <f>J8566/H8566</f>
        <v>0.25919732441471571</v>
      </c>
      <c r="M8566" t="str">
        <f>LEFT(C8566, SEARCH(" ", C8566) - 1)</f>
        <v>Barry</v>
      </c>
      <c r="N8566" t="str" cm="1">
        <f t="array" ref="N8566">_xlfn.IFS(H8566&lt;0, "LOSS", H8566&gt;1000, "GREAT", H8566&gt;500, "GOOD", H8566&gt;=100, "OKAY", H8566&lt;100, "OKAY")</f>
        <v>OKAY</v>
      </c>
    </row>
    <row r="8567" spans="1:14">
      <c r="A8567" s="2">
        <v>42994</v>
      </c>
      <c r="B8567" s="2" t="str">
        <f>TEXT(A8567,"mmmm")</f>
        <v>September</v>
      </c>
      <c r="C8567" t="s">
        <v>2372</v>
      </c>
      <c r="D8567" t="s">
        <v>26</v>
      </c>
      <c r="E8567" t="s">
        <v>23</v>
      </c>
      <c r="F8567" t="s">
        <v>42</v>
      </c>
      <c r="G8567" t="s">
        <v>2598</v>
      </c>
      <c r="H8567">
        <v>17.57</v>
      </c>
      <c r="I8567">
        <v>2</v>
      </c>
      <c r="J8567">
        <v>6.37</v>
      </c>
      <c r="K8567" s="6">
        <f>J8567/H8567</f>
        <v>0.36254980079681276</v>
      </c>
      <c r="M8567" t="str">
        <f>LEFT(C8567, SEARCH(" ", C8567) - 1)</f>
        <v>Jay</v>
      </c>
      <c r="N8567" t="str" cm="1">
        <f t="array" ref="N8567">_xlfn.IFS(H8567&lt;0, "LOSS", H8567&gt;1000, "GREAT", H8567&gt;500, "GOOD", H8567&gt;=100, "OKAY", H8567&lt;100, "OKAY")</f>
        <v>OKAY</v>
      </c>
    </row>
    <row r="8568" spans="1:14">
      <c r="A8568" s="2">
        <v>42994</v>
      </c>
      <c r="B8568" s="2" t="str">
        <f>TEXT(A8568,"mmmm")</f>
        <v>September</v>
      </c>
      <c r="C8568" t="s">
        <v>2372</v>
      </c>
      <c r="D8568" t="s">
        <v>26</v>
      </c>
      <c r="E8568" t="s">
        <v>25</v>
      </c>
      <c r="F8568" t="s">
        <v>48</v>
      </c>
      <c r="G8568" t="s">
        <v>1787</v>
      </c>
      <c r="H8568">
        <v>55.99</v>
      </c>
      <c r="I8568">
        <v>1</v>
      </c>
      <c r="J8568">
        <v>5.6</v>
      </c>
      <c r="K8568" s="6">
        <f>J8568/H8568</f>
        <v>0.10001786033220217</v>
      </c>
      <c r="M8568" t="str">
        <f>LEFT(C8568, SEARCH(" ", C8568) - 1)</f>
        <v>Jay</v>
      </c>
      <c r="N8568" t="str" cm="1">
        <f t="array" ref="N8568">_xlfn.IFS(H8568&lt;0, "LOSS", H8568&gt;1000, "GREAT", H8568&gt;500, "GOOD", H8568&gt;=100, "OKAY", H8568&lt;100, "OKAY")</f>
        <v>OKAY</v>
      </c>
    </row>
    <row r="8569" spans="1:14">
      <c r="A8569" s="2">
        <v>42994</v>
      </c>
      <c r="B8569" s="2" t="str">
        <f>TEXT(A8569,"mmmm")</f>
        <v>September</v>
      </c>
      <c r="C8569" t="s">
        <v>2331</v>
      </c>
      <c r="D8569" t="s">
        <v>27</v>
      </c>
      <c r="E8569" t="s">
        <v>23</v>
      </c>
      <c r="F8569" t="s">
        <v>47</v>
      </c>
      <c r="G8569" t="s">
        <v>2200</v>
      </c>
      <c r="H8569">
        <v>20.74</v>
      </c>
      <c r="I8569">
        <v>4</v>
      </c>
      <c r="J8569">
        <v>7.26</v>
      </c>
      <c r="K8569" s="6">
        <f>J8569/H8569</f>
        <v>0.35004821600771457</v>
      </c>
      <c r="M8569" t="str">
        <f>LEFT(C8569, SEARCH(" ", C8569) - 1)</f>
        <v>Adam</v>
      </c>
      <c r="N8569" t="str" cm="1">
        <f t="array" ref="N8569">_xlfn.IFS(H8569&lt;0, "LOSS", H8569&gt;1000, "GREAT", H8569&gt;500, "GOOD", H8569&gt;=100, "OKAY", H8569&lt;100, "OKAY")</f>
        <v>OKAY</v>
      </c>
    </row>
    <row r="8570" spans="1:14">
      <c r="A8570" s="2">
        <v>42994</v>
      </c>
      <c r="B8570" s="2" t="str">
        <f>TEXT(A8570,"mmmm")</f>
        <v>September</v>
      </c>
      <c r="C8570" t="s">
        <v>1441</v>
      </c>
      <c r="D8570" t="s">
        <v>27</v>
      </c>
      <c r="E8570" t="s">
        <v>25</v>
      </c>
      <c r="F8570" t="s">
        <v>35</v>
      </c>
      <c r="G8570" t="s">
        <v>1394</v>
      </c>
      <c r="H8570">
        <v>71.98</v>
      </c>
      <c r="I8570">
        <v>3</v>
      </c>
      <c r="J8570">
        <v>19.79</v>
      </c>
      <c r="K8570" s="6">
        <f>J8570/H8570</f>
        <v>0.27493748263406498</v>
      </c>
      <c r="M8570" t="str">
        <f>LEFT(C8570, SEARCH(" ", C8570) - 1)</f>
        <v>Adam</v>
      </c>
      <c r="N8570" t="str" cm="1">
        <f t="array" ref="N8570">_xlfn.IFS(H8570&lt;0, "LOSS", H8570&gt;1000, "GREAT", H8570&gt;500, "GOOD", H8570&gt;=100, "OKAY", H8570&lt;100, "OKAY")</f>
        <v>OKAY</v>
      </c>
    </row>
    <row r="8571" spans="1:14">
      <c r="A8571" s="2">
        <v>42994</v>
      </c>
      <c r="B8571" s="2" t="str">
        <f>TEXT(A8571,"mmmm")</f>
        <v>September</v>
      </c>
      <c r="C8571" t="s">
        <v>1441</v>
      </c>
      <c r="D8571" t="s">
        <v>27</v>
      </c>
      <c r="E8571" t="s">
        <v>21</v>
      </c>
      <c r="F8571" t="s">
        <v>44</v>
      </c>
      <c r="G8571" t="s">
        <v>2055</v>
      </c>
      <c r="H8571">
        <v>22.51</v>
      </c>
      <c r="I8571">
        <v>3</v>
      </c>
      <c r="J8571">
        <v>2.25</v>
      </c>
      <c r="K8571" s="6">
        <f>J8571/H8571</f>
        <v>9.995557529986672E-2</v>
      </c>
      <c r="M8571" t="str">
        <f>LEFT(C8571, SEARCH(" ", C8571) - 1)</f>
        <v>Adam</v>
      </c>
      <c r="N8571" t="str" cm="1">
        <f t="array" ref="N8571">_xlfn.IFS(H8571&lt;0, "LOSS", H8571&gt;1000, "GREAT", H8571&gt;500, "GOOD", H8571&gt;=100, "OKAY", H8571&lt;100, "OKAY")</f>
        <v>OKAY</v>
      </c>
    </row>
    <row r="8572" spans="1:14">
      <c r="A8572" s="2">
        <v>42994</v>
      </c>
      <c r="B8572" s="2" t="str">
        <f>TEXT(A8572,"mmmm")</f>
        <v>September</v>
      </c>
      <c r="C8572" t="s">
        <v>1441</v>
      </c>
      <c r="D8572" t="s">
        <v>27</v>
      </c>
      <c r="E8572" t="s">
        <v>23</v>
      </c>
      <c r="F8572" t="s">
        <v>38</v>
      </c>
      <c r="G8572" t="s">
        <v>2406</v>
      </c>
      <c r="H8572">
        <v>3.44</v>
      </c>
      <c r="I8572">
        <v>2</v>
      </c>
      <c r="J8572">
        <v>-2.76</v>
      </c>
      <c r="K8572" s="6">
        <f>J8572/H8572</f>
        <v>-0.80232558139534882</v>
      </c>
      <c r="M8572" t="str">
        <f>LEFT(C8572, SEARCH(" ", C8572) - 1)</f>
        <v>Adam</v>
      </c>
      <c r="N8572" t="str" cm="1">
        <f t="array" ref="N8572">_xlfn.IFS(H8572&lt;0, "LOSS", H8572&gt;1000, "GREAT", H8572&gt;500, "GOOD", H8572&gt;=100, "OKAY", H8572&lt;100, "OKAY")</f>
        <v>OKAY</v>
      </c>
    </row>
    <row r="8573" spans="1:14">
      <c r="A8573" s="2">
        <v>42994</v>
      </c>
      <c r="B8573" s="2" t="str">
        <f>TEXT(A8573,"mmmm")</f>
        <v>September</v>
      </c>
      <c r="C8573" t="s">
        <v>1441</v>
      </c>
      <c r="D8573" t="s">
        <v>27</v>
      </c>
      <c r="E8573" t="s">
        <v>23</v>
      </c>
      <c r="F8573" t="s">
        <v>38</v>
      </c>
      <c r="G8573" t="s">
        <v>1223</v>
      </c>
      <c r="H8573">
        <v>538.19000000000005</v>
      </c>
      <c r="I8573">
        <v>2</v>
      </c>
      <c r="J8573">
        <v>-412.62</v>
      </c>
      <c r="K8573" s="6">
        <f>J8573/H8573</f>
        <v>-0.7666809119455954</v>
      </c>
      <c r="M8573" t="str">
        <f>LEFT(C8573, SEARCH(" ", C8573) - 1)</f>
        <v>Adam</v>
      </c>
      <c r="N8573" t="str" cm="1">
        <f t="array" ref="N8573">_xlfn.IFS(H8573&lt;0, "LOSS", H8573&gt;1000, "GREAT", H8573&gt;500, "GOOD", H8573&gt;=100, "OKAY", H8573&lt;100, "OKAY")</f>
        <v>GOOD</v>
      </c>
    </row>
    <row r="8574" spans="1:14">
      <c r="A8574" s="2">
        <v>42994</v>
      </c>
      <c r="B8574" s="2" t="str">
        <f>TEXT(A8574,"mmmm")</f>
        <v>September</v>
      </c>
      <c r="C8574" t="s">
        <v>1441</v>
      </c>
      <c r="D8574" t="s">
        <v>27</v>
      </c>
      <c r="E8574" t="s">
        <v>25</v>
      </c>
      <c r="F8574" t="s">
        <v>35</v>
      </c>
      <c r="G8574" t="s">
        <v>139</v>
      </c>
      <c r="H8574">
        <v>47.98</v>
      </c>
      <c r="I8574">
        <v>2</v>
      </c>
      <c r="J8574">
        <v>14.4</v>
      </c>
      <c r="K8574" s="6">
        <f>J8574/H8574</f>
        <v>0.30012505210504381</v>
      </c>
      <c r="M8574" t="str">
        <f>LEFT(C8574, SEARCH(" ", C8574) - 1)</f>
        <v>Adam</v>
      </c>
      <c r="N8574" t="str" cm="1">
        <f t="array" ref="N8574">_xlfn.IFS(H8574&lt;0, "LOSS", H8574&gt;1000, "GREAT", H8574&gt;500, "GOOD", H8574&gt;=100, "OKAY", H8574&lt;100, "OKAY")</f>
        <v>OKAY</v>
      </c>
    </row>
    <row r="8575" spans="1:14">
      <c r="A8575" s="2">
        <v>42994</v>
      </c>
      <c r="B8575" s="2" t="str">
        <f>TEXT(A8575,"mmmm")</f>
        <v>September</v>
      </c>
      <c r="C8575" t="s">
        <v>786</v>
      </c>
      <c r="D8575" t="s">
        <v>27</v>
      </c>
      <c r="E8575" t="s">
        <v>23</v>
      </c>
      <c r="F8575" t="s">
        <v>47</v>
      </c>
      <c r="G8575" t="s">
        <v>1924</v>
      </c>
      <c r="H8575">
        <v>20.54</v>
      </c>
      <c r="I8575">
        <v>6</v>
      </c>
      <c r="J8575">
        <v>6.42</v>
      </c>
      <c r="K8575" s="6">
        <f>J8575/H8575</f>
        <v>0.31256085686465435</v>
      </c>
      <c r="M8575" t="str">
        <f>LEFT(C8575, SEARCH(" ", C8575) - 1)</f>
        <v>Evan</v>
      </c>
      <c r="N8575" t="str" cm="1">
        <f t="array" ref="N8575">_xlfn.IFS(H8575&lt;0, "LOSS", H8575&gt;1000, "GREAT", H8575&gt;500, "GOOD", H8575&gt;=100, "OKAY", H8575&lt;100, "OKAY")</f>
        <v>OKAY</v>
      </c>
    </row>
    <row r="8576" spans="1:14">
      <c r="A8576" s="2">
        <v>42994</v>
      </c>
      <c r="B8576" s="2" t="str">
        <f>TEXT(A8576,"mmmm")</f>
        <v>September</v>
      </c>
      <c r="C8576" t="s">
        <v>1855</v>
      </c>
      <c r="D8576" t="s">
        <v>22</v>
      </c>
      <c r="E8576" t="s">
        <v>23</v>
      </c>
      <c r="F8576" t="s">
        <v>43</v>
      </c>
      <c r="G8576" t="s">
        <v>1118</v>
      </c>
      <c r="H8576">
        <v>17.899999999999999</v>
      </c>
      <c r="I8576">
        <v>5</v>
      </c>
      <c r="J8576">
        <v>8.77</v>
      </c>
      <c r="K8576" s="6">
        <f>J8576/H8576</f>
        <v>0.4899441340782123</v>
      </c>
      <c r="M8576" t="str">
        <f>LEFT(C8576, SEARCH(" ", C8576) - 1)</f>
        <v>Craig</v>
      </c>
      <c r="N8576" t="str" cm="1">
        <f t="array" ref="N8576">_xlfn.IFS(H8576&lt;0, "LOSS", H8576&gt;1000, "GREAT", H8576&gt;500, "GOOD", H8576&gt;=100, "OKAY", H8576&lt;100, "OKAY")</f>
        <v>OKAY</v>
      </c>
    </row>
    <row r="8577" spans="1:14">
      <c r="A8577" s="2">
        <v>42994</v>
      </c>
      <c r="B8577" s="2" t="str">
        <f>TEXT(A8577,"mmmm")</f>
        <v>September</v>
      </c>
      <c r="C8577" t="s">
        <v>2578</v>
      </c>
      <c r="D8577" t="s">
        <v>84</v>
      </c>
      <c r="E8577" t="s">
        <v>25</v>
      </c>
      <c r="F8577" t="s">
        <v>35</v>
      </c>
      <c r="G8577" t="s">
        <v>2307</v>
      </c>
      <c r="H8577">
        <v>18</v>
      </c>
      <c r="I8577">
        <v>1</v>
      </c>
      <c r="J8577">
        <v>3.24</v>
      </c>
      <c r="K8577" s="6">
        <f>J8577/H8577</f>
        <v>0.18000000000000002</v>
      </c>
      <c r="M8577" t="str">
        <f>LEFT(C8577, SEARCH(" ", C8577) - 1)</f>
        <v>Craig</v>
      </c>
      <c r="N8577" t="str" cm="1">
        <f t="array" ref="N8577">_xlfn.IFS(H8577&lt;0, "LOSS", H8577&gt;1000, "GREAT", H8577&gt;500, "GOOD", H8577&gt;=100, "OKAY", H8577&lt;100, "OKAY")</f>
        <v>OKAY</v>
      </c>
    </row>
    <row r="8578" spans="1:14">
      <c r="A8578" s="2">
        <v>42995</v>
      </c>
      <c r="B8578" s="2" t="str">
        <f>TEXT(A8578,"mmmm")</f>
        <v>September</v>
      </c>
      <c r="C8578" t="s">
        <v>2442</v>
      </c>
      <c r="D8578" t="s">
        <v>28</v>
      </c>
      <c r="E8578" t="s">
        <v>23</v>
      </c>
      <c r="F8578" t="s">
        <v>47</v>
      </c>
      <c r="G8578" t="s">
        <v>2776</v>
      </c>
      <c r="H8578">
        <v>12.96</v>
      </c>
      <c r="I8578">
        <v>2</v>
      </c>
      <c r="J8578">
        <v>6.35</v>
      </c>
      <c r="K8578" s="6">
        <f>J8578/H8578</f>
        <v>0.48996913580246909</v>
      </c>
      <c r="M8578" t="str">
        <f>LEFT(C8578, SEARCH(" ", C8578) - 1)</f>
        <v>Tom</v>
      </c>
      <c r="N8578" t="str" cm="1">
        <f t="array" ref="N8578">_xlfn.IFS(H8578&lt;0, "LOSS", H8578&gt;1000, "GREAT", H8578&gt;500, "GOOD", H8578&gt;=100, "OKAY", H8578&lt;100, "OKAY")</f>
        <v>OKAY</v>
      </c>
    </row>
    <row r="8579" spans="1:14">
      <c r="A8579" s="2">
        <v>42995</v>
      </c>
      <c r="B8579" s="2" t="str">
        <f>TEXT(A8579,"mmmm")</f>
        <v>September</v>
      </c>
      <c r="C8579" t="s">
        <v>2326</v>
      </c>
      <c r="D8579" t="s">
        <v>80</v>
      </c>
      <c r="E8579" t="s">
        <v>21</v>
      </c>
      <c r="F8579" t="s">
        <v>40</v>
      </c>
      <c r="G8579" t="s">
        <v>2260</v>
      </c>
      <c r="H8579">
        <v>723.92</v>
      </c>
      <c r="I8579">
        <v>4</v>
      </c>
      <c r="J8579">
        <v>188.22</v>
      </c>
      <c r="K8579" s="6">
        <f>J8579/H8579</f>
        <v>0.2600011050944856</v>
      </c>
      <c r="M8579" t="str">
        <f>LEFT(C8579, SEARCH(" ", C8579) - 1)</f>
        <v>Meg</v>
      </c>
      <c r="N8579" t="str" cm="1">
        <f t="array" ref="N8579">_xlfn.IFS(H8579&lt;0, "LOSS", H8579&gt;1000, "GREAT", H8579&gt;500, "GOOD", H8579&gt;=100, "OKAY", H8579&lt;100, "OKAY")</f>
        <v>GOOD</v>
      </c>
    </row>
    <row r="8580" spans="1:14">
      <c r="A8580" s="2">
        <v>42995</v>
      </c>
      <c r="B8580" s="2" t="str">
        <f>TEXT(A8580,"mmmm")</f>
        <v>September</v>
      </c>
      <c r="C8580" t="s">
        <v>2326</v>
      </c>
      <c r="D8580" t="s">
        <v>80</v>
      </c>
      <c r="E8580" t="s">
        <v>23</v>
      </c>
      <c r="F8580" t="s">
        <v>47</v>
      </c>
      <c r="G8580" t="s">
        <v>710</v>
      </c>
      <c r="H8580">
        <v>106.32</v>
      </c>
      <c r="I8580">
        <v>3</v>
      </c>
      <c r="J8580">
        <v>49.97</v>
      </c>
      <c r="K8580" s="6">
        <f>J8580/H8580</f>
        <v>0.4699962377727615</v>
      </c>
      <c r="M8580" t="str">
        <f>LEFT(C8580, SEARCH(" ", C8580) - 1)</f>
        <v>Meg</v>
      </c>
      <c r="N8580" t="str" cm="1">
        <f t="array" ref="N8580">_xlfn.IFS(H8580&lt;0, "LOSS", H8580&gt;1000, "GREAT", H8580&gt;500, "GOOD", H8580&gt;=100, "OKAY", H8580&lt;100, "OKAY")</f>
        <v>OKAY</v>
      </c>
    </row>
    <row r="8581" spans="1:14">
      <c r="A8581" s="2">
        <v>42995</v>
      </c>
      <c r="B8581" s="2" t="str">
        <f>TEXT(A8581,"mmmm")</f>
        <v>September</v>
      </c>
      <c r="C8581" t="s">
        <v>1558</v>
      </c>
      <c r="D8581" t="s">
        <v>314</v>
      </c>
      <c r="E8581" t="s">
        <v>23</v>
      </c>
      <c r="F8581" t="s">
        <v>38</v>
      </c>
      <c r="G8581" t="s">
        <v>542</v>
      </c>
      <c r="H8581">
        <v>10.78</v>
      </c>
      <c r="I8581">
        <v>3</v>
      </c>
      <c r="J8581">
        <v>3.5</v>
      </c>
      <c r="K8581" s="6">
        <f>J8581/H8581</f>
        <v>0.32467532467532467</v>
      </c>
      <c r="M8581" t="str">
        <f>LEFT(C8581, SEARCH(" ", C8581) - 1)</f>
        <v>Alan</v>
      </c>
      <c r="N8581" t="str" cm="1">
        <f t="array" ref="N8581">_xlfn.IFS(H8581&lt;0, "LOSS", H8581&gt;1000, "GREAT", H8581&gt;500, "GOOD", H8581&gt;=100, "OKAY", H8581&lt;100, "OKAY")</f>
        <v>OKAY</v>
      </c>
    </row>
    <row r="8582" spans="1:14">
      <c r="A8582" s="2">
        <v>42995</v>
      </c>
      <c r="B8582" s="2" t="str">
        <f>TEXT(A8582,"mmmm")</f>
        <v>September</v>
      </c>
      <c r="C8582" t="s">
        <v>1558</v>
      </c>
      <c r="D8582" t="s">
        <v>314</v>
      </c>
      <c r="E8582" t="s">
        <v>23</v>
      </c>
      <c r="F8582" t="s">
        <v>38</v>
      </c>
      <c r="G8582" t="s">
        <v>1393</v>
      </c>
      <c r="H8582">
        <v>11.78</v>
      </c>
      <c r="I8582">
        <v>3</v>
      </c>
      <c r="J8582">
        <v>4.2699999999999996</v>
      </c>
      <c r="K8582" s="6">
        <f>J8582/H8582</f>
        <v>0.3624787775891341</v>
      </c>
      <c r="M8582" t="str">
        <f>LEFT(C8582, SEARCH(" ", C8582) - 1)</f>
        <v>Alan</v>
      </c>
      <c r="N8582" t="str" cm="1">
        <f t="array" ref="N8582">_xlfn.IFS(H8582&lt;0, "LOSS", H8582&gt;1000, "GREAT", H8582&gt;500, "GOOD", H8582&gt;=100, "OKAY", H8582&lt;100, "OKAY")</f>
        <v>OKAY</v>
      </c>
    </row>
    <row r="8583" spans="1:14">
      <c r="A8583" s="2">
        <v>42995</v>
      </c>
      <c r="B8583" s="2" t="str">
        <f>TEXT(A8583,"mmmm")</f>
        <v>September</v>
      </c>
      <c r="C8583" t="s">
        <v>1558</v>
      </c>
      <c r="D8583" t="s">
        <v>314</v>
      </c>
      <c r="E8583" t="s">
        <v>23</v>
      </c>
      <c r="F8583" t="s">
        <v>47</v>
      </c>
      <c r="G8583" t="s">
        <v>1838</v>
      </c>
      <c r="H8583">
        <v>164.88</v>
      </c>
      <c r="I8583">
        <v>3</v>
      </c>
      <c r="J8583">
        <v>80.790000000000006</v>
      </c>
      <c r="K8583" s="6">
        <f>J8583/H8583</f>
        <v>0.48999272197962157</v>
      </c>
      <c r="M8583" t="str">
        <f>LEFT(C8583, SEARCH(" ", C8583) - 1)</f>
        <v>Alan</v>
      </c>
      <c r="N8583" t="str" cm="1">
        <f t="array" ref="N8583">_xlfn.IFS(H8583&lt;0, "LOSS", H8583&gt;1000, "GREAT", H8583&gt;500, "GOOD", H8583&gt;=100, "OKAY", H8583&lt;100, "OKAY")</f>
        <v>OKAY</v>
      </c>
    </row>
    <row r="8584" spans="1:14">
      <c r="A8584" s="2">
        <v>42995</v>
      </c>
      <c r="B8584" s="2" t="str">
        <f>TEXT(A8584,"mmmm")</f>
        <v>September</v>
      </c>
      <c r="C8584" t="s">
        <v>1558</v>
      </c>
      <c r="D8584" t="s">
        <v>314</v>
      </c>
      <c r="E8584" t="s">
        <v>21</v>
      </c>
      <c r="F8584" t="s">
        <v>39</v>
      </c>
      <c r="G8584" t="s">
        <v>2777</v>
      </c>
      <c r="H8584">
        <v>1292.94</v>
      </c>
      <c r="I8584">
        <v>3</v>
      </c>
      <c r="J8584">
        <v>77.58</v>
      </c>
      <c r="K8584" s="6">
        <f>J8584/H8584</f>
        <v>6.0002784351942083E-2</v>
      </c>
      <c r="M8584" t="str">
        <f>LEFT(C8584, SEARCH(" ", C8584) - 1)</f>
        <v>Alan</v>
      </c>
      <c r="N8584" t="str" cm="1">
        <f t="array" ref="N8584">_xlfn.IFS(H8584&lt;0, "LOSS", H8584&gt;1000, "GREAT", H8584&gt;500, "GOOD", H8584&gt;=100, "OKAY", H8584&lt;100, "OKAY")</f>
        <v>GREAT</v>
      </c>
    </row>
    <row r="8585" spans="1:14">
      <c r="A8585" s="2">
        <v>42995</v>
      </c>
      <c r="B8585" s="2" t="str">
        <f>TEXT(A8585,"mmmm")</f>
        <v>September</v>
      </c>
      <c r="C8585" t="s">
        <v>1558</v>
      </c>
      <c r="D8585" t="s">
        <v>314</v>
      </c>
      <c r="E8585" t="s">
        <v>23</v>
      </c>
      <c r="F8585" t="s">
        <v>38</v>
      </c>
      <c r="G8585" t="s">
        <v>828</v>
      </c>
      <c r="H8585">
        <v>25.58</v>
      </c>
      <c r="I8585">
        <v>2</v>
      </c>
      <c r="J8585">
        <v>8.9499999999999993</v>
      </c>
      <c r="K8585" s="6">
        <f>J8585/H8585</f>
        <v>0.34988272087568412</v>
      </c>
      <c r="M8585" t="str">
        <f>LEFT(C8585, SEARCH(" ", C8585) - 1)</f>
        <v>Alan</v>
      </c>
      <c r="N8585" t="str" cm="1">
        <f t="array" ref="N8585">_xlfn.IFS(H8585&lt;0, "LOSS", H8585&gt;1000, "GREAT", H8585&gt;500, "GOOD", H8585&gt;=100, "OKAY", H8585&lt;100, "OKAY")</f>
        <v>OKAY</v>
      </c>
    </row>
    <row r="8586" spans="1:14">
      <c r="A8586" s="2">
        <v>42995</v>
      </c>
      <c r="B8586" s="2" t="str">
        <f>TEXT(A8586,"mmmm")</f>
        <v>September</v>
      </c>
      <c r="C8586" t="s">
        <v>1558</v>
      </c>
      <c r="D8586" t="s">
        <v>314</v>
      </c>
      <c r="E8586" t="s">
        <v>23</v>
      </c>
      <c r="F8586" t="s">
        <v>49</v>
      </c>
      <c r="G8586" t="s">
        <v>2445</v>
      </c>
      <c r="H8586">
        <v>261.74</v>
      </c>
      <c r="I8586">
        <v>2</v>
      </c>
      <c r="J8586">
        <v>65.44</v>
      </c>
      <c r="K8586" s="6">
        <f>J8586/H8586</f>
        <v>0.25001910292656832</v>
      </c>
      <c r="M8586" t="str">
        <f>LEFT(C8586, SEARCH(" ", C8586) - 1)</f>
        <v>Alan</v>
      </c>
      <c r="N8586" t="str" cm="1">
        <f t="array" ref="N8586">_xlfn.IFS(H8586&lt;0, "LOSS", H8586&gt;1000, "GREAT", H8586&gt;500, "GOOD", H8586&gt;=100, "OKAY", H8586&lt;100, "OKAY")</f>
        <v>OKAY</v>
      </c>
    </row>
    <row r="8587" spans="1:14">
      <c r="A8587" s="2">
        <v>42995</v>
      </c>
      <c r="B8587" s="2" t="str">
        <f>TEXT(A8587,"mmmm")</f>
        <v>September</v>
      </c>
      <c r="C8587" t="s">
        <v>1558</v>
      </c>
      <c r="D8587" t="s">
        <v>314</v>
      </c>
      <c r="E8587" t="s">
        <v>23</v>
      </c>
      <c r="F8587" t="s">
        <v>45</v>
      </c>
      <c r="G8587" t="s">
        <v>1015</v>
      </c>
      <c r="H8587">
        <v>14.4</v>
      </c>
      <c r="I8587">
        <v>5</v>
      </c>
      <c r="J8587">
        <v>7.06</v>
      </c>
      <c r="K8587" s="6">
        <f>J8587/H8587</f>
        <v>0.49027777777777776</v>
      </c>
      <c r="M8587" t="str">
        <f>LEFT(C8587, SEARCH(" ", C8587) - 1)</f>
        <v>Alan</v>
      </c>
      <c r="N8587" t="str" cm="1">
        <f t="array" ref="N8587">_xlfn.IFS(H8587&lt;0, "LOSS", H8587&gt;1000, "GREAT", H8587&gt;500, "GOOD", H8587&gt;=100, "OKAY", H8587&lt;100, "OKAY")</f>
        <v>OKAY</v>
      </c>
    </row>
    <row r="8588" spans="1:14">
      <c r="A8588" s="2">
        <v>42995</v>
      </c>
      <c r="B8588" s="2" t="str">
        <f>TEXT(A8588,"mmmm")</f>
        <v>September</v>
      </c>
      <c r="C8588" t="s">
        <v>2337</v>
      </c>
      <c r="D8588" t="s">
        <v>26</v>
      </c>
      <c r="E8588" t="s">
        <v>23</v>
      </c>
      <c r="F8588" t="s">
        <v>37</v>
      </c>
      <c r="G8588" t="s">
        <v>370</v>
      </c>
      <c r="H8588">
        <v>9.91</v>
      </c>
      <c r="I8588">
        <v>3</v>
      </c>
      <c r="J8588">
        <v>3.22</v>
      </c>
      <c r="K8588" s="6">
        <f>J8588/H8588</f>
        <v>0.32492431886982848</v>
      </c>
      <c r="M8588" t="str">
        <f>LEFT(C8588, SEARCH(" ", C8588) - 1)</f>
        <v>Sanjit</v>
      </c>
      <c r="N8588" t="str" cm="1">
        <f t="array" ref="N8588">_xlfn.IFS(H8588&lt;0, "LOSS", H8588&gt;1000, "GREAT", H8588&gt;500, "GOOD", H8588&gt;=100, "OKAY", H8588&lt;100, "OKAY")</f>
        <v>OKAY</v>
      </c>
    </row>
    <row r="8589" spans="1:14">
      <c r="A8589" s="2">
        <v>42995</v>
      </c>
      <c r="B8589" s="2" t="str">
        <f>TEXT(A8589,"mmmm")</f>
        <v>September</v>
      </c>
      <c r="C8589" t="s">
        <v>2337</v>
      </c>
      <c r="D8589" t="s">
        <v>26</v>
      </c>
      <c r="E8589" t="s">
        <v>21</v>
      </c>
      <c r="F8589" t="s">
        <v>40</v>
      </c>
      <c r="G8589" t="s">
        <v>1560</v>
      </c>
      <c r="H8589">
        <v>318.43</v>
      </c>
      <c r="I8589">
        <v>5</v>
      </c>
      <c r="J8589">
        <v>-77.33</v>
      </c>
      <c r="K8589" s="6">
        <f>J8589/H8589</f>
        <v>-0.24284772163426813</v>
      </c>
      <c r="M8589" t="str">
        <f>LEFT(C8589, SEARCH(" ", C8589) - 1)</f>
        <v>Sanjit</v>
      </c>
      <c r="N8589" t="str" cm="1">
        <f t="array" ref="N8589">_xlfn.IFS(H8589&lt;0, "LOSS", H8589&gt;1000, "GREAT", H8589&gt;500, "GOOD", H8589&gt;=100, "OKAY", H8589&lt;100, "OKAY")</f>
        <v>OKAY</v>
      </c>
    </row>
    <row r="8590" spans="1:14">
      <c r="A8590" s="2">
        <v>42995</v>
      </c>
      <c r="B8590" s="2" t="str">
        <f>TEXT(A8590,"mmmm")</f>
        <v>September</v>
      </c>
      <c r="C8590" t="s">
        <v>2337</v>
      </c>
      <c r="D8590" t="s">
        <v>26</v>
      </c>
      <c r="E8590" t="s">
        <v>23</v>
      </c>
      <c r="F8590" t="s">
        <v>38</v>
      </c>
      <c r="G8590" t="s">
        <v>2278</v>
      </c>
      <c r="H8590">
        <v>5.8</v>
      </c>
      <c r="I8590">
        <v>5</v>
      </c>
      <c r="J8590">
        <v>-10.15</v>
      </c>
      <c r="K8590" s="6">
        <f>J8590/H8590</f>
        <v>-1.7500000000000002</v>
      </c>
      <c r="M8590" t="str">
        <f>LEFT(C8590, SEARCH(" ", C8590) - 1)</f>
        <v>Sanjit</v>
      </c>
      <c r="N8590" t="str" cm="1">
        <f t="array" ref="N8590">_xlfn.IFS(H8590&lt;0, "LOSS", H8590&gt;1000, "GREAT", H8590&gt;500, "GOOD", H8590&gt;=100, "OKAY", H8590&lt;100, "OKAY")</f>
        <v>OKAY</v>
      </c>
    </row>
    <row r="8591" spans="1:14">
      <c r="A8591" s="2">
        <v>42995</v>
      </c>
      <c r="B8591" s="2" t="str">
        <f>TEXT(A8591,"mmmm")</f>
        <v>September</v>
      </c>
      <c r="C8591" t="s">
        <v>2337</v>
      </c>
      <c r="D8591" t="s">
        <v>26</v>
      </c>
      <c r="E8591" t="s">
        <v>25</v>
      </c>
      <c r="F8591" t="s">
        <v>48</v>
      </c>
      <c r="G8591" t="s">
        <v>409</v>
      </c>
      <c r="H8591">
        <v>1415.76</v>
      </c>
      <c r="I8591">
        <v>6</v>
      </c>
      <c r="J8591">
        <v>88.49</v>
      </c>
      <c r="K8591" s="6">
        <f>J8591/H8591</f>
        <v>6.2503531672034804E-2</v>
      </c>
      <c r="M8591" t="str">
        <f>LEFT(C8591, SEARCH(" ", C8591) - 1)</f>
        <v>Sanjit</v>
      </c>
      <c r="N8591" t="str" cm="1">
        <f t="array" ref="N8591">_xlfn.IFS(H8591&lt;0, "LOSS", H8591&gt;1000, "GREAT", H8591&gt;500, "GOOD", H8591&gt;=100, "OKAY", H8591&lt;100, "OKAY")</f>
        <v>GREAT</v>
      </c>
    </row>
    <row r="8592" spans="1:14">
      <c r="A8592" s="2">
        <v>42995</v>
      </c>
      <c r="B8592" s="2" t="str">
        <f>TEXT(A8592,"mmmm")</f>
        <v>September</v>
      </c>
      <c r="C8592" t="s">
        <v>1155</v>
      </c>
      <c r="D8592" t="s">
        <v>242</v>
      </c>
      <c r="E8592" t="s">
        <v>25</v>
      </c>
      <c r="F8592" t="s">
        <v>46</v>
      </c>
      <c r="G8592" t="s">
        <v>2778</v>
      </c>
      <c r="H8592">
        <v>480</v>
      </c>
      <c r="I8592">
        <v>4</v>
      </c>
      <c r="J8592">
        <v>225.6</v>
      </c>
      <c r="K8592" s="6">
        <f>J8592/H8592</f>
        <v>0.47</v>
      </c>
      <c r="M8592" t="str">
        <f>LEFT(C8592, SEARCH(" ", C8592) - 1)</f>
        <v>Gary</v>
      </c>
      <c r="N8592" t="str" cm="1">
        <f t="array" ref="N8592">_xlfn.IFS(H8592&lt;0, "LOSS", H8592&gt;1000, "GREAT", H8592&gt;500, "GOOD", H8592&gt;=100, "OKAY", H8592&lt;100, "OKAY")</f>
        <v>OKAY</v>
      </c>
    </row>
    <row r="8593" spans="1:14">
      <c r="A8593" s="2">
        <v>42995</v>
      </c>
      <c r="B8593" s="2" t="str">
        <f>TEXT(A8593,"mmmm")</f>
        <v>September</v>
      </c>
      <c r="C8593" t="s">
        <v>1155</v>
      </c>
      <c r="D8593" t="s">
        <v>242</v>
      </c>
      <c r="E8593" t="s">
        <v>23</v>
      </c>
      <c r="F8593" t="s">
        <v>49</v>
      </c>
      <c r="G8593" t="s">
        <v>1552</v>
      </c>
      <c r="H8593">
        <v>34.049999999999997</v>
      </c>
      <c r="I8593">
        <v>3</v>
      </c>
      <c r="J8593">
        <v>9.5299999999999994</v>
      </c>
      <c r="K8593" s="6">
        <f>J8593/H8593</f>
        <v>0.27988252569750366</v>
      </c>
      <c r="M8593" t="str">
        <f>LEFT(C8593, SEARCH(" ", C8593) - 1)</f>
        <v>Gary</v>
      </c>
      <c r="N8593" t="str" cm="1">
        <f t="array" ref="N8593">_xlfn.IFS(H8593&lt;0, "LOSS", H8593&gt;1000, "GREAT", H8593&gt;500, "GOOD", H8593&gt;=100, "OKAY", H8593&lt;100, "OKAY")</f>
        <v>OKAY</v>
      </c>
    </row>
    <row r="8594" spans="1:14">
      <c r="A8594" s="2">
        <v>42995</v>
      </c>
      <c r="B8594" s="2" t="str">
        <f>TEXT(A8594,"mmmm")</f>
        <v>September</v>
      </c>
      <c r="C8594" t="s">
        <v>326</v>
      </c>
      <c r="D8594" t="s">
        <v>133</v>
      </c>
      <c r="E8594" t="s">
        <v>25</v>
      </c>
      <c r="F8594" t="s">
        <v>35</v>
      </c>
      <c r="G8594" t="s">
        <v>1394</v>
      </c>
      <c r="H8594">
        <v>89.97</v>
      </c>
      <c r="I8594">
        <v>3</v>
      </c>
      <c r="J8594">
        <v>37.79</v>
      </c>
      <c r="K8594" s="6">
        <f>J8594/H8594</f>
        <v>0.42002889852172948</v>
      </c>
      <c r="M8594" t="str">
        <f>LEFT(C8594, SEARCH(" ", C8594) - 1)</f>
        <v>Shahid</v>
      </c>
      <c r="N8594" t="str" cm="1">
        <f t="array" ref="N8594">_xlfn.IFS(H8594&lt;0, "LOSS", H8594&gt;1000, "GREAT", H8594&gt;500, "GOOD", H8594&gt;=100, "OKAY", H8594&lt;100, "OKAY")</f>
        <v>OKAY</v>
      </c>
    </row>
    <row r="8595" spans="1:14">
      <c r="A8595" s="2">
        <v>42996</v>
      </c>
      <c r="B8595" s="2" t="str">
        <f>TEXT(A8595,"mmmm")</f>
        <v>September</v>
      </c>
      <c r="C8595" t="s">
        <v>1850</v>
      </c>
      <c r="D8595" t="s">
        <v>22</v>
      </c>
      <c r="E8595" t="s">
        <v>23</v>
      </c>
      <c r="F8595" t="s">
        <v>37</v>
      </c>
      <c r="G8595" t="s">
        <v>1648</v>
      </c>
      <c r="H8595">
        <v>8.82</v>
      </c>
      <c r="I8595">
        <v>3</v>
      </c>
      <c r="J8595">
        <v>2.38</v>
      </c>
      <c r="K8595" s="6">
        <f>J8595/H8595</f>
        <v>0.26984126984126983</v>
      </c>
      <c r="M8595" t="str">
        <f>LEFT(C8595, SEARCH(" ", C8595) - 1)</f>
        <v>Sally</v>
      </c>
      <c r="N8595" t="str" cm="1">
        <f t="array" ref="N8595">_xlfn.IFS(H8595&lt;0, "LOSS", H8595&gt;1000, "GREAT", H8595&gt;500, "GOOD", H8595&gt;=100, "OKAY", H8595&lt;100, "OKAY")</f>
        <v>OKAY</v>
      </c>
    </row>
    <row r="8596" spans="1:14">
      <c r="A8596" s="2">
        <v>42996</v>
      </c>
      <c r="B8596" s="2" t="str">
        <f>TEXT(A8596,"mmmm")</f>
        <v>September</v>
      </c>
      <c r="C8596" t="s">
        <v>1850</v>
      </c>
      <c r="D8596" t="s">
        <v>22</v>
      </c>
      <c r="E8596" t="s">
        <v>23</v>
      </c>
      <c r="F8596" t="s">
        <v>42</v>
      </c>
      <c r="G8596" t="s">
        <v>1507</v>
      </c>
      <c r="H8596">
        <v>10.86</v>
      </c>
      <c r="I8596">
        <v>3</v>
      </c>
      <c r="J8596">
        <v>5.0999999999999996</v>
      </c>
      <c r="K8596" s="6">
        <f>J8596/H8596</f>
        <v>0.46961325966850825</v>
      </c>
      <c r="M8596" t="str">
        <f>LEFT(C8596, SEARCH(" ", C8596) - 1)</f>
        <v>Sally</v>
      </c>
      <c r="N8596" t="str" cm="1">
        <f t="array" ref="N8596">_xlfn.IFS(H8596&lt;0, "LOSS", H8596&gt;1000, "GREAT", H8596&gt;500, "GOOD", H8596&gt;=100, "OKAY", H8596&lt;100, "OKAY")</f>
        <v>OKAY</v>
      </c>
    </row>
    <row r="8597" spans="1:14">
      <c r="A8597" s="2">
        <v>42996</v>
      </c>
      <c r="B8597" s="2" t="str">
        <f>TEXT(A8597,"mmmm")</f>
        <v>September</v>
      </c>
      <c r="C8597" t="s">
        <v>1850</v>
      </c>
      <c r="D8597" t="s">
        <v>22</v>
      </c>
      <c r="E8597" t="s">
        <v>23</v>
      </c>
      <c r="F8597" t="s">
        <v>47</v>
      </c>
      <c r="G8597" t="s">
        <v>2567</v>
      </c>
      <c r="H8597">
        <v>143.69999999999999</v>
      </c>
      <c r="I8597">
        <v>3</v>
      </c>
      <c r="J8597">
        <v>68.98</v>
      </c>
      <c r="K8597" s="6">
        <f>J8597/H8597</f>
        <v>0.48002783576896318</v>
      </c>
      <c r="M8597" t="str">
        <f>LEFT(C8597, SEARCH(" ", C8597) - 1)</f>
        <v>Sally</v>
      </c>
      <c r="N8597" t="str" cm="1">
        <f t="array" ref="N8597">_xlfn.IFS(H8597&lt;0, "LOSS", H8597&gt;1000, "GREAT", H8597&gt;500, "GOOD", H8597&gt;=100, "OKAY", H8597&lt;100, "OKAY")</f>
        <v>OKAY</v>
      </c>
    </row>
    <row r="8598" spans="1:14">
      <c r="A8598" s="2">
        <v>42996</v>
      </c>
      <c r="B8598" s="2" t="str">
        <f>TEXT(A8598,"mmmm")</f>
        <v>September</v>
      </c>
      <c r="C8598" t="s">
        <v>286</v>
      </c>
      <c r="D8598" t="s">
        <v>230</v>
      </c>
      <c r="E8598" t="s">
        <v>23</v>
      </c>
      <c r="F8598" t="s">
        <v>47</v>
      </c>
      <c r="G8598" t="s">
        <v>2003</v>
      </c>
      <c r="H8598">
        <v>22.72</v>
      </c>
      <c r="I8598">
        <v>4</v>
      </c>
      <c r="J8598">
        <v>10.220000000000001</v>
      </c>
      <c r="K8598" s="6">
        <f>J8598/H8598</f>
        <v>0.44982394366197187</v>
      </c>
      <c r="M8598" t="str">
        <f>LEFT(C8598, SEARCH(" ", C8598) - 1)</f>
        <v>Barry</v>
      </c>
      <c r="N8598" t="str" cm="1">
        <f t="array" ref="N8598">_xlfn.IFS(H8598&lt;0, "LOSS", H8598&gt;1000, "GREAT", H8598&gt;500, "GOOD", H8598&gt;=100, "OKAY", H8598&lt;100, "OKAY")</f>
        <v>OKAY</v>
      </c>
    </row>
    <row r="8599" spans="1:14">
      <c r="A8599" s="2">
        <v>42996</v>
      </c>
      <c r="B8599" s="2" t="str">
        <f>TEXT(A8599,"mmmm")</f>
        <v>September</v>
      </c>
      <c r="C8599" t="s">
        <v>990</v>
      </c>
      <c r="D8599" t="s">
        <v>26</v>
      </c>
      <c r="E8599" t="s">
        <v>23</v>
      </c>
      <c r="F8599" t="s">
        <v>37</v>
      </c>
      <c r="G8599" t="s">
        <v>615</v>
      </c>
      <c r="H8599">
        <v>8.93</v>
      </c>
      <c r="I8599">
        <v>2</v>
      </c>
      <c r="J8599">
        <v>0.56000000000000005</v>
      </c>
      <c r="K8599" s="6">
        <f>J8599/H8599</f>
        <v>6.2709966405375142E-2</v>
      </c>
      <c r="M8599" t="str">
        <f>LEFT(C8599, SEARCH(" ", C8599) - 1)</f>
        <v>Dan</v>
      </c>
      <c r="N8599" t="str" cm="1">
        <f t="array" ref="N8599">_xlfn.IFS(H8599&lt;0, "LOSS", H8599&gt;1000, "GREAT", H8599&gt;500, "GOOD", H8599&gt;=100, "OKAY", H8599&lt;100, "OKAY")</f>
        <v>OKAY</v>
      </c>
    </row>
    <row r="8600" spans="1:14">
      <c r="A8600" s="2">
        <v>42996</v>
      </c>
      <c r="B8600" s="2" t="str">
        <f>TEXT(A8600,"mmmm")</f>
        <v>September</v>
      </c>
      <c r="C8600" t="s">
        <v>990</v>
      </c>
      <c r="D8600" t="s">
        <v>26</v>
      </c>
      <c r="E8600" t="s">
        <v>23</v>
      </c>
      <c r="F8600" t="s">
        <v>49</v>
      </c>
      <c r="G8600" t="s">
        <v>2675</v>
      </c>
      <c r="H8600">
        <v>47.58</v>
      </c>
      <c r="I8600">
        <v>2</v>
      </c>
      <c r="J8600">
        <v>-2.97</v>
      </c>
      <c r="K8600" s="6">
        <f>J8600/H8600</f>
        <v>-6.2421185372005049E-2</v>
      </c>
      <c r="M8600" t="str">
        <f>LEFT(C8600, SEARCH(" ", C8600) - 1)</f>
        <v>Dan</v>
      </c>
      <c r="N8600" t="str" cm="1">
        <f t="array" ref="N8600">_xlfn.IFS(H8600&lt;0, "LOSS", H8600&gt;1000, "GREAT", H8600&gt;500, "GOOD", H8600&gt;=100, "OKAY", H8600&lt;100, "OKAY")</f>
        <v>OKAY</v>
      </c>
    </row>
    <row r="8601" spans="1:14">
      <c r="A8601" s="2">
        <v>42996</v>
      </c>
      <c r="B8601" s="2" t="str">
        <f>TEXT(A8601,"mmmm")</f>
        <v>September</v>
      </c>
      <c r="C8601" t="s">
        <v>184</v>
      </c>
      <c r="D8601" t="s">
        <v>24</v>
      </c>
      <c r="E8601" t="s">
        <v>23</v>
      </c>
      <c r="F8601" t="s">
        <v>47</v>
      </c>
      <c r="G8601" t="s">
        <v>1211</v>
      </c>
      <c r="H8601">
        <v>19.440000000000001</v>
      </c>
      <c r="I8601">
        <v>3</v>
      </c>
      <c r="J8601">
        <v>9.33</v>
      </c>
      <c r="K8601" s="6">
        <f>J8601/H8601</f>
        <v>0.47993827160493824</v>
      </c>
      <c r="M8601" t="str">
        <f>LEFT(C8601, SEARCH(" ", C8601) - 1)</f>
        <v>Muhammed</v>
      </c>
      <c r="N8601" t="str" cm="1">
        <f t="array" ref="N8601">_xlfn.IFS(H8601&lt;0, "LOSS", H8601&gt;1000, "GREAT", H8601&gt;500, "GOOD", H8601&gt;=100, "OKAY", H8601&lt;100, "OKAY")</f>
        <v>OKAY</v>
      </c>
    </row>
    <row r="8602" spans="1:14">
      <c r="A8602" s="2">
        <v>42996</v>
      </c>
      <c r="B8602" s="2" t="str">
        <f>TEXT(A8602,"mmmm")</f>
        <v>September</v>
      </c>
      <c r="C8602" t="s">
        <v>184</v>
      </c>
      <c r="D8602" t="s">
        <v>24</v>
      </c>
      <c r="E8602" t="s">
        <v>21</v>
      </c>
      <c r="F8602" t="s">
        <v>44</v>
      </c>
      <c r="G8602" t="s">
        <v>181</v>
      </c>
      <c r="H8602">
        <v>9.82</v>
      </c>
      <c r="I8602">
        <v>2</v>
      </c>
      <c r="J8602">
        <v>3.24</v>
      </c>
      <c r="K8602" s="6">
        <f>J8602/H8602</f>
        <v>0.32993890020366601</v>
      </c>
      <c r="M8602" t="str">
        <f>LEFT(C8602, SEARCH(" ", C8602) - 1)</f>
        <v>Muhammed</v>
      </c>
      <c r="N8602" t="str" cm="1">
        <f t="array" ref="N8602">_xlfn.IFS(H8602&lt;0, "LOSS", H8602&gt;1000, "GREAT", H8602&gt;500, "GOOD", H8602&gt;=100, "OKAY", H8602&lt;100, "OKAY")</f>
        <v>OKAY</v>
      </c>
    </row>
    <row r="8603" spans="1:14">
      <c r="A8603" s="2">
        <v>42996</v>
      </c>
      <c r="B8603" s="2" t="str">
        <f>TEXT(A8603,"mmmm")</f>
        <v>September</v>
      </c>
      <c r="C8603" t="s">
        <v>304</v>
      </c>
      <c r="D8603" t="s">
        <v>222</v>
      </c>
      <c r="E8603" t="s">
        <v>23</v>
      </c>
      <c r="F8603" t="s">
        <v>47</v>
      </c>
      <c r="G8603" t="s">
        <v>838</v>
      </c>
      <c r="H8603">
        <v>15.96</v>
      </c>
      <c r="I8603">
        <v>2</v>
      </c>
      <c r="J8603">
        <v>7.98</v>
      </c>
      <c r="K8603" s="6">
        <f>J8603/H8603</f>
        <v>0.5</v>
      </c>
      <c r="M8603" t="str">
        <f>LEFT(C8603, SEARCH(" ", C8603) - 1)</f>
        <v>Tamara</v>
      </c>
      <c r="N8603" t="str" cm="1">
        <f t="array" ref="N8603">_xlfn.IFS(H8603&lt;0, "LOSS", H8603&gt;1000, "GREAT", H8603&gt;500, "GOOD", H8603&gt;=100, "OKAY", H8603&lt;100, "OKAY")</f>
        <v>OKAY</v>
      </c>
    </row>
    <row r="8604" spans="1:14">
      <c r="A8604" s="2">
        <v>42996</v>
      </c>
      <c r="B8604" s="2" t="str">
        <f>TEXT(A8604,"mmmm")</f>
        <v>September</v>
      </c>
      <c r="C8604" t="s">
        <v>1892</v>
      </c>
      <c r="D8604" t="s">
        <v>248</v>
      </c>
      <c r="E8604" t="s">
        <v>23</v>
      </c>
      <c r="F8604" t="s">
        <v>38</v>
      </c>
      <c r="G8604" t="s">
        <v>289</v>
      </c>
      <c r="H8604">
        <v>10.08</v>
      </c>
      <c r="I8604">
        <v>7</v>
      </c>
      <c r="J8604">
        <v>3.53</v>
      </c>
      <c r="K8604" s="6">
        <f>J8604/H8604</f>
        <v>0.35019841269841268</v>
      </c>
      <c r="M8604" t="str">
        <f>LEFT(C8604, SEARCH(" ", C8604) - 1)</f>
        <v>Tony</v>
      </c>
      <c r="N8604" t="str" cm="1">
        <f t="array" ref="N8604">_xlfn.IFS(H8604&lt;0, "LOSS", H8604&gt;1000, "GREAT", H8604&gt;500, "GOOD", H8604&gt;=100, "OKAY", H8604&lt;100, "OKAY")</f>
        <v>OKAY</v>
      </c>
    </row>
    <row r="8605" spans="1:14">
      <c r="A8605" s="2">
        <v>42996</v>
      </c>
      <c r="B8605" s="2" t="str">
        <f>TEXT(A8605,"mmmm")</f>
        <v>September</v>
      </c>
      <c r="C8605" t="s">
        <v>1892</v>
      </c>
      <c r="D8605" t="s">
        <v>248</v>
      </c>
      <c r="E8605" t="s">
        <v>25</v>
      </c>
      <c r="F8605" t="s">
        <v>35</v>
      </c>
      <c r="G8605" t="s">
        <v>2762</v>
      </c>
      <c r="H8605">
        <v>101.34</v>
      </c>
      <c r="I8605">
        <v>3</v>
      </c>
      <c r="J8605">
        <v>8.11</v>
      </c>
      <c r="K8605" s="6">
        <f>J8605/H8605</f>
        <v>8.0027629761199912E-2</v>
      </c>
      <c r="M8605" t="str">
        <f>LEFT(C8605, SEARCH(" ", C8605) - 1)</f>
        <v>Tony</v>
      </c>
      <c r="N8605" t="str" cm="1">
        <f t="array" ref="N8605">_xlfn.IFS(H8605&lt;0, "LOSS", H8605&gt;1000, "GREAT", H8605&gt;500, "GOOD", H8605&gt;=100, "OKAY", H8605&lt;100, "OKAY")</f>
        <v>OKAY</v>
      </c>
    </row>
    <row r="8606" spans="1:14">
      <c r="A8606" s="2">
        <v>42996</v>
      </c>
      <c r="B8606" s="2" t="str">
        <f>TEXT(A8606,"mmmm")</f>
        <v>September</v>
      </c>
      <c r="C8606" t="s">
        <v>1759</v>
      </c>
      <c r="D8606" t="s">
        <v>80</v>
      </c>
      <c r="E8606" t="s">
        <v>25</v>
      </c>
      <c r="F8606" t="s">
        <v>48</v>
      </c>
      <c r="G8606" t="s">
        <v>819</v>
      </c>
      <c r="H8606">
        <v>95.68</v>
      </c>
      <c r="I8606">
        <v>8</v>
      </c>
      <c r="J8606">
        <v>26.79</v>
      </c>
      <c r="K8606" s="6">
        <f>J8606/H8606</f>
        <v>0.27999581939799328</v>
      </c>
      <c r="M8606" t="str">
        <f>LEFT(C8606, SEARCH(" ", C8606) - 1)</f>
        <v>Saphhira</v>
      </c>
      <c r="N8606" t="str" cm="1">
        <f t="array" ref="N8606">_xlfn.IFS(H8606&lt;0, "LOSS", H8606&gt;1000, "GREAT", H8606&gt;500, "GOOD", H8606&gt;=100, "OKAY", H8606&lt;100, "OKAY")</f>
        <v>OKAY</v>
      </c>
    </row>
    <row r="8607" spans="1:14">
      <c r="A8607" s="2">
        <v>42996</v>
      </c>
      <c r="B8607" s="2" t="str">
        <f>TEXT(A8607,"mmmm")</f>
        <v>September</v>
      </c>
      <c r="C8607" t="s">
        <v>1759</v>
      </c>
      <c r="D8607" t="s">
        <v>80</v>
      </c>
      <c r="E8607" t="s">
        <v>23</v>
      </c>
      <c r="F8607" t="s">
        <v>47</v>
      </c>
      <c r="G8607" t="s">
        <v>2779</v>
      </c>
      <c r="H8607">
        <v>50.96</v>
      </c>
      <c r="I8607">
        <v>7</v>
      </c>
      <c r="J8607">
        <v>24.46</v>
      </c>
      <c r="K8607" s="6">
        <f>J8607/H8607</f>
        <v>0.47998430141287285</v>
      </c>
      <c r="M8607" t="str">
        <f>LEFT(C8607, SEARCH(" ", C8607) - 1)</f>
        <v>Saphhira</v>
      </c>
      <c r="N8607" t="str" cm="1">
        <f t="array" ref="N8607">_xlfn.IFS(H8607&lt;0, "LOSS", H8607&gt;1000, "GREAT", H8607&gt;500, "GOOD", H8607&gt;=100, "OKAY", H8607&lt;100, "OKAY")</f>
        <v>OKAY</v>
      </c>
    </row>
    <row r="8608" spans="1:14">
      <c r="A8608" s="2">
        <v>42996</v>
      </c>
      <c r="B8608" s="2" t="str">
        <f>TEXT(A8608,"mmmm")</f>
        <v>September</v>
      </c>
      <c r="C8608" t="s">
        <v>1759</v>
      </c>
      <c r="D8608" t="s">
        <v>80</v>
      </c>
      <c r="E8608" t="s">
        <v>23</v>
      </c>
      <c r="F8608" t="s">
        <v>37</v>
      </c>
      <c r="G8608" t="s">
        <v>1334</v>
      </c>
      <c r="H8608">
        <v>113.94</v>
      </c>
      <c r="I8608">
        <v>3</v>
      </c>
      <c r="J8608">
        <v>34.18</v>
      </c>
      <c r="K8608" s="6">
        <f>J8608/H8608</f>
        <v>0.2999824469018782</v>
      </c>
      <c r="M8608" t="str">
        <f>LEFT(C8608, SEARCH(" ", C8608) - 1)</f>
        <v>Saphhira</v>
      </c>
      <c r="N8608" t="str" cm="1">
        <f t="array" ref="N8608">_xlfn.IFS(H8608&lt;0, "LOSS", H8608&gt;1000, "GREAT", H8608&gt;500, "GOOD", H8608&gt;=100, "OKAY", H8608&lt;100, "OKAY")</f>
        <v>OKAY</v>
      </c>
    </row>
    <row r="8609" spans="1:14">
      <c r="A8609" s="2">
        <v>42996</v>
      </c>
      <c r="B8609" s="2" t="str">
        <f>TEXT(A8609,"mmmm")</f>
        <v>September</v>
      </c>
      <c r="C8609" t="s">
        <v>1759</v>
      </c>
      <c r="D8609" t="s">
        <v>80</v>
      </c>
      <c r="E8609" t="s">
        <v>23</v>
      </c>
      <c r="F8609" t="s">
        <v>47</v>
      </c>
      <c r="G8609" t="s">
        <v>2023</v>
      </c>
      <c r="H8609">
        <v>25.92</v>
      </c>
      <c r="I8609">
        <v>4</v>
      </c>
      <c r="J8609">
        <v>12.44</v>
      </c>
      <c r="K8609" s="6">
        <f>J8609/H8609</f>
        <v>0.47993827160493824</v>
      </c>
      <c r="M8609" t="str">
        <f>LEFT(C8609, SEARCH(" ", C8609) - 1)</f>
        <v>Saphhira</v>
      </c>
      <c r="N8609" t="str" cm="1">
        <f t="array" ref="N8609">_xlfn.IFS(H8609&lt;0, "LOSS", H8609&gt;1000, "GREAT", H8609&gt;500, "GOOD", H8609&gt;=100, "OKAY", H8609&lt;100, "OKAY")</f>
        <v>OKAY</v>
      </c>
    </row>
    <row r="8610" spans="1:14">
      <c r="A8610" s="2">
        <v>42996</v>
      </c>
      <c r="B8610" s="2" t="str">
        <f>TEXT(A8610,"mmmm")</f>
        <v>September</v>
      </c>
      <c r="C8610" t="s">
        <v>1759</v>
      </c>
      <c r="D8610" t="s">
        <v>80</v>
      </c>
      <c r="E8610" t="s">
        <v>21</v>
      </c>
      <c r="F8610" t="s">
        <v>44</v>
      </c>
      <c r="G8610" t="s">
        <v>2474</v>
      </c>
      <c r="H8610">
        <v>20.32</v>
      </c>
      <c r="I8610">
        <v>4</v>
      </c>
      <c r="J8610">
        <v>6.91</v>
      </c>
      <c r="K8610" s="6">
        <f>J8610/H8610</f>
        <v>0.34005905511811024</v>
      </c>
      <c r="M8610" t="str">
        <f>LEFT(C8610, SEARCH(" ", C8610) - 1)</f>
        <v>Saphhira</v>
      </c>
      <c r="N8610" t="str" cm="1">
        <f t="array" ref="N8610">_xlfn.IFS(H8610&lt;0, "LOSS", H8610&gt;1000, "GREAT", H8610&gt;500, "GOOD", H8610&gt;=100, "OKAY", H8610&lt;100, "OKAY")</f>
        <v>OKAY</v>
      </c>
    </row>
    <row r="8611" spans="1:14">
      <c r="A8611" s="2">
        <v>42996</v>
      </c>
      <c r="B8611" s="2" t="str">
        <f>TEXT(A8611,"mmmm")</f>
        <v>September</v>
      </c>
      <c r="C8611" t="s">
        <v>1759</v>
      </c>
      <c r="D8611" t="s">
        <v>80</v>
      </c>
      <c r="E8611" t="s">
        <v>25</v>
      </c>
      <c r="F8611" t="s">
        <v>48</v>
      </c>
      <c r="G8611" t="s">
        <v>2674</v>
      </c>
      <c r="H8611">
        <v>411.98</v>
      </c>
      <c r="I8611">
        <v>2</v>
      </c>
      <c r="J8611">
        <v>119.47</v>
      </c>
      <c r="K8611" s="6">
        <f>J8611/H8611</f>
        <v>0.28998980533035584</v>
      </c>
      <c r="M8611" t="str">
        <f>LEFT(C8611, SEARCH(" ", C8611) - 1)</f>
        <v>Saphhira</v>
      </c>
      <c r="N8611" t="str" cm="1">
        <f t="array" ref="N8611">_xlfn.IFS(H8611&lt;0, "LOSS", H8611&gt;1000, "GREAT", H8611&gt;500, "GOOD", H8611&gt;=100, "OKAY", H8611&lt;100, "OKAY")</f>
        <v>OKAY</v>
      </c>
    </row>
    <row r="8612" spans="1:14">
      <c r="A8612" s="2">
        <v>42996</v>
      </c>
      <c r="B8612" s="2" t="str">
        <f>TEXT(A8612,"mmmm")</f>
        <v>September</v>
      </c>
      <c r="C8612" t="s">
        <v>1759</v>
      </c>
      <c r="D8612" t="s">
        <v>80</v>
      </c>
      <c r="E8612" t="s">
        <v>23</v>
      </c>
      <c r="F8612" t="s">
        <v>50</v>
      </c>
      <c r="G8612" t="s">
        <v>2132</v>
      </c>
      <c r="H8612">
        <v>34.479999999999997</v>
      </c>
      <c r="I8612">
        <v>2</v>
      </c>
      <c r="J8612">
        <v>10</v>
      </c>
      <c r="K8612" s="6">
        <f>J8612/H8612</f>
        <v>0.29002320185614849</v>
      </c>
      <c r="M8612" t="str">
        <f>LEFT(C8612, SEARCH(" ", C8612) - 1)</f>
        <v>Saphhira</v>
      </c>
      <c r="N8612" t="str" cm="1">
        <f t="array" ref="N8612">_xlfn.IFS(H8612&lt;0, "LOSS", H8612&gt;1000, "GREAT", H8612&gt;500, "GOOD", H8612&gt;=100, "OKAY", H8612&lt;100, "OKAY")</f>
        <v>OKAY</v>
      </c>
    </row>
    <row r="8613" spans="1:14">
      <c r="A8613" s="2">
        <v>42996</v>
      </c>
      <c r="B8613" s="2" t="str">
        <f>TEXT(A8613,"mmmm")</f>
        <v>September</v>
      </c>
      <c r="C8613" t="s">
        <v>1759</v>
      </c>
      <c r="D8613" t="s">
        <v>80</v>
      </c>
      <c r="E8613" t="s">
        <v>23</v>
      </c>
      <c r="F8613" t="s">
        <v>47</v>
      </c>
      <c r="G8613" t="s">
        <v>1572</v>
      </c>
      <c r="H8613">
        <v>244.55</v>
      </c>
      <c r="I8613">
        <v>5</v>
      </c>
      <c r="J8613">
        <v>114.94</v>
      </c>
      <c r="K8613" s="6">
        <f>J8613/H8613</f>
        <v>0.47000613371498667</v>
      </c>
      <c r="M8613" t="str">
        <f>LEFT(C8613, SEARCH(" ", C8613) - 1)</f>
        <v>Saphhira</v>
      </c>
      <c r="N8613" t="str" cm="1">
        <f t="array" ref="N8613">_xlfn.IFS(H8613&lt;0, "LOSS", H8613&gt;1000, "GREAT", H8613&gt;500, "GOOD", H8613&gt;=100, "OKAY", H8613&lt;100, "OKAY")</f>
        <v>OKAY</v>
      </c>
    </row>
    <row r="8614" spans="1:14">
      <c r="A8614" s="2">
        <v>42996</v>
      </c>
      <c r="B8614" s="2" t="str">
        <f>TEXT(A8614,"mmmm")</f>
        <v>September</v>
      </c>
      <c r="C8614" t="s">
        <v>759</v>
      </c>
      <c r="D8614" t="s">
        <v>26</v>
      </c>
      <c r="E8614" t="s">
        <v>23</v>
      </c>
      <c r="F8614" t="s">
        <v>42</v>
      </c>
      <c r="G8614" t="s">
        <v>2150</v>
      </c>
      <c r="H8614">
        <v>114.85</v>
      </c>
      <c r="I8614">
        <v>4</v>
      </c>
      <c r="J8614">
        <v>35.89</v>
      </c>
      <c r="K8614" s="6">
        <f>J8614/H8614</f>
        <v>0.31249455811928606</v>
      </c>
      <c r="M8614" t="str">
        <f>LEFT(C8614, SEARCH(" ", C8614) - 1)</f>
        <v>Pete</v>
      </c>
      <c r="N8614" t="str" cm="1">
        <f t="array" ref="N8614">_xlfn.IFS(H8614&lt;0, "LOSS", H8614&gt;1000, "GREAT", H8614&gt;500, "GOOD", H8614&gt;=100, "OKAY", H8614&lt;100, "OKAY")</f>
        <v>OKAY</v>
      </c>
    </row>
    <row r="8615" spans="1:14">
      <c r="A8615" s="2">
        <v>42997</v>
      </c>
      <c r="B8615" s="2" t="str">
        <f>TEXT(A8615,"mmmm")</f>
        <v>September</v>
      </c>
      <c r="C8615" t="s">
        <v>1497</v>
      </c>
      <c r="D8615" t="s">
        <v>31</v>
      </c>
      <c r="E8615" t="s">
        <v>23</v>
      </c>
      <c r="F8615" t="s">
        <v>49</v>
      </c>
      <c r="G8615" t="s">
        <v>2409</v>
      </c>
      <c r="H8615">
        <v>95.62</v>
      </c>
      <c r="I8615">
        <v>2</v>
      </c>
      <c r="J8615">
        <v>9.56</v>
      </c>
      <c r="K8615" s="6">
        <f>J8615/H8615</f>
        <v>9.9979083873666594E-2</v>
      </c>
      <c r="M8615" t="str">
        <f>LEFT(C8615, SEARCH(" ", C8615) - 1)</f>
        <v>Erin</v>
      </c>
      <c r="N8615" t="str" cm="1">
        <f t="array" ref="N8615">_xlfn.IFS(H8615&lt;0, "LOSS", H8615&gt;1000, "GREAT", H8615&gt;500, "GOOD", H8615&gt;=100, "OKAY", H8615&lt;100, "OKAY")</f>
        <v>OKAY</v>
      </c>
    </row>
    <row r="8616" spans="1:14">
      <c r="A8616" s="2">
        <v>42997</v>
      </c>
      <c r="B8616" s="2" t="str">
        <f>TEXT(A8616,"mmmm")</f>
        <v>September</v>
      </c>
      <c r="C8616" t="s">
        <v>2330</v>
      </c>
      <c r="D8616" t="s">
        <v>148</v>
      </c>
      <c r="E8616" t="s">
        <v>25</v>
      </c>
      <c r="F8616" t="s">
        <v>48</v>
      </c>
      <c r="G8616" t="s">
        <v>851</v>
      </c>
      <c r="H8616">
        <v>191.98</v>
      </c>
      <c r="I8616">
        <v>3</v>
      </c>
      <c r="J8616">
        <v>19.2</v>
      </c>
      <c r="K8616" s="6">
        <f>J8616/H8616</f>
        <v>0.10001041775184916</v>
      </c>
      <c r="M8616" t="str">
        <f>LEFT(C8616, SEARCH(" ", C8616) - 1)</f>
        <v>Justin</v>
      </c>
      <c r="N8616" t="str" cm="1">
        <f t="array" ref="N8616">_xlfn.IFS(H8616&lt;0, "LOSS", H8616&gt;1000, "GREAT", H8616&gt;500, "GOOD", H8616&gt;=100, "OKAY", H8616&lt;100, "OKAY")</f>
        <v>OKAY</v>
      </c>
    </row>
    <row r="8617" spans="1:14">
      <c r="A8617" s="2">
        <v>42997</v>
      </c>
      <c r="B8617" s="2" t="str">
        <f>TEXT(A8617,"mmmm")</f>
        <v>September</v>
      </c>
      <c r="C8617" t="s">
        <v>2330</v>
      </c>
      <c r="D8617" t="s">
        <v>148</v>
      </c>
      <c r="E8617" t="s">
        <v>23</v>
      </c>
      <c r="F8617" t="s">
        <v>37</v>
      </c>
      <c r="G8617" t="s">
        <v>498</v>
      </c>
      <c r="H8617">
        <v>23.83</v>
      </c>
      <c r="I8617">
        <v>3</v>
      </c>
      <c r="J8617">
        <v>6.55</v>
      </c>
      <c r="K8617" s="6">
        <f>J8617/H8617</f>
        <v>0.27486361728913133</v>
      </c>
      <c r="M8617" t="str">
        <f>LEFT(C8617, SEARCH(" ", C8617) - 1)</f>
        <v>Justin</v>
      </c>
      <c r="N8617" t="str" cm="1">
        <f t="array" ref="N8617">_xlfn.IFS(H8617&lt;0, "LOSS", H8617&gt;1000, "GREAT", H8617&gt;500, "GOOD", H8617&gt;=100, "OKAY", H8617&lt;100, "OKAY")</f>
        <v>OKAY</v>
      </c>
    </row>
    <row r="8618" spans="1:14">
      <c r="A8618" s="2">
        <v>42997</v>
      </c>
      <c r="B8618" s="2" t="str">
        <f>TEXT(A8618,"mmmm")</f>
        <v>September</v>
      </c>
      <c r="C8618" t="s">
        <v>2330</v>
      </c>
      <c r="D8618" t="s">
        <v>148</v>
      </c>
      <c r="E8618" t="s">
        <v>21</v>
      </c>
      <c r="F8618" t="s">
        <v>44</v>
      </c>
      <c r="G8618" t="s">
        <v>97</v>
      </c>
      <c r="H8618">
        <v>409.22</v>
      </c>
      <c r="I8618">
        <v>8</v>
      </c>
      <c r="J8618">
        <v>61.38</v>
      </c>
      <c r="K8618" s="6">
        <f>J8618/H8618</f>
        <v>0.14999266898001073</v>
      </c>
      <c r="M8618" t="str">
        <f>LEFT(C8618, SEARCH(" ", C8618) - 1)</f>
        <v>Justin</v>
      </c>
      <c r="N8618" t="str" cm="1">
        <f t="array" ref="N8618">_xlfn.IFS(H8618&lt;0, "LOSS", H8618&gt;1000, "GREAT", H8618&gt;500, "GOOD", H8618&gt;=100, "OKAY", H8618&lt;100, "OKAY")</f>
        <v>OKAY</v>
      </c>
    </row>
    <row r="8619" spans="1:14">
      <c r="A8619" s="2">
        <v>42997</v>
      </c>
      <c r="B8619" s="2" t="str">
        <f>TEXT(A8619,"mmmm")</f>
        <v>September</v>
      </c>
      <c r="C8619" t="s">
        <v>2330</v>
      </c>
      <c r="D8619" t="s">
        <v>148</v>
      </c>
      <c r="E8619" t="s">
        <v>21</v>
      </c>
      <c r="F8619" t="s">
        <v>39</v>
      </c>
      <c r="G8619" t="s">
        <v>157</v>
      </c>
      <c r="H8619">
        <v>72.59</v>
      </c>
      <c r="I8619">
        <v>2</v>
      </c>
      <c r="J8619">
        <v>-128.24</v>
      </c>
      <c r="K8619" s="6">
        <f>J8619/H8619</f>
        <v>-1.7666345226615237</v>
      </c>
      <c r="M8619" t="str">
        <f>LEFT(C8619, SEARCH(" ", C8619) - 1)</f>
        <v>Justin</v>
      </c>
      <c r="N8619" t="str" cm="1">
        <f t="array" ref="N8619">_xlfn.IFS(H8619&lt;0, "LOSS", H8619&gt;1000, "GREAT", H8619&gt;500, "GOOD", H8619&gt;=100, "OKAY", H8619&lt;100, "OKAY")</f>
        <v>OKAY</v>
      </c>
    </row>
    <row r="8620" spans="1:14">
      <c r="A8620" s="2">
        <v>42997</v>
      </c>
      <c r="B8620" s="2" t="str">
        <f>TEXT(A8620,"mmmm")</f>
        <v>September</v>
      </c>
      <c r="C8620" t="s">
        <v>1368</v>
      </c>
      <c r="D8620" t="s">
        <v>24</v>
      </c>
      <c r="E8620" t="s">
        <v>23</v>
      </c>
      <c r="F8620" t="s">
        <v>47</v>
      </c>
      <c r="G8620" t="s">
        <v>2247</v>
      </c>
      <c r="H8620">
        <v>32.4</v>
      </c>
      <c r="I8620">
        <v>5</v>
      </c>
      <c r="J8620">
        <v>15.55</v>
      </c>
      <c r="K8620" s="6">
        <f>J8620/H8620</f>
        <v>0.47993827160493829</v>
      </c>
      <c r="M8620" t="str">
        <f>LEFT(C8620, SEARCH(" ", C8620) - 1)</f>
        <v>Jessica</v>
      </c>
      <c r="N8620" t="str" cm="1">
        <f t="array" ref="N8620">_xlfn.IFS(H8620&lt;0, "LOSS", H8620&gt;1000, "GREAT", H8620&gt;500, "GOOD", H8620&gt;=100, "OKAY", H8620&lt;100, "OKAY")</f>
        <v>OKAY</v>
      </c>
    </row>
    <row r="8621" spans="1:14">
      <c r="A8621" s="2">
        <v>42997</v>
      </c>
      <c r="B8621" s="2" t="str">
        <f>TEXT(A8621,"mmmm")</f>
        <v>September</v>
      </c>
      <c r="C8621" t="s">
        <v>2283</v>
      </c>
      <c r="D8621" t="s">
        <v>22</v>
      </c>
      <c r="E8621" t="s">
        <v>25</v>
      </c>
      <c r="F8621" t="s">
        <v>35</v>
      </c>
      <c r="G8621" t="s">
        <v>2356</v>
      </c>
      <c r="H8621">
        <v>149.94999999999999</v>
      </c>
      <c r="I8621">
        <v>5</v>
      </c>
      <c r="J8621">
        <v>31.49</v>
      </c>
      <c r="K8621" s="6">
        <f>J8621/H8621</f>
        <v>0.21000333444481495</v>
      </c>
      <c r="M8621" t="str">
        <f>LEFT(C8621, SEARCH(" ", C8621) - 1)</f>
        <v>Dave</v>
      </c>
      <c r="N8621" t="str" cm="1">
        <f t="array" ref="N8621">_xlfn.IFS(H8621&lt;0, "LOSS", H8621&gt;1000, "GREAT", H8621&gt;500, "GOOD", H8621&gt;=100, "OKAY", H8621&lt;100, "OKAY")</f>
        <v>OKAY</v>
      </c>
    </row>
    <row r="8622" spans="1:14">
      <c r="A8622" s="2">
        <v>42997</v>
      </c>
      <c r="B8622" s="2" t="str">
        <f>TEXT(A8622,"mmmm")</f>
        <v>September</v>
      </c>
      <c r="C8622" t="s">
        <v>2283</v>
      </c>
      <c r="D8622" t="s">
        <v>22</v>
      </c>
      <c r="E8622" t="s">
        <v>23</v>
      </c>
      <c r="F8622" t="s">
        <v>37</v>
      </c>
      <c r="G8622" t="s">
        <v>2648</v>
      </c>
      <c r="H8622">
        <v>23.32</v>
      </c>
      <c r="I8622">
        <v>2</v>
      </c>
      <c r="J8622">
        <v>6.06</v>
      </c>
      <c r="K8622" s="6">
        <f>J8622/H8622</f>
        <v>0.25986277873070324</v>
      </c>
      <c r="M8622" t="str">
        <f>LEFT(C8622, SEARCH(" ", C8622) - 1)</f>
        <v>Dave</v>
      </c>
      <c r="N8622" t="str" cm="1">
        <f t="array" ref="N8622">_xlfn.IFS(H8622&lt;0, "LOSS", H8622&gt;1000, "GREAT", H8622&gt;500, "GOOD", H8622&gt;=100, "OKAY", H8622&lt;100, "OKAY")</f>
        <v>OKAY</v>
      </c>
    </row>
    <row r="8623" spans="1:14">
      <c r="A8623" s="2">
        <v>42997</v>
      </c>
      <c r="B8623" s="2" t="str">
        <f>TEXT(A8623,"mmmm")</f>
        <v>September</v>
      </c>
      <c r="C8623" t="s">
        <v>2283</v>
      </c>
      <c r="D8623" t="s">
        <v>22</v>
      </c>
      <c r="E8623" t="s">
        <v>23</v>
      </c>
      <c r="F8623" t="s">
        <v>37</v>
      </c>
      <c r="G8623" t="s">
        <v>2546</v>
      </c>
      <c r="H8623">
        <v>16.739999999999998</v>
      </c>
      <c r="I8623">
        <v>3</v>
      </c>
      <c r="J8623">
        <v>4.8499999999999996</v>
      </c>
      <c r="K8623" s="6">
        <f>J8623/H8623</f>
        <v>0.28972520908004779</v>
      </c>
      <c r="M8623" t="str">
        <f>LEFT(C8623, SEARCH(" ", C8623) - 1)</f>
        <v>Dave</v>
      </c>
      <c r="N8623" t="str" cm="1">
        <f t="array" ref="N8623">_xlfn.IFS(H8623&lt;0, "LOSS", H8623&gt;1000, "GREAT", H8623&gt;500, "GOOD", H8623&gt;=100, "OKAY", H8623&lt;100, "OKAY")</f>
        <v>OKAY</v>
      </c>
    </row>
    <row r="8624" spans="1:14">
      <c r="A8624" s="2">
        <v>42997</v>
      </c>
      <c r="B8624" s="2" t="str">
        <f>TEXT(A8624,"mmmm")</f>
        <v>September</v>
      </c>
      <c r="C8624" t="s">
        <v>1449</v>
      </c>
      <c r="D8624" t="s">
        <v>80</v>
      </c>
      <c r="E8624" t="s">
        <v>23</v>
      </c>
      <c r="F8624" t="s">
        <v>37</v>
      </c>
      <c r="G8624" t="s">
        <v>1287</v>
      </c>
      <c r="H8624">
        <v>35.4</v>
      </c>
      <c r="I8624">
        <v>5</v>
      </c>
      <c r="J8624">
        <v>13.45</v>
      </c>
      <c r="K8624" s="6">
        <f>J8624/H8624</f>
        <v>0.37994350282485873</v>
      </c>
      <c r="M8624" t="str">
        <f>LEFT(C8624, SEARCH(" ", C8624) - 1)</f>
        <v>Julie</v>
      </c>
      <c r="N8624" t="str" cm="1">
        <f t="array" ref="N8624">_xlfn.IFS(H8624&lt;0, "LOSS", H8624&gt;1000, "GREAT", H8624&gt;500, "GOOD", H8624&gt;=100, "OKAY", H8624&lt;100, "OKAY")</f>
        <v>OKAY</v>
      </c>
    </row>
    <row r="8625" spans="1:14">
      <c r="A8625" s="2">
        <v>42997</v>
      </c>
      <c r="B8625" s="2" t="str">
        <f>TEXT(A8625,"mmmm")</f>
        <v>September</v>
      </c>
      <c r="C8625" t="s">
        <v>1896</v>
      </c>
      <c r="D8625" t="s">
        <v>73</v>
      </c>
      <c r="E8625" t="s">
        <v>23</v>
      </c>
      <c r="F8625" t="s">
        <v>49</v>
      </c>
      <c r="G8625" t="s">
        <v>297</v>
      </c>
      <c r="H8625">
        <v>12.62</v>
      </c>
      <c r="I8625">
        <v>2</v>
      </c>
      <c r="J8625">
        <v>-2.52</v>
      </c>
      <c r="K8625" s="6">
        <f>J8625/H8625</f>
        <v>-0.19968304278922347</v>
      </c>
      <c r="M8625" t="str">
        <f>LEFT(C8625, SEARCH(" ", C8625) - 1)</f>
        <v>Adrian</v>
      </c>
      <c r="N8625" t="str" cm="1">
        <f t="array" ref="N8625">_xlfn.IFS(H8625&lt;0, "LOSS", H8625&gt;1000, "GREAT", H8625&gt;500, "GOOD", H8625&gt;=100, "OKAY", H8625&lt;100, "OKAY")</f>
        <v>OKAY</v>
      </c>
    </row>
    <row r="8626" spans="1:14">
      <c r="A8626" s="2">
        <v>42997</v>
      </c>
      <c r="B8626" s="2" t="str">
        <f>TEXT(A8626,"mmmm")</f>
        <v>September</v>
      </c>
      <c r="C8626" t="s">
        <v>1896</v>
      </c>
      <c r="D8626" t="s">
        <v>73</v>
      </c>
      <c r="E8626" t="s">
        <v>25</v>
      </c>
      <c r="F8626" t="s">
        <v>35</v>
      </c>
      <c r="G8626" t="s">
        <v>721</v>
      </c>
      <c r="H8626">
        <v>89.58</v>
      </c>
      <c r="I8626">
        <v>2</v>
      </c>
      <c r="J8626">
        <v>4.4800000000000004</v>
      </c>
      <c r="K8626" s="6">
        <f>J8626/H8626</f>
        <v>5.0011163206072788E-2</v>
      </c>
      <c r="M8626" t="str">
        <f>LEFT(C8626, SEARCH(" ", C8626) - 1)</f>
        <v>Adrian</v>
      </c>
      <c r="N8626" t="str" cm="1">
        <f t="array" ref="N8626">_xlfn.IFS(H8626&lt;0, "LOSS", H8626&gt;1000, "GREAT", H8626&gt;500, "GOOD", H8626&gt;=100, "OKAY", H8626&lt;100, "OKAY")</f>
        <v>OKAY</v>
      </c>
    </row>
    <row r="8627" spans="1:14">
      <c r="A8627" s="2">
        <v>42997</v>
      </c>
      <c r="B8627" s="2" t="str">
        <f>TEXT(A8627,"mmmm")</f>
        <v>September</v>
      </c>
      <c r="C8627" t="s">
        <v>1896</v>
      </c>
      <c r="D8627" t="s">
        <v>73</v>
      </c>
      <c r="E8627" t="s">
        <v>25</v>
      </c>
      <c r="F8627" t="s">
        <v>48</v>
      </c>
      <c r="G8627" t="s">
        <v>409</v>
      </c>
      <c r="H8627">
        <v>471.92</v>
      </c>
      <c r="I8627">
        <v>2</v>
      </c>
      <c r="J8627">
        <v>29.5</v>
      </c>
      <c r="K8627" s="6">
        <f>J8627/H8627</f>
        <v>6.2510595016104425E-2</v>
      </c>
      <c r="M8627" t="str">
        <f>LEFT(C8627, SEARCH(" ", C8627) - 1)</f>
        <v>Adrian</v>
      </c>
      <c r="N8627" t="str" cm="1">
        <f t="array" ref="N8627">_xlfn.IFS(H8627&lt;0, "LOSS", H8627&gt;1000, "GREAT", H8627&gt;500, "GOOD", H8627&gt;=100, "OKAY", H8627&lt;100, "OKAY")</f>
        <v>OKAY</v>
      </c>
    </row>
    <row r="8628" spans="1:14">
      <c r="A8628" s="2">
        <v>42997</v>
      </c>
      <c r="B8628" s="2" t="str">
        <f>TEXT(A8628,"mmmm")</f>
        <v>September</v>
      </c>
      <c r="C8628" t="s">
        <v>1896</v>
      </c>
      <c r="D8628" t="s">
        <v>73</v>
      </c>
      <c r="E8628" t="s">
        <v>23</v>
      </c>
      <c r="F8628" t="s">
        <v>38</v>
      </c>
      <c r="G8628" t="s">
        <v>1583</v>
      </c>
      <c r="H8628">
        <v>18.18</v>
      </c>
      <c r="I8628">
        <v>4</v>
      </c>
      <c r="J8628">
        <v>-13.94</v>
      </c>
      <c r="K8628" s="6">
        <f>J8628/H8628</f>
        <v>-0.7667766776677668</v>
      </c>
      <c r="M8628" t="str">
        <f>LEFT(C8628, SEARCH(" ", C8628) - 1)</f>
        <v>Adrian</v>
      </c>
      <c r="N8628" t="str" cm="1">
        <f t="array" ref="N8628">_xlfn.IFS(H8628&lt;0, "LOSS", H8628&gt;1000, "GREAT", H8628&gt;500, "GOOD", H8628&gt;=100, "OKAY", H8628&lt;100, "OKAY")</f>
        <v>OKAY</v>
      </c>
    </row>
    <row r="8629" spans="1:14">
      <c r="A8629" s="2">
        <v>42997</v>
      </c>
      <c r="B8629" s="2" t="str">
        <f>TEXT(A8629,"mmmm")</f>
        <v>September</v>
      </c>
      <c r="C8629" t="s">
        <v>780</v>
      </c>
      <c r="D8629" t="s">
        <v>27</v>
      </c>
      <c r="E8629" t="s">
        <v>23</v>
      </c>
      <c r="F8629" t="s">
        <v>38</v>
      </c>
      <c r="G8629" t="s">
        <v>1842</v>
      </c>
      <c r="H8629">
        <v>4.84</v>
      </c>
      <c r="I8629">
        <v>3</v>
      </c>
      <c r="J8629">
        <v>-3.39</v>
      </c>
      <c r="K8629" s="6">
        <f>J8629/H8629</f>
        <v>-0.70041322314049592</v>
      </c>
      <c r="M8629" t="str">
        <f>LEFT(C8629, SEARCH(" ", C8629) - 1)</f>
        <v>Frank</v>
      </c>
      <c r="N8629" t="str" cm="1">
        <f t="array" ref="N8629">_xlfn.IFS(H8629&lt;0, "LOSS", H8629&gt;1000, "GREAT", H8629&gt;500, "GOOD", H8629&gt;=100, "OKAY", H8629&lt;100, "OKAY")</f>
        <v>OKAY</v>
      </c>
    </row>
    <row r="8630" spans="1:14">
      <c r="A8630" s="2">
        <v>42998</v>
      </c>
      <c r="B8630" s="2" t="str">
        <f>TEXT(A8630,"mmmm")</f>
        <v>September</v>
      </c>
      <c r="C8630" t="s">
        <v>110</v>
      </c>
      <c r="D8630" t="s">
        <v>24</v>
      </c>
      <c r="E8630" t="s">
        <v>21</v>
      </c>
      <c r="F8630" t="s">
        <v>40</v>
      </c>
      <c r="G8630" t="s">
        <v>2481</v>
      </c>
      <c r="H8630">
        <v>272.64999999999998</v>
      </c>
      <c r="I8630">
        <v>3</v>
      </c>
      <c r="J8630">
        <v>18.18</v>
      </c>
      <c r="K8630" s="6">
        <f>J8630/H8630</f>
        <v>6.6678892352833308E-2</v>
      </c>
      <c r="M8630" t="str">
        <f>LEFT(C8630, SEARCH(" ", C8630) - 1)</f>
        <v>Seth</v>
      </c>
      <c r="N8630" t="str" cm="1">
        <f t="array" ref="N8630">_xlfn.IFS(H8630&lt;0, "LOSS", H8630&gt;1000, "GREAT", H8630&gt;500, "GOOD", H8630&gt;=100, "OKAY", H8630&lt;100, "OKAY")</f>
        <v>OKAY</v>
      </c>
    </row>
    <row r="8631" spans="1:14">
      <c r="A8631" s="2">
        <v>42998</v>
      </c>
      <c r="B8631" s="2" t="str">
        <f>TEXT(A8631,"mmmm")</f>
        <v>September</v>
      </c>
      <c r="C8631" t="s">
        <v>110</v>
      </c>
      <c r="D8631" t="s">
        <v>24</v>
      </c>
      <c r="E8631" t="s">
        <v>25</v>
      </c>
      <c r="F8631" t="s">
        <v>35</v>
      </c>
      <c r="G8631" t="s">
        <v>445</v>
      </c>
      <c r="H8631">
        <v>212.8</v>
      </c>
      <c r="I8631">
        <v>2</v>
      </c>
      <c r="J8631">
        <v>95.76</v>
      </c>
      <c r="K8631" s="6">
        <f>J8631/H8631</f>
        <v>0.45</v>
      </c>
      <c r="M8631" t="str">
        <f>LEFT(C8631, SEARCH(" ", C8631) - 1)</f>
        <v>Seth</v>
      </c>
      <c r="N8631" t="str" cm="1">
        <f t="array" ref="N8631">_xlfn.IFS(H8631&lt;0, "LOSS", H8631&gt;1000, "GREAT", H8631&gt;500, "GOOD", H8631&gt;=100, "OKAY", H8631&lt;100, "OKAY")</f>
        <v>OKAY</v>
      </c>
    </row>
    <row r="8632" spans="1:14">
      <c r="A8632" s="2">
        <v>42998</v>
      </c>
      <c r="B8632" s="2" t="str">
        <f>TEXT(A8632,"mmmm")</f>
        <v>September</v>
      </c>
      <c r="C8632" t="s">
        <v>110</v>
      </c>
      <c r="D8632" t="s">
        <v>24</v>
      </c>
      <c r="E8632" t="s">
        <v>23</v>
      </c>
      <c r="F8632" t="s">
        <v>47</v>
      </c>
      <c r="G8632" t="s">
        <v>2562</v>
      </c>
      <c r="H8632">
        <v>38.520000000000003</v>
      </c>
      <c r="I8632">
        <v>9</v>
      </c>
      <c r="J8632">
        <v>18.100000000000001</v>
      </c>
      <c r="K8632" s="6">
        <f>J8632/H8632</f>
        <v>0.4698857736240914</v>
      </c>
      <c r="M8632" t="str">
        <f>LEFT(C8632, SEARCH(" ", C8632) - 1)</f>
        <v>Seth</v>
      </c>
      <c r="N8632" t="str" cm="1">
        <f t="array" ref="N8632">_xlfn.IFS(H8632&lt;0, "LOSS", H8632&gt;1000, "GREAT", H8632&gt;500, "GOOD", H8632&gt;=100, "OKAY", H8632&lt;100, "OKAY")</f>
        <v>OKAY</v>
      </c>
    </row>
    <row r="8633" spans="1:14">
      <c r="A8633" s="2">
        <v>42998</v>
      </c>
      <c r="B8633" s="2" t="str">
        <f>TEXT(A8633,"mmmm")</f>
        <v>September</v>
      </c>
      <c r="C8633" t="s">
        <v>110</v>
      </c>
      <c r="D8633" t="s">
        <v>24</v>
      </c>
      <c r="E8633" t="s">
        <v>25</v>
      </c>
      <c r="F8633" t="s">
        <v>35</v>
      </c>
      <c r="G8633" t="s">
        <v>737</v>
      </c>
      <c r="H8633">
        <v>72.64</v>
      </c>
      <c r="I8633">
        <v>2</v>
      </c>
      <c r="J8633">
        <v>21.79</v>
      </c>
      <c r="K8633" s="6">
        <f>J8633/H8633</f>
        <v>0.2999724669603524</v>
      </c>
      <c r="M8633" t="str">
        <f>LEFT(C8633, SEARCH(" ", C8633) - 1)</f>
        <v>Seth</v>
      </c>
      <c r="N8633" t="str" cm="1">
        <f t="array" ref="N8633">_xlfn.IFS(H8633&lt;0, "LOSS", H8633&gt;1000, "GREAT", H8633&gt;500, "GOOD", H8633&gt;=100, "OKAY", H8633&lt;100, "OKAY")</f>
        <v>OKAY</v>
      </c>
    </row>
    <row r="8634" spans="1:14">
      <c r="A8634" s="2">
        <v>42998</v>
      </c>
      <c r="B8634" s="2" t="str">
        <f>TEXT(A8634,"mmmm")</f>
        <v>September</v>
      </c>
      <c r="C8634" t="s">
        <v>110</v>
      </c>
      <c r="D8634" t="s">
        <v>24</v>
      </c>
      <c r="E8634" t="s">
        <v>23</v>
      </c>
      <c r="F8634" t="s">
        <v>49</v>
      </c>
      <c r="G8634" t="s">
        <v>1552</v>
      </c>
      <c r="H8634">
        <v>45.4</v>
      </c>
      <c r="I8634">
        <v>4</v>
      </c>
      <c r="J8634">
        <v>12.71</v>
      </c>
      <c r="K8634" s="6">
        <f>J8634/H8634</f>
        <v>0.27995594713656391</v>
      </c>
      <c r="M8634" t="str">
        <f>LEFT(C8634, SEARCH(" ", C8634) - 1)</f>
        <v>Seth</v>
      </c>
      <c r="N8634" t="str" cm="1">
        <f t="array" ref="N8634">_xlfn.IFS(H8634&lt;0, "LOSS", H8634&gt;1000, "GREAT", H8634&gt;500, "GOOD", H8634&gt;=100, "OKAY", H8634&lt;100, "OKAY")</f>
        <v>OKAY</v>
      </c>
    </row>
    <row r="8635" spans="1:14">
      <c r="A8635" s="2">
        <v>42998</v>
      </c>
      <c r="B8635" s="2" t="str">
        <f>TEXT(A8635,"mmmm")</f>
        <v>September</v>
      </c>
      <c r="C8635" t="s">
        <v>110</v>
      </c>
      <c r="D8635" t="s">
        <v>24</v>
      </c>
      <c r="E8635" t="s">
        <v>23</v>
      </c>
      <c r="F8635" t="s">
        <v>47</v>
      </c>
      <c r="G8635" t="s">
        <v>2464</v>
      </c>
      <c r="H8635">
        <v>13.76</v>
      </c>
      <c r="I8635">
        <v>2</v>
      </c>
      <c r="J8635">
        <v>6.33</v>
      </c>
      <c r="K8635" s="6">
        <f>J8635/H8635</f>
        <v>0.4600290697674419</v>
      </c>
      <c r="M8635" t="str">
        <f>LEFT(C8635, SEARCH(" ", C8635) - 1)</f>
        <v>Seth</v>
      </c>
      <c r="N8635" t="str" cm="1">
        <f t="array" ref="N8635">_xlfn.IFS(H8635&lt;0, "LOSS", H8635&gt;1000, "GREAT", H8635&gt;500, "GOOD", H8635&gt;=100, "OKAY", H8635&lt;100, "OKAY")</f>
        <v>OKAY</v>
      </c>
    </row>
    <row r="8636" spans="1:14">
      <c r="A8636" s="2">
        <v>42998</v>
      </c>
      <c r="B8636" s="2" t="str">
        <f>TEXT(A8636,"mmmm")</f>
        <v>September</v>
      </c>
      <c r="C8636" t="s">
        <v>110</v>
      </c>
      <c r="D8636" t="s">
        <v>24</v>
      </c>
      <c r="E8636" t="s">
        <v>21</v>
      </c>
      <c r="F8636" t="s">
        <v>40</v>
      </c>
      <c r="G8636" t="s">
        <v>2108</v>
      </c>
      <c r="H8636">
        <v>80.989999999999995</v>
      </c>
      <c r="I8636">
        <v>1</v>
      </c>
      <c r="J8636">
        <v>8.1</v>
      </c>
      <c r="K8636" s="6">
        <f>J8636/H8636</f>
        <v>0.10001234720335844</v>
      </c>
      <c r="M8636" t="str">
        <f>LEFT(C8636, SEARCH(" ", C8636) - 1)</f>
        <v>Seth</v>
      </c>
      <c r="N8636" t="str" cm="1">
        <f t="array" ref="N8636">_xlfn.IFS(H8636&lt;0, "LOSS", H8636&gt;1000, "GREAT", H8636&gt;500, "GOOD", H8636&gt;=100, "OKAY", H8636&lt;100, "OKAY")</f>
        <v>OKAY</v>
      </c>
    </row>
    <row r="8637" spans="1:14">
      <c r="A8637" s="2">
        <v>42998</v>
      </c>
      <c r="B8637" s="2" t="str">
        <f>TEXT(A8637,"mmmm")</f>
        <v>September</v>
      </c>
      <c r="C8637" t="s">
        <v>110</v>
      </c>
      <c r="D8637" t="s">
        <v>24</v>
      </c>
      <c r="E8637" t="s">
        <v>23</v>
      </c>
      <c r="F8637" t="s">
        <v>38</v>
      </c>
      <c r="G8637" t="s">
        <v>221</v>
      </c>
      <c r="H8637">
        <v>11.78</v>
      </c>
      <c r="I8637">
        <v>3</v>
      </c>
      <c r="J8637">
        <v>3.98</v>
      </c>
      <c r="K8637" s="6">
        <f>J8637/H8637</f>
        <v>0.33786078098471989</v>
      </c>
      <c r="M8637" t="str">
        <f>LEFT(C8637, SEARCH(" ", C8637) - 1)</f>
        <v>Seth</v>
      </c>
      <c r="N8637" t="str" cm="1">
        <f t="array" ref="N8637">_xlfn.IFS(H8637&lt;0, "LOSS", H8637&gt;1000, "GREAT", H8637&gt;500, "GOOD", H8637&gt;=100, "OKAY", H8637&lt;100, "OKAY")</f>
        <v>OKAY</v>
      </c>
    </row>
    <row r="8638" spans="1:14">
      <c r="A8638" s="2">
        <v>42998</v>
      </c>
      <c r="B8638" s="2" t="str">
        <f>TEXT(A8638,"mmmm")</f>
        <v>September</v>
      </c>
      <c r="C8638" t="s">
        <v>110</v>
      </c>
      <c r="D8638" t="s">
        <v>24</v>
      </c>
      <c r="E8638" t="s">
        <v>23</v>
      </c>
      <c r="F8638" t="s">
        <v>43</v>
      </c>
      <c r="G8638" t="s">
        <v>1045</v>
      </c>
      <c r="H8638">
        <v>4.3600000000000003</v>
      </c>
      <c r="I8638">
        <v>2</v>
      </c>
      <c r="J8638">
        <v>1.79</v>
      </c>
      <c r="K8638" s="6">
        <f>J8638/H8638</f>
        <v>0.41055045871559631</v>
      </c>
      <c r="M8638" t="str">
        <f>LEFT(C8638, SEARCH(" ", C8638) - 1)</f>
        <v>Seth</v>
      </c>
      <c r="N8638" t="str" cm="1">
        <f t="array" ref="N8638">_xlfn.IFS(H8638&lt;0, "LOSS", H8638&gt;1000, "GREAT", H8638&gt;500, "GOOD", H8638&gt;=100, "OKAY", H8638&lt;100, "OKAY")</f>
        <v>OKAY</v>
      </c>
    </row>
    <row r="8639" spans="1:14">
      <c r="A8639" s="2">
        <v>42998</v>
      </c>
      <c r="B8639" s="2" t="str">
        <f>TEXT(A8639,"mmmm")</f>
        <v>September</v>
      </c>
      <c r="C8639" t="s">
        <v>110</v>
      </c>
      <c r="D8639" t="s">
        <v>24</v>
      </c>
      <c r="E8639" t="s">
        <v>21</v>
      </c>
      <c r="F8639" t="s">
        <v>40</v>
      </c>
      <c r="G8639" t="s">
        <v>2061</v>
      </c>
      <c r="H8639">
        <v>2888.13</v>
      </c>
      <c r="I8639">
        <v>11</v>
      </c>
      <c r="J8639">
        <v>609.72</v>
      </c>
      <c r="K8639" s="6">
        <f>J8639/H8639</f>
        <v>0.21111238067538513</v>
      </c>
      <c r="M8639" t="str">
        <f>LEFT(C8639, SEARCH(" ", C8639) - 1)</f>
        <v>Seth</v>
      </c>
      <c r="N8639" t="str" cm="1">
        <f t="array" ref="N8639">_xlfn.IFS(H8639&lt;0, "LOSS", H8639&gt;1000, "GREAT", H8639&gt;500, "GOOD", H8639&gt;=100, "OKAY", H8639&lt;100, "OKAY")</f>
        <v>GREAT</v>
      </c>
    </row>
    <row r="8640" spans="1:14">
      <c r="A8640" s="2">
        <v>42998</v>
      </c>
      <c r="B8640" s="2" t="str">
        <f>TEXT(A8640,"mmmm")</f>
        <v>September</v>
      </c>
      <c r="C8640" t="s">
        <v>110</v>
      </c>
      <c r="D8640" t="s">
        <v>24</v>
      </c>
      <c r="E8640" t="s">
        <v>25</v>
      </c>
      <c r="F8640" t="s">
        <v>48</v>
      </c>
      <c r="G8640" t="s">
        <v>761</v>
      </c>
      <c r="H8640">
        <v>1299.6600000000001</v>
      </c>
      <c r="I8640">
        <v>2</v>
      </c>
      <c r="J8640">
        <v>350.91</v>
      </c>
      <c r="K8640" s="6">
        <f>J8640/H8640</f>
        <v>0.2700013849776095</v>
      </c>
      <c r="M8640" t="str">
        <f>LEFT(C8640, SEARCH(" ", C8640) - 1)</f>
        <v>Seth</v>
      </c>
      <c r="N8640" t="str" cm="1">
        <f t="array" ref="N8640">_xlfn.IFS(H8640&lt;0, "LOSS", H8640&gt;1000, "GREAT", H8640&gt;500, "GOOD", H8640&gt;=100, "OKAY", H8640&lt;100, "OKAY")</f>
        <v>GREAT</v>
      </c>
    </row>
    <row r="8641" spans="1:14">
      <c r="A8641" s="2">
        <v>42998</v>
      </c>
      <c r="B8641" s="2" t="str">
        <f>TEXT(A8641,"mmmm")</f>
        <v>September</v>
      </c>
      <c r="C8641" t="s">
        <v>110</v>
      </c>
      <c r="D8641" t="s">
        <v>24</v>
      </c>
      <c r="E8641" t="s">
        <v>21</v>
      </c>
      <c r="F8641" t="s">
        <v>40</v>
      </c>
      <c r="G8641" t="s">
        <v>1074</v>
      </c>
      <c r="H8641">
        <v>2254.41</v>
      </c>
      <c r="I8641">
        <v>5</v>
      </c>
      <c r="J8641">
        <v>375.74</v>
      </c>
      <c r="K8641" s="6">
        <f>J8641/H8641</f>
        <v>0.16666888454185352</v>
      </c>
      <c r="M8641" t="str">
        <f>LEFT(C8641, SEARCH(" ", C8641) - 1)</f>
        <v>Seth</v>
      </c>
      <c r="N8641" t="str" cm="1">
        <f t="array" ref="N8641">_xlfn.IFS(H8641&lt;0, "LOSS", H8641&gt;1000, "GREAT", H8641&gt;500, "GOOD", H8641&gt;=100, "OKAY", H8641&lt;100, "OKAY")</f>
        <v>GREAT</v>
      </c>
    </row>
    <row r="8642" spans="1:14">
      <c r="A8642" s="2">
        <v>42998</v>
      </c>
      <c r="B8642" s="2" t="str">
        <f>TEXT(A8642,"mmmm")</f>
        <v>September</v>
      </c>
      <c r="C8642" t="s">
        <v>110</v>
      </c>
      <c r="D8642" t="s">
        <v>24</v>
      </c>
      <c r="E8642" t="s">
        <v>25</v>
      </c>
      <c r="F8642" t="s">
        <v>48</v>
      </c>
      <c r="G8642" t="s">
        <v>916</v>
      </c>
      <c r="H8642">
        <v>104.85</v>
      </c>
      <c r="I8642">
        <v>3</v>
      </c>
      <c r="J8642">
        <v>28.31</v>
      </c>
      <c r="K8642" s="6">
        <f>J8642/H8642</f>
        <v>0.27000476871721507</v>
      </c>
      <c r="M8642" t="str">
        <f>LEFT(C8642, SEARCH(" ", C8642) - 1)</f>
        <v>Seth</v>
      </c>
      <c r="N8642" t="str" cm="1">
        <f t="array" ref="N8642">_xlfn.IFS(H8642&lt;0, "LOSS", H8642&gt;1000, "GREAT", H8642&gt;500, "GOOD", H8642&gt;=100, "OKAY", H8642&lt;100, "OKAY")</f>
        <v>OKAY</v>
      </c>
    </row>
    <row r="8643" spans="1:14">
      <c r="A8643" s="2">
        <v>42998</v>
      </c>
      <c r="B8643" s="2" t="str">
        <f>TEXT(A8643,"mmmm")</f>
        <v>September</v>
      </c>
      <c r="C8643" t="s">
        <v>110</v>
      </c>
      <c r="D8643" t="s">
        <v>24</v>
      </c>
      <c r="E8643" t="s">
        <v>25</v>
      </c>
      <c r="F8643" t="s">
        <v>35</v>
      </c>
      <c r="G8643" t="s">
        <v>2313</v>
      </c>
      <c r="H8643">
        <v>59.97</v>
      </c>
      <c r="I8643">
        <v>3</v>
      </c>
      <c r="J8643">
        <v>20.39</v>
      </c>
      <c r="K8643" s="6">
        <f>J8643/H8643</f>
        <v>0.34000333500083374</v>
      </c>
      <c r="M8643" t="str">
        <f>LEFT(C8643, SEARCH(" ", C8643) - 1)</f>
        <v>Seth</v>
      </c>
      <c r="N8643" t="str" cm="1">
        <f t="array" ref="N8643">_xlfn.IFS(H8643&lt;0, "LOSS", H8643&gt;1000, "GREAT", H8643&gt;500, "GOOD", H8643&gt;=100, "OKAY", H8643&lt;100, "OKAY")</f>
        <v>OKAY</v>
      </c>
    </row>
    <row r="8644" spans="1:14">
      <c r="A8644" s="2">
        <v>42999</v>
      </c>
      <c r="B8644" s="2" t="str">
        <f>TEXT(A8644,"mmmm")</f>
        <v>September</v>
      </c>
      <c r="C8644" t="s">
        <v>1229</v>
      </c>
      <c r="D8644" t="s">
        <v>198</v>
      </c>
      <c r="E8644" t="s">
        <v>23</v>
      </c>
      <c r="F8644" t="s">
        <v>38</v>
      </c>
      <c r="G8644" t="s">
        <v>982</v>
      </c>
      <c r="H8644">
        <v>20.16</v>
      </c>
      <c r="I8644">
        <v>7</v>
      </c>
      <c r="J8644">
        <v>9.8800000000000008</v>
      </c>
      <c r="K8644" s="6">
        <f>J8644/H8644</f>
        <v>0.49007936507936511</v>
      </c>
      <c r="M8644" t="str">
        <f>LEFT(C8644, SEARCH(" ", C8644) - 1)</f>
        <v>Rick</v>
      </c>
      <c r="N8644" t="str" cm="1">
        <f t="array" ref="N8644">_xlfn.IFS(H8644&lt;0, "LOSS", H8644&gt;1000, "GREAT", H8644&gt;500, "GOOD", H8644&gt;=100, "OKAY", H8644&lt;100, "OKAY")</f>
        <v>OKAY</v>
      </c>
    </row>
    <row r="8645" spans="1:14">
      <c r="A8645" s="2">
        <v>42999</v>
      </c>
      <c r="B8645" s="2" t="str">
        <f>TEXT(A8645,"mmmm")</f>
        <v>September</v>
      </c>
      <c r="C8645" t="s">
        <v>376</v>
      </c>
      <c r="D8645" t="s">
        <v>80</v>
      </c>
      <c r="E8645" t="s">
        <v>23</v>
      </c>
      <c r="F8645" t="s">
        <v>36</v>
      </c>
      <c r="G8645" t="s">
        <v>1719</v>
      </c>
      <c r="H8645">
        <v>80.48</v>
      </c>
      <c r="I8645">
        <v>1</v>
      </c>
      <c r="J8645">
        <v>24.14</v>
      </c>
      <c r="K8645" s="6">
        <f>J8645/H8645</f>
        <v>0.2999502982107356</v>
      </c>
      <c r="M8645" t="str">
        <f>LEFT(C8645, SEARCH(" ", C8645) - 1)</f>
        <v>Kean</v>
      </c>
      <c r="N8645" t="str" cm="1">
        <f t="array" ref="N8645">_xlfn.IFS(H8645&lt;0, "LOSS", H8645&gt;1000, "GREAT", H8645&gt;500, "GOOD", H8645&gt;=100, "OKAY", H8645&lt;100, "OKAY")</f>
        <v>OKAY</v>
      </c>
    </row>
    <row r="8646" spans="1:14">
      <c r="A8646" s="2">
        <v>42999</v>
      </c>
      <c r="B8646" s="2" t="str">
        <f>TEXT(A8646,"mmmm")</f>
        <v>September</v>
      </c>
      <c r="C8646" t="s">
        <v>707</v>
      </c>
      <c r="D8646" t="s">
        <v>27</v>
      </c>
      <c r="E8646" t="s">
        <v>23</v>
      </c>
      <c r="F8646" t="s">
        <v>38</v>
      </c>
      <c r="G8646" t="s">
        <v>1257</v>
      </c>
      <c r="H8646">
        <v>1.91</v>
      </c>
      <c r="I8646">
        <v>2</v>
      </c>
      <c r="J8646">
        <v>-1.53</v>
      </c>
      <c r="K8646" s="6">
        <f>J8646/H8646</f>
        <v>-0.80104712041884818</v>
      </c>
      <c r="M8646" t="str">
        <f>LEFT(C8646, SEARCH(" ", C8646) - 1)</f>
        <v>Emily</v>
      </c>
      <c r="N8646" t="str" cm="1">
        <f t="array" ref="N8646">_xlfn.IFS(H8646&lt;0, "LOSS", H8646&gt;1000, "GREAT", H8646&gt;500, "GOOD", H8646&gt;=100, "OKAY", H8646&lt;100, "OKAY")</f>
        <v>OKAY</v>
      </c>
    </row>
    <row r="8647" spans="1:14">
      <c r="A8647" s="2">
        <v>42999</v>
      </c>
      <c r="B8647" s="2" t="str">
        <f>TEXT(A8647,"mmmm")</f>
        <v>September</v>
      </c>
      <c r="C8647" t="s">
        <v>2173</v>
      </c>
      <c r="D8647" t="s">
        <v>28</v>
      </c>
      <c r="E8647" t="s">
        <v>25</v>
      </c>
      <c r="F8647" t="s">
        <v>35</v>
      </c>
      <c r="G8647" t="s">
        <v>950</v>
      </c>
      <c r="H8647">
        <v>71.98</v>
      </c>
      <c r="I8647">
        <v>2</v>
      </c>
      <c r="J8647">
        <v>15.12</v>
      </c>
      <c r="K8647" s="6">
        <f>J8647/H8647</f>
        <v>0.21005834954153929</v>
      </c>
      <c r="M8647" t="str">
        <f>LEFT(C8647, SEARCH(" ", C8647) - 1)</f>
        <v>Muhammed</v>
      </c>
      <c r="N8647" t="str" cm="1">
        <f t="array" ref="N8647">_xlfn.IFS(H8647&lt;0, "LOSS", H8647&gt;1000, "GREAT", H8647&gt;500, "GOOD", H8647&gt;=100, "OKAY", H8647&lt;100, "OKAY")</f>
        <v>OKAY</v>
      </c>
    </row>
    <row r="8648" spans="1:14">
      <c r="A8648" s="2">
        <v>42999</v>
      </c>
      <c r="B8648" s="2" t="str">
        <f>TEXT(A8648,"mmmm")</f>
        <v>September</v>
      </c>
      <c r="C8648" t="s">
        <v>2173</v>
      </c>
      <c r="D8648" t="s">
        <v>28</v>
      </c>
      <c r="E8648" t="s">
        <v>25</v>
      </c>
      <c r="F8648" t="s">
        <v>35</v>
      </c>
      <c r="G8648" t="s">
        <v>888</v>
      </c>
      <c r="H8648">
        <v>79.98</v>
      </c>
      <c r="I8648">
        <v>2</v>
      </c>
      <c r="J8648">
        <v>26.39</v>
      </c>
      <c r="K8648" s="6">
        <f>J8648/H8648</f>
        <v>0.32995748937234309</v>
      </c>
      <c r="M8648" t="str">
        <f>LEFT(C8648, SEARCH(" ", C8648) - 1)</f>
        <v>Muhammed</v>
      </c>
      <c r="N8648" t="str" cm="1">
        <f t="array" ref="N8648">_xlfn.IFS(H8648&lt;0, "LOSS", H8648&gt;1000, "GREAT", H8648&gt;500, "GOOD", H8648&gt;=100, "OKAY", H8648&lt;100, "OKAY")</f>
        <v>OKAY</v>
      </c>
    </row>
    <row r="8649" spans="1:14">
      <c r="A8649" s="2">
        <v>42999</v>
      </c>
      <c r="B8649" s="2" t="str">
        <f>TEXT(A8649,"mmmm")</f>
        <v>September</v>
      </c>
      <c r="C8649" t="s">
        <v>967</v>
      </c>
      <c r="D8649" t="s">
        <v>31</v>
      </c>
      <c r="E8649" t="s">
        <v>23</v>
      </c>
      <c r="F8649" t="s">
        <v>38</v>
      </c>
      <c r="G8649" t="s">
        <v>576</v>
      </c>
      <c r="H8649">
        <v>12.29</v>
      </c>
      <c r="I8649">
        <v>1</v>
      </c>
      <c r="J8649">
        <v>-8.61</v>
      </c>
      <c r="K8649" s="6">
        <f>J8649/H8649</f>
        <v>-0.70056956875508547</v>
      </c>
      <c r="M8649" t="str">
        <f>LEFT(C8649, SEARCH(" ", C8649) - 1)</f>
        <v>Dan</v>
      </c>
      <c r="N8649" t="str" cm="1">
        <f t="array" ref="N8649">_xlfn.IFS(H8649&lt;0, "LOSS", H8649&gt;1000, "GREAT", H8649&gt;500, "GOOD", H8649&gt;=100, "OKAY", H8649&lt;100, "OKAY")</f>
        <v>OKAY</v>
      </c>
    </row>
    <row r="8650" spans="1:14">
      <c r="A8650" s="2">
        <v>42999</v>
      </c>
      <c r="B8650" s="2" t="str">
        <f>TEXT(A8650,"mmmm")</f>
        <v>September</v>
      </c>
      <c r="C8650" t="s">
        <v>2322</v>
      </c>
      <c r="D8650" t="s">
        <v>22</v>
      </c>
      <c r="E8650" t="s">
        <v>23</v>
      </c>
      <c r="F8650" t="s">
        <v>49</v>
      </c>
      <c r="G8650" t="s">
        <v>2499</v>
      </c>
      <c r="H8650">
        <v>15.51</v>
      </c>
      <c r="I8650">
        <v>1</v>
      </c>
      <c r="J8650">
        <v>3.88</v>
      </c>
      <c r="K8650" s="6">
        <f>J8650/H8650</f>
        <v>0.25016118633139911</v>
      </c>
      <c r="M8650" t="str">
        <f>LEFT(C8650, SEARCH(" ", C8650) - 1)</f>
        <v>Brendan</v>
      </c>
      <c r="N8650" t="str" cm="1">
        <f t="array" ref="N8650">_xlfn.IFS(H8650&lt;0, "LOSS", H8650&gt;1000, "GREAT", H8650&gt;500, "GOOD", H8650&gt;=100, "OKAY", H8650&lt;100, "OKAY")</f>
        <v>OKAY</v>
      </c>
    </row>
    <row r="8651" spans="1:14">
      <c r="A8651" s="2">
        <v>42999</v>
      </c>
      <c r="B8651" s="2" t="str">
        <f>TEXT(A8651,"mmmm")</f>
        <v>September</v>
      </c>
      <c r="C8651" t="s">
        <v>1493</v>
      </c>
      <c r="D8651" t="s">
        <v>22</v>
      </c>
      <c r="E8651" t="s">
        <v>23</v>
      </c>
      <c r="F8651" t="s">
        <v>47</v>
      </c>
      <c r="G8651" t="s">
        <v>838</v>
      </c>
      <c r="H8651">
        <v>55.86</v>
      </c>
      <c r="I8651">
        <v>7</v>
      </c>
      <c r="J8651">
        <v>27.93</v>
      </c>
      <c r="K8651" s="6">
        <f>J8651/H8651</f>
        <v>0.5</v>
      </c>
      <c r="M8651" t="str">
        <f>LEFT(C8651, SEARCH(" ", C8651) - 1)</f>
        <v>Doug</v>
      </c>
      <c r="N8651" t="str" cm="1">
        <f t="array" ref="N8651">_xlfn.IFS(H8651&lt;0, "LOSS", H8651&gt;1000, "GREAT", H8651&gt;500, "GOOD", H8651&gt;=100, "OKAY", H8651&lt;100, "OKAY")</f>
        <v>OKAY</v>
      </c>
    </row>
    <row r="8652" spans="1:14">
      <c r="A8652" s="2">
        <v>43000</v>
      </c>
      <c r="B8652" s="2" t="str">
        <f>TEXT(A8652,"mmmm")</f>
        <v>September</v>
      </c>
      <c r="C8652" t="s">
        <v>1546</v>
      </c>
      <c r="D8652" t="s">
        <v>230</v>
      </c>
      <c r="E8652" t="s">
        <v>23</v>
      </c>
      <c r="F8652" t="s">
        <v>47</v>
      </c>
      <c r="G8652" t="s">
        <v>1272</v>
      </c>
      <c r="H8652">
        <v>219.84</v>
      </c>
      <c r="I8652">
        <v>4</v>
      </c>
      <c r="J8652">
        <v>107.72</v>
      </c>
      <c r="K8652" s="6">
        <f>J8652/H8652</f>
        <v>0.48999272197962151</v>
      </c>
      <c r="M8652" t="str">
        <f>LEFT(C8652, SEARCH(" ", C8652) - 1)</f>
        <v>Jim</v>
      </c>
      <c r="N8652" t="str" cm="1">
        <f t="array" ref="N8652">_xlfn.IFS(H8652&lt;0, "LOSS", H8652&gt;1000, "GREAT", H8652&gt;500, "GOOD", H8652&gt;=100, "OKAY", H8652&lt;100, "OKAY")</f>
        <v>OKAY</v>
      </c>
    </row>
    <row r="8653" spans="1:14">
      <c r="A8653" s="2">
        <v>43000</v>
      </c>
      <c r="B8653" s="2" t="str">
        <f>TEXT(A8653,"mmmm")</f>
        <v>September</v>
      </c>
      <c r="C8653" t="s">
        <v>1546</v>
      </c>
      <c r="D8653" t="s">
        <v>230</v>
      </c>
      <c r="E8653" t="s">
        <v>25</v>
      </c>
      <c r="F8653" t="s">
        <v>35</v>
      </c>
      <c r="G8653" t="s">
        <v>1149</v>
      </c>
      <c r="H8653">
        <v>98.16</v>
      </c>
      <c r="I8653">
        <v>6</v>
      </c>
      <c r="J8653">
        <v>9.82</v>
      </c>
      <c r="K8653" s="6">
        <f>J8653/H8653</f>
        <v>0.10004074979625102</v>
      </c>
      <c r="M8653" t="str">
        <f>LEFT(C8653, SEARCH(" ", C8653) - 1)</f>
        <v>Jim</v>
      </c>
      <c r="N8653" t="str" cm="1">
        <f t="array" ref="N8653">_xlfn.IFS(H8653&lt;0, "LOSS", H8653&gt;1000, "GREAT", H8653&gt;500, "GOOD", H8653&gt;=100, "OKAY", H8653&lt;100, "OKAY")</f>
        <v>OKAY</v>
      </c>
    </row>
    <row r="8654" spans="1:14">
      <c r="A8654" s="2">
        <v>43000</v>
      </c>
      <c r="B8654" s="2" t="str">
        <f>TEXT(A8654,"mmmm")</f>
        <v>September</v>
      </c>
      <c r="C8654" t="s">
        <v>1546</v>
      </c>
      <c r="D8654" t="s">
        <v>230</v>
      </c>
      <c r="E8654" t="s">
        <v>23</v>
      </c>
      <c r="F8654" t="s">
        <v>38</v>
      </c>
      <c r="G8654" t="s">
        <v>642</v>
      </c>
      <c r="H8654">
        <v>33.04</v>
      </c>
      <c r="I8654">
        <v>8</v>
      </c>
      <c r="J8654">
        <v>15.53</v>
      </c>
      <c r="K8654" s="6">
        <f>J8654/H8654</f>
        <v>0.47003631961259079</v>
      </c>
      <c r="M8654" t="str">
        <f>LEFT(C8654, SEARCH(" ", C8654) - 1)</f>
        <v>Jim</v>
      </c>
      <c r="N8654" t="str" cm="1">
        <f t="array" ref="N8654">_xlfn.IFS(H8654&lt;0, "LOSS", H8654&gt;1000, "GREAT", H8654&gt;500, "GOOD", H8654&gt;=100, "OKAY", H8654&lt;100, "OKAY")</f>
        <v>OKAY</v>
      </c>
    </row>
    <row r="8655" spans="1:14">
      <c r="A8655" s="2">
        <v>43000</v>
      </c>
      <c r="B8655" s="2" t="str">
        <f>TEXT(A8655,"mmmm")</f>
        <v>September</v>
      </c>
      <c r="C8655" t="s">
        <v>1546</v>
      </c>
      <c r="D8655" t="s">
        <v>230</v>
      </c>
      <c r="E8655" t="s">
        <v>25</v>
      </c>
      <c r="F8655" t="s">
        <v>48</v>
      </c>
      <c r="G8655" t="s">
        <v>253</v>
      </c>
      <c r="H8655">
        <v>86.97</v>
      </c>
      <c r="I8655">
        <v>3</v>
      </c>
      <c r="J8655">
        <v>25.22</v>
      </c>
      <c r="K8655" s="6">
        <f>J8655/H8655</f>
        <v>0.28998505231689087</v>
      </c>
      <c r="M8655" t="str">
        <f>LEFT(C8655, SEARCH(" ", C8655) - 1)</f>
        <v>Jim</v>
      </c>
      <c r="N8655" t="str" cm="1">
        <f t="array" ref="N8655">_xlfn.IFS(H8655&lt;0, "LOSS", H8655&gt;1000, "GREAT", H8655&gt;500, "GOOD", H8655&gt;=100, "OKAY", H8655&lt;100, "OKAY")</f>
        <v>OKAY</v>
      </c>
    </row>
    <row r="8656" spans="1:14">
      <c r="A8656" s="2">
        <v>43000</v>
      </c>
      <c r="B8656" s="2" t="str">
        <f>TEXT(A8656,"mmmm")</f>
        <v>September</v>
      </c>
      <c r="C8656" t="s">
        <v>1400</v>
      </c>
      <c r="D8656" t="s">
        <v>27</v>
      </c>
      <c r="E8656" t="s">
        <v>23</v>
      </c>
      <c r="F8656" t="s">
        <v>38</v>
      </c>
      <c r="G8656" t="s">
        <v>1067</v>
      </c>
      <c r="H8656">
        <v>5.61</v>
      </c>
      <c r="I8656">
        <v>1</v>
      </c>
      <c r="J8656">
        <v>-4.3</v>
      </c>
      <c r="K8656" s="6">
        <f>J8656/H8656</f>
        <v>-0.76648841354723696</v>
      </c>
      <c r="M8656" t="str">
        <f>LEFT(C8656, SEARCH(" ", C8656) - 1)</f>
        <v>Joseph</v>
      </c>
      <c r="N8656" t="str" cm="1">
        <f t="array" ref="N8656">_xlfn.IFS(H8656&lt;0, "LOSS", H8656&gt;1000, "GREAT", H8656&gt;500, "GOOD", H8656&gt;=100, "OKAY", H8656&lt;100, "OKAY")</f>
        <v>OKAY</v>
      </c>
    </row>
    <row r="8657" spans="1:14">
      <c r="A8657" s="2">
        <v>43000</v>
      </c>
      <c r="B8657" s="2" t="str">
        <f>TEXT(A8657,"mmmm")</f>
        <v>September</v>
      </c>
      <c r="C8657" t="s">
        <v>1400</v>
      </c>
      <c r="D8657" t="s">
        <v>27</v>
      </c>
      <c r="E8657" t="s">
        <v>23</v>
      </c>
      <c r="F8657" t="s">
        <v>50</v>
      </c>
      <c r="G8657" t="s">
        <v>552</v>
      </c>
      <c r="H8657">
        <v>4663.74</v>
      </c>
      <c r="I8657">
        <v>7</v>
      </c>
      <c r="J8657">
        <v>-1049.3399999999999</v>
      </c>
      <c r="K8657" s="6">
        <f>J8657/H8657</f>
        <v>-0.22499967836972043</v>
      </c>
      <c r="M8657" t="str">
        <f>LEFT(C8657, SEARCH(" ", C8657) - 1)</f>
        <v>Joseph</v>
      </c>
      <c r="N8657" t="str" cm="1">
        <f t="array" ref="N8657">_xlfn.IFS(H8657&lt;0, "LOSS", H8657&gt;1000, "GREAT", H8657&gt;500, "GOOD", H8657&gt;=100, "OKAY", H8657&lt;100, "OKAY")</f>
        <v>GREAT</v>
      </c>
    </row>
    <row r="8658" spans="1:14">
      <c r="A8658" s="2">
        <v>43000</v>
      </c>
      <c r="B8658" s="2" t="str">
        <f>TEXT(A8658,"mmmm")</f>
        <v>September</v>
      </c>
      <c r="C8658" t="s">
        <v>1400</v>
      </c>
      <c r="D8658" t="s">
        <v>27</v>
      </c>
      <c r="E8658" t="s">
        <v>25</v>
      </c>
      <c r="F8658" t="s">
        <v>35</v>
      </c>
      <c r="G8658" t="s">
        <v>545</v>
      </c>
      <c r="H8658">
        <v>79.98</v>
      </c>
      <c r="I8658">
        <v>2</v>
      </c>
      <c r="J8658">
        <v>23</v>
      </c>
      <c r="K8658" s="6">
        <f>J8658/H8658</f>
        <v>0.28757189297324331</v>
      </c>
      <c r="M8658" t="str">
        <f>LEFT(C8658, SEARCH(" ", C8658) - 1)</f>
        <v>Joseph</v>
      </c>
      <c r="N8658" t="str" cm="1">
        <f t="array" ref="N8658">_xlfn.IFS(H8658&lt;0, "LOSS", H8658&gt;1000, "GREAT", H8658&gt;500, "GOOD", H8658&gt;=100, "OKAY", H8658&lt;100, "OKAY")</f>
        <v>OKAY</v>
      </c>
    </row>
    <row r="8659" spans="1:14">
      <c r="A8659" s="2">
        <v>43000</v>
      </c>
      <c r="B8659" s="2" t="str">
        <f>TEXT(A8659,"mmmm")</f>
        <v>September</v>
      </c>
      <c r="C8659" t="s">
        <v>750</v>
      </c>
      <c r="D8659" t="s">
        <v>32</v>
      </c>
      <c r="E8659" t="s">
        <v>21</v>
      </c>
      <c r="F8659" t="s">
        <v>39</v>
      </c>
      <c r="G8659" t="s">
        <v>157</v>
      </c>
      <c r="H8659">
        <v>241.96</v>
      </c>
      <c r="I8659">
        <v>2</v>
      </c>
      <c r="J8659">
        <v>41.13</v>
      </c>
      <c r="K8659" s="6">
        <f>J8659/H8659</f>
        <v>0.16998677467349976</v>
      </c>
      <c r="M8659" t="str">
        <f>LEFT(C8659, SEARCH(" ", C8659) - 1)</f>
        <v>Erica</v>
      </c>
      <c r="N8659" t="str" cm="1">
        <f t="array" ref="N8659">_xlfn.IFS(H8659&lt;0, "LOSS", H8659&gt;1000, "GREAT", H8659&gt;500, "GOOD", H8659&gt;=100, "OKAY", H8659&lt;100, "OKAY")</f>
        <v>OKAY</v>
      </c>
    </row>
    <row r="8660" spans="1:14">
      <c r="A8660" s="2">
        <v>43000</v>
      </c>
      <c r="B8660" s="2" t="str">
        <f>TEXT(A8660,"mmmm")</f>
        <v>September</v>
      </c>
      <c r="C8660" t="s">
        <v>750</v>
      </c>
      <c r="D8660" t="s">
        <v>32</v>
      </c>
      <c r="E8660" t="s">
        <v>23</v>
      </c>
      <c r="F8660" t="s">
        <v>45</v>
      </c>
      <c r="G8660" t="s">
        <v>2294</v>
      </c>
      <c r="H8660">
        <v>27.72</v>
      </c>
      <c r="I8660">
        <v>9</v>
      </c>
      <c r="J8660">
        <v>13.31</v>
      </c>
      <c r="K8660" s="6">
        <f>J8660/H8660</f>
        <v>0.48015873015873017</v>
      </c>
      <c r="M8660" t="str">
        <f>LEFT(C8660, SEARCH(" ", C8660) - 1)</f>
        <v>Erica</v>
      </c>
      <c r="N8660" t="str" cm="1">
        <f t="array" ref="N8660">_xlfn.IFS(H8660&lt;0, "LOSS", H8660&gt;1000, "GREAT", H8660&gt;500, "GOOD", H8660&gt;=100, "OKAY", H8660&lt;100, "OKAY")</f>
        <v>OKAY</v>
      </c>
    </row>
    <row r="8661" spans="1:14">
      <c r="A8661" s="2">
        <v>43000</v>
      </c>
      <c r="B8661" s="2" t="str">
        <f>TEXT(A8661,"mmmm")</f>
        <v>September</v>
      </c>
      <c r="C8661" t="s">
        <v>1850</v>
      </c>
      <c r="D8661" t="s">
        <v>26</v>
      </c>
      <c r="E8661" t="s">
        <v>23</v>
      </c>
      <c r="F8661" t="s">
        <v>42</v>
      </c>
      <c r="G8661" t="s">
        <v>115</v>
      </c>
      <c r="H8661">
        <v>13.39</v>
      </c>
      <c r="I8661">
        <v>3</v>
      </c>
      <c r="J8661">
        <v>5.0199999999999996</v>
      </c>
      <c r="K8661" s="6">
        <f>J8661/H8661</f>
        <v>0.37490664675130692</v>
      </c>
      <c r="M8661" t="str">
        <f>LEFT(C8661, SEARCH(" ", C8661) - 1)</f>
        <v>Sally</v>
      </c>
      <c r="N8661" t="str" cm="1">
        <f t="array" ref="N8661">_xlfn.IFS(H8661&lt;0, "LOSS", H8661&gt;1000, "GREAT", H8661&gt;500, "GOOD", H8661&gt;=100, "OKAY", H8661&lt;100, "OKAY")</f>
        <v>OKAY</v>
      </c>
    </row>
    <row r="8662" spans="1:14">
      <c r="A8662" s="2">
        <v>43000</v>
      </c>
      <c r="B8662" s="2" t="str">
        <f>TEXT(A8662,"mmmm")</f>
        <v>September</v>
      </c>
      <c r="C8662" t="s">
        <v>1850</v>
      </c>
      <c r="D8662" t="s">
        <v>26</v>
      </c>
      <c r="E8662" t="s">
        <v>23</v>
      </c>
      <c r="F8662" t="s">
        <v>38</v>
      </c>
      <c r="G8662" t="s">
        <v>406</v>
      </c>
      <c r="H8662">
        <v>11.23</v>
      </c>
      <c r="I8662">
        <v>7</v>
      </c>
      <c r="J8662">
        <v>-18.53</v>
      </c>
      <c r="K8662" s="6">
        <f>J8662/H8662</f>
        <v>-1.6500445235975068</v>
      </c>
      <c r="M8662" t="str">
        <f>LEFT(C8662, SEARCH(" ", C8662) - 1)</f>
        <v>Sally</v>
      </c>
      <c r="N8662" t="str" cm="1">
        <f t="array" ref="N8662">_xlfn.IFS(H8662&lt;0, "LOSS", H8662&gt;1000, "GREAT", H8662&gt;500, "GOOD", H8662&gt;=100, "OKAY", H8662&lt;100, "OKAY")</f>
        <v>OKAY</v>
      </c>
    </row>
    <row r="8663" spans="1:14">
      <c r="A8663" s="2">
        <v>43000</v>
      </c>
      <c r="B8663" s="2" t="str">
        <f>TEXT(A8663,"mmmm")</f>
        <v>September</v>
      </c>
      <c r="C8663" t="s">
        <v>940</v>
      </c>
      <c r="D8663" t="s">
        <v>82</v>
      </c>
      <c r="E8663" t="s">
        <v>23</v>
      </c>
      <c r="F8663" t="s">
        <v>38</v>
      </c>
      <c r="G8663" t="s">
        <v>2538</v>
      </c>
      <c r="H8663">
        <v>691.96</v>
      </c>
      <c r="I8663">
        <v>4</v>
      </c>
      <c r="J8663">
        <v>318.3</v>
      </c>
      <c r="K8663" s="6">
        <f>J8663/H8663</f>
        <v>0.45999768772761429</v>
      </c>
      <c r="M8663" t="str">
        <f>LEFT(C8663, SEARCH(" ", C8663) - 1)</f>
        <v>Joel</v>
      </c>
      <c r="N8663" t="str" cm="1">
        <f t="array" ref="N8663">_xlfn.IFS(H8663&lt;0, "LOSS", H8663&gt;1000, "GREAT", H8663&gt;500, "GOOD", H8663&gt;=100, "OKAY", H8663&lt;100, "OKAY")</f>
        <v>GOOD</v>
      </c>
    </row>
    <row r="8664" spans="1:14">
      <c r="A8664" s="2">
        <v>43000</v>
      </c>
      <c r="B8664" s="2" t="str">
        <f>TEXT(A8664,"mmmm")</f>
        <v>September</v>
      </c>
      <c r="C8664" t="s">
        <v>940</v>
      </c>
      <c r="D8664" t="s">
        <v>82</v>
      </c>
      <c r="E8664" t="s">
        <v>25</v>
      </c>
      <c r="F8664" t="s">
        <v>35</v>
      </c>
      <c r="G8664" t="s">
        <v>1405</v>
      </c>
      <c r="H8664">
        <v>34.950000000000003</v>
      </c>
      <c r="I8664">
        <v>5</v>
      </c>
      <c r="J8664">
        <v>15.38</v>
      </c>
      <c r="K8664" s="6">
        <f>J8664/H8664</f>
        <v>0.44005722460658081</v>
      </c>
      <c r="M8664" t="str">
        <f>LEFT(C8664, SEARCH(" ", C8664) - 1)</f>
        <v>Joel</v>
      </c>
      <c r="N8664" t="str" cm="1">
        <f t="array" ref="N8664">_xlfn.IFS(H8664&lt;0, "LOSS", H8664&gt;1000, "GREAT", H8664&gt;500, "GOOD", H8664&gt;=100, "OKAY", H8664&lt;100, "OKAY")</f>
        <v>OKAY</v>
      </c>
    </row>
    <row r="8665" spans="1:14">
      <c r="A8665" s="2">
        <v>43000</v>
      </c>
      <c r="B8665" s="2" t="str">
        <f>TEXT(A8665,"mmmm")</f>
        <v>September</v>
      </c>
      <c r="C8665" t="s">
        <v>147</v>
      </c>
      <c r="D8665" t="s">
        <v>248</v>
      </c>
      <c r="E8665" t="s">
        <v>23</v>
      </c>
      <c r="F8665" t="s">
        <v>47</v>
      </c>
      <c r="G8665" t="s">
        <v>2576</v>
      </c>
      <c r="H8665">
        <v>27.18</v>
      </c>
      <c r="I8665">
        <v>3</v>
      </c>
      <c r="J8665">
        <v>12.23</v>
      </c>
      <c r="K8665" s="6">
        <f>J8665/H8665</f>
        <v>0.44996320824135394</v>
      </c>
      <c r="M8665" t="str">
        <f>LEFT(C8665, SEARCH(" ", C8665) - 1)</f>
        <v>David</v>
      </c>
      <c r="N8665" t="str" cm="1">
        <f t="array" ref="N8665">_xlfn.IFS(H8665&lt;0, "LOSS", H8665&gt;1000, "GREAT", H8665&gt;500, "GOOD", H8665&gt;=100, "OKAY", H8665&lt;100, "OKAY")</f>
        <v>OKAY</v>
      </c>
    </row>
    <row r="8666" spans="1:14">
      <c r="A8666" s="2">
        <v>43000</v>
      </c>
      <c r="B8666" s="2" t="str">
        <f>TEXT(A8666,"mmmm")</f>
        <v>September</v>
      </c>
      <c r="C8666" t="s">
        <v>477</v>
      </c>
      <c r="D8666" t="s">
        <v>108</v>
      </c>
      <c r="E8666" t="s">
        <v>25</v>
      </c>
      <c r="F8666" t="s">
        <v>48</v>
      </c>
      <c r="G8666" t="s">
        <v>90</v>
      </c>
      <c r="H8666">
        <v>391.98</v>
      </c>
      <c r="I8666">
        <v>2</v>
      </c>
      <c r="J8666">
        <v>113.67</v>
      </c>
      <c r="K8666" s="6">
        <f>J8666/H8666</f>
        <v>0.28998928516761058</v>
      </c>
      <c r="M8666" t="str">
        <f>LEFT(C8666, SEARCH(" ", C8666) - 1)</f>
        <v>Christina</v>
      </c>
      <c r="N8666" t="str" cm="1">
        <f t="array" ref="N8666">_xlfn.IFS(H8666&lt;0, "LOSS", H8666&gt;1000, "GREAT", H8666&gt;500, "GOOD", H8666&gt;=100, "OKAY", H8666&lt;100, "OKAY")</f>
        <v>OKAY</v>
      </c>
    </row>
    <row r="8667" spans="1:14">
      <c r="A8667" s="2">
        <v>43000</v>
      </c>
      <c r="B8667" s="2" t="str">
        <f>TEXT(A8667,"mmmm")</f>
        <v>September</v>
      </c>
      <c r="C8667" t="s">
        <v>1942</v>
      </c>
      <c r="D8667" t="s">
        <v>237</v>
      </c>
      <c r="E8667" t="s">
        <v>23</v>
      </c>
      <c r="F8667" t="s">
        <v>49</v>
      </c>
      <c r="G8667" t="s">
        <v>2170</v>
      </c>
      <c r="H8667">
        <v>67.400000000000006</v>
      </c>
      <c r="I8667">
        <v>5</v>
      </c>
      <c r="J8667">
        <v>17.52</v>
      </c>
      <c r="K8667" s="6">
        <f>J8667/H8667</f>
        <v>0.25994065281899109</v>
      </c>
      <c r="M8667" t="str">
        <f>LEFT(C8667, SEARCH(" ", C8667) - 1)</f>
        <v>Michael</v>
      </c>
      <c r="N8667" t="str" cm="1">
        <f t="array" ref="N8667">_xlfn.IFS(H8667&lt;0, "LOSS", H8667&gt;1000, "GREAT", H8667&gt;500, "GOOD", H8667&gt;=100, "OKAY", H8667&lt;100, "OKAY")</f>
        <v>OKAY</v>
      </c>
    </row>
    <row r="8668" spans="1:14">
      <c r="A8668" s="2">
        <v>43000</v>
      </c>
      <c r="B8668" s="2" t="str">
        <f>TEXT(A8668,"mmmm")</f>
        <v>September</v>
      </c>
      <c r="C8668" t="s">
        <v>2277</v>
      </c>
      <c r="D8668" t="s">
        <v>24</v>
      </c>
      <c r="E8668" t="s">
        <v>23</v>
      </c>
      <c r="F8668" t="s">
        <v>38</v>
      </c>
      <c r="G8668" t="s">
        <v>694</v>
      </c>
      <c r="H8668">
        <v>40.18</v>
      </c>
      <c r="I8668">
        <v>3</v>
      </c>
      <c r="J8668">
        <v>14.56</v>
      </c>
      <c r="K8668" s="6">
        <f>J8668/H8668</f>
        <v>0.3623693379790941</v>
      </c>
      <c r="M8668" t="str">
        <f>LEFT(C8668, SEARCH(" ", C8668) - 1)</f>
        <v>Shaun</v>
      </c>
      <c r="N8668" t="str" cm="1">
        <f t="array" ref="N8668">_xlfn.IFS(H8668&lt;0, "LOSS", H8668&gt;1000, "GREAT", H8668&gt;500, "GOOD", H8668&gt;=100, "OKAY", H8668&lt;100, "OKAY")</f>
        <v>OKAY</v>
      </c>
    </row>
    <row r="8669" spans="1:14">
      <c r="A8669" s="2">
        <v>43000</v>
      </c>
      <c r="B8669" s="2" t="str">
        <f>TEXT(A8669,"mmmm")</f>
        <v>September</v>
      </c>
      <c r="C8669" t="s">
        <v>1704</v>
      </c>
      <c r="D8669" t="s">
        <v>80</v>
      </c>
      <c r="E8669" t="s">
        <v>23</v>
      </c>
      <c r="F8669" t="s">
        <v>47</v>
      </c>
      <c r="G8669" t="s">
        <v>2163</v>
      </c>
      <c r="H8669">
        <v>12.96</v>
      </c>
      <c r="I8669">
        <v>2</v>
      </c>
      <c r="J8669">
        <v>6.22</v>
      </c>
      <c r="K8669" s="6">
        <f>J8669/H8669</f>
        <v>0.47993827160493824</v>
      </c>
      <c r="M8669" t="str">
        <f>LEFT(C8669, SEARCH(" ", C8669) - 1)</f>
        <v>Peter</v>
      </c>
      <c r="N8669" t="str" cm="1">
        <f t="array" ref="N8669">_xlfn.IFS(H8669&lt;0, "LOSS", H8669&gt;1000, "GREAT", H8669&gt;500, "GOOD", H8669&gt;=100, "OKAY", H8669&lt;100, "OKAY")</f>
        <v>OKAY</v>
      </c>
    </row>
    <row r="8670" spans="1:14">
      <c r="A8670" s="2">
        <v>43000</v>
      </c>
      <c r="B8670" s="2" t="str">
        <f>TEXT(A8670,"mmmm")</f>
        <v>September</v>
      </c>
      <c r="C8670" t="s">
        <v>1704</v>
      </c>
      <c r="D8670" t="s">
        <v>80</v>
      </c>
      <c r="E8670" t="s">
        <v>23</v>
      </c>
      <c r="F8670" t="s">
        <v>37</v>
      </c>
      <c r="G8670" t="s">
        <v>2780</v>
      </c>
      <c r="H8670">
        <v>17.940000000000001</v>
      </c>
      <c r="I8670">
        <v>3</v>
      </c>
      <c r="J8670">
        <v>6.46</v>
      </c>
      <c r="K8670" s="6">
        <f>J8670/H8670</f>
        <v>0.36008918617614266</v>
      </c>
      <c r="M8670" t="str">
        <f>LEFT(C8670, SEARCH(" ", C8670) - 1)</f>
        <v>Peter</v>
      </c>
      <c r="N8670" t="str" cm="1">
        <f t="array" ref="N8670">_xlfn.IFS(H8670&lt;0, "LOSS", H8670&gt;1000, "GREAT", H8670&gt;500, "GOOD", H8670&gt;=100, "OKAY", H8670&lt;100, "OKAY")</f>
        <v>OKAY</v>
      </c>
    </row>
    <row r="8671" spans="1:14">
      <c r="A8671" s="2">
        <v>43000</v>
      </c>
      <c r="B8671" s="2" t="str">
        <f>TEXT(A8671,"mmmm")</f>
        <v>September</v>
      </c>
      <c r="C8671" t="s">
        <v>1133</v>
      </c>
      <c r="D8671" t="s">
        <v>22</v>
      </c>
      <c r="E8671" t="s">
        <v>23</v>
      </c>
      <c r="F8671" t="s">
        <v>50</v>
      </c>
      <c r="G8671" t="s">
        <v>2293</v>
      </c>
      <c r="H8671">
        <v>21.96</v>
      </c>
      <c r="I8671">
        <v>2</v>
      </c>
      <c r="J8671">
        <v>6.15</v>
      </c>
      <c r="K8671" s="6">
        <f>J8671/H8671</f>
        <v>0.28005464480874315</v>
      </c>
      <c r="M8671" t="str">
        <f>LEFT(C8671, SEARCH(" ", C8671) - 1)</f>
        <v>Berenike</v>
      </c>
      <c r="N8671" t="str" cm="1">
        <f t="array" ref="N8671">_xlfn.IFS(H8671&lt;0, "LOSS", H8671&gt;1000, "GREAT", H8671&gt;500, "GOOD", H8671&gt;=100, "OKAY", H8671&lt;100, "OKAY")</f>
        <v>OKAY</v>
      </c>
    </row>
    <row r="8672" spans="1:14">
      <c r="A8672" s="2">
        <v>43000</v>
      </c>
      <c r="B8672" s="2" t="str">
        <f>TEXT(A8672,"mmmm")</f>
        <v>September</v>
      </c>
      <c r="C8672" t="s">
        <v>1344</v>
      </c>
      <c r="D8672" t="s">
        <v>24</v>
      </c>
      <c r="E8672" t="s">
        <v>25</v>
      </c>
      <c r="F8672" t="s">
        <v>35</v>
      </c>
      <c r="G8672" t="s">
        <v>1114</v>
      </c>
      <c r="H8672">
        <v>1071</v>
      </c>
      <c r="I8672">
        <v>9</v>
      </c>
      <c r="J8672">
        <v>171.36</v>
      </c>
      <c r="K8672" s="6">
        <f>J8672/H8672</f>
        <v>0.16</v>
      </c>
      <c r="M8672" t="str">
        <f>LEFT(C8672, SEARCH(" ", C8672) - 1)</f>
        <v>Logan</v>
      </c>
      <c r="N8672" t="str" cm="1">
        <f t="array" ref="N8672">_xlfn.IFS(H8672&lt;0, "LOSS", H8672&gt;1000, "GREAT", H8672&gt;500, "GOOD", H8672&gt;=100, "OKAY", H8672&lt;100, "OKAY")</f>
        <v>GREAT</v>
      </c>
    </row>
    <row r="8673" spans="1:14">
      <c r="A8673" s="2">
        <v>43000</v>
      </c>
      <c r="B8673" s="2" t="str">
        <f>TEXT(A8673,"mmmm")</f>
        <v>September</v>
      </c>
      <c r="C8673" t="s">
        <v>1344</v>
      </c>
      <c r="D8673" t="s">
        <v>24</v>
      </c>
      <c r="E8673" t="s">
        <v>21</v>
      </c>
      <c r="F8673" t="s">
        <v>44</v>
      </c>
      <c r="G8673" t="s">
        <v>2653</v>
      </c>
      <c r="H8673">
        <v>12.07</v>
      </c>
      <c r="I8673">
        <v>1</v>
      </c>
      <c r="J8673">
        <v>3.98</v>
      </c>
      <c r="K8673" s="6">
        <f>J8673/H8673</f>
        <v>0.32974316487158245</v>
      </c>
      <c r="M8673" t="str">
        <f>LEFT(C8673, SEARCH(" ", C8673) - 1)</f>
        <v>Logan</v>
      </c>
      <c r="N8673" t="str" cm="1">
        <f t="array" ref="N8673">_xlfn.IFS(H8673&lt;0, "LOSS", H8673&gt;1000, "GREAT", H8673&gt;500, "GOOD", H8673&gt;=100, "OKAY", H8673&lt;100, "OKAY")</f>
        <v>OKAY</v>
      </c>
    </row>
    <row r="8674" spans="1:14">
      <c r="A8674" s="2">
        <v>43001</v>
      </c>
      <c r="B8674" s="2" t="str">
        <f>TEXT(A8674,"mmmm")</f>
        <v>September</v>
      </c>
      <c r="C8674" t="s">
        <v>2524</v>
      </c>
      <c r="D8674" t="s">
        <v>28</v>
      </c>
      <c r="E8674" t="s">
        <v>23</v>
      </c>
      <c r="F8674" t="s">
        <v>36</v>
      </c>
      <c r="G8674" t="s">
        <v>1462</v>
      </c>
      <c r="H8674">
        <v>119.96</v>
      </c>
      <c r="I8674">
        <v>2</v>
      </c>
      <c r="J8674">
        <v>33.590000000000003</v>
      </c>
      <c r="K8674" s="6">
        <f>J8674/H8674</f>
        <v>0.28001000333444487</v>
      </c>
      <c r="M8674" t="str">
        <f>LEFT(C8674, SEARCH(" ", C8674) - 1)</f>
        <v>Don</v>
      </c>
      <c r="N8674" t="str" cm="1">
        <f t="array" ref="N8674">_xlfn.IFS(H8674&lt;0, "LOSS", H8674&gt;1000, "GREAT", H8674&gt;500, "GOOD", H8674&gt;=100, "OKAY", H8674&lt;100, "OKAY")</f>
        <v>OKAY</v>
      </c>
    </row>
    <row r="8675" spans="1:14">
      <c r="A8675" s="2">
        <v>43001</v>
      </c>
      <c r="B8675" s="2" t="str">
        <f>TEXT(A8675,"mmmm")</f>
        <v>September</v>
      </c>
      <c r="C8675" t="s">
        <v>2524</v>
      </c>
      <c r="D8675" t="s">
        <v>28</v>
      </c>
      <c r="E8675" t="s">
        <v>23</v>
      </c>
      <c r="F8675" t="s">
        <v>49</v>
      </c>
      <c r="G8675" t="s">
        <v>2297</v>
      </c>
      <c r="H8675">
        <v>31.44</v>
      </c>
      <c r="I8675">
        <v>3</v>
      </c>
      <c r="J8675">
        <v>8.49</v>
      </c>
      <c r="K8675" s="6">
        <f>J8675/H8675</f>
        <v>0.27003816793893132</v>
      </c>
      <c r="M8675" t="str">
        <f>LEFT(C8675, SEARCH(" ", C8675) - 1)</f>
        <v>Don</v>
      </c>
      <c r="N8675" t="str" cm="1">
        <f t="array" ref="N8675">_xlfn.IFS(H8675&lt;0, "LOSS", H8675&gt;1000, "GREAT", H8675&gt;500, "GOOD", H8675&gt;=100, "OKAY", H8675&lt;100, "OKAY")</f>
        <v>OKAY</v>
      </c>
    </row>
    <row r="8676" spans="1:14">
      <c r="A8676" s="2">
        <v>43001</v>
      </c>
      <c r="B8676" s="2" t="str">
        <f>TEXT(A8676,"mmmm")</f>
        <v>September</v>
      </c>
      <c r="C8676" t="s">
        <v>2524</v>
      </c>
      <c r="D8676" t="s">
        <v>28</v>
      </c>
      <c r="E8676" t="s">
        <v>23</v>
      </c>
      <c r="F8676" t="s">
        <v>38</v>
      </c>
      <c r="G8676" t="s">
        <v>2370</v>
      </c>
      <c r="H8676">
        <v>6.88</v>
      </c>
      <c r="I8676">
        <v>1</v>
      </c>
      <c r="J8676">
        <v>2.3199999999999998</v>
      </c>
      <c r="K8676" s="6">
        <f>J8676/H8676</f>
        <v>0.33720930232558138</v>
      </c>
      <c r="M8676" t="str">
        <f>LEFT(C8676, SEARCH(" ", C8676) - 1)</f>
        <v>Don</v>
      </c>
      <c r="N8676" t="str" cm="1">
        <f t="array" ref="N8676">_xlfn.IFS(H8676&lt;0, "LOSS", H8676&gt;1000, "GREAT", H8676&gt;500, "GOOD", H8676&gt;=100, "OKAY", H8676&lt;100, "OKAY")</f>
        <v>OKAY</v>
      </c>
    </row>
    <row r="8677" spans="1:14">
      <c r="A8677" s="2">
        <v>43001</v>
      </c>
      <c r="B8677" s="2" t="str">
        <f>TEXT(A8677,"mmmm")</f>
        <v>September</v>
      </c>
      <c r="C8677" t="s">
        <v>742</v>
      </c>
      <c r="D8677" t="s">
        <v>94</v>
      </c>
      <c r="E8677" t="s">
        <v>21</v>
      </c>
      <c r="F8677" t="s">
        <v>44</v>
      </c>
      <c r="G8677" t="s">
        <v>850</v>
      </c>
      <c r="H8677">
        <v>29.33</v>
      </c>
      <c r="I8677">
        <v>3</v>
      </c>
      <c r="J8677">
        <v>3.67</v>
      </c>
      <c r="K8677" s="6">
        <f>J8677/H8677</f>
        <v>0.12512785543811797</v>
      </c>
      <c r="M8677" t="str">
        <f>LEFT(C8677, SEARCH(" ", C8677) - 1)</f>
        <v>Brooke</v>
      </c>
      <c r="N8677" t="str" cm="1">
        <f t="array" ref="N8677">_xlfn.IFS(H8677&lt;0, "LOSS", H8677&gt;1000, "GREAT", H8677&gt;500, "GOOD", H8677&gt;=100, "OKAY", H8677&lt;100, "OKAY")</f>
        <v>OKAY</v>
      </c>
    </row>
    <row r="8678" spans="1:14">
      <c r="A8678" s="2">
        <v>43001</v>
      </c>
      <c r="B8678" s="2" t="str">
        <f>TEXT(A8678,"mmmm")</f>
        <v>September</v>
      </c>
      <c r="C8678" t="s">
        <v>2172</v>
      </c>
      <c r="D8678" t="s">
        <v>269</v>
      </c>
      <c r="E8678" t="s">
        <v>25</v>
      </c>
      <c r="F8678" t="s">
        <v>35</v>
      </c>
      <c r="G8678" t="s">
        <v>565</v>
      </c>
      <c r="H8678">
        <v>291.95999999999998</v>
      </c>
      <c r="I8678">
        <v>4</v>
      </c>
      <c r="J8678">
        <v>102.19</v>
      </c>
      <c r="K8678" s="6">
        <f>J8678/H8678</f>
        <v>0.35001370050691877</v>
      </c>
      <c r="M8678" t="str">
        <f>LEFT(C8678, SEARCH(" ", C8678) - 1)</f>
        <v>Bill</v>
      </c>
      <c r="N8678" t="str" cm="1">
        <f t="array" ref="N8678">_xlfn.IFS(H8678&lt;0, "LOSS", H8678&gt;1000, "GREAT", H8678&gt;500, "GOOD", H8678&gt;=100, "OKAY", H8678&lt;100, "OKAY")</f>
        <v>OKAY</v>
      </c>
    </row>
    <row r="8679" spans="1:14">
      <c r="A8679" s="2">
        <v>43001</v>
      </c>
      <c r="B8679" s="2" t="str">
        <f>TEXT(A8679,"mmmm")</f>
        <v>September</v>
      </c>
      <c r="C8679" t="s">
        <v>334</v>
      </c>
      <c r="D8679" t="s">
        <v>94</v>
      </c>
      <c r="E8679" t="s">
        <v>23</v>
      </c>
      <c r="F8679" t="s">
        <v>42</v>
      </c>
      <c r="G8679" t="s">
        <v>2152</v>
      </c>
      <c r="H8679">
        <v>14.35</v>
      </c>
      <c r="I8679">
        <v>3</v>
      </c>
      <c r="J8679">
        <v>5.2</v>
      </c>
      <c r="K8679" s="6">
        <f>J8679/H8679</f>
        <v>0.3623693379790941</v>
      </c>
      <c r="M8679" t="str">
        <f>LEFT(C8679, SEARCH(" ", C8679) - 1)</f>
        <v>Kristina</v>
      </c>
      <c r="N8679" t="str" cm="1">
        <f t="array" ref="N8679">_xlfn.IFS(H8679&lt;0, "LOSS", H8679&gt;1000, "GREAT", H8679&gt;500, "GOOD", H8679&gt;=100, "OKAY", H8679&lt;100, "OKAY")</f>
        <v>OKAY</v>
      </c>
    </row>
    <row r="8680" spans="1:14">
      <c r="A8680" s="2">
        <v>43001</v>
      </c>
      <c r="B8680" s="2" t="str">
        <f>TEXT(A8680,"mmmm")</f>
        <v>September</v>
      </c>
      <c r="C8680" t="s">
        <v>1233</v>
      </c>
      <c r="D8680" t="s">
        <v>94</v>
      </c>
      <c r="E8680" t="s">
        <v>21</v>
      </c>
      <c r="F8680" t="s">
        <v>39</v>
      </c>
      <c r="G8680" t="s">
        <v>2009</v>
      </c>
      <c r="H8680">
        <v>180.59</v>
      </c>
      <c r="I8680">
        <v>2</v>
      </c>
      <c r="J8680">
        <v>-240.78</v>
      </c>
      <c r="K8680" s="6">
        <f>J8680/H8680</f>
        <v>-1.3332964172988537</v>
      </c>
      <c r="M8680" t="str">
        <f>LEFT(C8680, SEARCH(" ", C8680) - 1)</f>
        <v>Arthur</v>
      </c>
      <c r="N8680" t="str" cm="1">
        <f t="array" ref="N8680">_xlfn.IFS(H8680&lt;0, "LOSS", H8680&gt;1000, "GREAT", H8680&gt;500, "GOOD", H8680&gt;=100, "OKAY", H8680&lt;100, "OKAY")</f>
        <v>OKAY</v>
      </c>
    </row>
    <row r="8681" spans="1:14">
      <c r="A8681" s="2">
        <v>43001</v>
      </c>
      <c r="B8681" s="2" t="str">
        <f>TEXT(A8681,"mmmm")</f>
        <v>September</v>
      </c>
      <c r="C8681" t="s">
        <v>1233</v>
      </c>
      <c r="D8681" t="s">
        <v>94</v>
      </c>
      <c r="E8681" t="s">
        <v>25</v>
      </c>
      <c r="F8681" t="s">
        <v>35</v>
      </c>
      <c r="G8681" t="s">
        <v>1635</v>
      </c>
      <c r="H8681">
        <v>47.98</v>
      </c>
      <c r="I8681">
        <v>2</v>
      </c>
      <c r="J8681">
        <v>0.6</v>
      </c>
      <c r="K8681" s="6">
        <f>J8681/H8681</f>
        <v>1.2505210504376824E-2</v>
      </c>
      <c r="M8681" t="str">
        <f>LEFT(C8681, SEARCH(" ", C8681) - 1)</f>
        <v>Arthur</v>
      </c>
      <c r="N8681" t="str" cm="1">
        <f t="array" ref="N8681">_xlfn.IFS(H8681&lt;0, "LOSS", H8681&gt;1000, "GREAT", H8681&gt;500, "GOOD", H8681&gt;=100, "OKAY", H8681&lt;100, "OKAY")</f>
        <v>OKAY</v>
      </c>
    </row>
    <row r="8682" spans="1:14">
      <c r="A8682" s="2">
        <v>43001</v>
      </c>
      <c r="B8682" s="2" t="str">
        <f>TEXT(A8682,"mmmm")</f>
        <v>September</v>
      </c>
      <c r="C8682" t="s">
        <v>760</v>
      </c>
      <c r="D8682" t="s">
        <v>22</v>
      </c>
      <c r="E8682" t="s">
        <v>23</v>
      </c>
      <c r="F8682" t="s">
        <v>38</v>
      </c>
      <c r="G8682" t="s">
        <v>1338</v>
      </c>
      <c r="H8682">
        <v>25.82</v>
      </c>
      <c r="I8682">
        <v>6</v>
      </c>
      <c r="J8682">
        <v>9.0399999999999991</v>
      </c>
      <c r="K8682" s="6">
        <f>J8682/H8682</f>
        <v>0.35011618900077457</v>
      </c>
      <c r="M8682" t="str">
        <f>LEFT(C8682, SEARCH(" ", C8682) - 1)</f>
        <v>Bruce</v>
      </c>
      <c r="N8682" t="str" cm="1">
        <f t="array" ref="N8682">_xlfn.IFS(H8682&lt;0, "LOSS", H8682&gt;1000, "GREAT", H8682&gt;500, "GOOD", H8682&gt;=100, "OKAY", H8682&lt;100, "OKAY")</f>
        <v>OKAY</v>
      </c>
    </row>
    <row r="8683" spans="1:14">
      <c r="A8683" s="2">
        <v>43001</v>
      </c>
      <c r="B8683" s="2" t="str">
        <f>TEXT(A8683,"mmmm")</f>
        <v>September</v>
      </c>
      <c r="C8683" t="s">
        <v>760</v>
      </c>
      <c r="D8683" t="s">
        <v>22</v>
      </c>
      <c r="E8683" t="s">
        <v>23</v>
      </c>
      <c r="F8683" t="s">
        <v>36</v>
      </c>
      <c r="G8683" t="s">
        <v>1719</v>
      </c>
      <c r="H8683">
        <v>160.96</v>
      </c>
      <c r="I8683">
        <v>2</v>
      </c>
      <c r="J8683">
        <v>48.29</v>
      </c>
      <c r="K8683" s="6">
        <f>J8683/H8683</f>
        <v>0.3000124254473161</v>
      </c>
      <c r="M8683" t="str">
        <f>LEFT(C8683, SEARCH(" ", C8683) - 1)</f>
        <v>Bruce</v>
      </c>
      <c r="N8683" t="str" cm="1">
        <f t="array" ref="N8683">_xlfn.IFS(H8683&lt;0, "LOSS", H8683&gt;1000, "GREAT", H8683&gt;500, "GOOD", H8683&gt;=100, "OKAY", H8683&lt;100, "OKAY")</f>
        <v>OKAY</v>
      </c>
    </row>
    <row r="8684" spans="1:14">
      <c r="A8684" s="2">
        <v>43001</v>
      </c>
      <c r="B8684" s="2" t="str">
        <f>TEXT(A8684,"mmmm")</f>
        <v>September</v>
      </c>
      <c r="C8684" t="s">
        <v>2521</v>
      </c>
      <c r="D8684" t="s">
        <v>31</v>
      </c>
      <c r="E8684" t="s">
        <v>23</v>
      </c>
      <c r="F8684" t="s">
        <v>47</v>
      </c>
      <c r="G8684" t="s">
        <v>965</v>
      </c>
      <c r="H8684">
        <v>251.64</v>
      </c>
      <c r="I8684">
        <v>3</v>
      </c>
      <c r="J8684">
        <v>88.07</v>
      </c>
      <c r="K8684" s="6">
        <f>J8684/H8684</f>
        <v>0.34998410427594978</v>
      </c>
      <c r="M8684" t="str">
        <f>LEFT(C8684, SEARCH(" ", C8684) - 1)</f>
        <v>Bobby</v>
      </c>
      <c r="N8684" t="str" cm="1">
        <f t="array" ref="N8684">_xlfn.IFS(H8684&lt;0, "LOSS", H8684&gt;1000, "GREAT", H8684&gt;500, "GOOD", H8684&gt;=100, "OKAY", H8684&lt;100, "OKAY")</f>
        <v>OKAY</v>
      </c>
    </row>
    <row r="8685" spans="1:14">
      <c r="A8685" s="2">
        <v>43001</v>
      </c>
      <c r="B8685" s="2" t="str">
        <f>TEXT(A8685,"mmmm")</f>
        <v>September</v>
      </c>
      <c r="C8685" t="s">
        <v>2138</v>
      </c>
      <c r="D8685" t="s">
        <v>29</v>
      </c>
      <c r="E8685" t="s">
        <v>23</v>
      </c>
      <c r="F8685" t="s">
        <v>36</v>
      </c>
      <c r="G8685" t="s">
        <v>2596</v>
      </c>
      <c r="H8685">
        <v>73.180000000000007</v>
      </c>
      <c r="I8685">
        <v>6</v>
      </c>
      <c r="J8685">
        <v>-197.58</v>
      </c>
      <c r="K8685" s="6">
        <f>J8685/H8685</f>
        <v>-2.6999180103853511</v>
      </c>
      <c r="M8685" t="str">
        <f>LEFT(C8685, SEARCH(" ", C8685) - 1)</f>
        <v>Lena</v>
      </c>
      <c r="N8685" t="str" cm="1">
        <f t="array" ref="N8685">_xlfn.IFS(H8685&lt;0, "LOSS", H8685&gt;1000, "GREAT", H8685&gt;500, "GOOD", H8685&gt;=100, "OKAY", H8685&lt;100, "OKAY")</f>
        <v>OKAY</v>
      </c>
    </row>
    <row r="8686" spans="1:14">
      <c r="A8686" s="2">
        <v>43001</v>
      </c>
      <c r="B8686" s="2" t="str">
        <f>TEXT(A8686,"mmmm")</f>
        <v>September</v>
      </c>
      <c r="C8686" t="s">
        <v>2138</v>
      </c>
      <c r="D8686" t="s">
        <v>29</v>
      </c>
      <c r="E8686" t="s">
        <v>23</v>
      </c>
      <c r="F8686" t="s">
        <v>47</v>
      </c>
      <c r="G8686" t="s">
        <v>1445</v>
      </c>
      <c r="H8686">
        <v>20.74</v>
      </c>
      <c r="I8686">
        <v>4</v>
      </c>
      <c r="J8686">
        <v>7.26</v>
      </c>
      <c r="K8686" s="6">
        <f>J8686/H8686</f>
        <v>0.35004821600771457</v>
      </c>
      <c r="M8686" t="str">
        <f>LEFT(C8686, SEARCH(" ", C8686) - 1)</f>
        <v>Lena</v>
      </c>
      <c r="N8686" t="str" cm="1">
        <f t="array" ref="N8686">_xlfn.IFS(H8686&lt;0, "LOSS", H8686&gt;1000, "GREAT", H8686&gt;500, "GOOD", H8686&gt;=100, "OKAY", H8686&lt;100, "OKAY")</f>
        <v>OKAY</v>
      </c>
    </row>
    <row r="8687" spans="1:14">
      <c r="A8687" s="2">
        <v>43001</v>
      </c>
      <c r="B8687" s="2" t="str">
        <f>TEXT(A8687,"mmmm")</f>
        <v>September</v>
      </c>
      <c r="C8687" t="s">
        <v>2138</v>
      </c>
      <c r="D8687" t="s">
        <v>29</v>
      </c>
      <c r="E8687" t="s">
        <v>25</v>
      </c>
      <c r="F8687" t="s">
        <v>48</v>
      </c>
      <c r="G8687" t="s">
        <v>1715</v>
      </c>
      <c r="H8687">
        <v>39.979999999999997</v>
      </c>
      <c r="I8687">
        <v>2</v>
      </c>
      <c r="J8687">
        <v>-9</v>
      </c>
      <c r="K8687" s="6">
        <f>J8687/H8687</f>
        <v>-0.22511255627813909</v>
      </c>
      <c r="M8687" t="str">
        <f>LEFT(C8687, SEARCH(" ", C8687) - 1)</f>
        <v>Lena</v>
      </c>
      <c r="N8687" t="str" cm="1">
        <f t="array" ref="N8687">_xlfn.IFS(H8687&lt;0, "LOSS", H8687&gt;1000, "GREAT", H8687&gt;500, "GOOD", H8687&gt;=100, "OKAY", H8687&lt;100, "OKAY")</f>
        <v>OKAY</v>
      </c>
    </row>
    <row r="8688" spans="1:14">
      <c r="A8688" s="2">
        <v>43001</v>
      </c>
      <c r="B8688" s="2" t="str">
        <f>TEXT(A8688,"mmmm")</f>
        <v>September</v>
      </c>
      <c r="C8688" t="s">
        <v>2400</v>
      </c>
      <c r="D8688" t="s">
        <v>82</v>
      </c>
      <c r="E8688" t="s">
        <v>25</v>
      </c>
      <c r="F8688" t="s">
        <v>35</v>
      </c>
      <c r="G8688" t="s">
        <v>2732</v>
      </c>
      <c r="H8688">
        <v>199.95</v>
      </c>
      <c r="I8688">
        <v>5</v>
      </c>
      <c r="J8688">
        <v>63.98</v>
      </c>
      <c r="K8688" s="6">
        <f>J8688/H8688</f>
        <v>0.31997999499874968</v>
      </c>
      <c r="M8688" t="str">
        <f>LEFT(C8688, SEARCH(" ", C8688) - 1)</f>
        <v>Doug</v>
      </c>
      <c r="N8688" t="str" cm="1">
        <f t="array" ref="N8688">_xlfn.IFS(H8688&lt;0, "LOSS", H8688&gt;1000, "GREAT", H8688&gt;500, "GOOD", H8688&gt;=100, "OKAY", H8688&lt;100, "OKAY")</f>
        <v>OKAY</v>
      </c>
    </row>
    <row r="8689" spans="1:14">
      <c r="A8689" s="2">
        <v>43001</v>
      </c>
      <c r="B8689" s="2" t="str">
        <f>TEXT(A8689,"mmmm")</f>
        <v>September</v>
      </c>
      <c r="C8689" t="s">
        <v>2400</v>
      </c>
      <c r="D8689" t="s">
        <v>82</v>
      </c>
      <c r="E8689" t="s">
        <v>23</v>
      </c>
      <c r="F8689" t="s">
        <v>47</v>
      </c>
      <c r="G8689" t="s">
        <v>77</v>
      </c>
      <c r="H8689">
        <v>12.96</v>
      </c>
      <c r="I8689">
        <v>2</v>
      </c>
      <c r="J8689">
        <v>6.22</v>
      </c>
      <c r="K8689" s="6">
        <f>J8689/H8689</f>
        <v>0.47993827160493824</v>
      </c>
      <c r="M8689" t="str">
        <f>LEFT(C8689, SEARCH(" ", C8689) - 1)</f>
        <v>Doug</v>
      </c>
      <c r="N8689" t="str" cm="1">
        <f t="array" ref="N8689">_xlfn.IFS(H8689&lt;0, "LOSS", H8689&gt;1000, "GREAT", H8689&gt;500, "GOOD", H8689&gt;=100, "OKAY", H8689&lt;100, "OKAY")</f>
        <v>OKAY</v>
      </c>
    </row>
    <row r="8690" spans="1:14">
      <c r="A8690" s="2">
        <v>43001</v>
      </c>
      <c r="B8690" s="2" t="str">
        <f>TEXT(A8690,"mmmm")</f>
        <v>September</v>
      </c>
      <c r="C8690" t="s">
        <v>908</v>
      </c>
      <c r="D8690" t="s">
        <v>22</v>
      </c>
      <c r="E8690" t="s">
        <v>23</v>
      </c>
      <c r="F8690" t="s">
        <v>47</v>
      </c>
      <c r="G8690" t="s">
        <v>429</v>
      </c>
      <c r="H8690">
        <v>211.04</v>
      </c>
      <c r="I8690">
        <v>8</v>
      </c>
      <c r="J8690">
        <v>97.08</v>
      </c>
      <c r="K8690" s="6">
        <f>J8690/H8690</f>
        <v>0.46000758150113724</v>
      </c>
      <c r="M8690" t="str">
        <f>LEFT(C8690, SEARCH(" ", C8690) - 1)</f>
        <v>Duane</v>
      </c>
      <c r="N8690" t="str" cm="1">
        <f t="array" ref="N8690">_xlfn.IFS(H8690&lt;0, "LOSS", H8690&gt;1000, "GREAT", H8690&gt;500, "GOOD", H8690&gt;=100, "OKAY", H8690&lt;100, "OKAY")</f>
        <v>OKAY</v>
      </c>
    </row>
    <row r="8691" spans="1:14">
      <c r="A8691" s="2">
        <v>43001</v>
      </c>
      <c r="B8691" s="2" t="str">
        <f>TEXT(A8691,"mmmm")</f>
        <v>September</v>
      </c>
      <c r="C8691" t="s">
        <v>908</v>
      </c>
      <c r="D8691" t="s">
        <v>22</v>
      </c>
      <c r="E8691" t="s">
        <v>21</v>
      </c>
      <c r="F8691" t="s">
        <v>40</v>
      </c>
      <c r="G8691" t="s">
        <v>659</v>
      </c>
      <c r="H8691">
        <v>594.82000000000005</v>
      </c>
      <c r="I8691">
        <v>2</v>
      </c>
      <c r="J8691">
        <v>59.48</v>
      </c>
      <c r="K8691" s="6">
        <f>J8691/H8691</f>
        <v>9.9996637638277111E-2</v>
      </c>
      <c r="M8691" t="str">
        <f>LEFT(C8691, SEARCH(" ", C8691) - 1)</f>
        <v>Duane</v>
      </c>
      <c r="N8691" t="str" cm="1">
        <f t="array" ref="N8691">_xlfn.IFS(H8691&lt;0, "LOSS", H8691&gt;1000, "GREAT", H8691&gt;500, "GOOD", H8691&gt;=100, "OKAY", H8691&lt;100, "OKAY")</f>
        <v>GOOD</v>
      </c>
    </row>
    <row r="8692" spans="1:14">
      <c r="A8692" s="2">
        <v>43001</v>
      </c>
      <c r="B8692" s="2" t="str">
        <f>TEXT(A8692,"mmmm")</f>
        <v>September</v>
      </c>
      <c r="C8692" t="s">
        <v>908</v>
      </c>
      <c r="D8692" t="s">
        <v>22</v>
      </c>
      <c r="E8692" t="s">
        <v>23</v>
      </c>
      <c r="F8692" t="s">
        <v>38</v>
      </c>
      <c r="G8692" t="s">
        <v>785</v>
      </c>
      <c r="H8692">
        <v>72.959999999999994</v>
      </c>
      <c r="I8692">
        <v>3</v>
      </c>
      <c r="J8692">
        <v>23.71</v>
      </c>
      <c r="K8692" s="6">
        <f>J8692/H8692</f>
        <v>0.32497258771929827</v>
      </c>
      <c r="M8692" t="str">
        <f>LEFT(C8692, SEARCH(" ", C8692) - 1)</f>
        <v>Duane</v>
      </c>
      <c r="N8692" t="str" cm="1">
        <f t="array" ref="N8692">_xlfn.IFS(H8692&lt;0, "LOSS", H8692&gt;1000, "GREAT", H8692&gt;500, "GOOD", H8692&gt;=100, "OKAY", H8692&lt;100, "OKAY")</f>
        <v>OKAY</v>
      </c>
    </row>
    <row r="8693" spans="1:14">
      <c r="A8693" s="2">
        <v>43001</v>
      </c>
      <c r="B8693" s="2" t="str">
        <f>TEXT(A8693,"mmmm")</f>
        <v>September</v>
      </c>
      <c r="C8693" t="s">
        <v>811</v>
      </c>
      <c r="D8693" t="s">
        <v>26</v>
      </c>
      <c r="E8693" t="s">
        <v>23</v>
      </c>
      <c r="F8693" t="s">
        <v>47</v>
      </c>
      <c r="G8693" t="s">
        <v>1228</v>
      </c>
      <c r="H8693">
        <v>9.25</v>
      </c>
      <c r="I8693">
        <v>2</v>
      </c>
      <c r="J8693">
        <v>3.35</v>
      </c>
      <c r="K8693" s="6">
        <f>J8693/H8693</f>
        <v>0.36216216216216218</v>
      </c>
      <c r="M8693" t="str">
        <f>LEFT(C8693, SEARCH(" ", C8693) - 1)</f>
        <v>Maya</v>
      </c>
      <c r="N8693" t="str" cm="1">
        <f t="array" ref="N8693">_xlfn.IFS(H8693&lt;0, "LOSS", H8693&gt;1000, "GREAT", H8693&gt;500, "GOOD", H8693&gt;=100, "OKAY", H8693&lt;100, "OKAY")</f>
        <v>OKAY</v>
      </c>
    </row>
    <row r="8694" spans="1:14">
      <c r="A8694" s="2">
        <v>43002</v>
      </c>
      <c r="B8694" s="2" t="str">
        <f>TEXT(A8694,"mmmm")</f>
        <v>September</v>
      </c>
      <c r="C8694" t="s">
        <v>126</v>
      </c>
      <c r="D8694" t="s">
        <v>31</v>
      </c>
      <c r="E8694" t="s">
        <v>25</v>
      </c>
      <c r="F8694" t="s">
        <v>35</v>
      </c>
      <c r="G8694" t="s">
        <v>1029</v>
      </c>
      <c r="H8694">
        <v>17.88</v>
      </c>
      <c r="I8694">
        <v>3</v>
      </c>
      <c r="J8694">
        <v>2.46</v>
      </c>
      <c r="K8694" s="6">
        <f>J8694/H8694</f>
        <v>0.13758389261744966</v>
      </c>
      <c r="M8694" t="str">
        <f>LEFT(C8694, SEARCH(" ", C8694) - 1)</f>
        <v>Brian</v>
      </c>
      <c r="N8694" t="str" cm="1">
        <f t="array" ref="N8694">_xlfn.IFS(H8694&lt;0, "LOSS", H8694&gt;1000, "GREAT", H8694&gt;500, "GOOD", H8694&gt;=100, "OKAY", H8694&lt;100, "OKAY")</f>
        <v>OKAY</v>
      </c>
    </row>
    <row r="8695" spans="1:14">
      <c r="A8695" s="2">
        <v>43002</v>
      </c>
      <c r="B8695" s="2" t="str">
        <f>TEXT(A8695,"mmmm")</f>
        <v>September</v>
      </c>
      <c r="C8695" t="s">
        <v>126</v>
      </c>
      <c r="D8695" t="s">
        <v>31</v>
      </c>
      <c r="E8695" t="s">
        <v>23</v>
      </c>
      <c r="F8695" t="s">
        <v>45</v>
      </c>
      <c r="G8695" t="s">
        <v>898</v>
      </c>
      <c r="H8695">
        <v>235.94</v>
      </c>
      <c r="I8695">
        <v>3</v>
      </c>
      <c r="J8695">
        <v>85.53</v>
      </c>
      <c r="K8695" s="6">
        <f>J8695/H8695</f>
        <v>0.36250741713995083</v>
      </c>
      <c r="M8695" t="str">
        <f>LEFT(C8695, SEARCH(" ", C8695) - 1)</f>
        <v>Brian</v>
      </c>
      <c r="N8695" t="str" cm="1">
        <f t="array" ref="N8695">_xlfn.IFS(H8695&lt;0, "LOSS", H8695&gt;1000, "GREAT", H8695&gt;500, "GOOD", H8695&gt;=100, "OKAY", H8695&lt;100, "OKAY")</f>
        <v>OKAY</v>
      </c>
    </row>
    <row r="8696" spans="1:14">
      <c r="A8696" s="2">
        <v>43002</v>
      </c>
      <c r="B8696" s="2" t="str">
        <f>TEXT(A8696,"mmmm")</f>
        <v>September</v>
      </c>
      <c r="C8696" t="s">
        <v>2386</v>
      </c>
      <c r="D8696" t="s">
        <v>30</v>
      </c>
      <c r="E8696" t="s">
        <v>21</v>
      </c>
      <c r="F8696" t="s">
        <v>44</v>
      </c>
      <c r="G8696" t="s">
        <v>1624</v>
      </c>
      <c r="H8696">
        <v>103.06</v>
      </c>
      <c r="I8696">
        <v>3</v>
      </c>
      <c r="J8696">
        <v>24.48</v>
      </c>
      <c r="K8696" s="6">
        <f>J8696/H8696</f>
        <v>0.23753153502813895</v>
      </c>
      <c r="M8696" t="str">
        <f>LEFT(C8696, SEARCH(" ", C8696) - 1)</f>
        <v>Kelly</v>
      </c>
      <c r="N8696" t="str" cm="1">
        <f t="array" ref="N8696">_xlfn.IFS(H8696&lt;0, "LOSS", H8696&gt;1000, "GREAT", H8696&gt;500, "GOOD", H8696&gt;=100, "OKAY", H8696&lt;100, "OKAY")</f>
        <v>OKAY</v>
      </c>
    </row>
    <row r="8697" spans="1:14">
      <c r="A8697" s="2">
        <v>43002</v>
      </c>
      <c r="B8697" s="2" t="str">
        <f>TEXT(A8697,"mmmm")</f>
        <v>September</v>
      </c>
      <c r="C8697" t="s">
        <v>519</v>
      </c>
      <c r="D8697" t="s">
        <v>198</v>
      </c>
      <c r="E8697" t="s">
        <v>25</v>
      </c>
      <c r="F8697" t="s">
        <v>35</v>
      </c>
      <c r="G8697" t="s">
        <v>2307</v>
      </c>
      <c r="H8697">
        <v>72</v>
      </c>
      <c r="I8697">
        <v>4</v>
      </c>
      <c r="J8697">
        <v>12.96</v>
      </c>
      <c r="K8697" s="6">
        <f>J8697/H8697</f>
        <v>0.18000000000000002</v>
      </c>
      <c r="M8697" t="str">
        <f>LEFT(C8697, SEARCH(" ", C8697) - 1)</f>
        <v>Karen</v>
      </c>
      <c r="N8697" t="str" cm="1">
        <f t="array" ref="N8697">_xlfn.IFS(H8697&lt;0, "LOSS", H8697&gt;1000, "GREAT", H8697&gt;500, "GOOD", H8697&gt;=100, "OKAY", H8697&lt;100, "OKAY")</f>
        <v>OKAY</v>
      </c>
    </row>
    <row r="8698" spans="1:14">
      <c r="A8698" s="2">
        <v>43002</v>
      </c>
      <c r="B8698" s="2" t="str">
        <f>TEXT(A8698,"mmmm")</f>
        <v>September</v>
      </c>
      <c r="C8698" t="s">
        <v>519</v>
      </c>
      <c r="D8698" t="s">
        <v>198</v>
      </c>
      <c r="E8698" t="s">
        <v>25</v>
      </c>
      <c r="F8698" t="s">
        <v>35</v>
      </c>
      <c r="G8698" t="s">
        <v>2430</v>
      </c>
      <c r="H8698">
        <v>655.9</v>
      </c>
      <c r="I8698">
        <v>5</v>
      </c>
      <c r="J8698">
        <v>275.48</v>
      </c>
      <c r="K8698" s="6">
        <f>J8698/H8698</f>
        <v>0.42000304924531184</v>
      </c>
      <c r="M8698" t="str">
        <f>LEFT(C8698, SEARCH(" ", C8698) - 1)</f>
        <v>Karen</v>
      </c>
      <c r="N8698" t="str" cm="1">
        <f t="array" ref="N8698">_xlfn.IFS(H8698&lt;0, "LOSS", H8698&gt;1000, "GREAT", H8698&gt;500, "GOOD", H8698&gt;=100, "OKAY", H8698&lt;100, "OKAY")</f>
        <v>GOOD</v>
      </c>
    </row>
    <row r="8699" spans="1:14">
      <c r="A8699" s="2">
        <v>43002</v>
      </c>
      <c r="B8699" s="2" t="str">
        <f>TEXT(A8699,"mmmm")</f>
        <v>September</v>
      </c>
      <c r="C8699" t="s">
        <v>519</v>
      </c>
      <c r="D8699" t="s">
        <v>198</v>
      </c>
      <c r="E8699" t="s">
        <v>21</v>
      </c>
      <c r="F8699" t="s">
        <v>40</v>
      </c>
      <c r="G8699" t="s">
        <v>1676</v>
      </c>
      <c r="H8699">
        <v>603.91999999999996</v>
      </c>
      <c r="I8699">
        <v>4</v>
      </c>
      <c r="J8699">
        <v>181.18</v>
      </c>
      <c r="K8699" s="6">
        <f>J8699/H8699</f>
        <v>0.30000662339382705</v>
      </c>
      <c r="M8699" t="str">
        <f>LEFT(C8699, SEARCH(" ", C8699) - 1)</f>
        <v>Karen</v>
      </c>
      <c r="N8699" t="str" cm="1">
        <f t="array" ref="N8699">_xlfn.IFS(H8699&lt;0, "LOSS", H8699&gt;1000, "GREAT", H8699&gt;500, "GOOD", H8699&gt;=100, "OKAY", H8699&lt;100, "OKAY")</f>
        <v>GOOD</v>
      </c>
    </row>
    <row r="8700" spans="1:14">
      <c r="A8700" s="2">
        <v>43002</v>
      </c>
      <c r="B8700" s="2" t="str">
        <f>TEXT(A8700,"mmmm")</f>
        <v>September</v>
      </c>
      <c r="C8700" t="s">
        <v>2662</v>
      </c>
      <c r="D8700" t="s">
        <v>30</v>
      </c>
      <c r="E8700" t="s">
        <v>25</v>
      </c>
      <c r="F8700" t="s">
        <v>48</v>
      </c>
      <c r="G8700" t="s">
        <v>761</v>
      </c>
      <c r="H8700">
        <v>1169.69</v>
      </c>
      <c r="I8700">
        <v>3</v>
      </c>
      <c r="J8700">
        <v>-253.43</v>
      </c>
      <c r="K8700" s="6">
        <f>J8700/H8700</f>
        <v>-0.21666424437244056</v>
      </c>
      <c r="M8700" t="str">
        <f>LEFT(C8700, SEARCH(" ", C8700) - 1)</f>
        <v>Mick</v>
      </c>
      <c r="N8700" t="str" cm="1">
        <f t="array" ref="N8700">_xlfn.IFS(H8700&lt;0, "LOSS", H8700&gt;1000, "GREAT", H8700&gt;500, "GOOD", H8700&gt;=100, "OKAY", H8700&lt;100, "OKAY")</f>
        <v>GREAT</v>
      </c>
    </row>
    <row r="8701" spans="1:14">
      <c r="A8701" s="2">
        <v>43002</v>
      </c>
      <c r="B8701" s="2" t="str">
        <f>TEXT(A8701,"mmmm")</f>
        <v>September</v>
      </c>
      <c r="C8701" t="s">
        <v>2143</v>
      </c>
      <c r="D8701" t="s">
        <v>80</v>
      </c>
      <c r="E8701" t="s">
        <v>23</v>
      </c>
      <c r="F8701" t="s">
        <v>49</v>
      </c>
      <c r="G8701" t="s">
        <v>1735</v>
      </c>
      <c r="H8701">
        <v>40.29</v>
      </c>
      <c r="I8701">
        <v>3</v>
      </c>
      <c r="J8701">
        <v>10.07</v>
      </c>
      <c r="K8701" s="6">
        <f>J8701/H8701</f>
        <v>0.24993794986348972</v>
      </c>
      <c r="M8701" t="str">
        <f>LEFT(C8701, SEARCH(" ", C8701) - 1)</f>
        <v>Anna</v>
      </c>
      <c r="N8701" t="str" cm="1">
        <f t="array" ref="N8701">_xlfn.IFS(H8701&lt;0, "LOSS", H8701&gt;1000, "GREAT", H8701&gt;500, "GOOD", H8701&gt;=100, "OKAY", H8701&lt;100, "OKAY")</f>
        <v>OKAY</v>
      </c>
    </row>
    <row r="8702" spans="1:14">
      <c r="A8702" s="2">
        <v>43002</v>
      </c>
      <c r="B8702" s="2" t="str">
        <f>TEXT(A8702,"mmmm")</f>
        <v>September</v>
      </c>
      <c r="C8702" t="s">
        <v>2143</v>
      </c>
      <c r="D8702" t="s">
        <v>80</v>
      </c>
      <c r="E8702" t="s">
        <v>23</v>
      </c>
      <c r="F8702" t="s">
        <v>38</v>
      </c>
      <c r="G8702" t="s">
        <v>241</v>
      </c>
      <c r="H8702">
        <v>38.71</v>
      </c>
      <c r="I8702">
        <v>7</v>
      </c>
      <c r="J8702">
        <v>17.809999999999999</v>
      </c>
      <c r="K8702" s="6">
        <f>J8702/H8702</f>
        <v>0.46008783260139496</v>
      </c>
      <c r="M8702" t="str">
        <f>LEFT(C8702, SEARCH(" ", C8702) - 1)</f>
        <v>Anna</v>
      </c>
      <c r="N8702" t="str" cm="1">
        <f t="array" ref="N8702">_xlfn.IFS(H8702&lt;0, "LOSS", H8702&gt;1000, "GREAT", H8702&gt;500, "GOOD", H8702&gt;=100, "OKAY", H8702&lt;100, "OKAY")</f>
        <v>OKAY</v>
      </c>
    </row>
    <row r="8703" spans="1:14">
      <c r="A8703" s="2">
        <v>43002</v>
      </c>
      <c r="B8703" s="2" t="str">
        <f>TEXT(A8703,"mmmm")</f>
        <v>September</v>
      </c>
      <c r="C8703" t="s">
        <v>872</v>
      </c>
      <c r="D8703" t="s">
        <v>182</v>
      </c>
      <c r="E8703" t="s">
        <v>25</v>
      </c>
      <c r="F8703" t="s">
        <v>48</v>
      </c>
      <c r="G8703" t="s">
        <v>385</v>
      </c>
      <c r="H8703">
        <v>391.98</v>
      </c>
      <c r="I8703">
        <v>2</v>
      </c>
      <c r="J8703">
        <v>109.75</v>
      </c>
      <c r="K8703" s="6">
        <f>J8703/H8703</f>
        <v>0.2799887749374968</v>
      </c>
      <c r="M8703" t="str">
        <f>LEFT(C8703, SEARCH(" ", C8703) - 1)</f>
        <v>Bart</v>
      </c>
      <c r="N8703" t="str" cm="1">
        <f t="array" ref="N8703">_xlfn.IFS(H8703&lt;0, "LOSS", H8703&gt;1000, "GREAT", H8703&gt;500, "GOOD", H8703&gt;=100, "OKAY", H8703&lt;100, "OKAY")</f>
        <v>OKAY</v>
      </c>
    </row>
    <row r="8704" spans="1:14">
      <c r="A8704" s="2">
        <v>43002</v>
      </c>
      <c r="B8704" s="2" t="str">
        <f>TEXT(A8704,"mmmm")</f>
        <v>September</v>
      </c>
      <c r="C8704" t="s">
        <v>872</v>
      </c>
      <c r="D8704" t="s">
        <v>182</v>
      </c>
      <c r="E8704" t="s">
        <v>25</v>
      </c>
      <c r="F8704" t="s">
        <v>48</v>
      </c>
      <c r="G8704" t="s">
        <v>1886</v>
      </c>
      <c r="H8704">
        <v>437.85</v>
      </c>
      <c r="I8704">
        <v>3</v>
      </c>
      <c r="J8704">
        <v>131.36000000000001</v>
      </c>
      <c r="K8704" s="6">
        <f>J8704/H8704</f>
        <v>0.30001141943587989</v>
      </c>
      <c r="M8704" t="str">
        <f>LEFT(C8704, SEARCH(" ", C8704) - 1)</f>
        <v>Bart</v>
      </c>
      <c r="N8704" t="str" cm="1">
        <f t="array" ref="N8704">_xlfn.IFS(H8704&lt;0, "LOSS", H8704&gt;1000, "GREAT", H8704&gt;500, "GOOD", H8704&gt;=100, "OKAY", H8704&lt;100, "OKAY")</f>
        <v>OKAY</v>
      </c>
    </row>
    <row r="8705" spans="1:14">
      <c r="A8705" s="2">
        <v>43002</v>
      </c>
      <c r="B8705" s="2" t="str">
        <f>TEXT(A8705,"mmmm")</f>
        <v>September</v>
      </c>
      <c r="C8705" t="s">
        <v>1407</v>
      </c>
      <c r="D8705" t="s">
        <v>22</v>
      </c>
      <c r="E8705" t="s">
        <v>25</v>
      </c>
      <c r="F8705" t="s">
        <v>48</v>
      </c>
      <c r="G8705" t="s">
        <v>733</v>
      </c>
      <c r="H8705">
        <v>859.2</v>
      </c>
      <c r="I8705">
        <v>3</v>
      </c>
      <c r="J8705">
        <v>75.180000000000007</v>
      </c>
      <c r="K8705" s="6">
        <f>J8705/H8705</f>
        <v>8.7500000000000008E-2</v>
      </c>
      <c r="M8705" t="str">
        <f>LEFT(C8705, SEARCH(" ", C8705) - 1)</f>
        <v>Frank</v>
      </c>
      <c r="N8705" t="str" cm="1">
        <f t="array" ref="N8705">_xlfn.IFS(H8705&lt;0, "LOSS", H8705&gt;1000, "GREAT", H8705&gt;500, "GOOD", H8705&gt;=100, "OKAY", H8705&lt;100, "OKAY")</f>
        <v>GOOD</v>
      </c>
    </row>
    <row r="8706" spans="1:14">
      <c r="A8706" s="2">
        <v>43002</v>
      </c>
      <c r="B8706" s="2" t="str">
        <f>TEXT(A8706,"mmmm")</f>
        <v>September</v>
      </c>
      <c r="C8706" t="s">
        <v>1407</v>
      </c>
      <c r="D8706" t="s">
        <v>22</v>
      </c>
      <c r="E8706" t="s">
        <v>25</v>
      </c>
      <c r="F8706" t="s">
        <v>46</v>
      </c>
      <c r="G8706" t="s">
        <v>2781</v>
      </c>
      <c r="H8706">
        <v>506.28</v>
      </c>
      <c r="I8706">
        <v>3</v>
      </c>
      <c r="J8706">
        <v>177.2</v>
      </c>
      <c r="K8706" s="6">
        <f>J8706/H8706</f>
        <v>0.35000395038318716</v>
      </c>
      <c r="M8706" t="str">
        <f>LEFT(C8706, SEARCH(" ", C8706) - 1)</f>
        <v>Frank</v>
      </c>
      <c r="N8706" t="str" cm="1">
        <f t="array" ref="N8706">_xlfn.IFS(H8706&lt;0, "LOSS", H8706&gt;1000, "GREAT", H8706&gt;500, "GOOD", H8706&gt;=100, "OKAY", H8706&lt;100, "OKAY")</f>
        <v>GOOD</v>
      </c>
    </row>
    <row r="8707" spans="1:14">
      <c r="A8707" s="2">
        <v>43002</v>
      </c>
      <c r="B8707" s="2" t="str">
        <f>TEXT(A8707,"mmmm")</f>
        <v>September</v>
      </c>
      <c r="C8707" t="s">
        <v>1262</v>
      </c>
      <c r="D8707" t="s">
        <v>31</v>
      </c>
      <c r="E8707" t="s">
        <v>25</v>
      </c>
      <c r="F8707" t="s">
        <v>48</v>
      </c>
      <c r="G8707" t="s">
        <v>1386</v>
      </c>
      <c r="H8707">
        <v>383.96</v>
      </c>
      <c r="I8707">
        <v>5</v>
      </c>
      <c r="J8707">
        <v>38.4</v>
      </c>
      <c r="K8707" s="6">
        <f>J8707/H8707</f>
        <v>0.10001041775184916</v>
      </c>
      <c r="M8707" t="str">
        <f>LEFT(C8707, SEARCH(" ", C8707) - 1)</f>
        <v>Paul</v>
      </c>
      <c r="N8707" t="str" cm="1">
        <f t="array" ref="N8707">_xlfn.IFS(H8707&lt;0, "LOSS", H8707&gt;1000, "GREAT", H8707&gt;500, "GOOD", H8707&gt;=100, "OKAY", H8707&lt;100, "OKAY")</f>
        <v>OKAY</v>
      </c>
    </row>
    <row r="8708" spans="1:14">
      <c r="A8708" s="2">
        <v>43002</v>
      </c>
      <c r="B8708" s="2" t="str">
        <f>TEXT(A8708,"mmmm")</f>
        <v>September</v>
      </c>
      <c r="C8708" t="s">
        <v>1262</v>
      </c>
      <c r="D8708" t="s">
        <v>31</v>
      </c>
      <c r="E8708" t="s">
        <v>23</v>
      </c>
      <c r="F8708" t="s">
        <v>38</v>
      </c>
      <c r="G8708" t="s">
        <v>2197</v>
      </c>
      <c r="H8708">
        <v>15.57</v>
      </c>
      <c r="I8708">
        <v>3</v>
      </c>
      <c r="J8708">
        <v>-11.42</v>
      </c>
      <c r="K8708" s="6">
        <f>J8708/H8708</f>
        <v>-0.73346178548490681</v>
      </c>
      <c r="M8708" t="str">
        <f>LEFT(C8708, SEARCH(" ", C8708) - 1)</f>
        <v>Paul</v>
      </c>
      <c r="N8708" t="str" cm="1">
        <f t="array" ref="N8708">_xlfn.IFS(H8708&lt;0, "LOSS", H8708&gt;1000, "GREAT", H8708&gt;500, "GOOD", H8708&gt;=100, "OKAY", H8708&lt;100, "OKAY")</f>
        <v>OKAY</v>
      </c>
    </row>
    <row r="8709" spans="1:14">
      <c r="A8709" s="2">
        <v>43002</v>
      </c>
      <c r="B8709" s="2" t="str">
        <f>TEXT(A8709,"mmmm")</f>
        <v>September</v>
      </c>
      <c r="C8709" t="s">
        <v>1036</v>
      </c>
      <c r="D8709" t="s">
        <v>28</v>
      </c>
      <c r="E8709" t="s">
        <v>21</v>
      </c>
      <c r="F8709" t="s">
        <v>44</v>
      </c>
      <c r="G8709" t="s">
        <v>1814</v>
      </c>
      <c r="H8709">
        <v>199.8</v>
      </c>
      <c r="I8709">
        <v>10</v>
      </c>
      <c r="J8709">
        <v>71.930000000000007</v>
      </c>
      <c r="K8709" s="6">
        <f>J8709/H8709</f>
        <v>0.36001001001001004</v>
      </c>
      <c r="M8709" t="str">
        <f>LEFT(C8709, SEARCH(" ", C8709) - 1)</f>
        <v>Philip</v>
      </c>
      <c r="N8709" t="str" cm="1">
        <f t="array" ref="N8709">_xlfn.IFS(H8709&lt;0, "LOSS", H8709&gt;1000, "GREAT", H8709&gt;500, "GOOD", H8709&gt;=100, "OKAY", H8709&lt;100, "OKAY")</f>
        <v>OKAY</v>
      </c>
    </row>
    <row r="8710" spans="1:14">
      <c r="A8710" s="2">
        <v>43002</v>
      </c>
      <c r="B8710" s="2" t="str">
        <f>TEXT(A8710,"mmmm")</f>
        <v>September</v>
      </c>
      <c r="C8710" t="s">
        <v>1465</v>
      </c>
      <c r="D8710" t="s">
        <v>80</v>
      </c>
      <c r="E8710" t="s">
        <v>23</v>
      </c>
      <c r="F8710" t="s">
        <v>49</v>
      </c>
      <c r="G8710" t="s">
        <v>2499</v>
      </c>
      <c r="H8710">
        <v>15.51</v>
      </c>
      <c r="I8710">
        <v>1</v>
      </c>
      <c r="J8710">
        <v>3.88</v>
      </c>
      <c r="K8710" s="6">
        <f>J8710/H8710</f>
        <v>0.25016118633139911</v>
      </c>
      <c r="M8710" t="str">
        <f>LEFT(C8710, SEARCH(" ", C8710) - 1)</f>
        <v>Karen</v>
      </c>
      <c r="N8710" t="str" cm="1">
        <f t="array" ref="N8710">_xlfn.IFS(H8710&lt;0, "LOSS", H8710&gt;1000, "GREAT", H8710&gt;500, "GOOD", H8710&gt;=100, "OKAY", H8710&lt;100, "OKAY")</f>
        <v>OKAY</v>
      </c>
    </row>
    <row r="8711" spans="1:14">
      <c r="A8711" s="2">
        <v>43002</v>
      </c>
      <c r="B8711" s="2" t="str">
        <f>TEXT(A8711,"mmmm")</f>
        <v>September</v>
      </c>
      <c r="C8711" t="s">
        <v>1465</v>
      </c>
      <c r="D8711" t="s">
        <v>80</v>
      </c>
      <c r="E8711" t="s">
        <v>25</v>
      </c>
      <c r="F8711" t="s">
        <v>48</v>
      </c>
      <c r="G8711" t="s">
        <v>788</v>
      </c>
      <c r="H8711">
        <v>89.9</v>
      </c>
      <c r="I8711">
        <v>2</v>
      </c>
      <c r="J8711">
        <v>25.17</v>
      </c>
      <c r="K8711" s="6">
        <f>J8711/H8711</f>
        <v>0.27997775305895439</v>
      </c>
      <c r="M8711" t="str">
        <f>LEFT(C8711, SEARCH(" ", C8711) - 1)</f>
        <v>Karen</v>
      </c>
      <c r="N8711" t="str" cm="1">
        <f t="array" ref="N8711">_xlfn.IFS(H8711&lt;0, "LOSS", H8711&gt;1000, "GREAT", H8711&gt;500, "GOOD", H8711&gt;=100, "OKAY", H8711&lt;100, "OKAY")</f>
        <v>OKAY</v>
      </c>
    </row>
    <row r="8712" spans="1:14">
      <c r="A8712" s="2">
        <v>43002</v>
      </c>
      <c r="B8712" s="2" t="str">
        <f>TEXT(A8712,"mmmm")</f>
        <v>September</v>
      </c>
      <c r="C8712" t="s">
        <v>1465</v>
      </c>
      <c r="D8712" t="s">
        <v>80</v>
      </c>
      <c r="E8712" t="s">
        <v>23</v>
      </c>
      <c r="F8712" t="s">
        <v>37</v>
      </c>
      <c r="G8712" t="s">
        <v>2107</v>
      </c>
      <c r="H8712">
        <v>14.28</v>
      </c>
      <c r="I8712">
        <v>4</v>
      </c>
      <c r="J8712">
        <v>3.71</v>
      </c>
      <c r="K8712" s="6">
        <f>J8712/H8712</f>
        <v>0.25980392156862747</v>
      </c>
      <c r="M8712" t="str">
        <f>LEFT(C8712, SEARCH(" ", C8712) - 1)</f>
        <v>Karen</v>
      </c>
      <c r="N8712" t="str" cm="1">
        <f t="array" ref="N8712">_xlfn.IFS(H8712&lt;0, "LOSS", H8712&gt;1000, "GREAT", H8712&gt;500, "GOOD", H8712&gt;=100, "OKAY", H8712&lt;100, "OKAY")</f>
        <v>OKAY</v>
      </c>
    </row>
    <row r="8713" spans="1:14">
      <c r="A8713" s="2">
        <v>43002</v>
      </c>
      <c r="B8713" s="2" t="str">
        <f>TEXT(A8713,"mmmm")</f>
        <v>September</v>
      </c>
      <c r="C8713" t="s">
        <v>1465</v>
      </c>
      <c r="D8713" t="s">
        <v>80</v>
      </c>
      <c r="E8713" t="s">
        <v>23</v>
      </c>
      <c r="F8713" t="s">
        <v>37</v>
      </c>
      <c r="G8713" t="s">
        <v>480</v>
      </c>
      <c r="H8713">
        <v>12.72</v>
      </c>
      <c r="I8713">
        <v>3</v>
      </c>
      <c r="J8713">
        <v>4.96</v>
      </c>
      <c r="K8713" s="6">
        <f>J8713/H8713</f>
        <v>0.38993710691823896</v>
      </c>
      <c r="M8713" t="str">
        <f>LEFT(C8713, SEARCH(" ", C8713) - 1)</f>
        <v>Karen</v>
      </c>
      <c r="N8713" t="str" cm="1">
        <f t="array" ref="N8713">_xlfn.IFS(H8713&lt;0, "LOSS", H8713&gt;1000, "GREAT", H8713&gt;500, "GOOD", H8713&gt;=100, "OKAY", H8713&lt;100, "OKAY")</f>
        <v>OKAY</v>
      </c>
    </row>
    <row r="8714" spans="1:14">
      <c r="A8714" s="2">
        <v>43002</v>
      </c>
      <c r="B8714" s="2" t="str">
        <f>TEXT(A8714,"mmmm")</f>
        <v>September</v>
      </c>
      <c r="C8714" t="s">
        <v>1465</v>
      </c>
      <c r="D8714" t="s">
        <v>80</v>
      </c>
      <c r="E8714" t="s">
        <v>23</v>
      </c>
      <c r="F8714" t="s">
        <v>45</v>
      </c>
      <c r="G8714" t="s">
        <v>2155</v>
      </c>
      <c r="H8714">
        <v>15.75</v>
      </c>
      <c r="I8714">
        <v>5</v>
      </c>
      <c r="J8714">
        <v>7.56</v>
      </c>
      <c r="K8714" s="6">
        <f>J8714/H8714</f>
        <v>0.48</v>
      </c>
      <c r="M8714" t="str">
        <f>LEFT(C8714, SEARCH(" ", C8714) - 1)</f>
        <v>Karen</v>
      </c>
      <c r="N8714" t="str" cm="1">
        <f t="array" ref="N8714">_xlfn.IFS(H8714&lt;0, "LOSS", H8714&gt;1000, "GREAT", H8714&gt;500, "GOOD", H8714&gt;=100, "OKAY", H8714&lt;100, "OKAY")</f>
        <v>OKAY</v>
      </c>
    </row>
    <row r="8715" spans="1:14">
      <c r="A8715" s="2">
        <v>43002</v>
      </c>
      <c r="B8715" s="2" t="str">
        <f>TEXT(A8715,"mmmm")</f>
        <v>September</v>
      </c>
      <c r="C8715" t="s">
        <v>2149</v>
      </c>
      <c r="D8715" t="s">
        <v>29</v>
      </c>
      <c r="E8715" t="s">
        <v>21</v>
      </c>
      <c r="F8715" t="s">
        <v>40</v>
      </c>
      <c r="G8715" t="s">
        <v>659</v>
      </c>
      <c r="H8715">
        <v>520.46</v>
      </c>
      <c r="I8715">
        <v>2</v>
      </c>
      <c r="J8715">
        <v>-14.87</v>
      </c>
      <c r="K8715" s="6">
        <f>J8715/H8715</f>
        <v>-2.8570879606501936E-2</v>
      </c>
      <c r="M8715" t="str">
        <f>LEFT(C8715, SEARCH(" ", C8715) - 1)</f>
        <v>Rose</v>
      </c>
      <c r="N8715" t="str" cm="1">
        <f t="array" ref="N8715">_xlfn.IFS(H8715&lt;0, "LOSS", H8715&gt;1000, "GREAT", H8715&gt;500, "GOOD", H8715&gt;=100, "OKAY", H8715&lt;100, "OKAY")</f>
        <v>GOOD</v>
      </c>
    </row>
    <row r="8716" spans="1:14">
      <c r="A8716" s="2">
        <v>43002</v>
      </c>
      <c r="B8716" s="2" t="str">
        <f>TEXT(A8716,"mmmm")</f>
        <v>September</v>
      </c>
      <c r="C8716" t="s">
        <v>2149</v>
      </c>
      <c r="D8716" t="s">
        <v>29</v>
      </c>
      <c r="E8716" t="s">
        <v>23</v>
      </c>
      <c r="F8716" t="s">
        <v>47</v>
      </c>
      <c r="G8716" t="s">
        <v>1579</v>
      </c>
      <c r="H8716">
        <v>11.42</v>
      </c>
      <c r="I8716">
        <v>3</v>
      </c>
      <c r="J8716">
        <v>3.71</v>
      </c>
      <c r="K8716" s="6">
        <f>J8716/H8716</f>
        <v>0.32486865148861649</v>
      </c>
      <c r="M8716" t="str">
        <f>LEFT(C8716, SEARCH(" ", C8716) - 1)</f>
        <v>Rose</v>
      </c>
      <c r="N8716" t="str" cm="1">
        <f t="array" ref="N8716">_xlfn.IFS(H8716&lt;0, "LOSS", H8716&gt;1000, "GREAT", H8716&gt;500, "GOOD", H8716&gt;=100, "OKAY", H8716&lt;100, "OKAY")</f>
        <v>OKAY</v>
      </c>
    </row>
    <row r="8717" spans="1:14">
      <c r="A8717" s="2">
        <v>43002</v>
      </c>
      <c r="B8717" s="2" t="str">
        <f>TEXT(A8717,"mmmm")</f>
        <v>September</v>
      </c>
      <c r="C8717" t="s">
        <v>2161</v>
      </c>
      <c r="D8717" t="s">
        <v>22</v>
      </c>
      <c r="E8717" t="s">
        <v>23</v>
      </c>
      <c r="F8717" t="s">
        <v>47</v>
      </c>
      <c r="G8717" t="s">
        <v>2659</v>
      </c>
      <c r="H8717">
        <v>31.08</v>
      </c>
      <c r="I8717">
        <v>6</v>
      </c>
      <c r="J8717">
        <v>15.23</v>
      </c>
      <c r="K8717" s="6">
        <f>J8717/H8717</f>
        <v>0.49002574002574006</v>
      </c>
      <c r="M8717" t="str">
        <f>LEFT(C8717, SEARCH(" ", C8717) - 1)</f>
        <v>Neil</v>
      </c>
      <c r="N8717" t="str" cm="1">
        <f t="array" ref="N8717">_xlfn.IFS(H8717&lt;0, "LOSS", H8717&gt;1000, "GREAT", H8717&gt;500, "GOOD", H8717&gt;=100, "OKAY", H8717&lt;100, "OKAY")</f>
        <v>OKAY</v>
      </c>
    </row>
    <row r="8718" spans="1:14">
      <c r="A8718" s="2">
        <v>43002</v>
      </c>
      <c r="B8718" s="2" t="str">
        <f>TEXT(A8718,"mmmm")</f>
        <v>September</v>
      </c>
      <c r="C8718" t="s">
        <v>2161</v>
      </c>
      <c r="D8718" t="s">
        <v>22</v>
      </c>
      <c r="E8718" t="s">
        <v>23</v>
      </c>
      <c r="F8718" t="s">
        <v>50</v>
      </c>
      <c r="G8718" t="s">
        <v>1372</v>
      </c>
      <c r="H8718">
        <v>7.3</v>
      </c>
      <c r="I8718">
        <v>2</v>
      </c>
      <c r="J8718">
        <v>2.19</v>
      </c>
      <c r="K8718" s="6">
        <f>J8718/H8718</f>
        <v>0.3</v>
      </c>
      <c r="M8718" t="str">
        <f>LEFT(C8718, SEARCH(" ", C8718) - 1)</f>
        <v>Neil</v>
      </c>
      <c r="N8718" t="str" cm="1">
        <f t="array" ref="N8718">_xlfn.IFS(H8718&lt;0, "LOSS", H8718&gt;1000, "GREAT", H8718&gt;500, "GOOD", H8718&gt;=100, "OKAY", H8718&lt;100, "OKAY")</f>
        <v>OKAY</v>
      </c>
    </row>
    <row r="8719" spans="1:14">
      <c r="A8719" s="2">
        <v>43003</v>
      </c>
      <c r="B8719" s="2" t="str">
        <f>TEXT(A8719,"mmmm")</f>
        <v>September</v>
      </c>
      <c r="C8719" t="s">
        <v>2290</v>
      </c>
      <c r="D8719" t="s">
        <v>24</v>
      </c>
      <c r="E8719" t="s">
        <v>23</v>
      </c>
      <c r="F8719" t="s">
        <v>45</v>
      </c>
      <c r="G8719" t="s">
        <v>1788</v>
      </c>
      <c r="H8719">
        <v>20.7</v>
      </c>
      <c r="I8719">
        <v>2</v>
      </c>
      <c r="J8719">
        <v>9.94</v>
      </c>
      <c r="K8719" s="6">
        <f>J8719/H8719</f>
        <v>0.48019323671497582</v>
      </c>
      <c r="M8719" t="str">
        <f>LEFT(C8719, SEARCH(" ", C8719) - 1)</f>
        <v>Katrina</v>
      </c>
      <c r="N8719" t="str" cm="1">
        <f t="array" ref="N8719">_xlfn.IFS(H8719&lt;0, "LOSS", H8719&gt;1000, "GREAT", H8719&gt;500, "GOOD", H8719&gt;=100, "OKAY", H8719&lt;100, "OKAY")</f>
        <v>OKAY</v>
      </c>
    </row>
    <row r="8720" spans="1:14">
      <c r="A8720" s="2">
        <v>43003</v>
      </c>
      <c r="B8720" s="2" t="str">
        <f>TEXT(A8720,"mmmm")</f>
        <v>September</v>
      </c>
      <c r="C8720" t="s">
        <v>2290</v>
      </c>
      <c r="D8720" t="s">
        <v>24</v>
      </c>
      <c r="E8720" t="s">
        <v>21</v>
      </c>
      <c r="F8720" t="s">
        <v>40</v>
      </c>
      <c r="G8720" t="s">
        <v>2260</v>
      </c>
      <c r="H8720">
        <v>488.65</v>
      </c>
      <c r="I8720">
        <v>3</v>
      </c>
      <c r="J8720">
        <v>86.87</v>
      </c>
      <c r="K8720" s="6">
        <f>J8720/H8720</f>
        <v>0.17777550393942496</v>
      </c>
      <c r="M8720" t="str">
        <f>LEFT(C8720, SEARCH(" ", C8720) - 1)</f>
        <v>Katrina</v>
      </c>
      <c r="N8720" t="str" cm="1">
        <f t="array" ref="N8720">_xlfn.IFS(H8720&lt;0, "LOSS", H8720&gt;1000, "GREAT", H8720&gt;500, "GOOD", H8720&gt;=100, "OKAY", H8720&lt;100, "OKAY")</f>
        <v>OKAY</v>
      </c>
    </row>
    <row r="8721" spans="1:14">
      <c r="A8721" s="2">
        <v>43003</v>
      </c>
      <c r="B8721" s="2" t="str">
        <f>TEXT(A8721,"mmmm")</f>
        <v>September</v>
      </c>
      <c r="C8721" t="s">
        <v>2290</v>
      </c>
      <c r="D8721" t="s">
        <v>24</v>
      </c>
      <c r="E8721" t="s">
        <v>23</v>
      </c>
      <c r="F8721" t="s">
        <v>37</v>
      </c>
      <c r="G8721" t="s">
        <v>421</v>
      </c>
      <c r="H8721">
        <v>5.56</v>
      </c>
      <c r="I8721">
        <v>2</v>
      </c>
      <c r="J8721">
        <v>1.45</v>
      </c>
      <c r="K8721" s="6">
        <f>J8721/H8721</f>
        <v>0.26079136690647481</v>
      </c>
      <c r="M8721" t="str">
        <f>LEFT(C8721, SEARCH(" ", C8721) - 1)</f>
        <v>Katrina</v>
      </c>
      <c r="N8721" t="str" cm="1">
        <f t="array" ref="N8721">_xlfn.IFS(H8721&lt;0, "LOSS", H8721&gt;1000, "GREAT", H8721&gt;500, "GOOD", H8721&gt;=100, "OKAY", H8721&lt;100, "OKAY")</f>
        <v>OKAY</v>
      </c>
    </row>
    <row r="8722" spans="1:14">
      <c r="A8722" s="2">
        <v>43003</v>
      </c>
      <c r="B8722" s="2" t="str">
        <f>TEXT(A8722,"mmmm")</f>
        <v>September</v>
      </c>
      <c r="C8722" t="s">
        <v>2290</v>
      </c>
      <c r="D8722" t="s">
        <v>24</v>
      </c>
      <c r="E8722" t="s">
        <v>21</v>
      </c>
      <c r="F8722" t="s">
        <v>44</v>
      </c>
      <c r="G8722" t="s">
        <v>379</v>
      </c>
      <c r="H8722">
        <v>47.12</v>
      </c>
      <c r="I8722">
        <v>8</v>
      </c>
      <c r="J8722">
        <v>20.73</v>
      </c>
      <c r="K8722" s="6">
        <f>J8722/H8722</f>
        <v>0.43994057724957558</v>
      </c>
      <c r="M8722" t="str">
        <f>LEFT(C8722, SEARCH(" ", C8722) - 1)</f>
        <v>Katrina</v>
      </c>
      <c r="N8722" t="str" cm="1">
        <f t="array" ref="N8722">_xlfn.IFS(H8722&lt;0, "LOSS", H8722&gt;1000, "GREAT", H8722&gt;500, "GOOD", H8722&gt;=100, "OKAY", H8722&lt;100, "OKAY")</f>
        <v>OKAY</v>
      </c>
    </row>
    <row r="8723" spans="1:14">
      <c r="A8723" s="2">
        <v>43003</v>
      </c>
      <c r="B8723" s="2" t="str">
        <f>TEXT(A8723,"mmmm")</f>
        <v>September</v>
      </c>
      <c r="C8723" t="s">
        <v>715</v>
      </c>
      <c r="D8723" t="s">
        <v>198</v>
      </c>
      <c r="E8723" t="s">
        <v>23</v>
      </c>
      <c r="F8723" t="s">
        <v>38</v>
      </c>
      <c r="G8723" t="s">
        <v>642</v>
      </c>
      <c r="H8723">
        <v>8.26</v>
      </c>
      <c r="I8723">
        <v>2</v>
      </c>
      <c r="J8723">
        <v>3.88</v>
      </c>
      <c r="K8723" s="6">
        <f>J8723/H8723</f>
        <v>0.46973365617433416</v>
      </c>
      <c r="M8723" t="str">
        <f>LEFT(C8723, SEARCH(" ", C8723) - 1)</f>
        <v>Carol</v>
      </c>
      <c r="N8723" t="str" cm="1">
        <f t="array" ref="N8723">_xlfn.IFS(H8723&lt;0, "LOSS", H8723&gt;1000, "GREAT", H8723&gt;500, "GOOD", H8723&gt;=100, "OKAY", H8723&lt;100, "OKAY")</f>
        <v>OKAY</v>
      </c>
    </row>
    <row r="8724" spans="1:14">
      <c r="A8724" s="2">
        <v>43003</v>
      </c>
      <c r="B8724" s="2" t="str">
        <f>TEXT(A8724,"mmmm")</f>
        <v>September</v>
      </c>
      <c r="C8724" t="s">
        <v>715</v>
      </c>
      <c r="D8724" t="s">
        <v>198</v>
      </c>
      <c r="E8724" t="s">
        <v>21</v>
      </c>
      <c r="F8724" t="s">
        <v>40</v>
      </c>
      <c r="G8724" t="s">
        <v>2108</v>
      </c>
      <c r="H8724">
        <v>269.97000000000003</v>
      </c>
      <c r="I8724">
        <v>3</v>
      </c>
      <c r="J8724">
        <v>51.29</v>
      </c>
      <c r="K8724" s="6">
        <f>J8724/H8724</f>
        <v>0.18998407230433009</v>
      </c>
      <c r="M8724" t="str">
        <f>LEFT(C8724, SEARCH(" ", C8724) - 1)</f>
        <v>Carol</v>
      </c>
      <c r="N8724" t="str" cm="1">
        <f t="array" ref="N8724">_xlfn.IFS(H8724&lt;0, "LOSS", H8724&gt;1000, "GREAT", H8724&gt;500, "GOOD", H8724&gt;=100, "OKAY", H8724&lt;100, "OKAY")</f>
        <v>OKAY</v>
      </c>
    </row>
    <row r="8725" spans="1:14">
      <c r="A8725" s="2">
        <v>43003</v>
      </c>
      <c r="B8725" s="2" t="str">
        <f>TEXT(A8725,"mmmm")</f>
        <v>September</v>
      </c>
      <c r="C8725" t="s">
        <v>2551</v>
      </c>
      <c r="D8725" t="s">
        <v>30</v>
      </c>
      <c r="E8725" t="s">
        <v>25</v>
      </c>
      <c r="F8725" t="s">
        <v>35</v>
      </c>
      <c r="G8725" t="s">
        <v>139</v>
      </c>
      <c r="H8725">
        <v>119.96</v>
      </c>
      <c r="I8725">
        <v>5</v>
      </c>
      <c r="J8725">
        <v>35.99</v>
      </c>
      <c r="K8725" s="6">
        <f>J8725/H8725</f>
        <v>0.30001667222407474</v>
      </c>
      <c r="M8725" t="str">
        <f>LEFT(C8725, SEARCH(" ", C8725) - 1)</f>
        <v>Raymond</v>
      </c>
      <c r="N8725" t="str" cm="1">
        <f t="array" ref="N8725">_xlfn.IFS(H8725&lt;0, "LOSS", H8725&gt;1000, "GREAT", H8725&gt;500, "GOOD", H8725&gt;=100, "OKAY", H8725&lt;100, "OKAY")</f>
        <v>OKAY</v>
      </c>
    </row>
    <row r="8726" spans="1:14">
      <c r="A8726" s="2">
        <v>43003</v>
      </c>
      <c r="B8726" s="2" t="str">
        <f>TEXT(A8726,"mmmm")</f>
        <v>September</v>
      </c>
      <c r="C8726" t="s">
        <v>2551</v>
      </c>
      <c r="D8726" t="s">
        <v>30</v>
      </c>
      <c r="E8726" t="s">
        <v>23</v>
      </c>
      <c r="F8726" t="s">
        <v>37</v>
      </c>
      <c r="G8726" t="s">
        <v>2162</v>
      </c>
      <c r="H8726">
        <v>10.61</v>
      </c>
      <c r="I8726">
        <v>6</v>
      </c>
      <c r="J8726">
        <v>0.93</v>
      </c>
      <c r="K8726" s="6">
        <f>J8726/H8726</f>
        <v>8.7653157398680501E-2</v>
      </c>
      <c r="M8726" t="str">
        <f>LEFT(C8726, SEARCH(" ", C8726) - 1)</f>
        <v>Raymond</v>
      </c>
      <c r="N8726" t="str" cm="1">
        <f t="array" ref="N8726">_xlfn.IFS(H8726&lt;0, "LOSS", H8726&gt;1000, "GREAT", H8726&gt;500, "GOOD", H8726&gt;=100, "OKAY", H8726&lt;100, "OKAY")</f>
        <v>OKAY</v>
      </c>
    </row>
    <row r="8727" spans="1:14">
      <c r="A8727" s="2">
        <v>43003</v>
      </c>
      <c r="B8727" s="2" t="str">
        <f>TEXT(A8727,"mmmm")</f>
        <v>September</v>
      </c>
      <c r="C8727" t="s">
        <v>1563</v>
      </c>
      <c r="D8727" t="s">
        <v>216</v>
      </c>
      <c r="E8727" t="s">
        <v>23</v>
      </c>
      <c r="F8727" t="s">
        <v>49</v>
      </c>
      <c r="G8727" t="s">
        <v>1533</v>
      </c>
      <c r="H8727">
        <v>39.9</v>
      </c>
      <c r="I8727">
        <v>5</v>
      </c>
      <c r="J8727">
        <v>10.37</v>
      </c>
      <c r="K8727" s="6">
        <f>J8727/H8727</f>
        <v>0.25989974937343358</v>
      </c>
      <c r="M8727" t="str">
        <f>LEFT(C8727, SEARCH(" ", C8727) - 1)</f>
        <v>Luke</v>
      </c>
      <c r="N8727" t="str" cm="1">
        <f t="array" ref="N8727">_xlfn.IFS(H8727&lt;0, "LOSS", H8727&gt;1000, "GREAT", H8727&gt;500, "GOOD", H8727&gt;=100, "OKAY", H8727&lt;100, "OKAY")</f>
        <v>OKAY</v>
      </c>
    </row>
    <row r="8728" spans="1:14">
      <c r="A8728" s="2">
        <v>43003</v>
      </c>
      <c r="B8728" s="2" t="str">
        <f>TEXT(A8728,"mmmm")</f>
        <v>September</v>
      </c>
      <c r="C8728" t="s">
        <v>1087</v>
      </c>
      <c r="D8728" t="s">
        <v>106</v>
      </c>
      <c r="E8728" t="s">
        <v>23</v>
      </c>
      <c r="F8728" t="s">
        <v>49</v>
      </c>
      <c r="G8728" t="s">
        <v>2084</v>
      </c>
      <c r="H8728">
        <v>177.55</v>
      </c>
      <c r="I8728">
        <v>5</v>
      </c>
      <c r="J8728">
        <v>47.94</v>
      </c>
      <c r="K8728" s="6">
        <f>J8728/H8728</f>
        <v>0.27000844832441562</v>
      </c>
      <c r="M8728" t="str">
        <f>LEFT(C8728, SEARCH(" ", C8728) - 1)</f>
        <v>Arthur</v>
      </c>
      <c r="N8728" t="str" cm="1">
        <f t="array" ref="N8728">_xlfn.IFS(H8728&lt;0, "LOSS", H8728&gt;1000, "GREAT", H8728&gt;500, "GOOD", H8728&gt;=100, "OKAY", H8728&lt;100, "OKAY")</f>
        <v>OKAY</v>
      </c>
    </row>
    <row r="8729" spans="1:14">
      <c r="A8729" s="2">
        <v>43003</v>
      </c>
      <c r="B8729" s="2" t="str">
        <f>TEXT(A8729,"mmmm")</f>
        <v>September</v>
      </c>
      <c r="C8729" t="s">
        <v>1710</v>
      </c>
      <c r="D8729" t="s">
        <v>27</v>
      </c>
      <c r="E8729" t="s">
        <v>23</v>
      </c>
      <c r="F8729" t="s">
        <v>38</v>
      </c>
      <c r="G8729" t="s">
        <v>134</v>
      </c>
      <c r="H8729">
        <v>8.6</v>
      </c>
      <c r="I8729">
        <v>5</v>
      </c>
      <c r="J8729">
        <v>-6.3</v>
      </c>
      <c r="K8729" s="6">
        <f>J8729/H8729</f>
        <v>-0.73255813953488369</v>
      </c>
      <c r="M8729" t="str">
        <f>LEFT(C8729, SEARCH(" ", C8729) - 1)</f>
        <v>Adam</v>
      </c>
      <c r="N8729" t="str" cm="1">
        <f t="array" ref="N8729">_xlfn.IFS(H8729&lt;0, "LOSS", H8729&gt;1000, "GREAT", H8729&gt;500, "GOOD", H8729&gt;=100, "OKAY", H8729&lt;100, "OKAY")</f>
        <v>OKAY</v>
      </c>
    </row>
    <row r="8730" spans="1:14">
      <c r="A8730" s="2">
        <v>43003</v>
      </c>
      <c r="B8730" s="2" t="str">
        <f>TEXT(A8730,"mmmm")</f>
        <v>September</v>
      </c>
      <c r="C8730" t="s">
        <v>1710</v>
      </c>
      <c r="D8730" t="s">
        <v>27</v>
      </c>
      <c r="E8730" t="s">
        <v>23</v>
      </c>
      <c r="F8730" t="s">
        <v>50</v>
      </c>
      <c r="G8730" t="s">
        <v>284</v>
      </c>
      <c r="H8730">
        <v>190.9</v>
      </c>
      <c r="I8730">
        <v>2</v>
      </c>
      <c r="J8730">
        <v>-42.95</v>
      </c>
      <c r="K8730" s="6">
        <f>J8730/H8730</f>
        <v>-0.22498690413829231</v>
      </c>
      <c r="M8730" t="str">
        <f>LEFT(C8730, SEARCH(" ", C8730) - 1)</f>
        <v>Adam</v>
      </c>
      <c r="N8730" t="str" cm="1">
        <f t="array" ref="N8730">_xlfn.IFS(H8730&lt;0, "LOSS", H8730&gt;1000, "GREAT", H8730&gt;500, "GOOD", H8730&gt;=100, "OKAY", H8730&lt;100, "OKAY")</f>
        <v>OKAY</v>
      </c>
    </row>
    <row r="8731" spans="1:14">
      <c r="A8731" s="2">
        <v>43003</v>
      </c>
      <c r="B8731" s="2" t="str">
        <f>TEXT(A8731,"mmmm")</f>
        <v>September</v>
      </c>
      <c r="C8731" t="s">
        <v>209</v>
      </c>
      <c r="D8731" t="s">
        <v>30</v>
      </c>
      <c r="E8731" t="s">
        <v>23</v>
      </c>
      <c r="F8731" t="s">
        <v>42</v>
      </c>
      <c r="G8731" t="s">
        <v>854</v>
      </c>
      <c r="H8731">
        <v>24.45</v>
      </c>
      <c r="I8731">
        <v>4</v>
      </c>
      <c r="J8731">
        <v>8.86</v>
      </c>
      <c r="K8731" s="6">
        <f>J8731/H8731</f>
        <v>0.3623721881390593</v>
      </c>
      <c r="M8731" t="str">
        <f>LEFT(C8731, SEARCH(" ", C8731) - 1)</f>
        <v>Carol</v>
      </c>
      <c r="N8731" t="str" cm="1">
        <f t="array" ref="N8731">_xlfn.IFS(H8731&lt;0, "LOSS", H8731&gt;1000, "GREAT", H8731&gt;500, "GOOD", H8731&gt;=100, "OKAY", H8731&lt;100, "OKAY")</f>
        <v>OKAY</v>
      </c>
    </row>
    <row r="8732" spans="1:14">
      <c r="A8732" s="2">
        <v>43004</v>
      </c>
      <c r="B8732" s="2" t="str">
        <f>TEXT(A8732,"mmmm")</f>
        <v>September</v>
      </c>
      <c r="C8732" t="s">
        <v>2337</v>
      </c>
      <c r="D8732" t="s">
        <v>31</v>
      </c>
      <c r="E8732" t="s">
        <v>21</v>
      </c>
      <c r="F8732" t="s">
        <v>40</v>
      </c>
      <c r="G8732" t="s">
        <v>1515</v>
      </c>
      <c r="H8732">
        <v>419.14</v>
      </c>
      <c r="I8732">
        <v>4</v>
      </c>
      <c r="J8732">
        <v>-57.63</v>
      </c>
      <c r="K8732" s="6">
        <f>J8732/H8732</f>
        <v>-0.1374958247840817</v>
      </c>
      <c r="M8732" t="str">
        <f>LEFT(C8732, SEARCH(" ", C8732) - 1)</f>
        <v>Sanjit</v>
      </c>
      <c r="N8732" t="str" cm="1">
        <f t="array" ref="N8732">_xlfn.IFS(H8732&lt;0, "LOSS", H8732&gt;1000, "GREAT", H8732&gt;500, "GOOD", H8732&gt;=100, "OKAY", H8732&lt;100, "OKAY")</f>
        <v>OKAY</v>
      </c>
    </row>
    <row r="8733" spans="1:14">
      <c r="A8733" s="2">
        <v>43004</v>
      </c>
      <c r="B8733" s="2" t="str">
        <f>TEXT(A8733,"mmmm")</f>
        <v>September</v>
      </c>
      <c r="C8733" t="s">
        <v>588</v>
      </c>
      <c r="D8733" t="s">
        <v>22</v>
      </c>
      <c r="E8733" t="s">
        <v>23</v>
      </c>
      <c r="F8733" t="s">
        <v>42</v>
      </c>
      <c r="G8733" t="s">
        <v>115</v>
      </c>
      <c r="H8733">
        <v>71.88</v>
      </c>
      <c r="I8733">
        <v>6</v>
      </c>
      <c r="J8733">
        <v>33.06</v>
      </c>
      <c r="K8733" s="6">
        <f>J8733/H8733</f>
        <v>0.45993322203672793</v>
      </c>
      <c r="M8733" t="str">
        <f>LEFT(C8733, SEARCH(" ", C8733) - 1)</f>
        <v>Ruben</v>
      </c>
      <c r="N8733" t="str" cm="1">
        <f t="array" ref="N8733">_xlfn.IFS(H8733&lt;0, "LOSS", H8733&gt;1000, "GREAT", H8733&gt;500, "GOOD", H8733&gt;=100, "OKAY", H8733&lt;100, "OKAY")</f>
        <v>OKAY</v>
      </c>
    </row>
    <row r="8734" spans="1:14">
      <c r="A8734" s="2">
        <v>43004</v>
      </c>
      <c r="B8734" s="2" t="str">
        <f>TEXT(A8734,"mmmm")</f>
        <v>September</v>
      </c>
      <c r="C8734" t="s">
        <v>588</v>
      </c>
      <c r="D8734" t="s">
        <v>22</v>
      </c>
      <c r="E8734" t="s">
        <v>21</v>
      </c>
      <c r="F8734" t="s">
        <v>44</v>
      </c>
      <c r="G8734" t="s">
        <v>1869</v>
      </c>
      <c r="H8734">
        <v>9.24</v>
      </c>
      <c r="I8734">
        <v>3</v>
      </c>
      <c r="J8734">
        <v>2.96</v>
      </c>
      <c r="K8734" s="6">
        <f>J8734/H8734</f>
        <v>0.32034632034632032</v>
      </c>
      <c r="M8734" t="str">
        <f>LEFT(C8734, SEARCH(" ", C8734) - 1)</f>
        <v>Ruben</v>
      </c>
      <c r="N8734" t="str" cm="1">
        <f t="array" ref="N8734">_xlfn.IFS(H8734&lt;0, "LOSS", H8734&gt;1000, "GREAT", H8734&gt;500, "GOOD", H8734&gt;=100, "OKAY", H8734&lt;100, "OKAY")</f>
        <v>OKAY</v>
      </c>
    </row>
    <row r="8735" spans="1:14">
      <c r="A8735" s="2">
        <v>43004</v>
      </c>
      <c r="B8735" s="2" t="str">
        <f>TEXT(A8735,"mmmm")</f>
        <v>September</v>
      </c>
      <c r="C8735" t="s">
        <v>588</v>
      </c>
      <c r="D8735" t="s">
        <v>22</v>
      </c>
      <c r="E8735" t="s">
        <v>23</v>
      </c>
      <c r="F8735" t="s">
        <v>47</v>
      </c>
      <c r="G8735" t="s">
        <v>1007</v>
      </c>
      <c r="H8735">
        <v>35.880000000000003</v>
      </c>
      <c r="I8735">
        <v>6</v>
      </c>
      <c r="J8735">
        <v>16.149999999999999</v>
      </c>
      <c r="K8735" s="6">
        <f>J8735/H8735</f>
        <v>0.45011148272017831</v>
      </c>
      <c r="M8735" t="str">
        <f>LEFT(C8735, SEARCH(" ", C8735) - 1)</f>
        <v>Ruben</v>
      </c>
      <c r="N8735" t="str" cm="1">
        <f t="array" ref="N8735">_xlfn.IFS(H8735&lt;0, "LOSS", H8735&gt;1000, "GREAT", H8735&gt;500, "GOOD", H8735&gt;=100, "OKAY", H8735&lt;100, "OKAY")</f>
        <v>OKAY</v>
      </c>
    </row>
    <row r="8736" spans="1:14">
      <c r="A8736" s="2">
        <v>43004</v>
      </c>
      <c r="B8736" s="2" t="str">
        <f>TEXT(A8736,"mmmm")</f>
        <v>September</v>
      </c>
      <c r="C8736" t="s">
        <v>588</v>
      </c>
      <c r="D8736" t="s">
        <v>22</v>
      </c>
      <c r="E8736" t="s">
        <v>23</v>
      </c>
      <c r="F8736" t="s">
        <v>38</v>
      </c>
      <c r="G8736" t="s">
        <v>1266</v>
      </c>
      <c r="H8736">
        <v>17.04</v>
      </c>
      <c r="I8736">
        <v>3</v>
      </c>
      <c r="J8736">
        <v>5.54</v>
      </c>
      <c r="K8736" s="6">
        <f>J8736/H8736</f>
        <v>0.32511737089201881</v>
      </c>
      <c r="M8736" t="str">
        <f>LEFT(C8736, SEARCH(" ", C8736) - 1)</f>
        <v>Ruben</v>
      </c>
      <c r="N8736" t="str" cm="1">
        <f t="array" ref="N8736">_xlfn.IFS(H8736&lt;0, "LOSS", H8736&gt;1000, "GREAT", H8736&gt;500, "GOOD", H8736&gt;=100, "OKAY", H8736&lt;100, "OKAY")</f>
        <v>OKAY</v>
      </c>
    </row>
    <row r="8737" spans="1:14">
      <c r="A8737" s="2">
        <v>43004</v>
      </c>
      <c r="B8737" s="2" t="str">
        <f>TEXT(A8737,"mmmm")</f>
        <v>September</v>
      </c>
      <c r="C8737" t="s">
        <v>588</v>
      </c>
      <c r="D8737" t="s">
        <v>22</v>
      </c>
      <c r="E8737" t="s">
        <v>23</v>
      </c>
      <c r="F8737" t="s">
        <v>38</v>
      </c>
      <c r="G8737" t="s">
        <v>777</v>
      </c>
      <c r="H8737">
        <v>931.18</v>
      </c>
      <c r="I8737">
        <v>3</v>
      </c>
      <c r="J8737">
        <v>314.27</v>
      </c>
      <c r="K8737" s="6">
        <f>J8737/H8737</f>
        <v>0.33749650980476387</v>
      </c>
      <c r="M8737" t="str">
        <f>LEFT(C8737, SEARCH(" ", C8737) - 1)</f>
        <v>Ruben</v>
      </c>
      <c r="N8737" t="str" cm="1">
        <f t="array" ref="N8737">_xlfn.IFS(H8737&lt;0, "LOSS", H8737&gt;1000, "GREAT", H8737&gt;500, "GOOD", H8737&gt;=100, "OKAY", H8737&lt;100, "OKAY")</f>
        <v>GOOD</v>
      </c>
    </row>
    <row r="8738" spans="1:14">
      <c r="A8738" s="2">
        <v>43004</v>
      </c>
      <c r="B8738" s="2" t="str">
        <f>TEXT(A8738,"mmmm")</f>
        <v>September</v>
      </c>
      <c r="C8738" t="s">
        <v>1437</v>
      </c>
      <c r="D8738" t="s">
        <v>148</v>
      </c>
      <c r="E8738" t="s">
        <v>23</v>
      </c>
      <c r="F8738" t="s">
        <v>37</v>
      </c>
      <c r="G8738" t="s">
        <v>952</v>
      </c>
      <c r="H8738">
        <v>2.2200000000000002</v>
      </c>
      <c r="I8738">
        <v>1</v>
      </c>
      <c r="J8738">
        <v>0.56000000000000005</v>
      </c>
      <c r="K8738" s="6">
        <f>J8738/H8738</f>
        <v>0.25225225225225223</v>
      </c>
      <c r="M8738" t="str">
        <f>LEFT(C8738, SEARCH(" ", C8738) - 1)</f>
        <v>Sara</v>
      </c>
      <c r="N8738" t="str" cm="1">
        <f t="array" ref="N8738">_xlfn.IFS(H8738&lt;0, "LOSS", H8738&gt;1000, "GREAT", H8738&gt;500, "GOOD", H8738&gt;=100, "OKAY", H8738&lt;100, "OKAY")</f>
        <v>OKAY</v>
      </c>
    </row>
    <row r="8739" spans="1:14">
      <c r="A8739" s="2">
        <v>43006</v>
      </c>
      <c r="B8739" s="2" t="str">
        <f>TEXT(A8739,"mmmm")</f>
        <v>September</v>
      </c>
      <c r="C8739" t="s">
        <v>2691</v>
      </c>
      <c r="D8739" t="s">
        <v>26</v>
      </c>
      <c r="E8739" t="s">
        <v>23</v>
      </c>
      <c r="F8739" t="s">
        <v>50</v>
      </c>
      <c r="G8739" t="s">
        <v>891</v>
      </c>
      <c r="H8739">
        <v>1.74</v>
      </c>
      <c r="I8739">
        <v>1</v>
      </c>
      <c r="J8739">
        <v>-0.35</v>
      </c>
      <c r="K8739" s="6">
        <f>J8739/H8739</f>
        <v>-0.2011494252873563</v>
      </c>
      <c r="M8739" t="str">
        <f>LEFT(C8739, SEARCH(" ", C8739) - 1)</f>
        <v>Charles</v>
      </c>
      <c r="N8739" t="str" cm="1">
        <f t="array" ref="N8739">_xlfn.IFS(H8739&lt;0, "LOSS", H8739&gt;1000, "GREAT", H8739&gt;500, "GOOD", H8739&gt;=100, "OKAY", H8739&lt;100, "OKAY")</f>
        <v>OKAY</v>
      </c>
    </row>
    <row r="8740" spans="1:14">
      <c r="A8740" s="2">
        <v>43006</v>
      </c>
      <c r="B8740" s="2" t="str">
        <f>TEXT(A8740,"mmmm")</f>
        <v>September</v>
      </c>
      <c r="C8740" t="s">
        <v>1011</v>
      </c>
      <c r="D8740" t="s">
        <v>94</v>
      </c>
      <c r="E8740" t="s">
        <v>21</v>
      </c>
      <c r="F8740" t="s">
        <v>44</v>
      </c>
      <c r="G8740" t="s">
        <v>1164</v>
      </c>
      <c r="H8740">
        <v>32.78</v>
      </c>
      <c r="I8740">
        <v>1</v>
      </c>
      <c r="J8740">
        <v>3.28</v>
      </c>
      <c r="K8740" s="6">
        <f>J8740/H8740</f>
        <v>0.10006101281269066</v>
      </c>
      <c r="M8740" t="str">
        <f>LEFT(C8740, SEARCH(" ", C8740) - 1)</f>
        <v>Darrin</v>
      </c>
      <c r="N8740" t="str" cm="1">
        <f t="array" ref="N8740">_xlfn.IFS(H8740&lt;0, "LOSS", H8740&gt;1000, "GREAT", H8740&gt;500, "GOOD", H8740&gt;=100, "OKAY", H8740&lt;100, "OKAY")</f>
        <v>OKAY</v>
      </c>
    </row>
    <row r="8741" spans="1:14">
      <c r="A8741" s="2">
        <v>43006</v>
      </c>
      <c r="B8741" s="2" t="str">
        <f>TEXT(A8741,"mmmm")</f>
        <v>September</v>
      </c>
      <c r="C8741" t="s">
        <v>1011</v>
      </c>
      <c r="D8741" t="s">
        <v>94</v>
      </c>
      <c r="E8741" t="s">
        <v>23</v>
      </c>
      <c r="F8741" t="s">
        <v>49</v>
      </c>
      <c r="G8741" t="s">
        <v>991</v>
      </c>
      <c r="H8741">
        <v>147.18</v>
      </c>
      <c r="I8741">
        <v>2</v>
      </c>
      <c r="J8741">
        <v>-29.44</v>
      </c>
      <c r="K8741" s="6">
        <f>J8741/H8741</f>
        <v>-0.20002717760565294</v>
      </c>
      <c r="M8741" t="str">
        <f>LEFT(C8741, SEARCH(" ", C8741) - 1)</f>
        <v>Darrin</v>
      </c>
      <c r="N8741" t="str" cm="1">
        <f t="array" ref="N8741">_xlfn.IFS(H8741&lt;0, "LOSS", H8741&gt;1000, "GREAT", H8741&gt;500, "GOOD", H8741&gt;=100, "OKAY", H8741&lt;100, "OKAY")</f>
        <v>OKAY</v>
      </c>
    </row>
    <row r="8742" spans="1:14">
      <c r="A8742" s="2">
        <v>43006</v>
      </c>
      <c r="B8742" s="2" t="str">
        <f>TEXT(A8742,"mmmm")</f>
        <v>September</v>
      </c>
      <c r="C8742" t="s">
        <v>1011</v>
      </c>
      <c r="D8742" t="s">
        <v>94</v>
      </c>
      <c r="E8742" t="s">
        <v>25</v>
      </c>
      <c r="F8742" t="s">
        <v>35</v>
      </c>
      <c r="G8742" t="s">
        <v>2191</v>
      </c>
      <c r="H8742">
        <v>54.38</v>
      </c>
      <c r="I8742">
        <v>2</v>
      </c>
      <c r="J8742">
        <v>1.36</v>
      </c>
      <c r="K8742" s="6">
        <f>J8742/H8742</f>
        <v>2.5009194556822361E-2</v>
      </c>
      <c r="M8742" t="str">
        <f>LEFT(C8742, SEARCH(" ", C8742) - 1)</f>
        <v>Darrin</v>
      </c>
      <c r="N8742" t="str" cm="1">
        <f t="array" ref="N8742">_xlfn.IFS(H8742&lt;0, "LOSS", H8742&gt;1000, "GREAT", H8742&gt;500, "GOOD", H8742&gt;=100, "OKAY", H8742&lt;100, "OKAY")</f>
        <v>OKAY</v>
      </c>
    </row>
    <row r="8743" spans="1:14">
      <c r="A8743" s="2">
        <v>43006</v>
      </c>
      <c r="B8743" s="2" t="str">
        <f>TEXT(A8743,"mmmm")</f>
        <v>September</v>
      </c>
      <c r="C8743" t="s">
        <v>1011</v>
      </c>
      <c r="D8743" t="s">
        <v>94</v>
      </c>
      <c r="E8743" t="s">
        <v>23</v>
      </c>
      <c r="F8743" t="s">
        <v>38</v>
      </c>
      <c r="G8743" t="s">
        <v>1217</v>
      </c>
      <c r="H8743">
        <v>76.78</v>
      </c>
      <c r="I8743">
        <v>4</v>
      </c>
      <c r="J8743">
        <v>-58.86</v>
      </c>
      <c r="K8743" s="6">
        <f>J8743/H8743</f>
        <v>-0.76660588694972642</v>
      </c>
      <c r="M8743" t="str">
        <f>LEFT(C8743, SEARCH(" ", C8743) - 1)</f>
        <v>Darrin</v>
      </c>
      <c r="N8743" t="str" cm="1">
        <f t="array" ref="N8743">_xlfn.IFS(H8743&lt;0, "LOSS", H8743&gt;1000, "GREAT", H8743&gt;500, "GOOD", H8743&gt;=100, "OKAY", H8743&lt;100, "OKAY")</f>
        <v>OKAY</v>
      </c>
    </row>
    <row r="8744" spans="1:14">
      <c r="A8744" s="2">
        <v>43006</v>
      </c>
      <c r="B8744" s="2" t="str">
        <f>TEXT(A8744,"mmmm")</f>
        <v>September</v>
      </c>
      <c r="C8744" t="s">
        <v>1011</v>
      </c>
      <c r="D8744" t="s">
        <v>94</v>
      </c>
      <c r="E8744" t="s">
        <v>23</v>
      </c>
      <c r="F8744" t="s">
        <v>47</v>
      </c>
      <c r="G8744" t="s">
        <v>782</v>
      </c>
      <c r="H8744">
        <v>14.35</v>
      </c>
      <c r="I8744">
        <v>3</v>
      </c>
      <c r="J8744">
        <v>5.2</v>
      </c>
      <c r="K8744" s="6">
        <f>J8744/H8744</f>
        <v>0.3623693379790941</v>
      </c>
      <c r="M8744" t="str">
        <f>LEFT(C8744, SEARCH(" ", C8744) - 1)</f>
        <v>Darrin</v>
      </c>
      <c r="N8744" t="str" cm="1">
        <f t="array" ref="N8744">_xlfn.IFS(H8744&lt;0, "LOSS", H8744&gt;1000, "GREAT", H8744&gt;500, "GOOD", H8744&gt;=100, "OKAY", H8744&lt;100, "OKAY")</f>
        <v>OKAY</v>
      </c>
    </row>
    <row r="8745" spans="1:14">
      <c r="A8745" s="2">
        <v>43006</v>
      </c>
      <c r="B8745" s="2" t="str">
        <f>TEXT(A8745,"mmmm")</f>
        <v>September</v>
      </c>
      <c r="C8745" t="s">
        <v>1011</v>
      </c>
      <c r="D8745" t="s">
        <v>94</v>
      </c>
      <c r="E8745" t="s">
        <v>23</v>
      </c>
      <c r="F8745" t="s">
        <v>36</v>
      </c>
      <c r="G8745" t="s">
        <v>1376</v>
      </c>
      <c r="H8745">
        <v>209.79</v>
      </c>
      <c r="I8745">
        <v>2</v>
      </c>
      <c r="J8745">
        <v>26.22</v>
      </c>
      <c r="K8745" s="6">
        <f>J8745/H8745</f>
        <v>0.12498212498212498</v>
      </c>
      <c r="M8745" t="str">
        <f>LEFT(C8745, SEARCH(" ", C8745) - 1)</f>
        <v>Darrin</v>
      </c>
      <c r="N8745" t="str" cm="1">
        <f t="array" ref="N8745">_xlfn.IFS(H8745&lt;0, "LOSS", H8745&gt;1000, "GREAT", H8745&gt;500, "GOOD", H8745&gt;=100, "OKAY", H8745&lt;100, "OKAY")</f>
        <v>OKAY</v>
      </c>
    </row>
    <row r="8746" spans="1:14">
      <c r="A8746" s="2">
        <v>43006</v>
      </c>
      <c r="B8746" s="2" t="str">
        <f>TEXT(A8746,"mmmm")</f>
        <v>September</v>
      </c>
      <c r="C8746" t="s">
        <v>2216</v>
      </c>
      <c r="D8746" t="s">
        <v>22</v>
      </c>
      <c r="E8746" t="s">
        <v>21</v>
      </c>
      <c r="F8746" t="s">
        <v>44</v>
      </c>
      <c r="G8746" t="s">
        <v>1484</v>
      </c>
      <c r="H8746">
        <v>9.24</v>
      </c>
      <c r="I8746">
        <v>3</v>
      </c>
      <c r="J8746">
        <v>4.4400000000000004</v>
      </c>
      <c r="K8746" s="6">
        <f>J8746/H8746</f>
        <v>0.48051948051948057</v>
      </c>
      <c r="M8746" t="str">
        <f>LEFT(C8746, SEARCH(" ", C8746) - 1)</f>
        <v>Bruce</v>
      </c>
      <c r="N8746" t="str" cm="1">
        <f t="array" ref="N8746">_xlfn.IFS(H8746&lt;0, "LOSS", H8746&gt;1000, "GREAT", H8746&gt;500, "GOOD", H8746&gt;=100, "OKAY", H8746&lt;100, "OKAY")</f>
        <v>OKAY</v>
      </c>
    </row>
    <row r="8747" spans="1:14">
      <c r="A8747" s="2">
        <v>43006</v>
      </c>
      <c r="B8747" s="2" t="str">
        <f>TEXT(A8747,"mmmm")</f>
        <v>September</v>
      </c>
      <c r="C8747" t="s">
        <v>1870</v>
      </c>
      <c r="D8747" t="s">
        <v>31</v>
      </c>
      <c r="E8747" t="s">
        <v>23</v>
      </c>
      <c r="F8747" t="s">
        <v>47</v>
      </c>
      <c r="G8747" t="s">
        <v>306</v>
      </c>
      <c r="H8747">
        <v>10.37</v>
      </c>
      <c r="I8747">
        <v>2</v>
      </c>
      <c r="J8747">
        <v>3.63</v>
      </c>
      <c r="K8747" s="6">
        <f>J8747/H8747</f>
        <v>0.35004821600771457</v>
      </c>
      <c r="M8747" t="str">
        <f>LEFT(C8747, SEARCH(" ", C8747) - 1)</f>
        <v>Sung</v>
      </c>
      <c r="N8747" t="str" cm="1">
        <f t="array" ref="N8747">_xlfn.IFS(H8747&lt;0, "LOSS", H8747&gt;1000, "GREAT", H8747&gt;500, "GOOD", H8747&gt;=100, "OKAY", H8747&lt;100, "OKAY")</f>
        <v>OKAY</v>
      </c>
    </row>
    <row r="8748" spans="1:14">
      <c r="A8748" s="2">
        <v>43006</v>
      </c>
      <c r="B8748" s="2" t="str">
        <f>TEXT(A8748,"mmmm")</f>
        <v>September</v>
      </c>
      <c r="C8748" t="s">
        <v>1582</v>
      </c>
      <c r="D8748" t="s">
        <v>27</v>
      </c>
      <c r="E8748" t="s">
        <v>23</v>
      </c>
      <c r="F8748" t="s">
        <v>38</v>
      </c>
      <c r="G8748" t="s">
        <v>71</v>
      </c>
      <c r="H8748">
        <v>2.66</v>
      </c>
      <c r="I8748">
        <v>1</v>
      </c>
      <c r="J8748">
        <v>-1.86</v>
      </c>
      <c r="K8748" s="6">
        <f>J8748/H8748</f>
        <v>-0.6992481203007519</v>
      </c>
      <c r="M8748" t="str">
        <f>LEFT(C8748, SEARCH(" ", C8748) - 1)</f>
        <v>Sylvia</v>
      </c>
      <c r="N8748" t="str" cm="1">
        <f t="array" ref="N8748">_xlfn.IFS(H8748&lt;0, "LOSS", H8748&gt;1000, "GREAT", H8748&gt;500, "GOOD", H8748&gt;=100, "OKAY", H8748&lt;100, "OKAY")</f>
        <v>OKAY</v>
      </c>
    </row>
    <row r="8749" spans="1:14">
      <c r="A8749" s="2">
        <v>43007</v>
      </c>
      <c r="B8749" s="2" t="str">
        <f>TEXT(A8749,"mmmm")</f>
        <v>September</v>
      </c>
      <c r="C8749" t="s">
        <v>1126</v>
      </c>
      <c r="D8749" t="s">
        <v>26</v>
      </c>
      <c r="E8749" t="s">
        <v>23</v>
      </c>
      <c r="F8749" t="s">
        <v>45</v>
      </c>
      <c r="G8749" t="s">
        <v>1416</v>
      </c>
      <c r="H8749">
        <v>7.97</v>
      </c>
      <c r="I8749">
        <v>2</v>
      </c>
      <c r="J8749">
        <v>2.59</v>
      </c>
      <c r="K8749" s="6">
        <f>J8749/H8749</f>
        <v>0.32496863237139273</v>
      </c>
      <c r="M8749" t="str">
        <f>LEFT(C8749, SEARCH(" ", C8749) - 1)</f>
        <v>Ann</v>
      </c>
      <c r="N8749" t="str" cm="1">
        <f t="array" ref="N8749">_xlfn.IFS(H8749&lt;0, "LOSS", H8749&gt;1000, "GREAT", H8749&gt;500, "GOOD", H8749&gt;=100, "OKAY", H8749&lt;100, "OKAY")</f>
        <v>OKAY</v>
      </c>
    </row>
    <row r="8750" spans="1:14">
      <c r="A8750" s="2">
        <v>43007</v>
      </c>
      <c r="B8750" s="2" t="str">
        <f>TEXT(A8750,"mmmm")</f>
        <v>September</v>
      </c>
      <c r="C8750" t="s">
        <v>1126</v>
      </c>
      <c r="D8750" t="s">
        <v>26</v>
      </c>
      <c r="E8750" t="s">
        <v>23</v>
      </c>
      <c r="F8750" t="s">
        <v>42</v>
      </c>
      <c r="G8750" t="s">
        <v>869</v>
      </c>
      <c r="H8750">
        <v>27.97</v>
      </c>
      <c r="I8750">
        <v>4</v>
      </c>
      <c r="J8750">
        <v>9.44</v>
      </c>
      <c r="K8750" s="6">
        <f>J8750/H8750</f>
        <v>0.33750446907400788</v>
      </c>
      <c r="M8750" t="str">
        <f>LEFT(C8750, SEARCH(" ", C8750) - 1)</f>
        <v>Ann</v>
      </c>
      <c r="N8750" t="str" cm="1">
        <f t="array" ref="N8750">_xlfn.IFS(H8750&lt;0, "LOSS", H8750&gt;1000, "GREAT", H8750&gt;500, "GOOD", H8750&gt;=100, "OKAY", H8750&lt;100, "OKAY")</f>
        <v>OKAY</v>
      </c>
    </row>
    <row r="8751" spans="1:14">
      <c r="A8751" s="2">
        <v>43007</v>
      </c>
      <c r="B8751" s="2" t="str">
        <f>TEXT(A8751,"mmmm")</f>
        <v>September</v>
      </c>
      <c r="C8751" t="s">
        <v>1126</v>
      </c>
      <c r="D8751" t="s">
        <v>26</v>
      </c>
      <c r="E8751" t="s">
        <v>25</v>
      </c>
      <c r="F8751" t="s">
        <v>46</v>
      </c>
      <c r="G8751" t="s">
        <v>2782</v>
      </c>
      <c r="H8751">
        <v>336.51</v>
      </c>
      <c r="I8751">
        <v>3</v>
      </c>
      <c r="J8751">
        <v>44.87</v>
      </c>
      <c r="K8751" s="6">
        <f>J8751/H8751</f>
        <v>0.1333392766931146</v>
      </c>
      <c r="M8751" t="str">
        <f>LEFT(C8751, SEARCH(" ", C8751) - 1)</f>
        <v>Ann</v>
      </c>
      <c r="N8751" t="str" cm="1">
        <f t="array" ref="N8751">_xlfn.IFS(H8751&lt;0, "LOSS", H8751&gt;1000, "GREAT", H8751&gt;500, "GOOD", H8751&gt;=100, "OKAY", H8751&lt;100, "OKAY")</f>
        <v>OKAY</v>
      </c>
    </row>
    <row r="8752" spans="1:14">
      <c r="A8752" s="2">
        <v>43007</v>
      </c>
      <c r="B8752" s="2" t="str">
        <f>TEXT(A8752,"mmmm")</f>
        <v>September</v>
      </c>
      <c r="C8752" t="s">
        <v>1585</v>
      </c>
      <c r="D8752" t="s">
        <v>30</v>
      </c>
      <c r="E8752" t="s">
        <v>21</v>
      </c>
      <c r="F8752" t="s">
        <v>40</v>
      </c>
      <c r="G8752" t="s">
        <v>1560</v>
      </c>
      <c r="H8752">
        <v>63.69</v>
      </c>
      <c r="I8752">
        <v>1</v>
      </c>
      <c r="J8752">
        <v>-15.47</v>
      </c>
      <c r="K8752" s="6">
        <f>J8752/H8752</f>
        <v>-0.24289527398335689</v>
      </c>
      <c r="M8752" t="str">
        <f>LEFT(C8752, SEARCH(" ", C8752) - 1)</f>
        <v>Maureen</v>
      </c>
      <c r="N8752" t="str" cm="1">
        <f t="array" ref="N8752">_xlfn.IFS(H8752&lt;0, "LOSS", H8752&gt;1000, "GREAT", H8752&gt;500, "GOOD", H8752&gt;=100, "OKAY", H8752&lt;100, "OKAY")</f>
        <v>OKAY</v>
      </c>
    </row>
    <row r="8753" spans="1:14">
      <c r="A8753" s="2">
        <v>43007</v>
      </c>
      <c r="B8753" s="2" t="str">
        <f>TEXT(A8753,"mmmm")</f>
        <v>September</v>
      </c>
      <c r="C8753" t="s">
        <v>1585</v>
      </c>
      <c r="D8753" t="s">
        <v>30</v>
      </c>
      <c r="E8753" t="s">
        <v>25</v>
      </c>
      <c r="F8753" t="s">
        <v>35</v>
      </c>
      <c r="G8753" t="s">
        <v>1159</v>
      </c>
      <c r="H8753">
        <v>239.98</v>
      </c>
      <c r="I8753">
        <v>3</v>
      </c>
      <c r="J8753">
        <v>65.989999999999995</v>
      </c>
      <c r="K8753" s="6">
        <f>J8753/H8753</f>
        <v>0.27498124843736976</v>
      </c>
      <c r="M8753" t="str">
        <f>LEFT(C8753, SEARCH(" ", C8753) - 1)</f>
        <v>Maureen</v>
      </c>
      <c r="N8753" t="str" cm="1">
        <f t="array" ref="N8753">_xlfn.IFS(H8753&lt;0, "LOSS", H8753&gt;1000, "GREAT", H8753&gt;500, "GOOD", H8753&gt;=100, "OKAY", H8753&lt;100, "OKAY")</f>
        <v>OKAY</v>
      </c>
    </row>
    <row r="8754" spans="1:14">
      <c r="A8754" s="2">
        <v>43007</v>
      </c>
      <c r="B8754" s="2" t="str">
        <f>TEXT(A8754,"mmmm")</f>
        <v>September</v>
      </c>
      <c r="C8754" t="s">
        <v>1585</v>
      </c>
      <c r="D8754" t="s">
        <v>30</v>
      </c>
      <c r="E8754" t="s">
        <v>21</v>
      </c>
      <c r="F8754" t="s">
        <v>51</v>
      </c>
      <c r="G8754" t="s">
        <v>594</v>
      </c>
      <c r="H8754">
        <v>344.22</v>
      </c>
      <c r="I8754">
        <v>2</v>
      </c>
      <c r="J8754">
        <v>-189.32</v>
      </c>
      <c r="K8754" s="6">
        <f>J8754/H8754</f>
        <v>-0.54999709488118054</v>
      </c>
      <c r="M8754" t="str">
        <f>LEFT(C8754, SEARCH(" ", C8754) - 1)</f>
        <v>Maureen</v>
      </c>
      <c r="N8754" t="str" cm="1">
        <f t="array" ref="N8754">_xlfn.IFS(H8754&lt;0, "LOSS", H8754&gt;1000, "GREAT", H8754&gt;500, "GOOD", H8754&gt;=100, "OKAY", H8754&lt;100, "OKAY")</f>
        <v>OKAY</v>
      </c>
    </row>
    <row r="8755" spans="1:14">
      <c r="A8755" s="2">
        <v>43007</v>
      </c>
      <c r="B8755" s="2" t="str">
        <f>TEXT(A8755,"mmmm")</f>
        <v>September</v>
      </c>
      <c r="C8755" t="s">
        <v>1585</v>
      </c>
      <c r="D8755" t="s">
        <v>30</v>
      </c>
      <c r="E8755" t="s">
        <v>23</v>
      </c>
      <c r="F8755" t="s">
        <v>47</v>
      </c>
      <c r="G8755" t="s">
        <v>2273</v>
      </c>
      <c r="H8755">
        <v>15.55</v>
      </c>
      <c r="I8755">
        <v>3</v>
      </c>
      <c r="J8755">
        <v>5.44</v>
      </c>
      <c r="K8755" s="6">
        <f>J8755/H8755</f>
        <v>0.34983922829581993</v>
      </c>
      <c r="M8755" t="str">
        <f>LEFT(C8755, SEARCH(" ", C8755) - 1)</f>
        <v>Maureen</v>
      </c>
      <c r="N8755" t="str" cm="1">
        <f t="array" ref="N8755">_xlfn.IFS(H8755&lt;0, "LOSS", H8755&gt;1000, "GREAT", H8755&gt;500, "GOOD", H8755&gt;=100, "OKAY", H8755&lt;100, "OKAY")</f>
        <v>OKAY</v>
      </c>
    </row>
    <row r="8756" spans="1:14">
      <c r="A8756" s="2">
        <v>43007</v>
      </c>
      <c r="B8756" s="2" t="str">
        <f>TEXT(A8756,"mmmm")</f>
        <v>September</v>
      </c>
      <c r="C8756" t="s">
        <v>1585</v>
      </c>
      <c r="D8756" t="s">
        <v>30</v>
      </c>
      <c r="E8756" t="s">
        <v>21</v>
      </c>
      <c r="F8756" t="s">
        <v>44</v>
      </c>
      <c r="G8756" t="s">
        <v>1243</v>
      </c>
      <c r="H8756">
        <v>21.25</v>
      </c>
      <c r="I8756">
        <v>4</v>
      </c>
      <c r="J8756">
        <v>7.44</v>
      </c>
      <c r="K8756" s="6">
        <f>J8756/H8756</f>
        <v>0.35011764705882353</v>
      </c>
      <c r="M8756" t="str">
        <f>LEFT(C8756, SEARCH(" ", C8756) - 1)</f>
        <v>Maureen</v>
      </c>
      <c r="N8756" t="str" cm="1">
        <f t="array" ref="N8756">_xlfn.IFS(H8756&lt;0, "LOSS", H8756&gt;1000, "GREAT", H8756&gt;500, "GOOD", H8756&gt;=100, "OKAY", H8756&lt;100, "OKAY")</f>
        <v>OKAY</v>
      </c>
    </row>
    <row r="8757" spans="1:14">
      <c r="A8757" s="2">
        <v>43007</v>
      </c>
      <c r="B8757" s="2" t="str">
        <f>TEXT(A8757,"mmmm")</f>
        <v>September</v>
      </c>
      <c r="C8757" t="s">
        <v>1585</v>
      </c>
      <c r="D8757" t="s">
        <v>30</v>
      </c>
      <c r="E8757" t="s">
        <v>23</v>
      </c>
      <c r="F8757" t="s">
        <v>47</v>
      </c>
      <c r="G8757" t="s">
        <v>2176</v>
      </c>
      <c r="H8757">
        <v>8.4499999999999993</v>
      </c>
      <c r="I8757">
        <v>2</v>
      </c>
      <c r="J8757">
        <v>2.64</v>
      </c>
      <c r="K8757" s="6">
        <f>J8757/H8757</f>
        <v>0.31242603550295861</v>
      </c>
      <c r="M8757" t="str">
        <f>LEFT(C8757, SEARCH(" ", C8757) - 1)</f>
        <v>Maureen</v>
      </c>
      <c r="N8757" t="str" cm="1">
        <f t="array" ref="N8757">_xlfn.IFS(H8757&lt;0, "LOSS", H8757&gt;1000, "GREAT", H8757&gt;500, "GOOD", H8757&gt;=100, "OKAY", H8757&lt;100, "OKAY")</f>
        <v>OKAY</v>
      </c>
    </row>
    <row r="8758" spans="1:14">
      <c r="A8758" s="2">
        <v>43007</v>
      </c>
      <c r="B8758" s="2" t="str">
        <f>TEXT(A8758,"mmmm")</f>
        <v>September</v>
      </c>
      <c r="C8758" t="s">
        <v>514</v>
      </c>
      <c r="D8758" t="s">
        <v>185</v>
      </c>
      <c r="E8758" t="s">
        <v>23</v>
      </c>
      <c r="F8758" t="s">
        <v>49</v>
      </c>
      <c r="G8758" t="s">
        <v>2421</v>
      </c>
      <c r="H8758">
        <v>243.92</v>
      </c>
      <c r="I8758">
        <v>5</v>
      </c>
      <c r="J8758">
        <v>-54.88</v>
      </c>
      <c r="K8758" s="6">
        <f>J8758/H8758</f>
        <v>-0.2249918005903575</v>
      </c>
      <c r="M8758" t="str">
        <f>LEFT(C8758, SEARCH(" ", C8758) - 1)</f>
        <v>Jas</v>
      </c>
      <c r="N8758" t="str" cm="1">
        <f t="array" ref="N8758">_xlfn.IFS(H8758&lt;0, "LOSS", H8758&gt;1000, "GREAT", H8758&gt;500, "GOOD", H8758&gt;=100, "OKAY", H8758&lt;100, "OKAY")</f>
        <v>OKAY</v>
      </c>
    </row>
    <row r="8759" spans="1:14">
      <c r="A8759" s="2">
        <v>43007</v>
      </c>
      <c r="B8759" s="2" t="str">
        <f>TEXT(A8759,"mmmm")</f>
        <v>September</v>
      </c>
      <c r="C8759" t="s">
        <v>1400</v>
      </c>
      <c r="D8759" t="s">
        <v>24</v>
      </c>
      <c r="E8759" t="s">
        <v>23</v>
      </c>
      <c r="F8759" t="s">
        <v>42</v>
      </c>
      <c r="G8759" t="s">
        <v>115</v>
      </c>
      <c r="H8759">
        <v>23.34</v>
      </c>
      <c r="I8759">
        <v>3</v>
      </c>
      <c r="J8759">
        <v>10.97</v>
      </c>
      <c r="K8759" s="6">
        <f>J8759/H8759</f>
        <v>0.47000856898029136</v>
      </c>
      <c r="M8759" t="str">
        <f>LEFT(C8759, SEARCH(" ", C8759) - 1)</f>
        <v>Joseph</v>
      </c>
      <c r="N8759" t="str" cm="1">
        <f t="array" ref="N8759">_xlfn.IFS(H8759&lt;0, "LOSS", H8759&gt;1000, "GREAT", H8759&gt;500, "GOOD", H8759&gt;=100, "OKAY", H8759&lt;100, "OKAY")</f>
        <v>OKAY</v>
      </c>
    </row>
    <row r="8760" spans="1:14">
      <c r="A8760" s="2">
        <v>43007</v>
      </c>
      <c r="B8760" s="2" t="str">
        <f>TEXT(A8760,"mmmm")</f>
        <v>September</v>
      </c>
      <c r="C8760" t="s">
        <v>1400</v>
      </c>
      <c r="D8760" t="s">
        <v>24</v>
      </c>
      <c r="E8760" t="s">
        <v>23</v>
      </c>
      <c r="F8760" t="s">
        <v>47</v>
      </c>
      <c r="G8760" t="s">
        <v>1969</v>
      </c>
      <c r="H8760">
        <v>51.55</v>
      </c>
      <c r="I8760">
        <v>5</v>
      </c>
      <c r="J8760">
        <v>24.23</v>
      </c>
      <c r="K8760" s="6">
        <f>J8760/H8760</f>
        <v>0.47002909796314263</v>
      </c>
      <c r="M8760" t="str">
        <f>LEFT(C8760, SEARCH(" ", C8760) - 1)</f>
        <v>Joseph</v>
      </c>
      <c r="N8760" t="str" cm="1">
        <f t="array" ref="N8760">_xlfn.IFS(H8760&lt;0, "LOSS", H8760&gt;1000, "GREAT", H8760&gt;500, "GOOD", H8760&gt;=100, "OKAY", H8760&lt;100, "OKAY")</f>
        <v>OKAY</v>
      </c>
    </row>
    <row r="8761" spans="1:14">
      <c r="A8761" s="2">
        <v>43007</v>
      </c>
      <c r="B8761" s="2" t="str">
        <f>TEXT(A8761,"mmmm")</f>
        <v>September</v>
      </c>
      <c r="C8761" t="s">
        <v>720</v>
      </c>
      <c r="D8761" t="s">
        <v>22</v>
      </c>
      <c r="E8761" t="s">
        <v>23</v>
      </c>
      <c r="F8761" t="s">
        <v>43</v>
      </c>
      <c r="G8761" t="s">
        <v>1328</v>
      </c>
      <c r="H8761">
        <v>35</v>
      </c>
      <c r="I8761">
        <v>7</v>
      </c>
      <c r="J8761">
        <v>16.8</v>
      </c>
      <c r="K8761" s="6">
        <f>J8761/H8761</f>
        <v>0.48000000000000004</v>
      </c>
      <c r="M8761" t="str">
        <f>LEFT(C8761, SEARCH(" ", C8761) - 1)</f>
        <v>Patrick</v>
      </c>
      <c r="N8761" t="str" cm="1">
        <f t="array" ref="N8761">_xlfn.IFS(H8761&lt;0, "LOSS", H8761&gt;1000, "GREAT", H8761&gt;500, "GOOD", H8761&gt;=100, "OKAY", H8761&lt;100, "OKAY")</f>
        <v>OKAY</v>
      </c>
    </row>
    <row r="8762" spans="1:14">
      <c r="A8762" s="2">
        <v>43007</v>
      </c>
      <c r="B8762" s="2" t="str">
        <f>TEXT(A8762,"mmmm")</f>
        <v>September</v>
      </c>
      <c r="C8762" t="s">
        <v>720</v>
      </c>
      <c r="D8762" t="s">
        <v>22</v>
      </c>
      <c r="E8762" t="s">
        <v>21</v>
      </c>
      <c r="F8762" t="s">
        <v>40</v>
      </c>
      <c r="G8762" t="s">
        <v>1459</v>
      </c>
      <c r="H8762">
        <v>72.78</v>
      </c>
      <c r="I8762">
        <v>1</v>
      </c>
      <c r="J8762">
        <v>0</v>
      </c>
      <c r="K8762" s="6">
        <f>J8762/H8762</f>
        <v>0</v>
      </c>
      <c r="M8762" t="str">
        <f>LEFT(C8762, SEARCH(" ", C8762) - 1)</f>
        <v>Patrick</v>
      </c>
      <c r="N8762" t="str" cm="1">
        <f t="array" ref="N8762">_xlfn.IFS(H8762&lt;0, "LOSS", H8762&gt;1000, "GREAT", H8762&gt;500, "GOOD", H8762&gt;=100, "OKAY", H8762&lt;100, "OKAY")</f>
        <v>OKAY</v>
      </c>
    </row>
    <row r="8763" spans="1:14">
      <c r="A8763" s="2">
        <v>43007</v>
      </c>
      <c r="B8763" s="2" t="str">
        <f>TEXT(A8763,"mmmm")</f>
        <v>September</v>
      </c>
      <c r="C8763" t="s">
        <v>720</v>
      </c>
      <c r="D8763" t="s">
        <v>22</v>
      </c>
      <c r="E8763" t="s">
        <v>23</v>
      </c>
      <c r="F8763" t="s">
        <v>36</v>
      </c>
      <c r="G8763" t="s">
        <v>384</v>
      </c>
      <c r="H8763">
        <v>97.84</v>
      </c>
      <c r="I8763">
        <v>2</v>
      </c>
      <c r="J8763">
        <v>25.44</v>
      </c>
      <c r="K8763" s="6">
        <f>J8763/H8763</f>
        <v>0.26001635322976291</v>
      </c>
      <c r="M8763" t="str">
        <f>LEFT(C8763, SEARCH(" ", C8763) - 1)</f>
        <v>Patrick</v>
      </c>
      <c r="N8763" t="str" cm="1">
        <f t="array" ref="N8763">_xlfn.IFS(H8763&lt;0, "LOSS", H8763&gt;1000, "GREAT", H8763&gt;500, "GOOD", H8763&gt;=100, "OKAY", H8763&lt;100, "OKAY")</f>
        <v>OKAY</v>
      </c>
    </row>
    <row r="8764" spans="1:14">
      <c r="A8764" s="2">
        <v>43007</v>
      </c>
      <c r="B8764" s="2" t="str">
        <f>TEXT(A8764,"mmmm")</f>
        <v>September</v>
      </c>
      <c r="C8764" t="s">
        <v>720</v>
      </c>
      <c r="D8764" t="s">
        <v>22</v>
      </c>
      <c r="E8764" t="s">
        <v>21</v>
      </c>
      <c r="F8764" t="s">
        <v>44</v>
      </c>
      <c r="G8764" t="s">
        <v>2231</v>
      </c>
      <c r="H8764">
        <v>51.75</v>
      </c>
      <c r="I8764">
        <v>1</v>
      </c>
      <c r="J8764">
        <v>15.53</v>
      </c>
      <c r="K8764" s="6">
        <f>J8764/H8764</f>
        <v>0.30009661835748791</v>
      </c>
      <c r="M8764" t="str">
        <f>LEFT(C8764, SEARCH(" ", C8764) - 1)</f>
        <v>Patrick</v>
      </c>
      <c r="N8764" t="str" cm="1">
        <f t="array" ref="N8764">_xlfn.IFS(H8764&lt;0, "LOSS", H8764&gt;1000, "GREAT", H8764&gt;500, "GOOD", H8764&gt;=100, "OKAY", H8764&lt;100, "OKAY")</f>
        <v>OKAY</v>
      </c>
    </row>
    <row r="8765" spans="1:14">
      <c r="A8765" s="2">
        <v>43007</v>
      </c>
      <c r="B8765" s="2" t="str">
        <f>TEXT(A8765,"mmmm")</f>
        <v>September</v>
      </c>
      <c r="C8765" t="s">
        <v>720</v>
      </c>
      <c r="D8765" t="s">
        <v>22</v>
      </c>
      <c r="E8765" t="s">
        <v>23</v>
      </c>
      <c r="F8765" t="s">
        <v>38</v>
      </c>
      <c r="G8765" t="s">
        <v>1975</v>
      </c>
      <c r="H8765">
        <v>46.67</v>
      </c>
      <c r="I8765">
        <v>2</v>
      </c>
      <c r="J8765">
        <v>16.34</v>
      </c>
      <c r="K8765" s="6">
        <f>J8765/H8765</f>
        <v>0.35011784872509105</v>
      </c>
      <c r="M8765" t="str">
        <f>LEFT(C8765, SEARCH(" ", C8765) - 1)</f>
        <v>Patrick</v>
      </c>
      <c r="N8765" t="str" cm="1">
        <f t="array" ref="N8765">_xlfn.IFS(H8765&lt;0, "LOSS", H8765&gt;1000, "GREAT", H8765&gt;500, "GOOD", H8765&gt;=100, "OKAY", H8765&lt;100, "OKAY")</f>
        <v>OKAY</v>
      </c>
    </row>
    <row r="8766" spans="1:14">
      <c r="A8766" s="2">
        <v>43007</v>
      </c>
      <c r="B8766" s="2" t="str">
        <f>TEXT(A8766,"mmmm")</f>
        <v>September</v>
      </c>
      <c r="C8766" t="s">
        <v>1072</v>
      </c>
      <c r="D8766" t="s">
        <v>30</v>
      </c>
      <c r="E8766" t="s">
        <v>23</v>
      </c>
      <c r="F8766" t="s">
        <v>49</v>
      </c>
      <c r="G8766" t="s">
        <v>992</v>
      </c>
      <c r="H8766">
        <v>51.17</v>
      </c>
      <c r="I8766">
        <v>2</v>
      </c>
      <c r="J8766">
        <v>-6.4</v>
      </c>
      <c r="K8766" s="6">
        <f>J8766/H8766</f>
        <v>-0.1250732851280047</v>
      </c>
      <c r="M8766" t="str">
        <f>LEFT(C8766, SEARCH(" ", C8766) - 1)</f>
        <v>Michelle</v>
      </c>
      <c r="N8766" t="str" cm="1">
        <f t="array" ref="N8766">_xlfn.IFS(H8766&lt;0, "LOSS", H8766&gt;1000, "GREAT", H8766&gt;500, "GOOD", H8766&gt;=100, "OKAY", H8766&lt;100, "OKAY")</f>
        <v>OKAY</v>
      </c>
    </row>
    <row r="8767" spans="1:14">
      <c r="A8767" s="2">
        <v>43007</v>
      </c>
      <c r="B8767" s="2" t="str">
        <f>TEXT(A8767,"mmmm")</f>
        <v>September</v>
      </c>
      <c r="C8767" t="s">
        <v>906</v>
      </c>
      <c r="D8767" t="s">
        <v>22</v>
      </c>
      <c r="E8767" t="s">
        <v>23</v>
      </c>
      <c r="F8767" t="s">
        <v>37</v>
      </c>
      <c r="G8767" t="s">
        <v>1073</v>
      </c>
      <c r="H8767">
        <v>99.2</v>
      </c>
      <c r="I8767">
        <v>5</v>
      </c>
      <c r="J8767">
        <v>25.79</v>
      </c>
      <c r="K8767" s="6">
        <f>J8767/H8767</f>
        <v>0.25997983870967739</v>
      </c>
      <c r="M8767" t="str">
        <f>LEFT(C8767, SEARCH(" ", C8767) - 1)</f>
        <v>Sonia</v>
      </c>
      <c r="N8767" t="str" cm="1">
        <f t="array" ref="N8767">_xlfn.IFS(H8767&lt;0, "LOSS", H8767&gt;1000, "GREAT", H8767&gt;500, "GOOD", H8767&gt;=100, "OKAY", H8767&lt;100, "OKAY")</f>
        <v>OKAY</v>
      </c>
    </row>
    <row r="8768" spans="1:14">
      <c r="A8768" s="2">
        <v>43007</v>
      </c>
      <c r="B8768" s="2" t="str">
        <f>TEXT(A8768,"mmmm")</f>
        <v>September</v>
      </c>
      <c r="C8768" t="s">
        <v>1575</v>
      </c>
      <c r="D8768" t="s">
        <v>24</v>
      </c>
      <c r="E8768" t="s">
        <v>23</v>
      </c>
      <c r="F8768" t="s">
        <v>42</v>
      </c>
      <c r="G8768" t="s">
        <v>1500</v>
      </c>
      <c r="H8768">
        <v>7.98</v>
      </c>
      <c r="I8768">
        <v>3</v>
      </c>
      <c r="J8768">
        <v>3.91</v>
      </c>
      <c r="K8768" s="6">
        <f>J8768/H8768</f>
        <v>0.4899749373433584</v>
      </c>
      <c r="M8768" t="str">
        <f>LEFT(C8768, SEARCH(" ", C8768) - 1)</f>
        <v>Fred</v>
      </c>
      <c r="N8768" t="str" cm="1">
        <f t="array" ref="N8768">_xlfn.IFS(H8768&lt;0, "LOSS", H8768&gt;1000, "GREAT", H8768&gt;500, "GOOD", H8768&gt;=100, "OKAY", H8768&lt;100, "OKAY")</f>
        <v>OKAY</v>
      </c>
    </row>
    <row r="8769" spans="1:14">
      <c r="A8769" s="2">
        <v>43007</v>
      </c>
      <c r="B8769" s="2" t="str">
        <f>TEXT(A8769,"mmmm")</f>
        <v>September</v>
      </c>
      <c r="C8769" t="s">
        <v>1731</v>
      </c>
      <c r="D8769" t="s">
        <v>22</v>
      </c>
      <c r="E8769" t="s">
        <v>23</v>
      </c>
      <c r="F8769" t="s">
        <v>50</v>
      </c>
      <c r="G8769" t="s">
        <v>1538</v>
      </c>
      <c r="H8769">
        <v>97.3</v>
      </c>
      <c r="I8769">
        <v>7</v>
      </c>
      <c r="J8769">
        <v>28.22</v>
      </c>
      <c r="K8769" s="6">
        <f>J8769/H8769</f>
        <v>0.29003083247687567</v>
      </c>
      <c r="M8769" t="str">
        <f>LEFT(C8769, SEARCH(" ", C8769) - 1)</f>
        <v>Joe</v>
      </c>
      <c r="N8769" t="str" cm="1">
        <f t="array" ref="N8769">_xlfn.IFS(H8769&lt;0, "LOSS", H8769&gt;1000, "GREAT", H8769&gt;500, "GOOD", H8769&gt;=100, "OKAY", H8769&lt;100, "OKAY")</f>
        <v>OKAY</v>
      </c>
    </row>
    <row r="8770" spans="1:14">
      <c r="A8770" s="2">
        <v>43008</v>
      </c>
      <c r="B8770" s="2" t="str">
        <f>TEXT(A8770,"mmmm")</f>
        <v>September</v>
      </c>
      <c r="C8770" t="s">
        <v>1867</v>
      </c>
      <c r="D8770" t="s">
        <v>28</v>
      </c>
      <c r="E8770" t="s">
        <v>23</v>
      </c>
      <c r="F8770" t="s">
        <v>47</v>
      </c>
      <c r="G8770" t="s">
        <v>1498</v>
      </c>
      <c r="H8770">
        <v>11.76</v>
      </c>
      <c r="I8770">
        <v>2</v>
      </c>
      <c r="J8770">
        <v>5.76</v>
      </c>
      <c r="K8770" s="6">
        <f>J8770/H8770</f>
        <v>0.48979591836734693</v>
      </c>
      <c r="M8770" t="str">
        <f>LEFT(C8770, SEARCH(" ", C8770) - 1)</f>
        <v>Cari</v>
      </c>
      <c r="N8770" t="str" cm="1">
        <f t="array" ref="N8770">_xlfn.IFS(H8770&lt;0, "LOSS", H8770&gt;1000, "GREAT", H8770&gt;500, "GOOD", H8770&gt;=100, "OKAY", H8770&lt;100, "OKAY")</f>
        <v>OKAY</v>
      </c>
    </row>
    <row r="8771" spans="1:14">
      <c r="A8771" s="2">
        <v>43008</v>
      </c>
      <c r="B8771" s="2" t="str">
        <f>TEXT(A8771,"mmmm")</f>
        <v>September</v>
      </c>
      <c r="C8771" t="s">
        <v>1867</v>
      </c>
      <c r="D8771" t="s">
        <v>28</v>
      </c>
      <c r="E8771" t="s">
        <v>23</v>
      </c>
      <c r="F8771" t="s">
        <v>47</v>
      </c>
      <c r="G8771" t="s">
        <v>1688</v>
      </c>
      <c r="H8771">
        <v>167.94</v>
      </c>
      <c r="I8771">
        <v>3</v>
      </c>
      <c r="J8771">
        <v>82.29</v>
      </c>
      <c r="K8771" s="6">
        <f>J8771/H8771</f>
        <v>0.48999642729546272</v>
      </c>
      <c r="M8771" t="str">
        <f>LEFT(C8771, SEARCH(" ", C8771) - 1)</f>
        <v>Cari</v>
      </c>
      <c r="N8771" t="str" cm="1">
        <f t="array" ref="N8771">_xlfn.IFS(H8771&lt;0, "LOSS", H8771&gt;1000, "GREAT", H8771&gt;500, "GOOD", H8771&gt;=100, "OKAY", H8771&lt;100, "OKAY")</f>
        <v>OKAY</v>
      </c>
    </row>
    <row r="8772" spans="1:14">
      <c r="A8772" s="2">
        <v>43008</v>
      </c>
      <c r="B8772" s="2" t="str">
        <f>TEXT(A8772,"mmmm")</f>
        <v>September</v>
      </c>
      <c r="C8772" t="s">
        <v>1867</v>
      </c>
      <c r="D8772" t="s">
        <v>28</v>
      </c>
      <c r="E8772" t="s">
        <v>23</v>
      </c>
      <c r="F8772" t="s">
        <v>36</v>
      </c>
      <c r="G8772" t="s">
        <v>860</v>
      </c>
      <c r="H8772">
        <v>3.89</v>
      </c>
      <c r="I8772">
        <v>1</v>
      </c>
      <c r="J8772">
        <v>1.01</v>
      </c>
      <c r="K8772" s="6">
        <f>J8772/H8772</f>
        <v>0.25964010282776351</v>
      </c>
      <c r="M8772" t="str">
        <f>LEFT(C8772, SEARCH(" ", C8772) - 1)</f>
        <v>Cari</v>
      </c>
      <c r="N8772" t="str" cm="1">
        <f t="array" ref="N8772">_xlfn.IFS(H8772&lt;0, "LOSS", H8772&gt;1000, "GREAT", H8772&gt;500, "GOOD", H8772&gt;=100, "OKAY", H8772&lt;100, "OKAY")</f>
        <v>OKAY</v>
      </c>
    </row>
    <row r="8773" spans="1:14">
      <c r="A8773" s="2">
        <v>43008</v>
      </c>
      <c r="B8773" s="2" t="str">
        <f>TEXT(A8773,"mmmm")</f>
        <v>September</v>
      </c>
      <c r="C8773" t="s">
        <v>757</v>
      </c>
      <c r="D8773" t="s">
        <v>177</v>
      </c>
      <c r="E8773" t="s">
        <v>23</v>
      </c>
      <c r="F8773" t="s">
        <v>47</v>
      </c>
      <c r="G8773" t="s">
        <v>1838</v>
      </c>
      <c r="H8773">
        <v>164.88</v>
      </c>
      <c r="I8773">
        <v>3</v>
      </c>
      <c r="J8773">
        <v>80.790000000000006</v>
      </c>
      <c r="K8773" s="6">
        <f>J8773/H8773</f>
        <v>0.48999272197962157</v>
      </c>
      <c r="M8773" t="str">
        <f>LEFT(C8773, SEARCH(" ", C8773) - 1)</f>
        <v>Cindy</v>
      </c>
      <c r="N8773" t="str" cm="1">
        <f t="array" ref="N8773">_xlfn.IFS(H8773&lt;0, "LOSS", H8773&gt;1000, "GREAT", H8773&gt;500, "GOOD", H8773&gt;=100, "OKAY", H8773&lt;100, "OKAY")</f>
        <v>OKAY</v>
      </c>
    </row>
    <row r="8774" spans="1:14">
      <c r="A8774" s="2">
        <v>43008</v>
      </c>
      <c r="B8774" s="2" t="str">
        <f>TEXT(A8774,"mmmm")</f>
        <v>September</v>
      </c>
      <c r="C8774" t="s">
        <v>779</v>
      </c>
      <c r="D8774" t="s">
        <v>22</v>
      </c>
      <c r="E8774" t="s">
        <v>25</v>
      </c>
      <c r="F8774" t="s">
        <v>35</v>
      </c>
      <c r="G8774" t="s">
        <v>2081</v>
      </c>
      <c r="H8774">
        <v>159.97999999999999</v>
      </c>
      <c r="I8774">
        <v>2</v>
      </c>
      <c r="J8774">
        <v>47.99</v>
      </c>
      <c r="K8774" s="6">
        <f>J8774/H8774</f>
        <v>0.29997499687460938</v>
      </c>
      <c r="M8774" t="str">
        <f>LEFT(C8774, SEARCH(" ", C8774) - 1)</f>
        <v>Bradley</v>
      </c>
      <c r="N8774" t="str" cm="1">
        <f t="array" ref="N8774">_xlfn.IFS(H8774&lt;0, "LOSS", H8774&gt;1000, "GREAT", H8774&gt;500, "GOOD", H8774&gt;=100, "OKAY", H8774&lt;100, "OKAY")</f>
        <v>OKAY</v>
      </c>
    </row>
    <row r="8775" spans="1:14">
      <c r="A8775" s="2">
        <v>43008</v>
      </c>
      <c r="B8775" s="2" t="str">
        <f>TEXT(A8775,"mmmm")</f>
        <v>September</v>
      </c>
      <c r="C8775" t="s">
        <v>1042</v>
      </c>
      <c r="D8775" t="s">
        <v>27</v>
      </c>
      <c r="E8775" t="s">
        <v>23</v>
      </c>
      <c r="F8775" t="s">
        <v>45</v>
      </c>
      <c r="G8775" t="s">
        <v>2201</v>
      </c>
      <c r="H8775">
        <v>20.66</v>
      </c>
      <c r="I8775">
        <v>7</v>
      </c>
      <c r="J8775">
        <v>6.97</v>
      </c>
      <c r="K8775" s="6">
        <f>J8775/H8775</f>
        <v>0.33736689254598257</v>
      </c>
      <c r="M8775" t="str">
        <f>LEFT(C8775, SEARCH(" ", C8775) - 1)</f>
        <v>Barbara</v>
      </c>
      <c r="N8775" t="str" cm="1">
        <f t="array" ref="N8775">_xlfn.IFS(H8775&lt;0, "LOSS", H8775&gt;1000, "GREAT", H8775&gt;500, "GOOD", H8775&gt;=100, "OKAY", H8775&lt;100, "OKAY")</f>
        <v>OKAY</v>
      </c>
    </row>
    <row r="8776" spans="1:14">
      <c r="A8776" s="2">
        <v>43008</v>
      </c>
      <c r="B8776" s="2" t="str">
        <f>TEXT(A8776,"mmmm")</f>
        <v>September</v>
      </c>
      <c r="C8776" t="s">
        <v>437</v>
      </c>
      <c r="D8776" t="s">
        <v>26</v>
      </c>
      <c r="E8776" t="s">
        <v>23</v>
      </c>
      <c r="F8776" t="s">
        <v>38</v>
      </c>
      <c r="G8776" t="s">
        <v>1447</v>
      </c>
      <c r="H8776">
        <v>11.65</v>
      </c>
      <c r="I8776">
        <v>9</v>
      </c>
      <c r="J8776">
        <v>-17.47</v>
      </c>
      <c r="K8776" s="6">
        <f>J8776/H8776</f>
        <v>-1.4995708154506435</v>
      </c>
      <c r="M8776" t="str">
        <f>LEFT(C8776, SEARCH(" ", C8776) - 1)</f>
        <v>Sample</v>
      </c>
      <c r="N8776" t="str" cm="1">
        <f t="array" ref="N8776">_xlfn.IFS(H8776&lt;0, "LOSS", H8776&gt;1000, "GREAT", H8776&gt;500, "GOOD", H8776&gt;=100, "OKAY", H8776&lt;100, "OKAY")</f>
        <v>OKAY</v>
      </c>
    </row>
    <row r="8777" spans="1:14">
      <c r="A8777" s="2">
        <v>43009</v>
      </c>
      <c r="B8777" s="2" t="str">
        <f>TEXT(A8777,"mmmm")</f>
        <v>October</v>
      </c>
      <c r="C8777" t="s">
        <v>1617</v>
      </c>
      <c r="D8777" t="s">
        <v>26</v>
      </c>
      <c r="E8777" t="s">
        <v>23</v>
      </c>
      <c r="F8777" t="s">
        <v>37</v>
      </c>
      <c r="G8777" t="s">
        <v>2383</v>
      </c>
      <c r="H8777">
        <v>6.67</v>
      </c>
      <c r="I8777">
        <v>6</v>
      </c>
      <c r="J8777">
        <v>0.5</v>
      </c>
      <c r="K8777" s="6">
        <f>J8777/H8777</f>
        <v>7.4962518740629688E-2</v>
      </c>
      <c r="M8777" t="str">
        <f>LEFT(C8777, SEARCH(" ", C8777) - 1)</f>
        <v>Ken</v>
      </c>
      <c r="N8777" t="str" cm="1">
        <f t="array" ref="N8777">_xlfn.IFS(H8777&lt;0, "LOSS", H8777&gt;1000, "GREAT", H8777&gt;500, "GOOD", H8777&gt;=100, "OKAY", H8777&lt;100, "OKAY")</f>
        <v>OKAY</v>
      </c>
    </row>
    <row r="8778" spans="1:14">
      <c r="A8778" s="2">
        <v>43009</v>
      </c>
      <c r="B8778" s="2" t="str">
        <f>TEXT(A8778,"mmmm")</f>
        <v>October</v>
      </c>
      <c r="C8778" t="s">
        <v>822</v>
      </c>
      <c r="D8778" t="s">
        <v>28</v>
      </c>
      <c r="E8778" t="s">
        <v>23</v>
      </c>
      <c r="F8778" t="s">
        <v>47</v>
      </c>
      <c r="G8778" t="s">
        <v>1231</v>
      </c>
      <c r="H8778">
        <v>91.84</v>
      </c>
      <c r="I8778">
        <v>8</v>
      </c>
      <c r="J8778">
        <v>45</v>
      </c>
      <c r="K8778" s="6">
        <f>J8778/H8778</f>
        <v>0.48998257839721254</v>
      </c>
      <c r="M8778" t="str">
        <f>LEFT(C8778, SEARCH(" ", C8778) - 1)</f>
        <v>Ellis</v>
      </c>
      <c r="N8778" t="str" cm="1">
        <f t="array" ref="N8778">_xlfn.IFS(H8778&lt;0, "LOSS", H8778&gt;1000, "GREAT", H8778&gt;500, "GOOD", H8778&gt;=100, "OKAY", H8778&lt;100, "OKAY")</f>
        <v>OKAY</v>
      </c>
    </row>
    <row r="8779" spans="1:14">
      <c r="A8779" s="2">
        <v>43009</v>
      </c>
      <c r="B8779" s="2" t="str">
        <f>TEXT(A8779,"mmmm")</f>
        <v>October</v>
      </c>
      <c r="C8779" t="s">
        <v>822</v>
      </c>
      <c r="D8779" t="s">
        <v>28</v>
      </c>
      <c r="E8779" t="s">
        <v>23</v>
      </c>
      <c r="F8779" t="s">
        <v>38</v>
      </c>
      <c r="G8779" t="s">
        <v>1728</v>
      </c>
      <c r="H8779">
        <v>81.09</v>
      </c>
      <c r="I8779">
        <v>7</v>
      </c>
      <c r="J8779">
        <v>27.37</v>
      </c>
      <c r="K8779" s="6">
        <f>J8779/H8779</f>
        <v>0.33752620545073375</v>
      </c>
      <c r="M8779" t="str">
        <f>LEFT(C8779, SEARCH(" ", C8779) - 1)</f>
        <v>Ellis</v>
      </c>
      <c r="N8779" t="str" cm="1">
        <f t="array" ref="N8779">_xlfn.IFS(H8779&lt;0, "LOSS", H8779&gt;1000, "GREAT", H8779&gt;500, "GOOD", H8779&gt;=100, "OKAY", H8779&lt;100, "OKAY")</f>
        <v>OKAY</v>
      </c>
    </row>
    <row r="8780" spans="1:14">
      <c r="A8780" s="2">
        <v>43009</v>
      </c>
      <c r="B8780" s="2" t="str">
        <f>TEXT(A8780,"mmmm")</f>
        <v>October</v>
      </c>
      <c r="C8780" t="s">
        <v>822</v>
      </c>
      <c r="D8780" t="s">
        <v>28</v>
      </c>
      <c r="E8780" t="s">
        <v>23</v>
      </c>
      <c r="F8780" t="s">
        <v>47</v>
      </c>
      <c r="G8780" t="s">
        <v>2186</v>
      </c>
      <c r="H8780">
        <v>19.440000000000001</v>
      </c>
      <c r="I8780">
        <v>3</v>
      </c>
      <c r="J8780">
        <v>9.33</v>
      </c>
      <c r="K8780" s="6">
        <f>J8780/H8780</f>
        <v>0.47993827160493824</v>
      </c>
      <c r="M8780" t="str">
        <f>LEFT(C8780, SEARCH(" ", C8780) - 1)</f>
        <v>Ellis</v>
      </c>
      <c r="N8780" t="str" cm="1">
        <f t="array" ref="N8780">_xlfn.IFS(H8780&lt;0, "LOSS", H8780&gt;1000, "GREAT", H8780&gt;500, "GOOD", H8780&gt;=100, "OKAY", H8780&lt;100, "OKAY")</f>
        <v>OKAY</v>
      </c>
    </row>
    <row r="8781" spans="1:14">
      <c r="A8781" s="2">
        <v>43009</v>
      </c>
      <c r="B8781" s="2" t="str">
        <f>TEXT(A8781,"mmmm")</f>
        <v>October</v>
      </c>
      <c r="C8781" t="s">
        <v>822</v>
      </c>
      <c r="D8781" t="s">
        <v>28</v>
      </c>
      <c r="E8781" t="s">
        <v>21</v>
      </c>
      <c r="F8781" t="s">
        <v>40</v>
      </c>
      <c r="G8781" t="s">
        <v>1077</v>
      </c>
      <c r="H8781">
        <v>451.15</v>
      </c>
      <c r="I8781">
        <v>3</v>
      </c>
      <c r="J8781">
        <v>0</v>
      </c>
      <c r="K8781" s="6">
        <f>J8781/H8781</f>
        <v>0</v>
      </c>
      <c r="M8781" t="str">
        <f>LEFT(C8781, SEARCH(" ", C8781) - 1)</f>
        <v>Ellis</v>
      </c>
      <c r="N8781" t="str" cm="1">
        <f t="array" ref="N8781">_xlfn.IFS(H8781&lt;0, "LOSS", H8781&gt;1000, "GREAT", H8781&gt;500, "GOOD", H8781&gt;=100, "OKAY", H8781&lt;100, "OKAY")</f>
        <v>OKAY</v>
      </c>
    </row>
    <row r="8782" spans="1:14">
      <c r="A8782" s="2">
        <v>43009</v>
      </c>
      <c r="B8782" s="2" t="str">
        <f>TEXT(A8782,"mmmm")</f>
        <v>October</v>
      </c>
      <c r="C8782" t="s">
        <v>2707</v>
      </c>
      <c r="D8782" t="s">
        <v>22</v>
      </c>
      <c r="E8782" t="s">
        <v>23</v>
      </c>
      <c r="F8782" t="s">
        <v>38</v>
      </c>
      <c r="G8782" t="s">
        <v>289</v>
      </c>
      <c r="H8782">
        <v>1.44</v>
      </c>
      <c r="I8782">
        <v>1</v>
      </c>
      <c r="J8782">
        <v>0.5</v>
      </c>
      <c r="K8782" s="6">
        <f>J8782/H8782</f>
        <v>0.34722222222222221</v>
      </c>
      <c r="M8782" t="str">
        <f>LEFT(C8782, SEARCH(" ", C8782) - 1)</f>
        <v>Neola</v>
      </c>
      <c r="N8782" t="str" cm="1">
        <f t="array" ref="N8782">_xlfn.IFS(H8782&lt;0, "LOSS", H8782&gt;1000, "GREAT", H8782&gt;500, "GOOD", H8782&gt;=100, "OKAY", H8782&lt;100, "OKAY")</f>
        <v>OKAY</v>
      </c>
    </row>
    <row r="8783" spans="1:14">
      <c r="A8783" s="2">
        <v>43009</v>
      </c>
      <c r="B8783" s="2" t="str">
        <f>TEXT(A8783,"mmmm")</f>
        <v>October</v>
      </c>
      <c r="C8783" t="s">
        <v>2707</v>
      </c>
      <c r="D8783" t="s">
        <v>22</v>
      </c>
      <c r="E8783" t="s">
        <v>23</v>
      </c>
      <c r="F8783" t="s">
        <v>38</v>
      </c>
      <c r="G8783" t="s">
        <v>183</v>
      </c>
      <c r="H8783">
        <v>61.78</v>
      </c>
      <c r="I8783">
        <v>13</v>
      </c>
      <c r="J8783">
        <v>20.85</v>
      </c>
      <c r="K8783" s="6">
        <f>J8783/H8783</f>
        <v>0.33748786014891552</v>
      </c>
      <c r="M8783" t="str">
        <f>LEFT(C8783, SEARCH(" ", C8783) - 1)</f>
        <v>Neola</v>
      </c>
      <c r="N8783" t="str" cm="1">
        <f t="array" ref="N8783">_xlfn.IFS(H8783&lt;0, "LOSS", H8783&gt;1000, "GREAT", H8783&gt;500, "GOOD", H8783&gt;=100, "OKAY", H8783&lt;100, "OKAY")</f>
        <v>OKAY</v>
      </c>
    </row>
    <row r="8784" spans="1:14">
      <c r="A8784" s="2">
        <v>43009</v>
      </c>
      <c r="B8784" s="2" t="str">
        <f>TEXT(A8784,"mmmm")</f>
        <v>October</v>
      </c>
      <c r="C8784" t="s">
        <v>2707</v>
      </c>
      <c r="D8784" t="s">
        <v>22</v>
      </c>
      <c r="E8784" t="s">
        <v>23</v>
      </c>
      <c r="F8784" t="s">
        <v>36</v>
      </c>
      <c r="G8784" t="s">
        <v>2394</v>
      </c>
      <c r="H8784">
        <v>241.96</v>
      </c>
      <c r="I8784">
        <v>2</v>
      </c>
      <c r="J8784">
        <v>60.49</v>
      </c>
      <c r="K8784" s="6">
        <f>J8784/H8784</f>
        <v>0.25</v>
      </c>
      <c r="M8784" t="str">
        <f>LEFT(C8784, SEARCH(" ", C8784) - 1)</f>
        <v>Neola</v>
      </c>
      <c r="N8784" t="str" cm="1">
        <f t="array" ref="N8784">_xlfn.IFS(H8784&lt;0, "LOSS", H8784&gt;1000, "GREAT", H8784&gt;500, "GOOD", H8784&gt;=100, "OKAY", H8784&lt;100, "OKAY")</f>
        <v>OKAY</v>
      </c>
    </row>
    <row r="8785" spans="1:14">
      <c r="A8785" s="2">
        <v>43009</v>
      </c>
      <c r="B8785" s="2" t="str">
        <f>TEXT(A8785,"mmmm")</f>
        <v>October</v>
      </c>
      <c r="C8785" t="s">
        <v>2707</v>
      </c>
      <c r="D8785" t="s">
        <v>22</v>
      </c>
      <c r="E8785" t="s">
        <v>21</v>
      </c>
      <c r="F8785" t="s">
        <v>40</v>
      </c>
      <c r="G8785" t="s">
        <v>1106</v>
      </c>
      <c r="H8785">
        <v>108.61</v>
      </c>
      <c r="I8785">
        <v>4</v>
      </c>
      <c r="J8785">
        <v>9.5</v>
      </c>
      <c r="K8785" s="6">
        <f>J8785/H8785</f>
        <v>8.7468925513304485E-2</v>
      </c>
      <c r="M8785" t="str">
        <f>LEFT(C8785, SEARCH(" ", C8785) - 1)</f>
        <v>Neola</v>
      </c>
      <c r="N8785" t="str" cm="1">
        <f t="array" ref="N8785">_xlfn.IFS(H8785&lt;0, "LOSS", H8785&gt;1000, "GREAT", H8785&gt;500, "GOOD", H8785&gt;=100, "OKAY", H8785&lt;100, "OKAY")</f>
        <v>OKAY</v>
      </c>
    </row>
    <row r="8786" spans="1:14">
      <c r="A8786" s="2">
        <v>43009</v>
      </c>
      <c r="B8786" s="2" t="str">
        <f>TEXT(A8786,"mmmm")</f>
        <v>October</v>
      </c>
      <c r="C8786" t="s">
        <v>2041</v>
      </c>
      <c r="D8786" t="s">
        <v>24</v>
      </c>
      <c r="E8786" t="s">
        <v>25</v>
      </c>
      <c r="F8786" t="s">
        <v>46</v>
      </c>
      <c r="G8786" t="s">
        <v>2228</v>
      </c>
      <c r="H8786">
        <v>1704.89</v>
      </c>
      <c r="I8786">
        <v>11</v>
      </c>
      <c r="J8786">
        <v>767.2</v>
      </c>
      <c r="K8786" s="6">
        <f>J8786/H8786</f>
        <v>0.44999970672594714</v>
      </c>
      <c r="M8786" t="str">
        <f>LEFT(C8786, SEARCH(" ", C8786) - 1)</f>
        <v>Corinna</v>
      </c>
      <c r="N8786" t="str" cm="1">
        <f t="array" ref="N8786">_xlfn.IFS(H8786&lt;0, "LOSS", H8786&gt;1000, "GREAT", H8786&gt;500, "GOOD", H8786&gt;=100, "OKAY", H8786&lt;100, "OKAY")</f>
        <v>GREAT</v>
      </c>
    </row>
    <row r="8787" spans="1:14">
      <c r="A8787" s="2">
        <v>43009</v>
      </c>
      <c r="B8787" s="2" t="str">
        <f>TEXT(A8787,"mmmm")</f>
        <v>October</v>
      </c>
      <c r="C8787" t="s">
        <v>2012</v>
      </c>
      <c r="D8787" t="s">
        <v>222</v>
      </c>
      <c r="E8787" t="s">
        <v>23</v>
      </c>
      <c r="F8787" t="s">
        <v>47</v>
      </c>
      <c r="G8787" t="s">
        <v>2321</v>
      </c>
      <c r="H8787">
        <v>104.85</v>
      </c>
      <c r="I8787">
        <v>1</v>
      </c>
      <c r="J8787">
        <v>50.33</v>
      </c>
      <c r="K8787" s="6">
        <f>J8787/H8787</f>
        <v>0.48001907486886031</v>
      </c>
      <c r="M8787" t="str">
        <f>LEFT(C8787, SEARCH(" ", C8787) - 1)</f>
        <v>Dave</v>
      </c>
      <c r="N8787" t="str" cm="1">
        <f t="array" ref="N8787">_xlfn.IFS(H8787&lt;0, "LOSS", H8787&gt;1000, "GREAT", H8787&gt;500, "GOOD", H8787&gt;=100, "OKAY", H8787&lt;100, "OKAY")</f>
        <v>OKAY</v>
      </c>
    </row>
    <row r="8788" spans="1:14">
      <c r="A8788" s="2">
        <v>43009</v>
      </c>
      <c r="B8788" s="2" t="str">
        <f>TEXT(A8788,"mmmm")</f>
        <v>October</v>
      </c>
      <c r="C8788" t="s">
        <v>1523</v>
      </c>
      <c r="D8788" t="s">
        <v>22</v>
      </c>
      <c r="E8788" t="s">
        <v>25</v>
      </c>
      <c r="F8788" t="s">
        <v>35</v>
      </c>
      <c r="G8788" t="s">
        <v>1915</v>
      </c>
      <c r="H8788">
        <v>104.75</v>
      </c>
      <c r="I8788">
        <v>5</v>
      </c>
      <c r="J8788">
        <v>22</v>
      </c>
      <c r="K8788" s="6">
        <f>J8788/H8788</f>
        <v>0.21002386634844869</v>
      </c>
      <c r="M8788" t="str">
        <f>LEFT(C8788, SEARCH(" ", C8788) - 1)</f>
        <v>Tanja</v>
      </c>
      <c r="N8788" t="str" cm="1">
        <f t="array" ref="N8788">_xlfn.IFS(H8788&lt;0, "LOSS", H8788&gt;1000, "GREAT", H8788&gt;500, "GOOD", H8788&gt;=100, "OKAY", H8788&lt;100, "OKAY")</f>
        <v>OKAY</v>
      </c>
    </row>
    <row r="8789" spans="1:14">
      <c r="A8789" s="2">
        <v>43010</v>
      </c>
      <c r="B8789" s="2" t="str">
        <f>TEXT(A8789,"mmmm")</f>
        <v>October</v>
      </c>
      <c r="C8789" t="s">
        <v>1157</v>
      </c>
      <c r="D8789" t="s">
        <v>32</v>
      </c>
      <c r="E8789" t="s">
        <v>23</v>
      </c>
      <c r="F8789" t="s">
        <v>38</v>
      </c>
      <c r="G8789" t="s">
        <v>635</v>
      </c>
      <c r="H8789">
        <v>58.05</v>
      </c>
      <c r="I8789">
        <v>3</v>
      </c>
      <c r="J8789">
        <v>26.7</v>
      </c>
      <c r="K8789" s="6">
        <f>J8789/H8789</f>
        <v>0.4599483204134367</v>
      </c>
      <c r="M8789" t="str">
        <f>LEFT(C8789, SEARCH(" ", C8789) - 1)</f>
        <v>Roland</v>
      </c>
      <c r="N8789" t="str" cm="1">
        <f t="array" ref="N8789">_xlfn.IFS(H8789&lt;0, "LOSS", H8789&gt;1000, "GREAT", H8789&gt;500, "GOOD", H8789&gt;=100, "OKAY", H8789&lt;100, "OKAY")</f>
        <v>OKAY</v>
      </c>
    </row>
    <row r="8790" spans="1:14">
      <c r="A8790" s="2">
        <v>43010</v>
      </c>
      <c r="B8790" s="2" t="str">
        <f>TEXT(A8790,"mmmm")</f>
        <v>October</v>
      </c>
      <c r="C8790" t="s">
        <v>1157</v>
      </c>
      <c r="D8790" t="s">
        <v>32</v>
      </c>
      <c r="E8790" t="s">
        <v>21</v>
      </c>
      <c r="F8790" t="s">
        <v>44</v>
      </c>
      <c r="G8790" t="s">
        <v>1065</v>
      </c>
      <c r="H8790">
        <v>157.74</v>
      </c>
      <c r="I8790">
        <v>11</v>
      </c>
      <c r="J8790">
        <v>56.79</v>
      </c>
      <c r="K8790" s="6">
        <f>J8790/H8790</f>
        <v>0.36002282236591859</v>
      </c>
      <c r="M8790" t="str">
        <f>LEFT(C8790, SEARCH(" ", C8790) - 1)</f>
        <v>Roland</v>
      </c>
      <c r="N8790" t="str" cm="1">
        <f t="array" ref="N8790">_xlfn.IFS(H8790&lt;0, "LOSS", H8790&gt;1000, "GREAT", H8790&gt;500, "GOOD", H8790&gt;=100, "OKAY", H8790&lt;100, "OKAY")</f>
        <v>OKAY</v>
      </c>
    </row>
    <row r="8791" spans="1:14">
      <c r="A8791" s="2">
        <v>43010</v>
      </c>
      <c r="B8791" s="2" t="str">
        <f>TEXT(A8791,"mmmm")</f>
        <v>October</v>
      </c>
      <c r="C8791" t="s">
        <v>1157</v>
      </c>
      <c r="D8791" t="s">
        <v>32</v>
      </c>
      <c r="E8791" t="s">
        <v>23</v>
      </c>
      <c r="F8791" t="s">
        <v>37</v>
      </c>
      <c r="G8791" t="s">
        <v>75</v>
      </c>
      <c r="H8791">
        <v>56.98</v>
      </c>
      <c r="I8791">
        <v>7</v>
      </c>
      <c r="J8791">
        <v>22.79</v>
      </c>
      <c r="K8791" s="6">
        <f>J8791/H8791</f>
        <v>0.39996489996489998</v>
      </c>
      <c r="M8791" t="str">
        <f>LEFT(C8791, SEARCH(" ", C8791) - 1)</f>
        <v>Roland</v>
      </c>
      <c r="N8791" t="str" cm="1">
        <f t="array" ref="N8791">_xlfn.IFS(H8791&lt;0, "LOSS", H8791&gt;1000, "GREAT", H8791&gt;500, "GOOD", H8791&gt;=100, "OKAY", H8791&lt;100, "OKAY")</f>
        <v>OKAY</v>
      </c>
    </row>
    <row r="8792" spans="1:14">
      <c r="A8792" s="2">
        <v>43010</v>
      </c>
      <c r="B8792" s="2" t="str">
        <f>TEXT(A8792,"mmmm")</f>
        <v>October</v>
      </c>
      <c r="C8792" t="s">
        <v>1157</v>
      </c>
      <c r="D8792" t="s">
        <v>32</v>
      </c>
      <c r="E8792" t="s">
        <v>23</v>
      </c>
      <c r="F8792" t="s">
        <v>38</v>
      </c>
      <c r="G8792" t="s">
        <v>982</v>
      </c>
      <c r="H8792">
        <v>2.88</v>
      </c>
      <c r="I8792">
        <v>1</v>
      </c>
      <c r="J8792">
        <v>1.41</v>
      </c>
      <c r="K8792" s="6">
        <f>J8792/H8792</f>
        <v>0.48958333333333331</v>
      </c>
      <c r="M8792" t="str">
        <f>LEFT(C8792, SEARCH(" ", C8792) - 1)</f>
        <v>Roland</v>
      </c>
      <c r="N8792" t="str" cm="1">
        <f t="array" ref="N8792">_xlfn.IFS(H8792&lt;0, "LOSS", H8792&gt;1000, "GREAT", H8792&gt;500, "GOOD", H8792&gt;=100, "OKAY", H8792&lt;100, "OKAY")</f>
        <v>OKAY</v>
      </c>
    </row>
    <row r="8793" spans="1:14">
      <c r="A8793" s="2">
        <v>43010</v>
      </c>
      <c r="B8793" s="2" t="str">
        <f>TEXT(A8793,"mmmm")</f>
        <v>October</v>
      </c>
      <c r="C8793" t="s">
        <v>2179</v>
      </c>
      <c r="D8793" t="s">
        <v>24</v>
      </c>
      <c r="E8793" t="s">
        <v>23</v>
      </c>
      <c r="F8793" t="s">
        <v>47</v>
      </c>
      <c r="G8793" t="s">
        <v>2721</v>
      </c>
      <c r="H8793">
        <v>49.12</v>
      </c>
      <c r="I8793">
        <v>4</v>
      </c>
      <c r="J8793">
        <v>23.09</v>
      </c>
      <c r="K8793" s="6">
        <f>J8793/H8793</f>
        <v>0.47007328990228014</v>
      </c>
      <c r="M8793" t="str">
        <f>LEFT(C8793, SEARCH(" ", C8793) - 1)</f>
        <v>Becky</v>
      </c>
      <c r="N8793" t="str" cm="1">
        <f t="array" ref="N8793">_xlfn.IFS(H8793&lt;0, "LOSS", H8793&gt;1000, "GREAT", H8793&gt;500, "GOOD", H8793&gt;=100, "OKAY", H8793&lt;100, "OKAY")</f>
        <v>OKAY</v>
      </c>
    </row>
    <row r="8794" spans="1:14">
      <c r="A8794" s="2">
        <v>43010</v>
      </c>
      <c r="B8794" s="2" t="str">
        <f>TEXT(A8794,"mmmm")</f>
        <v>October</v>
      </c>
      <c r="C8794" t="s">
        <v>966</v>
      </c>
      <c r="D8794" t="s">
        <v>24</v>
      </c>
      <c r="E8794" t="s">
        <v>25</v>
      </c>
      <c r="F8794" t="s">
        <v>48</v>
      </c>
      <c r="G8794" t="s">
        <v>959</v>
      </c>
      <c r="H8794">
        <v>65.989999999999995</v>
      </c>
      <c r="I8794">
        <v>1</v>
      </c>
      <c r="J8794">
        <v>17.16</v>
      </c>
      <c r="K8794" s="6">
        <f>J8794/H8794</f>
        <v>0.26003939990907715</v>
      </c>
      <c r="M8794" t="str">
        <f>LEFT(C8794, SEARCH(" ", C8794) - 1)</f>
        <v>Rob</v>
      </c>
      <c r="N8794" t="str" cm="1">
        <f t="array" ref="N8794">_xlfn.IFS(H8794&lt;0, "LOSS", H8794&gt;1000, "GREAT", H8794&gt;500, "GOOD", H8794&gt;=100, "OKAY", H8794&lt;100, "OKAY")</f>
        <v>OKAY</v>
      </c>
    </row>
    <row r="8795" spans="1:14">
      <c r="A8795" s="2">
        <v>43010</v>
      </c>
      <c r="B8795" s="2" t="str">
        <f>TEXT(A8795,"mmmm")</f>
        <v>October</v>
      </c>
      <c r="C8795" t="s">
        <v>780</v>
      </c>
      <c r="D8795" t="s">
        <v>28</v>
      </c>
      <c r="E8795" t="s">
        <v>23</v>
      </c>
      <c r="F8795" t="s">
        <v>43</v>
      </c>
      <c r="G8795" t="s">
        <v>233</v>
      </c>
      <c r="H8795">
        <v>8.94</v>
      </c>
      <c r="I8795">
        <v>3</v>
      </c>
      <c r="J8795">
        <v>4.1100000000000003</v>
      </c>
      <c r="K8795" s="6">
        <f>J8795/H8795</f>
        <v>0.45973154362416113</v>
      </c>
      <c r="M8795" t="str">
        <f>LEFT(C8795, SEARCH(" ", C8795) - 1)</f>
        <v>Frank</v>
      </c>
      <c r="N8795" t="str" cm="1">
        <f t="array" ref="N8795">_xlfn.IFS(H8795&lt;0, "LOSS", H8795&gt;1000, "GREAT", H8795&gt;500, "GOOD", H8795&gt;=100, "OKAY", H8795&lt;100, "OKAY")</f>
        <v>OKAY</v>
      </c>
    </row>
    <row r="8796" spans="1:14">
      <c r="A8796" s="2">
        <v>43010</v>
      </c>
      <c r="B8796" s="2" t="str">
        <f>TEXT(A8796,"mmmm")</f>
        <v>October</v>
      </c>
      <c r="C8796" t="s">
        <v>780</v>
      </c>
      <c r="D8796" t="s">
        <v>28</v>
      </c>
      <c r="E8796" t="s">
        <v>25</v>
      </c>
      <c r="F8796" t="s">
        <v>48</v>
      </c>
      <c r="G8796" t="s">
        <v>2004</v>
      </c>
      <c r="H8796">
        <v>84.78</v>
      </c>
      <c r="I8796">
        <v>2</v>
      </c>
      <c r="J8796">
        <v>-20.14</v>
      </c>
      <c r="K8796" s="6">
        <f>J8796/H8796</f>
        <v>-0.23755602736494458</v>
      </c>
      <c r="M8796" t="str">
        <f>LEFT(C8796, SEARCH(" ", C8796) - 1)</f>
        <v>Frank</v>
      </c>
      <c r="N8796" t="str" cm="1">
        <f t="array" ref="N8796">_xlfn.IFS(H8796&lt;0, "LOSS", H8796&gt;1000, "GREAT", H8796&gt;500, "GOOD", H8796&gt;=100, "OKAY", H8796&lt;100, "OKAY")</f>
        <v>OKAY</v>
      </c>
    </row>
    <row r="8797" spans="1:14">
      <c r="A8797" s="2">
        <v>43010</v>
      </c>
      <c r="B8797" s="2" t="str">
        <f>TEXT(A8797,"mmmm")</f>
        <v>October</v>
      </c>
      <c r="C8797" t="s">
        <v>1030</v>
      </c>
      <c r="D8797" t="s">
        <v>22</v>
      </c>
      <c r="E8797" t="s">
        <v>23</v>
      </c>
      <c r="F8797" t="s">
        <v>38</v>
      </c>
      <c r="G8797" t="s">
        <v>1193</v>
      </c>
      <c r="H8797">
        <v>112.12</v>
      </c>
      <c r="I8797">
        <v>5</v>
      </c>
      <c r="J8797">
        <v>42.05</v>
      </c>
      <c r="K8797" s="6">
        <f>J8797/H8797</f>
        <v>0.37504459507670351</v>
      </c>
      <c r="M8797" t="str">
        <f>LEFT(C8797, SEARCH(" ", C8797) - 1)</f>
        <v>Paul</v>
      </c>
      <c r="N8797" t="str" cm="1">
        <f t="array" ref="N8797">_xlfn.IFS(H8797&lt;0, "LOSS", H8797&gt;1000, "GREAT", H8797&gt;500, "GOOD", H8797&gt;=100, "OKAY", H8797&lt;100, "OKAY")</f>
        <v>OKAY</v>
      </c>
    </row>
    <row r="8798" spans="1:14">
      <c r="A8798" s="2">
        <v>43010</v>
      </c>
      <c r="B8798" s="2" t="str">
        <f>TEXT(A8798,"mmmm")</f>
        <v>October</v>
      </c>
      <c r="C8798" t="s">
        <v>1030</v>
      </c>
      <c r="D8798" t="s">
        <v>22</v>
      </c>
      <c r="E8798" t="s">
        <v>23</v>
      </c>
      <c r="F8798" t="s">
        <v>49</v>
      </c>
      <c r="G8798" t="s">
        <v>1651</v>
      </c>
      <c r="H8798">
        <v>1575.14</v>
      </c>
      <c r="I8798">
        <v>7</v>
      </c>
      <c r="J8798">
        <v>204.77</v>
      </c>
      <c r="K8798" s="6">
        <f>J8798/H8798</f>
        <v>0.13000114275556457</v>
      </c>
      <c r="M8798" t="str">
        <f>LEFT(C8798, SEARCH(" ", C8798) - 1)</f>
        <v>Paul</v>
      </c>
      <c r="N8798" t="str" cm="1">
        <f t="array" ref="N8798">_xlfn.IFS(H8798&lt;0, "LOSS", H8798&gt;1000, "GREAT", H8798&gt;500, "GOOD", H8798&gt;=100, "OKAY", H8798&lt;100, "OKAY")</f>
        <v>GREAT</v>
      </c>
    </row>
    <row r="8799" spans="1:14">
      <c r="A8799" s="2">
        <v>43010</v>
      </c>
      <c r="B8799" s="2" t="str">
        <f>TEXT(A8799,"mmmm")</f>
        <v>October</v>
      </c>
      <c r="C8799" t="s">
        <v>808</v>
      </c>
      <c r="D8799" t="s">
        <v>185</v>
      </c>
      <c r="E8799" t="s">
        <v>21</v>
      </c>
      <c r="F8799" t="s">
        <v>44</v>
      </c>
      <c r="G8799" t="s">
        <v>1611</v>
      </c>
      <c r="H8799">
        <v>11.81</v>
      </c>
      <c r="I8799">
        <v>2</v>
      </c>
      <c r="J8799">
        <v>1.33</v>
      </c>
      <c r="K8799" s="6">
        <f>J8799/H8799</f>
        <v>0.1126164267569856</v>
      </c>
      <c r="M8799" t="str">
        <f>LEFT(C8799, SEARCH(" ", C8799) - 1)</f>
        <v>Dean</v>
      </c>
      <c r="N8799" t="str" cm="1">
        <f t="array" ref="N8799">_xlfn.IFS(H8799&lt;0, "LOSS", H8799&gt;1000, "GREAT", H8799&gt;500, "GOOD", H8799&gt;=100, "OKAY", H8799&lt;100, "OKAY")</f>
        <v>OKAY</v>
      </c>
    </row>
    <row r="8800" spans="1:14">
      <c r="A8800" s="2">
        <v>43010</v>
      </c>
      <c r="B8800" s="2" t="str">
        <f>TEXT(A8800,"mmmm")</f>
        <v>October</v>
      </c>
      <c r="C8800" t="s">
        <v>808</v>
      </c>
      <c r="D8800" t="s">
        <v>185</v>
      </c>
      <c r="E8800" t="s">
        <v>21</v>
      </c>
      <c r="F8800" t="s">
        <v>44</v>
      </c>
      <c r="G8800" t="s">
        <v>2653</v>
      </c>
      <c r="H8800">
        <v>9.66</v>
      </c>
      <c r="I8800">
        <v>1</v>
      </c>
      <c r="J8800">
        <v>1.57</v>
      </c>
      <c r="K8800" s="6">
        <f>J8800/H8800</f>
        <v>0.16252587991718426</v>
      </c>
      <c r="M8800" t="str">
        <f>LEFT(C8800, SEARCH(" ", C8800) - 1)</f>
        <v>Dean</v>
      </c>
      <c r="N8800" t="str" cm="1">
        <f t="array" ref="N8800">_xlfn.IFS(H8800&lt;0, "LOSS", H8800&gt;1000, "GREAT", H8800&gt;500, "GOOD", H8800&gt;=100, "OKAY", H8800&lt;100, "OKAY")</f>
        <v>OKAY</v>
      </c>
    </row>
    <row r="8801" spans="1:14">
      <c r="A8801" s="2">
        <v>43010</v>
      </c>
      <c r="B8801" s="2" t="str">
        <f>TEXT(A8801,"mmmm")</f>
        <v>October</v>
      </c>
      <c r="C8801" t="s">
        <v>808</v>
      </c>
      <c r="D8801" t="s">
        <v>185</v>
      </c>
      <c r="E8801" t="s">
        <v>23</v>
      </c>
      <c r="F8801" t="s">
        <v>47</v>
      </c>
      <c r="G8801" t="s">
        <v>2350</v>
      </c>
      <c r="H8801">
        <v>20.74</v>
      </c>
      <c r="I8801">
        <v>4</v>
      </c>
      <c r="J8801">
        <v>7.26</v>
      </c>
      <c r="K8801" s="6">
        <f>J8801/H8801</f>
        <v>0.35004821600771457</v>
      </c>
      <c r="M8801" t="str">
        <f>LEFT(C8801, SEARCH(" ", C8801) - 1)</f>
        <v>Dean</v>
      </c>
      <c r="N8801" t="str" cm="1">
        <f t="array" ref="N8801">_xlfn.IFS(H8801&lt;0, "LOSS", H8801&gt;1000, "GREAT", H8801&gt;500, "GOOD", H8801&gt;=100, "OKAY", H8801&lt;100, "OKAY")</f>
        <v>OKAY</v>
      </c>
    </row>
    <row r="8802" spans="1:14">
      <c r="A8802" s="2">
        <v>43010</v>
      </c>
      <c r="B8802" s="2" t="str">
        <f>TEXT(A8802,"mmmm")</f>
        <v>October</v>
      </c>
      <c r="C8802" t="s">
        <v>808</v>
      </c>
      <c r="D8802" t="s">
        <v>185</v>
      </c>
      <c r="E8802" t="s">
        <v>23</v>
      </c>
      <c r="F8802" t="s">
        <v>38</v>
      </c>
      <c r="G8802" t="s">
        <v>785</v>
      </c>
      <c r="H8802">
        <v>27.36</v>
      </c>
      <c r="I8802">
        <v>3</v>
      </c>
      <c r="J8802">
        <v>-21.89</v>
      </c>
      <c r="K8802" s="6">
        <f>J8802/H8802</f>
        <v>-0.80007309941520477</v>
      </c>
      <c r="M8802" t="str">
        <f>LEFT(C8802, SEARCH(" ", C8802) - 1)</f>
        <v>Dean</v>
      </c>
      <c r="N8802" t="str" cm="1">
        <f t="array" ref="N8802">_xlfn.IFS(H8802&lt;0, "LOSS", H8802&gt;1000, "GREAT", H8802&gt;500, "GOOD", H8802&gt;=100, "OKAY", H8802&lt;100, "OKAY")</f>
        <v>OKAY</v>
      </c>
    </row>
    <row r="8803" spans="1:14">
      <c r="A8803" s="2">
        <v>43010</v>
      </c>
      <c r="B8803" s="2" t="str">
        <f>TEXT(A8803,"mmmm")</f>
        <v>October</v>
      </c>
      <c r="C8803" t="s">
        <v>808</v>
      </c>
      <c r="D8803" t="s">
        <v>185</v>
      </c>
      <c r="E8803" t="s">
        <v>21</v>
      </c>
      <c r="F8803" t="s">
        <v>51</v>
      </c>
      <c r="G8803" t="s">
        <v>494</v>
      </c>
      <c r="H8803">
        <v>2314.12</v>
      </c>
      <c r="I8803">
        <v>7</v>
      </c>
      <c r="J8803">
        <v>-1002.78</v>
      </c>
      <c r="K8803" s="6">
        <f>J8803/H8803</f>
        <v>-0.43333102864155704</v>
      </c>
      <c r="M8803" t="str">
        <f>LEFT(C8803, SEARCH(" ", C8803) - 1)</f>
        <v>Dean</v>
      </c>
      <c r="N8803" t="str" cm="1">
        <f t="array" ref="N8803">_xlfn.IFS(H8803&lt;0, "LOSS", H8803&gt;1000, "GREAT", H8803&gt;500, "GOOD", H8803&gt;=100, "OKAY", H8803&lt;100, "OKAY")</f>
        <v>GREAT</v>
      </c>
    </row>
    <row r="8804" spans="1:14">
      <c r="A8804" s="2">
        <v>43010</v>
      </c>
      <c r="B8804" s="2" t="str">
        <f>TEXT(A8804,"mmmm")</f>
        <v>October</v>
      </c>
      <c r="C8804" t="s">
        <v>808</v>
      </c>
      <c r="D8804" t="s">
        <v>185</v>
      </c>
      <c r="E8804" t="s">
        <v>23</v>
      </c>
      <c r="F8804" t="s">
        <v>38</v>
      </c>
      <c r="G8804" t="s">
        <v>1906</v>
      </c>
      <c r="H8804">
        <v>34.24</v>
      </c>
      <c r="I8804">
        <v>4</v>
      </c>
      <c r="J8804">
        <v>-26.25</v>
      </c>
      <c r="K8804" s="6">
        <f>J8804/H8804</f>
        <v>-0.76664719626168221</v>
      </c>
      <c r="M8804" t="str">
        <f>LEFT(C8804, SEARCH(" ", C8804) - 1)</f>
        <v>Dean</v>
      </c>
      <c r="N8804" t="str" cm="1">
        <f t="array" ref="N8804">_xlfn.IFS(H8804&lt;0, "LOSS", H8804&gt;1000, "GREAT", H8804&gt;500, "GOOD", H8804&gt;=100, "OKAY", H8804&lt;100, "OKAY")</f>
        <v>OKAY</v>
      </c>
    </row>
    <row r="8805" spans="1:14">
      <c r="A8805" s="2">
        <v>43010</v>
      </c>
      <c r="B8805" s="2" t="str">
        <f>TEXT(A8805,"mmmm")</f>
        <v>October</v>
      </c>
      <c r="C8805" t="s">
        <v>808</v>
      </c>
      <c r="D8805" t="s">
        <v>185</v>
      </c>
      <c r="E8805" t="s">
        <v>21</v>
      </c>
      <c r="F8805" t="s">
        <v>44</v>
      </c>
      <c r="G8805" t="s">
        <v>1188</v>
      </c>
      <c r="H8805">
        <v>19.760000000000002</v>
      </c>
      <c r="I8805">
        <v>2</v>
      </c>
      <c r="J8805">
        <v>5.93</v>
      </c>
      <c r="K8805" s="6">
        <f>J8805/H8805</f>
        <v>0.30010121457489874</v>
      </c>
      <c r="M8805" t="str">
        <f>LEFT(C8805, SEARCH(" ", C8805) - 1)</f>
        <v>Dean</v>
      </c>
      <c r="N8805" t="str" cm="1">
        <f t="array" ref="N8805">_xlfn.IFS(H8805&lt;0, "LOSS", H8805&gt;1000, "GREAT", H8805&gt;500, "GOOD", H8805&gt;=100, "OKAY", H8805&lt;100, "OKAY")</f>
        <v>OKAY</v>
      </c>
    </row>
    <row r="8806" spans="1:14">
      <c r="A8806" s="2">
        <v>43010</v>
      </c>
      <c r="B8806" s="2" t="str">
        <f>TEXT(A8806,"mmmm")</f>
        <v>October</v>
      </c>
      <c r="C8806" t="s">
        <v>2126</v>
      </c>
      <c r="D8806" t="s">
        <v>65</v>
      </c>
      <c r="E8806" t="s">
        <v>21</v>
      </c>
      <c r="F8806" t="s">
        <v>44</v>
      </c>
      <c r="G8806" t="s">
        <v>2474</v>
      </c>
      <c r="H8806">
        <v>10.16</v>
      </c>
      <c r="I8806">
        <v>2</v>
      </c>
      <c r="J8806">
        <v>3.45</v>
      </c>
      <c r="K8806" s="6">
        <f>J8806/H8806</f>
        <v>0.33956692913385828</v>
      </c>
      <c r="M8806" t="str">
        <f>LEFT(C8806, SEARCH(" ", C8806) - 1)</f>
        <v>Jane</v>
      </c>
      <c r="N8806" t="str" cm="1">
        <f t="array" ref="N8806">_xlfn.IFS(H8806&lt;0, "LOSS", H8806&gt;1000, "GREAT", H8806&gt;500, "GOOD", H8806&gt;=100, "OKAY", H8806&lt;100, "OKAY")</f>
        <v>OKAY</v>
      </c>
    </row>
    <row r="8807" spans="1:14">
      <c r="A8807" s="2">
        <v>43010</v>
      </c>
      <c r="B8807" s="2" t="str">
        <f>TEXT(A8807,"mmmm")</f>
        <v>October</v>
      </c>
      <c r="C8807" t="s">
        <v>2118</v>
      </c>
      <c r="D8807" t="s">
        <v>148</v>
      </c>
      <c r="E8807" t="s">
        <v>21</v>
      </c>
      <c r="F8807" t="s">
        <v>39</v>
      </c>
      <c r="G8807" t="s">
        <v>157</v>
      </c>
      <c r="H8807">
        <v>217.76</v>
      </c>
      <c r="I8807">
        <v>6</v>
      </c>
      <c r="J8807">
        <v>-384.72</v>
      </c>
      <c r="K8807" s="6">
        <f>J8807/H8807</f>
        <v>-1.7667156502571641</v>
      </c>
      <c r="M8807" t="str">
        <f>LEFT(C8807, SEARCH(" ", C8807) - 1)</f>
        <v>Juliana</v>
      </c>
      <c r="N8807" t="str" cm="1">
        <f t="array" ref="N8807">_xlfn.IFS(H8807&lt;0, "LOSS", H8807&gt;1000, "GREAT", H8807&gt;500, "GOOD", H8807&gt;=100, "OKAY", H8807&lt;100, "OKAY")</f>
        <v>OKAY</v>
      </c>
    </row>
    <row r="8808" spans="1:14">
      <c r="A8808" s="2">
        <v>43010</v>
      </c>
      <c r="B8808" s="2" t="str">
        <f>TEXT(A8808,"mmmm")</f>
        <v>October</v>
      </c>
      <c r="C8808" t="s">
        <v>2118</v>
      </c>
      <c r="D8808" t="s">
        <v>148</v>
      </c>
      <c r="E8808" t="s">
        <v>23</v>
      </c>
      <c r="F8808" t="s">
        <v>50</v>
      </c>
      <c r="G8808" t="s">
        <v>1092</v>
      </c>
      <c r="H8808">
        <v>39.07</v>
      </c>
      <c r="I8808">
        <v>6</v>
      </c>
      <c r="J8808">
        <v>4.4000000000000004</v>
      </c>
      <c r="K8808" s="6">
        <f>J8808/H8808</f>
        <v>0.11261837727156387</v>
      </c>
      <c r="M8808" t="str">
        <f>LEFT(C8808, SEARCH(" ", C8808) - 1)</f>
        <v>Juliana</v>
      </c>
      <c r="N8808" t="str" cm="1">
        <f t="array" ref="N8808">_xlfn.IFS(H8808&lt;0, "LOSS", H8808&gt;1000, "GREAT", H8808&gt;500, "GOOD", H8808&gt;=100, "OKAY", H8808&lt;100, "OKAY")</f>
        <v>OKAY</v>
      </c>
    </row>
    <row r="8809" spans="1:14">
      <c r="A8809" s="2">
        <v>43010</v>
      </c>
      <c r="B8809" s="2" t="str">
        <f>TEXT(A8809,"mmmm")</f>
        <v>October</v>
      </c>
      <c r="C8809" t="s">
        <v>2118</v>
      </c>
      <c r="D8809" t="s">
        <v>148</v>
      </c>
      <c r="E8809" t="s">
        <v>23</v>
      </c>
      <c r="F8809" t="s">
        <v>38</v>
      </c>
      <c r="G8809" t="s">
        <v>152</v>
      </c>
      <c r="H8809">
        <v>22.64</v>
      </c>
      <c r="I8809">
        <v>7</v>
      </c>
      <c r="J8809">
        <v>-16.600000000000001</v>
      </c>
      <c r="K8809" s="6">
        <f>J8809/H8809</f>
        <v>-0.7332155477031802</v>
      </c>
      <c r="M8809" t="str">
        <f>LEFT(C8809, SEARCH(" ", C8809) - 1)</f>
        <v>Juliana</v>
      </c>
      <c r="N8809" t="str" cm="1">
        <f t="array" ref="N8809">_xlfn.IFS(H8809&lt;0, "LOSS", H8809&gt;1000, "GREAT", H8809&gt;500, "GOOD", H8809&gt;=100, "OKAY", H8809&lt;100, "OKAY")</f>
        <v>OKAY</v>
      </c>
    </row>
    <row r="8810" spans="1:14">
      <c r="A8810" s="2">
        <v>43010</v>
      </c>
      <c r="B8810" s="2" t="str">
        <f>TEXT(A8810,"mmmm")</f>
        <v>October</v>
      </c>
      <c r="C8810" t="s">
        <v>2118</v>
      </c>
      <c r="D8810" t="s">
        <v>148</v>
      </c>
      <c r="E8810" t="s">
        <v>23</v>
      </c>
      <c r="F8810" t="s">
        <v>37</v>
      </c>
      <c r="G8810" t="s">
        <v>2530</v>
      </c>
      <c r="H8810">
        <v>95.14</v>
      </c>
      <c r="I8810">
        <v>7</v>
      </c>
      <c r="J8810">
        <v>10.7</v>
      </c>
      <c r="K8810" s="6">
        <f>J8810/H8810</f>
        <v>0.11246583981500945</v>
      </c>
      <c r="M8810" t="str">
        <f>LEFT(C8810, SEARCH(" ", C8810) - 1)</f>
        <v>Juliana</v>
      </c>
      <c r="N8810" t="str" cm="1">
        <f t="array" ref="N8810">_xlfn.IFS(H8810&lt;0, "LOSS", H8810&gt;1000, "GREAT", H8810&gt;500, "GOOD", H8810&gt;=100, "OKAY", H8810&lt;100, "OKAY")</f>
        <v>OKAY</v>
      </c>
    </row>
    <row r="8811" spans="1:14">
      <c r="A8811" s="2">
        <v>43010</v>
      </c>
      <c r="B8811" s="2" t="str">
        <f>TEXT(A8811,"mmmm")</f>
        <v>October</v>
      </c>
      <c r="C8811" t="s">
        <v>2065</v>
      </c>
      <c r="D8811" t="s">
        <v>22</v>
      </c>
      <c r="E8811" t="s">
        <v>21</v>
      </c>
      <c r="F8811" t="s">
        <v>44</v>
      </c>
      <c r="G8811" t="s">
        <v>678</v>
      </c>
      <c r="H8811">
        <v>17.46</v>
      </c>
      <c r="I8811">
        <v>2</v>
      </c>
      <c r="J8811">
        <v>5.94</v>
      </c>
      <c r="K8811" s="6">
        <f>J8811/H8811</f>
        <v>0.34020618556701032</v>
      </c>
      <c r="M8811" t="str">
        <f>LEFT(C8811, SEARCH(" ", C8811) - 1)</f>
        <v>Chad</v>
      </c>
      <c r="N8811" t="str" cm="1">
        <f t="array" ref="N8811">_xlfn.IFS(H8811&lt;0, "LOSS", H8811&gt;1000, "GREAT", H8811&gt;500, "GOOD", H8811&gt;=100, "OKAY", H8811&lt;100, "OKAY")</f>
        <v>OKAY</v>
      </c>
    </row>
    <row r="8812" spans="1:14">
      <c r="A8812" s="2">
        <v>43010</v>
      </c>
      <c r="B8812" s="2" t="str">
        <f>TEXT(A8812,"mmmm")</f>
        <v>October</v>
      </c>
      <c r="C8812" t="s">
        <v>2065</v>
      </c>
      <c r="D8812" t="s">
        <v>22</v>
      </c>
      <c r="E8812" t="s">
        <v>25</v>
      </c>
      <c r="F8812" t="s">
        <v>46</v>
      </c>
      <c r="G8812" t="s">
        <v>2429</v>
      </c>
      <c r="H8812">
        <v>369.16</v>
      </c>
      <c r="I8812">
        <v>11</v>
      </c>
      <c r="J8812">
        <v>32.299999999999997</v>
      </c>
      <c r="K8812" s="6">
        <f>J8812/H8812</f>
        <v>8.7495936721204884E-2</v>
      </c>
      <c r="M8812" t="str">
        <f>LEFT(C8812, SEARCH(" ", C8812) - 1)</f>
        <v>Chad</v>
      </c>
      <c r="N8812" t="str" cm="1">
        <f t="array" ref="N8812">_xlfn.IFS(H8812&lt;0, "LOSS", H8812&gt;1000, "GREAT", H8812&gt;500, "GOOD", H8812&gt;=100, "OKAY", H8812&lt;100, "OKAY")</f>
        <v>OKAY</v>
      </c>
    </row>
    <row r="8813" spans="1:14">
      <c r="A8813" s="2">
        <v>43010</v>
      </c>
      <c r="B8813" s="2" t="str">
        <f>TEXT(A8813,"mmmm")</f>
        <v>October</v>
      </c>
      <c r="C8813" t="s">
        <v>1876</v>
      </c>
      <c r="D8813" t="s">
        <v>26</v>
      </c>
      <c r="E8813" t="s">
        <v>23</v>
      </c>
      <c r="F8813" t="s">
        <v>36</v>
      </c>
      <c r="G8813" t="s">
        <v>1161</v>
      </c>
      <c r="H8813">
        <v>15.22</v>
      </c>
      <c r="I8813">
        <v>2</v>
      </c>
      <c r="J8813">
        <v>-38.82</v>
      </c>
      <c r="K8813" s="6">
        <f>J8813/H8813</f>
        <v>-2.550591327201051</v>
      </c>
      <c r="M8813" t="str">
        <f>LEFT(C8813, SEARCH(" ", C8813) - 1)</f>
        <v>Steve</v>
      </c>
      <c r="N8813" t="str" cm="1">
        <f t="array" ref="N8813">_xlfn.IFS(H8813&lt;0, "LOSS", H8813&gt;1000, "GREAT", H8813&gt;500, "GOOD", H8813&gt;=100, "OKAY", H8813&lt;100, "OKAY")</f>
        <v>OKAY</v>
      </c>
    </row>
    <row r="8814" spans="1:14">
      <c r="A8814" s="2">
        <v>43010</v>
      </c>
      <c r="B8814" s="2" t="str">
        <f>TEXT(A8814,"mmmm")</f>
        <v>October</v>
      </c>
      <c r="C8814" t="s">
        <v>1876</v>
      </c>
      <c r="D8814" t="s">
        <v>26</v>
      </c>
      <c r="E8814" t="s">
        <v>23</v>
      </c>
      <c r="F8814" t="s">
        <v>36</v>
      </c>
      <c r="G8814" t="s">
        <v>2062</v>
      </c>
      <c r="H8814">
        <v>21.98</v>
      </c>
      <c r="I8814">
        <v>6</v>
      </c>
      <c r="J8814">
        <v>-56.06</v>
      </c>
      <c r="K8814" s="6">
        <f>J8814/H8814</f>
        <v>-2.5505004549590535</v>
      </c>
      <c r="M8814" t="str">
        <f>LEFT(C8814, SEARCH(" ", C8814) - 1)</f>
        <v>Steve</v>
      </c>
      <c r="N8814" t="str" cm="1">
        <f t="array" ref="N8814">_xlfn.IFS(H8814&lt;0, "LOSS", H8814&gt;1000, "GREAT", H8814&gt;500, "GOOD", H8814&gt;=100, "OKAY", H8814&lt;100, "OKAY")</f>
        <v>OKAY</v>
      </c>
    </row>
    <row r="8815" spans="1:14">
      <c r="A8815" s="2">
        <v>43011</v>
      </c>
      <c r="B8815" s="2" t="str">
        <f>TEXT(A8815,"mmmm")</f>
        <v>October</v>
      </c>
      <c r="C8815" t="s">
        <v>1613</v>
      </c>
      <c r="D8815" t="s">
        <v>198</v>
      </c>
      <c r="E8815" t="s">
        <v>23</v>
      </c>
      <c r="F8815" t="s">
        <v>38</v>
      </c>
      <c r="G8815" t="s">
        <v>1223</v>
      </c>
      <c r="H8815">
        <v>1793.98</v>
      </c>
      <c r="I8815">
        <v>2</v>
      </c>
      <c r="J8815">
        <v>843.17</v>
      </c>
      <c r="K8815" s="6">
        <f>J8815/H8815</f>
        <v>0.4699996655481109</v>
      </c>
      <c r="M8815" t="str">
        <f>LEFT(C8815, SEARCH(" ", C8815) - 1)</f>
        <v>Amy</v>
      </c>
      <c r="N8815" t="str" cm="1">
        <f t="array" ref="N8815">_xlfn.IFS(H8815&lt;0, "LOSS", H8815&gt;1000, "GREAT", H8815&gt;500, "GOOD", H8815&gt;=100, "OKAY", H8815&lt;100, "OKAY")</f>
        <v>GREAT</v>
      </c>
    </row>
    <row r="8816" spans="1:14">
      <c r="A8816" s="2">
        <v>43011</v>
      </c>
      <c r="B8816" s="2" t="str">
        <f>TEXT(A8816,"mmmm")</f>
        <v>October</v>
      </c>
      <c r="C8816" t="s">
        <v>159</v>
      </c>
      <c r="D8816" t="s">
        <v>24</v>
      </c>
      <c r="E8816" t="s">
        <v>23</v>
      </c>
      <c r="F8816" t="s">
        <v>49</v>
      </c>
      <c r="G8816" t="s">
        <v>672</v>
      </c>
      <c r="H8816">
        <v>22.58</v>
      </c>
      <c r="I8816">
        <v>2</v>
      </c>
      <c r="J8816">
        <v>5.87</v>
      </c>
      <c r="K8816" s="6">
        <f>J8816/H8816</f>
        <v>0.25996457041629761</v>
      </c>
      <c r="M8816" t="str">
        <f>LEFT(C8816, SEARCH(" ", C8816) - 1)</f>
        <v>Hunter</v>
      </c>
      <c r="N8816" t="str" cm="1">
        <f t="array" ref="N8816">_xlfn.IFS(H8816&lt;0, "LOSS", H8816&gt;1000, "GREAT", H8816&gt;500, "GOOD", H8816&gt;=100, "OKAY", H8816&lt;100, "OKAY")</f>
        <v>OKAY</v>
      </c>
    </row>
    <row r="8817" spans="1:14">
      <c r="A8817" s="2">
        <v>43011</v>
      </c>
      <c r="B8817" s="2" t="str">
        <f>TEXT(A8817,"mmmm")</f>
        <v>October</v>
      </c>
      <c r="C8817" t="s">
        <v>1115</v>
      </c>
      <c r="D8817" t="s">
        <v>22</v>
      </c>
      <c r="E8817" t="s">
        <v>21</v>
      </c>
      <c r="F8817" t="s">
        <v>51</v>
      </c>
      <c r="G8817" t="s">
        <v>902</v>
      </c>
      <c r="H8817">
        <v>171.29</v>
      </c>
      <c r="I8817">
        <v>3</v>
      </c>
      <c r="J8817">
        <v>-6.42</v>
      </c>
      <c r="K8817" s="6">
        <f>J8817/H8817</f>
        <v>-3.7480296573063225E-2</v>
      </c>
      <c r="M8817" t="str">
        <f>LEFT(C8817, SEARCH(" ", C8817) - 1)</f>
        <v>Aaron</v>
      </c>
      <c r="N8817" t="str" cm="1">
        <f t="array" ref="N8817">_xlfn.IFS(H8817&lt;0, "LOSS", H8817&gt;1000, "GREAT", H8817&gt;500, "GOOD", H8817&gt;=100, "OKAY", H8817&lt;100, "OKAY")</f>
        <v>OKAY</v>
      </c>
    </row>
    <row r="8818" spans="1:14">
      <c r="A8818" s="2">
        <v>43011</v>
      </c>
      <c r="B8818" s="2" t="str">
        <f>TEXT(A8818,"mmmm")</f>
        <v>October</v>
      </c>
      <c r="C8818" t="s">
        <v>1625</v>
      </c>
      <c r="D8818" t="s">
        <v>31</v>
      </c>
      <c r="E8818" t="s">
        <v>23</v>
      </c>
      <c r="F8818" t="s">
        <v>47</v>
      </c>
      <c r="G8818" t="s">
        <v>2316</v>
      </c>
      <c r="H8818">
        <v>15.55</v>
      </c>
      <c r="I8818">
        <v>3</v>
      </c>
      <c r="J8818">
        <v>5.44</v>
      </c>
      <c r="K8818" s="6">
        <f>J8818/H8818</f>
        <v>0.34983922829581993</v>
      </c>
      <c r="M8818" t="str">
        <f>LEFT(C8818, SEARCH(" ", C8818) - 1)</f>
        <v>Patrick</v>
      </c>
      <c r="N8818" t="str" cm="1">
        <f t="array" ref="N8818">_xlfn.IFS(H8818&lt;0, "LOSS", H8818&gt;1000, "GREAT", H8818&gt;500, "GOOD", H8818&gt;=100, "OKAY", H8818&lt;100, "OKAY")</f>
        <v>OKAY</v>
      </c>
    </row>
    <row r="8819" spans="1:14">
      <c r="A8819" s="2">
        <v>43011</v>
      </c>
      <c r="B8819" s="2" t="str">
        <f>TEXT(A8819,"mmmm")</f>
        <v>October</v>
      </c>
      <c r="C8819" t="s">
        <v>1625</v>
      </c>
      <c r="D8819" t="s">
        <v>31</v>
      </c>
      <c r="E8819" t="s">
        <v>23</v>
      </c>
      <c r="F8819" t="s">
        <v>36</v>
      </c>
      <c r="G8819" t="s">
        <v>2002</v>
      </c>
      <c r="H8819">
        <v>17.920000000000002</v>
      </c>
      <c r="I8819">
        <v>5</v>
      </c>
      <c r="J8819">
        <v>1.1200000000000001</v>
      </c>
      <c r="K8819" s="6">
        <f>J8819/H8819</f>
        <v>6.25E-2</v>
      </c>
      <c r="M8819" t="str">
        <f>LEFT(C8819, SEARCH(" ", C8819) - 1)</f>
        <v>Patrick</v>
      </c>
      <c r="N8819" t="str" cm="1">
        <f t="array" ref="N8819">_xlfn.IFS(H8819&lt;0, "LOSS", H8819&gt;1000, "GREAT", H8819&gt;500, "GOOD", H8819&gt;=100, "OKAY", H8819&lt;100, "OKAY")</f>
        <v>OKAY</v>
      </c>
    </row>
    <row r="8820" spans="1:14">
      <c r="A8820" s="2">
        <v>43011</v>
      </c>
      <c r="B8820" s="2" t="str">
        <f>TEXT(A8820,"mmmm")</f>
        <v>October</v>
      </c>
      <c r="C8820" t="s">
        <v>2303</v>
      </c>
      <c r="D8820" t="s">
        <v>24</v>
      </c>
      <c r="E8820" t="s">
        <v>21</v>
      </c>
      <c r="F8820" t="s">
        <v>44</v>
      </c>
      <c r="G8820" t="s">
        <v>2699</v>
      </c>
      <c r="H8820">
        <v>83.92</v>
      </c>
      <c r="I8820">
        <v>4</v>
      </c>
      <c r="J8820">
        <v>21.82</v>
      </c>
      <c r="K8820" s="6">
        <f>J8820/H8820</f>
        <v>0.26000953288846518</v>
      </c>
      <c r="M8820" t="str">
        <f>LEFT(C8820, SEARCH(" ", C8820) - 1)</f>
        <v>Chuck</v>
      </c>
      <c r="N8820" t="str" cm="1">
        <f t="array" ref="N8820">_xlfn.IFS(H8820&lt;0, "LOSS", H8820&gt;1000, "GREAT", H8820&gt;500, "GOOD", H8820&gt;=100, "OKAY", H8820&lt;100, "OKAY")</f>
        <v>OKAY</v>
      </c>
    </row>
    <row r="8821" spans="1:14">
      <c r="A8821" s="2">
        <v>43011</v>
      </c>
      <c r="B8821" s="2" t="str">
        <f>TEXT(A8821,"mmmm")</f>
        <v>October</v>
      </c>
      <c r="C8821" t="s">
        <v>2303</v>
      </c>
      <c r="D8821" t="s">
        <v>24</v>
      </c>
      <c r="E8821" t="s">
        <v>23</v>
      </c>
      <c r="F8821" t="s">
        <v>37</v>
      </c>
      <c r="G8821" t="s">
        <v>2766</v>
      </c>
      <c r="H8821">
        <v>6.63</v>
      </c>
      <c r="I8821">
        <v>3</v>
      </c>
      <c r="J8821">
        <v>3.12</v>
      </c>
      <c r="K8821" s="6">
        <f>J8821/H8821</f>
        <v>0.4705882352941177</v>
      </c>
      <c r="M8821" t="str">
        <f>LEFT(C8821, SEARCH(" ", C8821) - 1)</f>
        <v>Chuck</v>
      </c>
      <c r="N8821" t="str" cm="1">
        <f t="array" ref="N8821">_xlfn.IFS(H8821&lt;0, "LOSS", H8821&gt;1000, "GREAT", H8821&gt;500, "GOOD", H8821&gt;=100, "OKAY", H8821&lt;100, "OKAY")</f>
        <v>OKAY</v>
      </c>
    </row>
    <row r="8822" spans="1:14">
      <c r="A8822" s="2">
        <v>43011</v>
      </c>
      <c r="B8822" s="2" t="str">
        <f>TEXT(A8822,"mmmm")</f>
        <v>October</v>
      </c>
      <c r="C8822" t="s">
        <v>2303</v>
      </c>
      <c r="D8822" t="s">
        <v>24</v>
      </c>
      <c r="E8822" t="s">
        <v>25</v>
      </c>
      <c r="F8822" t="s">
        <v>35</v>
      </c>
      <c r="G8822" t="s">
        <v>2299</v>
      </c>
      <c r="H8822">
        <v>371.97</v>
      </c>
      <c r="I8822">
        <v>3</v>
      </c>
      <c r="J8822">
        <v>66.95</v>
      </c>
      <c r="K8822" s="6">
        <f>J8822/H8822</f>
        <v>0.17998763341129662</v>
      </c>
      <c r="M8822" t="str">
        <f>LEFT(C8822, SEARCH(" ", C8822) - 1)</f>
        <v>Chuck</v>
      </c>
      <c r="N8822" t="str" cm="1">
        <f t="array" ref="N8822">_xlfn.IFS(H8822&lt;0, "LOSS", H8822&gt;1000, "GREAT", H8822&gt;500, "GOOD", H8822&gt;=100, "OKAY", H8822&lt;100, "OKAY")</f>
        <v>OKAY</v>
      </c>
    </row>
    <row r="8823" spans="1:14">
      <c r="A8823" s="2">
        <v>43011</v>
      </c>
      <c r="B8823" s="2" t="str">
        <f>TEXT(A8823,"mmmm")</f>
        <v>October</v>
      </c>
      <c r="C8823" t="s">
        <v>827</v>
      </c>
      <c r="D8823" t="s">
        <v>26</v>
      </c>
      <c r="E8823" t="s">
        <v>23</v>
      </c>
      <c r="F8823" t="s">
        <v>37</v>
      </c>
      <c r="G8823" t="s">
        <v>2222</v>
      </c>
      <c r="H8823">
        <v>20.64</v>
      </c>
      <c r="I8823">
        <v>5</v>
      </c>
      <c r="J8823">
        <v>2.3199999999999998</v>
      </c>
      <c r="K8823" s="6">
        <f>J8823/H8823</f>
        <v>0.11240310077519379</v>
      </c>
      <c r="M8823" t="str">
        <f>LEFT(C8823, SEARCH(" ", C8823) - 1)</f>
        <v>Laurel</v>
      </c>
      <c r="N8823" t="str" cm="1">
        <f t="array" ref="N8823">_xlfn.IFS(H8823&lt;0, "LOSS", H8823&gt;1000, "GREAT", H8823&gt;500, "GOOD", H8823&gt;=100, "OKAY", H8823&lt;100, "OKAY")</f>
        <v>OKAY</v>
      </c>
    </row>
    <row r="8824" spans="1:14">
      <c r="A8824" s="2">
        <v>43012</v>
      </c>
      <c r="B8824" s="2" t="str">
        <f>TEXT(A8824,"mmmm")</f>
        <v>October</v>
      </c>
      <c r="C8824" t="s">
        <v>620</v>
      </c>
      <c r="D8824" t="s">
        <v>177</v>
      </c>
      <c r="E8824" t="s">
        <v>21</v>
      </c>
      <c r="F8824" t="s">
        <v>44</v>
      </c>
      <c r="G8824" t="s">
        <v>772</v>
      </c>
      <c r="H8824">
        <v>19.98</v>
      </c>
      <c r="I8824">
        <v>1</v>
      </c>
      <c r="J8824">
        <v>8.59</v>
      </c>
      <c r="K8824" s="6">
        <f>J8824/H8824</f>
        <v>0.4299299299299299</v>
      </c>
      <c r="M8824" t="str">
        <f>LEFT(C8824, SEARCH(" ", C8824) - 1)</f>
        <v>Paul</v>
      </c>
      <c r="N8824" t="str" cm="1">
        <f t="array" ref="N8824">_xlfn.IFS(H8824&lt;0, "LOSS", H8824&gt;1000, "GREAT", H8824&gt;500, "GOOD", H8824&gt;=100, "OKAY", H8824&lt;100, "OKAY")</f>
        <v>OKAY</v>
      </c>
    </row>
    <row r="8825" spans="1:14">
      <c r="A8825" s="2">
        <v>43013</v>
      </c>
      <c r="B8825" s="2" t="str">
        <f>TEXT(A8825,"mmmm")</f>
        <v>October</v>
      </c>
      <c r="C8825" t="s">
        <v>66</v>
      </c>
      <c r="D8825" t="s">
        <v>24</v>
      </c>
      <c r="E8825" t="s">
        <v>25</v>
      </c>
      <c r="F8825" t="s">
        <v>48</v>
      </c>
      <c r="G8825" t="s">
        <v>2353</v>
      </c>
      <c r="H8825">
        <v>160.93</v>
      </c>
      <c r="I8825">
        <v>7</v>
      </c>
      <c r="J8825">
        <v>3.22</v>
      </c>
      <c r="K8825" s="6">
        <f>J8825/H8825</f>
        <v>2.0008699434536755E-2</v>
      </c>
      <c r="M8825" t="str">
        <f>LEFT(C8825, SEARCH(" ", C8825) - 1)</f>
        <v>Phillina</v>
      </c>
      <c r="N8825" t="str" cm="1">
        <f t="array" ref="N8825">_xlfn.IFS(H8825&lt;0, "LOSS", H8825&gt;1000, "GREAT", H8825&gt;500, "GOOD", H8825&gt;=100, "OKAY", H8825&lt;100, "OKAY")</f>
        <v>OKAY</v>
      </c>
    </row>
    <row r="8826" spans="1:14">
      <c r="A8826" s="2">
        <v>43013</v>
      </c>
      <c r="B8826" s="2" t="str">
        <f>TEXT(A8826,"mmmm")</f>
        <v>October</v>
      </c>
      <c r="C8826" t="s">
        <v>66</v>
      </c>
      <c r="D8826" t="s">
        <v>24</v>
      </c>
      <c r="E8826" t="s">
        <v>23</v>
      </c>
      <c r="F8826" t="s">
        <v>38</v>
      </c>
      <c r="G8826" t="s">
        <v>2233</v>
      </c>
      <c r="H8826">
        <v>75.790000000000006</v>
      </c>
      <c r="I8826">
        <v>3</v>
      </c>
      <c r="J8826">
        <v>25.58</v>
      </c>
      <c r="K8826" s="6">
        <f>J8826/H8826</f>
        <v>0.33751154505871483</v>
      </c>
      <c r="M8826" t="str">
        <f>LEFT(C8826, SEARCH(" ", C8826) - 1)</f>
        <v>Phillina</v>
      </c>
      <c r="N8826" t="str" cm="1">
        <f t="array" ref="N8826">_xlfn.IFS(H8826&lt;0, "LOSS", H8826&gt;1000, "GREAT", H8826&gt;500, "GOOD", H8826&gt;=100, "OKAY", H8826&lt;100, "OKAY")</f>
        <v>OKAY</v>
      </c>
    </row>
    <row r="8827" spans="1:14">
      <c r="A8827" s="2">
        <v>43013</v>
      </c>
      <c r="B8827" s="2" t="str">
        <f>TEXT(A8827,"mmmm")</f>
        <v>October</v>
      </c>
      <c r="C8827" t="s">
        <v>493</v>
      </c>
      <c r="D8827" t="s">
        <v>22</v>
      </c>
      <c r="E8827" t="s">
        <v>23</v>
      </c>
      <c r="F8827" t="s">
        <v>38</v>
      </c>
      <c r="G8827" t="s">
        <v>1603</v>
      </c>
      <c r="H8827">
        <v>39.92</v>
      </c>
      <c r="I8827">
        <v>5</v>
      </c>
      <c r="J8827">
        <v>13.47</v>
      </c>
      <c r="K8827" s="6">
        <f>J8827/H8827</f>
        <v>0.33742484969939879</v>
      </c>
      <c r="M8827" t="str">
        <f>LEFT(C8827, SEARCH(" ", C8827) - 1)</f>
        <v>Mike</v>
      </c>
      <c r="N8827" t="str" cm="1">
        <f t="array" ref="N8827">_xlfn.IFS(H8827&lt;0, "LOSS", H8827&gt;1000, "GREAT", H8827&gt;500, "GOOD", H8827&gt;=100, "OKAY", H8827&lt;100, "OKAY")</f>
        <v>OKAY</v>
      </c>
    </row>
    <row r="8828" spans="1:14">
      <c r="A8828" s="2">
        <v>43013</v>
      </c>
      <c r="B8828" s="2" t="str">
        <f>TEXT(A8828,"mmmm")</f>
        <v>October</v>
      </c>
      <c r="C8828" t="s">
        <v>493</v>
      </c>
      <c r="D8828" t="s">
        <v>22</v>
      </c>
      <c r="E8828" t="s">
        <v>23</v>
      </c>
      <c r="F8828" t="s">
        <v>47</v>
      </c>
      <c r="G8828" t="s">
        <v>464</v>
      </c>
      <c r="H8828">
        <v>61.96</v>
      </c>
      <c r="I8828">
        <v>2</v>
      </c>
      <c r="J8828">
        <v>27.88</v>
      </c>
      <c r="K8828" s="6">
        <f>J8828/H8828</f>
        <v>0.44996772111039379</v>
      </c>
      <c r="M8828" t="str">
        <f>LEFT(C8828, SEARCH(" ", C8828) - 1)</f>
        <v>Mike</v>
      </c>
      <c r="N8828" t="str" cm="1">
        <f t="array" ref="N8828">_xlfn.IFS(H8828&lt;0, "LOSS", H8828&gt;1000, "GREAT", H8828&gt;500, "GOOD", H8828&gt;=100, "OKAY", H8828&lt;100, "OKAY")</f>
        <v>OKAY</v>
      </c>
    </row>
    <row r="8829" spans="1:14">
      <c r="A8829" s="2">
        <v>43013</v>
      </c>
      <c r="B8829" s="2" t="str">
        <f>TEXT(A8829,"mmmm")</f>
        <v>October</v>
      </c>
      <c r="C8829" t="s">
        <v>493</v>
      </c>
      <c r="D8829" t="s">
        <v>22</v>
      </c>
      <c r="E8829" t="s">
        <v>23</v>
      </c>
      <c r="F8829" t="s">
        <v>38</v>
      </c>
      <c r="G8829" t="s">
        <v>520</v>
      </c>
      <c r="H8829">
        <v>19.940000000000001</v>
      </c>
      <c r="I8829">
        <v>4</v>
      </c>
      <c r="J8829">
        <v>7.23</v>
      </c>
      <c r="K8829" s="6">
        <f>J8829/H8829</f>
        <v>0.36258776328986958</v>
      </c>
      <c r="M8829" t="str">
        <f>LEFT(C8829, SEARCH(" ", C8829) - 1)</f>
        <v>Mike</v>
      </c>
      <c r="N8829" t="str" cm="1">
        <f t="array" ref="N8829">_xlfn.IFS(H8829&lt;0, "LOSS", H8829&gt;1000, "GREAT", H8829&gt;500, "GOOD", H8829&gt;=100, "OKAY", H8829&lt;100, "OKAY")</f>
        <v>OKAY</v>
      </c>
    </row>
    <row r="8830" spans="1:14">
      <c r="A8830" s="2">
        <v>43013</v>
      </c>
      <c r="B8830" s="2" t="str">
        <f>TEXT(A8830,"mmmm")</f>
        <v>October</v>
      </c>
      <c r="C8830" t="s">
        <v>1594</v>
      </c>
      <c r="D8830" t="s">
        <v>24</v>
      </c>
      <c r="E8830" t="s">
        <v>25</v>
      </c>
      <c r="F8830" t="s">
        <v>48</v>
      </c>
      <c r="G8830" t="s">
        <v>1843</v>
      </c>
      <c r="H8830">
        <v>87.8</v>
      </c>
      <c r="I8830">
        <v>4</v>
      </c>
      <c r="J8830">
        <v>43.9</v>
      </c>
      <c r="K8830" s="6">
        <f>J8830/H8830</f>
        <v>0.5</v>
      </c>
      <c r="M8830" t="str">
        <f>LEFT(C8830, SEARCH(" ", C8830) - 1)</f>
        <v>Todd</v>
      </c>
      <c r="N8830" t="str" cm="1">
        <f t="array" ref="N8830">_xlfn.IFS(H8830&lt;0, "LOSS", H8830&gt;1000, "GREAT", H8830&gt;500, "GOOD", H8830&gt;=100, "OKAY", H8830&lt;100, "OKAY")</f>
        <v>OKAY</v>
      </c>
    </row>
    <row r="8831" spans="1:14">
      <c r="A8831" s="2">
        <v>43013</v>
      </c>
      <c r="B8831" s="2" t="str">
        <f>TEXT(A8831,"mmmm")</f>
        <v>October</v>
      </c>
      <c r="C8831" t="s">
        <v>1594</v>
      </c>
      <c r="D8831" t="s">
        <v>24</v>
      </c>
      <c r="E8831" t="s">
        <v>21</v>
      </c>
      <c r="F8831" t="s">
        <v>40</v>
      </c>
      <c r="G8831" t="s">
        <v>1002</v>
      </c>
      <c r="H8831">
        <v>221.38</v>
      </c>
      <c r="I8831">
        <v>2</v>
      </c>
      <c r="J8831">
        <v>2.46</v>
      </c>
      <c r="K8831" s="6">
        <f>J8831/H8831</f>
        <v>1.1112114915529858E-2</v>
      </c>
      <c r="M8831" t="str">
        <f>LEFT(C8831, SEARCH(" ", C8831) - 1)</f>
        <v>Todd</v>
      </c>
      <c r="N8831" t="str" cm="1">
        <f t="array" ref="N8831">_xlfn.IFS(H8831&lt;0, "LOSS", H8831&gt;1000, "GREAT", H8831&gt;500, "GOOD", H8831&gt;=100, "OKAY", H8831&lt;100, "OKAY")</f>
        <v>OKAY</v>
      </c>
    </row>
    <row r="8832" spans="1:14">
      <c r="A8832" s="2">
        <v>43013</v>
      </c>
      <c r="B8832" s="2" t="str">
        <f>TEXT(A8832,"mmmm")</f>
        <v>October</v>
      </c>
      <c r="C8832" t="s">
        <v>1594</v>
      </c>
      <c r="D8832" t="s">
        <v>24</v>
      </c>
      <c r="E8832" t="s">
        <v>25</v>
      </c>
      <c r="F8832" t="s">
        <v>46</v>
      </c>
      <c r="G8832" t="s">
        <v>2568</v>
      </c>
      <c r="H8832">
        <v>5199.96</v>
      </c>
      <c r="I8832">
        <v>4</v>
      </c>
      <c r="J8832">
        <v>1351.99</v>
      </c>
      <c r="K8832" s="6">
        <f>J8832/H8832</f>
        <v>0.26000007692366867</v>
      </c>
      <c r="M8832" t="str">
        <f>LEFT(C8832, SEARCH(" ", C8832) - 1)</f>
        <v>Todd</v>
      </c>
      <c r="N8832" t="str" cm="1">
        <f t="array" ref="N8832">_xlfn.IFS(H8832&lt;0, "LOSS", H8832&gt;1000, "GREAT", H8832&gt;500, "GOOD", H8832&gt;=100, "OKAY", H8832&lt;100, "OKAY")</f>
        <v>GREAT</v>
      </c>
    </row>
    <row r="8833" spans="1:14">
      <c r="A8833" s="2">
        <v>43013</v>
      </c>
      <c r="B8833" s="2" t="str">
        <f>TEXT(A8833,"mmmm")</f>
        <v>October</v>
      </c>
      <c r="C8833" t="s">
        <v>853</v>
      </c>
      <c r="D8833" t="s">
        <v>94</v>
      </c>
      <c r="E8833" t="s">
        <v>25</v>
      </c>
      <c r="F8833" t="s">
        <v>35</v>
      </c>
      <c r="G8833" t="s">
        <v>2502</v>
      </c>
      <c r="H8833">
        <v>63.82</v>
      </c>
      <c r="I8833">
        <v>2</v>
      </c>
      <c r="J8833">
        <v>13.56</v>
      </c>
      <c r="K8833" s="6">
        <f>J8833/H8833</f>
        <v>0.21247257912879974</v>
      </c>
      <c r="M8833" t="str">
        <f>LEFT(C8833, SEARCH(" ", C8833) - 1)</f>
        <v>Ross</v>
      </c>
      <c r="N8833" t="str" cm="1">
        <f t="array" ref="N8833">_xlfn.IFS(H8833&lt;0, "LOSS", H8833&gt;1000, "GREAT", H8833&gt;500, "GOOD", H8833&gt;=100, "OKAY", H8833&lt;100, "OKAY")</f>
        <v>OKAY</v>
      </c>
    </row>
    <row r="8834" spans="1:14">
      <c r="A8834" s="2">
        <v>43013</v>
      </c>
      <c r="B8834" s="2" t="str">
        <f>TEXT(A8834,"mmmm")</f>
        <v>October</v>
      </c>
      <c r="C8834" t="s">
        <v>1601</v>
      </c>
      <c r="D8834" t="s">
        <v>22</v>
      </c>
      <c r="E8834" t="s">
        <v>21</v>
      </c>
      <c r="F8834" t="s">
        <v>40</v>
      </c>
      <c r="G8834" t="s">
        <v>2515</v>
      </c>
      <c r="H8834">
        <v>435.17</v>
      </c>
      <c r="I8834">
        <v>4</v>
      </c>
      <c r="J8834">
        <v>-59.84</v>
      </c>
      <c r="K8834" s="6">
        <f>J8834/H8834</f>
        <v>-0.13750947905416275</v>
      </c>
      <c r="M8834" t="str">
        <f>LEFT(C8834, SEARCH(" ", C8834) - 1)</f>
        <v>Greg</v>
      </c>
      <c r="N8834" t="str" cm="1">
        <f t="array" ref="N8834">_xlfn.IFS(H8834&lt;0, "LOSS", H8834&gt;1000, "GREAT", H8834&gt;500, "GOOD", H8834&gt;=100, "OKAY", H8834&lt;100, "OKAY")</f>
        <v>OKAY</v>
      </c>
    </row>
    <row r="8835" spans="1:14">
      <c r="A8835" s="2">
        <v>43013</v>
      </c>
      <c r="B8835" s="2" t="str">
        <f>TEXT(A8835,"mmmm")</f>
        <v>October</v>
      </c>
      <c r="C8835" t="s">
        <v>1601</v>
      </c>
      <c r="D8835" t="s">
        <v>22</v>
      </c>
      <c r="E8835" t="s">
        <v>23</v>
      </c>
      <c r="F8835" t="s">
        <v>43</v>
      </c>
      <c r="G8835" t="s">
        <v>233</v>
      </c>
      <c r="H8835">
        <v>14.9</v>
      </c>
      <c r="I8835">
        <v>5</v>
      </c>
      <c r="J8835">
        <v>6.85</v>
      </c>
      <c r="K8835" s="6">
        <f>J8835/H8835</f>
        <v>0.45973154362416102</v>
      </c>
      <c r="M8835" t="str">
        <f>LEFT(C8835, SEARCH(" ", C8835) - 1)</f>
        <v>Greg</v>
      </c>
      <c r="N8835" t="str" cm="1">
        <f t="array" ref="N8835">_xlfn.IFS(H8835&lt;0, "LOSS", H8835&gt;1000, "GREAT", H8835&gt;500, "GOOD", H8835&gt;=100, "OKAY", H8835&lt;100, "OKAY")</f>
        <v>OKAY</v>
      </c>
    </row>
    <row r="8836" spans="1:14">
      <c r="A8836" s="2">
        <v>43013</v>
      </c>
      <c r="B8836" s="2" t="str">
        <f>TEXT(A8836,"mmmm")</f>
        <v>October</v>
      </c>
      <c r="C8836" t="s">
        <v>1601</v>
      </c>
      <c r="D8836" t="s">
        <v>22</v>
      </c>
      <c r="E8836" t="s">
        <v>23</v>
      </c>
      <c r="F8836" t="s">
        <v>36</v>
      </c>
      <c r="G8836" t="s">
        <v>1548</v>
      </c>
      <c r="H8836">
        <v>15.8</v>
      </c>
      <c r="I8836">
        <v>4</v>
      </c>
      <c r="J8836">
        <v>4.1100000000000003</v>
      </c>
      <c r="K8836" s="6">
        <f>J8836/H8836</f>
        <v>0.26012658227848101</v>
      </c>
      <c r="M8836" t="str">
        <f>LEFT(C8836, SEARCH(" ", C8836) - 1)</f>
        <v>Greg</v>
      </c>
      <c r="N8836" t="str" cm="1">
        <f t="array" ref="N8836">_xlfn.IFS(H8836&lt;0, "LOSS", H8836&gt;1000, "GREAT", H8836&gt;500, "GOOD", H8836&gt;=100, "OKAY", H8836&lt;100, "OKAY")</f>
        <v>OKAY</v>
      </c>
    </row>
    <row r="8837" spans="1:14">
      <c r="A8837" s="2">
        <v>43013</v>
      </c>
      <c r="B8837" s="2" t="str">
        <f>TEXT(A8837,"mmmm")</f>
        <v>October</v>
      </c>
      <c r="C8837" t="s">
        <v>1601</v>
      </c>
      <c r="D8837" t="s">
        <v>22</v>
      </c>
      <c r="E8837" t="s">
        <v>21</v>
      </c>
      <c r="F8837" t="s">
        <v>44</v>
      </c>
      <c r="G8837" t="s">
        <v>1110</v>
      </c>
      <c r="H8837">
        <v>72.900000000000006</v>
      </c>
      <c r="I8837">
        <v>5</v>
      </c>
      <c r="J8837">
        <v>26.97</v>
      </c>
      <c r="K8837" s="6">
        <f>J8837/H8837</f>
        <v>0.36995884773662546</v>
      </c>
      <c r="M8837" t="str">
        <f>LEFT(C8837, SEARCH(" ", C8837) - 1)</f>
        <v>Greg</v>
      </c>
      <c r="N8837" t="str" cm="1">
        <f t="array" ref="N8837">_xlfn.IFS(H8837&lt;0, "LOSS", H8837&gt;1000, "GREAT", H8837&gt;500, "GOOD", H8837&gt;=100, "OKAY", H8837&lt;100, "OKAY")</f>
        <v>OKAY</v>
      </c>
    </row>
    <row r="8838" spans="1:14">
      <c r="A8838" s="2">
        <v>43013</v>
      </c>
      <c r="B8838" s="2" t="str">
        <f>TEXT(A8838,"mmmm")</f>
        <v>October</v>
      </c>
      <c r="C8838" t="s">
        <v>1601</v>
      </c>
      <c r="D8838" t="s">
        <v>22</v>
      </c>
      <c r="E8838" t="s">
        <v>21</v>
      </c>
      <c r="F8838" t="s">
        <v>51</v>
      </c>
      <c r="G8838" t="s">
        <v>564</v>
      </c>
      <c r="H8838">
        <v>206.35</v>
      </c>
      <c r="I8838">
        <v>3</v>
      </c>
      <c r="J8838">
        <v>5.16</v>
      </c>
      <c r="K8838" s="6">
        <f>J8838/H8838</f>
        <v>2.5006057669008968E-2</v>
      </c>
      <c r="M8838" t="str">
        <f>LEFT(C8838, SEARCH(" ", C8838) - 1)</f>
        <v>Greg</v>
      </c>
      <c r="N8838" t="str" cm="1">
        <f t="array" ref="N8838">_xlfn.IFS(H8838&lt;0, "LOSS", H8838&gt;1000, "GREAT", H8838&gt;500, "GOOD", H8838&gt;=100, "OKAY", H8838&lt;100, "OKAY")</f>
        <v>OKAY</v>
      </c>
    </row>
    <row r="8839" spans="1:14">
      <c r="A8839" s="2">
        <v>43013</v>
      </c>
      <c r="B8839" s="2" t="str">
        <f>TEXT(A8839,"mmmm")</f>
        <v>October</v>
      </c>
      <c r="C8839" t="s">
        <v>1601</v>
      </c>
      <c r="D8839" t="s">
        <v>22</v>
      </c>
      <c r="E8839" t="s">
        <v>25</v>
      </c>
      <c r="F8839" t="s">
        <v>48</v>
      </c>
      <c r="G8839" t="s">
        <v>617</v>
      </c>
      <c r="H8839">
        <v>7.99</v>
      </c>
      <c r="I8839">
        <v>1</v>
      </c>
      <c r="J8839">
        <v>2.7</v>
      </c>
      <c r="K8839" s="6">
        <f>J8839/H8839</f>
        <v>0.3379224030037547</v>
      </c>
      <c r="M8839" t="str">
        <f>LEFT(C8839, SEARCH(" ", C8839) - 1)</f>
        <v>Greg</v>
      </c>
      <c r="N8839" t="str" cm="1">
        <f t="array" ref="N8839">_xlfn.IFS(H8839&lt;0, "LOSS", H8839&gt;1000, "GREAT", H8839&gt;500, "GOOD", H8839&gt;=100, "OKAY", H8839&lt;100, "OKAY")</f>
        <v>OKAY</v>
      </c>
    </row>
    <row r="8840" spans="1:14">
      <c r="A8840" s="2">
        <v>43014</v>
      </c>
      <c r="B8840" s="2" t="str">
        <f>TEXT(A8840,"mmmm")</f>
        <v>October</v>
      </c>
      <c r="C8840" t="s">
        <v>1128</v>
      </c>
      <c r="D8840" t="s">
        <v>133</v>
      </c>
      <c r="E8840" t="s">
        <v>21</v>
      </c>
      <c r="F8840" t="s">
        <v>44</v>
      </c>
      <c r="G8840" t="s">
        <v>2015</v>
      </c>
      <c r="H8840">
        <v>41.96</v>
      </c>
      <c r="I8840">
        <v>2</v>
      </c>
      <c r="J8840">
        <v>2.94</v>
      </c>
      <c r="K8840" s="6">
        <f>J8840/H8840</f>
        <v>7.0066730219256426E-2</v>
      </c>
      <c r="M8840" t="str">
        <f>LEFT(C8840, SEARCH(" ", C8840) - 1)</f>
        <v>Nick</v>
      </c>
      <c r="N8840" t="str" cm="1">
        <f t="array" ref="N8840">_xlfn.IFS(H8840&lt;0, "LOSS", H8840&gt;1000, "GREAT", H8840&gt;500, "GOOD", H8840&gt;=100, "OKAY", H8840&lt;100, "OKAY")</f>
        <v>OKAY</v>
      </c>
    </row>
    <row r="8841" spans="1:14">
      <c r="A8841" s="2">
        <v>43014</v>
      </c>
      <c r="B8841" s="2" t="str">
        <f>TEXT(A8841,"mmmm")</f>
        <v>October</v>
      </c>
      <c r="C8841" t="s">
        <v>1128</v>
      </c>
      <c r="D8841" t="s">
        <v>133</v>
      </c>
      <c r="E8841" t="s">
        <v>23</v>
      </c>
      <c r="F8841" t="s">
        <v>36</v>
      </c>
      <c r="G8841" t="s">
        <v>1760</v>
      </c>
      <c r="H8841">
        <v>227.84</v>
      </c>
      <c r="I8841">
        <v>4</v>
      </c>
      <c r="J8841">
        <v>66.069999999999993</v>
      </c>
      <c r="K8841" s="6">
        <f>J8841/H8841</f>
        <v>0.28998419943820219</v>
      </c>
      <c r="M8841" t="str">
        <f>LEFT(C8841, SEARCH(" ", C8841) - 1)</f>
        <v>Nick</v>
      </c>
      <c r="N8841" t="str" cm="1">
        <f t="array" ref="N8841">_xlfn.IFS(H8841&lt;0, "LOSS", H8841&gt;1000, "GREAT", H8841&gt;500, "GOOD", H8841&gt;=100, "OKAY", H8841&lt;100, "OKAY")</f>
        <v>OKAY</v>
      </c>
    </row>
    <row r="8842" spans="1:14">
      <c r="A8842" s="2">
        <v>43014</v>
      </c>
      <c r="B8842" s="2" t="str">
        <f>TEXT(A8842,"mmmm")</f>
        <v>October</v>
      </c>
      <c r="C8842" t="s">
        <v>1128</v>
      </c>
      <c r="D8842" t="s">
        <v>133</v>
      </c>
      <c r="E8842" t="s">
        <v>23</v>
      </c>
      <c r="F8842" t="s">
        <v>47</v>
      </c>
      <c r="G8842" t="s">
        <v>1911</v>
      </c>
      <c r="H8842">
        <v>37.94</v>
      </c>
      <c r="I8842">
        <v>2</v>
      </c>
      <c r="J8842">
        <v>18.21</v>
      </c>
      <c r="K8842" s="6">
        <f>J8842/H8842</f>
        <v>0.47996837111228258</v>
      </c>
      <c r="M8842" t="str">
        <f>LEFT(C8842, SEARCH(" ", C8842) - 1)</f>
        <v>Nick</v>
      </c>
      <c r="N8842" t="str" cm="1">
        <f t="array" ref="N8842">_xlfn.IFS(H8842&lt;0, "LOSS", H8842&gt;1000, "GREAT", H8842&gt;500, "GOOD", H8842&gt;=100, "OKAY", H8842&lt;100, "OKAY")</f>
        <v>OKAY</v>
      </c>
    </row>
    <row r="8843" spans="1:14">
      <c r="A8843" s="2">
        <v>43014</v>
      </c>
      <c r="B8843" s="2" t="str">
        <f>TEXT(A8843,"mmmm")</f>
        <v>October</v>
      </c>
      <c r="C8843" t="s">
        <v>1979</v>
      </c>
      <c r="D8843" t="s">
        <v>24</v>
      </c>
      <c r="E8843" t="s">
        <v>25</v>
      </c>
      <c r="F8843" t="s">
        <v>35</v>
      </c>
      <c r="G8843" t="s">
        <v>1895</v>
      </c>
      <c r="H8843">
        <v>319.95999999999998</v>
      </c>
      <c r="I8843">
        <v>4</v>
      </c>
      <c r="J8843">
        <v>115.19</v>
      </c>
      <c r="K8843" s="6">
        <f>J8843/H8843</f>
        <v>0.36001375171896488</v>
      </c>
      <c r="M8843" t="str">
        <f>LEFT(C8843, SEARCH(" ", C8843) - 1)</f>
        <v>Cyra</v>
      </c>
      <c r="N8843" t="str" cm="1">
        <f t="array" ref="N8843">_xlfn.IFS(H8843&lt;0, "LOSS", H8843&gt;1000, "GREAT", H8843&gt;500, "GOOD", H8843&gt;=100, "OKAY", H8843&lt;100, "OKAY")</f>
        <v>OKAY</v>
      </c>
    </row>
    <row r="8844" spans="1:14">
      <c r="A8844" s="2">
        <v>43014</v>
      </c>
      <c r="B8844" s="2" t="str">
        <f>TEXT(A8844,"mmmm")</f>
        <v>October</v>
      </c>
      <c r="C8844" t="s">
        <v>1979</v>
      </c>
      <c r="D8844" t="s">
        <v>24</v>
      </c>
      <c r="E8844" t="s">
        <v>23</v>
      </c>
      <c r="F8844" t="s">
        <v>47</v>
      </c>
      <c r="G8844" t="s">
        <v>2003</v>
      </c>
      <c r="H8844">
        <v>17.04</v>
      </c>
      <c r="I8844">
        <v>3</v>
      </c>
      <c r="J8844">
        <v>7.67</v>
      </c>
      <c r="K8844" s="6">
        <f>J8844/H8844</f>
        <v>0.45011737089201881</v>
      </c>
      <c r="M8844" t="str">
        <f>LEFT(C8844, SEARCH(" ", C8844) - 1)</f>
        <v>Cyra</v>
      </c>
      <c r="N8844" t="str" cm="1">
        <f t="array" ref="N8844">_xlfn.IFS(H8844&lt;0, "LOSS", H8844&gt;1000, "GREAT", H8844&gt;500, "GOOD", H8844&gt;=100, "OKAY", H8844&lt;100, "OKAY")</f>
        <v>OKAY</v>
      </c>
    </row>
    <row r="8845" spans="1:14">
      <c r="A8845" s="2">
        <v>43014</v>
      </c>
      <c r="B8845" s="2" t="str">
        <f>TEXT(A8845,"mmmm")</f>
        <v>October</v>
      </c>
      <c r="C8845" t="s">
        <v>1979</v>
      </c>
      <c r="D8845" t="s">
        <v>24</v>
      </c>
      <c r="E8845" t="s">
        <v>23</v>
      </c>
      <c r="F8845" t="s">
        <v>49</v>
      </c>
      <c r="G8845" t="s">
        <v>225</v>
      </c>
      <c r="H8845">
        <v>344.91</v>
      </c>
      <c r="I8845">
        <v>3</v>
      </c>
      <c r="J8845">
        <v>10.35</v>
      </c>
      <c r="K8845" s="6">
        <f>J8845/H8845</f>
        <v>3.0007828129077149E-2</v>
      </c>
      <c r="M8845" t="str">
        <f>LEFT(C8845, SEARCH(" ", C8845) - 1)</f>
        <v>Cyra</v>
      </c>
      <c r="N8845" t="str" cm="1">
        <f t="array" ref="N8845">_xlfn.IFS(H8845&lt;0, "LOSS", H8845&gt;1000, "GREAT", H8845&gt;500, "GOOD", H8845&gt;=100, "OKAY", H8845&lt;100, "OKAY")</f>
        <v>OKAY</v>
      </c>
    </row>
    <row r="8846" spans="1:14">
      <c r="A8846" s="2">
        <v>43014</v>
      </c>
      <c r="B8846" s="2" t="str">
        <f>TEXT(A8846,"mmmm")</f>
        <v>October</v>
      </c>
      <c r="C8846" t="s">
        <v>184</v>
      </c>
      <c r="D8846" t="s">
        <v>24</v>
      </c>
      <c r="E8846" t="s">
        <v>23</v>
      </c>
      <c r="F8846" t="s">
        <v>47</v>
      </c>
      <c r="G8846" t="s">
        <v>1680</v>
      </c>
      <c r="H8846">
        <v>40.99</v>
      </c>
      <c r="I8846">
        <v>1</v>
      </c>
      <c r="J8846">
        <v>20.09</v>
      </c>
      <c r="K8846" s="6">
        <f>J8846/H8846</f>
        <v>0.49011954135154912</v>
      </c>
      <c r="M8846" t="str">
        <f>LEFT(C8846, SEARCH(" ", C8846) - 1)</f>
        <v>Muhammed</v>
      </c>
      <c r="N8846" t="str" cm="1">
        <f t="array" ref="N8846">_xlfn.IFS(H8846&lt;0, "LOSS", H8846&gt;1000, "GREAT", H8846&gt;500, "GOOD", H8846&gt;=100, "OKAY", H8846&lt;100, "OKAY")</f>
        <v>OKAY</v>
      </c>
    </row>
    <row r="8847" spans="1:14">
      <c r="A8847" s="2">
        <v>43014</v>
      </c>
      <c r="B8847" s="2" t="str">
        <f>TEXT(A8847,"mmmm")</f>
        <v>October</v>
      </c>
      <c r="C8847" t="s">
        <v>170</v>
      </c>
      <c r="D8847" t="s">
        <v>242</v>
      </c>
      <c r="E8847" t="s">
        <v>23</v>
      </c>
      <c r="F8847" t="s">
        <v>47</v>
      </c>
      <c r="G8847" t="s">
        <v>2264</v>
      </c>
      <c r="H8847">
        <v>143.69999999999999</v>
      </c>
      <c r="I8847">
        <v>3</v>
      </c>
      <c r="J8847">
        <v>68.98</v>
      </c>
      <c r="K8847" s="6">
        <f>J8847/H8847</f>
        <v>0.48002783576896318</v>
      </c>
      <c r="M8847" t="str">
        <f>LEFT(C8847, SEARCH(" ", C8847) - 1)</f>
        <v>Xylona</v>
      </c>
      <c r="N8847" t="str" cm="1">
        <f t="array" ref="N8847">_xlfn.IFS(H8847&lt;0, "LOSS", H8847&gt;1000, "GREAT", H8847&gt;500, "GOOD", H8847&gt;=100, "OKAY", H8847&lt;100, "OKAY")</f>
        <v>OKAY</v>
      </c>
    </row>
    <row r="8848" spans="1:14">
      <c r="A8848" s="2">
        <v>43014</v>
      </c>
      <c r="B8848" s="2" t="str">
        <f>TEXT(A8848,"mmmm")</f>
        <v>October</v>
      </c>
      <c r="C8848" t="s">
        <v>170</v>
      </c>
      <c r="D8848" t="s">
        <v>242</v>
      </c>
      <c r="E8848" t="s">
        <v>23</v>
      </c>
      <c r="F8848" t="s">
        <v>47</v>
      </c>
      <c r="G8848" t="s">
        <v>1445</v>
      </c>
      <c r="H8848">
        <v>6.48</v>
      </c>
      <c r="I8848">
        <v>1</v>
      </c>
      <c r="J8848">
        <v>3.11</v>
      </c>
      <c r="K8848" s="6">
        <f>J8848/H8848</f>
        <v>0.47993827160493824</v>
      </c>
      <c r="M8848" t="str">
        <f>LEFT(C8848, SEARCH(" ", C8848) - 1)</f>
        <v>Xylona</v>
      </c>
      <c r="N8848" t="str" cm="1">
        <f t="array" ref="N8848">_xlfn.IFS(H8848&lt;0, "LOSS", H8848&gt;1000, "GREAT", H8848&gt;500, "GOOD", H8848&gt;=100, "OKAY", H8848&lt;100, "OKAY")</f>
        <v>OKAY</v>
      </c>
    </row>
    <row r="8849" spans="1:14">
      <c r="A8849" s="2">
        <v>43014</v>
      </c>
      <c r="B8849" s="2" t="str">
        <f>TEXT(A8849,"mmmm")</f>
        <v>October</v>
      </c>
      <c r="C8849" t="s">
        <v>1018</v>
      </c>
      <c r="D8849" t="s">
        <v>29</v>
      </c>
      <c r="E8849" t="s">
        <v>23</v>
      </c>
      <c r="F8849" t="s">
        <v>49</v>
      </c>
      <c r="G8849" t="s">
        <v>1628</v>
      </c>
      <c r="H8849">
        <v>290.33999999999997</v>
      </c>
      <c r="I8849">
        <v>2</v>
      </c>
      <c r="J8849">
        <v>32.659999999999997</v>
      </c>
      <c r="K8849" s="6">
        <f>J8849/H8849</f>
        <v>0.11248880622718192</v>
      </c>
      <c r="M8849" t="str">
        <f>LEFT(C8849, SEARCH(" ", C8849) - 1)</f>
        <v>Mark</v>
      </c>
      <c r="N8849" t="str" cm="1">
        <f t="array" ref="N8849">_xlfn.IFS(H8849&lt;0, "LOSS", H8849&gt;1000, "GREAT", H8849&gt;500, "GOOD", H8849&gt;=100, "OKAY", H8849&lt;100, "OKAY")</f>
        <v>OKAY</v>
      </c>
    </row>
    <row r="8850" spans="1:14">
      <c r="A8850" s="2">
        <v>43014</v>
      </c>
      <c r="B8850" s="2" t="str">
        <f>TEXT(A8850,"mmmm")</f>
        <v>October</v>
      </c>
      <c r="C8850" t="s">
        <v>1018</v>
      </c>
      <c r="D8850" t="s">
        <v>29</v>
      </c>
      <c r="E8850" t="s">
        <v>23</v>
      </c>
      <c r="F8850" t="s">
        <v>37</v>
      </c>
      <c r="G8850" t="s">
        <v>292</v>
      </c>
      <c r="H8850">
        <v>19.149999999999999</v>
      </c>
      <c r="I8850">
        <v>2</v>
      </c>
      <c r="J8850">
        <v>1.2</v>
      </c>
      <c r="K8850" s="6">
        <f>J8850/H8850</f>
        <v>6.2663185378590086E-2</v>
      </c>
      <c r="M8850" t="str">
        <f>LEFT(C8850, SEARCH(" ", C8850) - 1)</f>
        <v>Mark</v>
      </c>
      <c r="N8850" t="str" cm="1">
        <f t="array" ref="N8850">_xlfn.IFS(H8850&lt;0, "LOSS", H8850&gt;1000, "GREAT", H8850&gt;500, "GOOD", H8850&gt;=100, "OKAY", H8850&lt;100, "OKAY")</f>
        <v>OKAY</v>
      </c>
    </row>
    <row r="8851" spans="1:14">
      <c r="A8851" s="2">
        <v>43014</v>
      </c>
      <c r="B8851" s="2" t="str">
        <f>TEXT(A8851,"mmmm")</f>
        <v>October</v>
      </c>
      <c r="C8851" t="s">
        <v>341</v>
      </c>
      <c r="D8851" t="s">
        <v>73</v>
      </c>
      <c r="E8851" t="s">
        <v>23</v>
      </c>
      <c r="F8851" t="s">
        <v>37</v>
      </c>
      <c r="G8851" t="s">
        <v>2033</v>
      </c>
      <c r="H8851">
        <v>9.34</v>
      </c>
      <c r="I8851">
        <v>2</v>
      </c>
      <c r="J8851">
        <v>1.87</v>
      </c>
      <c r="K8851" s="6">
        <f>J8851/H8851</f>
        <v>0.20021413276231265</v>
      </c>
      <c r="M8851" t="str">
        <f>LEFT(C8851, SEARCH(" ", C8851) - 1)</f>
        <v>Ashley</v>
      </c>
      <c r="N8851" t="str" cm="1">
        <f t="array" ref="N8851">_xlfn.IFS(H8851&lt;0, "LOSS", H8851&gt;1000, "GREAT", H8851&gt;500, "GOOD", H8851&gt;=100, "OKAY", H8851&lt;100, "OKAY")</f>
        <v>OKAY</v>
      </c>
    </row>
    <row r="8852" spans="1:14">
      <c r="A8852" s="2">
        <v>43015</v>
      </c>
      <c r="B8852" s="2" t="str">
        <f>TEXT(A8852,"mmmm")</f>
        <v>October</v>
      </c>
      <c r="C8852" t="s">
        <v>1935</v>
      </c>
      <c r="D8852" t="s">
        <v>22</v>
      </c>
      <c r="E8852" t="s">
        <v>21</v>
      </c>
      <c r="F8852" t="s">
        <v>39</v>
      </c>
      <c r="G8852" t="s">
        <v>2253</v>
      </c>
      <c r="H8852">
        <v>307.67</v>
      </c>
      <c r="I8852">
        <v>2</v>
      </c>
      <c r="J8852">
        <v>-14.48</v>
      </c>
      <c r="K8852" s="6">
        <f>J8852/H8852</f>
        <v>-4.7063412097377057E-2</v>
      </c>
      <c r="M8852" t="str">
        <f>LEFT(C8852, SEARCH(" ", C8852) - 1)</f>
        <v>Debra</v>
      </c>
      <c r="N8852" t="str" cm="1">
        <f t="array" ref="N8852">_xlfn.IFS(H8852&lt;0, "LOSS", H8852&gt;1000, "GREAT", H8852&gt;500, "GOOD", H8852&gt;=100, "OKAY", H8852&lt;100, "OKAY")</f>
        <v>OKAY</v>
      </c>
    </row>
    <row r="8853" spans="1:14">
      <c r="A8853" s="2">
        <v>43015</v>
      </c>
      <c r="B8853" s="2" t="str">
        <f>TEXT(A8853,"mmmm")</f>
        <v>October</v>
      </c>
      <c r="C8853" t="s">
        <v>495</v>
      </c>
      <c r="D8853" t="s">
        <v>22</v>
      </c>
      <c r="E8853" t="s">
        <v>25</v>
      </c>
      <c r="F8853" t="s">
        <v>35</v>
      </c>
      <c r="G8853" t="s">
        <v>2299</v>
      </c>
      <c r="H8853">
        <v>1115.9100000000001</v>
      </c>
      <c r="I8853">
        <v>9</v>
      </c>
      <c r="J8853">
        <v>200.86</v>
      </c>
      <c r="K8853" s="6">
        <f>J8853/H8853</f>
        <v>0.17999659470745849</v>
      </c>
      <c r="M8853" t="str">
        <f>LEFT(C8853, SEARCH(" ", C8853) - 1)</f>
        <v>Mike</v>
      </c>
      <c r="N8853" t="str" cm="1">
        <f t="array" ref="N8853">_xlfn.IFS(H8853&lt;0, "LOSS", H8853&gt;1000, "GREAT", H8853&gt;500, "GOOD", H8853&gt;=100, "OKAY", H8853&lt;100, "OKAY")</f>
        <v>GREAT</v>
      </c>
    </row>
    <row r="8854" spans="1:14">
      <c r="A8854" s="2">
        <v>43015</v>
      </c>
      <c r="B8854" s="2" t="str">
        <f>TEXT(A8854,"mmmm")</f>
        <v>October</v>
      </c>
      <c r="C8854" t="s">
        <v>495</v>
      </c>
      <c r="D8854" t="s">
        <v>22</v>
      </c>
      <c r="E8854" t="s">
        <v>25</v>
      </c>
      <c r="F8854" t="s">
        <v>48</v>
      </c>
      <c r="G8854" t="s">
        <v>2353</v>
      </c>
      <c r="H8854">
        <v>128.74</v>
      </c>
      <c r="I8854">
        <v>7</v>
      </c>
      <c r="J8854">
        <v>-28.97</v>
      </c>
      <c r="K8854" s="6">
        <f>J8854/H8854</f>
        <v>-0.22502718657759824</v>
      </c>
      <c r="M8854" t="str">
        <f>LEFT(C8854, SEARCH(" ", C8854) - 1)</f>
        <v>Mike</v>
      </c>
      <c r="N8854" t="str" cm="1">
        <f t="array" ref="N8854">_xlfn.IFS(H8854&lt;0, "LOSS", H8854&gt;1000, "GREAT", H8854&gt;500, "GOOD", H8854&gt;=100, "OKAY", H8854&lt;100, "OKAY")</f>
        <v>OKAY</v>
      </c>
    </row>
    <row r="8855" spans="1:14">
      <c r="A8855" s="2">
        <v>43015</v>
      </c>
      <c r="B8855" s="2" t="str">
        <f>TEXT(A8855,"mmmm")</f>
        <v>October</v>
      </c>
      <c r="C8855" t="s">
        <v>495</v>
      </c>
      <c r="D8855" t="s">
        <v>22</v>
      </c>
      <c r="E8855" t="s">
        <v>25</v>
      </c>
      <c r="F8855" t="s">
        <v>48</v>
      </c>
      <c r="G8855" t="s">
        <v>617</v>
      </c>
      <c r="H8855">
        <v>79.92</v>
      </c>
      <c r="I8855">
        <v>10</v>
      </c>
      <c r="J8855">
        <v>26.97</v>
      </c>
      <c r="K8855" s="6">
        <f>J8855/H8855</f>
        <v>0.33746246246246242</v>
      </c>
      <c r="M8855" t="str">
        <f>LEFT(C8855, SEARCH(" ", C8855) - 1)</f>
        <v>Mike</v>
      </c>
      <c r="N8855" t="str" cm="1">
        <f t="array" ref="N8855">_xlfn.IFS(H8855&lt;0, "LOSS", H8855&gt;1000, "GREAT", H8855&gt;500, "GOOD", H8855&gt;=100, "OKAY", H8855&lt;100, "OKAY")</f>
        <v>OKAY</v>
      </c>
    </row>
    <row r="8856" spans="1:14">
      <c r="A8856" s="2">
        <v>43015</v>
      </c>
      <c r="B8856" s="2" t="str">
        <f>TEXT(A8856,"mmmm")</f>
        <v>October</v>
      </c>
      <c r="C8856" t="s">
        <v>808</v>
      </c>
      <c r="D8856" t="s">
        <v>33</v>
      </c>
      <c r="E8856" t="s">
        <v>23</v>
      </c>
      <c r="F8856" t="s">
        <v>49</v>
      </c>
      <c r="G8856" t="s">
        <v>1628</v>
      </c>
      <c r="H8856">
        <v>580.66999999999996</v>
      </c>
      <c r="I8856">
        <v>4</v>
      </c>
      <c r="J8856">
        <v>65.33</v>
      </c>
      <c r="K8856" s="6">
        <f>J8856/H8856</f>
        <v>0.11250796493705548</v>
      </c>
      <c r="M8856" t="str">
        <f>LEFT(C8856, SEARCH(" ", C8856) - 1)</f>
        <v>Dean</v>
      </c>
      <c r="N8856" t="str" cm="1">
        <f t="array" ref="N8856">_xlfn.IFS(H8856&lt;0, "LOSS", H8856&gt;1000, "GREAT", H8856&gt;500, "GOOD", H8856&gt;=100, "OKAY", H8856&lt;100, "OKAY")</f>
        <v>GOOD</v>
      </c>
    </row>
    <row r="8857" spans="1:14">
      <c r="A8857" s="2">
        <v>43015</v>
      </c>
      <c r="B8857" s="2" t="str">
        <f>TEXT(A8857,"mmmm")</f>
        <v>October</v>
      </c>
      <c r="C8857" t="s">
        <v>808</v>
      </c>
      <c r="D8857" t="s">
        <v>33</v>
      </c>
      <c r="E8857" t="s">
        <v>23</v>
      </c>
      <c r="F8857" t="s">
        <v>43</v>
      </c>
      <c r="G8857" t="s">
        <v>233</v>
      </c>
      <c r="H8857">
        <v>18.940000000000001</v>
      </c>
      <c r="I8857">
        <v>3</v>
      </c>
      <c r="J8857">
        <v>5.92</v>
      </c>
      <c r="K8857" s="6">
        <f>J8857/H8857</f>
        <v>0.31256599788806755</v>
      </c>
      <c r="M8857" t="str">
        <f>LEFT(C8857, SEARCH(" ", C8857) - 1)</f>
        <v>Dean</v>
      </c>
      <c r="N8857" t="str" cm="1">
        <f t="array" ref="N8857">_xlfn.IFS(H8857&lt;0, "LOSS", H8857&gt;1000, "GREAT", H8857&gt;500, "GOOD", H8857&gt;=100, "OKAY", H8857&lt;100, "OKAY")</f>
        <v>OKAY</v>
      </c>
    </row>
    <row r="8858" spans="1:14">
      <c r="A8858" s="2">
        <v>43015</v>
      </c>
      <c r="B8858" s="2" t="str">
        <f>TEXT(A8858,"mmmm")</f>
        <v>October</v>
      </c>
      <c r="C8858" t="s">
        <v>808</v>
      </c>
      <c r="D8858" t="s">
        <v>33</v>
      </c>
      <c r="E8858" t="s">
        <v>25</v>
      </c>
      <c r="F8858" t="s">
        <v>48</v>
      </c>
      <c r="G8858" t="s">
        <v>1659</v>
      </c>
      <c r="H8858">
        <v>222.38</v>
      </c>
      <c r="I8858">
        <v>2</v>
      </c>
      <c r="J8858">
        <v>16.68</v>
      </c>
      <c r="K8858" s="6">
        <f>J8858/H8858</f>
        <v>7.5006745210900255E-2</v>
      </c>
      <c r="M8858" t="str">
        <f>LEFT(C8858, SEARCH(" ", C8858) - 1)</f>
        <v>Dean</v>
      </c>
      <c r="N8858" t="str" cm="1">
        <f t="array" ref="N8858">_xlfn.IFS(H8858&lt;0, "LOSS", H8858&gt;1000, "GREAT", H8858&gt;500, "GOOD", H8858&gt;=100, "OKAY", H8858&lt;100, "OKAY")</f>
        <v>OKAY</v>
      </c>
    </row>
    <row r="8859" spans="1:14">
      <c r="A8859" s="2">
        <v>43015</v>
      </c>
      <c r="B8859" s="2" t="str">
        <f>TEXT(A8859,"mmmm")</f>
        <v>October</v>
      </c>
      <c r="C8859" t="s">
        <v>808</v>
      </c>
      <c r="D8859" t="s">
        <v>33</v>
      </c>
      <c r="E8859" t="s">
        <v>23</v>
      </c>
      <c r="F8859" t="s">
        <v>38</v>
      </c>
      <c r="G8859" t="s">
        <v>1193</v>
      </c>
      <c r="H8859">
        <v>50.45</v>
      </c>
      <c r="I8859">
        <v>6</v>
      </c>
      <c r="J8859">
        <v>-33.64</v>
      </c>
      <c r="K8859" s="6">
        <f>J8859/H8859</f>
        <v>-0.66679881070366698</v>
      </c>
      <c r="M8859" t="str">
        <f>LEFT(C8859, SEARCH(" ", C8859) - 1)</f>
        <v>Dean</v>
      </c>
      <c r="N8859" t="str" cm="1">
        <f t="array" ref="N8859">_xlfn.IFS(H8859&lt;0, "LOSS", H8859&gt;1000, "GREAT", H8859&gt;500, "GOOD", H8859&gt;=100, "OKAY", H8859&lt;100, "OKAY")</f>
        <v>OKAY</v>
      </c>
    </row>
    <row r="8860" spans="1:14">
      <c r="A8860" s="2">
        <v>43015</v>
      </c>
      <c r="B8860" s="2" t="str">
        <f>TEXT(A8860,"mmmm")</f>
        <v>October</v>
      </c>
      <c r="C8860" t="s">
        <v>808</v>
      </c>
      <c r="D8860" t="s">
        <v>33</v>
      </c>
      <c r="E8860" t="s">
        <v>21</v>
      </c>
      <c r="F8860" t="s">
        <v>51</v>
      </c>
      <c r="G8860" t="s">
        <v>564</v>
      </c>
      <c r="H8860">
        <v>154.76</v>
      </c>
      <c r="I8860">
        <v>3</v>
      </c>
      <c r="J8860">
        <v>-36.11</v>
      </c>
      <c r="K8860" s="6">
        <f>J8860/H8860</f>
        <v>-0.23332902558800725</v>
      </c>
      <c r="M8860" t="str">
        <f>LEFT(C8860, SEARCH(" ", C8860) - 1)</f>
        <v>Dean</v>
      </c>
      <c r="N8860" t="str" cm="1">
        <f t="array" ref="N8860">_xlfn.IFS(H8860&lt;0, "LOSS", H8860&gt;1000, "GREAT", H8860&gt;500, "GOOD", H8860&gt;=100, "OKAY", H8860&lt;100, "OKAY")</f>
        <v>OKAY</v>
      </c>
    </row>
    <row r="8861" spans="1:14">
      <c r="A8861" s="2">
        <v>43015</v>
      </c>
      <c r="B8861" s="2" t="str">
        <f>TEXT(A8861,"mmmm")</f>
        <v>October</v>
      </c>
      <c r="C8861" t="s">
        <v>1731</v>
      </c>
      <c r="D8861" t="s">
        <v>26</v>
      </c>
      <c r="E8861" t="s">
        <v>23</v>
      </c>
      <c r="F8861" t="s">
        <v>38</v>
      </c>
      <c r="G8861" t="s">
        <v>918</v>
      </c>
      <c r="H8861">
        <v>4.24</v>
      </c>
      <c r="I8861">
        <v>5</v>
      </c>
      <c r="J8861">
        <v>-6.36</v>
      </c>
      <c r="K8861" s="6">
        <f>J8861/H8861</f>
        <v>-1.5</v>
      </c>
      <c r="M8861" t="str">
        <f>LEFT(C8861, SEARCH(" ", C8861) - 1)</f>
        <v>Joe</v>
      </c>
      <c r="N8861" t="str" cm="1">
        <f t="array" ref="N8861">_xlfn.IFS(H8861&lt;0, "LOSS", H8861&gt;1000, "GREAT", H8861&gt;500, "GOOD", H8861&gt;=100, "OKAY", H8861&lt;100, "OKAY")</f>
        <v>OKAY</v>
      </c>
    </row>
    <row r="8862" spans="1:14">
      <c r="A8862" s="2">
        <v>43015</v>
      </c>
      <c r="B8862" s="2" t="str">
        <f>TEXT(A8862,"mmmm")</f>
        <v>October</v>
      </c>
      <c r="C8862" t="s">
        <v>2047</v>
      </c>
      <c r="D8862" t="s">
        <v>32</v>
      </c>
      <c r="E8862" t="s">
        <v>23</v>
      </c>
      <c r="F8862" t="s">
        <v>49</v>
      </c>
      <c r="G8862" t="s">
        <v>809</v>
      </c>
      <c r="H8862">
        <v>85.52</v>
      </c>
      <c r="I8862">
        <v>2</v>
      </c>
      <c r="J8862">
        <v>22.24</v>
      </c>
      <c r="K8862" s="6">
        <f>J8862/H8862</f>
        <v>0.26005612722170252</v>
      </c>
      <c r="M8862" t="str">
        <f>LEFT(C8862, SEARCH(" ", C8862) - 1)</f>
        <v>Dean</v>
      </c>
      <c r="N8862" t="str" cm="1">
        <f t="array" ref="N8862">_xlfn.IFS(H8862&lt;0, "LOSS", H8862&gt;1000, "GREAT", H8862&gt;500, "GOOD", H8862&gt;=100, "OKAY", H8862&lt;100, "OKAY")</f>
        <v>OKAY</v>
      </c>
    </row>
    <row r="8863" spans="1:14">
      <c r="A8863" s="2">
        <v>43016</v>
      </c>
      <c r="B8863" s="2" t="str">
        <f>TEXT(A8863,"mmmm")</f>
        <v>October</v>
      </c>
      <c r="C8863" t="s">
        <v>113</v>
      </c>
      <c r="D8863" t="s">
        <v>22</v>
      </c>
      <c r="E8863" t="s">
        <v>25</v>
      </c>
      <c r="F8863" t="s">
        <v>48</v>
      </c>
      <c r="G8863" t="s">
        <v>1598</v>
      </c>
      <c r="H8863">
        <v>103.19</v>
      </c>
      <c r="I8863">
        <v>1</v>
      </c>
      <c r="J8863">
        <v>11.61</v>
      </c>
      <c r="K8863" s="6">
        <f>J8863/H8863</f>
        <v>0.11251090221920729</v>
      </c>
      <c r="M8863" t="str">
        <f>LEFT(C8863, SEARCH(" ", C8863) - 1)</f>
        <v>Chris</v>
      </c>
      <c r="N8863" t="str" cm="1">
        <f t="array" ref="N8863">_xlfn.IFS(H8863&lt;0, "LOSS", H8863&gt;1000, "GREAT", H8863&gt;500, "GOOD", H8863&gt;=100, "OKAY", H8863&lt;100, "OKAY")</f>
        <v>OKAY</v>
      </c>
    </row>
    <row r="8864" spans="1:14">
      <c r="A8864" s="2">
        <v>43016</v>
      </c>
      <c r="B8864" s="2" t="str">
        <f>TEXT(A8864,"mmmm")</f>
        <v>October</v>
      </c>
      <c r="C8864" t="s">
        <v>113</v>
      </c>
      <c r="D8864" t="s">
        <v>22</v>
      </c>
      <c r="E8864" t="s">
        <v>25</v>
      </c>
      <c r="F8864" t="s">
        <v>35</v>
      </c>
      <c r="G8864" t="s">
        <v>2307</v>
      </c>
      <c r="H8864">
        <v>36</v>
      </c>
      <c r="I8864">
        <v>2</v>
      </c>
      <c r="J8864">
        <v>6.48</v>
      </c>
      <c r="K8864" s="6">
        <f>J8864/H8864</f>
        <v>0.18000000000000002</v>
      </c>
      <c r="M8864" t="str">
        <f>LEFT(C8864, SEARCH(" ", C8864) - 1)</f>
        <v>Chris</v>
      </c>
      <c r="N8864" t="str" cm="1">
        <f t="array" ref="N8864">_xlfn.IFS(H8864&lt;0, "LOSS", H8864&gt;1000, "GREAT", H8864&gt;500, "GOOD", H8864&gt;=100, "OKAY", H8864&lt;100, "OKAY")</f>
        <v>OKAY</v>
      </c>
    </row>
    <row r="8865" spans="1:14">
      <c r="A8865" s="2">
        <v>43016</v>
      </c>
      <c r="B8865" s="2" t="str">
        <f>TEXT(A8865,"mmmm")</f>
        <v>October</v>
      </c>
      <c r="C8865" t="s">
        <v>113</v>
      </c>
      <c r="D8865" t="s">
        <v>22</v>
      </c>
      <c r="E8865" t="s">
        <v>25</v>
      </c>
      <c r="F8865" t="s">
        <v>35</v>
      </c>
      <c r="G8865" t="s">
        <v>1556</v>
      </c>
      <c r="H8865">
        <v>239.96</v>
      </c>
      <c r="I8865">
        <v>4</v>
      </c>
      <c r="J8865">
        <v>115.18</v>
      </c>
      <c r="K8865" s="6">
        <f>J8865/H8865</f>
        <v>0.47999666611101849</v>
      </c>
      <c r="M8865" t="str">
        <f>LEFT(C8865, SEARCH(" ", C8865) - 1)</f>
        <v>Chris</v>
      </c>
      <c r="N8865" t="str" cm="1">
        <f t="array" ref="N8865">_xlfn.IFS(H8865&lt;0, "LOSS", H8865&gt;1000, "GREAT", H8865&gt;500, "GOOD", H8865&gt;=100, "OKAY", H8865&lt;100, "OKAY")</f>
        <v>OKAY</v>
      </c>
    </row>
    <row r="8866" spans="1:14">
      <c r="A8866" s="2">
        <v>43016</v>
      </c>
      <c r="B8866" s="2" t="str">
        <f>TEXT(A8866,"mmmm")</f>
        <v>October</v>
      </c>
      <c r="C8866" t="s">
        <v>113</v>
      </c>
      <c r="D8866" t="s">
        <v>22</v>
      </c>
      <c r="E8866" t="s">
        <v>23</v>
      </c>
      <c r="F8866" t="s">
        <v>49</v>
      </c>
      <c r="G8866" t="s">
        <v>450</v>
      </c>
      <c r="H8866">
        <v>40.68</v>
      </c>
      <c r="I8866">
        <v>2</v>
      </c>
      <c r="J8866">
        <v>0.41</v>
      </c>
      <c r="K8866" s="6">
        <f>J8866/H8866</f>
        <v>1.0078662733529989E-2</v>
      </c>
      <c r="M8866" t="str">
        <f>LEFT(C8866, SEARCH(" ", C8866) - 1)</f>
        <v>Chris</v>
      </c>
      <c r="N8866" t="str" cm="1">
        <f t="array" ref="N8866">_xlfn.IFS(H8866&lt;0, "LOSS", H8866&gt;1000, "GREAT", H8866&gt;500, "GOOD", H8866&gt;=100, "OKAY", H8866&lt;100, "OKAY")</f>
        <v>OKAY</v>
      </c>
    </row>
    <row r="8867" spans="1:14">
      <c r="A8867" s="2">
        <v>43016</v>
      </c>
      <c r="B8867" s="2" t="str">
        <f>TEXT(A8867,"mmmm")</f>
        <v>October</v>
      </c>
      <c r="C8867" t="s">
        <v>1537</v>
      </c>
      <c r="D8867" t="s">
        <v>285</v>
      </c>
      <c r="E8867" t="s">
        <v>23</v>
      </c>
      <c r="F8867" t="s">
        <v>49</v>
      </c>
      <c r="G8867" t="s">
        <v>809</v>
      </c>
      <c r="H8867">
        <v>42.76</v>
      </c>
      <c r="I8867">
        <v>1</v>
      </c>
      <c r="J8867">
        <v>11.12</v>
      </c>
      <c r="K8867" s="6">
        <f>J8867/H8867</f>
        <v>0.26005612722170252</v>
      </c>
      <c r="M8867" t="str">
        <f>LEFT(C8867, SEARCH(" ", C8867) - 1)</f>
        <v>Barry</v>
      </c>
      <c r="N8867" t="str" cm="1">
        <f t="array" ref="N8867">_xlfn.IFS(H8867&lt;0, "LOSS", H8867&gt;1000, "GREAT", H8867&gt;500, "GOOD", H8867&gt;=100, "OKAY", H8867&lt;100, "OKAY")</f>
        <v>OKAY</v>
      </c>
    </row>
    <row r="8868" spans="1:14">
      <c r="A8868" s="2">
        <v>43016</v>
      </c>
      <c r="B8868" s="2" t="str">
        <f>TEXT(A8868,"mmmm")</f>
        <v>October</v>
      </c>
      <c r="C8868" t="s">
        <v>457</v>
      </c>
      <c r="D8868" t="s">
        <v>24</v>
      </c>
      <c r="E8868" t="s">
        <v>21</v>
      </c>
      <c r="F8868" t="s">
        <v>40</v>
      </c>
      <c r="G8868" t="s">
        <v>1047</v>
      </c>
      <c r="H8868">
        <v>145.76</v>
      </c>
      <c r="I8868">
        <v>2</v>
      </c>
      <c r="J8868">
        <v>3.24</v>
      </c>
      <c r="K8868" s="6">
        <f>J8868/H8868</f>
        <v>2.2228320526893528E-2</v>
      </c>
      <c r="M8868" t="str">
        <f>LEFT(C8868, SEARCH(" ", C8868) - 1)</f>
        <v>Gary</v>
      </c>
      <c r="N8868" t="str" cm="1">
        <f t="array" ref="N8868">_xlfn.IFS(H8868&lt;0, "LOSS", H8868&gt;1000, "GREAT", H8868&gt;500, "GOOD", H8868&gt;=100, "OKAY", H8868&lt;100, "OKAY")</f>
        <v>OKAY</v>
      </c>
    </row>
    <row r="8869" spans="1:14">
      <c r="A8869" s="2">
        <v>43017</v>
      </c>
      <c r="B8869" s="2" t="str">
        <f>TEXT(A8869,"mmmm")</f>
        <v>October</v>
      </c>
      <c r="C8869" t="s">
        <v>1488</v>
      </c>
      <c r="D8869" t="s">
        <v>33</v>
      </c>
      <c r="E8869" t="s">
        <v>23</v>
      </c>
      <c r="F8869" t="s">
        <v>47</v>
      </c>
      <c r="G8869" t="s">
        <v>1261</v>
      </c>
      <c r="H8869">
        <v>10.82</v>
      </c>
      <c r="I8869">
        <v>4</v>
      </c>
      <c r="J8869">
        <v>3.52</v>
      </c>
      <c r="K8869" s="6">
        <f>J8869/H8869</f>
        <v>0.32532347504621073</v>
      </c>
      <c r="M8869" t="str">
        <f>LEFT(C8869, SEARCH(" ", C8869) - 1)</f>
        <v>Evan</v>
      </c>
      <c r="N8869" t="str" cm="1">
        <f t="array" ref="N8869">_xlfn.IFS(H8869&lt;0, "LOSS", H8869&gt;1000, "GREAT", H8869&gt;500, "GOOD", H8869&gt;=100, "OKAY", H8869&lt;100, "OKAY")</f>
        <v>OKAY</v>
      </c>
    </row>
    <row r="8870" spans="1:14">
      <c r="A8870" s="2">
        <v>43017</v>
      </c>
      <c r="B8870" s="2" t="str">
        <f>TEXT(A8870,"mmmm")</f>
        <v>October</v>
      </c>
      <c r="C8870" t="s">
        <v>255</v>
      </c>
      <c r="D8870" t="s">
        <v>29</v>
      </c>
      <c r="E8870" t="s">
        <v>21</v>
      </c>
      <c r="F8870" t="s">
        <v>51</v>
      </c>
      <c r="G8870" t="s">
        <v>354</v>
      </c>
      <c r="H8870">
        <v>652.45000000000005</v>
      </c>
      <c r="I8870">
        <v>5</v>
      </c>
      <c r="J8870">
        <v>-430.62</v>
      </c>
      <c r="K8870" s="6">
        <f>J8870/H8870</f>
        <v>-0.66000459805349065</v>
      </c>
      <c r="M8870" t="str">
        <f>LEFT(C8870, SEARCH(" ", C8870) - 1)</f>
        <v>Cyma</v>
      </c>
      <c r="N8870" t="str" cm="1">
        <f t="array" ref="N8870">_xlfn.IFS(H8870&lt;0, "LOSS", H8870&gt;1000, "GREAT", H8870&gt;500, "GOOD", H8870&gt;=100, "OKAY", H8870&lt;100, "OKAY")</f>
        <v>GOOD</v>
      </c>
    </row>
    <row r="8871" spans="1:14">
      <c r="A8871" s="2">
        <v>43017</v>
      </c>
      <c r="B8871" s="2" t="str">
        <f>TEXT(A8871,"mmmm")</f>
        <v>October</v>
      </c>
      <c r="C8871" t="s">
        <v>255</v>
      </c>
      <c r="D8871" t="s">
        <v>29</v>
      </c>
      <c r="E8871" t="s">
        <v>21</v>
      </c>
      <c r="F8871" t="s">
        <v>51</v>
      </c>
      <c r="G8871" t="s">
        <v>1909</v>
      </c>
      <c r="H8871">
        <v>66.650000000000006</v>
      </c>
      <c r="I8871">
        <v>3</v>
      </c>
      <c r="J8871">
        <v>-42.65</v>
      </c>
      <c r="K8871" s="6">
        <f>J8871/H8871</f>
        <v>-0.63990997749437351</v>
      </c>
      <c r="M8871" t="str">
        <f>LEFT(C8871, SEARCH(" ", C8871) - 1)</f>
        <v>Cyma</v>
      </c>
      <c r="N8871" t="str" cm="1">
        <f t="array" ref="N8871">_xlfn.IFS(H8871&lt;0, "LOSS", H8871&gt;1000, "GREAT", H8871&gt;500, "GOOD", H8871&gt;=100, "OKAY", H8871&lt;100, "OKAY")</f>
        <v>OKAY</v>
      </c>
    </row>
    <row r="8872" spans="1:14">
      <c r="A8872" s="2">
        <v>43017</v>
      </c>
      <c r="B8872" s="2" t="str">
        <f>TEXT(A8872,"mmmm")</f>
        <v>October</v>
      </c>
      <c r="C8872" t="s">
        <v>1823</v>
      </c>
      <c r="D8872" t="s">
        <v>30</v>
      </c>
      <c r="E8872" t="s">
        <v>21</v>
      </c>
      <c r="F8872" t="s">
        <v>44</v>
      </c>
      <c r="G8872" t="s">
        <v>1065</v>
      </c>
      <c r="H8872">
        <v>45.89</v>
      </c>
      <c r="I8872">
        <v>4</v>
      </c>
      <c r="J8872">
        <v>9.18</v>
      </c>
      <c r="K8872" s="6">
        <f>J8872/H8872</f>
        <v>0.20004358247984311</v>
      </c>
      <c r="M8872" t="str">
        <f>LEFT(C8872, SEARCH(" ", C8872) - 1)</f>
        <v>Cathy</v>
      </c>
      <c r="N8872" t="str" cm="1">
        <f t="array" ref="N8872">_xlfn.IFS(H8872&lt;0, "LOSS", H8872&gt;1000, "GREAT", H8872&gt;500, "GOOD", H8872&gt;=100, "OKAY", H8872&lt;100, "OKAY")</f>
        <v>OKAY</v>
      </c>
    </row>
    <row r="8873" spans="1:14">
      <c r="A8873" s="2">
        <v>43017</v>
      </c>
      <c r="B8873" s="2" t="str">
        <f>TEXT(A8873,"mmmm")</f>
        <v>October</v>
      </c>
      <c r="C8873" t="s">
        <v>679</v>
      </c>
      <c r="D8873" t="s">
        <v>24</v>
      </c>
      <c r="E8873" t="s">
        <v>23</v>
      </c>
      <c r="F8873" t="s">
        <v>38</v>
      </c>
      <c r="G8873" t="s">
        <v>287</v>
      </c>
      <c r="H8873">
        <v>12.82</v>
      </c>
      <c r="I8873">
        <v>3</v>
      </c>
      <c r="J8873">
        <v>4.33</v>
      </c>
      <c r="K8873" s="6">
        <f>J8873/H8873</f>
        <v>0.33775351014040561</v>
      </c>
      <c r="M8873" t="str">
        <f>LEFT(C8873, SEARCH(" ", C8873) - 1)</f>
        <v>Harry</v>
      </c>
      <c r="N8873" t="str" cm="1">
        <f t="array" ref="N8873">_xlfn.IFS(H8873&lt;0, "LOSS", H8873&gt;1000, "GREAT", H8873&gt;500, "GOOD", H8873&gt;=100, "OKAY", H8873&lt;100, "OKAY")</f>
        <v>OKAY</v>
      </c>
    </row>
    <row r="8874" spans="1:14">
      <c r="A8874" s="2">
        <v>43017</v>
      </c>
      <c r="B8874" s="2" t="str">
        <f>TEXT(A8874,"mmmm")</f>
        <v>October</v>
      </c>
      <c r="C8874" t="s">
        <v>679</v>
      </c>
      <c r="D8874" t="s">
        <v>24</v>
      </c>
      <c r="E8874" t="s">
        <v>21</v>
      </c>
      <c r="F8874" t="s">
        <v>39</v>
      </c>
      <c r="G8874" t="s">
        <v>128</v>
      </c>
      <c r="H8874">
        <v>314.35000000000002</v>
      </c>
      <c r="I8874">
        <v>3</v>
      </c>
      <c r="J8874">
        <v>-15.72</v>
      </c>
      <c r="K8874" s="6">
        <f>J8874/H8874</f>
        <v>-5.000795291872117E-2</v>
      </c>
      <c r="M8874" t="str">
        <f>LEFT(C8874, SEARCH(" ", C8874) - 1)</f>
        <v>Harry</v>
      </c>
      <c r="N8874" t="str" cm="1">
        <f t="array" ref="N8874">_xlfn.IFS(H8874&lt;0, "LOSS", H8874&gt;1000, "GREAT", H8874&gt;500, "GOOD", H8874&gt;=100, "OKAY", H8874&lt;100, "OKAY")</f>
        <v>OKAY</v>
      </c>
    </row>
    <row r="8875" spans="1:14">
      <c r="A8875" s="2">
        <v>43017</v>
      </c>
      <c r="B8875" s="2" t="str">
        <f>TEXT(A8875,"mmmm")</f>
        <v>October</v>
      </c>
      <c r="C8875" t="s">
        <v>679</v>
      </c>
      <c r="D8875" t="s">
        <v>24</v>
      </c>
      <c r="E8875" t="s">
        <v>23</v>
      </c>
      <c r="F8875" t="s">
        <v>47</v>
      </c>
      <c r="G8875" t="s">
        <v>313</v>
      </c>
      <c r="H8875">
        <v>18.98</v>
      </c>
      <c r="I8875">
        <v>2</v>
      </c>
      <c r="J8875">
        <v>8.92</v>
      </c>
      <c r="K8875" s="6">
        <f>J8875/H8875</f>
        <v>0.46996838777660693</v>
      </c>
      <c r="M8875" t="str">
        <f>LEFT(C8875, SEARCH(" ", C8875) - 1)</f>
        <v>Harry</v>
      </c>
      <c r="N8875" t="str" cm="1">
        <f t="array" ref="N8875">_xlfn.IFS(H8875&lt;0, "LOSS", H8875&gt;1000, "GREAT", H8875&gt;500, "GOOD", H8875&gt;=100, "OKAY", H8875&lt;100, "OKAY")</f>
        <v>OKAY</v>
      </c>
    </row>
    <row r="8876" spans="1:14">
      <c r="A8876" s="2">
        <v>43017</v>
      </c>
      <c r="B8876" s="2" t="str">
        <f>TEXT(A8876,"mmmm")</f>
        <v>October</v>
      </c>
      <c r="C8876" t="s">
        <v>679</v>
      </c>
      <c r="D8876" t="s">
        <v>24</v>
      </c>
      <c r="E8876" t="s">
        <v>23</v>
      </c>
      <c r="F8876" t="s">
        <v>38</v>
      </c>
      <c r="G8876" t="s">
        <v>2224</v>
      </c>
      <c r="H8876">
        <v>18.239999999999998</v>
      </c>
      <c r="I8876">
        <v>6</v>
      </c>
      <c r="J8876">
        <v>6.16</v>
      </c>
      <c r="K8876" s="6">
        <f>J8876/H8876</f>
        <v>0.33771929824561409</v>
      </c>
      <c r="M8876" t="str">
        <f>LEFT(C8876, SEARCH(" ", C8876) - 1)</f>
        <v>Harry</v>
      </c>
      <c r="N8876" t="str" cm="1">
        <f t="array" ref="N8876">_xlfn.IFS(H8876&lt;0, "LOSS", H8876&gt;1000, "GREAT", H8876&gt;500, "GOOD", H8876&gt;=100, "OKAY", H8876&lt;100, "OKAY")</f>
        <v>OKAY</v>
      </c>
    </row>
    <row r="8877" spans="1:14">
      <c r="A8877" s="2">
        <v>43017</v>
      </c>
      <c r="B8877" s="2" t="str">
        <f>TEXT(A8877,"mmmm")</f>
        <v>October</v>
      </c>
      <c r="C8877" t="s">
        <v>1165</v>
      </c>
      <c r="D8877" t="s">
        <v>26</v>
      </c>
      <c r="E8877" t="s">
        <v>23</v>
      </c>
      <c r="F8877" t="s">
        <v>37</v>
      </c>
      <c r="G8877" t="s">
        <v>1198</v>
      </c>
      <c r="H8877">
        <v>67.14</v>
      </c>
      <c r="I8877">
        <v>7</v>
      </c>
      <c r="J8877">
        <v>5.88</v>
      </c>
      <c r="K8877" s="6">
        <f>J8877/H8877</f>
        <v>8.7578194816800708E-2</v>
      </c>
      <c r="M8877" t="str">
        <f>LEFT(C8877, SEARCH(" ", C8877) - 1)</f>
        <v>Maria</v>
      </c>
      <c r="N8877" t="str" cm="1">
        <f t="array" ref="N8877">_xlfn.IFS(H8877&lt;0, "LOSS", H8877&gt;1000, "GREAT", H8877&gt;500, "GOOD", H8877&gt;=100, "OKAY", H8877&lt;100, "OKAY")</f>
        <v>OKAY</v>
      </c>
    </row>
    <row r="8878" spans="1:14">
      <c r="A8878" s="2">
        <v>43017</v>
      </c>
      <c r="B8878" s="2" t="str">
        <f>TEXT(A8878,"mmmm")</f>
        <v>October</v>
      </c>
      <c r="C8878" t="s">
        <v>1165</v>
      </c>
      <c r="D8878" t="s">
        <v>26</v>
      </c>
      <c r="E8878" t="s">
        <v>21</v>
      </c>
      <c r="F8878" t="s">
        <v>40</v>
      </c>
      <c r="G8878" t="s">
        <v>2523</v>
      </c>
      <c r="H8878">
        <v>254.06</v>
      </c>
      <c r="I8878">
        <v>3</v>
      </c>
      <c r="J8878">
        <v>-32.659999999999997</v>
      </c>
      <c r="K8878" s="6">
        <f>J8878/H8878</f>
        <v>-0.12855231047783985</v>
      </c>
      <c r="M8878" t="str">
        <f>LEFT(C8878, SEARCH(" ", C8878) - 1)</f>
        <v>Maria</v>
      </c>
      <c r="N8878" t="str" cm="1">
        <f t="array" ref="N8878">_xlfn.IFS(H8878&lt;0, "LOSS", H8878&gt;1000, "GREAT", H8878&gt;500, "GOOD", H8878&gt;=100, "OKAY", H8878&lt;100, "OKAY")</f>
        <v>OKAY</v>
      </c>
    </row>
    <row r="8879" spans="1:14">
      <c r="A8879" s="2">
        <v>43017</v>
      </c>
      <c r="B8879" s="2" t="str">
        <f>TEXT(A8879,"mmmm")</f>
        <v>October</v>
      </c>
      <c r="C8879" t="s">
        <v>170</v>
      </c>
      <c r="D8879" t="s">
        <v>22</v>
      </c>
      <c r="E8879" t="s">
        <v>23</v>
      </c>
      <c r="F8879" t="s">
        <v>47</v>
      </c>
      <c r="G8879" t="s">
        <v>2628</v>
      </c>
      <c r="H8879">
        <v>35.200000000000003</v>
      </c>
      <c r="I8879">
        <v>5</v>
      </c>
      <c r="J8879">
        <v>16.54</v>
      </c>
      <c r="K8879" s="6">
        <f>J8879/H8879</f>
        <v>0.46988636363636355</v>
      </c>
      <c r="M8879" t="str">
        <f>LEFT(C8879, SEARCH(" ", C8879) - 1)</f>
        <v>Xylona</v>
      </c>
      <c r="N8879" t="str" cm="1">
        <f t="array" ref="N8879">_xlfn.IFS(H8879&lt;0, "LOSS", H8879&gt;1000, "GREAT", H8879&gt;500, "GOOD", H8879&gt;=100, "OKAY", H8879&lt;100, "OKAY")</f>
        <v>OKAY</v>
      </c>
    </row>
    <row r="8880" spans="1:14">
      <c r="A8880" s="2">
        <v>43018</v>
      </c>
      <c r="B8880" s="2" t="str">
        <f>TEXT(A8880,"mmmm")</f>
        <v>October</v>
      </c>
      <c r="C8880" t="s">
        <v>1060</v>
      </c>
      <c r="D8880" t="s">
        <v>29</v>
      </c>
      <c r="E8880" t="s">
        <v>21</v>
      </c>
      <c r="F8880" t="s">
        <v>40</v>
      </c>
      <c r="G8880" t="s">
        <v>2344</v>
      </c>
      <c r="H8880">
        <v>239.36</v>
      </c>
      <c r="I8880">
        <v>3</v>
      </c>
      <c r="J8880">
        <v>-47.87</v>
      </c>
      <c r="K8880" s="6">
        <f>J8880/H8880</f>
        <v>-0.19999164438502673</v>
      </c>
      <c r="M8880" t="str">
        <f>LEFT(C8880, SEARCH(" ", C8880) - 1)</f>
        <v>Scot</v>
      </c>
      <c r="N8880" t="str" cm="1">
        <f t="array" ref="N8880">_xlfn.IFS(H8880&lt;0, "LOSS", H8880&gt;1000, "GREAT", H8880&gt;500, "GOOD", H8880&gt;=100, "OKAY", H8880&lt;100, "OKAY")</f>
        <v>OKAY</v>
      </c>
    </row>
    <row r="8881" spans="1:14">
      <c r="A8881" s="2">
        <v>43020</v>
      </c>
      <c r="B8881" s="2" t="str">
        <f>TEXT(A8881,"mmmm")</f>
        <v>October</v>
      </c>
      <c r="C8881" t="s">
        <v>713</v>
      </c>
      <c r="D8881" t="s">
        <v>29</v>
      </c>
      <c r="E8881" t="s">
        <v>21</v>
      </c>
      <c r="F8881" t="s">
        <v>40</v>
      </c>
      <c r="G8881" t="s">
        <v>508</v>
      </c>
      <c r="H8881">
        <v>254.6</v>
      </c>
      <c r="I8881">
        <v>14</v>
      </c>
      <c r="J8881">
        <v>-18.190000000000001</v>
      </c>
      <c r="K8881" s="6">
        <f>J8881/H8881</f>
        <v>-7.1445404556166547E-2</v>
      </c>
      <c r="M8881" t="str">
        <f>LEFT(C8881, SEARCH(" ", C8881) - 1)</f>
        <v>Steve</v>
      </c>
      <c r="N8881" t="str" cm="1">
        <f t="array" ref="N8881">_xlfn.IFS(H8881&lt;0, "LOSS", H8881&gt;1000, "GREAT", H8881&gt;500, "GOOD", H8881&gt;=100, "OKAY", H8881&lt;100, "OKAY")</f>
        <v>OKAY</v>
      </c>
    </row>
    <row r="8882" spans="1:14">
      <c r="A8882" s="2">
        <v>43020</v>
      </c>
      <c r="B8882" s="2" t="str">
        <f>TEXT(A8882,"mmmm")</f>
        <v>October</v>
      </c>
      <c r="C8882" t="s">
        <v>430</v>
      </c>
      <c r="D8882" t="s">
        <v>33</v>
      </c>
      <c r="E8882" t="s">
        <v>23</v>
      </c>
      <c r="F8882" t="s">
        <v>47</v>
      </c>
      <c r="G8882" t="s">
        <v>2783</v>
      </c>
      <c r="H8882">
        <v>7.97</v>
      </c>
      <c r="I8882">
        <v>2</v>
      </c>
      <c r="J8882">
        <v>2.69</v>
      </c>
      <c r="K8882" s="6">
        <f>J8882/H8882</f>
        <v>0.33751568381430364</v>
      </c>
      <c r="M8882" t="str">
        <f>LEFT(C8882, SEARCH(" ", C8882) - 1)</f>
        <v>Sean</v>
      </c>
      <c r="N8882" t="str" cm="1">
        <f t="array" ref="N8882">_xlfn.IFS(H8882&lt;0, "LOSS", H8882&gt;1000, "GREAT", H8882&gt;500, "GOOD", H8882&gt;=100, "OKAY", H8882&lt;100, "OKAY")</f>
        <v>OKAY</v>
      </c>
    </row>
    <row r="8883" spans="1:14">
      <c r="A8883" s="2">
        <v>43020</v>
      </c>
      <c r="B8883" s="2" t="str">
        <f>TEXT(A8883,"mmmm")</f>
        <v>October</v>
      </c>
      <c r="C8883" t="s">
        <v>2737</v>
      </c>
      <c r="D8883" t="s">
        <v>248</v>
      </c>
      <c r="E8883" t="s">
        <v>25</v>
      </c>
      <c r="F8883" t="s">
        <v>35</v>
      </c>
      <c r="G8883" t="s">
        <v>1114</v>
      </c>
      <c r="H8883">
        <v>595</v>
      </c>
      <c r="I8883">
        <v>5</v>
      </c>
      <c r="J8883">
        <v>95.2</v>
      </c>
      <c r="K8883" s="6">
        <f>J8883/H8883</f>
        <v>0.16</v>
      </c>
      <c r="M8883" t="str">
        <f>LEFT(C8883, SEARCH(" ", C8883) - 1)</f>
        <v>Michelle</v>
      </c>
      <c r="N8883" t="str" cm="1">
        <f t="array" ref="N8883">_xlfn.IFS(H8883&lt;0, "LOSS", H8883&gt;1000, "GREAT", H8883&gt;500, "GOOD", H8883&gt;=100, "OKAY", H8883&lt;100, "OKAY")</f>
        <v>GOOD</v>
      </c>
    </row>
    <row r="8884" spans="1:14">
      <c r="A8884" s="2">
        <v>43020</v>
      </c>
      <c r="B8884" s="2" t="str">
        <f>TEXT(A8884,"mmmm")</f>
        <v>October</v>
      </c>
      <c r="C8884" t="s">
        <v>2737</v>
      </c>
      <c r="D8884" t="s">
        <v>248</v>
      </c>
      <c r="E8884" t="s">
        <v>23</v>
      </c>
      <c r="F8884" t="s">
        <v>38</v>
      </c>
      <c r="G8884" t="s">
        <v>2153</v>
      </c>
      <c r="H8884">
        <v>79.87</v>
      </c>
      <c r="I8884">
        <v>3</v>
      </c>
      <c r="J8884">
        <v>29.95</v>
      </c>
      <c r="K8884" s="6">
        <f>J8884/H8884</f>
        <v>0.37498434956804805</v>
      </c>
      <c r="M8884" t="str">
        <f>LEFT(C8884, SEARCH(" ", C8884) - 1)</f>
        <v>Michelle</v>
      </c>
      <c r="N8884" t="str" cm="1">
        <f t="array" ref="N8884">_xlfn.IFS(H8884&lt;0, "LOSS", H8884&gt;1000, "GREAT", H8884&gt;500, "GOOD", H8884&gt;=100, "OKAY", H8884&lt;100, "OKAY")</f>
        <v>OKAY</v>
      </c>
    </row>
    <row r="8885" spans="1:14">
      <c r="A8885" s="2">
        <v>43020</v>
      </c>
      <c r="B8885" s="2" t="str">
        <f>TEXT(A8885,"mmmm")</f>
        <v>October</v>
      </c>
      <c r="C8885" t="s">
        <v>2161</v>
      </c>
      <c r="D8885" t="s">
        <v>22</v>
      </c>
      <c r="E8885" t="s">
        <v>25</v>
      </c>
      <c r="F8885" t="s">
        <v>35</v>
      </c>
      <c r="G8885" t="s">
        <v>1044</v>
      </c>
      <c r="H8885">
        <v>0.99</v>
      </c>
      <c r="I8885">
        <v>1</v>
      </c>
      <c r="J8885">
        <v>0.44</v>
      </c>
      <c r="K8885" s="6">
        <f>J8885/H8885</f>
        <v>0.44444444444444448</v>
      </c>
      <c r="M8885" t="str">
        <f>LEFT(C8885, SEARCH(" ", C8885) - 1)</f>
        <v>Neil</v>
      </c>
      <c r="N8885" t="str" cm="1">
        <f t="array" ref="N8885">_xlfn.IFS(H8885&lt;0, "LOSS", H8885&gt;1000, "GREAT", H8885&gt;500, "GOOD", H8885&gt;=100, "OKAY", H8885&lt;100, "OKAY")</f>
        <v>OKAY</v>
      </c>
    </row>
    <row r="8886" spans="1:14">
      <c r="A8886" s="2">
        <v>43020</v>
      </c>
      <c r="B8886" s="2" t="str">
        <f>TEXT(A8886,"mmmm")</f>
        <v>October</v>
      </c>
      <c r="C8886" t="s">
        <v>2161</v>
      </c>
      <c r="D8886" t="s">
        <v>22</v>
      </c>
      <c r="E8886" t="s">
        <v>23</v>
      </c>
      <c r="F8886" t="s">
        <v>38</v>
      </c>
      <c r="G8886" t="s">
        <v>1883</v>
      </c>
      <c r="H8886">
        <v>101.84</v>
      </c>
      <c r="I8886">
        <v>5</v>
      </c>
      <c r="J8886">
        <v>36.92</v>
      </c>
      <c r="K8886" s="6">
        <f>J8886/H8886</f>
        <v>0.36252945797329145</v>
      </c>
      <c r="M8886" t="str">
        <f>LEFT(C8886, SEARCH(" ", C8886) - 1)</f>
        <v>Neil</v>
      </c>
      <c r="N8886" t="str" cm="1">
        <f t="array" ref="N8886">_xlfn.IFS(H8886&lt;0, "LOSS", H8886&gt;1000, "GREAT", H8886&gt;500, "GOOD", H8886&gt;=100, "OKAY", H8886&lt;100, "OKAY")</f>
        <v>OKAY</v>
      </c>
    </row>
    <row r="8887" spans="1:14">
      <c r="A8887" s="2">
        <v>43020</v>
      </c>
      <c r="B8887" s="2" t="str">
        <f>TEXT(A8887,"mmmm")</f>
        <v>October</v>
      </c>
      <c r="C8887" t="s">
        <v>2611</v>
      </c>
      <c r="D8887" t="s">
        <v>22</v>
      </c>
      <c r="E8887" t="s">
        <v>25</v>
      </c>
      <c r="F8887" t="s">
        <v>35</v>
      </c>
      <c r="G8887" t="s">
        <v>737</v>
      </c>
      <c r="H8887">
        <v>435.84</v>
      </c>
      <c r="I8887">
        <v>12</v>
      </c>
      <c r="J8887">
        <v>130.75</v>
      </c>
      <c r="K8887" s="6">
        <f>J8887/H8887</f>
        <v>0.29999541116005873</v>
      </c>
      <c r="M8887" t="str">
        <f>LEFT(C8887, SEARCH(" ", C8887) - 1)</f>
        <v>Robert</v>
      </c>
      <c r="N8887" t="str" cm="1">
        <f t="array" ref="N8887">_xlfn.IFS(H8887&lt;0, "LOSS", H8887&gt;1000, "GREAT", H8887&gt;500, "GOOD", H8887&gt;=100, "OKAY", H8887&lt;100, "OKAY")</f>
        <v>OKAY</v>
      </c>
    </row>
    <row r="8888" spans="1:14">
      <c r="A8888" s="2">
        <v>43020</v>
      </c>
      <c r="B8888" s="2" t="str">
        <f>TEXT(A8888,"mmmm")</f>
        <v>October</v>
      </c>
      <c r="C8888" t="s">
        <v>2611</v>
      </c>
      <c r="D8888" t="s">
        <v>22</v>
      </c>
      <c r="E8888" t="s">
        <v>23</v>
      </c>
      <c r="F8888" t="s">
        <v>37</v>
      </c>
      <c r="G8888" t="s">
        <v>1648</v>
      </c>
      <c r="H8888">
        <v>5.88</v>
      </c>
      <c r="I8888">
        <v>2</v>
      </c>
      <c r="J8888">
        <v>1.59</v>
      </c>
      <c r="K8888" s="6">
        <f>J8888/H8888</f>
        <v>0.27040816326530615</v>
      </c>
      <c r="M8888" t="str">
        <f>LEFT(C8888, SEARCH(" ", C8888) - 1)</f>
        <v>Robert</v>
      </c>
      <c r="N8888" t="str" cm="1">
        <f t="array" ref="N8888">_xlfn.IFS(H8888&lt;0, "LOSS", H8888&gt;1000, "GREAT", H8888&gt;500, "GOOD", H8888&gt;=100, "OKAY", H8888&lt;100, "OKAY")</f>
        <v>OKAY</v>
      </c>
    </row>
    <row r="8889" spans="1:14">
      <c r="A8889" s="2">
        <v>43020</v>
      </c>
      <c r="B8889" s="2" t="str">
        <f>TEXT(A8889,"mmmm")</f>
        <v>October</v>
      </c>
      <c r="C8889" t="s">
        <v>1870</v>
      </c>
      <c r="D8889" t="s">
        <v>26</v>
      </c>
      <c r="E8889" t="s">
        <v>25</v>
      </c>
      <c r="F8889" t="s">
        <v>35</v>
      </c>
      <c r="G8889" t="s">
        <v>1321</v>
      </c>
      <c r="H8889">
        <v>39.979999999999997</v>
      </c>
      <c r="I8889">
        <v>2</v>
      </c>
      <c r="J8889">
        <v>-1.5</v>
      </c>
      <c r="K8889" s="6">
        <f>J8889/H8889</f>
        <v>-3.7518759379689848E-2</v>
      </c>
      <c r="M8889" t="str">
        <f>LEFT(C8889, SEARCH(" ", C8889) - 1)</f>
        <v>Sung</v>
      </c>
      <c r="N8889" t="str" cm="1">
        <f t="array" ref="N8889">_xlfn.IFS(H8889&lt;0, "LOSS", H8889&gt;1000, "GREAT", H8889&gt;500, "GOOD", H8889&gt;=100, "OKAY", H8889&lt;100, "OKAY")</f>
        <v>OKAY</v>
      </c>
    </row>
    <row r="8890" spans="1:14">
      <c r="A8890" s="2">
        <v>43020</v>
      </c>
      <c r="B8890" s="2" t="str">
        <f>TEXT(A8890,"mmmm")</f>
        <v>October</v>
      </c>
      <c r="C8890" t="s">
        <v>2005</v>
      </c>
      <c r="D8890" t="s">
        <v>242</v>
      </c>
      <c r="E8890" t="s">
        <v>25</v>
      </c>
      <c r="F8890" t="s">
        <v>35</v>
      </c>
      <c r="G8890" t="s">
        <v>1093</v>
      </c>
      <c r="H8890">
        <v>45</v>
      </c>
      <c r="I8890">
        <v>3</v>
      </c>
      <c r="J8890">
        <v>4.95</v>
      </c>
      <c r="K8890" s="6">
        <f>J8890/H8890</f>
        <v>0.11</v>
      </c>
      <c r="M8890" t="str">
        <f>LEFT(C8890, SEARCH(" ", C8890) - 1)</f>
        <v>Nora</v>
      </c>
      <c r="N8890" t="str" cm="1">
        <f t="array" ref="N8890">_xlfn.IFS(H8890&lt;0, "LOSS", H8890&gt;1000, "GREAT", H8890&gt;500, "GOOD", H8890&gt;=100, "OKAY", H8890&lt;100, "OKAY")</f>
        <v>OKAY</v>
      </c>
    </row>
    <row r="8891" spans="1:14">
      <c r="A8891" s="2">
        <v>43020</v>
      </c>
      <c r="B8891" s="2" t="str">
        <f>TEXT(A8891,"mmmm")</f>
        <v>October</v>
      </c>
      <c r="C8891" t="s">
        <v>2005</v>
      </c>
      <c r="D8891" t="s">
        <v>242</v>
      </c>
      <c r="E8891" t="s">
        <v>23</v>
      </c>
      <c r="F8891" t="s">
        <v>43</v>
      </c>
      <c r="G8891" t="s">
        <v>1118</v>
      </c>
      <c r="H8891">
        <v>17.899999999999999</v>
      </c>
      <c r="I8891">
        <v>5</v>
      </c>
      <c r="J8891">
        <v>8.77</v>
      </c>
      <c r="K8891" s="6">
        <f>J8891/H8891</f>
        <v>0.4899441340782123</v>
      </c>
      <c r="M8891" t="str">
        <f>LEFT(C8891, SEARCH(" ", C8891) - 1)</f>
        <v>Nora</v>
      </c>
      <c r="N8891" t="str" cm="1">
        <f t="array" ref="N8891">_xlfn.IFS(H8891&lt;0, "LOSS", H8891&gt;1000, "GREAT", H8891&gt;500, "GOOD", H8891&gt;=100, "OKAY", H8891&lt;100, "OKAY")</f>
        <v>OKAY</v>
      </c>
    </row>
    <row r="8892" spans="1:14">
      <c r="A8892" s="2">
        <v>43020</v>
      </c>
      <c r="B8892" s="2" t="str">
        <f>TEXT(A8892,"mmmm")</f>
        <v>October</v>
      </c>
      <c r="C8892" t="s">
        <v>2005</v>
      </c>
      <c r="D8892" t="s">
        <v>242</v>
      </c>
      <c r="E8892" t="s">
        <v>21</v>
      </c>
      <c r="F8892" t="s">
        <v>44</v>
      </c>
      <c r="G8892" t="s">
        <v>2525</v>
      </c>
      <c r="H8892">
        <v>40.479999999999997</v>
      </c>
      <c r="I8892">
        <v>2</v>
      </c>
      <c r="J8892">
        <v>17.41</v>
      </c>
      <c r="K8892" s="6">
        <f>J8892/H8892</f>
        <v>0.43008893280632415</v>
      </c>
      <c r="M8892" t="str">
        <f>LEFT(C8892, SEARCH(" ", C8892) - 1)</f>
        <v>Nora</v>
      </c>
      <c r="N8892" t="str" cm="1">
        <f t="array" ref="N8892">_xlfn.IFS(H8892&lt;0, "LOSS", H8892&gt;1000, "GREAT", H8892&gt;500, "GOOD", H8892&gt;=100, "OKAY", H8892&lt;100, "OKAY")</f>
        <v>OKAY</v>
      </c>
    </row>
    <row r="8893" spans="1:14">
      <c r="A8893" s="2">
        <v>43020</v>
      </c>
      <c r="B8893" s="2" t="str">
        <f>TEXT(A8893,"mmmm")</f>
        <v>October</v>
      </c>
      <c r="C8893" t="s">
        <v>2005</v>
      </c>
      <c r="D8893" t="s">
        <v>242</v>
      </c>
      <c r="E8893" t="s">
        <v>21</v>
      </c>
      <c r="F8893" t="s">
        <v>39</v>
      </c>
      <c r="G8893" t="s">
        <v>2777</v>
      </c>
      <c r="H8893">
        <v>2154.9</v>
      </c>
      <c r="I8893">
        <v>5</v>
      </c>
      <c r="J8893">
        <v>129.29</v>
      </c>
      <c r="K8893" s="6">
        <f>J8893/H8893</f>
        <v>5.9998143765371936E-2</v>
      </c>
      <c r="M8893" t="str">
        <f>LEFT(C8893, SEARCH(" ", C8893) - 1)</f>
        <v>Nora</v>
      </c>
      <c r="N8893" t="str" cm="1">
        <f t="array" ref="N8893">_xlfn.IFS(H8893&lt;0, "LOSS", H8893&gt;1000, "GREAT", H8893&gt;500, "GOOD", H8893&gt;=100, "OKAY", H8893&lt;100, "OKAY")</f>
        <v>GREAT</v>
      </c>
    </row>
    <row r="8894" spans="1:14">
      <c r="A8894" s="2">
        <v>43020</v>
      </c>
      <c r="B8894" s="2" t="str">
        <f>TEXT(A8894,"mmmm")</f>
        <v>October</v>
      </c>
      <c r="C8894" t="s">
        <v>1180</v>
      </c>
      <c r="D8894" t="s">
        <v>26</v>
      </c>
      <c r="E8894" t="s">
        <v>25</v>
      </c>
      <c r="F8894" t="s">
        <v>48</v>
      </c>
      <c r="G8894" t="s">
        <v>1887</v>
      </c>
      <c r="H8894">
        <v>369.54</v>
      </c>
      <c r="I8894">
        <v>7</v>
      </c>
      <c r="J8894">
        <v>27.72</v>
      </c>
      <c r="K8894" s="6">
        <f>J8894/H8894</f>
        <v>7.5012177301509983E-2</v>
      </c>
      <c r="M8894" t="str">
        <f>LEFT(C8894, SEARCH(" ", C8894) - 1)</f>
        <v>Matthew</v>
      </c>
      <c r="N8894" t="str" cm="1">
        <f t="array" ref="N8894">_xlfn.IFS(H8894&lt;0, "LOSS", H8894&gt;1000, "GREAT", H8894&gt;500, "GOOD", H8894&gt;=100, "OKAY", H8894&lt;100, "OKAY")</f>
        <v>OKAY</v>
      </c>
    </row>
    <row r="8895" spans="1:14">
      <c r="A8895" s="2">
        <v>43020</v>
      </c>
      <c r="B8895" s="2" t="str">
        <f>TEXT(A8895,"mmmm")</f>
        <v>October</v>
      </c>
      <c r="C8895" t="s">
        <v>1180</v>
      </c>
      <c r="D8895" t="s">
        <v>26</v>
      </c>
      <c r="E8895" t="s">
        <v>23</v>
      </c>
      <c r="F8895" t="s">
        <v>47</v>
      </c>
      <c r="G8895" t="s">
        <v>1240</v>
      </c>
      <c r="H8895">
        <v>10.37</v>
      </c>
      <c r="I8895">
        <v>2</v>
      </c>
      <c r="J8895">
        <v>3.76</v>
      </c>
      <c r="K8895" s="6">
        <f>J8895/H8895</f>
        <v>0.36258437801350046</v>
      </c>
      <c r="M8895" t="str">
        <f>LEFT(C8895, SEARCH(" ", C8895) - 1)</f>
        <v>Matthew</v>
      </c>
      <c r="N8895" t="str" cm="1">
        <f t="array" ref="N8895">_xlfn.IFS(H8895&lt;0, "LOSS", H8895&gt;1000, "GREAT", H8895&gt;500, "GOOD", H8895&gt;=100, "OKAY", H8895&lt;100, "OKAY")</f>
        <v>OKAY</v>
      </c>
    </row>
    <row r="8896" spans="1:14">
      <c r="A8896" s="2">
        <v>43020</v>
      </c>
      <c r="B8896" s="2" t="str">
        <f>TEXT(A8896,"mmmm")</f>
        <v>October</v>
      </c>
      <c r="C8896" t="s">
        <v>1180</v>
      </c>
      <c r="D8896" t="s">
        <v>26</v>
      </c>
      <c r="E8896" t="s">
        <v>25</v>
      </c>
      <c r="F8896" t="s">
        <v>35</v>
      </c>
      <c r="G8896" t="s">
        <v>1866</v>
      </c>
      <c r="H8896">
        <v>791.88</v>
      </c>
      <c r="I8896">
        <v>3</v>
      </c>
      <c r="J8896">
        <v>128.68</v>
      </c>
      <c r="K8896" s="6">
        <f>J8896/H8896</f>
        <v>0.1624993685912007</v>
      </c>
      <c r="M8896" t="str">
        <f>LEFT(C8896, SEARCH(" ", C8896) - 1)</f>
        <v>Matthew</v>
      </c>
      <c r="N8896" t="str" cm="1">
        <f t="array" ref="N8896">_xlfn.IFS(H8896&lt;0, "LOSS", H8896&gt;1000, "GREAT", H8896&gt;500, "GOOD", H8896&gt;=100, "OKAY", H8896&lt;100, "OKAY")</f>
        <v>GOOD</v>
      </c>
    </row>
    <row r="8897" spans="1:14">
      <c r="A8897" s="2">
        <v>43020</v>
      </c>
      <c r="B8897" s="2" t="str">
        <f>TEXT(A8897,"mmmm")</f>
        <v>October</v>
      </c>
      <c r="C8897" t="s">
        <v>261</v>
      </c>
      <c r="D8897" t="s">
        <v>335</v>
      </c>
      <c r="E8897" t="s">
        <v>21</v>
      </c>
      <c r="F8897" t="s">
        <v>51</v>
      </c>
      <c r="G8897" t="s">
        <v>1891</v>
      </c>
      <c r="H8897">
        <v>673.34</v>
      </c>
      <c r="I8897">
        <v>3</v>
      </c>
      <c r="J8897">
        <v>-76.95</v>
      </c>
      <c r="K8897" s="6">
        <f>J8897/H8897</f>
        <v>-0.11428104672230968</v>
      </c>
      <c r="M8897" t="str">
        <f>LEFT(C8897, SEARCH(" ", C8897) - 1)</f>
        <v>Natalie</v>
      </c>
      <c r="N8897" t="str" cm="1">
        <f t="array" ref="N8897">_xlfn.IFS(H8897&lt;0, "LOSS", H8897&gt;1000, "GREAT", H8897&gt;500, "GOOD", H8897&gt;=100, "OKAY", H8897&lt;100, "OKAY")</f>
        <v>GOOD</v>
      </c>
    </row>
    <row r="8898" spans="1:14">
      <c r="A8898" s="2">
        <v>43020</v>
      </c>
      <c r="B8898" s="2" t="str">
        <f>TEXT(A8898,"mmmm")</f>
        <v>October</v>
      </c>
      <c r="C8898" t="s">
        <v>477</v>
      </c>
      <c r="D8898" t="s">
        <v>24</v>
      </c>
      <c r="E8898" t="s">
        <v>23</v>
      </c>
      <c r="F8898" t="s">
        <v>47</v>
      </c>
      <c r="G8898" t="s">
        <v>1604</v>
      </c>
      <c r="H8898">
        <v>9.9600000000000009</v>
      </c>
      <c r="I8898">
        <v>2</v>
      </c>
      <c r="J8898">
        <v>4.68</v>
      </c>
      <c r="K8898" s="6">
        <f>J8898/H8898</f>
        <v>0.46987951807228912</v>
      </c>
      <c r="M8898" t="str">
        <f>LEFT(C8898, SEARCH(" ", C8898) - 1)</f>
        <v>Christina</v>
      </c>
      <c r="N8898" t="str" cm="1">
        <f t="array" ref="N8898">_xlfn.IFS(H8898&lt;0, "LOSS", H8898&gt;1000, "GREAT", H8898&gt;500, "GOOD", H8898&gt;=100, "OKAY", H8898&lt;100, "OKAY")</f>
        <v>OKAY</v>
      </c>
    </row>
    <row r="8899" spans="1:14">
      <c r="A8899" s="2">
        <v>43021</v>
      </c>
      <c r="B8899" s="2" t="str">
        <f>TEXT(A8899,"mmmm")</f>
        <v>October</v>
      </c>
      <c r="C8899" t="s">
        <v>1965</v>
      </c>
      <c r="D8899" t="s">
        <v>27</v>
      </c>
      <c r="E8899" t="s">
        <v>23</v>
      </c>
      <c r="F8899" t="s">
        <v>47</v>
      </c>
      <c r="G8899" t="s">
        <v>2779</v>
      </c>
      <c r="H8899">
        <v>11.65</v>
      </c>
      <c r="I8899">
        <v>2</v>
      </c>
      <c r="J8899">
        <v>4.08</v>
      </c>
      <c r="K8899" s="6">
        <f>J8899/H8899</f>
        <v>0.3502145922746781</v>
      </c>
      <c r="M8899" t="str">
        <f>LEFT(C8899, SEARCH(" ", C8899) - 1)</f>
        <v>Andrew</v>
      </c>
      <c r="N8899" t="str" cm="1">
        <f t="array" ref="N8899">_xlfn.IFS(H8899&lt;0, "LOSS", H8899&gt;1000, "GREAT", H8899&gt;500, "GOOD", H8899&gt;=100, "OKAY", H8899&lt;100, "OKAY")</f>
        <v>OKAY</v>
      </c>
    </row>
    <row r="8900" spans="1:14">
      <c r="A8900" s="2">
        <v>43021</v>
      </c>
      <c r="B8900" s="2" t="str">
        <f>TEXT(A8900,"mmmm")</f>
        <v>October</v>
      </c>
      <c r="C8900" t="s">
        <v>1965</v>
      </c>
      <c r="D8900" t="s">
        <v>27</v>
      </c>
      <c r="E8900" t="s">
        <v>23</v>
      </c>
      <c r="F8900" t="s">
        <v>47</v>
      </c>
      <c r="G8900" t="s">
        <v>1700</v>
      </c>
      <c r="H8900">
        <v>18.18</v>
      </c>
      <c r="I8900">
        <v>4</v>
      </c>
      <c r="J8900">
        <v>5.91</v>
      </c>
      <c r="K8900" s="6">
        <f>J8900/H8900</f>
        <v>0.32508250825082508</v>
      </c>
      <c r="M8900" t="str">
        <f>LEFT(C8900, SEARCH(" ", C8900) - 1)</f>
        <v>Andrew</v>
      </c>
      <c r="N8900" t="str" cm="1">
        <f t="array" ref="N8900">_xlfn.IFS(H8900&lt;0, "LOSS", H8900&gt;1000, "GREAT", H8900&gt;500, "GOOD", H8900&gt;=100, "OKAY", H8900&lt;100, "OKAY")</f>
        <v>OKAY</v>
      </c>
    </row>
    <row r="8901" spans="1:14">
      <c r="A8901" s="2">
        <v>43021</v>
      </c>
      <c r="B8901" s="2" t="str">
        <f>TEXT(A8901,"mmmm")</f>
        <v>October</v>
      </c>
      <c r="C8901" t="s">
        <v>1965</v>
      </c>
      <c r="D8901" t="s">
        <v>27</v>
      </c>
      <c r="E8901" t="s">
        <v>23</v>
      </c>
      <c r="F8901" t="s">
        <v>49</v>
      </c>
      <c r="G8901" t="s">
        <v>604</v>
      </c>
      <c r="H8901">
        <v>59.71</v>
      </c>
      <c r="I8901">
        <v>6</v>
      </c>
      <c r="J8901">
        <v>5.97</v>
      </c>
      <c r="K8901" s="6">
        <f>J8901/H8901</f>
        <v>9.998325238653491E-2</v>
      </c>
      <c r="M8901" t="str">
        <f>LEFT(C8901, SEARCH(" ", C8901) - 1)</f>
        <v>Andrew</v>
      </c>
      <c r="N8901" t="str" cm="1">
        <f t="array" ref="N8901">_xlfn.IFS(H8901&lt;0, "LOSS", H8901&gt;1000, "GREAT", H8901&gt;500, "GOOD", H8901&gt;=100, "OKAY", H8901&lt;100, "OKAY")</f>
        <v>OKAY</v>
      </c>
    </row>
    <row r="8902" spans="1:14">
      <c r="A8902" s="2">
        <v>43021</v>
      </c>
      <c r="B8902" s="2" t="str">
        <f>TEXT(A8902,"mmmm")</f>
        <v>October</v>
      </c>
      <c r="C8902" t="s">
        <v>1965</v>
      </c>
      <c r="D8902" t="s">
        <v>27</v>
      </c>
      <c r="E8902" t="s">
        <v>23</v>
      </c>
      <c r="F8902" t="s">
        <v>45</v>
      </c>
      <c r="G8902" t="s">
        <v>1795</v>
      </c>
      <c r="H8902">
        <v>24.84</v>
      </c>
      <c r="I8902">
        <v>3</v>
      </c>
      <c r="J8902">
        <v>8.69</v>
      </c>
      <c r="K8902" s="6">
        <f>J8902/H8902</f>
        <v>0.34983896940418679</v>
      </c>
      <c r="M8902" t="str">
        <f>LEFT(C8902, SEARCH(" ", C8902) - 1)</f>
        <v>Andrew</v>
      </c>
      <c r="N8902" t="str" cm="1">
        <f t="array" ref="N8902">_xlfn.IFS(H8902&lt;0, "LOSS", H8902&gt;1000, "GREAT", H8902&gt;500, "GOOD", H8902&gt;=100, "OKAY", H8902&lt;100, "OKAY")</f>
        <v>OKAY</v>
      </c>
    </row>
    <row r="8903" spans="1:14">
      <c r="A8903" s="2">
        <v>43021</v>
      </c>
      <c r="B8903" s="2" t="str">
        <f>TEXT(A8903,"mmmm")</f>
        <v>October</v>
      </c>
      <c r="C8903" t="s">
        <v>1221</v>
      </c>
      <c r="D8903" t="s">
        <v>24</v>
      </c>
      <c r="E8903" t="s">
        <v>23</v>
      </c>
      <c r="F8903" t="s">
        <v>36</v>
      </c>
      <c r="G8903" t="s">
        <v>1914</v>
      </c>
      <c r="H8903">
        <v>904.9</v>
      </c>
      <c r="I8903">
        <v>5</v>
      </c>
      <c r="J8903">
        <v>253.37</v>
      </c>
      <c r="K8903" s="6">
        <f>J8903/H8903</f>
        <v>0.27999778981102885</v>
      </c>
      <c r="M8903" t="str">
        <f>LEFT(C8903, SEARCH(" ", C8903) - 1)</f>
        <v>Craig</v>
      </c>
      <c r="N8903" t="str" cm="1">
        <f t="array" ref="N8903">_xlfn.IFS(H8903&lt;0, "LOSS", H8903&gt;1000, "GREAT", H8903&gt;500, "GOOD", H8903&gt;=100, "OKAY", H8903&lt;100, "OKAY")</f>
        <v>GOOD</v>
      </c>
    </row>
    <row r="8904" spans="1:14">
      <c r="A8904" s="2">
        <v>43021</v>
      </c>
      <c r="B8904" s="2" t="str">
        <f>TEXT(A8904,"mmmm")</f>
        <v>October</v>
      </c>
      <c r="C8904" t="s">
        <v>1210</v>
      </c>
      <c r="D8904" t="s">
        <v>29</v>
      </c>
      <c r="E8904" t="s">
        <v>23</v>
      </c>
      <c r="F8904" t="s">
        <v>47</v>
      </c>
      <c r="G8904" t="s">
        <v>710</v>
      </c>
      <c r="H8904">
        <v>63.31</v>
      </c>
      <c r="I8904">
        <v>3</v>
      </c>
      <c r="J8904">
        <v>20.58</v>
      </c>
      <c r="K8904" s="6">
        <f>J8904/H8904</f>
        <v>0.32506712999526138</v>
      </c>
      <c r="M8904" t="str">
        <f>LEFT(C8904, SEARCH(" ", C8904) - 1)</f>
        <v>Troy</v>
      </c>
      <c r="N8904" t="str" cm="1">
        <f t="array" ref="N8904">_xlfn.IFS(H8904&lt;0, "LOSS", H8904&gt;1000, "GREAT", H8904&gt;500, "GOOD", H8904&gt;=100, "OKAY", H8904&lt;100, "OKAY")</f>
        <v>OKAY</v>
      </c>
    </row>
    <row r="8905" spans="1:14">
      <c r="A8905" s="2">
        <v>43021</v>
      </c>
      <c r="B8905" s="2" t="str">
        <f>TEXT(A8905,"mmmm")</f>
        <v>October</v>
      </c>
      <c r="C8905" t="s">
        <v>1210</v>
      </c>
      <c r="D8905" t="s">
        <v>29</v>
      </c>
      <c r="E8905" t="s">
        <v>23</v>
      </c>
      <c r="F8905" t="s">
        <v>38</v>
      </c>
      <c r="G8905" t="s">
        <v>2347</v>
      </c>
      <c r="H8905">
        <v>96.78</v>
      </c>
      <c r="I8905">
        <v>4</v>
      </c>
      <c r="J8905">
        <v>-145.18</v>
      </c>
      <c r="K8905" s="6">
        <f>J8905/H8905</f>
        <v>-1.5001033271337054</v>
      </c>
      <c r="M8905" t="str">
        <f>LEFT(C8905, SEARCH(" ", C8905) - 1)</f>
        <v>Troy</v>
      </c>
      <c r="N8905" t="str" cm="1">
        <f t="array" ref="N8905">_xlfn.IFS(H8905&lt;0, "LOSS", H8905&gt;1000, "GREAT", H8905&gt;500, "GOOD", H8905&gt;=100, "OKAY", H8905&lt;100, "OKAY")</f>
        <v>OKAY</v>
      </c>
    </row>
    <row r="8906" spans="1:14">
      <c r="A8906" s="2">
        <v>43021</v>
      </c>
      <c r="B8906" s="2" t="str">
        <f>TEXT(A8906,"mmmm")</f>
        <v>October</v>
      </c>
      <c r="C8906" t="s">
        <v>1210</v>
      </c>
      <c r="D8906" t="s">
        <v>29</v>
      </c>
      <c r="E8906" t="s">
        <v>21</v>
      </c>
      <c r="F8906" t="s">
        <v>44</v>
      </c>
      <c r="G8906" t="s">
        <v>678</v>
      </c>
      <c r="H8906">
        <v>10.48</v>
      </c>
      <c r="I8906">
        <v>3</v>
      </c>
      <c r="J8906">
        <v>-6.81</v>
      </c>
      <c r="K8906" s="6">
        <f>J8906/H8906</f>
        <v>-0.64980916030534341</v>
      </c>
      <c r="M8906" t="str">
        <f>LEFT(C8906, SEARCH(" ", C8906) - 1)</f>
        <v>Troy</v>
      </c>
      <c r="N8906" t="str" cm="1">
        <f t="array" ref="N8906">_xlfn.IFS(H8906&lt;0, "LOSS", H8906&gt;1000, "GREAT", H8906&gt;500, "GOOD", H8906&gt;=100, "OKAY", H8906&lt;100, "OKAY")</f>
        <v>OKAY</v>
      </c>
    </row>
    <row r="8907" spans="1:14">
      <c r="A8907" s="2">
        <v>43021</v>
      </c>
      <c r="B8907" s="2" t="str">
        <f>TEXT(A8907,"mmmm")</f>
        <v>October</v>
      </c>
      <c r="C8907" t="s">
        <v>2126</v>
      </c>
      <c r="D8907" t="s">
        <v>22</v>
      </c>
      <c r="E8907" t="s">
        <v>25</v>
      </c>
      <c r="F8907" t="s">
        <v>35</v>
      </c>
      <c r="G8907" t="s">
        <v>2438</v>
      </c>
      <c r="H8907">
        <v>209.94</v>
      </c>
      <c r="I8907">
        <v>6</v>
      </c>
      <c r="J8907">
        <v>39.89</v>
      </c>
      <c r="K8907" s="6">
        <f>J8907/H8907</f>
        <v>0.19000666857197296</v>
      </c>
      <c r="M8907" t="str">
        <f>LEFT(C8907, SEARCH(" ", C8907) - 1)</f>
        <v>Jane</v>
      </c>
      <c r="N8907" t="str" cm="1">
        <f t="array" ref="N8907">_xlfn.IFS(H8907&lt;0, "LOSS", H8907&gt;1000, "GREAT", H8907&gt;500, "GOOD", H8907&gt;=100, "OKAY", H8907&lt;100, "OKAY")</f>
        <v>OKAY</v>
      </c>
    </row>
    <row r="8908" spans="1:14">
      <c r="A8908" s="2">
        <v>43021</v>
      </c>
      <c r="B8908" s="2" t="str">
        <f>TEXT(A8908,"mmmm")</f>
        <v>October</v>
      </c>
      <c r="C8908" t="s">
        <v>2126</v>
      </c>
      <c r="D8908" t="s">
        <v>22</v>
      </c>
      <c r="E8908" t="s">
        <v>25</v>
      </c>
      <c r="F8908" t="s">
        <v>48</v>
      </c>
      <c r="G8908" t="s">
        <v>2323</v>
      </c>
      <c r="H8908">
        <v>31.98</v>
      </c>
      <c r="I8908">
        <v>2</v>
      </c>
      <c r="J8908">
        <v>-8</v>
      </c>
      <c r="K8908" s="6">
        <f>J8908/H8908</f>
        <v>-0.25015634771732331</v>
      </c>
      <c r="M8908" t="str">
        <f>LEFT(C8908, SEARCH(" ", C8908) - 1)</f>
        <v>Jane</v>
      </c>
      <c r="N8908" t="str" cm="1">
        <f t="array" ref="N8908">_xlfn.IFS(H8908&lt;0, "LOSS", H8908&gt;1000, "GREAT", H8908&gt;500, "GOOD", H8908&gt;=100, "OKAY", H8908&lt;100, "OKAY")</f>
        <v>OKAY</v>
      </c>
    </row>
    <row r="8909" spans="1:14">
      <c r="A8909" s="2">
        <v>43021</v>
      </c>
      <c r="B8909" s="2" t="str">
        <f>TEXT(A8909,"mmmm")</f>
        <v>October</v>
      </c>
      <c r="C8909" t="s">
        <v>2126</v>
      </c>
      <c r="D8909" t="s">
        <v>22</v>
      </c>
      <c r="E8909" t="s">
        <v>23</v>
      </c>
      <c r="F8909" t="s">
        <v>38</v>
      </c>
      <c r="G8909" t="s">
        <v>1685</v>
      </c>
      <c r="H8909">
        <v>5083.96</v>
      </c>
      <c r="I8909">
        <v>5</v>
      </c>
      <c r="J8909">
        <v>1906.49</v>
      </c>
      <c r="K8909" s="6">
        <f>J8909/H8909</f>
        <v>0.37500098348531458</v>
      </c>
      <c r="M8909" t="str">
        <f>LEFT(C8909, SEARCH(" ", C8909) - 1)</f>
        <v>Jane</v>
      </c>
      <c r="N8909" t="str" cm="1">
        <f t="array" ref="N8909">_xlfn.IFS(H8909&lt;0, "LOSS", H8909&gt;1000, "GREAT", H8909&gt;500, "GOOD", H8909&gt;=100, "OKAY", H8909&lt;100, "OKAY")</f>
        <v>GREAT</v>
      </c>
    </row>
    <row r="8910" spans="1:14">
      <c r="A8910" s="2">
        <v>43021</v>
      </c>
      <c r="B8910" s="2" t="str">
        <f>TEXT(A8910,"mmmm")</f>
        <v>October</v>
      </c>
      <c r="C8910" t="s">
        <v>1802</v>
      </c>
      <c r="D8910" t="s">
        <v>84</v>
      </c>
      <c r="E8910" t="s">
        <v>23</v>
      </c>
      <c r="F8910" t="s">
        <v>49</v>
      </c>
      <c r="G8910" t="s">
        <v>1639</v>
      </c>
      <c r="H8910">
        <v>348.56</v>
      </c>
      <c r="I8910">
        <v>8</v>
      </c>
      <c r="J8910">
        <v>104.57</v>
      </c>
      <c r="K8910" s="6">
        <f>J8910/H8910</f>
        <v>0.30000573789304563</v>
      </c>
      <c r="M8910" t="str">
        <f>LEFT(C8910, SEARCH(" ", C8910) - 1)</f>
        <v>Alan</v>
      </c>
      <c r="N8910" t="str" cm="1">
        <f t="array" ref="N8910">_xlfn.IFS(H8910&lt;0, "LOSS", H8910&gt;1000, "GREAT", H8910&gt;500, "GOOD", H8910&gt;=100, "OKAY", H8910&lt;100, "OKAY")</f>
        <v>OKAY</v>
      </c>
    </row>
    <row r="8911" spans="1:14">
      <c r="A8911" s="2">
        <v>43021</v>
      </c>
      <c r="B8911" s="2" t="str">
        <f>TEXT(A8911,"mmmm")</f>
        <v>October</v>
      </c>
      <c r="C8911" t="s">
        <v>1004</v>
      </c>
      <c r="D8911" t="s">
        <v>114</v>
      </c>
      <c r="E8911" t="s">
        <v>23</v>
      </c>
      <c r="F8911" t="s">
        <v>45</v>
      </c>
      <c r="G8911" t="s">
        <v>1783</v>
      </c>
      <c r="H8911">
        <v>11.07</v>
      </c>
      <c r="I8911">
        <v>3</v>
      </c>
      <c r="J8911">
        <v>5.2</v>
      </c>
      <c r="K8911" s="6">
        <f>J8911/H8911</f>
        <v>0.46973803071364045</v>
      </c>
      <c r="M8911" t="str">
        <f>LEFT(C8911, SEARCH(" ", C8911) - 1)</f>
        <v>Michelle</v>
      </c>
      <c r="N8911" t="str" cm="1">
        <f t="array" ref="N8911">_xlfn.IFS(H8911&lt;0, "LOSS", H8911&gt;1000, "GREAT", H8911&gt;500, "GOOD", H8911&gt;=100, "OKAY", H8911&lt;100, "OKAY")</f>
        <v>OKAY</v>
      </c>
    </row>
    <row r="8912" spans="1:14">
      <c r="A8912" s="2">
        <v>43021</v>
      </c>
      <c r="B8912" s="2" t="str">
        <f>TEXT(A8912,"mmmm")</f>
        <v>October</v>
      </c>
      <c r="C8912" t="s">
        <v>1004</v>
      </c>
      <c r="D8912" t="s">
        <v>114</v>
      </c>
      <c r="E8912" t="s">
        <v>21</v>
      </c>
      <c r="F8912" t="s">
        <v>51</v>
      </c>
      <c r="G8912" t="s">
        <v>415</v>
      </c>
      <c r="H8912">
        <v>1504.52</v>
      </c>
      <c r="I8912">
        <v>4</v>
      </c>
      <c r="J8912">
        <v>346.04</v>
      </c>
      <c r="K8912" s="6">
        <f>J8912/H8912</f>
        <v>0.23000026586552524</v>
      </c>
      <c r="M8912" t="str">
        <f>LEFT(C8912, SEARCH(" ", C8912) - 1)</f>
        <v>Michelle</v>
      </c>
      <c r="N8912" t="str" cm="1">
        <f t="array" ref="N8912">_xlfn.IFS(H8912&lt;0, "LOSS", H8912&gt;1000, "GREAT", H8912&gt;500, "GOOD", H8912&gt;=100, "OKAY", H8912&lt;100, "OKAY")</f>
        <v>GREAT</v>
      </c>
    </row>
    <row r="8913" spans="1:14">
      <c r="A8913" s="2">
        <v>43021</v>
      </c>
      <c r="B8913" s="2" t="str">
        <f>TEXT(A8913,"mmmm")</f>
        <v>October</v>
      </c>
      <c r="C8913" t="s">
        <v>1004</v>
      </c>
      <c r="D8913" t="s">
        <v>114</v>
      </c>
      <c r="E8913" t="s">
        <v>23</v>
      </c>
      <c r="F8913" t="s">
        <v>47</v>
      </c>
      <c r="G8913" t="s">
        <v>2200</v>
      </c>
      <c r="H8913">
        <v>25.92</v>
      </c>
      <c r="I8913">
        <v>4</v>
      </c>
      <c r="J8913">
        <v>12.44</v>
      </c>
      <c r="K8913" s="6">
        <f>J8913/H8913</f>
        <v>0.47993827160493824</v>
      </c>
      <c r="M8913" t="str">
        <f>LEFT(C8913, SEARCH(" ", C8913) - 1)</f>
        <v>Michelle</v>
      </c>
      <c r="N8913" t="str" cm="1">
        <f t="array" ref="N8913">_xlfn.IFS(H8913&lt;0, "LOSS", H8913&gt;1000, "GREAT", H8913&gt;500, "GOOD", H8913&gt;=100, "OKAY", H8913&lt;100, "OKAY")</f>
        <v>OKAY</v>
      </c>
    </row>
    <row r="8914" spans="1:14">
      <c r="A8914" s="2">
        <v>43022</v>
      </c>
      <c r="B8914" s="2" t="str">
        <f>TEXT(A8914,"mmmm")</f>
        <v>October</v>
      </c>
      <c r="C8914" t="s">
        <v>2575</v>
      </c>
      <c r="D8914" t="s">
        <v>177</v>
      </c>
      <c r="E8914" t="s">
        <v>23</v>
      </c>
      <c r="F8914" t="s">
        <v>38</v>
      </c>
      <c r="G8914" t="s">
        <v>716</v>
      </c>
      <c r="H8914">
        <v>37.659999999999997</v>
      </c>
      <c r="I8914">
        <v>7</v>
      </c>
      <c r="J8914">
        <v>18.45</v>
      </c>
      <c r="K8914" s="6">
        <f>J8914/H8914</f>
        <v>0.48990971853425386</v>
      </c>
      <c r="M8914" t="str">
        <f>LEFT(C8914, SEARCH(" ", C8914) - 1)</f>
        <v>Ed</v>
      </c>
      <c r="N8914" t="str" cm="1">
        <f t="array" ref="N8914">_xlfn.IFS(H8914&lt;0, "LOSS", H8914&gt;1000, "GREAT", H8914&gt;500, "GOOD", H8914&gt;=100, "OKAY", H8914&lt;100, "OKAY")</f>
        <v>OKAY</v>
      </c>
    </row>
    <row r="8915" spans="1:14">
      <c r="A8915" s="2">
        <v>43022</v>
      </c>
      <c r="B8915" s="2" t="str">
        <f>TEXT(A8915,"mmmm")</f>
        <v>October</v>
      </c>
      <c r="C8915" t="s">
        <v>2275</v>
      </c>
      <c r="D8915" t="s">
        <v>22</v>
      </c>
      <c r="E8915" t="s">
        <v>21</v>
      </c>
      <c r="F8915" t="s">
        <v>44</v>
      </c>
      <c r="G8915" t="s">
        <v>571</v>
      </c>
      <c r="H8915">
        <v>9.4600000000000009</v>
      </c>
      <c r="I8915">
        <v>2</v>
      </c>
      <c r="J8915">
        <v>3.69</v>
      </c>
      <c r="K8915" s="6">
        <f>J8915/H8915</f>
        <v>0.39006342494714585</v>
      </c>
      <c r="M8915" t="str">
        <f>LEFT(C8915, SEARCH(" ", C8915) - 1)</f>
        <v>Joni</v>
      </c>
      <c r="N8915" t="str" cm="1">
        <f t="array" ref="N8915">_xlfn.IFS(H8915&lt;0, "LOSS", H8915&gt;1000, "GREAT", H8915&gt;500, "GOOD", H8915&gt;=100, "OKAY", H8915&lt;100, "OKAY")</f>
        <v>OKAY</v>
      </c>
    </row>
    <row r="8916" spans="1:14">
      <c r="A8916" s="2">
        <v>43022</v>
      </c>
      <c r="B8916" s="2" t="str">
        <f>TEXT(A8916,"mmmm")</f>
        <v>October</v>
      </c>
      <c r="C8916" t="s">
        <v>1392</v>
      </c>
      <c r="D8916" t="s">
        <v>29</v>
      </c>
      <c r="E8916" t="s">
        <v>23</v>
      </c>
      <c r="F8916" t="s">
        <v>38</v>
      </c>
      <c r="G8916" t="s">
        <v>424</v>
      </c>
      <c r="H8916">
        <v>27.4</v>
      </c>
      <c r="I8916">
        <v>9</v>
      </c>
      <c r="J8916">
        <v>-42.46</v>
      </c>
      <c r="K8916" s="6">
        <f>J8916/H8916</f>
        <v>-1.5496350364963505</v>
      </c>
      <c r="M8916" t="str">
        <f>LEFT(C8916, SEARCH(" ", C8916) - 1)</f>
        <v>Anthony</v>
      </c>
      <c r="N8916" t="str" cm="1">
        <f t="array" ref="N8916">_xlfn.IFS(H8916&lt;0, "LOSS", H8916&gt;1000, "GREAT", H8916&gt;500, "GOOD", H8916&gt;=100, "OKAY", H8916&lt;100, "OKAY")</f>
        <v>OKAY</v>
      </c>
    </row>
    <row r="8917" spans="1:14">
      <c r="A8917" s="2">
        <v>43022</v>
      </c>
      <c r="B8917" s="2" t="str">
        <f>TEXT(A8917,"mmmm")</f>
        <v>October</v>
      </c>
      <c r="C8917" t="s">
        <v>1392</v>
      </c>
      <c r="D8917" t="s">
        <v>29</v>
      </c>
      <c r="E8917" t="s">
        <v>23</v>
      </c>
      <c r="F8917" t="s">
        <v>38</v>
      </c>
      <c r="G8917" t="s">
        <v>368</v>
      </c>
      <c r="H8917">
        <v>13.46</v>
      </c>
      <c r="I8917">
        <v>1</v>
      </c>
      <c r="J8917">
        <v>-23.55</v>
      </c>
      <c r="K8917" s="6">
        <f>J8917/H8917</f>
        <v>-1.74962852897474</v>
      </c>
      <c r="M8917" t="str">
        <f>LEFT(C8917, SEARCH(" ", C8917) - 1)</f>
        <v>Anthony</v>
      </c>
      <c r="N8917" t="str" cm="1">
        <f t="array" ref="N8917">_xlfn.IFS(H8917&lt;0, "LOSS", H8917&gt;1000, "GREAT", H8917&gt;500, "GOOD", H8917&gt;=100, "OKAY", H8917&lt;100, "OKAY")</f>
        <v>OKAY</v>
      </c>
    </row>
    <row r="8918" spans="1:14">
      <c r="A8918" s="2">
        <v>43022</v>
      </c>
      <c r="B8918" s="2" t="str">
        <f>TEXT(A8918,"mmmm")</f>
        <v>October</v>
      </c>
      <c r="C8918" t="s">
        <v>1133</v>
      </c>
      <c r="D8918" t="s">
        <v>22</v>
      </c>
      <c r="E8918" t="s">
        <v>25</v>
      </c>
      <c r="F8918" t="s">
        <v>35</v>
      </c>
      <c r="G8918" t="s">
        <v>1958</v>
      </c>
      <c r="H8918">
        <v>46.36</v>
      </c>
      <c r="I8918">
        <v>4</v>
      </c>
      <c r="J8918">
        <v>15.3</v>
      </c>
      <c r="K8918" s="6">
        <f>J8918/H8918</f>
        <v>0.33002588438308889</v>
      </c>
      <c r="M8918" t="str">
        <f>LEFT(C8918, SEARCH(" ", C8918) - 1)</f>
        <v>Berenike</v>
      </c>
      <c r="N8918" t="str" cm="1">
        <f t="array" ref="N8918">_xlfn.IFS(H8918&lt;0, "LOSS", H8918&gt;1000, "GREAT", H8918&gt;500, "GOOD", H8918&gt;=100, "OKAY", H8918&lt;100, "OKAY")</f>
        <v>OKAY</v>
      </c>
    </row>
    <row r="8919" spans="1:14">
      <c r="A8919" s="2">
        <v>43023</v>
      </c>
      <c r="B8919" s="2" t="str">
        <f>TEXT(A8919,"mmmm")</f>
        <v>October</v>
      </c>
      <c r="C8919" t="s">
        <v>780</v>
      </c>
      <c r="D8919" t="s">
        <v>22</v>
      </c>
      <c r="E8919" t="s">
        <v>23</v>
      </c>
      <c r="F8919" t="s">
        <v>37</v>
      </c>
      <c r="G8919" t="s">
        <v>2784</v>
      </c>
      <c r="H8919">
        <v>87.92</v>
      </c>
      <c r="I8919">
        <v>4</v>
      </c>
      <c r="J8919">
        <v>26.38</v>
      </c>
      <c r="K8919" s="6">
        <f>J8919/H8919</f>
        <v>0.3000454959053685</v>
      </c>
      <c r="M8919" t="str">
        <f>LEFT(C8919, SEARCH(" ", C8919) - 1)</f>
        <v>Frank</v>
      </c>
      <c r="N8919" t="str" cm="1">
        <f t="array" ref="N8919">_xlfn.IFS(H8919&lt;0, "LOSS", H8919&gt;1000, "GREAT", H8919&gt;500, "GOOD", H8919&gt;=100, "OKAY", H8919&lt;100, "OKAY")</f>
        <v>OKAY</v>
      </c>
    </row>
    <row r="8920" spans="1:14">
      <c r="A8920" s="2">
        <v>43023</v>
      </c>
      <c r="B8920" s="2" t="str">
        <f>TEXT(A8920,"mmmm")</f>
        <v>October</v>
      </c>
      <c r="C8920" t="s">
        <v>580</v>
      </c>
      <c r="D8920" t="s">
        <v>22</v>
      </c>
      <c r="E8920" t="s">
        <v>21</v>
      </c>
      <c r="F8920" t="s">
        <v>51</v>
      </c>
      <c r="G8920" t="s">
        <v>637</v>
      </c>
      <c r="H8920">
        <v>510.24</v>
      </c>
      <c r="I8920">
        <v>3</v>
      </c>
      <c r="J8920">
        <v>6.38</v>
      </c>
      <c r="K8920" s="6">
        <f>J8920/H8920</f>
        <v>1.2503919724051427E-2</v>
      </c>
      <c r="M8920" t="str">
        <f>LEFT(C8920, SEARCH(" ", C8920) - 1)</f>
        <v>Roland</v>
      </c>
      <c r="N8920" t="str" cm="1">
        <f t="array" ref="N8920">_xlfn.IFS(H8920&lt;0, "LOSS", H8920&gt;1000, "GREAT", H8920&gt;500, "GOOD", H8920&gt;=100, "OKAY", H8920&lt;100, "OKAY")</f>
        <v>GOOD</v>
      </c>
    </row>
    <row r="8921" spans="1:14">
      <c r="A8921" s="2">
        <v>43023</v>
      </c>
      <c r="B8921" s="2" t="str">
        <f>TEXT(A8921,"mmmm")</f>
        <v>October</v>
      </c>
      <c r="C8921" t="s">
        <v>580</v>
      </c>
      <c r="D8921" t="s">
        <v>22</v>
      </c>
      <c r="E8921" t="s">
        <v>23</v>
      </c>
      <c r="F8921" t="s">
        <v>47</v>
      </c>
      <c r="G8921" t="s">
        <v>454</v>
      </c>
      <c r="H8921">
        <v>204.95</v>
      </c>
      <c r="I8921">
        <v>5</v>
      </c>
      <c r="J8921">
        <v>100.43</v>
      </c>
      <c r="K8921" s="6">
        <f>J8921/H8921</f>
        <v>0.49002195657477438</v>
      </c>
      <c r="M8921" t="str">
        <f>LEFT(C8921, SEARCH(" ", C8921) - 1)</f>
        <v>Roland</v>
      </c>
      <c r="N8921" t="str" cm="1">
        <f t="array" ref="N8921">_xlfn.IFS(H8921&lt;0, "LOSS", H8921&gt;1000, "GREAT", H8921&gt;500, "GOOD", H8921&gt;=100, "OKAY", H8921&lt;100, "OKAY")</f>
        <v>OKAY</v>
      </c>
    </row>
    <row r="8922" spans="1:14">
      <c r="A8922" s="2">
        <v>43023</v>
      </c>
      <c r="B8922" s="2" t="str">
        <f>TEXT(A8922,"mmmm")</f>
        <v>October</v>
      </c>
      <c r="C8922" t="s">
        <v>1151</v>
      </c>
      <c r="D8922" t="s">
        <v>100</v>
      </c>
      <c r="E8922" t="s">
        <v>23</v>
      </c>
      <c r="F8922" t="s">
        <v>45</v>
      </c>
      <c r="G8922" t="s">
        <v>1711</v>
      </c>
      <c r="H8922">
        <v>13.05</v>
      </c>
      <c r="I8922">
        <v>5</v>
      </c>
      <c r="J8922">
        <v>6</v>
      </c>
      <c r="K8922" s="6">
        <f>J8922/H8922</f>
        <v>0.45977011494252873</v>
      </c>
      <c r="M8922" t="str">
        <f>LEFT(C8922, SEARCH(" ", C8922) - 1)</f>
        <v>Ricardo</v>
      </c>
      <c r="N8922" t="str" cm="1">
        <f t="array" ref="N8922">_xlfn.IFS(H8922&lt;0, "LOSS", H8922&gt;1000, "GREAT", H8922&gt;500, "GOOD", H8922&gt;=100, "OKAY", H8922&lt;100, "OKAY")</f>
        <v>OKAY</v>
      </c>
    </row>
    <row r="8923" spans="1:14">
      <c r="A8923" s="2">
        <v>43023</v>
      </c>
      <c r="B8923" s="2" t="str">
        <f>TEXT(A8923,"mmmm")</f>
        <v>October</v>
      </c>
      <c r="C8923" t="s">
        <v>2489</v>
      </c>
      <c r="D8923" t="s">
        <v>22</v>
      </c>
      <c r="E8923" t="s">
        <v>23</v>
      </c>
      <c r="F8923" t="s">
        <v>45</v>
      </c>
      <c r="G8923" t="s">
        <v>1580</v>
      </c>
      <c r="H8923">
        <v>152.65</v>
      </c>
      <c r="I8923">
        <v>5</v>
      </c>
      <c r="J8923">
        <v>70.22</v>
      </c>
      <c r="K8923" s="6">
        <f>J8923/H8923</f>
        <v>0.46000655093350801</v>
      </c>
      <c r="M8923" t="str">
        <f>LEFT(C8923, SEARCH(" ", C8923) - 1)</f>
        <v>Dionis</v>
      </c>
      <c r="N8923" t="str" cm="1">
        <f t="array" ref="N8923">_xlfn.IFS(H8923&lt;0, "LOSS", H8923&gt;1000, "GREAT", H8923&gt;500, "GOOD", H8923&gt;=100, "OKAY", H8923&lt;100, "OKAY")</f>
        <v>OKAY</v>
      </c>
    </row>
    <row r="8924" spans="1:14">
      <c r="A8924" s="2">
        <v>43023</v>
      </c>
      <c r="B8924" s="2" t="str">
        <f>TEXT(A8924,"mmmm")</f>
        <v>October</v>
      </c>
      <c r="C8924" t="s">
        <v>2489</v>
      </c>
      <c r="D8924" t="s">
        <v>22</v>
      </c>
      <c r="E8924" t="s">
        <v>21</v>
      </c>
      <c r="F8924" t="s">
        <v>44</v>
      </c>
      <c r="G8924" t="s">
        <v>2088</v>
      </c>
      <c r="H8924">
        <v>22.72</v>
      </c>
      <c r="I8924">
        <v>1</v>
      </c>
      <c r="J8924">
        <v>9.32</v>
      </c>
      <c r="K8924" s="6">
        <f>J8924/H8924</f>
        <v>0.41021126760563381</v>
      </c>
      <c r="M8924" t="str">
        <f>LEFT(C8924, SEARCH(" ", C8924) - 1)</f>
        <v>Dionis</v>
      </c>
      <c r="N8924" t="str" cm="1">
        <f t="array" ref="N8924">_xlfn.IFS(H8924&lt;0, "LOSS", H8924&gt;1000, "GREAT", H8924&gt;500, "GOOD", H8924&gt;=100, "OKAY", H8924&lt;100, "OKAY")</f>
        <v>OKAY</v>
      </c>
    </row>
    <row r="8925" spans="1:14">
      <c r="A8925" s="2">
        <v>43023</v>
      </c>
      <c r="B8925" s="2" t="str">
        <f>TEXT(A8925,"mmmm")</f>
        <v>October</v>
      </c>
      <c r="C8925" t="s">
        <v>1332</v>
      </c>
      <c r="D8925" t="s">
        <v>22</v>
      </c>
      <c r="E8925" t="s">
        <v>23</v>
      </c>
      <c r="F8925" t="s">
        <v>45</v>
      </c>
      <c r="G8925" t="s">
        <v>2658</v>
      </c>
      <c r="H8925">
        <v>14.73</v>
      </c>
      <c r="I8925">
        <v>3</v>
      </c>
      <c r="J8925">
        <v>7.22</v>
      </c>
      <c r="K8925" s="6">
        <f>J8925/H8925</f>
        <v>0.49015614392396467</v>
      </c>
      <c r="M8925" t="str">
        <f>LEFT(C8925, SEARCH(" ", C8925) - 1)</f>
        <v>Marc</v>
      </c>
      <c r="N8925" t="str" cm="1">
        <f t="array" ref="N8925">_xlfn.IFS(H8925&lt;0, "LOSS", H8925&gt;1000, "GREAT", H8925&gt;500, "GOOD", H8925&gt;=100, "OKAY", H8925&lt;100, "OKAY")</f>
        <v>OKAY</v>
      </c>
    </row>
    <row r="8926" spans="1:14">
      <c r="A8926" s="2">
        <v>43023</v>
      </c>
      <c r="B8926" s="2" t="str">
        <f>TEXT(A8926,"mmmm")</f>
        <v>October</v>
      </c>
      <c r="C8926" t="s">
        <v>2142</v>
      </c>
      <c r="D8926" t="s">
        <v>314</v>
      </c>
      <c r="E8926" t="s">
        <v>23</v>
      </c>
      <c r="F8926" t="s">
        <v>37</v>
      </c>
      <c r="G8926" t="s">
        <v>2033</v>
      </c>
      <c r="H8926">
        <v>11.68</v>
      </c>
      <c r="I8926">
        <v>2</v>
      </c>
      <c r="J8926">
        <v>4.2</v>
      </c>
      <c r="K8926" s="6">
        <f>J8926/H8926</f>
        <v>0.35958904109589046</v>
      </c>
      <c r="M8926" t="str">
        <f>LEFT(C8926, SEARCH(" ", C8926) - 1)</f>
        <v>Stuart</v>
      </c>
      <c r="N8926" t="str" cm="1">
        <f t="array" ref="N8926">_xlfn.IFS(H8926&lt;0, "LOSS", H8926&gt;1000, "GREAT", H8926&gt;500, "GOOD", H8926&gt;=100, "OKAY", H8926&lt;100, "OKAY")</f>
        <v>OKAY</v>
      </c>
    </row>
    <row r="8927" spans="1:14">
      <c r="A8927" s="2">
        <v>43024</v>
      </c>
      <c r="B8927" s="2" t="str">
        <f>TEXT(A8927,"mmmm")</f>
        <v>October</v>
      </c>
      <c r="C8927" t="s">
        <v>2310</v>
      </c>
      <c r="D8927" t="s">
        <v>84</v>
      </c>
      <c r="E8927" t="s">
        <v>23</v>
      </c>
      <c r="F8927" t="s">
        <v>38</v>
      </c>
      <c r="G8927" t="s">
        <v>562</v>
      </c>
      <c r="H8927">
        <v>124.75</v>
      </c>
      <c r="I8927">
        <v>5</v>
      </c>
      <c r="J8927">
        <v>57.39</v>
      </c>
      <c r="K8927" s="6">
        <f>J8927/H8927</f>
        <v>0.46004008016032066</v>
      </c>
      <c r="M8927" t="str">
        <f>LEFT(C8927, SEARCH(" ", C8927) - 1)</f>
        <v>Bobby</v>
      </c>
      <c r="N8927" t="str" cm="1">
        <f t="array" ref="N8927">_xlfn.IFS(H8927&lt;0, "LOSS", H8927&gt;1000, "GREAT", H8927&gt;500, "GOOD", H8927&gt;=100, "OKAY", H8927&lt;100, "OKAY")</f>
        <v>OKAY</v>
      </c>
    </row>
    <row r="8928" spans="1:14">
      <c r="A8928" s="2">
        <v>43024</v>
      </c>
      <c r="B8928" s="2" t="str">
        <f>TEXT(A8928,"mmmm")</f>
        <v>October</v>
      </c>
      <c r="C8928" t="s">
        <v>2376</v>
      </c>
      <c r="D8928" t="s">
        <v>24</v>
      </c>
      <c r="E8928" t="s">
        <v>21</v>
      </c>
      <c r="F8928" t="s">
        <v>44</v>
      </c>
      <c r="G8928" t="s">
        <v>2087</v>
      </c>
      <c r="H8928">
        <v>547.29999999999995</v>
      </c>
      <c r="I8928">
        <v>13</v>
      </c>
      <c r="J8928">
        <v>175.14</v>
      </c>
      <c r="K8928" s="6">
        <f>J8928/H8928</f>
        <v>0.32000730860588344</v>
      </c>
      <c r="M8928" t="str">
        <f>LEFT(C8928, SEARCH(" ", C8928) - 1)</f>
        <v>Maribeth</v>
      </c>
      <c r="N8928" t="str" cm="1">
        <f t="array" ref="N8928">_xlfn.IFS(H8928&lt;0, "LOSS", H8928&gt;1000, "GREAT", H8928&gt;500, "GOOD", H8928&gt;=100, "OKAY", H8928&lt;100, "OKAY")</f>
        <v>GOOD</v>
      </c>
    </row>
    <row r="8929" spans="1:14">
      <c r="A8929" s="2">
        <v>43024</v>
      </c>
      <c r="B8929" s="2" t="str">
        <f>TEXT(A8929,"mmmm")</f>
        <v>October</v>
      </c>
      <c r="C8929" t="s">
        <v>105</v>
      </c>
      <c r="D8929" t="s">
        <v>73</v>
      </c>
      <c r="E8929" t="s">
        <v>23</v>
      </c>
      <c r="F8929" t="s">
        <v>47</v>
      </c>
      <c r="G8929" t="s">
        <v>1838</v>
      </c>
      <c r="H8929">
        <v>307.77999999999997</v>
      </c>
      <c r="I8929">
        <v>7</v>
      </c>
      <c r="J8929">
        <v>111.57</v>
      </c>
      <c r="K8929" s="6">
        <f>J8929/H8929</f>
        <v>0.36249918773149653</v>
      </c>
      <c r="M8929" t="str">
        <f>LEFT(C8929, SEARCH(" ", C8929) - 1)</f>
        <v>Anthony</v>
      </c>
      <c r="N8929" t="str" cm="1">
        <f t="array" ref="N8929">_xlfn.IFS(H8929&lt;0, "LOSS", H8929&gt;1000, "GREAT", H8929&gt;500, "GOOD", H8929&gt;=100, "OKAY", H8929&lt;100, "OKAY")</f>
        <v>OKAY</v>
      </c>
    </row>
    <row r="8930" spans="1:14">
      <c r="A8930" s="2">
        <v>43024</v>
      </c>
      <c r="B8930" s="2" t="str">
        <f>TEXT(A8930,"mmmm")</f>
        <v>October</v>
      </c>
      <c r="C8930" t="s">
        <v>1008</v>
      </c>
      <c r="D8930" t="s">
        <v>73</v>
      </c>
      <c r="E8930" t="s">
        <v>25</v>
      </c>
      <c r="F8930" t="s">
        <v>46</v>
      </c>
      <c r="G8930" t="s">
        <v>439</v>
      </c>
      <c r="H8930">
        <v>599.99</v>
      </c>
      <c r="I8930">
        <v>5</v>
      </c>
      <c r="J8930">
        <v>-479.99</v>
      </c>
      <c r="K8930" s="6">
        <f>J8930/H8930</f>
        <v>-0.79999666661111024</v>
      </c>
      <c r="M8930" t="str">
        <f>LEFT(C8930, SEARCH(" ", C8930) - 1)</f>
        <v>Gary</v>
      </c>
      <c r="N8930" t="str" cm="1">
        <f t="array" ref="N8930">_xlfn.IFS(H8930&lt;0, "LOSS", H8930&gt;1000, "GREAT", H8930&gt;500, "GOOD", H8930&gt;=100, "OKAY", H8930&lt;100, "OKAY")</f>
        <v>GOOD</v>
      </c>
    </row>
    <row r="8931" spans="1:14">
      <c r="A8931" s="2">
        <v>43024</v>
      </c>
      <c r="B8931" s="2" t="str">
        <f>TEXT(A8931,"mmmm")</f>
        <v>October</v>
      </c>
      <c r="C8931" t="s">
        <v>1295</v>
      </c>
      <c r="D8931" t="s">
        <v>185</v>
      </c>
      <c r="E8931" t="s">
        <v>25</v>
      </c>
      <c r="F8931" t="s">
        <v>35</v>
      </c>
      <c r="G8931" t="s">
        <v>1990</v>
      </c>
      <c r="H8931">
        <v>18.53</v>
      </c>
      <c r="I8931">
        <v>2</v>
      </c>
      <c r="J8931">
        <v>4.4000000000000004</v>
      </c>
      <c r="K8931" s="6">
        <f>J8931/H8931</f>
        <v>0.23745277927684835</v>
      </c>
      <c r="M8931" t="str">
        <f>LEFT(C8931, SEARCH(" ", C8931) - 1)</f>
        <v>Victoria</v>
      </c>
      <c r="N8931" t="str" cm="1">
        <f t="array" ref="N8931">_xlfn.IFS(H8931&lt;0, "LOSS", H8931&gt;1000, "GREAT", H8931&gt;500, "GOOD", H8931&gt;=100, "OKAY", H8931&lt;100, "OKAY")</f>
        <v>OKAY</v>
      </c>
    </row>
    <row r="8932" spans="1:14">
      <c r="A8932" s="2">
        <v>43024</v>
      </c>
      <c r="B8932" s="2" t="str">
        <f>TEXT(A8932,"mmmm")</f>
        <v>October</v>
      </c>
      <c r="C8932" t="s">
        <v>1295</v>
      </c>
      <c r="D8932" t="s">
        <v>185</v>
      </c>
      <c r="E8932" t="s">
        <v>21</v>
      </c>
      <c r="F8932" t="s">
        <v>51</v>
      </c>
      <c r="G8932" t="s">
        <v>416</v>
      </c>
      <c r="H8932">
        <v>1875.26</v>
      </c>
      <c r="I8932">
        <v>7</v>
      </c>
      <c r="J8932">
        <v>-968.88</v>
      </c>
      <c r="K8932" s="6">
        <f>J8932/H8932</f>
        <v>-0.51666435587598525</v>
      </c>
      <c r="M8932" t="str">
        <f>LEFT(C8932, SEARCH(" ", C8932) - 1)</f>
        <v>Victoria</v>
      </c>
      <c r="N8932" t="str" cm="1">
        <f t="array" ref="N8932">_xlfn.IFS(H8932&lt;0, "LOSS", H8932&gt;1000, "GREAT", H8932&gt;500, "GOOD", H8932&gt;=100, "OKAY", H8932&lt;100, "OKAY")</f>
        <v>GREAT</v>
      </c>
    </row>
    <row r="8933" spans="1:14">
      <c r="A8933" s="2">
        <v>43025</v>
      </c>
      <c r="B8933" s="2" t="str">
        <f>TEXT(A8933,"mmmm")</f>
        <v>October</v>
      </c>
      <c r="C8933" t="s">
        <v>1759</v>
      </c>
      <c r="D8933" t="s">
        <v>285</v>
      </c>
      <c r="E8933" t="s">
        <v>23</v>
      </c>
      <c r="F8933" t="s">
        <v>49</v>
      </c>
      <c r="G8933" t="s">
        <v>682</v>
      </c>
      <c r="H8933">
        <v>49.96</v>
      </c>
      <c r="I8933">
        <v>2</v>
      </c>
      <c r="J8933">
        <v>9.49</v>
      </c>
      <c r="K8933" s="6">
        <f>J8933/H8933</f>
        <v>0.1899519615692554</v>
      </c>
      <c r="M8933" t="str">
        <f>LEFT(C8933, SEARCH(" ", C8933) - 1)</f>
        <v>Saphhira</v>
      </c>
      <c r="N8933" t="str" cm="1">
        <f t="array" ref="N8933">_xlfn.IFS(H8933&lt;0, "LOSS", H8933&gt;1000, "GREAT", H8933&gt;500, "GOOD", H8933&gt;=100, "OKAY", H8933&lt;100, "OKAY")</f>
        <v>OKAY</v>
      </c>
    </row>
    <row r="8934" spans="1:14">
      <c r="A8934" s="2">
        <v>43025</v>
      </c>
      <c r="B8934" s="2" t="str">
        <f>TEXT(A8934,"mmmm")</f>
        <v>October</v>
      </c>
      <c r="C8934" t="s">
        <v>1759</v>
      </c>
      <c r="D8934" t="s">
        <v>285</v>
      </c>
      <c r="E8934" t="s">
        <v>23</v>
      </c>
      <c r="F8934" t="s">
        <v>47</v>
      </c>
      <c r="G8934" t="s">
        <v>2722</v>
      </c>
      <c r="H8934">
        <v>12.96</v>
      </c>
      <c r="I8934">
        <v>2</v>
      </c>
      <c r="J8934">
        <v>6.22</v>
      </c>
      <c r="K8934" s="6">
        <f>J8934/H8934</f>
        <v>0.47993827160493824</v>
      </c>
      <c r="M8934" t="str">
        <f>LEFT(C8934, SEARCH(" ", C8934) - 1)</f>
        <v>Saphhira</v>
      </c>
      <c r="N8934" t="str" cm="1">
        <f t="array" ref="N8934">_xlfn.IFS(H8934&lt;0, "LOSS", H8934&gt;1000, "GREAT", H8934&gt;500, "GOOD", H8934&gt;=100, "OKAY", H8934&lt;100, "OKAY")</f>
        <v>OKAY</v>
      </c>
    </row>
    <row r="8935" spans="1:14">
      <c r="A8935" s="2">
        <v>43025</v>
      </c>
      <c r="B8935" s="2" t="str">
        <f>TEXT(A8935,"mmmm")</f>
        <v>October</v>
      </c>
      <c r="C8935" t="s">
        <v>1378</v>
      </c>
      <c r="D8935" t="s">
        <v>22</v>
      </c>
      <c r="E8935" t="s">
        <v>23</v>
      </c>
      <c r="F8935" t="s">
        <v>37</v>
      </c>
      <c r="G8935" t="s">
        <v>388</v>
      </c>
      <c r="H8935">
        <v>10.64</v>
      </c>
      <c r="I8935">
        <v>4</v>
      </c>
      <c r="J8935">
        <v>2.77</v>
      </c>
      <c r="K8935" s="6">
        <f>J8935/H8935</f>
        <v>0.26033834586466165</v>
      </c>
      <c r="M8935" t="str">
        <f>LEFT(C8935, SEARCH(" ", C8935) - 1)</f>
        <v>Astrea</v>
      </c>
      <c r="N8935" t="str" cm="1">
        <f t="array" ref="N8935">_xlfn.IFS(H8935&lt;0, "LOSS", H8935&gt;1000, "GREAT", H8935&gt;500, "GOOD", H8935&gt;=100, "OKAY", H8935&lt;100, "OKAY")</f>
        <v>OKAY</v>
      </c>
    </row>
    <row r="8936" spans="1:14">
      <c r="A8936" s="2">
        <v>43025</v>
      </c>
      <c r="B8936" s="2" t="str">
        <f>TEXT(A8936,"mmmm")</f>
        <v>October</v>
      </c>
      <c r="C8936" t="s">
        <v>286</v>
      </c>
      <c r="D8936" t="s">
        <v>22</v>
      </c>
      <c r="E8936" t="s">
        <v>25</v>
      </c>
      <c r="F8936" t="s">
        <v>48</v>
      </c>
      <c r="G8936" t="s">
        <v>2378</v>
      </c>
      <c r="H8936">
        <v>52.79</v>
      </c>
      <c r="I8936">
        <v>1</v>
      </c>
      <c r="J8936">
        <v>4.62</v>
      </c>
      <c r="K8936" s="6">
        <f>J8936/H8936</f>
        <v>8.7516575108922148E-2</v>
      </c>
      <c r="M8936" t="str">
        <f>LEFT(C8936, SEARCH(" ", C8936) - 1)</f>
        <v>Barry</v>
      </c>
      <c r="N8936" t="str" cm="1">
        <f t="array" ref="N8936">_xlfn.IFS(H8936&lt;0, "LOSS", H8936&gt;1000, "GREAT", H8936&gt;500, "GOOD", H8936&gt;=100, "OKAY", H8936&lt;100, "OKAY")</f>
        <v>OKAY</v>
      </c>
    </row>
    <row r="8937" spans="1:14">
      <c r="A8937" s="2">
        <v>43027</v>
      </c>
      <c r="B8937" s="2" t="str">
        <f>TEXT(A8937,"mmmm")</f>
        <v>October</v>
      </c>
      <c r="C8937" t="s">
        <v>1169</v>
      </c>
      <c r="D8937" t="s">
        <v>26</v>
      </c>
      <c r="E8937" t="s">
        <v>23</v>
      </c>
      <c r="F8937" t="s">
        <v>47</v>
      </c>
      <c r="G8937" t="s">
        <v>710</v>
      </c>
      <c r="H8937">
        <v>29.47</v>
      </c>
      <c r="I8937">
        <v>3</v>
      </c>
      <c r="J8937">
        <v>9.9499999999999993</v>
      </c>
      <c r="K8937" s="6">
        <f>J8937/H8937</f>
        <v>0.337631489650492</v>
      </c>
      <c r="M8937" t="str">
        <f>LEFT(C8937, SEARCH(" ", C8937) - 1)</f>
        <v>Matt</v>
      </c>
      <c r="N8937" t="str" cm="1">
        <f t="array" ref="N8937">_xlfn.IFS(H8937&lt;0, "LOSS", H8937&gt;1000, "GREAT", H8937&gt;500, "GOOD", H8937&gt;=100, "OKAY", H8937&lt;100, "OKAY")</f>
        <v>OKAY</v>
      </c>
    </row>
    <row r="8938" spans="1:14">
      <c r="A8938" s="2">
        <v>43027</v>
      </c>
      <c r="B8938" s="2" t="str">
        <f>TEXT(A8938,"mmmm")</f>
        <v>October</v>
      </c>
      <c r="C8938" t="s">
        <v>2112</v>
      </c>
      <c r="D8938" t="s">
        <v>182</v>
      </c>
      <c r="E8938" t="s">
        <v>21</v>
      </c>
      <c r="F8938" t="s">
        <v>44</v>
      </c>
      <c r="G8938" t="s">
        <v>2537</v>
      </c>
      <c r="H8938">
        <v>56.56</v>
      </c>
      <c r="I8938">
        <v>4</v>
      </c>
      <c r="J8938">
        <v>14.71</v>
      </c>
      <c r="K8938" s="6">
        <f>J8938/H8938</f>
        <v>0.26007779349363508</v>
      </c>
      <c r="M8938" t="str">
        <f>LEFT(C8938, SEARCH(" ", C8938) - 1)</f>
        <v>Michael</v>
      </c>
      <c r="N8938" t="str" cm="1">
        <f t="array" ref="N8938">_xlfn.IFS(H8938&lt;0, "LOSS", H8938&gt;1000, "GREAT", H8938&gt;500, "GOOD", H8938&gt;=100, "OKAY", H8938&lt;100, "OKAY")</f>
        <v>OKAY</v>
      </c>
    </row>
    <row r="8939" spans="1:14">
      <c r="A8939" s="2">
        <v>43027</v>
      </c>
      <c r="B8939" s="2" t="str">
        <f>TEXT(A8939,"mmmm")</f>
        <v>October</v>
      </c>
      <c r="C8939" t="s">
        <v>2112</v>
      </c>
      <c r="D8939" t="s">
        <v>182</v>
      </c>
      <c r="E8939" t="s">
        <v>23</v>
      </c>
      <c r="F8939" t="s">
        <v>49</v>
      </c>
      <c r="G8939" t="s">
        <v>443</v>
      </c>
      <c r="H8939">
        <v>32.700000000000003</v>
      </c>
      <c r="I8939">
        <v>3</v>
      </c>
      <c r="J8939">
        <v>8.5</v>
      </c>
      <c r="K8939" s="6">
        <f>J8939/H8939</f>
        <v>0.25993883792048927</v>
      </c>
      <c r="M8939" t="str">
        <f>LEFT(C8939, SEARCH(" ", C8939) - 1)</f>
        <v>Michael</v>
      </c>
      <c r="N8939" t="str" cm="1">
        <f t="array" ref="N8939">_xlfn.IFS(H8939&lt;0, "LOSS", H8939&gt;1000, "GREAT", H8939&gt;500, "GOOD", H8939&gt;=100, "OKAY", H8939&lt;100, "OKAY")</f>
        <v>OKAY</v>
      </c>
    </row>
    <row r="8940" spans="1:14">
      <c r="A8940" s="2">
        <v>43027</v>
      </c>
      <c r="B8940" s="2" t="str">
        <f>TEXT(A8940,"mmmm")</f>
        <v>October</v>
      </c>
      <c r="C8940" t="s">
        <v>1075</v>
      </c>
      <c r="D8940" t="s">
        <v>27</v>
      </c>
      <c r="E8940" t="s">
        <v>23</v>
      </c>
      <c r="F8940" t="s">
        <v>37</v>
      </c>
      <c r="G8940" t="s">
        <v>1438</v>
      </c>
      <c r="H8940">
        <v>123.26</v>
      </c>
      <c r="I8940">
        <v>7</v>
      </c>
      <c r="J8940">
        <v>9.24</v>
      </c>
      <c r="K8940" s="6">
        <f>J8940/H8940</f>
        <v>7.496349180593867E-2</v>
      </c>
      <c r="M8940" t="str">
        <f>LEFT(C8940, SEARCH(" ", C8940) - 1)</f>
        <v>Harry</v>
      </c>
      <c r="N8940" t="str" cm="1">
        <f t="array" ref="N8940">_xlfn.IFS(H8940&lt;0, "LOSS", H8940&gt;1000, "GREAT", H8940&gt;500, "GOOD", H8940&gt;=100, "OKAY", H8940&lt;100, "OKAY")</f>
        <v>OKAY</v>
      </c>
    </row>
    <row r="8941" spans="1:14">
      <c r="A8941" s="2">
        <v>43027</v>
      </c>
      <c r="B8941" s="2" t="str">
        <f>TEXT(A8941,"mmmm")</f>
        <v>October</v>
      </c>
      <c r="C8941" t="s">
        <v>1075</v>
      </c>
      <c r="D8941" t="s">
        <v>27</v>
      </c>
      <c r="E8941" t="s">
        <v>23</v>
      </c>
      <c r="F8941" t="s">
        <v>47</v>
      </c>
      <c r="G8941" t="s">
        <v>1966</v>
      </c>
      <c r="H8941">
        <v>23.68</v>
      </c>
      <c r="I8941">
        <v>4</v>
      </c>
      <c r="J8941">
        <v>7.4</v>
      </c>
      <c r="K8941" s="6">
        <f>J8941/H8941</f>
        <v>0.3125</v>
      </c>
      <c r="M8941" t="str">
        <f>LEFT(C8941, SEARCH(" ", C8941) - 1)</f>
        <v>Harry</v>
      </c>
      <c r="N8941" t="str" cm="1">
        <f t="array" ref="N8941">_xlfn.IFS(H8941&lt;0, "LOSS", H8941&gt;1000, "GREAT", H8941&gt;500, "GOOD", H8941&gt;=100, "OKAY", H8941&lt;100, "OKAY")</f>
        <v>OKAY</v>
      </c>
    </row>
    <row r="8942" spans="1:14">
      <c r="A8942" s="2">
        <v>43027</v>
      </c>
      <c r="B8942" s="2" t="str">
        <f>TEXT(A8942,"mmmm")</f>
        <v>October</v>
      </c>
      <c r="C8942" t="s">
        <v>1075</v>
      </c>
      <c r="D8942" t="s">
        <v>27</v>
      </c>
      <c r="E8942" t="s">
        <v>25</v>
      </c>
      <c r="F8942" t="s">
        <v>48</v>
      </c>
      <c r="G8942" t="s">
        <v>1598</v>
      </c>
      <c r="H8942">
        <v>309.58</v>
      </c>
      <c r="I8942">
        <v>4</v>
      </c>
      <c r="J8942">
        <v>-56.76</v>
      </c>
      <c r="K8942" s="6">
        <f>J8942/H8942</f>
        <v>-0.18334517733703729</v>
      </c>
      <c r="M8942" t="str">
        <f>LEFT(C8942, SEARCH(" ", C8942) - 1)</f>
        <v>Harry</v>
      </c>
      <c r="N8942" t="str" cm="1">
        <f t="array" ref="N8942">_xlfn.IFS(H8942&lt;0, "LOSS", H8942&gt;1000, "GREAT", H8942&gt;500, "GOOD", H8942&gt;=100, "OKAY", H8942&lt;100, "OKAY")</f>
        <v>OKAY</v>
      </c>
    </row>
    <row r="8943" spans="1:14">
      <c r="A8943" s="2">
        <v>43027</v>
      </c>
      <c r="B8943" s="2" t="str">
        <f>TEXT(A8943,"mmmm")</f>
        <v>October</v>
      </c>
      <c r="C8943" t="s">
        <v>878</v>
      </c>
      <c r="D8943" t="s">
        <v>26</v>
      </c>
      <c r="E8943" t="s">
        <v>25</v>
      </c>
      <c r="F8943" t="s">
        <v>48</v>
      </c>
      <c r="G8943" t="s">
        <v>1422</v>
      </c>
      <c r="H8943">
        <v>16.68</v>
      </c>
      <c r="I8943">
        <v>3</v>
      </c>
      <c r="J8943">
        <v>5.21</v>
      </c>
      <c r="K8943" s="6">
        <f>J8943/H8943</f>
        <v>0.31235011990407674</v>
      </c>
      <c r="M8943" t="str">
        <f>LEFT(C8943, SEARCH(" ", C8943) - 1)</f>
        <v>Rick</v>
      </c>
      <c r="N8943" t="str" cm="1">
        <f t="array" ref="N8943">_xlfn.IFS(H8943&lt;0, "LOSS", H8943&gt;1000, "GREAT", H8943&gt;500, "GOOD", H8943&gt;=100, "OKAY", H8943&lt;100, "OKAY")</f>
        <v>OKAY</v>
      </c>
    </row>
    <row r="8944" spans="1:14">
      <c r="A8944" s="2">
        <v>43027</v>
      </c>
      <c r="B8944" s="2" t="str">
        <f>TEXT(A8944,"mmmm")</f>
        <v>October</v>
      </c>
      <c r="C8944" t="s">
        <v>547</v>
      </c>
      <c r="D8944" t="s">
        <v>33</v>
      </c>
      <c r="E8944" t="s">
        <v>23</v>
      </c>
      <c r="F8944" t="s">
        <v>38</v>
      </c>
      <c r="G8944" t="s">
        <v>912</v>
      </c>
      <c r="H8944">
        <v>1633.19</v>
      </c>
      <c r="I8944">
        <v>4</v>
      </c>
      <c r="J8944">
        <v>-1306.55</v>
      </c>
      <c r="K8944" s="6">
        <f>J8944/H8944</f>
        <v>-0.79999877540273934</v>
      </c>
      <c r="M8944" t="str">
        <f>LEFT(C8944, SEARCH(" ", C8944) - 1)</f>
        <v>Tracy</v>
      </c>
      <c r="N8944" t="str" cm="1">
        <f t="array" ref="N8944">_xlfn.IFS(H8944&lt;0, "LOSS", H8944&gt;1000, "GREAT", H8944&gt;500, "GOOD", H8944&gt;=100, "OKAY", H8944&lt;100, "OKAY")</f>
        <v>GREAT</v>
      </c>
    </row>
    <row r="8945" spans="1:14">
      <c r="A8945" s="2">
        <v>43027</v>
      </c>
      <c r="B8945" s="2" t="str">
        <f>TEXT(A8945,"mmmm")</f>
        <v>October</v>
      </c>
      <c r="C8945" t="s">
        <v>1271</v>
      </c>
      <c r="D8945" t="s">
        <v>22</v>
      </c>
      <c r="E8945" t="s">
        <v>23</v>
      </c>
      <c r="F8945" t="s">
        <v>42</v>
      </c>
      <c r="G8945" t="s">
        <v>2558</v>
      </c>
      <c r="H8945">
        <v>8.9600000000000009</v>
      </c>
      <c r="I8945">
        <v>2</v>
      </c>
      <c r="J8945">
        <v>4.3</v>
      </c>
      <c r="K8945" s="6">
        <f>J8945/H8945</f>
        <v>0.47991071428571425</v>
      </c>
      <c r="M8945" t="str">
        <f>LEFT(C8945, SEARCH(" ", C8945) - 1)</f>
        <v>Hilary</v>
      </c>
      <c r="N8945" t="str" cm="1">
        <f t="array" ref="N8945">_xlfn.IFS(H8945&lt;0, "LOSS", H8945&gt;1000, "GREAT", H8945&gt;500, "GOOD", H8945&gt;=100, "OKAY", H8945&lt;100, "OKAY")</f>
        <v>OKAY</v>
      </c>
    </row>
    <row r="8946" spans="1:14">
      <c r="A8946" s="2">
        <v>43027</v>
      </c>
      <c r="B8946" s="2" t="str">
        <f>TEXT(A8946,"mmmm")</f>
        <v>October</v>
      </c>
      <c r="C8946" t="s">
        <v>1271</v>
      </c>
      <c r="D8946" t="s">
        <v>22</v>
      </c>
      <c r="E8946" t="s">
        <v>23</v>
      </c>
      <c r="F8946" t="s">
        <v>45</v>
      </c>
      <c r="G8946" t="s">
        <v>538</v>
      </c>
      <c r="H8946">
        <v>31.5</v>
      </c>
      <c r="I8946">
        <v>10</v>
      </c>
      <c r="J8946">
        <v>15.12</v>
      </c>
      <c r="K8946" s="6">
        <f>J8946/H8946</f>
        <v>0.48</v>
      </c>
      <c r="M8946" t="str">
        <f>LEFT(C8946, SEARCH(" ", C8946) - 1)</f>
        <v>Hilary</v>
      </c>
      <c r="N8946" t="str" cm="1">
        <f t="array" ref="N8946">_xlfn.IFS(H8946&lt;0, "LOSS", H8946&gt;1000, "GREAT", H8946&gt;500, "GOOD", H8946&gt;=100, "OKAY", H8946&lt;100, "OKAY")</f>
        <v>OKAY</v>
      </c>
    </row>
    <row r="8947" spans="1:14">
      <c r="A8947" s="2">
        <v>43027</v>
      </c>
      <c r="B8947" s="2" t="str">
        <f>TEXT(A8947,"mmmm")</f>
        <v>October</v>
      </c>
      <c r="C8947" t="s">
        <v>1271</v>
      </c>
      <c r="D8947" t="s">
        <v>22</v>
      </c>
      <c r="E8947" t="s">
        <v>21</v>
      </c>
      <c r="F8947" t="s">
        <v>44</v>
      </c>
      <c r="G8947" t="s">
        <v>1811</v>
      </c>
      <c r="H8947">
        <v>30.56</v>
      </c>
      <c r="I8947">
        <v>2</v>
      </c>
      <c r="J8947">
        <v>10.39</v>
      </c>
      <c r="K8947" s="6">
        <f>J8947/H8947</f>
        <v>0.33998691099476441</v>
      </c>
      <c r="M8947" t="str">
        <f>LEFT(C8947, SEARCH(" ", C8947) - 1)</f>
        <v>Hilary</v>
      </c>
      <c r="N8947" t="str" cm="1">
        <f t="array" ref="N8947">_xlfn.IFS(H8947&lt;0, "LOSS", H8947&gt;1000, "GREAT", H8947&gt;500, "GOOD", H8947&gt;=100, "OKAY", H8947&lt;100, "OKAY")</f>
        <v>OKAY</v>
      </c>
    </row>
    <row r="8948" spans="1:14">
      <c r="A8948" s="2">
        <v>43027</v>
      </c>
      <c r="B8948" s="2" t="str">
        <f>TEXT(A8948,"mmmm")</f>
        <v>October</v>
      </c>
      <c r="C8948" t="s">
        <v>1271</v>
      </c>
      <c r="D8948" t="s">
        <v>22</v>
      </c>
      <c r="E8948" t="s">
        <v>21</v>
      </c>
      <c r="F8948" t="s">
        <v>51</v>
      </c>
      <c r="G8948" t="s">
        <v>2305</v>
      </c>
      <c r="H8948">
        <v>24.37</v>
      </c>
      <c r="I8948">
        <v>2</v>
      </c>
      <c r="J8948">
        <v>-3.35</v>
      </c>
      <c r="K8948" s="6">
        <f>J8948/H8948</f>
        <v>-0.13746409519901517</v>
      </c>
      <c r="M8948" t="str">
        <f>LEFT(C8948, SEARCH(" ", C8948) - 1)</f>
        <v>Hilary</v>
      </c>
      <c r="N8948" t="str" cm="1">
        <f t="array" ref="N8948">_xlfn.IFS(H8948&lt;0, "LOSS", H8948&gt;1000, "GREAT", H8948&gt;500, "GOOD", H8948&gt;=100, "OKAY", H8948&lt;100, "OKAY")</f>
        <v>OKAY</v>
      </c>
    </row>
    <row r="8949" spans="1:14">
      <c r="A8949" s="2">
        <v>43027</v>
      </c>
      <c r="B8949" s="2" t="str">
        <f>TEXT(A8949,"mmmm")</f>
        <v>October</v>
      </c>
      <c r="C8949" t="s">
        <v>1793</v>
      </c>
      <c r="D8949" t="s">
        <v>29</v>
      </c>
      <c r="E8949" t="s">
        <v>21</v>
      </c>
      <c r="F8949" t="s">
        <v>51</v>
      </c>
      <c r="G8949" t="s">
        <v>1576</v>
      </c>
      <c r="H8949">
        <v>91.28</v>
      </c>
      <c r="I8949">
        <v>1</v>
      </c>
      <c r="J8949">
        <v>-67.540000000000006</v>
      </c>
      <c r="K8949" s="6">
        <f>J8949/H8949</f>
        <v>-0.73992112182296232</v>
      </c>
      <c r="M8949" t="str">
        <f>LEFT(C8949, SEARCH(" ", C8949) - 1)</f>
        <v>Mary</v>
      </c>
      <c r="N8949" t="str" cm="1">
        <f t="array" ref="N8949">_xlfn.IFS(H8949&lt;0, "LOSS", H8949&gt;1000, "GREAT", H8949&gt;500, "GOOD", H8949&gt;=100, "OKAY", H8949&lt;100, "OKAY")</f>
        <v>OKAY</v>
      </c>
    </row>
    <row r="8950" spans="1:14">
      <c r="A8950" s="2">
        <v>43027</v>
      </c>
      <c r="B8950" s="2" t="str">
        <f>TEXT(A8950,"mmmm")</f>
        <v>October</v>
      </c>
      <c r="C8950" t="s">
        <v>477</v>
      </c>
      <c r="D8950" t="s">
        <v>26</v>
      </c>
      <c r="E8950" t="s">
        <v>23</v>
      </c>
      <c r="F8950" t="s">
        <v>38</v>
      </c>
      <c r="G8950" t="s">
        <v>1241</v>
      </c>
      <c r="H8950">
        <v>2.0699999999999998</v>
      </c>
      <c r="I8950">
        <v>2</v>
      </c>
      <c r="J8950">
        <v>-3.52</v>
      </c>
      <c r="K8950" s="6">
        <f>J8950/H8950</f>
        <v>-1.7004830917874398</v>
      </c>
      <c r="M8950" t="str">
        <f>LEFT(C8950, SEARCH(" ", C8950) - 1)</f>
        <v>Christina</v>
      </c>
      <c r="N8950" t="str" cm="1">
        <f t="array" ref="N8950">_xlfn.IFS(H8950&lt;0, "LOSS", H8950&gt;1000, "GREAT", H8950&gt;500, "GOOD", H8950&gt;=100, "OKAY", H8950&lt;100, "OKAY")</f>
        <v>OKAY</v>
      </c>
    </row>
    <row r="8951" spans="1:14">
      <c r="A8951" s="2">
        <v>43027</v>
      </c>
      <c r="B8951" s="2" t="str">
        <f>TEXT(A8951,"mmmm")</f>
        <v>October</v>
      </c>
      <c r="C8951" t="s">
        <v>477</v>
      </c>
      <c r="D8951" t="s">
        <v>26</v>
      </c>
      <c r="E8951" t="s">
        <v>21</v>
      </c>
      <c r="F8951" t="s">
        <v>39</v>
      </c>
      <c r="G8951" t="s">
        <v>2490</v>
      </c>
      <c r="H8951">
        <v>328.4</v>
      </c>
      <c r="I8951">
        <v>3</v>
      </c>
      <c r="J8951">
        <v>-91.76</v>
      </c>
      <c r="K8951" s="6">
        <f>J8951/H8951</f>
        <v>-0.27941534713763705</v>
      </c>
      <c r="M8951" t="str">
        <f>LEFT(C8951, SEARCH(" ", C8951) - 1)</f>
        <v>Christina</v>
      </c>
      <c r="N8951" t="str" cm="1">
        <f t="array" ref="N8951">_xlfn.IFS(H8951&lt;0, "LOSS", H8951&gt;1000, "GREAT", H8951&gt;500, "GOOD", H8951&gt;=100, "OKAY", H8951&lt;100, "OKAY")</f>
        <v>OKAY</v>
      </c>
    </row>
    <row r="8952" spans="1:14">
      <c r="A8952" s="2">
        <v>43027</v>
      </c>
      <c r="B8952" s="2" t="str">
        <f>TEXT(A8952,"mmmm")</f>
        <v>October</v>
      </c>
      <c r="C8952" t="s">
        <v>315</v>
      </c>
      <c r="D8952" t="s">
        <v>22</v>
      </c>
      <c r="E8952" t="s">
        <v>23</v>
      </c>
      <c r="F8952" t="s">
        <v>38</v>
      </c>
      <c r="G8952" t="s">
        <v>2198</v>
      </c>
      <c r="H8952">
        <v>39.619999999999997</v>
      </c>
      <c r="I8952">
        <v>3</v>
      </c>
      <c r="J8952">
        <v>13.87</v>
      </c>
      <c r="K8952" s="6">
        <f>J8952/H8952</f>
        <v>0.35007571933366988</v>
      </c>
      <c r="M8952" t="str">
        <f>LEFT(C8952, SEARCH(" ", C8952) - 1)</f>
        <v>Joy</v>
      </c>
      <c r="N8952" t="str" cm="1">
        <f t="array" ref="N8952">_xlfn.IFS(H8952&lt;0, "LOSS", H8952&gt;1000, "GREAT", H8952&gt;500, "GOOD", H8952&gt;=100, "OKAY", H8952&lt;100, "OKAY")</f>
        <v>OKAY</v>
      </c>
    </row>
    <row r="8953" spans="1:14">
      <c r="A8953" s="2">
        <v>43028</v>
      </c>
      <c r="B8953" s="2" t="str">
        <f>TEXT(A8953,"mmmm")</f>
        <v>October</v>
      </c>
      <c r="C8953" t="s">
        <v>1005</v>
      </c>
      <c r="D8953" t="s">
        <v>30</v>
      </c>
      <c r="E8953" t="s">
        <v>21</v>
      </c>
      <c r="F8953" t="s">
        <v>51</v>
      </c>
      <c r="G8953" t="s">
        <v>825</v>
      </c>
      <c r="H8953">
        <v>284.36</v>
      </c>
      <c r="I8953">
        <v>2</v>
      </c>
      <c r="J8953">
        <v>-75.83</v>
      </c>
      <c r="K8953" s="6">
        <f>J8953/H8953</f>
        <v>-0.26666901111267405</v>
      </c>
      <c r="M8953" t="str">
        <f>LEFT(C8953, SEARCH(" ", C8953) - 1)</f>
        <v>Ed</v>
      </c>
      <c r="N8953" t="str" cm="1">
        <f t="array" ref="N8953">_xlfn.IFS(H8953&lt;0, "LOSS", H8953&gt;1000, "GREAT", H8953&gt;500, "GOOD", H8953&gt;=100, "OKAY", H8953&lt;100, "OKAY")</f>
        <v>OKAY</v>
      </c>
    </row>
    <row r="8954" spans="1:14">
      <c r="A8954" s="2">
        <v>43028</v>
      </c>
      <c r="B8954" s="2" t="str">
        <f>TEXT(A8954,"mmmm")</f>
        <v>October</v>
      </c>
      <c r="C8954" t="s">
        <v>1005</v>
      </c>
      <c r="D8954" t="s">
        <v>30</v>
      </c>
      <c r="E8954" t="s">
        <v>23</v>
      </c>
      <c r="F8954" t="s">
        <v>49</v>
      </c>
      <c r="G8954" t="s">
        <v>2037</v>
      </c>
      <c r="H8954">
        <v>665.41</v>
      </c>
      <c r="I8954">
        <v>2</v>
      </c>
      <c r="J8954">
        <v>66.540000000000006</v>
      </c>
      <c r="K8954" s="6">
        <f>J8954/H8954</f>
        <v>9.9998497167160111E-2</v>
      </c>
      <c r="M8954" t="str">
        <f>LEFT(C8954, SEARCH(" ", C8954) - 1)</f>
        <v>Ed</v>
      </c>
      <c r="N8954" t="str" cm="1">
        <f t="array" ref="N8954">_xlfn.IFS(H8954&lt;0, "LOSS", H8954&gt;1000, "GREAT", H8954&gt;500, "GOOD", H8954&gt;=100, "OKAY", H8954&lt;100, "OKAY")</f>
        <v>GOOD</v>
      </c>
    </row>
    <row r="8955" spans="1:14">
      <c r="A8955" s="2">
        <v>43028</v>
      </c>
      <c r="B8955" s="2" t="str">
        <f>TEXT(A8955,"mmmm")</f>
        <v>October</v>
      </c>
      <c r="C8955" t="s">
        <v>1565</v>
      </c>
      <c r="D8955" t="s">
        <v>82</v>
      </c>
      <c r="E8955" t="s">
        <v>23</v>
      </c>
      <c r="F8955" t="s">
        <v>37</v>
      </c>
      <c r="G8955" t="s">
        <v>1923</v>
      </c>
      <c r="H8955">
        <v>13.36</v>
      </c>
      <c r="I8955">
        <v>4</v>
      </c>
      <c r="J8955">
        <v>4.1399999999999997</v>
      </c>
      <c r="K8955" s="6">
        <f>J8955/H8955</f>
        <v>0.30988023952095806</v>
      </c>
      <c r="M8955" t="str">
        <f>LEFT(C8955, SEARCH(" ", C8955) - 1)</f>
        <v>Ivan</v>
      </c>
      <c r="N8955" t="str" cm="1">
        <f t="array" ref="N8955">_xlfn.IFS(H8955&lt;0, "LOSS", H8955&gt;1000, "GREAT", H8955&gt;500, "GOOD", H8955&gt;=100, "OKAY", H8955&lt;100, "OKAY")</f>
        <v>OKAY</v>
      </c>
    </row>
    <row r="8956" spans="1:14">
      <c r="A8956" s="2">
        <v>43028</v>
      </c>
      <c r="B8956" s="2" t="str">
        <f>TEXT(A8956,"mmmm")</f>
        <v>October</v>
      </c>
      <c r="C8956" t="s">
        <v>1565</v>
      </c>
      <c r="D8956" t="s">
        <v>82</v>
      </c>
      <c r="E8956" t="s">
        <v>23</v>
      </c>
      <c r="F8956" t="s">
        <v>47</v>
      </c>
      <c r="G8956" t="s">
        <v>1134</v>
      </c>
      <c r="H8956">
        <v>39.96</v>
      </c>
      <c r="I8956">
        <v>2</v>
      </c>
      <c r="J8956">
        <v>18.78</v>
      </c>
      <c r="K8956" s="6">
        <f>J8956/H8956</f>
        <v>0.46996996996996998</v>
      </c>
      <c r="M8956" t="str">
        <f>LEFT(C8956, SEARCH(" ", C8956) - 1)</f>
        <v>Ivan</v>
      </c>
      <c r="N8956" t="str" cm="1">
        <f t="array" ref="N8956">_xlfn.IFS(H8956&lt;0, "LOSS", H8956&gt;1000, "GREAT", H8956&gt;500, "GOOD", H8956&gt;=100, "OKAY", H8956&lt;100, "OKAY")</f>
        <v>OKAY</v>
      </c>
    </row>
    <row r="8957" spans="1:14">
      <c r="A8957" s="2">
        <v>43028</v>
      </c>
      <c r="B8957" s="2" t="str">
        <f>TEXT(A8957,"mmmm")</f>
        <v>October</v>
      </c>
      <c r="C8957" t="s">
        <v>1565</v>
      </c>
      <c r="D8957" t="s">
        <v>82</v>
      </c>
      <c r="E8957" t="s">
        <v>23</v>
      </c>
      <c r="F8957" t="s">
        <v>38</v>
      </c>
      <c r="G8957" t="s">
        <v>1975</v>
      </c>
      <c r="H8957">
        <v>145.85</v>
      </c>
      <c r="I8957">
        <v>5</v>
      </c>
      <c r="J8957">
        <v>70.010000000000005</v>
      </c>
      <c r="K8957" s="6">
        <f>J8957/H8957</f>
        <v>0.48001371271854648</v>
      </c>
      <c r="M8957" t="str">
        <f>LEFT(C8957, SEARCH(" ", C8957) - 1)</f>
        <v>Ivan</v>
      </c>
      <c r="N8957" t="str" cm="1">
        <f t="array" ref="N8957">_xlfn.IFS(H8957&lt;0, "LOSS", H8957&gt;1000, "GREAT", H8957&gt;500, "GOOD", H8957&gt;=100, "OKAY", H8957&lt;100, "OKAY")</f>
        <v>OKAY</v>
      </c>
    </row>
    <row r="8958" spans="1:14">
      <c r="A8958" s="2">
        <v>43028</v>
      </c>
      <c r="B8958" s="2" t="str">
        <f>TEXT(A8958,"mmmm")</f>
        <v>October</v>
      </c>
      <c r="C8958" t="s">
        <v>2717</v>
      </c>
      <c r="D8958" t="s">
        <v>22</v>
      </c>
      <c r="E8958" t="s">
        <v>23</v>
      </c>
      <c r="F8958" t="s">
        <v>45</v>
      </c>
      <c r="G8958" t="s">
        <v>2338</v>
      </c>
      <c r="H8958">
        <v>3.75</v>
      </c>
      <c r="I8958">
        <v>1</v>
      </c>
      <c r="J8958">
        <v>1.8</v>
      </c>
      <c r="K8958" s="6">
        <f>J8958/H8958</f>
        <v>0.48000000000000004</v>
      </c>
      <c r="M8958" t="str">
        <f>LEFT(C8958, SEARCH(" ", C8958) - 1)</f>
        <v>Justin</v>
      </c>
      <c r="N8958" t="str" cm="1">
        <f t="array" ref="N8958">_xlfn.IFS(H8958&lt;0, "LOSS", H8958&gt;1000, "GREAT", H8958&gt;500, "GOOD", H8958&gt;=100, "OKAY", H8958&lt;100, "OKAY")</f>
        <v>OKAY</v>
      </c>
    </row>
    <row r="8959" spans="1:14">
      <c r="A8959" s="2">
        <v>43028</v>
      </c>
      <c r="B8959" s="2" t="str">
        <f>TEXT(A8959,"mmmm")</f>
        <v>October</v>
      </c>
      <c r="C8959" t="s">
        <v>2717</v>
      </c>
      <c r="D8959" t="s">
        <v>22</v>
      </c>
      <c r="E8959" t="s">
        <v>23</v>
      </c>
      <c r="F8959" t="s">
        <v>38</v>
      </c>
      <c r="G8959" t="s">
        <v>997</v>
      </c>
      <c r="H8959">
        <v>20.93</v>
      </c>
      <c r="I8959">
        <v>4</v>
      </c>
      <c r="J8959">
        <v>7.59</v>
      </c>
      <c r="K8959" s="6">
        <f>J8959/H8959</f>
        <v>0.36263736263736263</v>
      </c>
      <c r="M8959" t="str">
        <f>LEFT(C8959, SEARCH(" ", C8959) - 1)</f>
        <v>Justin</v>
      </c>
      <c r="N8959" t="str" cm="1">
        <f t="array" ref="N8959">_xlfn.IFS(H8959&lt;0, "LOSS", H8959&gt;1000, "GREAT", H8959&gt;500, "GOOD", H8959&gt;=100, "OKAY", H8959&lt;100, "OKAY")</f>
        <v>OKAY</v>
      </c>
    </row>
    <row r="8960" spans="1:14">
      <c r="A8960" s="2">
        <v>43028</v>
      </c>
      <c r="B8960" s="2" t="str">
        <f>TEXT(A8960,"mmmm")</f>
        <v>October</v>
      </c>
      <c r="C8960" t="s">
        <v>1169</v>
      </c>
      <c r="D8960" t="s">
        <v>27</v>
      </c>
      <c r="E8960" t="s">
        <v>23</v>
      </c>
      <c r="F8960" t="s">
        <v>47</v>
      </c>
      <c r="G8960" t="s">
        <v>402</v>
      </c>
      <c r="H8960">
        <v>45.53</v>
      </c>
      <c r="I8960">
        <v>3</v>
      </c>
      <c r="J8960">
        <v>15.93</v>
      </c>
      <c r="K8960" s="6">
        <f>J8960/H8960</f>
        <v>0.34987920052712496</v>
      </c>
      <c r="M8960" t="str">
        <f>LEFT(C8960, SEARCH(" ", C8960) - 1)</f>
        <v>Matt</v>
      </c>
      <c r="N8960" t="str" cm="1">
        <f t="array" ref="N8960">_xlfn.IFS(H8960&lt;0, "LOSS", H8960&gt;1000, "GREAT", H8960&gt;500, "GOOD", H8960&gt;=100, "OKAY", H8960&lt;100, "OKAY")</f>
        <v>OKAY</v>
      </c>
    </row>
    <row r="8961" spans="1:14">
      <c r="A8961" s="2">
        <v>43028</v>
      </c>
      <c r="B8961" s="2" t="str">
        <f>TEXT(A8961,"mmmm")</f>
        <v>October</v>
      </c>
      <c r="C8961" t="s">
        <v>398</v>
      </c>
      <c r="D8961" t="s">
        <v>24</v>
      </c>
      <c r="E8961" t="s">
        <v>23</v>
      </c>
      <c r="F8961" t="s">
        <v>45</v>
      </c>
      <c r="G8961" t="s">
        <v>2658</v>
      </c>
      <c r="H8961">
        <v>24.55</v>
      </c>
      <c r="I8961">
        <v>5</v>
      </c>
      <c r="J8961">
        <v>12.03</v>
      </c>
      <c r="K8961" s="6">
        <f>J8961/H8961</f>
        <v>0.49002036659877796</v>
      </c>
      <c r="M8961" t="str">
        <f>LEFT(C8961, SEARCH(" ", C8961) - 1)</f>
        <v>Rick</v>
      </c>
      <c r="N8961" t="str" cm="1">
        <f t="array" ref="N8961">_xlfn.IFS(H8961&lt;0, "LOSS", H8961&gt;1000, "GREAT", H8961&gt;500, "GOOD", H8961&gt;=100, "OKAY", H8961&lt;100, "OKAY")</f>
        <v>OKAY</v>
      </c>
    </row>
    <row r="8962" spans="1:14">
      <c r="A8962" s="2">
        <v>43028</v>
      </c>
      <c r="B8962" s="2" t="str">
        <f>TEXT(A8962,"mmmm")</f>
        <v>October</v>
      </c>
      <c r="C8962" t="s">
        <v>1360</v>
      </c>
      <c r="D8962" t="s">
        <v>31</v>
      </c>
      <c r="E8962" t="s">
        <v>23</v>
      </c>
      <c r="F8962" t="s">
        <v>49</v>
      </c>
      <c r="G8962" t="s">
        <v>1859</v>
      </c>
      <c r="H8962">
        <v>4.7699999999999996</v>
      </c>
      <c r="I8962">
        <v>2</v>
      </c>
      <c r="J8962">
        <v>-0.77</v>
      </c>
      <c r="K8962" s="6">
        <f>J8962/H8962</f>
        <v>-0.16142557651991615</v>
      </c>
      <c r="M8962" t="str">
        <f>LEFT(C8962, SEARCH(" ", C8962) - 1)</f>
        <v>Pete</v>
      </c>
      <c r="N8962" t="str" cm="1">
        <f t="array" ref="N8962">_xlfn.IFS(H8962&lt;0, "LOSS", H8962&gt;1000, "GREAT", H8962&gt;500, "GOOD", H8962&gt;=100, "OKAY", H8962&lt;100, "OKAY")</f>
        <v>OKAY</v>
      </c>
    </row>
    <row r="8963" spans="1:14">
      <c r="A8963" s="2">
        <v>43028</v>
      </c>
      <c r="B8963" s="2" t="str">
        <f>TEXT(A8963,"mmmm")</f>
        <v>October</v>
      </c>
      <c r="C8963" t="s">
        <v>1360</v>
      </c>
      <c r="D8963" t="s">
        <v>31</v>
      </c>
      <c r="E8963" t="s">
        <v>23</v>
      </c>
      <c r="F8963" t="s">
        <v>47</v>
      </c>
      <c r="G8963" t="s">
        <v>202</v>
      </c>
      <c r="H8963">
        <v>6.67</v>
      </c>
      <c r="I8963">
        <v>1</v>
      </c>
      <c r="J8963">
        <v>2.5</v>
      </c>
      <c r="K8963" s="6">
        <f>J8963/H8963</f>
        <v>0.37481259370314846</v>
      </c>
      <c r="M8963" t="str">
        <f>LEFT(C8963, SEARCH(" ", C8963) - 1)</f>
        <v>Pete</v>
      </c>
      <c r="N8963" t="str" cm="1">
        <f t="array" ref="N8963">_xlfn.IFS(H8963&lt;0, "LOSS", H8963&gt;1000, "GREAT", H8963&gt;500, "GOOD", H8963&gt;=100, "OKAY", H8963&lt;100, "OKAY")</f>
        <v>OKAY</v>
      </c>
    </row>
    <row r="8964" spans="1:14">
      <c r="A8964" s="2">
        <v>43028</v>
      </c>
      <c r="B8964" s="2" t="str">
        <f>TEXT(A8964,"mmmm")</f>
        <v>October</v>
      </c>
      <c r="C8964" t="s">
        <v>1360</v>
      </c>
      <c r="D8964" t="s">
        <v>31</v>
      </c>
      <c r="E8964" t="s">
        <v>23</v>
      </c>
      <c r="F8964" t="s">
        <v>37</v>
      </c>
      <c r="G8964" t="s">
        <v>952</v>
      </c>
      <c r="H8964">
        <v>4.45</v>
      </c>
      <c r="I8964">
        <v>2</v>
      </c>
      <c r="J8964">
        <v>1.1100000000000001</v>
      </c>
      <c r="K8964" s="6">
        <f>J8964/H8964</f>
        <v>0.24943820224719102</v>
      </c>
      <c r="M8964" t="str">
        <f>LEFT(C8964, SEARCH(" ", C8964) - 1)</f>
        <v>Pete</v>
      </c>
      <c r="N8964" t="str" cm="1">
        <f t="array" ref="N8964">_xlfn.IFS(H8964&lt;0, "LOSS", H8964&gt;1000, "GREAT", H8964&gt;500, "GOOD", H8964&gt;=100, "OKAY", H8964&lt;100, "OKAY")</f>
        <v>OKAY</v>
      </c>
    </row>
    <row r="8965" spans="1:14">
      <c r="A8965" s="2">
        <v>43028</v>
      </c>
      <c r="B8965" s="2" t="str">
        <f>TEXT(A8965,"mmmm")</f>
        <v>October</v>
      </c>
      <c r="C8965" t="s">
        <v>1360</v>
      </c>
      <c r="D8965" t="s">
        <v>31</v>
      </c>
      <c r="E8965" t="s">
        <v>21</v>
      </c>
      <c r="F8965" t="s">
        <v>44</v>
      </c>
      <c r="G8965" t="s">
        <v>1686</v>
      </c>
      <c r="H8965">
        <v>43.94</v>
      </c>
      <c r="I8965">
        <v>4</v>
      </c>
      <c r="J8965">
        <v>6.04</v>
      </c>
      <c r="K8965" s="6">
        <f>J8965/H8965</f>
        <v>0.13746017296313154</v>
      </c>
      <c r="M8965" t="str">
        <f>LEFT(C8965, SEARCH(" ", C8965) - 1)</f>
        <v>Pete</v>
      </c>
      <c r="N8965" t="str" cm="1">
        <f t="array" ref="N8965">_xlfn.IFS(H8965&lt;0, "LOSS", H8965&gt;1000, "GREAT", H8965&gt;500, "GOOD", H8965&gt;=100, "OKAY", H8965&lt;100, "OKAY")</f>
        <v>OKAY</v>
      </c>
    </row>
    <row r="8966" spans="1:14">
      <c r="A8966" s="2">
        <v>43028</v>
      </c>
      <c r="B8966" s="2" t="str">
        <f>TEXT(A8966,"mmmm")</f>
        <v>October</v>
      </c>
      <c r="C8966" t="s">
        <v>665</v>
      </c>
      <c r="D8966" t="s">
        <v>33</v>
      </c>
      <c r="E8966" t="s">
        <v>25</v>
      </c>
      <c r="F8966" t="s">
        <v>48</v>
      </c>
      <c r="G8966" t="s">
        <v>2680</v>
      </c>
      <c r="H8966">
        <v>15.98</v>
      </c>
      <c r="I8966">
        <v>2</v>
      </c>
      <c r="J8966">
        <v>1.4</v>
      </c>
      <c r="K8966" s="6">
        <f>J8966/H8966</f>
        <v>8.7609511889862324E-2</v>
      </c>
      <c r="M8966" t="str">
        <f>LEFT(C8966, SEARCH(" ", C8966) - 1)</f>
        <v>Muhammed</v>
      </c>
      <c r="N8966" t="str" cm="1">
        <f t="array" ref="N8966">_xlfn.IFS(H8966&lt;0, "LOSS", H8966&gt;1000, "GREAT", H8966&gt;500, "GOOD", H8966&gt;=100, "OKAY", H8966&lt;100, "OKAY")</f>
        <v>OKAY</v>
      </c>
    </row>
    <row r="8967" spans="1:14">
      <c r="A8967" s="2">
        <v>43028</v>
      </c>
      <c r="B8967" s="2" t="str">
        <f>TEXT(A8967,"mmmm")</f>
        <v>October</v>
      </c>
      <c r="C8967" t="s">
        <v>665</v>
      </c>
      <c r="D8967" t="s">
        <v>33</v>
      </c>
      <c r="E8967" t="s">
        <v>23</v>
      </c>
      <c r="F8967" t="s">
        <v>47</v>
      </c>
      <c r="G8967" t="s">
        <v>1186</v>
      </c>
      <c r="H8967">
        <v>14.35</v>
      </c>
      <c r="I8967">
        <v>3</v>
      </c>
      <c r="J8967">
        <v>4.49</v>
      </c>
      <c r="K8967" s="6">
        <f>J8967/H8967</f>
        <v>0.31289198606271779</v>
      </c>
      <c r="M8967" t="str">
        <f>LEFT(C8967, SEARCH(" ", C8967) - 1)</f>
        <v>Muhammed</v>
      </c>
      <c r="N8967" t="str" cm="1">
        <f t="array" ref="N8967">_xlfn.IFS(H8967&lt;0, "LOSS", H8967&gt;1000, "GREAT", H8967&gt;500, "GOOD", H8967&gt;=100, "OKAY", H8967&lt;100, "OKAY")</f>
        <v>OKAY</v>
      </c>
    </row>
    <row r="8968" spans="1:14">
      <c r="A8968" s="2">
        <v>43029</v>
      </c>
      <c r="B8968" s="2" t="str">
        <f>TEXT(A8968,"mmmm")</f>
        <v>October</v>
      </c>
      <c r="C8968" t="s">
        <v>2785</v>
      </c>
      <c r="D8968" t="s">
        <v>31</v>
      </c>
      <c r="E8968" t="s">
        <v>21</v>
      </c>
      <c r="F8968" t="s">
        <v>40</v>
      </c>
      <c r="G8968" t="s">
        <v>392</v>
      </c>
      <c r="H8968">
        <v>683.95</v>
      </c>
      <c r="I8968">
        <v>3</v>
      </c>
      <c r="J8968">
        <v>42.75</v>
      </c>
      <c r="K8968" s="6">
        <f>J8968/H8968</f>
        <v>6.2504569047444988E-2</v>
      </c>
      <c r="M8968" t="str">
        <f>LEFT(C8968, SEARCH(" ", C8968) - 1)</f>
        <v>Patricia</v>
      </c>
      <c r="N8968" t="str" cm="1">
        <f t="array" ref="N8968">_xlfn.IFS(H8968&lt;0, "LOSS", H8968&gt;1000, "GREAT", H8968&gt;500, "GOOD", H8968&gt;=100, "OKAY", H8968&lt;100, "OKAY")</f>
        <v>GOOD</v>
      </c>
    </row>
    <row r="8969" spans="1:14">
      <c r="A8969" s="2">
        <v>43029</v>
      </c>
      <c r="B8969" s="2" t="str">
        <f>TEXT(A8969,"mmmm")</f>
        <v>October</v>
      </c>
      <c r="C8969" t="s">
        <v>2785</v>
      </c>
      <c r="D8969" t="s">
        <v>31</v>
      </c>
      <c r="E8969" t="s">
        <v>21</v>
      </c>
      <c r="F8969" t="s">
        <v>44</v>
      </c>
      <c r="G8969" t="s">
        <v>405</v>
      </c>
      <c r="H8969">
        <v>45.7</v>
      </c>
      <c r="I8969">
        <v>3</v>
      </c>
      <c r="J8969">
        <v>5.14</v>
      </c>
      <c r="K8969" s="6">
        <f>J8969/H8969</f>
        <v>0.11247264770240699</v>
      </c>
      <c r="M8969" t="str">
        <f>LEFT(C8969, SEARCH(" ", C8969) - 1)</f>
        <v>Patricia</v>
      </c>
      <c r="N8969" t="str" cm="1">
        <f t="array" ref="N8969">_xlfn.IFS(H8969&lt;0, "LOSS", H8969&gt;1000, "GREAT", H8969&gt;500, "GOOD", H8969&gt;=100, "OKAY", H8969&lt;100, "OKAY")</f>
        <v>OKAY</v>
      </c>
    </row>
    <row r="8970" spans="1:14">
      <c r="A8970" s="2">
        <v>43029</v>
      </c>
      <c r="B8970" s="2" t="str">
        <f>TEXT(A8970,"mmmm")</f>
        <v>October</v>
      </c>
      <c r="C8970" t="s">
        <v>1437</v>
      </c>
      <c r="D8970" t="s">
        <v>269</v>
      </c>
      <c r="E8970" t="s">
        <v>25</v>
      </c>
      <c r="F8970" t="s">
        <v>48</v>
      </c>
      <c r="G8970" t="s">
        <v>1016</v>
      </c>
      <c r="H8970">
        <v>1439.92</v>
      </c>
      <c r="I8970">
        <v>8</v>
      </c>
      <c r="J8970">
        <v>374.38</v>
      </c>
      <c r="K8970" s="6">
        <f>J8970/H8970</f>
        <v>0.26000055558642143</v>
      </c>
      <c r="M8970" t="str">
        <f>LEFT(C8970, SEARCH(" ", C8970) - 1)</f>
        <v>Sara</v>
      </c>
      <c r="N8970" t="str" cm="1">
        <f t="array" ref="N8970">_xlfn.IFS(H8970&lt;0, "LOSS", H8970&gt;1000, "GREAT", H8970&gt;500, "GOOD", H8970&gt;=100, "OKAY", H8970&lt;100, "OKAY")</f>
        <v>GREAT</v>
      </c>
    </row>
    <row r="8971" spans="1:14">
      <c r="A8971" s="2">
        <v>43029</v>
      </c>
      <c r="B8971" s="2" t="str">
        <f>TEXT(A8971,"mmmm")</f>
        <v>October</v>
      </c>
      <c r="C8971" t="s">
        <v>1437</v>
      </c>
      <c r="D8971" t="s">
        <v>269</v>
      </c>
      <c r="E8971" t="s">
        <v>21</v>
      </c>
      <c r="F8971" t="s">
        <v>51</v>
      </c>
      <c r="G8971" t="s">
        <v>1692</v>
      </c>
      <c r="H8971">
        <v>262.11</v>
      </c>
      <c r="I8971">
        <v>1</v>
      </c>
      <c r="J8971">
        <v>62.91</v>
      </c>
      <c r="K8971" s="6">
        <f>J8971/H8971</f>
        <v>0.24001373469154169</v>
      </c>
      <c r="M8971" t="str">
        <f>LEFT(C8971, SEARCH(" ", C8971) - 1)</f>
        <v>Sara</v>
      </c>
      <c r="N8971" t="str" cm="1">
        <f t="array" ref="N8971">_xlfn.IFS(H8971&lt;0, "LOSS", H8971&gt;1000, "GREAT", H8971&gt;500, "GOOD", H8971&gt;=100, "OKAY", H8971&lt;100, "OKAY")</f>
        <v>OKAY</v>
      </c>
    </row>
    <row r="8972" spans="1:14">
      <c r="A8972" s="2">
        <v>43029</v>
      </c>
      <c r="B8972" s="2" t="str">
        <f>TEXT(A8972,"mmmm")</f>
        <v>October</v>
      </c>
      <c r="C8972" t="s">
        <v>483</v>
      </c>
      <c r="D8972" t="s">
        <v>148</v>
      </c>
      <c r="E8972" t="s">
        <v>23</v>
      </c>
      <c r="F8972" t="s">
        <v>47</v>
      </c>
      <c r="G8972" t="s">
        <v>2461</v>
      </c>
      <c r="H8972">
        <v>5.18</v>
      </c>
      <c r="I8972">
        <v>1</v>
      </c>
      <c r="J8972">
        <v>1.81</v>
      </c>
      <c r="K8972" s="6">
        <f>J8972/H8972</f>
        <v>0.34942084942084944</v>
      </c>
      <c r="M8972" t="str">
        <f>LEFT(C8972, SEARCH(" ", C8972) - 1)</f>
        <v>Damala</v>
      </c>
      <c r="N8972" t="str" cm="1">
        <f t="array" ref="N8972">_xlfn.IFS(H8972&lt;0, "LOSS", H8972&gt;1000, "GREAT", H8972&gt;500, "GOOD", H8972&gt;=100, "OKAY", H8972&lt;100, "OKAY")</f>
        <v>OKAY</v>
      </c>
    </row>
    <row r="8973" spans="1:14">
      <c r="A8973" s="2">
        <v>43029</v>
      </c>
      <c r="B8973" s="2" t="str">
        <f>TEXT(A8973,"mmmm")</f>
        <v>October</v>
      </c>
      <c r="C8973" t="s">
        <v>483</v>
      </c>
      <c r="D8973" t="s">
        <v>148</v>
      </c>
      <c r="E8973" t="s">
        <v>21</v>
      </c>
      <c r="F8973" t="s">
        <v>40</v>
      </c>
      <c r="G8973" t="s">
        <v>1001</v>
      </c>
      <c r="H8973">
        <v>478.48</v>
      </c>
      <c r="I8973">
        <v>2</v>
      </c>
      <c r="J8973">
        <v>47.85</v>
      </c>
      <c r="K8973" s="6">
        <f>J8973/H8973</f>
        <v>0.10000417990302625</v>
      </c>
      <c r="M8973" t="str">
        <f>LEFT(C8973, SEARCH(" ", C8973) - 1)</f>
        <v>Damala</v>
      </c>
      <c r="N8973" t="str" cm="1">
        <f t="array" ref="N8973">_xlfn.IFS(H8973&lt;0, "LOSS", H8973&gt;1000, "GREAT", H8973&gt;500, "GOOD", H8973&gt;=100, "OKAY", H8973&lt;100, "OKAY")</f>
        <v>OKAY</v>
      </c>
    </row>
    <row r="8974" spans="1:14">
      <c r="A8974" s="2">
        <v>43029</v>
      </c>
      <c r="B8974" s="2" t="str">
        <f>TEXT(A8974,"mmmm")</f>
        <v>October</v>
      </c>
      <c r="C8974" t="s">
        <v>483</v>
      </c>
      <c r="D8974" t="s">
        <v>148</v>
      </c>
      <c r="E8974" t="s">
        <v>25</v>
      </c>
      <c r="F8974" t="s">
        <v>35</v>
      </c>
      <c r="G8974" t="s">
        <v>2064</v>
      </c>
      <c r="H8974">
        <v>28.4</v>
      </c>
      <c r="I8974">
        <v>2</v>
      </c>
      <c r="J8974">
        <v>6.75</v>
      </c>
      <c r="K8974" s="6">
        <f>J8974/H8974</f>
        <v>0.23767605633802819</v>
      </c>
      <c r="M8974" t="str">
        <f>LEFT(C8974, SEARCH(" ", C8974) - 1)</f>
        <v>Damala</v>
      </c>
      <c r="N8974" t="str" cm="1">
        <f t="array" ref="N8974">_xlfn.IFS(H8974&lt;0, "LOSS", H8974&gt;1000, "GREAT", H8974&gt;500, "GOOD", H8974&gt;=100, "OKAY", H8974&lt;100, "OKAY")</f>
        <v>OKAY</v>
      </c>
    </row>
    <row r="8975" spans="1:14">
      <c r="A8975" s="2">
        <v>43029</v>
      </c>
      <c r="B8975" s="2" t="str">
        <f>TEXT(A8975,"mmmm")</f>
        <v>October</v>
      </c>
      <c r="C8975" t="s">
        <v>1813</v>
      </c>
      <c r="D8975" t="s">
        <v>145</v>
      </c>
      <c r="E8975" t="s">
        <v>23</v>
      </c>
      <c r="F8975" t="s">
        <v>49</v>
      </c>
      <c r="G8975" t="s">
        <v>69</v>
      </c>
      <c r="H8975">
        <v>909.12</v>
      </c>
      <c r="I8975">
        <v>8</v>
      </c>
      <c r="J8975">
        <v>9.09</v>
      </c>
      <c r="K8975" s="6">
        <f>J8975/H8975</f>
        <v>9.9986800422386477E-3</v>
      </c>
      <c r="M8975" t="str">
        <f>LEFT(C8975, SEARCH(" ", C8975) - 1)</f>
        <v>Michael</v>
      </c>
      <c r="N8975" t="str" cm="1">
        <f t="array" ref="N8975">_xlfn.IFS(H8975&lt;0, "LOSS", H8975&gt;1000, "GREAT", H8975&gt;500, "GOOD", H8975&gt;=100, "OKAY", H8975&lt;100, "OKAY")</f>
        <v>GOOD</v>
      </c>
    </row>
    <row r="8976" spans="1:14">
      <c r="A8976" s="2">
        <v>43029</v>
      </c>
      <c r="B8976" s="2" t="str">
        <f>TEXT(A8976,"mmmm")</f>
        <v>October</v>
      </c>
      <c r="C8976" t="s">
        <v>2161</v>
      </c>
      <c r="D8976" t="s">
        <v>31</v>
      </c>
      <c r="E8976" t="s">
        <v>23</v>
      </c>
      <c r="F8976" t="s">
        <v>37</v>
      </c>
      <c r="G8976" t="s">
        <v>2546</v>
      </c>
      <c r="H8976">
        <v>17.86</v>
      </c>
      <c r="I8976">
        <v>4</v>
      </c>
      <c r="J8976">
        <v>2.0099999999999998</v>
      </c>
      <c r="K8976" s="6">
        <f>J8976/H8976</f>
        <v>0.11254199328107502</v>
      </c>
      <c r="M8976" t="str">
        <f>LEFT(C8976, SEARCH(" ", C8976) - 1)</f>
        <v>Neil</v>
      </c>
      <c r="N8976" t="str" cm="1">
        <f t="array" ref="N8976">_xlfn.IFS(H8976&lt;0, "LOSS", H8976&gt;1000, "GREAT", H8976&gt;500, "GOOD", H8976&gt;=100, "OKAY", H8976&lt;100, "OKAY")</f>
        <v>OKAY</v>
      </c>
    </row>
    <row r="8977" spans="1:14">
      <c r="A8977" s="2">
        <v>43029</v>
      </c>
      <c r="B8977" s="2" t="str">
        <f>TEXT(A8977,"mmmm")</f>
        <v>October</v>
      </c>
      <c r="C8977" t="s">
        <v>1756</v>
      </c>
      <c r="D8977" t="s">
        <v>29</v>
      </c>
      <c r="E8977" t="s">
        <v>23</v>
      </c>
      <c r="F8977" t="s">
        <v>36</v>
      </c>
      <c r="G8977" t="s">
        <v>1462</v>
      </c>
      <c r="H8977">
        <v>23.99</v>
      </c>
      <c r="I8977">
        <v>2</v>
      </c>
      <c r="J8977">
        <v>-62.38</v>
      </c>
      <c r="K8977" s="6">
        <f>J8977/H8977</f>
        <v>-2.6002501042100876</v>
      </c>
      <c r="M8977" t="str">
        <f>LEFT(C8977, SEARCH(" ", C8977) - 1)</f>
        <v>Susan</v>
      </c>
      <c r="N8977" t="str" cm="1">
        <f t="array" ref="N8977">_xlfn.IFS(H8977&lt;0, "LOSS", H8977&gt;1000, "GREAT", H8977&gt;500, "GOOD", H8977&gt;=100, "OKAY", H8977&lt;100, "OKAY")</f>
        <v>OKAY</v>
      </c>
    </row>
    <row r="8978" spans="1:14">
      <c r="A8978" s="2">
        <v>43029</v>
      </c>
      <c r="B8978" s="2" t="str">
        <f>TEXT(A8978,"mmmm")</f>
        <v>October</v>
      </c>
      <c r="C8978" t="s">
        <v>122</v>
      </c>
      <c r="D8978" t="s">
        <v>73</v>
      </c>
      <c r="E8978" t="s">
        <v>23</v>
      </c>
      <c r="F8978" t="s">
        <v>38</v>
      </c>
      <c r="G8978" t="s">
        <v>1906</v>
      </c>
      <c r="H8978">
        <v>8.56</v>
      </c>
      <c r="I8978">
        <v>1</v>
      </c>
      <c r="J8978">
        <v>-6.56</v>
      </c>
      <c r="K8978" s="6">
        <f>J8978/H8978</f>
        <v>-0.76635514018691575</v>
      </c>
      <c r="M8978" t="str">
        <f>LEFT(C8978, SEARCH(" ", C8978) - 1)</f>
        <v>Natalie</v>
      </c>
      <c r="N8978" t="str" cm="1">
        <f t="array" ref="N8978">_xlfn.IFS(H8978&lt;0, "LOSS", H8978&gt;1000, "GREAT", H8978&gt;500, "GOOD", H8978&gt;=100, "OKAY", H8978&lt;100, "OKAY")</f>
        <v>OKAY</v>
      </c>
    </row>
    <row r="8979" spans="1:14">
      <c r="A8979" s="2">
        <v>43029</v>
      </c>
      <c r="B8979" s="2" t="str">
        <f>TEXT(A8979,"mmmm")</f>
        <v>October</v>
      </c>
      <c r="C8979" t="s">
        <v>2193</v>
      </c>
      <c r="D8979" t="s">
        <v>30</v>
      </c>
      <c r="E8979" t="s">
        <v>23</v>
      </c>
      <c r="F8979" t="s">
        <v>36</v>
      </c>
      <c r="G8979" t="s">
        <v>2637</v>
      </c>
      <c r="H8979">
        <v>161.57</v>
      </c>
      <c r="I8979">
        <v>2</v>
      </c>
      <c r="J8979">
        <v>16.16</v>
      </c>
      <c r="K8979" s="6">
        <f>J8979/H8979</f>
        <v>0.10001856780342885</v>
      </c>
      <c r="M8979" t="str">
        <f>LEFT(C8979, SEARCH(" ", C8979) - 1)</f>
        <v>Frank</v>
      </c>
      <c r="N8979" t="str" cm="1">
        <f t="array" ref="N8979">_xlfn.IFS(H8979&lt;0, "LOSS", H8979&gt;1000, "GREAT", H8979&gt;500, "GOOD", H8979&gt;=100, "OKAY", H8979&lt;100, "OKAY")</f>
        <v>OKAY</v>
      </c>
    </row>
    <row r="8980" spans="1:14">
      <c r="A8980" s="2">
        <v>43029</v>
      </c>
      <c r="B8980" s="2" t="str">
        <f>TEXT(A8980,"mmmm")</f>
        <v>October</v>
      </c>
      <c r="C8980" t="s">
        <v>2193</v>
      </c>
      <c r="D8980" t="s">
        <v>30</v>
      </c>
      <c r="E8980" t="s">
        <v>23</v>
      </c>
      <c r="F8980" t="s">
        <v>47</v>
      </c>
      <c r="G8980" t="s">
        <v>1610</v>
      </c>
      <c r="H8980">
        <v>4.0599999999999996</v>
      </c>
      <c r="I8980">
        <v>1</v>
      </c>
      <c r="J8980">
        <v>1.37</v>
      </c>
      <c r="K8980" s="6">
        <f>J8980/H8980</f>
        <v>0.33743842364532023</v>
      </c>
      <c r="M8980" t="str">
        <f>LEFT(C8980, SEARCH(" ", C8980) - 1)</f>
        <v>Frank</v>
      </c>
      <c r="N8980" t="str" cm="1">
        <f t="array" ref="N8980">_xlfn.IFS(H8980&lt;0, "LOSS", H8980&gt;1000, "GREAT", H8980&gt;500, "GOOD", H8980&gt;=100, "OKAY", H8980&lt;100, "OKAY")</f>
        <v>OKAY</v>
      </c>
    </row>
    <row r="8981" spans="1:14">
      <c r="A8981" s="2">
        <v>43029</v>
      </c>
      <c r="B8981" s="2" t="str">
        <f>TEXT(A8981,"mmmm")</f>
        <v>October</v>
      </c>
      <c r="C8981" t="s">
        <v>2193</v>
      </c>
      <c r="D8981" t="s">
        <v>30</v>
      </c>
      <c r="E8981" t="s">
        <v>23</v>
      </c>
      <c r="F8981" t="s">
        <v>38</v>
      </c>
      <c r="G8981" t="s">
        <v>1241</v>
      </c>
      <c r="H8981">
        <v>6.22</v>
      </c>
      <c r="I8981">
        <v>4</v>
      </c>
      <c r="J8981">
        <v>-4.97</v>
      </c>
      <c r="K8981" s="6">
        <f>J8981/H8981</f>
        <v>-0.79903536977491962</v>
      </c>
      <c r="M8981" t="str">
        <f>LEFT(C8981, SEARCH(" ", C8981) - 1)</f>
        <v>Frank</v>
      </c>
      <c r="N8981" t="str" cm="1">
        <f t="array" ref="N8981">_xlfn.IFS(H8981&lt;0, "LOSS", H8981&gt;1000, "GREAT", H8981&gt;500, "GOOD", H8981&gt;=100, "OKAY", H8981&lt;100, "OKAY")</f>
        <v>OKAY</v>
      </c>
    </row>
    <row r="8982" spans="1:14">
      <c r="A8982" s="2">
        <v>43029</v>
      </c>
      <c r="B8982" s="2" t="str">
        <f>TEXT(A8982,"mmmm")</f>
        <v>October</v>
      </c>
      <c r="C8982" t="s">
        <v>2691</v>
      </c>
      <c r="D8982" t="s">
        <v>27</v>
      </c>
      <c r="E8982" t="s">
        <v>25</v>
      </c>
      <c r="F8982" t="s">
        <v>48</v>
      </c>
      <c r="G8982" t="s">
        <v>2221</v>
      </c>
      <c r="H8982">
        <v>329.99</v>
      </c>
      <c r="I8982">
        <v>2</v>
      </c>
      <c r="J8982">
        <v>-77</v>
      </c>
      <c r="K8982" s="6">
        <f>J8982/H8982</f>
        <v>-0.23334040425467437</v>
      </c>
      <c r="M8982" t="str">
        <f>LEFT(C8982, SEARCH(" ", C8982) - 1)</f>
        <v>Charles</v>
      </c>
      <c r="N8982" t="str" cm="1">
        <f t="array" ref="N8982">_xlfn.IFS(H8982&lt;0, "LOSS", H8982&gt;1000, "GREAT", H8982&gt;500, "GOOD", H8982&gt;=100, "OKAY", H8982&lt;100, "OKAY")</f>
        <v>OKAY</v>
      </c>
    </row>
    <row r="8983" spans="1:14">
      <c r="A8983" s="2">
        <v>43029</v>
      </c>
      <c r="B8983" s="2" t="str">
        <f>TEXT(A8983,"mmmm")</f>
        <v>October</v>
      </c>
      <c r="C8983" t="s">
        <v>2691</v>
      </c>
      <c r="D8983" t="s">
        <v>27</v>
      </c>
      <c r="E8983" t="s">
        <v>23</v>
      </c>
      <c r="F8983" t="s">
        <v>49</v>
      </c>
      <c r="G8983" t="s">
        <v>2675</v>
      </c>
      <c r="H8983">
        <v>71.38</v>
      </c>
      <c r="I8983">
        <v>3</v>
      </c>
      <c r="J8983">
        <v>-4.46</v>
      </c>
      <c r="K8983" s="6">
        <f>J8983/H8983</f>
        <v>-6.2482488091902495E-2</v>
      </c>
      <c r="M8983" t="str">
        <f>LEFT(C8983, SEARCH(" ", C8983) - 1)</f>
        <v>Charles</v>
      </c>
      <c r="N8983" t="str" cm="1">
        <f t="array" ref="N8983">_xlfn.IFS(H8983&lt;0, "LOSS", H8983&gt;1000, "GREAT", H8983&gt;500, "GOOD", H8983&gt;=100, "OKAY", H8983&lt;100, "OKAY")</f>
        <v>OKAY</v>
      </c>
    </row>
    <row r="8984" spans="1:14">
      <c r="A8984" s="2">
        <v>43029</v>
      </c>
      <c r="B8984" s="2" t="str">
        <f>TEXT(A8984,"mmmm")</f>
        <v>October</v>
      </c>
      <c r="C8984" t="s">
        <v>1375</v>
      </c>
      <c r="D8984" t="s">
        <v>230</v>
      </c>
      <c r="E8984" t="s">
        <v>23</v>
      </c>
      <c r="F8984" t="s">
        <v>38</v>
      </c>
      <c r="G8984" t="s">
        <v>1447</v>
      </c>
      <c r="H8984">
        <v>38.82</v>
      </c>
      <c r="I8984">
        <v>6</v>
      </c>
      <c r="J8984">
        <v>19.41</v>
      </c>
      <c r="K8984" s="6">
        <f>J8984/H8984</f>
        <v>0.5</v>
      </c>
      <c r="M8984" t="str">
        <f>LEFT(C8984, SEARCH(" ", C8984) - 1)</f>
        <v>Jennifer</v>
      </c>
      <c r="N8984" t="str" cm="1">
        <f t="array" ref="N8984">_xlfn.IFS(H8984&lt;0, "LOSS", H8984&gt;1000, "GREAT", H8984&gt;500, "GOOD", H8984&gt;=100, "OKAY", H8984&lt;100, "OKAY")</f>
        <v>OKAY</v>
      </c>
    </row>
    <row r="8985" spans="1:14">
      <c r="A8985" s="2">
        <v>43029</v>
      </c>
      <c r="B8985" s="2" t="str">
        <f>TEXT(A8985,"mmmm")</f>
        <v>October</v>
      </c>
      <c r="C8985" t="s">
        <v>1375</v>
      </c>
      <c r="D8985" t="s">
        <v>230</v>
      </c>
      <c r="E8985" t="s">
        <v>23</v>
      </c>
      <c r="F8985" t="s">
        <v>38</v>
      </c>
      <c r="G8985" t="s">
        <v>1460</v>
      </c>
      <c r="H8985">
        <v>21.9</v>
      </c>
      <c r="I8985">
        <v>5</v>
      </c>
      <c r="J8985">
        <v>10.51</v>
      </c>
      <c r="K8985" s="6">
        <f>J8985/H8985</f>
        <v>0.4799086757990868</v>
      </c>
      <c r="M8985" t="str">
        <f>LEFT(C8985, SEARCH(" ", C8985) - 1)</f>
        <v>Jennifer</v>
      </c>
      <c r="N8985" t="str" cm="1">
        <f t="array" ref="N8985">_xlfn.IFS(H8985&lt;0, "LOSS", H8985&gt;1000, "GREAT", H8985&gt;500, "GOOD", H8985&gt;=100, "OKAY", H8985&lt;100, "OKAY")</f>
        <v>OKAY</v>
      </c>
    </row>
    <row r="8986" spans="1:14">
      <c r="A8986" s="2">
        <v>43030</v>
      </c>
      <c r="B8986" s="2" t="str">
        <f>TEXT(A8986,"mmmm")</f>
        <v>October</v>
      </c>
      <c r="C8986" t="s">
        <v>1363</v>
      </c>
      <c r="D8986" t="s">
        <v>24</v>
      </c>
      <c r="E8986" t="s">
        <v>25</v>
      </c>
      <c r="F8986" t="s">
        <v>41</v>
      </c>
      <c r="G8986" t="s">
        <v>2606</v>
      </c>
      <c r="H8986">
        <v>11199.97</v>
      </c>
      <c r="I8986">
        <v>4</v>
      </c>
      <c r="J8986">
        <v>3919.99</v>
      </c>
      <c r="K8986" s="6">
        <f>J8986/H8986</f>
        <v>0.35000004464297674</v>
      </c>
      <c r="M8986" t="str">
        <f>LEFT(C8986, SEARCH(" ", C8986) - 1)</f>
        <v>Tom</v>
      </c>
      <c r="N8986" t="str" cm="1">
        <f t="array" ref="N8986">_xlfn.IFS(H8986&lt;0, "LOSS", H8986&gt;1000, "GREAT", H8986&gt;500, "GOOD", H8986&gt;=100, "OKAY", H8986&lt;100, "OKAY")</f>
        <v>GREAT</v>
      </c>
    </row>
    <row r="8987" spans="1:14">
      <c r="A8987" s="2">
        <v>43030</v>
      </c>
      <c r="B8987" s="2" t="str">
        <f>TEXT(A8987,"mmmm")</f>
        <v>October</v>
      </c>
      <c r="C8987" t="s">
        <v>1363</v>
      </c>
      <c r="D8987" t="s">
        <v>24</v>
      </c>
      <c r="E8987" t="s">
        <v>25</v>
      </c>
      <c r="F8987" t="s">
        <v>48</v>
      </c>
      <c r="G8987" t="s">
        <v>2098</v>
      </c>
      <c r="H8987">
        <v>2399.6</v>
      </c>
      <c r="I8987">
        <v>8</v>
      </c>
      <c r="J8987">
        <v>647.89</v>
      </c>
      <c r="K8987" s="6">
        <f>J8987/H8987</f>
        <v>0.26999916652775463</v>
      </c>
      <c r="M8987" t="str">
        <f>LEFT(C8987, SEARCH(" ", C8987) - 1)</f>
        <v>Tom</v>
      </c>
      <c r="N8987" t="str" cm="1">
        <f t="array" ref="N8987">_xlfn.IFS(H8987&lt;0, "LOSS", H8987&gt;1000, "GREAT", H8987&gt;500, "GOOD", H8987&gt;=100, "OKAY", H8987&lt;100, "OKAY")</f>
        <v>GREAT</v>
      </c>
    </row>
    <row r="8988" spans="1:14">
      <c r="A8988" s="2">
        <v>43030</v>
      </c>
      <c r="B8988" s="2" t="str">
        <f>TEXT(A8988,"mmmm")</f>
        <v>October</v>
      </c>
      <c r="C8988" t="s">
        <v>1363</v>
      </c>
      <c r="D8988" t="s">
        <v>24</v>
      </c>
      <c r="E8988" t="s">
        <v>23</v>
      </c>
      <c r="F8988" t="s">
        <v>42</v>
      </c>
      <c r="G8988" t="s">
        <v>1172</v>
      </c>
      <c r="H8988">
        <v>63.9</v>
      </c>
      <c r="I8988">
        <v>5</v>
      </c>
      <c r="J8988">
        <v>28.76</v>
      </c>
      <c r="K8988" s="6">
        <f>J8988/H8988</f>
        <v>0.45007824726134588</v>
      </c>
      <c r="M8988" t="str">
        <f>LEFT(C8988, SEARCH(" ", C8988) - 1)</f>
        <v>Tom</v>
      </c>
      <c r="N8988" t="str" cm="1">
        <f t="array" ref="N8988">_xlfn.IFS(H8988&lt;0, "LOSS", H8988&gt;1000, "GREAT", H8988&gt;500, "GOOD", H8988&gt;=100, "OKAY", H8988&lt;100, "OKAY")</f>
        <v>OKAY</v>
      </c>
    </row>
    <row r="8989" spans="1:14">
      <c r="A8989" s="2">
        <v>43030</v>
      </c>
      <c r="B8989" s="2" t="str">
        <f>TEXT(A8989,"mmmm")</f>
        <v>October</v>
      </c>
      <c r="C8989" t="s">
        <v>1363</v>
      </c>
      <c r="D8989" t="s">
        <v>24</v>
      </c>
      <c r="E8989" t="s">
        <v>25</v>
      </c>
      <c r="F8989" t="s">
        <v>48</v>
      </c>
      <c r="G8989" t="s">
        <v>2004</v>
      </c>
      <c r="H8989">
        <v>52.99</v>
      </c>
      <c r="I8989">
        <v>1</v>
      </c>
      <c r="J8989">
        <v>0.53</v>
      </c>
      <c r="K8989" s="6">
        <f>J8989/H8989</f>
        <v>1.0001887148518589E-2</v>
      </c>
      <c r="M8989" t="str">
        <f>LEFT(C8989, SEARCH(" ", C8989) - 1)</f>
        <v>Tom</v>
      </c>
      <c r="N8989" t="str" cm="1">
        <f t="array" ref="N8989">_xlfn.IFS(H8989&lt;0, "LOSS", H8989&gt;1000, "GREAT", H8989&gt;500, "GOOD", H8989&gt;=100, "OKAY", H8989&lt;100, "OKAY")</f>
        <v>OKAY</v>
      </c>
    </row>
    <row r="8990" spans="1:14">
      <c r="A8990" s="2">
        <v>43030</v>
      </c>
      <c r="B8990" s="2" t="str">
        <f>TEXT(A8990,"mmmm")</f>
        <v>October</v>
      </c>
      <c r="C8990" t="s">
        <v>147</v>
      </c>
      <c r="D8990" t="s">
        <v>148</v>
      </c>
      <c r="E8990" t="s">
        <v>21</v>
      </c>
      <c r="F8990" t="s">
        <v>51</v>
      </c>
      <c r="G8990" t="s">
        <v>812</v>
      </c>
      <c r="H8990">
        <v>177.23</v>
      </c>
      <c r="I8990">
        <v>5</v>
      </c>
      <c r="J8990">
        <v>-120.51</v>
      </c>
      <c r="K8990" s="6">
        <f>J8990/H8990</f>
        <v>-0.67996388873215607</v>
      </c>
      <c r="M8990" t="str">
        <f>LEFT(C8990, SEARCH(" ", C8990) - 1)</f>
        <v>David</v>
      </c>
      <c r="N8990" t="str" cm="1">
        <f t="array" ref="N8990">_xlfn.IFS(H8990&lt;0, "LOSS", H8990&gt;1000, "GREAT", H8990&gt;500, "GOOD", H8990&gt;=100, "OKAY", H8990&lt;100, "OKAY")</f>
        <v>OKAY</v>
      </c>
    </row>
    <row r="8991" spans="1:14">
      <c r="A8991" s="2">
        <v>43030</v>
      </c>
      <c r="B8991" s="2" t="str">
        <f>TEXT(A8991,"mmmm")</f>
        <v>October</v>
      </c>
      <c r="C8991" t="s">
        <v>978</v>
      </c>
      <c r="D8991" t="s">
        <v>269</v>
      </c>
      <c r="E8991" t="s">
        <v>23</v>
      </c>
      <c r="F8991" t="s">
        <v>49</v>
      </c>
      <c r="G8991" t="s">
        <v>2401</v>
      </c>
      <c r="H8991">
        <v>333.09</v>
      </c>
      <c r="I8991">
        <v>3</v>
      </c>
      <c r="J8991">
        <v>23.32</v>
      </c>
      <c r="K8991" s="6">
        <f>J8991/H8991</f>
        <v>7.0011108108919515E-2</v>
      </c>
      <c r="M8991" t="str">
        <f>LEFT(C8991, SEARCH(" ", C8991) - 1)</f>
        <v>Brian</v>
      </c>
      <c r="N8991" t="str" cm="1">
        <f t="array" ref="N8991">_xlfn.IFS(H8991&lt;0, "LOSS", H8991&gt;1000, "GREAT", H8991&gt;500, "GOOD", H8991&gt;=100, "OKAY", H8991&lt;100, "OKAY")</f>
        <v>OKAY</v>
      </c>
    </row>
    <row r="8992" spans="1:14">
      <c r="A8992" s="2">
        <v>43030</v>
      </c>
      <c r="B8992" s="2" t="str">
        <f>TEXT(A8992,"mmmm")</f>
        <v>October</v>
      </c>
      <c r="C8992" t="s">
        <v>978</v>
      </c>
      <c r="D8992" t="s">
        <v>269</v>
      </c>
      <c r="E8992" t="s">
        <v>21</v>
      </c>
      <c r="F8992" t="s">
        <v>51</v>
      </c>
      <c r="G8992" t="s">
        <v>591</v>
      </c>
      <c r="H8992">
        <v>248.98</v>
      </c>
      <c r="I8992">
        <v>2</v>
      </c>
      <c r="J8992">
        <v>54.78</v>
      </c>
      <c r="K8992" s="6">
        <f>J8992/H8992</f>
        <v>0.2200176721021769</v>
      </c>
      <c r="M8992" t="str">
        <f>LEFT(C8992, SEARCH(" ", C8992) - 1)</f>
        <v>Brian</v>
      </c>
      <c r="N8992" t="str" cm="1">
        <f t="array" ref="N8992">_xlfn.IFS(H8992&lt;0, "LOSS", H8992&gt;1000, "GREAT", H8992&gt;500, "GOOD", H8992&gt;=100, "OKAY", H8992&lt;100, "OKAY")</f>
        <v>OKAY</v>
      </c>
    </row>
    <row r="8993" spans="1:14">
      <c r="A8993" s="2">
        <v>43030</v>
      </c>
      <c r="B8993" s="2" t="str">
        <f>TEXT(A8993,"mmmm")</f>
        <v>October</v>
      </c>
      <c r="C8993" t="s">
        <v>620</v>
      </c>
      <c r="D8993" t="s">
        <v>269</v>
      </c>
      <c r="E8993" t="s">
        <v>23</v>
      </c>
      <c r="F8993" t="s">
        <v>37</v>
      </c>
      <c r="G8993" t="s">
        <v>218</v>
      </c>
      <c r="H8993">
        <v>36.44</v>
      </c>
      <c r="I8993">
        <v>4</v>
      </c>
      <c r="J8993">
        <v>12.03</v>
      </c>
      <c r="K8993" s="6">
        <f>J8993/H8993</f>
        <v>0.33013172338090013</v>
      </c>
      <c r="M8993" t="str">
        <f>LEFT(C8993, SEARCH(" ", C8993) - 1)</f>
        <v>Paul</v>
      </c>
      <c r="N8993" t="str" cm="1">
        <f t="array" ref="N8993">_xlfn.IFS(H8993&lt;0, "LOSS", H8993&gt;1000, "GREAT", H8993&gt;500, "GOOD", H8993&gt;=100, "OKAY", H8993&lt;100, "OKAY")</f>
        <v>OKAY</v>
      </c>
    </row>
    <row r="8994" spans="1:14">
      <c r="A8994" s="2">
        <v>43030</v>
      </c>
      <c r="B8994" s="2" t="str">
        <f>TEXT(A8994,"mmmm")</f>
        <v>October</v>
      </c>
      <c r="C8994" t="s">
        <v>970</v>
      </c>
      <c r="D8994" t="s">
        <v>94</v>
      </c>
      <c r="E8994" t="s">
        <v>23</v>
      </c>
      <c r="F8994" t="s">
        <v>38</v>
      </c>
      <c r="G8994" t="s">
        <v>2560</v>
      </c>
      <c r="H8994">
        <v>3.17</v>
      </c>
      <c r="I8994">
        <v>4</v>
      </c>
      <c r="J8994">
        <v>-2.5299999999999998</v>
      </c>
      <c r="K8994" s="6">
        <f>J8994/H8994</f>
        <v>-0.79810725552050465</v>
      </c>
      <c r="M8994" t="str">
        <f>LEFT(C8994, SEARCH(" ", C8994) - 1)</f>
        <v>Helen</v>
      </c>
      <c r="N8994" t="str" cm="1">
        <f t="array" ref="N8994">_xlfn.IFS(H8994&lt;0, "LOSS", H8994&gt;1000, "GREAT", H8994&gt;500, "GOOD", H8994&gt;=100, "OKAY", H8994&lt;100, "OKAY")</f>
        <v>OKAY</v>
      </c>
    </row>
    <row r="8995" spans="1:14">
      <c r="A8995" s="2">
        <v>43030</v>
      </c>
      <c r="B8995" s="2" t="str">
        <f>TEXT(A8995,"mmmm")</f>
        <v>October</v>
      </c>
      <c r="C8995" t="s">
        <v>970</v>
      </c>
      <c r="D8995" t="s">
        <v>94</v>
      </c>
      <c r="E8995" t="s">
        <v>21</v>
      </c>
      <c r="F8995" t="s">
        <v>40</v>
      </c>
      <c r="G8995" t="s">
        <v>1553</v>
      </c>
      <c r="H8995">
        <v>579.14</v>
      </c>
      <c r="I8995">
        <v>4</v>
      </c>
      <c r="J8995">
        <v>-28.96</v>
      </c>
      <c r="K8995" s="6">
        <f>J8995/H8995</f>
        <v>-5.0005180094623063E-2</v>
      </c>
      <c r="M8995" t="str">
        <f>LEFT(C8995, SEARCH(" ", C8995) - 1)</f>
        <v>Helen</v>
      </c>
      <c r="N8995" t="str" cm="1">
        <f t="array" ref="N8995">_xlfn.IFS(H8995&lt;0, "LOSS", H8995&gt;1000, "GREAT", H8995&gt;500, "GOOD", H8995&gt;=100, "OKAY", H8995&lt;100, "OKAY")</f>
        <v>GOOD</v>
      </c>
    </row>
    <row r="8996" spans="1:14">
      <c r="A8996" s="2">
        <v>43030</v>
      </c>
      <c r="B8996" s="2" t="str">
        <f>TEXT(A8996,"mmmm")</f>
        <v>October</v>
      </c>
      <c r="C8996" t="s">
        <v>280</v>
      </c>
      <c r="D8996" t="s">
        <v>27</v>
      </c>
      <c r="E8996" t="s">
        <v>25</v>
      </c>
      <c r="F8996" t="s">
        <v>48</v>
      </c>
      <c r="G8996" t="s">
        <v>727</v>
      </c>
      <c r="H8996">
        <v>32.700000000000003</v>
      </c>
      <c r="I8996">
        <v>5</v>
      </c>
      <c r="J8996">
        <v>-6.54</v>
      </c>
      <c r="K8996" s="6">
        <f>J8996/H8996</f>
        <v>-0.19999999999999998</v>
      </c>
      <c r="M8996" t="str">
        <f>LEFT(C8996, SEARCH(" ", C8996) - 1)</f>
        <v>Marina</v>
      </c>
      <c r="N8996" t="str" cm="1">
        <f t="array" ref="N8996">_xlfn.IFS(H8996&lt;0, "LOSS", H8996&gt;1000, "GREAT", H8996&gt;500, "GOOD", H8996&gt;=100, "OKAY", H8996&lt;100, "OKAY")</f>
        <v>OKAY</v>
      </c>
    </row>
    <row r="8997" spans="1:14">
      <c r="A8997" s="2">
        <v>43030</v>
      </c>
      <c r="B8997" s="2" t="str">
        <f>TEXT(A8997,"mmmm")</f>
        <v>October</v>
      </c>
      <c r="C8997" t="s">
        <v>280</v>
      </c>
      <c r="D8997" t="s">
        <v>27</v>
      </c>
      <c r="E8997" t="s">
        <v>23</v>
      </c>
      <c r="F8997" t="s">
        <v>42</v>
      </c>
      <c r="G8997" t="s">
        <v>2341</v>
      </c>
      <c r="H8997">
        <v>31.68</v>
      </c>
      <c r="I8997">
        <v>4</v>
      </c>
      <c r="J8997">
        <v>11.09</v>
      </c>
      <c r="K8997" s="6">
        <f>J8997/H8997</f>
        <v>0.35006313131313133</v>
      </c>
      <c r="M8997" t="str">
        <f>LEFT(C8997, SEARCH(" ", C8997) - 1)</f>
        <v>Marina</v>
      </c>
      <c r="N8997" t="str" cm="1">
        <f t="array" ref="N8997">_xlfn.IFS(H8997&lt;0, "LOSS", H8997&gt;1000, "GREAT", H8997&gt;500, "GOOD", H8997&gt;=100, "OKAY", H8997&lt;100, "OKAY")</f>
        <v>OKAY</v>
      </c>
    </row>
    <row r="8998" spans="1:14">
      <c r="A8998" s="2">
        <v>43031</v>
      </c>
      <c r="B8998" s="2" t="str">
        <f>TEXT(A8998,"mmmm")</f>
        <v>October</v>
      </c>
      <c r="C8998" t="s">
        <v>2786</v>
      </c>
      <c r="D8998" t="s">
        <v>31</v>
      </c>
      <c r="E8998" t="s">
        <v>25</v>
      </c>
      <c r="F8998" t="s">
        <v>48</v>
      </c>
      <c r="G8998" t="s">
        <v>981</v>
      </c>
      <c r="H8998">
        <v>863.88</v>
      </c>
      <c r="I8998">
        <v>3</v>
      </c>
      <c r="J8998">
        <v>107.99</v>
      </c>
      <c r="K8998" s="6">
        <f>J8998/H8998</f>
        <v>0.12500578784090383</v>
      </c>
      <c r="M8998" t="str">
        <f>LEFT(C8998, SEARCH(" ", C8998) - 1)</f>
        <v>Jocasta</v>
      </c>
      <c r="N8998" t="str" cm="1">
        <f t="array" ref="N8998">_xlfn.IFS(H8998&lt;0, "LOSS", H8998&gt;1000, "GREAT", H8998&gt;500, "GOOD", H8998&gt;=100, "OKAY", H8998&lt;100, "OKAY")</f>
        <v>GOOD</v>
      </c>
    </row>
    <row r="8999" spans="1:14">
      <c r="A8999" s="2">
        <v>43031</v>
      </c>
      <c r="B8999" s="2" t="str">
        <f>TEXT(A8999,"mmmm")</f>
        <v>October</v>
      </c>
      <c r="C8999" t="s">
        <v>1734</v>
      </c>
      <c r="D8999" t="s">
        <v>24</v>
      </c>
      <c r="E8999" t="s">
        <v>23</v>
      </c>
      <c r="F8999" t="s">
        <v>47</v>
      </c>
      <c r="G8999" t="s">
        <v>2787</v>
      </c>
      <c r="H8999">
        <v>11.56</v>
      </c>
      <c r="I8999">
        <v>2</v>
      </c>
      <c r="J8999">
        <v>5.66</v>
      </c>
      <c r="K8999" s="6">
        <f>J8999/H8999</f>
        <v>0.48961937716262977</v>
      </c>
      <c r="M8999" t="str">
        <f>LEFT(C8999, SEARCH(" ", C8999) - 1)</f>
        <v>Julie</v>
      </c>
      <c r="N8999" t="str" cm="1">
        <f t="array" ref="N8999">_xlfn.IFS(H8999&lt;0, "LOSS", H8999&gt;1000, "GREAT", H8999&gt;500, "GOOD", H8999&gt;=100, "OKAY", H8999&lt;100, "OKAY")</f>
        <v>OKAY</v>
      </c>
    </row>
    <row r="9000" spans="1:14">
      <c r="A9000" s="2">
        <v>43031</v>
      </c>
      <c r="B9000" s="2" t="str">
        <f>TEXT(A9000,"mmmm")</f>
        <v>October</v>
      </c>
      <c r="C9000" t="s">
        <v>1734</v>
      </c>
      <c r="D9000" t="s">
        <v>24</v>
      </c>
      <c r="E9000" t="s">
        <v>23</v>
      </c>
      <c r="F9000" t="s">
        <v>47</v>
      </c>
      <c r="G9000" t="s">
        <v>1670</v>
      </c>
      <c r="H9000">
        <v>26.4</v>
      </c>
      <c r="I9000">
        <v>5</v>
      </c>
      <c r="J9000">
        <v>11.88</v>
      </c>
      <c r="K9000" s="6">
        <f>J9000/H9000</f>
        <v>0.45000000000000007</v>
      </c>
      <c r="M9000" t="str">
        <f>LEFT(C9000, SEARCH(" ", C9000) - 1)</f>
        <v>Julie</v>
      </c>
      <c r="N9000" t="str" cm="1">
        <f t="array" ref="N9000">_xlfn.IFS(H9000&lt;0, "LOSS", H9000&gt;1000, "GREAT", H9000&gt;500, "GOOD", H9000&gt;=100, "OKAY", H9000&lt;100, "OKAY")</f>
        <v>OKAY</v>
      </c>
    </row>
    <row r="9001" spans="1:14">
      <c r="A9001" s="2">
        <v>43031</v>
      </c>
      <c r="B9001" s="2" t="str">
        <f>TEXT(A9001,"mmmm")</f>
        <v>October</v>
      </c>
      <c r="C9001" t="s">
        <v>1734</v>
      </c>
      <c r="D9001" t="s">
        <v>24</v>
      </c>
      <c r="E9001" t="s">
        <v>21</v>
      </c>
      <c r="F9001" t="s">
        <v>44</v>
      </c>
      <c r="G9001" t="s">
        <v>1249</v>
      </c>
      <c r="H9001">
        <v>69.08</v>
      </c>
      <c r="I9001">
        <v>11</v>
      </c>
      <c r="J9001">
        <v>29.01</v>
      </c>
      <c r="K9001" s="6">
        <f>J9001/H9001</f>
        <v>0.4199478865083961</v>
      </c>
      <c r="M9001" t="str">
        <f>LEFT(C9001, SEARCH(" ", C9001) - 1)</f>
        <v>Julie</v>
      </c>
      <c r="N9001" t="str" cm="1">
        <f t="array" ref="N9001">_xlfn.IFS(H9001&lt;0, "LOSS", H9001&gt;1000, "GREAT", H9001&gt;500, "GOOD", H9001&gt;=100, "OKAY", H9001&lt;100, "OKAY")</f>
        <v>OKAY</v>
      </c>
    </row>
    <row r="9002" spans="1:14">
      <c r="A9002" s="2">
        <v>43031</v>
      </c>
      <c r="B9002" s="2" t="str">
        <f>TEXT(A9002,"mmmm")</f>
        <v>October</v>
      </c>
      <c r="C9002" t="s">
        <v>1734</v>
      </c>
      <c r="D9002" t="s">
        <v>24</v>
      </c>
      <c r="E9002" t="s">
        <v>25</v>
      </c>
      <c r="F9002" t="s">
        <v>48</v>
      </c>
      <c r="G9002" t="s">
        <v>819</v>
      </c>
      <c r="H9002">
        <v>35.880000000000003</v>
      </c>
      <c r="I9002">
        <v>3</v>
      </c>
      <c r="J9002">
        <v>10.050000000000001</v>
      </c>
      <c r="K9002" s="6">
        <f>J9002/H9002</f>
        <v>0.28010033444816052</v>
      </c>
      <c r="M9002" t="str">
        <f>LEFT(C9002, SEARCH(" ", C9002) - 1)</f>
        <v>Julie</v>
      </c>
      <c r="N9002" t="str" cm="1">
        <f t="array" ref="N9002">_xlfn.IFS(H9002&lt;0, "LOSS", H9002&gt;1000, "GREAT", H9002&gt;500, "GOOD", H9002&gt;=100, "OKAY", H9002&lt;100, "OKAY")</f>
        <v>OKAY</v>
      </c>
    </row>
    <row r="9003" spans="1:14">
      <c r="A9003" s="2">
        <v>43031</v>
      </c>
      <c r="B9003" s="2" t="str">
        <f>TEXT(A9003,"mmmm")</f>
        <v>October</v>
      </c>
      <c r="C9003" t="s">
        <v>1383</v>
      </c>
      <c r="D9003" t="s">
        <v>26</v>
      </c>
      <c r="E9003" t="s">
        <v>23</v>
      </c>
      <c r="F9003" t="s">
        <v>38</v>
      </c>
      <c r="G9003" t="s">
        <v>183</v>
      </c>
      <c r="H9003">
        <v>3.56</v>
      </c>
      <c r="I9003">
        <v>3</v>
      </c>
      <c r="J9003">
        <v>-6.24</v>
      </c>
      <c r="K9003" s="6">
        <f>J9003/H9003</f>
        <v>-1.752808988764045</v>
      </c>
      <c r="M9003" t="str">
        <f>LEFT(C9003, SEARCH(" ", C9003) - 1)</f>
        <v>Darrin</v>
      </c>
      <c r="N9003" t="str" cm="1">
        <f t="array" ref="N9003">_xlfn.IFS(H9003&lt;0, "LOSS", H9003&gt;1000, "GREAT", H9003&gt;500, "GOOD", H9003&gt;=100, "OKAY", H9003&lt;100, "OKAY")</f>
        <v>OKAY</v>
      </c>
    </row>
    <row r="9004" spans="1:14">
      <c r="A9004" s="2">
        <v>43031</v>
      </c>
      <c r="B9004" s="2" t="str">
        <f>TEXT(A9004,"mmmm")</f>
        <v>October</v>
      </c>
      <c r="C9004" t="s">
        <v>1383</v>
      </c>
      <c r="D9004" t="s">
        <v>26</v>
      </c>
      <c r="E9004" t="s">
        <v>25</v>
      </c>
      <c r="F9004" t="s">
        <v>48</v>
      </c>
      <c r="G9004" t="s">
        <v>2638</v>
      </c>
      <c r="H9004">
        <v>823.96</v>
      </c>
      <c r="I9004">
        <v>5</v>
      </c>
      <c r="J9004">
        <v>51.5</v>
      </c>
      <c r="K9004" s="6">
        <f>J9004/H9004</f>
        <v>6.2503034127870283E-2</v>
      </c>
      <c r="M9004" t="str">
        <f>LEFT(C9004, SEARCH(" ", C9004) - 1)</f>
        <v>Darrin</v>
      </c>
      <c r="N9004" t="str" cm="1">
        <f t="array" ref="N9004">_xlfn.IFS(H9004&lt;0, "LOSS", H9004&gt;1000, "GREAT", H9004&gt;500, "GOOD", H9004&gt;=100, "OKAY", H9004&lt;100, "OKAY")</f>
        <v>GOOD</v>
      </c>
    </row>
    <row r="9005" spans="1:14">
      <c r="A9005" s="2">
        <v>43031</v>
      </c>
      <c r="B9005" s="2" t="str">
        <f>TEXT(A9005,"mmmm")</f>
        <v>October</v>
      </c>
      <c r="C9005" t="s">
        <v>1383</v>
      </c>
      <c r="D9005" t="s">
        <v>26</v>
      </c>
      <c r="E9005" t="s">
        <v>23</v>
      </c>
      <c r="F9005" t="s">
        <v>37</v>
      </c>
      <c r="G9005" t="s">
        <v>1351</v>
      </c>
      <c r="H9005">
        <v>10.27</v>
      </c>
      <c r="I9005">
        <v>3</v>
      </c>
      <c r="J9005">
        <v>0.9</v>
      </c>
      <c r="K9005" s="6">
        <f>J9005/H9005</f>
        <v>8.7633885102239545E-2</v>
      </c>
      <c r="M9005" t="str">
        <f>LEFT(C9005, SEARCH(" ", C9005) - 1)</f>
        <v>Darrin</v>
      </c>
      <c r="N9005" t="str" cm="1">
        <f t="array" ref="N9005">_xlfn.IFS(H9005&lt;0, "LOSS", H9005&gt;1000, "GREAT", H9005&gt;500, "GOOD", H9005&gt;=100, "OKAY", H9005&lt;100, "OKAY")</f>
        <v>OKAY</v>
      </c>
    </row>
    <row r="9006" spans="1:14">
      <c r="A9006" s="2">
        <v>43031</v>
      </c>
      <c r="B9006" s="2" t="str">
        <f>TEXT(A9006,"mmmm")</f>
        <v>October</v>
      </c>
      <c r="C9006" t="s">
        <v>1720</v>
      </c>
      <c r="D9006" t="s">
        <v>26</v>
      </c>
      <c r="E9006" t="s">
        <v>23</v>
      </c>
      <c r="F9006" t="s">
        <v>38</v>
      </c>
      <c r="G9006" t="s">
        <v>1646</v>
      </c>
      <c r="H9006">
        <v>9.76</v>
      </c>
      <c r="I9006">
        <v>3</v>
      </c>
      <c r="J9006">
        <v>-15.13</v>
      </c>
      <c r="K9006" s="6">
        <f>J9006/H9006</f>
        <v>-1.550204918032787</v>
      </c>
      <c r="M9006" t="str">
        <f>LEFT(C9006, SEARCH(" ", C9006) - 1)</f>
        <v>Randy</v>
      </c>
      <c r="N9006" t="str" cm="1">
        <f t="array" ref="N9006">_xlfn.IFS(H9006&lt;0, "LOSS", H9006&gt;1000, "GREAT", H9006&gt;500, "GOOD", H9006&gt;=100, "OKAY", H9006&lt;100, "OKAY")</f>
        <v>OKAY</v>
      </c>
    </row>
    <row r="9007" spans="1:14">
      <c r="A9007" s="2">
        <v>43031</v>
      </c>
      <c r="B9007" s="2" t="str">
        <f>TEXT(A9007,"mmmm")</f>
        <v>October</v>
      </c>
      <c r="C9007" t="s">
        <v>1720</v>
      </c>
      <c r="D9007" t="s">
        <v>26</v>
      </c>
      <c r="E9007" t="s">
        <v>23</v>
      </c>
      <c r="F9007" t="s">
        <v>49</v>
      </c>
      <c r="G9007" t="s">
        <v>1926</v>
      </c>
      <c r="H9007">
        <v>13.72</v>
      </c>
      <c r="I9007">
        <v>1</v>
      </c>
      <c r="J9007">
        <v>1.2</v>
      </c>
      <c r="K9007" s="6">
        <f>J9007/H9007</f>
        <v>8.7463556851311949E-2</v>
      </c>
      <c r="M9007" t="str">
        <f>LEFT(C9007, SEARCH(" ", C9007) - 1)</f>
        <v>Randy</v>
      </c>
      <c r="N9007" t="str" cm="1">
        <f t="array" ref="N9007">_xlfn.IFS(H9007&lt;0, "LOSS", H9007&gt;1000, "GREAT", H9007&gt;500, "GOOD", H9007&gt;=100, "OKAY", H9007&lt;100, "OKAY")</f>
        <v>OKAY</v>
      </c>
    </row>
    <row r="9008" spans="1:14">
      <c r="A9008" s="2">
        <v>43031</v>
      </c>
      <c r="B9008" s="2" t="str">
        <f>TEXT(A9008,"mmmm")</f>
        <v>October</v>
      </c>
      <c r="C9008" t="s">
        <v>1720</v>
      </c>
      <c r="D9008" t="s">
        <v>26</v>
      </c>
      <c r="E9008" t="s">
        <v>25</v>
      </c>
      <c r="F9008" t="s">
        <v>35</v>
      </c>
      <c r="G9008" t="s">
        <v>1531</v>
      </c>
      <c r="H9008">
        <v>55.2</v>
      </c>
      <c r="I9008">
        <v>1</v>
      </c>
      <c r="J9008">
        <v>-2.0699999999999998</v>
      </c>
      <c r="K9008" s="6">
        <f>J9008/H9008</f>
        <v>-3.7499999999999999E-2</v>
      </c>
      <c r="M9008" t="str">
        <f>LEFT(C9008, SEARCH(" ", C9008) - 1)</f>
        <v>Randy</v>
      </c>
      <c r="N9008" t="str" cm="1">
        <f t="array" ref="N9008">_xlfn.IFS(H9008&lt;0, "LOSS", H9008&gt;1000, "GREAT", H9008&gt;500, "GOOD", H9008&gt;=100, "OKAY", H9008&lt;100, "OKAY")</f>
        <v>OKAY</v>
      </c>
    </row>
    <row r="9009" spans="1:14">
      <c r="A9009" s="2">
        <v>43031</v>
      </c>
      <c r="B9009" s="2" t="str">
        <f>TEXT(A9009,"mmmm")</f>
        <v>October</v>
      </c>
      <c r="C9009" t="s">
        <v>1720</v>
      </c>
      <c r="D9009" t="s">
        <v>26</v>
      </c>
      <c r="E9009" t="s">
        <v>23</v>
      </c>
      <c r="F9009" t="s">
        <v>49</v>
      </c>
      <c r="G9009" t="s">
        <v>366</v>
      </c>
      <c r="H9009">
        <v>259.14</v>
      </c>
      <c r="I9009">
        <v>4</v>
      </c>
      <c r="J9009">
        <v>-58.31</v>
      </c>
      <c r="K9009" s="6">
        <f>J9009/H9009</f>
        <v>-0.22501350621285793</v>
      </c>
      <c r="M9009" t="str">
        <f>LEFT(C9009, SEARCH(" ", C9009) - 1)</f>
        <v>Randy</v>
      </c>
      <c r="N9009" t="str" cm="1">
        <f t="array" ref="N9009">_xlfn.IFS(H9009&lt;0, "LOSS", H9009&gt;1000, "GREAT", H9009&gt;500, "GOOD", H9009&gt;=100, "OKAY", H9009&lt;100, "OKAY")</f>
        <v>OKAY</v>
      </c>
    </row>
    <row r="9010" spans="1:14">
      <c r="A9010" s="2">
        <v>43031</v>
      </c>
      <c r="B9010" s="2" t="str">
        <f>TEXT(A9010,"mmmm")</f>
        <v>October</v>
      </c>
      <c r="C9010" t="s">
        <v>1710</v>
      </c>
      <c r="D9010" t="s">
        <v>285</v>
      </c>
      <c r="E9010" t="s">
        <v>21</v>
      </c>
      <c r="F9010" t="s">
        <v>51</v>
      </c>
      <c r="G9010" t="s">
        <v>564</v>
      </c>
      <c r="H9010">
        <v>240.74</v>
      </c>
      <c r="I9010">
        <v>4</v>
      </c>
      <c r="J9010">
        <v>-13.76</v>
      </c>
      <c r="K9010" s="6">
        <f>J9010/H9010</f>
        <v>-5.7157098944919826E-2</v>
      </c>
      <c r="M9010" t="str">
        <f>LEFT(C9010, SEARCH(" ", C9010) - 1)</f>
        <v>Adam</v>
      </c>
      <c r="N9010" t="str" cm="1">
        <f t="array" ref="N9010">_xlfn.IFS(H9010&lt;0, "LOSS", H9010&gt;1000, "GREAT", H9010&gt;500, "GOOD", H9010&gt;=100, "OKAY", H9010&lt;100, "OKAY")</f>
        <v>OKAY</v>
      </c>
    </row>
    <row r="9011" spans="1:14">
      <c r="A9011" s="2">
        <v>43031</v>
      </c>
      <c r="B9011" s="2" t="str">
        <f>TEXT(A9011,"mmmm")</f>
        <v>October</v>
      </c>
      <c r="C9011" t="s">
        <v>1710</v>
      </c>
      <c r="D9011" t="s">
        <v>285</v>
      </c>
      <c r="E9011" t="s">
        <v>21</v>
      </c>
      <c r="F9011" t="s">
        <v>44</v>
      </c>
      <c r="G9011" t="s">
        <v>2681</v>
      </c>
      <c r="H9011">
        <v>35</v>
      </c>
      <c r="I9011">
        <v>4</v>
      </c>
      <c r="J9011">
        <v>14.7</v>
      </c>
      <c r="K9011" s="6">
        <f>J9011/H9011</f>
        <v>0.42</v>
      </c>
      <c r="M9011" t="str">
        <f>LEFT(C9011, SEARCH(" ", C9011) - 1)</f>
        <v>Adam</v>
      </c>
      <c r="N9011" t="str" cm="1">
        <f t="array" ref="N9011">_xlfn.IFS(H9011&lt;0, "LOSS", H9011&gt;1000, "GREAT", H9011&gt;500, "GOOD", H9011&gt;=100, "OKAY", H9011&lt;100, "OKAY")</f>
        <v>OKAY</v>
      </c>
    </row>
    <row r="9012" spans="1:14">
      <c r="A9012" s="2">
        <v>43031</v>
      </c>
      <c r="B9012" s="2" t="str">
        <f>TEXT(A9012,"mmmm")</f>
        <v>October</v>
      </c>
      <c r="C9012" t="s">
        <v>1710</v>
      </c>
      <c r="D9012" t="s">
        <v>285</v>
      </c>
      <c r="E9012" t="s">
        <v>21</v>
      </c>
      <c r="F9012" t="s">
        <v>44</v>
      </c>
      <c r="G9012" t="s">
        <v>1476</v>
      </c>
      <c r="H9012">
        <v>210.68</v>
      </c>
      <c r="I9012">
        <v>2</v>
      </c>
      <c r="J9012">
        <v>50.56</v>
      </c>
      <c r="K9012" s="6">
        <f>J9012/H9012</f>
        <v>0.23998481108790584</v>
      </c>
      <c r="M9012" t="str">
        <f>LEFT(C9012, SEARCH(" ", C9012) - 1)</f>
        <v>Adam</v>
      </c>
      <c r="N9012" t="str" cm="1">
        <f t="array" ref="N9012">_xlfn.IFS(H9012&lt;0, "LOSS", H9012&gt;1000, "GREAT", H9012&gt;500, "GOOD", H9012&gt;=100, "OKAY", H9012&lt;100, "OKAY")</f>
        <v>OKAY</v>
      </c>
    </row>
    <row r="9013" spans="1:14">
      <c r="A9013" s="2">
        <v>43031</v>
      </c>
      <c r="B9013" s="2" t="str">
        <f>TEXT(A9013,"mmmm")</f>
        <v>October</v>
      </c>
      <c r="C9013" t="s">
        <v>1710</v>
      </c>
      <c r="D9013" t="s">
        <v>285</v>
      </c>
      <c r="E9013" t="s">
        <v>21</v>
      </c>
      <c r="F9013" t="s">
        <v>51</v>
      </c>
      <c r="G9013" t="s">
        <v>2529</v>
      </c>
      <c r="H9013">
        <v>637.9</v>
      </c>
      <c r="I9013">
        <v>3</v>
      </c>
      <c r="J9013">
        <v>-127.58</v>
      </c>
      <c r="K9013" s="6">
        <f>J9013/H9013</f>
        <v>-0.2</v>
      </c>
      <c r="M9013" t="str">
        <f>LEFT(C9013, SEARCH(" ", C9013) - 1)</f>
        <v>Adam</v>
      </c>
      <c r="N9013" t="str" cm="1">
        <f t="array" ref="N9013">_xlfn.IFS(H9013&lt;0, "LOSS", H9013&gt;1000, "GREAT", H9013&gt;500, "GOOD", H9013&gt;=100, "OKAY", H9013&lt;100, "OKAY")</f>
        <v>GOOD</v>
      </c>
    </row>
    <row r="9014" spans="1:14">
      <c r="A9014" s="2">
        <v>43031</v>
      </c>
      <c r="B9014" s="2" t="str">
        <f>TEXT(A9014,"mmmm")</f>
        <v>October</v>
      </c>
      <c r="C9014" t="s">
        <v>1710</v>
      </c>
      <c r="D9014" t="s">
        <v>285</v>
      </c>
      <c r="E9014" t="s">
        <v>23</v>
      </c>
      <c r="F9014" t="s">
        <v>47</v>
      </c>
      <c r="G9014" t="s">
        <v>1417</v>
      </c>
      <c r="H9014">
        <v>43.44</v>
      </c>
      <c r="I9014">
        <v>8</v>
      </c>
      <c r="J9014">
        <v>21.29</v>
      </c>
      <c r="K9014" s="6">
        <f>J9014/H9014</f>
        <v>0.49010128913443829</v>
      </c>
      <c r="M9014" t="str">
        <f>LEFT(C9014, SEARCH(" ", C9014) - 1)</f>
        <v>Adam</v>
      </c>
      <c r="N9014" t="str" cm="1">
        <f t="array" ref="N9014">_xlfn.IFS(H9014&lt;0, "LOSS", H9014&gt;1000, "GREAT", H9014&gt;500, "GOOD", H9014&gt;=100, "OKAY", H9014&lt;100, "OKAY")</f>
        <v>OKAY</v>
      </c>
    </row>
    <row r="9015" spans="1:14">
      <c r="A9015" s="2">
        <v>43031</v>
      </c>
      <c r="B9015" s="2" t="str">
        <f>TEXT(A9015,"mmmm")</f>
        <v>October</v>
      </c>
      <c r="C9015" t="s">
        <v>1710</v>
      </c>
      <c r="D9015" t="s">
        <v>285</v>
      </c>
      <c r="E9015" t="s">
        <v>23</v>
      </c>
      <c r="F9015" t="s">
        <v>36</v>
      </c>
      <c r="G9015" t="s">
        <v>2007</v>
      </c>
      <c r="H9015">
        <v>2.2200000000000002</v>
      </c>
      <c r="I9015">
        <v>1</v>
      </c>
      <c r="J9015">
        <v>0.67</v>
      </c>
      <c r="K9015" s="6">
        <f>J9015/H9015</f>
        <v>0.30180180180180177</v>
      </c>
      <c r="M9015" t="str">
        <f>LEFT(C9015, SEARCH(" ", C9015) - 1)</f>
        <v>Adam</v>
      </c>
      <c r="N9015" t="str" cm="1">
        <f t="array" ref="N9015">_xlfn.IFS(H9015&lt;0, "LOSS", H9015&gt;1000, "GREAT", H9015&gt;500, "GOOD", H9015&gt;=100, "OKAY", H9015&lt;100, "OKAY")</f>
        <v>OKAY</v>
      </c>
    </row>
    <row r="9016" spans="1:14">
      <c r="A9016" s="2">
        <v>43032</v>
      </c>
      <c r="B9016" s="2" t="str">
        <f>TEXT(A9016,"mmmm")</f>
        <v>October</v>
      </c>
      <c r="C9016" t="s">
        <v>1625</v>
      </c>
      <c r="D9016" t="s">
        <v>26</v>
      </c>
      <c r="E9016" t="s">
        <v>21</v>
      </c>
      <c r="F9016" t="s">
        <v>51</v>
      </c>
      <c r="G9016" t="s">
        <v>1413</v>
      </c>
      <c r="H9016">
        <v>517.41</v>
      </c>
      <c r="I9016">
        <v>5</v>
      </c>
      <c r="J9016">
        <v>-81.31</v>
      </c>
      <c r="K9016" s="6">
        <f>J9016/H9016</f>
        <v>-0.15714810305173849</v>
      </c>
      <c r="M9016" t="str">
        <f>LEFT(C9016, SEARCH(" ", C9016) - 1)</f>
        <v>Patrick</v>
      </c>
      <c r="N9016" t="str" cm="1">
        <f t="array" ref="N9016">_xlfn.IFS(H9016&lt;0, "LOSS", H9016&gt;1000, "GREAT", H9016&gt;500, "GOOD", H9016&gt;=100, "OKAY", H9016&lt;100, "OKAY")</f>
        <v>GOOD</v>
      </c>
    </row>
    <row r="9017" spans="1:14">
      <c r="A9017" s="2">
        <v>43032</v>
      </c>
      <c r="B9017" s="2" t="str">
        <f>TEXT(A9017,"mmmm")</f>
        <v>October</v>
      </c>
      <c r="C9017" t="s">
        <v>875</v>
      </c>
      <c r="D9017" t="s">
        <v>203</v>
      </c>
      <c r="E9017" t="s">
        <v>23</v>
      </c>
      <c r="F9017" t="s">
        <v>43</v>
      </c>
      <c r="G9017" t="s">
        <v>233</v>
      </c>
      <c r="H9017">
        <v>11.68</v>
      </c>
      <c r="I9017">
        <v>4</v>
      </c>
      <c r="J9017">
        <v>5.26</v>
      </c>
      <c r="K9017" s="6">
        <f>J9017/H9017</f>
        <v>0.45034246575342463</v>
      </c>
      <c r="M9017" t="str">
        <f>LEFT(C9017, SEARCH(" ", C9017) - 1)</f>
        <v>Carlos</v>
      </c>
      <c r="N9017" t="str" cm="1">
        <f t="array" ref="N9017">_xlfn.IFS(H9017&lt;0, "LOSS", H9017&gt;1000, "GREAT", H9017&gt;500, "GOOD", H9017&gt;=100, "OKAY", H9017&lt;100, "OKAY")</f>
        <v>OKAY</v>
      </c>
    </row>
    <row r="9018" spans="1:14">
      <c r="A9018" s="2">
        <v>43034</v>
      </c>
      <c r="B9018" s="2" t="str">
        <f>TEXT(A9018,"mmmm")</f>
        <v>October</v>
      </c>
      <c r="C9018" t="s">
        <v>736</v>
      </c>
      <c r="D9018" t="s">
        <v>198</v>
      </c>
      <c r="E9018" t="s">
        <v>25</v>
      </c>
      <c r="F9018" t="s">
        <v>35</v>
      </c>
      <c r="G9018" t="s">
        <v>2313</v>
      </c>
      <c r="H9018">
        <v>19.989999999999998</v>
      </c>
      <c r="I9018">
        <v>1</v>
      </c>
      <c r="J9018">
        <v>6.8</v>
      </c>
      <c r="K9018" s="6">
        <f>J9018/H9018</f>
        <v>0.34017008504252128</v>
      </c>
      <c r="M9018" t="str">
        <f>LEFT(C9018, SEARCH(" ", C9018) - 1)</f>
        <v>Paul</v>
      </c>
      <c r="N9018" t="str" cm="1">
        <f t="array" ref="N9018">_xlfn.IFS(H9018&lt;0, "LOSS", H9018&gt;1000, "GREAT", H9018&gt;500, "GOOD", H9018&gt;=100, "OKAY", H9018&lt;100, "OKAY")</f>
        <v>OKAY</v>
      </c>
    </row>
    <row r="9019" spans="1:14">
      <c r="A9019" s="2">
        <v>43034</v>
      </c>
      <c r="B9019" s="2" t="str">
        <f>TEXT(A9019,"mmmm")</f>
        <v>October</v>
      </c>
      <c r="C9019" t="s">
        <v>736</v>
      </c>
      <c r="D9019" t="s">
        <v>198</v>
      </c>
      <c r="E9019" t="s">
        <v>23</v>
      </c>
      <c r="F9019" t="s">
        <v>45</v>
      </c>
      <c r="G9019" t="s">
        <v>2294</v>
      </c>
      <c r="H9019">
        <v>6.16</v>
      </c>
      <c r="I9019">
        <v>2</v>
      </c>
      <c r="J9019">
        <v>2.96</v>
      </c>
      <c r="K9019" s="6">
        <f>J9019/H9019</f>
        <v>0.48051948051948051</v>
      </c>
      <c r="M9019" t="str">
        <f>LEFT(C9019, SEARCH(" ", C9019) - 1)</f>
        <v>Paul</v>
      </c>
      <c r="N9019" t="str" cm="1">
        <f t="array" ref="N9019">_xlfn.IFS(H9019&lt;0, "LOSS", H9019&gt;1000, "GREAT", H9019&gt;500, "GOOD", H9019&gt;=100, "OKAY", H9019&lt;100, "OKAY")</f>
        <v>OKAY</v>
      </c>
    </row>
    <row r="9020" spans="1:14">
      <c r="A9020" s="2">
        <v>43034</v>
      </c>
      <c r="B9020" s="2" t="str">
        <f>TEXT(A9020,"mmmm")</f>
        <v>October</v>
      </c>
      <c r="C9020" t="s">
        <v>2116</v>
      </c>
      <c r="D9020" t="s">
        <v>106</v>
      </c>
      <c r="E9020" t="s">
        <v>21</v>
      </c>
      <c r="F9020" t="s">
        <v>51</v>
      </c>
      <c r="G9020" t="s">
        <v>902</v>
      </c>
      <c r="H9020">
        <v>356.85</v>
      </c>
      <c r="I9020">
        <v>5</v>
      </c>
      <c r="J9020">
        <v>60.66</v>
      </c>
      <c r="K9020" s="6">
        <f>J9020/H9020</f>
        <v>0.16998738965952079</v>
      </c>
      <c r="M9020" t="str">
        <f>LEFT(C9020, SEARCH(" ", C9020) - 1)</f>
        <v>Olvera</v>
      </c>
      <c r="N9020" t="str" cm="1">
        <f t="array" ref="N9020">_xlfn.IFS(H9020&lt;0, "LOSS", H9020&gt;1000, "GREAT", H9020&gt;500, "GOOD", H9020&gt;=100, "OKAY", H9020&lt;100, "OKAY")</f>
        <v>OKAY</v>
      </c>
    </row>
    <row r="9021" spans="1:14">
      <c r="A9021" s="2">
        <v>43034</v>
      </c>
      <c r="B9021" s="2" t="str">
        <f>TEXT(A9021,"mmmm")</f>
        <v>October</v>
      </c>
      <c r="C9021" t="s">
        <v>2116</v>
      </c>
      <c r="D9021" t="s">
        <v>106</v>
      </c>
      <c r="E9021" t="s">
        <v>23</v>
      </c>
      <c r="F9021" t="s">
        <v>42</v>
      </c>
      <c r="G9021" t="s">
        <v>2447</v>
      </c>
      <c r="H9021">
        <v>251.58</v>
      </c>
      <c r="I9021">
        <v>7</v>
      </c>
      <c r="J9021">
        <v>113.21</v>
      </c>
      <c r="K9021" s="6">
        <f>J9021/H9021</f>
        <v>0.44999602512123377</v>
      </c>
      <c r="M9021" t="str">
        <f>LEFT(C9021, SEARCH(" ", C9021) - 1)</f>
        <v>Olvera</v>
      </c>
      <c r="N9021" t="str" cm="1">
        <f t="array" ref="N9021">_xlfn.IFS(H9021&lt;0, "LOSS", H9021&gt;1000, "GREAT", H9021&gt;500, "GOOD", H9021&gt;=100, "OKAY", H9021&lt;100, "OKAY")</f>
        <v>OKAY</v>
      </c>
    </row>
    <row r="9022" spans="1:14">
      <c r="A9022" s="2">
        <v>43034</v>
      </c>
      <c r="B9022" s="2" t="str">
        <f>TEXT(A9022,"mmmm")</f>
        <v>October</v>
      </c>
      <c r="C9022" t="s">
        <v>2277</v>
      </c>
      <c r="D9022" t="s">
        <v>27</v>
      </c>
      <c r="E9022" t="s">
        <v>25</v>
      </c>
      <c r="F9022" t="s">
        <v>48</v>
      </c>
      <c r="G9022" t="s">
        <v>2480</v>
      </c>
      <c r="H9022">
        <v>61.54</v>
      </c>
      <c r="I9022">
        <v>1</v>
      </c>
      <c r="J9022">
        <v>-13.33</v>
      </c>
      <c r="K9022" s="6">
        <f>J9022/H9022</f>
        <v>-0.21660708482287944</v>
      </c>
      <c r="M9022" t="str">
        <f>LEFT(C9022, SEARCH(" ", C9022) - 1)</f>
        <v>Shaun</v>
      </c>
      <c r="N9022" t="str" cm="1">
        <f t="array" ref="N9022">_xlfn.IFS(H9022&lt;0, "LOSS", H9022&gt;1000, "GREAT", H9022&gt;500, "GOOD", H9022&gt;=100, "OKAY", H9022&lt;100, "OKAY")</f>
        <v>OKAY</v>
      </c>
    </row>
    <row r="9023" spans="1:14">
      <c r="A9023" s="2">
        <v>43034</v>
      </c>
      <c r="B9023" s="2" t="str">
        <f>TEXT(A9023,"mmmm")</f>
        <v>October</v>
      </c>
      <c r="C9023" t="s">
        <v>2277</v>
      </c>
      <c r="D9023" t="s">
        <v>27</v>
      </c>
      <c r="E9023" t="s">
        <v>23</v>
      </c>
      <c r="F9023" t="s">
        <v>38</v>
      </c>
      <c r="G9023" t="s">
        <v>397</v>
      </c>
      <c r="H9023">
        <v>81.44</v>
      </c>
      <c r="I9023">
        <v>7</v>
      </c>
      <c r="J9023">
        <v>-65.150000000000006</v>
      </c>
      <c r="K9023" s="6">
        <f>J9023/H9023</f>
        <v>-0.79997544204322213</v>
      </c>
      <c r="M9023" t="str">
        <f>LEFT(C9023, SEARCH(" ", C9023) - 1)</f>
        <v>Shaun</v>
      </c>
      <c r="N9023" t="str" cm="1">
        <f t="array" ref="N9023">_xlfn.IFS(H9023&lt;0, "LOSS", H9023&gt;1000, "GREAT", H9023&gt;500, "GOOD", H9023&gt;=100, "OKAY", H9023&lt;100, "OKAY")</f>
        <v>OKAY</v>
      </c>
    </row>
    <row r="9024" spans="1:14">
      <c r="A9024" s="2">
        <v>43034</v>
      </c>
      <c r="B9024" s="2" t="str">
        <f>TEXT(A9024,"mmmm")</f>
        <v>October</v>
      </c>
      <c r="C9024" t="s">
        <v>1702</v>
      </c>
      <c r="D9024" t="s">
        <v>27</v>
      </c>
      <c r="E9024" t="s">
        <v>23</v>
      </c>
      <c r="F9024" t="s">
        <v>38</v>
      </c>
      <c r="G9024" t="s">
        <v>2101</v>
      </c>
      <c r="H9024">
        <v>33.28</v>
      </c>
      <c r="I9024">
        <v>3</v>
      </c>
      <c r="J9024">
        <v>-27.74</v>
      </c>
      <c r="K9024" s="6">
        <f>J9024/H9024</f>
        <v>-0.83353365384615374</v>
      </c>
      <c r="M9024" t="str">
        <f>LEFT(C9024, SEARCH(" ", C9024) - 1)</f>
        <v>Jamie</v>
      </c>
      <c r="N9024" t="str" cm="1">
        <f t="array" ref="N9024">_xlfn.IFS(H9024&lt;0, "LOSS", H9024&gt;1000, "GREAT", H9024&gt;500, "GOOD", H9024&gt;=100, "OKAY", H9024&lt;100, "OKAY")</f>
        <v>OKAY</v>
      </c>
    </row>
    <row r="9025" spans="1:14">
      <c r="A9025" s="2">
        <v>43034</v>
      </c>
      <c r="B9025" s="2" t="str">
        <f>TEXT(A9025,"mmmm")</f>
        <v>October</v>
      </c>
      <c r="C9025" t="s">
        <v>1702</v>
      </c>
      <c r="D9025" t="s">
        <v>27</v>
      </c>
      <c r="E9025" t="s">
        <v>25</v>
      </c>
      <c r="F9025" t="s">
        <v>48</v>
      </c>
      <c r="G9025" t="s">
        <v>2446</v>
      </c>
      <c r="H9025">
        <v>118.65</v>
      </c>
      <c r="I9025">
        <v>5</v>
      </c>
      <c r="J9025">
        <v>19.78</v>
      </c>
      <c r="K9025" s="6">
        <f>J9025/H9025</f>
        <v>0.16670880741677202</v>
      </c>
      <c r="M9025" t="str">
        <f>LEFT(C9025, SEARCH(" ", C9025) - 1)</f>
        <v>Jamie</v>
      </c>
      <c r="N9025" t="str" cm="1">
        <f t="array" ref="N9025">_xlfn.IFS(H9025&lt;0, "LOSS", H9025&gt;1000, "GREAT", H9025&gt;500, "GOOD", H9025&gt;=100, "OKAY", H9025&lt;100, "OKAY")</f>
        <v>OKAY</v>
      </c>
    </row>
    <row r="9026" spans="1:14">
      <c r="A9026" s="2">
        <v>43034</v>
      </c>
      <c r="B9026" s="2" t="str">
        <f>TEXT(A9026,"mmmm")</f>
        <v>October</v>
      </c>
      <c r="C9026" t="s">
        <v>1702</v>
      </c>
      <c r="D9026" t="s">
        <v>27</v>
      </c>
      <c r="E9026" t="s">
        <v>23</v>
      </c>
      <c r="F9026" t="s">
        <v>45</v>
      </c>
      <c r="G9026" t="s">
        <v>2719</v>
      </c>
      <c r="H9026">
        <v>14.76</v>
      </c>
      <c r="I9026">
        <v>5</v>
      </c>
      <c r="J9026">
        <v>4.9800000000000004</v>
      </c>
      <c r="K9026" s="6">
        <f>J9026/H9026</f>
        <v>0.3373983739837399</v>
      </c>
      <c r="M9026" t="str">
        <f>LEFT(C9026, SEARCH(" ", C9026) - 1)</f>
        <v>Jamie</v>
      </c>
      <c r="N9026" t="str" cm="1">
        <f t="array" ref="N9026">_xlfn.IFS(H9026&lt;0, "LOSS", H9026&gt;1000, "GREAT", H9026&gt;500, "GOOD", H9026&gt;=100, "OKAY", H9026&lt;100, "OKAY")</f>
        <v>OKAY</v>
      </c>
    </row>
    <row r="9027" spans="1:14">
      <c r="A9027" s="2">
        <v>43034</v>
      </c>
      <c r="B9027" s="2" t="str">
        <f>TEXT(A9027,"mmmm")</f>
        <v>October</v>
      </c>
      <c r="C9027" t="s">
        <v>1663</v>
      </c>
      <c r="D9027" t="s">
        <v>26</v>
      </c>
      <c r="E9027" t="s">
        <v>23</v>
      </c>
      <c r="F9027" t="s">
        <v>49</v>
      </c>
      <c r="G9027" t="s">
        <v>1619</v>
      </c>
      <c r="H9027">
        <v>55.62</v>
      </c>
      <c r="I9027">
        <v>2</v>
      </c>
      <c r="J9027">
        <v>5.56</v>
      </c>
      <c r="K9027" s="6">
        <f>J9027/H9027</f>
        <v>9.9964041711614521E-2</v>
      </c>
      <c r="M9027" t="str">
        <f>LEFT(C9027, SEARCH(" ", C9027) - 1)</f>
        <v>Benjamin</v>
      </c>
      <c r="N9027" t="str" cm="1">
        <f t="array" ref="N9027">_xlfn.IFS(H9027&lt;0, "LOSS", H9027&gt;1000, "GREAT", H9027&gt;500, "GOOD", H9027&gt;=100, "OKAY", H9027&lt;100, "OKAY")</f>
        <v>OKAY</v>
      </c>
    </row>
    <row r="9028" spans="1:14">
      <c r="A9028" s="2">
        <v>43035</v>
      </c>
      <c r="B9028" s="2" t="str">
        <f>TEXT(A9028,"mmmm")</f>
        <v>October</v>
      </c>
      <c r="C9028" t="s">
        <v>1169</v>
      </c>
      <c r="D9028" t="s">
        <v>29</v>
      </c>
      <c r="E9028" t="s">
        <v>23</v>
      </c>
      <c r="F9028" t="s">
        <v>37</v>
      </c>
      <c r="G9028" t="s">
        <v>1333</v>
      </c>
      <c r="H9028">
        <v>7.06</v>
      </c>
      <c r="I9028">
        <v>3</v>
      </c>
      <c r="J9028">
        <v>2.21</v>
      </c>
      <c r="K9028" s="6">
        <f>J9028/H9028</f>
        <v>0.31303116147308785</v>
      </c>
      <c r="M9028" t="str">
        <f>LEFT(C9028, SEARCH(" ", C9028) - 1)</f>
        <v>Matt</v>
      </c>
      <c r="N9028" t="str" cm="1">
        <f t="array" ref="N9028">_xlfn.IFS(H9028&lt;0, "LOSS", H9028&gt;1000, "GREAT", H9028&gt;500, "GOOD", H9028&gt;=100, "OKAY", H9028&lt;100, "OKAY")</f>
        <v>OKAY</v>
      </c>
    </row>
    <row r="9029" spans="1:14">
      <c r="A9029" s="2">
        <v>43035</v>
      </c>
      <c r="B9029" s="2" t="str">
        <f>TEXT(A9029,"mmmm")</f>
        <v>October</v>
      </c>
      <c r="C9029" t="s">
        <v>1169</v>
      </c>
      <c r="D9029" t="s">
        <v>29</v>
      </c>
      <c r="E9029" t="s">
        <v>25</v>
      </c>
      <c r="F9029" t="s">
        <v>48</v>
      </c>
      <c r="G9029" t="s">
        <v>1385</v>
      </c>
      <c r="H9029">
        <v>27.18</v>
      </c>
      <c r="I9029">
        <v>2</v>
      </c>
      <c r="J9029">
        <v>2.04</v>
      </c>
      <c r="K9029" s="6">
        <f>J9029/H9029</f>
        <v>7.5055187637969104E-2</v>
      </c>
      <c r="M9029" t="str">
        <f>LEFT(C9029, SEARCH(" ", C9029) - 1)</f>
        <v>Matt</v>
      </c>
      <c r="N9029" t="str" cm="1">
        <f t="array" ref="N9029">_xlfn.IFS(H9029&lt;0, "LOSS", H9029&gt;1000, "GREAT", H9029&gt;500, "GOOD", H9029&gt;=100, "OKAY", H9029&lt;100, "OKAY")</f>
        <v>OKAY</v>
      </c>
    </row>
    <row r="9030" spans="1:14">
      <c r="A9030" s="2">
        <v>43035</v>
      </c>
      <c r="B9030" s="2" t="str">
        <f>TEXT(A9030,"mmmm")</f>
        <v>October</v>
      </c>
      <c r="C9030" t="s">
        <v>79</v>
      </c>
      <c r="D9030" t="s">
        <v>22</v>
      </c>
      <c r="E9030" t="s">
        <v>21</v>
      </c>
      <c r="F9030" t="s">
        <v>39</v>
      </c>
      <c r="G9030" t="s">
        <v>128</v>
      </c>
      <c r="H9030">
        <v>556.66999999999996</v>
      </c>
      <c r="I9030">
        <v>5</v>
      </c>
      <c r="J9030">
        <v>6.55</v>
      </c>
      <c r="K9030" s="6">
        <f>J9030/H9030</f>
        <v>1.1766396608403543E-2</v>
      </c>
      <c r="M9030" t="str">
        <f>LEFT(C9030, SEARCH(" ", C9030) - 1)</f>
        <v>Jack</v>
      </c>
      <c r="N9030" t="str" cm="1">
        <f t="array" ref="N9030">_xlfn.IFS(H9030&lt;0, "LOSS", H9030&gt;1000, "GREAT", H9030&gt;500, "GOOD", H9030&gt;=100, "OKAY", H9030&lt;100, "OKAY")</f>
        <v>GOOD</v>
      </c>
    </row>
    <row r="9031" spans="1:14">
      <c r="A9031" s="2">
        <v>43035</v>
      </c>
      <c r="B9031" s="2" t="str">
        <f>TEXT(A9031,"mmmm")</f>
        <v>October</v>
      </c>
      <c r="C9031" t="s">
        <v>79</v>
      </c>
      <c r="D9031" t="s">
        <v>22</v>
      </c>
      <c r="E9031" t="s">
        <v>25</v>
      </c>
      <c r="F9031" t="s">
        <v>48</v>
      </c>
      <c r="G9031" t="s">
        <v>2011</v>
      </c>
      <c r="H9031">
        <v>95.84</v>
      </c>
      <c r="I9031">
        <v>4</v>
      </c>
      <c r="J9031">
        <v>34.74</v>
      </c>
      <c r="K9031" s="6">
        <f>J9031/H9031</f>
        <v>0.36247913188647746</v>
      </c>
      <c r="M9031" t="str">
        <f>LEFT(C9031, SEARCH(" ", C9031) - 1)</f>
        <v>Jack</v>
      </c>
      <c r="N9031" t="str" cm="1">
        <f t="array" ref="N9031">_xlfn.IFS(H9031&lt;0, "LOSS", H9031&gt;1000, "GREAT", H9031&gt;500, "GOOD", H9031&gt;=100, "OKAY", H9031&lt;100, "OKAY")</f>
        <v>OKAY</v>
      </c>
    </row>
    <row r="9032" spans="1:14">
      <c r="A9032" s="2">
        <v>43035</v>
      </c>
      <c r="B9032" s="2" t="str">
        <f>TEXT(A9032,"mmmm")</f>
        <v>October</v>
      </c>
      <c r="C9032" t="s">
        <v>1850</v>
      </c>
      <c r="D9032" t="s">
        <v>26</v>
      </c>
      <c r="E9032" t="s">
        <v>23</v>
      </c>
      <c r="F9032" t="s">
        <v>42</v>
      </c>
      <c r="G9032" t="s">
        <v>2341</v>
      </c>
      <c r="H9032">
        <v>15.84</v>
      </c>
      <c r="I9032">
        <v>2</v>
      </c>
      <c r="J9032">
        <v>5.54</v>
      </c>
      <c r="K9032" s="6">
        <f>J9032/H9032</f>
        <v>0.34974747474747475</v>
      </c>
      <c r="M9032" t="str">
        <f>LEFT(C9032, SEARCH(" ", C9032) - 1)</f>
        <v>Sally</v>
      </c>
      <c r="N9032" t="str" cm="1">
        <f t="array" ref="N9032">_xlfn.IFS(H9032&lt;0, "LOSS", H9032&gt;1000, "GREAT", H9032&gt;500, "GOOD", H9032&gt;=100, "OKAY", H9032&lt;100, "OKAY")</f>
        <v>OKAY</v>
      </c>
    </row>
    <row r="9033" spans="1:14">
      <c r="A9033" s="2">
        <v>43035</v>
      </c>
      <c r="B9033" s="2" t="str">
        <f>TEXT(A9033,"mmmm")</f>
        <v>October</v>
      </c>
      <c r="C9033" t="s">
        <v>1850</v>
      </c>
      <c r="D9033" t="s">
        <v>26</v>
      </c>
      <c r="E9033" t="s">
        <v>23</v>
      </c>
      <c r="F9033" t="s">
        <v>47</v>
      </c>
      <c r="G9033" t="s">
        <v>224</v>
      </c>
      <c r="H9033">
        <v>8.4499999999999993</v>
      </c>
      <c r="I9033">
        <v>2</v>
      </c>
      <c r="J9033">
        <v>2.64</v>
      </c>
      <c r="K9033" s="6">
        <f>J9033/H9033</f>
        <v>0.31242603550295861</v>
      </c>
      <c r="M9033" t="str">
        <f>LEFT(C9033, SEARCH(" ", C9033) - 1)</f>
        <v>Sally</v>
      </c>
      <c r="N9033" t="str" cm="1">
        <f t="array" ref="N9033">_xlfn.IFS(H9033&lt;0, "LOSS", H9033&gt;1000, "GREAT", H9033&gt;500, "GOOD", H9033&gt;=100, "OKAY", H9033&lt;100, "OKAY")</f>
        <v>OKAY</v>
      </c>
    </row>
    <row r="9034" spans="1:14">
      <c r="A9034" s="2">
        <v>43035</v>
      </c>
      <c r="B9034" s="2" t="str">
        <f>TEXT(A9034,"mmmm")</f>
        <v>October</v>
      </c>
      <c r="C9034" t="s">
        <v>585</v>
      </c>
      <c r="D9034" t="s">
        <v>22</v>
      </c>
      <c r="E9034" t="s">
        <v>21</v>
      </c>
      <c r="F9034" t="s">
        <v>51</v>
      </c>
      <c r="G9034" t="s">
        <v>825</v>
      </c>
      <c r="H9034">
        <v>189.58</v>
      </c>
      <c r="I9034">
        <v>1</v>
      </c>
      <c r="J9034">
        <v>9.48</v>
      </c>
      <c r="K9034" s="6">
        <f>J9034/H9034</f>
        <v>5.000527481801878E-2</v>
      </c>
      <c r="M9034" t="str">
        <f>LEFT(C9034, SEARCH(" ", C9034) - 1)</f>
        <v>Jim</v>
      </c>
      <c r="N9034" t="str" cm="1">
        <f t="array" ref="N9034">_xlfn.IFS(H9034&lt;0, "LOSS", H9034&gt;1000, "GREAT", H9034&gt;500, "GOOD", H9034&gt;=100, "OKAY", H9034&lt;100, "OKAY")</f>
        <v>OKAY</v>
      </c>
    </row>
    <row r="9035" spans="1:14">
      <c r="A9035" s="2">
        <v>43035</v>
      </c>
      <c r="B9035" s="2" t="str">
        <f>TEXT(A9035,"mmmm")</f>
        <v>October</v>
      </c>
      <c r="C9035" t="s">
        <v>585</v>
      </c>
      <c r="D9035" t="s">
        <v>22</v>
      </c>
      <c r="E9035" t="s">
        <v>25</v>
      </c>
      <c r="F9035" t="s">
        <v>48</v>
      </c>
      <c r="G9035" t="s">
        <v>485</v>
      </c>
      <c r="H9035">
        <v>71.959999999999994</v>
      </c>
      <c r="I9035">
        <v>5</v>
      </c>
      <c r="J9035">
        <v>7.2</v>
      </c>
      <c r="K9035" s="6">
        <f>J9035/H9035</f>
        <v>0.1000555864369094</v>
      </c>
      <c r="M9035" t="str">
        <f>LEFT(C9035, SEARCH(" ", C9035) - 1)</f>
        <v>Jim</v>
      </c>
      <c r="N9035" t="str" cm="1">
        <f t="array" ref="N9035">_xlfn.IFS(H9035&lt;0, "LOSS", H9035&gt;1000, "GREAT", H9035&gt;500, "GOOD", H9035&gt;=100, "OKAY", H9035&lt;100, "OKAY")</f>
        <v>OKAY</v>
      </c>
    </row>
    <row r="9036" spans="1:14">
      <c r="A9036" s="2">
        <v>43035</v>
      </c>
      <c r="B9036" s="2" t="str">
        <f>TEXT(A9036,"mmmm")</f>
        <v>October</v>
      </c>
      <c r="C9036" t="s">
        <v>1905</v>
      </c>
      <c r="D9036" t="s">
        <v>73</v>
      </c>
      <c r="E9036" t="s">
        <v>23</v>
      </c>
      <c r="F9036" t="s">
        <v>47</v>
      </c>
      <c r="G9036" t="s">
        <v>1688</v>
      </c>
      <c r="H9036">
        <v>44.78</v>
      </c>
      <c r="I9036">
        <v>1</v>
      </c>
      <c r="J9036">
        <v>16.23</v>
      </c>
      <c r="K9036" s="6">
        <f>J9036/H9036</f>
        <v>0.36243858865564982</v>
      </c>
      <c r="M9036" t="str">
        <f>LEFT(C9036, SEARCH(" ", C9036) - 1)</f>
        <v>Tamara</v>
      </c>
      <c r="N9036" t="str" cm="1">
        <f t="array" ref="N9036">_xlfn.IFS(H9036&lt;0, "LOSS", H9036&gt;1000, "GREAT", H9036&gt;500, "GOOD", H9036&gt;=100, "OKAY", H9036&lt;100, "OKAY")</f>
        <v>OKAY</v>
      </c>
    </row>
    <row r="9037" spans="1:14">
      <c r="A9037" s="2">
        <v>43035</v>
      </c>
      <c r="B9037" s="2" t="str">
        <f>TEXT(A9037,"mmmm")</f>
        <v>October</v>
      </c>
      <c r="C9037" t="s">
        <v>1827</v>
      </c>
      <c r="D9037" t="s">
        <v>31</v>
      </c>
      <c r="E9037" t="s">
        <v>23</v>
      </c>
      <c r="F9037" t="s">
        <v>47</v>
      </c>
      <c r="G9037" t="s">
        <v>710</v>
      </c>
      <c r="H9037">
        <v>56.78</v>
      </c>
      <c r="I9037">
        <v>7</v>
      </c>
      <c r="J9037">
        <v>20.58</v>
      </c>
      <c r="K9037" s="6">
        <f>J9037/H9037</f>
        <v>0.36245156745332863</v>
      </c>
      <c r="M9037" t="str">
        <f>LEFT(C9037, SEARCH(" ", C9037) - 1)</f>
        <v>Nona</v>
      </c>
      <c r="N9037" t="str" cm="1">
        <f t="array" ref="N9037">_xlfn.IFS(H9037&lt;0, "LOSS", H9037&gt;1000, "GREAT", H9037&gt;500, "GOOD", H9037&gt;=100, "OKAY", H9037&lt;100, "OKAY")</f>
        <v>OKAY</v>
      </c>
    </row>
    <row r="9038" spans="1:14">
      <c r="A9038" s="2">
        <v>43035</v>
      </c>
      <c r="B9038" s="2" t="str">
        <f>TEXT(A9038,"mmmm")</f>
        <v>October</v>
      </c>
      <c r="C9038" t="s">
        <v>1827</v>
      </c>
      <c r="D9038" t="s">
        <v>31</v>
      </c>
      <c r="E9038" t="s">
        <v>23</v>
      </c>
      <c r="F9038" t="s">
        <v>38</v>
      </c>
      <c r="G9038" t="s">
        <v>520</v>
      </c>
      <c r="H9038">
        <v>5.61</v>
      </c>
      <c r="I9038">
        <v>3</v>
      </c>
      <c r="J9038">
        <v>-3.92</v>
      </c>
      <c r="K9038" s="6">
        <f>J9038/H9038</f>
        <v>-0.69875222816399285</v>
      </c>
      <c r="M9038" t="str">
        <f>LEFT(C9038, SEARCH(" ", C9038) - 1)</f>
        <v>Nona</v>
      </c>
      <c r="N9038" t="str" cm="1">
        <f t="array" ref="N9038">_xlfn.IFS(H9038&lt;0, "LOSS", H9038&gt;1000, "GREAT", H9038&gt;500, "GOOD", H9038&gt;=100, "OKAY", H9038&lt;100, "OKAY")</f>
        <v>OKAY</v>
      </c>
    </row>
    <row r="9039" spans="1:14">
      <c r="A9039" s="2">
        <v>43035</v>
      </c>
      <c r="B9039" s="2" t="str">
        <f>TEXT(A9039,"mmmm")</f>
        <v>October</v>
      </c>
      <c r="C9039" t="s">
        <v>1827</v>
      </c>
      <c r="D9039" t="s">
        <v>31</v>
      </c>
      <c r="E9039" t="s">
        <v>23</v>
      </c>
      <c r="F9039" t="s">
        <v>37</v>
      </c>
      <c r="G9039" t="s">
        <v>89</v>
      </c>
      <c r="H9039">
        <v>6.58</v>
      </c>
      <c r="I9039">
        <v>3</v>
      </c>
      <c r="J9039">
        <v>0.57999999999999996</v>
      </c>
      <c r="K9039" s="6">
        <f>J9039/H9039</f>
        <v>8.8145896656534953E-2</v>
      </c>
      <c r="M9039" t="str">
        <f>LEFT(C9039, SEARCH(" ", C9039) - 1)</f>
        <v>Nona</v>
      </c>
      <c r="N9039" t="str" cm="1">
        <f t="array" ref="N9039">_xlfn.IFS(H9039&lt;0, "LOSS", H9039&gt;1000, "GREAT", H9039&gt;500, "GOOD", H9039&gt;=100, "OKAY", H9039&lt;100, "OKAY")</f>
        <v>OKAY</v>
      </c>
    </row>
    <row r="9040" spans="1:14">
      <c r="A9040" s="2">
        <v>43036</v>
      </c>
      <c r="B9040" s="2" t="str">
        <f>TEXT(A9040,"mmmm")</f>
        <v>October</v>
      </c>
      <c r="C9040" t="s">
        <v>1991</v>
      </c>
      <c r="D9040" t="s">
        <v>24</v>
      </c>
      <c r="E9040" t="s">
        <v>23</v>
      </c>
      <c r="F9040" t="s">
        <v>42</v>
      </c>
      <c r="G9040" t="s">
        <v>2043</v>
      </c>
      <c r="H9040">
        <v>47.98</v>
      </c>
      <c r="I9040">
        <v>2</v>
      </c>
      <c r="J9040">
        <v>23.99</v>
      </c>
      <c r="K9040" s="6">
        <f>J9040/H9040</f>
        <v>0.5</v>
      </c>
      <c r="M9040" t="str">
        <f>LEFT(C9040, SEARCH(" ", C9040) - 1)</f>
        <v>Lori</v>
      </c>
      <c r="N9040" t="str" cm="1">
        <f t="array" ref="N9040">_xlfn.IFS(H9040&lt;0, "LOSS", H9040&gt;1000, "GREAT", H9040&gt;500, "GOOD", H9040&gt;=100, "OKAY", H9040&lt;100, "OKAY")</f>
        <v>OKAY</v>
      </c>
    </row>
    <row r="9041" spans="1:14">
      <c r="A9041" s="2">
        <v>43036</v>
      </c>
      <c r="B9041" s="2" t="str">
        <f>TEXT(A9041,"mmmm")</f>
        <v>October</v>
      </c>
      <c r="C9041" t="s">
        <v>1202</v>
      </c>
      <c r="D9041" t="s">
        <v>26</v>
      </c>
      <c r="E9041" t="s">
        <v>25</v>
      </c>
      <c r="F9041" t="s">
        <v>35</v>
      </c>
      <c r="G9041" t="s">
        <v>1093</v>
      </c>
      <c r="H9041">
        <v>24</v>
      </c>
      <c r="I9041">
        <v>2</v>
      </c>
      <c r="J9041">
        <v>-2.7</v>
      </c>
      <c r="K9041" s="6">
        <f>J9041/H9041</f>
        <v>-0.1125</v>
      </c>
      <c r="M9041" t="str">
        <f>LEFT(C9041, SEARCH(" ", C9041) - 1)</f>
        <v>Keith</v>
      </c>
      <c r="N9041" t="str" cm="1">
        <f t="array" ref="N9041">_xlfn.IFS(H9041&lt;0, "LOSS", H9041&gt;1000, "GREAT", H9041&gt;500, "GOOD", H9041&gt;=100, "OKAY", H9041&lt;100, "OKAY")</f>
        <v>OKAY</v>
      </c>
    </row>
    <row r="9042" spans="1:14">
      <c r="A9042" s="2">
        <v>43036</v>
      </c>
      <c r="B9042" s="2" t="str">
        <f>TEXT(A9042,"mmmm")</f>
        <v>October</v>
      </c>
      <c r="C9042" t="s">
        <v>1202</v>
      </c>
      <c r="D9042" t="s">
        <v>26</v>
      </c>
      <c r="E9042" t="s">
        <v>23</v>
      </c>
      <c r="F9042" t="s">
        <v>47</v>
      </c>
      <c r="G9042" t="s">
        <v>1177</v>
      </c>
      <c r="H9042">
        <v>15.55</v>
      </c>
      <c r="I9042">
        <v>3</v>
      </c>
      <c r="J9042">
        <v>5.44</v>
      </c>
      <c r="K9042" s="6">
        <f>J9042/H9042</f>
        <v>0.34983922829581993</v>
      </c>
      <c r="M9042" t="str">
        <f>LEFT(C9042, SEARCH(" ", C9042) - 1)</f>
        <v>Keith</v>
      </c>
      <c r="N9042" t="str" cm="1">
        <f t="array" ref="N9042">_xlfn.IFS(H9042&lt;0, "LOSS", H9042&gt;1000, "GREAT", H9042&gt;500, "GOOD", H9042&gt;=100, "OKAY", H9042&lt;100, "OKAY")</f>
        <v>OKAY</v>
      </c>
    </row>
    <row r="9043" spans="1:14">
      <c r="A9043" s="2">
        <v>43036</v>
      </c>
      <c r="B9043" s="2" t="str">
        <f>TEXT(A9043,"mmmm")</f>
        <v>October</v>
      </c>
      <c r="C9043" t="s">
        <v>1202</v>
      </c>
      <c r="D9043" t="s">
        <v>26</v>
      </c>
      <c r="E9043" t="s">
        <v>25</v>
      </c>
      <c r="F9043" t="s">
        <v>35</v>
      </c>
      <c r="G9043" t="s">
        <v>1149</v>
      </c>
      <c r="H9043">
        <v>26.18</v>
      </c>
      <c r="I9043">
        <v>2</v>
      </c>
      <c r="J9043">
        <v>-3.27</v>
      </c>
      <c r="K9043" s="6">
        <f>J9043/H9043</f>
        <v>-0.12490450725744844</v>
      </c>
      <c r="M9043" t="str">
        <f>LEFT(C9043, SEARCH(" ", C9043) - 1)</f>
        <v>Keith</v>
      </c>
      <c r="N9043" t="str" cm="1">
        <f t="array" ref="N9043">_xlfn.IFS(H9043&lt;0, "LOSS", H9043&gt;1000, "GREAT", H9043&gt;500, "GOOD", H9043&gt;=100, "OKAY", H9043&lt;100, "OKAY")</f>
        <v>OKAY</v>
      </c>
    </row>
    <row r="9044" spans="1:14">
      <c r="A9044" s="2">
        <v>43036</v>
      </c>
      <c r="B9044" s="2" t="str">
        <f>TEXT(A9044,"mmmm")</f>
        <v>October</v>
      </c>
      <c r="C9044" t="s">
        <v>2549</v>
      </c>
      <c r="D9044" t="s">
        <v>33</v>
      </c>
      <c r="E9044" t="s">
        <v>21</v>
      </c>
      <c r="F9044" t="s">
        <v>44</v>
      </c>
      <c r="G9044" t="s">
        <v>1442</v>
      </c>
      <c r="H9044">
        <v>77.95</v>
      </c>
      <c r="I9044">
        <v>3</v>
      </c>
      <c r="J9044">
        <v>15.59</v>
      </c>
      <c r="K9044" s="6">
        <f>J9044/H9044</f>
        <v>0.19999999999999998</v>
      </c>
      <c r="M9044" t="str">
        <f>LEFT(C9044, SEARCH(" ", C9044) - 1)</f>
        <v>Janet</v>
      </c>
      <c r="N9044" t="str" cm="1">
        <f t="array" ref="N9044">_xlfn.IFS(H9044&lt;0, "LOSS", H9044&gt;1000, "GREAT", H9044&gt;500, "GOOD", H9044&gt;=100, "OKAY", H9044&lt;100, "OKAY")</f>
        <v>OKAY</v>
      </c>
    </row>
    <row r="9045" spans="1:14">
      <c r="A9045" s="2">
        <v>43036</v>
      </c>
      <c r="B9045" s="2" t="str">
        <f>TEXT(A9045,"mmmm")</f>
        <v>October</v>
      </c>
      <c r="C9045" t="s">
        <v>2549</v>
      </c>
      <c r="D9045" t="s">
        <v>33</v>
      </c>
      <c r="E9045" t="s">
        <v>23</v>
      </c>
      <c r="F9045" t="s">
        <v>49</v>
      </c>
      <c r="G9045" t="s">
        <v>991</v>
      </c>
      <c r="H9045">
        <v>147.18</v>
      </c>
      <c r="I9045">
        <v>2</v>
      </c>
      <c r="J9045">
        <v>-29.44</v>
      </c>
      <c r="K9045" s="6">
        <f>J9045/H9045</f>
        <v>-0.20002717760565294</v>
      </c>
      <c r="M9045" t="str">
        <f>LEFT(C9045, SEARCH(" ", C9045) - 1)</f>
        <v>Janet</v>
      </c>
      <c r="N9045" t="str" cm="1">
        <f t="array" ref="N9045">_xlfn.IFS(H9045&lt;0, "LOSS", H9045&gt;1000, "GREAT", H9045&gt;500, "GOOD", H9045&gt;=100, "OKAY", H9045&lt;100, "OKAY")</f>
        <v>OKAY</v>
      </c>
    </row>
    <row r="9046" spans="1:14">
      <c r="A9046" s="2">
        <v>43036</v>
      </c>
      <c r="B9046" s="2" t="str">
        <f>TEXT(A9046,"mmmm")</f>
        <v>October</v>
      </c>
      <c r="C9046" t="s">
        <v>2549</v>
      </c>
      <c r="D9046" t="s">
        <v>33</v>
      </c>
      <c r="E9046" t="s">
        <v>23</v>
      </c>
      <c r="F9046" t="s">
        <v>47</v>
      </c>
      <c r="G9046" t="s">
        <v>2433</v>
      </c>
      <c r="H9046">
        <v>47.95</v>
      </c>
      <c r="I9046">
        <v>3</v>
      </c>
      <c r="J9046">
        <v>16.18</v>
      </c>
      <c r="K9046" s="6">
        <f>J9046/H9046</f>
        <v>0.33743482794577684</v>
      </c>
      <c r="M9046" t="str">
        <f>LEFT(C9046, SEARCH(" ", C9046) - 1)</f>
        <v>Janet</v>
      </c>
      <c r="N9046" t="str" cm="1">
        <f t="array" ref="N9046">_xlfn.IFS(H9046&lt;0, "LOSS", H9046&gt;1000, "GREAT", H9046&gt;500, "GOOD", H9046&gt;=100, "OKAY", H9046&lt;100, "OKAY")</f>
        <v>OKAY</v>
      </c>
    </row>
    <row r="9047" spans="1:14">
      <c r="A9047" s="2">
        <v>43036</v>
      </c>
      <c r="B9047" s="2" t="str">
        <f>TEXT(A9047,"mmmm")</f>
        <v>October</v>
      </c>
      <c r="C9047" t="s">
        <v>305</v>
      </c>
      <c r="D9047" t="s">
        <v>182</v>
      </c>
      <c r="E9047" t="s">
        <v>23</v>
      </c>
      <c r="F9047" t="s">
        <v>45</v>
      </c>
      <c r="G9047" t="s">
        <v>1514</v>
      </c>
      <c r="H9047">
        <v>21.93</v>
      </c>
      <c r="I9047">
        <v>3</v>
      </c>
      <c r="J9047">
        <v>10.31</v>
      </c>
      <c r="K9047" s="6">
        <f>J9047/H9047</f>
        <v>0.4701322389420885</v>
      </c>
      <c r="M9047" t="str">
        <f>LEFT(C9047, SEARCH(" ", C9047) - 1)</f>
        <v>Sue</v>
      </c>
      <c r="N9047" t="str" cm="1">
        <f t="array" ref="N9047">_xlfn.IFS(H9047&lt;0, "LOSS", H9047&gt;1000, "GREAT", H9047&gt;500, "GOOD", H9047&gt;=100, "OKAY", H9047&lt;100, "OKAY")</f>
        <v>OKAY</v>
      </c>
    </row>
    <row r="9048" spans="1:14">
      <c r="A9048" s="2">
        <v>43037</v>
      </c>
      <c r="B9048" s="2" t="str">
        <f>TEXT(A9048,"mmmm")</f>
        <v>October</v>
      </c>
      <c r="C9048" t="s">
        <v>670</v>
      </c>
      <c r="D9048" t="s">
        <v>24</v>
      </c>
      <c r="E9048" t="s">
        <v>23</v>
      </c>
      <c r="F9048" t="s">
        <v>47</v>
      </c>
      <c r="G9048" t="s">
        <v>2154</v>
      </c>
      <c r="H9048">
        <v>46.96</v>
      </c>
      <c r="I9048">
        <v>8</v>
      </c>
      <c r="J9048">
        <v>22.54</v>
      </c>
      <c r="K9048" s="6">
        <f>J9048/H9048</f>
        <v>0.47998296422487219</v>
      </c>
      <c r="M9048" t="str">
        <f>LEFT(C9048, SEARCH(" ", C9048) - 1)</f>
        <v>George</v>
      </c>
      <c r="N9048" t="str" cm="1">
        <f t="array" ref="N9048">_xlfn.IFS(H9048&lt;0, "LOSS", H9048&gt;1000, "GREAT", H9048&gt;500, "GOOD", H9048&gt;=100, "OKAY", H9048&lt;100, "OKAY")</f>
        <v>OKAY</v>
      </c>
    </row>
    <row r="9049" spans="1:14">
      <c r="A9049" s="2">
        <v>43038</v>
      </c>
      <c r="B9049" s="2" t="str">
        <f>TEXT(A9049,"mmmm")</f>
        <v>October</v>
      </c>
      <c r="C9049" t="s">
        <v>2126</v>
      </c>
      <c r="D9049" t="s">
        <v>28</v>
      </c>
      <c r="E9049" t="s">
        <v>21</v>
      </c>
      <c r="F9049" t="s">
        <v>44</v>
      </c>
      <c r="G9049" t="s">
        <v>2380</v>
      </c>
      <c r="H9049">
        <v>9.64</v>
      </c>
      <c r="I9049">
        <v>2</v>
      </c>
      <c r="J9049">
        <v>3.66</v>
      </c>
      <c r="K9049" s="6">
        <f>J9049/H9049</f>
        <v>0.3796680497925311</v>
      </c>
      <c r="M9049" t="str">
        <f>LEFT(C9049, SEARCH(" ", C9049) - 1)</f>
        <v>Jane</v>
      </c>
      <c r="N9049" t="str" cm="1">
        <f t="array" ref="N9049">_xlfn.IFS(H9049&lt;0, "LOSS", H9049&gt;1000, "GREAT", H9049&gt;500, "GOOD", H9049&gt;=100, "OKAY", H9049&lt;100, "OKAY")</f>
        <v>OKAY</v>
      </c>
    </row>
    <row r="9050" spans="1:14">
      <c r="A9050" s="2">
        <v>43038</v>
      </c>
      <c r="B9050" s="2" t="str">
        <f>TEXT(A9050,"mmmm")</f>
        <v>October</v>
      </c>
      <c r="C9050" t="s">
        <v>603</v>
      </c>
      <c r="D9050" t="s">
        <v>28</v>
      </c>
      <c r="E9050" t="s">
        <v>23</v>
      </c>
      <c r="F9050" t="s">
        <v>38</v>
      </c>
      <c r="G9050" t="s">
        <v>2101</v>
      </c>
      <c r="H9050">
        <v>88.75</v>
      </c>
      <c r="I9050">
        <v>3</v>
      </c>
      <c r="J9050">
        <v>27.74</v>
      </c>
      <c r="K9050" s="6">
        <f>J9050/H9050</f>
        <v>0.31256338028169012</v>
      </c>
      <c r="M9050" t="str">
        <f>LEFT(C9050, SEARCH(" ", C9050) - 1)</f>
        <v>Michelle</v>
      </c>
      <c r="N9050" t="str" cm="1">
        <f t="array" ref="N9050">_xlfn.IFS(H9050&lt;0, "LOSS", H9050&gt;1000, "GREAT", H9050&gt;500, "GOOD", H9050&gt;=100, "OKAY", H9050&lt;100, "OKAY")</f>
        <v>OKAY</v>
      </c>
    </row>
    <row r="9051" spans="1:14">
      <c r="A9051" s="2">
        <v>43038</v>
      </c>
      <c r="B9051" s="2" t="str">
        <f>TEXT(A9051,"mmmm")</f>
        <v>October</v>
      </c>
      <c r="C9051" t="s">
        <v>603</v>
      </c>
      <c r="D9051" t="s">
        <v>28</v>
      </c>
      <c r="E9051" t="s">
        <v>23</v>
      </c>
      <c r="F9051" t="s">
        <v>38</v>
      </c>
      <c r="G9051" t="s">
        <v>2077</v>
      </c>
      <c r="H9051">
        <v>13.9</v>
      </c>
      <c r="I9051">
        <v>2</v>
      </c>
      <c r="J9051">
        <v>5.21</v>
      </c>
      <c r="K9051" s="6">
        <f>J9051/H9051</f>
        <v>0.3748201438848921</v>
      </c>
      <c r="M9051" t="str">
        <f>LEFT(C9051, SEARCH(" ", C9051) - 1)</f>
        <v>Michelle</v>
      </c>
      <c r="N9051" t="str" cm="1">
        <f t="array" ref="N9051">_xlfn.IFS(H9051&lt;0, "LOSS", H9051&gt;1000, "GREAT", H9051&gt;500, "GOOD", H9051&gt;=100, "OKAY", H9051&lt;100, "OKAY")</f>
        <v>OKAY</v>
      </c>
    </row>
    <row r="9052" spans="1:14">
      <c r="A9052" s="2">
        <v>43038</v>
      </c>
      <c r="B9052" s="2" t="str">
        <f>TEXT(A9052,"mmmm")</f>
        <v>October</v>
      </c>
      <c r="C9052" t="s">
        <v>1021</v>
      </c>
      <c r="D9052" t="s">
        <v>22</v>
      </c>
      <c r="E9052" t="s">
        <v>23</v>
      </c>
      <c r="F9052" t="s">
        <v>45</v>
      </c>
      <c r="G9052" t="s">
        <v>1978</v>
      </c>
      <c r="H9052">
        <v>43.86</v>
      </c>
      <c r="I9052">
        <v>6</v>
      </c>
      <c r="J9052">
        <v>20.61</v>
      </c>
      <c r="K9052" s="6">
        <f>J9052/H9052</f>
        <v>0.46990424076607384</v>
      </c>
      <c r="M9052" t="str">
        <f>LEFT(C9052, SEARCH(" ", C9052) - 1)</f>
        <v>Jamie</v>
      </c>
      <c r="N9052" t="str" cm="1">
        <f t="array" ref="N9052">_xlfn.IFS(H9052&lt;0, "LOSS", H9052&gt;1000, "GREAT", H9052&gt;500, "GOOD", H9052&gt;=100, "OKAY", H9052&lt;100, "OKAY")</f>
        <v>OKAY</v>
      </c>
    </row>
    <row r="9053" spans="1:14">
      <c r="A9053" s="2">
        <v>43038</v>
      </c>
      <c r="B9053" s="2" t="str">
        <f>TEXT(A9053,"mmmm")</f>
        <v>October</v>
      </c>
      <c r="C9053" t="s">
        <v>1021</v>
      </c>
      <c r="D9053" t="s">
        <v>22</v>
      </c>
      <c r="E9053" t="s">
        <v>25</v>
      </c>
      <c r="F9053" t="s">
        <v>48</v>
      </c>
      <c r="G9053" t="s">
        <v>829</v>
      </c>
      <c r="H9053">
        <v>148.47999999999999</v>
      </c>
      <c r="I9053">
        <v>2</v>
      </c>
      <c r="J9053">
        <v>16.7</v>
      </c>
      <c r="K9053" s="6">
        <f>J9053/H9053</f>
        <v>0.11247306034482758</v>
      </c>
      <c r="M9053" t="str">
        <f>LEFT(C9053, SEARCH(" ", C9053) - 1)</f>
        <v>Jamie</v>
      </c>
      <c r="N9053" t="str" cm="1">
        <f t="array" ref="N9053">_xlfn.IFS(H9053&lt;0, "LOSS", H9053&gt;1000, "GREAT", H9053&gt;500, "GOOD", H9053&gt;=100, "OKAY", H9053&lt;100, "OKAY")</f>
        <v>OKAY</v>
      </c>
    </row>
    <row r="9054" spans="1:14">
      <c r="A9054" s="2">
        <v>43038</v>
      </c>
      <c r="B9054" s="2" t="str">
        <f>TEXT(A9054,"mmmm")</f>
        <v>October</v>
      </c>
      <c r="C9054" t="s">
        <v>1021</v>
      </c>
      <c r="D9054" t="s">
        <v>22</v>
      </c>
      <c r="E9054" t="s">
        <v>23</v>
      </c>
      <c r="F9054" t="s">
        <v>47</v>
      </c>
      <c r="G9054" t="s">
        <v>2772</v>
      </c>
      <c r="H9054">
        <v>7.42</v>
      </c>
      <c r="I9054">
        <v>2</v>
      </c>
      <c r="J9054">
        <v>3.71</v>
      </c>
      <c r="K9054" s="6">
        <f>J9054/H9054</f>
        <v>0.5</v>
      </c>
      <c r="M9054" t="str">
        <f>LEFT(C9054, SEARCH(" ", C9054) - 1)</f>
        <v>Jamie</v>
      </c>
      <c r="N9054" t="str" cm="1">
        <f t="array" ref="N9054">_xlfn.IFS(H9054&lt;0, "LOSS", H9054&gt;1000, "GREAT", H9054&gt;500, "GOOD", H9054&gt;=100, "OKAY", H9054&lt;100, "OKAY")</f>
        <v>OKAY</v>
      </c>
    </row>
    <row r="9055" spans="1:14">
      <c r="A9055" s="2">
        <v>43038</v>
      </c>
      <c r="B9055" s="2" t="str">
        <f>TEXT(A9055,"mmmm")</f>
        <v>October</v>
      </c>
      <c r="C9055" t="s">
        <v>1021</v>
      </c>
      <c r="D9055" t="s">
        <v>22</v>
      </c>
      <c r="E9055" t="s">
        <v>21</v>
      </c>
      <c r="F9055" t="s">
        <v>40</v>
      </c>
      <c r="G9055" t="s">
        <v>2108</v>
      </c>
      <c r="H9055">
        <v>71.989999999999995</v>
      </c>
      <c r="I9055">
        <v>1</v>
      </c>
      <c r="J9055">
        <v>-0.9</v>
      </c>
      <c r="K9055" s="6">
        <f>J9055/H9055</f>
        <v>-1.2501736352271149E-2</v>
      </c>
      <c r="M9055" t="str">
        <f>LEFT(C9055, SEARCH(" ", C9055) - 1)</f>
        <v>Jamie</v>
      </c>
      <c r="N9055" t="str" cm="1">
        <f t="array" ref="N9055">_xlfn.IFS(H9055&lt;0, "LOSS", H9055&gt;1000, "GREAT", H9055&gt;500, "GOOD", H9055&gt;=100, "OKAY", H9055&lt;100, "OKAY")</f>
        <v>OKAY</v>
      </c>
    </row>
    <row r="9056" spans="1:14">
      <c r="A9056" s="2">
        <v>43038</v>
      </c>
      <c r="B9056" s="2" t="str">
        <f>TEXT(A9056,"mmmm")</f>
        <v>October</v>
      </c>
      <c r="C9056" t="s">
        <v>1021</v>
      </c>
      <c r="D9056" t="s">
        <v>22</v>
      </c>
      <c r="E9056" t="s">
        <v>23</v>
      </c>
      <c r="F9056" t="s">
        <v>37</v>
      </c>
      <c r="G9056" t="s">
        <v>129</v>
      </c>
      <c r="H9056">
        <v>19.899999999999999</v>
      </c>
      <c r="I9056">
        <v>5</v>
      </c>
      <c r="J9056">
        <v>6.57</v>
      </c>
      <c r="K9056" s="6">
        <f>J9056/H9056</f>
        <v>0.33015075376884429</v>
      </c>
      <c r="M9056" t="str">
        <f>LEFT(C9056, SEARCH(" ", C9056) - 1)</f>
        <v>Jamie</v>
      </c>
      <c r="N9056" t="str" cm="1">
        <f t="array" ref="N9056">_xlfn.IFS(H9056&lt;0, "LOSS", H9056&gt;1000, "GREAT", H9056&gt;500, "GOOD", H9056&gt;=100, "OKAY", H9056&lt;100, "OKAY")</f>
        <v>OKAY</v>
      </c>
    </row>
    <row r="9057" spans="1:14">
      <c r="A9057" s="2">
        <v>43038</v>
      </c>
      <c r="B9057" s="2" t="str">
        <f>TEXT(A9057,"mmmm")</f>
        <v>October</v>
      </c>
      <c r="C9057" t="s">
        <v>1021</v>
      </c>
      <c r="D9057" t="s">
        <v>22</v>
      </c>
      <c r="E9057" t="s">
        <v>23</v>
      </c>
      <c r="F9057" t="s">
        <v>36</v>
      </c>
      <c r="G9057" t="s">
        <v>2230</v>
      </c>
      <c r="H9057">
        <v>1702.12</v>
      </c>
      <c r="I9057">
        <v>14</v>
      </c>
      <c r="J9057">
        <v>510.64</v>
      </c>
      <c r="K9057" s="6">
        <f>J9057/H9057</f>
        <v>0.30000235001057507</v>
      </c>
      <c r="M9057" t="str">
        <f>LEFT(C9057, SEARCH(" ", C9057) - 1)</f>
        <v>Jamie</v>
      </c>
      <c r="N9057" t="str" cm="1">
        <f t="array" ref="N9057">_xlfn.IFS(H9057&lt;0, "LOSS", H9057&gt;1000, "GREAT", H9057&gt;500, "GOOD", H9057&gt;=100, "OKAY", H9057&lt;100, "OKAY")</f>
        <v>GREAT</v>
      </c>
    </row>
    <row r="9058" spans="1:14">
      <c r="A9058" s="2">
        <v>43038</v>
      </c>
      <c r="B9058" s="2" t="str">
        <f>TEXT(A9058,"mmmm")</f>
        <v>October</v>
      </c>
      <c r="C9058" t="s">
        <v>915</v>
      </c>
      <c r="D9058" t="s">
        <v>27</v>
      </c>
      <c r="E9058" t="s">
        <v>23</v>
      </c>
      <c r="F9058" t="s">
        <v>47</v>
      </c>
      <c r="G9058" t="s">
        <v>2200</v>
      </c>
      <c r="H9058">
        <v>20.74</v>
      </c>
      <c r="I9058">
        <v>4</v>
      </c>
      <c r="J9058">
        <v>7.26</v>
      </c>
      <c r="K9058" s="6">
        <f>J9058/H9058</f>
        <v>0.35004821600771457</v>
      </c>
      <c r="M9058" t="str">
        <f>LEFT(C9058, SEARCH(" ", C9058) - 1)</f>
        <v>Mick</v>
      </c>
      <c r="N9058" t="str" cm="1">
        <f t="array" ref="N9058">_xlfn.IFS(H9058&lt;0, "LOSS", H9058&gt;1000, "GREAT", H9058&gt;500, "GOOD", H9058&gt;=100, "OKAY", H9058&lt;100, "OKAY")</f>
        <v>OKAY</v>
      </c>
    </row>
    <row r="9059" spans="1:14">
      <c r="A9059" s="2">
        <v>43038</v>
      </c>
      <c r="B9059" s="2" t="str">
        <f>TEXT(A9059,"mmmm")</f>
        <v>October</v>
      </c>
      <c r="C9059" t="s">
        <v>915</v>
      </c>
      <c r="D9059" t="s">
        <v>27</v>
      </c>
      <c r="E9059" t="s">
        <v>21</v>
      </c>
      <c r="F9059" t="s">
        <v>44</v>
      </c>
      <c r="G9059" t="s">
        <v>579</v>
      </c>
      <c r="H9059">
        <v>7.17</v>
      </c>
      <c r="I9059">
        <v>2</v>
      </c>
      <c r="J9059">
        <v>0.99</v>
      </c>
      <c r="K9059" s="6">
        <f>J9059/H9059</f>
        <v>0.13807531380753138</v>
      </c>
      <c r="M9059" t="str">
        <f>LEFT(C9059, SEARCH(" ", C9059) - 1)</f>
        <v>Mick</v>
      </c>
      <c r="N9059" t="str" cm="1">
        <f t="array" ref="N9059">_xlfn.IFS(H9059&lt;0, "LOSS", H9059&gt;1000, "GREAT", H9059&gt;500, "GOOD", H9059&gt;=100, "OKAY", H9059&lt;100, "OKAY")</f>
        <v>OKAY</v>
      </c>
    </row>
    <row r="9060" spans="1:14">
      <c r="A9060" s="2">
        <v>43038</v>
      </c>
      <c r="B9060" s="2" t="str">
        <f>TEXT(A9060,"mmmm")</f>
        <v>October</v>
      </c>
      <c r="C9060" t="s">
        <v>915</v>
      </c>
      <c r="D9060" t="s">
        <v>27</v>
      </c>
      <c r="E9060" t="s">
        <v>23</v>
      </c>
      <c r="F9060" t="s">
        <v>49</v>
      </c>
      <c r="G9060" t="s">
        <v>350</v>
      </c>
      <c r="H9060">
        <v>11.17</v>
      </c>
      <c r="I9060">
        <v>2</v>
      </c>
      <c r="J9060">
        <v>-2.5099999999999998</v>
      </c>
      <c r="K9060" s="6">
        <f>J9060/H9060</f>
        <v>-0.22470904207699194</v>
      </c>
      <c r="M9060" t="str">
        <f>LEFT(C9060, SEARCH(" ", C9060) - 1)</f>
        <v>Mick</v>
      </c>
      <c r="N9060" t="str" cm="1">
        <f t="array" ref="N9060">_xlfn.IFS(H9060&lt;0, "LOSS", H9060&gt;1000, "GREAT", H9060&gt;500, "GOOD", H9060&gt;=100, "OKAY", H9060&lt;100, "OKAY")</f>
        <v>OKAY</v>
      </c>
    </row>
    <row r="9061" spans="1:14">
      <c r="A9061" s="2">
        <v>43038</v>
      </c>
      <c r="B9061" s="2" t="str">
        <f>TEXT(A9061,"mmmm")</f>
        <v>October</v>
      </c>
      <c r="C9061" t="s">
        <v>915</v>
      </c>
      <c r="D9061" t="s">
        <v>27</v>
      </c>
      <c r="E9061" t="s">
        <v>25</v>
      </c>
      <c r="F9061" t="s">
        <v>35</v>
      </c>
      <c r="G9061" t="s">
        <v>1874</v>
      </c>
      <c r="H9061">
        <v>442.4</v>
      </c>
      <c r="I9061">
        <v>7</v>
      </c>
      <c r="J9061">
        <v>-55.3</v>
      </c>
      <c r="K9061" s="6">
        <f>J9061/H9061</f>
        <v>-0.125</v>
      </c>
      <c r="M9061" t="str">
        <f>LEFT(C9061, SEARCH(" ", C9061) - 1)</f>
        <v>Mick</v>
      </c>
      <c r="N9061" t="str" cm="1">
        <f t="array" ref="N9061">_xlfn.IFS(H9061&lt;0, "LOSS", H9061&gt;1000, "GREAT", H9061&gt;500, "GOOD", H9061&gt;=100, "OKAY", H9061&lt;100, "OKAY")</f>
        <v>OKAY</v>
      </c>
    </row>
    <row r="9062" spans="1:14">
      <c r="A9062" s="2">
        <v>43038</v>
      </c>
      <c r="B9062" s="2" t="str">
        <f>TEXT(A9062,"mmmm")</f>
        <v>October</v>
      </c>
      <c r="C9062" t="s">
        <v>833</v>
      </c>
      <c r="D9062" t="s">
        <v>28</v>
      </c>
      <c r="E9062" t="s">
        <v>21</v>
      </c>
      <c r="F9062" t="s">
        <v>40</v>
      </c>
      <c r="G9062" t="s">
        <v>1209</v>
      </c>
      <c r="H9062">
        <v>97.57</v>
      </c>
      <c r="I9062">
        <v>2</v>
      </c>
      <c r="J9062">
        <v>-6.1</v>
      </c>
      <c r="K9062" s="6">
        <f>J9062/H9062</f>
        <v>-6.2519216972430056E-2</v>
      </c>
      <c r="M9062" t="str">
        <f>LEFT(C9062, SEARCH(" ", C9062) - 1)</f>
        <v>Jim</v>
      </c>
      <c r="N9062" t="str" cm="1">
        <f t="array" ref="N9062">_xlfn.IFS(H9062&lt;0, "LOSS", H9062&gt;1000, "GREAT", H9062&gt;500, "GOOD", H9062&gt;=100, "OKAY", H9062&lt;100, "OKAY")</f>
        <v>OKAY</v>
      </c>
    </row>
    <row r="9063" spans="1:14">
      <c r="A9063" s="2">
        <v>43038</v>
      </c>
      <c r="B9063" s="2" t="str">
        <f>TEXT(A9063,"mmmm")</f>
        <v>October</v>
      </c>
      <c r="C9063" t="s">
        <v>833</v>
      </c>
      <c r="D9063" t="s">
        <v>28</v>
      </c>
      <c r="E9063" t="s">
        <v>21</v>
      </c>
      <c r="F9063" t="s">
        <v>40</v>
      </c>
      <c r="G9063" t="s">
        <v>1337</v>
      </c>
      <c r="H9063">
        <v>614.27</v>
      </c>
      <c r="I9063">
        <v>8</v>
      </c>
      <c r="J9063">
        <v>-23.04</v>
      </c>
      <c r="K9063" s="6">
        <f>J9063/H9063</f>
        <v>-3.7507936249531963E-2</v>
      </c>
      <c r="M9063" t="str">
        <f>LEFT(C9063, SEARCH(" ", C9063) - 1)</f>
        <v>Jim</v>
      </c>
      <c r="N9063" t="str" cm="1">
        <f t="array" ref="N9063">_xlfn.IFS(H9063&lt;0, "LOSS", H9063&gt;1000, "GREAT", H9063&gt;500, "GOOD", H9063&gt;=100, "OKAY", H9063&lt;100, "OKAY")</f>
        <v>GOOD</v>
      </c>
    </row>
    <row r="9064" spans="1:14">
      <c r="A9064" s="2">
        <v>43038</v>
      </c>
      <c r="B9064" s="2" t="str">
        <f>TEXT(A9064,"mmmm")</f>
        <v>October</v>
      </c>
      <c r="C9064" t="s">
        <v>833</v>
      </c>
      <c r="D9064" t="s">
        <v>28</v>
      </c>
      <c r="E9064" t="s">
        <v>21</v>
      </c>
      <c r="F9064" t="s">
        <v>39</v>
      </c>
      <c r="G9064" t="s">
        <v>729</v>
      </c>
      <c r="H9064">
        <v>199.98</v>
      </c>
      <c r="I9064">
        <v>2</v>
      </c>
      <c r="J9064">
        <v>38</v>
      </c>
      <c r="K9064" s="6">
        <f>J9064/H9064</f>
        <v>0.19001900190019003</v>
      </c>
      <c r="M9064" t="str">
        <f>LEFT(C9064, SEARCH(" ", C9064) - 1)</f>
        <v>Jim</v>
      </c>
      <c r="N9064" t="str" cm="1">
        <f t="array" ref="N9064">_xlfn.IFS(H9064&lt;0, "LOSS", H9064&gt;1000, "GREAT", H9064&gt;500, "GOOD", H9064&gt;=100, "OKAY", H9064&lt;100, "OKAY")</f>
        <v>OKAY</v>
      </c>
    </row>
    <row r="9065" spans="1:14">
      <c r="A9065" s="2">
        <v>43038</v>
      </c>
      <c r="B9065" s="2" t="str">
        <f>TEXT(A9065,"mmmm")</f>
        <v>October</v>
      </c>
      <c r="C9065" t="s">
        <v>1274</v>
      </c>
      <c r="D9065" t="s">
        <v>26</v>
      </c>
      <c r="E9065" t="s">
        <v>21</v>
      </c>
      <c r="F9065" t="s">
        <v>44</v>
      </c>
      <c r="G9065" t="s">
        <v>1818</v>
      </c>
      <c r="H9065">
        <v>16.190000000000001</v>
      </c>
      <c r="I9065">
        <v>2</v>
      </c>
      <c r="J9065">
        <v>-8.5</v>
      </c>
      <c r="K9065" s="6">
        <f>J9065/H9065</f>
        <v>-0.52501544163063618</v>
      </c>
      <c r="M9065" t="str">
        <f>LEFT(C9065, SEARCH(" ", C9065) - 1)</f>
        <v>Ryan</v>
      </c>
      <c r="N9065" t="str" cm="1">
        <f t="array" ref="N9065">_xlfn.IFS(H9065&lt;0, "LOSS", H9065&gt;1000, "GREAT", H9065&gt;500, "GOOD", H9065&gt;=100, "OKAY", H9065&lt;100, "OKAY")</f>
        <v>OKAY</v>
      </c>
    </row>
    <row r="9066" spans="1:14">
      <c r="A9066" s="2">
        <v>43038</v>
      </c>
      <c r="B9066" s="2" t="str">
        <f>TEXT(A9066,"mmmm")</f>
        <v>October</v>
      </c>
      <c r="C9066" t="s">
        <v>1274</v>
      </c>
      <c r="D9066" t="s">
        <v>26</v>
      </c>
      <c r="E9066" t="s">
        <v>21</v>
      </c>
      <c r="F9066" t="s">
        <v>51</v>
      </c>
      <c r="G9066" t="s">
        <v>874</v>
      </c>
      <c r="H9066">
        <v>251.01</v>
      </c>
      <c r="I9066">
        <v>2</v>
      </c>
      <c r="J9066">
        <v>-68.13</v>
      </c>
      <c r="K9066" s="6">
        <f>J9066/H9066</f>
        <v>-0.27142344926496953</v>
      </c>
      <c r="M9066" t="str">
        <f>LEFT(C9066, SEARCH(" ", C9066) - 1)</f>
        <v>Ryan</v>
      </c>
      <c r="N9066" t="str" cm="1">
        <f t="array" ref="N9066">_xlfn.IFS(H9066&lt;0, "LOSS", H9066&gt;1000, "GREAT", H9066&gt;500, "GOOD", H9066&gt;=100, "OKAY", H9066&lt;100, "OKAY")</f>
        <v>OKAY</v>
      </c>
    </row>
    <row r="9067" spans="1:14">
      <c r="A9067" s="2">
        <v>43038</v>
      </c>
      <c r="B9067" s="2" t="str">
        <f>TEXT(A9067,"mmmm")</f>
        <v>October</v>
      </c>
      <c r="C9067" t="s">
        <v>1274</v>
      </c>
      <c r="D9067" t="s">
        <v>26</v>
      </c>
      <c r="E9067" t="s">
        <v>23</v>
      </c>
      <c r="F9067" t="s">
        <v>49</v>
      </c>
      <c r="G9067" t="s">
        <v>672</v>
      </c>
      <c r="H9067">
        <v>54.19</v>
      </c>
      <c r="I9067">
        <v>6</v>
      </c>
      <c r="J9067">
        <v>4.0599999999999996</v>
      </c>
      <c r="K9067" s="6">
        <f>J9067/H9067</f>
        <v>7.4921572245801801E-2</v>
      </c>
      <c r="M9067" t="str">
        <f>LEFT(C9067, SEARCH(" ", C9067) - 1)</f>
        <v>Ryan</v>
      </c>
      <c r="N9067" t="str" cm="1">
        <f t="array" ref="N9067">_xlfn.IFS(H9067&lt;0, "LOSS", H9067&gt;1000, "GREAT", H9067&gt;500, "GOOD", H9067&gt;=100, "OKAY", H9067&lt;100, "OKAY")</f>
        <v>OKAY</v>
      </c>
    </row>
    <row r="9068" spans="1:14">
      <c r="A9068" s="2">
        <v>43038</v>
      </c>
      <c r="B9068" s="2" t="str">
        <f>TEXT(A9068,"mmmm")</f>
        <v>October</v>
      </c>
      <c r="C9068" t="s">
        <v>1593</v>
      </c>
      <c r="D9068" t="s">
        <v>84</v>
      </c>
      <c r="E9068" t="s">
        <v>23</v>
      </c>
      <c r="F9068" t="s">
        <v>49</v>
      </c>
      <c r="G9068" t="s">
        <v>1396</v>
      </c>
      <c r="H9068">
        <v>105.98</v>
      </c>
      <c r="I9068">
        <v>7</v>
      </c>
      <c r="J9068">
        <v>4.24</v>
      </c>
      <c r="K9068" s="6">
        <f>J9068/H9068</f>
        <v>4.0007548594074356E-2</v>
      </c>
      <c r="M9068" t="str">
        <f>LEFT(C9068, SEARCH(" ", C9068) - 1)</f>
        <v>Ross</v>
      </c>
      <c r="N9068" t="str" cm="1">
        <f t="array" ref="N9068">_xlfn.IFS(H9068&lt;0, "LOSS", H9068&gt;1000, "GREAT", H9068&gt;500, "GOOD", H9068&gt;=100, "OKAY", H9068&lt;100, "OKAY")</f>
        <v>OKAY</v>
      </c>
    </row>
    <row r="9069" spans="1:14">
      <c r="A9069" s="2">
        <v>43038</v>
      </c>
      <c r="B9069" s="2" t="str">
        <f>TEXT(A9069,"mmmm")</f>
        <v>October</v>
      </c>
      <c r="C9069" t="s">
        <v>1593</v>
      </c>
      <c r="D9069" t="s">
        <v>84</v>
      </c>
      <c r="E9069" t="s">
        <v>23</v>
      </c>
      <c r="F9069" t="s">
        <v>50</v>
      </c>
      <c r="G9069" t="s">
        <v>2134</v>
      </c>
      <c r="H9069">
        <v>35.06</v>
      </c>
      <c r="I9069">
        <v>2</v>
      </c>
      <c r="J9069">
        <v>10.52</v>
      </c>
      <c r="K9069" s="6">
        <f>J9069/H9069</f>
        <v>0.30005704506560177</v>
      </c>
      <c r="M9069" t="str">
        <f>LEFT(C9069, SEARCH(" ", C9069) - 1)</f>
        <v>Ross</v>
      </c>
      <c r="N9069" t="str" cm="1">
        <f t="array" ref="N9069">_xlfn.IFS(H9069&lt;0, "LOSS", H9069&gt;1000, "GREAT", H9069&gt;500, "GOOD", H9069&gt;=100, "OKAY", H9069&lt;100, "OKAY")</f>
        <v>OKAY</v>
      </c>
    </row>
    <row r="9070" spans="1:14">
      <c r="A9070" s="2">
        <v>43038</v>
      </c>
      <c r="B9070" s="2" t="str">
        <f>TEXT(A9070,"mmmm")</f>
        <v>October</v>
      </c>
      <c r="C9070" t="s">
        <v>1593</v>
      </c>
      <c r="D9070" t="s">
        <v>84</v>
      </c>
      <c r="E9070" t="s">
        <v>21</v>
      </c>
      <c r="F9070" t="s">
        <v>40</v>
      </c>
      <c r="G9070" t="s">
        <v>1106</v>
      </c>
      <c r="H9070">
        <v>33.94</v>
      </c>
      <c r="I9070">
        <v>1</v>
      </c>
      <c r="J9070">
        <v>9.16</v>
      </c>
      <c r="K9070" s="6">
        <f>J9070/H9070</f>
        <v>0.26988803771361231</v>
      </c>
      <c r="M9070" t="str">
        <f>LEFT(C9070, SEARCH(" ", C9070) - 1)</f>
        <v>Ross</v>
      </c>
      <c r="N9070" t="str" cm="1">
        <f t="array" ref="N9070">_xlfn.IFS(H9070&lt;0, "LOSS", H9070&gt;1000, "GREAT", H9070&gt;500, "GOOD", H9070&gt;=100, "OKAY", H9070&lt;100, "OKAY")</f>
        <v>OKAY</v>
      </c>
    </row>
    <row r="9071" spans="1:14">
      <c r="A9071" s="2">
        <v>43038</v>
      </c>
      <c r="B9071" s="2" t="str">
        <f>TEXT(A9071,"mmmm")</f>
        <v>October</v>
      </c>
      <c r="C9071" t="s">
        <v>1593</v>
      </c>
      <c r="D9071" t="s">
        <v>84</v>
      </c>
      <c r="E9071" t="s">
        <v>23</v>
      </c>
      <c r="F9071" t="s">
        <v>45</v>
      </c>
      <c r="G9071" t="s">
        <v>487</v>
      </c>
      <c r="H9071">
        <v>30</v>
      </c>
      <c r="I9071">
        <v>8</v>
      </c>
      <c r="J9071">
        <v>14.4</v>
      </c>
      <c r="K9071" s="6">
        <f>J9071/H9071</f>
        <v>0.48000000000000004</v>
      </c>
      <c r="M9071" t="str">
        <f>LEFT(C9071, SEARCH(" ", C9071) - 1)</f>
        <v>Ross</v>
      </c>
      <c r="N9071" t="str" cm="1">
        <f t="array" ref="N9071">_xlfn.IFS(H9071&lt;0, "LOSS", H9071&gt;1000, "GREAT", H9071&gt;500, "GOOD", H9071&gt;=100, "OKAY", H9071&lt;100, "OKAY")</f>
        <v>OKAY</v>
      </c>
    </row>
    <row r="9072" spans="1:14">
      <c r="A9072" s="2">
        <v>43039</v>
      </c>
      <c r="B9072" s="2" t="str">
        <f>TEXT(A9072,"mmmm")</f>
        <v>October</v>
      </c>
      <c r="C9072" t="s">
        <v>1046</v>
      </c>
      <c r="D9072" t="s">
        <v>26</v>
      </c>
      <c r="E9072" t="s">
        <v>23</v>
      </c>
      <c r="F9072" t="s">
        <v>37</v>
      </c>
      <c r="G9072" t="s">
        <v>705</v>
      </c>
      <c r="H9072">
        <v>5.25</v>
      </c>
      <c r="I9072">
        <v>2</v>
      </c>
      <c r="J9072">
        <v>0.59</v>
      </c>
      <c r="K9072" s="6">
        <f>J9072/H9072</f>
        <v>0.11238095238095237</v>
      </c>
      <c r="M9072" t="str">
        <f>LEFT(C9072, SEARCH(" ", C9072) - 1)</f>
        <v>Adrian</v>
      </c>
      <c r="N9072" t="str" cm="1">
        <f t="array" ref="N9072">_xlfn.IFS(H9072&lt;0, "LOSS", H9072&gt;1000, "GREAT", H9072&gt;500, "GOOD", H9072&gt;=100, "OKAY", H9072&lt;100, "OKAY")</f>
        <v>OKAY</v>
      </c>
    </row>
    <row r="9073" spans="1:14">
      <c r="A9073" s="2">
        <v>43039</v>
      </c>
      <c r="B9073" s="2" t="str">
        <f>TEXT(A9073,"mmmm")</f>
        <v>October</v>
      </c>
      <c r="C9073" t="s">
        <v>1855</v>
      </c>
      <c r="D9073" t="s">
        <v>29</v>
      </c>
      <c r="E9073" t="s">
        <v>25</v>
      </c>
      <c r="F9073" t="s">
        <v>48</v>
      </c>
      <c r="G9073" t="s">
        <v>2375</v>
      </c>
      <c r="H9073">
        <v>508.77</v>
      </c>
      <c r="I9073">
        <v>4</v>
      </c>
      <c r="J9073">
        <v>38.159999999999997</v>
      </c>
      <c r="K9073" s="6">
        <f>J9073/H9073</f>
        <v>7.5004422430567833E-2</v>
      </c>
      <c r="M9073" t="str">
        <f>LEFT(C9073, SEARCH(" ", C9073) - 1)</f>
        <v>Craig</v>
      </c>
      <c r="N9073" t="str" cm="1">
        <f t="array" ref="N9073">_xlfn.IFS(H9073&lt;0, "LOSS", H9073&gt;1000, "GREAT", H9073&gt;500, "GOOD", H9073&gt;=100, "OKAY", H9073&lt;100, "OKAY")</f>
        <v>GOOD</v>
      </c>
    </row>
    <row r="9074" spans="1:14">
      <c r="A9074" s="2">
        <v>43039</v>
      </c>
      <c r="B9074" s="2" t="str">
        <f>TEXT(A9074,"mmmm")</f>
        <v>October</v>
      </c>
      <c r="C9074" t="s">
        <v>1855</v>
      </c>
      <c r="D9074" t="s">
        <v>29</v>
      </c>
      <c r="E9074" t="s">
        <v>23</v>
      </c>
      <c r="F9074" t="s">
        <v>42</v>
      </c>
      <c r="G9074" t="s">
        <v>2393</v>
      </c>
      <c r="H9074">
        <v>9.91</v>
      </c>
      <c r="I9074">
        <v>3</v>
      </c>
      <c r="J9074">
        <v>3.22</v>
      </c>
      <c r="K9074" s="6">
        <f>J9074/H9074</f>
        <v>0.32492431886982848</v>
      </c>
      <c r="M9074" t="str">
        <f>LEFT(C9074, SEARCH(" ", C9074) - 1)</f>
        <v>Craig</v>
      </c>
      <c r="N9074" t="str" cm="1">
        <f t="array" ref="N9074">_xlfn.IFS(H9074&lt;0, "LOSS", H9074&gt;1000, "GREAT", H9074&gt;500, "GOOD", H9074&gt;=100, "OKAY", H9074&lt;100, "OKAY")</f>
        <v>OKAY</v>
      </c>
    </row>
    <row r="9075" spans="1:14">
      <c r="A9075" s="2">
        <v>43040</v>
      </c>
      <c r="B9075" s="2" t="str">
        <f>TEXT(A9075,"mmmm")</f>
        <v>November</v>
      </c>
      <c r="C9075" t="s">
        <v>1907</v>
      </c>
      <c r="D9075" t="s">
        <v>28</v>
      </c>
      <c r="E9075" t="s">
        <v>23</v>
      </c>
      <c r="F9075" t="s">
        <v>38</v>
      </c>
      <c r="G9075" t="s">
        <v>1489</v>
      </c>
      <c r="H9075">
        <v>25.12</v>
      </c>
      <c r="I9075">
        <v>5</v>
      </c>
      <c r="J9075">
        <v>7.85</v>
      </c>
      <c r="K9075" s="6">
        <f>J9075/H9075</f>
        <v>0.3125</v>
      </c>
      <c r="M9075" t="str">
        <f>LEFT(C9075, SEARCH(" ", C9075) - 1)</f>
        <v>Sarah</v>
      </c>
      <c r="N9075" t="str" cm="1">
        <f t="array" ref="N9075">_xlfn.IFS(H9075&lt;0, "LOSS", H9075&gt;1000, "GREAT", H9075&gt;500, "GOOD", H9075&gt;=100, "OKAY", H9075&lt;100, "OKAY")</f>
        <v>OKAY</v>
      </c>
    </row>
    <row r="9076" spans="1:14">
      <c r="A9076" s="2">
        <v>43040</v>
      </c>
      <c r="B9076" s="2" t="str">
        <f>TEXT(A9076,"mmmm")</f>
        <v>November</v>
      </c>
      <c r="C9076" t="s">
        <v>1907</v>
      </c>
      <c r="D9076" t="s">
        <v>28</v>
      </c>
      <c r="E9076" t="s">
        <v>21</v>
      </c>
      <c r="F9076" t="s">
        <v>51</v>
      </c>
      <c r="G9076" t="s">
        <v>490</v>
      </c>
      <c r="H9076">
        <v>2665.62</v>
      </c>
      <c r="I9076">
        <v>9</v>
      </c>
      <c r="J9076">
        <v>239.91</v>
      </c>
      <c r="K9076" s="6">
        <f>J9076/H9076</f>
        <v>9.0001575618430238E-2</v>
      </c>
      <c r="M9076" t="str">
        <f>LEFT(C9076, SEARCH(" ", C9076) - 1)</f>
        <v>Sarah</v>
      </c>
      <c r="N9076" t="str" cm="1">
        <f t="array" ref="N9076">_xlfn.IFS(H9076&lt;0, "LOSS", H9076&gt;1000, "GREAT", H9076&gt;500, "GOOD", H9076&gt;=100, "OKAY", H9076&lt;100, "OKAY")</f>
        <v>GREAT</v>
      </c>
    </row>
    <row r="9077" spans="1:14">
      <c r="A9077" s="2">
        <v>43040</v>
      </c>
      <c r="B9077" s="2" t="str">
        <f>TEXT(A9077,"mmmm")</f>
        <v>November</v>
      </c>
      <c r="C9077" t="s">
        <v>1354</v>
      </c>
      <c r="D9077" t="s">
        <v>182</v>
      </c>
      <c r="E9077" t="s">
        <v>23</v>
      </c>
      <c r="F9077" t="s">
        <v>47</v>
      </c>
      <c r="G9077" t="s">
        <v>2554</v>
      </c>
      <c r="H9077">
        <v>189.7</v>
      </c>
      <c r="I9077">
        <v>10</v>
      </c>
      <c r="J9077">
        <v>91.06</v>
      </c>
      <c r="K9077" s="6">
        <f>J9077/H9077</f>
        <v>0.48002108592514503</v>
      </c>
      <c r="M9077" t="str">
        <f>LEFT(C9077, SEARCH(" ", C9077) - 1)</f>
        <v>Sandra</v>
      </c>
      <c r="N9077" t="str" cm="1">
        <f t="array" ref="N9077">_xlfn.IFS(H9077&lt;0, "LOSS", H9077&gt;1000, "GREAT", H9077&gt;500, "GOOD", H9077&gt;=100, "OKAY", H9077&lt;100, "OKAY")</f>
        <v>OKAY</v>
      </c>
    </row>
    <row r="9078" spans="1:14">
      <c r="A9078" s="2">
        <v>43040</v>
      </c>
      <c r="B9078" s="2" t="str">
        <f>TEXT(A9078,"mmmm")</f>
        <v>November</v>
      </c>
      <c r="C9078" t="s">
        <v>1354</v>
      </c>
      <c r="D9078" t="s">
        <v>182</v>
      </c>
      <c r="E9078" t="s">
        <v>23</v>
      </c>
      <c r="F9078" t="s">
        <v>47</v>
      </c>
      <c r="G9078" t="s">
        <v>1680</v>
      </c>
      <c r="H9078">
        <v>40.99</v>
      </c>
      <c r="I9078">
        <v>1</v>
      </c>
      <c r="J9078">
        <v>20.09</v>
      </c>
      <c r="K9078" s="6">
        <f>J9078/H9078</f>
        <v>0.49011954135154912</v>
      </c>
      <c r="M9078" t="str">
        <f>LEFT(C9078, SEARCH(" ", C9078) - 1)</f>
        <v>Sandra</v>
      </c>
      <c r="N9078" t="str" cm="1">
        <f t="array" ref="N9078">_xlfn.IFS(H9078&lt;0, "LOSS", H9078&gt;1000, "GREAT", H9078&gt;500, "GOOD", H9078&gt;=100, "OKAY", H9078&lt;100, "OKAY")</f>
        <v>OKAY</v>
      </c>
    </row>
    <row r="9079" spans="1:14">
      <c r="A9079" s="2">
        <v>43041</v>
      </c>
      <c r="B9079" s="2" t="str">
        <f>TEXT(A9079,"mmmm")</f>
        <v>November</v>
      </c>
      <c r="C9079" t="s">
        <v>1617</v>
      </c>
      <c r="D9079" t="s">
        <v>28</v>
      </c>
      <c r="E9079" t="s">
        <v>23</v>
      </c>
      <c r="F9079" t="s">
        <v>47</v>
      </c>
      <c r="G9079" t="s">
        <v>1993</v>
      </c>
      <c r="H9079">
        <v>23.85</v>
      </c>
      <c r="I9079">
        <v>5</v>
      </c>
      <c r="J9079">
        <v>10.73</v>
      </c>
      <c r="K9079" s="6">
        <f>J9079/H9079</f>
        <v>0.44989517819706498</v>
      </c>
      <c r="M9079" t="str">
        <f>LEFT(C9079, SEARCH(" ", C9079) - 1)</f>
        <v>Ken</v>
      </c>
      <c r="N9079" t="str" cm="1">
        <f t="array" ref="N9079">_xlfn.IFS(H9079&lt;0, "LOSS", H9079&gt;1000, "GREAT", H9079&gt;500, "GOOD", H9079&gt;=100, "OKAY", H9079&lt;100, "OKAY")</f>
        <v>OKAY</v>
      </c>
    </row>
    <row r="9080" spans="1:14">
      <c r="A9080" s="2">
        <v>43041</v>
      </c>
      <c r="B9080" s="2" t="str">
        <f>TEXT(A9080,"mmmm")</f>
        <v>November</v>
      </c>
      <c r="C9080" t="s">
        <v>2225</v>
      </c>
      <c r="D9080" t="s">
        <v>158</v>
      </c>
      <c r="E9080" t="s">
        <v>23</v>
      </c>
      <c r="F9080" t="s">
        <v>43</v>
      </c>
      <c r="G9080" t="s">
        <v>233</v>
      </c>
      <c r="H9080">
        <v>18.239999999999998</v>
      </c>
      <c r="I9080">
        <v>3</v>
      </c>
      <c r="J9080">
        <v>9.1199999999999992</v>
      </c>
      <c r="K9080" s="6">
        <f>J9080/H9080</f>
        <v>0.5</v>
      </c>
      <c r="M9080" t="str">
        <f>LEFT(C9080, SEARCH(" ", C9080) - 1)</f>
        <v>Kalyca</v>
      </c>
      <c r="N9080" t="str" cm="1">
        <f t="array" ref="N9080">_xlfn.IFS(H9080&lt;0, "LOSS", H9080&gt;1000, "GREAT", H9080&gt;500, "GOOD", H9080&gt;=100, "OKAY", H9080&lt;100, "OKAY")</f>
        <v>OKAY</v>
      </c>
    </row>
    <row r="9081" spans="1:14">
      <c r="A9081" s="2">
        <v>43041</v>
      </c>
      <c r="B9081" s="2" t="str">
        <f>TEXT(A9081,"mmmm")</f>
        <v>November</v>
      </c>
      <c r="C9081" t="s">
        <v>2225</v>
      </c>
      <c r="D9081" t="s">
        <v>158</v>
      </c>
      <c r="E9081" t="s">
        <v>23</v>
      </c>
      <c r="F9081" t="s">
        <v>37</v>
      </c>
      <c r="G9081" t="s">
        <v>447</v>
      </c>
      <c r="H9081">
        <v>27.78</v>
      </c>
      <c r="I9081">
        <v>6</v>
      </c>
      <c r="J9081">
        <v>9.17</v>
      </c>
      <c r="K9081" s="6">
        <f>J9081/H9081</f>
        <v>0.33009359251259895</v>
      </c>
      <c r="M9081" t="str">
        <f>LEFT(C9081, SEARCH(" ", C9081) - 1)</f>
        <v>Kalyca</v>
      </c>
      <c r="N9081" t="str" cm="1">
        <f t="array" ref="N9081">_xlfn.IFS(H9081&lt;0, "LOSS", H9081&gt;1000, "GREAT", H9081&gt;500, "GOOD", H9081&gt;=100, "OKAY", H9081&lt;100, "OKAY")</f>
        <v>OKAY</v>
      </c>
    </row>
    <row r="9082" spans="1:14">
      <c r="A9082" s="2">
        <v>43041</v>
      </c>
      <c r="B9082" s="2" t="str">
        <f>TEXT(A9082,"mmmm")</f>
        <v>November</v>
      </c>
      <c r="C9082" t="s">
        <v>1614</v>
      </c>
      <c r="D9082" t="s">
        <v>22</v>
      </c>
      <c r="E9082" t="s">
        <v>23</v>
      </c>
      <c r="F9082" t="s">
        <v>42</v>
      </c>
      <c r="G9082" t="s">
        <v>1561</v>
      </c>
      <c r="H9082">
        <v>76.58</v>
      </c>
      <c r="I9082">
        <v>7</v>
      </c>
      <c r="J9082">
        <v>38.29</v>
      </c>
      <c r="K9082" s="6">
        <f>J9082/H9082</f>
        <v>0.5</v>
      </c>
      <c r="M9082" t="str">
        <f>LEFT(C9082, SEARCH(" ", C9082) - 1)</f>
        <v>Nancy</v>
      </c>
      <c r="N9082" t="str" cm="1">
        <f t="array" ref="N9082">_xlfn.IFS(H9082&lt;0, "LOSS", H9082&gt;1000, "GREAT", H9082&gt;500, "GOOD", H9082&gt;=100, "OKAY", H9082&lt;100, "OKAY")</f>
        <v>OKAY</v>
      </c>
    </row>
    <row r="9083" spans="1:14">
      <c r="A9083" s="2">
        <v>43041</v>
      </c>
      <c r="B9083" s="2" t="str">
        <f>TEXT(A9083,"mmmm")</f>
        <v>November</v>
      </c>
      <c r="C9083" t="s">
        <v>1614</v>
      </c>
      <c r="D9083" t="s">
        <v>22</v>
      </c>
      <c r="E9083" t="s">
        <v>23</v>
      </c>
      <c r="F9083" t="s">
        <v>37</v>
      </c>
      <c r="G9083" t="s">
        <v>924</v>
      </c>
      <c r="H9083">
        <v>8.8000000000000007</v>
      </c>
      <c r="I9083">
        <v>5</v>
      </c>
      <c r="J9083">
        <v>4.22</v>
      </c>
      <c r="K9083" s="6">
        <f>J9083/H9083</f>
        <v>0.4795454545454545</v>
      </c>
      <c r="M9083" t="str">
        <f>LEFT(C9083, SEARCH(" ", C9083) - 1)</f>
        <v>Nancy</v>
      </c>
      <c r="N9083" t="str" cm="1">
        <f t="array" ref="N9083">_xlfn.IFS(H9083&lt;0, "LOSS", H9083&gt;1000, "GREAT", H9083&gt;500, "GOOD", H9083&gt;=100, "OKAY", H9083&lt;100, "OKAY")</f>
        <v>OKAY</v>
      </c>
    </row>
    <row r="9084" spans="1:14">
      <c r="A9084" s="2">
        <v>43041</v>
      </c>
      <c r="B9084" s="2" t="str">
        <f>TEXT(A9084,"mmmm")</f>
        <v>November</v>
      </c>
      <c r="C9084" t="s">
        <v>1614</v>
      </c>
      <c r="D9084" t="s">
        <v>22</v>
      </c>
      <c r="E9084" t="s">
        <v>23</v>
      </c>
      <c r="F9084" t="s">
        <v>38</v>
      </c>
      <c r="G9084" t="s">
        <v>2453</v>
      </c>
      <c r="H9084">
        <v>590.35</v>
      </c>
      <c r="I9084">
        <v>6</v>
      </c>
      <c r="J9084">
        <v>206.62</v>
      </c>
      <c r="K9084" s="6">
        <f>J9084/H9084</f>
        <v>0.34999576522401965</v>
      </c>
      <c r="M9084" t="str">
        <f>LEFT(C9084, SEARCH(" ", C9084) - 1)</f>
        <v>Nancy</v>
      </c>
      <c r="N9084" t="str" cm="1">
        <f t="array" ref="N9084">_xlfn.IFS(H9084&lt;0, "LOSS", H9084&gt;1000, "GREAT", H9084&gt;500, "GOOD", H9084&gt;=100, "OKAY", H9084&lt;100, "OKAY")</f>
        <v>GOOD</v>
      </c>
    </row>
    <row r="9085" spans="1:14">
      <c r="A9085" s="2">
        <v>43041</v>
      </c>
      <c r="B9085" s="2" t="str">
        <f>TEXT(A9085,"mmmm")</f>
        <v>November</v>
      </c>
      <c r="C9085" t="s">
        <v>1614</v>
      </c>
      <c r="D9085" t="s">
        <v>22</v>
      </c>
      <c r="E9085" t="s">
        <v>23</v>
      </c>
      <c r="F9085" t="s">
        <v>43</v>
      </c>
      <c r="G9085" t="s">
        <v>1187</v>
      </c>
      <c r="H9085">
        <v>5.58</v>
      </c>
      <c r="I9085">
        <v>3</v>
      </c>
      <c r="J9085">
        <v>0.17</v>
      </c>
      <c r="K9085" s="6">
        <f>J9085/H9085</f>
        <v>3.0465949820788533E-2</v>
      </c>
      <c r="M9085" t="str">
        <f>LEFT(C9085, SEARCH(" ", C9085) - 1)</f>
        <v>Nancy</v>
      </c>
      <c r="N9085" t="str" cm="1">
        <f t="array" ref="N9085">_xlfn.IFS(H9085&lt;0, "LOSS", H9085&gt;1000, "GREAT", H9085&gt;500, "GOOD", H9085&gt;=100, "OKAY", H9085&lt;100, "OKAY")</f>
        <v>OKAY</v>
      </c>
    </row>
    <row r="9086" spans="1:14">
      <c r="A9086" s="2">
        <v>43041</v>
      </c>
      <c r="B9086" s="2" t="str">
        <f>TEXT(A9086,"mmmm")</f>
        <v>November</v>
      </c>
      <c r="C9086" t="s">
        <v>1614</v>
      </c>
      <c r="D9086" t="s">
        <v>22</v>
      </c>
      <c r="E9086" t="s">
        <v>21</v>
      </c>
      <c r="F9086" t="s">
        <v>44</v>
      </c>
      <c r="G9086" t="s">
        <v>444</v>
      </c>
      <c r="H9086">
        <v>25.02</v>
      </c>
      <c r="I9086">
        <v>3</v>
      </c>
      <c r="J9086">
        <v>10.51</v>
      </c>
      <c r="K9086" s="6">
        <f>J9086/H9086</f>
        <v>0.42006394884092724</v>
      </c>
      <c r="M9086" t="str">
        <f>LEFT(C9086, SEARCH(" ", C9086) - 1)</f>
        <v>Nancy</v>
      </c>
      <c r="N9086" t="str" cm="1">
        <f t="array" ref="N9086">_xlfn.IFS(H9086&lt;0, "LOSS", H9086&gt;1000, "GREAT", H9086&gt;500, "GOOD", H9086&gt;=100, "OKAY", H9086&lt;100, "OKAY")</f>
        <v>OKAY</v>
      </c>
    </row>
    <row r="9087" spans="1:14">
      <c r="A9087" s="2">
        <v>43041</v>
      </c>
      <c r="B9087" s="2" t="str">
        <f>TEXT(A9087,"mmmm")</f>
        <v>November</v>
      </c>
      <c r="C9087" t="s">
        <v>1614</v>
      </c>
      <c r="D9087" t="s">
        <v>22</v>
      </c>
      <c r="E9087" t="s">
        <v>23</v>
      </c>
      <c r="F9087" t="s">
        <v>49</v>
      </c>
      <c r="G9087" t="s">
        <v>510</v>
      </c>
      <c r="H9087">
        <v>452.55</v>
      </c>
      <c r="I9087">
        <v>7</v>
      </c>
      <c r="J9087">
        <v>22.63</v>
      </c>
      <c r="K9087" s="6">
        <f>J9087/H9087</f>
        <v>5.0005524251463922E-2</v>
      </c>
      <c r="M9087" t="str">
        <f>LEFT(C9087, SEARCH(" ", C9087) - 1)</f>
        <v>Nancy</v>
      </c>
      <c r="N9087" t="str" cm="1">
        <f t="array" ref="N9087">_xlfn.IFS(H9087&lt;0, "LOSS", H9087&gt;1000, "GREAT", H9087&gt;500, "GOOD", H9087&gt;=100, "OKAY", H9087&lt;100, "OKAY")</f>
        <v>OKAY</v>
      </c>
    </row>
    <row r="9088" spans="1:14">
      <c r="A9088" s="2">
        <v>43041</v>
      </c>
      <c r="B9088" s="2" t="str">
        <f>TEXT(A9088,"mmmm")</f>
        <v>November</v>
      </c>
      <c r="C9088" t="s">
        <v>1839</v>
      </c>
      <c r="D9088" t="s">
        <v>84</v>
      </c>
      <c r="E9088" t="s">
        <v>23</v>
      </c>
      <c r="F9088" t="s">
        <v>42</v>
      </c>
      <c r="G9088" t="s">
        <v>1500</v>
      </c>
      <c r="H9088">
        <v>5.32</v>
      </c>
      <c r="I9088">
        <v>2</v>
      </c>
      <c r="J9088">
        <v>2.61</v>
      </c>
      <c r="K9088" s="6">
        <f>J9088/H9088</f>
        <v>0.49060150375939843</v>
      </c>
      <c r="M9088" t="str">
        <f>LEFT(C9088, SEARCH(" ", C9088) - 1)</f>
        <v>Thomas</v>
      </c>
      <c r="N9088" t="str" cm="1">
        <f t="array" ref="N9088">_xlfn.IFS(H9088&lt;0, "LOSS", H9088&gt;1000, "GREAT", H9088&gt;500, "GOOD", H9088&gt;=100, "OKAY", H9088&lt;100, "OKAY")</f>
        <v>OKAY</v>
      </c>
    </row>
    <row r="9089" spans="1:14">
      <c r="A9089" s="2">
        <v>43041</v>
      </c>
      <c r="B9089" s="2" t="str">
        <f>TEXT(A9089,"mmmm")</f>
        <v>November</v>
      </c>
      <c r="C9089" t="s">
        <v>1839</v>
      </c>
      <c r="D9089" t="s">
        <v>84</v>
      </c>
      <c r="E9089" t="s">
        <v>21</v>
      </c>
      <c r="F9089" t="s">
        <v>40</v>
      </c>
      <c r="G9089" t="s">
        <v>947</v>
      </c>
      <c r="H9089">
        <v>975.92</v>
      </c>
      <c r="I9089">
        <v>4</v>
      </c>
      <c r="J9089">
        <v>292.77999999999997</v>
      </c>
      <c r="K9089" s="6">
        <f>J9089/H9089</f>
        <v>0.30000409869661449</v>
      </c>
      <c r="M9089" t="str">
        <f>LEFT(C9089, SEARCH(" ", C9089) - 1)</f>
        <v>Thomas</v>
      </c>
      <c r="N9089" t="str" cm="1">
        <f t="array" ref="N9089">_xlfn.IFS(H9089&lt;0, "LOSS", H9089&gt;1000, "GREAT", H9089&gt;500, "GOOD", H9089&gt;=100, "OKAY", H9089&lt;100, "OKAY")</f>
        <v>GOOD</v>
      </c>
    </row>
    <row r="9090" spans="1:14">
      <c r="A9090" s="2">
        <v>43041</v>
      </c>
      <c r="B9090" s="2" t="str">
        <f>TEXT(A9090,"mmmm")</f>
        <v>November</v>
      </c>
      <c r="C9090" t="s">
        <v>1839</v>
      </c>
      <c r="D9090" t="s">
        <v>84</v>
      </c>
      <c r="E9090" t="s">
        <v>25</v>
      </c>
      <c r="F9090" t="s">
        <v>35</v>
      </c>
      <c r="G9090" t="s">
        <v>2418</v>
      </c>
      <c r="H9090">
        <v>2249.91</v>
      </c>
      <c r="I9090">
        <v>9</v>
      </c>
      <c r="J9090">
        <v>517.48</v>
      </c>
      <c r="K9090" s="6">
        <f>J9090/H9090</f>
        <v>0.23000031112355607</v>
      </c>
      <c r="M9090" t="str">
        <f>LEFT(C9090, SEARCH(" ", C9090) - 1)</f>
        <v>Thomas</v>
      </c>
      <c r="N9090" t="str" cm="1">
        <f t="array" ref="N9090">_xlfn.IFS(H9090&lt;0, "LOSS", H9090&gt;1000, "GREAT", H9090&gt;500, "GOOD", H9090&gt;=100, "OKAY", H9090&lt;100, "OKAY")</f>
        <v>GREAT</v>
      </c>
    </row>
    <row r="9091" spans="1:14">
      <c r="A9091" s="2">
        <v>43041</v>
      </c>
      <c r="B9091" s="2" t="str">
        <f>TEXT(A9091,"mmmm")</f>
        <v>November</v>
      </c>
      <c r="C9091" t="s">
        <v>1839</v>
      </c>
      <c r="D9091" t="s">
        <v>84</v>
      </c>
      <c r="E9091" t="s">
        <v>23</v>
      </c>
      <c r="F9091" t="s">
        <v>49</v>
      </c>
      <c r="G9091" t="s">
        <v>2582</v>
      </c>
      <c r="H9091">
        <v>59.92</v>
      </c>
      <c r="I9091">
        <v>4</v>
      </c>
      <c r="J9091">
        <v>16.78</v>
      </c>
      <c r="K9091" s="6">
        <f>J9091/H9091</f>
        <v>0.28004005340453941</v>
      </c>
      <c r="M9091" t="str">
        <f>LEFT(C9091, SEARCH(" ", C9091) - 1)</f>
        <v>Thomas</v>
      </c>
      <c r="N9091" t="str" cm="1">
        <f t="array" ref="N9091">_xlfn.IFS(H9091&lt;0, "LOSS", H9091&gt;1000, "GREAT", H9091&gt;500, "GOOD", H9091&gt;=100, "OKAY", H9091&lt;100, "OKAY")</f>
        <v>OKAY</v>
      </c>
    </row>
    <row r="9092" spans="1:14">
      <c r="A9092" s="2">
        <v>43041</v>
      </c>
      <c r="B9092" s="2" t="str">
        <f>TEXT(A9092,"mmmm")</f>
        <v>November</v>
      </c>
      <c r="C9092" t="s">
        <v>1448</v>
      </c>
      <c r="D9092" t="s">
        <v>27</v>
      </c>
      <c r="E9092" t="s">
        <v>21</v>
      </c>
      <c r="F9092" t="s">
        <v>44</v>
      </c>
      <c r="G9092" t="s">
        <v>205</v>
      </c>
      <c r="H9092">
        <v>3.31</v>
      </c>
      <c r="I9092">
        <v>1</v>
      </c>
      <c r="J9092">
        <v>0.66</v>
      </c>
      <c r="K9092" s="6">
        <f>J9092/H9092</f>
        <v>0.19939577039274925</v>
      </c>
      <c r="M9092" t="str">
        <f>LEFT(C9092, SEARCH(" ", C9092) - 1)</f>
        <v>Thea</v>
      </c>
      <c r="N9092" t="str" cm="1">
        <f t="array" ref="N9092">_xlfn.IFS(H9092&lt;0, "LOSS", H9092&gt;1000, "GREAT", H9092&gt;500, "GOOD", H9092&gt;=100, "OKAY", H9092&lt;100, "OKAY")</f>
        <v>OKAY</v>
      </c>
    </row>
    <row r="9093" spans="1:14">
      <c r="A9093" s="2">
        <v>43041</v>
      </c>
      <c r="B9093" s="2" t="str">
        <f>TEXT(A9093,"mmmm")</f>
        <v>November</v>
      </c>
      <c r="C9093" t="s">
        <v>1448</v>
      </c>
      <c r="D9093" t="s">
        <v>27</v>
      </c>
      <c r="E9093" t="s">
        <v>23</v>
      </c>
      <c r="F9093" t="s">
        <v>36</v>
      </c>
      <c r="G9093" t="s">
        <v>1331</v>
      </c>
      <c r="H9093">
        <v>20.14</v>
      </c>
      <c r="I9093">
        <v>3</v>
      </c>
      <c r="J9093">
        <v>1.26</v>
      </c>
      <c r="K9093" s="6">
        <f>J9093/H9093</f>
        <v>6.256206554121152E-2</v>
      </c>
      <c r="M9093" t="str">
        <f>LEFT(C9093, SEARCH(" ", C9093) - 1)</f>
        <v>Thea</v>
      </c>
      <c r="N9093" t="str" cm="1">
        <f t="array" ref="N9093">_xlfn.IFS(H9093&lt;0, "LOSS", H9093&gt;1000, "GREAT", H9093&gt;500, "GOOD", H9093&gt;=100, "OKAY", H9093&lt;100, "OKAY")</f>
        <v>OKAY</v>
      </c>
    </row>
    <row r="9094" spans="1:14">
      <c r="A9094" s="2">
        <v>43041</v>
      </c>
      <c r="B9094" s="2" t="str">
        <f>TEXT(A9094,"mmmm")</f>
        <v>November</v>
      </c>
      <c r="C9094" t="s">
        <v>1448</v>
      </c>
      <c r="D9094" t="s">
        <v>27</v>
      </c>
      <c r="E9094" t="s">
        <v>23</v>
      </c>
      <c r="F9094" t="s">
        <v>42</v>
      </c>
      <c r="G9094" t="s">
        <v>1379</v>
      </c>
      <c r="H9094">
        <v>8.86</v>
      </c>
      <c r="I9094">
        <v>3</v>
      </c>
      <c r="J9094">
        <v>2.88</v>
      </c>
      <c r="K9094" s="6">
        <f>J9094/H9094</f>
        <v>0.32505643340857787</v>
      </c>
      <c r="M9094" t="str">
        <f>LEFT(C9094, SEARCH(" ", C9094) - 1)</f>
        <v>Thea</v>
      </c>
      <c r="N9094" t="str" cm="1">
        <f t="array" ref="N9094">_xlfn.IFS(H9094&lt;0, "LOSS", H9094&gt;1000, "GREAT", H9094&gt;500, "GOOD", H9094&gt;=100, "OKAY", H9094&lt;100, "OKAY")</f>
        <v>OKAY</v>
      </c>
    </row>
    <row r="9095" spans="1:14">
      <c r="A9095" s="2">
        <v>43041</v>
      </c>
      <c r="B9095" s="2" t="str">
        <f>TEXT(A9095,"mmmm")</f>
        <v>November</v>
      </c>
      <c r="C9095" t="s">
        <v>1448</v>
      </c>
      <c r="D9095" t="s">
        <v>27</v>
      </c>
      <c r="E9095" t="s">
        <v>25</v>
      </c>
      <c r="F9095" t="s">
        <v>48</v>
      </c>
      <c r="G9095" t="s">
        <v>733</v>
      </c>
      <c r="H9095">
        <v>859.2</v>
      </c>
      <c r="I9095">
        <v>4</v>
      </c>
      <c r="J9095">
        <v>-186.16</v>
      </c>
      <c r="K9095" s="6">
        <f>J9095/H9095</f>
        <v>-0.21666666666666665</v>
      </c>
      <c r="M9095" t="str">
        <f>LEFT(C9095, SEARCH(" ", C9095) - 1)</f>
        <v>Thea</v>
      </c>
      <c r="N9095" t="str" cm="1">
        <f t="array" ref="N9095">_xlfn.IFS(H9095&lt;0, "LOSS", H9095&gt;1000, "GREAT", H9095&gt;500, "GOOD", H9095&gt;=100, "OKAY", H9095&lt;100, "OKAY")</f>
        <v>GOOD</v>
      </c>
    </row>
    <row r="9096" spans="1:14">
      <c r="A9096" s="2">
        <v>43041</v>
      </c>
      <c r="B9096" s="2" t="str">
        <f>TEXT(A9096,"mmmm")</f>
        <v>November</v>
      </c>
      <c r="C9096" t="s">
        <v>2506</v>
      </c>
      <c r="D9096" t="s">
        <v>314</v>
      </c>
      <c r="E9096" t="s">
        <v>23</v>
      </c>
      <c r="F9096" t="s">
        <v>47</v>
      </c>
      <c r="G9096" t="s">
        <v>306</v>
      </c>
      <c r="H9096">
        <v>19.440000000000001</v>
      </c>
      <c r="I9096">
        <v>3</v>
      </c>
      <c r="J9096">
        <v>9.33</v>
      </c>
      <c r="K9096" s="6">
        <f>J9096/H9096</f>
        <v>0.47993827160493824</v>
      </c>
      <c r="M9096" t="str">
        <f>LEFT(C9096, SEARCH(" ", C9096) - 1)</f>
        <v>Joy</v>
      </c>
      <c r="N9096" t="str" cm="1">
        <f t="array" ref="N9096">_xlfn.IFS(H9096&lt;0, "LOSS", H9096&gt;1000, "GREAT", H9096&gt;500, "GOOD", H9096&gt;=100, "OKAY", H9096&lt;100, "OKAY")</f>
        <v>OKAY</v>
      </c>
    </row>
    <row r="9097" spans="1:14">
      <c r="A9097" s="2">
        <v>43041</v>
      </c>
      <c r="B9097" s="2" t="str">
        <f>TEXT(A9097,"mmmm")</f>
        <v>November</v>
      </c>
      <c r="C9097" t="s">
        <v>974</v>
      </c>
      <c r="D9097" t="s">
        <v>30</v>
      </c>
      <c r="E9097" t="s">
        <v>23</v>
      </c>
      <c r="F9097" t="s">
        <v>50</v>
      </c>
      <c r="G9097" t="s">
        <v>1596</v>
      </c>
      <c r="H9097">
        <v>384.59</v>
      </c>
      <c r="I9097">
        <v>2</v>
      </c>
      <c r="J9097">
        <v>-81.73</v>
      </c>
      <c r="K9097" s="6">
        <f>J9097/H9097</f>
        <v>-0.2125120257937024</v>
      </c>
      <c r="M9097" t="str">
        <f>LEFT(C9097, SEARCH(" ", C9097) - 1)</f>
        <v>Anthony</v>
      </c>
      <c r="N9097" t="str" cm="1">
        <f t="array" ref="N9097">_xlfn.IFS(H9097&lt;0, "LOSS", H9097&gt;1000, "GREAT", H9097&gt;500, "GOOD", H9097&gt;=100, "OKAY", H9097&lt;100, "OKAY")</f>
        <v>OKAY</v>
      </c>
    </row>
    <row r="9098" spans="1:14">
      <c r="A9098" s="2">
        <v>43041</v>
      </c>
      <c r="B9098" s="2" t="str">
        <f>TEXT(A9098,"mmmm")</f>
        <v>November</v>
      </c>
      <c r="C9098" t="s">
        <v>486</v>
      </c>
      <c r="D9098" t="s">
        <v>22</v>
      </c>
      <c r="E9098" t="s">
        <v>23</v>
      </c>
      <c r="F9098" t="s">
        <v>36</v>
      </c>
      <c r="G9098" t="s">
        <v>2472</v>
      </c>
      <c r="H9098">
        <v>168.1</v>
      </c>
      <c r="I9098">
        <v>5</v>
      </c>
      <c r="J9098">
        <v>43.71</v>
      </c>
      <c r="K9098" s="6">
        <f>J9098/H9098</f>
        <v>0.26002379535990483</v>
      </c>
      <c r="M9098" t="str">
        <f>LEFT(C9098, SEARCH(" ", C9098) - 1)</f>
        <v>Cindy</v>
      </c>
      <c r="N9098" t="str" cm="1">
        <f t="array" ref="N9098">_xlfn.IFS(H9098&lt;0, "LOSS", H9098&gt;1000, "GREAT", H9098&gt;500, "GOOD", H9098&gt;=100, "OKAY", H9098&lt;100, "OKAY")</f>
        <v>OKAY</v>
      </c>
    </row>
    <row r="9099" spans="1:14">
      <c r="A9099" s="2">
        <v>43041</v>
      </c>
      <c r="B9099" s="2" t="str">
        <f>TEXT(A9099,"mmmm")</f>
        <v>November</v>
      </c>
      <c r="C9099" t="s">
        <v>1601</v>
      </c>
      <c r="D9099" t="s">
        <v>29</v>
      </c>
      <c r="E9099" t="s">
        <v>23</v>
      </c>
      <c r="F9099" t="s">
        <v>37</v>
      </c>
      <c r="G9099" t="s">
        <v>2487</v>
      </c>
      <c r="H9099">
        <v>54.34</v>
      </c>
      <c r="I9099">
        <v>4</v>
      </c>
      <c r="J9099">
        <v>5.43</v>
      </c>
      <c r="K9099" s="6">
        <f>J9099/H9099</f>
        <v>9.9926389400073604E-2</v>
      </c>
      <c r="M9099" t="str">
        <f>LEFT(C9099, SEARCH(" ", C9099) - 1)</f>
        <v>Greg</v>
      </c>
      <c r="N9099" t="str" cm="1">
        <f t="array" ref="N9099">_xlfn.IFS(H9099&lt;0, "LOSS", H9099&gt;1000, "GREAT", H9099&gt;500, "GOOD", H9099&gt;=100, "OKAY", H9099&lt;100, "OKAY")</f>
        <v>OKAY</v>
      </c>
    </row>
    <row r="9100" spans="1:14">
      <c r="A9100" s="2">
        <v>43041</v>
      </c>
      <c r="B9100" s="2" t="str">
        <f>TEXT(A9100,"mmmm")</f>
        <v>November</v>
      </c>
      <c r="C9100" t="s">
        <v>2005</v>
      </c>
      <c r="D9100" t="s">
        <v>208</v>
      </c>
      <c r="E9100" t="s">
        <v>23</v>
      </c>
      <c r="F9100" t="s">
        <v>36</v>
      </c>
      <c r="G9100" t="s">
        <v>1331</v>
      </c>
      <c r="H9100">
        <v>83.9</v>
      </c>
      <c r="I9100">
        <v>10</v>
      </c>
      <c r="J9100">
        <v>20.98</v>
      </c>
      <c r="K9100" s="6">
        <f>J9100/H9100</f>
        <v>0.25005959475566147</v>
      </c>
      <c r="M9100" t="str">
        <f>LEFT(C9100, SEARCH(" ", C9100) - 1)</f>
        <v>Nora</v>
      </c>
      <c r="N9100" t="str" cm="1">
        <f t="array" ref="N9100">_xlfn.IFS(H9100&lt;0, "LOSS", H9100&gt;1000, "GREAT", H9100&gt;500, "GOOD", H9100&gt;=100, "OKAY", H9100&lt;100, "OKAY")</f>
        <v>OKAY</v>
      </c>
    </row>
    <row r="9101" spans="1:14">
      <c r="A9101" s="2">
        <v>43041</v>
      </c>
      <c r="B9101" s="2" t="str">
        <f>TEXT(A9101,"mmmm")</f>
        <v>November</v>
      </c>
      <c r="C9101" t="s">
        <v>2005</v>
      </c>
      <c r="D9101" t="s">
        <v>208</v>
      </c>
      <c r="E9101" t="s">
        <v>23</v>
      </c>
      <c r="F9101" t="s">
        <v>47</v>
      </c>
      <c r="G9101" t="s">
        <v>1498</v>
      </c>
      <c r="H9101">
        <v>11.76</v>
      </c>
      <c r="I9101">
        <v>2</v>
      </c>
      <c r="J9101">
        <v>5.76</v>
      </c>
      <c r="K9101" s="6">
        <f>J9101/H9101</f>
        <v>0.48979591836734693</v>
      </c>
      <c r="M9101" t="str">
        <f>LEFT(C9101, SEARCH(" ", C9101) - 1)</f>
        <v>Nora</v>
      </c>
      <c r="N9101" t="str" cm="1">
        <f t="array" ref="N9101">_xlfn.IFS(H9101&lt;0, "LOSS", H9101&gt;1000, "GREAT", H9101&gt;500, "GOOD", H9101&gt;=100, "OKAY", H9101&lt;100, "OKAY")</f>
        <v>OKAY</v>
      </c>
    </row>
    <row r="9102" spans="1:14">
      <c r="A9102" s="2">
        <v>43041</v>
      </c>
      <c r="B9102" s="2" t="str">
        <f>TEXT(A9102,"mmmm")</f>
        <v>November</v>
      </c>
      <c r="C9102" t="s">
        <v>899</v>
      </c>
      <c r="D9102" t="s">
        <v>30</v>
      </c>
      <c r="E9102" t="s">
        <v>21</v>
      </c>
      <c r="F9102" t="s">
        <v>40</v>
      </c>
      <c r="G9102" t="s">
        <v>1764</v>
      </c>
      <c r="H9102">
        <v>155.37</v>
      </c>
      <c r="I9102">
        <v>2</v>
      </c>
      <c r="J9102">
        <v>-35.51</v>
      </c>
      <c r="K9102" s="6">
        <f>J9102/H9102</f>
        <v>-0.22855120036042992</v>
      </c>
      <c r="M9102" t="str">
        <f>LEFT(C9102, SEARCH(" ", C9102) - 1)</f>
        <v>Sharelle</v>
      </c>
      <c r="N9102" t="str" cm="1">
        <f t="array" ref="N9102">_xlfn.IFS(H9102&lt;0, "LOSS", H9102&gt;1000, "GREAT", H9102&gt;500, "GOOD", H9102&gt;=100, "OKAY", H9102&lt;100, "OKAY")</f>
        <v>OKAY</v>
      </c>
    </row>
    <row r="9103" spans="1:14">
      <c r="A9103" s="2">
        <v>43041</v>
      </c>
      <c r="B9103" s="2" t="str">
        <f>TEXT(A9103,"mmmm")</f>
        <v>November</v>
      </c>
      <c r="C9103" t="s">
        <v>1653</v>
      </c>
      <c r="D9103" t="s">
        <v>106</v>
      </c>
      <c r="E9103" t="s">
        <v>23</v>
      </c>
      <c r="F9103" t="s">
        <v>37</v>
      </c>
      <c r="G9103" t="s">
        <v>2718</v>
      </c>
      <c r="H9103">
        <v>5.56</v>
      </c>
      <c r="I9103">
        <v>2</v>
      </c>
      <c r="J9103">
        <v>1.45</v>
      </c>
      <c r="K9103" s="6">
        <f>J9103/H9103</f>
        <v>0.26079136690647481</v>
      </c>
      <c r="M9103" t="str">
        <f>LEFT(C9103, SEARCH(" ", C9103) - 1)</f>
        <v>Barry</v>
      </c>
      <c r="N9103" t="str" cm="1">
        <f t="array" ref="N9103">_xlfn.IFS(H9103&lt;0, "LOSS", H9103&gt;1000, "GREAT", H9103&gt;500, "GOOD", H9103&gt;=100, "OKAY", H9103&lt;100, "OKAY")</f>
        <v>OKAY</v>
      </c>
    </row>
    <row r="9104" spans="1:14">
      <c r="A9104" s="2">
        <v>43042</v>
      </c>
      <c r="B9104" s="2" t="str">
        <f>TEXT(A9104,"mmmm")</f>
        <v>November</v>
      </c>
      <c r="C9104" t="s">
        <v>1212</v>
      </c>
      <c r="D9104" t="s">
        <v>185</v>
      </c>
      <c r="E9104" t="s">
        <v>21</v>
      </c>
      <c r="F9104" t="s">
        <v>44</v>
      </c>
      <c r="G9104" t="s">
        <v>1294</v>
      </c>
      <c r="H9104">
        <v>15.99</v>
      </c>
      <c r="I9104">
        <v>1</v>
      </c>
      <c r="J9104">
        <v>1</v>
      </c>
      <c r="K9104" s="6">
        <f>J9104/H9104</f>
        <v>6.2539086929330828E-2</v>
      </c>
      <c r="M9104" t="str">
        <f>LEFT(C9104, SEARCH(" ", C9104) - 1)</f>
        <v>Don</v>
      </c>
      <c r="N9104" t="str" cm="1">
        <f t="array" ref="N9104">_xlfn.IFS(H9104&lt;0, "LOSS", H9104&gt;1000, "GREAT", H9104&gt;500, "GOOD", H9104&gt;=100, "OKAY", H9104&lt;100, "OKAY")</f>
        <v>OKAY</v>
      </c>
    </row>
    <row r="9105" spans="1:14">
      <c r="A9105" s="2">
        <v>43042</v>
      </c>
      <c r="B9105" s="2" t="str">
        <f>TEXT(A9105,"mmmm")</f>
        <v>November</v>
      </c>
      <c r="C9105" t="s">
        <v>1862</v>
      </c>
      <c r="D9105" t="s">
        <v>28</v>
      </c>
      <c r="E9105" t="s">
        <v>23</v>
      </c>
      <c r="F9105" t="s">
        <v>47</v>
      </c>
      <c r="G9105" t="s">
        <v>2280</v>
      </c>
      <c r="H9105">
        <v>139.86000000000001</v>
      </c>
      <c r="I9105">
        <v>7</v>
      </c>
      <c r="J9105">
        <v>65.73</v>
      </c>
      <c r="K9105" s="6">
        <f>J9105/H9105</f>
        <v>0.46996996996996993</v>
      </c>
      <c r="M9105" t="str">
        <f>LEFT(C9105, SEARCH(" ", C9105) - 1)</f>
        <v>Kimberly</v>
      </c>
      <c r="N9105" t="str" cm="1">
        <f t="array" ref="N9105">_xlfn.IFS(H9105&lt;0, "LOSS", H9105&gt;1000, "GREAT", H9105&gt;500, "GOOD", H9105&gt;=100, "OKAY", H9105&lt;100, "OKAY")</f>
        <v>OKAY</v>
      </c>
    </row>
    <row r="9106" spans="1:14">
      <c r="A9106" s="2">
        <v>43042</v>
      </c>
      <c r="B9106" s="2" t="str">
        <f>TEXT(A9106,"mmmm")</f>
        <v>November</v>
      </c>
      <c r="C9106" t="s">
        <v>1862</v>
      </c>
      <c r="D9106" t="s">
        <v>28</v>
      </c>
      <c r="E9106" t="s">
        <v>21</v>
      </c>
      <c r="F9106" t="s">
        <v>40</v>
      </c>
      <c r="G9106" t="s">
        <v>1918</v>
      </c>
      <c r="H9106">
        <v>307.14</v>
      </c>
      <c r="I9106">
        <v>4</v>
      </c>
      <c r="J9106">
        <v>26.87</v>
      </c>
      <c r="K9106" s="6">
        <f>J9106/H9106</f>
        <v>8.7484534739858053E-2</v>
      </c>
      <c r="M9106" t="str">
        <f>LEFT(C9106, SEARCH(" ", C9106) - 1)</f>
        <v>Kimberly</v>
      </c>
      <c r="N9106" t="str" cm="1">
        <f t="array" ref="N9106">_xlfn.IFS(H9106&lt;0, "LOSS", H9106&gt;1000, "GREAT", H9106&gt;500, "GOOD", H9106&gt;=100, "OKAY", H9106&lt;100, "OKAY")</f>
        <v>OKAY</v>
      </c>
    </row>
    <row r="9107" spans="1:14">
      <c r="A9107" s="2">
        <v>43042</v>
      </c>
      <c r="B9107" s="2" t="str">
        <f>TEXT(A9107,"mmmm")</f>
        <v>November</v>
      </c>
      <c r="C9107" t="s">
        <v>1734</v>
      </c>
      <c r="D9107" t="s">
        <v>80</v>
      </c>
      <c r="E9107" t="s">
        <v>23</v>
      </c>
      <c r="F9107" t="s">
        <v>45</v>
      </c>
      <c r="G9107" t="s">
        <v>471</v>
      </c>
      <c r="H9107">
        <v>12.39</v>
      </c>
      <c r="I9107">
        <v>3</v>
      </c>
      <c r="J9107">
        <v>5.7</v>
      </c>
      <c r="K9107" s="6">
        <f>J9107/H9107</f>
        <v>0.46004842615012104</v>
      </c>
      <c r="M9107" t="str">
        <f>LEFT(C9107, SEARCH(" ", C9107) - 1)</f>
        <v>Julie</v>
      </c>
      <c r="N9107" t="str" cm="1">
        <f t="array" ref="N9107">_xlfn.IFS(H9107&lt;0, "LOSS", H9107&gt;1000, "GREAT", H9107&gt;500, "GOOD", H9107&gt;=100, "OKAY", H9107&lt;100, "OKAY")</f>
        <v>OKAY</v>
      </c>
    </row>
    <row r="9108" spans="1:14">
      <c r="A9108" s="2">
        <v>43042</v>
      </c>
      <c r="B9108" s="2" t="str">
        <f>TEXT(A9108,"mmmm")</f>
        <v>November</v>
      </c>
      <c r="C9108" t="s">
        <v>951</v>
      </c>
      <c r="D9108" t="s">
        <v>248</v>
      </c>
      <c r="E9108" t="s">
        <v>21</v>
      </c>
      <c r="F9108" t="s">
        <v>44</v>
      </c>
      <c r="G9108" t="s">
        <v>1014</v>
      </c>
      <c r="H9108">
        <v>41.37</v>
      </c>
      <c r="I9108">
        <v>3</v>
      </c>
      <c r="J9108">
        <v>17.38</v>
      </c>
      <c r="K9108" s="6">
        <f>J9108/H9108</f>
        <v>0.42011119168479577</v>
      </c>
      <c r="M9108" t="str">
        <f>LEFT(C9108, SEARCH(" ", C9108) - 1)</f>
        <v>Denise</v>
      </c>
      <c r="N9108" t="str" cm="1">
        <f t="array" ref="N9108">_xlfn.IFS(H9108&lt;0, "LOSS", H9108&gt;1000, "GREAT", H9108&gt;500, "GOOD", H9108&gt;=100, "OKAY", H9108&lt;100, "OKAY")</f>
        <v>OKAY</v>
      </c>
    </row>
    <row r="9109" spans="1:14">
      <c r="A9109" s="2">
        <v>43042</v>
      </c>
      <c r="B9109" s="2" t="str">
        <f>TEXT(A9109,"mmmm")</f>
        <v>November</v>
      </c>
      <c r="C9109" t="s">
        <v>1348</v>
      </c>
      <c r="D9109" t="s">
        <v>198</v>
      </c>
      <c r="E9109" t="s">
        <v>23</v>
      </c>
      <c r="F9109" t="s">
        <v>47</v>
      </c>
      <c r="G9109" t="s">
        <v>339</v>
      </c>
      <c r="H9109">
        <v>8.56</v>
      </c>
      <c r="I9109">
        <v>2</v>
      </c>
      <c r="J9109">
        <v>3.85</v>
      </c>
      <c r="K9109" s="6">
        <f>J9109/H9109</f>
        <v>0.44976635514018692</v>
      </c>
      <c r="M9109" t="str">
        <f>LEFT(C9109, SEARCH(" ", C9109) - 1)</f>
        <v>Daniel</v>
      </c>
      <c r="N9109" t="str" cm="1">
        <f t="array" ref="N9109">_xlfn.IFS(H9109&lt;0, "LOSS", H9109&gt;1000, "GREAT", H9109&gt;500, "GOOD", H9109&gt;=100, "OKAY", H9109&lt;100, "OKAY")</f>
        <v>OKAY</v>
      </c>
    </row>
    <row r="9110" spans="1:14">
      <c r="A9110" s="2">
        <v>43042</v>
      </c>
      <c r="B9110" s="2" t="str">
        <f>TEXT(A9110,"mmmm")</f>
        <v>November</v>
      </c>
      <c r="C9110" t="s">
        <v>1348</v>
      </c>
      <c r="D9110" t="s">
        <v>198</v>
      </c>
      <c r="E9110" t="s">
        <v>23</v>
      </c>
      <c r="F9110" t="s">
        <v>49</v>
      </c>
      <c r="G9110" t="s">
        <v>2297</v>
      </c>
      <c r="H9110">
        <v>52.4</v>
      </c>
      <c r="I9110">
        <v>5</v>
      </c>
      <c r="J9110">
        <v>14.15</v>
      </c>
      <c r="K9110" s="6">
        <f>J9110/H9110</f>
        <v>0.27003816793893132</v>
      </c>
      <c r="M9110" t="str">
        <f>LEFT(C9110, SEARCH(" ", C9110) - 1)</f>
        <v>Daniel</v>
      </c>
      <c r="N9110" t="str" cm="1">
        <f t="array" ref="N9110">_xlfn.IFS(H9110&lt;0, "LOSS", H9110&gt;1000, "GREAT", H9110&gt;500, "GOOD", H9110&gt;=100, "OKAY", H9110&lt;100, "OKAY")</f>
        <v>OKAY</v>
      </c>
    </row>
    <row r="9111" spans="1:14">
      <c r="A9111" s="2">
        <v>43042</v>
      </c>
      <c r="B9111" s="2" t="str">
        <f>TEXT(A9111,"mmmm")</f>
        <v>November</v>
      </c>
      <c r="C9111" t="s">
        <v>1348</v>
      </c>
      <c r="D9111" t="s">
        <v>198</v>
      </c>
      <c r="E9111" t="s">
        <v>23</v>
      </c>
      <c r="F9111" t="s">
        <v>45</v>
      </c>
      <c r="G9111" t="s">
        <v>856</v>
      </c>
      <c r="H9111">
        <v>14.94</v>
      </c>
      <c r="I9111">
        <v>3</v>
      </c>
      <c r="J9111">
        <v>6.87</v>
      </c>
      <c r="K9111" s="6">
        <f>J9111/H9111</f>
        <v>0.45983935742971888</v>
      </c>
      <c r="M9111" t="str">
        <f>LEFT(C9111, SEARCH(" ", C9111) - 1)</f>
        <v>Daniel</v>
      </c>
      <c r="N9111" t="str" cm="1">
        <f t="array" ref="N9111">_xlfn.IFS(H9111&lt;0, "LOSS", H9111&gt;1000, "GREAT", H9111&gt;500, "GOOD", H9111&gt;=100, "OKAY", H9111&lt;100, "OKAY")</f>
        <v>OKAY</v>
      </c>
    </row>
    <row r="9112" spans="1:14">
      <c r="A9112" s="2">
        <v>43042</v>
      </c>
      <c r="B9112" s="2" t="str">
        <f>TEXT(A9112,"mmmm")</f>
        <v>November</v>
      </c>
      <c r="C9112" t="s">
        <v>1383</v>
      </c>
      <c r="D9112" t="s">
        <v>27</v>
      </c>
      <c r="E9112" t="s">
        <v>23</v>
      </c>
      <c r="F9112" t="s">
        <v>38</v>
      </c>
      <c r="G9112" t="s">
        <v>2769</v>
      </c>
      <c r="H9112">
        <v>11.67</v>
      </c>
      <c r="I9112">
        <v>3</v>
      </c>
      <c r="J9112">
        <v>-7.78</v>
      </c>
      <c r="K9112" s="6">
        <f>J9112/H9112</f>
        <v>-0.66666666666666674</v>
      </c>
      <c r="M9112" t="str">
        <f>LEFT(C9112, SEARCH(" ", C9112) - 1)</f>
        <v>Darrin</v>
      </c>
      <c r="N9112" t="str" cm="1">
        <f t="array" ref="N9112">_xlfn.IFS(H9112&lt;0, "LOSS", H9112&gt;1000, "GREAT", H9112&gt;500, "GOOD", H9112&gt;=100, "OKAY", H9112&lt;100, "OKAY")</f>
        <v>OKAY</v>
      </c>
    </row>
    <row r="9113" spans="1:14">
      <c r="A9113" s="2">
        <v>43042</v>
      </c>
      <c r="B9113" s="2" t="str">
        <f>TEXT(A9113,"mmmm")</f>
        <v>November</v>
      </c>
      <c r="C9113" t="s">
        <v>353</v>
      </c>
      <c r="D9113" t="s">
        <v>28</v>
      </c>
      <c r="E9113" t="s">
        <v>25</v>
      </c>
      <c r="F9113" t="s">
        <v>35</v>
      </c>
      <c r="G9113" t="s">
        <v>1739</v>
      </c>
      <c r="H9113">
        <v>43.5</v>
      </c>
      <c r="I9113">
        <v>3</v>
      </c>
      <c r="J9113">
        <v>10.88</v>
      </c>
      <c r="K9113" s="6">
        <f>J9113/H9113</f>
        <v>0.25011494252873567</v>
      </c>
      <c r="M9113" t="str">
        <f>LEFT(C9113, SEARCH(" ", C9113) - 1)</f>
        <v>Eva</v>
      </c>
      <c r="N9113" t="str" cm="1">
        <f t="array" ref="N9113">_xlfn.IFS(H9113&lt;0, "LOSS", H9113&gt;1000, "GREAT", H9113&gt;500, "GOOD", H9113&gt;=100, "OKAY", H9113&lt;100, "OKAY")</f>
        <v>OKAY</v>
      </c>
    </row>
    <row r="9114" spans="1:14">
      <c r="A9114" s="2">
        <v>43042</v>
      </c>
      <c r="B9114" s="2" t="str">
        <f>TEXT(A9114,"mmmm")</f>
        <v>November</v>
      </c>
      <c r="C9114" t="s">
        <v>818</v>
      </c>
      <c r="D9114" t="s">
        <v>84</v>
      </c>
      <c r="E9114" t="s">
        <v>23</v>
      </c>
      <c r="F9114" t="s">
        <v>47</v>
      </c>
      <c r="G9114" t="s">
        <v>400</v>
      </c>
      <c r="H9114">
        <v>26.4</v>
      </c>
      <c r="I9114">
        <v>5</v>
      </c>
      <c r="J9114">
        <v>11.88</v>
      </c>
      <c r="K9114" s="6">
        <f>J9114/H9114</f>
        <v>0.45000000000000007</v>
      </c>
      <c r="M9114" t="str">
        <f>LEFT(C9114, SEARCH(" ", C9114) - 1)</f>
        <v>Patrick</v>
      </c>
      <c r="N9114" t="str" cm="1">
        <f t="array" ref="N9114">_xlfn.IFS(H9114&lt;0, "LOSS", H9114&gt;1000, "GREAT", H9114&gt;500, "GOOD", H9114&gt;=100, "OKAY", H9114&lt;100, "OKAY")</f>
        <v>OKAY</v>
      </c>
    </row>
    <row r="9115" spans="1:14">
      <c r="A9115" s="2">
        <v>43042</v>
      </c>
      <c r="B9115" s="2" t="str">
        <f>TEXT(A9115,"mmmm")</f>
        <v>November</v>
      </c>
      <c r="C9115" t="s">
        <v>736</v>
      </c>
      <c r="D9115" t="s">
        <v>22</v>
      </c>
      <c r="E9115" t="s">
        <v>23</v>
      </c>
      <c r="F9115" t="s">
        <v>47</v>
      </c>
      <c r="G9115" t="s">
        <v>782</v>
      </c>
      <c r="H9115">
        <v>35.880000000000003</v>
      </c>
      <c r="I9115">
        <v>6</v>
      </c>
      <c r="J9115">
        <v>17.579999999999998</v>
      </c>
      <c r="K9115" s="6">
        <f>J9115/H9115</f>
        <v>0.48996655518394638</v>
      </c>
      <c r="M9115" t="str">
        <f>LEFT(C9115, SEARCH(" ", C9115) - 1)</f>
        <v>Paul</v>
      </c>
      <c r="N9115" t="str" cm="1">
        <f t="array" ref="N9115">_xlfn.IFS(H9115&lt;0, "LOSS", H9115&gt;1000, "GREAT", H9115&gt;500, "GOOD", H9115&gt;=100, "OKAY", H9115&lt;100, "OKAY")</f>
        <v>OKAY</v>
      </c>
    </row>
    <row r="9116" spans="1:14">
      <c r="A9116" s="2">
        <v>43042</v>
      </c>
      <c r="B9116" s="2" t="str">
        <f>TEXT(A9116,"mmmm")</f>
        <v>November</v>
      </c>
      <c r="C9116" t="s">
        <v>463</v>
      </c>
      <c r="D9116" t="s">
        <v>31</v>
      </c>
      <c r="E9116" t="s">
        <v>25</v>
      </c>
      <c r="F9116" t="s">
        <v>48</v>
      </c>
      <c r="G9116" t="s">
        <v>1347</v>
      </c>
      <c r="H9116">
        <v>361.38</v>
      </c>
      <c r="I9116">
        <v>2</v>
      </c>
      <c r="J9116">
        <v>27.1</v>
      </c>
      <c r="K9116" s="6">
        <f>J9116/H9116</f>
        <v>7.4990314903979199E-2</v>
      </c>
      <c r="M9116" t="str">
        <f>LEFT(C9116, SEARCH(" ", C9116) - 1)</f>
        <v>Beth</v>
      </c>
      <c r="N9116" t="str" cm="1">
        <f t="array" ref="N9116">_xlfn.IFS(H9116&lt;0, "LOSS", H9116&gt;1000, "GREAT", H9116&gt;500, "GOOD", H9116&gt;=100, "OKAY", H9116&lt;100, "OKAY")</f>
        <v>OKAY</v>
      </c>
    </row>
    <row r="9117" spans="1:14">
      <c r="A9117" s="2">
        <v>43042</v>
      </c>
      <c r="B9117" s="2" t="str">
        <f>TEXT(A9117,"mmmm")</f>
        <v>November</v>
      </c>
      <c r="C9117" t="s">
        <v>1704</v>
      </c>
      <c r="D9117" t="s">
        <v>27</v>
      </c>
      <c r="E9117" t="s">
        <v>25</v>
      </c>
      <c r="F9117" t="s">
        <v>35</v>
      </c>
      <c r="G9117" t="s">
        <v>1590</v>
      </c>
      <c r="H9117">
        <v>40.78</v>
      </c>
      <c r="I9117">
        <v>3</v>
      </c>
      <c r="J9117">
        <v>0.51</v>
      </c>
      <c r="K9117" s="6">
        <f>J9117/H9117</f>
        <v>1.2506130456105935E-2</v>
      </c>
      <c r="M9117" t="str">
        <f>LEFT(C9117, SEARCH(" ", C9117) - 1)</f>
        <v>Peter</v>
      </c>
      <c r="N9117" t="str" cm="1">
        <f t="array" ref="N9117">_xlfn.IFS(H9117&lt;0, "LOSS", H9117&gt;1000, "GREAT", H9117&gt;500, "GOOD", H9117&gt;=100, "OKAY", H9117&lt;100, "OKAY")</f>
        <v>OKAY</v>
      </c>
    </row>
    <row r="9118" spans="1:14">
      <c r="A9118" s="2">
        <v>43042</v>
      </c>
      <c r="B9118" s="2" t="str">
        <f>TEXT(A9118,"mmmm")</f>
        <v>November</v>
      </c>
      <c r="C9118" t="s">
        <v>2573</v>
      </c>
      <c r="D9118" t="s">
        <v>22</v>
      </c>
      <c r="E9118" t="s">
        <v>25</v>
      </c>
      <c r="F9118" t="s">
        <v>35</v>
      </c>
      <c r="G9118" t="s">
        <v>2018</v>
      </c>
      <c r="H9118">
        <v>199.75</v>
      </c>
      <c r="I9118">
        <v>5</v>
      </c>
      <c r="J9118">
        <v>87.89</v>
      </c>
      <c r="K9118" s="6">
        <f>J9118/H9118</f>
        <v>0.44</v>
      </c>
      <c r="M9118" t="str">
        <f>LEFT(C9118, SEARCH(" ", C9118) - 1)</f>
        <v>Clay</v>
      </c>
      <c r="N9118" t="str" cm="1">
        <f t="array" ref="N9118">_xlfn.IFS(H9118&lt;0, "LOSS", H9118&gt;1000, "GREAT", H9118&gt;500, "GOOD", H9118&gt;=100, "OKAY", H9118&lt;100, "OKAY")</f>
        <v>OKAY</v>
      </c>
    </row>
    <row r="9119" spans="1:14">
      <c r="A9119" s="2">
        <v>43042</v>
      </c>
      <c r="B9119" s="2" t="str">
        <f>TEXT(A9119,"mmmm")</f>
        <v>November</v>
      </c>
      <c r="C9119" t="s">
        <v>2573</v>
      </c>
      <c r="D9119" t="s">
        <v>22</v>
      </c>
      <c r="E9119" t="s">
        <v>21</v>
      </c>
      <c r="F9119" t="s">
        <v>51</v>
      </c>
      <c r="G9119" t="s">
        <v>2144</v>
      </c>
      <c r="H9119">
        <v>1673.18</v>
      </c>
      <c r="I9119">
        <v>12</v>
      </c>
      <c r="J9119">
        <v>20.91</v>
      </c>
      <c r="K9119" s="6">
        <f>J9119/H9119</f>
        <v>1.2497161094442917E-2</v>
      </c>
      <c r="M9119" t="str">
        <f>LEFT(C9119, SEARCH(" ", C9119) - 1)</f>
        <v>Clay</v>
      </c>
      <c r="N9119" t="str" cm="1">
        <f t="array" ref="N9119">_xlfn.IFS(H9119&lt;0, "LOSS", H9119&gt;1000, "GREAT", H9119&gt;500, "GOOD", H9119&gt;=100, "OKAY", H9119&lt;100, "OKAY")</f>
        <v>GREAT</v>
      </c>
    </row>
    <row r="9120" spans="1:14">
      <c r="A9120" s="2">
        <v>43042</v>
      </c>
      <c r="B9120" s="2" t="str">
        <f>TEXT(A9120,"mmmm")</f>
        <v>November</v>
      </c>
      <c r="C9120" t="s">
        <v>686</v>
      </c>
      <c r="D9120" t="s">
        <v>33</v>
      </c>
      <c r="E9120" t="s">
        <v>23</v>
      </c>
      <c r="F9120" t="s">
        <v>47</v>
      </c>
      <c r="G9120" t="s">
        <v>2724</v>
      </c>
      <c r="H9120">
        <v>16.27</v>
      </c>
      <c r="I9120">
        <v>3</v>
      </c>
      <c r="J9120">
        <v>5.29</v>
      </c>
      <c r="K9120" s="6">
        <f>J9120/H9120</f>
        <v>0.32513829133374311</v>
      </c>
      <c r="M9120" t="str">
        <f>LEFT(C9120, SEARCH(" ", C9120) - 1)</f>
        <v>Justin</v>
      </c>
      <c r="N9120" t="str" cm="1">
        <f t="array" ref="N9120">_xlfn.IFS(H9120&lt;0, "LOSS", H9120&gt;1000, "GREAT", H9120&gt;500, "GOOD", H9120&gt;=100, "OKAY", H9120&lt;100, "OKAY")</f>
        <v>OKAY</v>
      </c>
    </row>
    <row r="9121" spans="1:14">
      <c r="A9121" s="2">
        <v>43042</v>
      </c>
      <c r="B9121" s="2" t="str">
        <f>TEXT(A9121,"mmmm")</f>
        <v>November</v>
      </c>
      <c r="C9121" t="s">
        <v>79</v>
      </c>
      <c r="D9121" t="s">
        <v>28</v>
      </c>
      <c r="E9121" t="s">
        <v>23</v>
      </c>
      <c r="F9121" t="s">
        <v>38</v>
      </c>
      <c r="G9121" t="s">
        <v>2406</v>
      </c>
      <c r="H9121">
        <v>18.37</v>
      </c>
      <c r="I9121">
        <v>4</v>
      </c>
      <c r="J9121">
        <v>5.97</v>
      </c>
      <c r="K9121" s="6">
        <f>J9121/H9121</f>
        <v>0.32498639085465431</v>
      </c>
      <c r="M9121" t="str">
        <f>LEFT(C9121, SEARCH(" ", C9121) - 1)</f>
        <v>Jack</v>
      </c>
      <c r="N9121" t="str" cm="1">
        <f t="array" ref="N9121">_xlfn.IFS(H9121&lt;0, "LOSS", H9121&gt;1000, "GREAT", H9121&gt;500, "GOOD", H9121&gt;=100, "OKAY", H9121&lt;100, "OKAY")</f>
        <v>OKAY</v>
      </c>
    </row>
    <row r="9122" spans="1:14">
      <c r="A9122" s="2">
        <v>43042</v>
      </c>
      <c r="B9122" s="2" t="str">
        <f>TEXT(A9122,"mmmm")</f>
        <v>November</v>
      </c>
      <c r="C9122" t="s">
        <v>470</v>
      </c>
      <c r="D9122" t="s">
        <v>22</v>
      </c>
      <c r="E9122" t="s">
        <v>21</v>
      </c>
      <c r="F9122" t="s">
        <v>51</v>
      </c>
      <c r="G9122" t="s">
        <v>589</v>
      </c>
      <c r="H9122">
        <v>486.37</v>
      </c>
      <c r="I9122">
        <v>4</v>
      </c>
      <c r="J9122">
        <v>36.479999999999997</v>
      </c>
      <c r="K9122" s="6">
        <f>J9122/H9122</f>
        <v>7.5004626107695774E-2</v>
      </c>
      <c r="M9122" t="str">
        <f>LEFT(C9122, SEARCH(" ", C9122) - 1)</f>
        <v>Bruce</v>
      </c>
      <c r="N9122" t="str" cm="1">
        <f t="array" ref="N9122">_xlfn.IFS(H9122&lt;0, "LOSS", H9122&gt;1000, "GREAT", H9122&gt;500, "GOOD", H9122&gt;=100, "OKAY", H9122&lt;100, "OKAY")</f>
        <v>OKAY</v>
      </c>
    </row>
    <row r="9123" spans="1:14">
      <c r="A9123" s="2">
        <v>43042</v>
      </c>
      <c r="B9123" s="2" t="str">
        <f>TEXT(A9123,"mmmm")</f>
        <v>November</v>
      </c>
      <c r="C9123" t="s">
        <v>2012</v>
      </c>
      <c r="D9123" t="s">
        <v>31</v>
      </c>
      <c r="E9123" t="s">
        <v>25</v>
      </c>
      <c r="F9123" t="s">
        <v>41</v>
      </c>
      <c r="G9123" t="s">
        <v>2730</v>
      </c>
      <c r="H9123">
        <v>959.98</v>
      </c>
      <c r="I9123">
        <v>2</v>
      </c>
      <c r="J9123">
        <v>311.99</v>
      </c>
      <c r="K9123" s="6">
        <f>J9123/H9123</f>
        <v>0.3249963540907102</v>
      </c>
      <c r="M9123" t="str">
        <f>LEFT(C9123, SEARCH(" ", C9123) - 1)</f>
        <v>Dave</v>
      </c>
      <c r="N9123" t="str" cm="1">
        <f t="array" ref="N9123">_xlfn.IFS(H9123&lt;0, "LOSS", H9123&gt;1000, "GREAT", H9123&gt;500, "GOOD", H9123&gt;=100, "OKAY", H9123&lt;100, "OKAY")</f>
        <v>GOOD</v>
      </c>
    </row>
    <row r="9124" spans="1:14">
      <c r="A9124" s="2">
        <v>43042</v>
      </c>
      <c r="B9124" s="2" t="str">
        <f>TEXT(A9124,"mmmm")</f>
        <v>November</v>
      </c>
      <c r="C9124" t="s">
        <v>2012</v>
      </c>
      <c r="D9124" t="s">
        <v>31</v>
      </c>
      <c r="E9124" t="s">
        <v>23</v>
      </c>
      <c r="F9124" t="s">
        <v>38</v>
      </c>
      <c r="G9124" t="s">
        <v>1457</v>
      </c>
      <c r="H9124">
        <v>4.09</v>
      </c>
      <c r="I9124">
        <v>2</v>
      </c>
      <c r="J9124">
        <v>-3</v>
      </c>
      <c r="K9124" s="6">
        <f>J9124/H9124</f>
        <v>-0.73349633251833746</v>
      </c>
      <c r="M9124" t="str">
        <f>LEFT(C9124, SEARCH(" ", C9124) - 1)</f>
        <v>Dave</v>
      </c>
      <c r="N9124" t="str" cm="1">
        <f t="array" ref="N9124">_xlfn.IFS(H9124&lt;0, "LOSS", H9124&gt;1000, "GREAT", H9124&gt;500, "GOOD", H9124&gt;=100, "OKAY", H9124&lt;100, "OKAY")</f>
        <v>OKAY</v>
      </c>
    </row>
    <row r="9125" spans="1:14">
      <c r="A9125" s="2">
        <v>43042</v>
      </c>
      <c r="B9125" s="2" t="str">
        <f>TEXT(A9125,"mmmm")</f>
        <v>November</v>
      </c>
      <c r="C9125" t="s">
        <v>2012</v>
      </c>
      <c r="D9125" t="s">
        <v>31</v>
      </c>
      <c r="E9125" t="s">
        <v>23</v>
      </c>
      <c r="F9125" t="s">
        <v>37</v>
      </c>
      <c r="G9125" t="s">
        <v>687</v>
      </c>
      <c r="H9125">
        <v>55.98</v>
      </c>
      <c r="I9125">
        <v>2</v>
      </c>
      <c r="J9125">
        <v>4.2</v>
      </c>
      <c r="K9125" s="6">
        <f>J9125/H9125</f>
        <v>7.5026795284030015E-2</v>
      </c>
      <c r="M9125" t="str">
        <f>LEFT(C9125, SEARCH(" ", C9125) - 1)</f>
        <v>Dave</v>
      </c>
      <c r="N9125" t="str" cm="1">
        <f t="array" ref="N9125">_xlfn.IFS(H9125&lt;0, "LOSS", H9125&gt;1000, "GREAT", H9125&gt;500, "GOOD", H9125&gt;=100, "OKAY", H9125&lt;100, "OKAY")</f>
        <v>OKAY</v>
      </c>
    </row>
    <row r="9126" spans="1:14">
      <c r="A9126" s="2">
        <v>43042</v>
      </c>
      <c r="B9126" s="2" t="str">
        <f>TEXT(A9126,"mmmm")</f>
        <v>November</v>
      </c>
      <c r="C9126" t="s">
        <v>2012</v>
      </c>
      <c r="D9126" t="s">
        <v>31</v>
      </c>
      <c r="E9126" t="s">
        <v>23</v>
      </c>
      <c r="F9126" t="s">
        <v>47</v>
      </c>
      <c r="G9126" t="s">
        <v>132</v>
      </c>
      <c r="H9126">
        <v>10.69</v>
      </c>
      <c r="I9126">
        <v>2</v>
      </c>
      <c r="J9126">
        <v>3.74</v>
      </c>
      <c r="K9126" s="6">
        <f>J9126/H9126</f>
        <v>0.34985968194574374</v>
      </c>
      <c r="M9126" t="str">
        <f>LEFT(C9126, SEARCH(" ", C9126) - 1)</f>
        <v>Dave</v>
      </c>
      <c r="N9126" t="str" cm="1">
        <f t="array" ref="N9126">_xlfn.IFS(H9126&lt;0, "LOSS", H9126&gt;1000, "GREAT", H9126&gt;500, "GOOD", H9126&gt;=100, "OKAY", H9126&lt;100, "OKAY")</f>
        <v>OKAY</v>
      </c>
    </row>
    <row r="9127" spans="1:14">
      <c r="A9127" s="2">
        <v>43043</v>
      </c>
      <c r="B9127" s="2" t="str">
        <f>TEXT(A9127,"mmmm")</f>
        <v>November</v>
      </c>
      <c r="C9127" t="s">
        <v>864</v>
      </c>
      <c r="D9127" t="s">
        <v>33</v>
      </c>
      <c r="E9127" t="s">
        <v>25</v>
      </c>
      <c r="F9127" t="s">
        <v>46</v>
      </c>
      <c r="G9127" t="s">
        <v>2788</v>
      </c>
      <c r="H9127">
        <v>7999.98</v>
      </c>
      <c r="I9127">
        <v>4</v>
      </c>
      <c r="J9127">
        <v>-3839.99</v>
      </c>
      <c r="K9127" s="6">
        <f>J9127/H9127</f>
        <v>-0.479999949999875</v>
      </c>
      <c r="M9127" t="str">
        <f>LEFT(C9127, SEARCH(" ", C9127) - 1)</f>
        <v>Grant</v>
      </c>
      <c r="N9127" t="str" cm="1">
        <f t="array" ref="N9127">_xlfn.IFS(H9127&lt;0, "LOSS", H9127&gt;1000, "GREAT", H9127&gt;500, "GOOD", H9127&gt;=100, "OKAY", H9127&lt;100, "OKAY")</f>
        <v>GREAT</v>
      </c>
    </row>
    <row r="9128" spans="1:14">
      <c r="A9128" s="2">
        <v>43043</v>
      </c>
      <c r="B9128" s="2" t="str">
        <f>TEXT(A9128,"mmmm")</f>
        <v>November</v>
      </c>
      <c r="C9128" t="s">
        <v>864</v>
      </c>
      <c r="D9128" t="s">
        <v>33</v>
      </c>
      <c r="E9128" t="s">
        <v>23</v>
      </c>
      <c r="F9128" t="s">
        <v>36</v>
      </c>
      <c r="G9128" t="s">
        <v>2417</v>
      </c>
      <c r="H9128">
        <v>167.44</v>
      </c>
      <c r="I9128">
        <v>2</v>
      </c>
      <c r="J9128">
        <v>14.65</v>
      </c>
      <c r="K9128" s="6">
        <f>J9128/H9128</f>
        <v>8.7494027711419023E-2</v>
      </c>
      <c r="M9128" t="str">
        <f>LEFT(C9128, SEARCH(" ", C9128) - 1)</f>
        <v>Grant</v>
      </c>
      <c r="N9128" t="str" cm="1">
        <f t="array" ref="N9128">_xlfn.IFS(H9128&lt;0, "LOSS", H9128&gt;1000, "GREAT", H9128&gt;500, "GOOD", H9128&gt;=100, "OKAY", H9128&lt;100, "OKAY")</f>
        <v>OKAY</v>
      </c>
    </row>
    <row r="9129" spans="1:14">
      <c r="A9129" s="2">
        <v>43043</v>
      </c>
      <c r="B9129" s="2" t="str">
        <f>TEXT(A9129,"mmmm")</f>
        <v>November</v>
      </c>
      <c r="C9129" t="s">
        <v>1956</v>
      </c>
      <c r="D9129" t="s">
        <v>185</v>
      </c>
      <c r="E9129" t="s">
        <v>23</v>
      </c>
      <c r="F9129" t="s">
        <v>47</v>
      </c>
      <c r="G9129" t="s">
        <v>784</v>
      </c>
      <c r="H9129">
        <v>9.66</v>
      </c>
      <c r="I9129">
        <v>2</v>
      </c>
      <c r="J9129">
        <v>3.26</v>
      </c>
      <c r="K9129" s="6">
        <f>J9129/H9129</f>
        <v>0.33747412008281569</v>
      </c>
      <c r="M9129" t="str">
        <f>LEFT(C9129, SEARCH(" ", C9129) - 1)</f>
        <v>James</v>
      </c>
      <c r="N9129" t="str" cm="1">
        <f t="array" ref="N9129">_xlfn.IFS(H9129&lt;0, "LOSS", H9129&gt;1000, "GREAT", H9129&gt;500, "GOOD", H9129&gt;=100, "OKAY", H9129&lt;100, "OKAY")</f>
        <v>OKAY</v>
      </c>
    </row>
    <row r="9130" spans="1:14">
      <c r="A9130" s="2">
        <v>43043</v>
      </c>
      <c r="B9130" s="2" t="str">
        <f>TEXT(A9130,"mmmm")</f>
        <v>November</v>
      </c>
      <c r="C9130" t="s">
        <v>1304</v>
      </c>
      <c r="D9130" t="s">
        <v>26</v>
      </c>
      <c r="E9130" t="s">
        <v>23</v>
      </c>
      <c r="F9130" t="s">
        <v>45</v>
      </c>
      <c r="G9130" t="s">
        <v>1340</v>
      </c>
      <c r="H9130">
        <v>23.68</v>
      </c>
      <c r="I9130">
        <v>2</v>
      </c>
      <c r="J9130">
        <v>8.8800000000000008</v>
      </c>
      <c r="K9130" s="6">
        <f>J9130/H9130</f>
        <v>0.37500000000000006</v>
      </c>
      <c r="M9130" t="str">
        <f>LEFT(C9130, SEARCH(" ", C9130) - 1)</f>
        <v>Sam</v>
      </c>
      <c r="N9130" t="str" cm="1">
        <f t="array" ref="N9130">_xlfn.IFS(H9130&lt;0, "LOSS", H9130&gt;1000, "GREAT", H9130&gt;500, "GOOD", H9130&gt;=100, "OKAY", H9130&lt;100, "OKAY")</f>
        <v>OKAY</v>
      </c>
    </row>
    <row r="9131" spans="1:14">
      <c r="A9131" s="2">
        <v>43043</v>
      </c>
      <c r="B9131" s="2" t="str">
        <f>TEXT(A9131,"mmmm")</f>
        <v>November</v>
      </c>
      <c r="C9131" t="s">
        <v>901</v>
      </c>
      <c r="D9131" t="s">
        <v>33</v>
      </c>
      <c r="E9131" t="s">
        <v>21</v>
      </c>
      <c r="F9131" t="s">
        <v>51</v>
      </c>
      <c r="G9131" t="s">
        <v>1025</v>
      </c>
      <c r="H9131">
        <v>523.76</v>
      </c>
      <c r="I9131">
        <v>3</v>
      </c>
      <c r="J9131">
        <v>-192.05</v>
      </c>
      <c r="K9131" s="6">
        <f>J9131/H9131</f>
        <v>-0.36667557659996947</v>
      </c>
      <c r="M9131" t="str">
        <f>LEFT(C9131, SEARCH(" ", C9131) - 1)</f>
        <v>Kelly</v>
      </c>
      <c r="N9131" t="str" cm="1">
        <f t="array" ref="N9131">_xlfn.IFS(H9131&lt;0, "LOSS", H9131&gt;1000, "GREAT", H9131&gt;500, "GOOD", H9131&gt;=100, "OKAY", H9131&lt;100, "OKAY")</f>
        <v>GOOD</v>
      </c>
    </row>
    <row r="9132" spans="1:14">
      <c r="A9132" s="2">
        <v>43043</v>
      </c>
      <c r="B9132" s="2" t="str">
        <f>TEXT(A9132,"mmmm")</f>
        <v>November</v>
      </c>
      <c r="C9132" t="s">
        <v>901</v>
      </c>
      <c r="D9132" t="s">
        <v>33</v>
      </c>
      <c r="E9132" t="s">
        <v>25</v>
      </c>
      <c r="F9132" t="s">
        <v>48</v>
      </c>
      <c r="G9132" t="s">
        <v>2713</v>
      </c>
      <c r="H9132">
        <v>1359.96</v>
      </c>
      <c r="I9132">
        <v>5</v>
      </c>
      <c r="J9132">
        <v>119</v>
      </c>
      <c r="K9132" s="6">
        <f>J9132/H9132</f>
        <v>8.7502573605106035E-2</v>
      </c>
      <c r="M9132" t="str">
        <f>LEFT(C9132, SEARCH(" ", C9132) - 1)</f>
        <v>Kelly</v>
      </c>
      <c r="N9132" t="str" cm="1">
        <f t="array" ref="N9132">_xlfn.IFS(H9132&lt;0, "LOSS", H9132&gt;1000, "GREAT", H9132&gt;500, "GOOD", H9132&gt;=100, "OKAY", H9132&lt;100, "OKAY")</f>
        <v>GREAT</v>
      </c>
    </row>
    <row r="9133" spans="1:14">
      <c r="A9133" s="2">
        <v>43043</v>
      </c>
      <c r="B9133" s="2" t="str">
        <f>TEXT(A9133,"mmmm")</f>
        <v>November</v>
      </c>
      <c r="C9133" t="s">
        <v>477</v>
      </c>
      <c r="D9133" t="s">
        <v>185</v>
      </c>
      <c r="E9133" t="s">
        <v>25</v>
      </c>
      <c r="F9133" t="s">
        <v>35</v>
      </c>
      <c r="G9133" t="s">
        <v>888</v>
      </c>
      <c r="H9133">
        <v>95.98</v>
      </c>
      <c r="I9133">
        <v>3</v>
      </c>
      <c r="J9133">
        <v>15.6</v>
      </c>
      <c r="K9133" s="6">
        <f>J9133/H9133</f>
        <v>0.16253386122108771</v>
      </c>
      <c r="M9133" t="str">
        <f>LEFT(C9133, SEARCH(" ", C9133) - 1)</f>
        <v>Christina</v>
      </c>
      <c r="N9133" t="str" cm="1">
        <f t="array" ref="N9133">_xlfn.IFS(H9133&lt;0, "LOSS", H9133&gt;1000, "GREAT", H9133&gt;500, "GOOD", H9133&gt;=100, "OKAY", H9133&lt;100, "OKAY")</f>
        <v>OKAY</v>
      </c>
    </row>
    <row r="9134" spans="1:14">
      <c r="A9134" s="2">
        <v>43043</v>
      </c>
      <c r="B9134" s="2" t="str">
        <f>TEXT(A9134,"mmmm")</f>
        <v>November</v>
      </c>
      <c r="C9134" t="s">
        <v>477</v>
      </c>
      <c r="D9134" t="s">
        <v>185</v>
      </c>
      <c r="E9134" t="s">
        <v>25</v>
      </c>
      <c r="F9134" t="s">
        <v>48</v>
      </c>
      <c r="G9134" t="s">
        <v>2774</v>
      </c>
      <c r="H9134">
        <v>143.93</v>
      </c>
      <c r="I9134">
        <v>9</v>
      </c>
      <c r="J9134">
        <v>-32.380000000000003</v>
      </c>
      <c r="K9134" s="6">
        <f>J9134/H9134</f>
        <v>-0.22497047175710416</v>
      </c>
      <c r="M9134" t="str">
        <f>LEFT(C9134, SEARCH(" ", C9134) - 1)</f>
        <v>Christina</v>
      </c>
      <c r="N9134" t="str" cm="1">
        <f t="array" ref="N9134">_xlfn.IFS(H9134&lt;0, "LOSS", H9134&gt;1000, "GREAT", H9134&gt;500, "GOOD", H9134&gt;=100, "OKAY", H9134&lt;100, "OKAY")</f>
        <v>OKAY</v>
      </c>
    </row>
    <row r="9135" spans="1:14">
      <c r="A9135" s="2">
        <v>43043</v>
      </c>
      <c r="B9135" s="2" t="str">
        <f>TEXT(A9135,"mmmm")</f>
        <v>November</v>
      </c>
      <c r="C9135" t="s">
        <v>477</v>
      </c>
      <c r="D9135" t="s">
        <v>185</v>
      </c>
      <c r="E9135" t="s">
        <v>23</v>
      </c>
      <c r="F9135" t="s">
        <v>38</v>
      </c>
      <c r="G9135" t="s">
        <v>183</v>
      </c>
      <c r="H9135">
        <v>3.56</v>
      </c>
      <c r="I9135">
        <v>2</v>
      </c>
      <c r="J9135">
        <v>-2.97</v>
      </c>
      <c r="K9135" s="6">
        <f>J9135/H9135</f>
        <v>-0.83426966292134841</v>
      </c>
      <c r="M9135" t="str">
        <f>LEFT(C9135, SEARCH(" ", C9135) - 1)</f>
        <v>Christina</v>
      </c>
      <c r="N9135" t="str" cm="1">
        <f t="array" ref="N9135">_xlfn.IFS(H9135&lt;0, "LOSS", H9135&gt;1000, "GREAT", H9135&gt;500, "GOOD", H9135&gt;=100, "OKAY", H9135&lt;100, "OKAY")</f>
        <v>OKAY</v>
      </c>
    </row>
    <row r="9136" spans="1:14">
      <c r="A9136" s="2">
        <v>43043</v>
      </c>
      <c r="B9136" s="2" t="str">
        <f>TEXT(A9136,"mmmm")</f>
        <v>November</v>
      </c>
      <c r="C9136" t="s">
        <v>477</v>
      </c>
      <c r="D9136" t="s">
        <v>185</v>
      </c>
      <c r="E9136" t="s">
        <v>23</v>
      </c>
      <c r="F9136" t="s">
        <v>45</v>
      </c>
      <c r="G9136" t="s">
        <v>692</v>
      </c>
      <c r="H9136">
        <v>4.93</v>
      </c>
      <c r="I9136">
        <v>2</v>
      </c>
      <c r="J9136">
        <v>1.72</v>
      </c>
      <c r="K9136" s="6">
        <f>J9136/H9136</f>
        <v>0.34888438133874239</v>
      </c>
      <c r="M9136" t="str">
        <f>LEFT(C9136, SEARCH(" ", C9136) - 1)</f>
        <v>Christina</v>
      </c>
      <c r="N9136" t="str" cm="1">
        <f t="array" ref="N9136">_xlfn.IFS(H9136&lt;0, "LOSS", H9136&gt;1000, "GREAT", H9136&gt;500, "GOOD", H9136&gt;=100, "OKAY", H9136&lt;100, "OKAY")</f>
        <v>OKAY</v>
      </c>
    </row>
    <row r="9137" spans="1:14">
      <c r="A9137" s="2">
        <v>43043</v>
      </c>
      <c r="B9137" s="2" t="str">
        <f>TEXT(A9137,"mmmm")</f>
        <v>November</v>
      </c>
      <c r="C9137" t="s">
        <v>1258</v>
      </c>
      <c r="D9137" t="s">
        <v>26</v>
      </c>
      <c r="E9137" t="s">
        <v>23</v>
      </c>
      <c r="F9137" t="s">
        <v>38</v>
      </c>
      <c r="G9137" t="s">
        <v>1489</v>
      </c>
      <c r="H9137">
        <v>7.54</v>
      </c>
      <c r="I9137">
        <v>6</v>
      </c>
      <c r="J9137">
        <v>-13.19</v>
      </c>
      <c r="K9137" s="6">
        <f>J9137/H9137</f>
        <v>-1.749336870026525</v>
      </c>
      <c r="M9137" t="str">
        <f>LEFT(C9137, SEARCH(" ", C9137) - 1)</f>
        <v>Frank</v>
      </c>
      <c r="N9137" t="str" cm="1">
        <f t="array" ref="N9137">_xlfn.IFS(H9137&lt;0, "LOSS", H9137&gt;1000, "GREAT", H9137&gt;500, "GOOD", H9137&gt;=100, "OKAY", H9137&lt;100, "OKAY")</f>
        <v>OKAY</v>
      </c>
    </row>
    <row r="9138" spans="1:14">
      <c r="A9138" s="2">
        <v>43043</v>
      </c>
      <c r="B9138" s="2" t="str">
        <f>TEXT(A9138,"mmmm")</f>
        <v>November</v>
      </c>
      <c r="C9138" t="s">
        <v>1258</v>
      </c>
      <c r="D9138" t="s">
        <v>26</v>
      </c>
      <c r="E9138" t="s">
        <v>23</v>
      </c>
      <c r="F9138" t="s">
        <v>38</v>
      </c>
      <c r="G9138" t="s">
        <v>964</v>
      </c>
      <c r="H9138">
        <v>1.41</v>
      </c>
      <c r="I9138">
        <v>2</v>
      </c>
      <c r="J9138">
        <v>-2.3199999999999998</v>
      </c>
      <c r="K9138" s="6">
        <f>J9138/H9138</f>
        <v>-1.6453900709219857</v>
      </c>
      <c r="M9138" t="str">
        <f>LEFT(C9138, SEARCH(" ", C9138) - 1)</f>
        <v>Frank</v>
      </c>
      <c r="N9138" t="str" cm="1">
        <f t="array" ref="N9138">_xlfn.IFS(H9138&lt;0, "LOSS", H9138&gt;1000, "GREAT", H9138&gt;500, "GOOD", H9138&gt;=100, "OKAY", H9138&lt;100, "OKAY")</f>
        <v>OKAY</v>
      </c>
    </row>
    <row r="9139" spans="1:14">
      <c r="A9139" s="2">
        <v>43043</v>
      </c>
      <c r="B9139" s="2" t="str">
        <f>TEXT(A9139,"mmmm")</f>
        <v>November</v>
      </c>
      <c r="C9139" t="s">
        <v>1258</v>
      </c>
      <c r="D9139" t="s">
        <v>26</v>
      </c>
      <c r="E9139" t="s">
        <v>23</v>
      </c>
      <c r="F9139" t="s">
        <v>38</v>
      </c>
      <c r="G9139" t="s">
        <v>1361</v>
      </c>
      <c r="H9139">
        <v>4.1399999999999997</v>
      </c>
      <c r="I9139">
        <v>4</v>
      </c>
      <c r="J9139">
        <v>-6.42</v>
      </c>
      <c r="K9139" s="6">
        <f>J9139/H9139</f>
        <v>-1.5507246376811594</v>
      </c>
      <c r="M9139" t="str">
        <f>LEFT(C9139, SEARCH(" ", C9139) - 1)</f>
        <v>Frank</v>
      </c>
      <c r="N9139" t="str" cm="1">
        <f t="array" ref="N9139">_xlfn.IFS(H9139&lt;0, "LOSS", H9139&gt;1000, "GREAT", H9139&gt;500, "GOOD", H9139&gt;=100, "OKAY", H9139&lt;100, "OKAY")</f>
        <v>OKAY</v>
      </c>
    </row>
    <row r="9140" spans="1:14">
      <c r="A9140" s="2">
        <v>43043</v>
      </c>
      <c r="B9140" s="2" t="str">
        <f>TEXT(A9140,"mmmm")</f>
        <v>November</v>
      </c>
      <c r="C9140" t="s">
        <v>1258</v>
      </c>
      <c r="D9140" t="s">
        <v>26</v>
      </c>
      <c r="E9140" t="s">
        <v>23</v>
      </c>
      <c r="F9140" t="s">
        <v>49</v>
      </c>
      <c r="G9140" t="s">
        <v>1835</v>
      </c>
      <c r="H9140">
        <v>52.75</v>
      </c>
      <c r="I9140">
        <v>3</v>
      </c>
      <c r="J9140">
        <v>-12.53</v>
      </c>
      <c r="K9140" s="6">
        <f>J9140/H9140</f>
        <v>-0.23753554502369667</v>
      </c>
      <c r="M9140" t="str">
        <f>LEFT(C9140, SEARCH(" ", C9140) - 1)</f>
        <v>Frank</v>
      </c>
      <c r="N9140" t="str" cm="1">
        <f t="array" ref="N9140">_xlfn.IFS(H9140&lt;0, "LOSS", H9140&gt;1000, "GREAT", H9140&gt;500, "GOOD", H9140&gt;=100, "OKAY", H9140&lt;100, "OKAY")</f>
        <v>OKAY</v>
      </c>
    </row>
    <row r="9141" spans="1:14">
      <c r="A9141" s="2">
        <v>43043</v>
      </c>
      <c r="B9141" s="2" t="str">
        <f>TEXT(A9141,"mmmm")</f>
        <v>November</v>
      </c>
      <c r="C9141" t="s">
        <v>1423</v>
      </c>
      <c r="D9141" t="s">
        <v>30</v>
      </c>
      <c r="E9141" t="s">
        <v>25</v>
      </c>
      <c r="F9141" t="s">
        <v>35</v>
      </c>
      <c r="G9141" t="s">
        <v>482</v>
      </c>
      <c r="H9141">
        <v>70.72</v>
      </c>
      <c r="I9141">
        <v>4</v>
      </c>
      <c r="J9141">
        <v>-6.19</v>
      </c>
      <c r="K9141" s="6">
        <f>J9141/H9141</f>
        <v>-8.7528280542986434E-2</v>
      </c>
      <c r="M9141" t="str">
        <f>LEFT(C9141, SEARCH(" ", C9141) - 1)</f>
        <v>Henry</v>
      </c>
      <c r="N9141" t="str" cm="1">
        <f t="array" ref="N9141">_xlfn.IFS(H9141&lt;0, "LOSS", H9141&gt;1000, "GREAT", H9141&gt;500, "GOOD", H9141&gt;=100, "OKAY", H9141&lt;100, "OKAY")</f>
        <v>OKAY</v>
      </c>
    </row>
    <row r="9142" spans="1:14">
      <c r="A9142" s="2">
        <v>43043</v>
      </c>
      <c r="B9142" s="2" t="str">
        <f>TEXT(A9142,"mmmm")</f>
        <v>November</v>
      </c>
      <c r="C9142" t="s">
        <v>1423</v>
      </c>
      <c r="D9142" t="s">
        <v>30</v>
      </c>
      <c r="E9142" t="s">
        <v>23</v>
      </c>
      <c r="F9142" t="s">
        <v>49</v>
      </c>
      <c r="G9142" t="s">
        <v>366</v>
      </c>
      <c r="H9142">
        <v>194.35</v>
      </c>
      <c r="I9142">
        <v>3</v>
      </c>
      <c r="J9142">
        <v>-43.73</v>
      </c>
      <c r="K9142" s="6">
        <f>J9142/H9142</f>
        <v>-0.22500643169539489</v>
      </c>
      <c r="M9142" t="str">
        <f>LEFT(C9142, SEARCH(" ", C9142) - 1)</f>
        <v>Henry</v>
      </c>
      <c r="N9142" t="str" cm="1">
        <f t="array" ref="N9142">_xlfn.IFS(H9142&lt;0, "LOSS", H9142&gt;1000, "GREAT", H9142&gt;500, "GOOD", H9142&gt;=100, "OKAY", H9142&lt;100, "OKAY")</f>
        <v>OKAY</v>
      </c>
    </row>
    <row r="9143" spans="1:14">
      <c r="A9143" s="2">
        <v>43043</v>
      </c>
      <c r="B9143" s="2" t="str">
        <f>TEXT(A9143,"mmmm")</f>
        <v>November</v>
      </c>
      <c r="C9143" t="s">
        <v>1056</v>
      </c>
      <c r="D9143" t="s">
        <v>82</v>
      </c>
      <c r="E9143" t="s">
        <v>23</v>
      </c>
      <c r="F9143" t="s">
        <v>37</v>
      </c>
      <c r="G9143" t="s">
        <v>626</v>
      </c>
      <c r="H9143">
        <v>4.3</v>
      </c>
      <c r="I9143">
        <v>2</v>
      </c>
      <c r="J9143">
        <v>1.42</v>
      </c>
      <c r="K9143" s="6">
        <f>J9143/H9143</f>
        <v>0.33023255813953489</v>
      </c>
      <c r="M9143" t="str">
        <f>LEFT(C9143, SEARCH(" ", C9143) - 1)</f>
        <v>Katherine</v>
      </c>
      <c r="N9143" t="str" cm="1">
        <f t="array" ref="N9143">_xlfn.IFS(H9143&lt;0, "LOSS", H9143&gt;1000, "GREAT", H9143&gt;500, "GOOD", H9143&gt;=100, "OKAY", H9143&lt;100, "OKAY")</f>
        <v>OKAY</v>
      </c>
    </row>
    <row r="9144" spans="1:14">
      <c r="A9144" s="2">
        <v>43044</v>
      </c>
      <c r="B9144" s="2" t="str">
        <f>TEXT(A9144,"mmmm")</f>
        <v>November</v>
      </c>
      <c r="C9144" t="s">
        <v>1210</v>
      </c>
      <c r="D9144" t="s">
        <v>73</v>
      </c>
      <c r="E9144" t="s">
        <v>23</v>
      </c>
      <c r="F9144" t="s">
        <v>38</v>
      </c>
      <c r="G9144" t="s">
        <v>1466</v>
      </c>
      <c r="H9144">
        <v>2.39</v>
      </c>
      <c r="I9144">
        <v>2</v>
      </c>
      <c r="J9144">
        <v>-1.83</v>
      </c>
      <c r="K9144" s="6">
        <f>J9144/H9144</f>
        <v>-0.7656903765690376</v>
      </c>
      <c r="M9144" t="str">
        <f>LEFT(C9144, SEARCH(" ", C9144) - 1)</f>
        <v>Troy</v>
      </c>
      <c r="N9144" t="str" cm="1">
        <f t="array" ref="N9144">_xlfn.IFS(H9144&lt;0, "LOSS", H9144&gt;1000, "GREAT", H9144&gt;500, "GOOD", H9144&gt;=100, "OKAY", H9144&lt;100, "OKAY")</f>
        <v>OKAY</v>
      </c>
    </row>
    <row r="9145" spans="1:14">
      <c r="A9145" s="2">
        <v>43044</v>
      </c>
      <c r="B9145" s="2" t="str">
        <f>TEXT(A9145,"mmmm")</f>
        <v>November</v>
      </c>
      <c r="C9145" t="s">
        <v>1210</v>
      </c>
      <c r="D9145" t="s">
        <v>73</v>
      </c>
      <c r="E9145" t="s">
        <v>23</v>
      </c>
      <c r="F9145" t="s">
        <v>49</v>
      </c>
      <c r="G9145" t="s">
        <v>1639</v>
      </c>
      <c r="H9145">
        <v>243.99</v>
      </c>
      <c r="I9145">
        <v>7</v>
      </c>
      <c r="J9145">
        <v>30.5</v>
      </c>
      <c r="K9145" s="6">
        <f>J9145/H9145</f>
        <v>0.12500512316078527</v>
      </c>
      <c r="M9145" t="str">
        <f>LEFT(C9145, SEARCH(" ", C9145) - 1)</f>
        <v>Troy</v>
      </c>
      <c r="N9145" t="str" cm="1">
        <f t="array" ref="N9145">_xlfn.IFS(H9145&lt;0, "LOSS", H9145&gt;1000, "GREAT", H9145&gt;500, "GOOD", H9145&gt;=100, "OKAY", H9145&lt;100, "OKAY")</f>
        <v>OKAY</v>
      </c>
    </row>
    <row r="9146" spans="1:14">
      <c r="A9146" s="2">
        <v>43044</v>
      </c>
      <c r="B9146" s="2" t="str">
        <f>TEXT(A9146,"mmmm")</f>
        <v>November</v>
      </c>
      <c r="C9146" t="s">
        <v>588</v>
      </c>
      <c r="D9146" t="s">
        <v>248</v>
      </c>
      <c r="E9146" t="s">
        <v>25</v>
      </c>
      <c r="F9146" t="s">
        <v>35</v>
      </c>
      <c r="G9146" t="s">
        <v>988</v>
      </c>
      <c r="H9146">
        <v>159.99</v>
      </c>
      <c r="I9146">
        <v>1</v>
      </c>
      <c r="J9146">
        <v>54.4</v>
      </c>
      <c r="K9146" s="6">
        <f>J9146/H9146</f>
        <v>0.34002125132820799</v>
      </c>
      <c r="M9146" t="str">
        <f>LEFT(C9146, SEARCH(" ", C9146) - 1)</f>
        <v>Ruben</v>
      </c>
      <c r="N9146" t="str" cm="1">
        <f t="array" ref="N9146">_xlfn.IFS(H9146&lt;0, "LOSS", H9146&gt;1000, "GREAT", H9146&gt;500, "GOOD", H9146&gt;=100, "OKAY", H9146&lt;100, "OKAY")</f>
        <v>OKAY</v>
      </c>
    </row>
    <row r="9147" spans="1:14">
      <c r="A9147" s="2">
        <v>43044</v>
      </c>
      <c r="B9147" s="2" t="str">
        <f>TEXT(A9147,"mmmm")</f>
        <v>November</v>
      </c>
      <c r="C9147" t="s">
        <v>2543</v>
      </c>
      <c r="D9147" t="s">
        <v>24</v>
      </c>
      <c r="E9147" t="s">
        <v>25</v>
      </c>
      <c r="F9147" t="s">
        <v>35</v>
      </c>
      <c r="G9147" t="s">
        <v>231</v>
      </c>
      <c r="H9147">
        <v>390.75</v>
      </c>
      <c r="I9147">
        <v>5</v>
      </c>
      <c r="J9147">
        <v>171.93</v>
      </c>
      <c r="K9147" s="6">
        <f>J9147/H9147</f>
        <v>0.44</v>
      </c>
      <c r="M9147" t="str">
        <f>LEFT(C9147, SEARCH(" ", C9147) - 1)</f>
        <v>Susan</v>
      </c>
      <c r="N9147" t="str" cm="1">
        <f t="array" ref="N9147">_xlfn.IFS(H9147&lt;0, "LOSS", H9147&gt;1000, "GREAT", H9147&gt;500, "GOOD", H9147&gt;=100, "OKAY", H9147&lt;100, "OKAY")</f>
        <v>OKAY</v>
      </c>
    </row>
    <row r="9148" spans="1:14">
      <c r="A9148" s="2">
        <v>43044</v>
      </c>
      <c r="B9148" s="2" t="str">
        <f>TEXT(A9148,"mmmm")</f>
        <v>November</v>
      </c>
      <c r="C9148" t="s">
        <v>2014</v>
      </c>
      <c r="D9148" t="s">
        <v>29</v>
      </c>
      <c r="E9148" t="s">
        <v>23</v>
      </c>
      <c r="F9148" t="s">
        <v>38</v>
      </c>
      <c r="G9148" t="s">
        <v>1309</v>
      </c>
      <c r="H9148">
        <v>16.03</v>
      </c>
      <c r="I9148">
        <v>5</v>
      </c>
      <c r="J9148">
        <v>-25.65</v>
      </c>
      <c r="K9148" s="6">
        <f>J9148/H9148</f>
        <v>-1.6001247660636304</v>
      </c>
      <c r="M9148" t="str">
        <f>LEFT(C9148, SEARCH(" ", C9148) - 1)</f>
        <v>Alan</v>
      </c>
      <c r="N9148" t="str" cm="1">
        <f t="array" ref="N9148">_xlfn.IFS(H9148&lt;0, "LOSS", H9148&gt;1000, "GREAT", H9148&gt;500, "GOOD", H9148&gt;=100, "OKAY", H9148&lt;100, "OKAY")</f>
        <v>OKAY</v>
      </c>
    </row>
    <row r="9149" spans="1:14">
      <c r="A9149" s="2">
        <v>43044</v>
      </c>
      <c r="B9149" s="2" t="str">
        <f>TEXT(A9149,"mmmm")</f>
        <v>November</v>
      </c>
      <c r="C9149" t="s">
        <v>1820</v>
      </c>
      <c r="D9149" t="s">
        <v>26</v>
      </c>
      <c r="E9149" t="s">
        <v>25</v>
      </c>
      <c r="F9149" t="s">
        <v>48</v>
      </c>
      <c r="G9149" t="s">
        <v>1427</v>
      </c>
      <c r="H9149">
        <v>492.77</v>
      </c>
      <c r="I9149">
        <v>4</v>
      </c>
      <c r="J9149">
        <v>55.44</v>
      </c>
      <c r="K9149" s="6">
        <f>J9149/H9149</f>
        <v>0.11250684903707613</v>
      </c>
      <c r="M9149" t="str">
        <f>LEFT(C9149, SEARCH(" ", C9149) - 1)</f>
        <v>Elizabeth</v>
      </c>
      <c r="N9149" t="str" cm="1">
        <f t="array" ref="N9149">_xlfn.IFS(H9149&lt;0, "LOSS", H9149&gt;1000, "GREAT", H9149&gt;500, "GOOD", H9149&gt;=100, "OKAY", H9149&lt;100, "OKAY")</f>
        <v>OKAY</v>
      </c>
    </row>
    <row r="9150" spans="1:14">
      <c r="A9150" s="2">
        <v>43044</v>
      </c>
      <c r="B9150" s="2" t="str">
        <f>TEXT(A9150,"mmmm")</f>
        <v>November</v>
      </c>
      <c r="C9150" t="s">
        <v>944</v>
      </c>
      <c r="D9150" t="s">
        <v>22</v>
      </c>
      <c r="E9150" t="s">
        <v>23</v>
      </c>
      <c r="F9150" t="s">
        <v>47</v>
      </c>
      <c r="G9150" t="s">
        <v>2350</v>
      </c>
      <c r="H9150">
        <v>12.96</v>
      </c>
      <c r="I9150">
        <v>2</v>
      </c>
      <c r="J9150">
        <v>6.22</v>
      </c>
      <c r="K9150" s="6">
        <f>J9150/H9150</f>
        <v>0.47993827160493824</v>
      </c>
      <c r="M9150" t="str">
        <f>LEFT(C9150, SEARCH(" ", C9150) - 1)</f>
        <v>Anna</v>
      </c>
      <c r="N9150" t="str" cm="1">
        <f t="array" ref="N9150">_xlfn.IFS(H9150&lt;0, "LOSS", H9150&gt;1000, "GREAT", H9150&gt;500, "GOOD", H9150&gt;=100, "OKAY", H9150&lt;100, "OKAY")</f>
        <v>OKAY</v>
      </c>
    </row>
    <row r="9151" spans="1:14">
      <c r="A9151" s="2">
        <v>43044</v>
      </c>
      <c r="B9151" s="2" t="str">
        <f>TEXT(A9151,"mmmm")</f>
        <v>November</v>
      </c>
      <c r="C9151" t="s">
        <v>2789</v>
      </c>
      <c r="D9151" t="s">
        <v>24</v>
      </c>
      <c r="E9151" t="s">
        <v>23</v>
      </c>
      <c r="F9151" t="s">
        <v>38</v>
      </c>
      <c r="G9151" t="s">
        <v>462</v>
      </c>
      <c r="H9151">
        <v>164.69</v>
      </c>
      <c r="I9151">
        <v>6</v>
      </c>
      <c r="J9151">
        <v>55.58</v>
      </c>
      <c r="K9151" s="6">
        <f>J9151/H9151</f>
        <v>0.33748254295949964</v>
      </c>
      <c r="M9151" t="str">
        <f>LEFT(C9151, SEARCH(" ", C9151) - 1)</f>
        <v>Christina</v>
      </c>
      <c r="N9151" t="str" cm="1">
        <f t="array" ref="N9151">_xlfn.IFS(H9151&lt;0, "LOSS", H9151&gt;1000, "GREAT", H9151&gt;500, "GOOD", H9151&gt;=100, "OKAY", H9151&lt;100, "OKAY")</f>
        <v>OKAY</v>
      </c>
    </row>
    <row r="9152" spans="1:14">
      <c r="A9152" s="2">
        <v>43044</v>
      </c>
      <c r="B9152" s="2" t="str">
        <f>TEXT(A9152,"mmmm")</f>
        <v>November</v>
      </c>
      <c r="C9152" t="s">
        <v>2789</v>
      </c>
      <c r="D9152" t="s">
        <v>24</v>
      </c>
      <c r="E9152" t="s">
        <v>21</v>
      </c>
      <c r="F9152" t="s">
        <v>51</v>
      </c>
      <c r="G9152" t="s">
        <v>217</v>
      </c>
      <c r="H9152">
        <v>166.5</v>
      </c>
      <c r="I9152">
        <v>2</v>
      </c>
      <c r="J9152">
        <v>-66.599999999999994</v>
      </c>
      <c r="K9152" s="6">
        <f>J9152/H9152</f>
        <v>-0.39999999999999997</v>
      </c>
      <c r="M9152" t="str">
        <f>LEFT(C9152, SEARCH(" ", C9152) - 1)</f>
        <v>Christina</v>
      </c>
      <c r="N9152" t="str" cm="1">
        <f t="array" ref="N9152">_xlfn.IFS(H9152&lt;0, "LOSS", H9152&gt;1000, "GREAT", H9152&gt;500, "GOOD", H9152&gt;=100, "OKAY", H9152&lt;100, "OKAY")</f>
        <v>OKAY</v>
      </c>
    </row>
    <row r="9153" spans="1:14">
      <c r="A9153" s="2">
        <v>43044</v>
      </c>
      <c r="B9153" s="2" t="str">
        <f>TEXT(A9153,"mmmm")</f>
        <v>November</v>
      </c>
      <c r="C9153" t="s">
        <v>2789</v>
      </c>
      <c r="D9153" t="s">
        <v>24</v>
      </c>
      <c r="E9153" t="s">
        <v>23</v>
      </c>
      <c r="F9153" t="s">
        <v>47</v>
      </c>
      <c r="G9153" t="s">
        <v>2192</v>
      </c>
      <c r="H9153">
        <v>12.96</v>
      </c>
      <c r="I9153">
        <v>2</v>
      </c>
      <c r="J9153">
        <v>6.22</v>
      </c>
      <c r="K9153" s="6">
        <f>J9153/H9153</f>
        <v>0.47993827160493824</v>
      </c>
      <c r="M9153" t="str">
        <f>LEFT(C9153, SEARCH(" ", C9153) - 1)</f>
        <v>Christina</v>
      </c>
      <c r="N9153" t="str" cm="1">
        <f t="array" ref="N9153">_xlfn.IFS(H9153&lt;0, "LOSS", H9153&gt;1000, "GREAT", H9153&gt;500, "GOOD", H9153&gt;=100, "OKAY", H9153&lt;100, "OKAY")</f>
        <v>OKAY</v>
      </c>
    </row>
    <row r="9154" spans="1:14">
      <c r="A9154" s="2">
        <v>43044</v>
      </c>
      <c r="B9154" s="2" t="str">
        <f>TEXT(A9154,"mmmm")</f>
        <v>November</v>
      </c>
      <c r="C9154" t="s">
        <v>2789</v>
      </c>
      <c r="D9154" t="s">
        <v>24</v>
      </c>
      <c r="E9154" t="s">
        <v>23</v>
      </c>
      <c r="F9154" t="s">
        <v>47</v>
      </c>
      <c r="G9154" t="s">
        <v>548</v>
      </c>
      <c r="H9154">
        <v>110.96</v>
      </c>
      <c r="I9154">
        <v>2</v>
      </c>
      <c r="J9154">
        <v>53.26</v>
      </c>
      <c r="K9154" s="6">
        <f>J9154/H9154</f>
        <v>0.47999279019466473</v>
      </c>
      <c r="M9154" t="str">
        <f>LEFT(C9154, SEARCH(" ", C9154) - 1)</f>
        <v>Christina</v>
      </c>
      <c r="N9154" t="str" cm="1">
        <f t="array" ref="N9154">_xlfn.IFS(H9154&lt;0, "LOSS", H9154&gt;1000, "GREAT", H9154&gt;500, "GOOD", H9154&gt;=100, "OKAY", H9154&lt;100, "OKAY")</f>
        <v>OKAY</v>
      </c>
    </row>
    <row r="9155" spans="1:14">
      <c r="A9155" s="2">
        <v>43044</v>
      </c>
      <c r="B9155" s="2" t="str">
        <f>TEXT(A9155,"mmmm")</f>
        <v>November</v>
      </c>
      <c r="C9155" t="s">
        <v>2789</v>
      </c>
      <c r="D9155" t="s">
        <v>24</v>
      </c>
      <c r="E9155" t="s">
        <v>25</v>
      </c>
      <c r="F9155" t="s">
        <v>48</v>
      </c>
      <c r="G9155" t="s">
        <v>2520</v>
      </c>
      <c r="H9155">
        <v>99.98</v>
      </c>
      <c r="I9155">
        <v>2</v>
      </c>
      <c r="J9155">
        <v>4</v>
      </c>
      <c r="K9155" s="6">
        <f>J9155/H9155</f>
        <v>4.0008001600320066E-2</v>
      </c>
      <c r="M9155" t="str">
        <f>LEFT(C9155, SEARCH(" ", C9155) - 1)</f>
        <v>Christina</v>
      </c>
      <c r="N9155" t="str" cm="1">
        <f t="array" ref="N9155">_xlfn.IFS(H9155&lt;0, "LOSS", H9155&gt;1000, "GREAT", H9155&gt;500, "GOOD", H9155&gt;=100, "OKAY", H9155&lt;100, "OKAY")</f>
        <v>OKAY</v>
      </c>
    </row>
    <row r="9156" spans="1:14">
      <c r="A9156" s="2">
        <v>43044</v>
      </c>
      <c r="B9156" s="2" t="str">
        <f>TEXT(A9156,"mmmm")</f>
        <v>November</v>
      </c>
      <c r="C9156" t="s">
        <v>2789</v>
      </c>
      <c r="D9156" t="s">
        <v>24</v>
      </c>
      <c r="E9156" t="s">
        <v>23</v>
      </c>
      <c r="F9156" t="s">
        <v>38</v>
      </c>
      <c r="G9156" t="s">
        <v>903</v>
      </c>
      <c r="H9156">
        <v>11.42</v>
      </c>
      <c r="I9156">
        <v>1</v>
      </c>
      <c r="J9156">
        <v>3.71</v>
      </c>
      <c r="K9156" s="6">
        <f>J9156/H9156</f>
        <v>0.32486865148861649</v>
      </c>
      <c r="M9156" t="str">
        <f>LEFT(C9156, SEARCH(" ", C9156) - 1)</f>
        <v>Christina</v>
      </c>
      <c r="N9156" t="str" cm="1">
        <f t="array" ref="N9156">_xlfn.IFS(H9156&lt;0, "LOSS", H9156&gt;1000, "GREAT", H9156&gt;500, "GOOD", H9156&gt;=100, "OKAY", H9156&lt;100, "OKAY")</f>
        <v>OKAY</v>
      </c>
    </row>
    <row r="9157" spans="1:14">
      <c r="A9157" s="2">
        <v>43044</v>
      </c>
      <c r="B9157" s="2" t="str">
        <f>TEXT(A9157,"mmmm")</f>
        <v>November</v>
      </c>
      <c r="C9157" t="s">
        <v>2789</v>
      </c>
      <c r="D9157" t="s">
        <v>24</v>
      </c>
      <c r="E9157" t="s">
        <v>21</v>
      </c>
      <c r="F9157" t="s">
        <v>40</v>
      </c>
      <c r="G9157" t="s">
        <v>1900</v>
      </c>
      <c r="H9157">
        <v>128.12</v>
      </c>
      <c r="I9157">
        <v>2</v>
      </c>
      <c r="J9157">
        <v>24.2</v>
      </c>
      <c r="K9157" s="6">
        <f>J9157/H9157</f>
        <v>0.1888854199188261</v>
      </c>
      <c r="M9157" t="str">
        <f>LEFT(C9157, SEARCH(" ", C9157) - 1)</f>
        <v>Christina</v>
      </c>
      <c r="N9157" t="str" cm="1">
        <f t="array" ref="N9157">_xlfn.IFS(H9157&lt;0, "LOSS", H9157&gt;1000, "GREAT", H9157&gt;500, "GOOD", H9157&gt;=100, "OKAY", H9157&lt;100, "OKAY")</f>
        <v>OKAY</v>
      </c>
    </row>
    <row r="9158" spans="1:14">
      <c r="A9158" s="2">
        <v>43044</v>
      </c>
      <c r="B9158" s="2" t="str">
        <f>TEXT(A9158,"mmmm")</f>
        <v>November</v>
      </c>
      <c r="C9158" t="s">
        <v>2789</v>
      </c>
      <c r="D9158" t="s">
        <v>24</v>
      </c>
      <c r="E9158" t="s">
        <v>21</v>
      </c>
      <c r="F9158" t="s">
        <v>44</v>
      </c>
      <c r="G9158" t="s">
        <v>2738</v>
      </c>
      <c r="H9158">
        <v>101.4</v>
      </c>
      <c r="I9158">
        <v>5</v>
      </c>
      <c r="J9158">
        <v>38.53</v>
      </c>
      <c r="K9158" s="6">
        <f>J9158/H9158</f>
        <v>0.37998027613412227</v>
      </c>
      <c r="M9158" t="str">
        <f>LEFT(C9158, SEARCH(" ", C9158) - 1)</f>
        <v>Christina</v>
      </c>
      <c r="N9158" t="str" cm="1">
        <f t="array" ref="N9158">_xlfn.IFS(H9158&lt;0, "LOSS", H9158&gt;1000, "GREAT", H9158&gt;500, "GOOD", H9158&gt;=100, "OKAY", H9158&lt;100, "OKAY")</f>
        <v>OKAY</v>
      </c>
    </row>
    <row r="9159" spans="1:14">
      <c r="A9159" s="2">
        <v>43044</v>
      </c>
      <c r="B9159" s="2" t="str">
        <f>TEXT(A9159,"mmmm")</f>
        <v>November</v>
      </c>
      <c r="C9159" t="s">
        <v>2331</v>
      </c>
      <c r="D9159" t="s">
        <v>145</v>
      </c>
      <c r="E9159" t="s">
        <v>23</v>
      </c>
      <c r="F9159" t="s">
        <v>47</v>
      </c>
      <c r="G9159" t="s">
        <v>2066</v>
      </c>
      <c r="H9159">
        <v>4.41</v>
      </c>
      <c r="I9159">
        <v>1</v>
      </c>
      <c r="J9159">
        <v>2.0299999999999998</v>
      </c>
      <c r="K9159" s="6">
        <f>J9159/H9159</f>
        <v>0.46031746031746024</v>
      </c>
      <c r="M9159" t="str">
        <f>LEFT(C9159, SEARCH(" ", C9159) - 1)</f>
        <v>Adam</v>
      </c>
      <c r="N9159" t="str" cm="1">
        <f t="array" ref="N9159">_xlfn.IFS(H9159&lt;0, "LOSS", H9159&gt;1000, "GREAT", H9159&gt;500, "GOOD", H9159&gt;=100, "OKAY", H9159&lt;100, "OKAY")</f>
        <v>OKAY</v>
      </c>
    </row>
    <row r="9160" spans="1:14">
      <c r="A9160" s="2">
        <v>43044</v>
      </c>
      <c r="B9160" s="2" t="str">
        <f>TEXT(A9160,"mmmm")</f>
        <v>November</v>
      </c>
      <c r="C9160" t="s">
        <v>2331</v>
      </c>
      <c r="D9160" t="s">
        <v>145</v>
      </c>
      <c r="E9160" t="s">
        <v>23</v>
      </c>
      <c r="F9160" t="s">
        <v>47</v>
      </c>
      <c r="G9160" t="s">
        <v>710</v>
      </c>
      <c r="H9160">
        <v>167.94</v>
      </c>
      <c r="I9160">
        <v>3</v>
      </c>
      <c r="J9160">
        <v>82.29</v>
      </c>
      <c r="K9160" s="6">
        <f>J9160/H9160</f>
        <v>0.48999642729546272</v>
      </c>
      <c r="M9160" t="str">
        <f>LEFT(C9160, SEARCH(" ", C9160) - 1)</f>
        <v>Adam</v>
      </c>
      <c r="N9160" t="str" cm="1">
        <f t="array" ref="N9160">_xlfn.IFS(H9160&lt;0, "LOSS", H9160&gt;1000, "GREAT", H9160&gt;500, "GOOD", H9160&gt;=100, "OKAY", H9160&lt;100, "OKAY")</f>
        <v>OKAY</v>
      </c>
    </row>
    <row r="9161" spans="1:14">
      <c r="A9161" s="2">
        <v>43044</v>
      </c>
      <c r="B9161" s="2" t="str">
        <f>TEXT(A9161,"mmmm")</f>
        <v>November</v>
      </c>
      <c r="C9161" t="s">
        <v>2331</v>
      </c>
      <c r="D9161" t="s">
        <v>145</v>
      </c>
      <c r="E9161" t="s">
        <v>23</v>
      </c>
      <c r="F9161" t="s">
        <v>47</v>
      </c>
      <c r="G9161" t="s">
        <v>2724</v>
      </c>
      <c r="H9161">
        <v>67.8</v>
      </c>
      <c r="I9161">
        <v>10</v>
      </c>
      <c r="J9161">
        <v>31.19</v>
      </c>
      <c r="K9161" s="6">
        <f>J9161/H9161</f>
        <v>0.4600294985250738</v>
      </c>
      <c r="M9161" t="str">
        <f>LEFT(C9161, SEARCH(" ", C9161) - 1)</f>
        <v>Adam</v>
      </c>
      <c r="N9161" t="str" cm="1">
        <f t="array" ref="N9161">_xlfn.IFS(H9161&lt;0, "LOSS", H9161&gt;1000, "GREAT", H9161&gt;500, "GOOD", H9161&gt;=100, "OKAY", H9161&lt;100, "OKAY")</f>
        <v>OKAY</v>
      </c>
    </row>
    <row r="9162" spans="1:14">
      <c r="A9162" s="2">
        <v>43045</v>
      </c>
      <c r="B9162" s="2" t="str">
        <f>TEXT(A9162,"mmmm")</f>
        <v>November</v>
      </c>
      <c r="C9162" t="s">
        <v>2284</v>
      </c>
      <c r="D9162" t="s">
        <v>148</v>
      </c>
      <c r="E9162" t="s">
        <v>23</v>
      </c>
      <c r="F9162" t="s">
        <v>38</v>
      </c>
      <c r="G9162" t="s">
        <v>1542</v>
      </c>
      <c r="H9162">
        <v>5.68</v>
      </c>
      <c r="I9162">
        <v>1</v>
      </c>
      <c r="J9162">
        <v>-3.79</v>
      </c>
      <c r="K9162" s="6">
        <f>J9162/H9162</f>
        <v>-0.66725352112676062</v>
      </c>
      <c r="M9162" t="str">
        <f>LEFT(C9162, SEARCH(" ", C9162) - 1)</f>
        <v>Roger</v>
      </c>
      <c r="N9162" t="str" cm="1">
        <f t="array" ref="N9162">_xlfn.IFS(H9162&lt;0, "LOSS", H9162&gt;1000, "GREAT", H9162&gt;500, "GOOD", H9162&gt;=100, "OKAY", H9162&lt;100, "OKAY")</f>
        <v>OKAY</v>
      </c>
    </row>
    <row r="9163" spans="1:14">
      <c r="A9163" s="2">
        <v>43045</v>
      </c>
      <c r="B9163" s="2" t="str">
        <f>TEXT(A9163,"mmmm")</f>
        <v>November</v>
      </c>
      <c r="C9163" t="s">
        <v>582</v>
      </c>
      <c r="D9163" t="s">
        <v>242</v>
      </c>
      <c r="E9163" t="s">
        <v>23</v>
      </c>
      <c r="F9163" t="s">
        <v>49</v>
      </c>
      <c r="G9163" t="s">
        <v>2790</v>
      </c>
      <c r="H9163">
        <v>46.26</v>
      </c>
      <c r="I9163">
        <v>3</v>
      </c>
      <c r="J9163">
        <v>12.03</v>
      </c>
      <c r="K9163" s="6">
        <f>J9163/H9163</f>
        <v>0.26005188067444879</v>
      </c>
      <c r="M9163" t="str">
        <f>LEFT(C9163, SEARCH(" ", C9163) - 1)</f>
        <v>Valerie</v>
      </c>
      <c r="N9163" t="str" cm="1">
        <f t="array" ref="N9163">_xlfn.IFS(H9163&lt;0, "LOSS", H9163&gt;1000, "GREAT", H9163&gt;500, "GOOD", H9163&gt;=100, "OKAY", H9163&lt;100, "OKAY")</f>
        <v>OKAY</v>
      </c>
    </row>
    <row r="9164" spans="1:14">
      <c r="A9164" s="2">
        <v>43045</v>
      </c>
      <c r="B9164" s="2" t="str">
        <f>TEXT(A9164,"mmmm")</f>
        <v>November</v>
      </c>
      <c r="C9164" t="s">
        <v>2240</v>
      </c>
      <c r="D9164" t="s">
        <v>84</v>
      </c>
      <c r="E9164" t="s">
        <v>23</v>
      </c>
      <c r="F9164" t="s">
        <v>47</v>
      </c>
      <c r="G9164" t="s">
        <v>1846</v>
      </c>
      <c r="H9164">
        <v>5.78</v>
      </c>
      <c r="I9164">
        <v>1</v>
      </c>
      <c r="J9164">
        <v>2.83</v>
      </c>
      <c r="K9164" s="6">
        <f>J9164/H9164</f>
        <v>0.48961937716262977</v>
      </c>
      <c r="M9164" t="str">
        <f>LEFT(C9164, SEARCH(" ", C9164) - 1)</f>
        <v>Victoria</v>
      </c>
      <c r="N9164" t="str" cm="1">
        <f t="array" ref="N9164">_xlfn.IFS(H9164&lt;0, "LOSS", H9164&gt;1000, "GREAT", H9164&gt;500, "GOOD", H9164&gt;=100, "OKAY", H9164&lt;100, "OKAY")</f>
        <v>OKAY</v>
      </c>
    </row>
    <row r="9165" spans="1:14">
      <c r="A9165" s="2">
        <v>43045</v>
      </c>
      <c r="B9165" s="2" t="str">
        <f>TEXT(A9165,"mmmm")</f>
        <v>November</v>
      </c>
      <c r="C9165" t="s">
        <v>1539</v>
      </c>
      <c r="D9165" t="s">
        <v>22</v>
      </c>
      <c r="E9165" t="s">
        <v>23</v>
      </c>
      <c r="F9165" t="s">
        <v>42</v>
      </c>
      <c r="G9165" t="s">
        <v>1524</v>
      </c>
      <c r="H9165">
        <v>15.28</v>
      </c>
      <c r="I9165">
        <v>2</v>
      </c>
      <c r="J9165">
        <v>7.49</v>
      </c>
      <c r="K9165" s="6">
        <f>J9165/H9165</f>
        <v>0.49018324607329844</v>
      </c>
      <c r="M9165" t="str">
        <f>LEFT(C9165, SEARCH(" ", C9165) - 1)</f>
        <v>Zuschuss</v>
      </c>
      <c r="N9165" t="str" cm="1">
        <f t="array" ref="N9165">_xlfn.IFS(H9165&lt;0, "LOSS", H9165&gt;1000, "GREAT", H9165&gt;500, "GOOD", H9165&gt;=100, "OKAY", H9165&lt;100, "OKAY")</f>
        <v>OKAY</v>
      </c>
    </row>
    <row r="9166" spans="1:14">
      <c r="A9166" s="2">
        <v>43045</v>
      </c>
      <c r="B9166" s="2" t="str">
        <f>TEXT(A9166,"mmmm")</f>
        <v>November</v>
      </c>
      <c r="C9166" t="s">
        <v>1539</v>
      </c>
      <c r="D9166" t="s">
        <v>22</v>
      </c>
      <c r="E9166" t="s">
        <v>21</v>
      </c>
      <c r="F9166" t="s">
        <v>44</v>
      </c>
      <c r="G9166" t="s">
        <v>678</v>
      </c>
      <c r="H9166">
        <v>8.73</v>
      </c>
      <c r="I9166">
        <v>1</v>
      </c>
      <c r="J9166">
        <v>2.97</v>
      </c>
      <c r="K9166" s="6">
        <f>J9166/H9166</f>
        <v>0.34020618556701032</v>
      </c>
      <c r="M9166" t="str">
        <f>LEFT(C9166, SEARCH(" ", C9166) - 1)</f>
        <v>Zuschuss</v>
      </c>
      <c r="N9166" t="str" cm="1">
        <f t="array" ref="N9166">_xlfn.IFS(H9166&lt;0, "LOSS", H9166&gt;1000, "GREAT", H9166&gt;500, "GOOD", H9166&gt;=100, "OKAY", H9166&lt;100, "OKAY")</f>
        <v>OKAY</v>
      </c>
    </row>
    <row r="9167" spans="1:14">
      <c r="A9167" s="2">
        <v>43045</v>
      </c>
      <c r="B9167" s="2" t="str">
        <f>TEXT(A9167,"mmmm")</f>
        <v>November</v>
      </c>
      <c r="C9167" t="s">
        <v>1539</v>
      </c>
      <c r="D9167" t="s">
        <v>22</v>
      </c>
      <c r="E9167" t="s">
        <v>23</v>
      </c>
      <c r="F9167" t="s">
        <v>37</v>
      </c>
      <c r="G9167" t="s">
        <v>1584</v>
      </c>
      <c r="H9167">
        <v>5.68</v>
      </c>
      <c r="I9167">
        <v>2</v>
      </c>
      <c r="J9167">
        <v>1.76</v>
      </c>
      <c r="K9167" s="6">
        <f>J9167/H9167</f>
        <v>0.3098591549295775</v>
      </c>
      <c r="M9167" t="str">
        <f>LEFT(C9167, SEARCH(" ", C9167) - 1)</f>
        <v>Zuschuss</v>
      </c>
      <c r="N9167" t="str" cm="1">
        <f t="array" ref="N9167">_xlfn.IFS(H9167&lt;0, "LOSS", H9167&gt;1000, "GREAT", H9167&gt;500, "GOOD", H9167&gt;=100, "OKAY", H9167&lt;100, "OKAY")</f>
        <v>OKAY</v>
      </c>
    </row>
    <row r="9168" spans="1:14">
      <c r="A9168" s="2">
        <v>43045</v>
      </c>
      <c r="B9168" s="2" t="str">
        <f>TEXT(A9168,"mmmm")</f>
        <v>November</v>
      </c>
      <c r="C9168" t="s">
        <v>1528</v>
      </c>
      <c r="D9168" t="s">
        <v>33</v>
      </c>
      <c r="E9168" t="s">
        <v>23</v>
      </c>
      <c r="F9168" t="s">
        <v>36</v>
      </c>
      <c r="G9168" t="s">
        <v>795</v>
      </c>
      <c r="H9168">
        <v>499.58</v>
      </c>
      <c r="I9168">
        <v>3</v>
      </c>
      <c r="J9168">
        <v>43.71</v>
      </c>
      <c r="K9168" s="6">
        <f>J9168/H9168</f>
        <v>8.7493494535409749E-2</v>
      </c>
      <c r="M9168" t="str">
        <f>LEFT(C9168, SEARCH(" ", C9168) - 1)</f>
        <v>Jill</v>
      </c>
      <c r="N9168" t="str" cm="1">
        <f t="array" ref="N9168">_xlfn.IFS(H9168&lt;0, "LOSS", H9168&gt;1000, "GREAT", H9168&gt;500, "GOOD", H9168&gt;=100, "OKAY", H9168&lt;100, "OKAY")</f>
        <v>OKAY</v>
      </c>
    </row>
    <row r="9169" spans="1:14">
      <c r="A9169" s="2">
        <v>43045</v>
      </c>
      <c r="B9169" s="2" t="str">
        <f>TEXT(A9169,"mmmm")</f>
        <v>November</v>
      </c>
      <c r="C9169" t="s">
        <v>1528</v>
      </c>
      <c r="D9169" t="s">
        <v>33</v>
      </c>
      <c r="E9169" t="s">
        <v>23</v>
      </c>
      <c r="F9169" t="s">
        <v>47</v>
      </c>
      <c r="G9169" t="s">
        <v>306</v>
      </c>
      <c r="H9169">
        <v>31.1</v>
      </c>
      <c r="I9169">
        <v>6</v>
      </c>
      <c r="J9169">
        <v>10.89</v>
      </c>
      <c r="K9169" s="6">
        <f>J9169/H9169</f>
        <v>0.35016077170418008</v>
      </c>
      <c r="M9169" t="str">
        <f>LEFT(C9169, SEARCH(" ", C9169) - 1)</f>
        <v>Jill</v>
      </c>
      <c r="N9169" t="str" cm="1">
        <f t="array" ref="N9169">_xlfn.IFS(H9169&lt;0, "LOSS", H9169&gt;1000, "GREAT", H9169&gt;500, "GOOD", H9169&gt;=100, "OKAY", H9169&lt;100, "OKAY")</f>
        <v>OKAY</v>
      </c>
    </row>
    <row r="9170" spans="1:14">
      <c r="A9170" s="2">
        <v>43045</v>
      </c>
      <c r="B9170" s="2" t="str">
        <f>TEXT(A9170,"mmmm")</f>
        <v>November</v>
      </c>
      <c r="C9170" t="s">
        <v>1528</v>
      </c>
      <c r="D9170" t="s">
        <v>33</v>
      </c>
      <c r="E9170" t="s">
        <v>23</v>
      </c>
      <c r="F9170" t="s">
        <v>38</v>
      </c>
      <c r="G9170" t="s">
        <v>241</v>
      </c>
      <c r="H9170">
        <v>13.27</v>
      </c>
      <c r="I9170">
        <v>8</v>
      </c>
      <c r="J9170">
        <v>-10.62</v>
      </c>
      <c r="K9170" s="6">
        <f>J9170/H9170</f>
        <v>-0.80030143180105495</v>
      </c>
      <c r="M9170" t="str">
        <f>LEFT(C9170, SEARCH(" ", C9170) - 1)</f>
        <v>Jill</v>
      </c>
      <c r="N9170" t="str" cm="1">
        <f t="array" ref="N9170">_xlfn.IFS(H9170&lt;0, "LOSS", H9170&gt;1000, "GREAT", H9170&gt;500, "GOOD", H9170&gt;=100, "OKAY", H9170&lt;100, "OKAY")</f>
        <v>OKAY</v>
      </c>
    </row>
    <row r="9171" spans="1:14">
      <c r="A9171" s="2">
        <v>43045</v>
      </c>
      <c r="B9171" s="2" t="str">
        <f>TEXT(A9171,"mmmm")</f>
        <v>November</v>
      </c>
      <c r="C9171" t="s">
        <v>1528</v>
      </c>
      <c r="D9171" t="s">
        <v>33</v>
      </c>
      <c r="E9171" t="s">
        <v>21</v>
      </c>
      <c r="F9171" t="s">
        <v>44</v>
      </c>
      <c r="G9171" t="s">
        <v>1398</v>
      </c>
      <c r="H9171">
        <v>28.27</v>
      </c>
      <c r="I9171">
        <v>2</v>
      </c>
      <c r="J9171">
        <v>6.36</v>
      </c>
      <c r="K9171" s="6">
        <f>J9171/H9171</f>
        <v>0.2249734701096569</v>
      </c>
      <c r="M9171" t="str">
        <f>LEFT(C9171, SEARCH(" ", C9171) - 1)</f>
        <v>Jill</v>
      </c>
      <c r="N9171" t="str" cm="1">
        <f t="array" ref="N9171">_xlfn.IFS(H9171&lt;0, "LOSS", H9171&gt;1000, "GREAT", H9171&gt;500, "GOOD", H9171&gt;=100, "OKAY", H9171&lt;100, "OKAY")</f>
        <v>OKAY</v>
      </c>
    </row>
    <row r="9172" spans="1:14">
      <c r="A9172" s="2">
        <v>43045</v>
      </c>
      <c r="B9172" s="2" t="str">
        <f>TEXT(A9172,"mmmm")</f>
        <v>November</v>
      </c>
      <c r="C9172" t="s">
        <v>1528</v>
      </c>
      <c r="D9172" t="s">
        <v>33</v>
      </c>
      <c r="E9172" t="s">
        <v>23</v>
      </c>
      <c r="F9172" t="s">
        <v>49</v>
      </c>
      <c r="G9172" t="s">
        <v>394</v>
      </c>
      <c r="H9172">
        <v>259.14</v>
      </c>
      <c r="I9172">
        <v>4</v>
      </c>
      <c r="J9172">
        <v>-51.83</v>
      </c>
      <c r="K9172" s="6">
        <f>J9172/H9172</f>
        <v>-0.20000771783591881</v>
      </c>
      <c r="M9172" t="str">
        <f>LEFT(C9172, SEARCH(" ", C9172) - 1)</f>
        <v>Jill</v>
      </c>
      <c r="N9172" t="str" cm="1">
        <f t="array" ref="N9172">_xlfn.IFS(H9172&lt;0, "LOSS", H9172&gt;1000, "GREAT", H9172&gt;500, "GOOD", H9172&gt;=100, "OKAY", H9172&lt;100, "OKAY")</f>
        <v>OKAY</v>
      </c>
    </row>
    <row r="9173" spans="1:14">
      <c r="A9173" s="2">
        <v>43045</v>
      </c>
      <c r="B9173" s="2" t="str">
        <f>TEXT(A9173,"mmmm")</f>
        <v>November</v>
      </c>
      <c r="C9173" t="s">
        <v>2303</v>
      </c>
      <c r="D9173" t="s">
        <v>198</v>
      </c>
      <c r="E9173" t="s">
        <v>23</v>
      </c>
      <c r="F9173" t="s">
        <v>37</v>
      </c>
      <c r="G9173" t="s">
        <v>2649</v>
      </c>
      <c r="H9173">
        <v>13.9</v>
      </c>
      <c r="I9173">
        <v>5</v>
      </c>
      <c r="J9173">
        <v>3.61</v>
      </c>
      <c r="K9173" s="6">
        <f>J9173/H9173</f>
        <v>0.25971223021582734</v>
      </c>
      <c r="M9173" t="str">
        <f>LEFT(C9173, SEARCH(" ", C9173) - 1)</f>
        <v>Chuck</v>
      </c>
      <c r="N9173" t="str" cm="1">
        <f t="array" ref="N9173">_xlfn.IFS(H9173&lt;0, "LOSS", H9173&gt;1000, "GREAT", H9173&gt;500, "GOOD", H9173&gt;=100, "OKAY", H9173&lt;100, "OKAY")</f>
        <v>OKAY</v>
      </c>
    </row>
    <row r="9174" spans="1:14">
      <c r="A9174" s="2">
        <v>43045</v>
      </c>
      <c r="B9174" s="2" t="str">
        <f>TEXT(A9174,"mmmm")</f>
        <v>November</v>
      </c>
      <c r="C9174" t="s">
        <v>2303</v>
      </c>
      <c r="D9174" t="s">
        <v>198</v>
      </c>
      <c r="E9174" t="s">
        <v>23</v>
      </c>
      <c r="F9174" t="s">
        <v>47</v>
      </c>
      <c r="G9174" t="s">
        <v>710</v>
      </c>
      <c r="H9174">
        <v>26.38</v>
      </c>
      <c r="I9174">
        <v>1</v>
      </c>
      <c r="J9174">
        <v>12.13</v>
      </c>
      <c r="K9174" s="6">
        <f>J9174/H9174</f>
        <v>0.45981804397270665</v>
      </c>
      <c r="M9174" t="str">
        <f>LEFT(C9174, SEARCH(" ", C9174) - 1)</f>
        <v>Chuck</v>
      </c>
      <c r="N9174" t="str" cm="1">
        <f t="array" ref="N9174">_xlfn.IFS(H9174&lt;0, "LOSS", H9174&gt;1000, "GREAT", H9174&gt;500, "GOOD", H9174&gt;=100, "OKAY", H9174&lt;100, "OKAY")</f>
        <v>OKAY</v>
      </c>
    </row>
    <row r="9175" spans="1:14">
      <c r="A9175" s="2">
        <v>43045</v>
      </c>
      <c r="B9175" s="2" t="str">
        <f>TEXT(A9175,"mmmm")</f>
        <v>November</v>
      </c>
      <c r="C9175" t="s">
        <v>1695</v>
      </c>
      <c r="D9175" t="s">
        <v>27</v>
      </c>
      <c r="E9175" t="s">
        <v>21</v>
      </c>
      <c r="F9175" t="s">
        <v>40</v>
      </c>
      <c r="G9175" t="s">
        <v>1560</v>
      </c>
      <c r="H9175">
        <v>127.37</v>
      </c>
      <c r="I9175">
        <v>2</v>
      </c>
      <c r="J9175">
        <v>-30.93</v>
      </c>
      <c r="K9175" s="6">
        <f>J9175/H9175</f>
        <v>-0.24283583261364527</v>
      </c>
      <c r="M9175" t="str">
        <f>LEFT(C9175, SEARCH(" ", C9175) - 1)</f>
        <v>Maris</v>
      </c>
      <c r="N9175" t="str" cm="1">
        <f t="array" ref="N9175">_xlfn.IFS(H9175&lt;0, "LOSS", H9175&gt;1000, "GREAT", H9175&gt;500, "GOOD", H9175&gt;=100, "OKAY", H9175&lt;100, "OKAY")</f>
        <v>OKAY</v>
      </c>
    </row>
    <row r="9176" spans="1:14">
      <c r="A9176" s="2">
        <v>43045</v>
      </c>
      <c r="B9176" s="2" t="str">
        <f>TEXT(A9176,"mmmm")</f>
        <v>November</v>
      </c>
      <c r="C9176" t="s">
        <v>1695</v>
      </c>
      <c r="D9176" t="s">
        <v>27</v>
      </c>
      <c r="E9176" t="s">
        <v>23</v>
      </c>
      <c r="F9176" t="s">
        <v>47</v>
      </c>
      <c r="G9176" t="s">
        <v>2280</v>
      </c>
      <c r="H9176">
        <v>47.95</v>
      </c>
      <c r="I9176">
        <v>3</v>
      </c>
      <c r="J9176">
        <v>16.18</v>
      </c>
      <c r="K9176" s="6">
        <f>J9176/H9176</f>
        <v>0.33743482794577684</v>
      </c>
      <c r="M9176" t="str">
        <f>LEFT(C9176, SEARCH(" ", C9176) - 1)</f>
        <v>Maris</v>
      </c>
      <c r="N9176" t="str" cm="1">
        <f t="array" ref="N9176">_xlfn.IFS(H9176&lt;0, "LOSS", H9176&gt;1000, "GREAT", H9176&gt;500, "GOOD", H9176&gt;=100, "OKAY", H9176&lt;100, "OKAY")</f>
        <v>OKAY</v>
      </c>
    </row>
    <row r="9177" spans="1:14">
      <c r="A9177" s="2">
        <v>43045</v>
      </c>
      <c r="B9177" s="2" t="str">
        <f>TEXT(A9177,"mmmm")</f>
        <v>November</v>
      </c>
      <c r="C9177" t="s">
        <v>1258</v>
      </c>
      <c r="D9177" t="s">
        <v>22</v>
      </c>
      <c r="E9177" t="s">
        <v>23</v>
      </c>
      <c r="F9177" t="s">
        <v>47</v>
      </c>
      <c r="G9177" t="s">
        <v>2280</v>
      </c>
      <c r="H9177">
        <v>59.94</v>
      </c>
      <c r="I9177">
        <v>3</v>
      </c>
      <c r="J9177">
        <v>28.17</v>
      </c>
      <c r="K9177" s="6">
        <f>J9177/H9177</f>
        <v>0.46996996996997004</v>
      </c>
      <c r="M9177" t="str">
        <f>LEFT(C9177, SEARCH(" ", C9177) - 1)</f>
        <v>Frank</v>
      </c>
      <c r="N9177" t="str" cm="1">
        <f t="array" ref="N9177">_xlfn.IFS(H9177&lt;0, "LOSS", H9177&gt;1000, "GREAT", H9177&gt;500, "GOOD", H9177&gt;=100, "OKAY", H9177&lt;100, "OKAY")</f>
        <v>OKAY</v>
      </c>
    </row>
    <row r="9178" spans="1:14">
      <c r="A9178" s="2">
        <v>43045</v>
      </c>
      <c r="B9178" s="2" t="str">
        <f>TEXT(A9178,"mmmm")</f>
        <v>November</v>
      </c>
      <c r="C9178" t="s">
        <v>1258</v>
      </c>
      <c r="D9178" t="s">
        <v>22</v>
      </c>
      <c r="E9178" t="s">
        <v>23</v>
      </c>
      <c r="F9178" t="s">
        <v>47</v>
      </c>
      <c r="G9178" t="s">
        <v>710</v>
      </c>
      <c r="H9178">
        <v>45.36</v>
      </c>
      <c r="I9178">
        <v>4</v>
      </c>
      <c r="J9178">
        <v>22.23</v>
      </c>
      <c r="K9178" s="6">
        <f>J9178/H9178</f>
        <v>0.49007936507936511</v>
      </c>
      <c r="M9178" t="str">
        <f>LEFT(C9178, SEARCH(" ", C9178) - 1)</f>
        <v>Frank</v>
      </c>
      <c r="N9178" t="str" cm="1">
        <f t="array" ref="N9178">_xlfn.IFS(H9178&lt;0, "LOSS", H9178&gt;1000, "GREAT", H9178&gt;500, "GOOD", H9178&gt;=100, "OKAY", H9178&lt;100, "OKAY")</f>
        <v>OKAY</v>
      </c>
    </row>
    <row r="9179" spans="1:14">
      <c r="A9179" s="2">
        <v>43045</v>
      </c>
      <c r="B9179" s="2" t="str">
        <f>TEXT(A9179,"mmmm")</f>
        <v>November</v>
      </c>
      <c r="C9179" t="s">
        <v>1258</v>
      </c>
      <c r="D9179" t="s">
        <v>22</v>
      </c>
      <c r="E9179" t="s">
        <v>23</v>
      </c>
      <c r="F9179" t="s">
        <v>47</v>
      </c>
      <c r="G9179" t="s">
        <v>1847</v>
      </c>
      <c r="H9179">
        <v>26.4</v>
      </c>
      <c r="I9179">
        <v>5</v>
      </c>
      <c r="J9179">
        <v>12.67</v>
      </c>
      <c r="K9179" s="6">
        <f>J9179/H9179</f>
        <v>0.47992424242424242</v>
      </c>
      <c r="M9179" t="str">
        <f>LEFT(C9179, SEARCH(" ", C9179) - 1)</f>
        <v>Frank</v>
      </c>
      <c r="N9179" t="str" cm="1">
        <f t="array" ref="N9179">_xlfn.IFS(H9179&lt;0, "LOSS", H9179&gt;1000, "GREAT", H9179&gt;500, "GOOD", H9179&gt;=100, "OKAY", H9179&lt;100, "OKAY")</f>
        <v>OKAY</v>
      </c>
    </row>
    <row r="9180" spans="1:14">
      <c r="A9180" s="2">
        <v>43045</v>
      </c>
      <c r="B9180" s="2" t="str">
        <f>TEXT(A9180,"mmmm")</f>
        <v>November</v>
      </c>
      <c r="C9180" t="s">
        <v>1258</v>
      </c>
      <c r="D9180" t="s">
        <v>22</v>
      </c>
      <c r="E9180" t="s">
        <v>23</v>
      </c>
      <c r="F9180" t="s">
        <v>45</v>
      </c>
      <c r="G9180" t="s">
        <v>2315</v>
      </c>
      <c r="H9180">
        <v>41.4</v>
      </c>
      <c r="I9180">
        <v>4</v>
      </c>
      <c r="J9180">
        <v>19.87</v>
      </c>
      <c r="K9180" s="6">
        <f>J9180/H9180</f>
        <v>0.47995169082125611</v>
      </c>
      <c r="M9180" t="str">
        <f>LEFT(C9180, SEARCH(" ", C9180) - 1)</f>
        <v>Frank</v>
      </c>
      <c r="N9180" t="str" cm="1">
        <f t="array" ref="N9180">_xlfn.IFS(H9180&lt;0, "LOSS", H9180&gt;1000, "GREAT", H9180&gt;500, "GOOD", H9180&gt;=100, "OKAY", H9180&lt;100, "OKAY")</f>
        <v>OKAY</v>
      </c>
    </row>
    <row r="9181" spans="1:14">
      <c r="A9181" s="2">
        <v>43045</v>
      </c>
      <c r="B9181" s="2" t="str">
        <f>TEXT(A9181,"mmmm")</f>
        <v>November</v>
      </c>
      <c r="C9181" t="s">
        <v>1258</v>
      </c>
      <c r="D9181" t="s">
        <v>22</v>
      </c>
      <c r="E9181" t="s">
        <v>25</v>
      </c>
      <c r="F9181" t="s">
        <v>35</v>
      </c>
      <c r="G9181" t="s">
        <v>568</v>
      </c>
      <c r="H9181">
        <v>16.95</v>
      </c>
      <c r="I9181">
        <v>1</v>
      </c>
      <c r="J9181">
        <v>1.02</v>
      </c>
      <c r="K9181" s="6">
        <f>J9181/H9181</f>
        <v>6.0176991150442484E-2</v>
      </c>
      <c r="M9181" t="str">
        <f>LEFT(C9181, SEARCH(" ", C9181) - 1)</f>
        <v>Frank</v>
      </c>
      <c r="N9181" t="str" cm="1">
        <f t="array" ref="N9181">_xlfn.IFS(H9181&lt;0, "LOSS", H9181&gt;1000, "GREAT", H9181&gt;500, "GOOD", H9181&gt;=100, "OKAY", H9181&lt;100, "OKAY")</f>
        <v>OKAY</v>
      </c>
    </row>
    <row r="9182" spans="1:14">
      <c r="A9182" s="2">
        <v>43045</v>
      </c>
      <c r="B9182" s="2" t="str">
        <f>TEXT(A9182,"mmmm")</f>
        <v>November</v>
      </c>
      <c r="C9182" t="s">
        <v>2708</v>
      </c>
      <c r="D9182" t="s">
        <v>24</v>
      </c>
      <c r="E9182" t="s">
        <v>23</v>
      </c>
      <c r="F9182" t="s">
        <v>47</v>
      </c>
      <c r="G9182" t="s">
        <v>1934</v>
      </c>
      <c r="H9182">
        <v>318.95999999999998</v>
      </c>
      <c r="I9182">
        <v>9</v>
      </c>
      <c r="J9182">
        <v>149.91</v>
      </c>
      <c r="K9182" s="6">
        <f>J9182/H9182</f>
        <v>0.4699962377727615</v>
      </c>
      <c r="M9182" t="str">
        <f>LEFT(C9182, SEARCH(" ", C9182) - 1)</f>
        <v>Carol</v>
      </c>
      <c r="N9182" t="str" cm="1">
        <f t="array" ref="N9182">_xlfn.IFS(H9182&lt;0, "LOSS", H9182&gt;1000, "GREAT", H9182&gt;500, "GOOD", H9182&gt;=100, "OKAY", H9182&lt;100, "OKAY")</f>
        <v>OKAY</v>
      </c>
    </row>
    <row r="9183" spans="1:14">
      <c r="A9183" s="2">
        <v>43045</v>
      </c>
      <c r="B9183" s="2" t="str">
        <f>TEXT(A9183,"mmmm")</f>
        <v>November</v>
      </c>
      <c r="C9183" t="s">
        <v>2331</v>
      </c>
      <c r="D9183" t="s">
        <v>28</v>
      </c>
      <c r="E9183" t="s">
        <v>21</v>
      </c>
      <c r="F9183" t="s">
        <v>51</v>
      </c>
      <c r="G9183" t="s">
        <v>1025</v>
      </c>
      <c r="H9183">
        <v>2036.86</v>
      </c>
      <c r="I9183">
        <v>7</v>
      </c>
      <c r="J9183">
        <v>366.63</v>
      </c>
      <c r="K9183" s="6">
        <f>J9183/H9183</f>
        <v>0.17999764343155641</v>
      </c>
      <c r="M9183" t="str">
        <f>LEFT(C9183, SEARCH(" ", C9183) - 1)</f>
        <v>Adam</v>
      </c>
      <c r="N9183" t="str" cm="1">
        <f t="array" ref="N9183">_xlfn.IFS(H9183&lt;0, "LOSS", H9183&gt;1000, "GREAT", H9183&gt;500, "GOOD", H9183&gt;=100, "OKAY", H9183&lt;100, "OKAY")</f>
        <v>GREAT</v>
      </c>
    </row>
    <row r="9184" spans="1:14">
      <c r="A9184" s="2">
        <v>43045</v>
      </c>
      <c r="B9184" s="2" t="str">
        <f>TEXT(A9184,"mmmm")</f>
        <v>November</v>
      </c>
      <c r="C9184" t="s">
        <v>2331</v>
      </c>
      <c r="D9184" t="s">
        <v>28</v>
      </c>
      <c r="E9184" t="s">
        <v>21</v>
      </c>
      <c r="F9184" t="s">
        <v>40</v>
      </c>
      <c r="G9184" t="s">
        <v>1101</v>
      </c>
      <c r="H9184">
        <v>449.57</v>
      </c>
      <c r="I9184">
        <v>2</v>
      </c>
      <c r="J9184">
        <v>-73.05</v>
      </c>
      <c r="K9184" s="6">
        <f>J9184/H9184</f>
        <v>-0.16248860021798608</v>
      </c>
      <c r="M9184" t="str">
        <f>LEFT(C9184, SEARCH(" ", C9184) - 1)</f>
        <v>Adam</v>
      </c>
      <c r="N9184" t="str" cm="1">
        <f t="array" ref="N9184">_xlfn.IFS(H9184&lt;0, "LOSS", H9184&gt;1000, "GREAT", H9184&gt;500, "GOOD", H9184&gt;=100, "OKAY", H9184&lt;100, "OKAY")</f>
        <v>OKAY</v>
      </c>
    </row>
    <row r="9185" spans="1:14">
      <c r="A9185" s="2">
        <v>43045</v>
      </c>
      <c r="B9185" s="2" t="str">
        <f>TEXT(A9185,"mmmm")</f>
        <v>November</v>
      </c>
      <c r="C9185" t="s">
        <v>2331</v>
      </c>
      <c r="D9185" t="s">
        <v>28</v>
      </c>
      <c r="E9185" t="s">
        <v>25</v>
      </c>
      <c r="F9185" t="s">
        <v>35</v>
      </c>
      <c r="G9185" t="s">
        <v>737</v>
      </c>
      <c r="H9185">
        <v>108.96</v>
      </c>
      <c r="I9185">
        <v>3</v>
      </c>
      <c r="J9185">
        <v>32.69</v>
      </c>
      <c r="K9185" s="6">
        <f>J9185/H9185</f>
        <v>0.30001835535976507</v>
      </c>
      <c r="M9185" t="str">
        <f>LEFT(C9185, SEARCH(" ", C9185) - 1)</f>
        <v>Adam</v>
      </c>
      <c r="N9185" t="str" cm="1">
        <f t="array" ref="N9185">_xlfn.IFS(H9185&lt;0, "LOSS", H9185&gt;1000, "GREAT", H9185&gt;500, "GOOD", H9185&gt;=100, "OKAY", H9185&lt;100, "OKAY")</f>
        <v>OKAY</v>
      </c>
    </row>
    <row r="9186" spans="1:14">
      <c r="A9186" s="2">
        <v>43045</v>
      </c>
      <c r="B9186" s="2" t="str">
        <f>TEXT(A9186,"mmmm")</f>
        <v>November</v>
      </c>
      <c r="C9186" t="s">
        <v>227</v>
      </c>
      <c r="D9186" t="s">
        <v>26</v>
      </c>
      <c r="E9186" t="s">
        <v>21</v>
      </c>
      <c r="F9186" t="s">
        <v>44</v>
      </c>
      <c r="G9186" t="s">
        <v>1811</v>
      </c>
      <c r="H9186">
        <v>30.56</v>
      </c>
      <c r="I9186">
        <v>5</v>
      </c>
      <c r="J9186">
        <v>-19.86</v>
      </c>
      <c r="K9186" s="6">
        <f>J9186/H9186</f>
        <v>-0.64986910994764402</v>
      </c>
      <c r="M9186" t="str">
        <f>LEFT(C9186, SEARCH(" ", C9186) - 1)</f>
        <v>Liz</v>
      </c>
      <c r="N9186" t="str" cm="1">
        <f t="array" ref="N9186">_xlfn.IFS(H9186&lt;0, "LOSS", H9186&gt;1000, "GREAT", H9186&gt;500, "GOOD", H9186&gt;=100, "OKAY", H9186&lt;100, "OKAY")</f>
        <v>OKAY</v>
      </c>
    </row>
    <row r="9187" spans="1:14">
      <c r="A9187" s="2">
        <v>43045</v>
      </c>
      <c r="B9187" s="2" t="str">
        <f>TEXT(A9187,"mmmm")</f>
        <v>November</v>
      </c>
      <c r="C9187" t="s">
        <v>2605</v>
      </c>
      <c r="D9187" t="s">
        <v>26</v>
      </c>
      <c r="E9187" t="s">
        <v>23</v>
      </c>
      <c r="F9187" t="s">
        <v>38</v>
      </c>
      <c r="G9187" t="s">
        <v>527</v>
      </c>
      <c r="H9187">
        <v>1.25</v>
      </c>
      <c r="I9187">
        <v>2</v>
      </c>
      <c r="J9187">
        <v>-1.93</v>
      </c>
      <c r="K9187" s="6">
        <f>J9187/H9187</f>
        <v>-1.544</v>
      </c>
      <c r="M9187" t="str">
        <f>LEFT(C9187, SEARCH(" ", C9187) - 1)</f>
        <v>Christopher</v>
      </c>
      <c r="N9187" t="str" cm="1">
        <f t="array" ref="N9187">_xlfn.IFS(H9187&lt;0, "LOSS", H9187&gt;1000, "GREAT", H9187&gt;500, "GOOD", H9187&gt;=100, "OKAY", H9187&lt;100, "OKAY")</f>
        <v>OKAY</v>
      </c>
    </row>
    <row r="9188" spans="1:14">
      <c r="A9188" s="2">
        <v>43045</v>
      </c>
      <c r="B9188" s="2" t="str">
        <f>TEXT(A9188,"mmmm")</f>
        <v>November</v>
      </c>
      <c r="C9188" t="s">
        <v>679</v>
      </c>
      <c r="D9188" t="s">
        <v>26</v>
      </c>
      <c r="E9188" t="s">
        <v>23</v>
      </c>
      <c r="F9188" t="s">
        <v>49</v>
      </c>
      <c r="G9188" t="s">
        <v>1552</v>
      </c>
      <c r="H9188">
        <v>18.16</v>
      </c>
      <c r="I9188">
        <v>2</v>
      </c>
      <c r="J9188">
        <v>1.82</v>
      </c>
      <c r="K9188" s="6">
        <f>J9188/H9188</f>
        <v>0.10022026431718062</v>
      </c>
      <c r="M9188" t="str">
        <f>LEFT(C9188, SEARCH(" ", C9188) - 1)</f>
        <v>Harry</v>
      </c>
      <c r="N9188" t="str" cm="1">
        <f t="array" ref="N9188">_xlfn.IFS(H9188&lt;0, "LOSS", H9188&gt;1000, "GREAT", H9188&gt;500, "GOOD", H9188&gt;=100, "OKAY", H9188&lt;100, "OKAY")</f>
        <v>OKAY</v>
      </c>
    </row>
    <row r="9189" spans="1:14">
      <c r="A9189" s="2">
        <v>43046</v>
      </c>
      <c r="B9189" s="2" t="str">
        <f>TEXT(A9189,"mmmm")</f>
        <v>November</v>
      </c>
      <c r="C9189" t="s">
        <v>243</v>
      </c>
      <c r="D9189" t="s">
        <v>22</v>
      </c>
      <c r="E9189" t="s">
        <v>25</v>
      </c>
      <c r="F9189" t="s">
        <v>35</v>
      </c>
      <c r="G9189" t="s">
        <v>2071</v>
      </c>
      <c r="H9189">
        <v>59.97</v>
      </c>
      <c r="I9189">
        <v>3</v>
      </c>
      <c r="J9189">
        <v>13.79</v>
      </c>
      <c r="K9189" s="6">
        <f>J9189/H9189</f>
        <v>0.22994830748707687</v>
      </c>
      <c r="M9189" t="str">
        <f>LEFT(C9189, SEARCH(" ", C9189) - 1)</f>
        <v>Deborah</v>
      </c>
      <c r="N9189" t="str" cm="1">
        <f t="array" ref="N9189">_xlfn.IFS(H9189&lt;0, "LOSS", H9189&gt;1000, "GREAT", H9189&gt;500, "GOOD", H9189&gt;=100, "OKAY", H9189&lt;100, "OKAY")</f>
        <v>OKAY</v>
      </c>
    </row>
    <row r="9190" spans="1:14">
      <c r="A9190" s="2">
        <v>43046</v>
      </c>
      <c r="B9190" s="2" t="str">
        <f>TEXT(A9190,"mmmm")</f>
        <v>November</v>
      </c>
      <c r="C9190" t="s">
        <v>243</v>
      </c>
      <c r="D9190" t="s">
        <v>22</v>
      </c>
      <c r="E9190" t="s">
        <v>25</v>
      </c>
      <c r="F9190" t="s">
        <v>48</v>
      </c>
      <c r="G9190" t="s">
        <v>1154</v>
      </c>
      <c r="H9190">
        <v>761.54</v>
      </c>
      <c r="I9190">
        <v>7</v>
      </c>
      <c r="J9190">
        <v>66.64</v>
      </c>
      <c r="K9190" s="6">
        <f>J9190/H9190</f>
        <v>8.7506893925466817E-2</v>
      </c>
      <c r="M9190" t="str">
        <f>LEFT(C9190, SEARCH(" ", C9190) - 1)</f>
        <v>Deborah</v>
      </c>
      <c r="N9190" t="str" cm="1">
        <f t="array" ref="N9190">_xlfn.IFS(H9190&lt;0, "LOSS", H9190&gt;1000, "GREAT", H9190&gt;500, "GOOD", H9190&gt;=100, "OKAY", H9190&lt;100, "OKAY")</f>
        <v>GOOD</v>
      </c>
    </row>
    <row r="9191" spans="1:14">
      <c r="A9191" s="2">
        <v>43046</v>
      </c>
      <c r="B9191" s="2" t="str">
        <f>TEXT(A9191,"mmmm")</f>
        <v>November</v>
      </c>
      <c r="C9191" t="s">
        <v>998</v>
      </c>
      <c r="D9191" t="s">
        <v>27</v>
      </c>
      <c r="E9191" t="s">
        <v>25</v>
      </c>
      <c r="F9191" t="s">
        <v>48</v>
      </c>
      <c r="G9191" t="s">
        <v>1822</v>
      </c>
      <c r="H9191">
        <v>359.97</v>
      </c>
      <c r="I9191">
        <v>5</v>
      </c>
      <c r="J9191">
        <v>-71.989999999999995</v>
      </c>
      <c r="K9191" s="6">
        <f>J9191/H9191</f>
        <v>-0.19998888796288578</v>
      </c>
      <c r="M9191" t="str">
        <f>LEFT(C9191, SEARCH(" ", C9191) - 1)</f>
        <v>Emily</v>
      </c>
      <c r="N9191" t="str" cm="1">
        <f t="array" ref="N9191">_xlfn.IFS(H9191&lt;0, "LOSS", H9191&gt;1000, "GREAT", H9191&gt;500, "GOOD", H9191&gt;=100, "OKAY", H9191&lt;100, "OKAY")</f>
        <v>OKAY</v>
      </c>
    </row>
    <row r="9192" spans="1:14">
      <c r="A9192" s="2">
        <v>43046</v>
      </c>
      <c r="B9192" s="2" t="str">
        <f>TEXT(A9192,"mmmm")</f>
        <v>November</v>
      </c>
      <c r="C9192" t="s">
        <v>998</v>
      </c>
      <c r="D9192" t="s">
        <v>27</v>
      </c>
      <c r="E9192" t="s">
        <v>21</v>
      </c>
      <c r="F9192" t="s">
        <v>51</v>
      </c>
      <c r="G9192" t="s">
        <v>1723</v>
      </c>
      <c r="H9192">
        <v>350.35</v>
      </c>
      <c r="I9192">
        <v>4</v>
      </c>
      <c r="J9192">
        <v>-140.13999999999999</v>
      </c>
      <c r="K9192" s="6">
        <f>J9192/H9192</f>
        <v>-0.39999999999999991</v>
      </c>
      <c r="M9192" t="str">
        <f>LEFT(C9192, SEARCH(" ", C9192) - 1)</f>
        <v>Emily</v>
      </c>
      <c r="N9192" t="str" cm="1">
        <f t="array" ref="N9192">_xlfn.IFS(H9192&lt;0, "LOSS", H9192&gt;1000, "GREAT", H9192&gt;500, "GOOD", H9192&gt;=100, "OKAY", H9192&lt;100, "OKAY")</f>
        <v>OKAY</v>
      </c>
    </row>
    <row r="9193" spans="1:14">
      <c r="A9193" s="2">
        <v>43046</v>
      </c>
      <c r="B9193" s="2" t="str">
        <f>TEXT(A9193,"mmmm")</f>
        <v>November</v>
      </c>
      <c r="C9193" t="s">
        <v>1892</v>
      </c>
      <c r="D9193" t="s">
        <v>22</v>
      </c>
      <c r="E9193" t="s">
        <v>23</v>
      </c>
      <c r="F9193" t="s">
        <v>38</v>
      </c>
      <c r="G9193" t="s">
        <v>1457</v>
      </c>
      <c r="H9193">
        <v>21.79</v>
      </c>
      <c r="I9193">
        <v>4</v>
      </c>
      <c r="J9193">
        <v>7.63</v>
      </c>
      <c r="K9193" s="6">
        <f>J9193/H9193</f>
        <v>0.35016062413951354</v>
      </c>
      <c r="M9193" t="str">
        <f>LEFT(C9193, SEARCH(" ", C9193) - 1)</f>
        <v>Tony</v>
      </c>
      <c r="N9193" t="str" cm="1">
        <f t="array" ref="N9193">_xlfn.IFS(H9193&lt;0, "LOSS", H9193&gt;1000, "GREAT", H9193&gt;500, "GOOD", H9193&gt;=100, "OKAY", H9193&lt;100, "OKAY")</f>
        <v>OKAY</v>
      </c>
    </row>
    <row r="9194" spans="1:14">
      <c r="A9194" s="2">
        <v>43046</v>
      </c>
      <c r="B9194" s="2" t="str">
        <f>TEXT(A9194,"mmmm")</f>
        <v>November</v>
      </c>
      <c r="C9194" t="s">
        <v>1892</v>
      </c>
      <c r="D9194" t="s">
        <v>22</v>
      </c>
      <c r="E9194" t="s">
        <v>25</v>
      </c>
      <c r="F9194" t="s">
        <v>35</v>
      </c>
      <c r="G9194" t="s">
        <v>2363</v>
      </c>
      <c r="H9194">
        <v>439.8</v>
      </c>
      <c r="I9194">
        <v>4</v>
      </c>
      <c r="J9194">
        <v>145.13</v>
      </c>
      <c r="K9194" s="6">
        <f>J9194/H9194</f>
        <v>0.3299909049567985</v>
      </c>
      <c r="M9194" t="str">
        <f>LEFT(C9194, SEARCH(" ", C9194) - 1)</f>
        <v>Tony</v>
      </c>
      <c r="N9194" t="str" cm="1">
        <f t="array" ref="N9194">_xlfn.IFS(H9194&lt;0, "LOSS", H9194&gt;1000, "GREAT", H9194&gt;500, "GOOD", H9194&gt;=100, "OKAY", H9194&lt;100, "OKAY")</f>
        <v>OKAY</v>
      </c>
    </row>
    <row r="9195" spans="1:14">
      <c r="A9195" s="2">
        <v>43046</v>
      </c>
      <c r="B9195" s="2" t="str">
        <f>TEXT(A9195,"mmmm")</f>
        <v>November</v>
      </c>
      <c r="C9195" t="s">
        <v>1672</v>
      </c>
      <c r="D9195" t="s">
        <v>108</v>
      </c>
      <c r="E9195" t="s">
        <v>23</v>
      </c>
      <c r="F9195" t="s">
        <v>36</v>
      </c>
      <c r="G9195" t="s">
        <v>702</v>
      </c>
      <c r="H9195">
        <v>100.94</v>
      </c>
      <c r="I9195">
        <v>7</v>
      </c>
      <c r="J9195">
        <v>33.31</v>
      </c>
      <c r="K9195" s="6">
        <f>J9195/H9195</f>
        <v>0.32999801862492573</v>
      </c>
      <c r="M9195" t="str">
        <f>LEFT(C9195, SEARCH(" ", C9195) - 1)</f>
        <v>Pete</v>
      </c>
      <c r="N9195" t="str" cm="1">
        <f t="array" ref="N9195">_xlfn.IFS(H9195&lt;0, "LOSS", H9195&gt;1000, "GREAT", H9195&gt;500, "GOOD", H9195&gt;=100, "OKAY", H9195&lt;100, "OKAY")</f>
        <v>OKAY</v>
      </c>
    </row>
    <row r="9196" spans="1:14">
      <c r="A9196" s="2">
        <v>43046</v>
      </c>
      <c r="B9196" s="2" t="str">
        <f>TEXT(A9196,"mmmm")</f>
        <v>November</v>
      </c>
      <c r="C9196" t="s">
        <v>1837</v>
      </c>
      <c r="D9196" t="s">
        <v>24</v>
      </c>
      <c r="E9196" t="s">
        <v>25</v>
      </c>
      <c r="F9196" t="s">
        <v>35</v>
      </c>
      <c r="G9196" t="s">
        <v>1469</v>
      </c>
      <c r="H9196">
        <v>7.88</v>
      </c>
      <c r="I9196">
        <v>4</v>
      </c>
      <c r="J9196">
        <v>2.52</v>
      </c>
      <c r="K9196" s="6">
        <f>J9196/H9196</f>
        <v>0.31979695431472083</v>
      </c>
      <c r="M9196" t="str">
        <f>LEFT(C9196, SEARCH(" ", C9196) - 1)</f>
        <v>Frank</v>
      </c>
      <c r="N9196" t="str" cm="1">
        <f t="array" ref="N9196">_xlfn.IFS(H9196&lt;0, "LOSS", H9196&gt;1000, "GREAT", H9196&gt;500, "GOOD", H9196&gt;=100, "OKAY", H9196&lt;100, "OKAY")</f>
        <v>OKAY</v>
      </c>
    </row>
    <row r="9197" spans="1:14">
      <c r="A9197" s="2">
        <v>43046</v>
      </c>
      <c r="B9197" s="2" t="str">
        <f>TEXT(A9197,"mmmm")</f>
        <v>November</v>
      </c>
      <c r="C9197" t="s">
        <v>1815</v>
      </c>
      <c r="D9197" t="s">
        <v>177</v>
      </c>
      <c r="E9197" t="s">
        <v>21</v>
      </c>
      <c r="F9197" t="s">
        <v>40</v>
      </c>
      <c r="G9197" t="s">
        <v>124</v>
      </c>
      <c r="H9197">
        <v>272.97000000000003</v>
      </c>
      <c r="I9197">
        <v>3</v>
      </c>
      <c r="J9197">
        <v>43.68</v>
      </c>
      <c r="K9197" s="6">
        <f>J9197/H9197</f>
        <v>0.16001758434992855</v>
      </c>
      <c r="M9197" t="str">
        <f>LEFT(C9197, SEARCH(" ", C9197) - 1)</f>
        <v>Katherine</v>
      </c>
      <c r="N9197" t="str" cm="1">
        <f t="array" ref="N9197">_xlfn.IFS(H9197&lt;0, "LOSS", H9197&gt;1000, "GREAT", H9197&gt;500, "GOOD", H9197&gt;=100, "OKAY", H9197&lt;100, "OKAY")</f>
        <v>OKAY</v>
      </c>
    </row>
    <row r="9198" spans="1:14">
      <c r="A9198" s="2">
        <v>43046</v>
      </c>
      <c r="B9198" s="2" t="str">
        <f>TEXT(A9198,"mmmm")</f>
        <v>November</v>
      </c>
      <c r="C9198" t="s">
        <v>1879</v>
      </c>
      <c r="D9198" t="s">
        <v>269</v>
      </c>
      <c r="E9198" t="s">
        <v>23</v>
      </c>
      <c r="F9198" t="s">
        <v>38</v>
      </c>
      <c r="G9198" t="s">
        <v>918</v>
      </c>
      <c r="H9198">
        <v>38.159999999999997</v>
      </c>
      <c r="I9198">
        <v>9</v>
      </c>
      <c r="J9198">
        <v>19.079999999999998</v>
      </c>
      <c r="K9198" s="6">
        <f>J9198/H9198</f>
        <v>0.5</v>
      </c>
      <c r="M9198" t="str">
        <f>LEFT(C9198, SEARCH(" ", C9198) - 1)</f>
        <v>Erin</v>
      </c>
      <c r="N9198" t="str" cm="1">
        <f t="array" ref="N9198">_xlfn.IFS(H9198&lt;0, "LOSS", H9198&gt;1000, "GREAT", H9198&gt;500, "GOOD", H9198&gt;=100, "OKAY", H9198&lt;100, "OKAY")</f>
        <v>OKAY</v>
      </c>
    </row>
    <row r="9199" spans="1:14">
      <c r="A9199" s="2">
        <v>43047</v>
      </c>
      <c r="B9199" s="2" t="str">
        <f>TEXT(A9199,"mmmm")</f>
        <v>November</v>
      </c>
      <c r="C9199" t="s">
        <v>899</v>
      </c>
      <c r="D9199" t="s">
        <v>24</v>
      </c>
      <c r="E9199" t="s">
        <v>23</v>
      </c>
      <c r="F9199" t="s">
        <v>37</v>
      </c>
      <c r="G9199" t="s">
        <v>2784</v>
      </c>
      <c r="H9199">
        <v>109.9</v>
      </c>
      <c r="I9199">
        <v>5</v>
      </c>
      <c r="J9199">
        <v>32.97</v>
      </c>
      <c r="K9199" s="6">
        <f>J9199/H9199</f>
        <v>0.3</v>
      </c>
      <c r="M9199" t="str">
        <f>LEFT(C9199, SEARCH(" ", C9199) - 1)</f>
        <v>Sharelle</v>
      </c>
      <c r="N9199" t="str" cm="1">
        <f t="array" ref="N9199">_xlfn.IFS(H9199&lt;0, "LOSS", H9199&gt;1000, "GREAT", H9199&gt;500, "GOOD", H9199&gt;=100, "OKAY", H9199&lt;100, "OKAY")</f>
        <v>OKAY</v>
      </c>
    </row>
    <row r="9200" spans="1:14">
      <c r="A9200" s="2">
        <v>43047</v>
      </c>
      <c r="B9200" s="2" t="str">
        <f>TEXT(A9200,"mmmm")</f>
        <v>November</v>
      </c>
      <c r="C9200" t="s">
        <v>607</v>
      </c>
      <c r="D9200" t="s">
        <v>177</v>
      </c>
      <c r="E9200" t="s">
        <v>21</v>
      </c>
      <c r="F9200" t="s">
        <v>44</v>
      </c>
      <c r="G9200" t="s">
        <v>2327</v>
      </c>
      <c r="H9200">
        <v>274.2</v>
      </c>
      <c r="I9200">
        <v>10</v>
      </c>
      <c r="J9200">
        <v>112.42</v>
      </c>
      <c r="K9200" s="6">
        <f>J9200/H9200</f>
        <v>0.4099927060539752</v>
      </c>
      <c r="M9200" t="str">
        <f>LEFT(C9200, SEARCH(" ", C9200) - 1)</f>
        <v>Kean</v>
      </c>
      <c r="N9200" t="str" cm="1">
        <f t="array" ref="N9200">_xlfn.IFS(H9200&lt;0, "LOSS", H9200&gt;1000, "GREAT", H9200&gt;500, "GOOD", H9200&gt;=100, "OKAY", H9200&lt;100, "OKAY")</f>
        <v>OKAY</v>
      </c>
    </row>
    <row r="9201" spans="1:14">
      <c r="A9201" s="2">
        <v>43048</v>
      </c>
      <c r="B9201" s="2" t="str">
        <f>TEXT(A9201,"mmmm")</f>
        <v>November</v>
      </c>
      <c r="C9201" t="s">
        <v>2254</v>
      </c>
      <c r="D9201" t="s">
        <v>24</v>
      </c>
      <c r="E9201" t="s">
        <v>21</v>
      </c>
      <c r="F9201" t="s">
        <v>44</v>
      </c>
      <c r="G9201" t="s">
        <v>1014</v>
      </c>
      <c r="H9201">
        <v>96.53</v>
      </c>
      <c r="I9201">
        <v>7</v>
      </c>
      <c r="J9201">
        <v>40.54</v>
      </c>
      <c r="K9201" s="6">
        <f>J9201/H9201</f>
        <v>0.41997306536827927</v>
      </c>
      <c r="M9201" t="str">
        <f>LEFT(C9201, SEARCH(" ", C9201) - 1)</f>
        <v>Parhena</v>
      </c>
      <c r="N9201" t="str" cm="1">
        <f t="array" ref="N9201">_xlfn.IFS(H9201&lt;0, "LOSS", H9201&gt;1000, "GREAT", H9201&gt;500, "GOOD", H9201&gt;=100, "OKAY", H9201&lt;100, "OKAY")</f>
        <v>OKAY</v>
      </c>
    </row>
    <row r="9202" spans="1:14">
      <c r="A9202" s="2">
        <v>43048</v>
      </c>
      <c r="B9202" s="2" t="str">
        <f>TEXT(A9202,"mmmm")</f>
        <v>November</v>
      </c>
      <c r="C9202" t="s">
        <v>1375</v>
      </c>
      <c r="D9202" t="s">
        <v>22</v>
      </c>
      <c r="E9202" t="s">
        <v>21</v>
      </c>
      <c r="F9202" t="s">
        <v>40</v>
      </c>
      <c r="G9202" t="s">
        <v>2108</v>
      </c>
      <c r="H9202">
        <v>215.98</v>
      </c>
      <c r="I9202">
        <v>3</v>
      </c>
      <c r="J9202">
        <v>-2.7</v>
      </c>
      <c r="K9202" s="6">
        <f>J9202/H9202</f>
        <v>-1.2501157514584684E-2</v>
      </c>
      <c r="M9202" t="str">
        <f>LEFT(C9202, SEARCH(" ", C9202) - 1)</f>
        <v>Jennifer</v>
      </c>
      <c r="N9202" t="str" cm="1">
        <f t="array" ref="N9202">_xlfn.IFS(H9202&lt;0, "LOSS", H9202&gt;1000, "GREAT", H9202&gt;500, "GOOD", H9202&gt;=100, "OKAY", H9202&lt;100, "OKAY")</f>
        <v>OKAY</v>
      </c>
    </row>
    <row r="9203" spans="1:14">
      <c r="A9203" s="2">
        <v>43048</v>
      </c>
      <c r="B9203" s="2" t="str">
        <f>TEXT(A9203,"mmmm")</f>
        <v>November</v>
      </c>
      <c r="C9203" t="s">
        <v>773</v>
      </c>
      <c r="D9203" t="s">
        <v>22</v>
      </c>
      <c r="E9203" t="s">
        <v>23</v>
      </c>
      <c r="F9203" t="s">
        <v>49</v>
      </c>
      <c r="G9203" t="s">
        <v>1142</v>
      </c>
      <c r="H9203">
        <v>63.56</v>
      </c>
      <c r="I9203">
        <v>2</v>
      </c>
      <c r="J9203">
        <v>3.18</v>
      </c>
      <c r="K9203" s="6">
        <f>J9203/H9203</f>
        <v>5.0031466331025801E-2</v>
      </c>
      <c r="M9203" t="str">
        <f>LEFT(C9203, SEARCH(" ", C9203) - 1)</f>
        <v>Matt</v>
      </c>
      <c r="N9203" t="str" cm="1">
        <f t="array" ref="N9203">_xlfn.IFS(H9203&lt;0, "LOSS", H9203&gt;1000, "GREAT", H9203&gt;500, "GOOD", H9203&gt;=100, "OKAY", H9203&lt;100, "OKAY")</f>
        <v>OKAY</v>
      </c>
    </row>
    <row r="9204" spans="1:14">
      <c r="A9204" s="2">
        <v>43048</v>
      </c>
      <c r="B9204" s="2" t="str">
        <f>TEXT(A9204,"mmmm")</f>
        <v>November</v>
      </c>
      <c r="C9204" t="s">
        <v>773</v>
      </c>
      <c r="D9204" t="s">
        <v>22</v>
      </c>
      <c r="E9204" t="s">
        <v>25</v>
      </c>
      <c r="F9204" t="s">
        <v>35</v>
      </c>
      <c r="G9204" t="s">
        <v>577</v>
      </c>
      <c r="H9204">
        <v>99.99</v>
      </c>
      <c r="I9204">
        <v>1</v>
      </c>
      <c r="J9204">
        <v>44</v>
      </c>
      <c r="K9204" s="6">
        <f>J9204/H9204</f>
        <v>0.44004400440044006</v>
      </c>
      <c r="M9204" t="str">
        <f>LEFT(C9204, SEARCH(" ", C9204) - 1)</f>
        <v>Matt</v>
      </c>
      <c r="N9204" t="str" cm="1">
        <f t="array" ref="N9204">_xlfn.IFS(H9204&lt;0, "LOSS", H9204&gt;1000, "GREAT", H9204&gt;500, "GOOD", H9204&gt;=100, "OKAY", H9204&lt;100, "OKAY")</f>
        <v>OKAY</v>
      </c>
    </row>
    <row r="9205" spans="1:14">
      <c r="A9205" s="2">
        <v>43048</v>
      </c>
      <c r="B9205" s="2" t="str">
        <f>TEXT(A9205,"mmmm")</f>
        <v>November</v>
      </c>
      <c r="C9205" t="s">
        <v>1006</v>
      </c>
      <c r="D9205" t="s">
        <v>177</v>
      </c>
      <c r="E9205" t="s">
        <v>23</v>
      </c>
      <c r="F9205" t="s">
        <v>38</v>
      </c>
      <c r="G9205" t="s">
        <v>270</v>
      </c>
      <c r="H9205">
        <v>9.64</v>
      </c>
      <c r="I9205">
        <v>2</v>
      </c>
      <c r="J9205">
        <v>4.43</v>
      </c>
      <c r="K9205" s="6">
        <f>J9205/H9205</f>
        <v>0.45954356846473021</v>
      </c>
      <c r="M9205" t="str">
        <f>LEFT(C9205, SEARCH(" ", C9205) - 1)</f>
        <v>Brian</v>
      </c>
      <c r="N9205" t="str" cm="1">
        <f t="array" ref="N9205">_xlfn.IFS(H9205&lt;0, "LOSS", H9205&gt;1000, "GREAT", H9205&gt;500, "GOOD", H9205&gt;=100, "OKAY", H9205&lt;100, "OKAY")</f>
        <v>OKAY</v>
      </c>
    </row>
    <row r="9206" spans="1:14">
      <c r="A9206" s="2">
        <v>43048</v>
      </c>
      <c r="B9206" s="2" t="str">
        <f>TEXT(A9206,"mmmm")</f>
        <v>November</v>
      </c>
      <c r="C9206" t="s">
        <v>1006</v>
      </c>
      <c r="D9206" t="s">
        <v>177</v>
      </c>
      <c r="E9206" t="s">
        <v>25</v>
      </c>
      <c r="F9206" t="s">
        <v>35</v>
      </c>
      <c r="G9206" t="s">
        <v>2771</v>
      </c>
      <c r="H9206">
        <v>826.62</v>
      </c>
      <c r="I9206">
        <v>3</v>
      </c>
      <c r="J9206">
        <v>355.45</v>
      </c>
      <c r="K9206" s="6">
        <f>J9206/H9206</f>
        <v>0.43000411313541892</v>
      </c>
      <c r="M9206" t="str">
        <f>LEFT(C9206, SEARCH(" ", C9206) - 1)</f>
        <v>Brian</v>
      </c>
      <c r="N9206" t="str" cm="1">
        <f t="array" ref="N9206">_xlfn.IFS(H9206&lt;0, "LOSS", H9206&gt;1000, "GREAT", H9206&gt;500, "GOOD", H9206&gt;=100, "OKAY", H9206&lt;100, "OKAY")</f>
        <v>GOOD</v>
      </c>
    </row>
    <row r="9207" spans="1:14">
      <c r="A9207" s="2">
        <v>43048</v>
      </c>
      <c r="B9207" s="2" t="str">
        <f>TEXT(A9207,"mmmm")</f>
        <v>November</v>
      </c>
      <c r="C9207" t="s">
        <v>1006</v>
      </c>
      <c r="D9207" t="s">
        <v>177</v>
      </c>
      <c r="E9207" t="s">
        <v>23</v>
      </c>
      <c r="F9207" t="s">
        <v>49</v>
      </c>
      <c r="G9207" t="s">
        <v>1628</v>
      </c>
      <c r="H9207">
        <v>1633.14</v>
      </c>
      <c r="I9207">
        <v>9</v>
      </c>
      <c r="J9207">
        <v>473.61</v>
      </c>
      <c r="K9207" s="6">
        <f>J9207/H9207</f>
        <v>0.28999963260957418</v>
      </c>
      <c r="M9207" t="str">
        <f>LEFT(C9207, SEARCH(" ", C9207) - 1)</f>
        <v>Brian</v>
      </c>
      <c r="N9207" t="str" cm="1">
        <f t="array" ref="N9207">_xlfn.IFS(H9207&lt;0, "LOSS", H9207&gt;1000, "GREAT", H9207&gt;500, "GOOD", H9207&gt;=100, "OKAY", H9207&lt;100, "OKAY")</f>
        <v>GREAT</v>
      </c>
    </row>
    <row r="9208" spans="1:14">
      <c r="A9208" s="2">
        <v>43048</v>
      </c>
      <c r="B9208" s="2" t="str">
        <f>TEXT(A9208,"mmmm")</f>
        <v>November</v>
      </c>
      <c r="C9208" t="s">
        <v>1006</v>
      </c>
      <c r="D9208" t="s">
        <v>177</v>
      </c>
      <c r="E9208" t="s">
        <v>23</v>
      </c>
      <c r="F9208" t="s">
        <v>49</v>
      </c>
      <c r="G9208" t="s">
        <v>1628</v>
      </c>
      <c r="H9208">
        <v>544.38</v>
      </c>
      <c r="I9208">
        <v>3</v>
      </c>
      <c r="J9208">
        <v>157.87</v>
      </c>
      <c r="K9208" s="6">
        <f>J9208/H9208</f>
        <v>0.28999963260957423</v>
      </c>
      <c r="M9208" t="str">
        <f>LEFT(C9208, SEARCH(" ", C9208) - 1)</f>
        <v>Brian</v>
      </c>
      <c r="N9208" t="str" cm="1">
        <f t="array" ref="N9208">_xlfn.IFS(H9208&lt;0, "LOSS", H9208&gt;1000, "GREAT", H9208&gt;500, "GOOD", H9208&gt;=100, "OKAY", H9208&lt;100, "OKAY")</f>
        <v>GOOD</v>
      </c>
    </row>
    <row r="9209" spans="1:14">
      <c r="A9209" s="2">
        <v>43048</v>
      </c>
      <c r="B9209" s="2" t="str">
        <f>TEXT(A9209,"mmmm")</f>
        <v>November</v>
      </c>
      <c r="C9209" t="s">
        <v>940</v>
      </c>
      <c r="D9209" t="s">
        <v>22</v>
      </c>
      <c r="E9209" t="s">
        <v>21</v>
      </c>
      <c r="F9209" t="s">
        <v>44</v>
      </c>
      <c r="G9209" t="s">
        <v>379</v>
      </c>
      <c r="H9209">
        <v>47.12</v>
      </c>
      <c r="I9209">
        <v>8</v>
      </c>
      <c r="J9209">
        <v>20.73</v>
      </c>
      <c r="K9209" s="6">
        <f>J9209/H9209</f>
        <v>0.43994057724957558</v>
      </c>
      <c r="M9209" t="str">
        <f>LEFT(C9209, SEARCH(" ", C9209) - 1)</f>
        <v>Joel</v>
      </c>
      <c r="N9209" t="str" cm="1">
        <f t="array" ref="N9209">_xlfn.IFS(H9209&lt;0, "LOSS", H9209&gt;1000, "GREAT", H9209&gt;500, "GOOD", H9209&gt;=100, "OKAY", H9209&lt;100, "OKAY")</f>
        <v>OKAY</v>
      </c>
    </row>
    <row r="9210" spans="1:14">
      <c r="A9210" s="2">
        <v>43048</v>
      </c>
      <c r="B9210" s="2" t="str">
        <f>TEXT(A9210,"mmmm")</f>
        <v>November</v>
      </c>
      <c r="C9210" t="s">
        <v>1546</v>
      </c>
      <c r="D9210" t="s">
        <v>22</v>
      </c>
      <c r="E9210" t="s">
        <v>21</v>
      </c>
      <c r="F9210" t="s">
        <v>40</v>
      </c>
      <c r="G9210" t="s">
        <v>718</v>
      </c>
      <c r="H9210">
        <v>523.39</v>
      </c>
      <c r="I9210">
        <v>3</v>
      </c>
      <c r="J9210">
        <v>52.34</v>
      </c>
      <c r="K9210" s="6">
        <f>J9210/H9210</f>
        <v>0.10000191062114294</v>
      </c>
      <c r="M9210" t="str">
        <f>LEFT(C9210, SEARCH(" ", C9210) - 1)</f>
        <v>Jim</v>
      </c>
      <c r="N9210" t="str" cm="1">
        <f t="array" ref="N9210">_xlfn.IFS(H9210&lt;0, "LOSS", H9210&gt;1000, "GREAT", H9210&gt;500, "GOOD", H9210&gt;=100, "OKAY", H9210&lt;100, "OKAY")</f>
        <v>GOOD</v>
      </c>
    </row>
    <row r="9211" spans="1:14">
      <c r="A9211" s="2">
        <v>43048</v>
      </c>
      <c r="B9211" s="2" t="str">
        <f>TEXT(A9211,"mmmm")</f>
        <v>November</v>
      </c>
      <c r="C9211" t="s">
        <v>2482</v>
      </c>
      <c r="D9211" t="s">
        <v>31</v>
      </c>
      <c r="E9211" t="s">
        <v>25</v>
      </c>
      <c r="F9211" t="s">
        <v>35</v>
      </c>
      <c r="G9211" t="s">
        <v>1081</v>
      </c>
      <c r="H9211">
        <v>191.98</v>
      </c>
      <c r="I9211">
        <v>3</v>
      </c>
      <c r="J9211">
        <v>38.4</v>
      </c>
      <c r="K9211" s="6">
        <f>J9211/H9211</f>
        <v>0.20002083550369831</v>
      </c>
      <c r="M9211" t="str">
        <f>LEFT(C9211, SEARCH(" ", C9211) - 1)</f>
        <v>Peter</v>
      </c>
      <c r="N9211" t="str" cm="1">
        <f t="array" ref="N9211">_xlfn.IFS(H9211&lt;0, "LOSS", H9211&gt;1000, "GREAT", H9211&gt;500, "GOOD", H9211&gt;=100, "OKAY", H9211&lt;100, "OKAY")</f>
        <v>OKAY</v>
      </c>
    </row>
    <row r="9212" spans="1:14">
      <c r="A9212" s="2">
        <v>43048</v>
      </c>
      <c r="B9212" s="2" t="str">
        <f>TEXT(A9212,"mmmm")</f>
        <v>November</v>
      </c>
      <c r="C9212" t="s">
        <v>2482</v>
      </c>
      <c r="D9212" t="s">
        <v>31</v>
      </c>
      <c r="E9212" t="s">
        <v>25</v>
      </c>
      <c r="F9212" t="s">
        <v>48</v>
      </c>
      <c r="G9212" t="s">
        <v>2249</v>
      </c>
      <c r="H9212">
        <v>499.17</v>
      </c>
      <c r="I9212">
        <v>4</v>
      </c>
      <c r="J9212">
        <v>31.2</v>
      </c>
      <c r="K9212" s="6">
        <f>J9212/H9212</f>
        <v>6.2503756235350677E-2</v>
      </c>
      <c r="M9212" t="str">
        <f>LEFT(C9212, SEARCH(" ", C9212) - 1)</f>
        <v>Peter</v>
      </c>
      <c r="N9212" t="str" cm="1">
        <f t="array" ref="N9212">_xlfn.IFS(H9212&lt;0, "LOSS", H9212&gt;1000, "GREAT", H9212&gt;500, "GOOD", H9212&gt;=100, "OKAY", H9212&lt;100, "OKAY")</f>
        <v>OKAY</v>
      </c>
    </row>
    <row r="9213" spans="1:14">
      <c r="A9213" s="2">
        <v>43049</v>
      </c>
      <c r="B9213" s="2" t="str">
        <f>TEXT(A9213,"mmmm")</f>
        <v>November</v>
      </c>
      <c r="C9213" t="s">
        <v>1727</v>
      </c>
      <c r="D9213" t="s">
        <v>73</v>
      </c>
      <c r="E9213" t="s">
        <v>23</v>
      </c>
      <c r="F9213" t="s">
        <v>38</v>
      </c>
      <c r="G9213" t="s">
        <v>1644</v>
      </c>
      <c r="H9213">
        <v>38.39</v>
      </c>
      <c r="I9213">
        <v>14</v>
      </c>
      <c r="J9213">
        <v>-25.59</v>
      </c>
      <c r="K9213" s="6">
        <f>J9213/H9213</f>
        <v>-0.66657983849960922</v>
      </c>
      <c r="M9213" t="str">
        <f>LEFT(C9213, SEARCH(" ", C9213) - 1)</f>
        <v>Ann</v>
      </c>
      <c r="N9213" t="str" cm="1">
        <f t="array" ref="N9213">_xlfn.IFS(H9213&lt;0, "LOSS", H9213&gt;1000, "GREAT", H9213&gt;500, "GOOD", H9213&gt;=100, "OKAY", H9213&lt;100, "OKAY")</f>
        <v>OKAY</v>
      </c>
    </row>
    <row r="9214" spans="1:14">
      <c r="A9214" s="2">
        <v>43049</v>
      </c>
      <c r="B9214" s="2" t="str">
        <f>TEXT(A9214,"mmmm")</f>
        <v>November</v>
      </c>
      <c r="C9214" t="s">
        <v>1727</v>
      </c>
      <c r="D9214" t="s">
        <v>73</v>
      </c>
      <c r="E9214" t="s">
        <v>25</v>
      </c>
      <c r="F9214" t="s">
        <v>46</v>
      </c>
      <c r="G9214" t="s">
        <v>1937</v>
      </c>
      <c r="H9214">
        <v>95.99</v>
      </c>
      <c r="I9214">
        <v>2</v>
      </c>
      <c r="J9214">
        <v>-64</v>
      </c>
      <c r="K9214" s="6">
        <f>J9214/H9214</f>
        <v>-0.66673611834566104</v>
      </c>
      <c r="M9214" t="str">
        <f>LEFT(C9214, SEARCH(" ", C9214) - 1)</f>
        <v>Ann</v>
      </c>
      <c r="N9214" t="str" cm="1">
        <f t="array" ref="N9214">_xlfn.IFS(H9214&lt;0, "LOSS", H9214&gt;1000, "GREAT", H9214&gt;500, "GOOD", H9214&gt;=100, "OKAY", H9214&lt;100, "OKAY")</f>
        <v>OKAY</v>
      </c>
    </row>
    <row r="9215" spans="1:14">
      <c r="A9215" s="2">
        <v>43049</v>
      </c>
      <c r="B9215" s="2" t="str">
        <f>TEXT(A9215,"mmmm")</f>
        <v>November</v>
      </c>
      <c r="C9215" t="s">
        <v>1727</v>
      </c>
      <c r="D9215" t="s">
        <v>73</v>
      </c>
      <c r="E9215" t="s">
        <v>25</v>
      </c>
      <c r="F9215" t="s">
        <v>35</v>
      </c>
      <c r="G9215" t="s">
        <v>1090</v>
      </c>
      <c r="H9215">
        <v>239.95</v>
      </c>
      <c r="I9215">
        <v>6</v>
      </c>
      <c r="J9215">
        <v>-35.99</v>
      </c>
      <c r="K9215" s="6">
        <f>J9215/H9215</f>
        <v>-0.14998958116274225</v>
      </c>
      <c r="M9215" t="str">
        <f>LEFT(C9215, SEARCH(" ", C9215) - 1)</f>
        <v>Ann</v>
      </c>
      <c r="N9215" t="str" cm="1">
        <f t="array" ref="N9215">_xlfn.IFS(H9215&lt;0, "LOSS", H9215&gt;1000, "GREAT", H9215&gt;500, "GOOD", H9215&gt;=100, "OKAY", H9215&lt;100, "OKAY")</f>
        <v>OKAY</v>
      </c>
    </row>
    <row r="9216" spans="1:14">
      <c r="A9216" s="2">
        <v>43049</v>
      </c>
      <c r="B9216" s="2" t="str">
        <f>TEXT(A9216,"mmmm")</f>
        <v>November</v>
      </c>
      <c r="C9216" t="s">
        <v>1727</v>
      </c>
      <c r="D9216" t="s">
        <v>73</v>
      </c>
      <c r="E9216" t="s">
        <v>25</v>
      </c>
      <c r="F9216" t="s">
        <v>48</v>
      </c>
      <c r="G9216" t="s">
        <v>846</v>
      </c>
      <c r="H9216">
        <v>201.58</v>
      </c>
      <c r="I9216">
        <v>2</v>
      </c>
      <c r="J9216">
        <v>15.12</v>
      </c>
      <c r="K9216" s="6">
        <f>J9216/H9216</f>
        <v>7.5007441214406181E-2</v>
      </c>
      <c r="M9216" t="str">
        <f>LEFT(C9216, SEARCH(" ", C9216) - 1)</f>
        <v>Ann</v>
      </c>
      <c r="N9216" t="str" cm="1">
        <f t="array" ref="N9216">_xlfn.IFS(H9216&lt;0, "LOSS", H9216&gt;1000, "GREAT", H9216&gt;500, "GOOD", H9216&gt;=100, "OKAY", H9216&lt;100, "OKAY")</f>
        <v>OKAY</v>
      </c>
    </row>
    <row r="9217" spans="1:14">
      <c r="A9217" s="2">
        <v>43049</v>
      </c>
      <c r="B9217" s="2" t="str">
        <f>TEXT(A9217,"mmmm")</f>
        <v>November</v>
      </c>
      <c r="C9217" t="s">
        <v>1727</v>
      </c>
      <c r="D9217" t="s">
        <v>73</v>
      </c>
      <c r="E9217" t="s">
        <v>21</v>
      </c>
      <c r="F9217" t="s">
        <v>40</v>
      </c>
      <c r="G9217" t="s">
        <v>1101</v>
      </c>
      <c r="H9217">
        <v>899.14</v>
      </c>
      <c r="I9217">
        <v>4</v>
      </c>
      <c r="J9217">
        <v>-146.11000000000001</v>
      </c>
      <c r="K9217" s="6">
        <f>J9217/H9217</f>
        <v>-0.16249972195653625</v>
      </c>
      <c r="M9217" t="str">
        <f>LEFT(C9217, SEARCH(" ", C9217) - 1)</f>
        <v>Ann</v>
      </c>
      <c r="N9217" t="str" cm="1">
        <f t="array" ref="N9217">_xlfn.IFS(H9217&lt;0, "LOSS", H9217&gt;1000, "GREAT", H9217&gt;500, "GOOD", H9217&gt;=100, "OKAY", H9217&lt;100, "OKAY")</f>
        <v>GOOD</v>
      </c>
    </row>
    <row r="9218" spans="1:14">
      <c r="A9218" s="2">
        <v>43049</v>
      </c>
      <c r="B9218" s="2" t="str">
        <f>TEXT(A9218,"mmmm")</f>
        <v>November</v>
      </c>
      <c r="C9218" t="s">
        <v>574</v>
      </c>
      <c r="D9218" t="s">
        <v>24</v>
      </c>
      <c r="E9218" t="s">
        <v>23</v>
      </c>
      <c r="F9218" t="s">
        <v>38</v>
      </c>
      <c r="G9218" t="s">
        <v>777</v>
      </c>
      <c r="H9218">
        <v>931.18</v>
      </c>
      <c r="I9218">
        <v>3</v>
      </c>
      <c r="J9218">
        <v>314.27</v>
      </c>
      <c r="K9218" s="6">
        <f>J9218/H9218</f>
        <v>0.33749650980476387</v>
      </c>
      <c r="M9218" t="str">
        <f>LEFT(C9218, SEARCH(" ", C9218) - 1)</f>
        <v>Frank</v>
      </c>
      <c r="N9218" t="str" cm="1">
        <f t="array" ref="N9218">_xlfn.IFS(H9218&lt;0, "LOSS", H9218&gt;1000, "GREAT", H9218&gt;500, "GOOD", H9218&gt;=100, "OKAY", H9218&lt;100, "OKAY")</f>
        <v>GOOD</v>
      </c>
    </row>
    <row r="9219" spans="1:14">
      <c r="A9219" s="2">
        <v>43049</v>
      </c>
      <c r="B9219" s="2" t="str">
        <f>TEXT(A9219,"mmmm")</f>
        <v>November</v>
      </c>
      <c r="C9219" t="s">
        <v>574</v>
      </c>
      <c r="D9219" t="s">
        <v>24</v>
      </c>
      <c r="E9219" t="s">
        <v>25</v>
      </c>
      <c r="F9219" t="s">
        <v>48</v>
      </c>
      <c r="G9219" t="s">
        <v>2390</v>
      </c>
      <c r="H9219">
        <v>430.88</v>
      </c>
      <c r="I9219">
        <v>2</v>
      </c>
      <c r="J9219">
        <v>124.96</v>
      </c>
      <c r="K9219" s="6">
        <f>J9219/H9219</f>
        <v>0.29001113999257333</v>
      </c>
      <c r="M9219" t="str">
        <f>LEFT(C9219, SEARCH(" ", C9219) - 1)</f>
        <v>Frank</v>
      </c>
      <c r="N9219" t="str" cm="1">
        <f t="array" ref="N9219">_xlfn.IFS(H9219&lt;0, "LOSS", H9219&gt;1000, "GREAT", H9219&gt;500, "GOOD", H9219&gt;=100, "OKAY", H9219&lt;100, "OKAY")</f>
        <v>OKAY</v>
      </c>
    </row>
    <row r="9220" spans="1:14">
      <c r="A9220" s="2">
        <v>43049</v>
      </c>
      <c r="B9220" s="2" t="str">
        <f>TEXT(A9220,"mmmm")</f>
        <v>November</v>
      </c>
      <c r="C9220" t="s">
        <v>2025</v>
      </c>
      <c r="D9220" t="s">
        <v>26</v>
      </c>
      <c r="E9220" t="s">
        <v>21</v>
      </c>
      <c r="F9220" t="s">
        <v>44</v>
      </c>
      <c r="G9220" t="s">
        <v>1633</v>
      </c>
      <c r="H9220">
        <v>341.96</v>
      </c>
      <c r="I9220">
        <v>5</v>
      </c>
      <c r="J9220">
        <v>-427.45</v>
      </c>
      <c r="K9220" s="6">
        <f>J9220/H9220</f>
        <v>-1.25</v>
      </c>
      <c r="M9220" t="str">
        <f>LEFT(C9220, SEARCH(" ", C9220) - 1)</f>
        <v>Edward</v>
      </c>
      <c r="N9220" t="str" cm="1">
        <f t="array" ref="N9220">_xlfn.IFS(H9220&lt;0, "LOSS", H9220&gt;1000, "GREAT", H9220&gt;500, "GOOD", H9220&gt;=100, "OKAY", H9220&lt;100, "OKAY")</f>
        <v>OKAY</v>
      </c>
    </row>
    <row r="9221" spans="1:14">
      <c r="A9221" s="2">
        <v>43049</v>
      </c>
      <c r="B9221" s="2" t="str">
        <f>TEXT(A9221,"mmmm")</f>
        <v>November</v>
      </c>
      <c r="C9221" t="s">
        <v>1091</v>
      </c>
      <c r="D9221" t="s">
        <v>28</v>
      </c>
      <c r="E9221" t="s">
        <v>23</v>
      </c>
      <c r="F9221" t="s">
        <v>38</v>
      </c>
      <c r="G9221" t="s">
        <v>2038</v>
      </c>
      <c r="H9221">
        <v>26.35</v>
      </c>
      <c r="I9221">
        <v>3</v>
      </c>
      <c r="J9221">
        <v>9.5500000000000007</v>
      </c>
      <c r="K9221" s="6">
        <f>J9221/H9221</f>
        <v>0.36242884250474383</v>
      </c>
      <c r="M9221" t="str">
        <f>LEFT(C9221, SEARCH(" ", C9221) - 1)</f>
        <v>Nick</v>
      </c>
      <c r="N9221" t="str" cm="1">
        <f t="array" ref="N9221">_xlfn.IFS(H9221&lt;0, "LOSS", H9221&gt;1000, "GREAT", H9221&gt;500, "GOOD", H9221&gt;=100, "OKAY", H9221&lt;100, "OKAY")</f>
        <v>OKAY</v>
      </c>
    </row>
    <row r="9222" spans="1:14">
      <c r="A9222" s="2">
        <v>43049</v>
      </c>
      <c r="B9222" s="2" t="str">
        <f>TEXT(A9222,"mmmm")</f>
        <v>November</v>
      </c>
      <c r="C9222" t="s">
        <v>491</v>
      </c>
      <c r="D9222" t="s">
        <v>31</v>
      </c>
      <c r="E9222" t="s">
        <v>23</v>
      </c>
      <c r="F9222" t="s">
        <v>38</v>
      </c>
      <c r="G9222" t="s">
        <v>1291</v>
      </c>
      <c r="H9222">
        <v>11.52</v>
      </c>
      <c r="I9222">
        <v>5</v>
      </c>
      <c r="J9222">
        <v>-7.68</v>
      </c>
      <c r="K9222" s="6">
        <f>J9222/H9222</f>
        <v>-0.66666666666666663</v>
      </c>
      <c r="M9222" t="str">
        <f>LEFT(C9222, SEARCH(" ", C9222) - 1)</f>
        <v>Daniel</v>
      </c>
      <c r="N9222" t="str" cm="1">
        <f t="array" ref="N9222">_xlfn.IFS(H9222&lt;0, "LOSS", H9222&gt;1000, "GREAT", H9222&gt;500, "GOOD", H9222&gt;=100, "OKAY", H9222&lt;100, "OKAY")</f>
        <v>OKAY</v>
      </c>
    </row>
    <row r="9223" spans="1:14">
      <c r="A9223" s="2">
        <v>43049</v>
      </c>
      <c r="B9223" s="2" t="str">
        <f>TEXT(A9223,"mmmm")</f>
        <v>November</v>
      </c>
      <c r="C9223" t="s">
        <v>1925</v>
      </c>
      <c r="D9223" t="s">
        <v>22</v>
      </c>
      <c r="E9223" t="s">
        <v>23</v>
      </c>
      <c r="F9223" t="s">
        <v>37</v>
      </c>
      <c r="G9223" t="s">
        <v>653</v>
      </c>
      <c r="H9223">
        <v>7.8</v>
      </c>
      <c r="I9223">
        <v>3</v>
      </c>
      <c r="J9223">
        <v>2.11</v>
      </c>
      <c r="K9223" s="6">
        <f>J9223/H9223</f>
        <v>0.2705128205128205</v>
      </c>
      <c r="M9223" t="str">
        <f>LEFT(C9223, SEARCH(" ", C9223) - 1)</f>
        <v>Thomas</v>
      </c>
      <c r="N9223" t="str" cm="1">
        <f t="array" ref="N9223">_xlfn.IFS(H9223&lt;0, "LOSS", H9223&gt;1000, "GREAT", H9223&gt;500, "GOOD", H9223&gt;=100, "OKAY", H9223&lt;100, "OKAY")</f>
        <v>OKAY</v>
      </c>
    </row>
    <row r="9224" spans="1:14">
      <c r="A9224" s="2">
        <v>43049</v>
      </c>
      <c r="B9224" s="2" t="str">
        <f>TEXT(A9224,"mmmm")</f>
        <v>November</v>
      </c>
      <c r="C9224" t="s">
        <v>987</v>
      </c>
      <c r="D9224" t="s">
        <v>28</v>
      </c>
      <c r="E9224" t="s">
        <v>23</v>
      </c>
      <c r="F9224" t="s">
        <v>36</v>
      </c>
      <c r="G9224" t="s">
        <v>2168</v>
      </c>
      <c r="H9224">
        <v>400.8</v>
      </c>
      <c r="I9224">
        <v>5</v>
      </c>
      <c r="J9224">
        <v>112.22</v>
      </c>
      <c r="K9224" s="6">
        <f>J9224/H9224</f>
        <v>0.27999001996007983</v>
      </c>
      <c r="M9224" t="str">
        <f>LEFT(C9224, SEARCH(" ", C9224) - 1)</f>
        <v>Michael</v>
      </c>
      <c r="N9224" t="str" cm="1">
        <f t="array" ref="N9224">_xlfn.IFS(H9224&lt;0, "LOSS", H9224&gt;1000, "GREAT", H9224&gt;500, "GOOD", H9224&gt;=100, "OKAY", H9224&lt;100, "OKAY")</f>
        <v>OKAY</v>
      </c>
    </row>
    <row r="9225" spans="1:14">
      <c r="A9225" s="2">
        <v>43049</v>
      </c>
      <c r="B9225" s="2" t="str">
        <f>TEXT(A9225,"mmmm")</f>
        <v>November</v>
      </c>
      <c r="C9225" t="s">
        <v>987</v>
      </c>
      <c r="D9225" t="s">
        <v>28</v>
      </c>
      <c r="E9225" t="s">
        <v>23</v>
      </c>
      <c r="F9225" t="s">
        <v>38</v>
      </c>
      <c r="G9225" t="s">
        <v>407</v>
      </c>
      <c r="H9225">
        <v>28.79</v>
      </c>
      <c r="I9225">
        <v>1</v>
      </c>
      <c r="J9225">
        <v>10.08</v>
      </c>
      <c r="K9225" s="6">
        <f>J9225/H9225</f>
        <v>0.35012156998957972</v>
      </c>
      <c r="M9225" t="str">
        <f>LEFT(C9225, SEARCH(" ", C9225) - 1)</f>
        <v>Michael</v>
      </c>
      <c r="N9225" t="str" cm="1">
        <f t="array" ref="N9225">_xlfn.IFS(H9225&lt;0, "LOSS", H9225&gt;1000, "GREAT", H9225&gt;500, "GOOD", H9225&gt;=100, "OKAY", H9225&lt;100, "OKAY")</f>
        <v>OKAY</v>
      </c>
    </row>
    <row r="9226" spans="1:14">
      <c r="A9226" s="2">
        <v>43049</v>
      </c>
      <c r="B9226" s="2" t="str">
        <f>TEXT(A9226,"mmmm")</f>
        <v>November</v>
      </c>
      <c r="C9226" t="s">
        <v>910</v>
      </c>
      <c r="D9226" t="s">
        <v>22</v>
      </c>
      <c r="E9226" t="s">
        <v>25</v>
      </c>
      <c r="F9226" t="s">
        <v>35</v>
      </c>
      <c r="G9226" t="s">
        <v>1769</v>
      </c>
      <c r="H9226">
        <v>111.79</v>
      </c>
      <c r="I9226">
        <v>7</v>
      </c>
      <c r="J9226">
        <v>43.6</v>
      </c>
      <c r="K9226" s="6">
        <f>J9226/H9226</f>
        <v>0.3900169961535021</v>
      </c>
      <c r="M9226" t="str">
        <f>LEFT(C9226, SEARCH(" ", C9226) - 1)</f>
        <v>Gary</v>
      </c>
      <c r="N9226" t="str" cm="1">
        <f t="array" ref="N9226">_xlfn.IFS(H9226&lt;0, "LOSS", H9226&gt;1000, "GREAT", H9226&gt;500, "GOOD", H9226&gt;=100, "OKAY", H9226&lt;100, "OKAY")</f>
        <v>OKAY</v>
      </c>
    </row>
    <row r="9227" spans="1:14">
      <c r="A9227" s="2">
        <v>43049</v>
      </c>
      <c r="B9227" s="2" t="str">
        <f>TEXT(A9227,"mmmm")</f>
        <v>November</v>
      </c>
      <c r="C9227" t="s">
        <v>83</v>
      </c>
      <c r="D9227" t="s">
        <v>22</v>
      </c>
      <c r="E9227" t="s">
        <v>21</v>
      </c>
      <c r="F9227" t="s">
        <v>40</v>
      </c>
      <c r="G9227" t="s">
        <v>1770</v>
      </c>
      <c r="H9227">
        <v>241.42</v>
      </c>
      <c r="I9227">
        <v>2</v>
      </c>
      <c r="J9227">
        <v>-36.21</v>
      </c>
      <c r="K9227" s="6">
        <f>J9227/H9227</f>
        <v>-0.14998757352332037</v>
      </c>
      <c r="M9227" t="str">
        <f>LEFT(C9227, SEARCH(" ", C9227) - 1)</f>
        <v>Maria</v>
      </c>
      <c r="N9227" t="str" cm="1">
        <f t="array" ref="N9227">_xlfn.IFS(H9227&lt;0, "LOSS", H9227&gt;1000, "GREAT", H9227&gt;500, "GOOD", H9227&gt;=100, "OKAY", H9227&lt;100, "OKAY")</f>
        <v>OKAY</v>
      </c>
    </row>
    <row r="9228" spans="1:14">
      <c r="A9228" s="2">
        <v>43050</v>
      </c>
      <c r="B9228" s="2" t="str">
        <f>TEXT(A9228,"mmmm")</f>
        <v>November</v>
      </c>
      <c r="C9228" t="s">
        <v>768</v>
      </c>
      <c r="D9228" t="s">
        <v>26</v>
      </c>
      <c r="E9228" t="s">
        <v>23</v>
      </c>
      <c r="F9228" t="s">
        <v>45</v>
      </c>
      <c r="G9228" t="s">
        <v>1711</v>
      </c>
      <c r="H9228">
        <v>10.44</v>
      </c>
      <c r="I9228">
        <v>5</v>
      </c>
      <c r="J9228">
        <v>3.39</v>
      </c>
      <c r="K9228" s="6">
        <f>J9228/H9228</f>
        <v>0.32471264367816094</v>
      </c>
      <c r="M9228" t="str">
        <f>LEFT(C9228, SEARCH(" ", C9228) - 1)</f>
        <v>Tamara</v>
      </c>
      <c r="N9228" t="str" cm="1">
        <f t="array" ref="N9228">_xlfn.IFS(H9228&lt;0, "LOSS", H9228&gt;1000, "GREAT", H9228&gt;500, "GOOD", H9228&gt;=100, "OKAY", H9228&lt;100, "OKAY")</f>
        <v>OKAY</v>
      </c>
    </row>
    <row r="9229" spans="1:14">
      <c r="A9229" s="2">
        <v>43050</v>
      </c>
      <c r="B9229" s="2" t="str">
        <f>TEXT(A9229,"mmmm")</f>
        <v>November</v>
      </c>
      <c r="C9229" t="s">
        <v>768</v>
      </c>
      <c r="D9229" t="s">
        <v>26</v>
      </c>
      <c r="E9229" t="s">
        <v>23</v>
      </c>
      <c r="F9229" t="s">
        <v>38</v>
      </c>
      <c r="G9229" t="s">
        <v>2296</v>
      </c>
      <c r="H9229">
        <v>18.34</v>
      </c>
      <c r="I9229">
        <v>4</v>
      </c>
      <c r="J9229">
        <v>-32.090000000000003</v>
      </c>
      <c r="K9229" s="6">
        <f>J9229/H9229</f>
        <v>-1.7497273718647766</v>
      </c>
      <c r="M9229" t="str">
        <f>LEFT(C9229, SEARCH(" ", C9229) - 1)</f>
        <v>Tamara</v>
      </c>
      <c r="N9229" t="str" cm="1">
        <f t="array" ref="N9229">_xlfn.IFS(H9229&lt;0, "LOSS", H9229&gt;1000, "GREAT", H9229&gt;500, "GOOD", H9229&gt;=100, "OKAY", H9229&lt;100, "OKAY")</f>
        <v>OKAY</v>
      </c>
    </row>
    <row r="9230" spans="1:14">
      <c r="A9230" s="2">
        <v>43050</v>
      </c>
      <c r="B9230" s="2" t="str">
        <f>TEXT(A9230,"mmmm")</f>
        <v>November</v>
      </c>
      <c r="C9230" t="s">
        <v>2657</v>
      </c>
      <c r="D9230" t="s">
        <v>30</v>
      </c>
      <c r="E9230" t="s">
        <v>23</v>
      </c>
      <c r="F9230" t="s">
        <v>47</v>
      </c>
      <c r="G9230" t="s">
        <v>2186</v>
      </c>
      <c r="H9230">
        <v>10.37</v>
      </c>
      <c r="I9230">
        <v>2</v>
      </c>
      <c r="J9230">
        <v>3.63</v>
      </c>
      <c r="K9230" s="6">
        <f>J9230/H9230</f>
        <v>0.35004821600771457</v>
      </c>
      <c r="M9230" t="str">
        <f>LEFT(C9230, SEARCH(" ", C9230) - 1)</f>
        <v>Max</v>
      </c>
      <c r="N9230" t="str" cm="1">
        <f t="array" ref="N9230">_xlfn.IFS(H9230&lt;0, "LOSS", H9230&gt;1000, "GREAT", H9230&gt;500, "GOOD", H9230&gt;=100, "OKAY", H9230&lt;100, "OKAY")</f>
        <v>OKAY</v>
      </c>
    </row>
    <row r="9231" spans="1:14">
      <c r="A9231" s="2">
        <v>43050</v>
      </c>
      <c r="B9231" s="2" t="str">
        <f>TEXT(A9231,"mmmm")</f>
        <v>November</v>
      </c>
      <c r="C9231" t="s">
        <v>265</v>
      </c>
      <c r="D9231" t="s">
        <v>22</v>
      </c>
      <c r="E9231" t="s">
        <v>23</v>
      </c>
      <c r="F9231" t="s">
        <v>36</v>
      </c>
      <c r="G9231" t="s">
        <v>427</v>
      </c>
      <c r="H9231">
        <v>10.89</v>
      </c>
      <c r="I9231">
        <v>1</v>
      </c>
      <c r="J9231">
        <v>2.83</v>
      </c>
      <c r="K9231" s="6">
        <f>J9231/H9231</f>
        <v>0.25987144168962351</v>
      </c>
      <c r="M9231" t="str">
        <f>LEFT(C9231, SEARCH(" ", C9231) - 1)</f>
        <v>Guy</v>
      </c>
      <c r="N9231" t="str" cm="1">
        <f t="array" ref="N9231">_xlfn.IFS(H9231&lt;0, "LOSS", H9231&gt;1000, "GREAT", H9231&gt;500, "GOOD", H9231&gt;=100, "OKAY", H9231&lt;100, "OKAY")</f>
        <v>OKAY</v>
      </c>
    </row>
    <row r="9232" spans="1:14">
      <c r="A9232" s="2">
        <v>43050</v>
      </c>
      <c r="B9232" s="2" t="str">
        <f>TEXT(A9232,"mmmm")</f>
        <v>November</v>
      </c>
      <c r="C9232" t="s">
        <v>265</v>
      </c>
      <c r="D9232" t="s">
        <v>22</v>
      </c>
      <c r="E9232" t="s">
        <v>23</v>
      </c>
      <c r="F9232" t="s">
        <v>47</v>
      </c>
      <c r="G9232" t="s">
        <v>2463</v>
      </c>
      <c r="H9232">
        <v>19.440000000000001</v>
      </c>
      <c r="I9232">
        <v>3</v>
      </c>
      <c r="J9232">
        <v>9.33</v>
      </c>
      <c r="K9232" s="6">
        <f>J9232/H9232</f>
        <v>0.47993827160493824</v>
      </c>
      <c r="M9232" t="str">
        <f>LEFT(C9232, SEARCH(" ", C9232) - 1)</f>
        <v>Guy</v>
      </c>
      <c r="N9232" t="str" cm="1">
        <f t="array" ref="N9232">_xlfn.IFS(H9232&lt;0, "LOSS", H9232&gt;1000, "GREAT", H9232&gt;500, "GOOD", H9232&gt;=100, "OKAY", H9232&lt;100, "OKAY")</f>
        <v>OKAY</v>
      </c>
    </row>
    <row r="9233" spans="1:14">
      <c r="A9233" s="2">
        <v>43050</v>
      </c>
      <c r="B9233" s="2" t="str">
        <f>TEXT(A9233,"mmmm")</f>
        <v>November</v>
      </c>
      <c r="C9233" t="s">
        <v>265</v>
      </c>
      <c r="D9233" t="s">
        <v>22</v>
      </c>
      <c r="E9233" t="s">
        <v>23</v>
      </c>
      <c r="F9233" t="s">
        <v>38</v>
      </c>
      <c r="G9233" t="s">
        <v>785</v>
      </c>
      <c r="H9233">
        <v>121.6</v>
      </c>
      <c r="I9233">
        <v>5</v>
      </c>
      <c r="J9233">
        <v>39.520000000000003</v>
      </c>
      <c r="K9233" s="6">
        <f>J9233/H9233</f>
        <v>0.32500000000000007</v>
      </c>
      <c r="M9233" t="str">
        <f>LEFT(C9233, SEARCH(" ", C9233) - 1)</f>
        <v>Guy</v>
      </c>
      <c r="N9233" t="str" cm="1">
        <f t="array" ref="N9233">_xlfn.IFS(H9233&lt;0, "LOSS", H9233&gt;1000, "GREAT", H9233&gt;500, "GOOD", H9233&gt;=100, "OKAY", H9233&lt;100, "OKAY")</f>
        <v>OKAY</v>
      </c>
    </row>
    <row r="9234" spans="1:14">
      <c r="A9234" s="2">
        <v>43050</v>
      </c>
      <c r="B9234" s="2" t="str">
        <f>TEXT(A9234,"mmmm")</f>
        <v>November</v>
      </c>
      <c r="C9234" t="s">
        <v>998</v>
      </c>
      <c r="D9234" t="s">
        <v>32</v>
      </c>
      <c r="E9234" t="s">
        <v>23</v>
      </c>
      <c r="F9234" t="s">
        <v>37</v>
      </c>
      <c r="G9234" t="s">
        <v>2758</v>
      </c>
      <c r="H9234">
        <v>181.86</v>
      </c>
      <c r="I9234">
        <v>7</v>
      </c>
      <c r="J9234">
        <v>50.92</v>
      </c>
      <c r="K9234" s="6">
        <f>J9234/H9234</f>
        <v>0.27999560101176729</v>
      </c>
      <c r="M9234" t="str">
        <f>LEFT(C9234, SEARCH(" ", C9234) - 1)</f>
        <v>Emily</v>
      </c>
      <c r="N9234" t="str" cm="1">
        <f t="array" ref="N9234">_xlfn.IFS(H9234&lt;0, "LOSS", H9234&gt;1000, "GREAT", H9234&gt;500, "GOOD", H9234&gt;=100, "OKAY", H9234&lt;100, "OKAY")</f>
        <v>OKAY</v>
      </c>
    </row>
    <row r="9235" spans="1:14">
      <c r="A9235" s="2">
        <v>43050</v>
      </c>
      <c r="B9235" s="2" t="str">
        <f>TEXT(A9235,"mmmm")</f>
        <v>November</v>
      </c>
      <c r="C9235" t="s">
        <v>1642</v>
      </c>
      <c r="D9235" t="s">
        <v>153</v>
      </c>
      <c r="E9235" t="s">
        <v>23</v>
      </c>
      <c r="F9235" t="s">
        <v>43</v>
      </c>
      <c r="G9235" t="s">
        <v>1190</v>
      </c>
      <c r="H9235">
        <v>45.92</v>
      </c>
      <c r="I9235">
        <v>4</v>
      </c>
      <c r="J9235">
        <v>21.58</v>
      </c>
      <c r="K9235" s="6">
        <f>J9235/H9235</f>
        <v>0.46994773519163757</v>
      </c>
      <c r="M9235" t="str">
        <f>LEFT(C9235, SEARCH(" ", C9235) - 1)</f>
        <v>William</v>
      </c>
      <c r="N9235" t="str" cm="1">
        <f t="array" ref="N9235">_xlfn.IFS(H9235&lt;0, "LOSS", H9235&gt;1000, "GREAT", H9235&gt;500, "GOOD", H9235&gt;=100, "OKAY", H9235&lt;100, "OKAY")</f>
        <v>OKAY</v>
      </c>
    </row>
    <row r="9236" spans="1:14">
      <c r="A9236" s="2">
        <v>43050</v>
      </c>
      <c r="B9236" s="2" t="str">
        <f>TEXT(A9236,"mmmm")</f>
        <v>November</v>
      </c>
      <c r="C9236" t="s">
        <v>2178</v>
      </c>
      <c r="D9236" t="s">
        <v>230</v>
      </c>
      <c r="E9236" t="s">
        <v>23</v>
      </c>
      <c r="F9236" t="s">
        <v>38</v>
      </c>
      <c r="G9236" t="s">
        <v>1283</v>
      </c>
      <c r="H9236">
        <v>18.239999999999998</v>
      </c>
      <c r="I9236">
        <v>3</v>
      </c>
      <c r="J9236">
        <v>8.57</v>
      </c>
      <c r="K9236" s="6">
        <f>J9236/H9236</f>
        <v>0.46984649122807021</v>
      </c>
      <c r="M9236" t="str">
        <f>LEFT(C9236, SEARCH(" ", C9236) - 1)</f>
        <v>Catherine</v>
      </c>
      <c r="N9236" t="str" cm="1">
        <f t="array" ref="N9236">_xlfn.IFS(H9236&lt;0, "LOSS", H9236&gt;1000, "GREAT", H9236&gt;500, "GOOD", H9236&gt;=100, "OKAY", H9236&lt;100, "OKAY")</f>
        <v>OKAY</v>
      </c>
    </row>
    <row r="9237" spans="1:14">
      <c r="A9237" s="2">
        <v>43050</v>
      </c>
      <c r="B9237" s="2" t="str">
        <f>TEXT(A9237,"mmmm")</f>
        <v>November</v>
      </c>
      <c r="C9237" t="s">
        <v>2397</v>
      </c>
      <c r="D9237" t="s">
        <v>24</v>
      </c>
      <c r="E9237" t="s">
        <v>23</v>
      </c>
      <c r="F9237" t="s">
        <v>49</v>
      </c>
      <c r="G9237" t="s">
        <v>2716</v>
      </c>
      <c r="H9237">
        <v>35.479999999999997</v>
      </c>
      <c r="I9237">
        <v>1</v>
      </c>
      <c r="J9237">
        <v>0</v>
      </c>
      <c r="K9237" s="6">
        <f>J9237/H9237</f>
        <v>0</v>
      </c>
      <c r="M9237" t="str">
        <f>LEFT(C9237, SEARCH(" ", C9237) - 1)</f>
        <v>Meg</v>
      </c>
      <c r="N9237" t="str" cm="1">
        <f t="array" ref="N9237">_xlfn.IFS(H9237&lt;0, "LOSS", H9237&gt;1000, "GREAT", H9237&gt;500, "GOOD", H9237&gt;=100, "OKAY", H9237&lt;100, "OKAY")</f>
        <v>OKAY</v>
      </c>
    </row>
    <row r="9238" spans="1:14">
      <c r="A9238" s="2">
        <v>43050</v>
      </c>
      <c r="B9238" s="2" t="str">
        <f>TEXT(A9238,"mmmm")</f>
        <v>November</v>
      </c>
      <c r="C9238" t="s">
        <v>2181</v>
      </c>
      <c r="D9238" t="s">
        <v>31</v>
      </c>
      <c r="E9238" t="s">
        <v>23</v>
      </c>
      <c r="F9238" t="s">
        <v>36</v>
      </c>
      <c r="G9238" t="s">
        <v>1932</v>
      </c>
      <c r="H9238">
        <v>1158.1199999999999</v>
      </c>
      <c r="I9238">
        <v>5</v>
      </c>
      <c r="J9238">
        <v>130.29</v>
      </c>
      <c r="K9238" s="6">
        <f>J9238/H9238</f>
        <v>0.11250129520256968</v>
      </c>
      <c r="M9238" t="str">
        <f>LEFT(C9238, SEARCH(" ", C9238) - 1)</f>
        <v>Brenda</v>
      </c>
      <c r="N9238" t="str" cm="1">
        <f t="array" ref="N9238">_xlfn.IFS(H9238&lt;0, "LOSS", H9238&gt;1000, "GREAT", H9238&gt;500, "GOOD", H9238&gt;=100, "OKAY", H9238&lt;100, "OKAY")</f>
        <v>GREAT</v>
      </c>
    </row>
    <row r="9239" spans="1:14">
      <c r="A9239" s="2">
        <v>43050</v>
      </c>
      <c r="B9239" s="2" t="str">
        <f>TEXT(A9239,"mmmm")</f>
        <v>November</v>
      </c>
      <c r="C9239" t="s">
        <v>1004</v>
      </c>
      <c r="D9239" t="s">
        <v>185</v>
      </c>
      <c r="E9239" t="s">
        <v>21</v>
      </c>
      <c r="F9239" t="s">
        <v>44</v>
      </c>
      <c r="G9239" t="s">
        <v>1873</v>
      </c>
      <c r="H9239">
        <v>88.92</v>
      </c>
      <c r="I9239">
        <v>5</v>
      </c>
      <c r="J9239">
        <v>14.45</v>
      </c>
      <c r="K9239" s="6">
        <f>J9239/H9239</f>
        <v>0.1625056230319388</v>
      </c>
      <c r="M9239" t="str">
        <f>LEFT(C9239, SEARCH(" ", C9239) - 1)</f>
        <v>Michelle</v>
      </c>
      <c r="N9239" t="str" cm="1">
        <f t="array" ref="N9239">_xlfn.IFS(H9239&lt;0, "LOSS", H9239&gt;1000, "GREAT", H9239&gt;500, "GOOD", H9239&gt;=100, "OKAY", H9239&lt;100, "OKAY")</f>
        <v>OKAY</v>
      </c>
    </row>
    <row r="9240" spans="1:14">
      <c r="A9240" s="2">
        <v>43050</v>
      </c>
      <c r="B9240" s="2" t="str">
        <f>TEXT(A9240,"mmmm")</f>
        <v>November</v>
      </c>
      <c r="C9240" t="s">
        <v>1925</v>
      </c>
      <c r="D9240" t="s">
        <v>22</v>
      </c>
      <c r="E9240" t="s">
        <v>21</v>
      </c>
      <c r="F9240" t="s">
        <v>44</v>
      </c>
      <c r="G9240" t="s">
        <v>678</v>
      </c>
      <c r="H9240">
        <v>34.92</v>
      </c>
      <c r="I9240">
        <v>4</v>
      </c>
      <c r="J9240">
        <v>11.87</v>
      </c>
      <c r="K9240" s="6">
        <f>J9240/H9240</f>
        <v>0.33991981672394039</v>
      </c>
      <c r="M9240" t="str">
        <f>LEFT(C9240, SEARCH(" ", C9240) - 1)</f>
        <v>Thomas</v>
      </c>
      <c r="N9240" t="str" cm="1">
        <f t="array" ref="N9240">_xlfn.IFS(H9240&lt;0, "LOSS", H9240&gt;1000, "GREAT", H9240&gt;500, "GOOD", H9240&gt;=100, "OKAY", H9240&lt;100, "OKAY")</f>
        <v>OKAY</v>
      </c>
    </row>
    <row r="9241" spans="1:14">
      <c r="A9241" s="2">
        <v>43050</v>
      </c>
      <c r="B9241" s="2" t="str">
        <f>TEXT(A9241,"mmmm")</f>
        <v>November</v>
      </c>
      <c r="C9241" t="s">
        <v>720</v>
      </c>
      <c r="D9241" t="s">
        <v>26</v>
      </c>
      <c r="E9241" t="s">
        <v>25</v>
      </c>
      <c r="F9241" t="s">
        <v>48</v>
      </c>
      <c r="G9241" t="s">
        <v>2085</v>
      </c>
      <c r="H9241">
        <v>35.18</v>
      </c>
      <c r="I9241">
        <v>2</v>
      </c>
      <c r="J9241">
        <v>12.31</v>
      </c>
      <c r="K9241" s="6">
        <f>J9241/H9241</f>
        <v>0.34991472427515635</v>
      </c>
      <c r="M9241" t="str">
        <f>LEFT(C9241, SEARCH(" ", C9241) - 1)</f>
        <v>Patrick</v>
      </c>
      <c r="N9241" t="str" cm="1">
        <f t="array" ref="N9241">_xlfn.IFS(H9241&lt;0, "LOSS", H9241&gt;1000, "GREAT", H9241&gt;500, "GOOD", H9241&gt;=100, "OKAY", H9241&lt;100, "OKAY")</f>
        <v>OKAY</v>
      </c>
    </row>
    <row r="9242" spans="1:14">
      <c r="A9242" s="2">
        <v>43050</v>
      </c>
      <c r="B9242" s="2" t="str">
        <f>TEXT(A9242,"mmmm")</f>
        <v>November</v>
      </c>
      <c r="C9242" t="s">
        <v>1696</v>
      </c>
      <c r="D9242" t="s">
        <v>210</v>
      </c>
      <c r="E9242" t="s">
        <v>23</v>
      </c>
      <c r="F9242" t="s">
        <v>50</v>
      </c>
      <c r="G9242" t="s">
        <v>1235</v>
      </c>
      <c r="H9242">
        <v>25.5</v>
      </c>
      <c r="I9242">
        <v>3</v>
      </c>
      <c r="J9242">
        <v>6.63</v>
      </c>
      <c r="K9242" s="6">
        <f>J9242/H9242</f>
        <v>0.26</v>
      </c>
      <c r="M9242" t="str">
        <f>LEFT(C9242, SEARCH(" ", C9242) - 1)</f>
        <v>Jeremy</v>
      </c>
      <c r="N9242" t="str" cm="1">
        <f t="array" ref="N9242">_xlfn.IFS(H9242&lt;0, "LOSS", H9242&gt;1000, "GREAT", H9242&gt;500, "GOOD", H9242&gt;=100, "OKAY", H9242&lt;100, "OKAY")</f>
        <v>OKAY</v>
      </c>
    </row>
    <row r="9243" spans="1:14">
      <c r="A9243" s="2">
        <v>43051</v>
      </c>
      <c r="B9243" s="2" t="str">
        <f>TEXT(A9243,"mmmm")</f>
        <v>November</v>
      </c>
      <c r="C9243" t="s">
        <v>2131</v>
      </c>
      <c r="D9243" t="s">
        <v>22</v>
      </c>
      <c r="E9243" t="s">
        <v>23</v>
      </c>
      <c r="F9243" t="s">
        <v>47</v>
      </c>
      <c r="G9243" t="s">
        <v>1670</v>
      </c>
      <c r="H9243">
        <v>10.56</v>
      </c>
      <c r="I9243">
        <v>2</v>
      </c>
      <c r="J9243">
        <v>4.75</v>
      </c>
      <c r="K9243" s="6">
        <f>J9243/H9243</f>
        <v>0.44981060606060602</v>
      </c>
      <c r="M9243" t="str">
        <f>LEFT(C9243, SEARCH(" ", C9243) - 1)</f>
        <v>David</v>
      </c>
      <c r="N9243" t="str" cm="1">
        <f t="array" ref="N9243">_xlfn.IFS(H9243&lt;0, "LOSS", H9243&gt;1000, "GREAT", H9243&gt;500, "GOOD", H9243&gt;=100, "OKAY", H9243&lt;100, "OKAY")</f>
        <v>OKAY</v>
      </c>
    </row>
    <row r="9244" spans="1:14">
      <c r="A9244" s="2">
        <v>43051</v>
      </c>
      <c r="B9244" s="2" t="str">
        <f>TEXT(A9244,"mmmm")</f>
        <v>November</v>
      </c>
      <c r="C9244" t="s">
        <v>1005</v>
      </c>
      <c r="D9244" t="s">
        <v>24</v>
      </c>
      <c r="E9244" t="s">
        <v>23</v>
      </c>
      <c r="F9244" t="s">
        <v>38</v>
      </c>
      <c r="G9244" t="s">
        <v>1466</v>
      </c>
      <c r="H9244">
        <v>15.92</v>
      </c>
      <c r="I9244">
        <v>5</v>
      </c>
      <c r="J9244">
        <v>5.37</v>
      </c>
      <c r="K9244" s="6">
        <f>J9244/H9244</f>
        <v>0.33731155778894473</v>
      </c>
      <c r="M9244" t="str">
        <f>LEFT(C9244, SEARCH(" ", C9244) - 1)</f>
        <v>Ed</v>
      </c>
      <c r="N9244" t="str" cm="1">
        <f t="array" ref="N9244">_xlfn.IFS(H9244&lt;0, "LOSS", H9244&gt;1000, "GREAT", H9244&gt;500, "GOOD", H9244&gt;=100, "OKAY", H9244&lt;100, "OKAY")</f>
        <v>OKAY</v>
      </c>
    </row>
    <row r="9245" spans="1:14">
      <c r="A9245" s="2">
        <v>43051</v>
      </c>
      <c r="B9245" s="2" t="str">
        <f>TEXT(A9245,"mmmm")</f>
        <v>November</v>
      </c>
      <c r="C9245" t="s">
        <v>1766</v>
      </c>
      <c r="D9245" t="s">
        <v>26</v>
      </c>
      <c r="E9245" t="s">
        <v>23</v>
      </c>
      <c r="F9245" t="s">
        <v>47</v>
      </c>
      <c r="G9245" t="s">
        <v>2040</v>
      </c>
      <c r="H9245">
        <v>16.059999999999999</v>
      </c>
      <c r="I9245">
        <v>3</v>
      </c>
      <c r="J9245">
        <v>5.82</v>
      </c>
      <c r="K9245" s="6">
        <f>J9245/H9245</f>
        <v>0.3623910336239104</v>
      </c>
      <c r="M9245" t="str">
        <f>LEFT(C9245, SEARCH(" ", C9245) - 1)</f>
        <v>Nathan</v>
      </c>
      <c r="N9245" t="str" cm="1">
        <f t="array" ref="N9245">_xlfn.IFS(H9245&lt;0, "LOSS", H9245&gt;1000, "GREAT", H9245&gt;500, "GOOD", H9245&gt;=100, "OKAY", H9245&lt;100, "OKAY")</f>
        <v>OKAY</v>
      </c>
    </row>
    <row r="9246" spans="1:14">
      <c r="A9246" s="2">
        <v>43051</v>
      </c>
      <c r="B9246" s="2" t="str">
        <f>TEXT(A9246,"mmmm")</f>
        <v>November</v>
      </c>
      <c r="C9246" t="s">
        <v>1766</v>
      </c>
      <c r="D9246" t="s">
        <v>26</v>
      </c>
      <c r="E9246" t="s">
        <v>23</v>
      </c>
      <c r="F9246" t="s">
        <v>47</v>
      </c>
      <c r="G9246" t="s">
        <v>1522</v>
      </c>
      <c r="H9246">
        <v>223.06</v>
      </c>
      <c r="I9246">
        <v>9</v>
      </c>
      <c r="J9246">
        <v>69.709999999999994</v>
      </c>
      <c r="K9246" s="6">
        <f>J9246/H9246</f>
        <v>0.31251681162019185</v>
      </c>
      <c r="M9246" t="str">
        <f>LEFT(C9246, SEARCH(" ", C9246) - 1)</f>
        <v>Nathan</v>
      </c>
      <c r="N9246" t="str" cm="1">
        <f t="array" ref="N9246">_xlfn.IFS(H9246&lt;0, "LOSS", H9246&gt;1000, "GREAT", H9246&gt;500, "GOOD", H9246&gt;=100, "OKAY", H9246&lt;100, "OKAY")</f>
        <v>OKAY</v>
      </c>
    </row>
    <row r="9247" spans="1:14">
      <c r="A9247" s="2">
        <v>43051</v>
      </c>
      <c r="B9247" s="2" t="str">
        <f>TEXT(A9247,"mmmm")</f>
        <v>November</v>
      </c>
      <c r="C9247" t="s">
        <v>1766</v>
      </c>
      <c r="D9247" t="s">
        <v>26</v>
      </c>
      <c r="E9247" t="s">
        <v>23</v>
      </c>
      <c r="F9247" t="s">
        <v>49</v>
      </c>
      <c r="G9247" t="s">
        <v>1651</v>
      </c>
      <c r="H9247">
        <v>540.04999999999995</v>
      </c>
      <c r="I9247">
        <v>3</v>
      </c>
      <c r="J9247">
        <v>-47.25</v>
      </c>
      <c r="K9247" s="6">
        <f>J9247/H9247</f>
        <v>-8.7491898898250167E-2</v>
      </c>
      <c r="M9247" t="str">
        <f>LEFT(C9247, SEARCH(" ", C9247) - 1)</f>
        <v>Nathan</v>
      </c>
      <c r="N9247" t="str" cm="1">
        <f t="array" ref="N9247">_xlfn.IFS(H9247&lt;0, "LOSS", H9247&gt;1000, "GREAT", H9247&gt;500, "GOOD", H9247&gt;=100, "OKAY", H9247&lt;100, "OKAY")</f>
        <v>GOOD</v>
      </c>
    </row>
    <row r="9248" spans="1:14">
      <c r="A9248" s="2">
        <v>43051</v>
      </c>
      <c r="B9248" s="2" t="str">
        <f>TEXT(A9248,"mmmm")</f>
        <v>November</v>
      </c>
      <c r="C9248" t="s">
        <v>1775</v>
      </c>
      <c r="D9248" t="s">
        <v>30</v>
      </c>
      <c r="E9248" t="s">
        <v>25</v>
      </c>
      <c r="F9248" t="s">
        <v>48</v>
      </c>
      <c r="G9248" t="s">
        <v>2638</v>
      </c>
      <c r="H9248">
        <v>370.78</v>
      </c>
      <c r="I9248">
        <v>3</v>
      </c>
      <c r="J9248">
        <v>-92.7</v>
      </c>
      <c r="K9248" s="6">
        <f>J9248/H9248</f>
        <v>-0.25001348508549548</v>
      </c>
      <c r="M9248" t="str">
        <f>LEFT(C9248, SEARCH(" ", C9248) - 1)</f>
        <v>Nat</v>
      </c>
      <c r="N9248" t="str" cm="1">
        <f t="array" ref="N9248">_xlfn.IFS(H9248&lt;0, "LOSS", H9248&gt;1000, "GREAT", H9248&gt;500, "GOOD", H9248&gt;=100, "OKAY", H9248&lt;100, "OKAY")</f>
        <v>OKAY</v>
      </c>
    </row>
    <row r="9249" spans="1:14">
      <c r="A9249" s="2">
        <v>43051</v>
      </c>
      <c r="B9249" s="2" t="str">
        <f>TEXT(A9249,"mmmm")</f>
        <v>November</v>
      </c>
      <c r="C9249" t="s">
        <v>1054</v>
      </c>
      <c r="D9249" t="s">
        <v>73</v>
      </c>
      <c r="E9249" t="s">
        <v>25</v>
      </c>
      <c r="F9249" t="s">
        <v>35</v>
      </c>
      <c r="G9249" t="s">
        <v>103</v>
      </c>
      <c r="H9249">
        <v>41.6</v>
      </c>
      <c r="I9249">
        <v>4</v>
      </c>
      <c r="J9249">
        <v>13</v>
      </c>
      <c r="K9249" s="6">
        <f>J9249/H9249</f>
        <v>0.3125</v>
      </c>
      <c r="M9249" t="str">
        <f>LEFT(C9249, SEARCH(" ", C9249) - 1)</f>
        <v>Eugene</v>
      </c>
      <c r="N9249" t="str" cm="1">
        <f t="array" ref="N9249">_xlfn.IFS(H9249&lt;0, "LOSS", H9249&gt;1000, "GREAT", H9249&gt;500, "GOOD", H9249&gt;=100, "OKAY", H9249&lt;100, "OKAY")</f>
        <v>OKAY</v>
      </c>
    </row>
    <row r="9250" spans="1:14">
      <c r="A9250" s="2">
        <v>43051</v>
      </c>
      <c r="B9250" s="2" t="str">
        <f>TEXT(A9250,"mmmm")</f>
        <v>November</v>
      </c>
      <c r="C9250" t="s">
        <v>1054</v>
      </c>
      <c r="D9250" t="s">
        <v>73</v>
      </c>
      <c r="E9250" t="s">
        <v>23</v>
      </c>
      <c r="F9250" t="s">
        <v>47</v>
      </c>
      <c r="G9250" t="s">
        <v>1260</v>
      </c>
      <c r="H9250">
        <v>23.12</v>
      </c>
      <c r="I9250">
        <v>5</v>
      </c>
      <c r="J9250">
        <v>8.3800000000000008</v>
      </c>
      <c r="K9250" s="6">
        <f>J9250/H9250</f>
        <v>0.36245674740484429</v>
      </c>
      <c r="M9250" t="str">
        <f>LEFT(C9250, SEARCH(" ", C9250) - 1)</f>
        <v>Eugene</v>
      </c>
      <c r="N9250" t="str" cm="1">
        <f t="array" ref="N9250">_xlfn.IFS(H9250&lt;0, "LOSS", H9250&gt;1000, "GREAT", H9250&gt;500, "GOOD", H9250&gt;=100, "OKAY", H9250&lt;100, "OKAY")</f>
        <v>OKAY</v>
      </c>
    </row>
    <row r="9251" spans="1:14">
      <c r="A9251" s="2">
        <v>43051</v>
      </c>
      <c r="B9251" s="2" t="str">
        <f>TEXT(A9251,"mmmm")</f>
        <v>November</v>
      </c>
      <c r="C9251" t="s">
        <v>1054</v>
      </c>
      <c r="D9251" t="s">
        <v>73</v>
      </c>
      <c r="E9251" t="s">
        <v>21</v>
      </c>
      <c r="F9251" t="s">
        <v>40</v>
      </c>
      <c r="G9251" t="s">
        <v>1900</v>
      </c>
      <c r="H9251">
        <v>113.89</v>
      </c>
      <c r="I9251">
        <v>2</v>
      </c>
      <c r="J9251">
        <v>9.9700000000000006</v>
      </c>
      <c r="K9251" s="6">
        <f>J9251/H9251</f>
        <v>8.7540609359908692E-2</v>
      </c>
      <c r="M9251" t="str">
        <f>LEFT(C9251, SEARCH(" ", C9251) - 1)</f>
        <v>Eugene</v>
      </c>
      <c r="N9251" t="str" cm="1">
        <f t="array" ref="N9251">_xlfn.IFS(H9251&lt;0, "LOSS", H9251&gt;1000, "GREAT", H9251&gt;500, "GOOD", H9251&gt;=100, "OKAY", H9251&lt;100, "OKAY")</f>
        <v>OKAY</v>
      </c>
    </row>
    <row r="9252" spans="1:14">
      <c r="A9252" s="2">
        <v>43051</v>
      </c>
      <c r="B9252" s="2" t="str">
        <f>TEXT(A9252,"mmmm")</f>
        <v>November</v>
      </c>
      <c r="C9252" t="s">
        <v>1054</v>
      </c>
      <c r="D9252" t="s">
        <v>73</v>
      </c>
      <c r="E9252" t="s">
        <v>21</v>
      </c>
      <c r="F9252" t="s">
        <v>44</v>
      </c>
      <c r="G9252" t="s">
        <v>2256</v>
      </c>
      <c r="H9252">
        <v>113.57</v>
      </c>
      <c r="I9252">
        <v>2</v>
      </c>
      <c r="J9252">
        <v>-5.68</v>
      </c>
      <c r="K9252" s="6">
        <f>J9252/H9252</f>
        <v>-5.0013207713304572E-2</v>
      </c>
      <c r="M9252" t="str">
        <f>LEFT(C9252, SEARCH(" ", C9252) - 1)</f>
        <v>Eugene</v>
      </c>
      <c r="N9252" t="str" cm="1">
        <f t="array" ref="N9252">_xlfn.IFS(H9252&lt;0, "LOSS", H9252&gt;1000, "GREAT", H9252&gt;500, "GOOD", H9252&gt;=100, "OKAY", H9252&lt;100, "OKAY")</f>
        <v>OKAY</v>
      </c>
    </row>
    <row r="9253" spans="1:14">
      <c r="A9253" s="2">
        <v>43051</v>
      </c>
      <c r="B9253" s="2" t="str">
        <f>TEXT(A9253,"mmmm")</f>
        <v>November</v>
      </c>
      <c r="C9253" t="s">
        <v>1054</v>
      </c>
      <c r="D9253" t="s">
        <v>73</v>
      </c>
      <c r="E9253" t="s">
        <v>25</v>
      </c>
      <c r="F9253" t="s">
        <v>48</v>
      </c>
      <c r="G9253" t="s">
        <v>2078</v>
      </c>
      <c r="H9253">
        <v>7.92</v>
      </c>
      <c r="I9253">
        <v>2</v>
      </c>
      <c r="J9253">
        <v>0.69</v>
      </c>
      <c r="K9253" s="6">
        <f>J9253/H9253</f>
        <v>8.7121212121212113E-2</v>
      </c>
      <c r="M9253" t="str">
        <f>LEFT(C9253, SEARCH(" ", C9253) - 1)</f>
        <v>Eugene</v>
      </c>
      <c r="N9253" t="str" cm="1">
        <f t="array" ref="N9253">_xlfn.IFS(H9253&lt;0, "LOSS", H9253&gt;1000, "GREAT", H9253&gt;500, "GOOD", H9253&gt;=100, "OKAY", H9253&lt;100, "OKAY")</f>
        <v>OKAY</v>
      </c>
    </row>
    <row r="9254" spans="1:14">
      <c r="A9254" s="2">
        <v>43051</v>
      </c>
      <c r="B9254" s="2" t="str">
        <f>TEXT(A9254,"mmmm")</f>
        <v>November</v>
      </c>
      <c r="C9254" t="s">
        <v>1054</v>
      </c>
      <c r="D9254" t="s">
        <v>73</v>
      </c>
      <c r="E9254" t="s">
        <v>25</v>
      </c>
      <c r="F9254" t="s">
        <v>48</v>
      </c>
      <c r="G9254" t="s">
        <v>675</v>
      </c>
      <c r="H9254">
        <v>671.98</v>
      </c>
      <c r="I9254">
        <v>2</v>
      </c>
      <c r="J9254">
        <v>50.4</v>
      </c>
      <c r="K9254" s="6">
        <f>J9254/H9254</f>
        <v>7.5002232209291933E-2</v>
      </c>
      <c r="M9254" t="str">
        <f>LEFT(C9254, SEARCH(" ", C9254) - 1)</f>
        <v>Eugene</v>
      </c>
      <c r="N9254" t="str" cm="1">
        <f t="array" ref="N9254">_xlfn.IFS(H9254&lt;0, "LOSS", H9254&gt;1000, "GREAT", H9254&gt;500, "GOOD", H9254&gt;=100, "OKAY", H9254&lt;100, "OKAY")</f>
        <v>GOOD</v>
      </c>
    </row>
    <row r="9255" spans="1:14">
      <c r="A9255" s="2">
        <v>43051</v>
      </c>
      <c r="B9255" s="2" t="str">
        <f>TEXT(A9255,"mmmm")</f>
        <v>November</v>
      </c>
      <c r="C9255" t="s">
        <v>1577</v>
      </c>
      <c r="D9255" t="s">
        <v>26</v>
      </c>
      <c r="E9255" t="s">
        <v>23</v>
      </c>
      <c r="F9255" t="s">
        <v>38</v>
      </c>
      <c r="G9255" t="s">
        <v>236</v>
      </c>
      <c r="H9255">
        <v>30.56</v>
      </c>
      <c r="I9255">
        <v>5</v>
      </c>
      <c r="J9255">
        <v>-45.84</v>
      </c>
      <c r="K9255" s="6">
        <f>J9255/H9255</f>
        <v>-1.5000000000000002</v>
      </c>
      <c r="M9255" t="str">
        <f>LEFT(C9255, SEARCH(" ", C9255) - 1)</f>
        <v>Lindsay</v>
      </c>
      <c r="N9255" t="str" cm="1">
        <f t="array" ref="N9255">_xlfn.IFS(H9255&lt;0, "LOSS", H9255&gt;1000, "GREAT", H9255&gt;500, "GOOD", H9255&gt;=100, "OKAY", H9255&lt;100, "OKAY")</f>
        <v>OKAY</v>
      </c>
    </row>
    <row r="9256" spans="1:14">
      <c r="A9256" s="2">
        <v>43051</v>
      </c>
      <c r="B9256" s="2" t="str">
        <f>TEXT(A9256,"mmmm")</f>
        <v>November</v>
      </c>
      <c r="C9256" t="s">
        <v>1577</v>
      </c>
      <c r="D9256" t="s">
        <v>26</v>
      </c>
      <c r="E9256" t="s">
        <v>23</v>
      </c>
      <c r="F9256" t="s">
        <v>49</v>
      </c>
      <c r="G9256" t="s">
        <v>274</v>
      </c>
      <c r="H9256">
        <v>77.95</v>
      </c>
      <c r="I9256">
        <v>3</v>
      </c>
      <c r="J9256">
        <v>-15.59</v>
      </c>
      <c r="K9256" s="6">
        <f>J9256/H9256</f>
        <v>-0.19999999999999998</v>
      </c>
      <c r="M9256" t="str">
        <f>LEFT(C9256, SEARCH(" ", C9256) - 1)</f>
        <v>Lindsay</v>
      </c>
      <c r="N9256" t="str" cm="1">
        <f t="array" ref="N9256">_xlfn.IFS(H9256&lt;0, "LOSS", H9256&gt;1000, "GREAT", H9256&gt;500, "GOOD", H9256&gt;=100, "OKAY", H9256&lt;100, "OKAY")</f>
        <v>OKAY</v>
      </c>
    </row>
    <row r="9257" spans="1:14">
      <c r="A9257" s="2">
        <v>43051</v>
      </c>
      <c r="B9257" s="2" t="str">
        <f>TEXT(A9257,"mmmm")</f>
        <v>November</v>
      </c>
      <c r="C9257" t="s">
        <v>1577</v>
      </c>
      <c r="D9257" t="s">
        <v>26</v>
      </c>
      <c r="E9257" t="s">
        <v>25</v>
      </c>
      <c r="F9257" t="s">
        <v>48</v>
      </c>
      <c r="G9257" t="s">
        <v>1957</v>
      </c>
      <c r="H9257">
        <v>67.989999999999995</v>
      </c>
      <c r="I9257">
        <v>1</v>
      </c>
      <c r="J9257">
        <v>8.5</v>
      </c>
      <c r="K9257" s="6">
        <f>J9257/H9257</f>
        <v>0.12501838505662599</v>
      </c>
      <c r="M9257" t="str">
        <f>LEFT(C9257, SEARCH(" ", C9257) - 1)</f>
        <v>Lindsay</v>
      </c>
      <c r="N9257" t="str" cm="1">
        <f t="array" ref="N9257">_xlfn.IFS(H9257&lt;0, "LOSS", H9257&gt;1000, "GREAT", H9257&gt;500, "GOOD", H9257&gt;=100, "OKAY", H9257&lt;100, "OKAY")</f>
        <v>OKAY</v>
      </c>
    </row>
    <row r="9258" spans="1:14">
      <c r="A9258" s="2">
        <v>43051</v>
      </c>
      <c r="B9258" s="2" t="str">
        <f>TEXT(A9258,"mmmm")</f>
        <v>November</v>
      </c>
      <c r="C9258" t="s">
        <v>1577</v>
      </c>
      <c r="D9258" t="s">
        <v>26</v>
      </c>
      <c r="E9258" t="s">
        <v>23</v>
      </c>
      <c r="F9258" t="s">
        <v>42</v>
      </c>
      <c r="G9258" t="s">
        <v>1524</v>
      </c>
      <c r="H9258">
        <v>12.22</v>
      </c>
      <c r="I9258">
        <v>2</v>
      </c>
      <c r="J9258">
        <v>4.43</v>
      </c>
      <c r="K9258" s="6">
        <f>J9258/H9258</f>
        <v>0.36252045826513907</v>
      </c>
      <c r="M9258" t="str">
        <f>LEFT(C9258, SEARCH(" ", C9258) - 1)</f>
        <v>Lindsay</v>
      </c>
      <c r="N9258" t="str" cm="1">
        <f t="array" ref="N9258">_xlfn.IFS(H9258&lt;0, "LOSS", H9258&gt;1000, "GREAT", H9258&gt;500, "GOOD", H9258&gt;=100, "OKAY", H9258&lt;100, "OKAY")</f>
        <v>OKAY</v>
      </c>
    </row>
    <row r="9259" spans="1:14">
      <c r="A9259" s="2">
        <v>43051</v>
      </c>
      <c r="B9259" s="2" t="str">
        <f>TEXT(A9259,"mmmm")</f>
        <v>November</v>
      </c>
      <c r="C9259" t="s">
        <v>1577</v>
      </c>
      <c r="D9259" t="s">
        <v>26</v>
      </c>
      <c r="E9259" t="s">
        <v>25</v>
      </c>
      <c r="F9259" t="s">
        <v>35</v>
      </c>
      <c r="G9259" t="s">
        <v>1606</v>
      </c>
      <c r="H9259">
        <v>44.78</v>
      </c>
      <c r="I9259">
        <v>2</v>
      </c>
      <c r="J9259">
        <v>-0.56000000000000005</v>
      </c>
      <c r="K9259" s="6">
        <f>J9259/H9259</f>
        <v>-1.2505582849486378E-2</v>
      </c>
      <c r="M9259" t="str">
        <f>LEFT(C9259, SEARCH(" ", C9259) - 1)</f>
        <v>Lindsay</v>
      </c>
      <c r="N9259" t="str" cm="1">
        <f t="array" ref="N9259">_xlfn.IFS(H9259&lt;0, "LOSS", H9259&gt;1000, "GREAT", H9259&gt;500, "GOOD", H9259&gt;=100, "OKAY", H9259&lt;100, "OKAY")</f>
        <v>OKAY</v>
      </c>
    </row>
    <row r="9260" spans="1:14">
      <c r="A9260" s="2">
        <v>43051</v>
      </c>
      <c r="B9260" s="2" t="str">
        <f>TEXT(A9260,"mmmm")</f>
        <v>November</v>
      </c>
      <c r="C9260" t="s">
        <v>1577</v>
      </c>
      <c r="D9260" t="s">
        <v>26</v>
      </c>
      <c r="E9260" t="s">
        <v>21</v>
      </c>
      <c r="F9260" t="s">
        <v>44</v>
      </c>
      <c r="G9260" t="s">
        <v>405</v>
      </c>
      <c r="H9260">
        <v>22.85</v>
      </c>
      <c r="I9260">
        <v>3</v>
      </c>
      <c r="J9260">
        <v>-17.71</v>
      </c>
      <c r="K9260" s="6">
        <f>J9260/H9260</f>
        <v>-0.77505470459518599</v>
      </c>
      <c r="M9260" t="str">
        <f>LEFT(C9260, SEARCH(" ", C9260) - 1)</f>
        <v>Lindsay</v>
      </c>
      <c r="N9260" t="str" cm="1">
        <f t="array" ref="N9260">_xlfn.IFS(H9260&lt;0, "LOSS", H9260&gt;1000, "GREAT", H9260&gt;500, "GOOD", H9260&gt;=100, "OKAY", H9260&lt;100, "OKAY")</f>
        <v>OKAY</v>
      </c>
    </row>
    <row r="9261" spans="1:14">
      <c r="A9261" s="2">
        <v>43051</v>
      </c>
      <c r="B9261" s="2" t="str">
        <f>TEXT(A9261,"mmmm")</f>
        <v>November</v>
      </c>
      <c r="C9261" t="s">
        <v>1582</v>
      </c>
      <c r="D9261" t="s">
        <v>30</v>
      </c>
      <c r="E9261" t="s">
        <v>23</v>
      </c>
      <c r="F9261" t="s">
        <v>47</v>
      </c>
      <c r="G9261" t="s">
        <v>2724</v>
      </c>
      <c r="H9261">
        <v>10.85</v>
      </c>
      <c r="I9261">
        <v>2</v>
      </c>
      <c r="J9261">
        <v>3.53</v>
      </c>
      <c r="K9261" s="6">
        <f>J9261/H9261</f>
        <v>0.32534562211981566</v>
      </c>
      <c r="M9261" t="str">
        <f>LEFT(C9261, SEARCH(" ", C9261) - 1)</f>
        <v>Sylvia</v>
      </c>
      <c r="N9261" t="str" cm="1">
        <f t="array" ref="N9261">_xlfn.IFS(H9261&lt;0, "LOSS", H9261&gt;1000, "GREAT", H9261&gt;500, "GOOD", H9261&gt;=100, "OKAY", H9261&lt;100, "OKAY")</f>
        <v>OKAY</v>
      </c>
    </row>
    <row r="9262" spans="1:14">
      <c r="A9262" s="2">
        <v>43051</v>
      </c>
      <c r="B9262" s="2" t="str">
        <f>TEXT(A9262,"mmmm")</f>
        <v>November</v>
      </c>
      <c r="C9262" t="s">
        <v>1582</v>
      </c>
      <c r="D9262" t="s">
        <v>30</v>
      </c>
      <c r="E9262" t="s">
        <v>25</v>
      </c>
      <c r="F9262" t="s">
        <v>35</v>
      </c>
      <c r="G9262" t="s">
        <v>1958</v>
      </c>
      <c r="H9262">
        <v>18.54</v>
      </c>
      <c r="I9262">
        <v>2</v>
      </c>
      <c r="J9262">
        <v>3.01</v>
      </c>
      <c r="K9262" s="6">
        <f>J9262/H9262</f>
        <v>0.16235167206040993</v>
      </c>
      <c r="M9262" t="str">
        <f>LEFT(C9262, SEARCH(" ", C9262) - 1)</f>
        <v>Sylvia</v>
      </c>
      <c r="N9262" t="str" cm="1">
        <f t="array" ref="N9262">_xlfn.IFS(H9262&lt;0, "LOSS", H9262&gt;1000, "GREAT", H9262&gt;500, "GOOD", H9262&gt;=100, "OKAY", H9262&lt;100, "OKAY")</f>
        <v>OKAY</v>
      </c>
    </row>
    <row r="9263" spans="1:14">
      <c r="A9263" s="2">
        <v>43051</v>
      </c>
      <c r="B9263" s="2" t="str">
        <f>TEXT(A9263,"mmmm")</f>
        <v>November</v>
      </c>
      <c r="C9263" t="s">
        <v>1203</v>
      </c>
      <c r="D9263" t="s">
        <v>28</v>
      </c>
      <c r="E9263" t="s">
        <v>23</v>
      </c>
      <c r="F9263" t="s">
        <v>45</v>
      </c>
      <c r="G9263" t="s">
        <v>268</v>
      </c>
      <c r="H9263">
        <v>9.9600000000000009</v>
      </c>
      <c r="I9263">
        <v>2</v>
      </c>
      <c r="J9263">
        <v>4.58</v>
      </c>
      <c r="K9263" s="6">
        <f>J9263/H9263</f>
        <v>0.45983935742971882</v>
      </c>
      <c r="M9263" t="str">
        <f>LEFT(C9263, SEARCH(" ", C9263) - 1)</f>
        <v>Christine</v>
      </c>
      <c r="N9263" t="str" cm="1">
        <f t="array" ref="N9263">_xlfn.IFS(H9263&lt;0, "LOSS", H9263&gt;1000, "GREAT", H9263&gt;500, "GOOD", H9263&gt;=100, "OKAY", H9263&lt;100, "OKAY")</f>
        <v>OKAY</v>
      </c>
    </row>
    <row r="9264" spans="1:14">
      <c r="A9264" s="2">
        <v>43051</v>
      </c>
      <c r="B9264" s="2" t="str">
        <f>TEXT(A9264,"mmmm")</f>
        <v>November</v>
      </c>
      <c r="C9264" t="s">
        <v>1203</v>
      </c>
      <c r="D9264" t="s">
        <v>28</v>
      </c>
      <c r="E9264" t="s">
        <v>23</v>
      </c>
      <c r="F9264" t="s">
        <v>37</v>
      </c>
      <c r="G9264" t="s">
        <v>2513</v>
      </c>
      <c r="H9264">
        <v>9.2100000000000009</v>
      </c>
      <c r="I9264">
        <v>3</v>
      </c>
      <c r="J9264">
        <v>2.2999999999999998</v>
      </c>
      <c r="K9264" s="6">
        <f>J9264/H9264</f>
        <v>0.24972855591748094</v>
      </c>
      <c r="M9264" t="str">
        <f>LEFT(C9264, SEARCH(" ", C9264) - 1)</f>
        <v>Christine</v>
      </c>
      <c r="N9264" t="str" cm="1">
        <f t="array" ref="N9264">_xlfn.IFS(H9264&lt;0, "LOSS", H9264&gt;1000, "GREAT", H9264&gt;500, "GOOD", H9264&gt;=100, "OKAY", H9264&lt;100, "OKAY")</f>
        <v>OKAY</v>
      </c>
    </row>
    <row r="9265" spans="1:14">
      <c r="A9265" s="2">
        <v>43051</v>
      </c>
      <c r="B9265" s="2" t="str">
        <f>TEXT(A9265,"mmmm")</f>
        <v>November</v>
      </c>
      <c r="C9265" t="s">
        <v>1203</v>
      </c>
      <c r="D9265" t="s">
        <v>28</v>
      </c>
      <c r="E9265" t="s">
        <v>23</v>
      </c>
      <c r="F9265" t="s">
        <v>50</v>
      </c>
      <c r="G9265" t="s">
        <v>361</v>
      </c>
      <c r="H9265">
        <v>27.93</v>
      </c>
      <c r="I9265">
        <v>3</v>
      </c>
      <c r="J9265">
        <v>8.1</v>
      </c>
      <c r="K9265" s="6">
        <f>J9265/H9265</f>
        <v>0.29001074113856068</v>
      </c>
      <c r="M9265" t="str">
        <f>LEFT(C9265, SEARCH(" ", C9265) - 1)</f>
        <v>Christine</v>
      </c>
      <c r="N9265" t="str" cm="1">
        <f t="array" ref="N9265">_xlfn.IFS(H9265&lt;0, "LOSS", H9265&gt;1000, "GREAT", H9265&gt;500, "GOOD", H9265&gt;=100, "OKAY", H9265&lt;100, "OKAY")</f>
        <v>OKAY</v>
      </c>
    </row>
    <row r="9266" spans="1:14">
      <c r="A9266" s="2">
        <v>43051</v>
      </c>
      <c r="B9266" s="2" t="str">
        <f>TEXT(A9266,"mmmm")</f>
        <v>November</v>
      </c>
      <c r="C9266" t="s">
        <v>1546</v>
      </c>
      <c r="D9266" t="s">
        <v>22</v>
      </c>
      <c r="E9266" t="s">
        <v>23</v>
      </c>
      <c r="F9266" t="s">
        <v>38</v>
      </c>
      <c r="G9266" t="s">
        <v>1460</v>
      </c>
      <c r="H9266">
        <v>14.02</v>
      </c>
      <c r="I9266">
        <v>4</v>
      </c>
      <c r="J9266">
        <v>4.91</v>
      </c>
      <c r="K9266" s="6">
        <f>J9266/H9266</f>
        <v>0.35021398002853071</v>
      </c>
      <c r="M9266" t="str">
        <f>LEFT(C9266, SEARCH(" ", C9266) - 1)</f>
        <v>Jim</v>
      </c>
      <c r="N9266" t="str" cm="1">
        <f t="array" ref="N9266">_xlfn.IFS(H9266&lt;0, "LOSS", H9266&gt;1000, "GREAT", H9266&gt;500, "GOOD", H9266&gt;=100, "OKAY", H9266&lt;100, "OKAY")</f>
        <v>OKAY</v>
      </c>
    </row>
    <row r="9267" spans="1:14">
      <c r="A9267" s="2">
        <v>43051</v>
      </c>
      <c r="B9267" s="2" t="str">
        <f>TEXT(A9267,"mmmm")</f>
        <v>November</v>
      </c>
      <c r="C9267" t="s">
        <v>1165</v>
      </c>
      <c r="D9267" t="s">
        <v>28</v>
      </c>
      <c r="E9267" t="s">
        <v>23</v>
      </c>
      <c r="F9267" t="s">
        <v>43</v>
      </c>
      <c r="G9267" t="s">
        <v>233</v>
      </c>
      <c r="H9267">
        <v>18.239999999999998</v>
      </c>
      <c r="I9267">
        <v>3</v>
      </c>
      <c r="J9267">
        <v>9.1199999999999992</v>
      </c>
      <c r="K9267" s="6">
        <f>J9267/H9267</f>
        <v>0.5</v>
      </c>
      <c r="M9267" t="str">
        <f>LEFT(C9267, SEARCH(" ", C9267) - 1)</f>
        <v>Maria</v>
      </c>
      <c r="N9267" t="str" cm="1">
        <f t="array" ref="N9267">_xlfn.IFS(H9267&lt;0, "LOSS", H9267&gt;1000, "GREAT", H9267&gt;500, "GOOD", H9267&gt;=100, "OKAY", H9267&lt;100, "OKAY")</f>
        <v>OKAY</v>
      </c>
    </row>
    <row r="9268" spans="1:14">
      <c r="A9268" s="2">
        <v>43051</v>
      </c>
      <c r="B9268" s="2" t="str">
        <f>TEXT(A9268,"mmmm")</f>
        <v>November</v>
      </c>
      <c r="C9268" t="s">
        <v>1165</v>
      </c>
      <c r="D9268" t="s">
        <v>28</v>
      </c>
      <c r="E9268" t="s">
        <v>23</v>
      </c>
      <c r="F9268" t="s">
        <v>36</v>
      </c>
      <c r="G9268" t="s">
        <v>1161</v>
      </c>
      <c r="H9268">
        <v>76.12</v>
      </c>
      <c r="I9268">
        <v>2</v>
      </c>
      <c r="J9268">
        <v>22.07</v>
      </c>
      <c r="K9268" s="6">
        <f>J9268/H9268</f>
        <v>0.28993694167104572</v>
      </c>
      <c r="M9268" t="str">
        <f>LEFT(C9268, SEARCH(" ", C9268) - 1)</f>
        <v>Maria</v>
      </c>
      <c r="N9268" t="str" cm="1">
        <f t="array" ref="N9268">_xlfn.IFS(H9268&lt;0, "LOSS", H9268&gt;1000, "GREAT", H9268&gt;500, "GOOD", H9268&gt;=100, "OKAY", H9268&lt;100, "OKAY")</f>
        <v>OKAY</v>
      </c>
    </row>
    <row r="9269" spans="1:14">
      <c r="A9269" s="2">
        <v>43051</v>
      </c>
      <c r="B9269" s="2" t="str">
        <f>TEXT(A9269,"mmmm")</f>
        <v>November</v>
      </c>
      <c r="C9269" t="s">
        <v>2650</v>
      </c>
      <c r="D9269" t="s">
        <v>31</v>
      </c>
      <c r="E9269" t="s">
        <v>23</v>
      </c>
      <c r="F9269" t="s">
        <v>47</v>
      </c>
      <c r="G9269" t="s">
        <v>2677</v>
      </c>
      <c r="H9269">
        <v>26.72</v>
      </c>
      <c r="I9269">
        <v>5</v>
      </c>
      <c r="J9269">
        <v>9.35</v>
      </c>
      <c r="K9269" s="6">
        <f>J9269/H9269</f>
        <v>0.34992514970059879</v>
      </c>
      <c r="M9269" t="str">
        <f>LEFT(C9269, SEARCH(" ", C9269) - 1)</f>
        <v>Larry</v>
      </c>
      <c r="N9269" t="str" cm="1">
        <f t="array" ref="N9269">_xlfn.IFS(H9269&lt;0, "LOSS", H9269&gt;1000, "GREAT", H9269&gt;500, "GOOD", H9269&gt;=100, "OKAY", H9269&lt;100, "OKAY")</f>
        <v>OKAY</v>
      </c>
    </row>
    <row r="9270" spans="1:14">
      <c r="A9270" s="2">
        <v>43051</v>
      </c>
      <c r="B9270" s="2" t="str">
        <f>TEXT(A9270,"mmmm")</f>
        <v>November</v>
      </c>
      <c r="C9270" t="s">
        <v>1212</v>
      </c>
      <c r="D9270" t="s">
        <v>73</v>
      </c>
      <c r="E9270" t="s">
        <v>25</v>
      </c>
      <c r="F9270" t="s">
        <v>35</v>
      </c>
      <c r="G9270" t="s">
        <v>775</v>
      </c>
      <c r="H9270">
        <v>62.35</v>
      </c>
      <c r="I9270">
        <v>6</v>
      </c>
      <c r="J9270">
        <v>-10.91</v>
      </c>
      <c r="K9270" s="6">
        <f>J9270/H9270</f>
        <v>-0.17497995188452287</v>
      </c>
      <c r="M9270" t="str">
        <f>LEFT(C9270, SEARCH(" ", C9270) - 1)</f>
        <v>Don</v>
      </c>
      <c r="N9270" t="str" cm="1">
        <f t="array" ref="N9270">_xlfn.IFS(H9270&lt;0, "LOSS", H9270&gt;1000, "GREAT", H9270&gt;500, "GOOD", H9270&gt;=100, "OKAY", H9270&lt;100, "OKAY")</f>
        <v>OKAY</v>
      </c>
    </row>
    <row r="9271" spans="1:14">
      <c r="A9271" s="2">
        <v>43051</v>
      </c>
      <c r="B9271" s="2" t="str">
        <f>TEXT(A9271,"mmmm")</f>
        <v>November</v>
      </c>
      <c r="C9271" t="s">
        <v>998</v>
      </c>
      <c r="D9271" t="s">
        <v>22</v>
      </c>
      <c r="E9271" t="s">
        <v>23</v>
      </c>
      <c r="F9271" t="s">
        <v>47</v>
      </c>
      <c r="G9271" t="s">
        <v>1228</v>
      </c>
      <c r="H9271">
        <v>11.56</v>
      </c>
      <c r="I9271">
        <v>2</v>
      </c>
      <c r="J9271">
        <v>5.66</v>
      </c>
      <c r="K9271" s="6">
        <f>J9271/H9271</f>
        <v>0.48961937716262977</v>
      </c>
      <c r="M9271" t="str">
        <f>LEFT(C9271, SEARCH(" ", C9271) - 1)</f>
        <v>Emily</v>
      </c>
      <c r="N9271" t="str" cm="1">
        <f t="array" ref="N9271">_xlfn.IFS(H9271&lt;0, "LOSS", H9271&gt;1000, "GREAT", H9271&gt;500, "GOOD", H9271&gt;=100, "OKAY", H9271&lt;100, "OKAY")</f>
        <v>OKAY</v>
      </c>
    </row>
    <row r="9272" spans="1:14">
      <c r="A9272" s="2">
        <v>43051</v>
      </c>
      <c r="B9272" s="2" t="str">
        <f>TEXT(A9272,"mmmm")</f>
        <v>November</v>
      </c>
      <c r="C9272" t="s">
        <v>1302</v>
      </c>
      <c r="D9272" t="s">
        <v>27</v>
      </c>
      <c r="E9272" t="s">
        <v>23</v>
      </c>
      <c r="F9272" t="s">
        <v>49</v>
      </c>
      <c r="G9272" t="s">
        <v>644</v>
      </c>
      <c r="H9272">
        <v>221.02</v>
      </c>
      <c r="I9272">
        <v>2</v>
      </c>
      <c r="J9272">
        <v>-55.26</v>
      </c>
      <c r="K9272" s="6">
        <f>J9272/H9272</f>
        <v>-0.25002262238711426</v>
      </c>
      <c r="M9272" t="str">
        <f>LEFT(C9272, SEARCH(" ", C9272) - 1)</f>
        <v>Dennis</v>
      </c>
      <c r="N9272" t="str" cm="1">
        <f t="array" ref="N9272">_xlfn.IFS(H9272&lt;0, "LOSS", H9272&gt;1000, "GREAT", H9272&gt;500, "GOOD", H9272&gt;=100, "OKAY", H9272&lt;100, "OKAY")</f>
        <v>OKAY</v>
      </c>
    </row>
    <row r="9273" spans="1:14">
      <c r="A9273" s="2">
        <v>43052</v>
      </c>
      <c r="B9273" s="2" t="str">
        <f>TEXT(A9273,"mmmm")</f>
        <v>November</v>
      </c>
      <c r="C9273" t="s">
        <v>1463</v>
      </c>
      <c r="D9273" t="s">
        <v>29</v>
      </c>
      <c r="E9273" t="s">
        <v>23</v>
      </c>
      <c r="F9273" t="s">
        <v>49</v>
      </c>
      <c r="G9273" t="s">
        <v>1724</v>
      </c>
      <c r="H9273">
        <v>230.38</v>
      </c>
      <c r="I9273">
        <v>3</v>
      </c>
      <c r="J9273">
        <v>-48.95</v>
      </c>
      <c r="K9273" s="6">
        <f>J9273/H9273</f>
        <v>-0.21247504123621844</v>
      </c>
      <c r="M9273" t="str">
        <f>LEFT(C9273, SEARCH(" ", C9273) - 1)</f>
        <v>Christopher</v>
      </c>
      <c r="N9273" t="str" cm="1">
        <f t="array" ref="N9273">_xlfn.IFS(H9273&lt;0, "LOSS", H9273&gt;1000, "GREAT", H9273&gt;500, "GOOD", H9273&gt;=100, "OKAY", H9273&lt;100, "OKAY")</f>
        <v>OKAY</v>
      </c>
    </row>
    <row r="9274" spans="1:14">
      <c r="A9274" s="2">
        <v>43052</v>
      </c>
      <c r="B9274" s="2" t="str">
        <f>TEXT(A9274,"mmmm")</f>
        <v>November</v>
      </c>
      <c r="C9274" t="s">
        <v>83</v>
      </c>
      <c r="D9274" t="s">
        <v>26</v>
      </c>
      <c r="E9274" t="s">
        <v>23</v>
      </c>
      <c r="F9274" t="s">
        <v>36</v>
      </c>
      <c r="G9274" t="s">
        <v>1893</v>
      </c>
      <c r="H9274">
        <v>9.32</v>
      </c>
      <c r="I9274">
        <v>6</v>
      </c>
      <c r="J9274">
        <v>-24.71</v>
      </c>
      <c r="K9274" s="6">
        <f>J9274/H9274</f>
        <v>-2.6512875536480687</v>
      </c>
      <c r="M9274" t="str">
        <f>LEFT(C9274, SEARCH(" ", C9274) - 1)</f>
        <v>Maria</v>
      </c>
      <c r="N9274" t="str" cm="1">
        <f t="array" ref="N9274">_xlfn.IFS(H9274&lt;0, "LOSS", H9274&gt;1000, "GREAT", H9274&gt;500, "GOOD", H9274&gt;=100, "OKAY", H9274&lt;100, "OKAY")</f>
        <v>OKAY</v>
      </c>
    </row>
    <row r="9275" spans="1:14">
      <c r="A9275" s="2">
        <v>43052</v>
      </c>
      <c r="B9275" s="2" t="str">
        <f>TEXT(A9275,"mmmm")</f>
        <v>November</v>
      </c>
      <c r="C9275" t="s">
        <v>722</v>
      </c>
      <c r="D9275" t="s">
        <v>30</v>
      </c>
      <c r="E9275" t="s">
        <v>25</v>
      </c>
      <c r="F9275" t="s">
        <v>35</v>
      </c>
      <c r="G9275" t="s">
        <v>1250</v>
      </c>
      <c r="H9275">
        <v>60.86</v>
      </c>
      <c r="I9275">
        <v>4</v>
      </c>
      <c r="J9275">
        <v>9.1300000000000008</v>
      </c>
      <c r="K9275" s="6">
        <f>J9275/H9275</f>
        <v>0.15001643115346699</v>
      </c>
      <c r="M9275" t="str">
        <f>LEFT(C9275, SEARCH(" ", C9275) - 1)</f>
        <v>Sean</v>
      </c>
      <c r="N9275" t="str" cm="1">
        <f t="array" ref="N9275">_xlfn.IFS(H9275&lt;0, "LOSS", H9275&gt;1000, "GREAT", H9275&gt;500, "GOOD", H9275&gt;=100, "OKAY", H9275&lt;100, "OKAY")</f>
        <v>OKAY</v>
      </c>
    </row>
    <row r="9276" spans="1:14">
      <c r="A9276" s="2">
        <v>43052</v>
      </c>
      <c r="B9276" s="2" t="str">
        <f>TEXT(A9276,"mmmm")</f>
        <v>November</v>
      </c>
      <c r="C9276" t="s">
        <v>722</v>
      </c>
      <c r="D9276" t="s">
        <v>30</v>
      </c>
      <c r="E9276" t="s">
        <v>25</v>
      </c>
      <c r="F9276" t="s">
        <v>46</v>
      </c>
      <c r="G9276" t="s">
        <v>1289</v>
      </c>
      <c r="H9276">
        <v>653</v>
      </c>
      <c r="I9276">
        <v>7</v>
      </c>
      <c r="J9276">
        <v>-935.96</v>
      </c>
      <c r="K9276" s="6">
        <f>J9276/H9276</f>
        <v>-1.433323124042879</v>
      </c>
      <c r="M9276" t="str">
        <f>LEFT(C9276, SEARCH(" ", C9276) - 1)</f>
        <v>Sean</v>
      </c>
      <c r="N9276" t="str" cm="1">
        <f t="array" ref="N9276">_xlfn.IFS(H9276&lt;0, "LOSS", H9276&gt;1000, "GREAT", H9276&gt;500, "GOOD", H9276&gt;=100, "OKAY", H9276&lt;100, "OKAY")</f>
        <v>GOOD</v>
      </c>
    </row>
    <row r="9277" spans="1:14">
      <c r="A9277" s="2">
        <v>43052</v>
      </c>
      <c r="B9277" s="2" t="str">
        <f>TEXT(A9277,"mmmm")</f>
        <v>November</v>
      </c>
      <c r="C9277" t="s">
        <v>722</v>
      </c>
      <c r="D9277" t="s">
        <v>30</v>
      </c>
      <c r="E9277" t="s">
        <v>23</v>
      </c>
      <c r="F9277" t="s">
        <v>38</v>
      </c>
      <c r="G9277" t="s">
        <v>1570</v>
      </c>
      <c r="H9277">
        <v>11.22</v>
      </c>
      <c r="I9277">
        <v>10</v>
      </c>
      <c r="J9277">
        <v>-7.48</v>
      </c>
      <c r="K9277" s="6">
        <f>J9277/H9277</f>
        <v>-0.66666666666666663</v>
      </c>
      <c r="M9277" t="str">
        <f>LEFT(C9277, SEARCH(" ", C9277) - 1)</f>
        <v>Sean</v>
      </c>
      <c r="N9277" t="str" cm="1">
        <f t="array" ref="N9277">_xlfn.IFS(H9277&lt;0, "LOSS", H9277&gt;1000, "GREAT", H9277&gt;500, "GOOD", H9277&gt;=100, "OKAY", H9277&lt;100, "OKAY")</f>
        <v>OKAY</v>
      </c>
    </row>
    <row r="9278" spans="1:14">
      <c r="A9278" s="2">
        <v>43052</v>
      </c>
      <c r="B9278" s="2" t="str">
        <f>TEXT(A9278,"mmmm")</f>
        <v>November</v>
      </c>
      <c r="C9278" t="s">
        <v>1744</v>
      </c>
      <c r="D9278" t="s">
        <v>24</v>
      </c>
      <c r="E9278" t="s">
        <v>25</v>
      </c>
      <c r="F9278" t="s">
        <v>35</v>
      </c>
      <c r="G9278" t="s">
        <v>941</v>
      </c>
      <c r="H9278">
        <v>163.96</v>
      </c>
      <c r="I9278">
        <v>4</v>
      </c>
      <c r="J9278">
        <v>70.5</v>
      </c>
      <c r="K9278" s="6">
        <f>J9278/H9278</f>
        <v>0.4299829226640644</v>
      </c>
      <c r="M9278" t="str">
        <f>LEFT(C9278, SEARCH(" ", C9278) - 1)</f>
        <v>Alan</v>
      </c>
      <c r="N9278" t="str" cm="1">
        <f t="array" ref="N9278">_xlfn.IFS(H9278&lt;0, "LOSS", H9278&gt;1000, "GREAT", H9278&gt;500, "GOOD", H9278&gt;=100, "OKAY", H9278&lt;100, "OKAY")</f>
        <v>OKAY</v>
      </c>
    </row>
    <row r="9279" spans="1:14">
      <c r="A9279" s="2">
        <v>43052</v>
      </c>
      <c r="B9279" s="2" t="str">
        <f>TEXT(A9279,"mmmm")</f>
        <v>November</v>
      </c>
      <c r="C9279" t="s">
        <v>288</v>
      </c>
      <c r="D9279" t="s">
        <v>185</v>
      </c>
      <c r="E9279" t="s">
        <v>23</v>
      </c>
      <c r="F9279" t="s">
        <v>47</v>
      </c>
      <c r="G9279" t="s">
        <v>2772</v>
      </c>
      <c r="H9279">
        <v>8.9</v>
      </c>
      <c r="I9279">
        <v>3</v>
      </c>
      <c r="J9279">
        <v>3.34</v>
      </c>
      <c r="K9279" s="6">
        <f>J9279/H9279</f>
        <v>0.37528089887640448</v>
      </c>
      <c r="M9279" t="str">
        <f>LEFT(C9279, SEARCH(" ", C9279) - 1)</f>
        <v>Michael</v>
      </c>
      <c r="N9279" t="str" cm="1">
        <f t="array" ref="N9279">_xlfn.IFS(H9279&lt;0, "LOSS", H9279&gt;1000, "GREAT", H9279&gt;500, "GOOD", H9279&gt;=100, "OKAY", H9279&lt;100, "OKAY")</f>
        <v>OKAY</v>
      </c>
    </row>
    <row r="9280" spans="1:14">
      <c r="A9280" s="2">
        <v>43052</v>
      </c>
      <c r="B9280" s="2" t="str">
        <f>TEXT(A9280,"mmmm")</f>
        <v>November</v>
      </c>
      <c r="C9280" t="s">
        <v>288</v>
      </c>
      <c r="D9280" t="s">
        <v>185</v>
      </c>
      <c r="E9280" t="s">
        <v>23</v>
      </c>
      <c r="F9280" t="s">
        <v>49</v>
      </c>
      <c r="G9280" t="s">
        <v>1651</v>
      </c>
      <c r="H9280">
        <v>720.06</v>
      </c>
      <c r="I9280">
        <v>4</v>
      </c>
      <c r="J9280">
        <v>-63.01</v>
      </c>
      <c r="K9280" s="6">
        <f>J9280/H9280</f>
        <v>-8.750659667249952E-2</v>
      </c>
      <c r="M9280" t="str">
        <f>LEFT(C9280, SEARCH(" ", C9280) - 1)</f>
        <v>Michael</v>
      </c>
      <c r="N9280" t="str" cm="1">
        <f t="array" ref="N9280">_xlfn.IFS(H9280&lt;0, "LOSS", H9280&gt;1000, "GREAT", H9280&gt;500, "GOOD", H9280&gt;=100, "OKAY", H9280&lt;100, "OKAY")</f>
        <v>GOOD</v>
      </c>
    </row>
    <row r="9281" spans="1:14">
      <c r="A9281" s="2">
        <v>43052</v>
      </c>
      <c r="B9281" s="2" t="str">
        <f>TEXT(A9281,"mmmm")</f>
        <v>November</v>
      </c>
      <c r="C9281" t="s">
        <v>762</v>
      </c>
      <c r="D9281" t="s">
        <v>28</v>
      </c>
      <c r="E9281" t="s">
        <v>21</v>
      </c>
      <c r="F9281" t="s">
        <v>40</v>
      </c>
      <c r="G9281" t="s">
        <v>1074</v>
      </c>
      <c r="H9281">
        <v>2404.6999999999998</v>
      </c>
      <c r="I9281">
        <v>6</v>
      </c>
      <c r="J9281">
        <v>150.29</v>
      </c>
      <c r="K9281" s="6">
        <f>J9281/H9281</f>
        <v>6.2498440553915249E-2</v>
      </c>
      <c r="M9281" t="str">
        <f>LEFT(C9281, SEARCH(" ", C9281) - 1)</f>
        <v>Ted</v>
      </c>
      <c r="N9281" t="str" cm="1">
        <f t="array" ref="N9281">_xlfn.IFS(H9281&lt;0, "LOSS", H9281&gt;1000, "GREAT", H9281&gt;500, "GOOD", H9281&gt;=100, "OKAY", H9281&lt;100, "OKAY")</f>
        <v>GREAT</v>
      </c>
    </row>
    <row r="9282" spans="1:14">
      <c r="A9282" s="2">
        <v>43052</v>
      </c>
      <c r="B9282" s="2" t="str">
        <f>TEXT(A9282,"mmmm")</f>
        <v>November</v>
      </c>
      <c r="C9282" t="s">
        <v>762</v>
      </c>
      <c r="D9282" t="s">
        <v>28</v>
      </c>
      <c r="E9282" t="s">
        <v>23</v>
      </c>
      <c r="F9282" t="s">
        <v>38</v>
      </c>
      <c r="G9282" t="s">
        <v>1217</v>
      </c>
      <c r="H9282">
        <v>563.02</v>
      </c>
      <c r="I9282">
        <v>11</v>
      </c>
      <c r="J9282">
        <v>190.02</v>
      </c>
      <c r="K9282" s="6">
        <f>J9282/H9282</f>
        <v>0.33750133210187916</v>
      </c>
      <c r="M9282" t="str">
        <f>LEFT(C9282, SEARCH(" ", C9282) - 1)</f>
        <v>Ted</v>
      </c>
      <c r="N9282" t="str" cm="1">
        <f t="array" ref="N9282">_xlfn.IFS(H9282&lt;0, "LOSS", H9282&gt;1000, "GREAT", H9282&gt;500, "GOOD", H9282&gt;=100, "OKAY", H9282&lt;100, "OKAY")</f>
        <v>GOOD</v>
      </c>
    </row>
    <row r="9283" spans="1:14">
      <c r="A9283" s="2">
        <v>43052</v>
      </c>
      <c r="B9283" s="2" t="str">
        <f>TEXT(A9283,"mmmm")</f>
        <v>November</v>
      </c>
      <c r="C9283" t="s">
        <v>762</v>
      </c>
      <c r="D9283" t="s">
        <v>28</v>
      </c>
      <c r="E9283" t="s">
        <v>23</v>
      </c>
      <c r="F9283" t="s">
        <v>49</v>
      </c>
      <c r="G9283" t="s">
        <v>225</v>
      </c>
      <c r="H9283">
        <v>344.91</v>
      </c>
      <c r="I9283">
        <v>3</v>
      </c>
      <c r="J9283">
        <v>10.35</v>
      </c>
      <c r="K9283" s="6">
        <f>J9283/H9283</f>
        <v>3.0007828129077149E-2</v>
      </c>
      <c r="M9283" t="str">
        <f>LEFT(C9283, SEARCH(" ", C9283) - 1)</f>
        <v>Ted</v>
      </c>
      <c r="N9283" t="str" cm="1">
        <f t="array" ref="N9283">_xlfn.IFS(H9283&lt;0, "LOSS", H9283&gt;1000, "GREAT", H9283&gt;500, "GOOD", H9283&gt;=100, "OKAY", H9283&lt;100, "OKAY")</f>
        <v>OKAY</v>
      </c>
    </row>
    <row r="9284" spans="1:14">
      <c r="A9284" s="2">
        <v>43052</v>
      </c>
      <c r="B9284" s="2" t="str">
        <f>TEXT(A9284,"mmmm")</f>
        <v>November</v>
      </c>
      <c r="C9284" t="s">
        <v>762</v>
      </c>
      <c r="D9284" t="s">
        <v>28</v>
      </c>
      <c r="E9284" t="s">
        <v>23</v>
      </c>
      <c r="F9284" t="s">
        <v>45</v>
      </c>
      <c r="G9284" t="s">
        <v>671</v>
      </c>
      <c r="H9284">
        <v>8.64</v>
      </c>
      <c r="I9284">
        <v>3</v>
      </c>
      <c r="J9284">
        <v>4.2300000000000004</v>
      </c>
      <c r="K9284" s="6">
        <f>J9284/H9284</f>
        <v>0.48958333333333337</v>
      </c>
      <c r="M9284" t="str">
        <f>LEFT(C9284, SEARCH(" ", C9284) - 1)</f>
        <v>Ted</v>
      </c>
      <c r="N9284" t="str" cm="1">
        <f t="array" ref="N9284">_xlfn.IFS(H9284&lt;0, "LOSS", H9284&gt;1000, "GREAT", H9284&gt;500, "GOOD", H9284&gt;=100, "OKAY", H9284&lt;100, "OKAY")</f>
        <v>OKAY</v>
      </c>
    </row>
    <row r="9285" spans="1:14">
      <c r="A9285" s="2">
        <v>43052</v>
      </c>
      <c r="B9285" s="2" t="str">
        <f>TEXT(A9285,"mmmm")</f>
        <v>November</v>
      </c>
      <c r="C9285" t="s">
        <v>1551</v>
      </c>
      <c r="D9285" t="s">
        <v>31</v>
      </c>
      <c r="E9285" t="s">
        <v>23</v>
      </c>
      <c r="F9285" t="s">
        <v>37</v>
      </c>
      <c r="G9285" t="s">
        <v>895</v>
      </c>
      <c r="H9285">
        <v>2.06</v>
      </c>
      <c r="I9285">
        <v>1</v>
      </c>
      <c r="J9285">
        <v>0.15</v>
      </c>
      <c r="K9285" s="6">
        <f>J9285/H9285</f>
        <v>7.281553398058252E-2</v>
      </c>
      <c r="M9285" t="str">
        <f>LEFT(C9285, SEARCH(" ", C9285) - 1)</f>
        <v>Toby</v>
      </c>
      <c r="N9285" t="str" cm="1">
        <f t="array" ref="N9285">_xlfn.IFS(H9285&lt;0, "LOSS", H9285&gt;1000, "GREAT", H9285&gt;500, "GOOD", H9285&gt;=100, "OKAY", H9285&lt;100, "OKAY")</f>
        <v>OKAY</v>
      </c>
    </row>
    <row r="9286" spans="1:14">
      <c r="A9286" s="2">
        <v>43052</v>
      </c>
      <c r="B9286" s="2" t="str">
        <f>TEXT(A9286,"mmmm")</f>
        <v>November</v>
      </c>
      <c r="C9286" t="s">
        <v>536</v>
      </c>
      <c r="D9286" t="s">
        <v>26</v>
      </c>
      <c r="E9286" t="s">
        <v>23</v>
      </c>
      <c r="F9286" t="s">
        <v>49</v>
      </c>
      <c r="G9286" t="s">
        <v>1397</v>
      </c>
      <c r="H9286">
        <v>61.79</v>
      </c>
      <c r="I9286">
        <v>4</v>
      </c>
      <c r="J9286">
        <v>6.18</v>
      </c>
      <c r="K9286" s="6">
        <f>J9286/H9286</f>
        <v>0.10001618384851918</v>
      </c>
      <c r="M9286" t="str">
        <f>LEFT(C9286, SEARCH(" ", C9286) - 1)</f>
        <v>Katrina</v>
      </c>
      <c r="N9286" t="str" cm="1">
        <f t="array" ref="N9286">_xlfn.IFS(H9286&lt;0, "LOSS", H9286&gt;1000, "GREAT", H9286&gt;500, "GOOD", H9286&gt;=100, "OKAY", H9286&lt;100, "OKAY")</f>
        <v>OKAY</v>
      </c>
    </row>
    <row r="9287" spans="1:14">
      <c r="A9287" s="2">
        <v>43052</v>
      </c>
      <c r="B9287" s="2" t="str">
        <f>TEXT(A9287,"mmmm")</f>
        <v>November</v>
      </c>
      <c r="C9287" t="s">
        <v>536</v>
      </c>
      <c r="D9287" t="s">
        <v>26</v>
      </c>
      <c r="E9287" t="s">
        <v>21</v>
      </c>
      <c r="F9287" t="s">
        <v>39</v>
      </c>
      <c r="G9287" t="s">
        <v>2571</v>
      </c>
      <c r="H9287">
        <v>206</v>
      </c>
      <c r="I9287">
        <v>3</v>
      </c>
      <c r="J9287">
        <v>-27.26</v>
      </c>
      <c r="K9287" s="6">
        <f>J9287/H9287</f>
        <v>-0.13233009708737864</v>
      </c>
      <c r="M9287" t="str">
        <f>LEFT(C9287, SEARCH(" ", C9287) - 1)</f>
        <v>Katrina</v>
      </c>
      <c r="N9287" t="str" cm="1">
        <f t="array" ref="N9287">_xlfn.IFS(H9287&lt;0, "LOSS", H9287&gt;1000, "GREAT", H9287&gt;500, "GOOD", H9287&gt;=100, "OKAY", H9287&lt;100, "OKAY")</f>
        <v>OKAY</v>
      </c>
    </row>
    <row r="9288" spans="1:14">
      <c r="A9288" s="2">
        <v>43052</v>
      </c>
      <c r="B9288" s="2" t="str">
        <f>TEXT(A9288,"mmmm")</f>
        <v>November</v>
      </c>
      <c r="C9288" t="s">
        <v>1945</v>
      </c>
      <c r="D9288" t="s">
        <v>24</v>
      </c>
      <c r="E9288" t="s">
        <v>25</v>
      </c>
      <c r="F9288" t="s">
        <v>48</v>
      </c>
      <c r="G9288" t="s">
        <v>2750</v>
      </c>
      <c r="H9288">
        <v>629.95000000000005</v>
      </c>
      <c r="I9288">
        <v>5</v>
      </c>
      <c r="J9288">
        <v>163.79</v>
      </c>
      <c r="K9288" s="6">
        <f>J9288/H9288</f>
        <v>0.26000476228272085</v>
      </c>
      <c r="M9288" t="str">
        <f>LEFT(C9288, SEARCH(" ", C9288) - 1)</f>
        <v>Ken</v>
      </c>
      <c r="N9288" t="str" cm="1">
        <f t="array" ref="N9288">_xlfn.IFS(H9288&lt;0, "LOSS", H9288&gt;1000, "GREAT", H9288&gt;500, "GOOD", H9288&gt;=100, "OKAY", H9288&lt;100, "OKAY")</f>
        <v>GOOD</v>
      </c>
    </row>
    <row r="9289" spans="1:14">
      <c r="A9289" s="2">
        <v>43052</v>
      </c>
      <c r="B9289" s="2" t="str">
        <f>TEXT(A9289,"mmmm")</f>
        <v>November</v>
      </c>
      <c r="C9289" t="s">
        <v>1330</v>
      </c>
      <c r="D9289" t="s">
        <v>24</v>
      </c>
      <c r="E9289" t="s">
        <v>25</v>
      </c>
      <c r="F9289" t="s">
        <v>48</v>
      </c>
      <c r="G9289" t="s">
        <v>727</v>
      </c>
      <c r="H9289">
        <v>43.6</v>
      </c>
      <c r="I9289">
        <v>4</v>
      </c>
      <c r="J9289">
        <v>12.21</v>
      </c>
      <c r="K9289" s="6">
        <f>J9289/H9289</f>
        <v>0.28004587155963306</v>
      </c>
      <c r="M9289" t="str">
        <f>LEFT(C9289, SEARCH(" ", C9289) - 1)</f>
        <v>Stefania</v>
      </c>
      <c r="N9289" t="str" cm="1">
        <f t="array" ref="N9289">_xlfn.IFS(H9289&lt;0, "LOSS", H9289&gt;1000, "GREAT", H9289&gt;500, "GOOD", H9289&gt;=100, "OKAY", H9289&lt;100, "OKAY")</f>
        <v>OKAY</v>
      </c>
    </row>
    <row r="9290" spans="1:14">
      <c r="A9290" s="2">
        <v>43052</v>
      </c>
      <c r="B9290" s="2" t="str">
        <f>TEXT(A9290,"mmmm")</f>
        <v>November</v>
      </c>
      <c r="C9290" t="s">
        <v>1330</v>
      </c>
      <c r="D9290" t="s">
        <v>24</v>
      </c>
      <c r="E9290" t="s">
        <v>21</v>
      </c>
      <c r="F9290" t="s">
        <v>44</v>
      </c>
      <c r="G9290" t="s">
        <v>1976</v>
      </c>
      <c r="H9290">
        <v>154.94999999999999</v>
      </c>
      <c r="I9290">
        <v>3</v>
      </c>
      <c r="J9290">
        <v>30.99</v>
      </c>
      <c r="K9290" s="6">
        <f>J9290/H9290</f>
        <v>0.2</v>
      </c>
      <c r="M9290" t="str">
        <f>LEFT(C9290, SEARCH(" ", C9290) - 1)</f>
        <v>Stefania</v>
      </c>
      <c r="N9290" t="str" cm="1">
        <f t="array" ref="N9290">_xlfn.IFS(H9290&lt;0, "LOSS", H9290&gt;1000, "GREAT", H9290&gt;500, "GOOD", H9290&gt;=100, "OKAY", H9290&lt;100, "OKAY")</f>
        <v>OKAY</v>
      </c>
    </row>
    <row r="9291" spans="1:14">
      <c r="A9291" s="2">
        <v>43052</v>
      </c>
      <c r="B9291" s="2" t="str">
        <f>TEXT(A9291,"mmmm")</f>
        <v>November</v>
      </c>
      <c r="C9291" t="s">
        <v>1079</v>
      </c>
      <c r="D9291" t="s">
        <v>24</v>
      </c>
      <c r="E9291" t="s">
        <v>23</v>
      </c>
      <c r="F9291" t="s">
        <v>49</v>
      </c>
      <c r="G9291" t="s">
        <v>638</v>
      </c>
      <c r="H9291">
        <v>11.21</v>
      </c>
      <c r="I9291">
        <v>1</v>
      </c>
      <c r="J9291">
        <v>3.36</v>
      </c>
      <c r="K9291" s="6">
        <f>J9291/H9291</f>
        <v>0.29973238180196249</v>
      </c>
      <c r="M9291" t="str">
        <f>LEFT(C9291, SEARCH(" ", C9291) - 1)</f>
        <v>Erin</v>
      </c>
      <c r="N9291" t="str" cm="1">
        <f t="array" ref="N9291">_xlfn.IFS(H9291&lt;0, "LOSS", H9291&gt;1000, "GREAT", H9291&gt;500, "GOOD", H9291&gt;=100, "OKAY", H9291&lt;100, "OKAY")</f>
        <v>OKAY</v>
      </c>
    </row>
    <row r="9292" spans="1:14">
      <c r="A9292" s="2">
        <v>43052</v>
      </c>
      <c r="B9292" s="2" t="str">
        <f>TEXT(A9292,"mmmm")</f>
        <v>November</v>
      </c>
      <c r="C9292" t="s">
        <v>446</v>
      </c>
      <c r="D9292" t="s">
        <v>65</v>
      </c>
      <c r="E9292" t="s">
        <v>25</v>
      </c>
      <c r="F9292" t="s">
        <v>35</v>
      </c>
      <c r="G9292" t="s">
        <v>2000</v>
      </c>
      <c r="H9292">
        <v>239.92</v>
      </c>
      <c r="I9292">
        <v>8</v>
      </c>
      <c r="J9292">
        <v>23.99</v>
      </c>
      <c r="K9292" s="6">
        <f>J9292/H9292</f>
        <v>9.9991663887962656E-2</v>
      </c>
      <c r="M9292" t="str">
        <f>LEFT(C9292, SEARCH(" ", C9292) - 1)</f>
        <v>Cassandra</v>
      </c>
      <c r="N9292" t="str" cm="1">
        <f t="array" ref="N9292">_xlfn.IFS(H9292&lt;0, "LOSS", H9292&gt;1000, "GREAT", H9292&gt;500, "GOOD", H9292&gt;=100, "OKAY", H9292&lt;100, "OKAY")</f>
        <v>OKAY</v>
      </c>
    </row>
    <row r="9293" spans="1:14">
      <c r="A9293" s="2">
        <v>43052</v>
      </c>
      <c r="B9293" s="2" t="str">
        <f>TEXT(A9293,"mmmm")</f>
        <v>November</v>
      </c>
      <c r="C9293" t="s">
        <v>599</v>
      </c>
      <c r="D9293" t="s">
        <v>22</v>
      </c>
      <c r="E9293" t="s">
        <v>25</v>
      </c>
      <c r="F9293" t="s">
        <v>35</v>
      </c>
      <c r="G9293" t="s">
        <v>2333</v>
      </c>
      <c r="H9293">
        <v>82.95</v>
      </c>
      <c r="I9293">
        <v>5</v>
      </c>
      <c r="J9293">
        <v>29.03</v>
      </c>
      <c r="K9293" s="6">
        <f>J9293/H9293</f>
        <v>0.34996986136226643</v>
      </c>
      <c r="M9293" t="str">
        <f>LEFT(C9293, SEARCH(" ", C9293) - 1)</f>
        <v>Sanjit</v>
      </c>
      <c r="N9293" t="str" cm="1">
        <f t="array" ref="N9293">_xlfn.IFS(H9293&lt;0, "LOSS", H9293&gt;1000, "GREAT", H9293&gt;500, "GOOD", H9293&gt;=100, "OKAY", H9293&lt;100, "OKAY")</f>
        <v>OKAY</v>
      </c>
    </row>
    <row r="9294" spans="1:14">
      <c r="A9294" s="2">
        <v>43052</v>
      </c>
      <c r="B9294" s="2" t="str">
        <f>TEXT(A9294,"mmmm")</f>
        <v>November</v>
      </c>
      <c r="C9294" t="s">
        <v>1094</v>
      </c>
      <c r="D9294" t="s">
        <v>22</v>
      </c>
      <c r="E9294" t="s">
        <v>25</v>
      </c>
      <c r="F9294" t="s">
        <v>48</v>
      </c>
      <c r="G9294" t="s">
        <v>2665</v>
      </c>
      <c r="H9294">
        <v>22</v>
      </c>
      <c r="I9294">
        <v>5</v>
      </c>
      <c r="J9294">
        <v>1.38</v>
      </c>
      <c r="K9294" s="6">
        <f>J9294/H9294</f>
        <v>6.2727272727272729E-2</v>
      </c>
      <c r="M9294" t="str">
        <f>LEFT(C9294, SEARCH(" ", C9294) - 1)</f>
        <v>Ken</v>
      </c>
      <c r="N9294" t="str" cm="1">
        <f t="array" ref="N9294">_xlfn.IFS(H9294&lt;0, "LOSS", H9294&gt;1000, "GREAT", H9294&gt;500, "GOOD", H9294&gt;=100, "OKAY", H9294&lt;100, "OKAY")</f>
        <v>OKAY</v>
      </c>
    </row>
    <row r="9295" spans="1:14">
      <c r="A9295" s="2">
        <v>43053</v>
      </c>
      <c r="B9295" s="2" t="str">
        <f>TEXT(A9295,"mmmm")</f>
        <v>November</v>
      </c>
      <c r="C9295" t="s">
        <v>1919</v>
      </c>
      <c r="D9295" t="s">
        <v>30</v>
      </c>
      <c r="E9295" t="s">
        <v>25</v>
      </c>
      <c r="F9295" t="s">
        <v>48</v>
      </c>
      <c r="G9295" t="s">
        <v>2067</v>
      </c>
      <c r="H9295">
        <v>119.94</v>
      </c>
      <c r="I9295">
        <v>10</v>
      </c>
      <c r="J9295">
        <v>15.99</v>
      </c>
      <c r="K9295" s="6">
        <f>J9295/H9295</f>
        <v>0.13331665832916459</v>
      </c>
      <c r="M9295" t="str">
        <f>LEFT(C9295, SEARCH(" ", C9295) - 1)</f>
        <v>Clytie</v>
      </c>
      <c r="N9295" t="str" cm="1">
        <f t="array" ref="N9295">_xlfn.IFS(H9295&lt;0, "LOSS", H9295&gt;1000, "GREAT", H9295&gt;500, "GOOD", H9295&gt;=100, "OKAY", H9295&lt;100, "OKAY")</f>
        <v>OKAY</v>
      </c>
    </row>
    <row r="9296" spans="1:14">
      <c r="A9296" s="2">
        <v>43053</v>
      </c>
      <c r="B9296" s="2" t="str">
        <f>TEXT(A9296,"mmmm")</f>
        <v>November</v>
      </c>
      <c r="C9296" t="s">
        <v>1919</v>
      </c>
      <c r="D9296" t="s">
        <v>30</v>
      </c>
      <c r="E9296" t="s">
        <v>23</v>
      </c>
      <c r="F9296" t="s">
        <v>38</v>
      </c>
      <c r="G9296" t="s">
        <v>1283</v>
      </c>
      <c r="H9296">
        <v>3.65</v>
      </c>
      <c r="I9296">
        <v>2</v>
      </c>
      <c r="J9296">
        <v>-2.8</v>
      </c>
      <c r="K9296" s="6">
        <f>J9296/H9296</f>
        <v>-0.76712328767123283</v>
      </c>
      <c r="M9296" t="str">
        <f>LEFT(C9296, SEARCH(" ", C9296) - 1)</f>
        <v>Clytie</v>
      </c>
      <c r="N9296" t="str" cm="1">
        <f t="array" ref="N9296">_xlfn.IFS(H9296&lt;0, "LOSS", H9296&gt;1000, "GREAT", H9296&gt;500, "GOOD", H9296&gt;=100, "OKAY", H9296&lt;100, "OKAY")</f>
        <v>OKAY</v>
      </c>
    </row>
    <row r="9297" spans="1:14">
      <c r="A9297" s="2">
        <v>43053</v>
      </c>
      <c r="B9297" s="2" t="str">
        <f>TEXT(A9297,"mmmm")</f>
        <v>November</v>
      </c>
      <c r="C9297" t="s">
        <v>2587</v>
      </c>
      <c r="D9297" t="s">
        <v>22</v>
      </c>
      <c r="E9297" t="s">
        <v>21</v>
      </c>
      <c r="F9297" t="s">
        <v>40</v>
      </c>
      <c r="G9297" t="s">
        <v>522</v>
      </c>
      <c r="H9297">
        <v>321.57</v>
      </c>
      <c r="I9297">
        <v>2</v>
      </c>
      <c r="J9297">
        <v>28.14</v>
      </c>
      <c r="K9297" s="6">
        <f>J9297/H9297</f>
        <v>8.7508163074913714E-2</v>
      </c>
      <c r="M9297" t="str">
        <f>LEFT(C9297, SEARCH(" ", C9297) - 1)</f>
        <v>Lindsay</v>
      </c>
      <c r="N9297" t="str" cm="1">
        <f t="array" ref="N9297">_xlfn.IFS(H9297&lt;0, "LOSS", H9297&gt;1000, "GREAT", H9297&gt;500, "GOOD", H9297&gt;=100, "OKAY", H9297&lt;100, "OKAY")</f>
        <v>OKAY</v>
      </c>
    </row>
    <row r="9298" spans="1:14">
      <c r="A9298" s="2">
        <v>43053</v>
      </c>
      <c r="B9298" s="2" t="str">
        <f>TEXT(A9298,"mmmm")</f>
        <v>November</v>
      </c>
      <c r="C9298" t="s">
        <v>893</v>
      </c>
      <c r="D9298" t="s">
        <v>24</v>
      </c>
      <c r="E9298" t="s">
        <v>23</v>
      </c>
      <c r="F9298" t="s">
        <v>38</v>
      </c>
      <c r="G9298" t="s">
        <v>1747</v>
      </c>
      <c r="H9298">
        <v>8.64</v>
      </c>
      <c r="I9298">
        <v>2</v>
      </c>
      <c r="J9298">
        <v>3.02</v>
      </c>
      <c r="K9298" s="6">
        <f>J9298/H9298</f>
        <v>0.34953703703703703</v>
      </c>
      <c r="M9298" t="str">
        <f>LEFT(C9298, SEARCH(" ", C9298) - 1)</f>
        <v>Frank</v>
      </c>
      <c r="N9298" t="str" cm="1">
        <f t="array" ref="N9298">_xlfn.IFS(H9298&lt;0, "LOSS", H9298&gt;1000, "GREAT", H9298&gt;500, "GOOD", H9298&gt;=100, "OKAY", H9298&lt;100, "OKAY")</f>
        <v>OKAY</v>
      </c>
    </row>
    <row r="9299" spans="1:14">
      <c r="A9299" s="2">
        <v>43053</v>
      </c>
      <c r="B9299" s="2" t="str">
        <f>TEXT(A9299,"mmmm")</f>
        <v>November</v>
      </c>
      <c r="C9299" t="s">
        <v>170</v>
      </c>
      <c r="D9299" t="s">
        <v>26</v>
      </c>
      <c r="E9299" t="s">
        <v>25</v>
      </c>
      <c r="F9299" t="s">
        <v>35</v>
      </c>
      <c r="G9299" t="s">
        <v>2541</v>
      </c>
      <c r="H9299">
        <v>167.95</v>
      </c>
      <c r="I9299">
        <v>6</v>
      </c>
      <c r="J9299">
        <v>-27.29</v>
      </c>
      <c r="K9299" s="6">
        <f>J9299/H9299</f>
        <v>-0.16248883596308425</v>
      </c>
      <c r="M9299" t="str">
        <f>LEFT(C9299, SEARCH(" ", C9299) - 1)</f>
        <v>Xylona</v>
      </c>
      <c r="N9299" t="str" cm="1">
        <f t="array" ref="N9299">_xlfn.IFS(H9299&lt;0, "LOSS", H9299&gt;1000, "GREAT", H9299&gt;500, "GOOD", H9299&gt;=100, "OKAY", H9299&lt;100, "OKAY")</f>
        <v>OKAY</v>
      </c>
    </row>
    <row r="9300" spans="1:14">
      <c r="A9300" s="2">
        <v>43053</v>
      </c>
      <c r="B9300" s="2" t="str">
        <f>TEXT(A9300,"mmmm")</f>
        <v>November</v>
      </c>
      <c r="C9300" t="s">
        <v>170</v>
      </c>
      <c r="D9300" t="s">
        <v>26</v>
      </c>
      <c r="E9300" t="s">
        <v>23</v>
      </c>
      <c r="F9300" t="s">
        <v>37</v>
      </c>
      <c r="G9300" t="s">
        <v>1679</v>
      </c>
      <c r="H9300">
        <v>45.04</v>
      </c>
      <c r="I9300">
        <v>2</v>
      </c>
      <c r="J9300">
        <v>4.5</v>
      </c>
      <c r="K9300" s="6">
        <f>J9300/H9300</f>
        <v>9.991119005328597E-2</v>
      </c>
      <c r="M9300" t="str">
        <f>LEFT(C9300, SEARCH(" ", C9300) - 1)</f>
        <v>Xylona</v>
      </c>
      <c r="N9300" t="str" cm="1">
        <f t="array" ref="N9300">_xlfn.IFS(H9300&lt;0, "LOSS", H9300&gt;1000, "GREAT", H9300&gt;500, "GOOD", H9300&gt;=100, "OKAY", H9300&lt;100, "OKAY")</f>
        <v>OKAY</v>
      </c>
    </row>
    <row r="9301" spans="1:14">
      <c r="A9301" s="2">
        <v>43053</v>
      </c>
      <c r="B9301" s="2" t="str">
        <f>TEXT(A9301,"mmmm")</f>
        <v>November</v>
      </c>
      <c r="C9301" t="s">
        <v>756</v>
      </c>
      <c r="D9301" t="s">
        <v>24</v>
      </c>
      <c r="E9301" t="s">
        <v>23</v>
      </c>
      <c r="F9301" t="s">
        <v>49</v>
      </c>
      <c r="G9301" t="s">
        <v>1602</v>
      </c>
      <c r="H9301">
        <v>96.36</v>
      </c>
      <c r="I9301">
        <v>6</v>
      </c>
      <c r="J9301">
        <v>25.05</v>
      </c>
      <c r="K9301" s="6">
        <f>J9301/H9301</f>
        <v>0.25996264009962639</v>
      </c>
      <c r="M9301" t="str">
        <f>LEFT(C9301, SEARCH(" ", C9301) - 1)</f>
        <v>Pauline</v>
      </c>
      <c r="N9301" t="str" cm="1">
        <f t="array" ref="N9301">_xlfn.IFS(H9301&lt;0, "LOSS", H9301&gt;1000, "GREAT", H9301&gt;500, "GOOD", H9301&gt;=100, "OKAY", H9301&lt;100, "OKAY")</f>
        <v>OKAY</v>
      </c>
    </row>
    <row r="9302" spans="1:14">
      <c r="A9302" s="2">
        <v>43053</v>
      </c>
      <c r="B9302" s="2" t="str">
        <f>TEXT(A9302,"mmmm")</f>
        <v>November</v>
      </c>
      <c r="C9302" t="s">
        <v>1551</v>
      </c>
      <c r="D9302" t="s">
        <v>26</v>
      </c>
      <c r="E9302" t="s">
        <v>23</v>
      </c>
      <c r="F9302" t="s">
        <v>38</v>
      </c>
      <c r="G9302" t="s">
        <v>712</v>
      </c>
      <c r="H9302">
        <v>21.99</v>
      </c>
      <c r="I9302">
        <v>5</v>
      </c>
      <c r="J9302">
        <v>-32.99</v>
      </c>
      <c r="K9302" s="6">
        <f>J9302/H9302</f>
        <v>-1.5002273760800366</v>
      </c>
      <c r="M9302" t="str">
        <f>LEFT(C9302, SEARCH(" ", C9302) - 1)</f>
        <v>Toby</v>
      </c>
      <c r="N9302" t="str" cm="1">
        <f t="array" ref="N9302">_xlfn.IFS(H9302&lt;0, "LOSS", H9302&gt;1000, "GREAT", H9302&gt;500, "GOOD", H9302&gt;=100, "OKAY", H9302&lt;100, "OKAY")</f>
        <v>OKAY</v>
      </c>
    </row>
    <row r="9303" spans="1:14">
      <c r="A9303" s="2">
        <v>43053</v>
      </c>
      <c r="B9303" s="2" t="str">
        <f>TEXT(A9303,"mmmm")</f>
        <v>November</v>
      </c>
      <c r="C9303" t="s">
        <v>1034</v>
      </c>
      <c r="D9303" t="s">
        <v>198</v>
      </c>
      <c r="E9303" t="s">
        <v>23</v>
      </c>
      <c r="F9303" t="s">
        <v>42</v>
      </c>
      <c r="G9303" t="s">
        <v>854</v>
      </c>
      <c r="H9303">
        <v>15.28</v>
      </c>
      <c r="I9303">
        <v>2</v>
      </c>
      <c r="J9303">
        <v>7.49</v>
      </c>
      <c r="K9303" s="6">
        <f>J9303/H9303</f>
        <v>0.49018324607329844</v>
      </c>
      <c r="M9303" t="str">
        <f>LEFT(C9303, SEARCH(" ", C9303) - 1)</f>
        <v>Arthur</v>
      </c>
      <c r="N9303" t="str" cm="1">
        <f t="array" ref="N9303">_xlfn.IFS(H9303&lt;0, "LOSS", H9303&gt;1000, "GREAT", H9303&gt;500, "GOOD", H9303&gt;=100, "OKAY", H9303&lt;100, "OKAY")</f>
        <v>OKAY</v>
      </c>
    </row>
    <row r="9304" spans="1:14">
      <c r="A9304" s="2">
        <v>43053</v>
      </c>
      <c r="B9304" s="2" t="str">
        <f>TEXT(A9304,"mmmm")</f>
        <v>November</v>
      </c>
      <c r="C9304" t="s">
        <v>1254</v>
      </c>
      <c r="D9304" t="s">
        <v>22</v>
      </c>
      <c r="E9304" t="s">
        <v>23</v>
      </c>
      <c r="F9304" t="s">
        <v>37</v>
      </c>
      <c r="G9304" t="s">
        <v>664</v>
      </c>
      <c r="H9304">
        <v>34.24</v>
      </c>
      <c r="I9304">
        <v>8</v>
      </c>
      <c r="J9304">
        <v>9.93</v>
      </c>
      <c r="K9304" s="6">
        <f>J9304/H9304</f>
        <v>0.29001168224299062</v>
      </c>
      <c r="M9304" t="str">
        <f>LEFT(C9304, SEARCH(" ", C9304) - 1)</f>
        <v>Joe</v>
      </c>
      <c r="N9304" t="str" cm="1">
        <f t="array" ref="N9304">_xlfn.IFS(H9304&lt;0, "LOSS", H9304&gt;1000, "GREAT", H9304&gt;500, "GOOD", H9304&gt;=100, "OKAY", H9304&lt;100, "OKAY")</f>
        <v>OKAY</v>
      </c>
    </row>
    <row r="9305" spans="1:14">
      <c r="A9305" s="2">
        <v>43054</v>
      </c>
      <c r="B9305" s="2" t="str">
        <f>TEXT(A9305,"mmmm")</f>
        <v>November</v>
      </c>
      <c r="C9305" t="s">
        <v>2020</v>
      </c>
      <c r="D9305" t="s">
        <v>31</v>
      </c>
      <c r="E9305" t="s">
        <v>21</v>
      </c>
      <c r="F9305" t="s">
        <v>44</v>
      </c>
      <c r="G9305" t="s">
        <v>1737</v>
      </c>
      <c r="H9305">
        <v>220.06</v>
      </c>
      <c r="I9305">
        <v>4</v>
      </c>
      <c r="J9305">
        <v>55.02</v>
      </c>
      <c r="K9305" s="6">
        <f>J9305/H9305</f>
        <v>0.25002272107607015</v>
      </c>
      <c r="M9305" t="str">
        <f>LEFT(C9305, SEARCH(" ", C9305) - 1)</f>
        <v>Dana</v>
      </c>
      <c r="N9305" t="str" cm="1">
        <f t="array" ref="N9305">_xlfn.IFS(H9305&lt;0, "LOSS", H9305&gt;1000, "GREAT", H9305&gt;500, "GOOD", H9305&gt;=100, "OKAY", H9305&lt;100, "OKAY")</f>
        <v>OKAY</v>
      </c>
    </row>
    <row r="9306" spans="1:14">
      <c r="A9306" s="2">
        <v>43054</v>
      </c>
      <c r="B9306" s="2" t="str">
        <f>TEXT(A9306,"mmmm")</f>
        <v>November</v>
      </c>
      <c r="C9306" t="s">
        <v>2020</v>
      </c>
      <c r="D9306" t="s">
        <v>31</v>
      </c>
      <c r="E9306" t="s">
        <v>21</v>
      </c>
      <c r="F9306" t="s">
        <v>44</v>
      </c>
      <c r="G9306" t="s">
        <v>2274</v>
      </c>
      <c r="H9306">
        <v>339.14</v>
      </c>
      <c r="I9306">
        <v>4</v>
      </c>
      <c r="J9306">
        <v>0</v>
      </c>
      <c r="K9306" s="6">
        <f>J9306/H9306</f>
        <v>0</v>
      </c>
      <c r="M9306" t="str">
        <f>LEFT(C9306, SEARCH(" ", C9306) - 1)</f>
        <v>Dana</v>
      </c>
      <c r="N9306" t="str" cm="1">
        <f t="array" ref="N9306">_xlfn.IFS(H9306&lt;0, "LOSS", H9306&gt;1000, "GREAT", H9306&gt;500, "GOOD", H9306&gt;=100, "OKAY", H9306&lt;100, "OKAY")</f>
        <v>OKAY</v>
      </c>
    </row>
    <row r="9307" spans="1:14">
      <c r="A9307" s="2">
        <v>43055</v>
      </c>
      <c r="B9307" s="2" t="str">
        <f>TEXT(A9307,"mmmm")</f>
        <v>November</v>
      </c>
      <c r="C9307" t="s">
        <v>2396</v>
      </c>
      <c r="D9307" t="s">
        <v>24</v>
      </c>
      <c r="E9307" t="s">
        <v>23</v>
      </c>
      <c r="F9307" t="s">
        <v>47</v>
      </c>
      <c r="G9307" t="s">
        <v>1491</v>
      </c>
      <c r="H9307">
        <v>146.82</v>
      </c>
      <c r="I9307">
        <v>3</v>
      </c>
      <c r="J9307">
        <v>73.41</v>
      </c>
      <c r="K9307" s="6">
        <f>J9307/H9307</f>
        <v>0.5</v>
      </c>
      <c r="M9307" t="str">
        <f>LEFT(C9307, SEARCH(" ", C9307) - 1)</f>
        <v>Christy</v>
      </c>
      <c r="N9307" t="str" cm="1">
        <f t="array" ref="N9307">_xlfn.IFS(H9307&lt;0, "LOSS", H9307&gt;1000, "GREAT", H9307&gt;500, "GOOD", H9307&gt;=100, "OKAY", H9307&lt;100, "OKAY")</f>
        <v>OKAY</v>
      </c>
    </row>
    <row r="9308" spans="1:14">
      <c r="A9308" s="2">
        <v>43055</v>
      </c>
      <c r="B9308" s="2" t="str">
        <f>TEXT(A9308,"mmmm")</f>
        <v>November</v>
      </c>
      <c r="C9308" t="s">
        <v>374</v>
      </c>
      <c r="D9308" t="s">
        <v>22</v>
      </c>
      <c r="E9308" t="s">
        <v>23</v>
      </c>
      <c r="F9308" t="s">
        <v>49</v>
      </c>
      <c r="G9308" t="s">
        <v>1605</v>
      </c>
      <c r="H9308">
        <v>811.28</v>
      </c>
      <c r="I9308">
        <v>8</v>
      </c>
      <c r="J9308">
        <v>24.34</v>
      </c>
      <c r="K9308" s="6">
        <f>J9308/H9308</f>
        <v>3.0001972192091511E-2</v>
      </c>
      <c r="M9308" t="str">
        <f>LEFT(C9308, SEARCH(" ", C9308) - 1)</f>
        <v>Scott</v>
      </c>
      <c r="N9308" t="str" cm="1">
        <f t="array" ref="N9308">_xlfn.IFS(H9308&lt;0, "LOSS", H9308&gt;1000, "GREAT", H9308&gt;500, "GOOD", H9308&gt;=100, "OKAY", H9308&lt;100, "OKAY")</f>
        <v>GOOD</v>
      </c>
    </row>
    <row r="9309" spans="1:14">
      <c r="A9309" s="2">
        <v>43055</v>
      </c>
      <c r="B9309" s="2" t="str">
        <f>TEXT(A9309,"mmmm")</f>
        <v>November</v>
      </c>
      <c r="C9309" t="s">
        <v>776</v>
      </c>
      <c r="D9309" t="s">
        <v>22</v>
      </c>
      <c r="E9309" t="s">
        <v>25</v>
      </c>
      <c r="F9309" t="s">
        <v>46</v>
      </c>
      <c r="G9309" t="s">
        <v>1983</v>
      </c>
      <c r="H9309">
        <v>1919.98</v>
      </c>
      <c r="I9309">
        <v>3</v>
      </c>
      <c r="J9309">
        <v>216</v>
      </c>
      <c r="K9309" s="6">
        <f>J9309/H9309</f>
        <v>0.11250117188720715</v>
      </c>
      <c r="M9309" t="str">
        <f>LEFT(C9309, SEARCH(" ", C9309) - 1)</f>
        <v>Mitch</v>
      </c>
      <c r="N9309" t="str" cm="1">
        <f t="array" ref="N9309">_xlfn.IFS(H9309&lt;0, "LOSS", H9309&gt;1000, "GREAT", H9309&gt;500, "GOOD", H9309&gt;=100, "OKAY", H9309&lt;100, "OKAY")</f>
        <v>GREAT</v>
      </c>
    </row>
    <row r="9310" spans="1:14">
      <c r="A9310" s="2">
        <v>43055</v>
      </c>
      <c r="B9310" s="2" t="str">
        <f>TEXT(A9310,"mmmm")</f>
        <v>November</v>
      </c>
      <c r="C9310" t="s">
        <v>595</v>
      </c>
      <c r="D9310" t="s">
        <v>22</v>
      </c>
      <c r="E9310" t="s">
        <v>23</v>
      </c>
      <c r="F9310" t="s">
        <v>49</v>
      </c>
      <c r="G9310" t="s">
        <v>350</v>
      </c>
      <c r="H9310">
        <v>48.86</v>
      </c>
      <c r="I9310">
        <v>7</v>
      </c>
      <c r="J9310">
        <v>0.98</v>
      </c>
      <c r="K9310" s="6">
        <f>J9310/H9310</f>
        <v>2.0057306590257881E-2</v>
      </c>
      <c r="M9310" t="str">
        <f>LEFT(C9310, SEARCH(" ", C9310) - 1)</f>
        <v>Jay</v>
      </c>
      <c r="N9310" t="str" cm="1">
        <f t="array" ref="N9310">_xlfn.IFS(H9310&lt;0, "LOSS", H9310&gt;1000, "GREAT", H9310&gt;500, "GOOD", H9310&gt;=100, "OKAY", H9310&lt;100, "OKAY")</f>
        <v>OKAY</v>
      </c>
    </row>
    <row r="9311" spans="1:14">
      <c r="A9311" s="2">
        <v>43055</v>
      </c>
      <c r="B9311" s="2" t="str">
        <f>TEXT(A9311,"mmmm")</f>
        <v>November</v>
      </c>
      <c r="C9311" t="s">
        <v>435</v>
      </c>
      <c r="D9311" t="s">
        <v>22</v>
      </c>
      <c r="E9311" t="s">
        <v>23</v>
      </c>
      <c r="F9311" t="s">
        <v>37</v>
      </c>
      <c r="G9311" t="s">
        <v>2684</v>
      </c>
      <c r="H9311">
        <v>23.36</v>
      </c>
      <c r="I9311">
        <v>4</v>
      </c>
      <c r="J9311">
        <v>6.07</v>
      </c>
      <c r="K9311" s="6">
        <f>J9311/H9311</f>
        <v>0.2598458904109589</v>
      </c>
      <c r="M9311" t="str">
        <f>LEFT(C9311, SEARCH(" ", C9311) - 1)</f>
        <v>Eileen</v>
      </c>
      <c r="N9311" t="str" cm="1">
        <f t="array" ref="N9311">_xlfn.IFS(H9311&lt;0, "LOSS", H9311&gt;1000, "GREAT", H9311&gt;500, "GOOD", H9311&gt;=100, "OKAY", H9311&lt;100, "OKAY")</f>
        <v>OKAY</v>
      </c>
    </row>
    <row r="9312" spans="1:14">
      <c r="A9312" s="2">
        <v>43055</v>
      </c>
      <c r="B9312" s="2" t="str">
        <f>TEXT(A9312,"mmmm")</f>
        <v>November</v>
      </c>
      <c r="C9312" t="s">
        <v>2662</v>
      </c>
      <c r="D9312" t="s">
        <v>24</v>
      </c>
      <c r="E9312" t="s">
        <v>25</v>
      </c>
      <c r="F9312" t="s">
        <v>46</v>
      </c>
      <c r="G9312" t="s">
        <v>2755</v>
      </c>
      <c r="H9312">
        <v>52.44</v>
      </c>
      <c r="I9312">
        <v>4</v>
      </c>
      <c r="J9312">
        <v>24.12</v>
      </c>
      <c r="K9312" s="6">
        <f>J9312/H9312</f>
        <v>0.459954233409611</v>
      </c>
      <c r="M9312" t="str">
        <f>LEFT(C9312, SEARCH(" ", C9312) - 1)</f>
        <v>Mick</v>
      </c>
      <c r="N9312" t="str" cm="1">
        <f t="array" ref="N9312">_xlfn.IFS(H9312&lt;0, "LOSS", H9312&gt;1000, "GREAT", H9312&gt;500, "GOOD", H9312&gt;=100, "OKAY", H9312&lt;100, "OKAY")</f>
        <v>OKAY</v>
      </c>
    </row>
    <row r="9313" spans="1:14">
      <c r="A9313" s="2">
        <v>43055</v>
      </c>
      <c r="B9313" s="2" t="str">
        <f>TEXT(A9313,"mmmm")</f>
        <v>November</v>
      </c>
      <c r="C9313" t="s">
        <v>1352</v>
      </c>
      <c r="D9313" t="s">
        <v>28</v>
      </c>
      <c r="E9313" t="s">
        <v>23</v>
      </c>
      <c r="F9313" t="s">
        <v>47</v>
      </c>
      <c r="G9313" t="s">
        <v>706</v>
      </c>
      <c r="H9313">
        <v>73.680000000000007</v>
      </c>
      <c r="I9313">
        <v>6</v>
      </c>
      <c r="J9313">
        <v>34.630000000000003</v>
      </c>
      <c r="K9313" s="6">
        <f>J9313/H9313</f>
        <v>0.47000542888165037</v>
      </c>
      <c r="M9313" t="str">
        <f>LEFT(C9313, SEARCH(" ", C9313) - 1)</f>
        <v>Chris</v>
      </c>
      <c r="N9313" t="str" cm="1">
        <f t="array" ref="N9313">_xlfn.IFS(H9313&lt;0, "LOSS", H9313&gt;1000, "GREAT", H9313&gt;500, "GOOD", H9313&gt;=100, "OKAY", H9313&lt;100, "OKAY")</f>
        <v>OKAY</v>
      </c>
    </row>
    <row r="9314" spans="1:14">
      <c r="A9314" s="2">
        <v>43055</v>
      </c>
      <c r="B9314" s="2" t="str">
        <f>TEXT(A9314,"mmmm")</f>
        <v>November</v>
      </c>
      <c r="C9314" t="s">
        <v>1352</v>
      </c>
      <c r="D9314" t="s">
        <v>28</v>
      </c>
      <c r="E9314" t="s">
        <v>21</v>
      </c>
      <c r="F9314" t="s">
        <v>44</v>
      </c>
      <c r="G9314" t="s">
        <v>2119</v>
      </c>
      <c r="H9314">
        <v>139.91999999999999</v>
      </c>
      <c r="I9314">
        <v>2</v>
      </c>
      <c r="J9314">
        <v>23.79</v>
      </c>
      <c r="K9314" s="6">
        <f>J9314/H9314</f>
        <v>0.17002572898799315</v>
      </c>
      <c r="M9314" t="str">
        <f>LEFT(C9314, SEARCH(" ", C9314) - 1)</f>
        <v>Chris</v>
      </c>
      <c r="N9314" t="str" cm="1">
        <f t="array" ref="N9314">_xlfn.IFS(H9314&lt;0, "LOSS", H9314&gt;1000, "GREAT", H9314&gt;500, "GOOD", H9314&gt;=100, "OKAY", H9314&lt;100, "OKAY")</f>
        <v>OKAY</v>
      </c>
    </row>
    <row r="9315" spans="1:14">
      <c r="A9315" s="2">
        <v>43055</v>
      </c>
      <c r="B9315" s="2" t="str">
        <f>TEXT(A9315,"mmmm")</f>
        <v>November</v>
      </c>
      <c r="C9315" t="s">
        <v>1352</v>
      </c>
      <c r="D9315" t="s">
        <v>28</v>
      </c>
      <c r="E9315" t="s">
        <v>25</v>
      </c>
      <c r="F9315" t="s">
        <v>48</v>
      </c>
      <c r="G9315" t="s">
        <v>788</v>
      </c>
      <c r="H9315">
        <v>107.88</v>
      </c>
      <c r="I9315">
        <v>3</v>
      </c>
      <c r="J9315">
        <v>10.79</v>
      </c>
      <c r="K9315" s="6">
        <f>J9315/H9315</f>
        <v>0.100018539117538</v>
      </c>
      <c r="M9315" t="str">
        <f>LEFT(C9315, SEARCH(" ", C9315) - 1)</f>
        <v>Chris</v>
      </c>
      <c r="N9315" t="str" cm="1">
        <f t="array" ref="N9315">_xlfn.IFS(H9315&lt;0, "LOSS", H9315&gt;1000, "GREAT", H9315&gt;500, "GOOD", H9315&gt;=100, "OKAY", H9315&lt;100, "OKAY")</f>
        <v>OKAY</v>
      </c>
    </row>
    <row r="9316" spans="1:14">
      <c r="A9316" s="2">
        <v>43055</v>
      </c>
      <c r="B9316" s="2" t="str">
        <f>TEXT(A9316,"mmmm")</f>
        <v>November</v>
      </c>
      <c r="C9316" t="s">
        <v>1352</v>
      </c>
      <c r="D9316" t="s">
        <v>28</v>
      </c>
      <c r="E9316" t="s">
        <v>23</v>
      </c>
      <c r="F9316" t="s">
        <v>49</v>
      </c>
      <c r="G9316" t="s">
        <v>178</v>
      </c>
      <c r="H9316">
        <v>33.29</v>
      </c>
      <c r="I9316">
        <v>1</v>
      </c>
      <c r="J9316">
        <v>7.99</v>
      </c>
      <c r="K9316" s="6">
        <f>J9316/H9316</f>
        <v>0.24001201562030641</v>
      </c>
      <c r="M9316" t="str">
        <f>LEFT(C9316, SEARCH(" ", C9316) - 1)</f>
        <v>Chris</v>
      </c>
      <c r="N9316" t="str" cm="1">
        <f t="array" ref="N9316">_xlfn.IFS(H9316&lt;0, "LOSS", H9316&gt;1000, "GREAT", H9316&gt;500, "GOOD", H9316&gt;=100, "OKAY", H9316&lt;100, "OKAY")</f>
        <v>OKAY</v>
      </c>
    </row>
    <row r="9317" spans="1:14">
      <c r="A9317" s="2">
        <v>43055</v>
      </c>
      <c r="B9317" s="2" t="str">
        <f>TEXT(A9317,"mmmm")</f>
        <v>November</v>
      </c>
      <c r="C9317" t="s">
        <v>2332</v>
      </c>
      <c r="D9317" t="s">
        <v>24</v>
      </c>
      <c r="E9317" t="s">
        <v>25</v>
      </c>
      <c r="F9317" t="s">
        <v>48</v>
      </c>
      <c r="G9317" t="s">
        <v>1038</v>
      </c>
      <c r="H9317">
        <v>119.94</v>
      </c>
      <c r="I9317">
        <v>6</v>
      </c>
      <c r="J9317">
        <v>6</v>
      </c>
      <c r="K9317" s="6">
        <f>J9317/H9317</f>
        <v>5.002501250625313E-2</v>
      </c>
      <c r="M9317" t="str">
        <f>LEFT(C9317, SEARCH(" ", C9317) - 1)</f>
        <v>Charlotte</v>
      </c>
      <c r="N9317" t="str" cm="1">
        <f t="array" ref="N9317">_xlfn.IFS(H9317&lt;0, "LOSS", H9317&gt;1000, "GREAT", H9317&gt;500, "GOOD", H9317&gt;=100, "OKAY", H9317&lt;100, "OKAY")</f>
        <v>OKAY</v>
      </c>
    </row>
    <row r="9318" spans="1:14">
      <c r="A9318" s="2">
        <v>43055</v>
      </c>
      <c r="B9318" s="2" t="str">
        <f>TEXT(A9318,"mmmm")</f>
        <v>November</v>
      </c>
      <c r="C9318" t="s">
        <v>74</v>
      </c>
      <c r="D9318" t="s">
        <v>22</v>
      </c>
      <c r="E9318" t="s">
        <v>21</v>
      </c>
      <c r="F9318" t="s">
        <v>44</v>
      </c>
      <c r="G9318" t="s">
        <v>1530</v>
      </c>
      <c r="H9318">
        <v>17.309999999999999</v>
      </c>
      <c r="I9318">
        <v>3</v>
      </c>
      <c r="J9318">
        <v>5.19</v>
      </c>
      <c r="K9318" s="6">
        <f>J9318/H9318</f>
        <v>0.29982668977469673</v>
      </c>
      <c r="M9318" t="str">
        <f>LEFT(C9318, SEARCH(" ", C9318) - 1)</f>
        <v>Mick</v>
      </c>
      <c r="N9318" t="str" cm="1">
        <f t="array" ref="N9318">_xlfn.IFS(H9318&lt;0, "LOSS", H9318&gt;1000, "GREAT", H9318&gt;500, "GOOD", H9318&gt;=100, "OKAY", H9318&lt;100, "OKAY")</f>
        <v>OKAY</v>
      </c>
    </row>
    <row r="9319" spans="1:14">
      <c r="A9319" s="2">
        <v>43055</v>
      </c>
      <c r="B9319" s="2" t="str">
        <f>TEXT(A9319,"mmmm")</f>
        <v>November</v>
      </c>
      <c r="C9319" t="s">
        <v>1006</v>
      </c>
      <c r="D9319" t="s">
        <v>30</v>
      </c>
      <c r="E9319" t="s">
        <v>23</v>
      </c>
      <c r="F9319" t="s">
        <v>38</v>
      </c>
      <c r="G9319" t="s">
        <v>1283</v>
      </c>
      <c r="H9319">
        <v>1.82</v>
      </c>
      <c r="I9319">
        <v>1</v>
      </c>
      <c r="J9319">
        <v>-1.4</v>
      </c>
      <c r="K9319" s="6">
        <f>J9319/H9319</f>
        <v>-0.76923076923076916</v>
      </c>
      <c r="M9319" t="str">
        <f>LEFT(C9319, SEARCH(" ", C9319) - 1)</f>
        <v>Brian</v>
      </c>
      <c r="N9319" t="str" cm="1">
        <f t="array" ref="N9319">_xlfn.IFS(H9319&lt;0, "LOSS", H9319&gt;1000, "GREAT", H9319&gt;500, "GOOD", H9319&gt;=100, "OKAY", H9319&lt;100, "OKAY")</f>
        <v>OKAY</v>
      </c>
    </row>
    <row r="9320" spans="1:14">
      <c r="A9320" s="2">
        <v>43055</v>
      </c>
      <c r="B9320" s="2" t="str">
        <f>TEXT(A9320,"mmmm")</f>
        <v>November</v>
      </c>
      <c r="C9320" t="s">
        <v>1801</v>
      </c>
      <c r="D9320" t="s">
        <v>30</v>
      </c>
      <c r="E9320" t="s">
        <v>25</v>
      </c>
      <c r="F9320" t="s">
        <v>41</v>
      </c>
      <c r="G9320" t="s">
        <v>1549</v>
      </c>
      <c r="H9320">
        <v>899.98</v>
      </c>
      <c r="I9320">
        <v>3</v>
      </c>
      <c r="J9320">
        <v>75</v>
      </c>
      <c r="K9320" s="6">
        <f>J9320/H9320</f>
        <v>8.3335185226338357E-2</v>
      </c>
      <c r="M9320" t="str">
        <f>LEFT(C9320, SEARCH(" ", C9320) - 1)</f>
        <v>Bill</v>
      </c>
      <c r="N9320" t="str" cm="1">
        <f t="array" ref="N9320">_xlfn.IFS(H9320&lt;0, "LOSS", H9320&gt;1000, "GREAT", H9320&gt;500, "GOOD", H9320&gt;=100, "OKAY", H9320&lt;100, "OKAY")</f>
        <v>GOOD</v>
      </c>
    </row>
    <row r="9321" spans="1:14">
      <c r="A9321" s="2">
        <v>43055</v>
      </c>
      <c r="B9321" s="2" t="str">
        <f>TEXT(A9321,"mmmm")</f>
        <v>November</v>
      </c>
      <c r="C9321" t="s">
        <v>1801</v>
      </c>
      <c r="D9321" t="s">
        <v>30</v>
      </c>
      <c r="E9321" t="s">
        <v>23</v>
      </c>
      <c r="F9321" t="s">
        <v>37</v>
      </c>
      <c r="G9321" t="s">
        <v>2133</v>
      </c>
      <c r="H9321">
        <v>86.35</v>
      </c>
      <c r="I9321">
        <v>3</v>
      </c>
      <c r="J9321">
        <v>5.4</v>
      </c>
      <c r="K9321" s="6">
        <f>J9321/H9321</f>
        <v>6.2536189924724969E-2</v>
      </c>
      <c r="M9321" t="str">
        <f>LEFT(C9321, SEARCH(" ", C9321) - 1)</f>
        <v>Bill</v>
      </c>
      <c r="N9321" t="str" cm="1">
        <f t="array" ref="N9321">_xlfn.IFS(H9321&lt;0, "LOSS", H9321&gt;1000, "GREAT", H9321&gt;500, "GOOD", H9321&gt;=100, "OKAY", H9321&lt;100, "OKAY")</f>
        <v>OKAY</v>
      </c>
    </row>
    <row r="9322" spans="1:14">
      <c r="A9322" s="2">
        <v>43055</v>
      </c>
      <c r="B9322" s="2" t="str">
        <f>TEXT(A9322,"mmmm")</f>
        <v>November</v>
      </c>
      <c r="C9322" t="s">
        <v>1801</v>
      </c>
      <c r="D9322" t="s">
        <v>30</v>
      </c>
      <c r="E9322" t="s">
        <v>25</v>
      </c>
      <c r="F9322" t="s">
        <v>35</v>
      </c>
      <c r="G9322" t="s">
        <v>2438</v>
      </c>
      <c r="H9322">
        <v>139.96</v>
      </c>
      <c r="I9322">
        <v>5</v>
      </c>
      <c r="J9322">
        <v>-1.75</v>
      </c>
      <c r="K9322" s="6">
        <f>J9322/H9322</f>
        <v>-1.250357244927122E-2</v>
      </c>
      <c r="M9322" t="str">
        <f>LEFT(C9322, SEARCH(" ", C9322) - 1)</f>
        <v>Bill</v>
      </c>
      <c r="N9322" t="str" cm="1">
        <f t="array" ref="N9322">_xlfn.IFS(H9322&lt;0, "LOSS", H9322&gt;1000, "GREAT", H9322&gt;500, "GOOD", H9322&gt;=100, "OKAY", H9322&lt;100, "OKAY")</f>
        <v>OKAY</v>
      </c>
    </row>
    <row r="9323" spans="1:14">
      <c r="A9323" s="2">
        <v>43055</v>
      </c>
      <c r="B9323" s="2" t="str">
        <f>TEXT(A9323,"mmmm")</f>
        <v>November</v>
      </c>
      <c r="C9323" t="s">
        <v>654</v>
      </c>
      <c r="D9323" t="s">
        <v>22</v>
      </c>
      <c r="E9323" t="s">
        <v>21</v>
      </c>
      <c r="F9323" t="s">
        <v>44</v>
      </c>
      <c r="G9323" t="s">
        <v>1790</v>
      </c>
      <c r="H9323">
        <v>119.94</v>
      </c>
      <c r="I9323">
        <v>3</v>
      </c>
      <c r="J9323">
        <v>23.99</v>
      </c>
      <c r="K9323" s="6">
        <f>J9323/H9323</f>
        <v>0.20001667500416875</v>
      </c>
      <c r="M9323" t="str">
        <f>LEFT(C9323, SEARCH(" ", C9323) - 1)</f>
        <v>Lena</v>
      </c>
      <c r="N9323" t="str" cm="1">
        <f t="array" ref="N9323">_xlfn.IFS(H9323&lt;0, "LOSS", H9323&gt;1000, "GREAT", H9323&gt;500, "GOOD", H9323&gt;=100, "OKAY", H9323&lt;100, "OKAY")</f>
        <v>OKAY</v>
      </c>
    </row>
    <row r="9324" spans="1:14">
      <c r="A9324" s="2">
        <v>43055</v>
      </c>
      <c r="B9324" s="2" t="str">
        <f>TEXT(A9324,"mmmm")</f>
        <v>November</v>
      </c>
      <c r="C9324" t="s">
        <v>654</v>
      </c>
      <c r="D9324" t="s">
        <v>22</v>
      </c>
      <c r="E9324" t="s">
        <v>21</v>
      </c>
      <c r="F9324" t="s">
        <v>44</v>
      </c>
      <c r="G9324" t="s">
        <v>205</v>
      </c>
      <c r="H9324">
        <v>12.42</v>
      </c>
      <c r="I9324">
        <v>3</v>
      </c>
      <c r="J9324">
        <v>4.47</v>
      </c>
      <c r="K9324" s="6">
        <f>J9324/H9324</f>
        <v>0.35990338164251207</v>
      </c>
      <c r="M9324" t="str">
        <f>LEFT(C9324, SEARCH(" ", C9324) - 1)</f>
        <v>Lena</v>
      </c>
      <c r="N9324" t="str" cm="1">
        <f t="array" ref="N9324">_xlfn.IFS(H9324&lt;0, "LOSS", H9324&gt;1000, "GREAT", H9324&gt;500, "GOOD", H9324&gt;=100, "OKAY", H9324&lt;100, "OKAY")</f>
        <v>OKAY</v>
      </c>
    </row>
    <row r="9325" spans="1:14">
      <c r="A9325" s="2">
        <v>43056</v>
      </c>
      <c r="B9325" s="2" t="str">
        <f>TEXT(A9325,"mmmm")</f>
        <v>November</v>
      </c>
      <c r="C9325" t="s">
        <v>1203</v>
      </c>
      <c r="D9325" t="s">
        <v>106</v>
      </c>
      <c r="E9325" t="s">
        <v>23</v>
      </c>
      <c r="F9325" t="s">
        <v>36</v>
      </c>
      <c r="G9325" t="s">
        <v>1833</v>
      </c>
      <c r="H9325">
        <v>35.04</v>
      </c>
      <c r="I9325">
        <v>2</v>
      </c>
      <c r="J9325">
        <v>12.26</v>
      </c>
      <c r="K9325" s="6">
        <f>J9325/H9325</f>
        <v>0.34988584474885848</v>
      </c>
      <c r="M9325" t="str">
        <f>LEFT(C9325, SEARCH(" ", C9325) - 1)</f>
        <v>Christine</v>
      </c>
      <c r="N9325" t="str" cm="1">
        <f t="array" ref="N9325">_xlfn.IFS(H9325&lt;0, "LOSS", H9325&gt;1000, "GREAT", H9325&gt;500, "GOOD", H9325&gt;=100, "OKAY", H9325&lt;100, "OKAY")</f>
        <v>OKAY</v>
      </c>
    </row>
    <row r="9326" spans="1:14">
      <c r="A9326" s="2">
        <v>43056</v>
      </c>
      <c r="B9326" s="2" t="str">
        <f>TEXT(A9326,"mmmm")</f>
        <v>November</v>
      </c>
      <c r="C9326" t="s">
        <v>170</v>
      </c>
      <c r="D9326" t="s">
        <v>182</v>
      </c>
      <c r="E9326" t="s">
        <v>23</v>
      </c>
      <c r="F9326" t="s">
        <v>37</v>
      </c>
      <c r="G9326" t="s">
        <v>2487</v>
      </c>
      <c r="H9326">
        <v>50.94</v>
      </c>
      <c r="I9326">
        <v>3</v>
      </c>
      <c r="J9326">
        <v>14.26</v>
      </c>
      <c r="K9326" s="6">
        <f>J9326/H9326</f>
        <v>0.27993718099725168</v>
      </c>
      <c r="M9326" t="str">
        <f>LEFT(C9326, SEARCH(" ", C9326) - 1)</f>
        <v>Xylona</v>
      </c>
      <c r="N9326" t="str" cm="1">
        <f t="array" ref="N9326">_xlfn.IFS(H9326&lt;0, "LOSS", H9326&gt;1000, "GREAT", H9326&gt;500, "GOOD", H9326&gt;=100, "OKAY", H9326&lt;100, "OKAY")</f>
        <v>OKAY</v>
      </c>
    </row>
    <row r="9327" spans="1:14">
      <c r="A9327" s="2">
        <v>43056</v>
      </c>
      <c r="B9327" s="2" t="str">
        <f>TEXT(A9327,"mmmm")</f>
        <v>November</v>
      </c>
      <c r="C9327" t="s">
        <v>2506</v>
      </c>
      <c r="D9327" t="s">
        <v>26</v>
      </c>
      <c r="E9327" t="s">
        <v>21</v>
      </c>
      <c r="F9327" t="s">
        <v>39</v>
      </c>
      <c r="G9327" t="s">
        <v>2542</v>
      </c>
      <c r="H9327">
        <v>327.73</v>
      </c>
      <c r="I9327">
        <v>2</v>
      </c>
      <c r="J9327">
        <v>-14.46</v>
      </c>
      <c r="K9327" s="6">
        <f>J9327/H9327</f>
        <v>-4.4121685533823576E-2</v>
      </c>
      <c r="M9327" t="str">
        <f>LEFT(C9327, SEARCH(" ", C9327) - 1)</f>
        <v>Joy</v>
      </c>
      <c r="N9327" t="str" cm="1">
        <f t="array" ref="N9327">_xlfn.IFS(H9327&lt;0, "LOSS", H9327&gt;1000, "GREAT", H9327&gt;500, "GOOD", H9327&gt;=100, "OKAY", H9327&lt;100, "OKAY")</f>
        <v>OKAY</v>
      </c>
    </row>
    <row r="9328" spans="1:14">
      <c r="A9328" s="2">
        <v>43056</v>
      </c>
      <c r="B9328" s="2" t="str">
        <f>TEXT(A9328,"mmmm")</f>
        <v>November</v>
      </c>
      <c r="C9328" t="s">
        <v>159</v>
      </c>
      <c r="D9328" t="s">
        <v>108</v>
      </c>
      <c r="E9328" t="s">
        <v>25</v>
      </c>
      <c r="F9328" t="s">
        <v>41</v>
      </c>
      <c r="G9328" t="s">
        <v>2606</v>
      </c>
      <c r="H9328">
        <v>10499.97</v>
      </c>
      <c r="I9328">
        <v>3</v>
      </c>
      <c r="J9328">
        <v>5039.99</v>
      </c>
      <c r="K9328" s="6">
        <f>J9328/H9328</f>
        <v>0.48000041904881635</v>
      </c>
      <c r="M9328" t="str">
        <f>LEFT(C9328, SEARCH(" ", C9328) - 1)</f>
        <v>Hunter</v>
      </c>
      <c r="N9328" t="str" cm="1">
        <f t="array" ref="N9328">_xlfn.IFS(H9328&lt;0, "LOSS", H9328&gt;1000, "GREAT", H9328&gt;500, "GOOD", H9328&gt;=100, "OKAY", H9328&lt;100, "OKAY")</f>
        <v>GREAT</v>
      </c>
    </row>
    <row r="9329" spans="1:14">
      <c r="A9329" s="2">
        <v>43056</v>
      </c>
      <c r="B9329" s="2" t="str">
        <f>TEXT(A9329,"mmmm")</f>
        <v>November</v>
      </c>
      <c r="C9329" t="s">
        <v>2391</v>
      </c>
      <c r="D9329" t="s">
        <v>29</v>
      </c>
      <c r="E9329" t="s">
        <v>25</v>
      </c>
      <c r="F9329" t="s">
        <v>35</v>
      </c>
      <c r="G9329" t="s">
        <v>1556</v>
      </c>
      <c r="H9329">
        <v>239.96</v>
      </c>
      <c r="I9329">
        <v>5</v>
      </c>
      <c r="J9329">
        <v>83.99</v>
      </c>
      <c r="K9329" s="6">
        <f>J9329/H9329</f>
        <v>0.35001666944490745</v>
      </c>
      <c r="M9329" t="str">
        <f>LEFT(C9329, SEARCH(" ", C9329) - 1)</f>
        <v>Emily</v>
      </c>
      <c r="N9329" t="str" cm="1">
        <f t="array" ref="N9329">_xlfn.IFS(H9329&lt;0, "LOSS", H9329&gt;1000, "GREAT", H9329&gt;500, "GOOD", H9329&gt;=100, "OKAY", H9329&lt;100, "OKAY")</f>
        <v>OKAY</v>
      </c>
    </row>
    <row r="9330" spans="1:14">
      <c r="A9330" s="2">
        <v>43056</v>
      </c>
      <c r="B9330" s="2" t="str">
        <f>TEXT(A9330,"mmmm")</f>
        <v>November</v>
      </c>
      <c r="C9330" t="s">
        <v>744</v>
      </c>
      <c r="D9330" t="s">
        <v>24</v>
      </c>
      <c r="E9330" t="s">
        <v>23</v>
      </c>
      <c r="F9330" t="s">
        <v>49</v>
      </c>
      <c r="G9330" t="s">
        <v>2037</v>
      </c>
      <c r="H9330">
        <v>1247.6400000000001</v>
      </c>
      <c r="I9330">
        <v>3</v>
      </c>
      <c r="J9330">
        <v>349.34</v>
      </c>
      <c r="K9330" s="6">
        <f>J9330/H9330</f>
        <v>0.28000064121060558</v>
      </c>
      <c r="M9330" t="str">
        <f>LEFT(C9330, SEARCH(" ", C9330) - 1)</f>
        <v>Victoria</v>
      </c>
      <c r="N9330" t="str" cm="1">
        <f t="array" ref="N9330">_xlfn.IFS(H9330&lt;0, "LOSS", H9330&gt;1000, "GREAT", H9330&gt;500, "GOOD", H9330&gt;=100, "OKAY", H9330&lt;100, "OKAY")</f>
        <v>GREAT</v>
      </c>
    </row>
    <row r="9331" spans="1:14">
      <c r="A9331" s="2">
        <v>43056</v>
      </c>
      <c r="B9331" s="2" t="str">
        <f>TEXT(A9331,"mmmm")</f>
        <v>November</v>
      </c>
      <c r="C9331" t="s">
        <v>1601</v>
      </c>
      <c r="D9331" t="s">
        <v>28</v>
      </c>
      <c r="E9331" t="s">
        <v>23</v>
      </c>
      <c r="F9331" t="s">
        <v>38</v>
      </c>
      <c r="G9331" t="s">
        <v>1049</v>
      </c>
      <c r="H9331">
        <v>13.9</v>
      </c>
      <c r="I9331">
        <v>2</v>
      </c>
      <c r="J9331">
        <v>4.5199999999999996</v>
      </c>
      <c r="K9331" s="6">
        <f>J9331/H9331</f>
        <v>0.32517985611510786</v>
      </c>
      <c r="M9331" t="str">
        <f>LEFT(C9331, SEARCH(" ", C9331) - 1)</f>
        <v>Greg</v>
      </c>
      <c r="N9331" t="str" cm="1">
        <f t="array" ref="N9331">_xlfn.IFS(H9331&lt;0, "LOSS", H9331&gt;1000, "GREAT", H9331&gt;500, "GOOD", H9331&gt;=100, "OKAY", H9331&lt;100, "OKAY")</f>
        <v>OKAY</v>
      </c>
    </row>
    <row r="9332" spans="1:14">
      <c r="A9332" s="2">
        <v>43056</v>
      </c>
      <c r="B9332" s="2" t="str">
        <f>TEXT(A9332,"mmmm")</f>
        <v>November</v>
      </c>
      <c r="C9332" t="s">
        <v>525</v>
      </c>
      <c r="D9332" t="s">
        <v>148</v>
      </c>
      <c r="E9332" t="s">
        <v>23</v>
      </c>
      <c r="F9332" t="s">
        <v>47</v>
      </c>
      <c r="G9332" t="s">
        <v>2767</v>
      </c>
      <c r="H9332">
        <v>19.61</v>
      </c>
      <c r="I9332">
        <v>3</v>
      </c>
      <c r="J9332">
        <v>6.62</v>
      </c>
      <c r="K9332" s="6">
        <f>J9332/H9332</f>
        <v>0.33758286588475267</v>
      </c>
      <c r="M9332" t="str">
        <f>LEFT(C9332, SEARCH(" ", C9332) - 1)</f>
        <v>Katharine</v>
      </c>
      <c r="N9332" t="str" cm="1">
        <f t="array" ref="N9332">_xlfn.IFS(H9332&lt;0, "LOSS", H9332&gt;1000, "GREAT", H9332&gt;500, "GOOD", H9332&gt;=100, "OKAY", H9332&lt;100, "OKAY")</f>
        <v>OKAY</v>
      </c>
    </row>
    <row r="9333" spans="1:14">
      <c r="A9333" s="2">
        <v>43056</v>
      </c>
      <c r="B9333" s="2" t="str">
        <f>TEXT(A9333,"mmmm")</f>
        <v>November</v>
      </c>
      <c r="C9333" t="s">
        <v>525</v>
      </c>
      <c r="D9333" t="s">
        <v>148</v>
      </c>
      <c r="E9333" t="s">
        <v>23</v>
      </c>
      <c r="F9333" t="s">
        <v>38</v>
      </c>
      <c r="G9333" t="s">
        <v>2365</v>
      </c>
      <c r="H9333">
        <v>4.16</v>
      </c>
      <c r="I9333">
        <v>7</v>
      </c>
      <c r="J9333">
        <v>-3.47</v>
      </c>
      <c r="K9333" s="6">
        <f>J9333/H9333</f>
        <v>-0.83413461538461542</v>
      </c>
      <c r="M9333" t="str">
        <f>LEFT(C9333, SEARCH(" ", C9333) - 1)</f>
        <v>Katharine</v>
      </c>
      <c r="N9333" t="str" cm="1">
        <f t="array" ref="N9333">_xlfn.IFS(H9333&lt;0, "LOSS", H9333&gt;1000, "GREAT", H9333&gt;500, "GOOD", H9333&gt;=100, "OKAY", H9333&lt;100, "OKAY")</f>
        <v>OKAY</v>
      </c>
    </row>
    <row r="9334" spans="1:14">
      <c r="A9334" s="2">
        <v>43056</v>
      </c>
      <c r="B9334" s="2" t="str">
        <f>TEXT(A9334,"mmmm")</f>
        <v>November</v>
      </c>
      <c r="C9334" t="s">
        <v>1919</v>
      </c>
      <c r="D9334" t="s">
        <v>33</v>
      </c>
      <c r="E9334" t="s">
        <v>23</v>
      </c>
      <c r="F9334" t="s">
        <v>47</v>
      </c>
      <c r="G9334" t="s">
        <v>2791</v>
      </c>
      <c r="H9334">
        <v>268.24</v>
      </c>
      <c r="I9334">
        <v>7</v>
      </c>
      <c r="J9334">
        <v>93.88</v>
      </c>
      <c r="K9334" s="6">
        <f>J9334/H9334</f>
        <v>0.3499850879809126</v>
      </c>
      <c r="M9334" t="str">
        <f>LEFT(C9334, SEARCH(" ", C9334) - 1)</f>
        <v>Clytie</v>
      </c>
      <c r="N9334" t="str" cm="1">
        <f t="array" ref="N9334">_xlfn.IFS(H9334&lt;0, "LOSS", H9334&gt;1000, "GREAT", H9334&gt;500, "GOOD", H9334&gt;=100, "OKAY", H9334&lt;100, "OKAY")</f>
        <v>OKAY</v>
      </c>
    </row>
    <row r="9335" spans="1:14">
      <c r="A9335" s="2">
        <v>43056</v>
      </c>
      <c r="B9335" s="2" t="str">
        <f>TEXT(A9335,"mmmm")</f>
        <v>November</v>
      </c>
      <c r="C9335" t="s">
        <v>1919</v>
      </c>
      <c r="D9335" t="s">
        <v>33</v>
      </c>
      <c r="E9335" t="s">
        <v>25</v>
      </c>
      <c r="F9335" t="s">
        <v>35</v>
      </c>
      <c r="G9335" t="s">
        <v>118</v>
      </c>
      <c r="H9335">
        <v>431.16</v>
      </c>
      <c r="I9335">
        <v>5</v>
      </c>
      <c r="J9335">
        <v>107.79</v>
      </c>
      <c r="K9335" s="6">
        <f>J9335/H9335</f>
        <v>0.25</v>
      </c>
      <c r="M9335" t="str">
        <f>LEFT(C9335, SEARCH(" ", C9335) - 1)</f>
        <v>Clytie</v>
      </c>
      <c r="N9335" t="str" cm="1">
        <f t="array" ref="N9335">_xlfn.IFS(H9335&lt;0, "LOSS", H9335&gt;1000, "GREAT", H9335&gt;500, "GOOD", H9335&gt;=100, "OKAY", H9335&lt;100, "OKAY")</f>
        <v>OKAY</v>
      </c>
    </row>
    <row r="9336" spans="1:14">
      <c r="A9336" s="2">
        <v>43056</v>
      </c>
      <c r="B9336" s="2" t="str">
        <f>TEXT(A9336,"mmmm")</f>
        <v>November</v>
      </c>
      <c r="C9336" t="s">
        <v>2605</v>
      </c>
      <c r="D9336" t="s">
        <v>24</v>
      </c>
      <c r="E9336" t="s">
        <v>23</v>
      </c>
      <c r="F9336" t="s">
        <v>47</v>
      </c>
      <c r="G9336" t="s">
        <v>2682</v>
      </c>
      <c r="H9336">
        <v>38.880000000000003</v>
      </c>
      <c r="I9336">
        <v>6</v>
      </c>
      <c r="J9336">
        <v>18.66</v>
      </c>
      <c r="K9336" s="6">
        <f>J9336/H9336</f>
        <v>0.47993827160493824</v>
      </c>
      <c r="M9336" t="str">
        <f>LEFT(C9336, SEARCH(" ", C9336) - 1)</f>
        <v>Christopher</v>
      </c>
      <c r="N9336" t="str" cm="1">
        <f t="array" ref="N9336">_xlfn.IFS(H9336&lt;0, "LOSS", H9336&gt;1000, "GREAT", H9336&gt;500, "GOOD", H9336&gt;=100, "OKAY", H9336&lt;100, "OKAY")</f>
        <v>OKAY</v>
      </c>
    </row>
    <row r="9337" spans="1:14">
      <c r="A9337" s="2">
        <v>43056</v>
      </c>
      <c r="B9337" s="2" t="str">
        <f>TEXT(A9337,"mmmm")</f>
        <v>November</v>
      </c>
      <c r="C9337" t="s">
        <v>2605</v>
      </c>
      <c r="D9337" t="s">
        <v>24</v>
      </c>
      <c r="E9337" t="s">
        <v>21</v>
      </c>
      <c r="F9337" t="s">
        <v>44</v>
      </c>
      <c r="G9337" t="s">
        <v>622</v>
      </c>
      <c r="H9337">
        <v>187.76</v>
      </c>
      <c r="I9337">
        <v>4</v>
      </c>
      <c r="J9337">
        <v>76.98</v>
      </c>
      <c r="K9337" s="6">
        <f>J9337/H9337</f>
        <v>0.40999147848317002</v>
      </c>
      <c r="M9337" t="str">
        <f>LEFT(C9337, SEARCH(" ", C9337) - 1)</f>
        <v>Christopher</v>
      </c>
      <c r="N9337" t="str" cm="1">
        <f t="array" ref="N9337">_xlfn.IFS(H9337&lt;0, "LOSS", H9337&gt;1000, "GREAT", H9337&gt;500, "GOOD", H9337&gt;=100, "OKAY", H9337&lt;100, "OKAY")</f>
        <v>OKAY</v>
      </c>
    </row>
    <row r="9338" spans="1:14">
      <c r="A9338" s="2">
        <v>43056</v>
      </c>
      <c r="B9338" s="2" t="str">
        <f>TEXT(A9338,"mmmm")</f>
        <v>November</v>
      </c>
      <c r="C9338" t="s">
        <v>1158</v>
      </c>
      <c r="D9338" t="s">
        <v>177</v>
      </c>
      <c r="E9338" t="s">
        <v>23</v>
      </c>
      <c r="F9338" t="s">
        <v>38</v>
      </c>
      <c r="G9338" t="s">
        <v>1306</v>
      </c>
      <c r="H9338">
        <v>43.8</v>
      </c>
      <c r="I9338">
        <v>6</v>
      </c>
      <c r="J9338">
        <v>20.59</v>
      </c>
      <c r="K9338" s="6">
        <f>J9338/H9338</f>
        <v>0.47009132420091326</v>
      </c>
      <c r="M9338" t="str">
        <f>LEFT(C9338, SEARCH(" ", C9338) - 1)</f>
        <v>Trudy</v>
      </c>
      <c r="N9338" t="str" cm="1">
        <f t="array" ref="N9338">_xlfn.IFS(H9338&lt;0, "LOSS", H9338&gt;1000, "GREAT", H9338&gt;500, "GOOD", H9338&gt;=100, "OKAY", H9338&lt;100, "OKAY")</f>
        <v>OKAY</v>
      </c>
    </row>
    <row r="9339" spans="1:14">
      <c r="A9339" s="2">
        <v>43056</v>
      </c>
      <c r="B9339" s="2" t="str">
        <f>TEXT(A9339,"mmmm")</f>
        <v>November</v>
      </c>
      <c r="C9339" t="s">
        <v>588</v>
      </c>
      <c r="D9339" t="s">
        <v>80</v>
      </c>
      <c r="E9339" t="s">
        <v>25</v>
      </c>
      <c r="F9339" t="s">
        <v>35</v>
      </c>
      <c r="G9339" t="s">
        <v>1895</v>
      </c>
      <c r="H9339">
        <v>79.989999999999995</v>
      </c>
      <c r="I9339">
        <v>1</v>
      </c>
      <c r="J9339">
        <v>28.8</v>
      </c>
      <c r="K9339" s="6">
        <f>J9339/H9339</f>
        <v>0.36004500562570324</v>
      </c>
      <c r="M9339" t="str">
        <f>LEFT(C9339, SEARCH(" ", C9339) - 1)</f>
        <v>Ruben</v>
      </c>
      <c r="N9339" t="str" cm="1">
        <f t="array" ref="N9339">_xlfn.IFS(H9339&lt;0, "LOSS", H9339&gt;1000, "GREAT", H9339&gt;500, "GOOD", H9339&gt;=100, "OKAY", H9339&lt;100, "OKAY")</f>
        <v>OKAY</v>
      </c>
    </row>
    <row r="9340" spans="1:14">
      <c r="A9340" s="2">
        <v>43056</v>
      </c>
      <c r="B9340" s="2" t="str">
        <f>TEXT(A9340,"mmmm")</f>
        <v>November</v>
      </c>
      <c r="C9340" t="s">
        <v>588</v>
      </c>
      <c r="D9340" t="s">
        <v>80</v>
      </c>
      <c r="E9340" t="s">
        <v>25</v>
      </c>
      <c r="F9340" t="s">
        <v>48</v>
      </c>
      <c r="G9340" t="s">
        <v>2740</v>
      </c>
      <c r="H9340">
        <v>206.1</v>
      </c>
      <c r="I9340">
        <v>5</v>
      </c>
      <c r="J9340">
        <v>55.65</v>
      </c>
      <c r="K9340" s="6">
        <f>J9340/H9340</f>
        <v>0.27001455604075691</v>
      </c>
      <c r="M9340" t="str">
        <f>LEFT(C9340, SEARCH(" ", C9340) - 1)</f>
        <v>Ruben</v>
      </c>
      <c r="N9340" t="str" cm="1">
        <f t="array" ref="N9340">_xlfn.IFS(H9340&lt;0, "LOSS", H9340&gt;1000, "GREAT", H9340&gt;500, "GOOD", H9340&gt;=100, "OKAY", H9340&lt;100, "OKAY")</f>
        <v>OKAY</v>
      </c>
    </row>
    <row r="9341" spans="1:14">
      <c r="A9341" s="2">
        <v>43057</v>
      </c>
      <c r="B9341" s="2" t="str">
        <f>TEXT(A9341,"mmmm")</f>
        <v>November</v>
      </c>
      <c r="C9341" t="s">
        <v>2789</v>
      </c>
      <c r="D9341" t="s">
        <v>28</v>
      </c>
      <c r="E9341" t="s">
        <v>23</v>
      </c>
      <c r="F9341" t="s">
        <v>49</v>
      </c>
      <c r="G9341" t="s">
        <v>708</v>
      </c>
      <c r="H9341">
        <v>169.68</v>
      </c>
      <c r="I9341">
        <v>6</v>
      </c>
      <c r="J9341">
        <v>45.81</v>
      </c>
      <c r="K9341" s="6">
        <f>J9341/H9341</f>
        <v>0.26997878359264499</v>
      </c>
      <c r="M9341" t="str">
        <f>LEFT(C9341, SEARCH(" ", C9341) - 1)</f>
        <v>Christina</v>
      </c>
      <c r="N9341" t="str" cm="1">
        <f t="array" ref="N9341">_xlfn.IFS(H9341&lt;0, "LOSS", H9341&gt;1000, "GREAT", H9341&gt;500, "GOOD", H9341&gt;=100, "OKAY", H9341&lt;100, "OKAY")</f>
        <v>OKAY</v>
      </c>
    </row>
    <row r="9342" spans="1:14">
      <c r="A9342" s="2">
        <v>43057</v>
      </c>
      <c r="B9342" s="2" t="str">
        <f>TEXT(A9342,"mmmm")</f>
        <v>November</v>
      </c>
      <c r="C9342" t="s">
        <v>2789</v>
      </c>
      <c r="D9342" t="s">
        <v>28</v>
      </c>
      <c r="E9342" t="s">
        <v>25</v>
      </c>
      <c r="F9342" t="s">
        <v>35</v>
      </c>
      <c r="G9342" t="s">
        <v>1694</v>
      </c>
      <c r="H9342">
        <v>132.52000000000001</v>
      </c>
      <c r="I9342">
        <v>4</v>
      </c>
      <c r="J9342">
        <v>54.33</v>
      </c>
      <c r="K9342" s="6">
        <f>J9342/H9342</f>
        <v>0.40997585270147896</v>
      </c>
      <c r="M9342" t="str">
        <f>LEFT(C9342, SEARCH(" ", C9342) - 1)</f>
        <v>Christina</v>
      </c>
      <c r="N9342" t="str" cm="1">
        <f t="array" ref="N9342">_xlfn.IFS(H9342&lt;0, "LOSS", H9342&gt;1000, "GREAT", H9342&gt;500, "GOOD", H9342&gt;=100, "OKAY", H9342&lt;100, "OKAY")</f>
        <v>OKAY</v>
      </c>
    </row>
    <row r="9343" spans="1:14">
      <c r="A9343" s="2">
        <v>43057</v>
      </c>
      <c r="B9343" s="2" t="str">
        <f>TEXT(A9343,"mmmm")</f>
        <v>November</v>
      </c>
      <c r="C9343" t="s">
        <v>2789</v>
      </c>
      <c r="D9343" t="s">
        <v>28</v>
      </c>
      <c r="E9343" t="s">
        <v>23</v>
      </c>
      <c r="F9343" t="s">
        <v>43</v>
      </c>
      <c r="G9343" t="s">
        <v>586</v>
      </c>
      <c r="H9343">
        <v>2.96</v>
      </c>
      <c r="I9343">
        <v>2</v>
      </c>
      <c r="J9343">
        <v>1.42</v>
      </c>
      <c r="K9343" s="6">
        <f>J9343/H9343</f>
        <v>0.47972972972972971</v>
      </c>
      <c r="M9343" t="str">
        <f>LEFT(C9343, SEARCH(" ", C9343) - 1)</f>
        <v>Christina</v>
      </c>
      <c r="N9343" t="str" cm="1">
        <f t="array" ref="N9343">_xlfn.IFS(H9343&lt;0, "LOSS", H9343&gt;1000, "GREAT", H9343&gt;500, "GOOD", H9343&gt;=100, "OKAY", H9343&lt;100, "OKAY")</f>
        <v>OKAY</v>
      </c>
    </row>
    <row r="9344" spans="1:14">
      <c r="A9344" s="2">
        <v>43057</v>
      </c>
      <c r="B9344" s="2" t="str">
        <f>TEXT(A9344,"mmmm")</f>
        <v>November</v>
      </c>
      <c r="C9344" t="s">
        <v>2789</v>
      </c>
      <c r="D9344" t="s">
        <v>28</v>
      </c>
      <c r="E9344" t="s">
        <v>23</v>
      </c>
      <c r="F9344" t="s">
        <v>38</v>
      </c>
      <c r="G9344" t="s">
        <v>929</v>
      </c>
      <c r="H9344">
        <v>8.4499999999999993</v>
      </c>
      <c r="I9344">
        <v>2</v>
      </c>
      <c r="J9344">
        <v>2.96</v>
      </c>
      <c r="K9344" s="6">
        <f>J9344/H9344</f>
        <v>0.3502958579881657</v>
      </c>
      <c r="M9344" t="str">
        <f>LEFT(C9344, SEARCH(" ", C9344) - 1)</f>
        <v>Christina</v>
      </c>
      <c r="N9344" t="str" cm="1">
        <f t="array" ref="N9344">_xlfn.IFS(H9344&lt;0, "LOSS", H9344&gt;1000, "GREAT", H9344&gt;500, "GOOD", H9344&gt;=100, "OKAY", H9344&lt;100, "OKAY")</f>
        <v>OKAY</v>
      </c>
    </row>
    <row r="9345" spans="1:14">
      <c r="A9345" s="2">
        <v>43057</v>
      </c>
      <c r="B9345" s="2" t="str">
        <f>TEXT(A9345,"mmmm")</f>
        <v>November</v>
      </c>
      <c r="C9345" t="s">
        <v>2789</v>
      </c>
      <c r="D9345" t="s">
        <v>28</v>
      </c>
      <c r="E9345" t="s">
        <v>23</v>
      </c>
      <c r="F9345" t="s">
        <v>49</v>
      </c>
      <c r="G9345" t="s">
        <v>992</v>
      </c>
      <c r="H9345">
        <v>95.94</v>
      </c>
      <c r="I9345">
        <v>3</v>
      </c>
      <c r="J9345">
        <v>9.59</v>
      </c>
      <c r="K9345" s="6">
        <f>J9345/H9345</f>
        <v>9.9958307275380451E-2</v>
      </c>
      <c r="M9345" t="str">
        <f>LEFT(C9345, SEARCH(" ", C9345) - 1)</f>
        <v>Christina</v>
      </c>
      <c r="N9345" t="str" cm="1">
        <f t="array" ref="N9345">_xlfn.IFS(H9345&lt;0, "LOSS", H9345&gt;1000, "GREAT", H9345&gt;500, "GOOD", H9345&gt;=100, "OKAY", H9345&lt;100, "OKAY")</f>
        <v>OKAY</v>
      </c>
    </row>
    <row r="9346" spans="1:14">
      <c r="A9346" s="2">
        <v>43057</v>
      </c>
      <c r="B9346" s="2" t="str">
        <f>TEXT(A9346,"mmmm")</f>
        <v>November</v>
      </c>
      <c r="C9346" t="s">
        <v>2126</v>
      </c>
      <c r="D9346" t="s">
        <v>30</v>
      </c>
      <c r="E9346" t="s">
        <v>23</v>
      </c>
      <c r="F9346" t="s">
        <v>37</v>
      </c>
      <c r="G9346" t="s">
        <v>2607</v>
      </c>
      <c r="H9346">
        <v>38.86</v>
      </c>
      <c r="I9346">
        <v>7</v>
      </c>
      <c r="J9346">
        <v>7.77</v>
      </c>
      <c r="K9346" s="6">
        <f>J9346/H9346</f>
        <v>0.19994853319608852</v>
      </c>
      <c r="M9346" t="str">
        <f>LEFT(C9346, SEARCH(" ", C9346) - 1)</f>
        <v>Jane</v>
      </c>
      <c r="N9346" t="str" cm="1">
        <f t="array" ref="N9346">_xlfn.IFS(H9346&lt;0, "LOSS", H9346&gt;1000, "GREAT", H9346&gt;500, "GOOD", H9346&gt;=100, "OKAY", H9346&lt;100, "OKAY")</f>
        <v>OKAY</v>
      </c>
    </row>
    <row r="9347" spans="1:14">
      <c r="A9347" s="2">
        <v>43057</v>
      </c>
      <c r="B9347" s="2" t="str">
        <f>TEXT(A9347,"mmmm")</f>
        <v>November</v>
      </c>
      <c r="C9347" t="s">
        <v>83</v>
      </c>
      <c r="D9347" t="s">
        <v>32</v>
      </c>
      <c r="E9347" t="s">
        <v>21</v>
      </c>
      <c r="F9347" t="s">
        <v>44</v>
      </c>
      <c r="G9347" t="s">
        <v>2557</v>
      </c>
      <c r="H9347">
        <v>19.760000000000002</v>
      </c>
      <c r="I9347">
        <v>4</v>
      </c>
      <c r="J9347">
        <v>8.3000000000000007</v>
      </c>
      <c r="K9347" s="6">
        <f>J9347/H9347</f>
        <v>0.42004048582995951</v>
      </c>
      <c r="M9347" t="str">
        <f>LEFT(C9347, SEARCH(" ", C9347) - 1)</f>
        <v>Maria</v>
      </c>
      <c r="N9347" t="str" cm="1">
        <f t="array" ref="N9347">_xlfn.IFS(H9347&lt;0, "LOSS", H9347&gt;1000, "GREAT", H9347&gt;500, "GOOD", H9347&gt;=100, "OKAY", H9347&lt;100, "OKAY")</f>
        <v>OKAY</v>
      </c>
    </row>
    <row r="9348" spans="1:14">
      <c r="A9348" s="2">
        <v>43057</v>
      </c>
      <c r="B9348" s="2" t="str">
        <f>TEXT(A9348,"mmmm")</f>
        <v>November</v>
      </c>
      <c r="C9348" t="s">
        <v>2460</v>
      </c>
      <c r="D9348" t="s">
        <v>31</v>
      </c>
      <c r="E9348" t="s">
        <v>23</v>
      </c>
      <c r="F9348" t="s">
        <v>47</v>
      </c>
      <c r="G9348" t="s">
        <v>573</v>
      </c>
      <c r="H9348">
        <v>44.38</v>
      </c>
      <c r="I9348">
        <v>1</v>
      </c>
      <c r="J9348">
        <v>15.53</v>
      </c>
      <c r="K9348" s="6">
        <f>J9348/H9348</f>
        <v>0.34993240198287512</v>
      </c>
      <c r="M9348" t="str">
        <f>LEFT(C9348, SEARCH(" ", C9348) - 1)</f>
        <v>Art</v>
      </c>
      <c r="N9348" t="str" cm="1">
        <f t="array" ref="N9348">_xlfn.IFS(H9348&lt;0, "LOSS", H9348&gt;1000, "GREAT", H9348&gt;500, "GOOD", H9348&gt;=100, "OKAY", H9348&lt;100, "OKAY")</f>
        <v>OKAY</v>
      </c>
    </row>
    <row r="9349" spans="1:14">
      <c r="A9349" s="2">
        <v>43057</v>
      </c>
      <c r="B9349" s="2" t="str">
        <f>TEXT(A9349,"mmmm")</f>
        <v>November</v>
      </c>
      <c r="C9349" t="s">
        <v>2460</v>
      </c>
      <c r="D9349" t="s">
        <v>31</v>
      </c>
      <c r="E9349" t="s">
        <v>23</v>
      </c>
      <c r="F9349" t="s">
        <v>50</v>
      </c>
      <c r="G9349" t="s">
        <v>891</v>
      </c>
      <c r="H9349">
        <v>2.94</v>
      </c>
      <c r="I9349">
        <v>1</v>
      </c>
      <c r="J9349">
        <v>-0.66</v>
      </c>
      <c r="K9349" s="6">
        <f>J9349/H9349</f>
        <v>-0.22448979591836737</v>
      </c>
      <c r="M9349" t="str">
        <f>LEFT(C9349, SEARCH(" ", C9349) - 1)</f>
        <v>Art</v>
      </c>
      <c r="N9349" t="str" cm="1">
        <f t="array" ref="N9349">_xlfn.IFS(H9349&lt;0, "LOSS", H9349&gt;1000, "GREAT", H9349&gt;500, "GOOD", H9349&gt;=100, "OKAY", H9349&lt;100, "OKAY")</f>
        <v>OKAY</v>
      </c>
    </row>
    <row r="9350" spans="1:14">
      <c r="A9350" s="2">
        <v>43057</v>
      </c>
      <c r="B9350" s="2" t="str">
        <f>TEXT(A9350,"mmmm")</f>
        <v>November</v>
      </c>
      <c r="C9350" t="s">
        <v>2012</v>
      </c>
      <c r="D9350" t="s">
        <v>24</v>
      </c>
      <c r="E9350" t="s">
        <v>25</v>
      </c>
      <c r="F9350" t="s">
        <v>48</v>
      </c>
      <c r="G9350" t="s">
        <v>2291</v>
      </c>
      <c r="H9350">
        <v>74.95</v>
      </c>
      <c r="I9350">
        <v>5</v>
      </c>
      <c r="J9350">
        <v>36.729999999999997</v>
      </c>
      <c r="K9350" s="6">
        <f>J9350/H9350</f>
        <v>0.49006004002668441</v>
      </c>
      <c r="M9350" t="str">
        <f>LEFT(C9350, SEARCH(" ", C9350) - 1)</f>
        <v>Dave</v>
      </c>
      <c r="N9350" t="str" cm="1">
        <f t="array" ref="N9350">_xlfn.IFS(H9350&lt;0, "LOSS", H9350&gt;1000, "GREAT", H9350&gt;500, "GOOD", H9350&gt;=100, "OKAY", H9350&lt;100, "OKAY")</f>
        <v>OKAY</v>
      </c>
    </row>
    <row r="9351" spans="1:14">
      <c r="A9351" s="2">
        <v>43057</v>
      </c>
      <c r="B9351" s="2" t="str">
        <f>TEXT(A9351,"mmmm")</f>
        <v>November</v>
      </c>
      <c r="C9351" t="s">
        <v>2625</v>
      </c>
      <c r="D9351" t="s">
        <v>31</v>
      </c>
      <c r="E9351" t="s">
        <v>23</v>
      </c>
      <c r="F9351" t="s">
        <v>49</v>
      </c>
      <c r="G9351" t="s">
        <v>450</v>
      </c>
      <c r="H9351">
        <v>81.36</v>
      </c>
      <c r="I9351">
        <v>5</v>
      </c>
      <c r="J9351">
        <v>-19.32</v>
      </c>
      <c r="K9351" s="6">
        <f>J9351/H9351</f>
        <v>-0.23746312684365783</v>
      </c>
      <c r="M9351" t="str">
        <f>LEFT(C9351, SEARCH(" ", C9351) - 1)</f>
        <v>Jim</v>
      </c>
      <c r="N9351" t="str" cm="1">
        <f t="array" ref="N9351">_xlfn.IFS(H9351&lt;0, "LOSS", H9351&gt;1000, "GREAT", H9351&gt;500, "GOOD", H9351&gt;=100, "OKAY", H9351&lt;100, "OKAY")</f>
        <v>OKAY</v>
      </c>
    </row>
    <row r="9352" spans="1:14">
      <c r="A9352" s="2">
        <v>43057</v>
      </c>
      <c r="B9352" s="2" t="str">
        <f>TEXT(A9352,"mmmm")</f>
        <v>November</v>
      </c>
      <c r="C9352" t="s">
        <v>2625</v>
      </c>
      <c r="D9352" t="s">
        <v>31</v>
      </c>
      <c r="E9352" t="s">
        <v>23</v>
      </c>
      <c r="F9352" t="s">
        <v>38</v>
      </c>
      <c r="G9352" t="s">
        <v>523</v>
      </c>
      <c r="H9352">
        <v>20.23</v>
      </c>
      <c r="I9352">
        <v>8</v>
      </c>
      <c r="J9352">
        <v>-16.190000000000001</v>
      </c>
      <c r="K9352" s="6">
        <f>J9352/H9352</f>
        <v>-0.80029658922392488</v>
      </c>
      <c r="M9352" t="str">
        <f>LEFT(C9352, SEARCH(" ", C9352) - 1)</f>
        <v>Jim</v>
      </c>
      <c r="N9352" t="str" cm="1">
        <f t="array" ref="N9352">_xlfn.IFS(H9352&lt;0, "LOSS", H9352&gt;1000, "GREAT", H9352&gt;500, "GOOD", H9352&gt;=100, "OKAY", H9352&lt;100, "OKAY")</f>
        <v>OKAY</v>
      </c>
    </row>
    <row r="9353" spans="1:14">
      <c r="A9353" s="2">
        <v>43057</v>
      </c>
      <c r="B9353" s="2" t="str">
        <f>TEXT(A9353,"mmmm")</f>
        <v>November</v>
      </c>
      <c r="C9353" t="s">
        <v>2625</v>
      </c>
      <c r="D9353" t="s">
        <v>31</v>
      </c>
      <c r="E9353" t="s">
        <v>23</v>
      </c>
      <c r="F9353" t="s">
        <v>36</v>
      </c>
      <c r="G9353" t="s">
        <v>2230</v>
      </c>
      <c r="H9353">
        <v>389.06</v>
      </c>
      <c r="I9353">
        <v>4</v>
      </c>
      <c r="J9353">
        <v>48.63</v>
      </c>
      <c r="K9353" s="6">
        <f>J9353/H9353</f>
        <v>0.12499357425589884</v>
      </c>
      <c r="M9353" t="str">
        <f>LEFT(C9353, SEARCH(" ", C9353) - 1)</f>
        <v>Jim</v>
      </c>
      <c r="N9353" t="str" cm="1">
        <f t="array" ref="N9353">_xlfn.IFS(H9353&lt;0, "LOSS", H9353&gt;1000, "GREAT", H9353&gt;500, "GOOD", H9353&gt;=100, "OKAY", H9353&lt;100, "OKAY")</f>
        <v>OKAY</v>
      </c>
    </row>
    <row r="9354" spans="1:14">
      <c r="A9354" s="2">
        <v>43057</v>
      </c>
      <c r="B9354" s="2" t="str">
        <f>TEXT(A9354,"mmmm")</f>
        <v>November</v>
      </c>
      <c r="C9354" t="s">
        <v>2625</v>
      </c>
      <c r="D9354" t="s">
        <v>31</v>
      </c>
      <c r="E9354" t="s">
        <v>23</v>
      </c>
      <c r="F9354" t="s">
        <v>47</v>
      </c>
      <c r="G9354" t="s">
        <v>1698</v>
      </c>
      <c r="H9354">
        <v>20.74</v>
      </c>
      <c r="I9354">
        <v>4</v>
      </c>
      <c r="J9354">
        <v>7.26</v>
      </c>
      <c r="K9354" s="6">
        <f>J9354/H9354</f>
        <v>0.35004821600771457</v>
      </c>
      <c r="M9354" t="str">
        <f>LEFT(C9354, SEARCH(" ", C9354) - 1)</f>
        <v>Jim</v>
      </c>
      <c r="N9354" t="str" cm="1">
        <f t="array" ref="N9354">_xlfn.IFS(H9354&lt;0, "LOSS", H9354&gt;1000, "GREAT", H9354&gt;500, "GOOD", H9354&gt;=100, "OKAY", H9354&lt;100, "OKAY")</f>
        <v>OKAY</v>
      </c>
    </row>
    <row r="9355" spans="1:14">
      <c r="A9355" s="2">
        <v>43057</v>
      </c>
      <c r="B9355" s="2" t="str">
        <f>TEXT(A9355,"mmmm")</f>
        <v>November</v>
      </c>
      <c r="C9355" t="s">
        <v>2625</v>
      </c>
      <c r="D9355" t="s">
        <v>31</v>
      </c>
      <c r="E9355" t="s">
        <v>23</v>
      </c>
      <c r="F9355" t="s">
        <v>47</v>
      </c>
      <c r="G9355" t="s">
        <v>572</v>
      </c>
      <c r="H9355">
        <v>41.47</v>
      </c>
      <c r="I9355">
        <v>8</v>
      </c>
      <c r="J9355">
        <v>14.52</v>
      </c>
      <c r="K9355" s="6">
        <f>J9355/H9355</f>
        <v>0.35013262599469497</v>
      </c>
      <c r="M9355" t="str">
        <f>LEFT(C9355, SEARCH(" ", C9355) - 1)</f>
        <v>Jim</v>
      </c>
      <c r="N9355" t="str" cm="1">
        <f t="array" ref="N9355">_xlfn.IFS(H9355&lt;0, "LOSS", H9355&gt;1000, "GREAT", H9355&gt;500, "GOOD", H9355&gt;=100, "OKAY", H9355&lt;100, "OKAY")</f>
        <v>OKAY</v>
      </c>
    </row>
    <row r="9356" spans="1:14">
      <c r="A9356" s="2">
        <v>43057</v>
      </c>
      <c r="B9356" s="2" t="str">
        <f>TEXT(A9356,"mmmm")</f>
        <v>November</v>
      </c>
      <c r="C9356" t="s">
        <v>1509</v>
      </c>
      <c r="D9356" t="s">
        <v>29</v>
      </c>
      <c r="E9356" t="s">
        <v>23</v>
      </c>
      <c r="F9356" t="s">
        <v>42</v>
      </c>
      <c r="G9356" t="s">
        <v>1746</v>
      </c>
      <c r="H9356">
        <v>55.58</v>
      </c>
      <c r="I9356">
        <v>6</v>
      </c>
      <c r="J9356">
        <v>20.84</v>
      </c>
      <c r="K9356" s="6">
        <f>J9356/H9356</f>
        <v>0.37495501979129187</v>
      </c>
      <c r="M9356" t="str">
        <f>LEFT(C9356, SEARCH(" ", C9356) - 1)</f>
        <v>Russell</v>
      </c>
      <c r="N9356" t="str" cm="1">
        <f t="array" ref="N9356">_xlfn.IFS(H9356&lt;0, "LOSS", H9356&gt;1000, "GREAT", H9356&gt;500, "GOOD", H9356&gt;=100, "OKAY", H9356&lt;100, "OKAY")</f>
        <v>OKAY</v>
      </c>
    </row>
    <row r="9357" spans="1:14">
      <c r="A9357" s="2">
        <v>43057</v>
      </c>
      <c r="B9357" s="2" t="str">
        <f>TEXT(A9357,"mmmm")</f>
        <v>November</v>
      </c>
      <c r="C9357" t="s">
        <v>1509</v>
      </c>
      <c r="D9357" t="s">
        <v>29</v>
      </c>
      <c r="E9357" t="s">
        <v>21</v>
      </c>
      <c r="F9357" t="s">
        <v>40</v>
      </c>
      <c r="G9357" t="s">
        <v>124</v>
      </c>
      <c r="H9357">
        <v>127.39</v>
      </c>
      <c r="I9357">
        <v>2</v>
      </c>
      <c r="J9357">
        <v>-25.48</v>
      </c>
      <c r="K9357" s="6">
        <f>J9357/H9357</f>
        <v>-0.20001569981945208</v>
      </c>
      <c r="M9357" t="str">
        <f>LEFT(C9357, SEARCH(" ", C9357) - 1)</f>
        <v>Russell</v>
      </c>
      <c r="N9357" t="str" cm="1">
        <f t="array" ref="N9357">_xlfn.IFS(H9357&lt;0, "LOSS", H9357&gt;1000, "GREAT", H9357&gt;500, "GOOD", H9357&gt;=100, "OKAY", H9357&lt;100, "OKAY")</f>
        <v>OKAY</v>
      </c>
    </row>
    <row r="9358" spans="1:14">
      <c r="A9358" s="2">
        <v>43057</v>
      </c>
      <c r="B9358" s="2" t="str">
        <f>TEXT(A9358,"mmmm")</f>
        <v>November</v>
      </c>
      <c r="C9358" t="s">
        <v>1827</v>
      </c>
      <c r="D9358" t="s">
        <v>230</v>
      </c>
      <c r="E9358" t="s">
        <v>23</v>
      </c>
      <c r="F9358" t="s">
        <v>49</v>
      </c>
      <c r="G9358" t="s">
        <v>1411</v>
      </c>
      <c r="H9358">
        <v>92.52</v>
      </c>
      <c r="I9358">
        <v>6</v>
      </c>
      <c r="J9358">
        <v>24.98</v>
      </c>
      <c r="K9358" s="6">
        <f>J9358/H9358</f>
        <v>0.26999567661046264</v>
      </c>
      <c r="M9358" t="str">
        <f>LEFT(C9358, SEARCH(" ", C9358) - 1)</f>
        <v>Nona</v>
      </c>
      <c r="N9358" t="str" cm="1">
        <f t="array" ref="N9358">_xlfn.IFS(H9358&lt;0, "LOSS", H9358&gt;1000, "GREAT", H9358&gt;500, "GOOD", H9358&gt;=100, "OKAY", H9358&lt;100, "OKAY")</f>
        <v>OKAY</v>
      </c>
    </row>
    <row r="9359" spans="1:14">
      <c r="A9359" s="2">
        <v>43057</v>
      </c>
      <c r="B9359" s="2" t="str">
        <f>TEXT(A9359,"mmmm")</f>
        <v>November</v>
      </c>
      <c r="C9359" t="s">
        <v>1827</v>
      </c>
      <c r="D9359" t="s">
        <v>230</v>
      </c>
      <c r="E9359" t="s">
        <v>23</v>
      </c>
      <c r="F9359" t="s">
        <v>49</v>
      </c>
      <c r="G9359" t="s">
        <v>1840</v>
      </c>
      <c r="H9359">
        <v>37.76</v>
      </c>
      <c r="I9359">
        <v>1</v>
      </c>
      <c r="J9359">
        <v>10.57</v>
      </c>
      <c r="K9359" s="6">
        <f>J9359/H9359</f>
        <v>0.27992584745762716</v>
      </c>
      <c r="M9359" t="str">
        <f>LEFT(C9359, SEARCH(" ", C9359) - 1)</f>
        <v>Nona</v>
      </c>
      <c r="N9359" t="str" cm="1">
        <f t="array" ref="N9359">_xlfn.IFS(H9359&lt;0, "LOSS", H9359&gt;1000, "GREAT", H9359&gt;500, "GOOD", H9359&gt;=100, "OKAY", H9359&lt;100, "OKAY")</f>
        <v>OKAY</v>
      </c>
    </row>
    <row r="9360" spans="1:14">
      <c r="A9360" s="2">
        <v>43057</v>
      </c>
      <c r="B9360" s="2" t="str">
        <f>TEXT(A9360,"mmmm")</f>
        <v>November</v>
      </c>
      <c r="C9360" t="s">
        <v>1827</v>
      </c>
      <c r="D9360" t="s">
        <v>230</v>
      </c>
      <c r="E9360" t="s">
        <v>23</v>
      </c>
      <c r="F9360" t="s">
        <v>45</v>
      </c>
      <c r="G9360" t="s">
        <v>1897</v>
      </c>
      <c r="H9360">
        <v>7.38</v>
      </c>
      <c r="I9360">
        <v>2</v>
      </c>
      <c r="J9360">
        <v>3.47</v>
      </c>
      <c r="K9360" s="6">
        <f>J9360/H9360</f>
        <v>0.47018970189701903</v>
      </c>
      <c r="M9360" t="str">
        <f>LEFT(C9360, SEARCH(" ", C9360) - 1)</f>
        <v>Nona</v>
      </c>
      <c r="N9360" t="str" cm="1">
        <f t="array" ref="N9360">_xlfn.IFS(H9360&lt;0, "LOSS", H9360&gt;1000, "GREAT", H9360&gt;500, "GOOD", H9360&gt;=100, "OKAY", H9360&lt;100, "OKAY")</f>
        <v>OKAY</v>
      </c>
    </row>
    <row r="9361" spans="1:14">
      <c r="A9361" s="2">
        <v>43057</v>
      </c>
      <c r="B9361" s="2" t="str">
        <f>TEXT(A9361,"mmmm")</f>
        <v>November</v>
      </c>
      <c r="C9361" t="s">
        <v>1827</v>
      </c>
      <c r="D9361" t="s">
        <v>230</v>
      </c>
      <c r="E9361" t="s">
        <v>21</v>
      </c>
      <c r="F9361" t="s">
        <v>44</v>
      </c>
      <c r="G9361" t="s">
        <v>2570</v>
      </c>
      <c r="H9361">
        <v>5.82</v>
      </c>
      <c r="I9361">
        <v>2</v>
      </c>
      <c r="J9361">
        <v>2.74</v>
      </c>
      <c r="K9361" s="6">
        <f>J9361/H9361</f>
        <v>0.47079037800687284</v>
      </c>
      <c r="M9361" t="str">
        <f>LEFT(C9361, SEARCH(" ", C9361) - 1)</f>
        <v>Nona</v>
      </c>
      <c r="N9361" t="str" cm="1">
        <f t="array" ref="N9361">_xlfn.IFS(H9361&lt;0, "LOSS", H9361&gt;1000, "GREAT", H9361&gt;500, "GOOD", H9361&gt;=100, "OKAY", H9361&lt;100, "OKAY")</f>
        <v>OKAY</v>
      </c>
    </row>
    <row r="9362" spans="1:14">
      <c r="A9362" s="2">
        <v>43058</v>
      </c>
      <c r="B9362" s="2" t="str">
        <f>TEXT(A9362,"mmmm")</f>
        <v>November</v>
      </c>
      <c r="C9362" t="s">
        <v>2190</v>
      </c>
      <c r="D9362" t="s">
        <v>29</v>
      </c>
      <c r="E9362" t="s">
        <v>21</v>
      </c>
      <c r="F9362" t="s">
        <v>51</v>
      </c>
      <c r="G9362" t="s">
        <v>1732</v>
      </c>
      <c r="H9362">
        <v>219.08</v>
      </c>
      <c r="I9362">
        <v>3</v>
      </c>
      <c r="J9362">
        <v>-131.44999999999999</v>
      </c>
      <c r="K9362" s="6">
        <f>J9362/H9362</f>
        <v>-0.6000091290852656</v>
      </c>
      <c r="M9362" t="str">
        <f>LEFT(C9362, SEARCH(" ", C9362) - 1)</f>
        <v>Jonathan</v>
      </c>
      <c r="N9362" t="str" cm="1">
        <f t="array" ref="N9362">_xlfn.IFS(H9362&lt;0, "LOSS", H9362&gt;1000, "GREAT", H9362&gt;500, "GOOD", H9362&gt;=100, "OKAY", H9362&lt;100, "OKAY")</f>
        <v>OKAY</v>
      </c>
    </row>
    <row r="9363" spans="1:14">
      <c r="A9363" s="2">
        <v>43058</v>
      </c>
      <c r="B9363" s="2" t="str">
        <f>TEXT(A9363,"mmmm")</f>
        <v>November</v>
      </c>
      <c r="C9363" t="s">
        <v>2701</v>
      </c>
      <c r="D9363" t="s">
        <v>24</v>
      </c>
      <c r="E9363" t="s">
        <v>23</v>
      </c>
      <c r="F9363" t="s">
        <v>38</v>
      </c>
      <c r="G9363" t="s">
        <v>2370</v>
      </c>
      <c r="H9363">
        <v>41.28</v>
      </c>
      <c r="I9363">
        <v>6</v>
      </c>
      <c r="J9363">
        <v>13.93</v>
      </c>
      <c r="K9363" s="6">
        <f>J9363/H9363</f>
        <v>0.33745155038759689</v>
      </c>
      <c r="M9363" t="str">
        <f>LEFT(C9363, SEARCH(" ", C9363) - 1)</f>
        <v>Adrian</v>
      </c>
      <c r="N9363" t="str" cm="1">
        <f t="array" ref="N9363">_xlfn.IFS(H9363&lt;0, "LOSS", H9363&gt;1000, "GREAT", H9363&gt;500, "GOOD", H9363&gt;=100, "OKAY", H9363&lt;100, "OKAY")</f>
        <v>OKAY</v>
      </c>
    </row>
    <row r="9364" spans="1:14">
      <c r="A9364" s="2">
        <v>43058</v>
      </c>
      <c r="B9364" s="2" t="str">
        <f>TEXT(A9364,"mmmm")</f>
        <v>November</v>
      </c>
      <c r="C9364" t="s">
        <v>2701</v>
      </c>
      <c r="D9364" t="s">
        <v>24</v>
      </c>
      <c r="E9364" t="s">
        <v>23</v>
      </c>
      <c r="F9364" t="s">
        <v>47</v>
      </c>
      <c r="G9364" t="s">
        <v>532</v>
      </c>
      <c r="H9364">
        <v>13.36</v>
      </c>
      <c r="I9364">
        <v>2</v>
      </c>
      <c r="J9364">
        <v>6.41</v>
      </c>
      <c r="K9364" s="6">
        <f>J9364/H9364</f>
        <v>0.4797904191616767</v>
      </c>
      <c r="M9364" t="str">
        <f>LEFT(C9364, SEARCH(" ", C9364) - 1)</f>
        <v>Adrian</v>
      </c>
      <c r="N9364" t="str" cm="1">
        <f t="array" ref="N9364">_xlfn.IFS(H9364&lt;0, "LOSS", H9364&gt;1000, "GREAT", H9364&gt;500, "GOOD", H9364&gt;=100, "OKAY", H9364&lt;100, "OKAY")</f>
        <v>OKAY</v>
      </c>
    </row>
    <row r="9365" spans="1:14">
      <c r="A9365" s="2">
        <v>43058</v>
      </c>
      <c r="B9365" s="2" t="str">
        <f>TEXT(A9365,"mmmm")</f>
        <v>November</v>
      </c>
      <c r="C9365" t="s">
        <v>1288</v>
      </c>
      <c r="D9365" t="s">
        <v>22</v>
      </c>
      <c r="E9365" t="s">
        <v>25</v>
      </c>
      <c r="F9365" t="s">
        <v>48</v>
      </c>
      <c r="G9365" t="s">
        <v>684</v>
      </c>
      <c r="H9365">
        <v>31.97</v>
      </c>
      <c r="I9365">
        <v>4</v>
      </c>
      <c r="J9365">
        <v>2.4</v>
      </c>
      <c r="K9365" s="6">
        <f>J9365/H9365</f>
        <v>7.507037847982484E-2</v>
      </c>
      <c r="M9365" t="str">
        <f>LEFT(C9365, SEARCH(" ", C9365) - 1)</f>
        <v>Katherine</v>
      </c>
      <c r="N9365" t="str" cm="1">
        <f t="array" ref="N9365">_xlfn.IFS(H9365&lt;0, "LOSS", H9365&gt;1000, "GREAT", H9365&gt;500, "GOOD", H9365&gt;=100, "OKAY", H9365&lt;100, "OKAY")</f>
        <v>OKAY</v>
      </c>
    </row>
    <row r="9366" spans="1:14">
      <c r="A9366" s="2">
        <v>43058</v>
      </c>
      <c r="B9366" s="2" t="str">
        <f>TEXT(A9366,"mmmm")</f>
        <v>November</v>
      </c>
      <c r="C9366" t="s">
        <v>358</v>
      </c>
      <c r="D9366" t="s">
        <v>26</v>
      </c>
      <c r="E9366" t="s">
        <v>23</v>
      </c>
      <c r="F9366" t="s">
        <v>47</v>
      </c>
      <c r="G9366" t="s">
        <v>2792</v>
      </c>
      <c r="H9366">
        <v>16.899999999999999</v>
      </c>
      <c r="I9366">
        <v>4</v>
      </c>
      <c r="J9366">
        <v>5.28</v>
      </c>
      <c r="K9366" s="6">
        <f>J9366/H9366</f>
        <v>0.31242603550295861</v>
      </c>
      <c r="M9366" t="str">
        <f>LEFT(C9366, SEARCH(" ", C9366) - 1)</f>
        <v>Aimee</v>
      </c>
      <c r="N9366" t="str" cm="1">
        <f t="array" ref="N9366">_xlfn.IFS(H9366&lt;0, "LOSS", H9366&gt;1000, "GREAT", H9366&gt;500, "GOOD", H9366&gt;=100, "OKAY", H9366&lt;100, "OKAY")</f>
        <v>OKAY</v>
      </c>
    </row>
    <row r="9367" spans="1:14">
      <c r="A9367" s="2">
        <v>43058</v>
      </c>
      <c r="B9367" s="2" t="str">
        <f>TEXT(A9367,"mmmm")</f>
        <v>November</v>
      </c>
      <c r="C9367" t="s">
        <v>358</v>
      </c>
      <c r="D9367" t="s">
        <v>26</v>
      </c>
      <c r="E9367" t="s">
        <v>23</v>
      </c>
      <c r="F9367" t="s">
        <v>50</v>
      </c>
      <c r="G9367" t="s">
        <v>2039</v>
      </c>
      <c r="H9367">
        <v>6.67</v>
      </c>
      <c r="I9367">
        <v>1</v>
      </c>
      <c r="J9367">
        <v>0.5</v>
      </c>
      <c r="K9367" s="6">
        <f>J9367/H9367</f>
        <v>7.4962518740629688E-2</v>
      </c>
      <c r="M9367" t="str">
        <f>LEFT(C9367, SEARCH(" ", C9367) - 1)</f>
        <v>Aimee</v>
      </c>
      <c r="N9367" t="str" cm="1">
        <f t="array" ref="N9367">_xlfn.IFS(H9367&lt;0, "LOSS", H9367&gt;1000, "GREAT", H9367&gt;500, "GOOD", H9367&gt;=100, "OKAY", H9367&lt;100, "OKAY")</f>
        <v>OKAY</v>
      </c>
    </row>
    <row r="9368" spans="1:14">
      <c r="A9368" s="2">
        <v>43058</v>
      </c>
      <c r="B9368" s="2" t="str">
        <f>TEXT(A9368,"mmmm")</f>
        <v>November</v>
      </c>
      <c r="C9368" t="s">
        <v>358</v>
      </c>
      <c r="D9368" t="s">
        <v>26</v>
      </c>
      <c r="E9368" t="s">
        <v>23</v>
      </c>
      <c r="F9368" t="s">
        <v>37</v>
      </c>
      <c r="G9368" t="s">
        <v>1931</v>
      </c>
      <c r="H9368">
        <v>99.14</v>
      </c>
      <c r="I9368">
        <v>4</v>
      </c>
      <c r="J9368">
        <v>8.67</v>
      </c>
      <c r="K9368" s="6">
        <f>J9368/H9368</f>
        <v>8.7452087956425256E-2</v>
      </c>
      <c r="M9368" t="str">
        <f>LEFT(C9368, SEARCH(" ", C9368) - 1)</f>
        <v>Aimee</v>
      </c>
      <c r="N9368" t="str" cm="1">
        <f t="array" ref="N9368">_xlfn.IFS(H9368&lt;0, "LOSS", H9368&gt;1000, "GREAT", H9368&gt;500, "GOOD", H9368&gt;=100, "OKAY", H9368&lt;100, "OKAY")</f>
        <v>OKAY</v>
      </c>
    </row>
    <row r="9369" spans="1:14">
      <c r="A9369" s="2">
        <v>43058</v>
      </c>
      <c r="B9369" s="2" t="str">
        <f>TEXT(A9369,"mmmm")</f>
        <v>November</v>
      </c>
      <c r="C9369" t="s">
        <v>358</v>
      </c>
      <c r="D9369" t="s">
        <v>26</v>
      </c>
      <c r="E9369" t="s">
        <v>21</v>
      </c>
      <c r="F9369" t="s">
        <v>44</v>
      </c>
      <c r="G9369" t="s">
        <v>1294</v>
      </c>
      <c r="H9369">
        <v>15.99</v>
      </c>
      <c r="I9369">
        <v>2</v>
      </c>
      <c r="J9369">
        <v>-13.99</v>
      </c>
      <c r="K9369" s="6">
        <f>J9369/H9369</f>
        <v>-0.87492182614133829</v>
      </c>
      <c r="M9369" t="str">
        <f>LEFT(C9369, SEARCH(" ", C9369) - 1)</f>
        <v>Aimee</v>
      </c>
      <c r="N9369" t="str" cm="1">
        <f t="array" ref="N9369">_xlfn.IFS(H9369&lt;0, "LOSS", H9369&gt;1000, "GREAT", H9369&gt;500, "GOOD", H9369&gt;=100, "OKAY", H9369&lt;100, "OKAY")</f>
        <v>OKAY</v>
      </c>
    </row>
    <row r="9370" spans="1:14">
      <c r="A9370" s="2">
        <v>43058</v>
      </c>
      <c r="B9370" s="2" t="str">
        <f>TEXT(A9370,"mmmm")</f>
        <v>November</v>
      </c>
      <c r="C9370" t="s">
        <v>2460</v>
      </c>
      <c r="D9370" t="s">
        <v>26</v>
      </c>
      <c r="E9370" t="s">
        <v>21</v>
      </c>
      <c r="F9370" t="s">
        <v>40</v>
      </c>
      <c r="G9370" t="s">
        <v>1764</v>
      </c>
      <c r="H9370">
        <v>233.06</v>
      </c>
      <c r="I9370">
        <v>3</v>
      </c>
      <c r="J9370">
        <v>-53.27</v>
      </c>
      <c r="K9370" s="6">
        <f>J9370/H9370</f>
        <v>-0.22856775079378702</v>
      </c>
      <c r="M9370" t="str">
        <f>LEFT(C9370, SEARCH(" ", C9370) - 1)</f>
        <v>Art</v>
      </c>
      <c r="N9370" t="str" cm="1">
        <f t="array" ref="N9370">_xlfn.IFS(H9370&lt;0, "LOSS", H9370&gt;1000, "GREAT", H9370&gt;500, "GOOD", H9370&gt;=100, "OKAY", H9370&lt;100, "OKAY")</f>
        <v>OKAY</v>
      </c>
    </row>
    <row r="9371" spans="1:14">
      <c r="A9371" s="2">
        <v>43058</v>
      </c>
      <c r="B9371" s="2" t="str">
        <f>TEXT(A9371,"mmmm")</f>
        <v>November</v>
      </c>
      <c r="C9371" t="s">
        <v>298</v>
      </c>
      <c r="D9371" t="s">
        <v>26</v>
      </c>
      <c r="E9371" t="s">
        <v>21</v>
      </c>
      <c r="F9371" t="s">
        <v>40</v>
      </c>
      <c r="G9371" t="s">
        <v>718</v>
      </c>
      <c r="H9371">
        <v>305.31</v>
      </c>
      <c r="I9371">
        <v>2</v>
      </c>
      <c r="J9371">
        <v>-8.7200000000000006</v>
      </c>
      <c r="K9371" s="6">
        <f>J9371/H9371</f>
        <v>-2.8561134584520653E-2</v>
      </c>
      <c r="M9371" t="str">
        <f>LEFT(C9371, SEARCH(" ", C9371) - 1)</f>
        <v>Linda</v>
      </c>
      <c r="N9371" t="str" cm="1">
        <f t="array" ref="N9371">_xlfn.IFS(H9371&lt;0, "LOSS", H9371&gt;1000, "GREAT", H9371&gt;500, "GOOD", H9371&gt;=100, "OKAY", H9371&lt;100, "OKAY")</f>
        <v>OKAY</v>
      </c>
    </row>
    <row r="9372" spans="1:14">
      <c r="A9372" s="2">
        <v>43058</v>
      </c>
      <c r="B9372" s="2" t="str">
        <f>TEXT(A9372,"mmmm")</f>
        <v>November</v>
      </c>
      <c r="C9372" t="s">
        <v>1896</v>
      </c>
      <c r="D9372" t="s">
        <v>84</v>
      </c>
      <c r="E9372" t="s">
        <v>21</v>
      </c>
      <c r="F9372" t="s">
        <v>44</v>
      </c>
      <c r="G9372" t="s">
        <v>1301</v>
      </c>
      <c r="H9372">
        <v>821.88</v>
      </c>
      <c r="I9372">
        <v>6</v>
      </c>
      <c r="J9372">
        <v>213.69</v>
      </c>
      <c r="K9372" s="6">
        <f>J9372/H9372</f>
        <v>0.26000146006716307</v>
      </c>
      <c r="M9372" t="str">
        <f>LEFT(C9372, SEARCH(" ", C9372) - 1)</f>
        <v>Adrian</v>
      </c>
      <c r="N9372" t="str" cm="1">
        <f t="array" ref="N9372">_xlfn.IFS(H9372&lt;0, "LOSS", H9372&gt;1000, "GREAT", H9372&gt;500, "GOOD", H9372&gt;=100, "OKAY", H9372&lt;100, "OKAY")</f>
        <v>GOOD</v>
      </c>
    </row>
    <row r="9373" spans="1:14">
      <c r="A9373" s="2">
        <v>43058</v>
      </c>
      <c r="B9373" s="2" t="str">
        <f>TEXT(A9373,"mmmm")</f>
        <v>November</v>
      </c>
      <c r="C9373" t="s">
        <v>1896</v>
      </c>
      <c r="D9373" t="s">
        <v>84</v>
      </c>
      <c r="E9373" t="s">
        <v>23</v>
      </c>
      <c r="F9373" t="s">
        <v>38</v>
      </c>
      <c r="G9373" t="s">
        <v>2038</v>
      </c>
      <c r="H9373">
        <v>21.96</v>
      </c>
      <c r="I9373">
        <v>2</v>
      </c>
      <c r="J9373">
        <v>10.76</v>
      </c>
      <c r="K9373" s="6">
        <f>J9373/H9373</f>
        <v>0.48998178506375223</v>
      </c>
      <c r="M9373" t="str">
        <f>LEFT(C9373, SEARCH(" ", C9373) - 1)</f>
        <v>Adrian</v>
      </c>
      <c r="N9373" t="str" cm="1">
        <f t="array" ref="N9373">_xlfn.IFS(H9373&lt;0, "LOSS", H9373&gt;1000, "GREAT", H9373&gt;500, "GOOD", H9373&gt;=100, "OKAY", H9373&lt;100, "OKAY")</f>
        <v>OKAY</v>
      </c>
    </row>
    <row r="9374" spans="1:14">
      <c r="A9374" s="2">
        <v>43058</v>
      </c>
      <c r="B9374" s="2" t="str">
        <f>TEXT(A9374,"mmmm")</f>
        <v>November</v>
      </c>
      <c r="C9374" t="s">
        <v>915</v>
      </c>
      <c r="D9374" t="s">
        <v>22</v>
      </c>
      <c r="E9374" t="s">
        <v>23</v>
      </c>
      <c r="F9374" t="s">
        <v>49</v>
      </c>
      <c r="G9374" t="s">
        <v>1440</v>
      </c>
      <c r="H9374">
        <v>305.01</v>
      </c>
      <c r="I9374">
        <v>9</v>
      </c>
      <c r="J9374">
        <v>76.25</v>
      </c>
      <c r="K9374" s="6">
        <f>J9374/H9374</f>
        <v>0.24999180354742467</v>
      </c>
      <c r="M9374" t="str">
        <f>LEFT(C9374, SEARCH(" ", C9374) - 1)</f>
        <v>Mick</v>
      </c>
      <c r="N9374" t="str" cm="1">
        <f t="array" ref="N9374">_xlfn.IFS(H9374&lt;0, "LOSS", H9374&gt;1000, "GREAT", H9374&gt;500, "GOOD", H9374&gt;=100, "OKAY", H9374&lt;100, "OKAY")</f>
        <v>OKAY</v>
      </c>
    </row>
    <row r="9375" spans="1:14">
      <c r="A9375" s="2">
        <v>43058</v>
      </c>
      <c r="B9375" s="2" t="str">
        <f>TEXT(A9375,"mmmm")</f>
        <v>November</v>
      </c>
      <c r="C9375" t="s">
        <v>915</v>
      </c>
      <c r="D9375" t="s">
        <v>22</v>
      </c>
      <c r="E9375" t="s">
        <v>21</v>
      </c>
      <c r="F9375" t="s">
        <v>44</v>
      </c>
      <c r="G9375" t="s">
        <v>896</v>
      </c>
      <c r="H9375">
        <v>18.7</v>
      </c>
      <c r="I9375">
        <v>1</v>
      </c>
      <c r="J9375">
        <v>7.11</v>
      </c>
      <c r="K9375" s="6">
        <f>J9375/H9375</f>
        <v>0.38021390374331554</v>
      </c>
      <c r="M9375" t="str">
        <f>LEFT(C9375, SEARCH(" ", C9375) - 1)</f>
        <v>Mick</v>
      </c>
      <c r="N9375" t="str" cm="1">
        <f t="array" ref="N9375">_xlfn.IFS(H9375&lt;0, "LOSS", H9375&gt;1000, "GREAT", H9375&gt;500, "GOOD", H9375&gt;=100, "OKAY", H9375&lt;100, "OKAY")</f>
        <v>OKAY</v>
      </c>
    </row>
    <row r="9376" spans="1:14">
      <c r="A9376" s="2">
        <v>43058</v>
      </c>
      <c r="B9376" s="2" t="str">
        <f>TEXT(A9376,"mmmm")</f>
        <v>November</v>
      </c>
      <c r="C9376" t="s">
        <v>1714</v>
      </c>
      <c r="D9376" t="s">
        <v>24</v>
      </c>
      <c r="E9376" t="s">
        <v>23</v>
      </c>
      <c r="F9376" t="s">
        <v>42</v>
      </c>
      <c r="G9376" t="s">
        <v>115</v>
      </c>
      <c r="H9376">
        <v>16.739999999999998</v>
      </c>
      <c r="I9376">
        <v>3</v>
      </c>
      <c r="J9376">
        <v>8.3699999999999992</v>
      </c>
      <c r="K9376" s="6">
        <f>J9376/H9376</f>
        <v>0.5</v>
      </c>
      <c r="M9376" t="str">
        <f>LEFT(C9376, SEARCH(" ", C9376) - 1)</f>
        <v>Justin</v>
      </c>
      <c r="N9376" t="str" cm="1">
        <f t="array" ref="N9376">_xlfn.IFS(H9376&lt;0, "LOSS", H9376&gt;1000, "GREAT", H9376&gt;500, "GOOD", H9376&gt;=100, "OKAY", H9376&lt;100, "OKAY")</f>
        <v>OKAY</v>
      </c>
    </row>
    <row r="9377" spans="1:14">
      <c r="A9377" s="2">
        <v>43058</v>
      </c>
      <c r="B9377" s="2" t="str">
        <f>TEXT(A9377,"mmmm")</f>
        <v>November</v>
      </c>
      <c r="C9377" t="s">
        <v>1714</v>
      </c>
      <c r="D9377" t="s">
        <v>24</v>
      </c>
      <c r="E9377" t="s">
        <v>23</v>
      </c>
      <c r="F9377" t="s">
        <v>36</v>
      </c>
      <c r="G9377" t="s">
        <v>2076</v>
      </c>
      <c r="H9377">
        <v>2504.7399999999998</v>
      </c>
      <c r="I9377">
        <v>7</v>
      </c>
      <c r="J9377">
        <v>626.19000000000005</v>
      </c>
      <c r="K9377" s="6">
        <f>J9377/H9377</f>
        <v>0.25000199621517605</v>
      </c>
      <c r="M9377" t="str">
        <f>LEFT(C9377, SEARCH(" ", C9377) - 1)</f>
        <v>Justin</v>
      </c>
      <c r="N9377" t="str" cm="1">
        <f t="array" ref="N9377">_xlfn.IFS(H9377&lt;0, "LOSS", H9377&gt;1000, "GREAT", H9377&gt;500, "GOOD", H9377&gt;=100, "OKAY", H9377&lt;100, "OKAY")</f>
        <v>GREAT</v>
      </c>
    </row>
    <row r="9378" spans="1:14">
      <c r="A9378" s="2">
        <v>43058</v>
      </c>
      <c r="B9378" s="2" t="str">
        <f>TEXT(A9378,"mmmm")</f>
        <v>November</v>
      </c>
      <c r="C9378" t="s">
        <v>2202</v>
      </c>
      <c r="D9378" t="s">
        <v>26</v>
      </c>
      <c r="E9378" t="s">
        <v>21</v>
      </c>
      <c r="F9378" t="s">
        <v>51</v>
      </c>
      <c r="G9378" t="s">
        <v>2477</v>
      </c>
      <c r="H9378">
        <v>718.12</v>
      </c>
      <c r="I9378">
        <v>6</v>
      </c>
      <c r="J9378">
        <v>-71.81</v>
      </c>
      <c r="K9378" s="6">
        <f>J9378/H9378</f>
        <v>-9.9997214950147614E-2</v>
      </c>
      <c r="M9378" t="str">
        <f>LEFT(C9378, SEARCH(" ", C9378) - 1)</f>
        <v>Stewart</v>
      </c>
      <c r="N9378" t="str" cm="1">
        <f t="array" ref="N9378">_xlfn.IFS(H9378&lt;0, "LOSS", H9378&gt;1000, "GREAT", H9378&gt;500, "GOOD", H9378&gt;=100, "OKAY", H9378&lt;100, "OKAY")</f>
        <v>GOOD</v>
      </c>
    </row>
    <row r="9379" spans="1:14">
      <c r="A9379" s="2">
        <v>43058</v>
      </c>
      <c r="B9379" s="2" t="str">
        <f>TEXT(A9379,"mmmm")</f>
        <v>November</v>
      </c>
      <c r="C9379" t="s">
        <v>2202</v>
      </c>
      <c r="D9379" t="s">
        <v>26</v>
      </c>
      <c r="E9379" t="s">
        <v>23</v>
      </c>
      <c r="F9379" t="s">
        <v>37</v>
      </c>
      <c r="G9379" t="s">
        <v>498</v>
      </c>
      <c r="H9379">
        <v>31.78</v>
      </c>
      <c r="I9379">
        <v>4</v>
      </c>
      <c r="J9379">
        <v>8.74</v>
      </c>
      <c r="K9379" s="6">
        <f>J9379/H9379</f>
        <v>0.27501573316551292</v>
      </c>
      <c r="M9379" t="str">
        <f>LEFT(C9379, SEARCH(" ", C9379) - 1)</f>
        <v>Stewart</v>
      </c>
      <c r="N9379" t="str" cm="1">
        <f t="array" ref="N9379">_xlfn.IFS(H9379&lt;0, "LOSS", H9379&gt;1000, "GREAT", H9379&gt;500, "GOOD", H9379&gt;=100, "OKAY", H9379&lt;100, "OKAY")</f>
        <v>OKAY</v>
      </c>
    </row>
    <row r="9380" spans="1:14">
      <c r="A9380" s="2">
        <v>43058</v>
      </c>
      <c r="B9380" s="2" t="str">
        <f>TEXT(A9380,"mmmm")</f>
        <v>November</v>
      </c>
      <c r="C9380" t="s">
        <v>516</v>
      </c>
      <c r="D9380" t="s">
        <v>106</v>
      </c>
      <c r="E9380" t="s">
        <v>23</v>
      </c>
      <c r="F9380" t="s">
        <v>43</v>
      </c>
      <c r="G9380" t="s">
        <v>911</v>
      </c>
      <c r="H9380">
        <v>25.06</v>
      </c>
      <c r="I9380">
        <v>7</v>
      </c>
      <c r="J9380">
        <v>12.53</v>
      </c>
      <c r="K9380" s="6">
        <f>J9380/H9380</f>
        <v>0.5</v>
      </c>
      <c r="M9380" t="str">
        <f>LEFT(C9380, SEARCH(" ", C9380) - 1)</f>
        <v>Dorothy</v>
      </c>
      <c r="N9380" t="str" cm="1">
        <f t="array" ref="N9380">_xlfn.IFS(H9380&lt;0, "LOSS", H9380&gt;1000, "GREAT", H9380&gt;500, "GOOD", H9380&gt;=100, "OKAY", H9380&lt;100, "OKAY")</f>
        <v>OKAY</v>
      </c>
    </row>
    <row r="9381" spans="1:14">
      <c r="A9381" s="2">
        <v>43058</v>
      </c>
      <c r="B9381" s="2" t="str">
        <f>TEXT(A9381,"mmmm")</f>
        <v>November</v>
      </c>
      <c r="C9381" t="s">
        <v>693</v>
      </c>
      <c r="D9381" t="s">
        <v>26</v>
      </c>
      <c r="E9381" t="s">
        <v>21</v>
      </c>
      <c r="F9381" t="s">
        <v>40</v>
      </c>
      <c r="G9381" t="s">
        <v>1560</v>
      </c>
      <c r="H9381">
        <v>191.06</v>
      </c>
      <c r="I9381">
        <v>3</v>
      </c>
      <c r="J9381">
        <v>-46.4</v>
      </c>
      <c r="K9381" s="6">
        <f>J9381/H9381</f>
        <v>-0.24285564744059457</v>
      </c>
      <c r="M9381" t="str">
        <f>LEFT(C9381, SEARCH(" ", C9381) - 1)</f>
        <v>Nathan</v>
      </c>
      <c r="N9381" t="str" cm="1">
        <f t="array" ref="N9381">_xlfn.IFS(H9381&lt;0, "LOSS", H9381&gt;1000, "GREAT", H9381&gt;500, "GOOD", H9381&gt;=100, "OKAY", H9381&lt;100, "OKAY")</f>
        <v>OKAY</v>
      </c>
    </row>
    <row r="9382" spans="1:14">
      <c r="A9382" s="2">
        <v>43058</v>
      </c>
      <c r="B9382" s="2" t="str">
        <f>TEXT(A9382,"mmmm")</f>
        <v>November</v>
      </c>
      <c r="C9382" t="s">
        <v>693</v>
      </c>
      <c r="D9382" t="s">
        <v>26</v>
      </c>
      <c r="E9382" t="s">
        <v>23</v>
      </c>
      <c r="F9382" t="s">
        <v>37</v>
      </c>
      <c r="G9382" t="s">
        <v>1443</v>
      </c>
      <c r="H9382">
        <v>13.04</v>
      </c>
      <c r="I9382">
        <v>5</v>
      </c>
      <c r="J9382">
        <v>3.91</v>
      </c>
      <c r="K9382" s="6">
        <f>J9382/H9382</f>
        <v>0.29984662576687121</v>
      </c>
      <c r="M9382" t="str">
        <f>LEFT(C9382, SEARCH(" ", C9382) - 1)</f>
        <v>Nathan</v>
      </c>
      <c r="N9382" t="str" cm="1">
        <f t="array" ref="N9382">_xlfn.IFS(H9382&lt;0, "LOSS", H9382&gt;1000, "GREAT", H9382&gt;500, "GOOD", H9382&gt;=100, "OKAY", H9382&lt;100, "OKAY")</f>
        <v>OKAY</v>
      </c>
    </row>
    <row r="9383" spans="1:14">
      <c r="A9383" s="2">
        <v>43058</v>
      </c>
      <c r="B9383" s="2" t="str">
        <f>TEXT(A9383,"mmmm")</f>
        <v>November</v>
      </c>
      <c r="C9383" t="s">
        <v>693</v>
      </c>
      <c r="D9383" t="s">
        <v>26</v>
      </c>
      <c r="E9383" t="s">
        <v>23</v>
      </c>
      <c r="F9383" t="s">
        <v>38</v>
      </c>
      <c r="G9383" t="s">
        <v>1685</v>
      </c>
      <c r="H9383">
        <v>1525.19</v>
      </c>
      <c r="I9383">
        <v>6</v>
      </c>
      <c r="J9383">
        <v>-2287.7800000000002</v>
      </c>
      <c r="K9383" s="6">
        <f>J9383/H9383</f>
        <v>-1.499996721719917</v>
      </c>
      <c r="M9383" t="str">
        <f>LEFT(C9383, SEARCH(" ", C9383) - 1)</f>
        <v>Nathan</v>
      </c>
      <c r="N9383" t="str" cm="1">
        <f t="array" ref="N9383">_xlfn.IFS(H9383&lt;0, "LOSS", H9383&gt;1000, "GREAT", H9383&gt;500, "GOOD", H9383&gt;=100, "OKAY", H9383&lt;100, "OKAY")</f>
        <v>GREAT</v>
      </c>
    </row>
    <row r="9384" spans="1:14">
      <c r="A9384" s="2">
        <v>43058</v>
      </c>
      <c r="B9384" s="2" t="str">
        <f>TEXT(A9384,"mmmm")</f>
        <v>November</v>
      </c>
      <c r="C9384" t="s">
        <v>311</v>
      </c>
      <c r="D9384" t="s">
        <v>30</v>
      </c>
      <c r="E9384" t="s">
        <v>23</v>
      </c>
      <c r="F9384" t="s">
        <v>38</v>
      </c>
      <c r="G9384" t="s">
        <v>1906</v>
      </c>
      <c r="H9384">
        <v>59.91</v>
      </c>
      <c r="I9384">
        <v>7</v>
      </c>
      <c r="J9384">
        <v>-45.93</v>
      </c>
      <c r="K9384" s="6">
        <f>J9384/H9384</f>
        <v>-0.76664997496244369</v>
      </c>
      <c r="M9384" t="str">
        <f>LEFT(C9384, SEARCH(" ", C9384) - 1)</f>
        <v>Jennifer</v>
      </c>
      <c r="N9384" t="str" cm="1">
        <f t="array" ref="N9384">_xlfn.IFS(H9384&lt;0, "LOSS", H9384&gt;1000, "GREAT", H9384&gt;500, "GOOD", H9384&gt;=100, "OKAY", H9384&lt;100, "OKAY")</f>
        <v>OKAY</v>
      </c>
    </row>
    <row r="9385" spans="1:14">
      <c r="A9385" s="2">
        <v>43058</v>
      </c>
      <c r="B9385" s="2" t="str">
        <f>TEXT(A9385,"mmmm")</f>
        <v>November</v>
      </c>
      <c r="C9385" t="s">
        <v>387</v>
      </c>
      <c r="D9385" t="s">
        <v>106</v>
      </c>
      <c r="E9385" t="s">
        <v>23</v>
      </c>
      <c r="F9385" t="s">
        <v>37</v>
      </c>
      <c r="G9385" t="s">
        <v>2437</v>
      </c>
      <c r="H9385">
        <v>22.96</v>
      </c>
      <c r="I9385">
        <v>7</v>
      </c>
      <c r="J9385">
        <v>6.66</v>
      </c>
      <c r="K9385" s="6">
        <f>J9385/H9385</f>
        <v>0.29006968641114983</v>
      </c>
      <c r="M9385" t="str">
        <f>LEFT(C9385, SEARCH(" ", C9385) - 1)</f>
        <v>Richard</v>
      </c>
      <c r="N9385" t="str" cm="1">
        <f t="array" ref="N9385">_xlfn.IFS(H9385&lt;0, "LOSS", H9385&gt;1000, "GREAT", H9385&gt;500, "GOOD", H9385&gt;=100, "OKAY", H9385&lt;100, "OKAY")</f>
        <v>OKAY</v>
      </c>
    </row>
    <row r="9386" spans="1:14">
      <c r="A9386" s="2">
        <v>43058</v>
      </c>
      <c r="B9386" s="2" t="str">
        <f>TEXT(A9386,"mmmm")</f>
        <v>November</v>
      </c>
      <c r="C9386" t="s">
        <v>343</v>
      </c>
      <c r="D9386" t="s">
        <v>24</v>
      </c>
      <c r="E9386" t="s">
        <v>23</v>
      </c>
      <c r="F9386" t="s">
        <v>38</v>
      </c>
      <c r="G9386" t="s">
        <v>666</v>
      </c>
      <c r="H9386">
        <v>58.41</v>
      </c>
      <c r="I9386">
        <v>7</v>
      </c>
      <c r="J9386">
        <v>18.25</v>
      </c>
      <c r="K9386" s="6">
        <f>J9386/H9386</f>
        <v>0.31244649888717685</v>
      </c>
      <c r="M9386" t="str">
        <f>LEFT(C9386, SEARCH(" ", C9386) - 1)</f>
        <v>Anne</v>
      </c>
      <c r="N9386" t="str" cm="1">
        <f t="array" ref="N9386">_xlfn.IFS(H9386&lt;0, "LOSS", H9386&gt;1000, "GREAT", H9386&gt;500, "GOOD", H9386&gt;=100, "OKAY", H9386&lt;100, "OKAY")</f>
        <v>OKAY</v>
      </c>
    </row>
    <row r="9387" spans="1:14">
      <c r="A9387" s="2">
        <v>43058</v>
      </c>
      <c r="B9387" s="2" t="str">
        <f>TEXT(A9387,"mmmm")</f>
        <v>November</v>
      </c>
      <c r="C9387" t="s">
        <v>343</v>
      </c>
      <c r="D9387" t="s">
        <v>24</v>
      </c>
      <c r="E9387" t="s">
        <v>21</v>
      </c>
      <c r="F9387" t="s">
        <v>51</v>
      </c>
      <c r="G9387" t="s">
        <v>1909</v>
      </c>
      <c r="H9387">
        <v>79.97</v>
      </c>
      <c r="I9387">
        <v>3</v>
      </c>
      <c r="J9387">
        <v>-29.32</v>
      </c>
      <c r="K9387" s="6">
        <f>J9387/H9387</f>
        <v>-0.36663748905839688</v>
      </c>
      <c r="M9387" t="str">
        <f>LEFT(C9387, SEARCH(" ", C9387) - 1)</f>
        <v>Anne</v>
      </c>
      <c r="N9387" t="str" cm="1">
        <f t="array" ref="N9387">_xlfn.IFS(H9387&lt;0, "LOSS", H9387&gt;1000, "GREAT", H9387&gt;500, "GOOD", H9387&gt;=100, "OKAY", H9387&lt;100, "OKAY")</f>
        <v>OKAY</v>
      </c>
    </row>
    <row r="9388" spans="1:14">
      <c r="A9388" s="2">
        <v>43059</v>
      </c>
      <c r="B9388" s="2" t="str">
        <f>TEXT(A9388,"mmmm")</f>
        <v>November</v>
      </c>
      <c r="C9388" t="s">
        <v>954</v>
      </c>
      <c r="D9388" t="s">
        <v>22</v>
      </c>
      <c r="E9388" t="s">
        <v>21</v>
      </c>
      <c r="F9388" t="s">
        <v>44</v>
      </c>
      <c r="G9388" t="s">
        <v>1985</v>
      </c>
      <c r="H9388">
        <v>42.6</v>
      </c>
      <c r="I9388">
        <v>3</v>
      </c>
      <c r="J9388">
        <v>16.61</v>
      </c>
      <c r="K9388" s="6">
        <f>J9388/H9388</f>
        <v>0.38990610328638498</v>
      </c>
      <c r="M9388" t="str">
        <f>LEFT(C9388, SEARCH(" ", C9388) - 1)</f>
        <v>Liz</v>
      </c>
      <c r="N9388" t="str" cm="1">
        <f t="array" ref="N9388">_xlfn.IFS(H9388&lt;0, "LOSS", H9388&gt;1000, "GREAT", H9388&gt;500, "GOOD", H9388&gt;=100, "OKAY", H9388&lt;100, "OKAY")</f>
        <v>OKAY</v>
      </c>
    </row>
    <row r="9389" spans="1:14">
      <c r="A9389" s="2">
        <v>43059</v>
      </c>
      <c r="B9389" s="2" t="str">
        <f>TEXT(A9389,"mmmm")</f>
        <v>November</v>
      </c>
      <c r="C9389" t="s">
        <v>954</v>
      </c>
      <c r="D9389" t="s">
        <v>22</v>
      </c>
      <c r="E9389" t="s">
        <v>23</v>
      </c>
      <c r="F9389" t="s">
        <v>38</v>
      </c>
      <c r="G9389" t="s">
        <v>935</v>
      </c>
      <c r="H9389">
        <v>84.06</v>
      </c>
      <c r="I9389">
        <v>7</v>
      </c>
      <c r="J9389">
        <v>27.32</v>
      </c>
      <c r="K9389" s="6">
        <f>J9389/H9389</f>
        <v>0.32500594813228645</v>
      </c>
      <c r="M9389" t="str">
        <f>LEFT(C9389, SEARCH(" ", C9389) - 1)</f>
        <v>Liz</v>
      </c>
      <c r="N9389" t="str" cm="1">
        <f t="array" ref="N9389">_xlfn.IFS(H9389&lt;0, "LOSS", H9389&gt;1000, "GREAT", H9389&gt;500, "GOOD", H9389&gt;=100, "OKAY", H9389&lt;100, "OKAY")</f>
        <v>OKAY</v>
      </c>
    </row>
    <row r="9390" spans="1:14">
      <c r="A9390" s="2">
        <v>43059</v>
      </c>
      <c r="B9390" s="2" t="str">
        <f>TEXT(A9390,"mmmm")</f>
        <v>November</v>
      </c>
      <c r="C9390" t="s">
        <v>311</v>
      </c>
      <c r="D9390" t="s">
        <v>33</v>
      </c>
      <c r="E9390" t="s">
        <v>23</v>
      </c>
      <c r="F9390" t="s">
        <v>37</v>
      </c>
      <c r="G9390" t="s">
        <v>2279</v>
      </c>
      <c r="H9390">
        <v>23.97</v>
      </c>
      <c r="I9390">
        <v>7</v>
      </c>
      <c r="J9390">
        <v>2.7</v>
      </c>
      <c r="K9390" s="6">
        <f>J9390/H9390</f>
        <v>0.11264080100125158</v>
      </c>
      <c r="M9390" t="str">
        <f>LEFT(C9390, SEARCH(" ", C9390) - 1)</f>
        <v>Jennifer</v>
      </c>
      <c r="N9390" t="str" cm="1">
        <f t="array" ref="N9390">_xlfn.IFS(H9390&lt;0, "LOSS", H9390&gt;1000, "GREAT", H9390&gt;500, "GOOD", H9390&gt;=100, "OKAY", H9390&lt;100, "OKAY")</f>
        <v>OKAY</v>
      </c>
    </row>
    <row r="9391" spans="1:14">
      <c r="A9391" s="2">
        <v>43059</v>
      </c>
      <c r="B9391" s="2" t="str">
        <f>TEXT(A9391,"mmmm")</f>
        <v>November</v>
      </c>
      <c r="C9391" t="s">
        <v>311</v>
      </c>
      <c r="D9391" t="s">
        <v>33</v>
      </c>
      <c r="E9391" t="s">
        <v>23</v>
      </c>
      <c r="F9391" t="s">
        <v>37</v>
      </c>
      <c r="G9391" t="s">
        <v>292</v>
      </c>
      <c r="H9391">
        <v>28.73</v>
      </c>
      <c r="I9391">
        <v>3</v>
      </c>
      <c r="J9391">
        <v>1.8</v>
      </c>
      <c r="K9391" s="6">
        <f>J9391/H9391</f>
        <v>6.2652279846849984E-2</v>
      </c>
      <c r="M9391" t="str">
        <f>LEFT(C9391, SEARCH(" ", C9391) - 1)</f>
        <v>Jennifer</v>
      </c>
      <c r="N9391" t="str" cm="1">
        <f t="array" ref="N9391">_xlfn.IFS(H9391&lt;0, "LOSS", H9391&gt;1000, "GREAT", H9391&gt;500, "GOOD", H9391&gt;=100, "OKAY", H9391&lt;100, "OKAY")</f>
        <v>OKAY</v>
      </c>
    </row>
    <row r="9392" spans="1:14">
      <c r="A9392" s="2">
        <v>43059</v>
      </c>
      <c r="B9392" s="2" t="str">
        <f>TEXT(A9392,"mmmm")</f>
        <v>November</v>
      </c>
      <c r="C9392" t="s">
        <v>1798</v>
      </c>
      <c r="D9392" t="s">
        <v>30</v>
      </c>
      <c r="E9392" t="s">
        <v>21</v>
      </c>
      <c r="F9392" t="s">
        <v>44</v>
      </c>
      <c r="G9392" t="s">
        <v>1807</v>
      </c>
      <c r="H9392">
        <v>77.599999999999994</v>
      </c>
      <c r="I9392">
        <v>5</v>
      </c>
      <c r="J9392">
        <v>28.13</v>
      </c>
      <c r="K9392" s="6">
        <f>J9392/H9392</f>
        <v>0.36249999999999999</v>
      </c>
      <c r="M9392" t="str">
        <f>LEFT(C9392, SEARCH(" ", C9392) - 1)</f>
        <v>Brian</v>
      </c>
      <c r="N9392" t="str" cm="1">
        <f t="array" ref="N9392">_xlfn.IFS(H9392&lt;0, "LOSS", H9392&gt;1000, "GREAT", H9392&gt;500, "GOOD", H9392&gt;=100, "OKAY", H9392&lt;100, "OKAY")</f>
        <v>OKAY</v>
      </c>
    </row>
    <row r="9393" spans="1:14">
      <c r="A9393" s="2">
        <v>43059</v>
      </c>
      <c r="B9393" s="2" t="str">
        <f>TEXT(A9393,"mmmm")</f>
        <v>November</v>
      </c>
      <c r="C9393" t="s">
        <v>1798</v>
      </c>
      <c r="D9393" t="s">
        <v>30</v>
      </c>
      <c r="E9393" t="s">
        <v>21</v>
      </c>
      <c r="F9393" t="s">
        <v>44</v>
      </c>
      <c r="G9393" t="s">
        <v>2570</v>
      </c>
      <c r="H9393">
        <v>4.66</v>
      </c>
      <c r="I9393">
        <v>2</v>
      </c>
      <c r="J9393">
        <v>1.57</v>
      </c>
      <c r="K9393" s="6">
        <f>J9393/H9393</f>
        <v>0.33690987124463517</v>
      </c>
      <c r="M9393" t="str">
        <f>LEFT(C9393, SEARCH(" ", C9393) - 1)</f>
        <v>Brian</v>
      </c>
      <c r="N9393" t="str" cm="1">
        <f t="array" ref="N9393">_xlfn.IFS(H9393&lt;0, "LOSS", H9393&gt;1000, "GREAT", H9393&gt;500, "GOOD", H9393&gt;=100, "OKAY", H9393&lt;100, "OKAY")</f>
        <v>OKAY</v>
      </c>
    </row>
    <row r="9394" spans="1:14">
      <c r="A9394" s="2">
        <v>43059</v>
      </c>
      <c r="B9394" s="2" t="str">
        <f>TEXT(A9394,"mmmm")</f>
        <v>November</v>
      </c>
      <c r="C9394" t="s">
        <v>381</v>
      </c>
      <c r="D9394" t="s">
        <v>22</v>
      </c>
      <c r="E9394" t="s">
        <v>21</v>
      </c>
      <c r="F9394" t="s">
        <v>40</v>
      </c>
      <c r="G9394" t="s">
        <v>2217</v>
      </c>
      <c r="H9394">
        <v>283.92</v>
      </c>
      <c r="I9394">
        <v>5</v>
      </c>
      <c r="J9394">
        <v>-46.14</v>
      </c>
      <c r="K9394" s="6">
        <f>J9394/H9394</f>
        <v>-0.1625105663567202</v>
      </c>
      <c r="M9394" t="str">
        <f>LEFT(C9394, SEARCH(" ", C9394) - 1)</f>
        <v>Kelly</v>
      </c>
      <c r="N9394" t="str" cm="1">
        <f t="array" ref="N9394">_xlfn.IFS(H9394&lt;0, "LOSS", H9394&gt;1000, "GREAT", H9394&gt;500, "GOOD", H9394&gt;=100, "OKAY", H9394&lt;100, "OKAY")</f>
        <v>OKAY</v>
      </c>
    </row>
    <row r="9395" spans="1:14">
      <c r="A9395" s="2">
        <v>43059</v>
      </c>
      <c r="B9395" s="2" t="str">
        <f>TEXT(A9395,"mmmm")</f>
        <v>November</v>
      </c>
      <c r="C9395" t="s">
        <v>1547</v>
      </c>
      <c r="D9395" t="s">
        <v>198</v>
      </c>
      <c r="E9395" t="s">
        <v>23</v>
      </c>
      <c r="F9395" t="s">
        <v>37</v>
      </c>
      <c r="G9395" t="s">
        <v>977</v>
      </c>
      <c r="H9395">
        <v>22</v>
      </c>
      <c r="I9395">
        <v>10</v>
      </c>
      <c r="J9395">
        <v>9.68</v>
      </c>
      <c r="K9395" s="6">
        <f>J9395/H9395</f>
        <v>0.44</v>
      </c>
      <c r="M9395" t="str">
        <f>LEFT(C9395, SEARCH(" ", C9395) - 1)</f>
        <v>Hunter</v>
      </c>
      <c r="N9395" t="str" cm="1">
        <f t="array" ref="N9395">_xlfn.IFS(H9395&lt;0, "LOSS", H9395&gt;1000, "GREAT", H9395&gt;500, "GOOD", H9395&gt;=100, "OKAY", H9395&lt;100, "OKAY")</f>
        <v>OKAY</v>
      </c>
    </row>
    <row r="9396" spans="1:14">
      <c r="A9396" s="2">
        <v>43059</v>
      </c>
      <c r="B9396" s="2" t="str">
        <f>TEXT(A9396,"mmmm")</f>
        <v>November</v>
      </c>
      <c r="C9396" t="s">
        <v>472</v>
      </c>
      <c r="D9396" t="s">
        <v>24</v>
      </c>
      <c r="E9396" t="s">
        <v>23</v>
      </c>
      <c r="F9396" t="s">
        <v>47</v>
      </c>
      <c r="G9396" t="s">
        <v>2677</v>
      </c>
      <c r="H9396">
        <v>46.76</v>
      </c>
      <c r="I9396">
        <v>7</v>
      </c>
      <c r="J9396">
        <v>22.44</v>
      </c>
      <c r="K9396" s="6">
        <f>J9396/H9396</f>
        <v>0.47989734816082125</v>
      </c>
      <c r="M9396" t="str">
        <f>LEFT(C9396, SEARCH(" ", C9396) - 1)</f>
        <v>Carlos</v>
      </c>
      <c r="N9396" t="str" cm="1">
        <f t="array" ref="N9396">_xlfn.IFS(H9396&lt;0, "LOSS", H9396&gt;1000, "GREAT", H9396&gt;500, "GOOD", H9396&gt;=100, "OKAY", H9396&lt;100, "OKAY")</f>
        <v>OKAY</v>
      </c>
    </row>
    <row r="9397" spans="1:14">
      <c r="A9397" s="2">
        <v>43059</v>
      </c>
      <c r="B9397" s="2" t="str">
        <f>TEXT(A9397,"mmmm")</f>
        <v>November</v>
      </c>
      <c r="C9397" t="s">
        <v>472</v>
      </c>
      <c r="D9397" t="s">
        <v>24</v>
      </c>
      <c r="E9397" t="s">
        <v>21</v>
      </c>
      <c r="F9397" t="s">
        <v>39</v>
      </c>
      <c r="G9397" t="s">
        <v>1785</v>
      </c>
      <c r="H9397">
        <v>183.97</v>
      </c>
      <c r="I9397">
        <v>2</v>
      </c>
      <c r="J9397">
        <v>-25.3</v>
      </c>
      <c r="K9397" s="6">
        <f>J9397/H9397</f>
        <v>-0.13752242213404359</v>
      </c>
      <c r="M9397" t="str">
        <f>LEFT(C9397, SEARCH(" ", C9397) - 1)</f>
        <v>Carlos</v>
      </c>
      <c r="N9397" t="str" cm="1">
        <f t="array" ref="N9397">_xlfn.IFS(H9397&lt;0, "LOSS", H9397&gt;1000, "GREAT", H9397&gt;500, "GOOD", H9397&gt;=100, "OKAY", H9397&lt;100, "OKAY")</f>
        <v>OKAY</v>
      </c>
    </row>
    <row r="9398" spans="1:14">
      <c r="A9398" s="2">
        <v>43059</v>
      </c>
      <c r="B9398" s="2" t="str">
        <f>TEXT(A9398,"mmmm")</f>
        <v>November</v>
      </c>
      <c r="C9398" t="s">
        <v>472</v>
      </c>
      <c r="D9398" t="s">
        <v>24</v>
      </c>
      <c r="E9398" t="s">
        <v>25</v>
      </c>
      <c r="F9398" t="s">
        <v>48</v>
      </c>
      <c r="G9398" t="s">
        <v>675</v>
      </c>
      <c r="H9398">
        <v>1259.97</v>
      </c>
      <c r="I9398">
        <v>3</v>
      </c>
      <c r="J9398">
        <v>327.58999999999997</v>
      </c>
      <c r="K9398" s="6">
        <f>J9398/H9398</f>
        <v>0.25999825392668074</v>
      </c>
      <c r="M9398" t="str">
        <f>LEFT(C9398, SEARCH(" ", C9398) - 1)</f>
        <v>Carlos</v>
      </c>
      <c r="N9398" t="str" cm="1">
        <f t="array" ref="N9398">_xlfn.IFS(H9398&lt;0, "LOSS", H9398&gt;1000, "GREAT", H9398&gt;500, "GOOD", H9398&gt;=100, "OKAY", H9398&lt;100, "OKAY")</f>
        <v>GREAT</v>
      </c>
    </row>
    <row r="9399" spans="1:14">
      <c r="A9399" s="2">
        <v>43059</v>
      </c>
      <c r="B9399" s="2" t="str">
        <f>TEXT(A9399,"mmmm")</f>
        <v>November</v>
      </c>
      <c r="C9399" t="s">
        <v>472</v>
      </c>
      <c r="D9399" t="s">
        <v>24</v>
      </c>
      <c r="E9399" t="s">
        <v>23</v>
      </c>
      <c r="F9399" t="s">
        <v>37</v>
      </c>
      <c r="G9399" t="s">
        <v>1150</v>
      </c>
      <c r="H9399">
        <v>68.97</v>
      </c>
      <c r="I9399">
        <v>3</v>
      </c>
      <c r="J9399">
        <v>19.309999999999999</v>
      </c>
      <c r="K9399" s="6">
        <f>J9399/H9399</f>
        <v>0.279976801507902</v>
      </c>
      <c r="M9399" t="str">
        <f>LEFT(C9399, SEARCH(" ", C9399) - 1)</f>
        <v>Carlos</v>
      </c>
      <c r="N9399" t="str" cm="1">
        <f t="array" ref="N9399">_xlfn.IFS(H9399&lt;0, "LOSS", H9399&gt;1000, "GREAT", H9399&gt;500, "GOOD", H9399&gt;=100, "OKAY", H9399&lt;100, "OKAY")</f>
        <v>OKAY</v>
      </c>
    </row>
    <row r="9400" spans="1:14">
      <c r="A9400" s="2">
        <v>43059</v>
      </c>
      <c r="B9400" s="2" t="str">
        <f>TEXT(A9400,"mmmm")</f>
        <v>November</v>
      </c>
      <c r="C9400" t="s">
        <v>1415</v>
      </c>
      <c r="D9400" t="s">
        <v>185</v>
      </c>
      <c r="E9400" t="s">
        <v>21</v>
      </c>
      <c r="F9400" t="s">
        <v>40</v>
      </c>
      <c r="G9400" t="s">
        <v>465</v>
      </c>
      <c r="H9400">
        <v>209.57</v>
      </c>
      <c r="I9400">
        <v>2</v>
      </c>
      <c r="J9400">
        <v>-23.58</v>
      </c>
      <c r="K9400" s="6">
        <f>J9400/H9400</f>
        <v>-0.11251610440425633</v>
      </c>
      <c r="M9400" t="str">
        <f>LEFT(C9400, SEARCH(" ", C9400) - 1)</f>
        <v>Erica</v>
      </c>
      <c r="N9400" t="str" cm="1">
        <f t="array" ref="N9400">_xlfn.IFS(H9400&lt;0, "LOSS", H9400&gt;1000, "GREAT", H9400&gt;500, "GOOD", H9400&gt;=100, "OKAY", H9400&lt;100, "OKAY")</f>
        <v>OKAY</v>
      </c>
    </row>
    <row r="9401" spans="1:14">
      <c r="A9401" s="2">
        <v>43059</v>
      </c>
      <c r="B9401" s="2" t="str">
        <f>TEXT(A9401,"mmmm")</f>
        <v>November</v>
      </c>
      <c r="C9401" t="s">
        <v>437</v>
      </c>
      <c r="D9401" t="s">
        <v>84</v>
      </c>
      <c r="E9401" t="s">
        <v>21</v>
      </c>
      <c r="F9401" t="s">
        <v>44</v>
      </c>
      <c r="G9401" t="s">
        <v>1014</v>
      </c>
      <c r="H9401">
        <v>27.58</v>
      </c>
      <c r="I9401">
        <v>2</v>
      </c>
      <c r="J9401">
        <v>11.58</v>
      </c>
      <c r="K9401" s="6">
        <f>J9401/H9401</f>
        <v>0.41986947063089197</v>
      </c>
      <c r="M9401" t="str">
        <f>LEFT(C9401, SEARCH(" ", C9401) - 1)</f>
        <v>Sample</v>
      </c>
      <c r="N9401" t="str" cm="1">
        <f t="array" ref="N9401">_xlfn.IFS(H9401&lt;0, "LOSS", H9401&gt;1000, "GREAT", H9401&gt;500, "GOOD", H9401&gt;=100, "OKAY", H9401&lt;100, "OKAY")</f>
        <v>OKAY</v>
      </c>
    </row>
    <row r="9402" spans="1:14">
      <c r="A9402" s="2">
        <v>43059</v>
      </c>
      <c r="B9402" s="2" t="str">
        <f>TEXT(A9402,"mmmm")</f>
        <v>November</v>
      </c>
      <c r="C9402" t="s">
        <v>525</v>
      </c>
      <c r="D9402" t="s">
        <v>24</v>
      </c>
      <c r="E9402" t="s">
        <v>25</v>
      </c>
      <c r="F9402" t="s">
        <v>35</v>
      </c>
      <c r="G9402" t="s">
        <v>1600</v>
      </c>
      <c r="H9402">
        <v>2.97</v>
      </c>
      <c r="I9402">
        <v>3</v>
      </c>
      <c r="J9402">
        <v>1.34</v>
      </c>
      <c r="K9402" s="6">
        <f>J9402/H9402</f>
        <v>0.45117845117845118</v>
      </c>
      <c r="M9402" t="str">
        <f>LEFT(C9402, SEARCH(" ", C9402) - 1)</f>
        <v>Katharine</v>
      </c>
      <c r="N9402" t="str" cm="1">
        <f t="array" ref="N9402">_xlfn.IFS(H9402&lt;0, "LOSS", H9402&gt;1000, "GREAT", H9402&gt;500, "GOOD", H9402&gt;=100, "OKAY", H9402&lt;100, "OKAY")</f>
        <v>OKAY</v>
      </c>
    </row>
    <row r="9403" spans="1:14">
      <c r="A9403" s="2">
        <v>43059</v>
      </c>
      <c r="B9403" s="2" t="str">
        <f>TEXT(A9403,"mmmm")</f>
        <v>November</v>
      </c>
      <c r="C9403" t="s">
        <v>525</v>
      </c>
      <c r="D9403" t="s">
        <v>24</v>
      </c>
      <c r="E9403" t="s">
        <v>25</v>
      </c>
      <c r="F9403" t="s">
        <v>48</v>
      </c>
      <c r="G9403" t="s">
        <v>1100</v>
      </c>
      <c r="H9403">
        <v>569.99</v>
      </c>
      <c r="I9403">
        <v>1</v>
      </c>
      <c r="J9403">
        <v>171</v>
      </c>
      <c r="K9403" s="6">
        <f>J9403/H9403</f>
        <v>0.30000526325023247</v>
      </c>
      <c r="M9403" t="str">
        <f>LEFT(C9403, SEARCH(" ", C9403) - 1)</f>
        <v>Katharine</v>
      </c>
      <c r="N9403" t="str" cm="1">
        <f t="array" ref="N9403">_xlfn.IFS(H9403&lt;0, "LOSS", H9403&gt;1000, "GREAT", H9403&gt;500, "GOOD", H9403&gt;=100, "OKAY", H9403&lt;100, "OKAY")</f>
        <v>GOOD</v>
      </c>
    </row>
    <row r="9404" spans="1:14">
      <c r="A9404" s="2">
        <v>43059</v>
      </c>
      <c r="B9404" s="2" t="str">
        <f>TEXT(A9404,"mmmm")</f>
        <v>November</v>
      </c>
      <c r="C9404" t="s">
        <v>525</v>
      </c>
      <c r="D9404" t="s">
        <v>24</v>
      </c>
      <c r="E9404" t="s">
        <v>21</v>
      </c>
      <c r="F9404" t="s">
        <v>44</v>
      </c>
      <c r="G9404" t="s">
        <v>2301</v>
      </c>
      <c r="H9404">
        <v>50.97</v>
      </c>
      <c r="I9404">
        <v>3</v>
      </c>
      <c r="J9404">
        <v>9.17</v>
      </c>
      <c r="K9404" s="6">
        <f>J9404/H9404</f>
        <v>0.17990975083382382</v>
      </c>
      <c r="M9404" t="str">
        <f>LEFT(C9404, SEARCH(" ", C9404) - 1)</f>
        <v>Katharine</v>
      </c>
      <c r="N9404" t="str" cm="1">
        <f t="array" ref="N9404">_xlfn.IFS(H9404&lt;0, "LOSS", H9404&gt;1000, "GREAT", H9404&gt;500, "GOOD", H9404&gt;=100, "OKAY", H9404&lt;100, "OKAY")</f>
        <v>OKAY</v>
      </c>
    </row>
    <row r="9405" spans="1:14">
      <c r="A9405" s="2">
        <v>43060</v>
      </c>
      <c r="B9405" s="2" t="str">
        <f>TEXT(A9405,"mmmm")</f>
        <v>November</v>
      </c>
      <c r="C9405" t="s">
        <v>639</v>
      </c>
      <c r="D9405" t="s">
        <v>28</v>
      </c>
      <c r="E9405" t="s">
        <v>21</v>
      </c>
      <c r="F9405" t="s">
        <v>51</v>
      </c>
      <c r="G9405" t="s">
        <v>1084</v>
      </c>
      <c r="H9405">
        <v>70.98</v>
      </c>
      <c r="I9405">
        <v>1</v>
      </c>
      <c r="J9405">
        <v>20.58</v>
      </c>
      <c r="K9405" s="6">
        <f>J9405/H9405</f>
        <v>0.28994082840236685</v>
      </c>
      <c r="M9405" t="str">
        <f>LEFT(C9405, SEARCH(" ", C9405) - 1)</f>
        <v>Benjamin</v>
      </c>
      <c r="N9405" t="str" cm="1">
        <f t="array" ref="N9405">_xlfn.IFS(H9405&lt;0, "LOSS", H9405&gt;1000, "GREAT", H9405&gt;500, "GOOD", H9405&gt;=100, "OKAY", H9405&lt;100, "OKAY")</f>
        <v>OKAY</v>
      </c>
    </row>
    <row r="9406" spans="1:14">
      <c r="A9406" s="2">
        <v>43060</v>
      </c>
      <c r="B9406" s="2" t="str">
        <f>TEXT(A9406,"mmmm")</f>
        <v>November</v>
      </c>
      <c r="C9406" t="s">
        <v>374</v>
      </c>
      <c r="D9406" t="s">
        <v>24</v>
      </c>
      <c r="E9406" t="s">
        <v>21</v>
      </c>
      <c r="F9406" t="s">
        <v>44</v>
      </c>
      <c r="G9406" t="s">
        <v>2327</v>
      </c>
      <c r="H9406">
        <v>27.42</v>
      </c>
      <c r="I9406">
        <v>1</v>
      </c>
      <c r="J9406">
        <v>11.24</v>
      </c>
      <c r="K9406" s="6">
        <f>J9406/H9406</f>
        <v>0.4099197665937272</v>
      </c>
      <c r="M9406" t="str">
        <f>LEFT(C9406, SEARCH(" ", C9406) - 1)</f>
        <v>Scott</v>
      </c>
      <c r="N9406" t="str" cm="1">
        <f t="array" ref="N9406">_xlfn.IFS(H9406&lt;0, "LOSS", H9406&gt;1000, "GREAT", H9406&gt;500, "GOOD", H9406&gt;=100, "OKAY", H9406&lt;100, "OKAY")</f>
        <v>OKAY</v>
      </c>
    </row>
    <row r="9407" spans="1:14">
      <c r="A9407" s="2">
        <v>43060</v>
      </c>
      <c r="B9407" s="2" t="str">
        <f>TEXT(A9407,"mmmm")</f>
        <v>November</v>
      </c>
      <c r="C9407" t="s">
        <v>1458</v>
      </c>
      <c r="D9407" t="s">
        <v>22</v>
      </c>
      <c r="E9407" t="s">
        <v>23</v>
      </c>
      <c r="F9407" t="s">
        <v>49</v>
      </c>
      <c r="G9407" t="s">
        <v>708</v>
      </c>
      <c r="H9407">
        <v>56.56</v>
      </c>
      <c r="I9407">
        <v>2</v>
      </c>
      <c r="J9407">
        <v>15.27</v>
      </c>
      <c r="K9407" s="6">
        <f>J9407/H9407</f>
        <v>0.26997878359264493</v>
      </c>
      <c r="M9407" t="str">
        <f>LEFT(C9407, SEARCH(" ", C9407) - 1)</f>
        <v>Barry</v>
      </c>
      <c r="N9407" t="str" cm="1">
        <f t="array" ref="N9407">_xlfn.IFS(H9407&lt;0, "LOSS", H9407&gt;1000, "GREAT", H9407&gt;500, "GOOD", H9407&gt;=100, "OKAY", H9407&lt;100, "OKAY")</f>
        <v>OKAY</v>
      </c>
    </row>
    <row r="9408" spans="1:14">
      <c r="A9408" s="2">
        <v>43060</v>
      </c>
      <c r="B9408" s="2" t="str">
        <f>TEXT(A9408,"mmmm")</f>
        <v>November</v>
      </c>
      <c r="C9408" t="s">
        <v>1458</v>
      </c>
      <c r="D9408" t="s">
        <v>22</v>
      </c>
      <c r="E9408" t="s">
        <v>23</v>
      </c>
      <c r="F9408" t="s">
        <v>37</v>
      </c>
      <c r="G9408" t="s">
        <v>2028</v>
      </c>
      <c r="H9408">
        <v>5.56</v>
      </c>
      <c r="I9408">
        <v>2</v>
      </c>
      <c r="J9408">
        <v>1.45</v>
      </c>
      <c r="K9408" s="6">
        <f>J9408/H9408</f>
        <v>0.26079136690647481</v>
      </c>
      <c r="M9408" t="str">
        <f>LEFT(C9408, SEARCH(" ", C9408) - 1)</f>
        <v>Barry</v>
      </c>
      <c r="N9408" t="str" cm="1">
        <f t="array" ref="N9408">_xlfn.IFS(H9408&lt;0, "LOSS", H9408&gt;1000, "GREAT", H9408&gt;500, "GOOD", H9408&gt;=100, "OKAY", H9408&lt;100, "OKAY")</f>
        <v>OKAY</v>
      </c>
    </row>
    <row r="9409" spans="1:14">
      <c r="A9409" s="2">
        <v>43060</v>
      </c>
      <c r="B9409" s="2" t="str">
        <f>TEXT(A9409,"mmmm")</f>
        <v>November</v>
      </c>
      <c r="C9409" t="s">
        <v>1458</v>
      </c>
      <c r="D9409" t="s">
        <v>22</v>
      </c>
      <c r="E9409" t="s">
        <v>23</v>
      </c>
      <c r="F9409" t="s">
        <v>43</v>
      </c>
      <c r="G9409" t="s">
        <v>1885</v>
      </c>
      <c r="H9409">
        <v>9.02</v>
      </c>
      <c r="I9409">
        <v>2</v>
      </c>
      <c r="J9409">
        <v>3.52</v>
      </c>
      <c r="K9409" s="6">
        <f>J9409/H9409</f>
        <v>0.3902439024390244</v>
      </c>
      <c r="M9409" t="str">
        <f>LEFT(C9409, SEARCH(" ", C9409) - 1)</f>
        <v>Barry</v>
      </c>
      <c r="N9409" t="str" cm="1">
        <f t="array" ref="N9409">_xlfn.IFS(H9409&lt;0, "LOSS", H9409&gt;1000, "GREAT", H9409&gt;500, "GOOD", H9409&gt;=100, "OKAY", H9409&lt;100, "OKAY")</f>
        <v>OKAY</v>
      </c>
    </row>
    <row r="9410" spans="1:14">
      <c r="A9410" s="2">
        <v>43060</v>
      </c>
      <c r="B9410" s="2" t="str">
        <f>TEXT(A9410,"mmmm")</f>
        <v>November</v>
      </c>
      <c r="C9410" t="s">
        <v>1458</v>
      </c>
      <c r="D9410" t="s">
        <v>22</v>
      </c>
      <c r="E9410" t="s">
        <v>23</v>
      </c>
      <c r="F9410" t="s">
        <v>36</v>
      </c>
      <c r="G9410" t="s">
        <v>1467</v>
      </c>
      <c r="H9410">
        <v>8.6199999999999992</v>
      </c>
      <c r="I9410">
        <v>1</v>
      </c>
      <c r="J9410">
        <v>2.2400000000000002</v>
      </c>
      <c r="K9410" s="6">
        <f>J9410/H9410</f>
        <v>0.25986078886310909</v>
      </c>
      <c r="M9410" t="str">
        <f>LEFT(C9410, SEARCH(" ", C9410) - 1)</f>
        <v>Barry</v>
      </c>
      <c r="N9410" t="str" cm="1">
        <f t="array" ref="N9410">_xlfn.IFS(H9410&lt;0, "LOSS", H9410&gt;1000, "GREAT", H9410&gt;500, "GOOD", H9410&gt;=100, "OKAY", H9410&lt;100, "OKAY")</f>
        <v>OKAY</v>
      </c>
    </row>
    <row r="9411" spans="1:14">
      <c r="A9411" s="2">
        <v>43060</v>
      </c>
      <c r="B9411" s="2" t="str">
        <f>TEXT(A9411,"mmmm")</f>
        <v>November</v>
      </c>
      <c r="C9411" t="s">
        <v>1458</v>
      </c>
      <c r="D9411" t="s">
        <v>22</v>
      </c>
      <c r="E9411" t="s">
        <v>25</v>
      </c>
      <c r="F9411" t="s">
        <v>48</v>
      </c>
      <c r="G9411" t="s">
        <v>2221</v>
      </c>
      <c r="H9411">
        <v>659.98</v>
      </c>
      <c r="I9411">
        <v>3</v>
      </c>
      <c r="J9411">
        <v>49.5</v>
      </c>
      <c r="K9411" s="6">
        <f>J9411/H9411</f>
        <v>7.5002272796145339E-2</v>
      </c>
      <c r="M9411" t="str">
        <f>LEFT(C9411, SEARCH(" ", C9411) - 1)</f>
        <v>Barry</v>
      </c>
      <c r="N9411" t="str" cm="1">
        <f t="array" ref="N9411">_xlfn.IFS(H9411&lt;0, "LOSS", H9411&gt;1000, "GREAT", H9411&gt;500, "GOOD", H9411&gt;=100, "OKAY", H9411&lt;100, "OKAY")</f>
        <v>GOOD</v>
      </c>
    </row>
    <row r="9412" spans="1:14">
      <c r="A9412" s="2">
        <v>43060</v>
      </c>
      <c r="B9412" s="2" t="str">
        <f>TEXT(A9412,"mmmm")</f>
        <v>November</v>
      </c>
      <c r="C9412" t="s">
        <v>757</v>
      </c>
      <c r="D9412" t="s">
        <v>27</v>
      </c>
      <c r="E9412" t="s">
        <v>23</v>
      </c>
      <c r="F9412" t="s">
        <v>47</v>
      </c>
      <c r="G9412" t="s">
        <v>224</v>
      </c>
      <c r="H9412">
        <v>8.4499999999999993</v>
      </c>
      <c r="I9412">
        <v>2</v>
      </c>
      <c r="J9412">
        <v>2.64</v>
      </c>
      <c r="K9412" s="6">
        <f>J9412/H9412</f>
        <v>0.31242603550295861</v>
      </c>
      <c r="M9412" t="str">
        <f>LEFT(C9412, SEARCH(" ", C9412) - 1)</f>
        <v>Cindy</v>
      </c>
      <c r="N9412" t="str" cm="1">
        <f t="array" ref="N9412">_xlfn.IFS(H9412&lt;0, "LOSS", H9412&gt;1000, "GREAT", H9412&gt;500, "GOOD", H9412&gt;=100, "OKAY", H9412&lt;100, "OKAY")</f>
        <v>OKAY</v>
      </c>
    </row>
    <row r="9413" spans="1:14">
      <c r="A9413" s="2">
        <v>43060</v>
      </c>
      <c r="B9413" s="2" t="str">
        <f>TEXT(A9413,"mmmm")</f>
        <v>November</v>
      </c>
      <c r="C9413" t="s">
        <v>757</v>
      </c>
      <c r="D9413" t="s">
        <v>27</v>
      </c>
      <c r="E9413" t="s">
        <v>23</v>
      </c>
      <c r="F9413" t="s">
        <v>49</v>
      </c>
      <c r="G9413" t="s">
        <v>926</v>
      </c>
      <c r="H9413">
        <v>39.299999999999997</v>
      </c>
      <c r="I9413">
        <v>4</v>
      </c>
      <c r="J9413">
        <v>3.93</v>
      </c>
      <c r="K9413" s="6">
        <f>J9413/H9413</f>
        <v>0.1</v>
      </c>
      <c r="M9413" t="str">
        <f>LEFT(C9413, SEARCH(" ", C9413) - 1)</f>
        <v>Cindy</v>
      </c>
      <c r="N9413" t="str" cm="1">
        <f t="array" ref="N9413">_xlfn.IFS(H9413&lt;0, "LOSS", H9413&gt;1000, "GREAT", H9413&gt;500, "GOOD", H9413&gt;=100, "OKAY", H9413&lt;100, "OKAY")</f>
        <v>OKAY</v>
      </c>
    </row>
    <row r="9414" spans="1:14">
      <c r="A9414" s="2">
        <v>43060</v>
      </c>
      <c r="B9414" s="2" t="str">
        <f>TEXT(A9414,"mmmm")</f>
        <v>November</v>
      </c>
      <c r="C9414" t="s">
        <v>818</v>
      </c>
      <c r="D9414" t="s">
        <v>22</v>
      </c>
      <c r="E9414" t="s">
        <v>23</v>
      </c>
      <c r="F9414" t="s">
        <v>37</v>
      </c>
      <c r="G9414" t="s">
        <v>1902</v>
      </c>
      <c r="H9414">
        <v>11.76</v>
      </c>
      <c r="I9414">
        <v>4</v>
      </c>
      <c r="J9414">
        <v>3.18</v>
      </c>
      <c r="K9414" s="6">
        <f>J9414/H9414</f>
        <v>0.27040816326530615</v>
      </c>
      <c r="M9414" t="str">
        <f>LEFT(C9414, SEARCH(" ", C9414) - 1)</f>
        <v>Patrick</v>
      </c>
      <c r="N9414" t="str" cm="1">
        <f t="array" ref="N9414">_xlfn.IFS(H9414&lt;0, "LOSS", H9414&gt;1000, "GREAT", H9414&gt;500, "GOOD", H9414&gt;=100, "OKAY", H9414&lt;100, "OKAY")</f>
        <v>OKAY</v>
      </c>
    </row>
    <row r="9415" spans="1:14">
      <c r="A9415" s="2">
        <v>43060</v>
      </c>
      <c r="B9415" s="2" t="str">
        <f>TEXT(A9415,"mmmm")</f>
        <v>November</v>
      </c>
      <c r="C9415" t="s">
        <v>818</v>
      </c>
      <c r="D9415" t="s">
        <v>22</v>
      </c>
      <c r="E9415" t="s">
        <v>23</v>
      </c>
      <c r="F9415" t="s">
        <v>38</v>
      </c>
      <c r="G9415" t="s">
        <v>1883</v>
      </c>
      <c r="H9415">
        <v>40.74</v>
      </c>
      <c r="I9415">
        <v>2</v>
      </c>
      <c r="J9415">
        <v>14.77</v>
      </c>
      <c r="K9415" s="6">
        <f>J9415/H9415</f>
        <v>0.36254295532646047</v>
      </c>
      <c r="M9415" t="str">
        <f>LEFT(C9415, SEARCH(" ", C9415) - 1)</f>
        <v>Patrick</v>
      </c>
      <c r="N9415" t="str" cm="1">
        <f t="array" ref="N9415">_xlfn.IFS(H9415&lt;0, "LOSS", H9415&gt;1000, "GREAT", H9415&gt;500, "GOOD", H9415&gt;=100, "OKAY", H9415&lt;100, "OKAY")</f>
        <v>OKAY</v>
      </c>
    </row>
    <row r="9416" spans="1:14">
      <c r="A9416" s="2">
        <v>43060</v>
      </c>
      <c r="B9416" s="2" t="str">
        <f>TEXT(A9416,"mmmm")</f>
        <v>November</v>
      </c>
      <c r="C9416" t="s">
        <v>378</v>
      </c>
      <c r="D9416" t="s">
        <v>28</v>
      </c>
      <c r="E9416" t="s">
        <v>23</v>
      </c>
      <c r="F9416" t="s">
        <v>38</v>
      </c>
      <c r="G9416" t="s">
        <v>994</v>
      </c>
      <c r="H9416">
        <v>150.80000000000001</v>
      </c>
      <c r="I9416">
        <v>5</v>
      </c>
      <c r="J9416">
        <v>56.55</v>
      </c>
      <c r="K9416" s="6">
        <f>J9416/H9416</f>
        <v>0.37499999999999994</v>
      </c>
      <c r="M9416" t="str">
        <f>LEFT(C9416, SEARCH(" ", C9416) - 1)</f>
        <v>Chloris</v>
      </c>
      <c r="N9416" t="str" cm="1">
        <f t="array" ref="N9416">_xlfn.IFS(H9416&lt;0, "LOSS", H9416&gt;1000, "GREAT", H9416&gt;500, "GOOD", H9416&gt;=100, "OKAY", H9416&lt;100, "OKAY")</f>
        <v>OKAY</v>
      </c>
    </row>
    <row r="9417" spans="1:14">
      <c r="A9417" s="2">
        <v>43060</v>
      </c>
      <c r="B9417" s="2" t="str">
        <f>TEXT(A9417,"mmmm")</f>
        <v>November</v>
      </c>
      <c r="C9417" t="s">
        <v>378</v>
      </c>
      <c r="D9417" t="s">
        <v>28</v>
      </c>
      <c r="E9417" t="s">
        <v>25</v>
      </c>
      <c r="F9417" t="s">
        <v>46</v>
      </c>
      <c r="G9417" t="s">
        <v>1349</v>
      </c>
      <c r="H9417">
        <v>1039.99</v>
      </c>
      <c r="I9417">
        <v>1</v>
      </c>
      <c r="J9417">
        <v>104</v>
      </c>
      <c r="K9417" s="6">
        <f>J9417/H9417</f>
        <v>0.10000096154770718</v>
      </c>
      <c r="M9417" t="str">
        <f>LEFT(C9417, SEARCH(" ", C9417) - 1)</f>
        <v>Chloris</v>
      </c>
      <c r="N9417" t="str" cm="1">
        <f t="array" ref="N9417">_xlfn.IFS(H9417&lt;0, "LOSS", H9417&gt;1000, "GREAT", H9417&gt;500, "GOOD", H9417&gt;=100, "OKAY", H9417&lt;100, "OKAY")</f>
        <v>GREAT</v>
      </c>
    </row>
    <row r="9418" spans="1:14">
      <c r="A9418" s="2">
        <v>43060</v>
      </c>
      <c r="B9418" s="2" t="str">
        <f>TEXT(A9418,"mmmm")</f>
        <v>November</v>
      </c>
      <c r="C9418" t="s">
        <v>378</v>
      </c>
      <c r="D9418" t="s">
        <v>28</v>
      </c>
      <c r="E9418" t="s">
        <v>23</v>
      </c>
      <c r="F9418" t="s">
        <v>47</v>
      </c>
      <c r="G9418" t="s">
        <v>546</v>
      </c>
      <c r="H9418">
        <v>51.84</v>
      </c>
      <c r="I9418">
        <v>8</v>
      </c>
      <c r="J9418">
        <v>24.88</v>
      </c>
      <c r="K9418" s="6">
        <f>J9418/H9418</f>
        <v>0.47993827160493824</v>
      </c>
      <c r="M9418" t="str">
        <f>LEFT(C9418, SEARCH(" ", C9418) - 1)</f>
        <v>Chloris</v>
      </c>
      <c r="N9418" t="str" cm="1">
        <f t="array" ref="N9418">_xlfn.IFS(H9418&lt;0, "LOSS", H9418&gt;1000, "GREAT", H9418&gt;500, "GOOD", H9418&gt;=100, "OKAY", H9418&lt;100, "OKAY")</f>
        <v>OKAY</v>
      </c>
    </row>
    <row r="9419" spans="1:14">
      <c r="A9419" s="2">
        <v>43060</v>
      </c>
      <c r="B9419" s="2" t="str">
        <f>TEXT(A9419,"mmmm")</f>
        <v>November</v>
      </c>
      <c r="C9419" t="s">
        <v>2540</v>
      </c>
      <c r="D9419" t="s">
        <v>26</v>
      </c>
      <c r="E9419" t="s">
        <v>25</v>
      </c>
      <c r="F9419" t="s">
        <v>48</v>
      </c>
      <c r="G9419" t="s">
        <v>2353</v>
      </c>
      <c r="H9419">
        <v>55.18</v>
      </c>
      <c r="I9419">
        <v>3</v>
      </c>
      <c r="J9419">
        <v>-12.41</v>
      </c>
      <c r="K9419" s="6">
        <f>J9419/H9419</f>
        <v>-0.2249003262051468</v>
      </c>
      <c r="M9419" t="str">
        <f>LEFT(C9419, SEARCH(" ", C9419) - 1)</f>
        <v>Henia</v>
      </c>
      <c r="N9419" t="str" cm="1">
        <f t="array" ref="N9419">_xlfn.IFS(H9419&lt;0, "LOSS", H9419&gt;1000, "GREAT", H9419&gt;500, "GOOD", H9419&gt;=100, "OKAY", H9419&lt;100, "OKAY")</f>
        <v>OKAY</v>
      </c>
    </row>
    <row r="9420" spans="1:14">
      <c r="A9420" s="2">
        <v>43061</v>
      </c>
      <c r="B9420" s="2" t="str">
        <f>TEXT(A9420,"mmmm")</f>
        <v>November</v>
      </c>
      <c r="C9420" t="s">
        <v>893</v>
      </c>
      <c r="D9420" t="s">
        <v>26</v>
      </c>
      <c r="E9420" t="s">
        <v>23</v>
      </c>
      <c r="F9420" t="s">
        <v>37</v>
      </c>
      <c r="G9420" t="s">
        <v>615</v>
      </c>
      <c r="H9420">
        <v>35.71</v>
      </c>
      <c r="I9420">
        <v>8</v>
      </c>
      <c r="J9420">
        <v>2.23</v>
      </c>
      <c r="K9420" s="6">
        <f>J9420/H9420</f>
        <v>6.2447493699243906E-2</v>
      </c>
      <c r="M9420" t="str">
        <f>LEFT(C9420, SEARCH(" ", C9420) - 1)</f>
        <v>Frank</v>
      </c>
      <c r="N9420" t="str" cm="1">
        <f t="array" ref="N9420">_xlfn.IFS(H9420&lt;0, "LOSS", H9420&gt;1000, "GREAT", H9420&gt;500, "GOOD", H9420&gt;=100, "OKAY", H9420&lt;100, "OKAY")</f>
        <v>OKAY</v>
      </c>
    </row>
    <row r="9421" spans="1:14">
      <c r="A9421" s="2">
        <v>43062</v>
      </c>
      <c r="B9421" s="2" t="str">
        <f>TEXT(A9421,"mmmm")</f>
        <v>November</v>
      </c>
      <c r="C9421" t="s">
        <v>2549</v>
      </c>
      <c r="D9421" t="s">
        <v>33</v>
      </c>
      <c r="E9421" t="s">
        <v>25</v>
      </c>
      <c r="F9421" t="s">
        <v>35</v>
      </c>
      <c r="G9421" t="s">
        <v>1990</v>
      </c>
      <c r="H9421">
        <v>74.11</v>
      </c>
      <c r="I9421">
        <v>8</v>
      </c>
      <c r="J9421">
        <v>17.600000000000001</v>
      </c>
      <c r="K9421" s="6">
        <f>J9421/H9421</f>
        <v>0.23748481986236677</v>
      </c>
      <c r="M9421" t="str">
        <f>LEFT(C9421, SEARCH(" ", C9421) - 1)</f>
        <v>Janet</v>
      </c>
      <c r="N9421" t="str" cm="1">
        <f t="array" ref="N9421">_xlfn.IFS(H9421&lt;0, "LOSS", H9421&gt;1000, "GREAT", H9421&gt;500, "GOOD", H9421&gt;=100, "OKAY", H9421&lt;100, "OKAY")</f>
        <v>OKAY</v>
      </c>
    </row>
    <row r="9422" spans="1:14">
      <c r="A9422" s="2">
        <v>43062</v>
      </c>
      <c r="B9422" s="2" t="str">
        <f>TEXT(A9422,"mmmm")</f>
        <v>November</v>
      </c>
      <c r="C9422" t="s">
        <v>2549</v>
      </c>
      <c r="D9422" t="s">
        <v>33</v>
      </c>
      <c r="E9422" t="s">
        <v>25</v>
      </c>
      <c r="F9422" t="s">
        <v>48</v>
      </c>
      <c r="G9422" t="s">
        <v>1960</v>
      </c>
      <c r="H9422">
        <v>27.99</v>
      </c>
      <c r="I9422">
        <v>1</v>
      </c>
      <c r="J9422">
        <v>2.1</v>
      </c>
      <c r="K9422" s="6">
        <f>J9422/H9422</f>
        <v>7.5026795284030015E-2</v>
      </c>
      <c r="M9422" t="str">
        <f>LEFT(C9422, SEARCH(" ", C9422) - 1)</f>
        <v>Janet</v>
      </c>
      <c r="N9422" t="str" cm="1">
        <f t="array" ref="N9422">_xlfn.IFS(H9422&lt;0, "LOSS", H9422&gt;1000, "GREAT", H9422&gt;500, "GOOD", H9422&gt;=100, "OKAY", H9422&lt;100, "OKAY")</f>
        <v>OKAY</v>
      </c>
    </row>
    <row r="9423" spans="1:14">
      <c r="A9423" s="2">
        <v>43062</v>
      </c>
      <c r="B9423" s="2" t="str">
        <f>TEXT(A9423,"mmmm")</f>
        <v>November</v>
      </c>
      <c r="C9423" t="s">
        <v>2549</v>
      </c>
      <c r="D9423" t="s">
        <v>33</v>
      </c>
      <c r="E9423" t="s">
        <v>23</v>
      </c>
      <c r="F9423" t="s">
        <v>37</v>
      </c>
      <c r="G9423" t="s">
        <v>370</v>
      </c>
      <c r="H9423">
        <v>3.3</v>
      </c>
      <c r="I9423">
        <v>1</v>
      </c>
      <c r="J9423">
        <v>1.07</v>
      </c>
      <c r="K9423" s="6">
        <f>J9423/H9423</f>
        <v>0.32424242424242428</v>
      </c>
      <c r="M9423" t="str">
        <f>LEFT(C9423, SEARCH(" ", C9423) - 1)</f>
        <v>Janet</v>
      </c>
      <c r="N9423" t="str" cm="1">
        <f t="array" ref="N9423">_xlfn.IFS(H9423&lt;0, "LOSS", H9423&gt;1000, "GREAT", H9423&gt;500, "GOOD", H9423&gt;=100, "OKAY", H9423&lt;100, "OKAY")</f>
        <v>OKAY</v>
      </c>
    </row>
    <row r="9424" spans="1:14">
      <c r="A9424" s="2">
        <v>43062</v>
      </c>
      <c r="B9424" s="2" t="str">
        <f>TEXT(A9424,"mmmm")</f>
        <v>November</v>
      </c>
      <c r="C9424" t="s">
        <v>1248</v>
      </c>
      <c r="D9424" t="s">
        <v>32</v>
      </c>
      <c r="E9424" t="s">
        <v>21</v>
      </c>
      <c r="F9424" t="s">
        <v>44</v>
      </c>
      <c r="G9424" t="s">
        <v>1985</v>
      </c>
      <c r="H9424">
        <v>28.4</v>
      </c>
      <c r="I9424">
        <v>2</v>
      </c>
      <c r="J9424">
        <v>11.08</v>
      </c>
      <c r="K9424" s="6">
        <f>J9424/H9424</f>
        <v>0.39014084507042257</v>
      </c>
      <c r="M9424" t="str">
        <f>LEFT(C9424, SEARCH(" ", C9424) - 1)</f>
        <v>Janet</v>
      </c>
      <c r="N9424" t="str" cm="1">
        <f t="array" ref="N9424">_xlfn.IFS(H9424&lt;0, "LOSS", H9424&gt;1000, "GREAT", H9424&gt;500, "GOOD", H9424&gt;=100, "OKAY", H9424&lt;100, "OKAY")</f>
        <v>OKAY</v>
      </c>
    </row>
    <row r="9425" spans="1:14">
      <c r="A9425" s="2">
        <v>43062</v>
      </c>
      <c r="B9425" s="2" t="str">
        <f>TEXT(A9425,"mmmm")</f>
        <v>November</v>
      </c>
      <c r="C9425" t="s">
        <v>1248</v>
      </c>
      <c r="D9425" t="s">
        <v>32</v>
      </c>
      <c r="E9425" t="s">
        <v>23</v>
      </c>
      <c r="F9425" t="s">
        <v>38</v>
      </c>
      <c r="G9425" t="s">
        <v>407</v>
      </c>
      <c r="H9425">
        <v>287.92</v>
      </c>
      <c r="I9425">
        <v>8</v>
      </c>
      <c r="J9425">
        <v>138.19999999999999</v>
      </c>
      <c r="K9425" s="6">
        <f>J9425/H9425</f>
        <v>0.47999444290080573</v>
      </c>
      <c r="M9425" t="str">
        <f>LEFT(C9425, SEARCH(" ", C9425) - 1)</f>
        <v>Janet</v>
      </c>
      <c r="N9425" t="str" cm="1">
        <f t="array" ref="N9425">_xlfn.IFS(H9425&lt;0, "LOSS", H9425&gt;1000, "GREAT", H9425&gt;500, "GOOD", H9425&gt;=100, "OKAY", H9425&lt;100, "OKAY")</f>
        <v>OKAY</v>
      </c>
    </row>
    <row r="9426" spans="1:14">
      <c r="A9426" s="2">
        <v>43062</v>
      </c>
      <c r="B9426" s="2" t="str">
        <f>TEXT(A9426,"mmmm")</f>
        <v>November</v>
      </c>
      <c r="C9426" t="s">
        <v>768</v>
      </c>
      <c r="D9426" t="s">
        <v>27</v>
      </c>
      <c r="E9426" t="s">
        <v>21</v>
      </c>
      <c r="F9426" t="s">
        <v>44</v>
      </c>
      <c r="G9426" t="s">
        <v>1649</v>
      </c>
      <c r="H9426">
        <v>24.05</v>
      </c>
      <c r="I9426">
        <v>9</v>
      </c>
      <c r="J9426">
        <v>7.21</v>
      </c>
      <c r="K9426" s="6">
        <f>J9426/H9426</f>
        <v>0.29979209979209981</v>
      </c>
      <c r="M9426" t="str">
        <f>LEFT(C9426, SEARCH(" ", C9426) - 1)</f>
        <v>Tamara</v>
      </c>
      <c r="N9426" t="str" cm="1">
        <f t="array" ref="N9426">_xlfn.IFS(H9426&lt;0, "LOSS", H9426&gt;1000, "GREAT", H9426&gt;500, "GOOD", H9426&gt;=100, "OKAY", H9426&lt;100, "OKAY")</f>
        <v>OKAY</v>
      </c>
    </row>
    <row r="9427" spans="1:14">
      <c r="A9427" s="2">
        <v>43062</v>
      </c>
      <c r="B9427" s="2" t="str">
        <f>TEXT(A9427,"mmmm")</f>
        <v>November</v>
      </c>
      <c r="C9427" t="s">
        <v>574</v>
      </c>
      <c r="D9427" t="s">
        <v>27</v>
      </c>
      <c r="E9427" t="s">
        <v>23</v>
      </c>
      <c r="F9427" t="s">
        <v>38</v>
      </c>
      <c r="G9427" t="s">
        <v>849</v>
      </c>
      <c r="H9427">
        <v>7.48</v>
      </c>
      <c r="I9427">
        <v>1</v>
      </c>
      <c r="J9427">
        <v>-5.98</v>
      </c>
      <c r="K9427" s="6">
        <f>J9427/H9427</f>
        <v>-0.79946524064171121</v>
      </c>
      <c r="M9427" t="str">
        <f>LEFT(C9427, SEARCH(" ", C9427) - 1)</f>
        <v>Frank</v>
      </c>
      <c r="N9427" t="str" cm="1">
        <f t="array" ref="N9427">_xlfn.IFS(H9427&lt;0, "LOSS", H9427&gt;1000, "GREAT", H9427&gt;500, "GOOD", H9427&gt;=100, "OKAY", H9427&lt;100, "OKAY")</f>
        <v>OKAY</v>
      </c>
    </row>
    <row r="9428" spans="1:14">
      <c r="A9428" s="2">
        <v>43062</v>
      </c>
      <c r="B9428" s="2" t="str">
        <f>TEXT(A9428,"mmmm")</f>
        <v>November</v>
      </c>
      <c r="C9428" t="s">
        <v>2027</v>
      </c>
      <c r="D9428" t="s">
        <v>29</v>
      </c>
      <c r="E9428" t="s">
        <v>21</v>
      </c>
      <c r="F9428" t="s">
        <v>44</v>
      </c>
      <c r="G9428" t="s">
        <v>2388</v>
      </c>
      <c r="H9428">
        <v>6.46</v>
      </c>
      <c r="I9428">
        <v>1</v>
      </c>
      <c r="J9428">
        <v>-4.04</v>
      </c>
      <c r="K9428" s="6">
        <f>J9428/H9428</f>
        <v>-0.62538699690402477</v>
      </c>
      <c r="M9428" t="str">
        <f>LEFT(C9428, SEARCH(" ", C9428) - 1)</f>
        <v>Christopher</v>
      </c>
      <c r="N9428" t="str" cm="1">
        <f t="array" ref="N9428">_xlfn.IFS(H9428&lt;0, "LOSS", H9428&gt;1000, "GREAT", H9428&gt;500, "GOOD", H9428&gt;=100, "OKAY", H9428&lt;100, "OKAY")</f>
        <v>OKAY</v>
      </c>
    </row>
    <row r="9429" spans="1:14">
      <c r="A9429" s="2">
        <v>43062</v>
      </c>
      <c r="B9429" s="2" t="str">
        <f>TEXT(A9429,"mmmm")</f>
        <v>November</v>
      </c>
      <c r="C9429" t="s">
        <v>2027</v>
      </c>
      <c r="D9429" t="s">
        <v>29</v>
      </c>
      <c r="E9429" t="s">
        <v>23</v>
      </c>
      <c r="F9429" t="s">
        <v>45</v>
      </c>
      <c r="G9429" t="s">
        <v>671</v>
      </c>
      <c r="H9429">
        <v>11.52</v>
      </c>
      <c r="I9429">
        <v>5</v>
      </c>
      <c r="J9429">
        <v>4.18</v>
      </c>
      <c r="K9429" s="6">
        <f>J9429/H9429</f>
        <v>0.36284722222222221</v>
      </c>
      <c r="M9429" t="str">
        <f>LEFT(C9429, SEARCH(" ", C9429) - 1)</f>
        <v>Christopher</v>
      </c>
      <c r="N9429" t="str" cm="1">
        <f t="array" ref="N9429">_xlfn.IFS(H9429&lt;0, "LOSS", H9429&gt;1000, "GREAT", H9429&gt;500, "GOOD", H9429&gt;=100, "OKAY", H9429&lt;100, "OKAY")</f>
        <v>OKAY</v>
      </c>
    </row>
    <row r="9430" spans="1:14">
      <c r="A9430" s="2">
        <v>43062</v>
      </c>
      <c r="B9430" s="2" t="str">
        <f>TEXT(A9430,"mmmm")</f>
        <v>November</v>
      </c>
      <c r="C9430" t="s">
        <v>2027</v>
      </c>
      <c r="D9430" t="s">
        <v>29</v>
      </c>
      <c r="E9430" t="s">
        <v>25</v>
      </c>
      <c r="F9430" t="s">
        <v>48</v>
      </c>
      <c r="G9430" t="s">
        <v>1659</v>
      </c>
      <c r="H9430">
        <v>222.38</v>
      </c>
      <c r="I9430">
        <v>2</v>
      </c>
      <c r="J9430">
        <v>16.68</v>
      </c>
      <c r="K9430" s="6">
        <f>J9430/H9430</f>
        <v>7.5006745210900255E-2</v>
      </c>
      <c r="M9430" t="str">
        <f>LEFT(C9430, SEARCH(" ", C9430) - 1)</f>
        <v>Christopher</v>
      </c>
      <c r="N9430" t="str" cm="1">
        <f t="array" ref="N9430">_xlfn.IFS(H9430&lt;0, "LOSS", H9430&gt;1000, "GREAT", H9430&gt;500, "GOOD", H9430&gt;=100, "OKAY", H9430&lt;100, "OKAY")</f>
        <v>OKAY</v>
      </c>
    </row>
    <row r="9431" spans="1:14">
      <c r="A9431" s="2">
        <v>43062</v>
      </c>
      <c r="B9431" s="2" t="str">
        <f>TEXT(A9431,"mmmm")</f>
        <v>November</v>
      </c>
      <c r="C9431" t="s">
        <v>1802</v>
      </c>
      <c r="D9431" t="s">
        <v>26</v>
      </c>
      <c r="E9431" t="s">
        <v>25</v>
      </c>
      <c r="F9431" t="s">
        <v>48</v>
      </c>
      <c r="G9431" t="s">
        <v>1573</v>
      </c>
      <c r="H9431">
        <v>195.96</v>
      </c>
      <c r="I9431">
        <v>5</v>
      </c>
      <c r="J9431">
        <v>19.600000000000001</v>
      </c>
      <c r="K9431" s="6">
        <f>J9431/H9431</f>
        <v>0.10002041232904675</v>
      </c>
      <c r="M9431" t="str">
        <f>LEFT(C9431, SEARCH(" ", C9431) - 1)</f>
        <v>Alan</v>
      </c>
      <c r="N9431" t="str" cm="1">
        <f t="array" ref="N9431">_xlfn.IFS(H9431&lt;0, "LOSS", H9431&gt;1000, "GREAT", H9431&gt;500, "GOOD", H9431&gt;=100, "OKAY", H9431&lt;100, "OKAY")</f>
        <v>OKAY</v>
      </c>
    </row>
    <row r="9432" spans="1:14">
      <c r="A9432" s="2">
        <v>43062</v>
      </c>
      <c r="B9432" s="2" t="str">
        <f>TEXT(A9432,"mmmm")</f>
        <v>November</v>
      </c>
      <c r="C9432" t="s">
        <v>990</v>
      </c>
      <c r="D9432" t="s">
        <v>32</v>
      </c>
      <c r="E9432" t="s">
        <v>23</v>
      </c>
      <c r="F9432" t="s">
        <v>50</v>
      </c>
      <c r="G9432" t="s">
        <v>891</v>
      </c>
      <c r="H9432">
        <v>4.3600000000000003</v>
      </c>
      <c r="I9432">
        <v>2</v>
      </c>
      <c r="J9432">
        <v>0.17</v>
      </c>
      <c r="K9432" s="6">
        <f>J9432/H9432</f>
        <v>3.8990825688073397E-2</v>
      </c>
      <c r="M9432" t="str">
        <f>LEFT(C9432, SEARCH(" ", C9432) - 1)</f>
        <v>Dan</v>
      </c>
      <c r="N9432" t="str" cm="1">
        <f t="array" ref="N9432">_xlfn.IFS(H9432&lt;0, "LOSS", H9432&gt;1000, "GREAT", H9432&gt;500, "GOOD", H9432&gt;=100, "OKAY", H9432&lt;100, "OKAY")</f>
        <v>OKAY</v>
      </c>
    </row>
    <row r="9433" spans="1:14">
      <c r="A9433" s="2">
        <v>43062</v>
      </c>
      <c r="B9433" s="2" t="str">
        <f>TEXT(A9433,"mmmm")</f>
        <v>November</v>
      </c>
      <c r="C9433" t="s">
        <v>113</v>
      </c>
      <c r="D9433" t="s">
        <v>29</v>
      </c>
      <c r="E9433" t="s">
        <v>23</v>
      </c>
      <c r="F9433" t="s">
        <v>47</v>
      </c>
      <c r="G9433" t="s">
        <v>1963</v>
      </c>
      <c r="H9433">
        <v>10.69</v>
      </c>
      <c r="I9433">
        <v>2</v>
      </c>
      <c r="J9433">
        <v>3.74</v>
      </c>
      <c r="K9433" s="6">
        <f>J9433/H9433</f>
        <v>0.34985968194574374</v>
      </c>
      <c r="M9433" t="str">
        <f>LEFT(C9433, SEARCH(" ", C9433) - 1)</f>
        <v>Chris</v>
      </c>
      <c r="N9433" t="str" cm="1">
        <f t="array" ref="N9433">_xlfn.IFS(H9433&lt;0, "LOSS", H9433&gt;1000, "GREAT", H9433&gt;500, "GOOD", H9433&gt;=100, "OKAY", H9433&lt;100, "OKAY")</f>
        <v>OKAY</v>
      </c>
    </row>
    <row r="9434" spans="1:14">
      <c r="A9434" s="2">
        <v>43062</v>
      </c>
      <c r="B9434" s="2" t="str">
        <f>TEXT(A9434,"mmmm")</f>
        <v>November</v>
      </c>
      <c r="C9434" t="s">
        <v>1242</v>
      </c>
      <c r="D9434" t="s">
        <v>26</v>
      </c>
      <c r="E9434" t="s">
        <v>23</v>
      </c>
      <c r="F9434" t="s">
        <v>47</v>
      </c>
      <c r="G9434" t="s">
        <v>1998</v>
      </c>
      <c r="H9434">
        <v>36.29</v>
      </c>
      <c r="I9434">
        <v>7</v>
      </c>
      <c r="J9434">
        <v>12.7</v>
      </c>
      <c r="K9434" s="6">
        <f>J9434/H9434</f>
        <v>0.34995866629925598</v>
      </c>
      <c r="M9434" t="str">
        <f>LEFT(C9434, SEARCH(" ", C9434) - 1)</f>
        <v>Jennifer</v>
      </c>
      <c r="N9434" t="str" cm="1">
        <f t="array" ref="N9434">_xlfn.IFS(H9434&lt;0, "LOSS", H9434&gt;1000, "GREAT", H9434&gt;500, "GOOD", H9434&gt;=100, "OKAY", H9434&lt;100, "OKAY")</f>
        <v>OKAY</v>
      </c>
    </row>
    <row r="9435" spans="1:14">
      <c r="A9435" s="2">
        <v>43062</v>
      </c>
      <c r="B9435" s="2" t="str">
        <f>TEXT(A9435,"mmmm")</f>
        <v>November</v>
      </c>
      <c r="C9435" t="s">
        <v>1242</v>
      </c>
      <c r="D9435" t="s">
        <v>26</v>
      </c>
      <c r="E9435" t="s">
        <v>23</v>
      </c>
      <c r="F9435" t="s">
        <v>47</v>
      </c>
      <c r="G9435" t="s">
        <v>1374</v>
      </c>
      <c r="H9435">
        <v>78.3</v>
      </c>
      <c r="I9435">
        <v>2</v>
      </c>
      <c r="J9435">
        <v>29.36</v>
      </c>
      <c r="K9435" s="6">
        <f>J9435/H9435</f>
        <v>0.37496807151979566</v>
      </c>
      <c r="M9435" t="str">
        <f>LEFT(C9435, SEARCH(" ", C9435) - 1)</f>
        <v>Jennifer</v>
      </c>
      <c r="N9435" t="str" cm="1">
        <f t="array" ref="N9435">_xlfn.IFS(H9435&lt;0, "LOSS", H9435&gt;1000, "GREAT", H9435&gt;500, "GOOD", H9435&gt;=100, "OKAY", H9435&lt;100, "OKAY")</f>
        <v>OKAY</v>
      </c>
    </row>
    <row r="9436" spans="1:14">
      <c r="A9436" s="2">
        <v>43062</v>
      </c>
      <c r="B9436" s="2" t="str">
        <f>TEXT(A9436,"mmmm")</f>
        <v>November</v>
      </c>
      <c r="C9436" t="s">
        <v>1242</v>
      </c>
      <c r="D9436" t="s">
        <v>26</v>
      </c>
      <c r="E9436" t="s">
        <v>21</v>
      </c>
      <c r="F9436" t="s">
        <v>51</v>
      </c>
      <c r="G9436" t="s">
        <v>1576</v>
      </c>
      <c r="H9436">
        <v>127.79</v>
      </c>
      <c r="I9436">
        <v>1</v>
      </c>
      <c r="J9436">
        <v>-31.03</v>
      </c>
      <c r="K9436" s="6">
        <f>J9436/H9436</f>
        <v>-0.24282025197589796</v>
      </c>
      <c r="M9436" t="str">
        <f>LEFT(C9436, SEARCH(" ", C9436) - 1)</f>
        <v>Jennifer</v>
      </c>
      <c r="N9436" t="str" cm="1">
        <f t="array" ref="N9436">_xlfn.IFS(H9436&lt;0, "LOSS", H9436&gt;1000, "GREAT", H9436&gt;500, "GOOD", H9436&gt;=100, "OKAY", H9436&lt;100, "OKAY")</f>
        <v>OKAY</v>
      </c>
    </row>
    <row r="9437" spans="1:14">
      <c r="A9437" s="2">
        <v>43062</v>
      </c>
      <c r="B9437" s="2" t="str">
        <f>TEXT(A9437,"mmmm")</f>
        <v>November</v>
      </c>
      <c r="C9437" t="s">
        <v>1242</v>
      </c>
      <c r="D9437" t="s">
        <v>26</v>
      </c>
      <c r="E9437" t="s">
        <v>23</v>
      </c>
      <c r="F9437" t="s">
        <v>38</v>
      </c>
      <c r="G9437" t="s">
        <v>2072</v>
      </c>
      <c r="H9437">
        <v>6.1</v>
      </c>
      <c r="I9437">
        <v>2</v>
      </c>
      <c r="J9437">
        <v>-9.16</v>
      </c>
      <c r="K9437" s="6">
        <f>J9437/H9437</f>
        <v>-1.5016393442622953</v>
      </c>
      <c r="M9437" t="str">
        <f>LEFT(C9437, SEARCH(" ", C9437) - 1)</f>
        <v>Jennifer</v>
      </c>
      <c r="N9437" t="str" cm="1">
        <f t="array" ref="N9437">_xlfn.IFS(H9437&lt;0, "LOSS", H9437&gt;1000, "GREAT", H9437&gt;500, "GOOD", H9437&gt;=100, "OKAY", H9437&lt;100, "OKAY")</f>
        <v>OKAY</v>
      </c>
    </row>
    <row r="9438" spans="1:14">
      <c r="A9438" s="2">
        <v>43063</v>
      </c>
      <c r="B9438" s="2" t="str">
        <f>TEXT(A9438,"mmmm")</f>
        <v>November</v>
      </c>
      <c r="C9438" t="s">
        <v>793</v>
      </c>
      <c r="D9438" t="s">
        <v>26</v>
      </c>
      <c r="E9438" t="s">
        <v>23</v>
      </c>
      <c r="F9438" t="s">
        <v>43</v>
      </c>
      <c r="G9438" t="s">
        <v>1885</v>
      </c>
      <c r="H9438">
        <v>10.82</v>
      </c>
      <c r="I9438">
        <v>3</v>
      </c>
      <c r="J9438">
        <v>2.57</v>
      </c>
      <c r="K9438" s="6">
        <f>J9438/H9438</f>
        <v>0.2375231053604436</v>
      </c>
      <c r="M9438" t="str">
        <f>LEFT(C9438, SEARCH(" ", C9438) - 1)</f>
        <v>Greg</v>
      </c>
      <c r="N9438" t="str" cm="1">
        <f t="array" ref="N9438">_xlfn.IFS(H9438&lt;0, "LOSS", H9438&gt;1000, "GREAT", H9438&gt;500, "GOOD", H9438&gt;=100, "OKAY", H9438&lt;100, "OKAY")</f>
        <v>OKAY</v>
      </c>
    </row>
    <row r="9439" spans="1:14">
      <c r="A9439" s="2">
        <v>43063</v>
      </c>
      <c r="B9439" s="2" t="str">
        <f>TEXT(A9439,"mmmm")</f>
        <v>November</v>
      </c>
      <c r="C9439" t="s">
        <v>1594</v>
      </c>
      <c r="D9439" t="s">
        <v>24</v>
      </c>
      <c r="E9439" t="s">
        <v>23</v>
      </c>
      <c r="F9439" t="s">
        <v>47</v>
      </c>
      <c r="G9439" t="s">
        <v>1498</v>
      </c>
      <c r="H9439">
        <v>5.88</v>
      </c>
      <c r="I9439">
        <v>1</v>
      </c>
      <c r="J9439">
        <v>2.88</v>
      </c>
      <c r="K9439" s="6">
        <f>J9439/H9439</f>
        <v>0.48979591836734693</v>
      </c>
      <c r="M9439" t="str">
        <f>LEFT(C9439, SEARCH(" ", C9439) - 1)</f>
        <v>Todd</v>
      </c>
      <c r="N9439" t="str" cm="1">
        <f t="array" ref="N9439">_xlfn.IFS(H9439&lt;0, "LOSS", H9439&gt;1000, "GREAT", H9439&gt;500, "GOOD", H9439&gt;=100, "OKAY", H9439&lt;100, "OKAY")</f>
        <v>OKAY</v>
      </c>
    </row>
    <row r="9440" spans="1:14">
      <c r="A9440" s="2">
        <v>43063</v>
      </c>
      <c r="B9440" s="2" t="str">
        <f>TEXT(A9440,"mmmm")</f>
        <v>November</v>
      </c>
      <c r="C9440" t="s">
        <v>1594</v>
      </c>
      <c r="D9440" t="s">
        <v>24</v>
      </c>
      <c r="E9440" t="s">
        <v>21</v>
      </c>
      <c r="F9440" t="s">
        <v>40</v>
      </c>
      <c r="G9440" t="s">
        <v>2260</v>
      </c>
      <c r="H9440">
        <v>977.29</v>
      </c>
      <c r="I9440">
        <v>6</v>
      </c>
      <c r="J9440">
        <v>173.74</v>
      </c>
      <c r="K9440" s="6">
        <f>J9440/H9440</f>
        <v>0.17777732300545387</v>
      </c>
      <c r="M9440" t="str">
        <f>LEFT(C9440, SEARCH(" ", C9440) - 1)</f>
        <v>Todd</v>
      </c>
      <c r="N9440" t="str" cm="1">
        <f t="array" ref="N9440">_xlfn.IFS(H9440&lt;0, "LOSS", H9440&gt;1000, "GREAT", H9440&gt;500, "GOOD", H9440&gt;=100, "OKAY", H9440&lt;100, "OKAY")</f>
        <v>GOOD</v>
      </c>
    </row>
    <row r="9441" spans="1:14">
      <c r="A9441" s="2">
        <v>43063</v>
      </c>
      <c r="B9441" s="2" t="str">
        <f>TEXT(A9441,"mmmm")</f>
        <v>November</v>
      </c>
      <c r="C9441" t="s">
        <v>580</v>
      </c>
      <c r="D9441" t="s">
        <v>123</v>
      </c>
      <c r="E9441" t="s">
        <v>25</v>
      </c>
      <c r="F9441" t="s">
        <v>48</v>
      </c>
      <c r="G9441" t="s">
        <v>2446</v>
      </c>
      <c r="H9441">
        <v>79.099999999999994</v>
      </c>
      <c r="I9441">
        <v>2</v>
      </c>
      <c r="J9441">
        <v>39.549999999999997</v>
      </c>
      <c r="K9441" s="6">
        <f>J9441/H9441</f>
        <v>0.5</v>
      </c>
      <c r="M9441" t="str">
        <f>LEFT(C9441, SEARCH(" ", C9441) - 1)</f>
        <v>Roland</v>
      </c>
      <c r="N9441" t="str" cm="1">
        <f t="array" ref="N9441">_xlfn.IFS(H9441&lt;0, "LOSS", H9441&gt;1000, "GREAT", H9441&gt;500, "GOOD", H9441&gt;=100, "OKAY", H9441&lt;100, "OKAY")</f>
        <v>OKAY</v>
      </c>
    </row>
    <row r="9442" spans="1:14">
      <c r="A9442" s="2">
        <v>43063</v>
      </c>
      <c r="B9442" s="2" t="str">
        <f>TEXT(A9442,"mmmm")</f>
        <v>November</v>
      </c>
      <c r="C9442" t="s">
        <v>580</v>
      </c>
      <c r="D9442" t="s">
        <v>123</v>
      </c>
      <c r="E9442" t="s">
        <v>23</v>
      </c>
      <c r="F9442" t="s">
        <v>38</v>
      </c>
      <c r="G9442" t="s">
        <v>456</v>
      </c>
      <c r="H9442">
        <v>327.84</v>
      </c>
      <c r="I9442">
        <v>8</v>
      </c>
      <c r="J9442">
        <v>157.36000000000001</v>
      </c>
      <c r="K9442" s="6">
        <f>J9442/H9442</f>
        <v>0.47999023914104449</v>
      </c>
      <c r="M9442" t="str">
        <f>LEFT(C9442, SEARCH(" ", C9442) - 1)</f>
        <v>Roland</v>
      </c>
      <c r="N9442" t="str" cm="1">
        <f t="array" ref="N9442">_xlfn.IFS(H9442&lt;0, "LOSS", H9442&gt;1000, "GREAT", H9442&gt;500, "GOOD", H9442&gt;=100, "OKAY", H9442&lt;100, "OKAY")</f>
        <v>OKAY</v>
      </c>
    </row>
    <row r="9443" spans="1:14">
      <c r="A9443" s="2">
        <v>43063</v>
      </c>
      <c r="B9443" s="2" t="str">
        <f>TEXT(A9443,"mmmm")</f>
        <v>November</v>
      </c>
      <c r="C9443" t="s">
        <v>1258</v>
      </c>
      <c r="D9443" t="s">
        <v>84</v>
      </c>
      <c r="E9443" t="s">
        <v>23</v>
      </c>
      <c r="F9443" t="s">
        <v>38</v>
      </c>
      <c r="G9443" t="s">
        <v>982</v>
      </c>
      <c r="H9443">
        <v>2.88</v>
      </c>
      <c r="I9443">
        <v>1</v>
      </c>
      <c r="J9443">
        <v>1.41</v>
      </c>
      <c r="K9443" s="6">
        <f>J9443/H9443</f>
        <v>0.48958333333333331</v>
      </c>
      <c r="M9443" t="str">
        <f>LEFT(C9443, SEARCH(" ", C9443) - 1)</f>
        <v>Frank</v>
      </c>
      <c r="N9443" t="str" cm="1">
        <f t="array" ref="N9443">_xlfn.IFS(H9443&lt;0, "LOSS", H9443&gt;1000, "GREAT", H9443&gt;500, "GOOD", H9443&gt;=100, "OKAY", H9443&lt;100, "OKAY")</f>
        <v>OKAY</v>
      </c>
    </row>
    <row r="9444" spans="1:14">
      <c r="A9444" s="2">
        <v>43063</v>
      </c>
      <c r="B9444" s="2" t="str">
        <f>TEXT(A9444,"mmmm")</f>
        <v>November</v>
      </c>
      <c r="C9444" t="s">
        <v>1258</v>
      </c>
      <c r="D9444" t="s">
        <v>84</v>
      </c>
      <c r="E9444" t="s">
        <v>23</v>
      </c>
      <c r="F9444" t="s">
        <v>49</v>
      </c>
      <c r="G9444" t="s">
        <v>2226</v>
      </c>
      <c r="H9444">
        <v>1443.96</v>
      </c>
      <c r="I9444">
        <v>12</v>
      </c>
      <c r="J9444">
        <v>375.43</v>
      </c>
      <c r="K9444" s="6">
        <f>J9444/H9444</f>
        <v>0.26000027701598383</v>
      </c>
      <c r="M9444" t="str">
        <f>LEFT(C9444, SEARCH(" ", C9444) - 1)</f>
        <v>Frank</v>
      </c>
      <c r="N9444" t="str" cm="1">
        <f t="array" ref="N9444">_xlfn.IFS(H9444&lt;0, "LOSS", H9444&gt;1000, "GREAT", H9444&gt;500, "GOOD", H9444&gt;=100, "OKAY", H9444&lt;100, "OKAY")</f>
        <v>GREAT</v>
      </c>
    </row>
    <row r="9445" spans="1:14">
      <c r="A9445" s="2">
        <v>43063</v>
      </c>
      <c r="B9445" s="2" t="str">
        <f>TEXT(A9445,"mmmm")</f>
        <v>November</v>
      </c>
      <c r="C9445" t="s">
        <v>167</v>
      </c>
      <c r="D9445" t="s">
        <v>73</v>
      </c>
      <c r="E9445" t="s">
        <v>23</v>
      </c>
      <c r="F9445" t="s">
        <v>38</v>
      </c>
      <c r="G9445" t="s">
        <v>244</v>
      </c>
      <c r="H9445">
        <v>20.72</v>
      </c>
      <c r="I9445">
        <v>2</v>
      </c>
      <c r="J9445">
        <v>-15.2</v>
      </c>
      <c r="K9445" s="6">
        <f>J9445/H9445</f>
        <v>-0.73359073359073357</v>
      </c>
      <c r="M9445" t="str">
        <f>LEFT(C9445, SEARCH(" ", C9445) - 1)</f>
        <v>Mark</v>
      </c>
      <c r="N9445" t="str" cm="1">
        <f t="array" ref="N9445">_xlfn.IFS(H9445&lt;0, "LOSS", H9445&gt;1000, "GREAT", H9445&gt;500, "GOOD", H9445&gt;=100, "OKAY", H9445&lt;100, "OKAY")</f>
        <v>OKAY</v>
      </c>
    </row>
    <row r="9446" spans="1:14">
      <c r="A9446" s="2">
        <v>43063</v>
      </c>
      <c r="B9446" s="2" t="str">
        <f>TEXT(A9446,"mmmm")</f>
        <v>November</v>
      </c>
      <c r="C9446" t="s">
        <v>167</v>
      </c>
      <c r="D9446" t="s">
        <v>73</v>
      </c>
      <c r="E9446" t="s">
        <v>23</v>
      </c>
      <c r="F9446" t="s">
        <v>49</v>
      </c>
      <c r="G9446" t="s">
        <v>2436</v>
      </c>
      <c r="H9446">
        <v>415.87</v>
      </c>
      <c r="I9446">
        <v>8</v>
      </c>
      <c r="J9446">
        <v>-41.59</v>
      </c>
      <c r="K9446" s="6">
        <f>J9446/H9446</f>
        <v>-0.10000721379277179</v>
      </c>
      <c r="M9446" t="str">
        <f>LEFT(C9446, SEARCH(" ", C9446) - 1)</f>
        <v>Mark</v>
      </c>
      <c r="N9446" t="str" cm="1">
        <f t="array" ref="N9446">_xlfn.IFS(H9446&lt;0, "LOSS", H9446&gt;1000, "GREAT", H9446&gt;500, "GOOD", H9446&gt;=100, "OKAY", H9446&lt;100, "OKAY")</f>
        <v>OKAY</v>
      </c>
    </row>
    <row r="9447" spans="1:14">
      <c r="A9447" s="2">
        <v>43063</v>
      </c>
      <c r="B9447" s="2" t="str">
        <f>TEXT(A9447,"mmmm")</f>
        <v>November</v>
      </c>
      <c r="C9447" t="s">
        <v>1813</v>
      </c>
      <c r="D9447" t="s">
        <v>33</v>
      </c>
      <c r="E9447" t="s">
        <v>23</v>
      </c>
      <c r="F9447" t="s">
        <v>38</v>
      </c>
      <c r="G9447" t="s">
        <v>2545</v>
      </c>
      <c r="H9447">
        <v>19.010000000000002</v>
      </c>
      <c r="I9447">
        <v>8</v>
      </c>
      <c r="J9447">
        <v>-12.67</v>
      </c>
      <c r="K9447" s="6">
        <f>J9447/H9447</f>
        <v>-0.66649132035770642</v>
      </c>
      <c r="M9447" t="str">
        <f>LEFT(C9447, SEARCH(" ", C9447) - 1)</f>
        <v>Michael</v>
      </c>
      <c r="N9447" t="str" cm="1">
        <f t="array" ref="N9447">_xlfn.IFS(H9447&lt;0, "LOSS", H9447&gt;1000, "GREAT", H9447&gt;500, "GOOD", H9447&gt;=100, "OKAY", H9447&lt;100, "OKAY")</f>
        <v>OKAY</v>
      </c>
    </row>
    <row r="9448" spans="1:14">
      <c r="A9448" s="2">
        <v>43063</v>
      </c>
      <c r="B9448" s="2" t="str">
        <f>TEXT(A9448,"mmmm")</f>
        <v>November</v>
      </c>
      <c r="C9448" t="s">
        <v>381</v>
      </c>
      <c r="D9448" t="s">
        <v>24</v>
      </c>
      <c r="E9448" t="s">
        <v>23</v>
      </c>
      <c r="F9448" t="s">
        <v>37</v>
      </c>
      <c r="G9448" t="s">
        <v>2428</v>
      </c>
      <c r="H9448">
        <v>16.38</v>
      </c>
      <c r="I9448">
        <v>9</v>
      </c>
      <c r="J9448">
        <v>7.37</v>
      </c>
      <c r="K9448" s="6">
        <f>J9448/H9448</f>
        <v>0.44993894993894995</v>
      </c>
      <c r="M9448" t="str">
        <f>LEFT(C9448, SEARCH(" ", C9448) - 1)</f>
        <v>Kelly</v>
      </c>
      <c r="N9448" t="str" cm="1">
        <f t="array" ref="N9448">_xlfn.IFS(H9448&lt;0, "LOSS", H9448&gt;1000, "GREAT", H9448&gt;500, "GOOD", H9448&gt;=100, "OKAY", H9448&lt;100, "OKAY")</f>
        <v>OKAY</v>
      </c>
    </row>
    <row r="9449" spans="1:14">
      <c r="A9449" s="2">
        <v>43063</v>
      </c>
      <c r="B9449" s="2" t="str">
        <f>TEXT(A9449,"mmmm")</f>
        <v>November</v>
      </c>
      <c r="C9449" t="s">
        <v>381</v>
      </c>
      <c r="D9449" t="s">
        <v>24</v>
      </c>
      <c r="E9449" t="s">
        <v>23</v>
      </c>
      <c r="F9449" t="s">
        <v>42</v>
      </c>
      <c r="G9449" t="s">
        <v>1705</v>
      </c>
      <c r="H9449">
        <v>167.96</v>
      </c>
      <c r="I9449">
        <v>2</v>
      </c>
      <c r="J9449">
        <v>78.94</v>
      </c>
      <c r="K9449" s="6">
        <f>J9449/H9449</f>
        <v>0.46999285544177183</v>
      </c>
      <c r="M9449" t="str">
        <f>LEFT(C9449, SEARCH(" ", C9449) - 1)</f>
        <v>Kelly</v>
      </c>
      <c r="N9449" t="str" cm="1">
        <f t="array" ref="N9449">_xlfn.IFS(H9449&lt;0, "LOSS", H9449&gt;1000, "GREAT", H9449&gt;500, "GOOD", H9449&gt;=100, "OKAY", H9449&lt;100, "OKAY")</f>
        <v>OKAY</v>
      </c>
    </row>
    <row r="9450" spans="1:14">
      <c r="A9450" s="2">
        <v>43063</v>
      </c>
      <c r="B9450" s="2" t="str">
        <f>TEXT(A9450,"mmmm")</f>
        <v>November</v>
      </c>
      <c r="C9450" t="s">
        <v>381</v>
      </c>
      <c r="D9450" t="s">
        <v>24</v>
      </c>
      <c r="E9450" t="s">
        <v>21</v>
      </c>
      <c r="F9450" t="s">
        <v>39</v>
      </c>
      <c r="G9450" t="s">
        <v>2276</v>
      </c>
      <c r="H9450">
        <v>321.57</v>
      </c>
      <c r="I9450">
        <v>2</v>
      </c>
      <c r="J9450">
        <v>-16.079999999999998</v>
      </c>
      <c r="K9450" s="6">
        <f>J9450/H9450</f>
        <v>-5.0004664614236395E-2</v>
      </c>
      <c r="M9450" t="str">
        <f>LEFT(C9450, SEARCH(" ", C9450) - 1)</f>
        <v>Kelly</v>
      </c>
      <c r="N9450" t="str" cm="1">
        <f t="array" ref="N9450">_xlfn.IFS(H9450&lt;0, "LOSS", H9450&gt;1000, "GREAT", H9450&gt;500, "GOOD", H9450&gt;=100, "OKAY", H9450&lt;100, "OKAY")</f>
        <v>OKAY</v>
      </c>
    </row>
    <row r="9451" spans="1:14">
      <c r="A9451" s="2">
        <v>43063</v>
      </c>
      <c r="B9451" s="2" t="str">
        <f>TEXT(A9451,"mmmm")</f>
        <v>November</v>
      </c>
      <c r="C9451" t="s">
        <v>381</v>
      </c>
      <c r="D9451" t="s">
        <v>24</v>
      </c>
      <c r="E9451" t="s">
        <v>23</v>
      </c>
      <c r="F9451" t="s">
        <v>47</v>
      </c>
      <c r="G9451" t="s">
        <v>1809</v>
      </c>
      <c r="H9451">
        <v>12.96</v>
      </c>
      <c r="I9451">
        <v>2</v>
      </c>
      <c r="J9451">
        <v>6.22</v>
      </c>
      <c r="K9451" s="6">
        <f>J9451/H9451</f>
        <v>0.47993827160493824</v>
      </c>
      <c r="M9451" t="str">
        <f>LEFT(C9451, SEARCH(" ", C9451) - 1)</f>
        <v>Kelly</v>
      </c>
      <c r="N9451" t="str" cm="1">
        <f t="array" ref="N9451">_xlfn.IFS(H9451&lt;0, "LOSS", H9451&gt;1000, "GREAT", H9451&gt;500, "GOOD", H9451&gt;=100, "OKAY", H9451&lt;100, "OKAY")</f>
        <v>OKAY</v>
      </c>
    </row>
    <row r="9452" spans="1:14">
      <c r="A9452" s="2">
        <v>43063</v>
      </c>
      <c r="B9452" s="2" t="str">
        <f>TEXT(A9452,"mmmm")</f>
        <v>November</v>
      </c>
      <c r="C9452" t="s">
        <v>720</v>
      </c>
      <c r="D9452" t="s">
        <v>22</v>
      </c>
      <c r="E9452" t="s">
        <v>23</v>
      </c>
      <c r="F9452" t="s">
        <v>37</v>
      </c>
      <c r="G9452" t="s">
        <v>2607</v>
      </c>
      <c r="H9452">
        <v>27.76</v>
      </c>
      <c r="I9452">
        <v>4</v>
      </c>
      <c r="J9452">
        <v>9.99</v>
      </c>
      <c r="K9452" s="6">
        <f>J9452/H9452</f>
        <v>0.35987031700288186</v>
      </c>
      <c r="M9452" t="str">
        <f>LEFT(C9452, SEARCH(" ", C9452) - 1)</f>
        <v>Patrick</v>
      </c>
      <c r="N9452" t="str" cm="1">
        <f t="array" ref="N9452">_xlfn.IFS(H9452&lt;0, "LOSS", H9452&gt;1000, "GREAT", H9452&gt;500, "GOOD", H9452&gt;=100, "OKAY", H9452&lt;100, "OKAY")</f>
        <v>OKAY</v>
      </c>
    </row>
    <row r="9453" spans="1:14">
      <c r="A9453" s="2">
        <v>43063</v>
      </c>
      <c r="B9453" s="2" t="str">
        <f>TEXT(A9453,"mmmm")</f>
        <v>November</v>
      </c>
      <c r="C9453" t="s">
        <v>2277</v>
      </c>
      <c r="D9453" t="s">
        <v>27</v>
      </c>
      <c r="E9453" t="s">
        <v>25</v>
      </c>
      <c r="F9453" t="s">
        <v>48</v>
      </c>
      <c r="G9453" t="s">
        <v>2640</v>
      </c>
      <c r="H9453">
        <v>89.99</v>
      </c>
      <c r="I9453">
        <v>2</v>
      </c>
      <c r="J9453">
        <v>-15</v>
      </c>
      <c r="K9453" s="6">
        <f>J9453/H9453</f>
        <v>-0.166685187243027</v>
      </c>
      <c r="M9453" t="str">
        <f>LEFT(C9453, SEARCH(" ", C9453) - 1)</f>
        <v>Shaun</v>
      </c>
      <c r="N9453" t="str" cm="1">
        <f t="array" ref="N9453">_xlfn.IFS(H9453&lt;0, "LOSS", H9453&gt;1000, "GREAT", H9453&gt;500, "GOOD", H9453&gt;=100, "OKAY", H9453&lt;100, "OKAY")</f>
        <v>OKAY</v>
      </c>
    </row>
    <row r="9454" spans="1:14">
      <c r="A9454" s="2">
        <v>43063</v>
      </c>
      <c r="B9454" s="2" t="str">
        <f>TEXT(A9454,"mmmm")</f>
        <v>November</v>
      </c>
      <c r="C9454" t="s">
        <v>2277</v>
      </c>
      <c r="D9454" t="s">
        <v>27</v>
      </c>
      <c r="E9454" t="s">
        <v>23</v>
      </c>
      <c r="F9454" t="s">
        <v>47</v>
      </c>
      <c r="G9454" t="s">
        <v>454</v>
      </c>
      <c r="H9454">
        <v>229.54</v>
      </c>
      <c r="I9454">
        <v>7</v>
      </c>
      <c r="J9454">
        <v>83.21</v>
      </c>
      <c r="K9454" s="6">
        <f>J9454/H9454</f>
        <v>0.36250762394353925</v>
      </c>
      <c r="M9454" t="str">
        <f>LEFT(C9454, SEARCH(" ", C9454) - 1)</f>
        <v>Shaun</v>
      </c>
      <c r="N9454" t="str" cm="1">
        <f t="array" ref="N9454">_xlfn.IFS(H9454&lt;0, "LOSS", H9454&gt;1000, "GREAT", H9454&gt;500, "GOOD", H9454&gt;=100, "OKAY", H9454&lt;100, "OKAY")</f>
        <v>OKAY</v>
      </c>
    </row>
    <row r="9455" spans="1:14">
      <c r="A9455" s="2">
        <v>43063</v>
      </c>
      <c r="B9455" s="2" t="str">
        <f>TEXT(A9455,"mmmm")</f>
        <v>November</v>
      </c>
      <c r="C9455" t="s">
        <v>742</v>
      </c>
      <c r="D9455" t="s">
        <v>158</v>
      </c>
      <c r="E9455" t="s">
        <v>23</v>
      </c>
      <c r="F9455" t="s">
        <v>49</v>
      </c>
      <c r="G9455" t="s">
        <v>178</v>
      </c>
      <c r="H9455">
        <v>33.29</v>
      </c>
      <c r="I9455">
        <v>1</v>
      </c>
      <c r="J9455">
        <v>7.99</v>
      </c>
      <c r="K9455" s="6">
        <f>J9455/H9455</f>
        <v>0.24001201562030641</v>
      </c>
      <c r="M9455" t="str">
        <f>LEFT(C9455, SEARCH(" ", C9455) - 1)</f>
        <v>Brooke</v>
      </c>
      <c r="N9455" t="str" cm="1">
        <f t="array" ref="N9455">_xlfn.IFS(H9455&lt;0, "LOSS", H9455&gt;1000, "GREAT", H9455&gt;500, "GOOD", H9455&gt;=100, "OKAY", H9455&lt;100, "OKAY")</f>
        <v>OKAY</v>
      </c>
    </row>
    <row r="9456" spans="1:14">
      <c r="A9456" s="2">
        <v>43063</v>
      </c>
      <c r="B9456" s="2" t="str">
        <f>TEXT(A9456,"mmmm")</f>
        <v>November</v>
      </c>
      <c r="C9456" t="s">
        <v>1293</v>
      </c>
      <c r="D9456" t="s">
        <v>22</v>
      </c>
      <c r="E9456" t="s">
        <v>23</v>
      </c>
      <c r="F9456" t="s">
        <v>47</v>
      </c>
      <c r="G9456" t="s">
        <v>382</v>
      </c>
      <c r="H9456">
        <v>7.78</v>
      </c>
      <c r="I9456">
        <v>1</v>
      </c>
      <c r="J9456">
        <v>3.5</v>
      </c>
      <c r="K9456" s="6">
        <f>J9456/H9456</f>
        <v>0.44987146529562982</v>
      </c>
      <c r="M9456" t="str">
        <f>LEFT(C9456, SEARCH(" ", C9456) - 1)</f>
        <v>Patrick</v>
      </c>
      <c r="N9456" t="str" cm="1">
        <f t="array" ref="N9456">_xlfn.IFS(H9456&lt;0, "LOSS", H9456&gt;1000, "GREAT", H9456&gt;500, "GOOD", H9456&gt;=100, "OKAY", H9456&lt;100, "OKAY")</f>
        <v>OKAY</v>
      </c>
    </row>
    <row r="9457" spans="1:14">
      <c r="A9457" s="2">
        <v>43063</v>
      </c>
      <c r="B9457" s="2" t="str">
        <f>TEXT(A9457,"mmmm")</f>
        <v>November</v>
      </c>
      <c r="C9457" t="s">
        <v>2527</v>
      </c>
      <c r="D9457" t="s">
        <v>26</v>
      </c>
      <c r="E9457" t="s">
        <v>23</v>
      </c>
      <c r="F9457" t="s">
        <v>36</v>
      </c>
      <c r="G9457" t="s">
        <v>176</v>
      </c>
      <c r="H9457">
        <v>13.76</v>
      </c>
      <c r="I9457">
        <v>1</v>
      </c>
      <c r="J9457">
        <v>-24.77</v>
      </c>
      <c r="K9457" s="6">
        <f>J9457/H9457</f>
        <v>-1.8001453488372092</v>
      </c>
      <c r="M9457" t="str">
        <f>LEFT(C9457, SEARCH(" ", C9457) - 1)</f>
        <v>Jason</v>
      </c>
      <c r="N9457" t="str" cm="1">
        <f t="array" ref="N9457">_xlfn.IFS(H9457&lt;0, "LOSS", H9457&gt;1000, "GREAT", H9457&gt;500, "GOOD", H9457&gt;=100, "OKAY", H9457&lt;100, "OKAY")</f>
        <v>OKAY</v>
      </c>
    </row>
    <row r="9458" spans="1:14">
      <c r="A9458" s="2">
        <v>43063</v>
      </c>
      <c r="B9458" s="2" t="str">
        <f>TEXT(A9458,"mmmm")</f>
        <v>November</v>
      </c>
      <c r="C9458" t="s">
        <v>2376</v>
      </c>
      <c r="D9458" t="s">
        <v>185</v>
      </c>
      <c r="E9458" t="s">
        <v>23</v>
      </c>
      <c r="F9458" t="s">
        <v>38</v>
      </c>
      <c r="G9458" t="s">
        <v>2769</v>
      </c>
      <c r="H9458">
        <v>11.67</v>
      </c>
      <c r="I9458">
        <v>3</v>
      </c>
      <c r="J9458">
        <v>-7.78</v>
      </c>
      <c r="K9458" s="6">
        <f>J9458/H9458</f>
        <v>-0.66666666666666674</v>
      </c>
      <c r="M9458" t="str">
        <f>LEFT(C9458, SEARCH(" ", C9458) - 1)</f>
        <v>Maribeth</v>
      </c>
      <c r="N9458" t="str" cm="1">
        <f t="array" ref="N9458">_xlfn.IFS(H9458&lt;0, "LOSS", H9458&gt;1000, "GREAT", H9458&gt;500, "GOOD", H9458&gt;=100, "OKAY", H9458&lt;100, "OKAY")</f>
        <v>OKAY</v>
      </c>
    </row>
    <row r="9459" spans="1:14">
      <c r="A9459" s="2">
        <v>43063</v>
      </c>
      <c r="B9459" s="2" t="str">
        <f>TEXT(A9459,"mmmm")</f>
        <v>November</v>
      </c>
      <c r="C9459" t="s">
        <v>2376</v>
      </c>
      <c r="D9459" t="s">
        <v>185</v>
      </c>
      <c r="E9459" t="s">
        <v>23</v>
      </c>
      <c r="F9459" t="s">
        <v>42</v>
      </c>
      <c r="G9459" t="s">
        <v>1746</v>
      </c>
      <c r="H9459">
        <v>64.849999999999994</v>
      </c>
      <c r="I9459">
        <v>7</v>
      </c>
      <c r="J9459">
        <v>24.32</v>
      </c>
      <c r="K9459" s="6">
        <f>J9459/H9459</f>
        <v>0.37501927525057832</v>
      </c>
      <c r="M9459" t="str">
        <f>LEFT(C9459, SEARCH(" ", C9459) - 1)</f>
        <v>Maribeth</v>
      </c>
      <c r="N9459" t="str" cm="1">
        <f t="array" ref="N9459">_xlfn.IFS(H9459&lt;0, "LOSS", H9459&gt;1000, "GREAT", H9459&gt;500, "GOOD", H9459&gt;=100, "OKAY", H9459&lt;100, "OKAY")</f>
        <v>OKAY</v>
      </c>
    </row>
    <row r="9460" spans="1:14">
      <c r="A9460" s="2">
        <v>43063</v>
      </c>
      <c r="B9460" s="2" t="str">
        <f>TEXT(A9460,"mmmm")</f>
        <v>November</v>
      </c>
      <c r="C9460" t="s">
        <v>1503</v>
      </c>
      <c r="D9460" t="s">
        <v>22</v>
      </c>
      <c r="E9460" t="s">
        <v>21</v>
      </c>
      <c r="F9460" t="s">
        <v>51</v>
      </c>
      <c r="G9460" t="s">
        <v>1581</v>
      </c>
      <c r="H9460">
        <v>364.08</v>
      </c>
      <c r="I9460">
        <v>2</v>
      </c>
      <c r="J9460">
        <v>9.1</v>
      </c>
      <c r="K9460" s="6">
        <f>J9460/H9460</f>
        <v>2.4994506701823776E-2</v>
      </c>
      <c r="M9460" t="str">
        <f>LEFT(C9460, SEARCH(" ", C9460) - 1)</f>
        <v>Beth</v>
      </c>
      <c r="N9460" t="str" cm="1">
        <f t="array" ref="N9460">_xlfn.IFS(H9460&lt;0, "LOSS", H9460&gt;1000, "GREAT", H9460&gt;500, "GOOD", H9460&gt;=100, "OKAY", H9460&lt;100, "OKAY")</f>
        <v>OKAY</v>
      </c>
    </row>
    <row r="9461" spans="1:14">
      <c r="A9461" s="2">
        <v>43063</v>
      </c>
      <c r="B9461" s="2" t="str">
        <f>TEXT(A9461,"mmmm")</f>
        <v>November</v>
      </c>
      <c r="C9461" t="s">
        <v>1503</v>
      </c>
      <c r="D9461" t="s">
        <v>22</v>
      </c>
      <c r="E9461" t="s">
        <v>21</v>
      </c>
      <c r="F9461" t="s">
        <v>51</v>
      </c>
      <c r="G9461" t="s">
        <v>1909</v>
      </c>
      <c r="H9461">
        <v>71.09</v>
      </c>
      <c r="I9461">
        <v>2</v>
      </c>
      <c r="J9461">
        <v>-1.78</v>
      </c>
      <c r="K9461" s="6">
        <f>J9461/H9461</f>
        <v>-2.5038683359122238E-2</v>
      </c>
      <c r="M9461" t="str">
        <f>LEFT(C9461, SEARCH(" ", C9461) - 1)</f>
        <v>Beth</v>
      </c>
      <c r="N9461" t="str" cm="1">
        <f t="array" ref="N9461">_xlfn.IFS(H9461&lt;0, "LOSS", H9461&gt;1000, "GREAT", H9461&gt;500, "GOOD", H9461&gt;=100, "OKAY", H9461&lt;100, "OKAY")</f>
        <v>OKAY</v>
      </c>
    </row>
    <row r="9462" spans="1:14">
      <c r="A9462" s="2">
        <v>43063</v>
      </c>
      <c r="B9462" s="2" t="str">
        <f>TEXT(A9462,"mmmm")</f>
        <v>November</v>
      </c>
      <c r="C9462" t="s">
        <v>624</v>
      </c>
      <c r="D9462" t="s">
        <v>22</v>
      </c>
      <c r="E9462" t="s">
        <v>25</v>
      </c>
      <c r="F9462" t="s">
        <v>35</v>
      </c>
      <c r="G9462" t="s">
        <v>1769</v>
      </c>
      <c r="H9462">
        <v>223.58</v>
      </c>
      <c r="I9462">
        <v>14</v>
      </c>
      <c r="J9462">
        <v>87.2</v>
      </c>
      <c r="K9462" s="6">
        <f>J9462/H9462</f>
        <v>0.3900169961535021</v>
      </c>
      <c r="M9462" t="str">
        <f>LEFT(C9462, SEARCH(" ", C9462) - 1)</f>
        <v>John</v>
      </c>
      <c r="N9462" t="str" cm="1">
        <f t="array" ref="N9462">_xlfn.IFS(H9462&lt;0, "LOSS", H9462&gt;1000, "GREAT", H9462&gt;500, "GOOD", H9462&gt;=100, "OKAY", H9462&lt;100, "OKAY")</f>
        <v>OKAY</v>
      </c>
    </row>
    <row r="9463" spans="1:14">
      <c r="A9463" s="2">
        <v>43064</v>
      </c>
      <c r="B9463" s="2" t="str">
        <f>TEXT(A9463,"mmmm")</f>
        <v>November</v>
      </c>
      <c r="C9463" t="s">
        <v>1304</v>
      </c>
      <c r="D9463" t="s">
        <v>32</v>
      </c>
      <c r="E9463" t="s">
        <v>23</v>
      </c>
      <c r="F9463" t="s">
        <v>49</v>
      </c>
      <c r="G9463" t="s">
        <v>943</v>
      </c>
      <c r="H9463">
        <v>501.81</v>
      </c>
      <c r="I9463">
        <v>3</v>
      </c>
      <c r="J9463">
        <v>0</v>
      </c>
      <c r="K9463" s="6">
        <f>J9463/H9463</f>
        <v>0</v>
      </c>
      <c r="M9463" t="str">
        <f>LEFT(C9463, SEARCH(" ", C9463) - 1)</f>
        <v>Sam</v>
      </c>
      <c r="N9463" t="str" cm="1">
        <f t="array" ref="N9463">_xlfn.IFS(H9463&lt;0, "LOSS", H9463&gt;1000, "GREAT", H9463&gt;500, "GOOD", H9463&gt;=100, "OKAY", H9463&lt;100, "OKAY")</f>
        <v>GOOD</v>
      </c>
    </row>
    <row r="9464" spans="1:14">
      <c r="A9464" s="2">
        <v>43064</v>
      </c>
      <c r="B9464" s="2" t="str">
        <f>TEXT(A9464,"mmmm")</f>
        <v>November</v>
      </c>
      <c r="C9464" t="s">
        <v>229</v>
      </c>
      <c r="D9464" t="s">
        <v>22</v>
      </c>
      <c r="E9464" t="s">
        <v>21</v>
      </c>
      <c r="F9464" t="s">
        <v>39</v>
      </c>
      <c r="G9464" t="s">
        <v>2248</v>
      </c>
      <c r="H9464">
        <v>359.5</v>
      </c>
      <c r="I9464">
        <v>3</v>
      </c>
      <c r="J9464">
        <v>-29.61</v>
      </c>
      <c r="K9464" s="6">
        <f>J9464/H9464</f>
        <v>-8.2364394993045889E-2</v>
      </c>
      <c r="M9464" t="str">
        <f>LEFT(C9464, SEARCH(" ", C9464) - 1)</f>
        <v>Bradley</v>
      </c>
      <c r="N9464" t="str" cm="1">
        <f t="array" ref="N9464">_xlfn.IFS(H9464&lt;0, "LOSS", H9464&gt;1000, "GREAT", H9464&gt;500, "GOOD", H9464&gt;=100, "OKAY", H9464&lt;100, "OKAY")</f>
        <v>OKAY</v>
      </c>
    </row>
    <row r="9465" spans="1:14">
      <c r="A9465" s="2">
        <v>43064</v>
      </c>
      <c r="B9465" s="2" t="str">
        <f>TEXT(A9465,"mmmm")</f>
        <v>November</v>
      </c>
      <c r="C9465" t="s">
        <v>229</v>
      </c>
      <c r="D9465" t="s">
        <v>22</v>
      </c>
      <c r="E9465" t="s">
        <v>23</v>
      </c>
      <c r="F9465" t="s">
        <v>49</v>
      </c>
      <c r="G9465" t="s">
        <v>2297</v>
      </c>
      <c r="H9465">
        <v>10.48</v>
      </c>
      <c r="I9465">
        <v>1</v>
      </c>
      <c r="J9465">
        <v>2.83</v>
      </c>
      <c r="K9465" s="6">
        <f>J9465/H9465</f>
        <v>0.27003816793893132</v>
      </c>
      <c r="M9465" t="str">
        <f>LEFT(C9465, SEARCH(" ", C9465) - 1)</f>
        <v>Bradley</v>
      </c>
      <c r="N9465" t="str" cm="1">
        <f t="array" ref="N9465">_xlfn.IFS(H9465&lt;0, "LOSS", H9465&gt;1000, "GREAT", H9465&gt;500, "GOOD", H9465&gt;=100, "OKAY", H9465&lt;100, "OKAY")</f>
        <v>OKAY</v>
      </c>
    </row>
    <row r="9466" spans="1:14">
      <c r="A9466" s="2">
        <v>43064</v>
      </c>
      <c r="B9466" s="2" t="str">
        <f>TEXT(A9466,"mmmm")</f>
        <v>November</v>
      </c>
      <c r="C9466" t="s">
        <v>2025</v>
      </c>
      <c r="D9466" t="s">
        <v>22</v>
      </c>
      <c r="E9466" t="s">
        <v>25</v>
      </c>
      <c r="F9466" t="s">
        <v>48</v>
      </c>
      <c r="G9466" t="s">
        <v>2680</v>
      </c>
      <c r="H9466">
        <v>39.96</v>
      </c>
      <c r="I9466">
        <v>5</v>
      </c>
      <c r="J9466">
        <v>3.5</v>
      </c>
      <c r="K9466" s="6">
        <f>J9466/H9466</f>
        <v>8.7587587587587584E-2</v>
      </c>
      <c r="M9466" t="str">
        <f>LEFT(C9466, SEARCH(" ", C9466) - 1)</f>
        <v>Edward</v>
      </c>
      <c r="N9466" t="str" cm="1">
        <f t="array" ref="N9466">_xlfn.IFS(H9466&lt;0, "LOSS", H9466&gt;1000, "GREAT", H9466&gt;500, "GOOD", H9466&gt;=100, "OKAY", H9466&lt;100, "OKAY")</f>
        <v>OKAY</v>
      </c>
    </row>
    <row r="9467" spans="1:14">
      <c r="A9467" s="2">
        <v>43064</v>
      </c>
      <c r="B9467" s="2" t="str">
        <f>TEXT(A9467,"mmmm")</f>
        <v>November</v>
      </c>
      <c r="C9467" t="s">
        <v>2025</v>
      </c>
      <c r="D9467" t="s">
        <v>22</v>
      </c>
      <c r="E9467" t="s">
        <v>23</v>
      </c>
      <c r="F9467" t="s">
        <v>47</v>
      </c>
      <c r="G9467" t="s">
        <v>2003</v>
      </c>
      <c r="H9467">
        <v>34.08</v>
      </c>
      <c r="I9467">
        <v>6</v>
      </c>
      <c r="J9467">
        <v>15.34</v>
      </c>
      <c r="K9467" s="6">
        <f>J9467/H9467</f>
        <v>0.45011737089201881</v>
      </c>
      <c r="M9467" t="str">
        <f>LEFT(C9467, SEARCH(" ", C9467) - 1)</f>
        <v>Edward</v>
      </c>
      <c r="N9467" t="str" cm="1">
        <f t="array" ref="N9467">_xlfn.IFS(H9467&lt;0, "LOSS", H9467&gt;1000, "GREAT", H9467&gt;500, "GOOD", H9467&gt;=100, "OKAY", H9467&lt;100, "OKAY")</f>
        <v>OKAY</v>
      </c>
    </row>
    <row r="9468" spans="1:14">
      <c r="A9468" s="2">
        <v>43064</v>
      </c>
      <c r="B9468" s="2" t="str">
        <f>TEXT(A9468,"mmmm")</f>
        <v>November</v>
      </c>
      <c r="C9468" t="s">
        <v>140</v>
      </c>
      <c r="D9468" t="s">
        <v>80</v>
      </c>
      <c r="E9468" t="s">
        <v>23</v>
      </c>
      <c r="F9468" t="s">
        <v>47</v>
      </c>
      <c r="G9468" t="s">
        <v>1417</v>
      </c>
      <c r="H9468">
        <v>48.87</v>
      </c>
      <c r="I9468">
        <v>9</v>
      </c>
      <c r="J9468">
        <v>23.95</v>
      </c>
      <c r="K9468" s="6">
        <f>J9468/H9468</f>
        <v>0.49007571107018622</v>
      </c>
      <c r="M9468" t="str">
        <f>LEFT(C9468, SEARCH(" ", C9468) - 1)</f>
        <v>Delfina</v>
      </c>
      <c r="N9468" t="str" cm="1">
        <f t="array" ref="N9468">_xlfn.IFS(H9468&lt;0, "LOSS", H9468&gt;1000, "GREAT", H9468&gt;500, "GOOD", H9468&gt;=100, "OKAY", H9468&lt;100, "OKAY")</f>
        <v>OKAY</v>
      </c>
    </row>
    <row r="9469" spans="1:14">
      <c r="A9469" s="2">
        <v>43064</v>
      </c>
      <c r="B9469" s="2" t="str">
        <f>TEXT(A9469,"mmmm")</f>
        <v>November</v>
      </c>
      <c r="C9469" t="s">
        <v>2540</v>
      </c>
      <c r="D9469" t="s">
        <v>31</v>
      </c>
      <c r="E9469" t="s">
        <v>21</v>
      </c>
      <c r="F9469" t="s">
        <v>39</v>
      </c>
      <c r="G9469" t="s">
        <v>2253</v>
      </c>
      <c r="H9469">
        <v>723.92</v>
      </c>
      <c r="I9469">
        <v>5</v>
      </c>
      <c r="J9469">
        <v>-81.44</v>
      </c>
      <c r="K9469" s="6">
        <f>J9469/H9469</f>
        <v>-0.11249861863189303</v>
      </c>
      <c r="M9469" t="str">
        <f>LEFT(C9469, SEARCH(" ", C9469) - 1)</f>
        <v>Henia</v>
      </c>
      <c r="N9469" t="str" cm="1">
        <f t="array" ref="N9469">_xlfn.IFS(H9469&lt;0, "LOSS", H9469&gt;1000, "GREAT", H9469&gt;500, "GOOD", H9469&gt;=100, "OKAY", H9469&lt;100, "OKAY")</f>
        <v>GOOD</v>
      </c>
    </row>
    <row r="9470" spans="1:14">
      <c r="A9470" s="2">
        <v>43064</v>
      </c>
      <c r="B9470" s="2" t="str">
        <f>TEXT(A9470,"mmmm")</f>
        <v>November</v>
      </c>
      <c r="C9470" t="s">
        <v>1674</v>
      </c>
      <c r="D9470" t="s">
        <v>22</v>
      </c>
      <c r="E9470" t="s">
        <v>23</v>
      </c>
      <c r="F9470" t="s">
        <v>37</v>
      </c>
      <c r="G9470" t="s">
        <v>895</v>
      </c>
      <c r="H9470">
        <v>5.16</v>
      </c>
      <c r="I9470">
        <v>2</v>
      </c>
      <c r="J9470">
        <v>1.34</v>
      </c>
      <c r="K9470" s="6">
        <f>J9470/H9470</f>
        <v>0.25968992248062017</v>
      </c>
      <c r="M9470" t="str">
        <f>LEFT(C9470, SEARCH(" ", C9470) - 1)</f>
        <v>Tracy</v>
      </c>
      <c r="N9470" t="str" cm="1">
        <f t="array" ref="N9470">_xlfn.IFS(H9470&lt;0, "LOSS", H9470&gt;1000, "GREAT", H9470&gt;500, "GOOD", H9470&gt;=100, "OKAY", H9470&lt;100, "OKAY")</f>
        <v>OKAY</v>
      </c>
    </row>
    <row r="9471" spans="1:14">
      <c r="A9471" s="2">
        <v>43064</v>
      </c>
      <c r="B9471" s="2" t="str">
        <f>TEXT(A9471,"mmmm")</f>
        <v>November</v>
      </c>
      <c r="C9471" t="s">
        <v>2149</v>
      </c>
      <c r="D9471" t="s">
        <v>26</v>
      </c>
      <c r="E9471" t="s">
        <v>25</v>
      </c>
      <c r="F9471" t="s">
        <v>48</v>
      </c>
      <c r="G9471" t="s">
        <v>2640</v>
      </c>
      <c r="H9471">
        <v>299.95999999999998</v>
      </c>
      <c r="I9471">
        <v>5</v>
      </c>
      <c r="J9471">
        <v>37.5</v>
      </c>
      <c r="K9471" s="6">
        <f>J9471/H9471</f>
        <v>0.12501666888918522</v>
      </c>
      <c r="M9471" t="str">
        <f>LEFT(C9471, SEARCH(" ", C9471) - 1)</f>
        <v>Rose</v>
      </c>
      <c r="N9471" t="str" cm="1">
        <f t="array" ref="N9471">_xlfn.IFS(H9471&lt;0, "LOSS", H9471&gt;1000, "GREAT", H9471&gt;500, "GOOD", H9471&gt;=100, "OKAY", H9471&lt;100, "OKAY")</f>
        <v>OKAY</v>
      </c>
    </row>
    <row r="9472" spans="1:14">
      <c r="A9472" s="2">
        <v>43064</v>
      </c>
      <c r="B9472" s="2" t="str">
        <f>TEXT(A9472,"mmmm")</f>
        <v>November</v>
      </c>
      <c r="C9472" t="s">
        <v>2149</v>
      </c>
      <c r="D9472" t="s">
        <v>26</v>
      </c>
      <c r="E9472" t="s">
        <v>23</v>
      </c>
      <c r="F9472" t="s">
        <v>36</v>
      </c>
      <c r="G9472" t="s">
        <v>2431</v>
      </c>
      <c r="H9472">
        <v>67.84</v>
      </c>
      <c r="I9472">
        <v>5</v>
      </c>
      <c r="J9472">
        <v>-179.78</v>
      </c>
      <c r="K9472" s="6">
        <f>J9472/H9472</f>
        <v>-2.6500589622641506</v>
      </c>
      <c r="M9472" t="str">
        <f>LEFT(C9472, SEARCH(" ", C9472) - 1)</f>
        <v>Rose</v>
      </c>
      <c r="N9472" t="str" cm="1">
        <f t="array" ref="N9472">_xlfn.IFS(H9472&lt;0, "LOSS", H9472&gt;1000, "GREAT", H9472&gt;500, "GOOD", H9472&gt;=100, "OKAY", H9472&lt;100, "OKAY")</f>
        <v>OKAY</v>
      </c>
    </row>
    <row r="9473" spans="1:14">
      <c r="A9473" s="2">
        <v>43064</v>
      </c>
      <c r="B9473" s="2" t="str">
        <f>TEXT(A9473,"mmmm")</f>
        <v>November</v>
      </c>
      <c r="C9473" t="s">
        <v>2149</v>
      </c>
      <c r="D9473" t="s">
        <v>26</v>
      </c>
      <c r="E9473" t="s">
        <v>21</v>
      </c>
      <c r="F9473" t="s">
        <v>40</v>
      </c>
      <c r="G9473" t="s">
        <v>1031</v>
      </c>
      <c r="H9473">
        <v>853.93</v>
      </c>
      <c r="I9473">
        <v>5</v>
      </c>
      <c r="J9473">
        <v>-24.4</v>
      </c>
      <c r="K9473" s="6">
        <f>J9473/H9473</f>
        <v>-2.8573770683779701E-2</v>
      </c>
      <c r="M9473" t="str">
        <f>LEFT(C9473, SEARCH(" ", C9473) - 1)</f>
        <v>Rose</v>
      </c>
      <c r="N9473" t="str" cm="1">
        <f t="array" ref="N9473">_xlfn.IFS(H9473&lt;0, "LOSS", H9473&gt;1000, "GREAT", H9473&gt;500, "GOOD", H9473&gt;=100, "OKAY", H9473&lt;100, "OKAY")</f>
        <v>GOOD</v>
      </c>
    </row>
    <row r="9474" spans="1:14">
      <c r="A9474" s="2">
        <v>43064</v>
      </c>
      <c r="B9474" s="2" t="str">
        <f>TEXT(A9474,"mmmm")</f>
        <v>November</v>
      </c>
      <c r="C9474" t="s">
        <v>2149</v>
      </c>
      <c r="D9474" t="s">
        <v>26</v>
      </c>
      <c r="E9474" t="s">
        <v>23</v>
      </c>
      <c r="F9474" t="s">
        <v>37</v>
      </c>
      <c r="G9474" t="s">
        <v>2033</v>
      </c>
      <c r="H9474">
        <v>18.690000000000001</v>
      </c>
      <c r="I9474">
        <v>4</v>
      </c>
      <c r="J9474">
        <v>3.74</v>
      </c>
      <c r="K9474" s="6">
        <f>J9474/H9474</f>
        <v>0.20010700909577314</v>
      </c>
      <c r="M9474" t="str">
        <f>LEFT(C9474, SEARCH(" ", C9474) - 1)</f>
        <v>Rose</v>
      </c>
      <c r="N9474" t="str" cm="1">
        <f t="array" ref="N9474">_xlfn.IFS(H9474&lt;0, "LOSS", H9474&gt;1000, "GREAT", H9474&gt;500, "GOOD", H9474&gt;=100, "OKAY", H9474&lt;100, "OKAY")</f>
        <v>OKAY</v>
      </c>
    </row>
    <row r="9475" spans="1:14">
      <c r="A9475" s="2">
        <v>43064</v>
      </c>
      <c r="B9475" s="2" t="str">
        <f>TEXT(A9475,"mmmm")</f>
        <v>November</v>
      </c>
      <c r="C9475" t="s">
        <v>135</v>
      </c>
      <c r="D9475" t="s">
        <v>84</v>
      </c>
      <c r="E9475" t="s">
        <v>21</v>
      </c>
      <c r="F9475" t="s">
        <v>40</v>
      </c>
      <c r="G9475" t="s">
        <v>1805</v>
      </c>
      <c r="H9475">
        <v>701.96</v>
      </c>
      <c r="I9475">
        <v>2</v>
      </c>
      <c r="J9475">
        <v>168.47</v>
      </c>
      <c r="K9475" s="6">
        <f>J9475/H9475</f>
        <v>0.23999943016696107</v>
      </c>
      <c r="M9475" t="str">
        <f>LEFT(C9475, SEARCH(" ", C9475) - 1)</f>
        <v>Brendan</v>
      </c>
      <c r="N9475" t="str" cm="1">
        <f t="array" ref="N9475">_xlfn.IFS(H9475&lt;0, "LOSS", H9475&gt;1000, "GREAT", H9475&gt;500, "GOOD", H9475&gt;=100, "OKAY", H9475&lt;100, "OKAY")</f>
        <v>GOOD</v>
      </c>
    </row>
    <row r="9476" spans="1:14">
      <c r="A9476" s="2">
        <v>43065</v>
      </c>
      <c r="B9476" s="2" t="str">
        <f>TEXT(A9476,"mmmm")</f>
        <v>November</v>
      </c>
      <c r="C9476" t="s">
        <v>1555</v>
      </c>
      <c r="D9476" t="s">
        <v>208</v>
      </c>
      <c r="E9476" t="s">
        <v>21</v>
      </c>
      <c r="F9476" t="s">
        <v>44</v>
      </c>
      <c r="G9476" t="s">
        <v>2087</v>
      </c>
      <c r="H9476">
        <v>126.3</v>
      </c>
      <c r="I9476">
        <v>3</v>
      </c>
      <c r="J9476">
        <v>40.42</v>
      </c>
      <c r="K9476" s="6">
        <f>J9476/H9476</f>
        <v>0.32003167062549487</v>
      </c>
      <c r="M9476" t="str">
        <f>LEFT(C9476, SEARCH(" ", C9476) - 1)</f>
        <v>Lynn</v>
      </c>
      <c r="N9476" t="str" cm="1">
        <f t="array" ref="N9476">_xlfn.IFS(H9476&lt;0, "LOSS", H9476&gt;1000, "GREAT", H9476&gt;500, "GOOD", H9476&gt;=100, "OKAY", H9476&lt;100, "OKAY")</f>
        <v>OKAY</v>
      </c>
    </row>
    <row r="9477" spans="1:14">
      <c r="A9477" s="2">
        <v>43065</v>
      </c>
      <c r="B9477" s="2" t="str">
        <f>TEXT(A9477,"mmmm")</f>
        <v>November</v>
      </c>
      <c r="C9477" t="s">
        <v>1555</v>
      </c>
      <c r="D9477" t="s">
        <v>208</v>
      </c>
      <c r="E9477" t="s">
        <v>25</v>
      </c>
      <c r="F9477" t="s">
        <v>35</v>
      </c>
      <c r="G9477" t="s">
        <v>1250</v>
      </c>
      <c r="H9477">
        <v>38.04</v>
      </c>
      <c r="I9477">
        <v>2</v>
      </c>
      <c r="J9477">
        <v>12.17</v>
      </c>
      <c r="K9477" s="6">
        <f>J9477/H9477</f>
        <v>0.31992639327024186</v>
      </c>
      <c r="M9477" t="str">
        <f>LEFT(C9477, SEARCH(" ", C9477) - 1)</f>
        <v>Lynn</v>
      </c>
      <c r="N9477" t="str" cm="1">
        <f t="array" ref="N9477">_xlfn.IFS(H9477&lt;0, "LOSS", H9477&gt;1000, "GREAT", H9477&gt;500, "GOOD", H9477&gt;=100, "OKAY", H9477&lt;100, "OKAY")</f>
        <v>OKAY</v>
      </c>
    </row>
    <row r="9478" spans="1:14">
      <c r="A9478" s="2">
        <v>43065</v>
      </c>
      <c r="B9478" s="2" t="str">
        <f>TEXT(A9478,"mmmm")</f>
        <v>November</v>
      </c>
      <c r="C9478" t="s">
        <v>844</v>
      </c>
      <c r="D9478" t="s">
        <v>30</v>
      </c>
      <c r="E9478" t="s">
        <v>25</v>
      </c>
      <c r="F9478" t="s">
        <v>48</v>
      </c>
      <c r="G9478" t="s">
        <v>791</v>
      </c>
      <c r="H9478">
        <v>220.75</v>
      </c>
      <c r="I9478">
        <v>8</v>
      </c>
      <c r="J9478">
        <v>-40.47</v>
      </c>
      <c r="K9478" s="6">
        <f>J9478/H9478</f>
        <v>-0.1833295583238958</v>
      </c>
      <c r="M9478" t="str">
        <f>LEFT(C9478, SEARCH(" ", C9478) - 1)</f>
        <v>Liz</v>
      </c>
      <c r="N9478" t="str" cm="1">
        <f t="array" ref="N9478">_xlfn.IFS(H9478&lt;0, "LOSS", H9478&gt;1000, "GREAT", H9478&gt;500, "GOOD", H9478&gt;=100, "OKAY", H9478&lt;100, "OKAY")</f>
        <v>OKAY</v>
      </c>
    </row>
    <row r="9479" spans="1:14">
      <c r="A9479" s="2">
        <v>43065</v>
      </c>
      <c r="B9479" s="2" t="str">
        <f>TEXT(A9479,"mmmm")</f>
        <v>November</v>
      </c>
      <c r="C9479" t="s">
        <v>1710</v>
      </c>
      <c r="D9479" t="s">
        <v>80</v>
      </c>
      <c r="E9479" t="s">
        <v>23</v>
      </c>
      <c r="F9479" t="s">
        <v>37</v>
      </c>
      <c r="G9479" t="s">
        <v>664</v>
      </c>
      <c r="H9479">
        <v>12.84</v>
      </c>
      <c r="I9479">
        <v>3</v>
      </c>
      <c r="J9479">
        <v>3.72</v>
      </c>
      <c r="K9479" s="6">
        <f>J9479/H9479</f>
        <v>0.28971962616822433</v>
      </c>
      <c r="M9479" t="str">
        <f>LEFT(C9479, SEARCH(" ", C9479) - 1)</f>
        <v>Adam</v>
      </c>
      <c r="N9479" t="str" cm="1">
        <f t="array" ref="N9479">_xlfn.IFS(H9479&lt;0, "LOSS", H9479&gt;1000, "GREAT", H9479&gt;500, "GOOD", H9479&gt;=100, "OKAY", H9479&lt;100, "OKAY")</f>
        <v>OKAY</v>
      </c>
    </row>
    <row r="9480" spans="1:14">
      <c r="A9480" s="2">
        <v>43065</v>
      </c>
      <c r="B9480" s="2" t="str">
        <f>TEXT(A9480,"mmmm")</f>
        <v>November</v>
      </c>
      <c r="C9480" t="s">
        <v>1267</v>
      </c>
      <c r="D9480" t="s">
        <v>30</v>
      </c>
      <c r="E9480" t="s">
        <v>23</v>
      </c>
      <c r="F9480" t="s">
        <v>36</v>
      </c>
      <c r="G9480" t="s">
        <v>2351</v>
      </c>
      <c r="H9480">
        <v>52.27</v>
      </c>
      <c r="I9480">
        <v>3</v>
      </c>
      <c r="J9480">
        <v>9.8000000000000007</v>
      </c>
      <c r="K9480" s="6">
        <f>J9480/H9480</f>
        <v>0.18748804285440979</v>
      </c>
      <c r="M9480" t="str">
        <f>LEFT(C9480, SEARCH(" ", C9480) - 1)</f>
        <v>Corey</v>
      </c>
      <c r="N9480" t="str" cm="1">
        <f t="array" ref="N9480">_xlfn.IFS(H9480&lt;0, "LOSS", H9480&gt;1000, "GREAT", H9480&gt;500, "GOOD", H9480&gt;=100, "OKAY", H9480&lt;100, "OKAY")</f>
        <v>OKAY</v>
      </c>
    </row>
    <row r="9481" spans="1:14">
      <c r="A9481" s="2">
        <v>43065</v>
      </c>
      <c r="B9481" s="2" t="str">
        <f>TEXT(A9481,"mmmm")</f>
        <v>November</v>
      </c>
      <c r="C9481" t="s">
        <v>1267</v>
      </c>
      <c r="D9481" t="s">
        <v>30</v>
      </c>
      <c r="E9481" t="s">
        <v>23</v>
      </c>
      <c r="F9481" t="s">
        <v>36</v>
      </c>
      <c r="G9481" t="s">
        <v>1161</v>
      </c>
      <c r="H9481">
        <v>213.14</v>
      </c>
      <c r="I9481">
        <v>7</v>
      </c>
      <c r="J9481">
        <v>23.98</v>
      </c>
      <c r="K9481" s="6">
        <f>J9481/H9481</f>
        <v>0.11250821056582529</v>
      </c>
      <c r="M9481" t="str">
        <f>LEFT(C9481, SEARCH(" ", C9481) - 1)</f>
        <v>Corey</v>
      </c>
      <c r="N9481" t="str" cm="1">
        <f t="array" ref="N9481">_xlfn.IFS(H9481&lt;0, "LOSS", H9481&gt;1000, "GREAT", H9481&gt;500, "GOOD", H9481&gt;=100, "OKAY", H9481&lt;100, "OKAY")</f>
        <v>OKAY</v>
      </c>
    </row>
    <row r="9482" spans="1:14">
      <c r="A9482" s="2">
        <v>43065</v>
      </c>
      <c r="B9482" s="2" t="str">
        <f>TEXT(A9482,"mmmm")</f>
        <v>November</v>
      </c>
      <c r="C9482" t="s">
        <v>1999</v>
      </c>
      <c r="D9482" t="s">
        <v>29</v>
      </c>
      <c r="E9482" t="s">
        <v>23</v>
      </c>
      <c r="F9482" t="s">
        <v>38</v>
      </c>
      <c r="G9482" t="s">
        <v>1111</v>
      </c>
      <c r="H9482">
        <v>33.57</v>
      </c>
      <c r="I9482">
        <v>8</v>
      </c>
      <c r="J9482">
        <v>-53.71</v>
      </c>
      <c r="K9482" s="6">
        <f>J9482/H9482</f>
        <v>-1.5999404229967233</v>
      </c>
      <c r="M9482" t="str">
        <f>LEFT(C9482, SEARCH(" ", C9482) - 1)</f>
        <v>Guy</v>
      </c>
      <c r="N9482" t="str" cm="1">
        <f t="array" ref="N9482">_xlfn.IFS(H9482&lt;0, "LOSS", H9482&gt;1000, "GREAT", H9482&gt;500, "GOOD", H9482&gt;=100, "OKAY", H9482&lt;100, "OKAY")</f>
        <v>OKAY</v>
      </c>
    </row>
    <row r="9483" spans="1:14">
      <c r="A9483" s="2">
        <v>43065</v>
      </c>
      <c r="B9483" s="2" t="str">
        <f>TEXT(A9483,"mmmm")</f>
        <v>November</v>
      </c>
      <c r="C9483" t="s">
        <v>780</v>
      </c>
      <c r="D9483" t="s">
        <v>24</v>
      </c>
      <c r="E9483" t="s">
        <v>23</v>
      </c>
      <c r="F9483" t="s">
        <v>36</v>
      </c>
      <c r="G9483" t="s">
        <v>1331</v>
      </c>
      <c r="H9483">
        <v>58.73</v>
      </c>
      <c r="I9483">
        <v>7</v>
      </c>
      <c r="J9483">
        <v>14.68</v>
      </c>
      <c r="K9483" s="6">
        <f>J9483/H9483</f>
        <v>0.24995743231738465</v>
      </c>
      <c r="M9483" t="str">
        <f>LEFT(C9483, SEARCH(" ", C9483) - 1)</f>
        <v>Frank</v>
      </c>
      <c r="N9483" t="str" cm="1">
        <f t="array" ref="N9483">_xlfn.IFS(H9483&lt;0, "LOSS", H9483&gt;1000, "GREAT", H9483&gt;500, "GOOD", H9483&gt;=100, "OKAY", H9483&lt;100, "OKAY")</f>
        <v>OKAY</v>
      </c>
    </row>
    <row r="9484" spans="1:14">
      <c r="A9484" s="2">
        <v>43065</v>
      </c>
      <c r="B9484" s="2" t="str">
        <f>TEXT(A9484,"mmmm")</f>
        <v>November</v>
      </c>
      <c r="C9484" t="s">
        <v>780</v>
      </c>
      <c r="D9484" t="s">
        <v>24</v>
      </c>
      <c r="E9484" t="s">
        <v>23</v>
      </c>
      <c r="F9484" t="s">
        <v>38</v>
      </c>
      <c r="G9484" t="s">
        <v>1975</v>
      </c>
      <c r="H9484">
        <v>93.34</v>
      </c>
      <c r="I9484">
        <v>4</v>
      </c>
      <c r="J9484">
        <v>32.67</v>
      </c>
      <c r="K9484" s="6">
        <f>J9484/H9484</f>
        <v>0.35001071352046281</v>
      </c>
      <c r="M9484" t="str">
        <f>LEFT(C9484, SEARCH(" ", C9484) - 1)</f>
        <v>Frank</v>
      </c>
      <c r="N9484" t="str" cm="1">
        <f t="array" ref="N9484">_xlfn.IFS(H9484&lt;0, "LOSS", H9484&gt;1000, "GREAT", H9484&gt;500, "GOOD", H9484&gt;=100, "OKAY", H9484&lt;100, "OKAY")</f>
        <v>OKAY</v>
      </c>
    </row>
    <row r="9485" spans="1:14">
      <c r="A9485" s="2">
        <v>43065</v>
      </c>
      <c r="B9485" s="2" t="str">
        <f>TEXT(A9485,"mmmm")</f>
        <v>November</v>
      </c>
      <c r="C9485" t="s">
        <v>2462</v>
      </c>
      <c r="D9485" t="s">
        <v>145</v>
      </c>
      <c r="E9485" t="s">
        <v>21</v>
      </c>
      <c r="F9485" t="s">
        <v>51</v>
      </c>
      <c r="G9485" t="s">
        <v>564</v>
      </c>
      <c r="H9485">
        <v>257.94</v>
      </c>
      <c r="I9485">
        <v>3</v>
      </c>
      <c r="J9485">
        <v>67.06</v>
      </c>
      <c r="K9485" s="6">
        <f>J9485/H9485</f>
        <v>0.25998294176940373</v>
      </c>
      <c r="M9485" t="str">
        <f>LEFT(C9485, SEARCH(" ", C9485) - 1)</f>
        <v>Tonja</v>
      </c>
      <c r="N9485" t="str" cm="1">
        <f t="array" ref="N9485">_xlfn.IFS(H9485&lt;0, "LOSS", H9485&gt;1000, "GREAT", H9485&gt;500, "GOOD", H9485&gt;=100, "OKAY", H9485&lt;100, "OKAY")</f>
        <v>OKAY</v>
      </c>
    </row>
    <row r="9486" spans="1:14">
      <c r="A9486" s="2">
        <v>43065</v>
      </c>
      <c r="B9486" s="2" t="str">
        <f>TEXT(A9486,"mmmm")</f>
        <v>November</v>
      </c>
      <c r="C9486" t="s">
        <v>2462</v>
      </c>
      <c r="D9486" t="s">
        <v>145</v>
      </c>
      <c r="E9486" t="s">
        <v>25</v>
      </c>
      <c r="F9486" t="s">
        <v>48</v>
      </c>
      <c r="G9486" t="s">
        <v>2271</v>
      </c>
      <c r="H9486">
        <v>1879.96</v>
      </c>
      <c r="I9486">
        <v>4</v>
      </c>
      <c r="J9486">
        <v>545.19000000000005</v>
      </c>
      <c r="K9486" s="6">
        <f>J9486/H9486</f>
        <v>0.29000085108193796</v>
      </c>
      <c r="M9486" t="str">
        <f>LEFT(C9486, SEARCH(" ", C9486) - 1)</f>
        <v>Tonja</v>
      </c>
      <c r="N9486" t="str" cm="1">
        <f t="array" ref="N9486">_xlfn.IFS(H9486&lt;0, "LOSS", H9486&gt;1000, "GREAT", H9486&gt;500, "GOOD", H9486&gt;=100, "OKAY", H9486&lt;100, "OKAY")</f>
        <v>GREAT</v>
      </c>
    </row>
    <row r="9487" spans="1:14">
      <c r="A9487" s="2">
        <v>43065</v>
      </c>
      <c r="B9487" s="2" t="str">
        <f>TEXT(A9487,"mmmm")</f>
        <v>November</v>
      </c>
      <c r="C9487" t="s">
        <v>2462</v>
      </c>
      <c r="D9487" t="s">
        <v>145</v>
      </c>
      <c r="E9487" t="s">
        <v>21</v>
      </c>
      <c r="F9487" t="s">
        <v>44</v>
      </c>
      <c r="G9487" t="s">
        <v>459</v>
      </c>
      <c r="H9487">
        <v>27.46</v>
      </c>
      <c r="I9487">
        <v>2</v>
      </c>
      <c r="J9487">
        <v>9.89</v>
      </c>
      <c r="K9487" s="6">
        <f>J9487/H9487</f>
        <v>0.36016023306627826</v>
      </c>
      <c r="M9487" t="str">
        <f>LEFT(C9487, SEARCH(" ", C9487) - 1)</f>
        <v>Tonja</v>
      </c>
      <c r="N9487" t="str" cm="1">
        <f t="array" ref="N9487">_xlfn.IFS(H9487&lt;0, "LOSS", H9487&gt;1000, "GREAT", H9487&gt;500, "GOOD", H9487&gt;=100, "OKAY", H9487&lt;100, "OKAY")</f>
        <v>OKAY</v>
      </c>
    </row>
    <row r="9488" spans="1:14">
      <c r="A9488" s="2">
        <v>43065</v>
      </c>
      <c r="B9488" s="2" t="str">
        <f>TEXT(A9488,"mmmm")</f>
        <v>November</v>
      </c>
      <c r="C9488" t="s">
        <v>2462</v>
      </c>
      <c r="D9488" t="s">
        <v>145</v>
      </c>
      <c r="E9488" t="s">
        <v>25</v>
      </c>
      <c r="F9488" t="s">
        <v>48</v>
      </c>
      <c r="G9488" t="s">
        <v>507</v>
      </c>
      <c r="H9488">
        <v>89.98</v>
      </c>
      <c r="I9488">
        <v>2</v>
      </c>
      <c r="J9488">
        <v>43.19</v>
      </c>
      <c r="K9488" s="6">
        <f>J9488/H9488</f>
        <v>0.47999555456768167</v>
      </c>
      <c r="M9488" t="str">
        <f>LEFT(C9488, SEARCH(" ", C9488) - 1)</f>
        <v>Tonja</v>
      </c>
      <c r="N9488" t="str" cm="1">
        <f t="array" ref="N9488">_xlfn.IFS(H9488&lt;0, "LOSS", H9488&gt;1000, "GREAT", H9488&gt;500, "GOOD", H9488&gt;=100, "OKAY", H9488&lt;100, "OKAY")</f>
        <v>OKAY</v>
      </c>
    </row>
    <row r="9489" spans="1:14">
      <c r="A9489" s="2">
        <v>43065</v>
      </c>
      <c r="B9489" s="2" t="str">
        <f>TEXT(A9489,"mmmm")</f>
        <v>November</v>
      </c>
      <c r="C9489" t="s">
        <v>2462</v>
      </c>
      <c r="D9489" t="s">
        <v>145</v>
      </c>
      <c r="E9489" t="s">
        <v>21</v>
      </c>
      <c r="F9489" t="s">
        <v>40</v>
      </c>
      <c r="G9489" t="s">
        <v>1318</v>
      </c>
      <c r="H9489">
        <v>828.6</v>
      </c>
      <c r="I9489">
        <v>3</v>
      </c>
      <c r="J9489">
        <v>240.29</v>
      </c>
      <c r="K9489" s="6">
        <f>J9489/H9489</f>
        <v>0.28999517258025581</v>
      </c>
      <c r="M9489" t="str">
        <f>LEFT(C9489, SEARCH(" ", C9489) - 1)</f>
        <v>Tonja</v>
      </c>
      <c r="N9489" t="str" cm="1">
        <f t="array" ref="N9489">_xlfn.IFS(H9489&lt;0, "LOSS", H9489&gt;1000, "GREAT", H9489&gt;500, "GOOD", H9489&gt;=100, "OKAY", H9489&lt;100, "OKAY")</f>
        <v>GOOD</v>
      </c>
    </row>
    <row r="9490" spans="1:14">
      <c r="A9490" s="2">
        <v>43065</v>
      </c>
      <c r="B9490" s="2" t="str">
        <f>TEXT(A9490,"mmmm")</f>
        <v>November</v>
      </c>
      <c r="C9490" t="s">
        <v>288</v>
      </c>
      <c r="D9490" t="s">
        <v>24</v>
      </c>
      <c r="E9490" t="s">
        <v>25</v>
      </c>
      <c r="F9490" t="s">
        <v>48</v>
      </c>
      <c r="G9490" t="s">
        <v>2105</v>
      </c>
      <c r="H9490">
        <v>979.95</v>
      </c>
      <c r="I9490">
        <v>5</v>
      </c>
      <c r="J9490">
        <v>264.58999999999997</v>
      </c>
      <c r="K9490" s="6">
        <f>J9490/H9490</f>
        <v>0.27000357161079641</v>
      </c>
      <c r="M9490" t="str">
        <f>LEFT(C9490, SEARCH(" ", C9490) - 1)</f>
        <v>Michael</v>
      </c>
      <c r="N9490" t="str" cm="1">
        <f t="array" ref="N9490">_xlfn.IFS(H9490&lt;0, "LOSS", H9490&gt;1000, "GREAT", H9490&gt;500, "GOOD", H9490&gt;=100, "OKAY", H9490&lt;100, "OKAY")</f>
        <v>GOOD</v>
      </c>
    </row>
    <row r="9491" spans="1:14">
      <c r="A9491" s="2">
        <v>43065</v>
      </c>
      <c r="B9491" s="2" t="str">
        <f>TEXT(A9491,"mmmm")</f>
        <v>November</v>
      </c>
      <c r="C9491" t="s">
        <v>288</v>
      </c>
      <c r="D9491" t="s">
        <v>24</v>
      </c>
      <c r="E9491" t="s">
        <v>21</v>
      </c>
      <c r="F9491" t="s">
        <v>44</v>
      </c>
      <c r="G9491" t="s">
        <v>1119</v>
      </c>
      <c r="H9491">
        <v>135.30000000000001</v>
      </c>
      <c r="I9491">
        <v>5</v>
      </c>
      <c r="J9491">
        <v>37.880000000000003</v>
      </c>
      <c r="K9491" s="6">
        <f>J9491/H9491</f>
        <v>0.27997043606799704</v>
      </c>
      <c r="M9491" t="str">
        <f>LEFT(C9491, SEARCH(" ", C9491) - 1)</f>
        <v>Michael</v>
      </c>
      <c r="N9491" t="str" cm="1">
        <f t="array" ref="N9491">_xlfn.IFS(H9491&lt;0, "LOSS", H9491&gt;1000, "GREAT", H9491&gt;500, "GOOD", H9491&gt;=100, "OKAY", H9491&lt;100, "OKAY")</f>
        <v>OKAY</v>
      </c>
    </row>
    <row r="9492" spans="1:14">
      <c r="A9492" s="2">
        <v>43066</v>
      </c>
      <c r="B9492" s="2" t="str">
        <f>TEXT(A9492,"mmmm")</f>
        <v>November</v>
      </c>
      <c r="C9492" t="s">
        <v>1006</v>
      </c>
      <c r="D9492" t="s">
        <v>230</v>
      </c>
      <c r="E9492" t="s">
        <v>21</v>
      </c>
      <c r="F9492" t="s">
        <v>44</v>
      </c>
      <c r="G9492" t="s">
        <v>622</v>
      </c>
      <c r="H9492">
        <v>46.94</v>
      </c>
      <c r="I9492">
        <v>1</v>
      </c>
      <c r="J9492">
        <v>19.25</v>
      </c>
      <c r="K9492" s="6">
        <f>J9492/H9492</f>
        <v>0.41009799744354497</v>
      </c>
      <c r="M9492" t="str">
        <f>LEFT(C9492, SEARCH(" ", C9492) - 1)</f>
        <v>Brian</v>
      </c>
      <c r="N9492" t="str" cm="1">
        <f t="array" ref="N9492">_xlfn.IFS(H9492&lt;0, "LOSS", H9492&gt;1000, "GREAT", H9492&gt;500, "GOOD", H9492&gt;=100, "OKAY", H9492&lt;100, "OKAY")</f>
        <v>OKAY</v>
      </c>
    </row>
    <row r="9493" spans="1:14">
      <c r="A9493" s="2">
        <v>43066</v>
      </c>
      <c r="B9493" s="2" t="str">
        <f>TEXT(A9493,"mmmm")</f>
        <v>November</v>
      </c>
      <c r="C9493" t="s">
        <v>1006</v>
      </c>
      <c r="D9493" t="s">
        <v>230</v>
      </c>
      <c r="E9493" t="s">
        <v>25</v>
      </c>
      <c r="F9493" t="s">
        <v>35</v>
      </c>
      <c r="G9493" t="s">
        <v>1769</v>
      </c>
      <c r="H9493">
        <v>143.72999999999999</v>
      </c>
      <c r="I9493">
        <v>9</v>
      </c>
      <c r="J9493">
        <v>56.05</v>
      </c>
      <c r="K9493" s="6">
        <f>J9493/H9493</f>
        <v>0.3899672997982328</v>
      </c>
      <c r="M9493" t="str">
        <f>LEFT(C9493, SEARCH(" ", C9493) - 1)</f>
        <v>Brian</v>
      </c>
      <c r="N9493" t="str" cm="1">
        <f t="array" ref="N9493">_xlfn.IFS(H9493&lt;0, "LOSS", H9493&gt;1000, "GREAT", H9493&gt;500, "GOOD", H9493&gt;=100, "OKAY", H9493&lt;100, "OKAY")</f>
        <v>OKAY</v>
      </c>
    </row>
    <row r="9494" spans="1:14">
      <c r="A9494" s="2">
        <v>43066</v>
      </c>
      <c r="B9494" s="2" t="str">
        <f>TEXT(A9494,"mmmm")</f>
        <v>November</v>
      </c>
      <c r="C9494" t="s">
        <v>2587</v>
      </c>
      <c r="D9494" t="s">
        <v>22</v>
      </c>
      <c r="E9494" t="s">
        <v>23</v>
      </c>
      <c r="F9494" t="s">
        <v>47</v>
      </c>
      <c r="G9494" t="s">
        <v>2245</v>
      </c>
      <c r="H9494">
        <v>244.55</v>
      </c>
      <c r="I9494">
        <v>5</v>
      </c>
      <c r="J9494">
        <v>114.94</v>
      </c>
      <c r="K9494" s="6">
        <f>J9494/H9494</f>
        <v>0.47000613371498667</v>
      </c>
      <c r="M9494" t="str">
        <f>LEFT(C9494, SEARCH(" ", C9494) - 1)</f>
        <v>Lindsay</v>
      </c>
      <c r="N9494" t="str" cm="1">
        <f t="array" ref="N9494">_xlfn.IFS(H9494&lt;0, "LOSS", H9494&gt;1000, "GREAT", H9494&gt;500, "GOOD", H9494&gt;=100, "OKAY", H9494&lt;100, "OKAY")</f>
        <v>OKAY</v>
      </c>
    </row>
    <row r="9495" spans="1:14">
      <c r="A9495" s="2">
        <v>43066</v>
      </c>
      <c r="B9495" s="2" t="str">
        <f>TEXT(A9495,"mmmm")</f>
        <v>November</v>
      </c>
      <c r="C9495" t="s">
        <v>2587</v>
      </c>
      <c r="D9495" t="s">
        <v>22</v>
      </c>
      <c r="E9495" t="s">
        <v>25</v>
      </c>
      <c r="F9495" t="s">
        <v>35</v>
      </c>
      <c r="G9495" t="s">
        <v>299</v>
      </c>
      <c r="H9495">
        <v>166.16</v>
      </c>
      <c r="I9495">
        <v>8</v>
      </c>
      <c r="J9495">
        <v>59.82</v>
      </c>
      <c r="K9495" s="6">
        <f>J9495/H9495</f>
        <v>0.36001444390948484</v>
      </c>
      <c r="M9495" t="str">
        <f>LEFT(C9495, SEARCH(" ", C9495) - 1)</f>
        <v>Lindsay</v>
      </c>
      <c r="N9495" t="str" cm="1">
        <f t="array" ref="N9495">_xlfn.IFS(H9495&lt;0, "LOSS", H9495&gt;1000, "GREAT", H9495&gt;500, "GOOD", H9495&gt;=100, "OKAY", H9495&lt;100, "OKAY")</f>
        <v>OKAY</v>
      </c>
    </row>
    <row r="9496" spans="1:14">
      <c r="A9496" s="2">
        <v>43066</v>
      </c>
      <c r="B9496" s="2" t="str">
        <f>TEXT(A9496,"mmmm")</f>
        <v>November</v>
      </c>
      <c r="C9496" t="s">
        <v>1493</v>
      </c>
      <c r="D9496" t="s">
        <v>33</v>
      </c>
      <c r="E9496" t="s">
        <v>23</v>
      </c>
      <c r="F9496" t="s">
        <v>37</v>
      </c>
      <c r="G9496" t="s">
        <v>2746</v>
      </c>
      <c r="H9496">
        <v>8.76</v>
      </c>
      <c r="I9496">
        <v>5</v>
      </c>
      <c r="J9496">
        <v>0.77</v>
      </c>
      <c r="K9496" s="6">
        <f>J9496/H9496</f>
        <v>8.7899543378995443E-2</v>
      </c>
      <c r="M9496" t="str">
        <f>LEFT(C9496, SEARCH(" ", C9496) - 1)</f>
        <v>Doug</v>
      </c>
      <c r="N9496" t="str" cm="1">
        <f t="array" ref="N9496">_xlfn.IFS(H9496&lt;0, "LOSS", H9496&gt;1000, "GREAT", H9496&gt;500, "GOOD", H9496&gt;=100, "OKAY", H9496&lt;100, "OKAY")</f>
        <v>OKAY</v>
      </c>
    </row>
    <row r="9497" spans="1:14">
      <c r="A9497" s="2">
        <v>43066</v>
      </c>
      <c r="B9497" s="2" t="str">
        <f>TEXT(A9497,"mmmm")</f>
        <v>November</v>
      </c>
      <c r="C9497" t="s">
        <v>1493</v>
      </c>
      <c r="D9497" t="s">
        <v>33</v>
      </c>
      <c r="E9497" t="s">
        <v>23</v>
      </c>
      <c r="F9497" t="s">
        <v>36</v>
      </c>
      <c r="G9497" t="s">
        <v>1967</v>
      </c>
      <c r="H9497">
        <v>43.58</v>
      </c>
      <c r="I9497">
        <v>1</v>
      </c>
      <c r="J9497">
        <v>4.3600000000000003</v>
      </c>
      <c r="K9497" s="6">
        <f>J9497/H9497</f>
        <v>0.1000458926112896</v>
      </c>
      <c r="M9497" t="str">
        <f>LEFT(C9497, SEARCH(" ", C9497) - 1)</f>
        <v>Doug</v>
      </c>
      <c r="N9497" t="str" cm="1">
        <f t="array" ref="N9497">_xlfn.IFS(H9497&lt;0, "LOSS", H9497&gt;1000, "GREAT", H9497&gt;500, "GOOD", H9497&gt;=100, "OKAY", H9497&lt;100, "OKAY")</f>
        <v>OKAY</v>
      </c>
    </row>
    <row r="9498" spans="1:14">
      <c r="A9498" s="2">
        <v>43066</v>
      </c>
      <c r="B9498" s="2" t="str">
        <f>TEXT(A9498,"mmmm")</f>
        <v>November</v>
      </c>
      <c r="C9498" t="s">
        <v>2172</v>
      </c>
      <c r="D9498" t="s">
        <v>22</v>
      </c>
      <c r="E9498" t="s">
        <v>23</v>
      </c>
      <c r="F9498" t="s">
        <v>38</v>
      </c>
      <c r="G9498" t="s">
        <v>1204</v>
      </c>
      <c r="H9498">
        <v>117.49</v>
      </c>
      <c r="I9498">
        <v>7</v>
      </c>
      <c r="J9498">
        <v>41.12</v>
      </c>
      <c r="K9498" s="6">
        <f>J9498/H9498</f>
        <v>0.34998723295599626</v>
      </c>
      <c r="M9498" t="str">
        <f>LEFT(C9498, SEARCH(" ", C9498) - 1)</f>
        <v>Bill</v>
      </c>
      <c r="N9498" t="str" cm="1">
        <f t="array" ref="N9498">_xlfn.IFS(H9498&lt;0, "LOSS", H9498&gt;1000, "GREAT", H9498&gt;500, "GOOD", H9498&gt;=100, "OKAY", H9498&lt;100, "OKAY")</f>
        <v>OKAY</v>
      </c>
    </row>
    <row r="9499" spans="1:14">
      <c r="A9499" s="2">
        <v>43066</v>
      </c>
      <c r="B9499" s="2" t="str">
        <f>TEXT(A9499,"mmmm")</f>
        <v>November</v>
      </c>
      <c r="C9499" t="s">
        <v>2172</v>
      </c>
      <c r="D9499" t="s">
        <v>22</v>
      </c>
      <c r="E9499" t="s">
        <v>21</v>
      </c>
      <c r="F9499" t="s">
        <v>44</v>
      </c>
      <c r="G9499" t="s">
        <v>2199</v>
      </c>
      <c r="H9499">
        <v>18.84</v>
      </c>
      <c r="I9499">
        <v>3</v>
      </c>
      <c r="J9499">
        <v>6.03</v>
      </c>
      <c r="K9499" s="6">
        <f>J9499/H9499</f>
        <v>0.32006369426751596</v>
      </c>
      <c r="M9499" t="str">
        <f>LEFT(C9499, SEARCH(" ", C9499) - 1)</f>
        <v>Bill</v>
      </c>
      <c r="N9499" t="str" cm="1">
        <f t="array" ref="N9499">_xlfn.IFS(H9499&lt;0, "LOSS", H9499&gt;1000, "GREAT", H9499&gt;500, "GOOD", H9499&gt;=100, "OKAY", H9499&lt;100, "OKAY")</f>
        <v>OKAY</v>
      </c>
    </row>
    <row r="9500" spans="1:14">
      <c r="A9500" s="2">
        <v>43066</v>
      </c>
      <c r="B9500" s="2" t="str">
        <f>TEXT(A9500,"mmmm")</f>
        <v>November</v>
      </c>
      <c r="C9500" t="s">
        <v>2400</v>
      </c>
      <c r="D9500" t="s">
        <v>22</v>
      </c>
      <c r="E9500" t="s">
        <v>25</v>
      </c>
      <c r="F9500" t="s">
        <v>48</v>
      </c>
      <c r="G9500" t="s">
        <v>485</v>
      </c>
      <c r="H9500">
        <v>57.57</v>
      </c>
      <c r="I9500">
        <v>4</v>
      </c>
      <c r="J9500">
        <v>5.76</v>
      </c>
      <c r="K9500" s="6">
        <f>J9500/H9500</f>
        <v>0.10005211047420531</v>
      </c>
      <c r="M9500" t="str">
        <f>LEFT(C9500, SEARCH(" ", C9500) - 1)</f>
        <v>Doug</v>
      </c>
      <c r="N9500" t="str" cm="1">
        <f t="array" ref="N9500">_xlfn.IFS(H9500&lt;0, "LOSS", H9500&gt;1000, "GREAT", H9500&gt;500, "GOOD", H9500&gt;=100, "OKAY", H9500&lt;100, "OKAY")</f>
        <v>OKAY</v>
      </c>
    </row>
    <row r="9501" spans="1:14">
      <c r="A9501" s="2">
        <v>43066</v>
      </c>
      <c r="B9501" s="2" t="str">
        <f>TEXT(A9501,"mmmm")</f>
        <v>November</v>
      </c>
      <c r="C9501" t="s">
        <v>796</v>
      </c>
      <c r="D9501" t="s">
        <v>24</v>
      </c>
      <c r="E9501" t="s">
        <v>23</v>
      </c>
      <c r="F9501" t="s">
        <v>37</v>
      </c>
      <c r="G9501" t="s">
        <v>455</v>
      </c>
      <c r="H9501">
        <v>6.99</v>
      </c>
      <c r="I9501">
        <v>3</v>
      </c>
      <c r="J9501">
        <v>2.0299999999999998</v>
      </c>
      <c r="K9501" s="6">
        <f>J9501/H9501</f>
        <v>0.29041487839771096</v>
      </c>
      <c r="M9501" t="str">
        <f>LEFT(C9501, SEARCH(" ", C9501) - 1)</f>
        <v>Resi</v>
      </c>
      <c r="N9501" t="str" cm="1">
        <f t="array" ref="N9501">_xlfn.IFS(H9501&lt;0, "LOSS", H9501&gt;1000, "GREAT", H9501&gt;500, "GOOD", H9501&gt;=100, "OKAY", H9501&lt;100, "OKAY")</f>
        <v>OKAY</v>
      </c>
    </row>
    <row r="9502" spans="1:14">
      <c r="A9502" s="2">
        <v>43066</v>
      </c>
      <c r="B9502" s="2" t="str">
        <f>TEXT(A9502,"mmmm")</f>
        <v>November</v>
      </c>
      <c r="C9502" t="s">
        <v>796</v>
      </c>
      <c r="D9502" t="s">
        <v>24</v>
      </c>
      <c r="E9502" t="s">
        <v>23</v>
      </c>
      <c r="F9502" t="s">
        <v>38</v>
      </c>
      <c r="G9502" t="s">
        <v>254</v>
      </c>
      <c r="H9502">
        <v>107.42</v>
      </c>
      <c r="I9502">
        <v>6</v>
      </c>
      <c r="J9502">
        <v>36.26</v>
      </c>
      <c r="K9502" s="6">
        <f>J9502/H9502</f>
        <v>0.33755352820703777</v>
      </c>
      <c r="M9502" t="str">
        <f>LEFT(C9502, SEARCH(" ", C9502) - 1)</f>
        <v>Resi</v>
      </c>
      <c r="N9502" t="str" cm="1">
        <f t="array" ref="N9502">_xlfn.IFS(H9502&lt;0, "LOSS", H9502&gt;1000, "GREAT", H9502&gt;500, "GOOD", H9502&gt;=100, "OKAY", H9502&lt;100, "OKAY")</f>
        <v>OKAY</v>
      </c>
    </row>
    <row r="9503" spans="1:14">
      <c r="A9503" s="2">
        <v>43066</v>
      </c>
      <c r="B9503" s="2" t="str">
        <f>TEXT(A9503,"mmmm")</f>
        <v>November</v>
      </c>
      <c r="C9503" t="s">
        <v>2330</v>
      </c>
      <c r="D9503" t="s">
        <v>145</v>
      </c>
      <c r="E9503" t="s">
        <v>23</v>
      </c>
      <c r="F9503" t="s">
        <v>47</v>
      </c>
      <c r="G9503" t="s">
        <v>429</v>
      </c>
      <c r="H9503">
        <v>158.28</v>
      </c>
      <c r="I9503">
        <v>6</v>
      </c>
      <c r="J9503">
        <v>72.81</v>
      </c>
      <c r="K9503" s="6">
        <f>J9503/H9503</f>
        <v>0.46000758150113724</v>
      </c>
      <c r="M9503" t="str">
        <f>LEFT(C9503, SEARCH(" ", C9503) - 1)</f>
        <v>Justin</v>
      </c>
      <c r="N9503" t="str" cm="1">
        <f t="array" ref="N9503">_xlfn.IFS(H9503&lt;0, "LOSS", H9503&gt;1000, "GREAT", H9503&gt;500, "GOOD", H9503&gt;=100, "OKAY", H9503&lt;100, "OKAY")</f>
        <v>OKAY</v>
      </c>
    </row>
    <row r="9504" spans="1:14">
      <c r="A9504" s="2">
        <v>43066</v>
      </c>
      <c r="B9504" s="2" t="str">
        <f>TEXT(A9504,"mmmm")</f>
        <v>November</v>
      </c>
      <c r="C9504" t="s">
        <v>2330</v>
      </c>
      <c r="D9504" t="s">
        <v>145</v>
      </c>
      <c r="E9504" t="s">
        <v>23</v>
      </c>
      <c r="F9504" t="s">
        <v>38</v>
      </c>
      <c r="G9504" t="s">
        <v>751</v>
      </c>
      <c r="H9504">
        <v>497.94</v>
      </c>
      <c r="I9504">
        <v>3</v>
      </c>
      <c r="J9504">
        <v>224.07</v>
      </c>
      <c r="K9504" s="6">
        <f>J9504/H9504</f>
        <v>0.44999397517773226</v>
      </c>
      <c r="M9504" t="str">
        <f>LEFT(C9504, SEARCH(" ", C9504) - 1)</f>
        <v>Justin</v>
      </c>
      <c r="N9504" t="str" cm="1">
        <f t="array" ref="N9504">_xlfn.IFS(H9504&lt;0, "LOSS", H9504&gt;1000, "GREAT", H9504&gt;500, "GOOD", H9504&gt;=100, "OKAY", H9504&lt;100, "OKAY")</f>
        <v>OKAY</v>
      </c>
    </row>
    <row r="9505" spans="1:14">
      <c r="A9505" s="2">
        <v>43067</v>
      </c>
      <c r="B9505" s="2" t="str">
        <f>TEXT(A9505,"mmmm")</f>
        <v>November</v>
      </c>
      <c r="C9505" t="s">
        <v>853</v>
      </c>
      <c r="D9505" t="s">
        <v>27</v>
      </c>
      <c r="E9505" t="s">
        <v>21</v>
      </c>
      <c r="F9505" t="s">
        <v>44</v>
      </c>
      <c r="G9505" t="s">
        <v>2519</v>
      </c>
      <c r="H9505">
        <v>516.49</v>
      </c>
      <c r="I9505">
        <v>7</v>
      </c>
      <c r="J9505">
        <v>-12.91</v>
      </c>
      <c r="K9505" s="6">
        <f>J9505/H9505</f>
        <v>-2.4995643671707101E-2</v>
      </c>
      <c r="M9505" t="str">
        <f>LEFT(C9505, SEARCH(" ", C9505) - 1)</f>
        <v>Ross</v>
      </c>
      <c r="N9505" t="str" cm="1">
        <f t="array" ref="N9505">_xlfn.IFS(H9505&lt;0, "LOSS", H9505&gt;1000, "GREAT", H9505&gt;500, "GOOD", H9505&gt;=100, "OKAY", H9505&lt;100, "OKAY")</f>
        <v>GOOD</v>
      </c>
    </row>
    <row r="9506" spans="1:14">
      <c r="A9506" s="2">
        <v>43067</v>
      </c>
      <c r="B9506" s="2" t="str">
        <f>TEXT(A9506,"mmmm")</f>
        <v>November</v>
      </c>
      <c r="C9506" t="s">
        <v>853</v>
      </c>
      <c r="D9506" t="s">
        <v>27</v>
      </c>
      <c r="E9506" t="s">
        <v>21</v>
      </c>
      <c r="F9506" t="s">
        <v>44</v>
      </c>
      <c r="G9506" t="s">
        <v>2449</v>
      </c>
      <c r="H9506">
        <v>1007.23</v>
      </c>
      <c r="I9506">
        <v>6</v>
      </c>
      <c r="J9506">
        <v>75.540000000000006</v>
      </c>
      <c r="K9506" s="6">
        <f>J9506/H9506</f>
        <v>7.4997766150730227E-2</v>
      </c>
      <c r="M9506" t="str">
        <f>LEFT(C9506, SEARCH(" ", C9506) - 1)</f>
        <v>Ross</v>
      </c>
      <c r="N9506" t="str" cm="1">
        <f t="array" ref="N9506">_xlfn.IFS(H9506&lt;0, "LOSS", H9506&gt;1000, "GREAT", H9506&gt;500, "GOOD", H9506&gt;=100, "OKAY", H9506&lt;100, "OKAY")</f>
        <v>GREAT</v>
      </c>
    </row>
    <row r="9507" spans="1:14">
      <c r="A9507" s="2">
        <v>43067</v>
      </c>
      <c r="B9507" s="2" t="str">
        <f>TEXT(A9507,"mmmm")</f>
        <v>November</v>
      </c>
      <c r="C9507" t="s">
        <v>853</v>
      </c>
      <c r="D9507" t="s">
        <v>27</v>
      </c>
      <c r="E9507" t="s">
        <v>21</v>
      </c>
      <c r="F9507" t="s">
        <v>51</v>
      </c>
      <c r="G9507" t="s">
        <v>1307</v>
      </c>
      <c r="H9507">
        <v>2065.3200000000002</v>
      </c>
      <c r="I9507">
        <v>12</v>
      </c>
      <c r="J9507">
        <v>-619.6</v>
      </c>
      <c r="K9507" s="6">
        <f>J9507/H9507</f>
        <v>-0.30000193674587955</v>
      </c>
      <c r="M9507" t="str">
        <f>LEFT(C9507, SEARCH(" ", C9507) - 1)</f>
        <v>Ross</v>
      </c>
      <c r="N9507" t="str" cm="1">
        <f t="array" ref="N9507">_xlfn.IFS(H9507&lt;0, "LOSS", H9507&gt;1000, "GREAT", H9507&gt;500, "GOOD", H9507&gt;=100, "OKAY", H9507&lt;100, "OKAY")</f>
        <v>GREAT</v>
      </c>
    </row>
    <row r="9508" spans="1:14">
      <c r="A9508" s="2">
        <v>43067</v>
      </c>
      <c r="B9508" s="2" t="str">
        <f>TEXT(A9508,"mmmm")</f>
        <v>November</v>
      </c>
      <c r="C9508" t="s">
        <v>853</v>
      </c>
      <c r="D9508" t="s">
        <v>27</v>
      </c>
      <c r="E9508" t="s">
        <v>23</v>
      </c>
      <c r="F9508" t="s">
        <v>47</v>
      </c>
      <c r="G9508" t="s">
        <v>1345</v>
      </c>
      <c r="H9508">
        <v>15.55</v>
      </c>
      <c r="I9508">
        <v>3</v>
      </c>
      <c r="J9508">
        <v>5.44</v>
      </c>
      <c r="K9508" s="6">
        <f>J9508/H9508</f>
        <v>0.34983922829581993</v>
      </c>
      <c r="M9508" t="str">
        <f>LEFT(C9508, SEARCH(" ", C9508) - 1)</f>
        <v>Ross</v>
      </c>
      <c r="N9508" t="str" cm="1">
        <f t="array" ref="N9508">_xlfn.IFS(H9508&lt;0, "LOSS", H9508&gt;1000, "GREAT", H9508&gt;500, "GOOD", H9508&gt;=100, "OKAY", H9508&lt;100, "OKAY")</f>
        <v>OKAY</v>
      </c>
    </row>
    <row r="9509" spans="1:14">
      <c r="A9509" s="2">
        <v>43067</v>
      </c>
      <c r="B9509" s="2" t="str">
        <f>TEXT(A9509,"mmmm")</f>
        <v>November</v>
      </c>
      <c r="C9509" t="s">
        <v>853</v>
      </c>
      <c r="D9509" t="s">
        <v>27</v>
      </c>
      <c r="E9509" t="s">
        <v>23</v>
      </c>
      <c r="F9509" t="s">
        <v>47</v>
      </c>
      <c r="G9509" t="s">
        <v>1670</v>
      </c>
      <c r="H9509">
        <v>25.34</v>
      </c>
      <c r="I9509">
        <v>6</v>
      </c>
      <c r="J9509">
        <v>7.92</v>
      </c>
      <c r="K9509" s="6">
        <f>J9509/H9509</f>
        <v>0.31254932912391475</v>
      </c>
      <c r="M9509" t="str">
        <f>LEFT(C9509, SEARCH(" ", C9509) - 1)</f>
        <v>Ross</v>
      </c>
      <c r="N9509" t="str" cm="1">
        <f t="array" ref="N9509">_xlfn.IFS(H9509&lt;0, "LOSS", H9509&gt;1000, "GREAT", H9509&gt;500, "GOOD", H9509&gt;=100, "OKAY", H9509&lt;100, "OKAY")</f>
        <v>OKAY</v>
      </c>
    </row>
    <row r="9510" spans="1:14">
      <c r="A9510" s="2">
        <v>43067</v>
      </c>
      <c r="B9510" s="2" t="str">
        <f>TEXT(A9510,"mmmm")</f>
        <v>November</v>
      </c>
      <c r="C9510" t="s">
        <v>1229</v>
      </c>
      <c r="D9510" t="s">
        <v>94</v>
      </c>
      <c r="E9510" t="s">
        <v>23</v>
      </c>
      <c r="F9510" t="s">
        <v>47</v>
      </c>
      <c r="G9510" t="s">
        <v>548</v>
      </c>
      <c r="H9510">
        <v>88.77</v>
      </c>
      <c r="I9510">
        <v>2</v>
      </c>
      <c r="J9510">
        <v>31.07</v>
      </c>
      <c r="K9510" s="6">
        <f>J9510/H9510</f>
        <v>0.35000563253351358</v>
      </c>
      <c r="M9510" t="str">
        <f>LEFT(C9510, SEARCH(" ", C9510) - 1)</f>
        <v>Rick</v>
      </c>
      <c r="N9510" t="str" cm="1">
        <f t="array" ref="N9510">_xlfn.IFS(H9510&lt;0, "LOSS", H9510&gt;1000, "GREAT", H9510&gt;500, "GOOD", H9510&gt;=100, "OKAY", H9510&lt;100, "OKAY")</f>
        <v>OKAY</v>
      </c>
    </row>
    <row r="9511" spans="1:14">
      <c r="A9511" s="2">
        <v>43067</v>
      </c>
      <c r="B9511" s="2" t="str">
        <f>TEXT(A9511,"mmmm")</f>
        <v>November</v>
      </c>
      <c r="C9511" t="s">
        <v>1623</v>
      </c>
      <c r="D9511" t="s">
        <v>24</v>
      </c>
      <c r="E9511" t="s">
        <v>25</v>
      </c>
      <c r="F9511" t="s">
        <v>48</v>
      </c>
      <c r="G9511" t="s">
        <v>1996</v>
      </c>
      <c r="H9511">
        <v>1979.89</v>
      </c>
      <c r="I9511">
        <v>11</v>
      </c>
      <c r="J9511">
        <v>494.97</v>
      </c>
      <c r="K9511" s="6">
        <f>J9511/H9511</f>
        <v>0.24999873730358757</v>
      </c>
      <c r="M9511" t="str">
        <f>LEFT(C9511, SEARCH(" ", C9511) - 1)</f>
        <v>Deirdre</v>
      </c>
      <c r="N9511" t="str" cm="1">
        <f t="array" ref="N9511">_xlfn.IFS(H9511&lt;0, "LOSS", H9511&gt;1000, "GREAT", H9511&gt;500, "GOOD", H9511&gt;=100, "OKAY", H9511&lt;100, "OKAY")</f>
        <v>GREAT</v>
      </c>
    </row>
    <row r="9512" spans="1:14">
      <c r="A9512" s="2">
        <v>43067</v>
      </c>
      <c r="B9512" s="2" t="str">
        <f>TEXT(A9512,"mmmm")</f>
        <v>November</v>
      </c>
      <c r="C9512" t="s">
        <v>1623</v>
      </c>
      <c r="D9512" t="s">
        <v>24</v>
      </c>
      <c r="E9512" t="s">
        <v>23</v>
      </c>
      <c r="F9512" t="s">
        <v>42</v>
      </c>
      <c r="G9512" t="s">
        <v>2342</v>
      </c>
      <c r="H9512">
        <v>79.959999999999994</v>
      </c>
      <c r="I9512">
        <v>2</v>
      </c>
      <c r="J9512">
        <v>35.979999999999997</v>
      </c>
      <c r="K9512" s="6">
        <f>J9512/H9512</f>
        <v>0.44997498749374687</v>
      </c>
      <c r="M9512" t="str">
        <f>LEFT(C9512, SEARCH(" ", C9512) - 1)</f>
        <v>Deirdre</v>
      </c>
      <c r="N9512" t="str" cm="1">
        <f t="array" ref="N9512">_xlfn.IFS(H9512&lt;0, "LOSS", H9512&gt;1000, "GREAT", H9512&gt;500, "GOOD", H9512&gt;=100, "OKAY", H9512&lt;100, "OKAY")</f>
        <v>OKAY</v>
      </c>
    </row>
    <row r="9513" spans="1:14">
      <c r="A9513" s="2">
        <v>43067</v>
      </c>
      <c r="B9513" s="2" t="str">
        <f>TEXT(A9513,"mmmm")</f>
        <v>November</v>
      </c>
      <c r="C9513" t="s">
        <v>1577</v>
      </c>
      <c r="D9513" t="s">
        <v>177</v>
      </c>
      <c r="E9513" t="s">
        <v>23</v>
      </c>
      <c r="F9513" t="s">
        <v>37</v>
      </c>
      <c r="G9513" t="s">
        <v>973</v>
      </c>
      <c r="H9513">
        <v>1.64</v>
      </c>
      <c r="I9513">
        <v>1</v>
      </c>
      <c r="J9513">
        <v>0.74</v>
      </c>
      <c r="K9513" s="6">
        <f>J9513/H9513</f>
        <v>0.45121951219512196</v>
      </c>
      <c r="M9513" t="str">
        <f>LEFT(C9513, SEARCH(" ", C9513) - 1)</f>
        <v>Lindsay</v>
      </c>
      <c r="N9513" t="str" cm="1">
        <f t="array" ref="N9513">_xlfn.IFS(H9513&lt;0, "LOSS", H9513&gt;1000, "GREAT", H9513&gt;500, "GOOD", H9513&gt;=100, "OKAY", H9513&lt;100, "OKAY")</f>
        <v>OKAY</v>
      </c>
    </row>
    <row r="9514" spans="1:14">
      <c r="A9514" s="2">
        <v>43067</v>
      </c>
      <c r="B9514" s="2" t="str">
        <f>TEXT(A9514,"mmmm")</f>
        <v>November</v>
      </c>
      <c r="C9514" t="s">
        <v>1577</v>
      </c>
      <c r="D9514" t="s">
        <v>177</v>
      </c>
      <c r="E9514" t="s">
        <v>21</v>
      </c>
      <c r="F9514" t="s">
        <v>44</v>
      </c>
      <c r="G9514" t="s">
        <v>2449</v>
      </c>
      <c r="H9514">
        <v>1049.2</v>
      </c>
      <c r="I9514">
        <v>5</v>
      </c>
      <c r="J9514">
        <v>272.79000000000002</v>
      </c>
      <c r="K9514" s="6">
        <f>J9514/H9514</f>
        <v>0.25999809378574151</v>
      </c>
      <c r="M9514" t="str">
        <f>LEFT(C9514, SEARCH(" ", C9514) - 1)</f>
        <v>Lindsay</v>
      </c>
      <c r="N9514" t="str" cm="1">
        <f t="array" ref="N9514">_xlfn.IFS(H9514&lt;0, "LOSS", H9514&gt;1000, "GREAT", H9514&gt;500, "GOOD", H9514&gt;=100, "OKAY", H9514&lt;100, "OKAY")</f>
        <v>GREAT</v>
      </c>
    </row>
    <row r="9515" spans="1:14">
      <c r="A9515" s="2">
        <v>43067</v>
      </c>
      <c r="B9515" s="2" t="str">
        <f>TEXT(A9515,"mmmm")</f>
        <v>November</v>
      </c>
      <c r="C9515" t="s">
        <v>1577</v>
      </c>
      <c r="D9515" t="s">
        <v>177</v>
      </c>
      <c r="E9515" t="s">
        <v>21</v>
      </c>
      <c r="F9515" t="s">
        <v>44</v>
      </c>
      <c r="G9515" t="s">
        <v>1858</v>
      </c>
      <c r="H9515">
        <v>20.9</v>
      </c>
      <c r="I9515">
        <v>5</v>
      </c>
      <c r="J9515">
        <v>7.52</v>
      </c>
      <c r="K9515" s="6">
        <f>J9515/H9515</f>
        <v>0.35980861244019141</v>
      </c>
      <c r="M9515" t="str">
        <f>LEFT(C9515, SEARCH(" ", C9515) - 1)</f>
        <v>Lindsay</v>
      </c>
      <c r="N9515" t="str" cm="1">
        <f t="array" ref="N9515">_xlfn.IFS(H9515&lt;0, "LOSS", H9515&gt;1000, "GREAT", H9515&gt;500, "GOOD", H9515&gt;=100, "OKAY", H9515&lt;100, "OKAY")</f>
        <v>OKAY</v>
      </c>
    </row>
    <row r="9516" spans="1:14">
      <c r="A9516" s="2">
        <v>43067</v>
      </c>
      <c r="B9516" s="2" t="str">
        <f>TEXT(A9516,"mmmm")</f>
        <v>November</v>
      </c>
      <c r="C9516" t="s">
        <v>998</v>
      </c>
      <c r="D9516" t="s">
        <v>22</v>
      </c>
      <c r="E9516" t="s">
        <v>23</v>
      </c>
      <c r="F9516" t="s">
        <v>45</v>
      </c>
      <c r="G9516" t="s">
        <v>146</v>
      </c>
      <c r="H9516">
        <v>62.65</v>
      </c>
      <c r="I9516">
        <v>5</v>
      </c>
      <c r="J9516">
        <v>29.45</v>
      </c>
      <c r="K9516" s="6">
        <f>J9516/H9516</f>
        <v>0.47007182761372707</v>
      </c>
      <c r="M9516" t="str">
        <f>LEFT(C9516, SEARCH(" ", C9516) - 1)</f>
        <v>Emily</v>
      </c>
      <c r="N9516" t="str" cm="1">
        <f t="array" ref="N9516">_xlfn.IFS(H9516&lt;0, "LOSS", H9516&gt;1000, "GREAT", H9516&gt;500, "GOOD", H9516&gt;=100, "OKAY", H9516&lt;100, "OKAY")</f>
        <v>OKAY</v>
      </c>
    </row>
    <row r="9517" spans="1:14">
      <c r="A9517" s="2">
        <v>43068</v>
      </c>
      <c r="B9517" s="2" t="str">
        <f>TEXT(A9517,"mmmm")</f>
        <v>November</v>
      </c>
      <c r="C9517" t="s">
        <v>762</v>
      </c>
      <c r="D9517" t="s">
        <v>185</v>
      </c>
      <c r="E9517" t="s">
        <v>21</v>
      </c>
      <c r="F9517" t="s">
        <v>40</v>
      </c>
      <c r="G9517" t="s">
        <v>947</v>
      </c>
      <c r="H9517">
        <v>390.37</v>
      </c>
      <c r="I9517">
        <v>2</v>
      </c>
      <c r="J9517">
        <v>48.8</v>
      </c>
      <c r="K9517" s="6">
        <f>J9517/H9517</f>
        <v>0.12500960627097368</v>
      </c>
      <c r="M9517" t="str">
        <f>LEFT(C9517, SEARCH(" ", C9517) - 1)</f>
        <v>Ted</v>
      </c>
      <c r="N9517" t="str" cm="1">
        <f t="array" ref="N9517">_xlfn.IFS(H9517&lt;0, "LOSS", H9517&gt;1000, "GREAT", H9517&gt;500, "GOOD", H9517&gt;=100, "OKAY", H9517&lt;100, "OKAY")</f>
        <v>OKAY</v>
      </c>
    </row>
    <row r="9518" spans="1:14">
      <c r="A9518" s="2">
        <v>43068</v>
      </c>
      <c r="B9518" s="2" t="str">
        <f>TEXT(A9518,"mmmm")</f>
        <v>November</v>
      </c>
      <c r="C9518" t="s">
        <v>762</v>
      </c>
      <c r="D9518" t="s">
        <v>185</v>
      </c>
      <c r="E9518" t="s">
        <v>21</v>
      </c>
      <c r="F9518" t="s">
        <v>44</v>
      </c>
      <c r="G9518" t="s">
        <v>633</v>
      </c>
      <c r="H9518">
        <v>101.52</v>
      </c>
      <c r="I9518">
        <v>5</v>
      </c>
      <c r="J9518">
        <v>19.04</v>
      </c>
      <c r="K9518" s="6">
        <f>J9518/H9518</f>
        <v>0.18754925137903861</v>
      </c>
      <c r="M9518" t="str">
        <f>LEFT(C9518, SEARCH(" ", C9518) - 1)</f>
        <v>Ted</v>
      </c>
      <c r="N9518" t="str" cm="1">
        <f t="array" ref="N9518">_xlfn.IFS(H9518&lt;0, "LOSS", H9518&gt;1000, "GREAT", H9518&gt;500, "GOOD", H9518&gt;=100, "OKAY", H9518&lt;100, "OKAY")</f>
        <v>OKAY</v>
      </c>
    </row>
    <row r="9519" spans="1:14">
      <c r="A9519" s="2">
        <v>43069</v>
      </c>
      <c r="B9519" s="2" t="str">
        <f>TEXT(A9519,"mmmm")</f>
        <v>November</v>
      </c>
      <c r="C9519" t="s">
        <v>711</v>
      </c>
      <c r="D9519" t="s">
        <v>24</v>
      </c>
      <c r="E9519" t="s">
        <v>23</v>
      </c>
      <c r="F9519" t="s">
        <v>38</v>
      </c>
      <c r="G9519" t="s">
        <v>1906</v>
      </c>
      <c r="H9519">
        <v>68.47</v>
      </c>
      <c r="I9519">
        <v>3</v>
      </c>
      <c r="J9519">
        <v>23.11</v>
      </c>
      <c r="K9519" s="6">
        <f>J9519/H9519</f>
        <v>0.3375200817876442</v>
      </c>
      <c r="M9519" t="str">
        <f>LEFT(C9519, SEARCH(" ", C9519) - 1)</f>
        <v>Harold</v>
      </c>
      <c r="N9519" t="str" cm="1">
        <f t="array" ref="N9519">_xlfn.IFS(H9519&lt;0, "LOSS", H9519&gt;1000, "GREAT", H9519&gt;500, "GOOD", H9519&gt;=100, "OKAY", H9519&lt;100, "OKAY")</f>
        <v>OKAY</v>
      </c>
    </row>
    <row r="9520" spans="1:14">
      <c r="A9520" s="2">
        <v>43069</v>
      </c>
      <c r="B9520" s="2" t="str">
        <f>TEXT(A9520,"mmmm")</f>
        <v>November</v>
      </c>
      <c r="C9520" t="s">
        <v>711</v>
      </c>
      <c r="D9520" t="s">
        <v>24</v>
      </c>
      <c r="E9520" t="s">
        <v>21</v>
      </c>
      <c r="F9520" t="s">
        <v>40</v>
      </c>
      <c r="G9520" t="s">
        <v>1318</v>
      </c>
      <c r="H9520">
        <v>1242.9000000000001</v>
      </c>
      <c r="I9520">
        <v>5</v>
      </c>
      <c r="J9520">
        <v>262.39</v>
      </c>
      <c r="K9520" s="6">
        <f>J9520/H9520</f>
        <v>0.21111111111111108</v>
      </c>
      <c r="M9520" t="str">
        <f>LEFT(C9520, SEARCH(" ", C9520) - 1)</f>
        <v>Harold</v>
      </c>
      <c r="N9520" t="str" cm="1">
        <f t="array" ref="N9520">_xlfn.IFS(H9520&lt;0, "LOSS", H9520&gt;1000, "GREAT", H9520&gt;500, "GOOD", H9520&gt;=100, "OKAY", H9520&lt;100, "OKAY")</f>
        <v>GREAT</v>
      </c>
    </row>
    <row r="9521" spans="1:14">
      <c r="A9521" s="2">
        <v>43069</v>
      </c>
      <c r="B9521" s="2" t="str">
        <f>TEXT(A9521,"mmmm")</f>
        <v>November</v>
      </c>
      <c r="C9521" t="s">
        <v>374</v>
      </c>
      <c r="D9521" t="s">
        <v>203</v>
      </c>
      <c r="E9521" t="s">
        <v>23</v>
      </c>
      <c r="F9521" t="s">
        <v>49</v>
      </c>
      <c r="G9521" t="s">
        <v>2415</v>
      </c>
      <c r="H9521">
        <v>173.8</v>
      </c>
      <c r="I9521">
        <v>5</v>
      </c>
      <c r="J9521">
        <v>43.45</v>
      </c>
      <c r="K9521" s="6">
        <f>J9521/H9521</f>
        <v>0.25</v>
      </c>
      <c r="M9521" t="str">
        <f>LEFT(C9521, SEARCH(" ", C9521) - 1)</f>
        <v>Scott</v>
      </c>
      <c r="N9521" t="str" cm="1">
        <f t="array" ref="N9521">_xlfn.IFS(H9521&lt;0, "LOSS", H9521&gt;1000, "GREAT", H9521&gt;500, "GOOD", H9521&gt;=100, "OKAY", H9521&lt;100, "OKAY")</f>
        <v>OKAY</v>
      </c>
    </row>
    <row r="9522" spans="1:14">
      <c r="A9522" s="2">
        <v>43069</v>
      </c>
      <c r="B9522" s="2" t="str">
        <f>TEXT(A9522,"mmmm")</f>
        <v>November</v>
      </c>
      <c r="C9522" t="s">
        <v>1028</v>
      </c>
      <c r="D9522" t="s">
        <v>108</v>
      </c>
      <c r="E9522" t="s">
        <v>23</v>
      </c>
      <c r="F9522" t="s">
        <v>37</v>
      </c>
      <c r="G9522" t="s">
        <v>377</v>
      </c>
      <c r="H9522">
        <v>155.94</v>
      </c>
      <c r="I9522">
        <v>6</v>
      </c>
      <c r="J9522">
        <v>45.22</v>
      </c>
      <c r="K9522" s="6">
        <f>J9522/H9522</f>
        <v>0.28998332692061046</v>
      </c>
      <c r="M9522" t="str">
        <f>LEFT(C9522, SEARCH(" ", C9522) - 1)</f>
        <v>Max</v>
      </c>
      <c r="N9522" t="str" cm="1">
        <f t="array" ref="N9522">_xlfn.IFS(H9522&lt;0, "LOSS", H9522&gt;1000, "GREAT", H9522&gt;500, "GOOD", H9522&gt;=100, "OKAY", H9522&lt;100, "OKAY")</f>
        <v>OKAY</v>
      </c>
    </row>
    <row r="9523" spans="1:14">
      <c r="A9523" s="2">
        <v>43069</v>
      </c>
      <c r="B9523" s="2" t="str">
        <f>TEXT(A9523,"mmmm")</f>
        <v>November</v>
      </c>
      <c r="C9523" t="s">
        <v>2657</v>
      </c>
      <c r="D9523" t="s">
        <v>30</v>
      </c>
      <c r="E9523" t="s">
        <v>23</v>
      </c>
      <c r="F9523" t="s">
        <v>36</v>
      </c>
      <c r="G9523" t="s">
        <v>2125</v>
      </c>
      <c r="H9523">
        <v>663.94</v>
      </c>
      <c r="I9523">
        <v>4</v>
      </c>
      <c r="J9523">
        <v>82.99</v>
      </c>
      <c r="K9523" s="6">
        <f>J9523/H9523</f>
        <v>0.12499623459951198</v>
      </c>
      <c r="M9523" t="str">
        <f>LEFT(C9523, SEARCH(" ", C9523) - 1)</f>
        <v>Max</v>
      </c>
      <c r="N9523" t="str" cm="1">
        <f t="array" ref="N9523">_xlfn.IFS(H9523&lt;0, "LOSS", H9523&gt;1000, "GREAT", H9523&gt;500, "GOOD", H9523&gt;=100, "OKAY", H9523&lt;100, "OKAY")</f>
        <v>GOOD</v>
      </c>
    </row>
    <row r="9524" spans="1:14">
      <c r="A9524" s="2">
        <v>43069</v>
      </c>
      <c r="B9524" s="2" t="str">
        <f>TEXT(A9524,"mmmm")</f>
        <v>November</v>
      </c>
      <c r="C9524" t="s">
        <v>2254</v>
      </c>
      <c r="D9524" t="s">
        <v>31</v>
      </c>
      <c r="E9524" t="s">
        <v>25</v>
      </c>
      <c r="F9524" t="s">
        <v>48</v>
      </c>
      <c r="G9524" t="s">
        <v>2368</v>
      </c>
      <c r="H9524">
        <v>71.98</v>
      </c>
      <c r="I9524">
        <v>3</v>
      </c>
      <c r="J9524">
        <v>9</v>
      </c>
      <c r="K9524" s="6">
        <f>J9524/H9524</f>
        <v>0.12503473186996386</v>
      </c>
      <c r="M9524" t="str">
        <f>LEFT(C9524, SEARCH(" ", C9524) - 1)</f>
        <v>Parhena</v>
      </c>
      <c r="N9524" t="str" cm="1">
        <f t="array" ref="N9524">_xlfn.IFS(H9524&lt;0, "LOSS", H9524&gt;1000, "GREAT", H9524&gt;500, "GOOD", H9524&gt;=100, "OKAY", H9524&lt;100, "OKAY")</f>
        <v>OKAY</v>
      </c>
    </row>
    <row r="9525" spans="1:14">
      <c r="A9525" s="2">
        <v>43069</v>
      </c>
      <c r="B9525" s="2" t="str">
        <f>TEXT(A9525,"mmmm")</f>
        <v>November</v>
      </c>
      <c r="C9525" t="s">
        <v>2465</v>
      </c>
      <c r="D9525" t="s">
        <v>26</v>
      </c>
      <c r="E9525" t="s">
        <v>23</v>
      </c>
      <c r="F9525" t="s">
        <v>43</v>
      </c>
      <c r="G9525" t="s">
        <v>586</v>
      </c>
      <c r="H9525">
        <v>2.37</v>
      </c>
      <c r="I9525">
        <v>2</v>
      </c>
      <c r="J9525">
        <v>0.83</v>
      </c>
      <c r="K9525" s="6">
        <f>J9525/H9525</f>
        <v>0.35021097046413496</v>
      </c>
      <c r="M9525" t="str">
        <f>LEFT(C9525, SEARCH(" ", C9525) - 1)</f>
        <v>Stuart</v>
      </c>
      <c r="N9525" t="str" cm="1">
        <f t="array" ref="N9525">_xlfn.IFS(H9525&lt;0, "LOSS", H9525&gt;1000, "GREAT", H9525&gt;500, "GOOD", H9525&gt;=100, "OKAY", H9525&lt;100, "OKAY")</f>
        <v>OKAY</v>
      </c>
    </row>
    <row r="9526" spans="1:14">
      <c r="A9526" s="2">
        <v>43069</v>
      </c>
      <c r="B9526" s="2" t="str">
        <f>TEXT(A9526,"mmmm")</f>
        <v>November</v>
      </c>
      <c r="C9526" t="s">
        <v>326</v>
      </c>
      <c r="D9526" t="s">
        <v>33</v>
      </c>
      <c r="E9526" t="s">
        <v>25</v>
      </c>
      <c r="F9526" t="s">
        <v>35</v>
      </c>
      <c r="G9526" t="s">
        <v>360</v>
      </c>
      <c r="H9526">
        <v>383.98</v>
      </c>
      <c r="I9526">
        <v>3</v>
      </c>
      <c r="J9526">
        <v>81.59</v>
      </c>
      <c r="K9526" s="6">
        <f>J9526/H9526</f>
        <v>0.21248502526173238</v>
      </c>
      <c r="M9526" t="str">
        <f>LEFT(C9526, SEARCH(" ", C9526) - 1)</f>
        <v>Shahid</v>
      </c>
      <c r="N9526" t="str" cm="1">
        <f t="array" ref="N9526">_xlfn.IFS(H9526&lt;0, "LOSS", H9526&gt;1000, "GREAT", H9526&gt;500, "GOOD", H9526&gt;=100, "OKAY", H9526&lt;100, "OKAY")</f>
        <v>OKAY</v>
      </c>
    </row>
    <row r="9527" spans="1:14">
      <c r="A9527" s="2">
        <v>43069</v>
      </c>
      <c r="B9527" s="2" t="str">
        <f>TEXT(A9527,"mmmm")</f>
        <v>November</v>
      </c>
      <c r="C9527" t="s">
        <v>326</v>
      </c>
      <c r="D9527" t="s">
        <v>33</v>
      </c>
      <c r="E9527" t="s">
        <v>21</v>
      </c>
      <c r="F9527" t="s">
        <v>51</v>
      </c>
      <c r="G9527" t="s">
        <v>496</v>
      </c>
      <c r="H9527">
        <v>1781.68</v>
      </c>
      <c r="I9527">
        <v>7</v>
      </c>
      <c r="J9527">
        <v>-653.28</v>
      </c>
      <c r="K9527" s="6">
        <f>J9527/H9527</f>
        <v>-0.36666516995195542</v>
      </c>
      <c r="M9527" t="str">
        <f>LEFT(C9527, SEARCH(" ", C9527) - 1)</f>
        <v>Shahid</v>
      </c>
      <c r="N9527" t="str" cm="1">
        <f t="array" ref="N9527">_xlfn.IFS(H9527&lt;0, "LOSS", H9527&gt;1000, "GREAT", H9527&gt;500, "GOOD", H9527&gt;=100, "OKAY", H9527&lt;100, "OKAY")</f>
        <v>GREAT</v>
      </c>
    </row>
    <row r="9528" spans="1:14">
      <c r="A9528" s="2">
        <v>43069</v>
      </c>
      <c r="B9528" s="2" t="str">
        <f>TEXT(A9528,"mmmm")</f>
        <v>November</v>
      </c>
      <c r="C9528" t="s">
        <v>2223</v>
      </c>
      <c r="D9528" t="s">
        <v>24</v>
      </c>
      <c r="E9528" t="s">
        <v>23</v>
      </c>
      <c r="F9528" t="s">
        <v>49</v>
      </c>
      <c r="G9528" t="s">
        <v>2052</v>
      </c>
      <c r="H9528">
        <v>83.56</v>
      </c>
      <c r="I9528">
        <v>4</v>
      </c>
      <c r="J9528">
        <v>1.67</v>
      </c>
      <c r="K9528" s="6">
        <f>J9528/H9528</f>
        <v>1.9985639061752034E-2</v>
      </c>
      <c r="M9528" t="str">
        <f>LEFT(C9528, SEARCH(" ", C9528) - 1)</f>
        <v>Victor</v>
      </c>
      <c r="N9528" t="str" cm="1">
        <f t="array" ref="N9528">_xlfn.IFS(H9528&lt;0, "LOSS", H9528&gt;1000, "GREAT", H9528&gt;500, "GOOD", H9528&gt;=100, "OKAY", H9528&lt;100, "OKAY")</f>
        <v>OKAY</v>
      </c>
    </row>
    <row r="9529" spans="1:14">
      <c r="A9529" s="2">
        <v>43069</v>
      </c>
      <c r="B9529" s="2" t="str">
        <f>TEXT(A9529,"mmmm")</f>
        <v>November</v>
      </c>
      <c r="C9529" t="s">
        <v>2223</v>
      </c>
      <c r="D9529" t="s">
        <v>24</v>
      </c>
      <c r="E9529" t="s">
        <v>25</v>
      </c>
      <c r="F9529" t="s">
        <v>48</v>
      </c>
      <c r="G9529" t="s">
        <v>2793</v>
      </c>
      <c r="H9529">
        <v>546.05999999999995</v>
      </c>
      <c r="I9529">
        <v>3</v>
      </c>
      <c r="J9529">
        <v>163.82</v>
      </c>
      <c r="K9529" s="6">
        <f>J9529/H9529</f>
        <v>0.30000366260117939</v>
      </c>
      <c r="M9529" t="str">
        <f>LEFT(C9529, SEARCH(" ", C9529) - 1)</f>
        <v>Victor</v>
      </c>
      <c r="N9529" t="str" cm="1">
        <f t="array" ref="N9529">_xlfn.IFS(H9529&lt;0, "LOSS", H9529&gt;1000, "GREAT", H9529&gt;500, "GOOD", H9529&gt;=100, "OKAY", H9529&lt;100, "OKAY")</f>
        <v>GOOD</v>
      </c>
    </row>
    <row r="9530" spans="1:14">
      <c r="A9530" s="2">
        <v>43069</v>
      </c>
      <c r="B9530" s="2" t="str">
        <f>TEXT(A9530,"mmmm")</f>
        <v>November</v>
      </c>
      <c r="C9530" t="s">
        <v>2223</v>
      </c>
      <c r="D9530" t="s">
        <v>24</v>
      </c>
      <c r="E9530" t="s">
        <v>23</v>
      </c>
      <c r="F9530" t="s">
        <v>49</v>
      </c>
      <c r="G9530" t="s">
        <v>813</v>
      </c>
      <c r="H9530">
        <v>269.49</v>
      </c>
      <c r="I9530">
        <v>3</v>
      </c>
      <c r="J9530">
        <v>5.39</v>
      </c>
      <c r="K9530" s="6">
        <f>J9530/H9530</f>
        <v>2.0000742142565586E-2</v>
      </c>
      <c r="M9530" t="str">
        <f>LEFT(C9530, SEARCH(" ", C9530) - 1)</f>
        <v>Victor</v>
      </c>
      <c r="N9530" t="str" cm="1">
        <f t="array" ref="N9530">_xlfn.IFS(H9530&lt;0, "LOSS", H9530&gt;1000, "GREAT", H9530&gt;500, "GOOD", H9530&gt;=100, "OKAY", H9530&lt;100, "OKAY")</f>
        <v>OKAY</v>
      </c>
    </row>
    <row r="9531" spans="1:14">
      <c r="A9531" s="2">
        <v>43069</v>
      </c>
      <c r="B9531" s="2" t="str">
        <f>TEXT(A9531,"mmmm")</f>
        <v>November</v>
      </c>
      <c r="C9531" t="s">
        <v>2403</v>
      </c>
      <c r="D9531" t="s">
        <v>22</v>
      </c>
      <c r="E9531" t="s">
        <v>21</v>
      </c>
      <c r="F9531" t="s">
        <v>44</v>
      </c>
      <c r="G9531" t="s">
        <v>774</v>
      </c>
      <c r="H9531">
        <v>25.83</v>
      </c>
      <c r="I9531">
        <v>3</v>
      </c>
      <c r="J9531">
        <v>9.56</v>
      </c>
      <c r="K9531" s="6">
        <f>J9531/H9531</f>
        <v>0.37011227255129697</v>
      </c>
      <c r="M9531" t="str">
        <f>LEFT(C9531, SEARCH(" ", C9531) - 1)</f>
        <v>Maria</v>
      </c>
      <c r="N9531" t="str" cm="1">
        <f t="array" ref="N9531">_xlfn.IFS(H9531&lt;0, "LOSS", H9531&gt;1000, "GREAT", H9531&gt;500, "GOOD", H9531&gt;=100, "OKAY", H9531&lt;100, "OKAY")</f>
        <v>OKAY</v>
      </c>
    </row>
    <row r="9532" spans="1:14">
      <c r="A9532" s="2">
        <v>43069</v>
      </c>
      <c r="B9532" s="2" t="str">
        <f>TEXT(A9532,"mmmm")</f>
        <v>November</v>
      </c>
      <c r="C9532" t="s">
        <v>872</v>
      </c>
      <c r="D9532" t="s">
        <v>26</v>
      </c>
      <c r="E9532" t="s">
        <v>25</v>
      </c>
      <c r="F9532" t="s">
        <v>35</v>
      </c>
      <c r="G9532" t="s">
        <v>1167</v>
      </c>
      <c r="H9532">
        <v>95.98</v>
      </c>
      <c r="I9532">
        <v>3</v>
      </c>
      <c r="J9532">
        <v>-10.8</v>
      </c>
      <c r="K9532" s="6">
        <f>J9532/H9532</f>
        <v>-0.11252344238382997</v>
      </c>
      <c r="M9532" t="str">
        <f>LEFT(C9532, SEARCH(" ", C9532) - 1)</f>
        <v>Bart</v>
      </c>
      <c r="N9532" t="str" cm="1">
        <f t="array" ref="N9532">_xlfn.IFS(H9532&lt;0, "LOSS", H9532&gt;1000, "GREAT", H9532&gt;500, "GOOD", H9532&gt;=100, "OKAY", H9532&lt;100, "OKAY")</f>
        <v>OKAY</v>
      </c>
    </row>
    <row r="9533" spans="1:14">
      <c r="A9533" s="2">
        <v>43069</v>
      </c>
      <c r="B9533" s="2" t="str">
        <f>TEXT(A9533,"mmmm")</f>
        <v>November</v>
      </c>
      <c r="C9533" t="s">
        <v>1158</v>
      </c>
      <c r="D9533" t="s">
        <v>27</v>
      </c>
      <c r="E9533" t="s">
        <v>21</v>
      </c>
      <c r="F9533" t="s">
        <v>40</v>
      </c>
      <c r="G9533" t="s">
        <v>810</v>
      </c>
      <c r="H9533">
        <v>1079.32</v>
      </c>
      <c r="I9533">
        <v>6</v>
      </c>
      <c r="J9533">
        <v>-15.42</v>
      </c>
      <c r="K9533" s="6">
        <f>J9533/H9533</f>
        <v>-1.4286773153466999E-2</v>
      </c>
      <c r="M9533" t="str">
        <f>LEFT(C9533, SEARCH(" ", C9533) - 1)</f>
        <v>Trudy</v>
      </c>
      <c r="N9533" t="str" cm="1">
        <f t="array" ref="N9533">_xlfn.IFS(H9533&lt;0, "LOSS", H9533&gt;1000, "GREAT", H9533&gt;500, "GOOD", H9533&gt;=100, "OKAY", H9533&lt;100, "OKAY")</f>
        <v>GREAT</v>
      </c>
    </row>
    <row r="9534" spans="1:14">
      <c r="A9534" s="2">
        <v>43070</v>
      </c>
      <c r="B9534" s="2" t="str">
        <f>TEXT(A9534,"mmmm")</f>
        <v>December</v>
      </c>
      <c r="C9534" t="s">
        <v>1183</v>
      </c>
      <c r="D9534" t="s">
        <v>32</v>
      </c>
      <c r="E9534" t="s">
        <v>23</v>
      </c>
      <c r="F9534" t="s">
        <v>49</v>
      </c>
      <c r="G9534" t="s">
        <v>1519</v>
      </c>
      <c r="H9534">
        <v>83.92</v>
      </c>
      <c r="I9534">
        <v>4</v>
      </c>
      <c r="J9534">
        <v>5.87</v>
      </c>
      <c r="K9534" s="6">
        <f>J9534/H9534</f>
        <v>6.9947569113441369E-2</v>
      </c>
      <c r="M9534" t="str">
        <f>LEFT(C9534, SEARCH(" ", C9534) - 1)</f>
        <v>Joseph</v>
      </c>
      <c r="N9534" t="str" cm="1">
        <f t="array" ref="N9534">_xlfn.IFS(H9534&lt;0, "LOSS", H9534&gt;1000, "GREAT", H9534&gt;500, "GOOD", H9534&gt;=100, "OKAY", H9534&lt;100, "OKAY")</f>
        <v>OKAY</v>
      </c>
    </row>
    <row r="9535" spans="1:14">
      <c r="A9535" s="2">
        <v>43070</v>
      </c>
      <c r="B9535" s="2" t="str">
        <f>TEXT(A9535,"mmmm")</f>
        <v>December</v>
      </c>
      <c r="C9535" t="s">
        <v>1183</v>
      </c>
      <c r="D9535" t="s">
        <v>32</v>
      </c>
      <c r="E9535" t="s">
        <v>25</v>
      </c>
      <c r="F9535" t="s">
        <v>48</v>
      </c>
      <c r="G9535" t="s">
        <v>2378</v>
      </c>
      <c r="H9535">
        <v>131.97999999999999</v>
      </c>
      <c r="I9535">
        <v>2</v>
      </c>
      <c r="J9535">
        <v>35.630000000000003</v>
      </c>
      <c r="K9535" s="6">
        <f>J9535/H9535</f>
        <v>0.26996514623427798</v>
      </c>
      <c r="M9535" t="str">
        <f>LEFT(C9535, SEARCH(" ", C9535) - 1)</f>
        <v>Joseph</v>
      </c>
      <c r="N9535" t="str" cm="1">
        <f t="array" ref="N9535">_xlfn.IFS(H9535&lt;0, "LOSS", H9535&gt;1000, "GREAT", H9535&gt;500, "GOOD", H9535&gt;=100, "OKAY", H9535&lt;100, "OKAY")</f>
        <v>OKAY</v>
      </c>
    </row>
    <row r="9536" spans="1:14">
      <c r="A9536" s="2">
        <v>43070</v>
      </c>
      <c r="B9536" s="2" t="str">
        <f>TEXT(A9536,"mmmm")</f>
        <v>December</v>
      </c>
      <c r="C9536" t="s">
        <v>1183</v>
      </c>
      <c r="D9536" t="s">
        <v>32</v>
      </c>
      <c r="E9536" t="s">
        <v>23</v>
      </c>
      <c r="F9536" t="s">
        <v>38</v>
      </c>
      <c r="G9536" t="s">
        <v>1466</v>
      </c>
      <c r="H9536">
        <v>15.92</v>
      </c>
      <c r="I9536">
        <v>4</v>
      </c>
      <c r="J9536">
        <v>7.48</v>
      </c>
      <c r="K9536" s="6">
        <f>J9536/H9536</f>
        <v>0.46984924623115581</v>
      </c>
      <c r="M9536" t="str">
        <f>LEFT(C9536, SEARCH(" ", C9536) - 1)</f>
        <v>Joseph</v>
      </c>
      <c r="N9536" t="str" cm="1">
        <f t="array" ref="N9536">_xlfn.IFS(H9536&lt;0, "LOSS", H9536&gt;1000, "GREAT", H9536&gt;500, "GOOD", H9536&gt;=100, "OKAY", H9536&lt;100, "OKAY")</f>
        <v>OKAY</v>
      </c>
    </row>
    <row r="9537" spans="1:14">
      <c r="A9537" s="2">
        <v>43070</v>
      </c>
      <c r="B9537" s="2" t="str">
        <f>TEXT(A9537,"mmmm")</f>
        <v>December</v>
      </c>
      <c r="C9537" t="s">
        <v>1183</v>
      </c>
      <c r="D9537" t="s">
        <v>32</v>
      </c>
      <c r="E9537" t="s">
        <v>23</v>
      </c>
      <c r="F9537" t="s">
        <v>43</v>
      </c>
      <c r="G9537" t="s">
        <v>627</v>
      </c>
      <c r="H9537">
        <v>52.29</v>
      </c>
      <c r="I9537">
        <v>9</v>
      </c>
      <c r="J9537">
        <v>16.21</v>
      </c>
      <c r="K9537" s="6">
        <f>J9537/H9537</f>
        <v>0.31000191241155101</v>
      </c>
      <c r="M9537" t="str">
        <f>LEFT(C9537, SEARCH(" ", C9537) - 1)</f>
        <v>Joseph</v>
      </c>
      <c r="N9537" t="str" cm="1">
        <f t="array" ref="N9537">_xlfn.IFS(H9537&lt;0, "LOSS", H9537&gt;1000, "GREAT", H9537&gt;500, "GOOD", H9537&gt;=100, "OKAY", H9537&lt;100, "OKAY")</f>
        <v>OKAY</v>
      </c>
    </row>
    <row r="9538" spans="1:14">
      <c r="A9538" s="2">
        <v>43070</v>
      </c>
      <c r="B9538" s="2" t="str">
        <f>TEXT(A9538,"mmmm")</f>
        <v>December</v>
      </c>
      <c r="C9538" t="s">
        <v>1183</v>
      </c>
      <c r="D9538" t="s">
        <v>32</v>
      </c>
      <c r="E9538" t="s">
        <v>23</v>
      </c>
      <c r="F9538" t="s">
        <v>49</v>
      </c>
      <c r="G9538" t="s">
        <v>991</v>
      </c>
      <c r="H9538">
        <v>91.99</v>
      </c>
      <c r="I9538">
        <v>1</v>
      </c>
      <c r="J9538">
        <v>3.68</v>
      </c>
      <c r="K9538" s="6">
        <f>J9538/H9538</f>
        <v>4.0004348298728128E-2</v>
      </c>
      <c r="M9538" t="str">
        <f>LEFT(C9538, SEARCH(" ", C9538) - 1)</f>
        <v>Joseph</v>
      </c>
      <c r="N9538" t="str" cm="1">
        <f t="array" ref="N9538">_xlfn.IFS(H9538&lt;0, "LOSS", H9538&gt;1000, "GREAT", H9538&gt;500, "GOOD", H9538&gt;=100, "OKAY", H9538&lt;100, "OKAY")</f>
        <v>OKAY</v>
      </c>
    </row>
    <row r="9539" spans="1:14">
      <c r="A9539" s="2">
        <v>43070</v>
      </c>
      <c r="B9539" s="2" t="str">
        <f>TEXT(A9539,"mmmm")</f>
        <v>December</v>
      </c>
      <c r="C9539" t="s">
        <v>1910</v>
      </c>
      <c r="D9539" t="s">
        <v>24</v>
      </c>
      <c r="E9539" t="s">
        <v>25</v>
      </c>
      <c r="F9539" t="s">
        <v>35</v>
      </c>
      <c r="G9539" t="s">
        <v>1952</v>
      </c>
      <c r="H9539">
        <v>20.37</v>
      </c>
      <c r="I9539">
        <v>3</v>
      </c>
      <c r="J9539">
        <v>6.93</v>
      </c>
      <c r="K9539" s="6">
        <f>J9539/H9539</f>
        <v>0.34020618556701027</v>
      </c>
      <c r="M9539" t="str">
        <f>LEFT(C9539, SEARCH(" ", C9539) - 1)</f>
        <v>Craig</v>
      </c>
      <c r="N9539" t="str" cm="1">
        <f t="array" ref="N9539">_xlfn.IFS(H9539&lt;0, "LOSS", H9539&gt;1000, "GREAT", H9539&gt;500, "GOOD", H9539&gt;=100, "OKAY", H9539&lt;100, "OKAY")</f>
        <v>OKAY</v>
      </c>
    </row>
    <row r="9540" spans="1:14">
      <c r="A9540" s="2">
        <v>43070</v>
      </c>
      <c r="B9540" s="2" t="str">
        <f>TEXT(A9540,"mmmm")</f>
        <v>December</v>
      </c>
      <c r="C9540" t="s">
        <v>1910</v>
      </c>
      <c r="D9540" t="s">
        <v>24</v>
      </c>
      <c r="E9540" t="s">
        <v>23</v>
      </c>
      <c r="F9540" t="s">
        <v>49</v>
      </c>
      <c r="G9540" t="s">
        <v>1930</v>
      </c>
      <c r="H9540">
        <v>221.55</v>
      </c>
      <c r="I9540">
        <v>3</v>
      </c>
      <c r="J9540">
        <v>6.65</v>
      </c>
      <c r="K9540" s="6">
        <f>J9540/H9540</f>
        <v>3.0015797788309637E-2</v>
      </c>
      <c r="M9540" t="str">
        <f>LEFT(C9540, SEARCH(" ", C9540) - 1)</f>
        <v>Craig</v>
      </c>
      <c r="N9540" t="str" cm="1">
        <f t="array" ref="N9540">_xlfn.IFS(H9540&lt;0, "LOSS", H9540&gt;1000, "GREAT", H9540&gt;500, "GOOD", H9540&gt;=100, "OKAY", H9540&lt;100, "OKAY")</f>
        <v>OKAY</v>
      </c>
    </row>
    <row r="9541" spans="1:14">
      <c r="A9541" s="2">
        <v>43070</v>
      </c>
      <c r="B9541" s="2" t="str">
        <f>TEXT(A9541,"mmmm")</f>
        <v>December</v>
      </c>
      <c r="C9541" t="s">
        <v>1910</v>
      </c>
      <c r="D9541" t="s">
        <v>24</v>
      </c>
      <c r="E9541" t="s">
        <v>23</v>
      </c>
      <c r="F9541" t="s">
        <v>38</v>
      </c>
      <c r="G9541" t="s">
        <v>1460</v>
      </c>
      <c r="H9541">
        <v>17.52</v>
      </c>
      <c r="I9541">
        <v>5</v>
      </c>
      <c r="J9541">
        <v>6.13</v>
      </c>
      <c r="K9541" s="6">
        <f>J9541/H9541</f>
        <v>0.34988584474885848</v>
      </c>
      <c r="M9541" t="str">
        <f>LEFT(C9541, SEARCH(" ", C9541) - 1)</f>
        <v>Craig</v>
      </c>
      <c r="N9541" t="str" cm="1">
        <f t="array" ref="N9541">_xlfn.IFS(H9541&lt;0, "LOSS", H9541&gt;1000, "GREAT", H9541&gt;500, "GOOD", H9541&gt;=100, "OKAY", H9541&lt;100, "OKAY")</f>
        <v>OKAY</v>
      </c>
    </row>
    <row r="9542" spans="1:14">
      <c r="A9542" s="2">
        <v>43070</v>
      </c>
      <c r="B9542" s="2" t="str">
        <f>TEXT(A9542,"mmmm")</f>
        <v>December</v>
      </c>
      <c r="C9542" t="s">
        <v>942</v>
      </c>
      <c r="D9542" t="s">
        <v>94</v>
      </c>
      <c r="E9542" t="s">
        <v>25</v>
      </c>
      <c r="F9542" t="s">
        <v>48</v>
      </c>
      <c r="G9542" t="s">
        <v>90</v>
      </c>
      <c r="H9542">
        <v>470.38</v>
      </c>
      <c r="I9542">
        <v>3</v>
      </c>
      <c r="J9542">
        <v>52.92</v>
      </c>
      <c r="K9542" s="6">
        <f>J9542/H9542</f>
        <v>0.11250478336663974</v>
      </c>
      <c r="M9542" t="str">
        <f>LEFT(C9542, SEARCH(" ", C9542) - 1)</f>
        <v>Dianna</v>
      </c>
      <c r="N9542" t="str" cm="1">
        <f t="array" ref="N9542">_xlfn.IFS(H9542&lt;0, "LOSS", H9542&gt;1000, "GREAT", H9542&gt;500, "GOOD", H9542&gt;=100, "OKAY", H9542&lt;100, "OKAY")</f>
        <v>OKAY</v>
      </c>
    </row>
    <row r="9543" spans="1:14">
      <c r="A9543" s="2">
        <v>43070</v>
      </c>
      <c r="B9543" s="2" t="str">
        <f>TEXT(A9543,"mmmm")</f>
        <v>December</v>
      </c>
      <c r="C9543" t="s">
        <v>942</v>
      </c>
      <c r="D9543" t="s">
        <v>94</v>
      </c>
      <c r="E9543" t="s">
        <v>25</v>
      </c>
      <c r="F9543" t="s">
        <v>48</v>
      </c>
      <c r="G9543" t="s">
        <v>605</v>
      </c>
      <c r="H9543">
        <v>105.58</v>
      </c>
      <c r="I9543">
        <v>2</v>
      </c>
      <c r="J9543">
        <v>9.24</v>
      </c>
      <c r="K9543" s="6">
        <f>J9543/H9543</f>
        <v>8.7516575108922148E-2</v>
      </c>
      <c r="M9543" t="str">
        <f>LEFT(C9543, SEARCH(" ", C9543) - 1)</f>
        <v>Dianna</v>
      </c>
      <c r="N9543" t="str" cm="1">
        <f t="array" ref="N9543">_xlfn.IFS(H9543&lt;0, "LOSS", H9543&gt;1000, "GREAT", H9543&gt;500, "GOOD", H9543&gt;=100, "OKAY", H9543&lt;100, "OKAY")</f>
        <v>OKAY</v>
      </c>
    </row>
    <row r="9544" spans="1:14">
      <c r="A9544" s="2">
        <v>43070</v>
      </c>
      <c r="B9544" s="2" t="str">
        <f>TEXT(A9544,"mmmm")</f>
        <v>December</v>
      </c>
      <c r="C9544" t="s">
        <v>942</v>
      </c>
      <c r="D9544" t="s">
        <v>94</v>
      </c>
      <c r="E9544" t="s">
        <v>23</v>
      </c>
      <c r="F9544" t="s">
        <v>36</v>
      </c>
      <c r="G9544" t="s">
        <v>1429</v>
      </c>
      <c r="H9544">
        <v>31.15</v>
      </c>
      <c r="I9544">
        <v>3</v>
      </c>
      <c r="J9544">
        <v>3.5</v>
      </c>
      <c r="K9544" s="6">
        <f>J9544/H9544</f>
        <v>0.11235955056179776</v>
      </c>
      <c r="M9544" t="str">
        <f>LEFT(C9544, SEARCH(" ", C9544) - 1)</f>
        <v>Dianna</v>
      </c>
      <c r="N9544" t="str" cm="1">
        <f t="array" ref="N9544">_xlfn.IFS(H9544&lt;0, "LOSS", H9544&gt;1000, "GREAT", H9544&gt;500, "GOOD", H9544&gt;=100, "OKAY", H9544&lt;100, "OKAY")</f>
        <v>OKAY</v>
      </c>
    </row>
    <row r="9545" spans="1:14">
      <c r="A9545" s="2">
        <v>43070</v>
      </c>
      <c r="B9545" s="2" t="str">
        <f>TEXT(A9545,"mmmm")</f>
        <v>December</v>
      </c>
      <c r="C9545" t="s">
        <v>942</v>
      </c>
      <c r="D9545" t="s">
        <v>94</v>
      </c>
      <c r="E9545" t="s">
        <v>23</v>
      </c>
      <c r="F9545" t="s">
        <v>38</v>
      </c>
      <c r="G9545" t="s">
        <v>610</v>
      </c>
      <c r="H9545">
        <v>6.78</v>
      </c>
      <c r="I9545">
        <v>7</v>
      </c>
      <c r="J9545">
        <v>-4.75</v>
      </c>
      <c r="K9545" s="6">
        <f>J9545/H9545</f>
        <v>-0.70058997050147487</v>
      </c>
      <c r="M9545" t="str">
        <f>LEFT(C9545, SEARCH(" ", C9545) - 1)</f>
        <v>Dianna</v>
      </c>
      <c r="N9545" t="str" cm="1">
        <f t="array" ref="N9545">_xlfn.IFS(H9545&lt;0, "LOSS", H9545&gt;1000, "GREAT", H9545&gt;500, "GOOD", H9545&gt;=100, "OKAY", H9545&lt;100, "OKAY")</f>
        <v>OKAY</v>
      </c>
    </row>
    <row r="9546" spans="1:14">
      <c r="A9546" s="2">
        <v>43070</v>
      </c>
      <c r="B9546" s="2" t="str">
        <f>TEXT(A9546,"mmmm")</f>
        <v>December</v>
      </c>
      <c r="C9546" t="s">
        <v>942</v>
      </c>
      <c r="D9546" t="s">
        <v>94</v>
      </c>
      <c r="E9546" t="s">
        <v>25</v>
      </c>
      <c r="F9546" t="s">
        <v>48</v>
      </c>
      <c r="G9546" t="s">
        <v>2419</v>
      </c>
      <c r="H9546">
        <v>406.37</v>
      </c>
      <c r="I9546">
        <v>4</v>
      </c>
      <c r="J9546">
        <v>30.48</v>
      </c>
      <c r="K9546" s="6">
        <f>J9546/H9546</f>
        <v>7.500553682604523E-2</v>
      </c>
      <c r="M9546" t="str">
        <f>LEFT(C9546, SEARCH(" ", C9546) - 1)</f>
        <v>Dianna</v>
      </c>
      <c r="N9546" t="str" cm="1">
        <f t="array" ref="N9546">_xlfn.IFS(H9546&lt;0, "LOSS", H9546&gt;1000, "GREAT", H9546&gt;500, "GOOD", H9546&gt;=100, "OKAY", H9546&lt;100, "OKAY")</f>
        <v>OKAY</v>
      </c>
    </row>
    <row r="9547" spans="1:14">
      <c r="A9547" s="2">
        <v>43070</v>
      </c>
      <c r="B9547" s="2" t="str">
        <f>TEXT(A9547,"mmmm")</f>
        <v>December</v>
      </c>
      <c r="C9547" t="s">
        <v>750</v>
      </c>
      <c r="D9547" t="s">
        <v>27</v>
      </c>
      <c r="E9547" t="s">
        <v>23</v>
      </c>
      <c r="F9547" t="s">
        <v>42</v>
      </c>
      <c r="G9547" t="s">
        <v>1762</v>
      </c>
      <c r="H9547">
        <v>104.68</v>
      </c>
      <c r="I9547">
        <v>5</v>
      </c>
      <c r="J9547">
        <v>35.33</v>
      </c>
      <c r="K9547" s="6">
        <f>J9547/H9547</f>
        <v>0.33750477646159721</v>
      </c>
      <c r="M9547" t="str">
        <f>LEFT(C9547, SEARCH(" ", C9547) - 1)</f>
        <v>Erica</v>
      </c>
      <c r="N9547" t="str" cm="1">
        <f t="array" ref="N9547">_xlfn.IFS(H9547&lt;0, "LOSS", H9547&gt;1000, "GREAT", H9547&gt;500, "GOOD", H9547&gt;=100, "OKAY", H9547&lt;100, "OKAY")</f>
        <v>OKAY</v>
      </c>
    </row>
    <row r="9548" spans="1:14">
      <c r="A9548" s="2">
        <v>43070</v>
      </c>
      <c r="B9548" s="2" t="str">
        <f>TEXT(A9548,"mmmm")</f>
        <v>December</v>
      </c>
      <c r="C9548" t="s">
        <v>750</v>
      </c>
      <c r="D9548" t="s">
        <v>27</v>
      </c>
      <c r="E9548" t="s">
        <v>25</v>
      </c>
      <c r="F9548" t="s">
        <v>48</v>
      </c>
      <c r="G9548" t="s">
        <v>2291</v>
      </c>
      <c r="H9548">
        <v>62.96</v>
      </c>
      <c r="I9548">
        <v>7</v>
      </c>
      <c r="J9548">
        <v>9.44</v>
      </c>
      <c r="K9548" s="6">
        <f>J9548/H9548</f>
        <v>0.1499364675984752</v>
      </c>
      <c r="M9548" t="str">
        <f>LEFT(C9548, SEARCH(" ", C9548) - 1)</f>
        <v>Erica</v>
      </c>
      <c r="N9548" t="str" cm="1">
        <f t="array" ref="N9548">_xlfn.IFS(H9548&lt;0, "LOSS", H9548&gt;1000, "GREAT", H9548&gt;500, "GOOD", H9548&gt;=100, "OKAY", H9548&lt;100, "OKAY")</f>
        <v>OKAY</v>
      </c>
    </row>
    <row r="9549" spans="1:14">
      <c r="A9549" s="2">
        <v>43070</v>
      </c>
      <c r="B9549" s="2" t="str">
        <f>TEXT(A9549,"mmmm")</f>
        <v>December</v>
      </c>
      <c r="C9549" t="s">
        <v>1995</v>
      </c>
      <c r="D9549" t="s">
        <v>26</v>
      </c>
      <c r="E9549" t="s">
        <v>25</v>
      </c>
      <c r="F9549" t="s">
        <v>48</v>
      </c>
      <c r="G9549" t="s">
        <v>1022</v>
      </c>
      <c r="H9549">
        <v>219.8</v>
      </c>
      <c r="I9549">
        <v>5</v>
      </c>
      <c r="J9549">
        <v>24.73</v>
      </c>
      <c r="K9549" s="6">
        <f>J9549/H9549</f>
        <v>0.11251137397634213</v>
      </c>
      <c r="M9549" t="str">
        <f>LEFT(C9549, SEARCH(" ", C9549) - 1)</f>
        <v>Sarah</v>
      </c>
      <c r="N9549" t="str" cm="1">
        <f t="array" ref="N9549">_xlfn.IFS(H9549&lt;0, "LOSS", H9549&gt;1000, "GREAT", H9549&gt;500, "GOOD", H9549&gt;=100, "OKAY", H9549&lt;100, "OKAY")</f>
        <v>OKAY</v>
      </c>
    </row>
    <row r="9550" spans="1:14">
      <c r="A9550" s="2">
        <v>43070</v>
      </c>
      <c r="B9550" s="2" t="str">
        <f>TEXT(A9550,"mmmm")</f>
        <v>December</v>
      </c>
      <c r="C9550" t="s">
        <v>1995</v>
      </c>
      <c r="D9550" t="s">
        <v>26</v>
      </c>
      <c r="E9550" t="s">
        <v>21</v>
      </c>
      <c r="F9550" t="s">
        <v>40</v>
      </c>
      <c r="G9550" t="s">
        <v>629</v>
      </c>
      <c r="H9550">
        <v>317.06</v>
      </c>
      <c r="I9550">
        <v>3</v>
      </c>
      <c r="J9550">
        <v>-18.12</v>
      </c>
      <c r="K9550" s="6">
        <f>J9550/H9550</f>
        <v>-5.7150066233520473E-2</v>
      </c>
      <c r="M9550" t="str">
        <f>LEFT(C9550, SEARCH(" ", C9550) - 1)</f>
        <v>Sarah</v>
      </c>
      <c r="N9550" t="str" cm="1">
        <f t="array" ref="N9550">_xlfn.IFS(H9550&lt;0, "LOSS", H9550&gt;1000, "GREAT", H9550&gt;500, "GOOD", H9550&gt;=100, "OKAY", H9550&lt;100, "OKAY")</f>
        <v>OKAY</v>
      </c>
    </row>
    <row r="9551" spans="1:14">
      <c r="A9551" s="2">
        <v>43070</v>
      </c>
      <c r="B9551" s="2" t="str">
        <f>TEXT(A9551,"mmmm")</f>
        <v>December</v>
      </c>
      <c r="C9551" t="s">
        <v>2759</v>
      </c>
      <c r="D9551" t="s">
        <v>22</v>
      </c>
      <c r="E9551" t="s">
        <v>23</v>
      </c>
      <c r="F9551" t="s">
        <v>47</v>
      </c>
      <c r="G9551" t="s">
        <v>2682</v>
      </c>
      <c r="H9551">
        <v>45.36</v>
      </c>
      <c r="I9551">
        <v>7</v>
      </c>
      <c r="J9551">
        <v>21.77</v>
      </c>
      <c r="K9551" s="6">
        <f>J9551/H9551</f>
        <v>0.47993827160493829</v>
      </c>
      <c r="M9551" t="str">
        <f>LEFT(C9551, SEARCH(" ", C9551) - 1)</f>
        <v>Clay</v>
      </c>
      <c r="N9551" t="str" cm="1">
        <f t="array" ref="N9551">_xlfn.IFS(H9551&lt;0, "LOSS", H9551&gt;1000, "GREAT", H9551&gt;500, "GOOD", H9551&gt;=100, "OKAY", H9551&lt;100, "OKAY")</f>
        <v>OKAY</v>
      </c>
    </row>
    <row r="9552" spans="1:14">
      <c r="A9552" s="2">
        <v>43070</v>
      </c>
      <c r="B9552" s="2" t="str">
        <f>TEXT(A9552,"mmmm")</f>
        <v>December</v>
      </c>
      <c r="C9552" t="s">
        <v>2759</v>
      </c>
      <c r="D9552" t="s">
        <v>22</v>
      </c>
      <c r="E9552" t="s">
        <v>23</v>
      </c>
      <c r="F9552" t="s">
        <v>38</v>
      </c>
      <c r="G9552" t="s">
        <v>347</v>
      </c>
      <c r="H9552">
        <v>10.130000000000001</v>
      </c>
      <c r="I9552">
        <v>2</v>
      </c>
      <c r="J9552">
        <v>3.67</v>
      </c>
      <c r="K9552" s="6">
        <f>J9552/H9552</f>
        <v>0.36229022704837116</v>
      </c>
      <c r="M9552" t="str">
        <f>LEFT(C9552, SEARCH(" ", C9552) - 1)</f>
        <v>Clay</v>
      </c>
      <c r="N9552" t="str" cm="1">
        <f t="array" ref="N9552">_xlfn.IFS(H9552&lt;0, "LOSS", H9552&gt;1000, "GREAT", H9552&gt;500, "GOOD", H9552&gt;=100, "OKAY", H9552&lt;100, "OKAY")</f>
        <v>OKAY</v>
      </c>
    </row>
    <row r="9553" spans="1:14">
      <c r="A9553" s="2">
        <v>43070</v>
      </c>
      <c r="B9553" s="2" t="str">
        <f>TEXT(A9553,"mmmm")</f>
        <v>December</v>
      </c>
      <c r="C9553" t="s">
        <v>1860</v>
      </c>
      <c r="D9553" t="s">
        <v>27</v>
      </c>
      <c r="E9553" t="s">
        <v>23</v>
      </c>
      <c r="F9553" t="s">
        <v>49</v>
      </c>
      <c r="G9553" t="s">
        <v>2029</v>
      </c>
      <c r="H9553">
        <v>37.39</v>
      </c>
      <c r="I9553">
        <v>3</v>
      </c>
      <c r="J9553">
        <v>2.34</v>
      </c>
      <c r="K9553" s="6">
        <f>J9553/H9553</f>
        <v>6.2583578496924308E-2</v>
      </c>
      <c r="M9553" t="str">
        <f>LEFT(C9553, SEARCH(" ", C9553) - 1)</f>
        <v>Ralph</v>
      </c>
      <c r="N9553" t="str" cm="1">
        <f t="array" ref="N9553">_xlfn.IFS(H9553&lt;0, "LOSS", H9553&gt;1000, "GREAT", H9553&gt;500, "GOOD", H9553&gt;=100, "OKAY", H9553&lt;100, "OKAY")</f>
        <v>OKAY</v>
      </c>
    </row>
    <row r="9554" spans="1:14">
      <c r="A9554" s="2">
        <v>43070</v>
      </c>
      <c r="B9554" s="2" t="str">
        <f>TEXT(A9554,"mmmm")</f>
        <v>December</v>
      </c>
      <c r="C9554" t="s">
        <v>1860</v>
      </c>
      <c r="D9554" t="s">
        <v>27</v>
      </c>
      <c r="E9554" t="s">
        <v>21</v>
      </c>
      <c r="F9554" t="s">
        <v>44</v>
      </c>
      <c r="G9554" t="s">
        <v>2572</v>
      </c>
      <c r="H9554">
        <v>79.12</v>
      </c>
      <c r="I9554">
        <v>5</v>
      </c>
      <c r="J9554">
        <v>13.85</v>
      </c>
      <c r="K9554" s="6">
        <f>J9554/H9554</f>
        <v>0.17505055611729017</v>
      </c>
      <c r="M9554" t="str">
        <f>LEFT(C9554, SEARCH(" ", C9554) - 1)</f>
        <v>Ralph</v>
      </c>
      <c r="N9554" t="str" cm="1">
        <f t="array" ref="N9554">_xlfn.IFS(H9554&lt;0, "LOSS", H9554&gt;1000, "GREAT", H9554&gt;500, "GOOD", H9554&gt;=100, "OKAY", H9554&lt;100, "OKAY")</f>
        <v>OKAY</v>
      </c>
    </row>
    <row r="9555" spans="1:14">
      <c r="A9555" s="2">
        <v>43070</v>
      </c>
      <c r="B9555" s="2" t="str">
        <f>TEXT(A9555,"mmmm")</f>
        <v>December</v>
      </c>
      <c r="C9555" t="s">
        <v>1744</v>
      </c>
      <c r="D9555" t="s">
        <v>100</v>
      </c>
      <c r="E9555" t="s">
        <v>23</v>
      </c>
      <c r="F9555" t="s">
        <v>47</v>
      </c>
      <c r="G9555" t="s">
        <v>1809</v>
      </c>
      <c r="H9555">
        <v>19.440000000000001</v>
      </c>
      <c r="I9555">
        <v>3</v>
      </c>
      <c r="J9555">
        <v>9.33</v>
      </c>
      <c r="K9555" s="6">
        <f>J9555/H9555</f>
        <v>0.47993827160493824</v>
      </c>
      <c r="M9555" t="str">
        <f>LEFT(C9555, SEARCH(" ", C9555) - 1)</f>
        <v>Alan</v>
      </c>
      <c r="N9555" t="str" cm="1">
        <f t="array" ref="N9555">_xlfn.IFS(H9555&lt;0, "LOSS", H9555&gt;1000, "GREAT", H9555&gt;500, "GOOD", H9555&gt;=100, "OKAY", H9555&lt;100, "OKAY")</f>
        <v>OKAY</v>
      </c>
    </row>
    <row r="9556" spans="1:14">
      <c r="A9556" s="2">
        <v>43070</v>
      </c>
      <c r="B9556" s="2" t="str">
        <f>TEXT(A9556,"mmmm")</f>
        <v>December</v>
      </c>
      <c r="C9556" t="s">
        <v>1744</v>
      </c>
      <c r="D9556" t="s">
        <v>100</v>
      </c>
      <c r="E9556" t="s">
        <v>21</v>
      </c>
      <c r="F9556" t="s">
        <v>40</v>
      </c>
      <c r="G9556" t="s">
        <v>1001</v>
      </c>
      <c r="H9556">
        <v>897.15</v>
      </c>
      <c r="I9556">
        <v>3</v>
      </c>
      <c r="J9556">
        <v>251.2</v>
      </c>
      <c r="K9556" s="6">
        <f>J9556/H9556</f>
        <v>0.279997770718386</v>
      </c>
      <c r="M9556" t="str">
        <f>LEFT(C9556, SEARCH(" ", C9556) - 1)</f>
        <v>Alan</v>
      </c>
      <c r="N9556" t="str" cm="1">
        <f t="array" ref="N9556">_xlfn.IFS(H9556&lt;0, "LOSS", H9556&gt;1000, "GREAT", H9556&gt;500, "GOOD", H9556&gt;=100, "OKAY", H9556&lt;100, "OKAY")</f>
        <v>GOOD</v>
      </c>
    </row>
    <row r="9557" spans="1:14">
      <c r="A9557" s="2">
        <v>43070</v>
      </c>
      <c r="B9557" s="2" t="str">
        <f>TEXT(A9557,"mmmm")</f>
        <v>December</v>
      </c>
      <c r="C9557" t="s">
        <v>1180</v>
      </c>
      <c r="D9557" t="s">
        <v>30</v>
      </c>
      <c r="E9557" t="s">
        <v>21</v>
      </c>
      <c r="F9557" t="s">
        <v>44</v>
      </c>
      <c r="G9557" t="s">
        <v>2380</v>
      </c>
      <c r="H9557">
        <v>7.71</v>
      </c>
      <c r="I9557">
        <v>2</v>
      </c>
      <c r="J9557">
        <v>1.74</v>
      </c>
      <c r="K9557" s="6">
        <f>J9557/H9557</f>
        <v>0.22568093385214008</v>
      </c>
      <c r="M9557" t="str">
        <f>LEFT(C9557, SEARCH(" ", C9557) - 1)</f>
        <v>Matthew</v>
      </c>
      <c r="N9557" t="str" cm="1">
        <f t="array" ref="N9557">_xlfn.IFS(H9557&lt;0, "LOSS", H9557&gt;1000, "GREAT", H9557&gt;500, "GOOD", H9557&gt;=100, "OKAY", H9557&lt;100, "OKAY")</f>
        <v>OKAY</v>
      </c>
    </row>
    <row r="9558" spans="1:14">
      <c r="A9558" s="2">
        <v>43070</v>
      </c>
      <c r="B9558" s="2" t="str">
        <f>TEXT(A9558,"mmmm")</f>
        <v>December</v>
      </c>
      <c r="C9558" t="s">
        <v>2376</v>
      </c>
      <c r="D9558" t="s">
        <v>26</v>
      </c>
      <c r="E9558" t="s">
        <v>23</v>
      </c>
      <c r="F9558" t="s">
        <v>47</v>
      </c>
      <c r="G9558" t="s">
        <v>2463</v>
      </c>
      <c r="H9558">
        <v>10.37</v>
      </c>
      <c r="I9558">
        <v>2</v>
      </c>
      <c r="J9558">
        <v>3.63</v>
      </c>
      <c r="K9558" s="6">
        <f>J9558/H9558</f>
        <v>0.35004821600771457</v>
      </c>
      <c r="M9558" t="str">
        <f>LEFT(C9558, SEARCH(" ", C9558) - 1)</f>
        <v>Maribeth</v>
      </c>
      <c r="N9558" t="str" cm="1">
        <f t="array" ref="N9558">_xlfn.IFS(H9558&lt;0, "LOSS", H9558&gt;1000, "GREAT", H9558&gt;500, "GOOD", H9558&gt;=100, "OKAY", H9558&lt;100, "OKAY")</f>
        <v>OKAY</v>
      </c>
    </row>
    <row r="9559" spans="1:14">
      <c r="A9559" s="2">
        <v>43070</v>
      </c>
      <c r="B9559" s="2" t="str">
        <f>TEXT(A9559,"mmmm")</f>
        <v>December</v>
      </c>
      <c r="C9559" t="s">
        <v>2362</v>
      </c>
      <c r="D9559" t="s">
        <v>28</v>
      </c>
      <c r="E9559" t="s">
        <v>23</v>
      </c>
      <c r="F9559" t="s">
        <v>47</v>
      </c>
      <c r="G9559" t="s">
        <v>533</v>
      </c>
      <c r="H9559">
        <v>41.86</v>
      </c>
      <c r="I9559">
        <v>7</v>
      </c>
      <c r="J9559">
        <v>18.84</v>
      </c>
      <c r="K9559" s="6">
        <f>J9559/H9559</f>
        <v>0.45007166746297184</v>
      </c>
      <c r="M9559" t="str">
        <f>LEFT(C9559, SEARCH(" ", C9559) - 1)</f>
        <v>Sean</v>
      </c>
      <c r="N9559" t="str" cm="1">
        <f t="array" ref="N9559">_xlfn.IFS(H9559&lt;0, "LOSS", H9559&gt;1000, "GREAT", H9559&gt;500, "GOOD", H9559&gt;=100, "OKAY", H9559&lt;100, "OKAY")</f>
        <v>OKAY</v>
      </c>
    </row>
    <row r="9560" spans="1:14">
      <c r="A9560" s="2">
        <v>43070</v>
      </c>
      <c r="B9560" s="2" t="str">
        <f>TEXT(A9560,"mmmm")</f>
        <v>December</v>
      </c>
      <c r="C9560" t="s">
        <v>2362</v>
      </c>
      <c r="D9560" t="s">
        <v>28</v>
      </c>
      <c r="E9560" t="s">
        <v>21</v>
      </c>
      <c r="F9560" t="s">
        <v>39</v>
      </c>
      <c r="G9560" t="s">
        <v>1988</v>
      </c>
      <c r="H9560">
        <v>141.96</v>
      </c>
      <c r="I9560">
        <v>2</v>
      </c>
      <c r="J9560">
        <v>41.17</v>
      </c>
      <c r="K9560" s="6">
        <f>J9560/H9560</f>
        <v>0.29001127078050154</v>
      </c>
      <c r="M9560" t="str">
        <f>LEFT(C9560, SEARCH(" ", C9560) - 1)</f>
        <v>Sean</v>
      </c>
      <c r="N9560" t="str" cm="1">
        <f t="array" ref="N9560">_xlfn.IFS(H9560&lt;0, "LOSS", H9560&gt;1000, "GREAT", H9560&gt;500, "GOOD", H9560&gt;=100, "OKAY", H9560&lt;100, "OKAY")</f>
        <v>OKAY</v>
      </c>
    </row>
    <row r="9561" spans="1:14">
      <c r="A9561" s="2">
        <v>43070</v>
      </c>
      <c r="B9561" s="2" t="str">
        <f>TEXT(A9561,"mmmm")</f>
        <v>December</v>
      </c>
      <c r="C9561" t="s">
        <v>1850</v>
      </c>
      <c r="D9561" t="s">
        <v>28</v>
      </c>
      <c r="E9561" t="s">
        <v>23</v>
      </c>
      <c r="F9561" t="s">
        <v>38</v>
      </c>
      <c r="G9561" t="s">
        <v>2251</v>
      </c>
      <c r="H9561">
        <v>15.92</v>
      </c>
      <c r="I9561">
        <v>5</v>
      </c>
      <c r="J9561">
        <v>5.37</v>
      </c>
      <c r="K9561" s="6">
        <f>J9561/H9561</f>
        <v>0.33731155778894473</v>
      </c>
      <c r="M9561" t="str">
        <f>LEFT(C9561, SEARCH(" ", C9561) - 1)</f>
        <v>Sally</v>
      </c>
      <c r="N9561" t="str" cm="1">
        <f t="array" ref="N9561">_xlfn.IFS(H9561&lt;0, "LOSS", H9561&gt;1000, "GREAT", H9561&gt;500, "GOOD", H9561&gt;=100, "OKAY", H9561&lt;100, "OKAY")</f>
        <v>OKAY</v>
      </c>
    </row>
    <row r="9562" spans="1:14">
      <c r="A9562" s="2">
        <v>43070</v>
      </c>
      <c r="B9562" s="2" t="str">
        <f>TEXT(A9562,"mmmm")</f>
        <v>December</v>
      </c>
      <c r="C9562" t="s">
        <v>1850</v>
      </c>
      <c r="D9562" t="s">
        <v>28</v>
      </c>
      <c r="E9562" t="s">
        <v>21</v>
      </c>
      <c r="F9562" t="s">
        <v>44</v>
      </c>
      <c r="G9562" t="s">
        <v>379</v>
      </c>
      <c r="H9562">
        <v>70.680000000000007</v>
      </c>
      <c r="I9562">
        <v>12</v>
      </c>
      <c r="J9562">
        <v>31.1</v>
      </c>
      <c r="K9562" s="6">
        <f>J9562/H9562</f>
        <v>0.44001131861912846</v>
      </c>
      <c r="M9562" t="str">
        <f>LEFT(C9562, SEARCH(" ", C9562) - 1)</f>
        <v>Sally</v>
      </c>
      <c r="N9562" t="str" cm="1">
        <f t="array" ref="N9562">_xlfn.IFS(H9562&lt;0, "LOSS", H9562&gt;1000, "GREAT", H9562&gt;500, "GOOD", H9562&gt;=100, "OKAY", H9562&lt;100, "OKAY")</f>
        <v>OKAY</v>
      </c>
    </row>
    <row r="9563" spans="1:14">
      <c r="A9563" s="2">
        <v>43070</v>
      </c>
      <c r="B9563" s="2" t="str">
        <f>TEXT(A9563,"mmmm")</f>
        <v>December</v>
      </c>
      <c r="C9563" t="s">
        <v>1850</v>
      </c>
      <c r="D9563" t="s">
        <v>28</v>
      </c>
      <c r="E9563" t="s">
        <v>23</v>
      </c>
      <c r="F9563" t="s">
        <v>49</v>
      </c>
      <c r="G9563" t="s">
        <v>2110</v>
      </c>
      <c r="H9563">
        <v>541.24</v>
      </c>
      <c r="I9563">
        <v>4</v>
      </c>
      <c r="J9563">
        <v>5.41</v>
      </c>
      <c r="K9563" s="6">
        <f>J9563/H9563</f>
        <v>9.995565737935112E-3</v>
      </c>
      <c r="M9563" t="str">
        <f>LEFT(C9563, SEARCH(" ", C9563) - 1)</f>
        <v>Sally</v>
      </c>
      <c r="N9563" t="str" cm="1">
        <f t="array" ref="N9563">_xlfn.IFS(H9563&lt;0, "LOSS", H9563&gt;1000, "GREAT", H9563&gt;500, "GOOD", H9563&gt;=100, "OKAY", H9563&lt;100, "OKAY")</f>
        <v>GOOD</v>
      </c>
    </row>
    <row r="9564" spans="1:14">
      <c r="A9564" s="2">
        <v>43070</v>
      </c>
      <c r="B9564" s="2" t="str">
        <f>TEXT(A9564,"mmmm")</f>
        <v>December</v>
      </c>
      <c r="C9564" t="s">
        <v>2657</v>
      </c>
      <c r="D9564" t="s">
        <v>22</v>
      </c>
      <c r="E9564" t="s">
        <v>21</v>
      </c>
      <c r="F9564" t="s">
        <v>44</v>
      </c>
      <c r="G9564" t="s">
        <v>2119</v>
      </c>
      <c r="H9564">
        <v>629.64</v>
      </c>
      <c r="I9564">
        <v>9</v>
      </c>
      <c r="J9564">
        <v>107.04</v>
      </c>
      <c r="K9564" s="6">
        <f>J9564/H9564</f>
        <v>0.17000190585096248</v>
      </c>
      <c r="M9564" t="str">
        <f>LEFT(C9564, SEARCH(" ", C9564) - 1)</f>
        <v>Max</v>
      </c>
      <c r="N9564" t="str" cm="1">
        <f t="array" ref="N9564">_xlfn.IFS(H9564&lt;0, "LOSS", H9564&gt;1000, "GREAT", H9564&gt;500, "GOOD", H9564&gt;=100, "OKAY", H9564&lt;100, "OKAY")</f>
        <v>GOOD</v>
      </c>
    </row>
    <row r="9565" spans="1:14">
      <c r="A9565" s="2">
        <v>43070</v>
      </c>
      <c r="B9565" s="2" t="str">
        <f>TEXT(A9565,"mmmm")</f>
        <v>December</v>
      </c>
      <c r="C9565" t="s">
        <v>1878</v>
      </c>
      <c r="D9565" t="s">
        <v>27</v>
      </c>
      <c r="E9565" t="s">
        <v>23</v>
      </c>
      <c r="F9565" t="s">
        <v>45</v>
      </c>
      <c r="G9565" t="s">
        <v>268</v>
      </c>
      <c r="H9565">
        <v>15.94</v>
      </c>
      <c r="I9565">
        <v>4</v>
      </c>
      <c r="J9565">
        <v>5.18</v>
      </c>
      <c r="K9565" s="6">
        <f>J9565/H9565</f>
        <v>0.32496863237139273</v>
      </c>
      <c r="M9565" t="str">
        <f>LEFT(C9565, SEARCH(" ", C9565) - 1)</f>
        <v>Sean</v>
      </c>
      <c r="N9565" t="str" cm="1">
        <f t="array" ref="N9565">_xlfn.IFS(H9565&lt;0, "LOSS", H9565&gt;1000, "GREAT", H9565&gt;500, "GOOD", H9565&gt;=100, "OKAY", H9565&lt;100, "OKAY")</f>
        <v>OKAY</v>
      </c>
    </row>
    <row r="9566" spans="1:14">
      <c r="A9566" s="2">
        <v>43070</v>
      </c>
      <c r="B9566" s="2" t="str">
        <f>TEXT(A9566,"mmmm")</f>
        <v>December</v>
      </c>
      <c r="C9566" t="s">
        <v>1878</v>
      </c>
      <c r="D9566" t="s">
        <v>27</v>
      </c>
      <c r="E9566" t="s">
        <v>23</v>
      </c>
      <c r="F9566" t="s">
        <v>38</v>
      </c>
      <c r="G9566" t="s">
        <v>1055</v>
      </c>
      <c r="H9566">
        <v>8</v>
      </c>
      <c r="I9566">
        <v>7</v>
      </c>
      <c r="J9566">
        <v>-5.6</v>
      </c>
      <c r="K9566" s="6">
        <f>J9566/H9566</f>
        <v>-0.7</v>
      </c>
      <c r="M9566" t="str">
        <f>LEFT(C9566, SEARCH(" ", C9566) - 1)</f>
        <v>Sean</v>
      </c>
      <c r="N9566" t="str" cm="1">
        <f t="array" ref="N9566">_xlfn.IFS(H9566&lt;0, "LOSS", H9566&gt;1000, "GREAT", H9566&gt;500, "GOOD", H9566&gt;=100, "OKAY", H9566&lt;100, "OKAY")</f>
        <v>OKAY</v>
      </c>
    </row>
    <row r="9567" spans="1:14">
      <c r="A9567" s="2">
        <v>43070</v>
      </c>
      <c r="B9567" s="2" t="str">
        <f>TEXT(A9567,"mmmm")</f>
        <v>December</v>
      </c>
      <c r="C9567" t="s">
        <v>1878</v>
      </c>
      <c r="D9567" t="s">
        <v>27</v>
      </c>
      <c r="E9567" t="s">
        <v>21</v>
      </c>
      <c r="F9567" t="s">
        <v>40</v>
      </c>
      <c r="G9567" t="s">
        <v>392</v>
      </c>
      <c r="H9567">
        <v>398.97</v>
      </c>
      <c r="I9567">
        <v>2</v>
      </c>
      <c r="J9567">
        <v>-28.5</v>
      </c>
      <c r="K9567" s="6">
        <f>J9567/H9567</f>
        <v>-7.1433942401684339E-2</v>
      </c>
      <c r="M9567" t="str">
        <f>LEFT(C9567, SEARCH(" ", C9567) - 1)</f>
        <v>Sean</v>
      </c>
      <c r="N9567" t="str" cm="1">
        <f t="array" ref="N9567">_xlfn.IFS(H9567&lt;0, "LOSS", H9567&gt;1000, "GREAT", H9567&gt;500, "GOOD", H9567&gt;=100, "OKAY", H9567&lt;100, "OKAY")</f>
        <v>OKAY</v>
      </c>
    </row>
    <row r="9568" spans="1:14">
      <c r="A9568" s="2">
        <v>43071</v>
      </c>
      <c r="B9568" s="2" t="str">
        <f>TEXT(A9568,"mmmm")</f>
        <v>December</v>
      </c>
      <c r="C9568" t="s">
        <v>744</v>
      </c>
      <c r="D9568" t="s">
        <v>22</v>
      </c>
      <c r="E9568" t="s">
        <v>23</v>
      </c>
      <c r="F9568" t="s">
        <v>49</v>
      </c>
      <c r="G9568" t="s">
        <v>1480</v>
      </c>
      <c r="H9568">
        <v>559.62</v>
      </c>
      <c r="I9568">
        <v>9</v>
      </c>
      <c r="J9568">
        <v>151.1</v>
      </c>
      <c r="K9568" s="6">
        <f>J9568/H9568</f>
        <v>0.27000464600979235</v>
      </c>
      <c r="M9568" t="str">
        <f>LEFT(C9568, SEARCH(" ", C9568) - 1)</f>
        <v>Victoria</v>
      </c>
      <c r="N9568" t="str" cm="1">
        <f t="array" ref="N9568">_xlfn.IFS(H9568&lt;0, "LOSS", H9568&gt;1000, "GREAT", H9568&gt;500, "GOOD", H9568&gt;=100, "OKAY", H9568&lt;100, "OKAY")</f>
        <v>GOOD</v>
      </c>
    </row>
    <row r="9569" spans="1:14">
      <c r="A9569" s="2">
        <v>43071</v>
      </c>
      <c r="B9569" s="2" t="str">
        <f>TEXT(A9569,"mmmm")</f>
        <v>December</v>
      </c>
      <c r="C9569" t="s">
        <v>744</v>
      </c>
      <c r="D9569" t="s">
        <v>22</v>
      </c>
      <c r="E9569" t="s">
        <v>23</v>
      </c>
      <c r="F9569" t="s">
        <v>47</v>
      </c>
      <c r="G9569" t="s">
        <v>1272</v>
      </c>
      <c r="H9569">
        <v>109.92</v>
      </c>
      <c r="I9569">
        <v>2</v>
      </c>
      <c r="J9569">
        <v>53.86</v>
      </c>
      <c r="K9569" s="6">
        <f>J9569/H9569</f>
        <v>0.48999272197962151</v>
      </c>
      <c r="M9569" t="str">
        <f>LEFT(C9569, SEARCH(" ", C9569) - 1)</f>
        <v>Victoria</v>
      </c>
      <c r="N9569" t="str" cm="1">
        <f t="array" ref="N9569">_xlfn.IFS(H9569&lt;0, "LOSS", H9569&gt;1000, "GREAT", H9569&gt;500, "GOOD", H9569&gt;=100, "OKAY", H9569&lt;100, "OKAY")</f>
        <v>OKAY</v>
      </c>
    </row>
    <row r="9570" spans="1:14">
      <c r="A9570" s="2">
        <v>43071</v>
      </c>
      <c r="B9570" s="2" t="str">
        <f>TEXT(A9570,"mmmm")</f>
        <v>December</v>
      </c>
      <c r="C9570" t="s">
        <v>744</v>
      </c>
      <c r="D9570" t="s">
        <v>22</v>
      </c>
      <c r="E9570" t="s">
        <v>23</v>
      </c>
      <c r="F9570" t="s">
        <v>47</v>
      </c>
      <c r="G9570" t="s">
        <v>2147</v>
      </c>
      <c r="H9570">
        <v>8.56</v>
      </c>
      <c r="I9570">
        <v>2</v>
      </c>
      <c r="J9570">
        <v>3.85</v>
      </c>
      <c r="K9570" s="6">
        <f>J9570/H9570</f>
        <v>0.44976635514018692</v>
      </c>
      <c r="M9570" t="str">
        <f>LEFT(C9570, SEARCH(" ", C9570) - 1)</f>
        <v>Victoria</v>
      </c>
      <c r="N9570" t="str" cm="1">
        <f t="array" ref="N9570">_xlfn.IFS(H9570&lt;0, "LOSS", H9570&gt;1000, "GREAT", H9570&gt;500, "GOOD", H9570&gt;=100, "OKAY", H9570&lt;100, "OKAY")</f>
        <v>OKAY</v>
      </c>
    </row>
    <row r="9571" spans="1:14">
      <c r="A9571" s="2">
        <v>43071</v>
      </c>
      <c r="B9571" s="2" t="str">
        <f>TEXT(A9571,"mmmm")</f>
        <v>December</v>
      </c>
      <c r="C9571" t="s">
        <v>1441</v>
      </c>
      <c r="D9571" t="s">
        <v>106</v>
      </c>
      <c r="E9571" t="s">
        <v>23</v>
      </c>
      <c r="F9571" t="s">
        <v>37</v>
      </c>
      <c r="G9571" t="s">
        <v>2267</v>
      </c>
      <c r="H9571">
        <v>34.65</v>
      </c>
      <c r="I9571">
        <v>3</v>
      </c>
      <c r="J9571">
        <v>10.4</v>
      </c>
      <c r="K9571" s="6">
        <f>J9571/H9571</f>
        <v>0.30014430014430016</v>
      </c>
      <c r="M9571" t="str">
        <f>LEFT(C9571, SEARCH(" ", C9571) - 1)</f>
        <v>Adam</v>
      </c>
      <c r="N9571" t="str" cm="1">
        <f t="array" ref="N9571">_xlfn.IFS(H9571&lt;0, "LOSS", H9571&gt;1000, "GREAT", H9571&gt;500, "GOOD", H9571&gt;=100, "OKAY", H9571&lt;100, "OKAY")</f>
        <v>OKAY</v>
      </c>
    </row>
    <row r="9572" spans="1:14">
      <c r="A9572" s="2">
        <v>43071</v>
      </c>
      <c r="B9572" s="2" t="str">
        <f>TEXT(A9572,"mmmm")</f>
        <v>December</v>
      </c>
      <c r="C9572" t="s">
        <v>315</v>
      </c>
      <c r="D9572" t="s">
        <v>26</v>
      </c>
      <c r="E9572" t="s">
        <v>23</v>
      </c>
      <c r="F9572" t="s">
        <v>36</v>
      </c>
      <c r="G9572" t="s">
        <v>352</v>
      </c>
      <c r="H9572">
        <v>294.62</v>
      </c>
      <c r="I9572">
        <v>5</v>
      </c>
      <c r="J9572">
        <v>-766.01</v>
      </c>
      <c r="K9572" s="6">
        <f>J9572/H9572</f>
        <v>-2.5999932115945965</v>
      </c>
      <c r="M9572" t="str">
        <f>LEFT(C9572, SEARCH(" ", C9572) - 1)</f>
        <v>Joy</v>
      </c>
      <c r="N9572" t="str" cm="1">
        <f t="array" ref="N9572">_xlfn.IFS(H9572&lt;0, "LOSS", H9572&gt;1000, "GREAT", H9572&gt;500, "GOOD", H9572&gt;=100, "OKAY", H9572&lt;100, "OKAY")</f>
        <v>OKAY</v>
      </c>
    </row>
    <row r="9573" spans="1:14">
      <c r="A9573" s="2">
        <v>43071</v>
      </c>
      <c r="B9573" s="2" t="str">
        <f>TEXT(A9573,"mmmm")</f>
        <v>December</v>
      </c>
      <c r="C9573" t="s">
        <v>315</v>
      </c>
      <c r="D9573" t="s">
        <v>26</v>
      </c>
      <c r="E9573" t="s">
        <v>21</v>
      </c>
      <c r="F9573" t="s">
        <v>44</v>
      </c>
      <c r="G9573" t="s">
        <v>539</v>
      </c>
      <c r="H9573">
        <v>8.75</v>
      </c>
      <c r="I9573">
        <v>4</v>
      </c>
      <c r="J9573">
        <v>-3.72</v>
      </c>
      <c r="K9573" s="6">
        <f>J9573/H9573</f>
        <v>-0.42514285714285716</v>
      </c>
      <c r="M9573" t="str">
        <f>LEFT(C9573, SEARCH(" ", C9573) - 1)</f>
        <v>Joy</v>
      </c>
      <c r="N9573" t="str" cm="1">
        <f t="array" ref="N9573">_xlfn.IFS(H9573&lt;0, "LOSS", H9573&gt;1000, "GREAT", H9573&gt;500, "GOOD", H9573&gt;=100, "OKAY", H9573&lt;100, "OKAY")</f>
        <v>OKAY</v>
      </c>
    </row>
    <row r="9574" spans="1:14">
      <c r="A9574" s="2">
        <v>43071</v>
      </c>
      <c r="B9574" s="2" t="str">
        <f>TEXT(A9574,"mmmm")</f>
        <v>December</v>
      </c>
      <c r="C9574" t="s">
        <v>1736</v>
      </c>
      <c r="D9574" t="s">
        <v>31</v>
      </c>
      <c r="E9574" t="s">
        <v>23</v>
      </c>
      <c r="F9574" t="s">
        <v>37</v>
      </c>
      <c r="G9574" t="s">
        <v>1198</v>
      </c>
      <c r="H9574">
        <v>47.96</v>
      </c>
      <c r="I9574">
        <v>5</v>
      </c>
      <c r="J9574">
        <v>4.2</v>
      </c>
      <c r="K9574" s="6">
        <f>J9574/H9574</f>
        <v>8.7572977481234368E-2</v>
      </c>
      <c r="M9574" t="str">
        <f>LEFT(C9574, SEARCH(" ", C9574) - 1)</f>
        <v>Michael</v>
      </c>
      <c r="N9574" t="str" cm="1">
        <f t="array" ref="N9574">_xlfn.IFS(H9574&lt;0, "LOSS", H9574&gt;1000, "GREAT", H9574&gt;500, "GOOD", H9574&gt;=100, "OKAY", H9574&lt;100, "OKAY")</f>
        <v>OKAY</v>
      </c>
    </row>
    <row r="9575" spans="1:14">
      <c r="A9575" s="2">
        <v>43071</v>
      </c>
      <c r="B9575" s="2" t="str">
        <f>TEXT(A9575,"mmmm")</f>
        <v>December</v>
      </c>
      <c r="C9575" t="s">
        <v>1518</v>
      </c>
      <c r="D9575" t="s">
        <v>22</v>
      </c>
      <c r="E9575" t="s">
        <v>23</v>
      </c>
      <c r="F9575" t="s">
        <v>38</v>
      </c>
      <c r="G9575" t="s">
        <v>120</v>
      </c>
      <c r="H9575">
        <v>9.02</v>
      </c>
      <c r="I9575">
        <v>6</v>
      </c>
      <c r="J9575">
        <v>3.16</v>
      </c>
      <c r="K9575" s="6">
        <f>J9575/H9575</f>
        <v>0.35033259423503327</v>
      </c>
      <c r="M9575" t="str">
        <f>LEFT(C9575, SEARCH(" ", C9575) - 1)</f>
        <v>Alice</v>
      </c>
      <c r="N9575" t="str" cm="1">
        <f t="array" ref="N9575">_xlfn.IFS(H9575&lt;0, "LOSS", H9575&gt;1000, "GREAT", H9575&gt;500, "GOOD", H9575&gt;=100, "OKAY", H9575&lt;100, "OKAY")</f>
        <v>OKAY</v>
      </c>
    </row>
    <row r="9576" spans="1:14">
      <c r="A9576" s="2">
        <v>43071</v>
      </c>
      <c r="B9576" s="2" t="str">
        <f>TEXT(A9576,"mmmm")</f>
        <v>December</v>
      </c>
      <c r="C9576" t="s">
        <v>1518</v>
      </c>
      <c r="D9576" t="s">
        <v>22</v>
      </c>
      <c r="E9576" t="s">
        <v>23</v>
      </c>
      <c r="F9576" t="s">
        <v>38</v>
      </c>
      <c r="G9576" t="s">
        <v>1220</v>
      </c>
      <c r="H9576">
        <v>69.459999999999994</v>
      </c>
      <c r="I9576">
        <v>2</v>
      </c>
      <c r="J9576">
        <v>22.57</v>
      </c>
      <c r="K9576" s="6">
        <f>J9576/H9576</f>
        <v>0.32493521451194934</v>
      </c>
      <c r="M9576" t="str">
        <f>LEFT(C9576, SEARCH(" ", C9576) - 1)</f>
        <v>Alice</v>
      </c>
      <c r="N9576" t="str" cm="1">
        <f t="array" ref="N9576">_xlfn.IFS(H9576&lt;0, "LOSS", H9576&gt;1000, "GREAT", H9576&gt;500, "GOOD", H9576&gt;=100, "OKAY", H9576&lt;100, "OKAY")</f>
        <v>OKAY</v>
      </c>
    </row>
    <row r="9577" spans="1:14">
      <c r="A9577" s="2">
        <v>43071</v>
      </c>
      <c r="B9577" s="2" t="str">
        <f>TEXT(A9577,"mmmm")</f>
        <v>December</v>
      </c>
      <c r="C9577" t="s">
        <v>1518</v>
      </c>
      <c r="D9577" t="s">
        <v>22</v>
      </c>
      <c r="E9577" t="s">
        <v>23</v>
      </c>
      <c r="F9577" t="s">
        <v>47</v>
      </c>
      <c r="G9577" t="s">
        <v>1417</v>
      </c>
      <c r="H9577">
        <v>10.86</v>
      </c>
      <c r="I9577">
        <v>2</v>
      </c>
      <c r="J9577">
        <v>5.32</v>
      </c>
      <c r="K9577" s="6">
        <f>J9577/H9577</f>
        <v>0.48987108655616945</v>
      </c>
      <c r="M9577" t="str">
        <f>LEFT(C9577, SEARCH(" ", C9577) - 1)</f>
        <v>Alice</v>
      </c>
      <c r="N9577" t="str" cm="1">
        <f t="array" ref="N9577">_xlfn.IFS(H9577&lt;0, "LOSS", H9577&gt;1000, "GREAT", H9577&gt;500, "GOOD", H9577&gt;=100, "OKAY", H9577&lt;100, "OKAY")</f>
        <v>OKAY</v>
      </c>
    </row>
    <row r="9578" spans="1:14">
      <c r="A9578" s="2">
        <v>43071</v>
      </c>
      <c r="B9578" s="2" t="str">
        <f>TEXT(A9578,"mmmm")</f>
        <v>December</v>
      </c>
      <c r="C9578" t="s">
        <v>1518</v>
      </c>
      <c r="D9578" t="s">
        <v>22</v>
      </c>
      <c r="E9578" t="s">
        <v>23</v>
      </c>
      <c r="F9578" t="s">
        <v>36</v>
      </c>
      <c r="G9578" t="s">
        <v>513</v>
      </c>
      <c r="H9578">
        <v>79.47</v>
      </c>
      <c r="I9578">
        <v>3</v>
      </c>
      <c r="J9578">
        <v>22.25</v>
      </c>
      <c r="K9578" s="6">
        <f>J9578/H9578</f>
        <v>0.27997986661633323</v>
      </c>
      <c r="M9578" t="str">
        <f>LEFT(C9578, SEARCH(" ", C9578) - 1)</f>
        <v>Alice</v>
      </c>
      <c r="N9578" t="str" cm="1">
        <f t="array" ref="N9578">_xlfn.IFS(H9578&lt;0, "LOSS", H9578&gt;1000, "GREAT", H9578&gt;500, "GOOD", H9578&gt;=100, "OKAY", H9578&lt;100, "OKAY")</f>
        <v>OKAY</v>
      </c>
    </row>
    <row r="9579" spans="1:14">
      <c r="A9579" s="2">
        <v>43071</v>
      </c>
      <c r="B9579" s="2" t="str">
        <f>TEXT(A9579,"mmmm")</f>
        <v>December</v>
      </c>
      <c r="C9579" t="s">
        <v>1518</v>
      </c>
      <c r="D9579" t="s">
        <v>22</v>
      </c>
      <c r="E9579" t="s">
        <v>23</v>
      </c>
      <c r="F9579" t="s">
        <v>37</v>
      </c>
      <c r="G9579" t="s">
        <v>628</v>
      </c>
      <c r="H9579">
        <v>10.08</v>
      </c>
      <c r="I9579">
        <v>6</v>
      </c>
      <c r="J9579">
        <v>5.04</v>
      </c>
      <c r="K9579" s="6">
        <f>J9579/H9579</f>
        <v>0.5</v>
      </c>
      <c r="M9579" t="str">
        <f>LEFT(C9579, SEARCH(" ", C9579) - 1)</f>
        <v>Alice</v>
      </c>
      <c r="N9579" t="str" cm="1">
        <f t="array" ref="N9579">_xlfn.IFS(H9579&lt;0, "LOSS", H9579&gt;1000, "GREAT", H9579&gt;500, "GOOD", H9579&gt;=100, "OKAY", H9579&lt;100, "OKAY")</f>
        <v>OKAY</v>
      </c>
    </row>
    <row r="9580" spans="1:14">
      <c r="A9580" s="2">
        <v>43071</v>
      </c>
      <c r="B9580" s="2" t="str">
        <f>TEXT(A9580,"mmmm")</f>
        <v>December</v>
      </c>
      <c r="C9580" t="s">
        <v>1587</v>
      </c>
      <c r="D9580" t="s">
        <v>31</v>
      </c>
      <c r="E9580" t="s">
        <v>23</v>
      </c>
      <c r="F9580" t="s">
        <v>38</v>
      </c>
      <c r="G9580" t="s">
        <v>1362</v>
      </c>
      <c r="H9580">
        <v>45.66</v>
      </c>
      <c r="I9580">
        <v>5</v>
      </c>
      <c r="J9580">
        <v>-33.479999999999997</v>
      </c>
      <c r="K9580" s="6">
        <f>J9580/H9580</f>
        <v>-0.73324572930354792</v>
      </c>
      <c r="M9580" t="str">
        <f>LEFT(C9580, SEARCH(" ", C9580) - 1)</f>
        <v>Daniel</v>
      </c>
      <c r="N9580" t="str" cm="1">
        <f t="array" ref="N9580">_xlfn.IFS(H9580&lt;0, "LOSS", H9580&gt;1000, "GREAT", H9580&gt;500, "GOOD", H9580&gt;=100, "OKAY", H9580&lt;100, "OKAY")</f>
        <v>OKAY</v>
      </c>
    </row>
    <row r="9581" spans="1:14">
      <c r="A9581" s="2">
        <v>43071</v>
      </c>
      <c r="B9581" s="2" t="str">
        <f>TEXT(A9581,"mmmm")</f>
        <v>December</v>
      </c>
      <c r="C9581" t="s">
        <v>331</v>
      </c>
      <c r="D9581" t="s">
        <v>27</v>
      </c>
      <c r="E9581" t="s">
        <v>23</v>
      </c>
      <c r="F9581" t="s">
        <v>38</v>
      </c>
      <c r="G9581" t="s">
        <v>1856</v>
      </c>
      <c r="H9581">
        <v>631.17999999999995</v>
      </c>
      <c r="I9581">
        <v>4</v>
      </c>
      <c r="J9581">
        <v>-462.86</v>
      </c>
      <c r="K9581" s="6">
        <f>J9581/H9581</f>
        <v>-0.73332488355144343</v>
      </c>
      <c r="M9581" t="str">
        <f>LEFT(C9581, SEARCH(" ", C9581) - 1)</f>
        <v>Giulietta</v>
      </c>
      <c r="N9581" t="str" cm="1">
        <f t="array" ref="N9581">_xlfn.IFS(H9581&lt;0, "LOSS", H9581&gt;1000, "GREAT", H9581&gt;500, "GOOD", H9581&gt;=100, "OKAY", H9581&lt;100, "OKAY")</f>
        <v>GOOD</v>
      </c>
    </row>
    <row r="9582" spans="1:14">
      <c r="A9582" s="2">
        <v>43071</v>
      </c>
      <c r="B9582" s="2" t="str">
        <f>TEXT(A9582,"mmmm")</f>
        <v>December</v>
      </c>
      <c r="C9582" t="s">
        <v>2118</v>
      </c>
      <c r="D9582" t="s">
        <v>222</v>
      </c>
      <c r="E9582" t="s">
        <v>25</v>
      </c>
      <c r="F9582" t="s">
        <v>48</v>
      </c>
      <c r="G9582" t="s">
        <v>1615</v>
      </c>
      <c r="H9582">
        <v>2479.96</v>
      </c>
      <c r="I9582">
        <v>4</v>
      </c>
      <c r="J9582">
        <v>743.99</v>
      </c>
      <c r="K9582" s="6">
        <f>J9582/H9582</f>
        <v>0.30000080646462041</v>
      </c>
      <c r="M9582" t="str">
        <f>LEFT(C9582, SEARCH(" ", C9582) - 1)</f>
        <v>Juliana</v>
      </c>
      <c r="N9582" t="str" cm="1">
        <f t="array" ref="N9582">_xlfn.IFS(H9582&lt;0, "LOSS", H9582&gt;1000, "GREAT", H9582&gt;500, "GOOD", H9582&gt;=100, "OKAY", H9582&lt;100, "OKAY")</f>
        <v>GREAT</v>
      </c>
    </row>
    <row r="9583" spans="1:14">
      <c r="A9583" s="2">
        <v>43071</v>
      </c>
      <c r="B9583" s="2" t="str">
        <f>TEXT(A9583,"mmmm")</f>
        <v>December</v>
      </c>
      <c r="C9583" t="s">
        <v>2181</v>
      </c>
      <c r="D9583" t="s">
        <v>22</v>
      </c>
      <c r="E9583" t="s">
        <v>25</v>
      </c>
      <c r="F9583" t="s">
        <v>48</v>
      </c>
      <c r="G9583" t="s">
        <v>2520</v>
      </c>
      <c r="H9583">
        <v>39.99</v>
      </c>
      <c r="I9583">
        <v>1</v>
      </c>
      <c r="J9583">
        <v>-8</v>
      </c>
      <c r="K9583" s="6">
        <f>J9583/H9583</f>
        <v>-0.20005001250312576</v>
      </c>
      <c r="M9583" t="str">
        <f>LEFT(C9583, SEARCH(" ", C9583) - 1)</f>
        <v>Brenda</v>
      </c>
      <c r="N9583" t="str" cm="1">
        <f t="array" ref="N9583">_xlfn.IFS(H9583&lt;0, "LOSS", H9583&gt;1000, "GREAT", H9583&gt;500, "GOOD", H9583&gt;=100, "OKAY", H9583&lt;100, "OKAY")</f>
        <v>OKAY</v>
      </c>
    </row>
    <row r="9584" spans="1:14">
      <c r="A9584" s="2">
        <v>43071</v>
      </c>
      <c r="B9584" s="2" t="str">
        <f>TEXT(A9584,"mmmm")</f>
        <v>December</v>
      </c>
      <c r="C9584" t="s">
        <v>2181</v>
      </c>
      <c r="D9584" t="s">
        <v>22</v>
      </c>
      <c r="E9584" t="s">
        <v>21</v>
      </c>
      <c r="F9584" t="s">
        <v>40</v>
      </c>
      <c r="G9584" t="s">
        <v>1444</v>
      </c>
      <c r="H9584">
        <v>1159.06</v>
      </c>
      <c r="I9584">
        <v>9</v>
      </c>
      <c r="J9584">
        <v>43.46</v>
      </c>
      <c r="K9584" s="6">
        <f>J9584/H9584</f>
        <v>3.7495901851500354E-2</v>
      </c>
      <c r="M9584" t="str">
        <f>LEFT(C9584, SEARCH(" ", C9584) - 1)</f>
        <v>Brenda</v>
      </c>
      <c r="N9584" t="str" cm="1">
        <f t="array" ref="N9584">_xlfn.IFS(H9584&lt;0, "LOSS", H9584&gt;1000, "GREAT", H9584&gt;500, "GOOD", H9584&gt;=100, "OKAY", H9584&lt;100, "OKAY")</f>
        <v>GREAT</v>
      </c>
    </row>
    <row r="9585" spans="1:14">
      <c r="A9585" s="2">
        <v>43071</v>
      </c>
      <c r="B9585" s="2" t="str">
        <f>TEXT(A9585,"mmmm")</f>
        <v>December</v>
      </c>
      <c r="C9585" t="s">
        <v>2181</v>
      </c>
      <c r="D9585" t="s">
        <v>22</v>
      </c>
      <c r="E9585" t="s">
        <v>23</v>
      </c>
      <c r="F9585" t="s">
        <v>37</v>
      </c>
      <c r="G9585" t="s">
        <v>2133</v>
      </c>
      <c r="H9585">
        <v>179.9</v>
      </c>
      <c r="I9585">
        <v>5</v>
      </c>
      <c r="J9585">
        <v>44.98</v>
      </c>
      <c r="K9585" s="6">
        <f>J9585/H9585</f>
        <v>0.2500277932184547</v>
      </c>
      <c r="M9585" t="str">
        <f>LEFT(C9585, SEARCH(" ", C9585) - 1)</f>
        <v>Brenda</v>
      </c>
      <c r="N9585" t="str" cm="1">
        <f t="array" ref="N9585">_xlfn.IFS(H9585&lt;0, "LOSS", H9585&gt;1000, "GREAT", H9585&gt;500, "GOOD", H9585&gt;=100, "OKAY", H9585&lt;100, "OKAY")</f>
        <v>OKAY</v>
      </c>
    </row>
    <row r="9586" spans="1:14">
      <c r="A9586" s="2">
        <v>43071</v>
      </c>
      <c r="B9586" s="2" t="str">
        <f>TEXT(A9586,"mmmm")</f>
        <v>December</v>
      </c>
      <c r="C9586" t="s">
        <v>1028</v>
      </c>
      <c r="D9586" t="s">
        <v>106</v>
      </c>
      <c r="E9586" t="s">
        <v>21</v>
      </c>
      <c r="F9586" t="s">
        <v>40</v>
      </c>
      <c r="G9586" t="s">
        <v>1805</v>
      </c>
      <c r="H9586">
        <v>701.96</v>
      </c>
      <c r="I9586">
        <v>2</v>
      </c>
      <c r="J9586">
        <v>168.47</v>
      </c>
      <c r="K9586" s="6">
        <f>J9586/H9586</f>
        <v>0.23999943016696107</v>
      </c>
      <c r="M9586" t="str">
        <f>LEFT(C9586, SEARCH(" ", C9586) - 1)</f>
        <v>Max</v>
      </c>
      <c r="N9586" t="str" cm="1">
        <f t="array" ref="N9586">_xlfn.IFS(H9586&lt;0, "LOSS", H9586&gt;1000, "GREAT", H9586&gt;500, "GOOD", H9586&gt;=100, "OKAY", H9586&lt;100, "OKAY")</f>
        <v>GOOD</v>
      </c>
    </row>
    <row r="9587" spans="1:14">
      <c r="A9587" s="2">
        <v>43071</v>
      </c>
      <c r="B9587" s="2" t="str">
        <f>TEXT(A9587,"mmmm")</f>
        <v>December</v>
      </c>
      <c r="C9587" t="s">
        <v>559</v>
      </c>
      <c r="D9587" t="s">
        <v>26</v>
      </c>
      <c r="E9587" t="s">
        <v>23</v>
      </c>
      <c r="F9587" t="s">
        <v>37</v>
      </c>
      <c r="G9587" t="s">
        <v>2311</v>
      </c>
      <c r="H9587">
        <v>12.16</v>
      </c>
      <c r="I9587">
        <v>5</v>
      </c>
      <c r="J9587">
        <v>2.13</v>
      </c>
      <c r="K9587" s="6">
        <f>J9587/H9587</f>
        <v>0.17516447368421051</v>
      </c>
      <c r="M9587" t="str">
        <f>LEFT(C9587, SEARCH(" ", C9587) - 1)</f>
        <v>Roy</v>
      </c>
      <c r="N9587" t="str" cm="1">
        <f t="array" ref="N9587">_xlfn.IFS(H9587&lt;0, "LOSS", H9587&gt;1000, "GREAT", H9587&gt;500, "GOOD", H9587&gt;=100, "OKAY", H9587&lt;100, "OKAY")</f>
        <v>OKAY</v>
      </c>
    </row>
    <row r="9588" spans="1:14">
      <c r="A9588" s="2">
        <v>43071</v>
      </c>
      <c r="B9588" s="2" t="str">
        <f>TEXT(A9588,"mmmm")</f>
        <v>December</v>
      </c>
      <c r="C9588" t="s">
        <v>1653</v>
      </c>
      <c r="D9588" t="s">
        <v>33</v>
      </c>
      <c r="E9588" t="s">
        <v>23</v>
      </c>
      <c r="F9588" t="s">
        <v>37</v>
      </c>
      <c r="G9588" t="s">
        <v>1189</v>
      </c>
      <c r="H9588">
        <v>32.78</v>
      </c>
      <c r="I9588">
        <v>1</v>
      </c>
      <c r="J9588">
        <v>2.46</v>
      </c>
      <c r="K9588" s="6">
        <f>J9588/H9588</f>
        <v>7.5045759609517995E-2</v>
      </c>
      <c r="M9588" t="str">
        <f>LEFT(C9588, SEARCH(" ", C9588) - 1)</f>
        <v>Barry</v>
      </c>
      <c r="N9588" t="str" cm="1">
        <f t="array" ref="N9588">_xlfn.IFS(H9588&lt;0, "LOSS", H9588&gt;1000, "GREAT", H9588&gt;500, "GOOD", H9588&gt;=100, "OKAY", H9588&lt;100, "OKAY")</f>
        <v>OKAY</v>
      </c>
    </row>
    <row r="9589" spans="1:14">
      <c r="A9589" s="2">
        <v>43071</v>
      </c>
      <c r="B9589" s="2" t="str">
        <f>TEXT(A9589,"mmmm")</f>
        <v>December</v>
      </c>
      <c r="C9589" t="s">
        <v>1801</v>
      </c>
      <c r="D9589" t="s">
        <v>94</v>
      </c>
      <c r="E9589" t="s">
        <v>23</v>
      </c>
      <c r="F9589" t="s">
        <v>49</v>
      </c>
      <c r="G9589" t="s">
        <v>1057</v>
      </c>
      <c r="H9589">
        <v>114.29</v>
      </c>
      <c r="I9589">
        <v>1</v>
      </c>
      <c r="J9589">
        <v>12.86</v>
      </c>
      <c r="K9589" s="6">
        <f>J9589/H9589</f>
        <v>0.11252078047073234</v>
      </c>
      <c r="M9589" t="str">
        <f>LEFT(C9589, SEARCH(" ", C9589) - 1)</f>
        <v>Bill</v>
      </c>
      <c r="N9589" t="str" cm="1">
        <f t="array" ref="N9589">_xlfn.IFS(H9589&lt;0, "LOSS", H9589&gt;1000, "GREAT", H9589&gt;500, "GOOD", H9589&gt;=100, "OKAY", H9589&lt;100, "OKAY")</f>
        <v>OKAY</v>
      </c>
    </row>
    <row r="9590" spans="1:14">
      <c r="A9590" s="2">
        <v>43071</v>
      </c>
      <c r="B9590" s="2" t="str">
        <f>TEXT(A9590,"mmmm")</f>
        <v>December</v>
      </c>
      <c r="C9590" t="s">
        <v>1801</v>
      </c>
      <c r="D9590" t="s">
        <v>94</v>
      </c>
      <c r="E9590" t="s">
        <v>23</v>
      </c>
      <c r="F9590" t="s">
        <v>38</v>
      </c>
      <c r="G9590" t="s">
        <v>2072</v>
      </c>
      <c r="H9590">
        <v>36.619999999999997</v>
      </c>
      <c r="I9590">
        <v>8</v>
      </c>
      <c r="J9590">
        <v>-24.42</v>
      </c>
      <c r="K9590" s="6">
        <f>J9590/H9590</f>
        <v>-0.66684871654833433</v>
      </c>
      <c r="M9590" t="str">
        <f>LEFT(C9590, SEARCH(" ", C9590) - 1)</f>
        <v>Bill</v>
      </c>
      <c r="N9590" t="str" cm="1">
        <f t="array" ref="N9590">_xlfn.IFS(H9590&lt;0, "LOSS", H9590&gt;1000, "GREAT", H9590&gt;500, "GOOD", H9590&gt;=100, "OKAY", H9590&lt;100, "OKAY")</f>
        <v>OKAY</v>
      </c>
    </row>
    <row r="9591" spans="1:14">
      <c r="A9591" s="2">
        <v>43071</v>
      </c>
      <c r="B9591" s="2" t="str">
        <f>TEXT(A9591,"mmmm")</f>
        <v>December</v>
      </c>
      <c r="C9591" t="s">
        <v>1801</v>
      </c>
      <c r="D9591" t="s">
        <v>94</v>
      </c>
      <c r="E9591" t="s">
        <v>21</v>
      </c>
      <c r="F9591" t="s">
        <v>39</v>
      </c>
      <c r="G9591" t="s">
        <v>1733</v>
      </c>
      <c r="H9591">
        <v>242.35</v>
      </c>
      <c r="I9591">
        <v>8</v>
      </c>
      <c r="J9591">
        <v>-363.53</v>
      </c>
      <c r="K9591" s="6">
        <f>J9591/H9591</f>
        <v>-1.5000206313183411</v>
      </c>
      <c r="M9591" t="str">
        <f>LEFT(C9591, SEARCH(" ", C9591) - 1)</f>
        <v>Bill</v>
      </c>
      <c r="N9591" t="str" cm="1">
        <f t="array" ref="N9591">_xlfn.IFS(H9591&lt;0, "LOSS", H9591&gt;1000, "GREAT", H9591&gt;500, "GOOD", H9591&gt;=100, "OKAY", H9591&lt;100, "OKAY")</f>
        <v>OKAY</v>
      </c>
    </row>
    <row r="9592" spans="1:14">
      <c r="A9592" s="2">
        <v>43071</v>
      </c>
      <c r="B9592" s="2" t="str">
        <f>TEXT(A9592,"mmmm")</f>
        <v>December</v>
      </c>
      <c r="C9592" t="s">
        <v>1801</v>
      </c>
      <c r="D9592" t="s">
        <v>94</v>
      </c>
      <c r="E9592" t="s">
        <v>25</v>
      </c>
      <c r="F9592" t="s">
        <v>48</v>
      </c>
      <c r="G9592" t="s">
        <v>1913</v>
      </c>
      <c r="H9592">
        <v>49.62</v>
      </c>
      <c r="I9592">
        <v>2</v>
      </c>
      <c r="J9592">
        <v>4.96</v>
      </c>
      <c r="K9592" s="6">
        <f>J9592/H9592</f>
        <v>9.9959693671906491E-2</v>
      </c>
      <c r="M9592" t="str">
        <f>LEFT(C9592, SEARCH(" ", C9592) - 1)</f>
        <v>Bill</v>
      </c>
      <c r="N9592" t="str" cm="1">
        <f t="array" ref="N9592">_xlfn.IFS(H9592&lt;0, "LOSS", H9592&gt;1000, "GREAT", H9592&gt;500, "GOOD", H9592&gt;=100, "OKAY", H9592&lt;100, "OKAY")</f>
        <v>OKAY</v>
      </c>
    </row>
    <row r="9593" spans="1:14">
      <c r="A9593" s="2">
        <v>43071</v>
      </c>
      <c r="B9593" s="2" t="str">
        <f>TEXT(A9593,"mmmm")</f>
        <v>December</v>
      </c>
      <c r="C9593" t="s">
        <v>1801</v>
      </c>
      <c r="D9593" t="s">
        <v>94</v>
      </c>
      <c r="E9593" t="s">
        <v>21</v>
      </c>
      <c r="F9593" t="s">
        <v>44</v>
      </c>
      <c r="G9593" t="s">
        <v>2274</v>
      </c>
      <c r="H9593">
        <v>508.7</v>
      </c>
      <c r="I9593">
        <v>6</v>
      </c>
      <c r="J9593">
        <v>0</v>
      </c>
      <c r="K9593" s="6">
        <f>J9593/H9593</f>
        <v>0</v>
      </c>
      <c r="M9593" t="str">
        <f>LEFT(C9593, SEARCH(" ", C9593) - 1)</f>
        <v>Bill</v>
      </c>
      <c r="N9593" t="str" cm="1">
        <f t="array" ref="N9593">_xlfn.IFS(H9593&lt;0, "LOSS", H9593&gt;1000, "GREAT", H9593&gt;500, "GOOD", H9593&gt;=100, "OKAY", H9593&lt;100, "OKAY")</f>
        <v>GOOD</v>
      </c>
    </row>
    <row r="9594" spans="1:14">
      <c r="A9594" s="2">
        <v>43071</v>
      </c>
      <c r="B9594" s="2" t="str">
        <f>TEXT(A9594,"mmmm")</f>
        <v>December</v>
      </c>
      <c r="C9594" t="s">
        <v>1801</v>
      </c>
      <c r="D9594" t="s">
        <v>94</v>
      </c>
      <c r="E9594" t="s">
        <v>25</v>
      </c>
      <c r="F9594" t="s">
        <v>48</v>
      </c>
      <c r="G9594" t="s">
        <v>204</v>
      </c>
      <c r="H9594">
        <v>57.36</v>
      </c>
      <c r="I9594">
        <v>6</v>
      </c>
      <c r="J9594">
        <v>-14.34</v>
      </c>
      <c r="K9594" s="6">
        <f>J9594/H9594</f>
        <v>-0.25</v>
      </c>
      <c r="M9594" t="str">
        <f>LEFT(C9594, SEARCH(" ", C9594) - 1)</f>
        <v>Bill</v>
      </c>
      <c r="N9594" t="str" cm="1">
        <f t="array" ref="N9594">_xlfn.IFS(H9594&lt;0, "LOSS", H9594&gt;1000, "GREAT", H9594&gt;500, "GOOD", H9594&gt;=100, "OKAY", H9594&lt;100, "OKAY")</f>
        <v>OKAY</v>
      </c>
    </row>
    <row r="9595" spans="1:14">
      <c r="A9595" s="2">
        <v>43071</v>
      </c>
      <c r="B9595" s="2" t="str">
        <f>TEXT(A9595,"mmmm")</f>
        <v>December</v>
      </c>
      <c r="C9595" t="s">
        <v>1801</v>
      </c>
      <c r="D9595" t="s">
        <v>94</v>
      </c>
      <c r="E9595" t="s">
        <v>21</v>
      </c>
      <c r="F9595" t="s">
        <v>40</v>
      </c>
      <c r="G9595" t="s">
        <v>1153</v>
      </c>
      <c r="H9595">
        <v>906.68</v>
      </c>
      <c r="I9595">
        <v>5</v>
      </c>
      <c r="J9595">
        <v>68</v>
      </c>
      <c r="K9595" s="6">
        <f>J9595/H9595</f>
        <v>7.4998897075043022E-2</v>
      </c>
      <c r="M9595" t="str">
        <f>LEFT(C9595, SEARCH(" ", C9595) - 1)</f>
        <v>Bill</v>
      </c>
      <c r="N9595" t="str" cm="1">
        <f t="array" ref="N9595">_xlfn.IFS(H9595&lt;0, "LOSS", H9595&gt;1000, "GREAT", H9595&gt;500, "GOOD", H9595&gt;=100, "OKAY", H9595&lt;100, "OKAY")</f>
        <v>GOOD</v>
      </c>
    </row>
    <row r="9596" spans="1:14">
      <c r="A9596" s="2">
        <v>43071</v>
      </c>
      <c r="B9596" s="2" t="str">
        <f>TEXT(A9596,"mmmm")</f>
        <v>December</v>
      </c>
      <c r="C9596" t="s">
        <v>2543</v>
      </c>
      <c r="D9596" t="s">
        <v>73</v>
      </c>
      <c r="E9596" t="s">
        <v>23</v>
      </c>
      <c r="F9596" t="s">
        <v>38</v>
      </c>
      <c r="G9596" t="s">
        <v>994</v>
      </c>
      <c r="H9596">
        <v>67.86</v>
      </c>
      <c r="I9596">
        <v>6</v>
      </c>
      <c r="J9596">
        <v>-45.24</v>
      </c>
      <c r="K9596" s="6">
        <f>J9596/H9596</f>
        <v>-0.66666666666666674</v>
      </c>
      <c r="M9596" t="str">
        <f>LEFT(C9596, SEARCH(" ", C9596) - 1)</f>
        <v>Susan</v>
      </c>
      <c r="N9596" t="str" cm="1">
        <f t="array" ref="N9596">_xlfn.IFS(H9596&lt;0, "LOSS", H9596&gt;1000, "GREAT", H9596&gt;500, "GOOD", H9596&gt;=100, "OKAY", H9596&lt;100, "OKAY")</f>
        <v>OKAY</v>
      </c>
    </row>
    <row r="9597" spans="1:14">
      <c r="A9597" s="2">
        <v>43071</v>
      </c>
      <c r="B9597" s="2" t="str">
        <f>TEXT(A9597,"mmmm")</f>
        <v>December</v>
      </c>
      <c r="C9597" t="s">
        <v>1497</v>
      </c>
      <c r="D9597" t="s">
        <v>30</v>
      </c>
      <c r="E9597" t="s">
        <v>23</v>
      </c>
      <c r="F9597" t="s">
        <v>37</v>
      </c>
      <c r="G9597" t="s">
        <v>89</v>
      </c>
      <c r="H9597">
        <v>19.73</v>
      </c>
      <c r="I9597">
        <v>9</v>
      </c>
      <c r="J9597">
        <v>1.73</v>
      </c>
      <c r="K9597" s="6">
        <f>J9597/H9597</f>
        <v>8.7683730359858075E-2</v>
      </c>
      <c r="M9597" t="str">
        <f>LEFT(C9597, SEARCH(" ", C9597) - 1)</f>
        <v>Erin</v>
      </c>
      <c r="N9597" t="str" cm="1">
        <f t="array" ref="N9597">_xlfn.IFS(H9597&lt;0, "LOSS", H9597&gt;1000, "GREAT", H9597&gt;500, "GOOD", H9597&gt;=100, "OKAY", H9597&lt;100, "OKAY")</f>
        <v>OKAY</v>
      </c>
    </row>
    <row r="9598" spans="1:14">
      <c r="A9598" s="2">
        <v>43071</v>
      </c>
      <c r="B9598" s="2" t="str">
        <f>TEXT(A9598,"mmmm")</f>
        <v>December</v>
      </c>
      <c r="C9598" t="s">
        <v>1497</v>
      </c>
      <c r="D9598" t="s">
        <v>30</v>
      </c>
      <c r="E9598" t="s">
        <v>25</v>
      </c>
      <c r="F9598" t="s">
        <v>48</v>
      </c>
      <c r="G9598" t="s">
        <v>655</v>
      </c>
      <c r="H9598">
        <v>151.19</v>
      </c>
      <c r="I9598">
        <v>2</v>
      </c>
      <c r="J9598">
        <v>-25.2</v>
      </c>
      <c r="K9598" s="6">
        <f>J9598/H9598</f>
        <v>-0.16667769032343407</v>
      </c>
      <c r="M9598" t="str">
        <f>LEFT(C9598, SEARCH(" ", C9598) - 1)</f>
        <v>Erin</v>
      </c>
      <c r="N9598" t="str" cm="1">
        <f t="array" ref="N9598">_xlfn.IFS(H9598&lt;0, "LOSS", H9598&gt;1000, "GREAT", H9598&gt;500, "GOOD", H9598&gt;=100, "OKAY", H9598&lt;100, "OKAY")</f>
        <v>OKAY</v>
      </c>
    </row>
    <row r="9599" spans="1:14">
      <c r="A9599" s="2">
        <v>43071</v>
      </c>
      <c r="B9599" s="2" t="str">
        <f>TEXT(A9599,"mmmm")</f>
        <v>December</v>
      </c>
      <c r="C9599" t="s">
        <v>497</v>
      </c>
      <c r="D9599" t="s">
        <v>182</v>
      </c>
      <c r="E9599" t="s">
        <v>23</v>
      </c>
      <c r="F9599" t="s">
        <v>36</v>
      </c>
      <c r="G9599" t="s">
        <v>282</v>
      </c>
      <c r="H9599">
        <v>286.86</v>
      </c>
      <c r="I9599">
        <v>7</v>
      </c>
      <c r="J9599">
        <v>80.319999999999993</v>
      </c>
      <c r="K9599" s="6">
        <f>J9599/H9599</f>
        <v>0.27999721118315551</v>
      </c>
      <c r="M9599" t="str">
        <f>LEFT(C9599, SEARCH(" ", C9599) - 1)</f>
        <v>Kunst</v>
      </c>
      <c r="N9599" t="str" cm="1">
        <f t="array" ref="N9599">_xlfn.IFS(H9599&lt;0, "LOSS", H9599&gt;1000, "GREAT", H9599&gt;500, "GOOD", H9599&gt;=100, "OKAY", H9599&lt;100, "OKAY")</f>
        <v>OKAY</v>
      </c>
    </row>
    <row r="9600" spans="1:14">
      <c r="A9600" s="2">
        <v>43071</v>
      </c>
      <c r="B9600" s="2" t="str">
        <f>TEXT(A9600,"mmmm")</f>
        <v>December</v>
      </c>
      <c r="C9600" t="s">
        <v>497</v>
      </c>
      <c r="D9600" t="s">
        <v>182</v>
      </c>
      <c r="E9600" t="s">
        <v>25</v>
      </c>
      <c r="F9600" t="s">
        <v>48</v>
      </c>
      <c r="G9600" t="s">
        <v>90</v>
      </c>
      <c r="H9600">
        <v>979.95</v>
      </c>
      <c r="I9600">
        <v>5</v>
      </c>
      <c r="J9600">
        <v>284.19</v>
      </c>
      <c r="K9600" s="6">
        <f>J9600/H9600</f>
        <v>0.29000459207102403</v>
      </c>
      <c r="M9600" t="str">
        <f>LEFT(C9600, SEARCH(" ", C9600) - 1)</f>
        <v>Kunst</v>
      </c>
      <c r="N9600" t="str" cm="1">
        <f t="array" ref="N9600">_xlfn.IFS(H9600&lt;0, "LOSS", H9600&gt;1000, "GREAT", H9600&gt;500, "GOOD", H9600&gt;=100, "OKAY", H9600&lt;100, "OKAY")</f>
        <v>GOOD</v>
      </c>
    </row>
    <row r="9601" spans="1:14">
      <c r="A9601" s="2">
        <v>43071</v>
      </c>
      <c r="B9601" s="2" t="str">
        <f>TEXT(A9601,"mmmm")</f>
        <v>December</v>
      </c>
      <c r="C9601" t="s">
        <v>497</v>
      </c>
      <c r="D9601" t="s">
        <v>182</v>
      </c>
      <c r="E9601" t="s">
        <v>23</v>
      </c>
      <c r="F9601" t="s">
        <v>50</v>
      </c>
      <c r="G9601" t="s">
        <v>891</v>
      </c>
      <c r="H9601">
        <v>4.3600000000000003</v>
      </c>
      <c r="I9601">
        <v>2</v>
      </c>
      <c r="J9601">
        <v>0.17</v>
      </c>
      <c r="K9601" s="6">
        <f>J9601/H9601</f>
        <v>3.8990825688073397E-2</v>
      </c>
      <c r="M9601" t="str">
        <f>LEFT(C9601, SEARCH(" ", C9601) - 1)</f>
        <v>Kunst</v>
      </c>
      <c r="N9601" t="str" cm="1">
        <f t="array" ref="N9601">_xlfn.IFS(H9601&lt;0, "LOSS", H9601&gt;1000, "GREAT", H9601&gt;500, "GOOD", H9601&gt;=100, "OKAY", H9601&lt;100, "OKAY")</f>
        <v>OKAY</v>
      </c>
    </row>
    <row r="9602" spans="1:14">
      <c r="A9602" s="2">
        <v>43072</v>
      </c>
      <c r="B9602" s="2" t="str">
        <f>TEXT(A9602,"mmmm")</f>
        <v>December</v>
      </c>
      <c r="C9602" t="s">
        <v>2763</v>
      </c>
      <c r="D9602" t="s">
        <v>24</v>
      </c>
      <c r="E9602" t="s">
        <v>23</v>
      </c>
      <c r="F9602" t="s">
        <v>38</v>
      </c>
      <c r="G9602" t="s">
        <v>1111</v>
      </c>
      <c r="H9602">
        <v>83.92</v>
      </c>
      <c r="I9602">
        <v>5</v>
      </c>
      <c r="J9602">
        <v>29.37</v>
      </c>
      <c r="K9602" s="6">
        <f>J9602/H9602</f>
        <v>0.349976167778837</v>
      </c>
      <c r="M9602" t="str">
        <f>LEFT(C9602, SEARCH(" ", C9602) - 1)</f>
        <v>Chuck</v>
      </c>
      <c r="N9602" t="str" cm="1">
        <f t="array" ref="N9602">_xlfn.IFS(H9602&lt;0, "LOSS", H9602&gt;1000, "GREAT", H9602&gt;500, "GOOD", H9602&gt;=100, "OKAY", H9602&lt;100, "OKAY")</f>
        <v>OKAY</v>
      </c>
    </row>
    <row r="9603" spans="1:14">
      <c r="A9603" s="2">
        <v>43072</v>
      </c>
      <c r="B9603" s="2" t="str">
        <f>TEXT(A9603,"mmmm")</f>
        <v>December</v>
      </c>
      <c r="C9603" t="s">
        <v>2763</v>
      </c>
      <c r="D9603" t="s">
        <v>24</v>
      </c>
      <c r="E9603" t="s">
        <v>23</v>
      </c>
      <c r="F9603" t="s">
        <v>38</v>
      </c>
      <c r="G9603" t="s">
        <v>948</v>
      </c>
      <c r="H9603">
        <v>14.62</v>
      </c>
      <c r="I9603">
        <v>2</v>
      </c>
      <c r="J9603">
        <v>5.12</v>
      </c>
      <c r="K9603" s="6">
        <f>J9603/H9603</f>
        <v>0.35020519835841318</v>
      </c>
      <c r="M9603" t="str">
        <f>LEFT(C9603, SEARCH(" ", C9603) - 1)</f>
        <v>Chuck</v>
      </c>
      <c r="N9603" t="str" cm="1">
        <f t="array" ref="N9603">_xlfn.IFS(H9603&lt;0, "LOSS", H9603&gt;1000, "GREAT", H9603&gt;500, "GOOD", H9603&gt;=100, "OKAY", H9603&lt;100, "OKAY")</f>
        <v>OKAY</v>
      </c>
    </row>
    <row r="9604" spans="1:14">
      <c r="A9604" s="2">
        <v>43072</v>
      </c>
      <c r="B9604" s="2" t="str">
        <f>TEXT(A9604,"mmmm")</f>
        <v>December</v>
      </c>
      <c r="C9604" t="s">
        <v>2763</v>
      </c>
      <c r="D9604" t="s">
        <v>24</v>
      </c>
      <c r="E9604" t="s">
        <v>25</v>
      </c>
      <c r="F9604" t="s">
        <v>48</v>
      </c>
      <c r="G9604" t="s">
        <v>609</v>
      </c>
      <c r="H9604">
        <v>136.99</v>
      </c>
      <c r="I9604">
        <v>1</v>
      </c>
      <c r="J9604">
        <v>36.99</v>
      </c>
      <c r="K9604" s="6">
        <f>J9604/H9604</f>
        <v>0.27001970946784437</v>
      </c>
      <c r="M9604" t="str">
        <f>LEFT(C9604, SEARCH(" ", C9604) - 1)</f>
        <v>Chuck</v>
      </c>
      <c r="N9604" t="str" cm="1">
        <f t="array" ref="N9604">_xlfn.IFS(H9604&lt;0, "LOSS", H9604&gt;1000, "GREAT", H9604&gt;500, "GOOD", H9604&gt;=100, "OKAY", H9604&lt;100, "OKAY")</f>
        <v>OKAY</v>
      </c>
    </row>
    <row r="9605" spans="1:14">
      <c r="A9605" s="2">
        <v>43072</v>
      </c>
      <c r="B9605" s="2" t="str">
        <f>TEXT(A9605,"mmmm")</f>
        <v>December</v>
      </c>
      <c r="C9605" t="s">
        <v>2763</v>
      </c>
      <c r="D9605" t="s">
        <v>24</v>
      </c>
      <c r="E9605" t="s">
        <v>23</v>
      </c>
      <c r="F9605" t="s">
        <v>45</v>
      </c>
      <c r="G9605" t="s">
        <v>1781</v>
      </c>
      <c r="H9605">
        <v>3.15</v>
      </c>
      <c r="I9605">
        <v>1</v>
      </c>
      <c r="J9605">
        <v>1.51</v>
      </c>
      <c r="K9605" s="6">
        <f>J9605/H9605</f>
        <v>0.47936507936507938</v>
      </c>
      <c r="M9605" t="str">
        <f>LEFT(C9605, SEARCH(" ", C9605) - 1)</f>
        <v>Chuck</v>
      </c>
      <c r="N9605" t="str" cm="1">
        <f t="array" ref="N9605">_xlfn.IFS(H9605&lt;0, "LOSS", H9605&gt;1000, "GREAT", H9605&gt;500, "GOOD", H9605&gt;=100, "OKAY", H9605&lt;100, "OKAY")</f>
        <v>OKAY</v>
      </c>
    </row>
    <row r="9606" spans="1:14">
      <c r="A9606" s="2">
        <v>43072</v>
      </c>
      <c r="B9606" s="2" t="str">
        <f>TEXT(A9606,"mmmm")</f>
        <v>December</v>
      </c>
      <c r="C9606" t="s">
        <v>1551</v>
      </c>
      <c r="D9606" t="s">
        <v>22</v>
      </c>
      <c r="E9606" t="s">
        <v>23</v>
      </c>
      <c r="F9606" t="s">
        <v>47</v>
      </c>
      <c r="G9606" t="s">
        <v>1743</v>
      </c>
      <c r="H9606">
        <v>166.44</v>
      </c>
      <c r="I9606">
        <v>3</v>
      </c>
      <c r="J9606">
        <v>79.89</v>
      </c>
      <c r="K9606" s="6">
        <f>J9606/H9606</f>
        <v>0.47999279019466473</v>
      </c>
      <c r="M9606" t="str">
        <f>LEFT(C9606, SEARCH(" ", C9606) - 1)</f>
        <v>Toby</v>
      </c>
      <c r="N9606" t="str" cm="1">
        <f t="array" ref="N9606">_xlfn.IFS(H9606&lt;0, "LOSS", H9606&gt;1000, "GREAT", H9606&gt;500, "GOOD", H9606&gt;=100, "OKAY", H9606&lt;100, "OKAY")</f>
        <v>OKAY</v>
      </c>
    </row>
    <row r="9607" spans="1:14">
      <c r="A9607" s="2">
        <v>43072</v>
      </c>
      <c r="B9607" s="2" t="str">
        <f>TEXT(A9607,"mmmm")</f>
        <v>December</v>
      </c>
      <c r="C9607" t="s">
        <v>122</v>
      </c>
      <c r="D9607" t="s">
        <v>31</v>
      </c>
      <c r="E9607" t="s">
        <v>25</v>
      </c>
      <c r="F9607" t="s">
        <v>35</v>
      </c>
      <c r="G9607" t="s">
        <v>2236</v>
      </c>
      <c r="H9607">
        <v>47.99</v>
      </c>
      <c r="I9607">
        <v>1</v>
      </c>
      <c r="J9607">
        <v>7.2</v>
      </c>
      <c r="K9607" s="6">
        <f>J9607/H9607</f>
        <v>0.15003125651177329</v>
      </c>
      <c r="M9607" t="str">
        <f>LEFT(C9607, SEARCH(" ", C9607) - 1)</f>
        <v>Natalie</v>
      </c>
      <c r="N9607" t="str" cm="1">
        <f t="array" ref="N9607">_xlfn.IFS(H9607&lt;0, "LOSS", H9607&gt;1000, "GREAT", H9607&gt;500, "GOOD", H9607&gt;=100, "OKAY", H9607&lt;100, "OKAY")</f>
        <v>OKAY</v>
      </c>
    </row>
    <row r="9608" spans="1:14">
      <c r="A9608" s="2">
        <v>43072</v>
      </c>
      <c r="B9608" s="2" t="str">
        <f>TEXT(A9608,"mmmm")</f>
        <v>December</v>
      </c>
      <c r="C9608" t="s">
        <v>1817</v>
      </c>
      <c r="D9608" t="s">
        <v>33</v>
      </c>
      <c r="E9608" t="s">
        <v>23</v>
      </c>
      <c r="F9608" t="s">
        <v>36</v>
      </c>
      <c r="G9608" t="s">
        <v>1908</v>
      </c>
      <c r="H9608">
        <v>45.22</v>
      </c>
      <c r="I9608">
        <v>3</v>
      </c>
      <c r="J9608">
        <v>4.5199999999999996</v>
      </c>
      <c r="K9608" s="6">
        <f>J9608/H9608</f>
        <v>9.995577178239716E-2</v>
      </c>
      <c r="M9608" t="str">
        <f>LEFT(C9608, SEARCH(" ", C9608) - 1)</f>
        <v>Matt</v>
      </c>
      <c r="N9608" t="str" cm="1">
        <f t="array" ref="N9608">_xlfn.IFS(H9608&lt;0, "LOSS", H9608&gt;1000, "GREAT", H9608&gt;500, "GOOD", H9608&gt;=100, "OKAY", H9608&lt;100, "OKAY")</f>
        <v>OKAY</v>
      </c>
    </row>
    <row r="9609" spans="1:14">
      <c r="A9609" s="2">
        <v>43072</v>
      </c>
      <c r="B9609" s="2" t="str">
        <f>TEXT(A9609,"mmmm")</f>
        <v>December</v>
      </c>
      <c r="C9609" t="s">
        <v>1817</v>
      </c>
      <c r="D9609" t="s">
        <v>33</v>
      </c>
      <c r="E9609" t="s">
        <v>23</v>
      </c>
      <c r="F9609" t="s">
        <v>38</v>
      </c>
      <c r="G9609" t="s">
        <v>828</v>
      </c>
      <c r="H9609">
        <v>28.78</v>
      </c>
      <c r="I9609">
        <v>6</v>
      </c>
      <c r="J9609">
        <v>-21.11</v>
      </c>
      <c r="K9609" s="6">
        <f>J9609/H9609</f>
        <v>-0.73349548297428768</v>
      </c>
      <c r="M9609" t="str">
        <f>LEFT(C9609, SEARCH(" ", C9609) - 1)</f>
        <v>Matt</v>
      </c>
      <c r="N9609" t="str" cm="1">
        <f t="array" ref="N9609">_xlfn.IFS(H9609&lt;0, "LOSS", H9609&gt;1000, "GREAT", H9609&gt;500, "GOOD", H9609&gt;=100, "OKAY", H9609&lt;100, "OKAY")</f>
        <v>OKAY</v>
      </c>
    </row>
    <row r="9610" spans="1:14">
      <c r="A9610" s="2">
        <v>43072</v>
      </c>
      <c r="B9610" s="2" t="str">
        <f>TEXT(A9610,"mmmm")</f>
        <v>December</v>
      </c>
      <c r="C9610" t="s">
        <v>1817</v>
      </c>
      <c r="D9610" t="s">
        <v>33</v>
      </c>
      <c r="E9610" t="s">
        <v>23</v>
      </c>
      <c r="F9610" t="s">
        <v>47</v>
      </c>
      <c r="G9610" t="s">
        <v>2528</v>
      </c>
      <c r="H9610">
        <v>24.45</v>
      </c>
      <c r="I9610">
        <v>4</v>
      </c>
      <c r="J9610">
        <v>8.86</v>
      </c>
      <c r="K9610" s="6">
        <f>J9610/H9610</f>
        <v>0.3623721881390593</v>
      </c>
      <c r="M9610" t="str">
        <f>LEFT(C9610, SEARCH(" ", C9610) - 1)</f>
        <v>Matt</v>
      </c>
      <c r="N9610" t="str" cm="1">
        <f t="array" ref="N9610">_xlfn.IFS(H9610&lt;0, "LOSS", H9610&gt;1000, "GREAT", H9610&gt;500, "GOOD", H9610&gt;=100, "OKAY", H9610&lt;100, "OKAY")</f>
        <v>OKAY</v>
      </c>
    </row>
    <row r="9611" spans="1:14">
      <c r="A9611" s="2">
        <v>43072</v>
      </c>
      <c r="B9611" s="2" t="str">
        <f>TEXT(A9611,"mmmm")</f>
        <v>December</v>
      </c>
      <c r="C9611" t="s">
        <v>2041</v>
      </c>
      <c r="D9611" t="s">
        <v>28</v>
      </c>
      <c r="E9611" t="s">
        <v>21</v>
      </c>
      <c r="F9611" t="s">
        <v>51</v>
      </c>
      <c r="G9611" t="s">
        <v>354</v>
      </c>
      <c r="H9611">
        <v>521.96</v>
      </c>
      <c r="I9611">
        <v>2</v>
      </c>
      <c r="J9611">
        <v>88.73</v>
      </c>
      <c r="K9611" s="6">
        <f>J9611/H9611</f>
        <v>0.1699938692620124</v>
      </c>
      <c r="M9611" t="str">
        <f>LEFT(C9611, SEARCH(" ", C9611) - 1)</f>
        <v>Corinna</v>
      </c>
      <c r="N9611" t="str" cm="1">
        <f t="array" ref="N9611">_xlfn.IFS(H9611&lt;0, "LOSS", H9611&gt;1000, "GREAT", H9611&gt;500, "GOOD", H9611&gt;=100, "OKAY", H9611&lt;100, "OKAY")</f>
        <v>GOOD</v>
      </c>
    </row>
    <row r="9612" spans="1:14">
      <c r="A9612" s="2">
        <v>43072</v>
      </c>
      <c r="B9612" s="2" t="str">
        <f>TEXT(A9612,"mmmm")</f>
        <v>December</v>
      </c>
      <c r="C9612" t="s">
        <v>167</v>
      </c>
      <c r="D9612" t="s">
        <v>26</v>
      </c>
      <c r="E9612" t="s">
        <v>21</v>
      </c>
      <c r="F9612" t="s">
        <v>44</v>
      </c>
      <c r="G9612" t="s">
        <v>2301</v>
      </c>
      <c r="H9612">
        <v>13.59</v>
      </c>
      <c r="I9612">
        <v>2</v>
      </c>
      <c r="J9612">
        <v>-14.27</v>
      </c>
      <c r="K9612" s="6">
        <f>J9612/H9612</f>
        <v>-1.0500367917586459</v>
      </c>
      <c r="M9612" t="str">
        <f>LEFT(C9612, SEARCH(" ", C9612) - 1)</f>
        <v>Mark</v>
      </c>
      <c r="N9612" t="str" cm="1">
        <f t="array" ref="N9612">_xlfn.IFS(H9612&lt;0, "LOSS", H9612&gt;1000, "GREAT", H9612&gt;500, "GOOD", H9612&gt;=100, "OKAY", H9612&lt;100, "OKAY")</f>
        <v>OKAY</v>
      </c>
    </row>
    <row r="9613" spans="1:14">
      <c r="A9613" s="2">
        <v>43072</v>
      </c>
      <c r="B9613" s="2" t="str">
        <f>TEXT(A9613,"mmmm")</f>
        <v>December</v>
      </c>
      <c r="C9613" t="s">
        <v>2759</v>
      </c>
      <c r="D9613" t="s">
        <v>26</v>
      </c>
      <c r="E9613" t="s">
        <v>23</v>
      </c>
      <c r="F9613" t="s">
        <v>47</v>
      </c>
      <c r="G9613" t="s">
        <v>2768</v>
      </c>
      <c r="H9613">
        <v>10.37</v>
      </c>
      <c r="I9613">
        <v>2</v>
      </c>
      <c r="J9613">
        <v>3.63</v>
      </c>
      <c r="K9613" s="6">
        <f>J9613/H9613</f>
        <v>0.35004821600771457</v>
      </c>
      <c r="M9613" t="str">
        <f>LEFT(C9613, SEARCH(" ", C9613) - 1)</f>
        <v>Clay</v>
      </c>
      <c r="N9613" t="str" cm="1">
        <f t="array" ref="N9613">_xlfn.IFS(H9613&lt;0, "LOSS", H9613&gt;1000, "GREAT", H9613&gt;500, "GOOD", H9613&gt;=100, "OKAY", H9613&lt;100, "OKAY")</f>
        <v>OKAY</v>
      </c>
    </row>
    <row r="9614" spans="1:14">
      <c r="A9614" s="2">
        <v>43072</v>
      </c>
      <c r="B9614" s="2" t="str">
        <f>TEXT(A9614,"mmmm")</f>
        <v>December</v>
      </c>
      <c r="C9614" t="s">
        <v>2138</v>
      </c>
      <c r="D9614" t="s">
        <v>94</v>
      </c>
      <c r="E9614" t="s">
        <v>23</v>
      </c>
      <c r="F9614" t="s">
        <v>37</v>
      </c>
      <c r="G9614" t="s">
        <v>2028</v>
      </c>
      <c r="H9614">
        <v>13.34</v>
      </c>
      <c r="I9614">
        <v>6</v>
      </c>
      <c r="J9614">
        <v>1</v>
      </c>
      <c r="K9614" s="6">
        <f>J9614/H9614</f>
        <v>7.4962518740629688E-2</v>
      </c>
      <c r="M9614" t="str">
        <f>LEFT(C9614, SEARCH(" ", C9614) - 1)</f>
        <v>Lena</v>
      </c>
      <c r="N9614" t="str" cm="1">
        <f t="array" ref="N9614">_xlfn.IFS(H9614&lt;0, "LOSS", H9614&gt;1000, "GREAT", H9614&gt;500, "GOOD", H9614&gt;=100, "OKAY", H9614&lt;100, "OKAY")</f>
        <v>OKAY</v>
      </c>
    </row>
    <row r="9615" spans="1:14">
      <c r="A9615" s="2">
        <v>43072</v>
      </c>
      <c r="B9615" s="2" t="str">
        <f>TEXT(A9615,"mmmm")</f>
        <v>December</v>
      </c>
      <c r="C9615" t="s">
        <v>2138</v>
      </c>
      <c r="D9615" t="s">
        <v>94</v>
      </c>
      <c r="E9615" t="s">
        <v>25</v>
      </c>
      <c r="F9615" t="s">
        <v>35</v>
      </c>
      <c r="G9615" t="s">
        <v>1104</v>
      </c>
      <c r="H9615">
        <v>76.75</v>
      </c>
      <c r="I9615">
        <v>6</v>
      </c>
      <c r="J9615">
        <v>10.55</v>
      </c>
      <c r="K9615" s="6">
        <f>J9615/H9615</f>
        <v>0.13745928338762217</v>
      </c>
      <c r="M9615" t="str">
        <f>LEFT(C9615, SEARCH(" ", C9615) - 1)</f>
        <v>Lena</v>
      </c>
      <c r="N9615" t="str" cm="1">
        <f t="array" ref="N9615">_xlfn.IFS(H9615&lt;0, "LOSS", H9615&gt;1000, "GREAT", H9615&gt;500, "GOOD", H9615&gt;=100, "OKAY", H9615&lt;100, "OKAY")</f>
        <v>OKAY</v>
      </c>
    </row>
    <row r="9616" spans="1:14">
      <c r="A9616" s="2">
        <v>43072</v>
      </c>
      <c r="B9616" s="2" t="str">
        <f>TEXT(A9616,"mmmm")</f>
        <v>December</v>
      </c>
      <c r="C9616" t="s">
        <v>2138</v>
      </c>
      <c r="D9616" t="s">
        <v>94</v>
      </c>
      <c r="E9616" t="s">
        <v>25</v>
      </c>
      <c r="F9616" t="s">
        <v>35</v>
      </c>
      <c r="G9616" t="s">
        <v>1104</v>
      </c>
      <c r="H9616">
        <v>102.34</v>
      </c>
      <c r="I9616">
        <v>8</v>
      </c>
      <c r="J9616">
        <v>14.07</v>
      </c>
      <c r="K9616" s="6">
        <f>J9616/H9616</f>
        <v>0.1374829001367989</v>
      </c>
      <c r="M9616" t="str">
        <f>LEFT(C9616, SEARCH(" ", C9616) - 1)</f>
        <v>Lena</v>
      </c>
      <c r="N9616" t="str" cm="1">
        <f t="array" ref="N9616">_xlfn.IFS(H9616&lt;0, "LOSS", H9616&gt;1000, "GREAT", H9616&gt;500, "GOOD", H9616&gt;=100, "OKAY", H9616&lt;100, "OKAY")</f>
        <v>OKAY</v>
      </c>
    </row>
    <row r="9617" spans="1:14">
      <c r="A9617" s="2">
        <v>43072</v>
      </c>
      <c r="B9617" s="2" t="str">
        <f>TEXT(A9617,"mmmm")</f>
        <v>December</v>
      </c>
      <c r="C9617" t="s">
        <v>2138</v>
      </c>
      <c r="D9617" t="s">
        <v>94</v>
      </c>
      <c r="E9617" t="s">
        <v>23</v>
      </c>
      <c r="F9617" t="s">
        <v>47</v>
      </c>
      <c r="G9617" t="s">
        <v>1433</v>
      </c>
      <c r="H9617">
        <v>10.32</v>
      </c>
      <c r="I9617">
        <v>2</v>
      </c>
      <c r="J9617">
        <v>3.74</v>
      </c>
      <c r="K9617" s="6">
        <f>J9617/H9617</f>
        <v>0.36240310077519383</v>
      </c>
      <c r="M9617" t="str">
        <f>LEFT(C9617, SEARCH(" ", C9617) - 1)</f>
        <v>Lena</v>
      </c>
      <c r="N9617" t="str" cm="1">
        <f t="array" ref="N9617">_xlfn.IFS(H9617&lt;0, "LOSS", H9617&gt;1000, "GREAT", H9617&gt;500, "GOOD", H9617&gt;=100, "OKAY", H9617&lt;100, "OKAY")</f>
        <v>OKAY</v>
      </c>
    </row>
    <row r="9618" spans="1:14">
      <c r="A9618" s="2">
        <v>43072</v>
      </c>
      <c r="B9618" s="2" t="str">
        <f>TEXT(A9618,"mmmm")</f>
        <v>December</v>
      </c>
      <c r="C9618" t="s">
        <v>2138</v>
      </c>
      <c r="D9618" t="s">
        <v>94</v>
      </c>
      <c r="E9618" t="s">
        <v>23</v>
      </c>
      <c r="F9618" t="s">
        <v>50</v>
      </c>
      <c r="G9618" t="s">
        <v>2329</v>
      </c>
      <c r="H9618">
        <v>47.32</v>
      </c>
      <c r="I9618">
        <v>7</v>
      </c>
      <c r="J9618">
        <v>5.92</v>
      </c>
      <c r="K9618" s="6">
        <f>J9618/H9618</f>
        <v>0.12510566356720201</v>
      </c>
      <c r="M9618" t="str">
        <f>LEFT(C9618, SEARCH(" ", C9618) - 1)</f>
        <v>Lena</v>
      </c>
      <c r="N9618" t="str" cm="1">
        <f t="array" ref="N9618">_xlfn.IFS(H9618&lt;0, "LOSS", H9618&gt;1000, "GREAT", H9618&gt;500, "GOOD", H9618&gt;=100, "OKAY", H9618&lt;100, "OKAY")</f>
        <v>OKAY</v>
      </c>
    </row>
    <row r="9619" spans="1:14">
      <c r="A9619" s="2">
        <v>43072</v>
      </c>
      <c r="B9619" s="2" t="str">
        <f>TEXT(A9619,"mmmm")</f>
        <v>December</v>
      </c>
      <c r="C9619" t="s">
        <v>2138</v>
      </c>
      <c r="D9619" t="s">
        <v>94</v>
      </c>
      <c r="E9619" t="s">
        <v>21</v>
      </c>
      <c r="F9619" t="s">
        <v>44</v>
      </c>
      <c r="G9619" t="s">
        <v>1097</v>
      </c>
      <c r="H9619">
        <v>23.38</v>
      </c>
      <c r="I9619">
        <v>3</v>
      </c>
      <c r="J9619">
        <v>7.01</v>
      </c>
      <c r="K9619" s="6">
        <f>J9619/H9619</f>
        <v>0.29982891360136871</v>
      </c>
      <c r="M9619" t="str">
        <f>LEFT(C9619, SEARCH(" ", C9619) - 1)</f>
        <v>Lena</v>
      </c>
      <c r="N9619" t="str" cm="1">
        <f t="array" ref="N9619">_xlfn.IFS(H9619&lt;0, "LOSS", H9619&gt;1000, "GREAT", H9619&gt;500, "GOOD", H9619&gt;=100, "OKAY", H9619&lt;100, "OKAY")</f>
        <v>OKAY</v>
      </c>
    </row>
    <row r="9620" spans="1:14">
      <c r="A9620" s="2">
        <v>43072</v>
      </c>
      <c r="B9620" s="2" t="str">
        <f>TEXT(A9620,"mmmm")</f>
        <v>December</v>
      </c>
      <c r="C9620" t="s">
        <v>2138</v>
      </c>
      <c r="D9620" t="s">
        <v>94</v>
      </c>
      <c r="E9620" t="s">
        <v>21</v>
      </c>
      <c r="F9620" t="s">
        <v>44</v>
      </c>
      <c r="G9620" t="s">
        <v>1858</v>
      </c>
      <c r="H9620">
        <v>16.72</v>
      </c>
      <c r="I9620">
        <v>5</v>
      </c>
      <c r="J9620">
        <v>3.34</v>
      </c>
      <c r="K9620" s="6">
        <f>J9620/H9620</f>
        <v>0.19976076555023925</v>
      </c>
      <c r="M9620" t="str">
        <f>LEFT(C9620, SEARCH(" ", C9620) - 1)</f>
        <v>Lena</v>
      </c>
      <c r="N9620" t="str" cm="1">
        <f t="array" ref="N9620">_xlfn.IFS(H9620&lt;0, "LOSS", H9620&gt;1000, "GREAT", H9620&gt;500, "GOOD", H9620&gt;=100, "OKAY", H9620&lt;100, "OKAY")</f>
        <v>OKAY</v>
      </c>
    </row>
    <row r="9621" spans="1:14">
      <c r="A9621" s="2">
        <v>43072</v>
      </c>
      <c r="B9621" s="2" t="str">
        <f>TEXT(A9621,"mmmm")</f>
        <v>December</v>
      </c>
      <c r="C9621" t="s">
        <v>2138</v>
      </c>
      <c r="D9621" t="s">
        <v>94</v>
      </c>
      <c r="E9621" t="s">
        <v>21</v>
      </c>
      <c r="F9621" t="s">
        <v>44</v>
      </c>
      <c r="G9621" t="s">
        <v>2525</v>
      </c>
      <c r="H9621">
        <v>16.190000000000001</v>
      </c>
      <c r="I9621">
        <v>1</v>
      </c>
      <c r="J9621">
        <v>4.66</v>
      </c>
      <c r="K9621" s="6">
        <f>J9621/H9621</f>
        <v>0.28783199505867818</v>
      </c>
      <c r="M9621" t="str">
        <f>LEFT(C9621, SEARCH(" ", C9621) - 1)</f>
        <v>Lena</v>
      </c>
      <c r="N9621" t="str" cm="1">
        <f t="array" ref="N9621">_xlfn.IFS(H9621&lt;0, "LOSS", H9621&gt;1000, "GREAT", H9621&gt;500, "GOOD", H9621&gt;=100, "OKAY", H9621&lt;100, "OKAY")</f>
        <v>OKAY</v>
      </c>
    </row>
    <row r="9622" spans="1:14">
      <c r="A9622" s="2">
        <v>43073</v>
      </c>
      <c r="B9622" s="2" t="str">
        <f>TEXT(A9622,"mmmm")</f>
        <v>December</v>
      </c>
      <c r="C9622" t="s">
        <v>2691</v>
      </c>
      <c r="D9622" t="s">
        <v>27</v>
      </c>
      <c r="E9622" t="s">
        <v>23</v>
      </c>
      <c r="F9622" t="s">
        <v>38</v>
      </c>
      <c r="G9622" t="s">
        <v>183</v>
      </c>
      <c r="H9622">
        <v>5.35</v>
      </c>
      <c r="I9622">
        <v>3</v>
      </c>
      <c r="J9622">
        <v>-4.46</v>
      </c>
      <c r="K9622" s="6">
        <f>J9622/H9622</f>
        <v>-0.83364485981308412</v>
      </c>
      <c r="M9622" t="str">
        <f>LEFT(C9622, SEARCH(" ", C9622) - 1)</f>
        <v>Charles</v>
      </c>
      <c r="N9622" t="str" cm="1">
        <f t="array" ref="N9622">_xlfn.IFS(H9622&lt;0, "LOSS", H9622&gt;1000, "GREAT", H9622&gt;500, "GOOD", H9622&gt;=100, "OKAY", H9622&lt;100, "OKAY")</f>
        <v>OKAY</v>
      </c>
    </row>
    <row r="9623" spans="1:14">
      <c r="A9623" s="2">
        <v>43073</v>
      </c>
      <c r="B9623" s="2" t="str">
        <f>TEXT(A9623,"mmmm")</f>
        <v>December</v>
      </c>
      <c r="C9623" t="s">
        <v>2621</v>
      </c>
      <c r="D9623" t="s">
        <v>27</v>
      </c>
      <c r="E9623" t="s">
        <v>21</v>
      </c>
      <c r="F9623" t="s">
        <v>40</v>
      </c>
      <c r="G9623" t="s">
        <v>1027</v>
      </c>
      <c r="H9623">
        <v>188.55</v>
      </c>
      <c r="I9623">
        <v>7</v>
      </c>
      <c r="J9623">
        <v>-2.69</v>
      </c>
      <c r="K9623" s="6">
        <f>J9623/H9623</f>
        <v>-1.4266772739326437E-2</v>
      </c>
      <c r="M9623" t="str">
        <f>LEFT(C9623, SEARCH(" ", C9623) - 1)</f>
        <v>Darrin</v>
      </c>
      <c r="N9623" t="str" cm="1">
        <f t="array" ref="N9623">_xlfn.IFS(H9623&lt;0, "LOSS", H9623&gt;1000, "GREAT", H9623&gt;500, "GOOD", H9623&gt;=100, "OKAY", H9623&lt;100, "OKAY")</f>
        <v>OKAY</v>
      </c>
    </row>
    <row r="9624" spans="1:14">
      <c r="A9624" s="2">
        <v>43073</v>
      </c>
      <c r="B9624" s="2" t="str">
        <f>TEXT(A9624,"mmmm")</f>
        <v>December</v>
      </c>
      <c r="C9624" t="s">
        <v>975</v>
      </c>
      <c r="D9624" t="s">
        <v>27</v>
      </c>
      <c r="E9624" t="s">
        <v>21</v>
      </c>
      <c r="F9624" t="s">
        <v>40</v>
      </c>
      <c r="G9624" t="s">
        <v>2146</v>
      </c>
      <c r="H9624">
        <v>239.96</v>
      </c>
      <c r="I9624">
        <v>10</v>
      </c>
      <c r="J9624">
        <v>-10.28</v>
      </c>
      <c r="K9624" s="6">
        <f>J9624/H9624</f>
        <v>-4.2840473412235368E-2</v>
      </c>
      <c r="M9624" t="str">
        <f>LEFT(C9624, SEARCH(" ", C9624) - 1)</f>
        <v>Michael</v>
      </c>
      <c r="N9624" t="str" cm="1">
        <f t="array" ref="N9624">_xlfn.IFS(H9624&lt;0, "LOSS", H9624&gt;1000, "GREAT", H9624&gt;500, "GOOD", H9624&gt;=100, "OKAY", H9624&lt;100, "OKAY")</f>
        <v>OKAY</v>
      </c>
    </row>
    <row r="9625" spans="1:14">
      <c r="A9625" s="2">
        <v>43073</v>
      </c>
      <c r="B9625" s="2" t="str">
        <f>TEXT(A9625,"mmmm")</f>
        <v>December</v>
      </c>
      <c r="C9625" t="s">
        <v>975</v>
      </c>
      <c r="D9625" t="s">
        <v>27</v>
      </c>
      <c r="E9625" t="s">
        <v>21</v>
      </c>
      <c r="F9625" t="s">
        <v>44</v>
      </c>
      <c r="G9625" t="s">
        <v>1987</v>
      </c>
      <c r="H9625">
        <v>54.77</v>
      </c>
      <c r="I9625">
        <v>2</v>
      </c>
      <c r="J9625">
        <v>6.85</v>
      </c>
      <c r="K9625" s="6">
        <f>J9625/H9625</f>
        <v>0.12506846813949241</v>
      </c>
      <c r="M9625" t="str">
        <f>LEFT(C9625, SEARCH(" ", C9625) - 1)</f>
        <v>Michael</v>
      </c>
      <c r="N9625" t="str" cm="1">
        <f t="array" ref="N9625">_xlfn.IFS(H9625&lt;0, "LOSS", H9625&gt;1000, "GREAT", H9625&gt;500, "GOOD", H9625&gt;=100, "OKAY", H9625&lt;100, "OKAY")</f>
        <v>OKAY</v>
      </c>
    </row>
    <row r="9626" spans="1:14">
      <c r="A9626" s="2">
        <v>43073</v>
      </c>
      <c r="B9626" s="2" t="str">
        <f>TEXT(A9626,"mmmm")</f>
        <v>December</v>
      </c>
      <c r="C9626" t="s">
        <v>975</v>
      </c>
      <c r="D9626" t="s">
        <v>27</v>
      </c>
      <c r="E9626" t="s">
        <v>23</v>
      </c>
      <c r="F9626" t="s">
        <v>37</v>
      </c>
      <c r="G9626" t="s">
        <v>730</v>
      </c>
      <c r="H9626">
        <v>13.39</v>
      </c>
      <c r="I9626">
        <v>3</v>
      </c>
      <c r="J9626">
        <v>3.18</v>
      </c>
      <c r="K9626" s="6">
        <f>J9626/H9626</f>
        <v>0.23749066467513069</v>
      </c>
      <c r="M9626" t="str">
        <f>LEFT(C9626, SEARCH(" ", C9626) - 1)</f>
        <v>Michael</v>
      </c>
      <c r="N9626" t="str" cm="1">
        <f t="array" ref="N9626">_xlfn.IFS(H9626&lt;0, "LOSS", H9626&gt;1000, "GREAT", H9626&gt;500, "GOOD", H9626&gt;=100, "OKAY", H9626&lt;100, "OKAY")</f>
        <v>OKAY</v>
      </c>
    </row>
    <row r="9627" spans="1:14">
      <c r="A9627" s="2">
        <v>43073</v>
      </c>
      <c r="B9627" s="2" t="str">
        <f>TEXT(A9627,"mmmm")</f>
        <v>December</v>
      </c>
      <c r="C9627" t="s">
        <v>975</v>
      </c>
      <c r="D9627" t="s">
        <v>27</v>
      </c>
      <c r="E9627" t="s">
        <v>23</v>
      </c>
      <c r="F9627" t="s">
        <v>47</v>
      </c>
      <c r="G9627" t="s">
        <v>1116</v>
      </c>
      <c r="H9627">
        <v>23.92</v>
      </c>
      <c r="I9627">
        <v>5</v>
      </c>
      <c r="J9627">
        <v>8.67</v>
      </c>
      <c r="K9627" s="6">
        <f>J9627/H9627</f>
        <v>0.36245819397993306</v>
      </c>
      <c r="M9627" t="str">
        <f>LEFT(C9627, SEARCH(" ", C9627) - 1)</f>
        <v>Michael</v>
      </c>
      <c r="N9627" t="str" cm="1">
        <f t="array" ref="N9627">_xlfn.IFS(H9627&lt;0, "LOSS", H9627&gt;1000, "GREAT", H9627&gt;500, "GOOD", H9627&gt;=100, "OKAY", H9627&lt;100, "OKAY")</f>
        <v>OKAY</v>
      </c>
    </row>
    <row r="9628" spans="1:14">
      <c r="A9628" s="2">
        <v>43073</v>
      </c>
      <c r="B9628" s="2" t="str">
        <f>TEXT(A9628,"mmmm")</f>
        <v>December</v>
      </c>
      <c r="C9628" t="s">
        <v>975</v>
      </c>
      <c r="D9628" t="s">
        <v>27</v>
      </c>
      <c r="E9628" t="s">
        <v>25</v>
      </c>
      <c r="F9628" t="s">
        <v>35</v>
      </c>
      <c r="G9628" t="s">
        <v>2609</v>
      </c>
      <c r="H9628">
        <v>255.97</v>
      </c>
      <c r="I9628">
        <v>4</v>
      </c>
      <c r="J9628">
        <v>-28.8</v>
      </c>
      <c r="K9628" s="6">
        <f>J9628/H9628</f>
        <v>-0.11251318513888346</v>
      </c>
      <c r="M9628" t="str">
        <f>LEFT(C9628, SEARCH(" ", C9628) - 1)</f>
        <v>Michael</v>
      </c>
      <c r="N9628" t="str" cm="1">
        <f t="array" ref="N9628">_xlfn.IFS(H9628&lt;0, "LOSS", H9628&gt;1000, "GREAT", H9628&gt;500, "GOOD", H9628&gt;=100, "OKAY", H9628&lt;100, "OKAY")</f>
        <v>OKAY</v>
      </c>
    </row>
    <row r="9629" spans="1:14">
      <c r="A9629" s="2">
        <v>43073</v>
      </c>
      <c r="B9629" s="2" t="str">
        <f>TEXT(A9629,"mmmm")</f>
        <v>December</v>
      </c>
      <c r="C9629" t="s">
        <v>2396</v>
      </c>
      <c r="D9629" t="s">
        <v>29</v>
      </c>
      <c r="E9629" t="s">
        <v>23</v>
      </c>
      <c r="F9629" t="s">
        <v>49</v>
      </c>
      <c r="G9629" t="s">
        <v>1168</v>
      </c>
      <c r="H9629">
        <v>61.57</v>
      </c>
      <c r="I9629">
        <v>2</v>
      </c>
      <c r="J9629">
        <v>4.62</v>
      </c>
      <c r="K9629" s="6">
        <f>J9629/H9629</f>
        <v>7.5036543771317202E-2</v>
      </c>
      <c r="M9629" t="str">
        <f>LEFT(C9629, SEARCH(" ", C9629) - 1)</f>
        <v>Christy</v>
      </c>
      <c r="N9629" t="str" cm="1">
        <f t="array" ref="N9629">_xlfn.IFS(H9629&lt;0, "LOSS", H9629&gt;1000, "GREAT", H9629&gt;500, "GOOD", H9629&gt;=100, "OKAY", H9629&lt;100, "OKAY")</f>
        <v>OKAY</v>
      </c>
    </row>
    <row r="9630" spans="1:14">
      <c r="A9630" s="2">
        <v>43073</v>
      </c>
      <c r="B9630" s="2" t="str">
        <f>TEXT(A9630,"mmmm")</f>
        <v>December</v>
      </c>
      <c r="C9630" t="s">
        <v>2100</v>
      </c>
      <c r="D9630" t="s">
        <v>198</v>
      </c>
      <c r="E9630" t="s">
        <v>23</v>
      </c>
      <c r="F9630" t="s">
        <v>37</v>
      </c>
      <c r="G9630" t="s">
        <v>1703</v>
      </c>
      <c r="H9630">
        <v>8.8000000000000007</v>
      </c>
      <c r="I9630">
        <v>5</v>
      </c>
      <c r="J9630">
        <v>2.5499999999999998</v>
      </c>
      <c r="K9630" s="6">
        <f>J9630/H9630</f>
        <v>0.28977272727272724</v>
      </c>
      <c r="M9630" t="str">
        <f>LEFT(C9630, SEARCH(" ", C9630) - 1)</f>
        <v>Theone</v>
      </c>
      <c r="N9630" t="str" cm="1">
        <f t="array" ref="N9630">_xlfn.IFS(H9630&lt;0, "LOSS", H9630&gt;1000, "GREAT", H9630&gt;500, "GOOD", H9630&gt;=100, "OKAY", H9630&lt;100, "OKAY")</f>
        <v>OKAY</v>
      </c>
    </row>
    <row r="9631" spans="1:14">
      <c r="A9631" s="2">
        <v>43073</v>
      </c>
      <c r="B9631" s="2" t="str">
        <f>TEXT(A9631,"mmmm")</f>
        <v>December</v>
      </c>
      <c r="C9631" t="s">
        <v>2100</v>
      </c>
      <c r="D9631" t="s">
        <v>198</v>
      </c>
      <c r="E9631" t="s">
        <v>25</v>
      </c>
      <c r="F9631" t="s">
        <v>35</v>
      </c>
      <c r="G9631" t="s">
        <v>2644</v>
      </c>
      <c r="H9631">
        <v>142.80000000000001</v>
      </c>
      <c r="I9631">
        <v>1</v>
      </c>
      <c r="J9631">
        <v>29.99</v>
      </c>
      <c r="K9631" s="6">
        <f>J9631/H9631</f>
        <v>0.21001400560224087</v>
      </c>
      <c r="M9631" t="str">
        <f>LEFT(C9631, SEARCH(" ", C9631) - 1)</f>
        <v>Theone</v>
      </c>
      <c r="N9631" t="str" cm="1">
        <f t="array" ref="N9631">_xlfn.IFS(H9631&lt;0, "LOSS", H9631&gt;1000, "GREAT", H9631&gt;500, "GOOD", H9631&gt;=100, "OKAY", H9631&lt;100, "OKAY")</f>
        <v>OKAY</v>
      </c>
    </row>
    <row r="9632" spans="1:14">
      <c r="A9632" s="2">
        <v>43073</v>
      </c>
      <c r="B9632" s="2" t="str">
        <f>TEXT(A9632,"mmmm")</f>
        <v>December</v>
      </c>
      <c r="C9632" t="s">
        <v>2100</v>
      </c>
      <c r="D9632" t="s">
        <v>198</v>
      </c>
      <c r="E9632" t="s">
        <v>25</v>
      </c>
      <c r="F9632" t="s">
        <v>35</v>
      </c>
      <c r="G9632" t="s">
        <v>1895</v>
      </c>
      <c r="H9632">
        <v>399.95</v>
      </c>
      <c r="I9632">
        <v>5</v>
      </c>
      <c r="J9632">
        <v>143.97999999999999</v>
      </c>
      <c r="K9632" s="6">
        <f>J9632/H9632</f>
        <v>0.35999499937492185</v>
      </c>
      <c r="M9632" t="str">
        <f>LEFT(C9632, SEARCH(" ", C9632) - 1)</f>
        <v>Theone</v>
      </c>
      <c r="N9632" t="str" cm="1">
        <f t="array" ref="N9632">_xlfn.IFS(H9632&lt;0, "LOSS", H9632&gt;1000, "GREAT", H9632&gt;500, "GOOD", H9632&gt;=100, "OKAY", H9632&lt;100, "OKAY")</f>
        <v>OKAY</v>
      </c>
    </row>
    <row r="9633" spans="1:14">
      <c r="A9633" s="2">
        <v>43073</v>
      </c>
      <c r="B9633" s="2" t="str">
        <f>TEXT(A9633,"mmmm")</f>
        <v>December</v>
      </c>
      <c r="C9633" t="s">
        <v>1160</v>
      </c>
      <c r="D9633" t="s">
        <v>185</v>
      </c>
      <c r="E9633" t="s">
        <v>25</v>
      </c>
      <c r="F9633" t="s">
        <v>46</v>
      </c>
      <c r="G9633" t="s">
        <v>2667</v>
      </c>
      <c r="H9633">
        <v>649</v>
      </c>
      <c r="I9633">
        <v>2</v>
      </c>
      <c r="J9633">
        <v>-272.58</v>
      </c>
      <c r="K9633" s="6">
        <f>J9633/H9633</f>
        <v>-0.42</v>
      </c>
      <c r="M9633" t="str">
        <f>LEFT(C9633, SEARCH(" ", C9633) - 1)</f>
        <v>Lena</v>
      </c>
      <c r="N9633" t="str" cm="1">
        <f t="array" ref="N9633">_xlfn.IFS(H9633&lt;0, "LOSS", H9633&gt;1000, "GREAT", H9633&gt;500, "GOOD", H9633&gt;=100, "OKAY", H9633&lt;100, "OKAY")</f>
        <v>GOOD</v>
      </c>
    </row>
    <row r="9634" spans="1:14">
      <c r="A9634" s="2">
        <v>43073</v>
      </c>
      <c r="B9634" s="2" t="str">
        <f>TEXT(A9634,"mmmm")</f>
        <v>December</v>
      </c>
      <c r="C9634" t="s">
        <v>1281</v>
      </c>
      <c r="D9634" t="s">
        <v>30</v>
      </c>
      <c r="E9634" t="s">
        <v>23</v>
      </c>
      <c r="F9634" t="s">
        <v>47</v>
      </c>
      <c r="G9634" t="s">
        <v>2623</v>
      </c>
      <c r="H9634">
        <v>74.349999999999994</v>
      </c>
      <c r="I9634">
        <v>3</v>
      </c>
      <c r="J9634">
        <v>23.24</v>
      </c>
      <c r="K9634" s="6">
        <f>J9634/H9634</f>
        <v>0.31257565568258239</v>
      </c>
      <c r="M9634" t="str">
        <f>LEFT(C9634, SEARCH(" ", C9634) - 1)</f>
        <v>Larry</v>
      </c>
      <c r="N9634" t="str" cm="1">
        <f t="array" ref="N9634">_xlfn.IFS(H9634&lt;0, "LOSS", H9634&gt;1000, "GREAT", H9634&gt;500, "GOOD", H9634&gt;=100, "OKAY", H9634&lt;100, "OKAY")</f>
        <v>OKAY</v>
      </c>
    </row>
    <row r="9635" spans="1:14">
      <c r="A9635" s="2">
        <v>43073</v>
      </c>
      <c r="B9635" s="2" t="str">
        <f>TEXT(A9635,"mmmm")</f>
        <v>December</v>
      </c>
      <c r="C9635" t="s">
        <v>113</v>
      </c>
      <c r="D9635" t="s">
        <v>22</v>
      </c>
      <c r="E9635" t="s">
        <v>23</v>
      </c>
      <c r="F9635" t="s">
        <v>47</v>
      </c>
      <c r="G9635" t="s">
        <v>1498</v>
      </c>
      <c r="H9635">
        <v>11.76</v>
      </c>
      <c r="I9635">
        <v>2</v>
      </c>
      <c r="J9635">
        <v>5.76</v>
      </c>
      <c r="K9635" s="6">
        <f>J9635/H9635</f>
        <v>0.48979591836734693</v>
      </c>
      <c r="M9635" t="str">
        <f>LEFT(C9635, SEARCH(" ", C9635) - 1)</f>
        <v>Chris</v>
      </c>
      <c r="N9635" t="str" cm="1">
        <f t="array" ref="N9635">_xlfn.IFS(H9635&lt;0, "LOSS", H9635&gt;1000, "GREAT", H9635&gt;500, "GOOD", H9635&gt;=100, "OKAY", H9635&lt;100, "OKAY")</f>
        <v>OKAY</v>
      </c>
    </row>
    <row r="9636" spans="1:14">
      <c r="A9636" s="2">
        <v>43073</v>
      </c>
      <c r="B9636" s="2" t="str">
        <f>TEXT(A9636,"mmmm")</f>
        <v>December</v>
      </c>
      <c r="C9636" t="s">
        <v>2400</v>
      </c>
      <c r="D9636" t="s">
        <v>242</v>
      </c>
      <c r="E9636" t="s">
        <v>21</v>
      </c>
      <c r="F9636" t="s">
        <v>44</v>
      </c>
      <c r="G9636" t="s">
        <v>2165</v>
      </c>
      <c r="H9636">
        <v>12.99</v>
      </c>
      <c r="I9636">
        <v>1</v>
      </c>
      <c r="J9636">
        <v>1.56</v>
      </c>
      <c r="K9636" s="6">
        <f>J9636/H9636</f>
        <v>0.12009237875288684</v>
      </c>
      <c r="M9636" t="str">
        <f>LEFT(C9636, SEARCH(" ", C9636) - 1)</f>
        <v>Doug</v>
      </c>
      <c r="N9636" t="str" cm="1">
        <f t="array" ref="N9636">_xlfn.IFS(H9636&lt;0, "LOSS", H9636&gt;1000, "GREAT", H9636&gt;500, "GOOD", H9636&gt;=100, "OKAY", H9636&lt;100, "OKAY")</f>
        <v>OKAY</v>
      </c>
    </row>
    <row r="9637" spans="1:14">
      <c r="A9637" s="2">
        <v>43073</v>
      </c>
      <c r="B9637" s="2" t="str">
        <f>TEXT(A9637,"mmmm")</f>
        <v>December</v>
      </c>
      <c r="C9637" t="s">
        <v>2400</v>
      </c>
      <c r="D9637" t="s">
        <v>242</v>
      </c>
      <c r="E9637" t="s">
        <v>21</v>
      </c>
      <c r="F9637" t="s">
        <v>40</v>
      </c>
      <c r="G9637" t="s">
        <v>1147</v>
      </c>
      <c r="H9637">
        <v>182.22</v>
      </c>
      <c r="I9637">
        <v>3</v>
      </c>
      <c r="J9637">
        <v>45.56</v>
      </c>
      <c r="K9637" s="6">
        <f>J9637/H9637</f>
        <v>0.25002743935901661</v>
      </c>
      <c r="M9637" t="str">
        <f>LEFT(C9637, SEARCH(" ", C9637) - 1)</f>
        <v>Doug</v>
      </c>
      <c r="N9637" t="str" cm="1">
        <f t="array" ref="N9637">_xlfn.IFS(H9637&lt;0, "LOSS", H9637&gt;1000, "GREAT", H9637&gt;500, "GOOD", H9637&gt;=100, "OKAY", H9637&lt;100, "OKAY")</f>
        <v>OKAY</v>
      </c>
    </row>
    <row r="9638" spans="1:14">
      <c r="A9638" s="2">
        <v>43073</v>
      </c>
      <c r="B9638" s="2" t="str">
        <f>TEXT(A9638,"mmmm")</f>
        <v>December</v>
      </c>
      <c r="C9638" t="s">
        <v>2400</v>
      </c>
      <c r="D9638" t="s">
        <v>242</v>
      </c>
      <c r="E9638" t="s">
        <v>21</v>
      </c>
      <c r="F9638" t="s">
        <v>40</v>
      </c>
      <c r="G9638" t="s">
        <v>1898</v>
      </c>
      <c r="H9638">
        <v>302.94</v>
      </c>
      <c r="I9638">
        <v>3</v>
      </c>
      <c r="J9638">
        <v>18.18</v>
      </c>
      <c r="K9638" s="6">
        <f>J9638/H9638</f>
        <v>6.0011883541295302E-2</v>
      </c>
      <c r="M9638" t="str">
        <f>LEFT(C9638, SEARCH(" ", C9638) - 1)</f>
        <v>Doug</v>
      </c>
      <c r="N9638" t="str" cm="1">
        <f t="array" ref="N9638">_xlfn.IFS(H9638&lt;0, "LOSS", H9638&gt;1000, "GREAT", H9638&gt;500, "GOOD", H9638&gt;=100, "OKAY", H9638&lt;100, "OKAY")</f>
        <v>OKAY</v>
      </c>
    </row>
    <row r="9639" spans="1:14">
      <c r="A9639" s="2">
        <v>43073</v>
      </c>
      <c r="B9639" s="2" t="str">
        <f>TEXT(A9639,"mmmm")</f>
        <v>December</v>
      </c>
      <c r="C9639" t="s">
        <v>536</v>
      </c>
      <c r="D9639" t="s">
        <v>27</v>
      </c>
      <c r="E9639" t="s">
        <v>21</v>
      </c>
      <c r="F9639" t="s">
        <v>44</v>
      </c>
      <c r="G9639" t="s">
        <v>571</v>
      </c>
      <c r="H9639">
        <v>11.35</v>
      </c>
      <c r="I9639">
        <v>3</v>
      </c>
      <c r="J9639">
        <v>2.7</v>
      </c>
      <c r="K9639" s="6">
        <f>J9639/H9639</f>
        <v>0.2378854625550661</v>
      </c>
      <c r="M9639" t="str">
        <f>LEFT(C9639, SEARCH(" ", C9639) - 1)</f>
        <v>Katrina</v>
      </c>
      <c r="N9639" t="str" cm="1">
        <f t="array" ref="N9639">_xlfn.IFS(H9639&lt;0, "LOSS", H9639&gt;1000, "GREAT", H9639&gt;500, "GOOD", H9639&gt;=100, "OKAY", H9639&lt;100, "OKAY")</f>
        <v>OKAY</v>
      </c>
    </row>
    <row r="9640" spans="1:14">
      <c r="A9640" s="2">
        <v>43074</v>
      </c>
      <c r="B9640" s="2" t="str">
        <f>TEXT(A9640,"mmmm")</f>
        <v>December</v>
      </c>
      <c r="C9640" t="s">
        <v>2580</v>
      </c>
      <c r="D9640" t="s">
        <v>145</v>
      </c>
      <c r="E9640" t="s">
        <v>23</v>
      </c>
      <c r="F9640" t="s">
        <v>36</v>
      </c>
      <c r="G9640" t="s">
        <v>1355</v>
      </c>
      <c r="H9640">
        <v>61.44</v>
      </c>
      <c r="I9640">
        <v>3</v>
      </c>
      <c r="J9640">
        <v>16.59</v>
      </c>
      <c r="K9640" s="6">
        <f>J9640/H9640</f>
        <v>0.27001953125</v>
      </c>
      <c r="M9640" t="str">
        <f>LEFT(C9640, SEARCH(" ", C9640) - 1)</f>
        <v>Rob</v>
      </c>
      <c r="N9640" t="str" cm="1">
        <f t="array" ref="N9640">_xlfn.IFS(H9640&lt;0, "LOSS", H9640&gt;1000, "GREAT", H9640&gt;500, "GOOD", H9640&gt;=100, "OKAY", H9640&lt;100, "OKAY")</f>
        <v>OKAY</v>
      </c>
    </row>
    <row r="9641" spans="1:14">
      <c r="A9641" s="2">
        <v>43074</v>
      </c>
      <c r="B9641" s="2" t="str">
        <f>TEXT(A9641,"mmmm")</f>
        <v>December</v>
      </c>
      <c r="C9641" t="s">
        <v>2580</v>
      </c>
      <c r="D9641" t="s">
        <v>145</v>
      </c>
      <c r="E9641" t="s">
        <v>23</v>
      </c>
      <c r="F9641" t="s">
        <v>47</v>
      </c>
      <c r="G9641" t="s">
        <v>382</v>
      </c>
      <c r="H9641">
        <v>38.9</v>
      </c>
      <c r="I9641">
        <v>5</v>
      </c>
      <c r="J9641">
        <v>17.510000000000002</v>
      </c>
      <c r="K9641" s="6">
        <f>J9641/H9641</f>
        <v>0.45012853470437025</v>
      </c>
      <c r="M9641" t="str">
        <f>LEFT(C9641, SEARCH(" ", C9641) - 1)</f>
        <v>Rob</v>
      </c>
      <c r="N9641" t="str" cm="1">
        <f t="array" ref="N9641">_xlfn.IFS(H9641&lt;0, "LOSS", H9641&gt;1000, "GREAT", H9641&gt;500, "GOOD", H9641&gt;=100, "OKAY", H9641&lt;100, "OKAY")</f>
        <v>OKAY</v>
      </c>
    </row>
    <row r="9642" spans="1:14">
      <c r="A9642" s="2">
        <v>43074</v>
      </c>
      <c r="B9642" s="2" t="str">
        <f>TEXT(A9642,"mmmm")</f>
        <v>December</v>
      </c>
      <c r="C9642" t="s">
        <v>2580</v>
      </c>
      <c r="D9642" t="s">
        <v>145</v>
      </c>
      <c r="E9642" t="s">
        <v>25</v>
      </c>
      <c r="F9642" t="s">
        <v>35</v>
      </c>
      <c r="G9642" t="s">
        <v>1694</v>
      </c>
      <c r="H9642">
        <v>99.39</v>
      </c>
      <c r="I9642">
        <v>3</v>
      </c>
      <c r="J9642">
        <v>40.75</v>
      </c>
      <c r="K9642" s="6">
        <f>J9642/H9642</f>
        <v>0.4100010061374384</v>
      </c>
      <c r="M9642" t="str">
        <f>LEFT(C9642, SEARCH(" ", C9642) - 1)</f>
        <v>Rob</v>
      </c>
      <c r="N9642" t="str" cm="1">
        <f t="array" ref="N9642">_xlfn.IFS(H9642&lt;0, "LOSS", H9642&gt;1000, "GREAT", H9642&gt;500, "GOOD", H9642&gt;=100, "OKAY", H9642&lt;100, "OKAY")</f>
        <v>OKAY</v>
      </c>
    </row>
    <row r="9643" spans="1:14">
      <c r="A9643" s="2">
        <v>43074</v>
      </c>
      <c r="B9643" s="2" t="str">
        <f>TEXT(A9643,"mmmm")</f>
        <v>December</v>
      </c>
      <c r="C9643" t="s">
        <v>752</v>
      </c>
      <c r="D9643" t="s">
        <v>22</v>
      </c>
      <c r="E9643" t="s">
        <v>23</v>
      </c>
      <c r="F9643" t="s">
        <v>47</v>
      </c>
      <c r="G9643" t="s">
        <v>1404</v>
      </c>
      <c r="H9643">
        <v>92.94</v>
      </c>
      <c r="I9643">
        <v>3</v>
      </c>
      <c r="J9643">
        <v>41.82</v>
      </c>
      <c r="K9643" s="6">
        <f>J9643/H9643</f>
        <v>0.44996772111039379</v>
      </c>
      <c r="M9643" t="str">
        <f>LEFT(C9643, SEARCH(" ", C9643) - 1)</f>
        <v>Naresj</v>
      </c>
      <c r="N9643" t="str" cm="1">
        <f t="array" ref="N9643">_xlfn.IFS(H9643&lt;0, "LOSS", H9643&gt;1000, "GREAT", H9643&gt;500, "GOOD", H9643&gt;=100, "OKAY", H9643&lt;100, "OKAY")</f>
        <v>OKAY</v>
      </c>
    </row>
    <row r="9644" spans="1:14">
      <c r="A9644" s="2">
        <v>43074</v>
      </c>
      <c r="B9644" s="2" t="str">
        <f>TEXT(A9644,"mmmm")</f>
        <v>December</v>
      </c>
      <c r="C9644" t="s">
        <v>428</v>
      </c>
      <c r="D9644" t="s">
        <v>321</v>
      </c>
      <c r="E9644" t="s">
        <v>25</v>
      </c>
      <c r="F9644" t="s">
        <v>35</v>
      </c>
      <c r="G9644" t="s">
        <v>741</v>
      </c>
      <c r="H9644">
        <v>205.03</v>
      </c>
      <c r="I9644">
        <v>7</v>
      </c>
      <c r="J9644">
        <v>67.66</v>
      </c>
      <c r="K9644" s="6">
        <f>J9644/H9644</f>
        <v>0.33000048773350238</v>
      </c>
      <c r="M9644" t="str">
        <f>LEFT(C9644, SEARCH(" ", C9644) - 1)</f>
        <v>Quincy</v>
      </c>
      <c r="N9644" t="str" cm="1">
        <f t="array" ref="N9644">_xlfn.IFS(H9644&lt;0, "LOSS", H9644&gt;1000, "GREAT", H9644&gt;500, "GOOD", H9644&gt;=100, "OKAY", H9644&lt;100, "OKAY")</f>
        <v>OKAY</v>
      </c>
    </row>
    <row r="9645" spans="1:14">
      <c r="A9645" s="2">
        <v>43074</v>
      </c>
      <c r="B9645" s="2" t="str">
        <f>TEXT(A9645,"mmmm")</f>
        <v>December</v>
      </c>
      <c r="C9645" t="s">
        <v>1481</v>
      </c>
      <c r="D9645" t="s">
        <v>24</v>
      </c>
      <c r="E9645" t="s">
        <v>21</v>
      </c>
      <c r="F9645" t="s">
        <v>44</v>
      </c>
      <c r="G9645" t="s">
        <v>881</v>
      </c>
      <c r="H9645">
        <v>20.94</v>
      </c>
      <c r="I9645">
        <v>3</v>
      </c>
      <c r="J9645">
        <v>6.07</v>
      </c>
      <c r="K9645" s="6">
        <f>J9645/H9645</f>
        <v>0.28987583572110792</v>
      </c>
      <c r="M9645" t="str">
        <f>LEFT(C9645, SEARCH(" ", C9645) - 1)</f>
        <v>Suzanne</v>
      </c>
      <c r="N9645" t="str" cm="1">
        <f t="array" ref="N9645">_xlfn.IFS(H9645&lt;0, "LOSS", H9645&gt;1000, "GREAT", H9645&gt;500, "GOOD", H9645&gt;=100, "OKAY", H9645&lt;100, "OKAY")</f>
        <v>OKAY</v>
      </c>
    </row>
    <row r="9646" spans="1:14">
      <c r="A9646" s="2">
        <v>43074</v>
      </c>
      <c r="B9646" s="2" t="str">
        <f>TEXT(A9646,"mmmm")</f>
        <v>December</v>
      </c>
      <c r="C9646" t="s">
        <v>1481</v>
      </c>
      <c r="D9646" t="s">
        <v>24</v>
      </c>
      <c r="E9646" t="s">
        <v>21</v>
      </c>
      <c r="F9646" t="s">
        <v>44</v>
      </c>
      <c r="G9646" t="s">
        <v>1486</v>
      </c>
      <c r="H9646">
        <v>58.68</v>
      </c>
      <c r="I9646">
        <v>2</v>
      </c>
      <c r="J9646">
        <v>18.190000000000001</v>
      </c>
      <c r="K9646" s="6">
        <f>J9646/H9646</f>
        <v>0.30998636673483304</v>
      </c>
      <c r="M9646" t="str">
        <f>LEFT(C9646, SEARCH(" ", C9646) - 1)</f>
        <v>Suzanne</v>
      </c>
      <c r="N9646" t="str" cm="1">
        <f t="array" ref="N9646">_xlfn.IFS(H9646&lt;0, "LOSS", H9646&gt;1000, "GREAT", H9646&gt;500, "GOOD", H9646&gt;=100, "OKAY", H9646&lt;100, "OKAY")</f>
        <v>OKAY</v>
      </c>
    </row>
    <row r="9647" spans="1:14">
      <c r="A9647" s="2">
        <v>43074</v>
      </c>
      <c r="B9647" s="2" t="str">
        <f>TEXT(A9647,"mmmm")</f>
        <v>December</v>
      </c>
      <c r="C9647" t="s">
        <v>1481</v>
      </c>
      <c r="D9647" t="s">
        <v>24</v>
      </c>
      <c r="E9647" t="s">
        <v>23</v>
      </c>
      <c r="F9647" t="s">
        <v>36</v>
      </c>
      <c r="G9647" t="s">
        <v>1143</v>
      </c>
      <c r="H9647">
        <v>254.9</v>
      </c>
      <c r="I9647">
        <v>5</v>
      </c>
      <c r="J9647">
        <v>68.819999999999993</v>
      </c>
      <c r="K9647" s="6">
        <f>J9647/H9647</f>
        <v>0.26998823067869748</v>
      </c>
      <c r="M9647" t="str">
        <f>LEFT(C9647, SEARCH(" ", C9647) - 1)</f>
        <v>Suzanne</v>
      </c>
      <c r="N9647" t="str" cm="1">
        <f t="array" ref="N9647">_xlfn.IFS(H9647&lt;0, "LOSS", H9647&gt;1000, "GREAT", H9647&gt;500, "GOOD", H9647&gt;=100, "OKAY", H9647&lt;100, "OKAY")</f>
        <v>OKAY</v>
      </c>
    </row>
    <row r="9648" spans="1:14">
      <c r="A9648" s="2">
        <v>43074</v>
      </c>
      <c r="B9648" s="2" t="str">
        <f>TEXT(A9648,"mmmm")</f>
        <v>December</v>
      </c>
      <c r="C9648" t="s">
        <v>1712</v>
      </c>
      <c r="D9648" t="s">
        <v>28</v>
      </c>
      <c r="E9648" t="s">
        <v>23</v>
      </c>
      <c r="F9648" t="s">
        <v>38</v>
      </c>
      <c r="G9648" t="s">
        <v>362</v>
      </c>
      <c r="H9648">
        <v>24.82</v>
      </c>
      <c r="I9648">
        <v>3</v>
      </c>
      <c r="J9648">
        <v>8.3800000000000008</v>
      </c>
      <c r="K9648" s="6">
        <f>J9648/H9648</f>
        <v>0.33763094278807415</v>
      </c>
      <c r="M9648" t="str">
        <f>LEFT(C9648, SEARCH(" ", C9648) - 1)</f>
        <v>Alan</v>
      </c>
      <c r="N9648" t="str" cm="1">
        <f t="array" ref="N9648">_xlfn.IFS(H9648&lt;0, "LOSS", H9648&gt;1000, "GREAT", H9648&gt;500, "GOOD", H9648&gt;=100, "OKAY", H9648&lt;100, "OKAY")</f>
        <v>OKAY</v>
      </c>
    </row>
    <row r="9649" spans="1:14">
      <c r="A9649" s="2">
        <v>43074</v>
      </c>
      <c r="B9649" s="2" t="str">
        <f>TEXT(A9649,"mmmm")</f>
        <v>December</v>
      </c>
      <c r="C9649" t="s">
        <v>1712</v>
      </c>
      <c r="D9649" t="s">
        <v>28</v>
      </c>
      <c r="E9649" t="s">
        <v>23</v>
      </c>
      <c r="F9649" t="s">
        <v>38</v>
      </c>
      <c r="G9649" t="s">
        <v>527</v>
      </c>
      <c r="H9649">
        <v>14.98</v>
      </c>
      <c r="I9649">
        <v>6</v>
      </c>
      <c r="J9649">
        <v>5.43</v>
      </c>
      <c r="K9649" s="6">
        <f>J9649/H9649</f>
        <v>0.36248331108144188</v>
      </c>
      <c r="M9649" t="str">
        <f>LEFT(C9649, SEARCH(" ", C9649) - 1)</f>
        <v>Alan</v>
      </c>
      <c r="N9649" t="str" cm="1">
        <f t="array" ref="N9649">_xlfn.IFS(H9649&lt;0, "LOSS", H9649&gt;1000, "GREAT", H9649&gt;500, "GOOD", H9649&gt;=100, "OKAY", H9649&lt;100, "OKAY")</f>
        <v>OKAY</v>
      </c>
    </row>
    <row r="9650" spans="1:14">
      <c r="A9650" s="2">
        <v>43074</v>
      </c>
      <c r="B9650" s="2" t="str">
        <f>TEXT(A9650,"mmmm")</f>
        <v>December</v>
      </c>
      <c r="C9650" t="s">
        <v>875</v>
      </c>
      <c r="D9650" t="s">
        <v>24</v>
      </c>
      <c r="E9650" t="s">
        <v>21</v>
      </c>
      <c r="F9650" t="s">
        <v>44</v>
      </c>
      <c r="G9650" t="s">
        <v>2699</v>
      </c>
      <c r="H9650">
        <v>41.96</v>
      </c>
      <c r="I9650">
        <v>2</v>
      </c>
      <c r="J9650">
        <v>10.91</v>
      </c>
      <c r="K9650" s="6">
        <f>J9650/H9650</f>
        <v>0.26000953288846518</v>
      </c>
      <c r="M9650" t="str">
        <f>LEFT(C9650, SEARCH(" ", C9650) - 1)</f>
        <v>Carlos</v>
      </c>
      <c r="N9650" t="str" cm="1">
        <f t="array" ref="N9650">_xlfn.IFS(H9650&lt;0, "LOSS", H9650&gt;1000, "GREAT", H9650&gt;500, "GOOD", H9650&gt;=100, "OKAY", H9650&lt;100, "OKAY")</f>
        <v>OKAY</v>
      </c>
    </row>
    <row r="9651" spans="1:14">
      <c r="A9651" s="2">
        <v>43074</v>
      </c>
      <c r="B9651" s="2" t="str">
        <f>TEXT(A9651,"mmmm")</f>
        <v>December</v>
      </c>
      <c r="C9651" t="s">
        <v>875</v>
      </c>
      <c r="D9651" t="s">
        <v>24</v>
      </c>
      <c r="E9651" t="s">
        <v>23</v>
      </c>
      <c r="F9651" t="s">
        <v>45</v>
      </c>
      <c r="G9651" t="s">
        <v>2155</v>
      </c>
      <c r="H9651">
        <v>9.4499999999999993</v>
      </c>
      <c r="I9651">
        <v>3</v>
      </c>
      <c r="J9651">
        <v>4.54</v>
      </c>
      <c r="K9651" s="6">
        <f>J9651/H9651</f>
        <v>0.48042328042328047</v>
      </c>
      <c r="M9651" t="str">
        <f>LEFT(C9651, SEARCH(" ", C9651) - 1)</f>
        <v>Carlos</v>
      </c>
      <c r="N9651" t="str" cm="1">
        <f t="array" ref="N9651">_xlfn.IFS(H9651&lt;0, "LOSS", H9651&gt;1000, "GREAT", H9651&gt;500, "GOOD", H9651&gt;=100, "OKAY", H9651&lt;100, "OKAY")</f>
        <v>OKAY</v>
      </c>
    </row>
    <row r="9652" spans="1:14">
      <c r="A9652" s="2">
        <v>43074</v>
      </c>
      <c r="B9652" s="2" t="str">
        <f>TEXT(A9652,"mmmm")</f>
        <v>December</v>
      </c>
      <c r="C9652" t="s">
        <v>2423</v>
      </c>
      <c r="D9652" t="s">
        <v>28</v>
      </c>
      <c r="E9652" t="s">
        <v>23</v>
      </c>
      <c r="F9652" t="s">
        <v>38</v>
      </c>
      <c r="G9652" t="s">
        <v>1111</v>
      </c>
      <c r="H9652">
        <v>83.92</v>
      </c>
      <c r="I9652">
        <v>5</v>
      </c>
      <c r="J9652">
        <v>29.37</v>
      </c>
      <c r="K9652" s="6">
        <f>J9652/H9652</f>
        <v>0.349976167778837</v>
      </c>
      <c r="M9652" t="str">
        <f>LEFT(C9652, SEARCH(" ", C9652) - 1)</f>
        <v>Patrick</v>
      </c>
      <c r="N9652" t="str" cm="1">
        <f t="array" ref="N9652">_xlfn.IFS(H9652&lt;0, "LOSS", H9652&gt;1000, "GREAT", H9652&gt;500, "GOOD", H9652&gt;=100, "OKAY", H9652&lt;100, "OKAY")</f>
        <v>OKAY</v>
      </c>
    </row>
    <row r="9653" spans="1:14">
      <c r="A9653" s="2">
        <v>43074</v>
      </c>
      <c r="B9653" s="2" t="str">
        <f>TEXT(A9653,"mmmm")</f>
        <v>December</v>
      </c>
      <c r="C9653" t="s">
        <v>2423</v>
      </c>
      <c r="D9653" t="s">
        <v>28</v>
      </c>
      <c r="E9653" t="s">
        <v>21</v>
      </c>
      <c r="F9653" t="s">
        <v>44</v>
      </c>
      <c r="G9653" t="s">
        <v>1790</v>
      </c>
      <c r="H9653">
        <v>199.9</v>
      </c>
      <c r="I9653">
        <v>5</v>
      </c>
      <c r="J9653">
        <v>39.979999999999997</v>
      </c>
      <c r="K9653" s="6">
        <f>J9653/H9653</f>
        <v>0.19999999999999998</v>
      </c>
      <c r="M9653" t="str">
        <f>LEFT(C9653, SEARCH(" ", C9653) - 1)</f>
        <v>Patrick</v>
      </c>
      <c r="N9653" t="str" cm="1">
        <f t="array" ref="N9653">_xlfn.IFS(H9653&lt;0, "LOSS", H9653&gt;1000, "GREAT", H9653&gt;500, "GOOD", H9653&gt;=100, "OKAY", H9653&lt;100, "OKAY")</f>
        <v>OKAY</v>
      </c>
    </row>
    <row r="9654" spans="1:14">
      <c r="A9654" s="2">
        <v>43074</v>
      </c>
      <c r="B9654" s="2" t="str">
        <f>TEXT(A9654,"mmmm")</f>
        <v>December</v>
      </c>
      <c r="C9654" t="s">
        <v>2423</v>
      </c>
      <c r="D9654" t="s">
        <v>28</v>
      </c>
      <c r="E9654" t="s">
        <v>25</v>
      </c>
      <c r="F9654" t="s">
        <v>48</v>
      </c>
      <c r="G9654" t="s">
        <v>2507</v>
      </c>
      <c r="H9654">
        <v>31.18</v>
      </c>
      <c r="I9654">
        <v>3</v>
      </c>
      <c r="J9654">
        <v>-7.01</v>
      </c>
      <c r="K9654" s="6">
        <f>J9654/H9654</f>
        <v>-0.22482360487491981</v>
      </c>
      <c r="M9654" t="str">
        <f>LEFT(C9654, SEARCH(" ", C9654) - 1)</f>
        <v>Patrick</v>
      </c>
      <c r="N9654" t="str" cm="1">
        <f t="array" ref="N9654">_xlfn.IFS(H9654&lt;0, "LOSS", H9654&gt;1000, "GREAT", H9654&gt;500, "GOOD", H9654&gt;=100, "OKAY", H9654&lt;100, "OKAY")</f>
        <v>OKAY</v>
      </c>
    </row>
    <row r="9655" spans="1:14">
      <c r="A9655" s="2">
        <v>43074</v>
      </c>
      <c r="B9655" s="2" t="str">
        <f>TEXT(A9655,"mmmm")</f>
        <v>December</v>
      </c>
      <c r="C9655" t="s">
        <v>2423</v>
      </c>
      <c r="D9655" t="s">
        <v>28</v>
      </c>
      <c r="E9655" t="s">
        <v>23</v>
      </c>
      <c r="F9655" t="s">
        <v>38</v>
      </c>
      <c r="G9655" t="s">
        <v>407</v>
      </c>
      <c r="H9655">
        <v>172.75</v>
      </c>
      <c r="I9655">
        <v>6</v>
      </c>
      <c r="J9655">
        <v>60.46</v>
      </c>
      <c r="K9655" s="6">
        <f>J9655/H9655</f>
        <v>0.34998552821997109</v>
      </c>
      <c r="M9655" t="str">
        <f>LEFT(C9655, SEARCH(" ", C9655) - 1)</f>
        <v>Patrick</v>
      </c>
      <c r="N9655" t="str" cm="1">
        <f t="array" ref="N9655">_xlfn.IFS(H9655&lt;0, "LOSS", H9655&gt;1000, "GREAT", H9655&gt;500, "GOOD", H9655&gt;=100, "OKAY", H9655&lt;100, "OKAY")</f>
        <v>OKAY</v>
      </c>
    </row>
    <row r="9656" spans="1:14">
      <c r="A9656" s="2">
        <v>43074</v>
      </c>
      <c r="B9656" s="2" t="str">
        <f>TEXT(A9656,"mmmm")</f>
        <v>December</v>
      </c>
      <c r="C9656" t="s">
        <v>2423</v>
      </c>
      <c r="D9656" t="s">
        <v>28</v>
      </c>
      <c r="E9656" t="s">
        <v>23</v>
      </c>
      <c r="F9656" t="s">
        <v>38</v>
      </c>
      <c r="G9656" t="s">
        <v>517</v>
      </c>
      <c r="H9656">
        <v>9.3000000000000007</v>
      </c>
      <c r="I9656">
        <v>2</v>
      </c>
      <c r="J9656">
        <v>3.02</v>
      </c>
      <c r="K9656" s="6">
        <f>J9656/H9656</f>
        <v>0.3247311827956989</v>
      </c>
      <c r="M9656" t="str">
        <f>LEFT(C9656, SEARCH(" ", C9656) - 1)</f>
        <v>Patrick</v>
      </c>
      <c r="N9656" t="str" cm="1">
        <f t="array" ref="N9656">_xlfn.IFS(H9656&lt;0, "LOSS", H9656&gt;1000, "GREAT", H9656&gt;500, "GOOD", H9656&gt;=100, "OKAY", H9656&lt;100, "OKAY")</f>
        <v>OKAY</v>
      </c>
    </row>
    <row r="9657" spans="1:14">
      <c r="A9657" s="2">
        <v>43074</v>
      </c>
      <c r="B9657" s="2" t="str">
        <f>TEXT(A9657,"mmmm")</f>
        <v>December</v>
      </c>
      <c r="C9657" t="s">
        <v>1791</v>
      </c>
      <c r="D9657" t="s">
        <v>24</v>
      </c>
      <c r="E9657" t="s">
        <v>23</v>
      </c>
      <c r="F9657" t="s">
        <v>47</v>
      </c>
      <c r="G9657" t="s">
        <v>2514</v>
      </c>
      <c r="H9657">
        <v>21.6</v>
      </c>
      <c r="I9657">
        <v>6</v>
      </c>
      <c r="J9657">
        <v>9.94</v>
      </c>
      <c r="K9657" s="6">
        <f>J9657/H9657</f>
        <v>0.46018518518518514</v>
      </c>
      <c r="M9657" t="str">
        <f>LEFT(C9657, SEARCH(" ", C9657) - 1)</f>
        <v>Bart</v>
      </c>
      <c r="N9657" t="str" cm="1">
        <f t="array" ref="N9657">_xlfn.IFS(H9657&lt;0, "LOSS", H9657&gt;1000, "GREAT", H9657&gt;500, "GOOD", H9657&gt;=100, "OKAY", H9657&lt;100, "OKAY")</f>
        <v>OKAY</v>
      </c>
    </row>
    <row r="9658" spans="1:14">
      <c r="A9658" s="2">
        <v>43074</v>
      </c>
      <c r="B9658" s="2" t="str">
        <f>TEXT(A9658,"mmmm")</f>
        <v>December</v>
      </c>
      <c r="C9658" t="s">
        <v>1791</v>
      </c>
      <c r="D9658" t="s">
        <v>24</v>
      </c>
      <c r="E9658" t="s">
        <v>23</v>
      </c>
      <c r="F9658" t="s">
        <v>45</v>
      </c>
      <c r="G9658" t="s">
        <v>1783</v>
      </c>
      <c r="H9658">
        <v>11.07</v>
      </c>
      <c r="I9658">
        <v>3</v>
      </c>
      <c r="J9658">
        <v>5.2</v>
      </c>
      <c r="K9658" s="6">
        <f>J9658/H9658</f>
        <v>0.46973803071364045</v>
      </c>
      <c r="M9658" t="str">
        <f>LEFT(C9658, SEARCH(" ", C9658) - 1)</f>
        <v>Bart</v>
      </c>
      <c r="N9658" t="str" cm="1">
        <f t="array" ref="N9658">_xlfn.IFS(H9658&lt;0, "LOSS", H9658&gt;1000, "GREAT", H9658&gt;500, "GOOD", H9658&gt;=100, "OKAY", H9658&lt;100, "OKAY")</f>
        <v>OKAY</v>
      </c>
    </row>
    <row r="9659" spans="1:14">
      <c r="A9659" s="2">
        <v>43075</v>
      </c>
      <c r="B9659" s="2" t="str">
        <f>TEXT(A9659,"mmmm")</f>
        <v>December</v>
      </c>
      <c r="C9659" t="s">
        <v>1358</v>
      </c>
      <c r="D9659" t="s">
        <v>22</v>
      </c>
      <c r="E9659" t="s">
        <v>23</v>
      </c>
      <c r="F9659" t="s">
        <v>49</v>
      </c>
      <c r="G9659" t="s">
        <v>396</v>
      </c>
      <c r="H9659">
        <v>10.68</v>
      </c>
      <c r="I9659">
        <v>1</v>
      </c>
      <c r="J9659">
        <v>2.88</v>
      </c>
      <c r="K9659" s="6">
        <f>J9659/H9659</f>
        <v>0.2696629213483146</v>
      </c>
      <c r="M9659" t="str">
        <f>LEFT(C9659, SEARCH(" ", C9659) - 1)</f>
        <v>Brad</v>
      </c>
      <c r="N9659" t="str" cm="1">
        <f t="array" ref="N9659">_xlfn.IFS(H9659&lt;0, "LOSS", H9659&gt;1000, "GREAT", H9659&gt;500, "GOOD", H9659&gt;=100, "OKAY", H9659&lt;100, "OKAY")</f>
        <v>OKAY</v>
      </c>
    </row>
    <row r="9660" spans="1:14">
      <c r="A9660" s="2">
        <v>43076</v>
      </c>
      <c r="B9660" s="2" t="str">
        <f>TEXT(A9660,"mmmm")</f>
        <v>December</v>
      </c>
      <c r="C9660" t="s">
        <v>1837</v>
      </c>
      <c r="D9660" t="s">
        <v>22</v>
      </c>
      <c r="E9660" t="s">
        <v>25</v>
      </c>
      <c r="F9660" t="s">
        <v>48</v>
      </c>
      <c r="G9660" t="s">
        <v>2187</v>
      </c>
      <c r="H9660">
        <v>374.38</v>
      </c>
      <c r="I9660">
        <v>3</v>
      </c>
      <c r="J9660">
        <v>46.8</v>
      </c>
      <c r="K9660" s="6">
        <f>J9660/H9660</f>
        <v>0.12500667770714247</v>
      </c>
      <c r="M9660" t="str">
        <f>LEFT(C9660, SEARCH(" ", C9660) - 1)</f>
        <v>Frank</v>
      </c>
      <c r="N9660" t="str" cm="1">
        <f t="array" ref="N9660">_xlfn.IFS(H9660&lt;0, "LOSS", H9660&gt;1000, "GREAT", H9660&gt;500, "GOOD", H9660&gt;=100, "OKAY", H9660&lt;100, "OKAY")</f>
        <v>OKAY</v>
      </c>
    </row>
    <row r="9661" spans="1:14">
      <c r="A9661" s="2">
        <v>43076</v>
      </c>
      <c r="B9661" s="2" t="str">
        <f>TEXT(A9661,"mmmm")</f>
        <v>December</v>
      </c>
      <c r="C9661" t="s">
        <v>676</v>
      </c>
      <c r="D9661" t="s">
        <v>26</v>
      </c>
      <c r="E9661" t="s">
        <v>23</v>
      </c>
      <c r="F9661" t="s">
        <v>43</v>
      </c>
      <c r="G9661" t="s">
        <v>586</v>
      </c>
      <c r="H9661">
        <v>3.55</v>
      </c>
      <c r="I9661">
        <v>3</v>
      </c>
      <c r="J9661">
        <v>1.24</v>
      </c>
      <c r="K9661" s="6">
        <f>J9661/H9661</f>
        <v>0.34929577464788736</v>
      </c>
      <c r="M9661" t="str">
        <f>LEFT(C9661, SEARCH(" ", C9661) - 1)</f>
        <v>David</v>
      </c>
      <c r="N9661" t="str" cm="1">
        <f t="array" ref="N9661">_xlfn.IFS(H9661&lt;0, "LOSS", H9661&gt;1000, "GREAT", H9661&gt;500, "GOOD", H9661&gt;=100, "OKAY", H9661&lt;100, "OKAY")</f>
        <v>OKAY</v>
      </c>
    </row>
    <row r="9662" spans="1:14">
      <c r="A9662" s="2">
        <v>43076</v>
      </c>
      <c r="B9662" s="2" t="str">
        <f>TEXT(A9662,"mmmm")</f>
        <v>December</v>
      </c>
      <c r="C9662" t="s">
        <v>676</v>
      </c>
      <c r="D9662" t="s">
        <v>26</v>
      </c>
      <c r="E9662" t="s">
        <v>23</v>
      </c>
      <c r="F9662" t="s">
        <v>47</v>
      </c>
      <c r="G9662" t="s">
        <v>963</v>
      </c>
      <c r="H9662">
        <v>15.55</v>
      </c>
      <c r="I9662">
        <v>3</v>
      </c>
      <c r="J9662">
        <v>5.44</v>
      </c>
      <c r="K9662" s="6">
        <f>J9662/H9662</f>
        <v>0.34983922829581993</v>
      </c>
      <c r="M9662" t="str">
        <f>LEFT(C9662, SEARCH(" ", C9662) - 1)</f>
        <v>David</v>
      </c>
      <c r="N9662" t="str" cm="1">
        <f t="array" ref="N9662">_xlfn.IFS(H9662&lt;0, "LOSS", H9662&gt;1000, "GREAT", H9662&gt;500, "GOOD", H9662&gt;=100, "OKAY", H9662&lt;100, "OKAY")</f>
        <v>OKAY</v>
      </c>
    </row>
    <row r="9663" spans="1:14">
      <c r="A9663" s="2">
        <v>43076</v>
      </c>
      <c r="B9663" s="2" t="str">
        <f>TEXT(A9663,"mmmm")</f>
        <v>December</v>
      </c>
      <c r="C9663" t="s">
        <v>1627</v>
      </c>
      <c r="D9663" t="s">
        <v>30</v>
      </c>
      <c r="E9663" t="s">
        <v>25</v>
      </c>
      <c r="F9663" t="s">
        <v>35</v>
      </c>
      <c r="G9663" t="s">
        <v>1081</v>
      </c>
      <c r="H9663">
        <v>127.98</v>
      </c>
      <c r="I9663">
        <v>2</v>
      </c>
      <c r="J9663">
        <v>25.6</v>
      </c>
      <c r="K9663" s="6">
        <f>J9663/H9663</f>
        <v>0.20003125488357557</v>
      </c>
      <c r="M9663" t="str">
        <f>LEFT(C9663, SEARCH(" ", C9663) - 1)</f>
        <v>Shahid</v>
      </c>
      <c r="N9663" t="str" cm="1">
        <f t="array" ref="N9663">_xlfn.IFS(H9663&lt;0, "LOSS", H9663&gt;1000, "GREAT", H9663&gt;500, "GOOD", H9663&gt;=100, "OKAY", H9663&lt;100, "OKAY")</f>
        <v>OKAY</v>
      </c>
    </row>
    <row r="9664" spans="1:14">
      <c r="A9664" s="2">
        <v>43076</v>
      </c>
      <c r="B9664" s="2" t="str">
        <f>TEXT(A9664,"mmmm")</f>
        <v>December</v>
      </c>
      <c r="C9664" t="s">
        <v>1935</v>
      </c>
      <c r="D9664" t="s">
        <v>106</v>
      </c>
      <c r="E9664" t="s">
        <v>21</v>
      </c>
      <c r="F9664" t="s">
        <v>44</v>
      </c>
      <c r="G9664" t="s">
        <v>1686</v>
      </c>
      <c r="H9664">
        <v>82.38</v>
      </c>
      <c r="I9664">
        <v>6</v>
      </c>
      <c r="J9664">
        <v>25.54</v>
      </c>
      <c r="K9664" s="6">
        <f>J9664/H9664</f>
        <v>0.31002670551104639</v>
      </c>
      <c r="M9664" t="str">
        <f>LEFT(C9664, SEARCH(" ", C9664) - 1)</f>
        <v>Debra</v>
      </c>
      <c r="N9664" t="str" cm="1">
        <f t="array" ref="N9664">_xlfn.IFS(H9664&lt;0, "LOSS", H9664&gt;1000, "GREAT", H9664&gt;500, "GOOD", H9664&gt;=100, "OKAY", H9664&lt;100, "OKAY")</f>
        <v>OKAY</v>
      </c>
    </row>
    <row r="9665" spans="1:14">
      <c r="A9665" s="2">
        <v>43076</v>
      </c>
      <c r="B9665" s="2" t="str">
        <f>TEXT(A9665,"mmmm")</f>
        <v>December</v>
      </c>
      <c r="C9665" t="s">
        <v>1423</v>
      </c>
      <c r="D9665" t="s">
        <v>29</v>
      </c>
      <c r="E9665" t="s">
        <v>23</v>
      </c>
      <c r="F9665" t="s">
        <v>38</v>
      </c>
      <c r="G9665" t="s">
        <v>1446</v>
      </c>
      <c r="H9665">
        <v>1889.99</v>
      </c>
      <c r="I9665">
        <v>5</v>
      </c>
      <c r="J9665">
        <v>-2929.48</v>
      </c>
      <c r="K9665" s="6">
        <f>J9665/H9665</f>
        <v>-1.5499976190350213</v>
      </c>
      <c r="M9665" t="str">
        <f>LEFT(C9665, SEARCH(" ", C9665) - 1)</f>
        <v>Henry</v>
      </c>
      <c r="N9665" t="str" cm="1">
        <f t="array" ref="N9665">_xlfn.IFS(H9665&lt;0, "LOSS", H9665&gt;1000, "GREAT", H9665&gt;500, "GOOD", H9665&gt;=100, "OKAY", H9665&lt;100, "OKAY")</f>
        <v>GREAT</v>
      </c>
    </row>
    <row r="9666" spans="1:14">
      <c r="A9666" s="2">
        <v>43076</v>
      </c>
      <c r="B9666" s="2" t="str">
        <f>TEXT(A9666,"mmmm")</f>
        <v>December</v>
      </c>
      <c r="C9666" t="s">
        <v>880</v>
      </c>
      <c r="D9666" t="s">
        <v>203</v>
      </c>
      <c r="E9666" t="s">
        <v>23</v>
      </c>
      <c r="F9666" t="s">
        <v>36</v>
      </c>
      <c r="G9666" t="s">
        <v>2168</v>
      </c>
      <c r="H9666">
        <v>320.64</v>
      </c>
      <c r="I9666">
        <v>4</v>
      </c>
      <c r="J9666">
        <v>89.78</v>
      </c>
      <c r="K9666" s="6">
        <f>J9666/H9666</f>
        <v>0.28000249500998003</v>
      </c>
      <c r="M9666" t="str">
        <f>LEFT(C9666, SEARCH(" ", C9666) - 1)</f>
        <v>Brosina</v>
      </c>
      <c r="N9666" t="str" cm="1">
        <f t="array" ref="N9666">_xlfn.IFS(H9666&lt;0, "LOSS", H9666&gt;1000, "GREAT", H9666&gt;500, "GOOD", H9666&gt;=100, "OKAY", H9666&lt;100, "OKAY")</f>
        <v>OKAY</v>
      </c>
    </row>
    <row r="9667" spans="1:14">
      <c r="A9667" s="2">
        <v>43076</v>
      </c>
      <c r="B9667" s="2" t="str">
        <f>TEXT(A9667,"mmmm")</f>
        <v>December</v>
      </c>
      <c r="C9667" t="s">
        <v>880</v>
      </c>
      <c r="D9667" t="s">
        <v>203</v>
      </c>
      <c r="E9667" t="s">
        <v>25</v>
      </c>
      <c r="F9667" t="s">
        <v>35</v>
      </c>
      <c r="G9667" t="s">
        <v>103</v>
      </c>
      <c r="H9667">
        <v>52</v>
      </c>
      <c r="I9667">
        <v>4</v>
      </c>
      <c r="J9667">
        <v>23.4</v>
      </c>
      <c r="K9667" s="6">
        <f>J9667/H9667</f>
        <v>0.44999999999999996</v>
      </c>
      <c r="M9667" t="str">
        <f>LEFT(C9667, SEARCH(" ", C9667) - 1)</f>
        <v>Brosina</v>
      </c>
      <c r="N9667" t="str" cm="1">
        <f t="array" ref="N9667">_xlfn.IFS(H9667&lt;0, "LOSS", H9667&gt;1000, "GREAT", H9667&gt;500, "GOOD", H9667&gt;=100, "OKAY", H9667&lt;100, "OKAY")</f>
        <v>OKAY</v>
      </c>
    </row>
    <row r="9668" spans="1:14">
      <c r="A9668" s="2">
        <v>43076</v>
      </c>
      <c r="B9668" s="2" t="str">
        <f>TEXT(A9668,"mmmm")</f>
        <v>December</v>
      </c>
      <c r="C9668" t="s">
        <v>1636</v>
      </c>
      <c r="D9668" t="s">
        <v>22</v>
      </c>
      <c r="E9668" t="s">
        <v>23</v>
      </c>
      <c r="F9668" t="s">
        <v>47</v>
      </c>
      <c r="G9668" t="s">
        <v>202</v>
      </c>
      <c r="H9668">
        <v>50.04</v>
      </c>
      <c r="I9668">
        <v>6</v>
      </c>
      <c r="J9668">
        <v>25.02</v>
      </c>
      <c r="K9668" s="6">
        <f>J9668/H9668</f>
        <v>0.5</v>
      </c>
      <c r="M9668" t="str">
        <f>LEFT(C9668, SEARCH(" ", C9668) - 1)</f>
        <v>Tracy</v>
      </c>
      <c r="N9668" t="str" cm="1">
        <f t="array" ref="N9668">_xlfn.IFS(H9668&lt;0, "LOSS", H9668&gt;1000, "GREAT", H9668&gt;500, "GOOD", H9668&gt;=100, "OKAY", H9668&lt;100, "OKAY")</f>
        <v>OKAY</v>
      </c>
    </row>
    <row r="9669" spans="1:14">
      <c r="A9669" s="2">
        <v>43077</v>
      </c>
      <c r="B9669" s="2" t="str">
        <f>TEXT(A9669,"mmmm")</f>
        <v>December</v>
      </c>
      <c r="C9669" t="s">
        <v>1202</v>
      </c>
      <c r="D9669" t="s">
        <v>22</v>
      </c>
      <c r="E9669" t="s">
        <v>25</v>
      </c>
      <c r="F9669" t="s">
        <v>35</v>
      </c>
      <c r="G9669" t="s">
        <v>950</v>
      </c>
      <c r="H9669">
        <v>179.95</v>
      </c>
      <c r="I9669">
        <v>5</v>
      </c>
      <c r="J9669">
        <v>37.79</v>
      </c>
      <c r="K9669" s="6">
        <f>J9669/H9669</f>
        <v>0.21000277854959712</v>
      </c>
      <c r="M9669" t="str">
        <f>LEFT(C9669, SEARCH(" ", C9669) - 1)</f>
        <v>Keith</v>
      </c>
      <c r="N9669" t="str" cm="1">
        <f t="array" ref="N9669">_xlfn.IFS(H9669&lt;0, "LOSS", H9669&gt;1000, "GREAT", H9669&gt;500, "GOOD", H9669&gt;=100, "OKAY", H9669&lt;100, "OKAY")</f>
        <v>OKAY</v>
      </c>
    </row>
    <row r="9670" spans="1:14">
      <c r="A9670" s="2">
        <v>43077</v>
      </c>
      <c r="B9670" s="2" t="str">
        <f>TEXT(A9670,"mmmm")</f>
        <v>December</v>
      </c>
      <c r="C9670" t="s">
        <v>1202</v>
      </c>
      <c r="D9670" t="s">
        <v>22</v>
      </c>
      <c r="E9670" t="s">
        <v>25</v>
      </c>
      <c r="F9670" t="s">
        <v>41</v>
      </c>
      <c r="G9670" t="s">
        <v>1162</v>
      </c>
      <c r="H9670">
        <v>1199.98</v>
      </c>
      <c r="I9670">
        <v>3</v>
      </c>
      <c r="J9670">
        <v>434.99</v>
      </c>
      <c r="K9670" s="6">
        <f>J9670/H9670</f>
        <v>0.36249770829513828</v>
      </c>
      <c r="M9670" t="str">
        <f>LEFT(C9670, SEARCH(" ", C9670) - 1)</f>
        <v>Keith</v>
      </c>
      <c r="N9670" t="str" cm="1">
        <f t="array" ref="N9670">_xlfn.IFS(H9670&lt;0, "LOSS", H9670&gt;1000, "GREAT", H9670&gt;500, "GOOD", H9670&gt;=100, "OKAY", H9670&lt;100, "OKAY")</f>
        <v>GREAT</v>
      </c>
    </row>
    <row r="9671" spans="1:14">
      <c r="A9671" s="2">
        <v>43077</v>
      </c>
      <c r="B9671" s="2" t="str">
        <f>TEXT(A9671,"mmmm")</f>
        <v>December</v>
      </c>
      <c r="C9671" t="s">
        <v>1202</v>
      </c>
      <c r="D9671" t="s">
        <v>22</v>
      </c>
      <c r="E9671" t="s">
        <v>23</v>
      </c>
      <c r="F9671" t="s">
        <v>47</v>
      </c>
      <c r="G9671" t="s">
        <v>1417</v>
      </c>
      <c r="H9671">
        <v>27.15</v>
      </c>
      <c r="I9671">
        <v>5</v>
      </c>
      <c r="J9671">
        <v>13.3</v>
      </c>
      <c r="K9671" s="6">
        <f>J9671/H9671</f>
        <v>0.48987108655616945</v>
      </c>
      <c r="M9671" t="str">
        <f>LEFT(C9671, SEARCH(" ", C9671) - 1)</f>
        <v>Keith</v>
      </c>
      <c r="N9671" t="str" cm="1">
        <f t="array" ref="N9671">_xlfn.IFS(H9671&lt;0, "LOSS", H9671&gt;1000, "GREAT", H9671&gt;500, "GOOD", H9671&gt;=100, "OKAY", H9671&lt;100, "OKAY")</f>
        <v>OKAY</v>
      </c>
    </row>
    <row r="9672" spans="1:14">
      <c r="A9672" s="2">
        <v>43077</v>
      </c>
      <c r="B9672" s="2" t="str">
        <f>TEXT(A9672,"mmmm")</f>
        <v>December</v>
      </c>
      <c r="C9672" t="s">
        <v>1202</v>
      </c>
      <c r="D9672" t="s">
        <v>22</v>
      </c>
      <c r="E9672" t="s">
        <v>21</v>
      </c>
      <c r="F9672" t="s">
        <v>51</v>
      </c>
      <c r="G9672" t="s">
        <v>874</v>
      </c>
      <c r="H9672">
        <v>1004.02</v>
      </c>
      <c r="I9672">
        <v>7</v>
      </c>
      <c r="J9672">
        <v>-112.95</v>
      </c>
      <c r="K9672" s="6">
        <f>J9672/H9672</f>
        <v>-0.11249775900878468</v>
      </c>
      <c r="M9672" t="str">
        <f>LEFT(C9672, SEARCH(" ", C9672) - 1)</f>
        <v>Keith</v>
      </c>
      <c r="N9672" t="str" cm="1">
        <f t="array" ref="N9672">_xlfn.IFS(H9672&lt;0, "LOSS", H9672&gt;1000, "GREAT", H9672&gt;500, "GOOD", H9672&gt;=100, "OKAY", H9672&lt;100, "OKAY")</f>
        <v>GREAT</v>
      </c>
    </row>
    <row r="9673" spans="1:14">
      <c r="A9673" s="2">
        <v>43077</v>
      </c>
      <c r="B9673" s="2" t="str">
        <f>TEXT(A9673,"mmmm")</f>
        <v>December</v>
      </c>
      <c r="C9673" t="s">
        <v>1202</v>
      </c>
      <c r="D9673" t="s">
        <v>22</v>
      </c>
      <c r="E9673" t="s">
        <v>23</v>
      </c>
      <c r="F9673" t="s">
        <v>47</v>
      </c>
      <c r="G9673" t="s">
        <v>168</v>
      </c>
      <c r="H9673">
        <v>9.68</v>
      </c>
      <c r="I9673">
        <v>1</v>
      </c>
      <c r="J9673">
        <v>4.6500000000000004</v>
      </c>
      <c r="K9673" s="6">
        <f>J9673/H9673</f>
        <v>0.48037190082644632</v>
      </c>
      <c r="M9673" t="str">
        <f>LEFT(C9673, SEARCH(" ", C9673) - 1)</f>
        <v>Keith</v>
      </c>
      <c r="N9673" t="str" cm="1">
        <f t="array" ref="N9673">_xlfn.IFS(H9673&lt;0, "LOSS", H9673&gt;1000, "GREAT", H9673&gt;500, "GOOD", H9673&gt;=100, "OKAY", H9673&lt;100, "OKAY")</f>
        <v>OKAY</v>
      </c>
    </row>
    <row r="9674" spans="1:14">
      <c r="A9674" s="2">
        <v>43077</v>
      </c>
      <c r="B9674" s="2" t="str">
        <f>TEXT(A9674,"mmmm")</f>
        <v>December</v>
      </c>
      <c r="C9674" t="s">
        <v>1202</v>
      </c>
      <c r="D9674" t="s">
        <v>22</v>
      </c>
      <c r="E9674" t="s">
        <v>23</v>
      </c>
      <c r="F9674" t="s">
        <v>45</v>
      </c>
      <c r="G9674" t="s">
        <v>2155</v>
      </c>
      <c r="H9674">
        <v>28.35</v>
      </c>
      <c r="I9674">
        <v>9</v>
      </c>
      <c r="J9674">
        <v>13.61</v>
      </c>
      <c r="K9674" s="6">
        <f>J9674/H9674</f>
        <v>0.48007054673721333</v>
      </c>
      <c r="M9674" t="str">
        <f>LEFT(C9674, SEARCH(" ", C9674) - 1)</f>
        <v>Keith</v>
      </c>
      <c r="N9674" t="str" cm="1">
        <f t="array" ref="N9674">_xlfn.IFS(H9674&lt;0, "LOSS", H9674&gt;1000, "GREAT", H9674&gt;500, "GOOD", H9674&gt;=100, "OKAY", H9674&lt;100, "OKAY")</f>
        <v>OKAY</v>
      </c>
    </row>
    <row r="9675" spans="1:14">
      <c r="A9675" s="2">
        <v>43077</v>
      </c>
      <c r="B9675" s="2" t="str">
        <f>TEXT(A9675,"mmmm")</f>
        <v>December</v>
      </c>
      <c r="C9675" t="s">
        <v>1202</v>
      </c>
      <c r="D9675" t="s">
        <v>22</v>
      </c>
      <c r="E9675" t="s">
        <v>23</v>
      </c>
      <c r="F9675" t="s">
        <v>47</v>
      </c>
      <c r="G9675" t="s">
        <v>2298</v>
      </c>
      <c r="H9675">
        <v>55.98</v>
      </c>
      <c r="I9675">
        <v>1</v>
      </c>
      <c r="J9675">
        <v>27.43</v>
      </c>
      <c r="K9675" s="6">
        <f>J9675/H9675</f>
        <v>0.48999642729546267</v>
      </c>
      <c r="M9675" t="str">
        <f>LEFT(C9675, SEARCH(" ", C9675) - 1)</f>
        <v>Keith</v>
      </c>
      <c r="N9675" t="str" cm="1">
        <f t="array" ref="N9675">_xlfn.IFS(H9675&lt;0, "LOSS", H9675&gt;1000, "GREAT", H9675&gt;500, "GOOD", H9675&gt;=100, "OKAY", H9675&lt;100, "OKAY")</f>
        <v>OKAY</v>
      </c>
    </row>
    <row r="9676" spans="1:14">
      <c r="A9676" s="2">
        <v>43077</v>
      </c>
      <c r="B9676" s="2" t="str">
        <f>TEXT(A9676,"mmmm")</f>
        <v>December</v>
      </c>
      <c r="C9676" t="s">
        <v>1202</v>
      </c>
      <c r="D9676" t="s">
        <v>22</v>
      </c>
      <c r="E9676" t="s">
        <v>21</v>
      </c>
      <c r="F9676" t="s">
        <v>39</v>
      </c>
      <c r="G9676" t="s">
        <v>157</v>
      </c>
      <c r="H9676">
        <v>1336.83</v>
      </c>
      <c r="I9676">
        <v>13</v>
      </c>
      <c r="J9676">
        <v>31.45</v>
      </c>
      <c r="K9676" s="6">
        <f>J9676/H9676</f>
        <v>2.3525803580111158E-2</v>
      </c>
      <c r="M9676" t="str">
        <f>LEFT(C9676, SEARCH(" ", C9676) - 1)</f>
        <v>Keith</v>
      </c>
      <c r="N9676" t="str" cm="1">
        <f t="array" ref="N9676">_xlfn.IFS(H9676&lt;0, "LOSS", H9676&gt;1000, "GREAT", H9676&gt;500, "GOOD", H9676&gt;=100, "OKAY", H9676&lt;100, "OKAY")</f>
        <v>GREAT</v>
      </c>
    </row>
    <row r="9677" spans="1:14">
      <c r="A9677" s="2">
        <v>43077</v>
      </c>
      <c r="B9677" s="2" t="str">
        <f>TEXT(A9677,"mmmm")</f>
        <v>December</v>
      </c>
      <c r="C9677" t="s">
        <v>1202</v>
      </c>
      <c r="D9677" t="s">
        <v>22</v>
      </c>
      <c r="E9677" t="s">
        <v>21</v>
      </c>
      <c r="F9677" t="s">
        <v>40</v>
      </c>
      <c r="G9677" t="s">
        <v>2217</v>
      </c>
      <c r="H9677">
        <v>113.57</v>
      </c>
      <c r="I9677">
        <v>2</v>
      </c>
      <c r="J9677">
        <v>-18.45</v>
      </c>
      <c r="K9677" s="6">
        <f>J9677/H9677</f>
        <v>-0.16245487364620939</v>
      </c>
      <c r="M9677" t="str">
        <f>LEFT(C9677, SEARCH(" ", C9677) - 1)</f>
        <v>Keith</v>
      </c>
      <c r="N9677" t="str" cm="1">
        <f t="array" ref="N9677">_xlfn.IFS(H9677&lt;0, "LOSS", H9677&gt;1000, "GREAT", H9677&gt;500, "GOOD", H9677&gt;=100, "OKAY", H9677&lt;100, "OKAY")</f>
        <v>OKAY</v>
      </c>
    </row>
    <row r="9678" spans="1:14">
      <c r="A9678" s="2">
        <v>43077</v>
      </c>
      <c r="B9678" s="2" t="str">
        <f>TEXT(A9678,"mmmm")</f>
        <v>December</v>
      </c>
      <c r="C9678" t="s">
        <v>140</v>
      </c>
      <c r="D9678" t="s">
        <v>24</v>
      </c>
      <c r="E9678" t="s">
        <v>21</v>
      </c>
      <c r="F9678" t="s">
        <v>44</v>
      </c>
      <c r="G9678" t="s">
        <v>1420</v>
      </c>
      <c r="H9678">
        <v>109.48</v>
      </c>
      <c r="I9678">
        <v>2</v>
      </c>
      <c r="J9678">
        <v>33.94</v>
      </c>
      <c r="K9678" s="6">
        <f>J9678/H9678</f>
        <v>0.31001096090610153</v>
      </c>
      <c r="M9678" t="str">
        <f>LEFT(C9678, SEARCH(" ", C9678) - 1)</f>
        <v>Delfina</v>
      </c>
      <c r="N9678" t="str" cm="1">
        <f t="array" ref="N9678">_xlfn.IFS(H9678&lt;0, "LOSS", H9678&gt;1000, "GREAT", H9678&gt;500, "GOOD", H9678&gt;=100, "OKAY", H9678&lt;100, "OKAY")</f>
        <v>OKAY</v>
      </c>
    </row>
    <row r="9679" spans="1:14">
      <c r="A9679" s="2">
        <v>43077</v>
      </c>
      <c r="B9679" s="2" t="str">
        <f>TEXT(A9679,"mmmm")</f>
        <v>December</v>
      </c>
      <c r="C9679" t="s">
        <v>140</v>
      </c>
      <c r="D9679" t="s">
        <v>24</v>
      </c>
      <c r="E9679" t="s">
        <v>23</v>
      </c>
      <c r="F9679" t="s">
        <v>49</v>
      </c>
      <c r="G9679" t="s">
        <v>922</v>
      </c>
      <c r="H9679">
        <v>272.94</v>
      </c>
      <c r="I9679">
        <v>3</v>
      </c>
      <c r="J9679">
        <v>0</v>
      </c>
      <c r="K9679" s="6">
        <f>J9679/H9679</f>
        <v>0</v>
      </c>
      <c r="M9679" t="str">
        <f>LEFT(C9679, SEARCH(" ", C9679) - 1)</f>
        <v>Delfina</v>
      </c>
      <c r="N9679" t="str" cm="1">
        <f t="array" ref="N9679">_xlfn.IFS(H9679&lt;0, "LOSS", H9679&gt;1000, "GREAT", H9679&gt;500, "GOOD", H9679&gt;=100, "OKAY", H9679&lt;100, "OKAY")</f>
        <v>OKAY</v>
      </c>
    </row>
    <row r="9680" spans="1:14">
      <c r="A9680" s="2">
        <v>43077</v>
      </c>
      <c r="B9680" s="2" t="str">
        <f>TEXT(A9680,"mmmm")</f>
        <v>December</v>
      </c>
      <c r="C9680" t="s">
        <v>140</v>
      </c>
      <c r="D9680" t="s">
        <v>24</v>
      </c>
      <c r="E9680" t="s">
        <v>23</v>
      </c>
      <c r="F9680" t="s">
        <v>47</v>
      </c>
      <c r="G9680" t="s">
        <v>2350</v>
      </c>
      <c r="H9680">
        <v>19.440000000000001</v>
      </c>
      <c r="I9680">
        <v>3</v>
      </c>
      <c r="J9680">
        <v>9.33</v>
      </c>
      <c r="K9680" s="6">
        <f>J9680/H9680</f>
        <v>0.47993827160493824</v>
      </c>
      <c r="M9680" t="str">
        <f>LEFT(C9680, SEARCH(" ", C9680) - 1)</f>
        <v>Delfina</v>
      </c>
      <c r="N9680" t="str" cm="1">
        <f t="array" ref="N9680">_xlfn.IFS(H9680&lt;0, "LOSS", H9680&gt;1000, "GREAT", H9680&gt;500, "GOOD", H9680&gt;=100, "OKAY", H9680&lt;100, "OKAY")</f>
        <v>OKAY</v>
      </c>
    </row>
    <row r="9681" spans="1:14">
      <c r="A9681" s="2">
        <v>43077</v>
      </c>
      <c r="B9681" s="2" t="str">
        <f>TEXT(A9681,"mmmm")</f>
        <v>December</v>
      </c>
      <c r="C9681" t="s">
        <v>140</v>
      </c>
      <c r="D9681" t="s">
        <v>24</v>
      </c>
      <c r="E9681" t="s">
        <v>23</v>
      </c>
      <c r="F9681" t="s">
        <v>49</v>
      </c>
      <c r="G9681" t="s">
        <v>1533</v>
      </c>
      <c r="H9681">
        <v>31.92</v>
      </c>
      <c r="I9681">
        <v>4</v>
      </c>
      <c r="J9681">
        <v>8.3000000000000007</v>
      </c>
      <c r="K9681" s="6">
        <f>J9681/H9681</f>
        <v>0.2600250626566416</v>
      </c>
      <c r="M9681" t="str">
        <f>LEFT(C9681, SEARCH(" ", C9681) - 1)</f>
        <v>Delfina</v>
      </c>
      <c r="N9681" t="str" cm="1">
        <f t="array" ref="N9681">_xlfn.IFS(H9681&lt;0, "LOSS", H9681&gt;1000, "GREAT", H9681&gt;500, "GOOD", H9681&gt;=100, "OKAY", H9681&lt;100, "OKAY")</f>
        <v>OKAY</v>
      </c>
    </row>
    <row r="9682" spans="1:14">
      <c r="A9682" s="2">
        <v>43077</v>
      </c>
      <c r="B9682" s="2" t="str">
        <f>TEXT(A9682,"mmmm")</f>
        <v>December</v>
      </c>
      <c r="C9682" t="s">
        <v>1109</v>
      </c>
      <c r="D9682" t="s">
        <v>22</v>
      </c>
      <c r="E9682" t="s">
        <v>23</v>
      </c>
      <c r="F9682" t="s">
        <v>49</v>
      </c>
      <c r="G9682" t="s">
        <v>1310</v>
      </c>
      <c r="H9682">
        <v>29.79</v>
      </c>
      <c r="I9682">
        <v>3</v>
      </c>
      <c r="J9682">
        <v>8.64</v>
      </c>
      <c r="K9682" s="6">
        <f>J9682/H9682</f>
        <v>0.29003021148036257</v>
      </c>
      <c r="M9682" t="str">
        <f>LEFT(C9682, SEARCH(" ", C9682) - 1)</f>
        <v>Luke</v>
      </c>
      <c r="N9682" t="str" cm="1">
        <f t="array" ref="N9682">_xlfn.IFS(H9682&lt;0, "LOSS", H9682&gt;1000, "GREAT", H9682&gt;500, "GOOD", H9682&gt;=100, "OKAY", H9682&lt;100, "OKAY")</f>
        <v>OKAY</v>
      </c>
    </row>
    <row r="9683" spans="1:14">
      <c r="A9683" s="2">
        <v>43077</v>
      </c>
      <c r="B9683" s="2" t="str">
        <f>TEXT(A9683,"mmmm")</f>
        <v>December</v>
      </c>
      <c r="C9683" t="s">
        <v>1109</v>
      </c>
      <c r="D9683" t="s">
        <v>22</v>
      </c>
      <c r="E9683" t="s">
        <v>21</v>
      </c>
      <c r="F9683" t="s">
        <v>44</v>
      </c>
      <c r="G9683" t="s">
        <v>2175</v>
      </c>
      <c r="H9683">
        <v>128.9</v>
      </c>
      <c r="I9683">
        <v>2</v>
      </c>
      <c r="J9683">
        <v>15.47</v>
      </c>
      <c r="K9683" s="6">
        <f>J9683/H9683</f>
        <v>0.1200155159038014</v>
      </c>
      <c r="M9683" t="str">
        <f>LEFT(C9683, SEARCH(" ", C9683) - 1)</f>
        <v>Luke</v>
      </c>
      <c r="N9683" t="str" cm="1">
        <f t="array" ref="N9683">_xlfn.IFS(H9683&lt;0, "LOSS", H9683&gt;1000, "GREAT", H9683&gt;500, "GOOD", H9683&gt;=100, "OKAY", H9683&lt;100, "OKAY")</f>
        <v>OKAY</v>
      </c>
    </row>
    <row r="9684" spans="1:14">
      <c r="A9684" s="2">
        <v>43077</v>
      </c>
      <c r="B9684" s="2" t="str">
        <f>TEXT(A9684,"mmmm")</f>
        <v>December</v>
      </c>
      <c r="C9684" t="s">
        <v>1109</v>
      </c>
      <c r="D9684" t="s">
        <v>22</v>
      </c>
      <c r="E9684" t="s">
        <v>23</v>
      </c>
      <c r="F9684" t="s">
        <v>47</v>
      </c>
      <c r="G9684" t="s">
        <v>2677</v>
      </c>
      <c r="H9684">
        <v>60.12</v>
      </c>
      <c r="I9684">
        <v>9</v>
      </c>
      <c r="J9684">
        <v>28.86</v>
      </c>
      <c r="K9684" s="6">
        <f>J9684/H9684</f>
        <v>0.48003992015968067</v>
      </c>
      <c r="M9684" t="str">
        <f>LEFT(C9684, SEARCH(" ", C9684) - 1)</f>
        <v>Luke</v>
      </c>
      <c r="N9684" t="str" cm="1">
        <f t="array" ref="N9684">_xlfn.IFS(H9684&lt;0, "LOSS", H9684&gt;1000, "GREAT", H9684&gt;500, "GOOD", H9684&gt;=100, "OKAY", H9684&lt;100, "OKAY")</f>
        <v>OKAY</v>
      </c>
    </row>
    <row r="9685" spans="1:14">
      <c r="A9685" s="2">
        <v>43077</v>
      </c>
      <c r="B9685" s="2" t="str">
        <f>TEXT(A9685,"mmmm")</f>
        <v>December</v>
      </c>
      <c r="C9685" t="s">
        <v>1558</v>
      </c>
      <c r="D9685" t="s">
        <v>22</v>
      </c>
      <c r="E9685" t="s">
        <v>23</v>
      </c>
      <c r="F9685" t="s">
        <v>36</v>
      </c>
      <c r="G9685" t="s">
        <v>2753</v>
      </c>
      <c r="H9685">
        <v>69.48</v>
      </c>
      <c r="I9685">
        <v>1</v>
      </c>
      <c r="J9685">
        <v>20.84</v>
      </c>
      <c r="K9685" s="6">
        <f>J9685/H9685</f>
        <v>0.29994242947610822</v>
      </c>
      <c r="M9685" t="str">
        <f>LEFT(C9685, SEARCH(" ", C9685) - 1)</f>
        <v>Alan</v>
      </c>
      <c r="N9685" t="str" cm="1">
        <f t="array" ref="N9685">_xlfn.IFS(H9685&lt;0, "LOSS", H9685&gt;1000, "GREAT", H9685&gt;500, "GOOD", H9685&gt;=100, "OKAY", H9685&lt;100, "OKAY")</f>
        <v>OKAY</v>
      </c>
    </row>
    <row r="9686" spans="1:14">
      <c r="A9686" s="2">
        <v>43077</v>
      </c>
      <c r="B9686" s="2" t="str">
        <f>TEXT(A9686,"mmmm")</f>
        <v>December</v>
      </c>
      <c r="C9686" t="s">
        <v>1634</v>
      </c>
      <c r="D9686" t="s">
        <v>22</v>
      </c>
      <c r="E9686" t="s">
        <v>23</v>
      </c>
      <c r="F9686" t="s">
        <v>47</v>
      </c>
      <c r="G9686" t="s">
        <v>2569</v>
      </c>
      <c r="H9686">
        <v>87.92</v>
      </c>
      <c r="I9686">
        <v>4</v>
      </c>
      <c r="J9686">
        <v>40.44</v>
      </c>
      <c r="K9686" s="6">
        <f>J9686/H9686</f>
        <v>0.45996360327570512</v>
      </c>
      <c r="M9686" t="str">
        <f>LEFT(C9686, SEARCH(" ", C9686) - 1)</f>
        <v>Denise</v>
      </c>
      <c r="N9686" t="str" cm="1">
        <f t="array" ref="N9686">_xlfn.IFS(H9686&lt;0, "LOSS", H9686&gt;1000, "GREAT", H9686&gt;500, "GOOD", H9686&gt;=100, "OKAY", H9686&lt;100, "OKAY")</f>
        <v>OKAY</v>
      </c>
    </row>
    <row r="9687" spans="1:14">
      <c r="A9687" s="2">
        <v>43077</v>
      </c>
      <c r="B9687" s="2" t="str">
        <f>TEXT(A9687,"mmmm")</f>
        <v>December</v>
      </c>
      <c r="C9687" t="s">
        <v>1634</v>
      </c>
      <c r="D9687" t="s">
        <v>22</v>
      </c>
      <c r="E9687" t="s">
        <v>23</v>
      </c>
      <c r="F9687" t="s">
        <v>38</v>
      </c>
      <c r="G9687" t="s">
        <v>1193</v>
      </c>
      <c r="H9687">
        <v>22.42</v>
      </c>
      <c r="I9687">
        <v>1</v>
      </c>
      <c r="J9687">
        <v>8.41</v>
      </c>
      <c r="K9687" s="6">
        <f>J9687/H9687</f>
        <v>0.3751115075825156</v>
      </c>
      <c r="M9687" t="str">
        <f>LEFT(C9687, SEARCH(" ", C9687) - 1)</f>
        <v>Denise</v>
      </c>
      <c r="N9687" t="str" cm="1">
        <f t="array" ref="N9687">_xlfn.IFS(H9687&lt;0, "LOSS", H9687&gt;1000, "GREAT", H9687&gt;500, "GOOD", H9687&gt;=100, "OKAY", H9687&lt;100, "OKAY")</f>
        <v>OKAY</v>
      </c>
    </row>
    <row r="9688" spans="1:14">
      <c r="A9688" s="2">
        <v>43077</v>
      </c>
      <c r="B9688" s="2" t="str">
        <f>TEXT(A9688,"mmmm")</f>
        <v>December</v>
      </c>
      <c r="C9688" t="s">
        <v>1634</v>
      </c>
      <c r="D9688" t="s">
        <v>22</v>
      </c>
      <c r="E9688" t="s">
        <v>23</v>
      </c>
      <c r="F9688" t="s">
        <v>38</v>
      </c>
      <c r="G9688" t="s">
        <v>994</v>
      </c>
      <c r="H9688">
        <v>90.48</v>
      </c>
      <c r="I9688">
        <v>3</v>
      </c>
      <c r="J9688">
        <v>33.93</v>
      </c>
      <c r="K9688" s="6">
        <f>J9688/H9688</f>
        <v>0.375</v>
      </c>
      <c r="M9688" t="str">
        <f>LEFT(C9688, SEARCH(" ", C9688) - 1)</f>
        <v>Denise</v>
      </c>
      <c r="N9688" t="str" cm="1">
        <f t="array" ref="N9688">_xlfn.IFS(H9688&lt;0, "LOSS", H9688&gt;1000, "GREAT", H9688&gt;500, "GOOD", H9688&gt;=100, "OKAY", H9688&lt;100, "OKAY")</f>
        <v>OKAY</v>
      </c>
    </row>
    <row r="9689" spans="1:14">
      <c r="A9689" s="2">
        <v>43077</v>
      </c>
      <c r="B9689" s="2" t="str">
        <f>TEXT(A9689,"mmmm")</f>
        <v>December</v>
      </c>
      <c r="C9689" t="s">
        <v>1634</v>
      </c>
      <c r="D9689" t="s">
        <v>22</v>
      </c>
      <c r="E9689" t="s">
        <v>23</v>
      </c>
      <c r="F9689" t="s">
        <v>49</v>
      </c>
      <c r="G9689" t="s">
        <v>809</v>
      </c>
      <c r="H9689">
        <v>42.76</v>
      </c>
      <c r="I9689">
        <v>1</v>
      </c>
      <c r="J9689">
        <v>11.12</v>
      </c>
      <c r="K9689" s="6">
        <f>J9689/H9689</f>
        <v>0.26005612722170252</v>
      </c>
      <c r="M9689" t="str">
        <f>LEFT(C9689, SEARCH(" ", C9689) - 1)</f>
        <v>Denise</v>
      </c>
      <c r="N9689" t="str" cm="1">
        <f t="array" ref="N9689">_xlfn.IFS(H9689&lt;0, "LOSS", H9689&gt;1000, "GREAT", H9689&gt;500, "GOOD", H9689&gt;=100, "OKAY", H9689&lt;100, "OKAY")</f>
        <v>OKAY</v>
      </c>
    </row>
    <row r="9690" spans="1:14">
      <c r="A9690" s="2">
        <v>43077</v>
      </c>
      <c r="B9690" s="2" t="str">
        <f>TEXT(A9690,"mmmm")</f>
        <v>December</v>
      </c>
      <c r="C9690" t="s">
        <v>1226</v>
      </c>
      <c r="D9690" t="s">
        <v>230</v>
      </c>
      <c r="E9690" t="s">
        <v>25</v>
      </c>
      <c r="F9690" t="s">
        <v>35</v>
      </c>
      <c r="G9690" t="s">
        <v>1508</v>
      </c>
      <c r="H9690">
        <v>178.11</v>
      </c>
      <c r="I9690">
        <v>3</v>
      </c>
      <c r="J9690">
        <v>32.06</v>
      </c>
      <c r="K9690" s="6">
        <f>J9690/H9690</f>
        <v>0.18000112290157769</v>
      </c>
      <c r="M9690" t="str">
        <f>LEFT(C9690, SEARCH(" ", C9690) - 1)</f>
        <v>Jeremy</v>
      </c>
      <c r="N9690" t="str" cm="1">
        <f t="array" ref="N9690">_xlfn.IFS(H9690&lt;0, "LOSS", H9690&gt;1000, "GREAT", H9690&gt;500, "GOOD", H9690&gt;=100, "OKAY", H9690&lt;100, "OKAY")</f>
        <v>OKAY</v>
      </c>
    </row>
    <row r="9691" spans="1:14">
      <c r="A9691" s="2">
        <v>43077</v>
      </c>
      <c r="B9691" s="2" t="str">
        <f>TEXT(A9691,"mmmm")</f>
        <v>December</v>
      </c>
      <c r="C9691" t="s">
        <v>1226</v>
      </c>
      <c r="D9691" t="s">
        <v>230</v>
      </c>
      <c r="E9691" t="s">
        <v>23</v>
      </c>
      <c r="F9691" t="s">
        <v>36</v>
      </c>
      <c r="G9691" t="s">
        <v>1138</v>
      </c>
      <c r="H9691">
        <v>1089.75</v>
      </c>
      <c r="I9691">
        <v>3</v>
      </c>
      <c r="J9691">
        <v>305.13</v>
      </c>
      <c r="K9691" s="6">
        <f>J9691/H9691</f>
        <v>0.27999999999999997</v>
      </c>
      <c r="M9691" t="str">
        <f>LEFT(C9691, SEARCH(" ", C9691) - 1)</f>
        <v>Jeremy</v>
      </c>
      <c r="N9691" t="str" cm="1">
        <f t="array" ref="N9691">_xlfn.IFS(H9691&lt;0, "LOSS", H9691&gt;1000, "GREAT", H9691&gt;500, "GOOD", H9691&gt;=100, "OKAY", H9691&lt;100, "OKAY")</f>
        <v>GREAT</v>
      </c>
    </row>
    <row r="9692" spans="1:14">
      <c r="A9692" s="2">
        <v>43077</v>
      </c>
      <c r="B9692" s="2" t="str">
        <f>TEXT(A9692,"mmmm")</f>
        <v>December</v>
      </c>
      <c r="C9692" t="s">
        <v>1226</v>
      </c>
      <c r="D9692" t="s">
        <v>230</v>
      </c>
      <c r="E9692" t="s">
        <v>23</v>
      </c>
      <c r="F9692" t="s">
        <v>45</v>
      </c>
      <c r="G9692" t="s">
        <v>1580</v>
      </c>
      <c r="H9692">
        <v>61.06</v>
      </c>
      <c r="I9692">
        <v>2</v>
      </c>
      <c r="J9692">
        <v>28.09</v>
      </c>
      <c r="K9692" s="6">
        <f>J9692/H9692</f>
        <v>0.46003930560104811</v>
      </c>
      <c r="M9692" t="str">
        <f>LEFT(C9692, SEARCH(" ", C9692) - 1)</f>
        <v>Jeremy</v>
      </c>
      <c r="N9692" t="str" cm="1">
        <f t="array" ref="N9692">_xlfn.IFS(H9692&lt;0, "LOSS", H9692&gt;1000, "GREAT", H9692&gt;500, "GOOD", H9692&gt;=100, "OKAY", H9692&lt;100, "OKAY")</f>
        <v>OKAY</v>
      </c>
    </row>
    <row r="9693" spans="1:14">
      <c r="A9693" s="2">
        <v>43077</v>
      </c>
      <c r="B9693" s="2" t="str">
        <f>TEXT(A9693,"mmmm")</f>
        <v>December</v>
      </c>
      <c r="C9693" t="s">
        <v>1226</v>
      </c>
      <c r="D9693" t="s">
        <v>230</v>
      </c>
      <c r="E9693" t="s">
        <v>21</v>
      </c>
      <c r="F9693" t="s">
        <v>39</v>
      </c>
      <c r="G9693" t="s">
        <v>1785</v>
      </c>
      <c r="H9693">
        <v>459.92</v>
      </c>
      <c r="I9693">
        <v>4</v>
      </c>
      <c r="J9693">
        <v>41.39</v>
      </c>
      <c r="K9693" s="6">
        <f>J9693/H9693</f>
        <v>8.999391198469299E-2</v>
      </c>
      <c r="M9693" t="str">
        <f>LEFT(C9693, SEARCH(" ", C9693) - 1)</f>
        <v>Jeremy</v>
      </c>
      <c r="N9693" t="str" cm="1">
        <f t="array" ref="N9693">_xlfn.IFS(H9693&lt;0, "LOSS", H9693&gt;1000, "GREAT", H9693&gt;500, "GOOD", H9693&gt;=100, "OKAY", H9693&lt;100, "OKAY")</f>
        <v>OKAY</v>
      </c>
    </row>
    <row r="9694" spans="1:14">
      <c r="A9694" s="2">
        <v>43077</v>
      </c>
      <c r="B9694" s="2" t="str">
        <f>TEXT(A9694,"mmmm")</f>
        <v>December</v>
      </c>
      <c r="C9694" t="s">
        <v>1226</v>
      </c>
      <c r="D9694" t="s">
        <v>230</v>
      </c>
      <c r="E9694" t="s">
        <v>23</v>
      </c>
      <c r="F9694" t="s">
        <v>47</v>
      </c>
      <c r="G9694" t="s">
        <v>2464</v>
      </c>
      <c r="H9694">
        <v>27.52</v>
      </c>
      <c r="I9694">
        <v>4</v>
      </c>
      <c r="J9694">
        <v>12.66</v>
      </c>
      <c r="K9694" s="6">
        <f>J9694/H9694</f>
        <v>0.4600290697674419</v>
      </c>
      <c r="M9694" t="str">
        <f>LEFT(C9694, SEARCH(" ", C9694) - 1)</f>
        <v>Jeremy</v>
      </c>
      <c r="N9694" t="str" cm="1">
        <f t="array" ref="N9694">_xlfn.IFS(H9694&lt;0, "LOSS", H9694&gt;1000, "GREAT", H9694&gt;500, "GOOD", H9694&gt;=100, "OKAY", H9694&lt;100, "OKAY")</f>
        <v>OKAY</v>
      </c>
    </row>
    <row r="9695" spans="1:14">
      <c r="A9695" s="2">
        <v>43077</v>
      </c>
      <c r="B9695" s="2" t="str">
        <f>TEXT(A9695,"mmmm")</f>
        <v>December</v>
      </c>
      <c r="C9695" t="s">
        <v>887</v>
      </c>
      <c r="D9695" t="s">
        <v>285</v>
      </c>
      <c r="E9695" t="s">
        <v>23</v>
      </c>
      <c r="F9695" t="s">
        <v>49</v>
      </c>
      <c r="G9695" t="s">
        <v>1768</v>
      </c>
      <c r="H9695">
        <v>592.74</v>
      </c>
      <c r="I9695">
        <v>6</v>
      </c>
      <c r="J9695">
        <v>160.04</v>
      </c>
      <c r="K9695" s="6">
        <f>J9695/H9695</f>
        <v>0.27000033741606771</v>
      </c>
      <c r="M9695" t="str">
        <f>LEFT(C9695, SEARCH(" ", C9695) - 1)</f>
        <v>Carl</v>
      </c>
      <c r="N9695" t="str" cm="1">
        <f t="array" ref="N9695">_xlfn.IFS(H9695&lt;0, "LOSS", H9695&gt;1000, "GREAT", H9695&gt;500, "GOOD", H9695&gt;=100, "OKAY", H9695&lt;100, "OKAY")</f>
        <v>GOOD</v>
      </c>
    </row>
    <row r="9696" spans="1:14">
      <c r="A9696" s="2">
        <v>43077</v>
      </c>
      <c r="B9696" s="2" t="str">
        <f>TEXT(A9696,"mmmm")</f>
        <v>December</v>
      </c>
      <c r="C9696" t="s">
        <v>2391</v>
      </c>
      <c r="D9696" t="s">
        <v>27</v>
      </c>
      <c r="E9696" t="s">
        <v>21</v>
      </c>
      <c r="F9696" t="s">
        <v>40</v>
      </c>
      <c r="G9696" t="s">
        <v>783</v>
      </c>
      <c r="H9696">
        <v>215.54</v>
      </c>
      <c r="I9696">
        <v>4</v>
      </c>
      <c r="J9696">
        <v>-58.5</v>
      </c>
      <c r="K9696" s="6">
        <f>J9696/H9696</f>
        <v>-0.27141133896260555</v>
      </c>
      <c r="M9696" t="str">
        <f>LEFT(C9696, SEARCH(" ", C9696) - 1)</f>
        <v>Emily</v>
      </c>
      <c r="N9696" t="str" cm="1">
        <f t="array" ref="N9696">_xlfn.IFS(H9696&lt;0, "LOSS", H9696&gt;1000, "GREAT", H9696&gt;500, "GOOD", H9696&gt;=100, "OKAY", H9696&lt;100, "OKAY")</f>
        <v>OKAY</v>
      </c>
    </row>
    <row r="9697" spans="1:14">
      <c r="A9697" s="2">
        <v>43077</v>
      </c>
      <c r="B9697" s="2" t="str">
        <f>TEXT(A9697,"mmmm")</f>
        <v>December</v>
      </c>
      <c r="C9697" t="s">
        <v>2185</v>
      </c>
      <c r="D9697" t="s">
        <v>27</v>
      </c>
      <c r="E9697" t="s">
        <v>23</v>
      </c>
      <c r="F9697" t="s">
        <v>37</v>
      </c>
      <c r="G9697" t="s">
        <v>1316</v>
      </c>
      <c r="H9697">
        <v>13.25</v>
      </c>
      <c r="I9697">
        <v>4</v>
      </c>
      <c r="J9697">
        <v>3.64</v>
      </c>
      <c r="K9697" s="6">
        <f>J9697/H9697</f>
        <v>0.27471698113207549</v>
      </c>
      <c r="M9697" t="str">
        <f>LEFT(C9697, SEARCH(" ", C9697) - 1)</f>
        <v>Max</v>
      </c>
      <c r="N9697" t="str" cm="1">
        <f t="array" ref="N9697">_xlfn.IFS(H9697&lt;0, "LOSS", H9697&gt;1000, "GREAT", H9697&gt;500, "GOOD", H9697&gt;=100, "OKAY", H9697&lt;100, "OKAY")</f>
        <v>OKAY</v>
      </c>
    </row>
    <row r="9698" spans="1:14">
      <c r="A9698" s="2">
        <v>43077</v>
      </c>
      <c r="B9698" s="2" t="str">
        <f>TEXT(A9698,"mmmm")</f>
        <v>December</v>
      </c>
      <c r="C9698" t="s">
        <v>2185</v>
      </c>
      <c r="D9698" t="s">
        <v>27</v>
      </c>
      <c r="E9698" t="s">
        <v>25</v>
      </c>
      <c r="F9698" t="s">
        <v>48</v>
      </c>
      <c r="G9698" t="s">
        <v>2647</v>
      </c>
      <c r="H9698">
        <v>83.99</v>
      </c>
      <c r="I9698">
        <v>2</v>
      </c>
      <c r="J9698">
        <v>-21</v>
      </c>
      <c r="K9698" s="6">
        <f>J9698/H9698</f>
        <v>-0.25002976544826766</v>
      </c>
      <c r="M9698" t="str">
        <f>LEFT(C9698, SEARCH(" ", C9698) - 1)</f>
        <v>Max</v>
      </c>
      <c r="N9698" t="str" cm="1">
        <f t="array" ref="N9698">_xlfn.IFS(H9698&lt;0, "LOSS", H9698&gt;1000, "GREAT", H9698&gt;500, "GOOD", H9698&gt;=100, "OKAY", H9698&lt;100, "OKAY")</f>
        <v>OKAY</v>
      </c>
    </row>
    <row r="9699" spans="1:14">
      <c r="A9699" s="2">
        <v>43078</v>
      </c>
      <c r="B9699" s="2" t="str">
        <f>TEXT(A9699,"mmmm")</f>
        <v>December</v>
      </c>
      <c r="C9699" t="s">
        <v>1945</v>
      </c>
      <c r="D9699" t="s">
        <v>26</v>
      </c>
      <c r="E9699" t="s">
        <v>23</v>
      </c>
      <c r="F9699" t="s">
        <v>38</v>
      </c>
      <c r="G9699" t="s">
        <v>2241</v>
      </c>
      <c r="H9699">
        <v>1.25</v>
      </c>
      <c r="I9699">
        <v>3</v>
      </c>
      <c r="J9699">
        <v>-1.93</v>
      </c>
      <c r="K9699" s="6">
        <f>J9699/H9699</f>
        <v>-1.544</v>
      </c>
      <c r="M9699" t="str">
        <f>LEFT(C9699, SEARCH(" ", C9699) - 1)</f>
        <v>Ken</v>
      </c>
      <c r="N9699" t="str" cm="1">
        <f t="array" ref="N9699">_xlfn.IFS(H9699&lt;0, "LOSS", H9699&gt;1000, "GREAT", H9699&gt;500, "GOOD", H9699&gt;=100, "OKAY", H9699&lt;100, "OKAY")</f>
        <v>OKAY</v>
      </c>
    </row>
    <row r="9700" spans="1:14">
      <c r="A9700" s="2">
        <v>43078</v>
      </c>
      <c r="B9700" s="2" t="str">
        <f>TEXT(A9700,"mmmm")</f>
        <v>December</v>
      </c>
      <c r="C9700" t="s">
        <v>1945</v>
      </c>
      <c r="D9700" t="s">
        <v>26</v>
      </c>
      <c r="E9700" t="s">
        <v>21</v>
      </c>
      <c r="F9700" t="s">
        <v>44</v>
      </c>
      <c r="G9700" t="s">
        <v>2671</v>
      </c>
      <c r="H9700">
        <v>9.7100000000000009</v>
      </c>
      <c r="I9700">
        <v>3</v>
      </c>
      <c r="J9700">
        <v>-5.82</v>
      </c>
      <c r="K9700" s="6">
        <f>J9700/H9700</f>
        <v>-0.59938208032955709</v>
      </c>
      <c r="M9700" t="str">
        <f>LEFT(C9700, SEARCH(" ", C9700) - 1)</f>
        <v>Ken</v>
      </c>
      <c r="N9700" t="str" cm="1">
        <f t="array" ref="N9700">_xlfn.IFS(H9700&lt;0, "LOSS", H9700&gt;1000, "GREAT", H9700&gt;500, "GOOD", H9700&gt;=100, "OKAY", H9700&lt;100, "OKAY")</f>
        <v>OKAY</v>
      </c>
    </row>
    <row r="9701" spans="1:14">
      <c r="A9701" s="2">
        <v>43078</v>
      </c>
      <c r="B9701" s="2" t="str">
        <f>TEXT(A9701,"mmmm")</f>
        <v>December</v>
      </c>
      <c r="C9701" t="s">
        <v>1945</v>
      </c>
      <c r="D9701" t="s">
        <v>26</v>
      </c>
      <c r="E9701" t="s">
        <v>23</v>
      </c>
      <c r="F9701" t="s">
        <v>49</v>
      </c>
      <c r="G9701" t="s">
        <v>1552</v>
      </c>
      <c r="H9701">
        <v>27.24</v>
      </c>
      <c r="I9701">
        <v>3</v>
      </c>
      <c r="J9701">
        <v>2.72</v>
      </c>
      <c r="K9701" s="6">
        <f>J9701/H9701</f>
        <v>9.9853157121879602E-2</v>
      </c>
      <c r="M9701" t="str">
        <f>LEFT(C9701, SEARCH(" ", C9701) - 1)</f>
        <v>Ken</v>
      </c>
      <c r="N9701" t="str" cm="1">
        <f t="array" ref="N9701">_xlfn.IFS(H9701&lt;0, "LOSS", H9701&gt;1000, "GREAT", H9701&gt;500, "GOOD", H9701&gt;=100, "OKAY", H9701&lt;100, "OKAY")</f>
        <v>OKAY</v>
      </c>
    </row>
    <row r="9702" spans="1:14">
      <c r="A9702" s="2">
        <v>43078</v>
      </c>
      <c r="B9702" s="2" t="str">
        <f>TEXT(A9702,"mmmm")</f>
        <v>December</v>
      </c>
      <c r="C9702" t="s">
        <v>816</v>
      </c>
      <c r="D9702" t="s">
        <v>22</v>
      </c>
      <c r="E9702" t="s">
        <v>25</v>
      </c>
      <c r="F9702" t="s">
        <v>48</v>
      </c>
      <c r="G9702" t="s">
        <v>2604</v>
      </c>
      <c r="H9702">
        <v>444.77</v>
      </c>
      <c r="I9702">
        <v>4</v>
      </c>
      <c r="J9702">
        <v>44.48</v>
      </c>
      <c r="K9702" s="6">
        <f>J9702/H9702</f>
        <v>0.1000067450592441</v>
      </c>
      <c r="M9702" t="str">
        <f>LEFT(C9702, SEARCH(" ", C9702) - 1)</f>
        <v>Laurel</v>
      </c>
      <c r="N9702" t="str" cm="1">
        <f t="array" ref="N9702">_xlfn.IFS(H9702&lt;0, "LOSS", H9702&gt;1000, "GREAT", H9702&gt;500, "GOOD", H9702&gt;=100, "OKAY", H9702&lt;100, "OKAY")</f>
        <v>OKAY</v>
      </c>
    </row>
    <row r="9703" spans="1:14">
      <c r="A9703" s="2">
        <v>43078</v>
      </c>
      <c r="B9703" s="2" t="str">
        <f>TEXT(A9703,"mmmm")</f>
        <v>December</v>
      </c>
      <c r="C9703" t="s">
        <v>1050</v>
      </c>
      <c r="D9703" t="s">
        <v>30</v>
      </c>
      <c r="E9703" t="s">
        <v>23</v>
      </c>
      <c r="F9703" t="s">
        <v>49</v>
      </c>
      <c r="G9703" t="s">
        <v>544</v>
      </c>
      <c r="H9703">
        <v>37.21</v>
      </c>
      <c r="I9703">
        <v>1</v>
      </c>
      <c r="J9703">
        <v>-7.44</v>
      </c>
      <c r="K9703" s="6">
        <f>J9703/H9703</f>
        <v>-0.19994625100779362</v>
      </c>
      <c r="M9703" t="str">
        <f>LEFT(C9703, SEARCH(" ", C9703) - 1)</f>
        <v>Christine</v>
      </c>
      <c r="N9703" t="str" cm="1">
        <f t="array" ref="N9703">_xlfn.IFS(H9703&lt;0, "LOSS", H9703&gt;1000, "GREAT", H9703&gt;500, "GOOD", H9703&gt;=100, "OKAY", H9703&lt;100, "OKAY")</f>
        <v>OKAY</v>
      </c>
    </row>
    <row r="9704" spans="1:14">
      <c r="A9704" s="2">
        <v>43078</v>
      </c>
      <c r="B9704" s="2" t="str">
        <f>TEXT(A9704,"mmmm")</f>
        <v>December</v>
      </c>
      <c r="C9704" t="s">
        <v>1050</v>
      </c>
      <c r="D9704" t="s">
        <v>30</v>
      </c>
      <c r="E9704" t="s">
        <v>23</v>
      </c>
      <c r="F9704" t="s">
        <v>42</v>
      </c>
      <c r="G9704" t="s">
        <v>2043</v>
      </c>
      <c r="H9704">
        <v>57.58</v>
      </c>
      <c r="I9704">
        <v>3</v>
      </c>
      <c r="J9704">
        <v>21.59</v>
      </c>
      <c r="K9704" s="6">
        <f>J9704/H9704</f>
        <v>0.37495658214657868</v>
      </c>
      <c r="M9704" t="str">
        <f>LEFT(C9704, SEARCH(" ", C9704) - 1)</f>
        <v>Christine</v>
      </c>
      <c r="N9704" t="str" cm="1">
        <f t="array" ref="N9704">_xlfn.IFS(H9704&lt;0, "LOSS", H9704&gt;1000, "GREAT", H9704&gt;500, "GOOD", H9704&gt;=100, "OKAY", H9704&lt;100, "OKAY")</f>
        <v>OKAY</v>
      </c>
    </row>
    <row r="9705" spans="1:14">
      <c r="A9705" s="2">
        <v>43078</v>
      </c>
      <c r="B9705" s="2" t="str">
        <f>TEXT(A9705,"mmmm")</f>
        <v>December</v>
      </c>
      <c r="C9705" t="s">
        <v>483</v>
      </c>
      <c r="D9705" t="s">
        <v>32</v>
      </c>
      <c r="E9705" t="s">
        <v>21</v>
      </c>
      <c r="F9705" t="s">
        <v>40</v>
      </c>
      <c r="G9705" t="s">
        <v>1771</v>
      </c>
      <c r="H9705">
        <v>872.94</v>
      </c>
      <c r="I9705">
        <v>3</v>
      </c>
      <c r="J9705">
        <v>226.96</v>
      </c>
      <c r="K9705" s="6">
        <f>J9705/H9705</f>
        <v>0.25999495956194013</v>
      </c>
      <c r="M9705" t="str">
        <f>LEFT(C9705, SEARCH(" ", C9705) - 1)</f>
        <v>Damala</v>
      </c>
      <c r="N9705" t="str" cm="1">
        <f t="array" ref="N9705">_xlfn.IFS(H9705&lt;0, "LOSS", H9705&gt;1000, "GREAT", H9705&gt;500, "GOOD", H9705&gt;=100, "OKAY", H9705&lt;100, "OKAY")</f>
        <v>GOOD</v>
      </c>
    </row>
    <row r="9706" spans="1:14">
      <c r="A9706" s="2">
        <v>43078</v>
      </c>
      <c r="B9706" s="2" t="str">
        <f>TEXT(A9706,"mmmm")</f>
        <v>December</v>
      </c>
      <c r="C9706" t="s">
        <v>483</v>
      </c>
      <c r="D9706" t="s">
        <v>32</v>
      </c>
      <c r="E9706" t="s">
        <v>23</v>
      </c>
      <c r="F9706" t="s">
        <v>38</v>
      </c>
      <c r="G9706" t="s">
        <v>865</v>
      </c>
      <c r="H9706">
        <v>41.54</v>
      </c>
      <c r="I9706">
        <v>2</v>
      </c>
      <c r="J9706">
        <v>19.52</v>
      </c>
      <c r="K9706" s="6">
        <f>J9706/H9706</f>
        <v>0.46990852190659604</v>
      </c>
      <c r="M9706" t="str">
        <f>LEFT(C9706, SEARCH(" ", C9706) - 1)</f>
        <v>Damala</v>
      </c>
      <c r="N9706" t="str" cm="1">
        <f t="array" ref="N9706">_xlfn.IFS(H9706&lt;0, "LOSS", H9706&gt;1000, "GREAT", H9706&gt;500, "GOOD", H9706&gt;=100, "OKAY", H9706&lt;100, "OKAY")</f>
        <v>OKAY</v>
      </c>
    </row>
    <row r="9707" spans="1:14">
      <c r="A9707" s="2">
        <v>43078</v>
      </c>
      <c r="B9707" s="2" t="str">
        <f>TEXT(A9707,"mmmm")</f>
        <v>December</v>
      </c>
      <c r="C9707" t="s">
        <v>483</v>
      </c>
      <c r="D9707" t="s">
        <v>32</v>
      </c>
      <c r="E9707" t="s">
        <v>23</v>
      </c>
      <c r="F9707" t="s">
        <v>47</v>
      </c>
      <c r="G9707" t="s">
        <v>2357</v>
      </c>
      <c r="H9707">
        <v>12.96</v>
      </c>
      <c r="I9707">
        <v>2</v>
      </c>
      <c r="J9707">
        <v>6.22</v>
      </c>
      <c r="K9707" s="6">
        <f>J9707/H9707</f>
        <v>0.47993827160493824</v>
      </c>
      <c r="M9707" t="str">
        <f>LEFT(C9707, SEARCH(" ", C9707) - 1)</f>
        <v>Damala</v>
      </c>
      <c r="N9707" t="str" cm="1">
        <f t="array" ref="N9707">_xlfn.IFS(H9707&lt;0, "LOSS", H9707&gt;1000, "GREAT", H9707&gt;500, "GOOD", H9707&gt;=100, "OKAY", H9707&lt;100, "OKAY")</f>
        <v>OKAY</v>
      </c>
    </row>
    <row r="9708" spans="1:14">
      <c r="A9708" s="2">
        <v>43078</v>
      </c>
      <c r="B9708" s="2" t="str">
        <f>TEXT(A9708,"mmmm")</f>
        <v>December</v>
      </c>
      <c r="C9708" t="s">
        <v>806</v>
      </c>
      <c r="D9708" t="s">
        <v>145</v>
      </c>
      <c r="E9708" t="s">
        <v>23</v>
      </c>
      <c r="F9708" t="s">
        <v>47</v>
      </c>
      <c r="G9708" t="s">
        <v>1780</v>
      </c>
      <c r="H9708">
        <v>33.450000000000003</v>
      </c>
      <c r="I9708">
        <v>5</v>
      </c>
      <c r="J9708">
        <v>15.39</v>
      </c>
      <c r="K9708" s="6">
        <f>J9708/H9708</f>
        <v>0.46008968609865469</v>
      </c>
      <c r="M9708" t="str">
        <f>LEFT(C9708, SEARCH(" ", C9708) - 1)</f>
        <v>Herbert</v>
      </c>
      <c r="N9708" t="str" cm="1">
        <f t="array" ref="N9708">_xlfn.IFS(H9708&lt;0, "LOSS", H9708&gt;1000, "GREAT", H9708&gt;500, "GOOD", H9708&gt;=100, "OKAY", H9708&lt;100, "OKAY")</f>
        <v>OKAY</v>
      </c>
    </row>
    <row r="9709" spans="1:14">
      <c r="A9709" s="2">
        <v>43078</v>
      </c>
      <c r="B9709" s="2" t="str">
        <f>TEXT(A9709,"mmmm")</f>
        <v>December</v>
      </c>
      <c r="C9709" t="s">
        <v>806</v>
      </c>
      <c r="D9709" t="s">
        <v>145</v>
      </c>
      <c r="E9709" t="s">
        <v>23</v>
      </c>
      <c r="F9709" t="s">
        <v>38</v>
      </c>
      <c r="G9709" t="s">
        <v>2241</v>
      </c>
      <c r="H9709">
        <v>10.4</v>
      </c>
      <c r="I9709">
        <v>5</v>
      </c>
      <c r="J9709">
        <v>5.0999999999999996</v>
      </c>
      <c r="K9709" s="6">
        <f>J9709/H9709</f>
        <v>0.49038461538461531</v>
      </c>
      <c r="M9709" t="str">
        <f>LEFT(C9709, SEARCH(" ", C9709) - 1)</f>
        <v>Herbert</v>
      </c>
      <c r="N9709" t="str" cm="1">
        <f t="array" ref="N9709">_xlfn.IFS(H9709&lt;0, "LOSS", H9709&gt;1000, "GREAT", H9709&gt;500, "GOOD", H9709&gt;=100, "OKAY", H9709&lt;100, "OKAY")</f>
        <v>OKAY</v>
      </c>
    </row>
    <row r="9710" spans="1:14">
      <c r="A9710" s="2">
        <v>43078</v>
      </c>
      <c r="B9710" s="2" t="str">
        <f>TEXT(A9710,"mmmm")</f>
        <v>December</v>
      </c>
      <c r="C9710" t="s">
        <v>2225</v>
      </c>
      <c r="D9710" t="s">
        <v>27</v>
      </c>
      <c r="E9710" t="s">
        <v>23</v>
      </c>
      <c r="F9710" t="s">
        <v>37</v>
      </c>
      <c r="G9710" t="s">
        <v>550</v>
      </c>
      <c r="H9710">
        <v>2.62</v>
      </c>
      <c r="I9710">
        <v>1</v>
      </c>
      <c r="J9710">
        <v>0.43</v>
      </c>
      <c r="K9710" s="6">
        <f>J9710/H9710</f>
        <v>0.16412213740458015</v>
      </c>
      <c r="M9710" t="str">
        <f>LEFT(C9710, SEARCH(" ", C9710) - 1)</f>
        <v>Kalyca</v>
      </c>
      <c r="N9710" t="str" cm="1">
        <f t="array" ref="N9710">_xlfn.IFS(H9710&lt;0, "LOSS", H9710&gt;1000, "GREAT", H9710&gt;500, "GOOD", H9710&gt;=100, "OKAY", H9710&lt;100, "OKAY")</f>
        <v>OKAY</v>
      </c>
    </row>
    <row r="9711" spans="1:14">
      <c r="A9711" s="2">
        <v>43078</v>
      </c>
      <c r="B9711" s="2" t="str">
        <f>TEXT(A9711,"mmmm")</f>
        <v>December</v>
      </c>
      <c r="C9711" t="s">
        <v>2047</v>
      </c>
      <c r="D9711" t="s">
        <v>32</v>
      </c>
      <c r="E9711" t="s">
        <v>25</v>
      </c>
      <c r="F9711" t="s">
        <v>35</v>
      </c>
      <c r="G9711" t="s">
        <v>1470</v>
      </c>
      <c r="H9711">
        <v>104.88</v>
      </c>
      <c r="I9711">
        <v>6</v>
      </c>
      <c r="J9711">
        <v>41.95</v>
      </c>
      <c r="K9711" s="6">
        <f>J9711/H9711</f>
        <v>0.39998093058733797</v>
      </c>
      <c r="M9711" t="str">
        <f>LEFT(C9711, SEARCH(" ", C9711) - 1)</f>
        <v>Dean</v>
      </c>
      <c r="N9711" t="str" cm="1">
        <f t="array" ref="N9711">_xlfn.IFS(H9711&lt;0, "LOSS", H9711&gt;1000, "GREAT", H9711&gt;500, "GOOD", H9711&gt;=100, "OKAY", H9711&lt;100, "OKAY")</f>
        <v>OKAY</v>
      </c>
    </row>
    <row r="9712" spans="1:14">
      <c r="A9712" s="2">
        <v>43078</v>
      </c>
      <c r="B9712" s="2" t="str">
        <f>TEXT(A9712,"mmmm")</f>
        <v>December</v>
      </c>
      <c r="C9712" t="s">
        <v>2047</v>
      </c>
      <c r="D9712" t="s">
        <v>32</v>
      </c>
      <c r="E9712" t="s">
        <v>23</v>
      </c>
      <c r="F9712" t="s">
        <v>37</v>
      </c>
      <c r="G9712" t="s">
        <v>2607</v>
      </c>
      <c r="H9712">
        <v>34.700000000000003</v>
      </c>
      <c r="I9712">
        <v>5</v>
      </c>
      <c r="J9712">
        <v>12.49</v>
      </c>
      <c r="K9712" s="6">
        <f>J9712/H9712</f>
        <v>0.35994236311239192</v>
      </c>
      <c r="M9712" t="str">
        <f>LEFT(C9712, SEARCH(" ", C9712) - 1)</f>
        <v>Dean</v>
      </c>
      <c r="N9712" t="str" cm="1">
        <f t="array" ref="N9712">_xlfn.IFS(H9712&lt;0, "LOSS", H9712&gt;1000, "GREAT", H9712&gt;500, "GOOD", H9712&gt;=100, "OKAY", H9712&lt;100, "OKAY")</f>
        <v>OKAY</v>
      </c>
    </row>
    <row r="9713" spans="1:14">
      <c r="A9713" s="2">
        <v>43078</v>
      </c>
      <c r="B9713" s="2" t="str">
        <f>TEXT(A9713,"mmmm")</f>
        <v>December</v>
      </c>
      <c r="C9713" t="s">
        <v>2047</v>
      </c>
      <c r="D9713" t="s">
        <v>32</v>
      </c>
      <c r="E9713" t="s">
        <v>23</v>
      </c>
      <c r="F9713" t="s">
        <v>38</v>
      </c>
      <c r="G9713" t="s">
        <v>523</v>
      </c>
      <c r="H9713">
        <v>33.72</v>
      </c>
      <c r="I9713">
        <v>4</v>
      </c>
      <c r="J9713">
        <v>15.51</v>
      </c>
      <c r="K9713" s="6">
        <f>J9713/H9713</f>
        <v>0.45996441281138789</v>
      </c>
      <c r="M9713" t="str">
        <f>LEFT(C9713, SEARCH(" ", C9713) - 1)</f>
        <v>Dean</v>
      </c>
      <c r="N9713" t="str" cm="1">
        <f t="array" ref="N9713">_xlfn.IFS(H9713&lt;0, "LOSS", H9713&gt;1000, "GREAT", H9713&gt;500, "GOOD", H9713&gt;=100, "OKAY", H9713&lt;100, "OKAY")</f>
        <v>OKAY</v>
      </c>
    </row>
    <row r="9714" spans="1:14">
      <c r="A9714" s="2">
        <v>43078</v>
      </c>
      <c r="B9714" s="2" t="str">
        <f>TEXT(A9714,"mmmm")</f>
        <v>December</v>
      </c>
      <c r="C9714" t="s">
        <v>2047</v>
      </c>
      <c r="D9714" t="s">
        <v>32</v>
      </c>
      <c r="E9714" t="s">
        <v>23</v>
      </c>
      <c r="F9714" t="s">
        <v>47</v>
      </c>
      <c r="G9714" t="s">
        <v>710</v>
      </c>
      <c r="H9714">
        <v>14.94</v>
      </c>
      <c r="I9714">
        <v>3</v>
      </c>
      <c r="J9714">
        <v>7.02</v>
      </c>
      <c r="K9714" s="6">
        <f>J9714/H9714</f>
        <v>0.46987951807228917</v>
      </c>
      <c r="M9714" t="str">
        <f>LEFT(C9714, SEARCH(" ", C9714) - 1)</f>
        <v>Dean</v>
      </c>
      <c r="N9714" t="str" cm="1">
        <f t="array" ref="N9714">_xlfn.IFS(H9714&lt;0, "LOSS", H9714&gt;1000, "GREAT", H9714&gt;500, "GOOD", H9714&gt;=100, "OKAY", H9714&lt;100, "OKAY")</f>
        <v>OKAY</v>
      </c>
    </row>
    <row r="9715" spans="1:14">
      <c r="A9715" s="2">
        <v>43078</v>
      </c>
      <c r="B9715" s="2" t="str">
        <f>TEXT(A9715,"mmmm")</f>
        <v>December</v>
      </c>
      <c r="C9715" t="s">
        <v>1591</v>
      </c>
      <c r="D9715" t="s">
        <v>29</v>
      </c>
      <c r="E9715" t="s">
        <v>23</v>
      </c>
      <c r="F9715" t="s">
        <v>47</v>
      </c>
      <c r="G9715" t="s">
        <v>1247</v>
      </c>
      <c r="H9715">
        <v>15.98</v>
      </c>
      <c r="I9715">
        <v>2</v>
      </c>
      <c r="J9715">
        <v>5</v>
      </c>
      <c r="K9715" s="6">
        <f>J9715/H9715</f>
        <v>0.31289111389236546</v>
      </c>
      <c r="M9715" t="str">
        <f>LEFT(C9715, SEARCH(" ", C9715) - 1)</f>
        <v>Angele</v>
      </c>
      <c r="N9715" t="str" cm="1">
        <f t="array" ref="N9715">_xlfn.IFS(H9715&lt;0, "LOSS", H9715&gt;1000, "GREAT", H9715&gt;500, "GOOD", H9715&gt;=100, "OKAY", H9715&lt;100, "OKAY")</f>
        <v>OKAY</v>
      </c>
    </row>
    <row r="9716" spans="1:14">
      <c r="A9716" s="2">
        <v>43078</v>
      </c>
      <c r="B9716" s="2" t="str">
        <f>TEXT(A9716,"mmmm")</f>
        <v>December</v>
      </c>
      <c r="C9716" t="s">
        <v>1778</v>
      </c>
      <c r="D9716" t="s">
        <v>22</v>
      </c>
      <c r="E9716" t="s">
        <v>23</v>
      </c>
      <c r="F9716" t="s">
        <v>37</v>
      </c>
      <c r="G9716" t="s">
        <v>615</v>
      </c>
      <c r="H9716">
        <v>11.16</v>
      </c>
      <c r="I9716">
        <v>2</v>
      </c>
      <c r="J9716">
        <v>2.79</v>
      </c>
      <c r="K9716" s="6">
        <f>J9716/H9716</f>
        <v>0.25</v>
      </c>
      <c r="M9716" t="str">
        <f>LEFT(C9716, SEARCH(" ", C9716) - 1)</f>
        <v>Alyssa</v>
      </c>
      <c r="N9716" t="str" cm="1">
        <f t="array" ref="N9716">_xlfn.IFS(H9716&lt;0, "LOSS", H9716&gt;1000, "GREAT", H9716&gt;500, "GOOD", H9716&gt;=100, "OKAY", H9716&lt;100, "OKAY")</f>
        <v>OKAY</v>
      </c>
    </row>
    <row r="9717" spans="1:14">
      <c r="A9717" s="2">
        <v>43078</v>
      </c>
      <c r="B9717" s="2" t="str">
        <f>TEXT(A9717,"mmmm")</f>
        <v>December</v>
      </c>
      <c r="C9717" t="s">
        <v>1778</v>
      </c>
      <c r="D9717" t="s">
        <v>22</v>
      </c>
      <c r="E9717" t="s">
        <v>21</v>
      </c>
      <c r="F9717" t="s">
        <v>51</v>
      </c>
      <c r="G9717" t="s">
        <v>591</v>
      </c>
      <c r="H9717">
        <v>896.33</v>
      </c>
      <c r="I9717">
        <v>9</v>
      </c>
      <c r="J9717">
        <v>22.41</v>
      </c>
      <c r="K9717" s="6">
        <f>J9717/H9717</f>
        <v>2.5001952405921925E-2</v>
      </c>
      <c r="M9717" t="str">
        <f>LEFT(C9717, SEARCH(" ", C9717) - 1)</f>
        <v>Alyssa</v>
      </c>
      <c r="N9717" t="str" cm="1">
        <f t="array" ref="N9717">_xlfn.IFS(H9717&lt;0, "LOSS", H9717&gt;1000, "GREAT", H9717&gt;500, "GOOD", H9717&gt;=100, "OKAY", H9717&lt;100, "OKAY")</f>
        <v>GOOD</v>
      </c>
    </row>
    <row r="9718" spans="1:14">
      <c r="A9718" s="2">
        <v>43078</v>
      </c>
      <c r="B9718" s="2" t="str">
        <f>TEXT(A9718,"mmmm")</f>
        <v>December</v>
      </c>
      <c r="C9718" t="s">
        <v>1778</v>
      </c>
      <c r="D9718" t="s">
        <v>22</v>
      </c>
      <c r="E9718" t="s">
        <v>23</v>
      </c>
      <c r="F9718" t="s">
        <v>36</v>
      </c>
      <c r="G9718" t="s">
        <v>799</v>
      </c>
      <c r="H9718">
        <v>189</v>
      </c>
      <c r="I9718">
        <v>1</v>
      </c>
      <c r="J9718">
        <v>68.040000000000006</v>
      </c>
      <c r="K9718" s="6">
        <f>J9718/H9718</f>
        <v>0.36000000000000004</v>
      </c>
      <c r="M9718" t="str">
        <f>LEFT(C9718, SEARCH(" ", C9718) - 1)</f>
        <v>Alyssa</v>
      </c>
      <c r="N9718" t="str" cm="1">
        <f t="array" ref="N9718">_xlfn.IFS(H9718&lt;0, "LOSS", H9718&gt;1000, "GREAT", H9718&gt;500, "GOOD", H9718&gt;=100, "OKAY", H9718&lt;100, "OKAY")</f>
        <v>OKAY</v>
      </c>
    </row>
    <row r="9719" spans="1:14">
      <c r="A9719" s="2">
        <v>43078</v>
      </c>
      <c r="B9719" s="2" t="str">
        <f>TEXT(A9719,"mmmm")</f>
        <v>December</v>
      </c>
      <c r="C9719" t="s">
        <v>1219</v>
      </c>
      <c r="D9719" t="s">
        <v>29</v>
      </c>
      <c r="E9719" t="s">
        <v>23</v>
      </c>
      <c r="F9719" t="s">
        <v>47</v>
      </c>
      <c r="G9719" t="s">
        <v>1134</v>
      </c>
      <c r="H9719">
        <v>143.86000000000001</v>
      </c>
      <c r="I9719">
        <v>9</v>
      </c>
      <c r="J9719">
        <v>48.55</v>
      </c>
      <c r="K9719" s="6">
        <f>J9719/H9719</f>
        <v>0.33748088419296535</v>
      </c>
      <c r="M9719" t="str">
        <f>LEFT(C9719, SEARCH(" ", C9719) - 1)</f>
        <v>Lena</v>
      </c>
      <c r="N9719" t="str" cm="1">
        <f t="array" ref="N9719">_xlfn.IFS(H9719&lt;0, "LOSS", H9719&gt;1000, "GREAT", H9719&gt;500, "GOOD", H9719&gt;=100, "OKAY", H9719&lt;100, "OKAY")</f>
        <v>OKAY</v>
      </c>
    </row>
    <row r="9720" spans="1:14">
      <c r="A9720" s="2">
        <v>43078</v>
      </c>
      <c r="B9720" s="2" t="str">
        <f>TEXT(A9720,"mmmm")</f>
        <v>December</v>
      </c>
      <c r="C9720" t="s">
        <v>1091</v>
      </c>
      <c r="D9720" t="s">
        <v>73</v>
      </c>
      <c r="E9720" t="s">
        <v>23</v>
      </c>
      <c r="F9720" t="s">
        <v>47</v>
      </c>
      <c r="G9720" t="s">
        <v>1749</v>
      </c>
      <c r="H9720">
        <v>419.4</v>
      </c>
      <c r="I9720">
        <v>5</v>
      </c>
      <c r="J9720">
        <v>146.79</v>
      </c>
      <c r="K9720" s="6">
        <f>J9720/H9720</f>
        <v>0.35</v>
      </c>
      <c r="M9720" t="str">
        <f>LEFT(C9720, SEARCH(" ", C9720) - 1)</f>
        <v>Nick</v>
      </c>
      <c r="N9720" t="str" cm="1">
        <f t="array" ref="N9720">_xlfn.IFS(H9720&lt;0, "LOSS", H9720&gt;1000, "GREAT", H9720&gt;500, "GOOD", H9720&gt;=100, "OKAY", H9720&lt;100, "OKAY")</f>
        <v>OKAY</v>
      </c>
    </row>
    <row r="9721" spans="1:14">
      <c r="A9721" s="2">
        <v>43078</v>
      </c>
      <c r="B9721" s="2" t="str">
        <f>TEXT(A9721,"mmmm")</f>
        <v>December</v>
      </c>
      <c r="C9721" t="s">
        <v>1091</v>
      </c>
      <c r="D9721" t="s">
        <v>73</v>
      </c>
      <c r="E9721" t="s">
        <v>23</v>
      </c>
      <c r="F9721" t="s">
        <v>38</v>
      </c>
      <c r="G9721" t="s">
        <v>2601</v>
      </c>
      <c r="H9721">
        <v>13.01</v>
      </c>
      <c r="I9721">
        <v>3</v>
      </c>
      <c r="J9721">
        <v>-9.9700000000000006</v>
      </c>
      <c r="K9721" s="6">
        <f>J9721/H9721</f>
        <v>-0.76633358954650277</v>
      </c>
      <c r="M9721" t="str">
        <f>LEFT(C9721, SEARCH(" ", C9721) - 1)</f>
        <v>Nick</v>
      </c>
      <c r="N9721" t="str" cm="1">
        <f t="array" ref="N9721">_xlfn.IFS(H9721&lt;0, "LOSS", H9721&gt;1000, "GREAT", H9721&gt;500, "GOOD", H9721&gt;=100, "OKAY", H9721&lt;100, "OKAY")</f>
        <v>OKAY</v>
      </c>
    </row>
    <row r="9722" spans="1:14">
      <c r="A9722" s="2">
        <v>43078</v>
      </c>
      <c r="B9722" s="2" t="str">
        <f>TEXT(A9722,"mmmm")</f>
        <v>December</v>
      </c>
      <c r="C9722" t="s">
        <v>1587</v>
      </c>
      <c r="D9722" t="s">
        <v>22</v>
      </c>
      <c r="E9722" t="s">
        <v>21</v>
      </c>
      <c r="F9722" t="s">
        <v>39</v>
      </c>
      <c r="G9722" t="s">
        <v>2103</v>
      </c>
      <c r="H9722">
        <v>148.26</v>
      </c>
      <c r="I9722">
        <v>3</v>
      </c>
      <c r="J9722">
        <v>15.7</v>
      </c>
      <c r="K9722" s="6">
        <f>J9722/H9722</f>
        <v>0.10589504923782544</v>
      </c>
      <c r="M9722" t="str">
        <f>LEFT(C9722, SEARCH(" ", C9722) - 1)</f>
        <v>Daniel</v>
      </c>
      <c r="N9722" t="str" cm="1">
        <f t="array" ref="N9722">_xlfn.IFS(H9722&lt;0, "LOSS", H9722&gt;1000, "GREAT", H9722&gt;500, "GOOD", H9722&gt;=100, "OKAY", H9722&lt;100, "OKAY")</f>
        <v>OKAY</v>
      </c>
    </row>
    <row r="9723" spans="1:14">
      <c r="A9723" s="2">
        <v>43078</v>
      </c>
      <c r="B9723" s="2" t="str">
        <f>TEXT(A9723,"mmmm")</f>
        <v>December</v>
      </c>
      <c r="C9723" t="s">
        <v>624</v>
      </c>
      <c r="D9723" t="s">
        <v>84</v>
      </c>
      <c r="E9723" t="s">
        <v>23</v>
      </c>
      <c r="F9723" t="s">
        <v>38</v>
      </c>
      <c r="G9723" t="s">
        <v>2006</v>
      </c>
      <c r="H9723">
        <v>29.36</v>
      </c>
      <c r="I9723">
        <v>2</v>
      </c>
      <c r="J9723">
        <v>13.51</v>
      </c>
      <c r="K9723" s="6">
        <f>J9723/H9723</f>
        <v>0.46014986376021799</v>
      </c>
      <c r="M9723" t="str">
        <f>LEFT(C9723, SEARCH(" ", C9723) - 1)</f>
        <v>John</v>
      </c>
      <c r="N9723" t="str" cm="1">
        <f t="array" ref="N9723">_xlfn.IFS(H9723&lt;0, "LOSS", H9723&gt;1000, "GREAT", H9723&gt;500, "GOOD", H9723&gt;=100, "OKAY", H9723&lt;100, "OKAY")</f>
        <v>OKAY</v>
      </c>
    </row>
    <row r="9724" spans="1:14">
      <c r="A9724" s="2">
        <v>43078</v>
      </c>
      <c r="B9724" s="2" t="str">
        <f>TEXT(A9724,"mmmm")</f>
        <v>December</v>
      </c>
      <c r="C9724" t="s">
        <v>624</v>
      </c>
      <c r="D9724" t="s">
        <v>84</v>
      </c>
      <c r="E9724" t="s">
        <v>23</v>
      </c>
      <c r="F9724" t="s">
        <v>36</v>
      </c>
      <c r="G9724" t="s">
        <v>2668</v>
      </c>
      <c r="H9724">
        <v>214.9</v>
      </c>
      <c r="I9724">
        <v>5</v>
      </c>
      <c r="J9724">
        <v>62.32</v>
      </c>
      <c r="K9724" s="6">
        <f>J9724/H9724</f>
        <v>0.28999534667287108</v>
      </c>
      <c r="M9724" t="str">
        <f>LEFT(C9724, SEARCH(" ", C9724) - 1)</f>
        <v>John</v>
      </c>
      <c r="N9724" t="str" cm="1">
        <f t="array" ref="N9724">_xlfn.IFS(H9724&lt;0, "LOSS", H9724&gt;1000, "GREAT", H9724&gt;500, "GOOD", H9724&gt;=100, "OKAY", H9724&lt;100, "OKAY")</f>
        <v>OKAY</v>
      </c>
    </row>
    <row r="9725" spans="1:14">
      <c r="A9725" s="2">
        <v>43078</v>
      </c>
      <c r="B9725" s="2" t="str">
        <f>TEXT(A9725,"mmmm")</f>
        <v>December</v>
      </c>
      <c r="C9725" t="s">
        <v>624</v>
      </c>
      <c r="D9725" t="s">
        <v>84</v>
      </c>
      <c r="E9725" t="s">
        <v>23</v>
      </c>
      <c r="F9725" t="s">
        <v>38</v>
      </c>
      <c r="G9725" t="s">
        <v>1466</v>
      </c>
      <c r="H9725">
        <v>15.92</v>
      </c>
      <c r="I9725">
        <v>4</v>
      </c>
      <c r="J9725">
        <v>7.48</v>
      </c>
      <c r="K9725" s="6">
        <f>J9725/H9725</f>
        <v>0.46984924623115581</v>
      </c>
      <c r="M9725" t="str">
        <f>LEFT(C9725, SEARCH(" ", C9725) - 1)</f>
        <v>John</v>
      </c>
      <c r="N9725" t="str" cm="1">
        <f t="array" ref="N9725">_xlfn.IFS(H9725&lt;0, "LOSS", H9725&gt;1000, "GREAT", H9725&gt;500, "GOOD", H9725&gt;=100, "OKAY", H9725&lt;100, "OKAY")</f>
        <v>OKAY</v>
      </c>
    </row>
    <row r="9726" spans="1:14">
      <c r="A9726" s="2">
        <v>43078</v>
      </c>
      <c r="B9726" s="2" t="str">
        <f>TEXT(A9726,"mmmm")</f>
        <v>December</v>
      </c>
      <c r="C9726" t="s">
        <v>624</v>
      </c>
      <c r="D9726" t="s">
        <v>84</v>
      </c>
      <c r="E9726" t="s">
        <v>25</v>
      </c>
      <c r="F9726" t="s">
        <v>35</v>
      </c>
      <c r="G9726" t="s">
        <v>741</v>
      </c>
      <c r="H9726">
        <v>146.44999999999999</v>
      </c>
      <c r="I9726">
        <v>5</v>
      </c>
      <c r="J9726">
        <v>48.33</v>
      </c>
      <c r="K9726" s="6">
        <f>J9726/H9726</f>
        <v>0.3300102424035507</v>
      </c>
      <c r="M9726" t="str">
        <f>LEFT(C9726, SEARCH(" ", C9726) - 1)</f>
        <v>John</v>
      </c>
      <c r="N9726" t="str" cm="1">
        <f t="array" ref="N9726">_xlfn.IFS(H9726&lt;0, "LOSS", H9726&gt;1000, "GREAT", H9726&gt;500, "GOOD", H9726&gt;=100, "OKAY", H9726&lt;100, "OKAY")</f>
        <v>OKAY</v>
      </c>
    </row>
    <row r="9727" spans="1:14">
      <c r="A9727" s="2">
        <v>43078</v>
      </c>
      <c r="B9727" s="2" t="str">
        <f>TEXT(A9727,"mmmm")</f>
        <v>December</v>
      </c>
      <c r="C9727" t="s">
        <v>624</v>
      </c>
      <c r="D9727" t="s">
        <v>84</v>
      </c>
      <c r="E9727" t="s">
        <v>23</v>
      </c>
      <c r="F9727" t="s">
        <v>49</v>
      </c>
      <c r="G9727" t="s">
        <v>1396</v>
      </c>
      <c r="H9727">
        <v>15.14</v>
      </c>
      <c r="I9727">
        <v>1</v>
      </c>
      <c r="J9727">
        <v>0.61</v>
      </c>
      <c r="K9727" s="6">
        <f>J9727/H9727</f>
        <v>4.0290620871862616E-2</v>
      </c>
      <c r="M9727" t="str">
        <f>LEFT(C9727, SEARCH(" ", C9727) - 1)</f>
        <v>John</v>
      </c>
      <c r="N9727" t="str" cm="1">
        <f t="array" ref="N9727">_xlfn.IFS(H9727&lt;0, "LOSS", H9727&gt;1000, "GREAT", H9727&gt;500, "GOOD", H9727&gt;=100, "OKAY", H9727&lt;100, "OKAY")</f>
        <v>OKAY</v>
      </c>
    </row>
    <row r="9728" spans="1:14">
      <c r="A9728" s="2">
        <v>43078</v>
      </c>
      <c r="B9728" s="2" t="str">
        <f>TEXT(A9728,"mmmm")</f>
        <v>December</v>
      </c>
      <c r="C9728" t="s">
        <v>624</v>
      </c>
      <c r="D9728" t="s">
        <v>84</v>
      </c>
      <c r="E9728" t="s">
        <v>23</v>
      </c>
      <c r="F9728" t="s">
        <v>45</v>
      </c>
      <c r="G9728" t="s">
        <v>453</v>
      </c>
      <c r="H9728">
        <v>5.76</v>
      </c>
      <c r="I9728">
        <v>2</v>
      </c>
      <c r="J9728">
        <v>2.65</v>
      </c>
      <c r="K9728" s="6">
        <f>J9728/H9728</f>
        <v>0.46006944444444442</v>
      </c>
      <c r="M9728" t="str">
        <f>LEFT(C9728, SEARCH(" ", C9728) - 1)</f>
        <v>John</v>
      </c>
      <c r="N9728" t="str" cm="1">
        <f t="array" ref="N9728">_xlfn.IFS(H9728&lt;0, "LOSS", H9728&gt;1000, "GREAT", H9728&gt;500, "GOOD", H9728&gt;=100, "OKAY", H9728&lt;100, "OKAY")</f>
        <v>OKAY</v>
      </c>
    </row>
    <row r="9729" spans="1:14">
      <c r="A9729" s="2">
        <v>43078</v>
      </c>
      <c r="B9729" s="2" t="str">
        <f>TEXT(A9729,"mmmm")</f>
        <v>December</v>
      </c>
      <c r="C9729" t="s">
        <v>624</v>
      </c>
      <c r="D9729" t="s">
        <v>84</v>
      </c>
      <c r="E9729" t="s">
        <v>25</v>
      </c>
      <c r="F9729" t="s">
        <v>41</v>
      </c>
      <c r="G9729" t="s">
        <v>999</v>
      </c>
      <c r="H9729">
        <v>1399.98</v>
      </c>
      <c r="I9729">
        <v>2</v>
      </c>
      <c r="J9729">
        <v>629.99</v>
      </c>
      <c r="K9729" s="6">
        <f>J9729/H9729</f>
        <v>0.44999928570408149</v>
      </c>
      <c r="M9729" t="str">
        <f>LEFT(C9729, SEARCH(" ", C9729) - 1)</f>
        <v>John</v>
      </c>
      <c r="N9729" t="str" cm="1">
        <f t="array" ref="N9729">_xlfn.IFS(H9729&lt;0, "LOSS", H9729&gt;1000, "GREAT", H9729&gt;500, "GOOD", H9729&gt;=100, "OKAY", H9729&lt;100, "OKAY")</f>
        <v>GREAT</v>
      </c>
    </row>
    <row r="9730" spans="1:14">
      <c r="A9730" s="2">
        <v>43078</v>
      </c>
      <c r="B9730" s="2" t="str">
        <f>TEXT(A9730,"mmmm")</f>
        <v>December</v>
      </c>
      <c r="C9730" t="s">
        <v>1066</v>
      </c>
      <c r="D9730" t="s">
        <v>27</v>
      </c>
      <c r="E9730" t="s">
        <v>23</v>
      </c>
      <c r="F9730" t="s">
        <v>38</v>
      </c>
      <c r="G9730" t="s">
        <v>929</v>
      </c>
      <c r="H9730">
        <v>11.09</v>
      </c>
      <c r="I9730">
        <v>7</v>
      </c>
      <c r="J9730">
        <v>-8.1300000000000008</v>
      </c>
      <c r="K9730" s="6">
        <f>J9730/H9730</f>
        <v>-0.73309287646528409</v>
      </c>
      <c r="M9730" t="str">
        <f>LEFT(C9730, SEARCH(" ", C9730) - 1)</f>
        <v>Roger</v>
      </c>
      <c r="N9730" t="str" cm="1">
        <f t="array" ref="N9730">_xlfn.IFS(H9730&lt;0, "LOSS", H9730&gt;1000, "GREAT", H9730&gt;500, "GOOD", H9730&gt;=100, "OKAY", H9730&lt;100, "OKAY")</f>
        <v>OKAY</v>
      </c>
    </row>
    <row r="9731" spans="1:14">
      <c r="A9731" s="2">
        <v>43078</v>
      </c>
      <c r="B9731" s="2" t="str">
        <f>TEXT(A9731,"mmmm")</f>
        <v>December</v>
      </c>
      <c r="C9731" t="s">
        <v>1366</v>
      </c>
      <c r="D9731" t="s">
        <v>32</v>
      </c>
      <c r="E9731" t="s">
        <v>23</v>
      </c>
      <c r="F9731" t="s">
        <v>38</v>
      </c>
      <c r="G9731" t="s">
        <v>2038</v>
      </c>
      <c r="H9731">
        <v>54.9</v>
      </c>
      <c r="I9731">
        <v>5</v>
      </c>
      <c r="J9731">
        <v>26.9</v>
      </c>
      <c r="K9731" s="6">
        <f>J9731/H9731</f>
        <v>0.48998178506375228</v>
      </c>
      <c r="M9731" t="str">
        <f>LEFT(C9731, SEARCH(" ", C9731) - 1)</f>
        <v>Luke</v>
      </c>
      <c r="N9731" t="str" cm="1">
        <f t="array" ref="N9731">_xlfn.IFS(H9731&lt;0, "LOSS", H9731&gt;1000, "GREAT", H9731&gt;500, "GOOD", H9731&gt;=100, "OKAY", H9731&lt;100, "OKAY")</f>
        <v>OKAY</v>
      </c>
    </row>
    <row r="9732" spans="1:14">
      <c r="A9732" s="2">
        <v>43079</v>
      </c>
      <c r="B9732" s="2" t="str">
        <f>TEXT(A9732,"mmmm")</f>
        <v>December</v>
      </c>
      <c r="C9732" t="s">
        <v>2053</v>
      </c>
      <c r="D9732" t="s">
        <v>22</v>
      </c>
      <c r="E9732" t="s">
        <v>23</v>
      </c>
      <c r="F9732" t="s">
        <v>38</v>
      </c>
      <c r="G9732" t="s">
        <v>520</v>
      </c>
      <c r="H9732">
        <v>19.940000000000001</v>
      </c>
      <c r="I9732">
        <v>4</v>
      </c>
      <c r="J9732">
        <v>7.23</v>
      </c>
      <c r="K9732" s="6">
        <f>J9732/H9732</f>
        <v>0.36258776328986958</v>
      </c>
      <c r="M9732" t="str">
        <f>LEFT(C9732, SEARCH(" ", C9732) - 1)</f>
        <v>Ben</v>
      </c>
      <c r="N9732" t="str" cm="1">
        <f t="array" ref="N9732">_xlfn.IFS(H9732&lt;0, "LOSS", H9732&gt;1000, "GREAT", H9732&gt;500, "GOOD", H9732&gt;=100, "OKAY", H9732&lt;100, "OKAY")</f>
        <v>OKAY</v>
      </c>
    </row>
    <row r="9733" spans="1:14">
      <c r="A9733" s="2">
        <v>43079</v>
      </c>
      <c r="B9733" s="2" t="str">
        <f>TEXT(A9733,"mmmm")</f>
        <v>December</v>
      </c>
      <c r="C9733" t="s">
        <v>2053</v>
      </c>
      <c r="D9733" t="s">
        <v>22</v>
      </c>
      <c r="E9733" t="s">
        <v>23</v>
      </c>
      <c r="F9733" t="s">
        <v>38</v>
      </c>
      <c r="G9733" t="s">
        <v>456</v>
      </c>
      <c r="H9733">
        <v>65.569999999999993</v>
      </c>
      <c r="I9733">
        <v>2</v>
      </c>
      <c r="J9733">
        <v>22.95</v>
      </c>
      <c r="K9733" s="6">
        <f>J9733/H9733</f>
        <v>0.35000762543846275</v>
      </c>
      <c r="M9733" t="str">
        <f>LEFT(C9733, SEARCH(" ", C9733) - 1)</f>
        <v>Ben</v>
      </c>
      <c r="N9733" t="str" cm="1">
        <f t="array" ref="N9733">_xlfn.IFS(H9733&lt;0, "LOSS", H9733&gt;1000, "GREAT", H9733&gt;500, "GOOD", H9733&gt;=100, "OKAY", H9733&lt;100, "OKAY")</f>
        <v>OKAY</v>
      </c>
    </row>
    <row r="9734" spans="1:14">
      <c r="A9734" s="2">
        <v>43079</v>
      </c>
      <c r="B9734" s="2" t="str">
        <f>TEXT(A9734,"mmmm")</f>
        <v>December</v>
      </c>
      <c r="C9734" t="s">
        <v>1532</v>
      </c>
      <c r="D9734" t="s">
        <v>27</v>
      </c>
      <c r="E9734" t="s">
        <v>25</v>
      </c>
      <c r="F9734" t="s">
        <v>35</v>
      </c>
      <c r="G9734" t="s">
        <v>2064</v>
      </c>
      <c r="H9734">
        <v>14.2</v>
      </c>
      <c r="I9734">
        <v>1</v>
      </c>
      <c r="J9734">
        <v>3.37</v>
      </c>
      <c r="K9734" s="6">
        <f>J9734/H9734</f>
        <v>0.23732394366197185</v>
      </c>
      <c r="M9734" t="str">
        <f>LEFT(C9734, SEARCH(" ", C9734) - 1)</f>
        <v>Helen</v>
      </c>
      <c r="N9734" t="str" cm="1">
        <f t="array" ref="N9734">_xlfn.IFS(H9734&lt;0, "LOSS", H9734&gt;1000, "GREAT", H9734&gt;500, "GOOD", H9734&gt;=100, "OKAY", H9734&lt;100, "OKAY")</f>
        <v>OKAY</v>
      </c>
    </row>
    <row r="9735" spans="1:14">
      <c r="A9735" s="2">
        <v>43079</v>
      </c>
      <c r="B9735" s="2" t="str">
        <f>TEXT(A9735,"mmmm")</f>
        <v>December</v>
      </c>
      <c r="C9735" t="s">
        <v>1577</v>
      </c>
      <c r="D9735" t="s">
        <v>222</v>
      </c>
      <c r="E9735" t="s">
        <v>23</v>
      </c>
      <c r="F9735" t="s">
        <v>38</v>
      </c>
      <c r="G9735" t="s">
        <v>1452</v>
      </c>
      <c r="H9735">
        <v>34.5</v>
      </c>
      <c r="I9735">
        <v>3</v>
      </c>
      <c r="J9735">
        <v>15.53</v>
      </c>
      <c r="K9735" s="6">
        <f>J9735/H9735</f>
        <v>0.45014492753623186</v>
      </c>
      <c r="M9735" t="str">
        <f>LEFT(C9735, SEARCH(" ", C9735) - 1)</f>
        <v>Lindsay</v>
      </c>
      <c r="N9735" t="str" cm="1">
        <f t="array" ref="N9735">_xlfn.IFS(H9735&lt;0, "LOSS", H9735&gt;1000, "GREAT", H9735&gt;500, "GOOD", H9735&gt;=100, "OKAY", H9735&lt;100, "OKAY")</f>
        <v>OKAY</v>
      </c>
    </row>
    <row r="9736" spans="1:14">
      <c r="A9736" s="2">
        <v>43079</v>
      </c>
      <c r="B9736" s="2" t="str">
        <f>TEXT(A9736,"mmmm")</f>
        <v>December</v>
      </c>
      <c r="C9736" t="s">
        <v>987</v>
      </c>
      <c r="D9736" t="s">
        <v>191</v>
      </c>
      <c r="E9736" t="s">
        <v>21</v>
      </c>
      <c r="F9736" t="s">
        <v>51</v>
      </c>
      <c r="G9736" t="s">
        <v>2518</v>
      </c>
      <c r="H9736">
        <v>1669.6</v>
      </c>
      <c r="I9736">
        <v>4</v>
      </c>
      <c r="J9736">
        <v>116.87</v>
      </c>
      <c r="K9736" s="6">
        <f>J9736/H9736</f>
        <v>6.9998802108289418E-2</v>
      </c>
      <c r="M9736" t="str">
        <f>LEFT(C9736, SEARCH(" ", C9736) - 1)</f>
        <v>Michael</v>
      </c>
      <c r="N9736" t="str" cm="1">
        <f t="array" ref="N9736">_xlfn.IFS(H9736&lt;0, "LOSS", H9736&gt;1000, "GREAT", H9736&gt;500, "GOOD", H9736&gt;=100, "OKAY", H9736&lt;100, "OKAY")</f>
        <v>GREAT</v>
      </c>
    </row>
    <row r="9737" spans="1:14">
      <c r="A9737" s="2">
        <v>43079</v>
      </c>
      <c r="B9737" s="2" t="str">
        <f>TEXT(A9737,"mmmm")</f>
        <v>December</v>
      </c>
      <c r="C9737" t="s">
        <v>2091</v>
      </c>
      <c r="D9737" t="s">
        <v>27</v>
      </c>
      <c r="E9737" t="s">
        <v>23</v>
      </c>
      <c r="F9737" t="s">
        <v>47</v>
      </c>
      <c r="G9737" t="s">
        <v>1345</v>
      </c>
      <c r="H9737">
        <v>10.37</v>
      </c>
      <c r="I9737">
        <v>2</v>
      </c>
      <c r="J9737">
        <v>3.63</v>
      </c>
      <c r="K9737" s="6">
        <f>J9737/H9737</f>
        <v>0.35004821600771457</v>
      </c>
      <c r="M9737" t="str">
        <f>LEFT(C9737, SEARCH(" ", C9737) - 1)</f>
        <v>Anthony</v>
      </c>
      <c r="N9737" t="str" cm="1">
        <f t="array" ref="N9737">_xlfn.IFS(H9737&lt;0, "LOSS", H9737&gt;1000, "GREAT", H9737&gt;500, "GOOD", H9737&gt;=100, "OKAY", H9737&lt;100, "OKAY")</f>
        <v>OKAY</v>
      </c>
    </row>
    <row r="9738" spans="1:14">
      <c r="A9738" s="2">
        <v>43079</v>
      </c>
      <c r="B9738" s="2" t="str">
        <f>TEXT(A9738,"mmmm")</f>
        <v>December</v>
      </c>
      <c r="C9738" t="s">
        <v>2091</v>
      </c>
      <c r="D9738" t="s">
        <v>27</v>
      </c>
      <c r="E9738" t="s">
        <v>21</v>
      </c>
      <c r="F9738" t="s">
        <v>44</v>
      </c>
      <c r="G9738" t="s">
        <v>755</v>
      </c>
      <c r="H9738">
        <v>310.88</v>
      </c>
      <c r="I9738">
        <v>2</v>
      </c>
      <c r="J9738">
        <v>23.32</v>
      </c>
      <c r="K9738" s="6">
        <f>J9738/H9738</f>
        <v>7.501286670097787E-2</v>
      </c>
      <c r="M9738" t="str">
        <f>LEFT(C9738, SEARCH(" ", C9738) - 1)</f>
        <v>Anthony</v>
      </c>
      <c r="N9738" t="str" cm="1">
        <f t="array" ref="N9738">_xlfn.IFS(H9738&lt;0, "LOSS", H9738&gt;1000, "GREAT", H9738&gt;500, "GOOD", H9738&gt;=100, "OKAY", H9738&lt;100, "OKAY")</f>
        <v>OKAY</v>
      </c>
    </row>
    <row r="9739" spans="1:14">
      <c r="A9739" s="2">
        <v>43079</v>
      </c>
      <c r="B9739" s="2" t="str">
        <f>TEXT(A9739,"mmmm")</f>
        <v>December</v>
      </c>
      <c r="C9739" t="s">
        <v>1352</v>
      </c>
      <c r="D9739" t="s">
        <v>100</v>
      </c>
      <c r="E9739" t="s">
        <v>23</v>
      </c>
      <c r="F9739" t="s">
        <v>42</v>
      </c>
      <c r="G9739" t="s">
        <v>1507</v>
      </c>
      <c r="H9739">
        <v>10.86</v>
      </c>
      <c r="I9739">
        <v>3</v>
      </c>
      <c r="J9739">
        <v>5.0999999999999996</v>
      </c>
      <c r="K9739" s="6">
        <f>J9739/H9739</f>
        <v>0.46961325966850825</v>
      </c>
      <c r="M9739" t="str">
        <f>LEFT(C9739, SEARCH(" ", C9739) - 1)</f>
        <v>Chris</v>
      </c>
      <c r="N9739" t="str" cm="1">
        <f t="array" ref="N9739">_xlfn.IFS(H9739&lt;0, "LOSS", H9739&gt;1000, "GREAT", H9739&gt;500, "GOOD", H9739&gt;=100, "OKAY", H9739&lt;100, "OKAY")</f>
        <v>OKAY</v>
      </c>
    </row>
    <row r="9740" spans="1:14">
      <c r="A9740" s="2">
        <v>43079</v>
      </c>
      <c r="B9740" s="2" t="str">
        <f>TEXT(A9740,"mmmm")</f>
        <v>December</v>
      </c>
      <c r="C9740" t="s">
        <v>1352</v>
      </c>
      <c r="D9740" t="s">
        <v>100</v>
      </c>
      <c r="E9740" t="s">
        <v>23</v>
      </c>
      <c r="F9740" t="s">
        <v>36</v>
      </c>
      <c r="G9740" t="s">
        <v>2367</v>
      </c>
      <c r="H9740">
        <v>426.79</v>
      </c>
      <c r="I9740">
        <v>7</v>
      </c>
      <c r="J9740">
        <v>123.77</v>
      </c>
      <c r="K9740" s="6">
        <f>J9740/H9740</f>
        <v>0.29000210876543497</v>
      </c>
      <c r="M9740" t="str">
        <f>LEFT(C9740, SEARCH(" ", C9740) - 1)</f>
        <v>Chris</v>
      </c>
      <c r="N9740" t="str" cm="1">
        <f t="array" ref="N9740">_xlfn.IFS(H9740&lt;0, "LOSS", H9740&gt;1000, "GREAT", H9740&gt;500, "GOOD", H9740&gt;=100, "OKAY", H9740&lt;100, "OKAY")</f>
        <v>OKAY</v>
      </c>
    </row>
    <row r="9741" spans="1:14">
      <c r="A9741" s="2">
        <v>43079</v>
      </c>
      <c r="B9741" s="2" t="str">
        <f>TEXT(A9741,"mmmm")</f>
        <v>December</v>
      </c>
      <c r="C9741" t="s">
        <v>1798</v>
      </c>
      <c r="D9741" t="s">
        <v>31</v>
      </c>
      <c r="E9741" t="s">
        <v>21</v>
      </c>
      <c r="F9741" t="s">
        <v>44</v>
      </c>
      <c r="G9741" t="s">
        <v>1097</v>
      </c>
      <c r="H9741">
        <v>19.100000000000001</v>
      </c>
      <c r="I9741">
        <v>3</v>
      </c>
      <c r="J9741">
        <v>5.73</v>
      </c>
      <c r="K9741" s="6">
        <f>J9741/H9741</f>
        <v>0.3</v>
      </c>
      <c r="M9741" t="str">
        <f>LEFT(C9741, SEARCH(" ", C9741) - 1)</f>
        <v>Brian</v>
      </c>
      <c r="N9741" t="str" cm="1">
        <f t="array" ref="N9741">_xlfn.IFS(H9741&lt;0, "LOSS", H9741&gt;1000, "GREAT", H9741&gt;500, "GOOD", H9741&gt;=100, "OKAY", H9741&lt;100, "OKAY")</f>
        <v>OKAY</v>
      </c>
    </row>
    <row r="9742" spans="1:14">
      <c r="A9742" s="2">
        <v>43079</v>
      </c>
      <c r="B9742" s="2" t="str">
        <f>TEXT(A9742,"mmmm")</f>
        <v>December</v>
      </c>
      <c r="C9742" t="s">
        <v>2053</v>
      </c>
      <c r="D9742" t="s">
        <v>28</v>
      </c>
      <c r="E9742" t="s">
        <v>25</v>
      </c>
      <c r="F9742" t="s">
        <v>35</v>
      </c>
      <c r="G9742" t="s">
        <v>1149</v>
      </c>
      <c r="H9742">
        <v>49.08</v>
      </c>
      <c r="I9742">
        <v>3</v>
      </c>
      <c r="J9742">
        <v>4.91</v>
      </c>
      <c r="K9742" s="6">
        <f>J9742/H9742</f>
        <v>0.10004074979625102</v>
      </c>
      <c r="M9742" t="str">
        <f>LEFT(C9742, SEARCH(" ", C9742) - 1)</f>
        <v>Ben</v>
      </c>
      <c r="N9742" t="str" cm="1">
        <f t="array" ref="N9742">_xlfn.IFS(H9742&lt;0, "LOSS", H9742&gt;1000, "GREAT", H9742&gt;500, "GOOD", H9742&gt;=100, "OKAY", H9742&lt;100, "OKAY")</f>
        <v>OKAY</v>
      </c>
    </row>
    <row r="9743" spans="1:14">
      <c r="A9743" s="2">
        <v>43079</v>
      </c>
      <c r="B9743" s="2" t="str">
        <f>TEXT(A9743,"mmmm")</f>
        <v>December</v>
      </c>
      <c r="C9743" t="s">
        <v>2053</v>
      </c>
      <c r="D9743" t="s">
        <v>28</v>
      </c>
      <c r="E9743" t="s">
        <v>23</v>
      </c>
      <c r="F9743" t="s">
        <v>49</v>
      </c>
      <c r="G9743" t="s">
        <v>2436</v>
      </c>
      <c r="H9743">
        <v>324.89999999999998</v>
      </c>
      <c r="I9743">
        <v>5</v>
      </c>
      <c r="J9743">
        <v>38.99</v>
      </c>
      <c r="K9743" s="6">
        <f>J9743/H9743</f>
        <v>0.12000615574022777</v>
      </c>
      <c r="M9743" t="str">
        <f>LEFT(C9743, SEARCH(" ", C9743) - 1)</f>
        <v>Ben</v>
      </c>
      <c r="N9743" t="str" cm="1">
        <f t="array" ref="N9743">_xlfn.IFS(H9743&lt;0, "LOSS", H9743&gt;1000, "GREAT", H9743&gt;500, "GOOD", H9743&gt;=100, "OKAY", H9743&lt;100, "OKAY")</f>
        <v>OKAY</v>
      </c>
    </row>
    <row r="9744" spans="1:14">
      <c r="A9744" s="2">
        <v>43079</v>
      </c>
      <c r="B9744" s="2" t="str">
        <f>TEXT(A9744,"mmmm")</f>
        <v>December</v>
      </c>
      <c r="C9744" t="s">
        <v>2053</v>
      </c>
      <c r="D9744" t="s">
        <v>28</v>
      </c>
      <c r="E9744" t="s">
        <v>23</v>
      </c>
      <c r="F9744" t="s">
        <v>37</v>
      </c>
      <c r="G9744" t="s">
        <v>2735</v>
      </c>
      <c r="H9744">
        <v>18.239999999999998</v>
      </c>
      <c r="I9744">
        <v>3</v>
      </c>
      <c r="J9744">
        <v>5.29</v>
      </c>
      <c r="K9744" s="6">
        <f>J9744/H9744</f>
        <v>0.29002192982456143</v>
      </c>
      <c r="M9744" t="str">
        <f>LEFT(C9744, SEARCH(" ", C9744) - 1)</f>
        <v>Ben</v>
      </c>
      <c r="N9744" t="str" cm="1">
        <f t="array" ref="N9744">_xlfn.IFS(H9744&lt;0, "LOSS", H9744&gt;1000, "GREAT", H9744&gt;500, "GOOD", H9744&gt;=100, "OKAY", H9744&lt;100, "OKAY")</f>
        <v>OKAY</v>
      </c>
    </row>
    <row r="9745" spans="1:14">
      <c r="A9745" s="2">
        <v>43079</v>
      </c>
      <c r="B9745" s="2" t="str">
        <f>TEXT(A9745,"mmmm")</f>
        <v>December</v>
      </c>
      <c r="C9745" t="s">
        <v>2458</v>
      </c>
      <c r="D9745" t="s">
        <v>203</v>
      </c>
      <c r="E9745" t="s">
        <v>25</v>
      </c>
      <c r="F9745" t="s">
        <v>35</v>
      </c>
      <c r="G9745" t="s">
        <v>2203</v>
      </c>
      <c r="H9745">
        <v>599.97</v>
      </c>
      <c r="I9745">
        <v>3</v>
      </c>
      <c r="J9745">
        <v>257.99</v>
      </c>
      <c r="K9745" s="6">
        <f>J9745/H9745</f>
        <v>0.43000483357501207</v>
      </c>
      <c r="M9745" t="str">
        <f>LEFT(C9745, SEARCH(" ", C9745) - 1)</f>
        <v>Stephanie</v>
      </c>
      <c r="N9745" t="str" cm="1">
        <f t="array" ref="N9745">_xlfn.IFS(H9745&lt;0, "LOSS", H9745&gt;1000, "GREAT", H9745&gt;500, "GOOD", H9745&gt;=100, "OKAY", H9745&lt;100, "OKAY")</f>
        <v>GOOD</v>
      </c>
    </row>
    <row r="9746" spans="1:14">
      <c r="A9746" s="2">
        <v>43079</v>
      </c>
      <c r="B9746" s="2" t="str">
        <f>TEXT(A9746,"mmmm")</f>
        <v>December</v>
      </c>
      <c r="C9746" t="s">
        <v>2458</v>
      </c>
      <c r="D9746" t="s">
        <v>203</v>
      </c>
      <c r="E9746" t="s">
        <v>25</v>
      </c>
      <c r="F9746" t="s">
        <v>48</v>
      </c>
      <c r="G9746" t="s">
        <v>2507</v>
      </c>
      <c r="H9746">
        <v>38.97</v>
      </c>
      <c r="I9746">
        <v>3</v>
      </c>
      <c r="J9746">
        <v>0.78</v>
      </c>
      <c r="K9746" s="6">
        <f>J9746/H9746</f>
        <v>2.0015396458814474E-2</v>
      </c>
      <c r="M9746" t="str">
        <f>LEFT(C9746, SEARCH(" ", C9746) - 1)</f>
        <v>Stephanie</v>
      </c>
      <c r="N9746" t="str" cm="1">
        <f t="array" ref="N9746">_xlfn.IFS(H9746&lt;0, "LOSS", H9746&gt;1000, "GREAT", H9746&gt;500, "GOOD", H9746&gt;=100, "OKAY", H9746&lt;100, "OKAY")</f>
        <v>OKAY</v>
      </c>
    </row>
    <row r="9747" spans="1:14">
      <c r="A9747" s="2">
        <v>43079</v>
      </c>
      <c r="B9747" s="2" t="str">
        <f>TEXT(A9747,"mmmm")</f>
        <v>December</v>
      </c>
      <c r="C9747" t="s">
        <v>2458</v>
      </c>
      <c r="D9747" t="s">
        <v>203</v>
      </c>
      <c r="E9747" t="s">
        <v>23</v>
      </c>
      <c r="F9747" t="s">
        <v>38</v>
      </c>
      <c r="G9747" t="s">
        <v>134</v>
      </c>
      <c r="H9747">
        <v>45.84</v>
      </c>
      <c r="I9747">
        <v>8</v>
      </c>
      <c r="J9747">
        <v>22</v>
      </c>
      <c r="K9747" s="6">
        <f>J9747/H9747</f>
        <v>0.47993019197207676</v>
      </c>
      <c r="M9747" t="str">
        <f>LEFT(C9747, SEARCH(" ", C9747) - 1)</f>
        <v>Stephanie</v>
      </c>
      <c r="N9747" t="str" cm="1">
        <f t="array" ref="N9747">_xlfn.IFS(H9747&lt;0, "LOSS", H9747&gt;1000, "GREAT", H9747&gt;500, "GOOD", H9747&gt;=100, "OKAY", H9747&lt;100, "OKAY")</f>
        <v>OKAY</v>
      </c>
    </row>
    <row r="9748" spans="1:14">
      <c r="A9748" s="2">
        <v>43079</v>
      </c>
      <c r="B9748" s="2" t="str">
        <f>TEXT(A9748,"mmmm")</f>
        <v>December</v>
      </c>
      <c r="C9748" t="s">
        <v>2655</v>
      </c>
      <c r="D9748" t="s">
        <v>22</v>
      </c>
      <c r="E9748" t="s">
        <v>25</v>
      </c>
      <c r="F9748" t="s">
        <v>48</v>
      </c>
      <c r="G9748" t="s">
        <v>2011</v>
      </c>
      <c r="H9748">
        <v>95.84</v>
      </c>
      <c r="I9748">
        <v>4</v>
      </c>
      <c r="J9748">
        <v>34.74</v>
      </c>
      <c r="K9748" s="6">
        <f>J9748/H9748</f>
        <v>0.36247913188647746</v>
      </c>
      <c r="M9748" t="str">
        <f>LEFT(C9748, SEARCH(" ", C9748) - 1)</f>
        <v>Alex</v>
      </c>
      <c r="N9748" t="str" cm="1">
        <f t="array" ref="N9748">_xlfn.IFS(H9748&lt;0, "LOSS", H9748&gt;1000, "GREAT", H9748&gt;500, "GOOD", H9748&gt;=100, "OKAY", H9748&lt;100, "OKAY")</f>
        <v>OKAY</v>
      </c>
    </row>
    <row r="9749" spans="1:14">
      <c r="A9749" s="2">
        <v>43079</v>
      </c>
      <c r="B9749" s="2" t="str">
        <f>TEXT(A9749,"mmmm")</f>
        <v>December</v>
      </c>
      <c r="C9749" t="s">
        <v>2655</v>
      </c>
      <c r="D9749" t="s">
        <v>22</v>
      </c>
      <c r="E9749" t="s">
        <v>23</v>
      </c>
      <c r="F9749" t="s">
        <v>47</v>
      </c>
      <c r="G9749" t="s">
        <v>77</v>
      </c>
      <c r="H9749">
        <v>12.96</v>
      </c>
      <c r="I9749">
        <v>2</v>
      </c>
      <c r="J9749">
        <v>6.22</v>
      </c>
      <c r="K9749" s="6">
        <f>J9749/H9749</f>
        <v>0.47993827160493824</v>
      </c>
      <c r="M9749" t="str">
        <f>LEFT(C9749, SEARCH(" ", C9749) - 1)</f>
        <v>Alex</v>
      </c>
      <c r="N9749" t="str" cm="1">
        <f t="array" ref="N9749">_xlfn.IFS(H9749&lt;0, "LOSS", H9749&gt;1000, "GREAT", H9749&gt;500, "GOOD", H9749&gt;=100, "OKAY", H9749&lt;100, "OKAY")</f>
        <v>OKAY</v>
      </c>
    </row>
    <row r="9750" spans="1:14">
      <c r="A9750" s="2">
        <v>43079</v>
      </c>
      <c r="B9750" s="2" t="str">
        <f>TEXT(A9750,"mmmm")</f>
        <v>December</v>
      </c>
      <c r="C9750" t="s">
        <v>2717</v>
      </c>
      <c r="D9750" t="s">
        <v>123</v>
      </c>
      <c r="E9750" t="s">
        <v>21</v>
      </c>
      <c r="F9750" t="s">
        <v>44</v>
      </c>
      <c r="G9750" t="s">
        <v>1611</v>
      </c>
      <c r="H9750">
        <v>14.76</v>
      </c>
      <c r="I9750">
        <v>2</v>
      </c>
      <c r="J9750">
        <v>4.28</v>
      </c>
      <c r="K9750" s="6">
        <f>J9750/H9750</f>
        <v>0.28997289972899731</v>
      </c>
      <c r="M9750" t="str">
        <f>LEFT(C9750, SEARCH(" ", C9750) - 1)</f>
        <v>Justin</v>
      </c>
      <c r="N9750" t="str" cm="1">
        <f t="array" ref="N9750">_xlfn.IFS(H9750&lt;0, "LOSS", H9750&gt;1000, "GREAT", H9750&gt;500, "GOOD", H9750&gt;=100, "OKAY", H9750&lt;100, "OKAY")</f>
        <v>OKAY</v>
      </c>
    </row>
    <row r="9751" spans="1:14">
      <c r="A9751" s="2">
        <v>43079</v>
      </c>
      <c r="B9751" s="2" t="str">
        <f>TEXT(A9751,"mmmm")</f>
        <v>December</v>
      </c>
      <c r="C9751" t="s">
        <v>1642</v>
      </c>
      <c r="D9751" t="s">
        <v>27</v>
      </c>
      <c r="E9751" t="s">
        <v>23</v>
      </c>
      <c r="F9751" t="s">
        <v>38</v>
      </c>
      <c r="G9751" t="s">
        <v>2319</v>
      </c>
      <c r="H9751">
        <v>3.27</v>
      </c>
      <c r="I9751">
        <v>1</v>
      </c>
      <c r="J9751">
        <v>-2.5099999999999998</v>
      </c>
      <c r="K9751" s="6">
        <f>J9751/H9751</f>
        <v>-0.76758409785932713</v>
      </c>
      <c r="M9751" t="str">
        <f>LEFT(C9751, SEARCH(" ", C9751) - 1)</f>
        <v>William</v>
      </c>
      <c r="N9751" t="str" cm="1">
        <f t="array" ref="N9751">_xlfn.IFS(H9751&lt;0, "LOSS", H9751&gt;1000, "GREAT", H9751&gt;500, "GOOD", H9751&gt;=100, "OKAY", H9751&lt;100, "OKAY")</f>
        <v>OKAY</v>
      </c>
    </row>
    <row r="9752" spans="1:14">
      <c r="A9752" s="2">
        <v>43079</v>
      </c>
      <c r="B9752" s="2" t="str">
        <f>TEXT(A9752,"mmmm")</f>
        <v>December</v>
      </c>
      <c r="C9752" t="s">
        <v>1642</v>
      </c>
      <c r="D9752" t="s">
        <v>27</v>
      </c>
      <c r="E9752" t="s">
        <v>21</v>
      </c>
      <c r="F9752" t="s">
        <v>44</v>
      </c>
      <c r="G9752" t="s">
        <v>857</v>
      </c>
      <c r="H9752">
        <v>87.92</v>
      </c>
      <c r="I9752">
        <v>5</v>
      </c>
      <c r="J9752">
        <v>15.39</v>
      </c>
      <c r="K9752" s="6">
        <f>J9752/H9752</f>
        <v>0.17504549590536853</v>
      </c>
      <c r="M9752" t="str">
        <f>LEFT(C9752, SEARCH(" ", C9752) - 1)</f>
        <v>William</v>
      </c>
      <c r="N9752" t="str" cm="1">
        <f t="array" ref="N9752">_xlfn.IFS(H9752&lt;0, "LOSS", H9752&gt;1000, "GREAT", H9752&gt;500, "GOOD", H9752&gt;=100, "OKAY", H9752&lt;100, "OKAY")</f>
        <v>OKAY</v>
      </c>
    </row>
    <row r="9753" spans="1:14">
      <c r="A9753" s="2">
        <v>43080</v>
      </c>
      <c r="B9753" s="2" t="str">
        <f>TEXT(A9753,"mmmm")</f>
        <v>December</v>
      </c>
      <c r="C9753" t="s">
        <v>223</v>
      </c>
      <c r="D9753" t="s">
        <v>24</v>
      </c>
      <c r="E9753" t="s">
        <v>23</v>
      </c>
      <c r="F9753" t="s">
        <v>38</v>
      </c>
      <c r="G9753" t="s">
        <v>1306</v>
      </c>
      <c r="H9753">
        <v>23.36</v>
      </c>
      <c r="I9753">
        <v>4</v>
      </c>
      <c r="J9753">
        <v>7.88</v>
      </c>
      <c r="K9753" s="6">
        <f>J9753/H9753</f>
        <v>0.33732876712328769</v>
      </c>
      <c r="M9753" t="str">
        <f>LEFT(C9753, SEARCH(" ", C9753) - 1)</f>
        <v>Mike</v>
      </c>
      <c r="N9753" t="str" cm="1">
        <f t="array" ref="N9753">_xlfn.IFS(H9753&lt;0, "LOSS", H9753&gt;1000, "GREAT", H9753&gt;500, "GOOD", H9753&gt;=100, "OKAY", H9753&lt;100, "OKAY")</f>
        <v>OKAY</v>
      </c>
    </row>
    <row r="9754" spans="1:14">
      <c r="A9754" s="2">
        <v>43080</v>
      </c>
      <c r="B9754" s="2" t="str">
        <f>TEXT(A9754,"mmmm")</f>
        <v>December</v>
      </c>
      <c r="C9754" t="s">
        <v>223</v>
      </c>
      <c r="D9754" t="s">
        <v>24</v>
      </c>
      <c r="E9754" t="s">
        <v>25</v>
      </c>
      <c r="F9754" t="s">
        <v>35</v>
      </c>
      <c r="G9754" t="s">
        <v>2313</v>
      </c>
      <c r="H9754">
        <v>39.979999999999997</v>
      </c>
      <c r="I9754">
        <v>2</v>
      </c>
      <c r="J9754">
        <v>13.59</v>
      </c>
      <c r="K9754" s="6">
        <f>J9754/H9754</f>
        <v>0.33991995997999003</v>
      </c>
      <c r="M9754" t="str">
        <f>LEFT(C9754, SEARCH(" ", C9754) - 1)</f>
        <v>Mike</v>
      </c>
      <c r="N9754" t="str" cm="1">
        <f t="array" ref="N9754">_xlfn.IFS(H9754&lt;0, "LOSS", H9754&gt;1000, "GREAT", H9754&gt;500, "GOOD", H9754&gt;=100, "OKAY", H9754&lt;100, "OKAY")</f>
        <v>OKAY</v>
      </c>
    </row>
    <row r="9755" spans="1:14">
      <c r="A9755" s="2">
        <v>43080</v>
      </c>
      <c r="B9755" s="2" t="str">
        <f>TEXT(A9755,"mmmm")</f>
        <v>December</v>
      </c>
      <c r="C9755" t="s">
        <v>674</v>
      </c>
      <c r="D9755" t="s">
        <v>27</v>
      </c>
      <c r="E9755" t="s">
        <v>21</v>
      </c>
      <c r="F9755" t="s">
        <v>40</v>
      </c>
      <c r="G9755" t="s">
        <v>1459</v>
      </c>
      <c r="H9755">
        <v>63.69</v>
      </c>
      <c r="I9755">
        <v>1</v>
      </c>
      <c r="J9755">
        <v>-9.1</v>
      </c>
      <c r="K9755" s="6">
        <f>J9755/H9755</f>
        <v>-0.14287957293138639</v>
      </c>
      <c r="M9755" t="str">
        <f>LEFT(C9755, SEARCH(" ", C9755) - 1)</f>
        <v>Arianne</v>
      </c>
      <c r="N9755" t="str" cm="1">
        <f t="array" ref="N9755">_xlfn.IFS(H9755&lt;0, "LOSS", H9755&gt;1000, "GREAT", H9755&gt;500, "GOOD", H9755&gt;=100, "OKAY", H9755&lt;100, "OKAY")</f>
        <v>OKAY</v>
      </c>
    </row>
    <row r="9756" spans="1:14">
      <c r="A9756" s="2">
        <v>43080</v>
      </c>
      <c r="B9756" s="2" t="str">
        <f>TEXT(A9756,"mmmm")</f>
        <v>December</v>
      </c>
      <c r="C9756" t="s">
        <v>2703</v>
      </c>
      <c r="D9756" t="s">
        <v>29</v>
      </c>
      <c r="E9756" t="s">
        <v>23</v>
      </c>
      <c r="F9756" t="s">
        <v>47</v>
      </c>
      <c r="G9756" t="s">
        <v>1177</v>
      </c>
      <c r="H9756">
        <v>10.37</v>
      </c>
      <c r="I9756">
        <v>2</v>
      </c>
      <c r="J9756">
        <v>3.63</v>
      </c>
      <c r="K9756" s="6">
        <f>J9756/H9756</f>
        <v>0.35004821600771457</v>
      </c>
      <c r="M9756" t="str">
        <f>LEFT(C9756, SEARCH(" ", C9756) - 1)</f>
        <v>Ralph</v>
      </c>
      <c r="N9756" t="str" cm="1">
        <f t="array" ref="N9756">_xlfn.IFS(H9756&lt;0, "LOSS", H9756&gt;1000, "GREAT", H9756&gt;500, "GOOD", H9756&gt;=100, "OKAY", H9756&lt;100, "OKAY")</f>
        <v>OKAY</v>
      </c>
    </row>
    <row r="9757" spans="1:14">
      <c r="A9757" s="2">
        <v>43080</v>
      </c>
      <c r="B9757" s="2" t="str">
        <f>TEXT(A9757,"mmmm")</f>
        <v>December</v>
      </c>
      <c r="C9757" t="s">
        <v>2703</v>
      </c>
      <c r="D9757" t="s">
        <v>29</v>
      </c>
      <c r="E9757" t="s">
        <v>21</v>
      </c>
      <c r="F9757" t="s">
        <v>44</v>
      </c>
      <c r="G9757" t="s">
        <v>755</v>
      </c>
      <c r="H9757">
        <v>77.72</v>
      </c>
      <c r="I9757">
        <v>1</v>
      </c>
      <c r="J9757">
        <v>-66.06</v>
      </c>
      <c r="K9757" s="6">
        <f>J9757/H9757</f>
        <v>-0.84997426659804431</v>
      </c>
      <c r="M9757" t="str">
        <f>LEFT(C9757, SEARCH(" ", C9757) - 1)</f>
        <v>Ralph</v>
      </c>
      <c r="N9757" t="str" cm="1">
        <f t="array" ref="N9757">_xlfn.IFS(H9757&lt;0, "LOSS", H9757&gt;1000, "GREAT", H9757&gt;500, "GOOD", H9757&gt;=100, "OKAY", H9757&lt;100, "OKAY")</f>
        <v>OKAY</v>
      </c>
    </row>
    <row r="9758" spans="1:14">
      <c r="A9758" s="2">
        <v>43080</v>
      </c>
      <c r="B9758" s="2" t="str">
        <f>TEXT(A9758,"mmmm")</f>
        <v>December</v>
      </c>
      <c r="C9758" t="s">
        <v>2703</v>
      </c>
      <c r="D9758" t="s">
        <v>29</v>
      </c>
      <c r="E9758" t="s">
        <v>21</v>
      </c>
      <c r="F9758" t="s">
        <v>40</v>
      </c>
      <c r="G9758" t="s">
        <v>659</v>
      </c>
      <c r="H9758">
        <v>520.46</v>
      </c>
      <c r="I9758">
        <v>2</v>
      </c>
      <c r="J9758">
        <v>-14.87</v>
      </c>
      <c r="K9758" s="6">
        <f>J9758/H9758</f>
        <v>-2.8570879606501936E-2</v>
      </c>
      <c r="M9758" t="str">
        <f>LEFT(C9758, SEARCH(" ", C9758) - 1)</f>
        <v>Ralph</v>
      </c>
      <c r="N9758" t="str" cm="1">
        <f t="array" ref="N9758">_xlfn.IFS(H9758&lt;0, "LOSS", H9758&gt;1000, "GREAT", H9758&gt;500, "GOOD", H9758&gt;=100, "OKAY", H9758&lt;100, "OKAY")</f>
        <v>GOOD</v>
      </c>
    </row>
    <row r="9759" spans="1:14">
      <c r="A9759" s="2">
        <v>43080</v>
      </c>
      <c r="B9759" s="2" t="str">
        <f>TEXT(A9759,"mmmm")</f>
        <v>December</v>
      </c>
      <c r="C9759" t="s">
        <v>1815</v>
      </c>
      <c r="D9759" t="s">
        <v>182</v>
      </c>
      <c r="E9759" t="s">
        <v>25</v>
      </c>
      <c r="F9759" t="s">
        <v>48</v>
      </c>
      <c r="G9759" t="s">
        <v>2032</v>
      </c>
      <c r="H9759">
        <v>128.85</v>
      </c>
      <c r="I9759">
        <v>3</v>
      </c>
      <c r="J9759">
        <v>3.87</v>
      </c>
      <c r="K9759" s="6">
        <f>J9759/H9759</f>
        <v>3.0034924330617E-2</v>
      </c>
      <c r="M9759" t="str">
        <f>LEFT(C9759, SEARCH(" ", C9759) - 1)</f>
        <v>Katherine</v>
      </c>
      <c r="N9759" t="str" cm="1">
        <f t="array" ref="N9759">_xlfn.IFS(H9759&lt;0, "LOSS", H9759&gt;1000, "GREAT", H9759&gt;500, "GOOD", H9759&gt;=100, "OKAY", H9759&lt;100, "OKAY")</f>
        <v>OKAY</v>
      </c>
    </row>
    <row r="9760" spans="1:14">
      <c r="A9760" s="2">
        <v>43080</v>
      </c>
      <c r="B9760" s="2" t="str">
        <f>TEXT(A9760,"mmmm")</f>
        <v>December</v>
      </c>
      <c r="C9760" t="s">
        <v>2603</v>
      </c>
      <c r="D9760" t="s">
        <v>29</v>
      </c>
      <c r="E9760" t="s">
        <v>25</v>
      </c>
      <c r="F9760" t="s">
        <v>35</v>
      </c>
      <c r="G9760" t="s">
        <v>299</v>
      </c>
      <c r="H9760">
        <v>116.31</v>
      </c>
      <c r="I9760">
        <v>7</v>
      </c>
      <c r="J9760">
        <v>23.26</v>
      </c>
      <c r="K9760" s="6">
        <f>J9760/H9760</f>
        <v>0.19998280457398332</v>
      </c>
      <c r="M9760" t="str">
        <f>LEFT(C9760, SEARCH(" ", C9760) - 1)</f>
        <v>Alejandro</v>
      </c>
      <c r="N9760" t="str" cm="1">
        <f t="array" ref="N9760">_xlfn.IFS(H9760&lt;0, "LOSS", H9760&gt;1000, "GREAT", H9760&gt;500, "GOOD", H9760&gt;=100, "OKAY", H9760&lt;100, "OKAY")</f>
        <v>OKAY</v>
      </c>
    </row>
    <row r="9761" spans="1:14">
      <c r="A9761" s="2">
        <v>43080</v>
      </c>
      <c r="B9761" s="2" t="str">
        <f>TEXT(A9761,"mmmm")</f>
        <v>December</v>
      </c>
      <c r="C9761" t="s">
        <v>641</v>
      </c>
      <c r="D9761" t="s">
        <v>24</v>
      </c>
      <c r="E9761" t="s">
        <v>23</v>
      </c>
      <c r="F9761" t="s">
        <v>38</v>
      </c>
      <c r="G9761" t="s">
        <v>1067</v>
      </c>
      <c r="H9761">
        <v>14.95</v>
      </c>
      <c r="I9761">
        <v>1</v>
      </c>
      <c r="J9761">
        <v>5.05</v>
      </c>
      <c r="K9761" s="6">
        <f>J9761/H9761</f>
        <v>0.33779264214046822</v>
      </c>
      <c r="M9761" t="str">
        <f>LEFT(C9761, SEARCH(" ", C9761) - 1)</f>
        <v>Allen</v>
      </c>
      <c r="N9761" t="str" cm="1">
        <f t="array" ref="N9761">_xlfn.IFS(H9761&lt;0, "LOSS", H9761&gt;1000, "GREAT", H9761&gt;500, "GOOD", H9761&gt;=100, "OKAY", H9761&lt;100, "OKAY")</f>
        <v>OKAY</v>
      </c>
    </row>
    <row r="9762" spans="1:14">
      <c r="A9762" s="2">
        <v>43080</v>
      </c>
      <c r="B9762" s="2" t="str">
        <f>TEXT(A9762,"mmmm")</f>
        <v>December</v>
      </c>
      <c r="C9762" t="s">
        <v>641</v>
      </c>
      <c r="D9762" t="s">
        <v>24</v>
      </c>
      <c r="E9762" t="s">
        <v>23</v>
      </c>
      <c r="F9762" t="s">
        <v>47</v>
      </c>
      <c r="G9762" t="s">
        <v>1007</v>
      </c>
      <c r="H9762">
        <v>17.940000000000001</v>
      </c>
      <c r="I9762">
        <v>3</v>
      </c>
      <c r="J9762">
        <v>8.07</v>
      </c>
      <c r="K9762" s="6">
        <f>J9762/H9762</f>
        <v>0.44983277591973242</v>
      </c>
      <c r="M9762" t="str">
        <f>LEFT(C9762, SEARCH(" ", C9762) - 1)</f>
        <v>Allen</v>
      </c>
      <c r="N9762" t="str" cm="1">
        <f t="array" ref="N9762">_xlfn.IFS(H9762&lt;0, "LOSS", H9762&gt;1000, "GREAT", H9762&gt;500, "GOOD", H9762&gt;=100, "OKAY", H9762&lt;100, "OKAY")</f>
        <v>OKAY</v>
      </c>
    </row>
    <row r="9763" spans="1:14">
      <c r="A9763" s="2">
        <v>43080</v>
      </c>
      <c r="B9763" s="2" t="str">
        <f>TEXT(A9763,"mmmm")</f>
        <v>December</v>
      </c>
      <c r="C9763" t="s">
        <v>641</v>
      </c>
      <c r="D9763" t="s">
        <v>24</v>
      </c>
      <c r="E9763" t="s">
        <v>25</v>
      </c>
      <c r="F9763" t="s">
        <v>48</v>
      </c>
      <c r="G9763" t="s">
        <v>2184</v>
      </c>
      <c r="H9763">
        <v>116.98</v>
      </c>
      <c r="I9763">
        <v>2</v>
      </c>
      <c r="J9763">
        <v>29.25</v>
      </c>
      <c r="K9763" s="6">
        <f>J9763/H9763</f>
        <v>0.2500427423491195</v>
      </c>
      <c r="M9763" t="str">
        <f>LEFT(C9763, SEARCH(" ", C9763) - 1)</f>
        <v>Allen</v>
      </c>
      <c r="N9763" t="str" cm="1">
        <f t="array" ref="N9763">_xlfn.IFS(H9763&lt;0, "LOSS", H9763&gt;1000, "GREAT", H9763&gt;500, "GOOD", H9763&gt;=100, "OKAY", H9763&lt;100, "OKAY")</f>
        <v>OKAY</v>
      </c>
    </row>
    <row r="9764" spans="1:14">
      <c r="A9764" s="2">
        <v>43080</v>
      </c>
      <c r="B9764" s="2" t="str">
        <f>TEXT(A9764,"mmmm")</f>
        <v>December</v>
      </c>
      <c r="C9764" t="s">
        <v>1302</v>
      </c>
      <c r="D9764" t="s">
        <v>26</v>
      </c>
      <c r="E9764" t="s">
        <v>23</v>
      </c>
      <c r="F9764" t="s">
        <v>36</v>
      </c>
      <c r="G9764" t="s">
        <v>1468</v>
      </c>
      <c r="H9764">
        <v>1.39</v>
      </c>
      <c r="I9764">
        <v>2</v>
      </c>
      <c r="J9764">
        <v>-3.76</v>
      </c>
      <c r="K9764" s="6">
        <f>J9764/H9764</f>
        <v>-2.7050359712230216</v>
      </c>
      <c r="M9764" t="str">
        <f>LEFT(C9764, SEARCH(" ", C9764) - 1)</f>
        <v>Dennis</v>
      </c>
      <c r="N9764" t="str" cm="1">
        <f t="array" ref="N9764">_xlfn.IFS(H9764&lt;0, "LOSS", H9764&gt;1000, "GREAT", H9764&gt;500, "GOOD", H9764&gt;=100, "OKAY", H9764&lt;100, "OKAY")</f>
        <v>OKAY</v>
      </c>
    </row>
    <row r="9765" spans="1:14">
      <c r="A9765" s="2">
        <v>43080</v>
      </c>
      <c r="B9765" s="2" t="str">
        <f>TEXT(A9765,"mmmm")</f>
        <v>December</v>
      </c>
      <c r="C9765" t="s">
        <v>2621</v>
      </c>
      <c r="D9765" t="s">
        <v>31</v>
      </c>
      <c r="E9765" t="s">
        <v>21</v>
      </c>
      <c r="F9765" t="s">
        <v>51</v>
      </c>
      <c r="G9765" t="s">
        <v>1131</v>
      </c>
      <c r="H9765">
        <v>721.88</v>
      </c>
      <c r="I9765">
        <v>6</v>
      </c>
      <c r="J9765">
        <v>-420</v>
      </c>
      <c r="K9765" s="6">
        <f>J9765/H9765</f>
        <v>-0.58181415193661001</v>
      </c>
      <c r="M9765" t="str">
        <f>LEFT(C9765, SEARCH(" ", C9765) - 1)</f>
        <v>Darrin</v>
      </c>
      <c r="N9765" t="str" cm="1">
        <f t="array" ref="N9765">_xlfn.IFS(H9765&lt;0, "LOSS", H9765&gt;1000, "GREAT", H9765&gt;500, "GOOD", H9765&gt;=100, "OKAY", H9765&lt;100, "OKAY")</f>
        <v>GOOD</v>
      </c>
    </row>
    <row r="9766" spans="1:14">
      <c r="A9766" s="2">
        <v>43080</v>
      </c>
      <c r="B9766" s="2" t="str">
        <f>TEXT(A9766,"mmmm")</f>
        <v>December</v>
      </c>
      <c r="C9766" t="s">
        <v>2621</v>
      </c>
      <c r="D9766" t="s">
        <v>31</v>
      </c>
      <c r="E9766" t="s">
        <v>25</v>
      </c>
      <c r="F9766" t="s">
        <v>48</v>
      </c>
      <c r="G9766" t="s">
        <v>2353</v>
      </c>
      <c r="H9766">
        <v>73.569999999999993</v>
      </c>
      <c r="I9766">
        <v>4</v>
      </c>
      <c r="J9766">
        <v>-16.55</v>
      </c>
      <c r="K9766" s="6">
        <f>J9766/H9766</f>
        <v>-0.22495582438493955</v>
      </c>
      <c r="M9766" t="str">
        <f>LEFT(C9766, SEARCH(" ", C9766) - 1)</f>
        <v>Darrin</v>
      </c>
      <c r="N9766" t="str" cm="1">
        <f t="array" ref="N9766">_xlfn.IFS(H9766&lt;0, "LOSS", H9766&gt;1000, "GREAT", H9766&gt;500, "GOOD", H9766&gt;=100, "OKAY", H9766&lt;100, "OKAY")</f>
        <v>OKAY</v>
      </c>
    </row>
    <row r="9767" spans="1:14">
      <c r="A9767" s="2">
        <v>43080</v>
      </c>
      <c r="B9767" s="2" t="str">
        <f>TEXT(A9767,"mmmm")</f>
        <v>December</v>
      </c>
      <c r="C9767" t="s">
        <v>2621</v>
      </c>
      <c r="D9767" t="s">
        <v>31</v>
      </c>
      <c r="E9767" t="s">
        <v>23</v>
      </c>
      <c r="F9767" t="s">
        <v>37</v>
      </c>
      <c r="G9767" t="s">
        <v>2487</v>
      </c>
      <c r="H9767">
        <v>13.58</v>
      </c>
      <c r="I9767">
        <v>1</v>
      </c>
      <c r="J9767">
        <v>1.36</v>
      </c>
      <c r="K9767" s="6">
        <f>J9767/H9767</f>
        <v>0.10014727540500737</v>
      </c>
      <c r="M9767" t="str">
        <f>LEFT(C9767, SEARCH(" ", C9767) - 1)</f>
        <v>Darrin</v>
      </c>
      <c r="N9767" t="str" cm="1">
        <f t="array" ref="N9767">_xlfn.IFS(H9767&lt;0, "LOSS", H9767&gt;1000, "GREAT", H9767&gt;500, "GOOD", H9767&gt;=100, "OKAY", H9767&lt;100, "OKAY")</f>
        <v>OKAY</v>
      </c>
    </row>
    <row r="9768" spans="1:14">
      <c r="A9768" s="2">
        <v>43080</v>
      </c>
      <c r="B9768" s="2" t="str">
        <f>TEXT(A9768,"mmmm")</f>
        <v>December</v>
      </c>
      <c r="C9768" t="s">
        <v>2621</v>
      </c>
      <c r="D9768" t="s">
        <v>31</v>
      </c>
      <c r="E9768" t="s">
        <v>21</v>
      </c>
      <c r="F9768" t="s">
        <v>40</v>
      </c>
      <c r="G9768" t="s">
        <v>276</v>
      </c>
      <c r="H9768">
        <v>64.78</v>
      </c>
      <c r="I9768">
        <v>1</v>
      </c>
      <c r="J9768">
        <v>-12.15</v>
      </c>
      <c r="K9768" s="6">
        <f>J9768/H9768</f>
        <v>-0.18755788823711023</v>
      </c>
      <c r="M9768" t="str">
        <f>LEFT(C9768, SEARCH(" ", C9768) - 1)</f>
        <v>Darrin</v>
      </c>
      <c r="N9768" t="str" cm="1">
        <f t="array" ref="N9768">_xlfn.IFS(H9768&lt;0, "LOSS", H9768&gt;1000, "GREAT", H9768&gt;500, "GOOD", H9768&gt;=100, "OKAY", H9768&lt;100, "OKAY")</f>
        <v>OKAY</v>
      </c>
    </row>
    <row r="9769" spans="1:14">
      <c r="A9769" s="2">
        <v>43080</v>
      </c>
      <c r="B9769" s="2" t="str">
        <f>TEXT(A9769,"mmmm")</f>
        <v>December</v>
      </c>
      <c r="C9769" t="s">
        <v>2618</v>
      </c>
      <c r="D9769" t="s">
        <v>153</v>
      </c>
      <c r="E9769" t="s">
        <v>23</v>
      </c>
      <c r="F9769" t="s">
        <v>42</v>
      </c>
      <c r="G9769" t="s">
        <v>1544</v>
      </c>
      <c r="H9769">
        <v>7.28</v>
      </c>
      <c r="I9769">
        <v>1</v>
      </c>
      <c r="J9769">
        <v>3.49</v>
      </c>
      <c r="K9769" s="6">
        <f>J9769/H9769</f>
        <v>0.47939560439560441</v>
      </c>
      <c r="M9769" t="str">
        <f>LEFT(C9769, SEARCH(" ", C9769) - 1)</f>
        <v>Roy</v>
      </c>
      <c r="N9769" t="str" cm="1">
        <f t="array" ref="N9769">_xlfn.IFS(H9769&lt;0, "LOSS", H9769&gt;1000, "GREAT", H9769&gt;500, "GOOD", H9769&gt;=100, "OKAY", H9769&lt;100, "OKAY")</f>
        <v>OKAY</v>
      </c>
    </row>
    <row r="9770" spans="1:14">
      <c r="A9770" s="2">
        <v>43080</v>
      </c>
      <c r="B9770" s="2" t="str">
        <f>TEXT(A9770,"mmmm")</f>
        <v>December</v>
      </c>
      <c r="C9770" t="s">
        <v>2618</v>
      </c>
      <c r="D9770" t="s">
        <v>153</v>
      </c>
      <c r="E9770" t="s">
        <v>23</v>
      </c>
      <c r="F9770" t="s">
        <v>38</v>
      </c>
      <c r="G9770" t="s">
        <v>289</v>
      </c>
      <c r="H9770">
        <v>5.4</v>
      </c>
      <c r="I9770">
        <v>3</v>
      </c>
      <c r="J9770">
        <v>2.59</v>
      </c>
      <c r="K9770" s="6">
        <f>J9770/H9770</f>
        <v>0.47962962962962957</v>
      </c>
      <c r="M9770" t="str">
        <f>LEFT(C9770, SEARCH(" ", C9770) - 1)</f>
        <v>Roy</v>
      </c>
      <c r="N9770" t="str" cm="1">
        <f t="array" ref="N9770">_xlfn.IFS(H9770&lt;0, "LOSS", H9770&gt;1000, "GREAT", H9770&gt;500, "GOOD", H9770&gt;=100, "OKAY", H9770&lt;100, "OKAY")</f>
        <v>OKAY</v>
      </c>
    </row>
    <row r="9771" spans="1:14">
      <c r="A9771" s="2">
        <v>43080</v>
      </c>
      <c r="B9771" s="2" t="str">
        <f>TEXT(A9771,"mmmm")</f>
        <v>December</v>
      </c>
      <c r="C9771" t="s">
        <v>1827</v>
      </c>
      <c r="D9771" t="s">
        <v>242</v>
      </c>
      <c r="E9771" t="s">
        <v>23</v>
      </c>
      <c r="F9771" t="s">
        <v>43</v>
      </c>
      <c r="G9771" t="s">
        <v>380</v>
      </c>
      <c r="H9771">
        <v>6.54</v>
      </c>
      <c r="I9771">
        <v>3</v>
      </c>
      <c r="J9771">
        <v>2.16</v>
      </c>
      <c r="K9771" s="6">
        <f>J9771/H9771</f>
        <v>0.33027522935779818</v>
      </c>
      <c r="M9771" t="str">
        <f>LEFT(C9771, SEARCH(" ", C9771) - 1)</f>
        <v>Nona</v>
      </c>
      <c r="N9771" t="str" cm="1">
        <f t="array" ref="N9771">_xlfn.IFS(H9771&lt;0, "LOSS", H9771&gt;1000, "GREAT", H9771&gt;500, "GOOD", H9771&gt;=100, "OKAY", H9771&lt;100, "OKAY")</f>
        <v>OKAY</v>
      </c>
    </row>
    <row r="9772" spans="1:14">
      <c r="A9772" s="2">
        <v>43080</v>
      </c>
      <c r="B9772" s="2" t="str">
        <f>TEXT(A9772,"mmmm")</f>
        <v>December</v>
      </c>
      <c r="C9772" t="s">
        <v>387</v>
      </c>
      <c r="D9772" t="s">
        <v>242</v>
      </c>
      <c r="E9772" t="s">
        <v>23</v>
      </c>
      <c r="F9772" t="s">
        <v>38</v>
      </c>
      <c r="G9772" t="s">
        <v>558</v>
      </c>
      <c r="H9772">
        <v>40.200000000000003</v>
      </c>
      <c r="I9772">
        <v>5</v>
      </c>
      <c r="J9772">
        <v>18.09</v>
      </c>
      <c r="K9772" s="6">
        <f>J9772/H9772</f>
        <v>0.44999999999999996</v>
      </c>
      <c r="M9772" t="str">
        <f>LEFT(C9772, SEARCH(" ", C9772) - 1)</f>
        <v>Richard</v>
      </c>
      <c r="N9772" t="str" cm="1">
        <f t="array" ref="N9772">_xlfn.IFS(H9772&lt;0, "LOSS", H9772&gt;1000, "GREAT", H9772&gt;500, "GOOD", H9772&gt;=100, "OKAY", H9772&lt;100, "OKAY")</f>
        <v>OKAY</v>
      </c>
    </row>
    <row r="9773" spans="1:14">
      <c r="A9773" s="2">
        <v>43080</v>
      </c>
      <c r="B9773" s="2" t="str">
        <f>TEXT(A9773,"mmmm")</f>
        <v>December</v>
      </c>
      <c r="C9773" t="s">
        <v>387</v>
      </c>
      <c r="D9773" t="s">
        <v>242</v>
      </c>
      <c r="E9773" t="s">
        <v>23</v>
      </c>
      <c r="F9773" t="s">
        <v>38</v>
      </c>
      <c r="G9773" t="s">
        <v>1184</v>
      </c>
      <c r="H9773">
        <v>735.98</v>
      </c>
      <c r="I9773">
        <v>2</v>
      </c>
      <c r="J9773">
        <v>331.19</v>
      </c>
      <c r="K9773" s="6">
        <f>J9773/H9773</f>
        <v>0.44999864126742573</v>
      </c>
      <c r="M9773" t="str">
        <f>LEFT(C9773, SEARCH(" ", C9773) - 1)</f>
        <v>Richard</v>
      </c>
      <c r="N9773" t="str" cm="1">
        <f t="array" ref="N9773">_xlfn.IFS(H9773&lt;0, "LOSS", H9773&gt;1000, "GREAT", H9773&gt;500, "GOOD", H9773&gt;=100, "OKAY", H9773&lt;100, "OKAY")</f>
        <v>GOOD</v>
      </c>
    </row>
    <row r="9774" spans="1:14">
      <c r="A9774" s="2">
        <v>43080</v>
      </c>
      <c r="B9774" s="2" t="str">
        <f t="shared" ref="B9731:B9794" si="2">TEXT(A9774,"mmmm")</f>
        <v>December</v>
      </c>
      <c r="C9774" t="s">
        <v>387</v>
      </c>
      <c r="D9774" t="s">
        <v>242</v>
      </c>
      <c r="E9774" t="s">
        <v>23</v>
      </c>
      <c r="F9774" t="s">
        <v>36</v>
      </c>
      <c r="G9774" t="s">
        <v>1132</v>
      </c>
      <c r="H9774">
        <v>22.75</v>
      </c>
      <c r="I9774">
        <v>7</v>
      </c>
      <c r="J9774">
        <v>6.6</v>
      </c>
      <c r="K9774" s="6">
        <f t="shared" ref="K9731:K9794" si="3">J9774/H9774</f>
        <v>0.29010989010989008</v>
      </c>
      <c r="M9774" t="str">
        <f t="shared" ref="M9731:M9794" si="4">LEFT(C9774, SEARCH(" ", C9774) - 1)</f>
        <v>Richard</v>
      </c>
      <c r="N9774" t="str" cm="1">
        <f t="array" ref="N9774">_xlfn.IFS(H9774&lt;0, "LOSS", H9774&gt;1000, "GREAT", H9774&gt;500, "GOOD", H9774&gt;=100, "OKAY", H9774&lt;100, "OKAY")</f>
        <v>OKAY</v>
      </c>
    </row>
    <row r="9775" spans="1:14">
      <c r="A9775" s="2">
        <v>43082</v>
      </c>
      <c r="B9775" s="2" t="str">
        <f t="shared" si="2"/>
        <v>December</v>
      </c>
      <c r="C9775" t="s">
        <v>1253</v>
      </c>
      <c r="D9775" t="s">
        <v>28</v>
      </c>
      <c r="E9775" t="s">
        <v>23</v>
      </c>
      <c r="F9775" t="s">
        <v>49</v>
      </c>
      <c r="G9775" t="s">
        <v>2297</v>
      </c>
      <c r="H9775">
        <v>31.44</v>
      </c>
      <c r="I9775">
        <v>3</v>
      </c>
      <c r="J9775">
        <v>8.49</v>
      </c>
      <c r="K9775" s="6">
        <f t="shared" si="3"/>
        <v>0.27003816793893132</v>
      </c>
      <c r="M9775" t="str">
        <f t="shared" si="4"/>
        <v>Mitch</v>
      </c>
      <c r="N9775" t="str" cm="1">
        <f t="array" ref="N9775">_xlfn.IFS(H9775&lt;0, "LOSS", H9775&gt;1000, "GREAT", H9775&gt;500, "GOOD", H9775&gt;=100, "OKAY", H9775&lt;100, "OKAY")</f>
        <v>OKAY</v>
      </c>
    </row>
    <row r="9776" spans="1:14">
      <c r="A9776" s="2">
        <v>43082</v>
      </c>
      <c r="B9776" s="2" t="str">
        <f t="shared" si="2"/>
        <v>December</v>
      </c>
      <c r="C9776" t="s">
        <v>872</v>
      </c>
      <c r="D9776" t="s">
        <v>24</v>
      </c>
      <c r="E9776" t="s">
        <v>21</v>
      </c>
      <c r="F9776" t="s">
        <v>39</v>
      </c>
      <c r="G9776" t="s">
        <v>1716</v>
      </c>
      <c r="H9776">
        <v>287.98</v>
      </c>
      <c r="I9776">
        <v>3</v>
      </c>
      <c r="J9776">
        <v>7.2</v>
      </c>
      <c r="K9776" s="6">
        <f t="shared" si="3"/>
        <v>2.5001736231682756E-2</v>
      </c>
      <c r="M9776" t="str">
        <f t="shared" si="4"/>
        <v>Bart</v>
      </c>
      <c r="N9776" t="str" cm="1">
        <f t="array" ref="N9776">_xlfn.IFS(H9776&lt;0, "LOSS", H9776&gt;1000, "GREAT", H9776&gt;500, "GOOD", H9776&gt;=100, "OKAY", H9776&lt;100, "OKAY")</f>
        <v>OKAY</v>
      </c>
    </row>
    <row r="9777" spans="1:14">
      <c r="A9777" s="2">
        <v>43082</v>
      </c>
      <c r="B9777" s="2" t="str">
        <f t="shared" si="2"/>
        <v>December</v>
      </c>
      <c r="C9777" t="s">
        <v>998</v>
      </c>
      <c r="D9777" t="s">
        <v>22</v>
      </c>
      <c r="E9777" t="s">
        <v>23</v>
      </c>
      <c r="F9777" t="s">
        <v>45</v>
      </c>
      <c r="G9777" t="s">
        <v>1009</v>
      </c>
      <c r="H9777">
        <v>8.64</v>
      </c>
      <c r="I9777">
        <v>3</v>
      </c>
      <c r="J9777">
        <v>4.2300000000000004</v>
      </c>
      <c r="K9777" s="6">
        <f t="shared" si="3"/>
        <v>0.48958333333333337</v>
      </c>
      <c r="M9777" t="str">
        <f t="shared" si="4"/>
        <v>Emily</v>
      </c>
      <c r="N9777" t="str" cm="1">
        <f t="array" ref="N9777">_xlfn.IFS(H9777&lt;0, "LOSS", H9777&gt;1000, "GREAT", H9777&gt;500, "GOOD", H9777&gt;=100, "OKAY", H9777&lt;100, "OKAY")</f>
        <v>OKAY</v>
      </c>
    </row>
    <row r="9778" spans="1:14">
      <c r="A9778" s="2">
        <v>43082</v>
      </c>
      <c r="B9778" s="2" t="str">
        <f t="shared" si="2"/>
        <v>December</v>
      </c>
      <c r="C9778" t="s">
        <v>998</v>
      </c>
      <c r="D9778" t="s">
        <v>22</v>
      </c>
      <c r="E9778" t="s">
        <v>23</v>
      </c>
      <c r="F9778" t="s">
        <v>47</v>
      </c>
      <c r="G9778" t="s">
        <v>2350</v>
      </c>
      <c r="H9778">
        <v>38.880000000000003</v>
      </c>
      <c r="I9778">
        <v>6</v>
      </c>
      <c r="J9778">
        <v>18.66</v>
      </c>
      <c r="K9778" s="6">
        <f t="shared" si="3"/>
        <v>0.47993827160493824</v>
      </c>
      <c r="M9778" t="str">
        <f t="shared" si="4"/>
        <v>Emily</v>
      </c>
      <c r="N9778" t="str" cm="1">
        <f t="array" ref="N9778">_xlfn.IFS(H9778&lt;0, "LOSS", H9778&gt;1000, "GREAT", H9778&gt;500, "GOOD", H9778&gt;=100, "OKAY", H9778&lt;100, "OKAY")</f>
        <v>OKAY</v>
      </c>
    </row>
    <row r="9779" spans="1:14">
      <c r="A9779" s="2">
        <v>43082</v>
      </c>
      <c r="B9779" s="2" t="str">
        <f t="shared" si="2"/>
        <v>December</v>
      </c>
      <c r="C9779" t="s">
        <v>998</v>
      </c>
      <c r="D9779" t="s">
        <v>22</v>
      </c>
      <c r="E9779" t="s">
        <v>21</v>
      </c>
      <c r="F9779" t="s">
        <v>44</v>
      </c>
      <c r="G9779" t="s">
        <v>1725</v>
      </c>
      <c r="H9779">
        <v>201.04</v>
      </c>
      <c r="I9779">
        <v>8</v>
      </c>
      <c r="J9779">
        <v>54.28</v>
      </c>
      <c r="K9779" s="6">
        <f t="shared" si="3"/>
        <v>0.26999602069239953</v>
      </c>
      <c r="M9779" t="str">
        <f t="shared" si="4"/>
        <v>Emily</v>
      </c>
      <c r="N9779" t="str" cm="1">
        <f t="array" ref="N9779">_xlfn.IFS(H9779&lt;0, "LOSS", H9779&gt;1000, "GREAT", H9779&gt;500, "GOOD", H9779&gt;=100, "OKAY", H9779&lt;100, "OKAY")</f>
        <v>OKAY</v>
      </c>
    </row>
    <row r="9780" spans="1:14">
      <c r="A9780" s="2">
        <v>43082</v>
      </c>
      <c r="B9780" s="2" t="str">
        <f t="shared" si="2"/>
        <v>December</v>
      </c>
      <c r="C9780" t="s">
        <v>998</v>
      </c>
      <c r="D9780" t="s">
        <v>22</v>
      </c>
      <c r="E9780" t="s">
        <v>23</v>
      </c>
      <c r="F9780" t="s">
        <v>47</v>
      </c>
      <c r="G9780" t="s">
        <v>2624</v>
      </c>
      <c r="H9780">
        <v>12.96</v>
      </c>
      <c r="I9780">
        <v>2</v>
      </c>
      <c r="J9780">
        <v>6.35</v>
      </c>
      <c r="K9780" s="6">
        <f t="shared" si="3"/>
        <v>0.48996913580246909</v>
      </c>
      <c r="M9780" t="str">
        <f t="shared" si="4"/>
        <v>Emily</v>
      </c>
      <c r="N9780" t="str" cm="1">
        <f t="array" ref="N9780">_xlfn.IFS(H9780&lt;0, "LOSS", H9780&gt;1000, "GREAT", H9780&gt;500, "GOOD", H9780&gt;=100, "OKAY", H9780&lt;100, "OKAY")</f>
        <v>OKAY</v>
      </c>
    </row>
    <row r="9781" spans="1:14">
      <c r="A9781" s="2">
        <v>43083</v>
      </c>
      <c r="B9781" s="2" t="str">
        <f t="shared" si="2"/>
        <v>December</v>
      </c>
      <c r="C9781" t="s">
        <v>493</v>
      </c>
      <c r="D9781" t="s">
        <v>22</v>
      </c>
      <c r="E9781" t="s">
        <v>21</v>
      </c>
      <c r="F9781" t="s">
        <v>44</v>
      </c>
      <c r="G9781" t="s">
        <v>2681</v>
      </c>
      <c r="H9781">
        <v>26.25</v>
      </c>
      <c r="I9781">
        <v>3</v>
      </c>
      <c r="J9781">
        <v>11.03</v>
      </c>
      <c r="K9781" s="6">
        <f t="shared" si="3"/>
        <v>0.42019047619047617</v>
      </c>
      <c r="M9781" t="str">
        <f t="shared" si="4"/>
        <v>Mike</v>
      </c>
      <c r="N9781" t="str" cm="1">
        <f t="array" ref="N9781">_xlfn.IFS(H9781&lt;0, "LOSS", H9781&gt;1000, "GREAT", H9781&gt;500, "GOOD", H9781&gt;=100, "OKAY", H9781&lt;100, "OKAY")</f>
        <v>OKAY</v>
      </c>
    </row>
    <row r="9782" spans="1:14">
      <c r="A9782" s="2">
        <v>43083</v>
      </c>
      <c r="B9782" s="2" t="str">
        <f t="shared" si="2"/>
        <v>December</v>
      </c>
      <c r="C9782" t="s">
        <v>493</v>
      </c>
      <c r="D9782" t="s">
        <v>22</v>
      </c>
      <c r="E9782" t="s">
        <v>23</v>
      </c>
      <c r="F9782" t="s">
        <v>38</v>
      </c>
      <c r="G9782" t="s">
        <v>969</v>
      </c>
      <c r="H9782">
        <v>64.959999999999994</v>
      </c>
      <c r="I9782">
        <v>14</v>
      </c>
      <c r="J9782">
        <v>22.74</v>
      </c>
      <c r="K9782" s="6">
        <f t="shared" si="3"/>
        <v>0.35006157635467983</v>
      </c>
      <c r="M9782" t="str">
        <f t="shared" si="4"/>
        <v>Mike</v>
      </c>
      <c r="N9782" t="str" cm="1">
        <f t="array" ref="N9782">_xlfn.IFS(H9782&lt;0, "LOSS", H9782&gt;1000, "GREAT", H9782&gt;500, "GOOD", H9782&gt;=100, "OKAY", H9782&lt;100, "OKAY")</f>
        <v>OKAY</v>
      </c>
    </row>
    <row r="9783" spans="1:14">
      <c r="A9783" s="2">
        <v>43083</v>
      </c>
      <c r="B9783" s="2" t="str">
        <f t="shared" si="2"/>
        <v>December</v>
      </c>
      <c r="C9783" t="s">
        <v>493</v>
      </c>
      <c r="D9783" t="s">
        <v>22</v>
      </c>
      <c r="E9783" t="s">
        <v>23</v>
      </c>
      <c r="F9783" t="s">
        <v>42</v>
      </c>
      <c r="G9783" t="s">
        <v>869</v>
      </c>
      <c r="H9783">
        <v>43.7</v>
      </c>
      <c r="I9783">
        <v>5</v>
      </c>
      <c r="J9783">
        <v>20.54</v>
      </c>
      <c r="K9783" s="6">
        <f t="shared" si="3"/>
        <v>0.47002288329519448</v>
      </c>
      <c r="M9783" t="str">
        <f t="shared" si="4"/>
        <v>Mike</v>
      </c>
      <c r="N9783" t="str" cm="1">
        <f t="array" ref="N9783">_xlfn.IFS(H9783&lt;0, "LOSS", H9783&gt;1000, "GREAT", H9783&gt;500, "GOOD", H9783&gt;=100, "OKAY", H9783&lt;100, "OKAY")</f>
        <v>OKAY</v>
      </c>
    </row>
    <row r="9784" spans="1:14">
      <c r="A9784" s="2">
        <v>43083</v>
      </c>
      <c r="B9784" s="2" t="str">
        <f t="shared" si="2"/>
        <v>December</v>
      </c>
      <c r="C9784" t="s">
        <v>601</v>
      </c>
      <c r="D9784" t="s">
        <v>29</v>
      </c>
      <c r="E9784" t="s">
        <v>25</v>
      </c>
      <c r="F9784" t="s">
        <v>35</v>
      </c>
      <c r="G9784" t="s">
        <v>631</v>
      </c>
      <c r="H9784">
        <v>227.98</v>
      </c>
      <c r="I9784">
        <v>3</v>
      </c>
      <c r="J9784">
        <v>28.5</v>
      </c>
      <c r="K9784" s="6">
        <f t="shared" si="3"/>
        <v>0.12501096587419949</v>
      </c>
      <c r="M9784" t="str">
        <f t="shared" si="4"/>
        <v>Gary</v>
      </c>
      <c r="N9784" t="str" cm="1">
        <f t="array" ref="N9784">_xlfn.IFS(H9784&lt;0, "LOSS", H9784&gt;1000, "GREAT", H9784&gt;500, "GOOD", H9784&gt;=100, "OKAY", H9784&lt;100, "OKAY")</f>
        <v>OKAY</v>
      </c>
    </row>
    <row r="9785" spans="1:14">
      <c r="A9785" s="2">
        <v>43083</v>
      </c>
      <c r="B9785" s="2" t="str">
        <f t="shared" si="2"/>
        <v>December</v>
      </c>
      <c r="C9785" t="s">
        <v>601</v>
      </c>
      <c r="D9785" t="s">
        <v>29</v>
      </c>
      <c r="E9785" t="s">
        <v>25</v>
      </c>
      <c r="F9785" t="s">
        <v>48</v>
      </c>
      <c r="G9785" t="s">
        <v>1843</v>
      </c>
      <c r="H9785">
        <v>52.68</v>
      </c>
      <c r="I9785">
        <v>3</v>
      </c>
      <c r="J9785">
        <v>19.760000000000002</v>
      </c>
      <c r="K9785" s="6">
        <f t="shared" si="3"/>
        <v>0.37509491268033412</v>
      </c>
      <c r="M9785" t="str">
        <f t="shared" si="4"/>
        <v>Gary</v>
      </c>
      <c r="N9785" t="str" cm="1">
        <f t="array" ref="N9785">_xlfn.IFS(H9785&lt;0, "LOSS", H9785&gt;1000, "GREAT", H9785&gt;500, "GOOD", H9785&gt;=100, "OKAY", H9785&lt;100, "OKAY")</f>
        <v>OKAY</v>
      </c>
    </row>
    <row r="9786" spans="1:14">
      <c r="A9786" s="2">
        <v>43083</v>
      </c>
      <c r="B9786" s="2" t="str">
        <f t="shared" si="2"/>
        <v>December</v>
      </c>
      <c r="C9786" t="s">
        <v>601</v>
      </c>
      <c r="D9786" t="s">
        <v>29</v>
      </c>
      <c r="E9786" t="s">
        <v>21</v>
      </c>
      <c r="F9786" t="s">
        <v>44</v>
      </c>
      <c r="G9786" t="s">
        <v>2474</v>
      </c>
      <c r="H9786">
        <v>2.0299999999999998</v>
      </c>
      <c r="I9786">
        <v>1</v>
      </c>
      <c r="J9786">
        <v>-1.32</v>
      </c>
      <c r="K9786" s="6">
        <f t="shared" si="3"/>
        <v>-0.65024630541871931</v>
      </c>
      <c r="M9786" t="str">
        <f t="shared" si="4"/>
        <v>Gary</v>
      </c>
      <c r="N9786" t="str" cm="1">
        <f t="array" ref="N9786">_xlfn.IFS(H9786&lt;0, "LOSS", H9786&gt;1000, "GREAT", H9786&gt;500, "GOOD", H9786&gt;=100, "OKAY", H9786&lt;100, "OKAY")</f>
        <v>OKAY</v>
      </c>
    </row>
    <row r="9787" spans="1:14">
      <c r="A9787" s="2">
        <v>43083</v>
      </c>
      <c r="B9787" s="2" t="str">
        <f t="shared" si="2"/>
        <v>December</v>
      </c>
      <c r="C9787" t="s">
        <v>901</v>
      </c>
      <c r="D9787" t="s">
        <v>82</v>
      </c>
      <c r="E9787" t="s">
        <v>25</v>
      </c>
      <c r="F9787" t="s">
        <v>35</v>
      </c>
      <c r="G9787" t="s">
        <v>2018</v>
      </c>
      <c r="H9787">
        <v>159.80000000000001</v>
      </c>
      <c r="I9787">
        <v>4</v>
      </c>
      <c r="J9787">
        <v>70.31</v>
      </c>
      <c r="K9787" s="6">
        <f t="shared" si="3"/>
        <v>0.43998748435544427</v>
      </c>
      <c r="M9787" t="str">
        <f t="shared" si="4"/>
        <v>Kelly</v>
      </c>
      <c r="N9787" t="str" cm="1">
        <f t="array" ref="N9787">_xlfn.IFS(H9787&lt;0, "LOSS", H9787&gt;1000, "GREAT", H9787&gt;500, "GOOD", H9787&gt;=100, "OKAY", H9787&lt;100, "OKAY")</f>
        <v>OKAY</v>
      </c>
    </row>
    <row r="9788" spans="1:14">
      <c r="A9788" s="2">
        <v>43083</v>
      </c>
      <c r="B9788" s="2" t="str">
        <f t="shared" si="2"/>
        <v>December</v>
      </c>
      <c r="C9788" t="s">
        <v>901</v>
      </c>
      <c r="D9788" t="s">
        <v>82</v>
      </c>
      <c r="E9788" t="s">
        <v>25</v>
      </c>
      <c r="F9788" t="s">
        <v>35</v>
      </c>
      <c r="G9788" t="s">
        <v>1502</v>
      </c>
      <c r="H9788">
        <v>44.75</v>
      </c>
      <c r="I9788">
        <v>5</v>
      </c>
      <c r="J9788">
        <v>8.5</v>
      </c>
      <c r="K9788" s="6">
        <f t="shared" si="3"/>
        <v>0.18994413407821228</v>
      </c>
      <c r="M9788" t="str">
        <f t="shared" si="4"/>
        <v>Kelly</v>
      </c>
      <c r="N9788" t="str" cm="1">
        <f t="array" ref="N9788">_xlfn.IFS(H9788&lt;0, "LOSS", H9788&gt;1000, "GREAT", H9788&gt;500, "GOOD", H9788&gt;=100, "OKAY", H9788&lt;100, "OKAY")</f>
        <v>OKAY</v>
      </c>
    </row>
    <row r="9789" spans="1:14">
      <c r="A9789" s="2">
        <v>43083</v>
      </c>
      <c r="B9789" s="2" t="str">
        <f t="shared" si="2"/>
        <v>December</v>
      </c>
      <c r="C9789" t="s">
        <v>654</v>
      </c>
      <c r="D9789" t="s">
        <v>26</v>
      </c>
      <c r="E9789" t="s">
        <v>21</v>
      </c>
      <c r="F9789" t="s">
        <v>51</v>
      </c>
      <c r="G9789" t="s">
        <v>1782</v>
      </c>
      <c r="H9789">
        <v>974.99</v>
      </c>
      <c r="I9789">
        <v>4</v>
      </c>
      <c r="J9789">
        <v>-97.5</v>
      </c>
      <c r="K9789" s="6">
        <f t="shared" si="3"/>
        <v>-0.10000102565154514</v>
      </c>
      <c r="M9789" t="str">
        <f t="shared" si="4"/>
        <v>Lena</v>
      </c>
      <c r="N9789" t="str" cm="1">
        <f t="array" ref="N9789">_xlfn.IFS(H9789&lt;0, "LOSS", H9789&gt;1000, "GREAT", H9789&gt;500, "GOOD", H9789&gt;=100, "OKAY", H9789&lt;100, "OKAY")</f>
        <v>GOOD</v>
      </c>
    </row>
    <row r="9790" spans="1:14">
      <c r="A9790" s="2">
        <v>43083</v>
      </c>
      <c r="B9790" s="2" t="str">
        <f t="shared" si="2"/>
        <v>December</v>
      </c>
      <c r="C9790" t="s">
        <v>317</v>
      </c>
      <c r="D9790" t="s">
        <v>29</v>
      </c>
      <c r="E9790" t="s">
        <v>21</v>
      </c>
      <c r="F9790" t="s">
        <v>44</v>
      </c>
      <c r="G9790" t="s">
        <v>271</v>
      </c>
      <c r="H9790">
        <v>266.35000000000002</v>
      </c>
      <c r="I9790">
        <v>6</v>
      </c>
      <c r="J9790">
        <v>-292.99</v>
      </c>
      <c r="K9790" s="6">
        <f t="shared" si="3"/>
        <v>-1.1000187722920969</v>
      </c>
      <c r="M9790" t="str">
        <f t="shared" si="4"/>
        <v>Dave</v>
      </c>
      <c r="N9790" t="str" cm="1">
        <f t="array" ref="N9790">_xlfn.IFS(H9790&lt;0, "LOSS", H9790&gt;1000, "GREAT", H9790&gt;500, "GOOD", H9790&gt;=100, "OKAY", H9790&lt;100, "OKAY")</f>
        <v>OKAY</v>
      </c>
    </row>
    <row r="9791" spans="1:14">
      <c r="A9791" s="2">
        <v>43083</v>
      </c>
      <c r="B9791" s="2" t="str">
        <f t="shared" si="2"/>
        <v>December</v>
      </c>
      <c r="C9791" t="s">
        <v>317</v>
      </c>
      <c r="D9791" t="s">
        <v>29</v>
      </c>
      <c r="E9791" t="s">
        <v>21</v>
      </c>
      <c r="F9791" t="s">
        <v>44</v>
      </c>
      <c r="G9791" t="s">
        <v>622</v>
      </c>
      <c r="H9791">
        <v>56.33</v>
      </c>
      <c r="I9791">
        <v>3</v>
      </c>
      <c r="J9791">
        <v>-26.76</v>
      </c>
      <c r="K9791" s="6">
        <f t="shared" si="3"/>
        <v>-0.47505769572164036</v>
      </c>
      <c r="M9791" t="str">
        <f t="shared" si="4"/>
        <v>Dave</v>
      </c>
      <c r="N9791" t="str" cm="1">
        <f t="array" ref="N9791">_xlfn.IFS(H9791&lt;0, "LOSS", H9791&gt;1000, "GREAT", H9791&gt;500, "GOOD", H9791&gt;=100, "OKAY", H9791&lt;100, "OKAY")</f>
        <v>OKAY</v>
      </c>
    </row>
    <row r="9792" spans="1:14">
      <c r="A9792" s="2">
        <v>43083</v>
      </c>
      <c r="B9792" s="2" t="str">
        <f t="shared" si="2"/>
        <v>December</v>
      </c>
      <c r="C9792" t="s">
        <v>317</v>
      </c>
      <c r="D9792" t="s">
        <v>29</v>
      </c>
      <c r="E9792" t="s">
        <v>25</v>
      </c>
      <c r="F9792" t="s">
        <v>35</v>
      </c>
      <c r="G9792" t="s">
        <v>1149</v>
      </c>
      <c r="H9792">
        <v>39.26</v>
      </c>
      <c r="I9792">
        <v>3</v>
      </c>
      <c r="J9792">
        <v>-4.91</v>
      </c>
      <c r="K9792" s="6">
        <f t="shared" si="3"/>
        <v>-0.12506367804381049</v>
      </c>
      <c r="M9792" t="str">
        <f t="shared" si="4"/>
        <v>Dave</v>
      </c>
      <c r="N9792" t="str" cm="1">
        <f t="array" ref="N9792">_xlfn.IFS(H9792&lt;0, "LOSS", H9792&gt;1000, "GREAT", H9792&gt;500, "GOOD", H9792&gt;=100, "OKAY", H9792&lt;100, "OKAY")</f>
        <v>OKAY</v>
      </c>
    </row>
    <row r="9793" spans="1:14">
      <c r="A9793" s="2">
        <v>43083</v>
      </c>
      <c r="B9793" s="2" t="str">
        <f t="shared" si="2"/>
        <v>December</v>
      </c>
      <c r="C9793" t="s">
        <v>317</v>
      </c>
      <c r="D9793" t="s">
        <v>29</v>
      </c>
      <c r="E9793" t="s">
        <v>23</v>
      </c>
      <c r="F9793" t="s">
        <v>37</v>
      </c>
      <c r="G9793" t="s">
        <v>614</v>
      </c>
      <c r="H9793">
        <v>95.23</v>
      </c>
      <c r="I9793">
        <v>6</v>
      </c>
      <c r="J9793">
        <v>25</v>
      </c>
      <c r="K9793" s="6">
        <f t="shared" si="3"/>
        <v>0.26252231439672369</v>
      </c>
      <c r="M9793" t="str">
        <f t="shared" si="4"/>
        <v>Dave</v>
      </c>
      <c r="N9793" t="str" cm="1">
        <f t="array" ref="N9793">_xlfn.IFS(H9793&lt;0, "LOSS", H9793&gt;1000, "GREAT", H9793&gt;500, "GOOD", H9793&gt;=100, "OKAY", H9793&lt;100, "OKAY")</f>
        <v>OKAY</v>
      </c>
    </row>
    <row r="9794" spans="1:14">
      <c r="A9794" s="2">
        <v>43083</v>
      </c>
      <c r="B9794" s="2" t="str">
        <f t="shared" si="2"/>
        <v>December</v>
      </c>
      <c r="C9794" t="s">
        <v>618</v>
      </c>
      <c r="D9794" t="s">
        <v>182</v>
      </c>
      <c r="E9794" t="s">
        <v>25</v>
      </c>
      <c r="F9794" t="s">
        <v>41</v>
      </c>
      <c r="G9794" t="s">
        <v>1428</v>
      </c>
      <c r="H9794">
        <v>1199.98</v>
      </c>
      <c r="I9794">
        <v>2</v>
      </c>
      <c r="J9794">
        <v>467.99</v>
      </c>
      <c r="K9794" s="6">
        <f t="shared" si="3"/>
        <v>0.38999816663611059</v>
      </c>
      <c r="M9794" t="str">
        <f t="shared" si="4"/>
        <v>Ben</v>
      </c>
      <c r="N9794" t="str" cm="1">
        <f t="array" ref="N9794">_xlfn.IFS(H9794&lt;0, "LOSS", H9794&gt;1000, "GREAT", H9794&gt;500, "GOOD", H9794&gt;=100, "OKAY", H9794&lt;100, "OKAY")</f>
        <v>GREAT</v>
      </c>
    </row>
    <row r="9795" spans="1:14">
      <c r="A9795" s="2">
        <v>43083</v>
      </c>
      <c r="B9795" s="2" t="str">
        <f t="shared" ref="B9795:B9858" si="5">TEXT(A9795,"mmmm")</f>
        <v>December</v>
      </c>
      <c r="C9795" t="s">
        <v>618</v>
      </c>
      <c r="D9795" t="s">
        <v>182</v>
      </c>
      <c r="E9795" t="s">
        <v>23</v>
      </c>
      <c r="F9795" t="s">
        <v>49</v>
      </c>
      <c r="G9795" t="s">
        <v>1930</v>
      </c>
      <c r="H9795">
        <v>73.849999999999994</v>
      </c>
      <c r="I9795">
        <v>1</v>
      </c>
      <c r="J9795">
        <v>2.2200000000000002</v>
      </c>
      <c r="K9795" s="6">
        <f t="shared" ref="K9795:K9858" si="6">J9795/H9795</f>
        <v>3.0060934326337174E-2</v>
      </c>
      <c r="M9795" t="str">
        <f t="shared" ref="M9795:M9858" si="7">LEFT(C9795, SEARCH(" ", C9795) - 1)</f>
        <v>Ben</v>
      </c>
      <c r="N9795" t="str" cm="1">
        <f t="array" ref="N9795">_xlfn.IFS(H9795&lt;0, "LOSS", H9795&gt;1000, "GREAT", H9795&gt;500, "GOOD", H9795&gt;=100, "OKAY", H9795&lt;100, "OKAY")</f>
        <v>OKAY</v>
      </c>
    </row>
    <row r="9796" spans="1:14">
      <c r="A9796" s="2">
        <v>43083</v>
      </c>
      <c r="B9796" s="2" t="str">
        <f t="shared" si="5"/>
        <v>December</v>
      </c>
      <c r="C9796" t="s">
        <v>618</v>
      </c>
      <c r="D9796" t="s">
        <v>182</v>
      </c>
      <c r="E9796" t="s">
        <v>23</v>
      </c>
      <c r="F9796" t="s">
        <v>50</v>
      </c>
      <c r="G9796" t="s">
        <v>866</v>
      </c>
      <c r="H9796">
        <v>25.71</v>
      </c>
      <c r="I9796">
        <v>3</v>
      </c>
      <c r="J9796">
        <v>6.68</v>
      </c>
      <c r="K9796" s="6">
        <f t="shared" si="6"/>
        <v>0.25982108129132631</v>
      </c>
      <c r="M9796" t="str">
        <f t="shared" si="7"/>
        <v>Ben</v>
      </c>
      <c r="N9796" t="str" cm="1">
        <f t="array" ref="N9796">_xlfn.IFS(H9796&lt;0, "LOSS", H9796&gt;1000, "GREAT", H9796&gt;500, "GOOD", H9796&gt;=100, "OKAY", H9796&lt;100, "OKAY")</f>
        <v>OKAY</v>
      </c>
    </row>
    <row r="9797" spans="1:14">
      <c r="A9797" s="2">
        <v>43083</v>
      </c>
      <c r="B9797" s="2" t="str">
        <f t="shared" si="5"/>
        <v>December</v>
      </c>
      <c r="C9797" t="s">
        <v>618</v>
      </c>
      <c r="D9797" t="s">
        <v>182</v>
      </c>
      <c r="E9797" t="s">
        <v>23</v>
      </c>
      <c r="F9797" t="s">
        <v>43</v>
      </c>
      <c r="G9797" t="s">
        <v>596</v>
      </c>
      <c r="H9797">
        <v>17.28</v>
      </c>
      <c r="I9797">
        <v>6</v>
      </c>
      <c r="J9797">
        <v>8.1199999999999992</v>
      </c>
      <c r="K9797" s="6">
        <f t="shared" si="6"/>
        <v>0.46990740740740733</v>
      </c>
      <c r="M9797" t="str">
        <f t="shared" si="7"/>
        <v>Ben</v>
      </c>
      <c r="N9797" t="str" cm="1">
        <f t="array" ref="N9797">_xlfn.IFS(H9797&lt;0, "LOSS", H9797&gt;1000, "GREAT", H9797&gt;500, "GOOD", H9797&gt;=100, "OKAY", H9797&lt;100, "OKAY")</f>
        <v>OKAY</v>
      </c>
    </row>
    <row r="9798" spans="1:14">
      <c r="A9798" s="2">
        <v>43083</v>
      </c>
      <c r="B9798" s="2" t="str">
        <f t="shared" si="5"/>
        <v>December</v>
      </c>
      <c r="C9798" t="s">
        <v>618</v>
      </c>
      <c r="D9798" t="s">
        <v>182</v>
      </c>
      <c r="E9798" t="s">
        <v>21</v>
      </c>
      <c r="F9798" t="s">
        <v>51</v>
      </c>
      <c r="G9798" t="s">
        <v>415</v>
      </c>
      <c r="H9798">
        <v>526.58000000000004</v>
      </c>
      <c r="I9798">
        <v>2</v>
      </c>
      <c r="J9798">
        <v>-52.66</v>
      </c>
      <c r="K9798" s="6">
        <f t="shared" si="6"/>
        <v>-0.10000379809335712</v>
      </c>
      <c r="M9798" t="str">
        <f t="shared" si="7"/>
        <v>Ben</v>
      </c>
      <c r="N9798" t="str" cm="1">
        <f t="array" ref="N9798">_xlfn.IFS(H9798&lt;0, "LOSS", H9798&gt;1000, "GREAT", H9798&gt;500, "GOOD", H9798&gt;=100, "OKAY", H9798&lt;100, "OKAY")</f>
        <v>GOOD</v>
      </c>
    </row>
    <row r="9799" spans="1:14">
      <c r="A9799" s="2">
        <v>43084</v>
      </c>
      <c r="B9799" s="2" t="str">
        <f t="shared" si="5"/>
        <v>December</v>
      </c>
      <c r="C9799" t="s">
        <v>1620</v>
      </c>
      <c r="D9799" t="s">
        <v>28</v>
      </c>
      <c r="E9799" t="s">
        <v>21</v>
      </c>
      <c r="F9799" t="s">
        <v>44</v>
      </c>
      <c r="G9799" t="s">
        <v>1912</v>
      </c>
      <c r="H9799">
        <v>22.77</v>
      </c>
      <c r="I9799">
        <v>3</v>
      </c>
      <c r="J9799">
        <v>9.7899999999999991</v>
      </c>
      <c r="K9799" s="6">
        <f t="shared" si="6"/>
        <v>0.42995169082125601</v>
      </c>
      <c r="M9799" t="str">
        <f t="shared" si="7"/>
        <v>Paul</v>
      </c>
      <c r="N9799" t="str" cm="1">
        <f t="array" ref="N9799">_xlfn.IFS(H9799&lt;0, "LOSS", H9799&gt;1000, "GREAT", H9799&gt;500, "GOOD", H9799&gt;=100, "OKAY", H9799&lt;100, "OKAY")</f>
        <v>OKAY</v>
      </c>
    </row>
    <row r="9800" spans="1:14">
      <c r="A9800" s="2">
        <v>43084</v>
      </c>
      <c r="B9800" s="2" t="str">
        <f t="shared" si="5"/>
        <v>December</v>
      </c>
      <c r="C9800" t="s">
        <v>1759</v>
      </c>
      <c r="D9800" t="s">
        <v>29</v>
      </c>
      <c r="E9800" t="s">
        <v>23</v>
      </c>
      <c r="F9800" t="s">
        <v>37</v>
      </c>
      <c r="G9800" t="s">
        <v>2451</v>
      </c>
      <c r="H9800">
        <v>10.19</v>
      </c>
      <c r="I9800">
        <v>7</v>
      </c>
      <c r="J9800">
        <v>1.02</v>
      </c>
      <c r="K9800" s="6">
        <f t="shared" si="6"/>
        <v>0.10009813542688911</v>
      </c>
      <c r="M9800" t="str">
        <f t="shared" si="7"/>
        <v>Saphhira</v>
      </c>
      <c r="N9800" t="str" cm="1">
        <f t="array" ref="N9800">_xlfn.IFS(H9800&lt;0, "LOSS", H9800&gt;1000, "GREAT", H9800&gt;500, "GOOD", H9800&gt;=100, "OKAY", H9800&lt;100, "OKAY")</f>
        <v>OKAY</v>
      </c>
    </row>
    <row r="9801" spans="1:14">
      <c r="A9801" s="2">
        <v>43084</v>
      </c>
      <c r="B9801" s="2" t="str">
        <f t="shared" si="5"/>
        <v>December</v>
      </c>
      <c r="C9801" t="s">
        <v>1901</v>
      </c>
      <c r="D9801" t="s">
        <v>22</v>
      </c>
      <c r="E9801" t="s">
        <v>23</v>
      </c>
      <c r="F9801" t="s">
        <v>47</v>
      </c>
      <c r="G9801" t="s">
        <v>1068</v>
      </c>
      <c r="H9801">
        <v>22.83</v>
      </c>
      <c r="I9801">
        <v>3</v>
      </c>
      <c r="J9801">
        <v>10.73</v>
      </c>
      <c r="K9801" s="6">
        <f t="shared" si="6"/>
        <v>0.46999561979851079</v>
      </c>
      <c r="M9801" t="str">
        <f t="shared" si="7"/>
        <v>Khloe</v>
      </c>
      <c r="N9801" t="str" cm="1">
        <f t="array" ref="N9801">_xlfn.IFS(H9801&lt;0, "LOSS", H9801&gt;1000, "GREAT", H9801&gt;500, "GOOD", H9801&gt;=100, "OKAY", H9801&lt;100, "OKAY")</f>
        <v>OKAY</v>
      </c>
    </row>
    <row r="9802" spans="1:14">
      <c r="A9802" s="2">
        <v>43084</v>
      </c>
      <c r="B9802" s="2" t="str">
        <f t="shared" si="5"/>
        <v>December</v>
      </c>
      <c r="C9802" t="s">
        <v>1901</v>
      </c>
      <c r="D9802" t="s">
        <v>22</v>
      </c>
      <c r="E9802" t="s">
        <v>23</v>
      </c>
      <c r="F9802" t="s">
        <v>36</v>
      </c>
      <c r="G9802" t="s">
        <v>2728</v>
      </c>
      <c r="H9802">
        <v>54.32</v>
      </c>
      <c r="I9802">
        <v>4</v>
      </c>
      <c r="J9802">
        <v>16.3</v>
      </c>
      <c r="K9802" s="6">
        <f t="shared" si="6"/>
        <v>0.30007363770250367</v>
      </c>
      <c r="M9802" t="str">
        <f t="shared" si="7"/>
        <v>Khloe</v>
      </c>
      <c r="N9802" t="str" cm="1">
        <f t="array" ref="N9802">_xlfn.IFS(H9802&lt;0, "LOSS", H9802&gt;1000, "GREAT", H9802&gt;500, "GOOD", H9802&gt;=100, "OKAY", H9802&lt;100, "OKAY")</f>
        <v>OKAY</v>
      </c>
    </row>
    <row r="9803" spans="1:14">
      <c r="A9803" s="2">
        <v>43084</v>
      </c>
      <c r="B9803" s="2" t="str">
        <f t="shared" si="5"/>
        <v>December</v>
      </c>
      <c r="C9803" t="s">
        <v>1901</v>
      </c>
      <c r="D9803" t="s">
        <v>22</v>
      </c>
      <c r="E9803" t="s">
        <v>25</v>
      </c>
      <c r="F9803" t="s">
        <v>48</v>
      </c>
      <c r="G9803" t="s">
        <v>1305</v>
      </c>
      <c r="H9803">
        <v>196.78</v>
      </c>
      <c r="I9803">
        <v>3</v>
      </c>
      <c r="J9803">
        <v>14.76</v>
      </c>
      <c r="K9803" s="6">
        <f t="shared" si="6"/>
        <v>7.5007622725886777E-2</v>
      </c>
      <c r="M9803" t="str">
        <f t="shared" si="7"/>
        <v>Khloe</v>
      </c>
      <c r="N9803" t="str" cm="1">
        <f t="array" ref="N9803">_xlfn.IFS(H9803&lt;0, "LOSS", H9803&gt;1000, "GREAT", H9803&gt;500, "GOOD", H9803&gt;=100, "OKAY", H9803&lt;100, "OKAY")</f>
        <v>OKAY</v>
      </c>
    </row>
    <row r="9804" spans="1:14">
      <c r="A9804" s="2">
        <v>43085</v>
      </c>
      <c r="B9804" s="2" t="str">
        <f t="shared" si="5"/>
        <v>December</v>
      </c>
      <c r="C9804" t="s">
        <v>569</v>
      </c>
      <c r="D9804" t="s">
        <v>22</v>
      </c>
      <c r="E9804" t="s">
        <v>21</v>
      </c>
      <c r="F9804" t="s">
        <v>40</v>
      </c>
      <c r="G9804" t="s">
        <v>1505</v>
      </c>
      <c r="H9804">
        <v>81.569999999999993</v>
      </c>
      <c r="I9804">
        <v>2</v>
      </c>
      <c r="J9804">
        <v>9.18</v>
      </c>
      <c r="K9804" s="6">
        <f t="shared" si="6"/>
        <v>0.11254137550570063</v>
      </c>
      <c r="M9804" t="str">
        <f t="shared" si="7"/>
        <v>Andy</v>
      </c>
      <c r="N9804" t="str" cm="1">
        <f t="array" ref="N9804">_xlfn.IFS(H9804&lt;0, "LOSS", H9804&gt;1000, "GREAT", H9804&gt;500, "GOOD", H9804&gt;=100, "OKAY", H9804&lt;100, "OKAY")</f>
        <v>OKAY</v>
      </c>
    </row>
    <row r="9805" spans="1:14">
      <c r="A9805" s="2">
        <v>43085</v>
      </c>
      <c r="B9805" s="2" t="str">
        <f t="shared" si="5"/>
        <v>December</v>
      </c>
      <c r="C9805" t="s">
        <v>569</v>
      </c>
      <c r="D9805" t="s">
        <v>22</v>
      </c>
      <c r="E9805" t="s">
        <v>21</v>
      </c>
      <c r="F9805" t="s">
        <v>40</v>
      </c>
      <c r="G9805" t="s">
        <v>1147</v>
      </c>
      <c r="H9805">
        <v>97.18</v>
      </c>
      <c r="I9805">
        <v>2</v>
      </c>
      <c r="J9805">
        <v>6.07</v>
      </c>
      <c r="K9805" s="6">
        <f t="shared" si="6"/>
        <v>6.2461411813130273E-2</v>
      </c>
      <c r="M9805" t="str">
        <f t="shared" si="7"/>
        <v>Andy</v>
      </c>
      <c r="N9805" t="str" cm="1">
        <f t="array" ref="N9805">_xlfn.IFS(H9805&lt;0, "LOSS", H9805&gt;1000, "GREAT", H9805&gt;500, "GOOD", H9805&gt;=100, "OKAY", H9805&lt;100, "OKAY")</f>
        <v>OKAY</v>
      </c>
    </row>
    <row r="9806" spans="1:14">
      <c r="A9806" s="2">
        <v>43085</v>
      </c>
      <c r="B9806" s="2" t="str">
        <f t="shared" si="5"/>
        <v>December</v>
      </c>
      <c r="C9806" t="s">
        <v>569</v>
      </c>
      <c r="D9806" t="s">
        <v>22</v>
      </c>
      <c r="E9806" t="s">
        <v>23</v>
      </c>
      <c r="F9806" t="s">
        <v>38</v>
      </c>
      <c r="G9806" t="s">
        <v>1283</v>
      </c>
      <c r="H9806">
        <v>24.32</v>
      </c>
      <c r="I9806">
        <v>5</v>
      </c>
      <c r="J9806">
        <v>8.2100000000000009</v>
      </c>
      <c r="K9806" s="6">
        <f t="shared" si="6"/>
        <v>0.33758223684210531</v>
      </c>
      <c r="M9806" t="str">
        <f t="shared" si="7"/>
        <v>Andy</v>
      </c>
      <c r="N9806" t="str" cm="1">
        <f t="array" ref="N9806">_xlfn.IFS(H9806&lt;0, "LOSS", H9806&gt;1000, "GREAT", H9806&gt;500, "GOOD", H9806&gt;=100, "OKAY", H9806&lt;100, "OKAY")</f>
        <v>OKAY</v>
      </c>
    </row>
    <row r="9807" spans="1:14">
      <c r="A9807" s="2">
        <v>43085</v>
      </c>
      <c r="B9807" s="2" t="str">
        <f t="shared" si="5"/>
        <v>December</v>
      </c>
      <c r="C9807" t="s">
        <v>569</v>
      </c>
      <c r="D9807" t="s">
        <v>22</v>
      </c>
      <c r="E9807" t="s">
        <v>21</v>
      </c>
      <c r="F9807" t="s">
        <v>44</v>
      </c>
      <c r="G9807" t="s">
        <v>2127</v>
      </c>
      <c r="H9807">
        <v>18.96</v>
      </c>
      <c r="I9807">
        <v>2</v>
      </c>
      <c r="J9807">
        <v>7.58</v>
      </c>
      <c r="K9807" s="6">
        <f t="shared" si="6"/>
        <v>0.39978902953586498</v>
      </c>
      <c r="M9807" t="str">
        <f t="shared" si="7"/>
        <v>Andy</v>
      </c>
      <c r="N9807" t="str" cm="1">
        <f t="array" ref="N9807">_xlfn.IFS(H9807&lt;0, "LOSS", H9807&gt;1000, "GREAT", H9807&gt;500, "GOOD", H9807&gt;=100, "OKAY", H9807&lt;100, "OKAY")</f>
        <v>OKAY</v>
      </c>
    </row>
    <row r="9808" spans="1:14">
      <c r="A9808" s="2">
        <v>43085</v>
      </c>
      <c r="B9808" s="2" t="str">
        <f t="shared" si="5"/>
        <v>December</v>
      </c>
      <c r="C9808" t="s">
        <v>688</v>
      </c>
      <c r="D9808" t="s">
        <v>269</v>
      </c>
      <c r="E9808" t="s">
        <v>23</v>
      </c>
      <c r="F9808" t="s">
        <v>38</v>
      </c>
      <c r="G9808" t="s">
        <v>1726</v>
      </c>
      <c r="H9808">
        <v>10.8</v>
      </c>
      <c r="I9808">
        <v>5</v>
      </c>
      <c r="J9808">
        <v>5.18</v>
      </c>
      <c r="K9808" s="6">
        <f t="shared" si="6"/>
        <v>0.47962962962962957</v>
      </c>
      <c r="M9808" t="str">
        <f t="shared" si="7"/>
        <v>Andrew</v>
      </c>
      <c r="N9808" t="str" cm="1">
        <f t="array" ref="N9808">_xlfn.IFS(H9808&lt;0, "LOSS", H9808&gt;1000, "GREAT", H9808&gt;500, "GOOD", H9808&gt;=100, "OKAY", H9808&lt;100, "OKAY")</f>
        <v>OKAY</v>
      </c>
    </row>
    <row r="9809" spans="1:14">
      <c r="A9809" s="2">
        <v>43085</v>
      </c>
      <c r="B9809" s="2" t="str">
        <f t="shared" si="5"/>
        <v>December</v>
      </c>
      <c r="C9809" t="s">
        <v>1593</v>
      </c>
      <c r="D9809" t="s">
        <v>24</v>
      </c>
      <c r="E9809" t="s">
        <v>23</v>
      </c>
      <c r="F9809" t="s">
        <v>38</v>
      </c>
      <c r="G9809" t="s">
        <v>666</v>
      </c>
      <c r="H9809">
        <v>33.380000000000003</v>
      </c>
      <c r="I9809">
        <v>4</v>
      </c>
      <c r="J9809">
        <v>10.43</v>
      </c>
      <c r="K9809" s="6">
        <f t="shared" si="6"/>
        <v>0.3124625524266027</v>
      </c>
      <c r="M9809" t="str">
        <f t="shared" si="7"/>
        <v>Ross</v>
      </c>
      <c r="N9809" t="str" cm="1">
        <f t="array" ref="N9809">_xlfn.IFS(H9809&lt;0, "LOSS", H9809&gt;1000, "GREAT", H9809&gt;500, "GOOD", H9809&gt;=100, "OKAY", H9809&lt;100, "OKAY")</f>
        <v>OKAY</v>
      </c>
    </row>
    <row r="9810" spans="1:14">
      <c r="A9810" s="2">
        <v>43085</v>
      </c>
      <c r="B9810" s="2" t="str">
        <f t="shared" si="5"/>
        <v>December</v>
      </c>
      <c r="C9810" t="s">
        <v>398</v>
      </c>
      <c r="D9810" t="s">
        <v>22</v>
      </c>
      <c r="E9810" t="s">
        <v>23</v>
      </c>
      <c r="F9810" t="s">
        <v>47</v>
      </c>
      <c r="G9810" t="s">
        <v>532</v>
      </c>
      <c r="H9810">
        <v>13.36</v>
      </c>
      <c r="I9810">
        <v>2</v>
      </c>
      <c r="J9810">
        <v>6.41</v>
      </c>
      <c r="K9810" s="6">
        <f t="shared" si="6"/>
        <v>0.4797904191616767</v>
      </c>
      <c r="M9810" t="str">
        <f t="shared" si="7"/>
        <v>Rick</v>
      </c>
      <c r="N9810" t="str" cm="1">
        <f t="array" ref="N9810">_xlfn.IFS(H9810&lt;0, "LOSS", H9810&gt;1000, "GREAT", H9810&gt;500, "GOOD", H9810&gt;=100, "OKAY", H9810&lt;100, "OKAY")</f>
        <v>OKAY</v>
      </c>
    </row>
    <row r="9811" spans="1:14">
      <c r="A9811" s="2">
        <v>43085</v>
      </c>
      <c r="B9811" s="2" t="str">
        <f t="shared" si="5"/>
        <v>December</v>
      </c>
      <c r="C9811" t="s">
        <v>398</v>
      </c>
      <c r="D9811" t="s">
        <v>22</v>
      </c>
      <c r="E9811" t="s">
        <v>23</v>
      </c>
      <c r="F9811" t="s">
        <v>49</v>
      </c>
      <c r="G9811" t="s">
        <v>1142</v>
      </c>
      <c r="H9811">
        <v>158.9</v>
      </c>
      <c r="I9811">
        <v>5</v>
      </c>
      <c r="J9811">
        <v>7.95</v>
      </c>
      <c r="K9811" s="6">
        <f t="shared" si="6"/>
        <v>5.0031466331025801E-2</v>
      </c>
      <c r="M9811" t="str">
        <f t="shared" si="7"/>
        <v>Rick</v>
      </c>
      <c r="N9811" t="str" cm="1">
        <f t="array" ref="N9811">_xlfn.IFS(H9811&lt;0, "LOSS", H9811&gt;1000, "GREAT", H9811&gt;500, "GOOD", H9811&gt;=100, "OKAY", H9811&lt;100, "OKAY")</f>
        <v>OKAY</v>
      </c>
    </row>
    <row r="9812" spans="1:14">
      <c r="A9812" s="2">
        <v>43085</v>
      </c>
      <c r="B9812" s="2" t="str">
        <f t="shared" si="5"/>
        <v>December</v>
      </c>
      <c r="C9812" t="s">
        <v>2225</v>
      </c>
      <c r="D9812" t="s">
        <v>22</v>
      </c>
      <c r="E9812" t="s">
        <v>23</v>
      </c>
      <c r="F9812" t="s">
        <v>38</v>
      </c>
      <c r="G9812" t="s">
        <v>1570</v>
      </c>
      <c r="H9812">
        <v>5.98</v>
      </c>
      <c r="I9812">
        <v>2</v>
      </c>
      <c r="J9812">
        <v>2.2400000000000002</v>
      </c>
      <c r="K9812" s="6">
        <f t="shared" si="6"/>
        <v>0.37458193979933113</v>
      </c>
      <c r="M9812" t="str">
        <f t="shared" si="7"/>
        <v>Kalyca</v>
      </c>
      <c r="N9812" t="str" cm="1">
        <f t="array" ref="N9812">_xlfn.IFS(H9812&lt;0, "LOSS", H9812&gt;1000, "GREAT", H9812&gt;500, "GOOD", H9812&gt;=100, "OKAY", H9812&lt;100, "OKAY")</f>
        <v>OKAY</v>
      </c>
    </row>
    <row r="9813" spans="1:14">
      <c r="A9813" s="2">
        <v>43085</v>
      </c>
      <c r="B9813" s="2" t="str">
        <f t="shared" si="5"/>
        <v>December</v>
      </c>
      <c r="C9813" t="s">
        <v>2225</v>
      </c>
      <c r="D9813" t="s">
        <v>22</v>
      </c>
      <c r="E9813" t="s">
        <v>25</v>
      </c>
      <c r="F9813" t="s">
        <v>35</v>
      </c>
      <c r="G9813" t="s">
        <v>1953</v>
      </c>
      <c r="H9813">
        <v>189.95</v>
      </c>
      <c r="I9813">
        <v>5</v>
      </c>
      <c r="J9813">
        <v>45.59</v>
      </c>
      <c r="K9813" s="6">
        <f t="shared" si="6"/>
        <v>0.24001052908660178</v>
      </c>
      <c r="M9813" t="str">
        <f t="shared" si="7"/>
        <v>Kalyca</v>
      </c>
      <c r="N9813" t="str" cm="1">
        <f t="array" ref="N9813">_xlfn.IFS(H9813&lt;0, "LOSS", H9813&gt;1000, "GREAT", H9813&gt;500, "GOOD", H9813&gt;=100, "OKAY", H9813&lt;100, "OKAY")</f>
        <v>OKAY</v>
      </c>
    </row>
    <row r="9814" spans="1:14">
      <c r="A9814" s="2">
        <v>43085</v>
      </c>
      <c r="B9814" s="2" t="str">
        <f t="shared" si="5"/>
        <v>December</v>
      </c>
      <c r="C9814" t="s">
        <v>2225</v>
      </c>
      <c r="D9814" t="s">
        <v>22</v>
      </c>
      <c r="E9814" t="s">
        <v>25</v>
      </c>
      <c r="F9814" t="s">
        <v>35</v>
      </c>
      <c r="G9814" t="s">
        <v>2356</v>
      </c>
      <c r="H9814">
        <v>149.94999999999999</v>
      </c>
      <c r="I9814">
        <v>5</v>
      </c>
      <c r="J9814">
        <v>31.49</v>
      </c>
      <c r="K9814" s="6">
        <f t="shared" si="6"/>
        <v>0.21000333444481495</v>
      </c>
      <c r="M9814" t="str">
        <f t="shared" si="7"/>
        <v>Kalyca</v>
      </c>
      <c r="N9814" t="str" cm="1">
        <f t="array" ref="N9814">_xlfn.IFS(H9814&lt;0, "LOSS", H9814&gt;1000, "GREAT", H9814&gt;500, "GOOD", H9814&gt;=100, "OKAY", H9814&lt;100, "OKAY")</f>
        <v>OKAY</v>
      </c>
    </row>
    <row r="9815" spans="1:14">
      <c r="A9815" s="2">
        <v>43085</v>
      </c>
      <c r="B9815" s="2" t="str">
        <f t="shared" si="5"/>
        <v>December</v>
      </c>
      <c r="C9815" t="s">
        <v>2225</v>
      </c>
      <c r="D9815" t="s">
        <v>22</v>
      </c>
      <c r="E9815" t="s">
        <v>23</v>
      </c>
      <c r="F9815" t="s">
        <v>37</v>
      </c>
      <c r="G9815" t="s">
        <v>2752</v>
      </c>
      <c r="H9815">
        <v>29.95</v>
      </c>
      <c r="I9815">
        <v>5</v>
      </c>
      <c r="J9815">
        <v>8.69</v>
      </c>
      <c r="K9815" s="6">
        <f t="shared" si="6"/>
        <v>0.29015025041736225</v>
      </c>
      <c r="M9815" t="str">
        <f t="shared" si="7"/>
        <v>Kalyca</v>
      </c>
      <c r="N9815" t="str" cm="1">
        <f t="array" ref="N9815">_xlfn.IFS(H9815&lt;0, "LOSS", H9815&gt;1000, "GREAT", H9815&gt;500, "GOOD", H9815&gt;=100, "OKAY", H9815&lt;100, "OKAY")</f>
        <v>OKAY</v>
      </c>
    </row>
    <row r="9816" spans="1:14">
      <c r="A9816" s="2">
        <v>43085</v>
      </c>
      <c r="B9816" s="2" t="str">
        <f t="shared" si="5"/>
        <v>December</v>
      </c>
      <c r="C9816" t="s">
        <v>2225</v>
      </c>
      <c r="D9816" t="s">
        <v>22</v>
      </c>
      <c r="E9816" t="s">
        <v>23</v>
      </c>
      <c r="F9816" t="s">
        <v>45</v>
      </c>
      <c r="G9816" t="s">
        <v>1621</v>
      </c>
      <c r="H9816">
        <v>44.4</v>
      </c>
      <c r="I9816">
        <v>3</v>
      </c>
      <c r="J9816">
        <v>22.2</v>
      </c>
      <c r="K9816" s="6">
        <f t="shared" si="6"/>
        <v>0.5</v>
      </c>
      <c r="M9816" t="str">
        <f t="shared" si="7"/>
        <v>Kalyca</v>
      </c>
      <c r="N9816" t="str" cm="1">
        <f t="array" ref="N9816">_xlfn.IFS(H9816&lt;0, "LOSS", H9816&gt;1000, "GREAT", H9816&gt;500, "GOOD", H9816&gt;=100, "OKAY", H9816&lt;100, "OKAY")</f>
        <v>OKAY</v>
      </c>
    </row>
    <row r="9817" spans="1:14">
      <c r="A9817" s="2">
        <v>43086</v>
      </c>
      <c r="B9817" s="2" t="str">
        <f t="shared" si="5"/>
        <v>December</v>
      </c>
      <c r="C9817" t="s">
        <v>1344</v>
      </c>
      <c r="D9817" t="s">
        <v>26</v>
      </c>
      <c r="E9817" t="s">
        <v>23</v>
      </c>
      <c r="F9817" t="s">
        <v>36</v>
      </c>
      <c r="G9817" t="s">
        <v>1495</v>
      </c>
      <c r="H9817">
        <v>66.28</v>
      </c>
      <c r="I9817">
        <v>2</v>
      </c>
      <c r="J9817">
        <v>-178.97</v>
      </c>
      <c r="K9817" s="6">
        <f t="shared" si="6"/>
        <v>-2.7002112251056123</v>
      </c>
      <c r="M9817" t="str">
        <f t="shared" si="7"/>
        <v>Logan</v>
      </c>
      <c r="N9817" t="str" cm="1">
        <f t="array" ref="N9817">_xlfn.IFS(H9817&lt;0, "LOSS", H9817&gt;1000, "GREAT", H9817&gt;500, "GOOD", H9817&gt;=100, "OKAY", H9817&lt;100, "OKAY")</f>
        <v>OKAY</v>
      </c>
    </row>
    <row r="9818" spans="1:14">
      <c r="A9818" s="2">
        <v>43086</v>
      </c>
      <c r="B9818" s="2" t="str">
        <f t="shared" si="5"/>
        <v>December</v>
      </c>
      <c r="C9818" t="s">
        <v>1344</v>
      </c>
      <c r="D9818" t="s">
        <v>22</v>
      </c>
      <c r="E9818" t="s">
        <v>23</v>
      </c>
      <c r="F9818" t="s">
        <v>38</v>
      </c>
      <c r="G9818" t="s">
        <v>174</v>
      </c>
      <c r="H9818">
        <v>15.24</v>
      </c>
      <c r="I9818">
        <v>5</v>
      </c>
      <c r="J9818">
        <v>5.14</v>
      </c>
      <c r="K9818" s="6">
        <f t="shared" si="6"/>
        <v>0.33727034120734906</v>
      </c>
      <c r="M9818" t="str">
        <f t="shared" si="7"/>
        <v>Logan</v>
      </c>
      <c r="N9818" t="str" cm="1">
        <f t="array" ref="N9818">_xlfn.IFS(H9818&lt;0, "LOSS", H9818&gt;1000, "GREAT", H9818&gt;500, "GOOD", H9818&gt;=100, "OKAY", H9818&lt;100, "OKAY")</f>
        <v>OKAY</v>
      </c>
    </row>
    <row r="9819" spans="1:14">
      <c r="A9819" s="2">
        <v>43086</v>
      </c>
      <c r="B9819" s="2" t="str">
        <f t="shared" si="5"/>
        <v>December</v>
      </c>
      <c r="C9819" t="s">
        <v>1344</v>
      </c>
      <c r="D9819" t="s">
        <v>22</v>
      </c>
      <c r="E9819" t="s">
        <v>23</v>
      </c>
      <c r="F9819" t="s">
        <v>47</v>
      </c>
      <c r="G9819" t="s">
        <v>2066</v>
      </c>
      <c r="H9819">
        <v>13.23</v>
      </c>
      <c r="I9819">
        <v>3</v>
      </c>
      <c r="J9819">
        <v>6.09</v>
      </c>
      <c r="K9819" s="6">
        <f t="shared" si="6"/>
        <v>0.46031746031746029</v>
      </c>
      <c r="M9819" t="str">
        <f t="shared" si="7"/>
        <v>Logan</v>
      </c>
      <c r="N9819" t="str" cm="1">
        <f t="array" ref="N9819">_xlfn.IFS(H9819&lt;0, "LOSS", H9819&gt;1000, "GREAT", H9819&gt;500, "GOOD", H9819&gt;=100, "OKAY", H9819&lt;100, "OKAY")</f>
        <v>OKAY</v>
      </c>
    </row>
    <row r="9820" spans="1:14">
      <c r="A9820" s="2">
        <v>43086</v>
      </c>
      <c r="B9820" s="2" t="str">
        <f t="shared" si="5"/>
        <v>December</v>
      </c>
      <c r="C9820" t="s">
        <v>319</v>
      </c>
      <c r="D9820" t="s">
        <v>22</v>
      </c>
      <c r="E9820" t="s">
        <v>23</v>
      </c>
      <c r="F9820" t="s">
        <v>38</v>
      </c>
      <c r="G9820" t="s">
        <v>310</v>
      </c>
      <c r="H9820">
        <v>11.81</v>
      </c>
      <c r="I9820">
        <v>2</v>
      </c>
      <c r="J9820">
        <v>4.28</v>
      </c>
      <c r="K9820" s="6">
        <f t="shared" si="6"/>
        <v>0.3624047417442845</v>
      </c>
      <c r="M9820" t="str">
        <f t="shared" si="7"/>
        <v>Hallie</v>
      </c>
      <c r="N9820" t="str" cm="1">
        <f t="array" ref="N9820">_xlfn.IFS(H9820&lt;0, "LOSS", H9820&gt;1000, "GREAT", H9820&gt;500, "GOOD", H9820&gt;=100, "OKAY", H9820&lt;100, "OKAY")</f>
        <v>OKAY</v>
      </c>
    </row>
    <row r="9821" spans="1:14">
      <c r="A9821" s="2">
        <v>43086</v>
      </c>
      <c r="B9821" s="2" t="str">
        <f t="shared" si="5"/>
        <v>December</v>
      </c>
      <c r="C9821" t="s">
        <v>322</v>
      </c>
      <c r="D9821" t="s">
        <v>145</v>
      </c>
      <c r="E9821" t="s">
        <v>23</v>
      </c>
      <c r="F9821" t="s">
        <v>47</v>
      </c>
      <c r="G9821" t="s">
        <v>2628</v>
      </c>
      <c r="H9821">
        <v>28.16</v>
      </c>
      <c r="I9821">
        <v>4</v>
      </c>
      <c r="J9821">
        <v>13.24</v>
      </c>
      <c r="K9821" s="6">
        <f t="shared" si="6"/>
        <v>0.47017045454545453</v>
      </c>
      <c r="M9821" t="str">
        <f t="shared" si="7"/>
        <v>Vicky</v>
      </c>
      <c r="N9821" t="str" cm="1">
        <f t="array" ref="N9821">_xlfn.IFS(H9821&lt;0, "LOSS", H9821&gt;1000, "GREAT", H9821&gt;500, "GOOD", H9821&gt;=100, "OKAY", H9821&lt;100, "OKAY")</f>
        <v>OKAY</v>
      </c>
    </row>
    <row r="9822" spans="1:14">
      <c r="A9822" s="2">
        <v>43086</v>
      </c>
      <c r="B9822" s="2" t="str">
        <f t="shared" si="5"/>
        <v>December</v>
      </c>
      <c r="C9822" t="s">
        <v>674</v>
      </c>
      <c r="D9822" t="s">
        <v>106</v>
      </c>
      <c r="E9822" t="s">
        <v>21</v>
      </c>
      <c r="F9822" t="s">
        <v>40</v>
      </c>
      <c r="G9822" t="s">
        <v>2481</v>
      </c>
      <c r="H9822">
        <v>504.9</v>
      </c>
      <c r="I9822">
        <v>5</v>
      </c>
      <c r="J9822">
        <v>80.78</v>
      </c>
      <c r="K9822" s="6">
        <f t="shared" si="6"/>
        <v>0.15999207763913648</v>
      </c>
      <c r="M9822" t="str">
        <f t="shared" si="7"/>
        <v>Arianne</v>
      </c>
      <c r="N9822" t="str" cm="1">
        <f t="array" ref="N9822">_xlfn.IFS(H9822&lt;0, "LOSS", H9822&gt;1000, "GREAT", H9822&gt;500, "GOOD", H9822&gt;=100, "OKAY", H9822&lt;100, "OKAY")</f>
        <v>GOOD</v>
      </c>
    </row>
    <row r="9823" spans="1:14">
      <c r="A9823" s="2">
        <v>43086</v>
      </c>
      <c r="B9823" s="2" t="str">
        <f t="shared" si="5"/>
        <v>December</v>
      </c>
      <c r="C9823" t="s">
        <v>2189</v>
      </c>
      <c r="D9823" t="s">
        <v>106</v>
      </c>
      <c r="E9823" t="s">
        <v>23</v>
      </c>
      <c r="F9823" t="s">
        <v>49</v>
      </c>
      <c r="G9823" t="s">
        <v>1628</v>
      </c>
      <c r="H9823">
        <v>544.38</v>
      </c>
      <c r="I9823">
        <v>3</v>
      </c>
      <c r="J9823">
        <v>157.87</v>
      </c>
      <c r="K9823" s="6">
        <f t="shared" si="6"/>
        <v>0.28999963260957423</v>
      </c>
      <c r="M9823" t="str">
        <f t="shared" si="7"/>
        <v>Giulietta</v>
      </c>
      <c r="N9823" t="str" cm="1">
        <f t="array" ref="N9823">_xlfn.IFS(H9823&lt;0, "LOSS", H9823&gt;1000, "GREAT", H9823&gt;500, "GOOD", H9823&gt;=100, "OKAY", H9823&lt;100, "OKAY")</f>
        <v>GOOD</v>
      </c>
    </row>
    <row r="9824" spans="1:14">
      <c r="A9824" s="2">
        <v>43086</v>
      </c>
      <c r="B9824" s="2" t="str">
        <f t="shared" si="5"/>
        <v>December</v>
      </c>
      <c r="C9824" t="s">
        <v>1050</v>
      </c>
      <c r="D9824" t="s">
        <v>22</v>
      </c>
      <c r="E9824" t="s">
        <v>23</v>
      </c>
      <c r="F9824" t="s">
        <v>49</v>
      </c>
      <c r="G9824" t="s">
        <v>2226</v>
      </c>
      <c r="H9824">
        <v>481.32</v>
      </c>
      <c r="I9824">
        <v>4</v>
      </c>
      <c r="J9824">
        <v>125.14</v>
      </c>
      <c r="K9824" s="6">
        <f t="shared" si="6"/>
        <v>0.25999335161638826</v>
      </c>
      <c r="M9824" t="str">
        <f t="shared" si="7"/>
        <v>Christine</v>
      </c>
      <c r="N9824" t="str" cm="1">
        <f t="array" ref="N9824">_xlfn.IFS(H9824&lt;0, "LOSS", H9824&gt;1000, "GREAT", H9824&gt;500, "GOOD", H9824&gt;=100, "OKAY", H9824&lt;100, "OKAY")</f>
        <v>OKAY</v>
      </c>
    </row>
    <row r="9825" spans="1:14">
      <c r="A9825" s="2">
        <v>43086</v>
      </c>
      <c r="B9825" s="2" t="str">
        <f t="shared" si="5"/>
        <v>December</v>
      </c>
      <c r="C9825" t="s">
        <v>1050</v>
      </c>
      <c r="D9825" t="s">
        <v>22</v>
      </c>
      <c r="E9825" t="s">
        <v>23</v>
      </c>
      <c r="F9825" t="s">
        <v>50</v>
      </c>
      <c r="G9825" t="s">
        <v>2158</v>
      </c>
      <c r="H9825">
        <v>13.98</v>
      </c>
      <c r="I9825">
        <v>1</v>
      </c>
      <c r="J9825">
        <v>3.63</v>
      </c>
      <c r="K9825" s="6">
        <f t="shared" si="6"/>
        <v>0.25965665236051499</v>
      </c>
      <c r="M9825" t="str">
        <f t="shared" si="7"/>
        <v>Christine</v>
      </c>
      <c r="N9825" t="str" cm="1">
        <f t="array" ref="N9825">_xlfn.IFS(H9825&lt;0, "LOSS", H9825&gt;1000, "GREAT", H9825&gt;500, "GOOD", H9825&gt;=100, "OKAY", H9825&lt;100, "OKAY")</f>
        <v>OKAY</v>
      </c>
    </row>
    <row r="9826" spans="1:14">
      <c r="A9826" s="2">
        <v>43086</v>
      </c>
      <c r="B9826" s="2" t="str">
        <f t="shared" si="5"/>
        <v>December</v>
      </c>
      <c r="C9826" t="s">
        <v>1277</v>
      </c>
      <c r="D9826" t="s">
        <v>24</v>
      </c>
      <c r="E9826" t="s">
        <v>23</v>
      </c>
      <c r="F9826" t="s">
        <v>49</v>
      </c>
      <c r="G9826" t="s">
        <v>837</v>
      </c>
      <c r="H9826">
        <v>166.72</v>
      </c>
      <c r="I9826">
        <v>2</v>
      </c>
      <c r="J9826">
        <v>41.68</v>
      </c>
      <c r="K9826" s="6">
        <f t="shared" si="6"/>
        <v>0.25</v>
      </c>
      <c r="M9826" t="str">
        <f t="shared" si="7"/>
        <v>Annie</v>
      </c>
      <c r="N9826" t="str" cm="1">
        <f t="array" ref="N9826">_xlfn.IFS(H9826&lt;0, "LOSS", H9826&gt;1000, "GREAT", H9826&gt;500, "GOOD", H9826&gt;=100, "OKAY", H9826&lt;100, "OKAY")</f>
        <v>OKAY</v>
      </c>
    </row>
    <row r="9827" spans="1:14">
      <c r="A9827" s="2">
        <v>43086</v>
      </c>
      <c r="B9827" s="2" t="str">
        <f t="shared" si="5"/>
        <v>December</v>
      </c>
      <c r="C9827" t="s">
        <v>1277</v>
      </c>
      <c r="D9827" t="s">
        <v>24</v>
      </c>
      <c r="E9827" t="s">
        <v>23</v>
      </c>
      <c r="F9827" t="s">
        <v>38</v>
      </c>
      <c r="G9827" t="s">
        <v>362</v>
      </c>
      <c r="H9827">
        <v>24.82</v>
      </c>
      <c r="I9827">
        <v>3</v>
      </c>
      <c r="J9827">
        <v>8.3800000000000008</v>
      </c>
      <c r="K9827" s="6">
        <f t="shared" si="6"/>
        <v>0.33763094278807415</v>
      </c>
      <c r="M9827" t="str">
        <f t="shared" si="7"/>
        <v>Annie</v>
      </c>
      <c r="N9827" t="str" cm="1">
        <f t="array" ref="N9827">_xlfn.IFS(H9827&lt;0, "LOSS", H9827&gt;1000, "GREAT", H9827&gt;500, "GOOD", H9827&gt;=100, "OKAY", H9827&lt;100, "OKAY")</f>
        <v>OKAY</v>
      </c>
    </row>
    <row r="9828" spans="1:14">
      <c r="A9828" s="2">
        <v>43086</v>
      </c>
      <c r="B9828" s="2" t="str">
        <f t="shared" si="5"/>
        <v>December</v>
      </c>
      <c r="C9828" t="s">
        <v>1277</v>
      </c>
      <c r="D9828" t="s">
        <v>24</v>
      </c>
      <c r="E9828" t="s">
        <v>21</v>
      </c>
      <c r="F9828" t="s">
        <v>44</v>
      </c>
      <c r="G9828" t="s">
        <v>763</v>
      </c>
      <c r="H9828">
        <v>124.36</v>
      </c>
      <c r="I9828">
        <v>2</v>
      </c>
      <c r="J9828">
        <v>27.36</v>
      </c>
      <c r="K9828" s="6">
        <f t="shared" si="6"/>
        <v>0.22000643293663558</v>
      </c>
      <c r="M9828" t="str">
        <f t="shared" si="7"/>
        <v>Annie</v>
      </c>
      <c r="N9828" t="str" cm="1">
        <f t="array" ref="N9828">_xlfn.IFS(H9828&lt;0, "LOSS", H9828&gt;1000, "GREAT", H9828&gt;500, "GOOD", H9828&gt;=100, "OKAY", H9828&lt;100, "OKAY")</f>
        <v>OKAY</v>
      </c>
    </row>
    <row r="9829" spans="1:14">
      <c r="A9829" s="2">
        <v>43086</v>
      </c>
      <c r="B9829" s="2" t="str">
        <f t="shared" si="5"/>
        <v>December</v>
      </c>
      <c r="C9829" t="s">
        <v>2283</v>
      </c>
      <c r="D9829" t="s">
        <v>230</v>
      </c>
      <c r="E9829" t="s">
        <v>23</v>
      </c>
      <c r="F9829" t="s">
        <v>49</v>
      </c>
      <c r="G9829" t="s">
        <v>555</v>
      </c>
      <c r="H9829">
        <v>32.56</v>
      </c>
      <c r="I9829">
        <v>2</v>
      </c>
      <c r="J9829">
        <v>8.4700000000000006</v>
      </c>
      <c r="K9829" s="6">
        <f t="shared" si="6"/>
        <v>0.26013513513513514</v>
      </c>
      <c r="M9829" t="str">
        <f t="shared" si="7"/>
        <v>Dave</v>
      </c>
      <c r="N9829" t="str" cm="1">
        <f t="array" ref="N9829">_xlfn.IFS(H9829&lt;0, "LOSS", H9829&gt;1000, "GREAT", H9829&gt;500, "GOOD", H9829&gt;=100, "OKAY", H9829&lt;100, "OKAY")</f>
        <v>OKAY</v>
      </c>
    </row>
    <row r="9830" spans="1:14">
      <c r="A9830" s="2">
        <v>43087</v>
      </c>
      <c r="B9830" s="2" t="str">
        <f t="shared" si="5"/>
        <v>December</v>
      </c>
      <c r="C9830" t="s">
        <v>972</v>
      </c>
      <c r="D9830" t="s">
        <v>22</v>
      </c>
      <c r="E9830" t="s">
        <v>23</v>
      </c>
      <c r="F9830" t="s">
        <v>38</v>
      </c>
      <c r="G9830" t="s">
        <v>1975</v>
      </c>
      <c r="H9830">
        <v>46.67</v>
      </c>
      <c r="I9830">
        <v>2</v>
      </c>
      <c r="J9830">
        <v>16.34</v>
      </c>
      <c r="K9830" s="6">
        <f t="shared" si="6"/>
        <v>0.35011784872509105</v>
      </c>
      <c r="M9830" t="str">
        <f t="shared" si="7"/>
        <v>Russell</v>
      </c>
      <c r="N9830" t="str" cm="1">
        <f t="array" ref="N9830">_xlfn.IFS(H9830&lt;0, "LOSS", H9830&gt;1000, "GREAT", H9830&gt;500, "GOOD", H9830&gt;=100, "OKAY", H9830&lt;100, "OKAY")</f>
        <v>OKAY</v>
      </c>
    </row>
    <row r="9831" spans="1:14">
      <c r="A9831" s="2">
        <v>43087</v>
      </c>
      <c r="B9831" s="2" t="str">
        <f t="shared" si="5"/>
        <v>December</v>
      </c>
      <c r="C9831" t="s">
        <v>972</v>
      </c>
      <c r="D9831" t="s">
        <v>22</v>
      </c>
      <c r="E9831" t="s">
        <v>21</v>
      </c>
      <c r="F9831" t="s">
        <v>39</v>
      </c>
      <c r="G9831" t="s">
        <v>2794</v>
      </c>
      <c r="H9831">
        <v>119.83</v>
      </c>
      <c r="I9831">
        <v>1</v>
      </c>
      <c r="J9831">
        <v>-12.69</v>
      </c>
      <c r="K9831" s="6">
        <f t="shared" si="6"/>
        <v>-0.1059000250354669</v>
      </c>
      <c r="M9831" t="str">
        <f t="shared" si="7"/>
        <v>Russell</v>
      </c>
      <c r="N9831" t="str" cm="1">
        <f t="array" ref="N9831">_xlfn.IFS(H9831&lt;0, "LOSS", H9831&gt;1000, "GREAT", H9831&gt;500, "GOOD", H9831&gt;=100, "OKAY", H9831&lt;100, "OKAY")</f>
        <v>OKAY</v>
      </c>
    </row>
    <row r="9832" spans="1:14">
      <c r="A9832" s="2">
        <v>43087</v>
      </c>
      <c r="B9832" s="2" t="str">
        <f t="shared" si="5"/>
        <v>December</v>
      </c>
      <c r="C9832" t="s">
        <v>972</v>
      </c>
      <c r="D9832" t="s">
        <v>22</v>
      </c>
      <c r="E9832" t="s">
        <v>25</v>
      </c>
      <c r="F9832" t="s">
        <v>35</v>
      </c>
      <c r="G9832" t="s">
        <v>1556</v>
      </c>
      <c r="H9832">
        <v>119.98</v>
      </c>
      <c r="I9832">
        <v>2</v>
      </c>
      <c r="J9832">
        <v>57.59</v>
      </c>
      <c r="K9832" s="6">
        <f t="shared" si="6"/>
        <v>0.47999666611101849</v>
      </c>
      <c r="M9832" t="str">
        <f t="shared" si="7"/>
        <v>Russell</v>
      </c>
      <c r="N9832" t="str" cm="1">
        <f t="array" ref="N9832">_xlfn.IFS(H9832&lt;0, "LOSS", H9832&gt;1000, "GREAT", H9832&gt;500, "GOOD", H9832&gt;=100, "OKAY", H9832&lt;100, "OKAY")</f>
        <v>OKAY</v>
      </c>
    </row>
    <row r="9833" spans="1:14">
      <c r="A9833" s="2">
        <v>43087</v>
      </c>
      <c r="B9833" s="2" t="str">
        <f t="shared" si="5"/>
        <v>December</v>
      </c>
      <c r="C9833" t="s">
        <v>2473</v>
      </c>
      <c r="D9833" t="s">
        <v>24</v>
      </c>
      <c r="E9833" t="s">
        <v>23</v>
      </c>
      <c r="F9833" t="s">
        <v>37</v>
      </c>
      <c r="G9833" t="s">
        <v>292</v>
      </c>
      <c r="H9833">
        <v>38.82</v>
      </c>
      <c r="I9833">
        <v>6</v>
      </c>
      <c r="J9833">
        <v>17.47</v>
      </c>
      <c r="K9833" s="6">
        <f t="shared" si="6"/>
        <v>0.45002575991756821</v>
      </c>
      <c r="M9833" t="str">
        <f t="shared" si="7"/>
        <v>Doug</v>
      </c>
      <c r="N9833" t="str" cm="1">
        <f t="array" ref="N9833">_xlfn.IFS(H9833&lt;0, "LOSS", H9833&gt;1000, "GREAT", H9833&gt;500, "GOOD", H9833&gt;=100, "OKAY", H9833&lt;100, "OKAY")</f>
        <v>OKAY</v>
      </c>
    </row>
    <row r="9834" spans="1:14">
      <c r="A9834" s="2">
        <v>43087</v>
      </c>
      <c r="B9834" s="2" t="str">
        <f t="shared" si="5"/>
        <v>December</v>
      </c>
      <c r="C9834" t="s">
        <v>2473</v>
      </c>
      <c r="D9834" t="s">
        <v>24</v>
      </c>
      <c r="E9834" t="s">
        <v>21</v>
      </c>
      <c r="F9834" t="s">
        <v>40</v>
      </c>
      <c r="G9834" t="s">
        <v>1851</v>
      </c>
      <c r="H9834">
        <v>1141.94</v>
      </c>
      <c r="I9834">
        <v>9</v>
      </c>
      <c r="J9834">
        <v>139.57</v>
      </c>
      <c r="K9834" s="6">
        <f t="shared" si="6"/>
        <v>0.12222183302099934</v>
      </c>
      <c r="M9834" t="str">
        <f t="shared" si="7"/>
        <v>Doug</v>
      </c>
      <c r="N9834" t="str" cm="1">
        <f t="array" ref="N9834">_xlfn.IFS(H9834&lt;0, "LOSS", H9834&gt;1000, "GREAT", H9834&gt;500, "GOOD", H9834&gt;=100, "OKAY", H9834&lt;100, "OKAY")</f>
        <v>GREAT</v>
      </c>
    </row>
    <row r="9835" spans="1:14">
      <c r="A9835" s="2">
        <v>43087</v>
      </c>
      <c r="B9835" s="2" t="str">
        <f t="shared" si="5"/>
        <v>December</v>
      </c>
      <c r="C9835" t="s">
        <v>2473</v>
      </c>
      <c r="D9835" t="s">
        <v>24</v>
      </c>
      <c r="E9835" t="s">
        <v>23</v>
      </c>
      <c r="F9835" t="s">
        <v>36</v>
      </c>
      <c r="G9835" t="s">
        <v>1376</v>
      </c>
      <c r="H9835">
        <v>1704.56</v>
      </c>
      <c r="I9835">
        <v>13</v>
      </c>
      <c r="J9835">
        <v>511.37</v>
      </c>
      <c r="K9835" s="6">
        <f t="shared" si="6"/>
        <v>0.30000117332332099</v>
      </c>
      <c r="M9835" t="str">
        <f t="shared" si="7"/>
        <v>Doug</v>
      </c>
      <c r="N9835" t="str" cm="1">
        <f t="array" ref="N9835">_xlfn.IFS(H9835&lt;0, "LOSS", H9835&gt;1000, "GREAT", H9835&gt;500, "GOOD", H9835&gt;=100, "OKAY", H9835&lt;100, "OKAY")</f>
        <v>GREAT</v>
      </c>
    </row>
    <row r="9836" spans="1:14">
      <c r="A9836" s="2">
        <v>43087</v>
      </c>
      <c r="B9836" s="2" t="str">
        <f t="shared" si="5"/>
        <v>December</v>
      </c>
      <c r="C9836" t="s">
        <v>2473</v>
      </c>
      <c r="D9836" t="s">
        <v>24</v>
      </c>
      <c r="E9836" t="s">
        <v>23</v>
      </c>
      <c r="F9836" t="s">
        <v>37</v>
      </c>
      <c r="G9836" t="s">
        <v>2593</v>
      </c>
      <c r="H9836">
        <v>3.2</v>
      </c>
      <c r="I9836">
        <v>2</v>
      </c>
      <c r="J9836">
        <v>1.38</v>
      </c>
      <c r="K9836" s="6">
        <f t="shared" si="6"/>
        <v>0.43124999999999997</v>
      </c>
      <c r="M9836" t="str">
        <f t="shared" si="7"/>
        <v>Doug</v>
      </c>
      <c r="N9836" t="str" cm="1">
        <f t="array" ref="N9836">_xlfn.IFS(H9836&lt;0, "LOSS", H9836&gt;1000, "GREAT", H9836&gt;500, "GOOD", H9836&gt;=100, "OKAY", H9836&lt;100, "OKAY")</f>
        <v>OKAY</v>
      </c>
    </row>
    <row r="9837" spans="1:14">
      <c r="A9837" s="2">
        <v>43087</v>
      </c>
      <c r="B9837" s="2" t="str">
        <f t="shared" si="5"/>
        <v>December</v>
      </c>
      <c r="C9837" t="s">
        <v>908</v>
      </c>
      <c r="D9837" t="s">
        <v>24</v>
      </c>
      <c r="E9837" t="s">
        <v>21</v>
      </c>
      <c r="F9837" t="s">
        <v>44</v>
      </c>
      <c r="G9837" t="s">
        <v>2079</v>
      </c>
      <c r="H9837">
        <v>18.96</v>
      </c>
      <c r="I9837">
        <v>2</v>
      </c>
      <c r="J9837">
        <v>8.5299999999999994</v>
      </c>
      <c r="K9837" s="6">
        <f t="shared" si="6"/>
        <v>0.44989451476793246</v>
      </c>
      <c r="M9837" t="str">
        <f t="shared" si="7"/>
        <v>Duane</v>
      </c>
      <c r="N9837" t="str" cm="1">
        <f t="array" ref="N9837">_xlfn.IFS(H9837&lt;0, "LOSS", H9837&gt;1000, "GREAT", H9837&gt;500, "GOOD", H9837&gt;=100, "OKAY", H9837&lt;100, "OKAY")</f>
        <v>OKAY</v>
      </c>
    </row>
    <row r="9838" spans="1:14">
      <c r="A9838" s="2">
        <v>43087</v>
      </c>
      <c r="B9838" s="2" t="str">
        <f t="shared" si="5"/>
        <v>December</v>
      </c>
      <c r="C9838" t="s">
        <v>998</v>
      </c>
      <c r="D9838" t="s">
        <v>22</v>
      </c>
      <c r="E9838" t="s">
        <v>23</v>
      </c>
      <c r="F9838" t="s">
        <v>37</v>
      </c>
      <c r="G9838" t="s">
        <v>164</v>
      </c>
      <c r="H9838">
        <v>6.63</v>
      </c>
      <c r="I9838">
        <v>3</v>
      </c>
      <c r="J9838">
        <v>1.79</v>
      </c>
      <c r="K9838" s="6">
        <f t="shared" si="6"/>
        <v>0.26998491704374056</v>
      </c>
      <c r="M9838" t="str">
        <f t="shared" si="7"/>
        <v>Emily</v>
      </c>
      <c r="N9838" t="str" cm="1">
        <f t="array" ref="N9838">_xlfn.IFS(H9838&lt;0, "LOSS", H9838&gt;1000, "GREAT", H9838&gt;500, "GOOD", H9838&gt;=100, "OKAY", H9838&lt;100, "OKAY")</f>
        <v>OKAY</v>
      </c>
    </row>
    <row r="9839" spans="1:14">
      <c r="A9839" s="2">
        <v>43087</v>
      </c>
      <c r="B9839" s="2" t="str">
        <f t="shared" si="5"/>
        <v>December</v>
      </c>
      <c r="C9839" t="s">
        <v>998</v>
      </c>
      <c r="D9839" t="s">
        <v>22</v>
      </c>
      <c r="E9839" t="s">
        <v>23</v>
      </c>
      <c r="F9839" t="s">
        <v>47</v>
      </c>
      <c r="G9839" t="s">
        <v>2350</v>
      </c>
      <c r="H9839">
        <v>12.96</v>
      </c>
      <c r="I9839">
        <v>2</v>
      </c>
      <c r="J9839">
        <v>6.22</v>
      </c>
      <c r="K9839" s="6">
        <f t="shared" si="6"/>
        <v>0.47993827160493824</v>
      </c>
      <c r="M9839" t="str">
        <f t="shared" si="7"/>
        <v>Emily</v>
      </c>
      <c r="N9839" t="str" cm="1">
        <f t="array" ref="N9839">_xlfn.IFS(H9839&lt;0, "LOSS", H9839&gt;1000, "GREAT", H9839&gt;500, "GOOD", H9839&gt;=100, "OKAY", H9839&lt;100, "OKAY")</f>
        <v>OKAY</v>
      </c>
    </row>
    <row r="9840" spans="1:14">
      <c r="A9840" s="2">
        <v>43087</v>
      </c>
      <c r="B9840" s="2" t="str">
        <f t="shared" si="5"/>
        <v>December</v>
      </c>
      <c r="C9840" t="s">
        <v>998</v>
      </c>
      <c r="D9840" t="s">
        <v>22</v>
      </c>
      <c r="E9840" t="s">
        <v>23</v>
      </c>
      <c r="F9840" t="s">
        <v>47</v>
      </c>
      <c r="G9840" t="s">
        <v>612</v>
      </c>
      <c r="H9840">
        <v>32.4</v>
      </c>
      <c r="I9840">
        <v>5</v>
      </c>
      <c r="J9840">
        <v>15.55</v>
      </c>
      <c r="K9840" s="6">
        <f t="shared" si="6"/>
        <v>0.47993827160493829</v>
      </c>
      <c r="M9840" t="str">
        <f t="shared" si="7"/>
        <v>Emily</v>
      </c>
      <c r="N9840" t="str" cm="1">
        <f t="array" ref="N9840">_xlfn.IFS(H9840&lt;0, "LOSS", H9840&gt;1000, "GREAT", H9840&gt;500, "GOOD", H9840&gt;=100, "OKAY", H9840&lt;100, "OKAY")</f>
        <v>OKAY</v>
      </c>
    </row>
    <row r="9841" spans="1:14">
      <c r="A9841" s="2">
        <v>43087</v>
      </c>
      <c r="B9841" s="2" t="str">
        <f t="shared" si="5"/>
        <v>December</v>
      </c>
      <c r="C9841" t="s">
        <v>645</v>
      </c>
      <c r="D9841" t="s">
        <v>27</v>
      </c>
      <c r="E9841" t="s">
        <v>23</v>
      </c>
      <c r="F9841" t="s">
        <v>37</v>
      </c>
      <c r="G9841" t="s">
        <v>432</v>
      </c>
      <c r="H9841">
        <v>18.7</v>
      </c>
      <c r="I9841">
        <v>7</v>
      </c>
      <c r="J9841">
        <v>2.34</v>
      </c>
      <c r="K9841" s="6">
        <f t="shared" si="6"/>
        <v>0.12513368983957218</v>
      </c>
      <c r="M9841" t="str">
        <f t="shared" si="7"/>
        <v>Aaron</v>
      </c>
      <c r="N9841" t="str" cm="1">
        <f t="array" ref="N9841">_xlfn.IFS(H9841&lt;0, "LOSS", H9841&gt;1000, "GREAT", H9841&gt;500, "GOOD", H9841&gt;=100, "OKAY", H9841&lt;100, "OKAY")</f>
        <v>OKAY</v>
      </c>
    </row>
    <row r="9842" spans="1:14">
      <c r="A9842" s="2">
        <v>43087</v>
      </c>
      <c r="B9842" s="2" t="str">
        <f t="shared" si="5"/>
        <v>December</v>
      </c>
      <c r="C9842" t="s">
        <v>2655</v>
      </c>
      <c r="D9842" t="s">
        <v>33</v>
      </c>
      <c r="E9842" t="s">
        <v>23</v>
      </c>
      <c r="F9842" t="s">
        <v>37</v>
      </c>
      <c r="G9842" t="s">
        <v>1703</v>
      </c>
      <c r="H9842">
        <v>12.67</v>
      </c>
      <c r="I9842">
        <v>9</v>
      </c>
      <c r="J9842">
        <v>1.43</v>
      </c>
      <c r="K9842" s="6">
        <f t="shared" si="6"/>
        <v>0.11286503551696922</v>
      </c>
      <c r="M9842" t="str">
        <f t="shared" si="7"/>
        <v>Alex</v>
      </c>
      <c r="N9842" t="str" cm="1">
        <f t="array" ref="N9842">_xlfn.IFS(H9842&lt;0, "LOSS", H9842&gt;1000, "GREAT", H9842&gt;500, "GOOD", H9842&gt;=100, "OKAY", H9842&lt;100, "OKAY")</f>
        <v>OKAY</v>
      </c>
    </row>
    <row r="9843" spans="1:14">
      <c r="A9843" s="2">
        <v>43087</v>
      </c>
      <c r="B9843" s="2" t="str">
        <f t="shared" si="5"/>
        <v>December</v>
      </c>
      <c r="C9843" t="s">
        <v>2462</v>
      </c>
      <c r="D9843" t="s">
        <v>22</v>
      </c>
      <c r="E9843" t="s">
        <v>23</v>
      </c>
      <c r="F9843" t="s">
        <v>37</v>
      </c>
      <c r="G9843" t="s">
        <v>717</v>
      </c>
      <c r="H9843">
        <v>5.76</v>
      </c>
      <c r="I9843">
        <v>2</v>
      </c>
      <c r="J9843">
        <v>1.67</v>
      </c>
      <c r="K9843" s="6">
        <f t="shared" si="6"/>
        <v>0.28993055555555558</v>
      </c>
      <c r="M9843" t="str">
        <f t="shared" si="7"/>
        <v>Tonja</v>
      </c>
      <c r="N9843" t="str" cm="1">
        <f t="array" ref="N9843">_xlfn.IFS(H9843&lt;0, "LOSS", H9843&gt;1000, "GREAT", H9843&gt;500, "GOOD", H9843&gt;=100, "OKAY", H9843&lt;100, "OKAY")</f>
        <v>OKAY</v>
      </c>
    </row>
    <row r="9844" spans="1:14">
      <c r="A9844" s="2">
        <v>43087</v>
      </c>
      <c r="B9844" s="2" t="str">
        <f t="shared" si="5"/>
        <v>December</v>
      </c>
      <c r="C9844" t="s">
        <v>1503</v>
      </c>
      <c r="D9844" t="s">
        <v>30</v>
      </c>
      <c r="E9844" t="s">
        <v>23</v>
      </c>
      <c r="F9844" t="s">
        <v>38</v>
      </c>
      <c r="G9844" t="s">
        <v>558</v>
      </c>
      <c r="H9844">
        <v>7.24</v>
      </c>
      <c r="I9844">
        <v>3</v>
      </c>
      <c r="J9844">
        <v>-6.03</v>
      </c>
      <c r="K9844" s="6">
        <f t="shared" si="6"/>
        <v>-0.83287292817679559</v>
      </c>
      <c r="M9844" t="str">
        <f t="shared" si="7"/>
        <v>Beth</v>
      </c>
      <c r="N9844" t="str" cm="1">
        <f t="array" ref="N9844">_xlfn.IFS(H9844&lt;0, "LOSS", H9844&gt;1000, "GREAT", H9844&gt;500, "GOOD", H9844&gt;=100, "OKAY", H9844&lt;100, "OKAY")</f>
        <v>OKAY</v>
      </c>
    </row>
    <row r="9845" spans="1:14">
      <c r="A9845" s="2">
        <v>43087</v>
      </c>
      <c r="B9845" s="2" t="str">
        <f t="shared" si="5"/>
        <v>December</v>
      </c>
      <c r="C9845" t="s">
        <v>1503</v>
      </c>
      <c r="D9845" t="s">
        <v>30</v>
      </c>
      <c r="E9845" t="s">
        <v>23</v>
      </c>
      <c r="F9845" t="s">
        <v>43</v>
      </c>
      <c r="G9845" t="s">
        <v>1327</v>
      </c>
      <c r="H9845">
        <v>4.82</v>
      </c>
      <c r="I9845">
        <v>3</v>
      </c>
      <c r="J9845">
        <v>1.75</v>
      </c>
      <c r="K9845" s="6">
        <f t="shared" si="6"/>
        <v>0.36307053941908712</v>
      </c>
      <c r="M9845" t="str">
        <f t="shared" si="7"/>
        <v>Beth</v>
      </c>
      <c r="N9845" t="str" cm="1">
        <f t="array" ref="N9845">_xlfn.IFS(H9845&lt;0, "LOSS", H9845&gt;1000, "GREAT", H9845&gt;500, "GOOD", H9845&gt;=100, "OKAY", H9845&lt;100, "OKAY")</f>
        <v>OKAY</v>
      </c>
    </row>
    <row r="9846" spans="1:14">
      <c r="A9846" s="2">
        <v>43087</v>
      </c>
      <c r="B9846" s="2" t="str">
        <f t="shared" si="5"/>
        <v>December</v>
      </c>
      <c r="C9846" t="s">
        <v>1503</v>
      </c>
      <c r="D9846" t="s">
        <v>30</v>
      </c>
      <c r="E9846" t="s">
        <v>23</v>
      </c>
      <c r="F9846" t="s">
        <v>47</v>
      </c>
      <c r="G9846" t="s">
        <v>1852</v>
      </c>
      <c r="H9846">
        <v>91.36</v>
      </c>
      <c r="I9846">
        <v>5</v>
      </c>
      <c r="J9846">
        <v>29.69</v>
      </c>
      <c r="K9846" s="6">
        <f t="shared" si="6"/>
        <v>0.32497810858143611</v>
      </c>
      <c r="M9846" t="str">
        <f t="shared" si="7"/>
        <v>Beth</v>
      </c>
      <c r="N9846" t="str" cm="1">
        <f t="array" ref="N9846">_xlfn.IFS(H9846&lt;0, "LOSS", H9846&gt;1000, "GREAT", H9846&gt;500, "GOOD", H9846&gt;=100, "OKAY", H9846&lt;100, "OKAY")</f>
        <v>OKAY</v>
      </c>
    </row>
    <row r="9847" spans="1:14">
      <c r="A9847" s="2">
        <v>43087</v>
      </c>
      <c r="B9847" s="2" t="str">
        <f t="shared" si="5"/>
        <v>December</v>
      </c>
      <c r="C9847" t="s">
        <v>1503</v>
      </c>
      <c r="D9847" t="s">
        <v>30</v>
      </c>
      <c r="E9847" t="s">
        <v>23</v>
      </c>
      <c r="F9847" t="s">
        <v>36</v>
      </c>
      <c r="G9847" t="s">
        <v>2086</v>
      </c>
      <c r="H9847">
        <v>130.11000000000001</v>
      </c>
      <c r="I9847">
        <v>2</v>
      </c>
      <c r="J9847">
        <v>13.01</v>
      </c>
      <c r="K9847" s="6">
        <f t="shared" si="6"/>
        <v>9.9992314195680568E-2</v>
      </c>
      <c r="M9847" t="str">
        <f t="shared" si="7"/>
        <v>Beth</v>
      </c>
      <c r="N9847" t="str" cm="1">
        <f t="array" ref="N9847">_xlfn.IFS(H9847&lt;0, "LOSS", H9847&gt;1000, "GREAT", H9847&gt;500, "GOOD", H9847&gt;=100, "OKAY", H9847&lt;100, "OKAY")</f>
        <v>OKAY</v>
      </c>
    </row>
    <row r="9848" spans="1:14">
      <c r="A9848" s="2">
        <v>43087</v>
      </c>
      <c r="B9848" s="2" t="str">
        <f t="shared" si="5"/>
        <v>December</v>
      </c>
      <c r="C9848" t="s">
        <v>2516</v>
      </c>
      <c r="D9848" t="s">
        <v>230</v>
      </c>
      <c r="E9848" t="s">
        <v>21</v>
      </c>
      <c r="F9848" t="s">
        <v>44</v>
      </c>
      <c r="G9848" t="s">
        <v>1039</v>
      </c>
      <c r="H9848">
        <v>99.95</v>
      </c>
      <c r="I9848">
        <v>5</v>
      </c>
      <c r="J9848">
        <v>22.99</v>
      </c>
      <c r="K9848" s="6">
        <f t="shared" si="6"/>
        <v>0.23001500750375187</v>
      </c>
      <c r="M9848" t="str">
        <f t="shared" si="7"/>
        <v>Harold</v>
      </c>
      <c r="N9848" t="str" cm="1">
        <f t="array" ref="N9848">_xlfn.IFS(H9848&lt;0, "LOSS", H9848&gt;1000, "GREAT", H9848&gt;500, "GOOD", H9848&gt;=100, "OKAY", H9848&lt;100, "OKAY")</f>
        <v>OKAY</v>
      </c>
    </row>
    <row r="9849" spans="1:14">
      <c r="A9849" s="2">
        <v>43087</v>
      </c>
      <c r="B9849" s="2" t="str">
        <f t="shared" si="5"/>
        <v>December</v>
      </c>
      <c r="C9849" t="s">
        <v>2516</v>
      </c>
      <c r="D9849" t="s">
        <v>230</v>
      </c>
      <c r="E9849" t="s">
        <v>25</v>
      </c>
      <c r="F9849" t="s">
        <v>35</v>
      </c>
      <c r="G9849" t="s">
        <v>1521</v>
      </c>
      <c r="H9849">
        <v>29.34</v>
      </c>
      <c r="I9849">
        <v>3</v>
      </c>
      <c r="J9849">
        <v>10.86</v>
      </c>
      <c r="K9849" s="6">
        <f t="shared" si="6"/>
        <v>0.37014314928425357</v>
      </c>
      <c r="M9849" t="str">
        <f t="shared" si="7"/>
        <v>Harold</v>
      </c>
      <c r="N9849" t="str" cm="1">
        <f t="array" ref="N9849">_xlfn.IFS(H9849&lt;0, "LOSS", H9849&gt;1000, "GREAT", H9849&gt;500, "GOOD", H9849&gt;=100, "OKAY", H9849&lt;100, "OKAY")</f>
        <v>OKAY</v>
      </c>
    </row>
    <row r="9850" spans="1:14">
      <c r="A9850" s="2">
        <v>43088</v>
      </c>
      <c r="B9850" s="2" t="str">
        <f t="shared" si="5"/>
        <v>December</v>
      </c>
      <c r="C9850" t="s">
        <v>131</v>
      </c>
      <c r="D9850" t="s">
        <v>22</v>
      </c>
      <c r="E9850" t="s">
        <v>23</v>
      </c>
      <c r="F9850" t="s">
        <v>38</v>
      </c>
      <c r="G9850" t="s">
        <v>2296</v>
      </c>
      <c r="H9850">
        <v>36.67</v>
      </c>
      <c r="I9850">
        <v>2</v>
      </c>
      <c r="J9850">
        <v>11.46</v>
      </c>
      <c r="K9850" s="6">
        <f t="shared" si="6"/>
        <v>0.31251704390509955</v>
      </c>
      <c r="M9850" t="str">
        <f t="shared" si="7"/>
        <v>Michael</v>
      </c>
      <c r="N9850" t="str" cm="1">
        <f t="array" ref="N9850">_xlfn.IFS(H9850&lt;0, "LOSS", H9850&gt;1000, "GREAT", H9850&gt;500, "GOOD", H9850&gt;=100, "OKAY", H9850&lt;100, "OKAY")</f>
        <v>OKAY</v>
      </c>
    </row>
    <row r="9851" spans="1:14">
      <c r="A9851" s="2">
        <v>43088</v>
      </c>
      <c r="B9851" s="2" t="str">
        <f t="shared" si="5"/>
        <v>December</v>
      </c>
      <c r="C9851" t="s">
        <v>1613</v>
      </c>
      <c r="D9851" t="s">
        <v>114</v>
      </c>
      <c r="E9851" t="s">
        <v>23</v>
      </c>
      <c r="F9851" t="s">
        <v>50</v>
      </c>
      <c r="G9851" t="s">
        <v>552</v>
      </c>
      <c r="H9851">
        <v>1665.62</v>
      </c>
      <c r="I9851">
        <v>2</v>
      </c>
      <c r="J9851">
        <v>33.31</v>
      </c>
      <c r="K9851" s="6">
        <f t="shared" si="6"/>
        <v>1.9998559095111734E-2</v>
      </c>
      <c r="M9851" t="str">
        <f t="shared" si="7"/>
        <v>Amy</v>
      </c>
      <c r="N9851" t="str" cm="1">
        <f t="array" ref="N9851">_xlfn.IFS(H9851&lt;0, "LOSS", H9851&gt;1000, "GREAT", H9851&gt;500, "GOOD", H9851&gt;=100, "OKAY", H9851&lt;100, "OKAY")</f>
        <v>GREAT</v>
      </c>
    </row>
    <row r="9852" spans="1:14">
      <c r="A9852" s="2">
        <v>43088</v>
      </c>
      <c r="B9852" s="2" t="str">
        <f t="shared" si="5"/>
        <v>December</v>
      </c>
      <c r="C9852" t="s">
        <v>1892</v>
      </c>
      <c r="D9852" t="s">
        <v>94</v>
      </c>
      <c r="E9852" t="s">
        <v>21</v>
      </c>
      <c r="F9852" t="s">
        <v>44</v>
      </c>
      <c r="G9852" t="s">
        <v>1649</v>
      </c>
      <c r="H9852">
        <v>13.36</v>
      </c>
      <c r="I9852">
        <v>5</v>
      </c>
      <c r="J9852">
        <v>4.01</v>
      </c>
      <c r="K9852" s="6">
        <f t="shared" si="6"/>
        <v>0.30014970059880242</v>
      </c>
      <c r="M9852" t="str">
        <f t="shared" si="7"/>
        <v>Tony</v>
      </c>
      <c r="N9852" t="str" cm="1">
        <f t="array" ref="N9852">_xlfn.IFS(H9852&lt;0, "LOSS", H9852&gt;1000, "GREAT", H9852&gt;500, "GOOD", H9852&gt;=100, "OKAY", H9852&lt;100, "OKAY")</f>
        <v>OKAY</v>
      </c>
    </row>
    <row r="9853" spans="1:14">
      <c r="A9853" s="2">
        <v>43088</v>
      </c>
      <c r="B9853" s="2" t="str">
        <f t="shared" si="5"/>
        <v>December</v>
      </c>
      <c r="C9853" t="s">
        <v>1892</v>
      </c>
      <c r="D9853" t="s">
        <v>94</v>
      </c>
      <c r="E9853" t="s">
        <v>23</v>
      </c>
      <c r="F9853" t="s">
        <v>49</v>
      </c>
      <c r="G9853" t="s">
        <v>1949</v>
      </c>
      <c r="H9853">
        <v>78.260000000000005</v>
      </c>
      <c r="I9853">
        <v>2</v>
      </c>
      <c r="J9853">
        <v>-17.61</v>
      </c>
      <c r="K9853" s="6">
        <f t="shared" si="6"/>
        <v>-0.22501916687963197</v>
      </c>
      <c r="M9853" t="str">
        <f t="shared" si="7"/>
        <v>Tony</v>
      </c>
      <c r="N9853" t="str" cm="1">
        <f t="array" ref="N9853">_xlfn.IFS(H9853&lt;0, "LOSS", H9853&gt;1000, "GREAT", H9853&gt;500, "GOOD", H9853&gt;=100, "OKAY", H9853&lt;100, "OKAY")</f>
        <v>OKAY</v>
      </c>
    </row>
    <row r="9854" spans="1:14">
      <c r="A9854" s="2">
        <v>43088</v>
      </c>
      <c r="B9854" s="2" t="str">
        <f t="shared" si="5"/>
        <v>December</v>
      </c>
      <c r="C9854" t="s">
        <v>1892</v>
      </c>
      <c r="D9854" t="s">
        <v>94</v>
      </c>
      <c r="E9854" t="s">
        <v>21</v>
      </c>
      <c r="F9854" t="s">
        <v>39</v>
      </c>
      <c r="G9854" t="s">
        <v>1175</v>
      </c>
      <c r="H9854">
        <v>102.02</v>
      </c>
      <c r="I9854">
        <v>7</v>
      </c>
      <c r="J9854">
        <v>-183.63</v>
      </c>
      <c r="K9854" s="6">
        <f t="shared" si="6"/>
        <v>-1.7999411880023526</v>
      </c>
      <c r="M9854" t="str">
        <f t="shared" si="7"/>
        <v>Tony</v>
      </c>
      <c r="N9854" t="str" cm="1">
        <f t="array" ref="N9854">_xlfn.IFS(H9854&lt;0, "LOSS", H9854&gt;1000, "GREAT", H9854&gt;500, "GOOD", H9854&gt;=100, "OKAY", H9854&lt;100, "OKAY")</f>
        <v>OKAY</v>
      </c>
    </row>
    <row r="9855" spans="1:14">
      <c r="A9855" s="2">
        <v>43089</v>
      </c>
      <c r="B9855" s="2" t="str">
        <f t="shared" si="5"/>
        <v>December</v>
      </c>
      <c r="C9855" t="s">
        <v>389</v>
      </c>
      <c r="D9855" t="s">
        <v>24</v>
      </c>
      <c r="E9855" t="s">
        <v>23</v>
      </c>
      <c r="F9855" t="s">
        <v>47</v>
      </c>
      <c r="G9855" t="s">
        <v>2273</v>
      </c>
      <c r="H9855">
        <v>6.48</v>
      </c>
      <c r="I9855">
        <v>1</v>
      </c>
      <c r="J9855">
        <v>3.11</v>
      </c>
      <c r="K9855" s="6">
        <f t="shared" si="6"/>
        <v>0.47993827160493824</v>
      </c>
      <c r="M9855" t="str">
        <f t="shared" si="7"/>
        <v>Dean</v>
      </c>
      <c r="N9855" t="str" cm="1">
        <f t="array" ref="N9855">_xlfn.IFS(H9855&lt;0, "LOSS", H9855&gt;1000, "GREAT", H9855&gt;500, "GOOD", H9855&gt;=100, "OKAY", H9855&lt;100, "OKAY")</f>
        <v>OKAY</v>
      </c>
    </row>
    <row r="9856" spans="1:14">
      <c r="A9856" s="2">
        <v>43089</v>
      </c>
      <c r="B9856" s="2" t="str">
        <f t="shared" si="5"/>
        <v>December</v>
      </c>
      <c r="C9856" t="s">
        <v>389</v>
      </c>
      <c r="D9856" t="s">
        <v>24</v>
      </c>
      <c r="E9856" t="s">
        <v>23</v>
      </c>
      <c r="F9856" t="s">
        <v>38</v>
      </c>
      <c r="G9856" t="s">
        <v>264</v>
      </c>
      <c r="H9856">
        <v>6.98</v>
      </c>
      <c r="I9856">
        <v>1</v>
      </c>
      <c r="J9856">
        <v>2.36</v>
      </c>
      <c r="K9856" s="6">
        <f t="shared" si="6"/>
        <v>0.33810888252148991</v>
      </c>
      <c r="M9856" t="str">
        <f t="shared" si="7"/>
        <v>Dean</v>
      </c>
      <c r="N9856" t="str" cm="1">
        <f t="array" ref="N9856">_xlfn.IFS(H9856&lt;0, "LOSS", H9856&gt;1000, "GREAT", H9856&gt;500, "GOOD", H9856&gt;=100, "OKAY", H9856&lt;100, "OKAY")</f>
        <v>OKAY</v>
      </c>
    </row>
    <row r="9857" spans="1:14">
      <c r="A9857" s="2">
        <v>43089</v>
      </c>
      <c r="B9857" s="2" t="str">
        <f t="shared" si="5"/>
        <v>December</v>
      </c>
      <c r="C9857" t="s">
        <v>1825</v>
      </c>
      <c r="D9857" t="s">
        <v>24</v>
      </c>
      <c r="E9857" t="s">
        <v>23</v>
      </c>
      <c r="F9857" t="s">
        <v>47</v>
      </c>
      <c r="G9857" t="s">
        <v>2298</v>
      </c>
      <c r="H9857">
        <v>279.89999999999998</v>
      </c>
      <c r="I9857">
        <v>5</v>
      </c>
      <c r="J9857">
        <v>137.15</v>
      </c>
      <c r="K9857" s="6">
        <f t="shared" si="6"/>
        <v>0.48999642729546272</v>
      </c>
      <c r="M9857" t="str">
        <f t="shared" si="7"/>
        <v>David</v>
      </c>
      <c r="N9857" t="str" cm="1">
        <f t="array" ref="N9857">_xlfn.IFS(H9857&lt;0, "LOSS", H9857&gt;1000, "GREAT", H9857&gt;500, "GOOD", H9857&gt;=100, "OKAY", H9857&lt;100, "OKAY")</f>
        <v>OKAY</v>
      </c>
    </row>
    <row r="9858" spans="1:14">
      <c r="A9858" s="2">
        <v>43089</v>
      </c>
      <c r="B9858" s="2" t="str">
        <f t="shared" si="5"/>
        <v>December</v>
      </c>
      <c r="C9858" t="s">
        <v>1825</v>
      </c>
      <c r="D9858" t="s">
        <v>24</v>
      </c>
      <c r="E9858" t="s">
        <v>23</v>
      </c>
      <c r="F9858" t="s">
        <v>38</v>
      </c>
      <c r="G9858" t="s">
        <v>1111</v>
      </c>
      <c r="H9858">
        <v>50.35</v>
      </c>
      <c r="I9858">
        <v>3</v>
      </c>
      <c r="J9858">
        <v>17.62</v>
      </c>
      <c r="K9858" s="6">
        <f t="shared" si="6"/>
        <v>0.34995034756703081</v>
      </c>
      <c r="M9858" t="str">
        <f t="shared" si="7"/>
        <v>David</v>
      </c>
      <c r="N9858" t="str" cm="1">
        <f t="array" ref="N9858">_xlfn.IFS(H9858&lt;0, "LOSS", H9858&gt;1000, "GREAT", H9858&gt;500, "GOOD", H9858&gt;=100, "OKAY", H9858&lt;100, "OKAY")</f>
        <v>OKAY</v>
      </c>
    </row>
    <row r="9859" spans="1:14">
      <c r="A9859" s="2">
        <v>43089</v>
      </c>
      <c r="B9859" s="2" t="str">
        <f t="shared" ref="B9859:B9922" si="8">TEXT(A9859,"mmmm")</f>
        <v>December</v>
      </c>
      <c r="C9859" t="s">
        <v>1825</v>
      </c>
      <c r="D9859" t="s">
        <v>24</v>
      </c>
      <c r="E9859" t="s">
        <v>23</v>
      </c>
      <c r="F9859" t="s">
        <v>47</v>
      </c>
      <c r="G9859" t="s">
        <v>2194</v>
      </c>
      <c r="H9859">
        <v>34.020000000000003</v>
      </c>
      <c r="I9859">
        <v>3</v>
      </c>
      <c r="J9859">
        <v>16.670000000000002</v>
      </c>
      <c r="K9859" s="6">
        <f t="shared" ref="K9859:K9922" si="9">J9859/H9859</f>
        <v>0.49000587889476777</v>
      </c>
      <c r="M9859" t="str">
        <f t="shared" ref="M9859:M9922" si="10">LEFT(C9859, SEARCH(" ", C9859) - 1)</f>
        <v>David</v>
      </c>
      <c r="N9859" t="str" cm="1">
        <f t="array" ref="N9859">_xlfn.IFS(H9859&lt;0, "LOSS", H9859&gt;1000, "GREAT", H9859&gt;500, "GOOD", H9859&gt;=100, "OKAY", H9859&lt;100, "OKAY")</f>
        <v>OKAY</v>
      </c>
    </row>
    <row r="9860" spans="1:14">
      <c r="A9860" s="2">
        <v>43090</v>
      </c>
      <c r="B9860" s="2" t="str">
        <f t="shared" si="8"/>
        <v>December</v>
      </c>
      <c r="C9860" t="s">
        <v>410</v>
      </c>
      <c r="D9860" t="s">
        <v>22</v>
      </c>
      <c r="E9860" t="s">
        <v>23</v>
      </c>
      <c r="F9860" t="s">
        <v>37</v>
      </c>
      <c r="G9860" t="s">
        <v>164</v>
      </c>
      <c r="H9860">
        <v>6.63</v>
      </c>
      <c r="I9860">
        <v>3</v>
      </c>
      <c r="J9860">
        <v>1.79</v>
      </c>
      <c r="K9860" s="6">
        <f t="shared" si="9"/>
        <v>0.26998491704374056</v>
      </c>
      <c r="M9860" t="str">
        <f t="shared" si="10"/>
        <v>Bradley</v>
      </c>
      <c r="N9860" t="str" cm="1">
        <f t="array" ref="N9860">_xlfn.IFS(H9860&lt;0, "LOSS", H9860&gt;1000, "GREAT", H9860&gt;500, "GOOD", H9860&gt;=100, "OKAY", H9860&lt;100, "OKAY")</f>
        <v>OKAY</v>
      </c>
    </row>
    <row r="9861" spans="1:14">
      <c r="A9861" s="2">
        <v>43090</v>
      </c>
      <c r="B9861" s="2" t="str">
        <f t="shared" si="8"/>
        <v>December</v>
      </c>
      <c r="C9861" t="s">
        <v>410</v>
      </c>
      <c r="D9861" t="s">
        <v>22</v>
      </c>
      <c r="E9861" t="s">
        <v>23</v>
      </c>
      <c r="F9861" t="s">
        <v>37</v>
      </c>
      <c r="G9861" t="s">
        <v>790</v>
      </c>
      <c r="H9861">
        <v>5.88</v>
      </c>
      <c r="I9861">
        <v>2</v>
      </c>
      <c r="J9861">
        <v>1.71</v>
      </c>
      <c r="K9861" s="6">
        <f t="shared" si="9"/>
        <v>0.29081632653061223</v>
      </c>
      <c r="M9861" t="str">
        <f t="shared" si="10"/>
        <v>Bradley</v>
      </c>
      <c r="N9861" t="str" cm="1">
        <f t="array" ref="N9861">_xlfn.IFS(H9861&lt;0, "LOSS", H9861&gt;1000, "GREAT", H9861&gt;500, "GOOD", H9861&gt;=100, "OKAY", H9861&lt;100, "OKAY")</f>
        <v>OKAY</v>
      </c>
    </row>
    <row r="9862" spans="1:14">
      <c r="A9862" s="2">
        <v>43090</v>
      </c>
      <c r="B9862" s="2" t="str">
        <f t="shared" si="8"/>
        <v>December</v>
      </c>
      <c r="C9862" t="s">
        <v>1970</v>
      </c>
      <c r="D9862" t="s">
        <v>22</v>
      </c>
      <c r="E9862" t="s">
        <v>23</v>
      </c>
      <c r="F9862" t="s">
        <v>49</v>
      </c>
      <c r="G9862" t="s">
        <v>1057</v>
      </c>
      <c r="H9862">
        <v>1000.02</v>
      </c>
      <c r="I9862">
        <v>7</v>
      </c>
      <c r="J9862">
        <v>290.01</v>
      </c>
      <c r="K9862" s="6">
        <f t="shared" si="9"/>
        <v>0.29000419991600168</v>
      </c>
      <c r="M9862" t="str">
        <f t="shared" si="10"/>
        <v>Yana</v>
      </c>
      <c r="N9862" t="str" cm="1">
        <f t="array" ref="N9862">_xlfn.IFS(H9862&lt;0, "LOSS", H9862&gt;1000, "GREAT", H9862&gt;500, "GOOD", H9862&gt;=100, "OKAY", H9862&lt;100, "OKAY")</f>
        <v>GREAT</v>
      </c>
    </row>
    <row r="9863" spans="1:14">
      <c r="A9863" s="2">
        <v>43090</v>
      </c>
      <c r="B9863" s="2" t="str">
        <f t="shared" si="8"/>
        <v>December</v>
      </c>
      <c r="C9863" t="s">
        <v>2047</v>
      </c>
      <c r="D9863" t="s">
        <v>242</v>
      </c>
      <c r="E9863" t="s">
        <v>25</v>
      </c>
      <c r="F9863" t="s">
        <v>48</v>
      </c>
      <c r="G9863" t="s">
        <v>207</v>
      </c>
      <c r="H9863">
        <v>281.97000000000003</v>
      </c>
      <c r="I9863">
        <v>3</v>
      </c>
      <c r="J9863">
        <v>78.95</v>
      </c>
      <c r="K9863" s="6">
        <f t="shared" si="9"/>
        <v>0.27999432563747917</v>
      </c>
      <c r="M9863" t="str">
        <f t="shared" si="10"/>
        <v>Dean</v>
      </c>
      <c r="N9863" t="str" cm="1">
        <f t="array" ref="N9863">_xlfn.IFS(H9863&lt;0, "LOSS", H9863&gt;1000, "GREAT", H9863&gt;500, "GOOD", H9863&gt;=100, "OKAY", H9863&lt;100, "OKAY")</f>
        <v>OKAY</v>
      </c>
    </row>
    <row r="9864" spans="1:14">
      <c r="A9864" s="2">
        <v>43090</v>
      </c>
      <c r="B9864" s="2" t="str">
        <f t="shared" si="8"/>
        <v>December</v>
      </c>
      <c r="C9864" t="s">
        <v>2047</v>
      </c>
      <c r="D9864" t="s">
        <v>242</v>
      </c>
      <c r="E9864" t="s">
        <v>23</v>
      </c>
      <c r="F9864" t="s">
        <v>50</v>
      </c>
      <c r="G9864" t="s">
        <v>1538</v>
      </c>
      <c r="H9864">
        <v>69.5</v>
      </c>
      <c r="I9864">
        <v>5</v>
      </c>
      <c r="J9864">
        <v>20.16</v>
      </c>
      <c r="K9864" s="6">
        <f t="shared" si="9"/>
        <v>0.29007194244604317</v>
      </c>
      <c r="M9864" t="str">
        <f t="shared" si="10"/>
        <v>Dean</v>
      </c>
      <c r="N9864" t="str" cm="1">
        <f t="array" ref="N9864">_xlfn.IFS(H9864&lt;0, "LOSS", H9864&gt;1000, "GREAT", H9864&gt;500, "GOOD", H9864&gt;=100, "OKAY", H9864&lt;100, "OKAY")</f>
        <v>OKAY</v>
      </c>
    </row>
    <row r="9865" spans="1:14">
      <c r="A9865" s="2">
        <v>43090</v>
      </c>
      <c r="B9865" s="2" t="str">
        <f t="shared" si="8"/>
        <v>December</v>
      </c>
      <c r="C9865" t="s">
        <v>2047</v>
      </c>
      <c r="D9865" t="s">
        <v>242</v>
      </c>
      <c r="E9865" t="s">
        <v>23</v>
      </c>
      <c r="F9865" t="s">
        <v>47</v>
      </c>
      <c r="G9865" t="s">
        <v>979</v>
      </c>
      <c r="H9865">
        <v>166.44</v>
      </c>
      <c r="I9865">
        <v>3</v>
      </c>
      <c r="J9865">
        <v>79.89</v>
      </c>
      <c r="K9865" s="6">
        <f t="shared" si="9"/>
        <v>0.47999279019466473</v>
      </c>
      <c r="M9865" t="str">
        <f t="shared" si="10"/>
        <v>Dean</v>
      </c>
      <c r="N9865" t="str" cm="1">
        <f t="array" ref="N9865">_xlfn.IFS(H9865&lt;0, "LOSS", H9865&gt;1000, "GREAT", H9865&gt;500, "GOOD", H9865&gt;=100, "OKAY", H9865&lt;100, "OKAY")</f>
        <v>OKAY</v>
      </c>
    </row>
    <row r="9866" spans="1:14">
      <c r="A9866" s="2">
        <v>43090</v>
      </c>
      <c r="B9866" s="2" t="str">
        <f t="shared" si="8"/>
        <v>December</v>
      </c>
      <c r="C9866" t="s">
        <v>1516</v>
      </c>
      <c r="D9866" t="s">
        <v>84</v>
      </c>
      <c r="E9866" t="s">
        <v>25</v>
      </c>
      <c r="F9866" t="s">
        <v>35</v>
      </c>
      <c r="G9866" t="s">
        <v>2064</v>
      </c>
      <c r="H9866">
        <v>71</v>
      </c>
      <c r="I9866">
        <v>4</v>
      </c>
      <c r="J9866">
        <v>27.69</v>
      </c>
      <c r="K9866" s="6">
        <f t="shared" si="9"/>
        <v>0.39</v>
      </c>
      <c r="M9866" t="str">
        <f t="shared" si="10"/>
        <v>Brian</v>
      </c>
      <c r="N9866" t="str" cm="1">
        <f t="array" ref="N9866">_xlfn.IFS(H9866&lt;0, "LOSS", H9866&gt;1000, "GREAT", H9866&gt;500, "GOOD", H9866&gt;=100, "OKAY", H9866&lt;100, "OKAY")</f>
        <v>OKAY</v>
      </c>
    </row>
    <row r="9867" spans="1:14">
      <c r="A9867" s="2">
        <v>43090</v>
      </c>
      <c r="B9867" s="2" t="str">
        <f t="shared" si="8"/>
        <v>December</v>
      </c>
      <c r="C9867" t="s">
        <v>599</v>
      </c>
      <c r="D9867" t="s">
        <v>22</v>
      </c>
      <c r="E9867" t="s">
        <v>23</v>
      </c>
      <c r="F9867" t="s">
        <v>49</v>
      </c>
      <c r="G9867" t="s">
        <v>1480</v>
      </c>
      <c r="H9867">
        <v>124.36</v>
      </c>
      <c r="I9867">
        <v>2</v>
      </c>
      <c r="J9867">
        <v>33.58</v>
      </c>
      <c r="K9867" s="6">
        <f t="shared" si="9"/>
        <v>0.27002251527822452</v>
      </c>
      <c r="M9867" t="str">
        <f t="shared" si="10"/>
        <v>Sanjit</v>
      </c>
      <c r="N9867" t="str" cm="1">
        <f t="array" ref="N9867">_xlfn.IFS(H9867&lt;0, "LOSS", H9867&gt;1000, "GREAT", H9867&gt;500, "GOOD", H9867&gt;=100, "OKAY", H9867&lt;100, "OKAY")</f>
        <v>OKAY</v>
      </c>
    </row>
    <row r="9868" spans="1:14">
      <c r="A9868" s="2">
        <v>43090</v>
      </c>
      <c r="B9868" s="2" t="str">
        <f t="shared" si="8"/>
        <v>December</v>
      </c>
      <c r="C9868" t="s">
        <v>1672</v>
      </c>
      <c r="D9868" t="s">
        <v>123</v>
      </c>
      <c r="E9868" t="s">
        <v>23</v>
      </c>
      <c r="F9868" t="s">
        <v>38</v>
      </c>
      <c r="G9868" t="s">
        <v>2251</v>
      </c>
      <c r="H9868">
        <v>23.88</v>
      </c>
      <c r="I9868">
        <v>6</v>
      </c>
      <c r="J9868">
        <v>11.22</v>
      </c>
      <c r="K9868" s="6">
        <f t="shared" si="9"/>
        <v>0.46984924623115581</v>
      </c>
      <c r="M9868" t="str">
        <f t="shared" si="10"/>
        <v>Pete</v>
      </c>
      <c r="N9868" t="str" cm="1">
        <f t="array" ref="N9868">_xlfn.IFS(H9868&lt;0, "LOSS", H9868&gt;1000, "GREAT", H9868&gt;500, "GOOD", H9868&gt;=100, "OKAY", H9868&lt;100, "OKAY")</f>
        <v>OKAY</v>
      </c>
    </row>
    <row r="9869" spans="1:14">
      <c r="A9869" s="2">
        <v>43090</v>
      </c>
      <c r="B9869" s="2" t="str">
        <f t="shared" si="8"/>
        <v>December</v>
      </c>
      <c r="C9869" t="s">
        <v>398</v>
      </c>
      <c r="D9869" t="s">
        <v>222</v>
      </c>
      <c r="E9869" t="s">
        <v>21</v>
      </c>
      <c r="F9869" t="s">
        <v>44</v>
      </c>
      <c r="G9869" t="s">
        <v>1097</v>
      </c>
      <c r="H9869">
        <v>15.92</v>
      </c>
      <c r="I9869">
        <v>2</v>
      </c>
      <c r="J9869">
        <v>7</v>
      </c>
      <c r="K9869" s="6">
        <f t="shared" si="9"/>
        <v>0.43969849246231157</v>
      </c>
      <c r="M9869" t="str">
        <f t="shared" si="10"/>
        <v>Rick</v>
      </c>
      <c r="N9869" t="str" cm="1">
        <f t="array" ref="N9869">_xlfn.IFS(H9869&lt;0, "LOSS", H9869&gt;1000, "GREAT", H9869&gt;500, "GOOD", H9869&gt;=100, "OKAY", H9869&lt;100, "OKAY")</f>
        <v>OKAY</v>
      </c>
    </row>
    <row r="9870" spans="1:14">
      <c r="A9870" s="2">
        <v>43090</v>
      </c>
      <c r="B9870" s="2" t="str">
        <f t="shared" si="8"/>
        <v>December</v>
      </c>
      <c r="C9870" t="s">
        <v>2617</v>
      </c>
      <c r="D9870" t="s">
        <v>145</v>
      </c>
      <c r="E9870" t="s">
        <v>23</v>
      </c>
      <c r="F9870" t="s">
        <v>49</v>
      </c>
      <c r="G9870" t="s">
        <v>1191</v>
      </c>
      <c r="H9870">
        <v>375.34</v>
      </c>
      <c r="I9870">
        <v>1</v>
      </c>
      <c r="J9870">
        <v>18.77</v>
      </c>
      <c r="K9870" s="6">
        <f t="shared" si="9"/>
        <v>5.0007992753237064E-2</v>
      </c>
      <c r="M9870" t="str">
        <f t="shared" si="10"/>
        <v>Liz</v>
      </c>
      <c r="N9870" t="str" cm="1">
        <f t="array" ref="N9870">_xlfn.IFS(H9870&lt;0, "LOSS", H9870&gt;1000, "GREAT", H9870&gt;500, "GOOD", H9870&gt;=100, "OKAY", H9870&lt;100, "OKAY")</f>
        <v>OKAY</v>
      </c>
    </row>
    <row r="9871" spans="1:14">
      <c r="A9871" s="2">
        <v>43091</v>
      </c>
      <c r="B9871" s="2" t="str">
        <f t="shared" si="8"/>
        <v>December</v>
      </c>
      <c r="C9871" t="s">
        <v>2384</v>
      </c>
      <c r="D9871" t="s">
        <v>208</v>
      </c>
      <c r="E9871" t="s">
        <v>23</v>
      </c>
      <c r="F9871" t="s">
        <v>36</v>
      </c>
      <c r="G9871" t="s">
        <v>2629</v>
      </c>
      <c r="H9871">
        <v>839.43</v>
      </c>
      <c r="I9871">
        <v>3</v>
      </c>
      <c r="J9871">
        <v>218.25</v>
      </c>
      <c r="K9871" s="6">
        <f t="shared" si="9"/>
        <v>0.25999785568778816</v>
      </c>
      <c r="M9871" t="str">
        <f t="shared" si="10"/>
        <v>Sandra</v>
      </c>
      <c r="N9871" t="str" cm="1">
        <f t="array" ref="N9871">_xlfn.IFS(H9871&lt;0, "LOSS", H9871&gt;1000, "GREAT", H9871&gt;500, "GOOD", H9871&gt;=100, "OKAY", H9871&lt;100, "OKAY")</f>
        <v>GOOD</v>
      </c>
    </row>
    <row r="9872" spans="1:14">
      <c r="A9872" s="2">
        <v>43091</v>
      </c>
      <c r="B9872" s="2" t="str">
        <f t="shared" si="8"/>
        <v>December</v>
      </c>
      <c r="C9872" t="s">
        <v>1226</v>
      </c>
      <c r="D9872" t="s">
        <v>31</v>
      </c>
      <c r="E9872" t="s">
        <v>23</v>
      </c>
      <c r="F9872" t="s">
        <v>42</v>
      </c>
      <c r="G9872" t="s">
        <v>115</v>
      </c>
      <c r="H9872">
        <v>7.82</v>
      </c>
      <c r="I9872">
        <v>1</v>
      </c>
      <c r="J9872">
        <v>2.93</v>
      </c>
      <c r="K9872" s="6">
        <f t="shared" si="9"/>
        <v>0.37468030690537085</v>
      </c>
      <c r="M9872" t="str">
        <f t="shared" si="10"/>
        <v>Jeremy</v>
      </c>
      <c r="N9872" t="str" cm="1">
        <f t="array" ref="N9872">_xlfn.IFS(H9872&lt;0, "LOSS", H9872&gt;1000, "GREAT", H9872&gt;500, "GOOD", H9872&gt;=100, "OKAY", H9872&lt;100, "OKAY")</f>
        <v>OKAY</v>
      </c>
    </row>
    <row r="9873" spans="1:14">
      <c r="A9873" s="2">
        <v>43091</v>
      </c>
      <c r="B9873" s="2" t="str">
        <f t="shared" si="8"/>
        <v>December</v>
      </c>
      <c r="C9873" t="s">
        <v>2100</v>
      </c>
      <c r="D9873" t="s">
        <v>32</v>
      </c>
      <c r="E9873" t="s">
        <v>25</v>
      </c>
      <c r="F9873" t="s">
        <v>35</v>
      </c>
      <c r="G9873" t="s">
        <v>2732</v>
      </c>
      <c r="H9873">
        <v>199.95</v>
      </c>
      <c r="I9873">
        <v>5</v>
      </c>
      <c r="J9873">
        <v>63.98</v>
      </c>
      <c r="K9873" s="6">
        <f t="shared" si="9"/>
        <v>0.31997999499874968</v>
      </c>
      <c r="M9873" t="str">
        <f t="shared" si="10"/>
        <v>Theone</v>
      </c>
      <c r="N9873" t="str" cm="1">
        <f t="array" ref="N9873">_xlfn.IFS(H9873&lt;0, "LOSS", H9873&gt;1000, "GREAT", H9873&gt;500, "GOOD", H9873&gt;=100, "OKAY", H9873&lt;100, "OKAY")</f>
        <v>OKAY</v>
      </c>
    </row>
    <row r="9874" spans="1:14">
      <c r="A9874" s="2">
        <v>43091</v>
      </c>
      <c r="B9874" s="2" t="str">
        <f t="shared" si="8"/>
        <v>December</v>
      </c>
      <c r="C9874" t="s">
        <v>2100</v>
      </c>
      <c r="D9874" t="s">
        <v>32</v>
      </c>
      <c r="E9874" t="s">
        <v>21</v>
      </c>
      <c r="F9874" t="s">
        <v>40</v>
      </c>
      <c r="G9874" t="s">
        <v>1153</v>
      </c>
      <c r="H9874">
        <v>1586.69</v>
      </c>
      <c r="I9874">
        <v>7</v>
      </c>
      <c r="J9874">
        <v>412.54</v>
      </c>
      <c r="K9874" s="6">
        <f t="shared" si="9"/>
        <v>0.26000037814569954</v>
      </c>
      <c r="M9874" t="str">
        <f t="shared" si="10"/>
        <v>Theone</v>
      </c>
      <c r="N9874" t="str" cm="1">
        <f t="array" ref="N9874">_xlfn.IFS(H9874&lt;0, "LOSS", H9874&gt;1000, "GREAT", H9874&gt;500, "GOOD", H9874&gt;=100, "OKAY", H9874&lt;100, "OKAY")</f>
        <v>GREAT</v>
      </c>
    </row>
    <row r="9875" spans="1:14">
      <c r="A9875" s="2">
        <v>43091</v>
      </c>
      <c r="B9875" s="2" t="str">
        <f t="shared" si="8"/>
        <v>December</v>
      </c>
      <c r="C9875" t="s">
        <v>2100</v>
      </c>
      <c r="D9875" t="s">
        <v>32</v>
      </c>
      <c r="E9875" t="s">
        <v>25</v>
      </c>
      <c r="F9875" t="s">
        <v>35</v>
      </c>
      <c r="G9875" t="s">
        <v>1215</v>
      </c>
      <c r="H9875">
        <v>84.99</v>
      </c>
      <c r="I9875">
        <v>1</v>
      </c>
      <c r="J9875">
        <v>30.6</v>
      </c>
      <c r="K9875" s="6">
        <f t="shared" si="9"/>
        <v>0.36004235792446176</v>
      </c>
      <c r="M9875" t="str">
        <f t="shared" si="10"/>
        <v>Theone</v>
      </c>
      <c r="N9875" t="str" cm="1">
        <f t="array" ref="N9875">_xlfn.IFS(H9875&lt;0, "LOSS", H9875&gt;1000, "GREAT", H9875&gt;500, "GOOD", H9875&gt;=100, "OKAY", H9875&lt;100, "OKAY")</f>
        <v>OKAY</v>
      </c>
    </row>
    <row r="9876" spans="1:14">
      <c r="A9876" s="2">
        <v>43091</v>
      </c>
      <c r="B9876" s="2" t="str">
        <f t="shared" si="8"/>
        <v>December</v>
      </c>
      <c r="C9876" t="s">
        <v>2100</v>
      </c>
      <c r="D9876" t="s">
        <v>32</v>
      </c>
      <c r="E9876" t="s">
        <v>21</v>
      </c>
      <c r="F9876" t="s">
        <v>51</v>
      </c>
      <c r="G9876" t="s">
        <v>894</v>
      </c>
      <c r="H9876">
        <v>411.8</v>
      </c>
      <c r="I9876">
        <v>2</v>
      </c>
      <c r="J9876">
        <v>70.010000000000005</v>
      </c>
      <c r="K9876" s="6">
        <f t="shared" si="9"/>
        <v>0.17000971345313259</v>
      </c>
      <c r="M9876" t="str">
        <f t="shared" si="10"/>
        <v>Theone</v>
      </c>
      <c r="N9876" t="str" cm="1">
        <f t="array" ref="N9876">_xlfn.IFS(H9876&lt;0, "LOSS", H9876&gt;1000, "GREAT", H9876&gt;500, "GOOD", H9876&gt;=100, "OKAY", H9876&lt;100, "OKAY")</f>
        <v>OKAY</v>
      </c>
    </row>
    <row r="9877" spans="1:14">
      <c r="A9877" s="2">
        <v>43091</v>
      </c>
      <c r="B9877" s="2" t="str">
        <f t="shared" si="8"/>
        <v>December</v>
      </c>
      <c r="C9877" t="s">
        <v>585</v>
      </c>
      <c r="D9877" t="s">
        <v>248</v>
      </c>
      <c r="E9877" t="s">
        <v>23</v>
      </c>
      <c r="F9877" t="s">
        <v>37</v>
      </c>
      <c r="G9877" t="s">
        <v>2383</v>
      </c>
      <c r="H9877">
        <v>4.17</v>
      </c>
      <c r="I9877">
        <v>3</v>
      </c>
      <c r="J9877">
        <v>1.08</v>
      </c>
      <c r="K9877" s="6">
        <f t="shared" si="9"/>
        <v>0.25899280575539568</v>
      </c>
      <c r="M9877" t="str">
        <f t="shared" si="10"/>
        <v>Jim</v>
      </c>
      <c r="N9877" t="str" cm="1">
        <f t="array" ref="N9877">_xlfn.IFS(H9877&lt;0, "LOSS", H9877&gt;1000, "GREAT", H9877&gt;500, "GOOD", H9877&gt;=100, "OKAY", H9877&lt;100, "OKAY")</f>
        <v>OKAY</v>
      </c>
    </row>
    <row r="9878" spans="1:14">
      <c r="A9878" s="2">
        <v>43091</v>
      </c>
      <c r="B9878" s="2" t="str">
        <f t="shared" si="8"/>
        <v>December</v>
      </c>
      <c r="C9878" t="s">
        <v>585</v>
      </c>
      <c r="D9878" t="s">
        <v>248</v>
      </c>
      <c r="E9878" t="s">
        <v>25</v>
      </c>
      <c r="F9878" t="s">
        <v>48</v>
      </c>
      <c r="G9878" t="s">
        <v>2128</v>
      </c>
      <c r="H9878">
        <v>67.040000000000006</v>
      </c>
      <c r="I9878">
        <v>4</v>
      </c>
      <c r="J9878">
        <v>6.7</v>
      </c>
      <c r="K9878" s="6">
        <f t="shared" si="9"/>
        <v>9.9940334128878275E-2</v>
      </c>
      <c r="M9878" t="str">
        <f t="shared" si="10"/>
        <v>Jim</v>
      </c>
      <c r="N9878" t="str" cm="1">
        <f t="array" ref="N9878">_xlfn.IFS(H9878&lt;0, "LOSS", H9878&gt;1000, "GREAT", H9878&gt;500, "GOOD", H9878&gt;=100, "OKAY", H9878&lt;100, "OKAY")</f>
        <v>OKAY</v>
      </c>
    </row>
    <row r="9879" spans="1:14">
      <c r="A9879" s="2">
        <v>43091</v>
      </c>
      <c r="B9879" s="2" t="str">
        <f t="shared" si="8"/>
        <v>December</v>
      </c>
      <c r="C9879" t="s">
        <v>585</v>
      </c>
      <c r="D9879" t="s">
        <v>248</v>
      </c>
      <c r="E9879" t="s">
        <v>23</v>
      </c>
      <c r="F9879" t="s">
        <v>49</v>
      </c>
      <c r="G9879" t="s">
        <v>604</v>
      </c>
      <c r="H9879">
        <v>37.32</v>
      </c>
      <c r="I9879">
        <v>3</v>
      </c>
      <c r="J9879">
        <v>10.45</v>
      </c>
      <c r="K9879" s="6">
        <f t="shared" si="9"/>
        <v>0.280010718113612</v>
      </c>
      <c r="M9879" t="str">
        <f t="shared" si="10"/>
        <v>Jim</v>
      </c>
      <c r="N9879" t="str" cm="1">
        <f t="array" ref="N9879">_xlfn.IFS(H9879&lt;0, "LOSS", H9879&gt;1000, "GREAT", H9879&gt;500, "GOOD", H9879&gt;=100, "OKAY", H9879&lt;100, "OKAY")</f>
        <v>OKAY</v>
      </c>
    </row>
    <row r="9880" spans="1:14">
      <c r="A9880" s="2">
        <v>43091</v>
      </c>
      <c r="B9880" s="2" t="str">
        <f t="shared" si="8"/>
        <v>December</v>
      </c>
      <c r="C9880" t="s">
        <v>585</v>
      </c>
      <c r="D9880" t="s">
        <v>248</v>
      </c>
      <c r="E9880" t="s">
        <v>23</v>
      </c>
      <c r="F9880" t="s">
        <v>45</v>
      </c>
      <c r="G9880" t="s">
        <v>2719</v>
      </c>
      <c r="H9880">
        <v>18.45</v>
      </c>
      <c r="I9880">
        <v>5</v>
      </c>
      <c r="J9880">
        <v>8.67</v>
      </c>
      <c r="K9880" s="6">
        <f t="shared" si="9"/>
        <v>0.46991869918699186</v>
      </c>
      <c r="M9880" t="str">
        <f t="shared" si="10"/>
        <v>Jim</v>
      </c>
      <c r="N9880" t="str" cm="1">
        <f t="array" ref="N9880">_xlfn.IFS(H9880&lt;0, "LOSS", H9880&gt;1000, "GREAT", H9880&gt;500, "GOOD", H9880&gt;=100, "OKAY", H9880&lt;100, "OKAY")</f>
        <v>OKAY</v>
      </c>
    </row>
    <row r="9881" spans="1:14">
      <c r="A9881" s="2">
        <v>43091</v>
      </c>
      <c r="B9881" s="2" t="str">
        <f t="shared" si="8"/>
        <v>December</v>
      </c>
      <c r="C9881" t="s">
        <v>2715</v>
      </c>
      <c r="D9881" t="s">
        <v>30</v>
      </c>
      <c r="E9881" t="s">
        <v>23</v>
      </c>
      <c r="F9881" t="s">
        <v>38</v>
      </c>
      <c r="G9881" t="s">
        <v>789</v>
      </c>
      <c r="H9881">
        <v>1.64</v>
      </c>
      <c r="I9881">
        <v>1</v>
      </c>
      <c r="J9881">
        <v>-1.31</v>
      </c>
      <c r="K9881" s="6">
        <f t="shared" si="9"/>
        <v>-0.79878048780487809</v>
      </c>
      <c r="M9881" t="str">
        <f t="shared" si="10"/>
        <v>Sally</v>
      </c>
      <c r="N9881" t="str" cm="1">
        <f t="array" ref="N9881">_xlfn.IFS(H9881&lt;0, "LOSS", H9881&gt;1000, "GREAT", H9881&gt;500, "GOOD", H9881&gt;=100, "OKAY", H9881&lt;100, "OKAY")</f>
        <v>OKAY</v>
      </c>
    </row>
    <row r="9882" spans="1:14">
      <c r="A9882" s="2">
        <v>43091</v>
      </c>
      <c r="B9882" s="2" t="str">
        <f t="shared" si="8"/>
        <v>December</v>
      </c>
      <c r="C9882" t="s">
        <v>2715</v>
      </c>
      <c r="D9882" t="s">
        <v>30</v>
      </c>
      <c r="E9882" t="s">
        <v>25</v>
      </c>
      <c r="F9882" t="s">
        <v>48</v>
      </c>
      <c r="G9882" t="s">
        <v>1425</v>
      </c>
      <c r="H9882">
        <v>629.96</v>
      </c>
      <c r="I9882">
        <v>7</v>
      </c>
      <c r="J9882">
        <v>94.49</v>
      </c>
      <c r="K9882" s="6">
        <f t="shared" si="9"/>
        <v>0.14999365039050097</v>
      </c>
      <c r="M9882" t="str">
        <f t="shared" si="10"/>
        <v>Sally</v>
      </c>
      <c r="N9882" t="str" cm="1">
        <f t="array" ref="N9882">_xlfn.IFS(H9882&lt;0, "LOSS", H9882&gt;1000, "GREAT", H9882&gt;500, "GOOD", H9882&gt;=100, "OKAY", H9882&lt;100, "OKAY")</f>
        <v>GOOD</v>
      </c>
    </row>
    <row r="9883" spans="1:14">
      <c r="A9883" s="2">
        <v>43091</v>
      </c>
      <c r="B9883" s="2" t="str">
        <f t="shared" si="8"/>
        <v>December</v>
      </c>
      <c r="C9883" t="s">
        <v>2527</v>
      </c>
      <c r="D9883" t="s">
        <v>285</v>
      </c>
      <c r="E9883" t="s">
        <v>23</v>
      </c>
      <c r="F9883" t="s">
        <v>50</v>
      </c>
      <c r="G9883" t="s">
        <v>2574</v>
      </c>
      <c r="H9883">
        <v>695.16</v>
      </c>
      <c r="I9883">
        <v>6</v>
      </c>
      <c r="J9883">
        <v>34.76</v>
      </c>
      <c r="K9883" s="6">
        <f t="shared" si="9"/>
        <v>5.0002877035502616E-2</v>
      </c>
      <c r="M9883" t="str">
        <f t="shared" si="10"/>
        <v>Jason</v>
      </c>
      <c r="N9883" t="str" cm="1">
        <f t="array" ref="N9883">_xlfn.IFS(H9883&lt;0, "LOSS", H9883&gt;1000, "GREAT", H9883&gt;500, "GOOD", H9883&gt;=100, "OKAY", H9883&lt;100, "OKAY")</f>
        <v>GOOD</v>
      </c>
    </row>
    <row r="9884" spans="1:14">
      <c r="A9884" s="2">
        <v>43091</v>
      </c>
      <c r="B9884" s="2" t="str">
        <f t="shared" si="8"/>
        <v>December</v>
      </c>
      <c r="C9884" t="s">
        <v>2527</v>
      </c>
      <c r="D9884" t="s">
        <v>285</v>
      </c>
      <c r="E9884" t="s">
        <v>21</v>
      </c>
      <c r="F9884" t="s">
        <v>39</v>
      </c>
      <c r="G9884" t="s">
        <v>2359</v>
      </c>
      <c r="H9884">
        <v>220.98</v>
      </c>
      <c r="I9884">
        <v>1</v>
      </c>
      <c r="J9884">
        <v>50.83</v>
      </c>
      <c r="K9884" s="6">
        <f t="shared" si="9"/>
        <v>0.2300208163634718</v>
      </c>
      <c r="M9884" t="str">
        <f t="shared" si="10"/>
        <v>Jason</v>
      </c>
      <c r="N9884" t="str" cm="1">
        <f t="array" ref="N9884">_xlfn.IFS(H9884&lt;0, "LOSS", H9884&gt;1000, "GREAT", H9884&gt;500, "GOOD", H9884&gt;=100, "OKAY", H9884&lt;100, "OKAY")</f>
        <v>OKAY</v>
      </c>
    </row>
    <row r="9885" spans="1:14">
      <c r="A9885" s="2">
        <v>43091</v>
      </c>
      <c r="B9885" s="2" t="str">
        <f t="shared" si="8"/>
        <v>December</v>
      </c>
      <c r="C9885" t="s">
        <v>2655</v>
      </c>
      <c r="D9885" t="s">
        <v>26</v>
      </c>
      <c r="E9885" t="s">
        <v>23</v>
      </c>
      <c r="F9885" t="s">
        <v>47</v>
      </c>
      <c r="G9885" t="s">
        <v>1238</v>
      </c>
      <c r="H9885">
        <v>25.92</v>
      </c>
      <c r="I9885">
        <v>5</v>
      </c>
      <c r="J9885">
        <v>9.07</v>
      </c>
      <c r="K9885" s="6">
        <f t="shared" si="9"/>
        <v>0.34992283950617281</v>
      </c>
      <c r="M9885" t="str">
        <f t="shared" si="10"/>
        <v>Alex</v>
      </c>
      <c r="N9885" t="str" cm="1">
        <f t="array" ref="N9885">_xlfn.IFS(H9885&lt;0, "LOSS", H9885&gt;1000, "GREAT", H9885&gt;500, "GOOD", H9885&gt;=100, "OKAY", H9885&lt;100, "OKAY")</f>
        <v>OKAY</v>
      </c>
    </row>
    <row r="9886" spans="1:14">
      <c r="A9886" s="2">
        <v>43091</v>
      </c>
      <c r="B9886" s="2" t="str">
        <f t="shared" si="8"/>
        <v>December</v>
      </c>
      <c r="C9886" t="s">
        <v>2655</v>
      </c>
      <c r="D9886" t="s">
        <v>26</v>
      </c>
      <c r="E9886" t="s">
        <v>23</v>
      </c>
      <c r="F9886" t="s">
        <v>38</v>
      </c>
      <c r="G9886" t="s">
        <v>347</v>
      </c>
      <c r="H9886">
        <v>6.33</v>
      </c>
      <c r="I9886">
        <v>5</v>
      </c>
      <c r="J9886">
        <v>-9.81</v>
      </c>
      <c r="K9886" s="6">
        <f t="shared" si="9"/>
        <v>-1.5497630331753556</v>
      </c>
      <c r="M9886" t="str">
        <f t="shared" si="10"/>
        <v>Alex</v>
      </c>
      <c r="N9886" t="str" cm="1">
        <f t="array" ref="N9886">_xlfn.IFS(H9886&lt;0, "LOSS", H9886&gt;1000, "GREAT", H9886&gt;500, "GOOD", H9886&gt;=100, "OKAY", H9886&lt;100, "OKAY")</f>
        <v>OKAY</v>
      </c>
    </row>
    <row r="9887" spans="1:14">
      <c r="A9887" s="2">
        <v>43091</v>
      </c>
      <c r="B9887" s="2" t="str">
        <f t="shared" si="8"/>
        <v>December</v>
      </c>
      <c r="C9887" t="s">
        <v>2655</v>
      </c>
      <c r="D9887" t="s">
        <v>26</v>
      </c>
      <c r="E9887" t="s">
        <v>23</v>
      </c>
      <c r="F9887" t="s">
        <v>47</v>
      </c>
      <c r="G9887" t="s">
        <v>402</v>
      </c>
      <c r="H9887">
        <v>75.88</v>
      </c>
      <c r="I9887">
        <v>5</v>
      </c>
      <c r="J9887">
        <v>26.56</v>
      </c>
      <c r="K9887" s="6">
        <f t="shared" si="9"/>
        <v>0.35002635740643123</v>
      </c>
      <c r="M9887" t="str">
        <f t="shared" si="10"/>
        <v>Alex</v>
      </c>
      <c r="N9887" t="str" cm="1">
        <f t="array" ref="N9887">_xlfn.IFS(H9887&lt;0, "LOSS", H9887&gt;1000, "GREAT", H9887&gt;500, "GOOD", H9887&gt;=100, "OKAY", H9887&lt;100, "OKAY")</f>
        <v>OKAY</v>
      </c>
    </row>
    <row r="9888" spans="1:14">
      <c r="A9888" s="2">
        <v>43091</v>
      </c>
      <c r="B9888" s="2" t="str">
        <f t="shared" si="8"/>
        <v>December</v>
      </c>
      <c r="C9888" t="s">
        <v>899</v>
      </c>
      <c r="D9888" t="s">
        <v>65</v>
      </c>
      <c r="E9888" t="s">
        <v>21</v>
      </c>
      <c r="F9888" t="s">
        <v>40</v>
      </c>
      <c r="G9888" t="s">
        <v>877</v>
      </c>
      <c r="H9888">
        <v>141.96</v>
      </c>
      <c r="I9888">
        <v>2</v>
      </c>
      <c r="J9888">
        <v>35.49</v>
      </c>
      <c r="K9888" s="6">
        <f t="shared" si="9"/>
        <v>0.25</v>
      </c>
      <c r="M9888" t="str">
        <f t="shared" si="10"/>
        <v>Sharelle</v>
      </c>
      <c r="N9888" t="str" cm="1">
        <f t="array" ref="N9888">_xlfn.IFS(H9888&lt;0, "LOSS", H9888&gt;1000, "GREAT", H9888&gt;500, "GOOD", H9888&gt;=100, "OKAY", H9888&lt;100, "OKAY")</f>
        <v>OKAY</v>
      </c>
    </row>
    <row r="9889" spans="1:14">
      <c r="A9889" s="2">
        <v>43091</v>
      </c>
      <c r="B9889" s="2" t="str">
        <f t="shared" si="8"/>
        <v>December</v>
      </c>
      <c r="C9889" t="s">
        <v>2655</v>
      </c>
      <c r="D9889" t="s">
        <v>73</v>
      </c>
      <c r="E9889" t="s">
        <v>21</v>
      </c>
      <c r="F9889" t="s">
        <v>51</v>
      </c>
      <c r="G9889" t="s">
        <v>1576</v>
      </c>
      <c r="H9889">
        <v>182.55</v>
      </c>
      <c r="I9889">
        <v>2</v>
      </c>
      <c r="J9889">
        <v>-135.09</v>
      </c>
      <c r="K9889" s="6">
        <f t="shared" si="9"/>
        <v>-0.74001643385373872</v>
      </c>
      <c r="M9889" t="str">
        <f t="shared" si="10"/>
        <v>Alex</v>
      </c>
      <c r="N9889" t="str" cm="1">
        <f t="array" ref="N9889">_xlfn.IFS(H9889&lt;0, "LOSS", H9889&gt;1000, "GREAT", H9889&gt;500, "GOOD", H9889&gt;=100, "OKAY", H9889&lt;100, "OKAY")</f>
        <v>OKAY</v>
      </c>
    </row>
    <row r="9890" spans="1:14">
      <c r="A9890" s="2">
        <v>43091</v>
      </c>
      <c r="B9890" s="2" t="str">
        <f t="shared" si="8"/>
        <v>December</v>
      </c>
      <c r="C9890" t="s">
        <v>2065</v>
      </c>
      <c r="D9890" t="s">
        <v>22</v>
      </c>
      <c r="E9890" t="s">
        <v>25</v>
      </c>
      <c r="F9890" t="s">
        <v>35</v>
      </c>
      <c r="G9890" t="s">
        <v>631</v>
      </c>
      <c r="H9890">
        <v>474.95</v>
      </c>
      <c r="I9890">
        <v>5</v>
      </c>
      <c r="J9890">
        <v>142.49</v>
      </c>
      <c r="K9890" s="6">
        <f t="shared" si="9"/>
        <v>0.30001052742393941</v>
      </c>
      <c r="M9890" t="str">
        <f t="shared" si="10"/>
        <v>Chad</v>
      </c>
      <c r="N9890" t="str" cm="1">
        <f t="array" ref="N9890">_xlfn.IFS(H9890&lt;0, "LOSS", H9890&gt;1000, "GREAT", H9890&gt;500, "GOOD", H9890&gt;=100, "OKAY", H9890&lt;100, "OKAY")</f>
        <v>OKAY</v>
      </c>
    </row>
    <row r="9891" spans="1:14">
      <c r="A9891" s="2">
        <v>43091</v>
      </c>
      <c r="B9891" s="2" t="str">
        <f t="shared" si="8"/>
        <v>December</v>
      </c>
      <c r="C9891" t="s">
        <v>2332</v>
      </c>
      <c r="D9891" t="s">
        <v>198</v>
      </c>
      <c r="E9891" t="s">
        <v>21</v>
      </c>
      <c r="F9891" t="s">
        <v>51</v>
      </c>
      <c r="G9891" t="s">
        <v>2529</v>
      </c>
      <c r="H9891">
        <v>607.52</v>
      </c>
      <c r="I9891">
        <v>2</v>
      </c>
      <c r="J9891">
        <v>97.2</v>
      </c>
      <c r="K9891" s="6">
        <f t="shared" si="9"/>
        <v>0.15999473268369765</v>
      </c>
      <c r="M9891" t="str">
        <f t="shared" si="10"/>
        <v>Charlotte</v>
      </c>
      <c r="N9891" t="str" cm="1">
        <f t="array" ref="N9891">_xlfn.IFS(H9891&lt;0, "LOSS", H9891&gt;1000, "GREAT", H9891&gt;500, "GOOD", H9891&gt;=100, "OKAY", H9891&lt;100, "OKAY")</f>
        <v>GOOD</v>
      </c>
    </row>
    <row r="9892" spans="1:14">
      <c r="A9892" s="2">
        <v>43091</v>
      </c>
      <c r="B9892" s="2" t="str">
        <f t="shared" si="8"/>
        <v>December</v>
      </c>
      <c r="C9892" t="s">
        <v>2332</v>
      </c>
      <c r="D9892" t="s">
        <v>198</v>
      </c>
      <c r="E9892" t="s">
        <v>23</v>
      </c>
      <c r="F9892" t="s">
        <v>49</v>
      </c>
      <c r="G9892" t="s">
        <v>2029</v>
      </c>
      <c r="H9892">
        <v>31.16</v>
      </c>
      <c r="I9892">
        <v>2</v>
      </c>
      <c r="J9892">
        <v>7.79</v>
      </c>
      <c r="K9892" s="6">
        <f t="shared" si="9"/>
        <v>0.25</v>
      </c>
      <c r="M9892" t="str">
        <f t="shared" si="10"/>
        <v>Charlotte</v>
      </c>
      <c r="N9892" t="str" cm="1">
        <f t="array" ref="N9892">_xlfn.IFS(H9892&lt;0, "LOSS", H9892&gt;1000, "GREAT", H9892&gt;500, "GOOD", H9892&gt;=100, "OKAY", H9892&lt;100, "OKAY")</f>
        <v>OKAY</v>
      </c>
    </row>
    <row r="9893" spans="1:14">
      <c r="A9893" s="2">
        <v>43091</v>
      </c>
      <c r="B9893" s="2" t="str">
        <f t="shared" si="8"/>
        <v>December</v>
      </c>
      <c r="C9893" t="s">
        <v>1048</v>
      </c>
      <c r="D9893" t="s">
        <v>185</v>
      </c>
      <c r="E9893" t="s">
        <v>21</v>
      </c>
      <c r="F9893" t="s">
        <v>51</v>
      </c>
      <c r="G9893" t="s">
        <v>1540</v>
      </c>
      <c r="H9893">
        <v>934.96</v>
      </c>
      <c r="I9893">
        <v>6</v>
      </c>
      <c r="J9893">
        <v>-249.32</v>
      </c>
      <c r="K9893" s="6">
        <f t="shared" si="9"/>
        <v>-0.26666381449473775</v>
      </c>
      <c r="M9893" t="str">
        <f t="shared" si="10"/>
        <v>Jack</v>
      </c>
      <c r="N9893" t="str" cm="1">
        <f t="array" ref="N9893">_xlfn.IFS(H9893&lt;0, "LOSS", H9893&gt;1000, "GREAT", H9893&gt;500, "GOOD", H9893&gt;=100, "OKAY", H9893&lt;100, "OKAY")</f>
        <v>GOOD</v>
      </c>
    </row>
    <row r="9894" spans="1:14">
      <c r="A9894" s="2">
        <v>43091</v>
      </c>
      <c r="B9894" s="2" t="str">
        <f t="shared" si="8"/>
        <v>December</v>
      </c>
      <c r="C9894" t="s">
        <v>1048</v>
      </c>
      <c r="D9894" t="s">
        <v>185</v>
      </c>
      <c r="E9894" t="s">
        <v>25</v>
      </c>
      <c r="F9894" t="s">
        <v>35</v>
      </c>
      <c r="G9894" t="s">
        <v>741</v>
      </c>
      <c r="H9894">
        <v>46.86</v>
      </c>
      <c r="I9894">
        <v>2</v>
      </c>
      <c r="J9894">
        <v>7.62</v>
      </c>
      <c r="K9894" s="6">
        <f t="shared" si="9"/>
        <v>0.16261203585147246</v>
      </c>
      <c r="M9894" t="str">
        <f t="shared" si="10"/>
        <v>Jack</v>
      </c>
      <c r="N9894" t="str" cm="1">
        <f t="array" ref="N9894">_xlfn.IFS(H9894&lt;0, "LOSS", H9894&gt;1000, "GREAT", H9894&gt;500, "GOOD", H9894&gt;=100, "OKAY", H9894&lt;100, "OKAY")</f>
        <v>OKAY</v>
      </c>
    </row>
    <row r="9895" spans="1:14">
      <c r="A9895" s="2">
        <v>43091</v>
      </c>
      <c r="B9895" s="2" t="str">
        <f t="shared" si="8"/>
        <v>December</v>
      </c>
      <c r="C9895" t="s">
        <v>1048</v>
      </c>
      <c r="D9895" t="s">
        <v>185</v>
      </c>
      <c r="E9895" t="s">
        <v>23</v>
      </c>
      <c r="F9895" t="s">
        <v>49</v>
      </c>
      <c r="G9895" t="s">
        <v>443</v>
      </c>
      <c r="H9895">
        <v>26.16</v>
      </c>
      <c r="I9895">
        <v>3</v>
      </c>
      <c r="J9895">
        <v>1.96</v>
      </c>
      <c r="K9895" s="6">
        <f t="shared" si="9"/>
        <v>7.492354740061162E-2</v>
      </c>
      <c r="M9895" t="str">
        <f t="shared" si="10"/>
        <v>Jack</v>
      </c>
      <c r="N9895" t="str" cm="1">
        <f t="array" ref="N9895">_xlfn.IFS(H9895&lt;0, "LOSS", H9895&gt;1000, "GREAT", H9895&gt;500, "GOOD", H9895&gt;=100, "OKAY", H9895&lt;100, "OKAY")</f>
        <v>OKAY</v>
      </c>
    </row>
    <row r="9896" spans="1:14">
      <c r="A9896" s="2">
        <v>43091</v>
      </c>
      <c r="B9896" s="2" t="str">
        <f t="shared" si="8"/>
        <v>December</v>
      </c>
      <c r="C9896" t="s">
        <v>1048</v>
      </c>
      <c r="D9896" t="s">
        <v>185</v>
      </c>
      <c r="E9896" t="s">
        <v>23</v>
      </c>
      <c r="F9896" t="s">
        <v>37</v>
      </c>
      <c r="G9896" t="s">
        <v>1607</v>
      </c>
      <c r="H9896">
        <v>23.13</v>
      </c>
      <c r="I9896">
        <v>7</v>
      </c>
      <c r="J9896">
        <v>2.89</v>
      </c>
      <c r="K9896" s="6">
        <f t="shared" si="9"/>
        <v>0.12494595763078255</v>
      </c>
      <c r="M9896" t="str">
        <f t="shared" si="10"/>
        <v>Jack</v>
      </c>
      <c r="N9896" t="str" cm="1">
        <f t="array" ref="N9896">_xlfn.IFS(H9896&lt;0, "LOSS", H9896&gt;1000, "GREAT", H9896&gt;500, "GOOD", H9896&gt;=100, "OKAY", H9896&lt;100, "OKAY")</f>
        <v>OKAY</v>
      </c>
    </row>
    <row r="9897" spans="1:14">
      <c r="A9897" s="2">
        <v>43091</v>
      </c>
      <c r="B9897" s="2" t="str">
        <f t="shared" si="8"/>
        <v>December</v>
      </c>
      <c r="C9897" t="s">
        <v>1048</v>
      </c>
      <c r="D9897" t="s">
        <v>185</v>
      </c>
      <c r="E9897" t="s">
        <v>23</v>
      </c>
      <c r="F9897" t="s">
        <v>36</v>
      </c>
      <c r="G9897" t="s">
        <v>2137</v>
      </c>
      <c r="H9897">
        <v>59.24</v>
      </c>
      <c r="I9897">
        <v>5</v>
      </c>
      <c r="J9897">
        <v>16.29</v>
      </c>
      <c r="K9897" s="6">
        <f t="shared" si="9"/>
        <v>0.27498311951384197</v>
      </c>
      <c r="M9897" t="str">
        <f t="shared" si="10"/>
        <v>Jack</v>
      </c>
      <c r="N9897" t="str" cm="1">
        <f t="array" ref="N9897">_xlfn.IFS(H9897&lt;0, "LOSS", H9897&gt;1000, "GREAT", H9897&gt;500, "GOOD", H9897&gt;=100, "OKAY", H9897&lt;100, "OKAY")</f>
        <v>OKAY</v>
      </c>
    </row>
    <row r="9898" spans="1:14">
      <c r="A9898" s="2">
        <v>43092</v>
      </c>
      <c r="B9898" s="2" t="str">
        <f t="shared" si="8"/>
        <v>December</v>
      </c>
      <c r="C9898" t="s">
        <v>1155</v>
      </c>
      <c r="D9898" t="s">
        <v>22</v>
      </c>
      <c r="E9898" t="s">
        <v>23</v>
      </c>
      <c r="F9898" t="s">
        <v>37</v>
      </c>
      <c r="G9898" t="s">
        <v>2151</v>
      </c>
      <c r="H9898">
        <v>13.48</v>
      </c>
      <c r="I9898">
        <v>4</v>
      </c>
      <c r="J9898">
        <v>5.93</v>
      </c>
      <c r="K9898" s="6">
        <f t="shared" si="9"/>
        <v>0.4399109792284866</v>
      </c>
      <c r="M9898" t="str">
        <f t="shared" si="10"/>
        <v>Gary</v>
      </c>
      <c r="N9898" t="str" cm="1">
        <f t="array" ref="N9898">_xlfn.IFS(H9898&lt;0, "LOSS", H9898&gt;1000, "GREAT", H9898&gt;500, "GOOD", H9898&gt;=100, "OKAY", H9898&lt;100, "OKAY")</f>
        <v>OKAY</v>
      </c>
    </row>
    <row r="9899" spans="1:14">
      <c r="A9899" s="2">
        <v>43092</v>
      </c>
      <c r="B9899" s="2" t="str">
        <f t="shared" si="8"/>
        <v>December</v>
      </c>
      <c r="C9899" t="s">
        <v>383</v>
      </c>
      <c r="D9899" t="s">
        <v>100</v>
      </c>
      <c r="E9899" t="s">
        <v>21</v>
      </c>
      <c r="F9899" t="s">
        <v>44</v>
      </c>
      <c r="G9899" t="s">
        <v>657</v>
      </c>
      <c r="H9899">
        <v>181.95</v>
      </c>
      <c r="I9899">
        <v>3</v>
      </c>
      <c r="J9899">
        <v>38.21</v>
      </c>
      <c r="K9899" s="6">
        <f t="shared" si="9"/>
        <v>0.21000274800769445</v>
      </c>
      <c r="M9899" t="str">
        <f t="shared" si="10"/>
        <v>Filia</v>
      </c>
      <c r="N9899" t="str" cm="1">
        <f t="array" ref="N9899">_xlfn.IFS(H9899&lt;0, "LOSS", H9899&gt;1000, "GREAT", H9899&gt;500, "GOOD", H9899&gt;=100, "OKAY", H9899&lt;100, "OKAY")</f>
        <v>OKAY</v>
      </c>
    </row>
    <row r="9900" spans="1:14">
      <c r="A9900" s="2">
        <v>43092</v>
      </c>
      <c r="B9900" s="2" t="str">
        <f t="shared" si="8"/>
        <v>December</v>
      </c>
      <c r="C9900" t="s">
        <v>131</v>
      </c>
      <c r="D9900" t="s">
        <v>26</v>
      </c>
      <c r="E9900" t="s">
        <v>23</v>
      </c>
      <c r="F9900" t="s">
        <v>47</v>
      </c>
      <c r="G9900" t="s">
        <v>1568</v>
      </c>
      <c r="H9900">
        <v>28.67</v>
      </c>
      <c r="I9900">
        <v>8</v>
      </c>
      <c r="J9900">
        <v>10.39</v>
      </c>
      <c r="K9900" s="6">
        <f t="shared" si="9"/>
        <v>0.36239972096267875</v>
      </c>
      <c r="M9900" t="str">
        <f t="shared" si="10"/>
        <v>Michael</v>
      </c>
      <c r="N9900" t="str" cm="1">
        <f t="array" ref="N9900">_xlfn.IFS(H9900&lt;0, "LOSS", H9900&gt;1000, "GREAT", H9900&gt;500, "GOOD", H9900&gt;=100, "OKAY", H9900&lt;100, "OKAY")</f>
        <v>OKAY</v>
      </c>
    </row>
    <row r="9901" spans="1:14">
      <c r="A9901" s="2">
        <v>43092</v>
      </c>
      <c r="B9901" s="2" t="str">
        <f t="shared" si="8"/>
        <v>December</v>
      </c>
      <c r="C9901" t="s">
        <v>131</v>
      </c>
      <c r="D9901" t="s">
        <v>26</v>
      </c>
      <c r="E9901" t="s">
        <v>23</v>
      </c>
      <c r="F9901" t="s">
        <v>36</v>
      </c>
      <c r="G9901" t="s">
        <v>2062</v>
      </c>
      <c r="H9901">
        <v>29.31</v>
      </c>
      <c r="I9901">
        <v>8</v>
      </c>
      <c r="J9901">
        <v>-74.75</v>
      </c>
      <c r="K9901" s="6">
        <f t="shared" si="9"/>
        <v>-2.5503241214602528</v>
      </c>
      <c r="M9901" t="str">
        <f t="shared" si="10"/>
        <v>Michael</v>
      </c>
      <c r="N9901" t="str" cm="1">
        <f t="array" ref="N9901">_xlfn.IFS(H9901&lt;0, "LOSS", H9901&gt;1000, "GREAT", H9901&gt;500, "GOOD", H9901&gt;=100, "OKAY", H9901&lt;100, "OKAY")</f>
        <v>OKAY</v>
      </c>
    </row>
    <row r="9902" spans="1:14">
      <c r="A9902" s="2">
        <v>43092</v>
      </c>
      <c r="B9902" s="2" t="str">
        <f t="shared" si="8"/>
        <v>December</v>
      </c>
      <c r="C9902" t="s">
        <v>1772</v>
      </c>
      <c r="D9902" t="s">
        <v>185</v>
      </c>
      <c r="E9902" t="s">
        <v>21</v>
      </c>
      <c r="F9902" t="s">
        <v>44</v>
      </c>
      <c r="G9902" t="s">
        <v>2088</v>
      </c>
      <c r="H9902">
        <v>72.7</v>
      </c>
      <c r="I9902">
        <v>4</v>
      </c>
      <c r="J9902">
        <v>19.079999999999998</v>
      </c>
      <c r="K9902" s="6">
        <f t="shared" si="9"/>
        <v>0.26244841815680875</v>
      </c>
      <c r="M9902" t="str">
        <f t="shared" si="10"/>
        <v>Darren</v>
      </c>
      <c r="N9902" t="str" cm="1">
        <f t="array" ref="N9902">_xlfn.IFS(H9902&lt;0, "LOSS", H9902&gt;1000, "GREAT", H9902&gt;500, "GOOD", H9902&gt;=100, "OKAY", H9902&lt;100, "OKAY")</f>
        <v>OKAY</v>
      </c>
    </row>
    <row r="9903" spans="1:14">
      <c r="A9903" s="2">
        <v>43092</v>
      </c>
      <c r="B9903" s="2" t="str">
        <f t="shared" si="8"/>
        <v>December</v>
      </c>
      <c r="C9903" t="s">
        <v>1772</v>
      </c>
      <c r="D9903" t="s">
        <v>185</v>
      </c>
      <c r="E9903" t="s">
        <v>23</v>
      </c>
      <c r="F9903" t="s">
        <v>37</v>
      </c>
      <c r="G9903" t="s">
        <v>2746</v>
      </c>
      <c r="H9903">
        <v>12.26</v>
      </c>
      <c r="I9903">
        <v>7</v>
      </c>
      <c r="J9903">
        <v>1.07</v>
      </c>
      <c r="K9903" s="6">
        <f t="shared" si="9"/>
        <v>8.7275693311582386E-2</v>
      </c>
      <c r="M9903" t="str">
        <f t="shared" si="10"/>
        <v>Darren</v>
      </c>
      <c r="N9903" t="str" cm="1">
        <f t="array" ref="N9903">_xlfn.IFS(H9903&lt;0, "LOSS", H9903&gt;1000, "GREAT", H9903&gt;500, "GOOD", H9903&gt;=100, "OKAY", H9903&lt;100, "OKAY")</f>
        <v>OKAY</v>
      </c>
    </row>
    <row r="9904" spans="1:14">
      <c r="A9904" s="2">
        <v>43092</v>
      </c>
      <c r="B9904" s="2" t="str">
        <f t="shared" si="8"/>
        <v>December</v>
      </c>
      <c r="C9904" t="s">
        <v>1772</v>
      </c>
      <c r="D9904" t="s">
        <v>185</v>
      </c>
      <c r="E9904" t="s">
        <v>23</v>
      </c>
      <c r="F9904" t="s">
        <v>49</v>
      </c>
      <c r="G9904" t="s">
        <v>922</v>
      </c>
      <c r="H9904">
        <v>218.35</v>
      </c>
      <c r="I9904">
        <v>3</v>
      </c>
      <c r="J9904">
        <v>-54.59</v>
      </c>
      <c r="K9904" s="6">
        <f t="shared" si="9"/>
        <v>-0.25001144950767118</v>
      </c>
      <c r="M9904" t="str">
        <f t="shared" si="10"/>
        <v>Darren</v>
      </c>
      <c r="N9904" t="str" cm="1">
        <f t="array" ref="N9904">_xlfn.IFS(H9904&lt;0, "LOSS", H9904&gt;1000, "GREAT", H9904&gt;500, "GOOD", H9904&gt;=100, "OKAY", H9904&lt;100, "OKAY")</f>
        <v>OKAY</v>
      </c>
    </row>
    <row r="9905" spans="1:14">
      <c r="A9905" s="2">
        <v>43092</v>
      </c>
      <c r="B9905" s="2" t="str">
        <f t="shared" si="8"/>
        <v>December</v>
      </c>
      <c r="C9905" t="s">
        <v>1390</v>
      </c>
      <c r="D9905" t="s">
        <v>82</v>
      </c>
      <c r="E9905" t="s">
        <v>23</v>
      </c>
      <c r="F9905" t="s">
        <v>49</v>
      </c>
      <c r="G9905" t="s">
        <v>1690</v>
      </c>
      <c r="H9905">
        <v>62.04</v>
      </c>
      <c r="I9905">
        <v>4</v>
      </c>
      <c r="J9905">
        <v>17.37</v>
      </c>
      <c r="K9905" s="6">
        <f t="shared" si="9"/>
        <v>0.27998065764023211</v>
      </c>
      <c r="M9905" t="str">
        <f t="shared" si="10"/>
        <v>Monica</v>
      </c>
      <c r="N9905" t="str" cm="1">
        <f t="array" ref="N9905">_xlfn.IFS(H9905&lt;0, "LOSS", H9905&gt;1000, "GREAT", H9905&gt;500, "GOOD", H9905&gt;=100, "OKAY", H9905&lt;100, "OKAY")</f>
        <v>OKAY</v>
      </c>
    </row>
    <row r="9906" spans="1:14">
      <c r="A9906" s="2">
        <v>43092</v>
      </c>
      <c r="B9906" s="2" t="str">
        <f t="shared" si="8"/>
        <v>December</v>
      </c>
      <c r="C9906" t="s">
        <v>1390</v>
      </c>
      <c r="D9906" t="s">
        <v>82</v>
      </c>
      <c r="E9906" t="s">
        <v>25</v>
      </c>
      <c r="F9906" t="s">
        <v>48</v>
      </c>
      <c r="G9906" t="s">
        <v>2258</v>
      </c>
      <c r="H9906">
        <v>494.97</v>
      </c>
      <c r="I9906">
        <v>3</v>
      </c>
      <c r="J9906">
        <v>148.49</v>
      </c>
      <c r="K9906" s="6">
        <f t="shared" si="9"/>
        <v>0.29999797967553588</v>
      </c>
      <c r="M9906" t="str">
        <f t="shared" si="10"/>
        <v>Monica</v>
      </c>
      <c r="N9906" t="str" cm="1">
        <f t="array" ref="N9906">_xlfn.IFS(H9906&lt;0, "LOSS", H9906&gt;1000, "GREAT", H9906&gt;500, "GOOD", H9906&gt;=100, "OKAY", H9906&lt;100, "OKAY")</f>
        <v>OKAY</v>
      </c>
    </row>
    <row r="9907" spans="1:14">
      <c r="A9907" s="2">
        <v>43092</v>
      </c>
      <c r="B9907" s="2" t="str">
        <f t="shared" si="8"/>
        <v>December</v>
      </c>
      <c r="C9907" t="s">
        <v>1390</v>
      </c>
      <c r="D9907" t="s">
        <v>82</v>
      </c>
      <c r="E9907" t="s">
        <v>23</v>
      </c>
      <c r="F9907" t="s">
        <v>49</v>
      </c>
      <c r="G9907" t="s">
        <v>991</v>
      </c>
      <c r="H9907">
        <v>367.96</v>
      </c>
      <c r="I9907">
        <v>4</v>
      </c>
      <c r="J9907">
        <v>14.72</v>
      </c>
      <c r="K9907" s="6">
        <f t="shared" si="9"/>
        <v>4.0004348298728128E-2</v>
      </c>
      <c r="M9907" t="str">
        <f t="shared" si="10"/>
        <v>Monica</v>
      </c>
      <c r="N9907" t="str" cm="1">
        <f t="array" ref="N9907">_xlfn.IFS(H9907&lt;0, "LOSS", H9907&gt;1000, "GREAT", H9907&gt;500, "GOOD", H9907&gt;=100, "OKAY", H9907&lt;100, "OKAY")</f>
        <v>OKAY</v>
      </c>
    </row>
    <row r="9908" spans="1:14">
      <c r="A9908" s="2">
        <v>43092</v>
      </c>
      <c r="B9908" s="2" t="str">
        <f t="shared" si="8"/>
        <v>December</v>
      </c>
      <c r="C9908" t="s">
        <v>1390</v>
      </c>
      <c r="D9908" t="s">
        <v>82</v>
      </c>
      <c r="E9908" t="s">
        <v>23</v>
      </c>
      <c r="F9908" t="s">
        <v>47</v>
      </c>
      <c r="G9908" t="s">
        <v>2547</v>
      </c>
      <c r="H9908">
        <v>44.96</v>
      </c>
      <c r="I9908">
        <v>2</v>
      </c>
      <c r="J9908">
        <v>20.68</v>
      </c>
      <c r="K9908" s="6">
        <f t="shared" si="9"/>
        <v>0.45996441281138789</v>
      </c>
      <c r="M9908" t="str">
        <f t="shared" si="10"/>
        <v>Monica</v>
      </c>
      <c r="N9908" t="str" cm="1">
        <f t="array" ref="N9908">_xlfn.IFS(H9908&lt;0, "LOSS", H9908&gt;1000, "GREAT", H9908&gt;500, "GOOD", H9908&gt;=100, "OKAY", H9908&lt;100, "OKAY")</f>
        <v>OKAY</v>
      </c>
    </row>
    <row r="9909" spans="1:14">
      <c r="A9909" s="2">
        <v>43092</v>
      </c>
      <c r="B9909" s="2" t="str">
        <f t="shared" si="8"/>
        <v>December</v>
      </c>
      <c r="C9909" t="s">
        <v>1390</v>
      </c>
      <c r="D9909" t="s">
        <v>82</v>
      </c>
      <c r="E9909" t="s">
        <v>23</v>
      </c>
      <c r="F9909" t="s">
        <v>42</v>
      </c>
      <c r="G9909" t="s">
        <v>1399</v>
      </c>
      <c r="H9909">
        <v>182.94</v>
      </c>
      <c r="I9909">
        <v>3</v>
      </c>
      <c r="J9909">
        <v>85.98</v>
      </c>
      <c r="K9909" s="6">
        <f t="shared" si="9"/>
        <v>0.46999016070842903</v>
      </c>
      <c r="M9909" t="str">
        <f t="shared" si="10"/>
        <v>Monica</v>
      </c>
      <c r="N9909" t="str" cm="1">
        <f t="array" ref="N9909">_xlfn.IFS(H9909&lt;0, "LOSS", H9909&gt;1000, "GREAT", H9909&gt;500, "GOOD", H9909&gt;=100, "OKAY", H9909&lt;100, "OKAY")</f>
        <v>OKAY</v>
      </c>
    </row>
    <row r="9910" spans="1:14">
      <c r="A9910" s="2">
        <v>43092</v>
      </c>
      <c r="B9910" s="2" t="str">
        <f t="shared" si="8"/>
        <v>December</v>
      </c>
      <c r="C9910" t="s">
        <v>1375</v>
      </c>
      <c r="D9910" t="s">
        <v>29</v>
      </c>
      <c r="E9910" t="s">
        <v>23</v>
      </c>
      <c r="F9910" t="s">
        <v>38</v>
      </c>
      <c r="G9910" t="s">
        <v>2197</v>
      </c>
      <c r="H9910">
        <v>13.84</v>
      </c>
      <c r="I9910">
        <v>4</v>
      </c>
      <c r="J9910">
        <v>-22.14</v>
      </c>
      <c r="K9910" s="6">
        <f t="shared" si="9"/>
        <v>-1.5997109826589595</v>
      </c>
      <c r="M9910" t="str">
        <f t="shared" si="10"/>
        <v>Jennifer</v>
      </c>
      <c r="N9910" t="str" cm="1">
        <f t="array" ref="N9910">_xlfn.IFS(H9910&lt;0, "LOSS", H9910&gt;1000, "GREAT", H9910&gt;500, "GOOD", H9910&gt;=100, "OKAY", H9910&lt;100, "OKAY")</f>
        <v>OKAY</v>
      </c>
    </row>
    <row r="9911" spans="1:14">
      <c r="A9911" s="2">
        <v>43092</v>
      </c>
      <c r="B9911" s="2" t="str">
        <f t="shared" si="8"/>
        <v>December</v>
      </c>
      <c r="C9911" t="s">
        <v>1375</v>
      </c>
      <c r="D9911" t="s">
        <v>29</v>
      </c>
      <c r="E9911" t="s">
        <v>23</v>
      </c>
      <c r="F9911" t="s">
        <v>47</v>
      </c>
      <c r="G9911" t="s">
        <v>1272</v>
      </c>
      <c r="H9911">
        <v>175.87</v>
      </c>
      <c r="I9911">
        <v>4</v>
      </c>
      <c r="J9911">
        <v>63.75</v>
      </c>
      <c r="K9911" s="6">
        <f t="shared" si="9"/>
        <v>0.36248365269801558</v>
      </c>
      <c r="M9911" t="str">
        <f t="shared" si="10"/>
        <v>Jennifer</v>
      </c>
      <c r="N9911" t="str" cm="1">
        <f t="array" ref="N9911">_xlfn.IFS(H9911&lt;0, "LOSS", H9911&gt;1000, "GREAT", H9911&gt;500, "GOOD", H9911&gt;=100, "OKAY", H9911&lt;100, "OKAY")</f>
        <v>OKAY</v>
      </c>
    </row>
    <row r="9912" spans="1:14">
      <c r="A9912" s="2">
        <v>43092</v>
      </c>
      <c r="B9912" s="2" t="str">
        <f t="shared" si="8"/>
        <v>December</v>
      </c>
      <c r="C9912" t="s">
        <v>2135</v>
      </c>
      <c r="D9912" t="s">
        <v>100</v>
      </c>
      <c r="E9912" t="s">
        <v>21</v>
      </c>
      <c r="F9912" t="s">
        <v>44</v>
      </c>
      <c r="G9912" t="s">
        <v>459</v>
      </c>
      <c r="H9912">
        <v>27.46</v>
      </c>
      <c r="I9912">
        <v>2</v>
      </c>
      <c r="J9912">
        <v>9.89</v>
      </c>
      <c r="K9912" s="6">
        <f t="shared" si="9"/>
        <v>0.36016023306627826</v>
      </c>
      <c r="M9912" t="str">
        <f t="shared" si="10"/>
        <v>Julia</v>
      </c>
      <c r="N9912" t="str" cm="1">
        <f t="array" ref="N9912">_xlfn.IFS(H9912&lt;0, "LOSS", H9912&gt;1000, "GREAT", H9912&gt;500, "GOOD", H9912&gt;=100, "OKAY", H9912&lt;100, "OKAY")</f>
        <v>OKAY</v>
      </c>
    </row>
    <row r="9913" spans="1:14">
      <c r="A9913" s="2">
        <v>43093</v>
      </c>
      <c r="B9913" s="2" t="str">
        <f t="shared" si="8"/>
        <v>December</v>
      </c>
      <c r="C9913" t="s">
        <v>1689</v>
      </c>
      <c r="D9913" t="s">
        <v>24</v>
      </c>
      <c r="E9913" t="s">
        <v>23</v>
      </c>
      <c r="F9913" t="s">
        <v>36</v>
      </c>
      <c r="G9913" t="s">
        <v>743</v>
      </c>
      <c r="H9913">
        <v>35.909999999999997</v>
      </c>
      <c r="I9913">
        <v>3</v>
      </c>
      <c r="J9913">
        <v>9.6999999999999993</v>
      </c>
      <c r="K9913" s="6">
        <f t="shared" si="9"/>
        <v>0.27011974380395432</v>
      </c>
      <c r="M9913" t="str">
        <f t="shared" si="10"/>
        <v>Roy</v>
      </c>
      <c r="N9913" t="str" cm="1">
        <f t="array" ref="N9913">_xlfn.IFS(H9913&lt;0, "LOSS", H9913&gt;1000, "GREAT", H9913&gt;500, "GOOD", H9913&gt;=100, "OKAY", H9913&lt;100, "OKAY")</f>
        <v>OKAY</v>
      </c>
    </row>
    <row r="9914" spans="1:14">
      <c r="A9914" s="2">
        <v>43093</v>
      </c>
      <c r="B9914" s="2" t="str">
        <f t="shared" si="8"/>
        <v>December</v>
      </c>
      <c r="C9914" t="s">
        <v>1784</v>
      </c>
      <c r="D9914" t="s">
        <v>24</v>
      </c>
      <c r="E9914" t="s">
        <v>23</v>
      </c>
      <c r="F9914" t="s">
        <v>38</v>
      </c>
      <c r="G9914" t="s">
        <v>99</v>
      </c>
      <c r="H9914">
        <v>17.88</v>
      </c>
      <c r="I9914">
        <v>3</v>
      </c>
      <c r="J9914">
        <v>5.59</v>
      </c>
      <c r="K9914" s="6">
        <f t="shared" si="9"/>
        <v>0.31263982102908278</v>
      </c>
      <c r="M9914" t="str">
        <f t="shared" si="10"/>
        <v>Andy</v>
      </c>
      <c r="N9914" t="str" cm="1">
        <f t="array" ref="N9914">_xlfn.IFS(H9914&lt;0, "LOSS", H9914&gt;1000, "GREAT", H9914&gt;500, "GOOD", H9914&gt;=100, "OKAY", H9914&lt;100, "OKAY")</f>
        <v>OKAY</v>
      </c>
    </row>
    <row r="9915" spans="1:14">
      <c r="A9915" s="2">
        <v>43093</v>
      </c>
      <c r="B9915" s="2" t="str">
        <f t="shared" si="8"/>
        <v>December</v>
      </c>
      <c r="C9915" t="s">
        <v>1802</v>
      </c>
      <c r="D9915" t="s">
        <v>28</v>
      </c>
      <c r="E9915" t="s">
        <v>23</v>
      </c>
      <c r="F9915" t="s">
        <v>49</v>
      </c>
      <c r="G9915" t="s">
        <v>943</v>
      </c>
      <c r="H9915">
        <v>1003.62</v>
      </c>
      <c r="I9915">
        <v>6</v>
      </c>
      <c r="J9915">
        <v>0</v>
      </c>
      <c r="K9915" s="6">
        <f t="shared" si="9"/>
        <v>0</v>
      </c>
      <c r="M9915" t="str">
        <f t="shared" si="10"/>
        <v>Alan</v>
      </c>
      <c r="N9915" t="str" cm="1">
        <f t="array" ref="N9915">_xlfn.IFS(H9915&lt;0, "LOSS", H9915&gt;1000, "GREAT", H9915&gt;500, "GOOD", H9915&gt;=100, "OKAY", H9915&lt;100, "OKAY")</f>
        <v>GREAT</v>
      </c>
    </row>
    <row r="9916" spans="1:14">
      <c r="A9916" s="2">
        <v>43093</v>
      </c>
      <c r="B9916" s="2" t="str">
        <f t="shared" si="8"/>
        <v>December</v>
      </c>
      <c r="C9916" t="s">
        <v>1547</v>
      </c>
      <c r="D9916" t="s">
        <v>24</v>
      </c>
      <c r="E9916" t="s">
        <v>21</v>
      </c>
      <c r="F9916" t="s">
        <v>40</v>
      </c>
      <c r="G9916" t="s">
        <v>629</v>
      </c>
      <c r="H9916">
        <v>271.76</v>
      </c>
      <c r="I9916">
        <v>2</v>
      </c>
      <c r="J9916">
        <v>48.31</v>
      </c>
      <c r="K9916" s="6">
        <f t="shared" si="9"/>
        <v>0.17776714748307332</v>
      </c>
      <c r="M9916" t="str">
        <f t="shared" si="10"/>
        <v>Hunter</v>
      </c>
      <c r="N9916" t="str" cm="1">
        <f t="array" ref="N9916">_xlfn.IFS(H9916&lt;0, "LOSS", H9916&gt;1000, "GREAT", H9916&gt;500, "GOOD", H9916&gt;=100, "OKAY", H9916&lt;100, "OKAY")</f>
        <v>OKAY</v>
      </c>
    </row>
    <row r="9917" spans="1:14">
      <c r="A9917" s="2">
        <v>43093</v>
      </c>
      <c r="B9917" s="2" t="str">
        <f t="shared" si="8"/>
        <v>December</v>
      </c>
      <c r="C9917" t="s">
        <v>1547</v>
      </c>
      <c r="D9917" t="s">
        <v>24</v>
      </c>
      <c r="E9917" t="s">
        <v>23</v>
      </c>
      <c r="F9917" t="s">
        <v>38</v>
      </c>
      <c r="G9917" t="s">
        <v>2106</v>
      </c>
      <c r="H9917">
        <v>14.38</v>
      </c>
      <c r="I9917">
        <v>3</v>
      </c>
      <c r="J9917">
        <v>4.8499999999999996</v>
      </c>
      <c r="K9917" s="6">
        <f t="shared" si="9"/>
        <v>0.33727399165507643</v>
      </c>
      <c r="M9917" t="str">
        <f t="shared" si="10"/>
        <v>Hunter</v>
      </c>
      <c r="N9917" t="str" cm="1">
        <f t="array" ref="N9917">_xlfn.IFS(H9917&lt;0, "LOSS", H9917&gt;1000, "GREAT", H9917&gt;500, "GOOD", H9917&gt;=100, "OKAY", H9917&lt;100, "OKAY")</f>
        <v>OKAY</v>
      </c>
    </row>
    <row r="9918" spans="1:14">
      <c r="A9918" s="2">
        <v>43093</v>
      </c>
      <c r="B9918" s="2" t="str">
        <f t="shared" si="8"/>
        <v>December</v>
      </c>
      <c r="C9918" t="s">
        <v>2324</v>
      </c>
      <c r="D9918" t="s">
        <v>24</v>
      </c>
      <c r="E9918" t="s">
        <v>21</v>
      </c>
      <c r="F9918" t="s">
        <v>44</v>
      </c>
      <c r="G9918" t="s">
        <v>1166</v>
      </c>
      <c r="H9918">
        <v>37.93</v>
      </c>
      <c r="I9918">
        <v>1</v>
      </c>
      <c r="J9918">
        <v>6.83</v>
      </c>
      <c r="K9918" s="6">
        <f t="shared" si="9"/>
        <v>0.18006854732401792</v>
      </c>
      <c r="M9918" t="str">
        <f t="shared" si="10"/>
        <v>Ann</v>
      </c>
      <c r="N9918" t="str" cm="1">
        <f t="array" ref="N9918">_xlfn.IFS(H9918&lt;0, "LOSS", H9918&gt;1000, "GREAT", H9918&gt;500, "GOOD", H9918&gt;=100, "OKAY", H9918&lt;100, "OKAY")</f>
        <v>OKAY</v>
      </c>
    </row>
    <row r="9919" spans="1:14">
      <c r="A9919" s="2">
        <v>43093</v>
      </c>
      <c r="B9919" s="2" t="str">
        <f t="shared" si="8"/>
        <v>December</v>
      </c>
      <c r="C9919" t="s">
        <v>1203</v>
      </c>
      <c r="D9919" t="s">
        <v>114</v>
      </c>
      <c r="E9919" t="s">
        <v>25</v>
      </c>
      <c r="F9919" t="s">
        <v>46</v>
      </c>
      <c r="G9919" t="s">
        <v>1937</v>
      </c>
      <c r="H9919">
        <v>479.97</v>
      </c>
      <c r="I9919">
        <v>3</v>
      </c>
      <c r="J9919">
        <v>239.99</v>
      </c>
      <c r="K9919" s="6">
        <f t="shared" si="9"/>
        <v>0.50001041731774898</v>
      </c>
      <c r="M9919" t="str">
        <f t="shared" si="10"/>
        <v>Christine</v>
      </c>
      <c r="N9919" t="str" cm="1">
        <f t="array" ref="N9919">_xlfn.IFS(H9919&lt;0, "LOSS", H9919&gt;1000, "GREAT", H9919&gt;500, "GOOD", H9919&gt;=100, "OKAY", H9919&lt;100, "OKAY")</f>
        <v>OKAY</v>
      </c>
    </row>
    <row r="9920" spans="1:14">
      <c r="A9920" s="2">
        <v>43093</v>
      </c>
      <c r="B9920" s="2" t="str">
        <f t="shared" si="8"/>
        <v>December</v>
      </c>
      <c r="C9920" t="s">
        <v>1203</v>
      </c>
      <c r="D9920" t="s">
        <v>114</v>
      </c>
      <c r="E9920" t="s">
        <v>21</v>
      </c>
      <c r="F9920" t="s">
        <v>40</v>
      </c>
      <c r="G9920" t="s">
        <v>476</v>
      </c>
      <c r="H9920">
        <v>232.88</v>
      </c>
      <c r="I9920">
        <v>4</v>
      </c>
      <c r="J9920">
        <v>60.55</v>
      </c>
      <c r="K9920" s="6">
        <f t="shared" si="9"/>
        <v>0.26000515286843007</v>
      </c>
      <c r="M9920" t="str">
        <f t="shared" si="10"/>
        <v>Christine</v>
      </c>
      <c r="N9920" t="str" cm="1">
        <f t="array" ref="N9920">_xlfn.IFS(H9920&lt;0, "LOSS", H9920&gt;1000, "GREAT", H9920&gt;500, "GOOD", H9920&gt;=100, "OKAY", H9920&lt;100, "OKAY")</f>
        <v>OKAY</v>
      </c>
    </row>
    <row r="9921" spans="1:14">
      <c r="A9921" s="2">
        <v>43093</v>
      </c>
      <c r="B9921" s="2" t="str">
        <f t="shared" si="8"/>
        <v>December</v>
      </c>
      <c r="C9921" t="s">
        <v>1699</v>
      </c>
      <c r="D9921" t="s">
        <v>22</v>
      </c>
      <c r="E9921" t="s">
        <v>25</v>
      </c>
      <c r="F9921" t="s">
        <v>41</v>
      </c>
      <c r="G9921" t="s">
        <v>719</v>
      </c>
      <c r="H9921">
        <v>2879.95</v>
      </c>
      <c r="I9921">
        <v>6</v>
      </c>
      <c r="J9921">
        <v>1007.98</v>
      </c>
      <c r="K9921" s="6">
        <f t="shared" si="9"/>
        <v>0.34999913192937382</v>
      </c>
      <c r="M9921" t="str">
        <f t="shared" si="10"/>
        <v>Robert</v>
      </c>
      <c r="N9921" t="str" cm="1">
        <f t="array" ref="N9921">_xlfn.IFS(H9921&lt;0, "LOSS", H9921&gt;1000, "GREAT", H9921&gt;500, "GOOD", H9921&gt;=100, "OKAY", H9921&lt;100, "OKAY")</f>
        <v>GREAT</v>
      </c>
    </row>
    <row r="9922" spans="1:14">
      <c r="A9922" s="2">
        <v>43093</v>
      </c>
      <c r="B9922" s="2" t="str">
        <f t="shared" si="8"/>
        <v>December</v>
      </c>
      <c r="C9922" t="s">
        <v>1699</v>
      </c>
      <c r="D9922" t="s">
        <v>22</v>
      </c>
      <c r="E9922" t="s">
        <v>23</v>
      </c>
      <c r="F9922" t="s">
        <v>38</v>
      </c>
      <c r="G9922" t="s">
        <v>994</v>
      </c>
      <c r="H9922">
        <v>90.48</v>
      </c>
      <c r="I9922">
        <v>3</v>
      </c>
      <c r="J9922">
        <v>33.93</v>
      </c>
      <c r="K9922" s="6">
        <f t="shared" si="9"/>
        <v>0.375</v>
      </c>
      <c r="M9922" t="str">
        <f t="shared" si="10"/>
        <v>Robert</v>
      </c>
      <c r="N9922" t="str" cm="1">
        <f t="array" ref="N9922">_xlfn.IFS(H9922&lt;0, "LOSS", H9922&gt;1000, "GREAT", H9922&gt;500, "GOOD", H9922&gt;=100, "OKAY", H9922&lt;100, "OKAY")</f>
        <v>OKAY</v>
      </c>
    </row>
    <row r="9923" spans="1:14">
      <c r="A9923" s="2">
        <v>43093</v>
      </c>
      <c r="B9923" s="2" t="str">
        <f t="shared" ref="B9923:B9986" si="11">TEXT(A9923,"mmmm")</f>
        <v>December</v>
      </c>
      <c r="C9923" t="s">
        <v>1956</v>
      </c>
      <c r="D9923" t="s">
        <v>73</v>
      </c>
      <c r="E9923" t="s">
        <v>21</v>
      </c>
      <c r="F9923" t="s">
        <v>44</v>
      </c>
      <c r="G9923" t="s">
        <v>955</v>
      </c>
      <c r="H9923">
        <v>8.5399999999999991</v>
      </c>
      <c r="I9923">
        <v>4</v>
      </c>
      <c r="J9923">
        <v>1.92</v>
      </c>
      <c r="K9923" s="6">
        <f t="shared" ref="K9923:K9986" si="12">J9923/H9923</f>
        <v>0.22482435597189698</v>
      </c>
      <c r="M9923" t="str">
        <f t="shared" ref="M9923:M9986" si="13">LEFT(C9923, SEARCH(" ", C9923) - 1)</f>
        <v>James</v>
      </c>
      <c r="N9923" t="str" cm="1">
        <f t="array" ref="N9923">_xlfn.IFS(H9923&lt;0, "LOSS", H9923&gt;1000, "GREAT", H9923&gt;500, "GOOD", H9923&gt;=100, "OKAY", H9923&lt;100, "OKAY")</f>
        <v>OKAY</v>
      </c>
    </row>
    <row r="9924" spans="1:14">
      <c r="A9924" s="2">
        <v>43093</v>
      </c>
      <c r="B9924" s="2" t="str">
        <f t="shared" si="11"/>
        <v>December</v>
      </c>
      <c r="C9924" t="s">
        <v>1956</v>
      </c>
      <c r="D9924" t="s">
        <v>73</v>
      </c>
      <c r="E9924" t="s">
        <v>21</v>
      </c>
      <c r="F9924" t="s">
        <v>40</v>
      </c>
      <c r="G9924" t="s">
        <v>681</v>
      </c>
      <c r="H9924">
        <v>842.38</v>
      </c>
      <c r="I9924">
        <v>3</v>
      </c>
      <c r="J9924">
        <v>105.3</v>
      </c>
      <c r="K9924" s="6">
        <f t="shared" si="12"/>
        <v>0.1250029677817612</v>
      </c>
      <c r="M9924" t="str">
        <f t="shared" si="13"/>
        <v>James</v>
      </c>
      <c r="N9924" t="str" cm="1">
        <f t="array" ref="N9924">_xlfn.IFS(H9924&lt;0, "LOSS", H9924&gt;1000, "GREAT", H9924&gt;500, "GOOD", H9924&gt;=100, "OKAY", H9924&lt;100, "OKAY")</f>
        <v>GOOD</v>
      </c>
    </row>
    <row r="9925" spans="1:14">
      <c r="A9925" s="2">
        <v>43093</v>
      </c>
      <c r="B9925" s="2" t="str">
        <f t="shared" si="11"/>
        <v>December</v>
      </c>
      <c r="C9925" t="s">
        <v>2707</v>
      </c>
      <c r="D9925" t="s">
        <v>26</v>
      </c>
      <c r="E9925" t="s">
        <v>23</v>
      </c>
      <c r="F9925" t="s">
        <v>49</v>
      </c>
      <c r="G9925" t="s">
        <v>468</v>
      </c>
      <c r="H9925">
        <v>264.32</v>
      </c>
      <c r="I9925">
        <v>2</v>
      </c>
      <c r="J9925">
        <v>19.82</v>
      </c>
      <c r="K9925" s="6">
        <f t="shared" si="12"/>
        <v>7.4984866828087166E-2</v>
      </c>
      <c r="M9925" t="str">
        <f t="shared" si="13"/>
        <v>Neola</v>
      </c>
      <c r="N9925" t="str" cm="1">
        <f t="array" ref="N9925">_xlfn.IFS(H9925&lt;0, "LOSS", H9925&gt;1000, "GREAT", H9925&gt;500, "GOOD", H9925&gt;=100, "OKAY", H9925&lt;100, "OKAY")</f>
        <v>OKAY</v>
      </c>
    </row>
    <row r="9926" spans="1:14">
      <c r="A9926" s="2">
        <v>43093</v>
      </c>
      <c r="B9926" s="2" t="str">
        <f t="shared" si="11"/>
        <v>December</v>
      </c>
      <c r="C9926" t="s">
        <v>2283</v>
      </c>
      <c r="D9926" t="s">
        <v>133</v>
      </c>
      <c r="E9926" t="s">
        <v>23</v>
      </c>
      <c r="F9926" t="s">
        <v>38</v>
      </c>
      <c r="G9926" t="s">
        <v>1112</v>
      </c>
      <c r="H9926">
        <v>21.31</v>
      </c>
      <c r="I9926">
        <v>3</v>
      </c>
      <c r="J9926">
        <v>7.99</v>
      </c>
      <c r="K9926" s="6">
        <f t="shared" si="12"/>
        <v>0.37494134209291413</v>
      </c>
      <c r="M9926" t="str">
        <f t="shared" si="13"/>
        <v>Dave</v>
      </c>
      <c r="N9926" t="str" cm="1">
        <f t="array" ref="N9926">_xlfn.IFS(H9926&lt;0, "LOSS", H9926&gt;1000, "GREAT", H9926&gt;500, "GOOD", H9926&gt;=100, "OKAY", H9926&lt;100, "OKAY")</f>
        <v>OKAY</v>
      </c>
    </row>
    <row r="9927" spans="1:14">
      <c r="A9927" s="2">
        <v>43093</v>
      </c>
      <c r="B9927" s="2" t="str">
        <f t="shared" si="11"/>
        <v>December</v>
      </c>
      <c r="C9927" t="s">
        <v>1091</v>
      </c>
      <c r="D9927" t="s">
        <v>182</v>
      </c>
      <c r="E9927" t="s">
        <v>23</v>
      </c>
      <c r="F9927" t="s">
        <v>47</v>
      </c>
      <c r="G9927" t="s">
        <v>1809</v>
      </c>
      <c r="H9927">
        <v>19.440000000000001</v>
      </c>
      <c r="I9927">
        <v>3</v>
      </c>
      <c r="J9927">
        <v>9.33</v>
      </c>
      <c r="K9927" s="6">
        <f t="shared" si="12"/>
        <v>0.47993827160493824</v>
      </c>
      <c r="M9927" t="str">
        <f t="shared" si="13"/>
        <v>Nick</v>
      </c>
      <c r="N9927" t="str" cm="1">
        <f t="array" ref="N9927">_xlfn.IFS(H9927&lt;0, "LOSS", H9927&gt;1000, "GREAT", H9927&gt;500, "GOOD", H9927&gt;=100, "OKAY", H9927&lt;100, "OKAY")</f>
        <v>OKAY</v>
      </c>
    </row>
    <row r="9928" spans="1:14">
      <c r="A9928" s="2">
        <v>43093</v>
      </c>
      <c r="B9928" s="2" t="str">
        <f t="shared" si="11"/>
        <v>December</v>
      </c>
      <c r="C9928" t="s">
        <v>1091</v>
      </c>
      <c r="D9928" t="s">
        <v>182</v>
      </c>
      <c r="E9928" t="s">
        <v>23</v>
      </c>
      <c r="F9928" t="s">
        <v>38</v>
      </c>
      <c r="G9928" t="s">
        <v>1656</v>
      </c>
      <c r="H9928">
        <v>12.3</v>
      </c>
      <c r="I9928">
        <v>5</v>
      </c>
      <c r="J9928">
        <v>6.15</v>
      </c>
      <c r="K9928" s="6">
        <f t="shared" si="12"/>
        <v>0.5</v>
      </c>
      <c r="M9928" t="str">
        <f t="shared" si="13"/>
        <v>Nick</v>
      </c>
      <c r="N9928" t="str" cm="1">
        <f t="array" ref="N9928">_xlfn.IFS(H9928&lt;0, "LOSS", H9928&gt;1000, "GREAT", H9928&gt;500, "GOOD", H9928&gt;=100, "OKAY", H9928&lt;100, "OKAY")</f>
        <v>OKAY</v>
      </c>
    </row>
    <row r="9929" spans="1:14">
      <c r="A9929" s="2">
        <v>43094</v>
      </c>
      <c r="B9929" s="2" t="str">
        <f t="shared" si="11"/>
        <v>December</v>
      </c>
      <c r="C9929" t="s">
        <v>2595</v>
      </c>
      <c r="D9929" t="s">
        <v>24</v>
      </c>
      <c r="E9929" t="s">
        <v>21</v>
      </c>
      <c r="F9929" t="s">
        <v>44</v>
      </c>
      <c r="G9929" t="s">
        <v>2699</v>
      </c>
      <c r="H9929">
        <v>41.96</v>
      </c>
      <c r="I9929">
        <v>2</v>
      </c>
      <c r="J9929">
        <v>10.91</v>
      </c>
      <c r="K9929" s="6">
        <f t="shared" si="12"/>
        <v>0.26000953288846518</v>
      </c>
      <c r="M9929" t="str">
        <f t="shared" si="13"/>
        <v>Cynthia</v>
      </c>
      <c r="N9929" t="str" cm="1">
        <f t="array" ref="N9929">_xlfn.IFS(H9929&lt;0, "LOSS", H9929&gt;1000, "GREAT", H9929&gt;500, "GOOD", H9929&gt;=100, "OKAY", H9929&lt;100, "OKAY")</f>
        <v>OKAY</v>
      </c>
    </row>
    <row r="9930" spans="1:14">
      <c r="A9930" s="2">
        <v>43094</v>
      </c>
      <c r="B9930" s="2" t="str">
        <f t="shared" si="11"/>
        <v>December</v>
      </c>
      <c r="C9930" t="s">
        <v>1860</v>
      </c>
      <c r="D9930" t="s">
        <v>24</v>
      </c>
      <c r="E9930" t="s">
        <v>21</v>
      </c>
      <c r="F9930" t="s">
        <v>39</v>
      </c>
      <c r="G9930" t="s">
        <v>1716</v>
      </c>
      <c r="H9930">
        <v>191.98</v>
      </c>
      <c r="I9930">
        <v>2</v>
      </c>
      <c r="J9930">
        <v>4.8</v>
      </c>
      <c r="K9930" s="6">
        <f t="shared" si="12"/>
        <v>2.5002604437962289E-2</v>
      </c>
      <c r="M9930" t="str">
        <f t="shared" si="13"/>
        <v>Ralph</v>
      </c>
      <c r="N9930" t="str" cm="1">
        <f t="array" ref="N9930">_xlfn.IFS(H9930&lt;0, "LOSS", H9930&gt;1000, "GREAT", H9930&gt;500, "GOOD", H9930&gt;=100, "OKAY", H9930&lt;100, "OKAY")</f>
        <v>OKAY</v>
      </c>
    </row>
    <row r="9931" spans="1:14">
      <c r="A9931" s="2">
        <v>43094</v>
      </c>
      <c r="B9931" s="2" t="str">
        <f t="shared" si="11"/>
        <v>December</v>
      </c>
      <c r="C9931" t="s">
        <v>2275</v>
      </c>
      <c r="D9931" t="s">
        <v>84</v>
      </c>
      <c r="E9931" t="s">
        <v>23</v>
      </c>
      <c r="F9931" t="s">
        <v>49</v>
      </c>
      <c r="G9931" t="s">
        <v>992</v>
      </c>
      <c r="H9931">
        <v>95.94</v>
      </c>
      <c r="I9931">
        <v>3</v>
      </c>
      <c r="J9931">
        <v>9.59</v>
      </c>
      <c r="K9931" s="6">
        <f t="shared" si="12"/>
        <v>9.9958307275380451E-2</v>
      </c>
      <c r="M9931" t="str">
        <f t="shared" si="13"/>
        <v>Joni</v>
      </c>
      <c r="N9931" t="str" cm="1">
        <f t="array" ref="N9931">_xlfn.IFS(H9931&lt;0, "LOSS", H9931&gt;1000, "GREAT", H9931&gt;500, "GOOD", H9931&gt;=100, "OKAY", H9931&lt;100, "OKAY")</f>
        <v>OKAY</v>
      </c>
    </row>
    <row r="9932" spans="1:14">
      <c r="A9932" s="2">
        <v>43094</v>
      </c>
      <c r="B9932" s="2" t="str">
        <f t="shared" si="11"/>
        <v>December</v>
      </c>
      <c r="C9932" t="s">
        <v>2275</v>
      </c>
      <c r="D9932" t="s">
        <v>84</v>
      </c>
      <c r="E9932" t="s">
        <v>21</v>
      </c>
      <c r="F9932" t="s">
        <v>40</v>
      </c>
      <c r="G9932" t="s">
        <v>266</v>
      </c>
      <c r="H9932">
        <v>304.45</v>
      </c>
      <c r="I9932">
        <v>5</v>
      </c>
      <c r="J9932">
        <v>76.11</v>
      </c>
      <c r="K9932" s="6">
        <f t="shared" si="12"/>
        <v>0.2499917884710133</v>
      </c>
      <c r="M9932" t="str">
        <f t="shared" si="13"/>
        <v>Joni</v>
      </c>
      <c r="N9932" t="str" cm="1">
        <f t="array" ref="N9932">_xlfn.IFS(H9932&lt;0, "LOSS", H9932&gt;1000, "GREAT", H9932&gt;500, "GOOD", H9932&gt;=100, "OKAY", H9932&lt;100, "OKAY")</f>
        <v>OKAY</v>
      </c>
    </row>
    <row r="9933" spans="1:14">
      <c r="A9933" s="2">
        <v>43094</v>
      </c>
      <c r="B9933" s="2" t="str">
        <f t="shared" si="11"/>
        <v>December</v>
      </c>
      <c r="C9933" t="s">
        <v>2543</v>
      </c>
      <c r="D9933" t="s">
        <v>30</v>
      </c>
      <c r="E9933" t="s">
        <v>25</v>
      </c>
      <c r="F9933" t="s">
        <v>35</v>
      </c>
      <c r="G9933" t="s">
        <v>1144</v>
      </c>
      <c r="H9933">
        <v>158.93</v>
      </c>
      <c r="I9933">
        <v>7</v>
      </c>
      <c r="J9933">
        <v>41.72</v>
      </c>
      <c r="K9933" s="6">
        <f t="shared" si="12"/>
        <v>0.26250550556848923</v>
      </c>
      <c r="M9933" t="str">
        <f t="shared" si="13"/>
        <v>Susan</v>
      </c>
      <c r="N9933" t="str" cm="1">
        <f t="array" ref="N9933">_xlfn.IFS(H9933&lt;0, "LOSS", H9933&gt;1000, "GREAT", H9933&gt;500, "GOOD", H9933&gt;=100, "OKAY", H9933&lt;100, "OKAY")</f>
        <v>OKAY</v>
      </c>
    </row>
    <row r="9934" spans="1:14">
      <c r="A9934" s="2">
        <v>43094</v>
      </c>
      <c r="B9934" s="2" t="str">
        <f t="shared" si="11"/>
        <v>December</v>
      </c>
      <c r="C9934" t="s">
        <v>2543</v>
      </c>
      <c r="D9934" t="s">
        <v>30</v>
      </c>
      <c r="E9934" t="s">
        <v>23</v>
      </c>
      <c r="F9934" t="s">
        <v>38</v>
      </c>
      <c r="G9934" t="s">
        <v>1220</v>
      </c>
      <c r="H9934">
        <v>13.02</v>
      </c>
      <c r="I9934">
        <v>1</v>
      </c>
      <c r="J9934">
        <v>-10.42</v>
      </c>
      <c r="K9934" s="6">
        <f t="shared" si="12"/>
        <v>-0.80030721966205842</v>
      </c>
      <c r="M9934" t="str">
        <f t="shared" si="13"/>
        <v>Susan</v>
      </c>
      <c r="N9934" t="str" cm="1">
        <f t="array" ref="N9934">_xlfn.IFS(H9934&lt;0, "LOSS", H9934&gt;1000, "GREAT", H9934&gt;500, "GOOD", H9934&gt;=100, "OKAY", H9934&lt;100, "OKAY")</f>
        <v>OKAY</v>
      </c>
    </row>
    <row r="9935" spans="1:14">
      <c r="A9935" s="2">
        <v>43094</v>
      </c>
      <c r="B9935" s="2" t="str">
        <f t="shared" si="11"/>
        <v>December</v>
      </c>
      <c r="C9935" t="s">
        <v>2543</v>
      </c>
      <c r="D9935" t="s">
        <v>30</v>
      </c>
      <c r="E9935" t="s">
        <v>21</v>
      </c>
      <c r="F9935" t="s">
        <v>51</v>
      </c>
      <c r="G9935" t="s">
        <v>1865</v>
      </c>
      <c r="H9935">
        <v>273.06</v>
      </c>
      <c r="I9935">
        <v>2</v>
      </c>
      <c r="J9935">
        <v>-104.67</v>
      </c>
      <c r="K9935" s="6">
        <f t="shared" si="12"/>
        <v>-0.3833223467369809</v>
      </c>
      <c r="M9935" t="str">
        <f t="shared" si="13"/>
        <v>Susan</v>
      </c>
      <c r="N9935" t="str" cm="1">
        <f t="array" ref="N9935">_xlfn.IFS(H9935&lt;0, "LOSS", H9935&gt;1000, "GREAT", H9935&gt;500, "GOOD", H9935&gt;=100, "OKAY", H9935&lt;100, "OKAY")</f>
        <v>OKAY</v>
      </c>
    </row>
    <row r="9936" spans="1:14">
      <c r="A9936" s="2">
        <v>43094</v>
      </c>
      <c r="B9936" s="2" t="str">
        <f t="shared" si="11"/>
        <v>December</v>
      </c>
      <c r="C9936" t="s">
        <v>2543</v>
      </c>
      <c r="D9936" t="s">
        <v>30</v>
      </c>
      <c r="E9936" t="s">
        <v>23</v>
      </c>
      <c r="F9936" t="s">
        <v>43</v>
      </c>
      <c r="G9936" t="s">
        <v>233</v>
      </c>
      <c r="H9936">
        <v>39.31</v>
      </c>
      <c r="I9936">
        <v>13</v>
      </c>
      <c r="J9936">
        <v>12.78</v>
      </c>
      <c r="K9936" s="6">
        <f t="shared" si="12"/>
        <v>0.32510811498346476</v>
      </c>
      <c r="M9936" t="str">
        <f t="shared" si="13"/>
        <v>Susan</v>
      </c>
      <c r="N9936" t="str" cm="1">
        <f t="array" ref="N9936">_xlfn.IFS(H9936&lt;0, "LOSS", H9936&gt;1000, "GREAT", H9936&gt;500, "GOOD", H9936&gt;=100, "OKAY", H9936&lt;100, "OKAY")</f>
        <v>OKAY</v>
      </c>
    </row>
    <row r="9937" spans="1:14">
      <c r="A9937" s="2">
        <v>43094</v>
      </c>
      <c r="B9937" s="2" t="str">
        <f t="shared" si="11"/>
        <v>December</v>
      </c>
      <c r="C9937" t="s">
        <v>2662</v>
      </c>
      <c r="D9937" t="s">
        <v>65</v>
      </c>
      <c r="E9937" t="s">
        <v>23</v>
      </c>
      <c r="F9937" t="s">
        <v>47</v>
      </c>
      <c r="G9937" t="s">
        <v>2672</v>
      </c>
      <c r="H9937">
        <v>96.08</v>
      </c>
      <c r="I9937">
        <v>2</v>
      </c>
      <c r="J9937">
        <v>46.12</v>
      </c>
      <c r="K9937" s="6">
        <f t="shared" si="12"/>
        <v>0.48001665278934219</v>
      </c>
      <c r="M9937" t="str">
        <f t="shared" si="13"/>
        <v>Mick</v>
      </c>
      <c r="N9937" t="str" cm="1">
        <f t="array" ref="N9937">_xlfn.IFS(H9937&lt;0, "LOSS", H9937&gt;1000, "GREAT", H9937&gt;500, "GOOD", H9937&gt;=100, "OKAY", H9937&lt;100, "OKAY")</f>
        <v>OKAY</v>
      </c>
    </row>
    <row r="9938" spans="1:14">
      <c r="A9938" s="2">
        <v>43094</v>
      </c>
      <c r="B9938" s="2" t="str">
        <f t="shared" si="11"/>
        <v>December</v>
      </c>
      <c r="C9938" t="s">
        <v>2662</v>
      </c>
      <c r="D9938" t="s">
        <v>65</v>
      </c>
      <c r="E9938" t="s">
        <v>23</v>
      </c>
      <c r="F9938" t="s">
        <v>43</v>
      </c>
      <c r="G9938" t="s">
        <v>1863</v>
      </c>
      <c r="H9938">
        <v>3.62</v>
      </c>
      <c r="I9938">
        <v>2</v>
      </c>
      <c r="J9938">
        <v>1.19</v>
      </c>
      <c r="K9938" s="6">
        <f t="shared" si="12"/>
        <v>0.32872928176795579</v>
      </c>
      <c r="M9938" t="str">
        <f t="shared" si="13"/>
        <v>Mick</v>
      </c>
      <c r="N9938" t="str" cm="1">
        <f t="array" ref="N9938">_xlfn.IFS(H9938&lt;0, "LOSS", H9938&gt;1000, "GREAT", H9938&gt;500, "GOOD", H9938&gt;=100, "OKAY", H9938&lt;100, "OKAY")</f>
        <v>OKAY</v>
      </c>
    </row>
    <row r="9939" spans="1:14">
      <c r="A9939" s="2">
        <v>43094</v>
      </c>
      <c r="B9939" s="2" t="str">
        <f t="shared" si="11"/>
        <v>December</v>
      </c>
      <c r="C9939" t="s">
        <v>2662</v>
      </c>
      <c r="D9939" t="s">
        <v>65</v>
      </c>
      <c r="E9939" t="s">
        <v>23</v>
      </c>
      <c r="F9939" t="s">
        <v>47</v>
      </c>
      <c r="G9939" t="s">
        <v>2321</v>
      </c>
      <c r="H9939">
        <v>629.1</v>
      </c>
      <c r="I9939">
        <v>6</v>
      </c>
      <c r="J9939">
        <v>301.97000000000003</v>
      </c>
      <c r="K9939" s="6">
        <f t="shared" si="12"/>
        <v>0.48000317914481005</v>
      </c>
      <c r="M9939" t="str">
        <f t="shared" si="13"/>
        <v>Mick</v>
      </c>
      <c r="N9939" t="str" cm="1">
        <f t="array" ref="N9939">_xlfn.IFS(H9939&lt;0, "LOSS", H9939&gt;1000, "GREAT", H9939&gt;500, "GOOD", H9939&gt;=100, "OKAY", H9939&lt;100, "OKAY")</f>
        <v>GOOD</v>
      </c>
    </row>
    <row r="9940" spans="1:14">
      <c r="A9940" s="2">
        <v>43094</v>
      </c>
      <c r="B9940" s="2" t="str">
        <f t="shared" si="11"/>
        <v>December</v>
      </c>
      <c r="C9940" t="s">
        <v>2662</v>
      </c>
      <c r="D9940" t="s">
        <v>65</v>
      </c>
      <c r="E9940" t="s">
        <v>25</v>
      </c>
      <c r="F9940" t="s">
        <v>48</v>
      </c>
      <c r="G9940" t="s">
        <v>238</v>
      </c>
      <c r="H9940">
        <v>90.48</v>
      </c>
      <c r="I9940">
        <v>2</v>
      </c>
      <c r="J9940">
        <v>23.52</v>
      </c>
      <c r="K9940" s="6">
        <f t="shared" si="12"/>
        <v>0.259946949602122</v>
      </c>
      <c r="M9940" t="str">
        <f t="shared" si="13"/>
        <v>Mick</v>
      </c>
      <c r="N9940" t="str" cm="1">
        <f t="array" ref="N9940">_xlfn.IFS(H9940&lt;0, "LOSS", H9940&gt;1000, "GREAT", H9940&gt;500, "GOOD", H9940&gt;=100, "OKAY", H9940&lt;100, "OKAY")</f>
        <v>OKAY</v>
      </c>
    </row>
    <row r="9941" spans="1:14">
      <c r="A9941" s="2">
        <v>43094</v>
      </c>
      <c r="B9941" s="2" t="str">
        <f t="shared" si="11"/>
        <v>December</v>
      </c>
      <c r="C9941" t="s">
        <v>1575</v>
      </c>
      <c r="D9941" t="s">
        <v>22</v>
      </c>
      <c r="E9941" t="s">
        <v>23</v>
      </c>
      <c r="F9941" t="s">
        <v>38</v>
      </c>
      <c r="G9941" t="s">
        <v>1217</v>
      </c>
      <c r="H9941">
        <v>153.55000000000001</v>
      </c>
      <c r="I9941">
        <v>3</v>
      </c>
      <c r="J9941">
        <v>51.82</v>
      </c>
      <c r="K9941" s="6">
        <f t="shared" si="12"/>
        <v>0.3374796483230218</v>
      </c>
      <c r="M9941" t="str">
        <f t="shared" si="13"/>
        <v>Fred</v>
      </c>
      <c r="N9941" t="str" cm="1">
        <f t="array" ref="N9941">_xlfn.IFS(H9941&lt;0, "LOSS", H9941&gt;1000, "GREAT", H9941&gt;500, "GOOD", H9941&gt;=100, "OKAY", H9941&lt;100, "OKAY")</f>
        <v>OKAY</v>
      </c>
    </row>
    <row r="9942" spans="1:14">
      <c r="A9942" s="2">
        <v>43094</v>
      </c>
      <c r="B9942" s="2" t="str">
        <f t="shared" si="11"/>
        <v>December</v>
      </c>
      <c r="C9942" t="s">
        <v>1575</v>
      </c>
      <c r="D9942" t="s">
        <v>22</v>
      </c>
      <c r="E9942" t="s">
        <v>23</v>
      </c>
      <c r="F9942" t="s">
        <v>49</v>
      </c>
      <c r="G9942" t="s">
        <v>2110</v>
      </c>
      <c r="H9942">
        <v>270.62</v>
      </c>
      <c r="I9942">
        <v>2</v>
      </c>
      <c r="J9942">
        <v>2.71</v>
      </c>
      <c r="K9942" s="6">
        <f t="shared" si="12"/>
        <v>1.0014041829872145E-2</v>
      </c>
      <c r="M9942" t="str">
        <f t="shared" si="13"/>
        <v>Fred</v>
      </c>
      <c r="N9942" t="str" cm="1">
        <f t="array" ref="N9942">_xlfn.IFS(H9942&lt;0, "LOSS", H9942&gt;1000, "GREAT", H9942&gt;500, "GOOD", H9942&gt;=100, "OKAY", H9942&lt;100, "OKAY")</f>
        <v>OKAY</v>
      </c>
    </row>
    <row r="9943" spans="1:14">
      <c r="A9943" s="2">
        <v>43094</v>
      </c>
      <c r="B9943" s="2" t="str">
        <f t="shared" si="11"/>
        <v>December</v>
      </c>
      <c r="C9943" t="s">
        <v>709</v>
      </c>
      <c r="D9943" t="s">
        <v>28</v>
      </c>
      <c r="E9943" t="s">
        <v>23</v>
      </c>
      <c r="F9943" t="s">
        <v>38</v>
      </c>
      <c r="G9943" t="s">
        <v>1024</v>
      </c>
      <c r="H9943">
        <v>3.86</v>
      </c>
      <c r="I9943">
        <v>1</v>
      </c>
      <c r="J9943">
        <v>1.4</v>
      </c>
      <c r="K9943" s="6">
        <f t="shared" si="12"/>
        <v>0.36269430051813473</v>
      </c>
      <c r="M9943" t="str">
        <f t="shared" si="13"/>
        <v>Giulietta</v>
      </c>
      <c r="N9943" t="str" cm="1">
        <f t="array" ref="N9943">_xlfn.IFS(H9943&lt;0, "LOSS", H9943&gt;1000, "GREAT", H9943&gt;500, "GOOD", H9943&gt;=100, "OKAY", H9943&lt;100, "OKAY")</f>
        <v>OKAY</v>
      </c>
    </row>
    <row r="9944" spans="1:14">
      <c r="A9944" s="2">
        <v>43094</v>
      </c>
      <c r="B9944" s="2" t="str">
        <f t="shared" si="11"/>
        <v>December</v>
      </c>
      <c r="C9944" t="s">
        <v>265</v>
      </c>
      <c r="D9944" t="s">
        <v>26</v>
      </c>
      <c r="E9944" t="s">
        <v>23</v>
      </c>
      <c r="F9944" t="s">
        <v>38</v>
      </c>
      <c r="G9944" t="s">
        <v>712</v>
      </c>
      <c r="H9944">
        <v>39.58</v>
      </c>
      <c r="I9944">
        <v>9</v>
      </c>
      <c r="J9944">
        <v>-59.37</v>
      </c>
      <c r="K9944" s="6">
        <f t="shared" si="12"/>
        <v>-1.5</v>
      </c>
      <c r="M9944" t="str">
        <f t="shared" si="13"/>
        <v>Guy</v>
      </c>
      <c r="N9944" t="str" cm="1">
        <f t="array" ref="N9944">_xlfn.IFS(H9944&lt;0, "LOSS", H9944&gt;1000, "GREAT", H9944&gt;500, "GOOD", H9944&gt;=100, "OKAY", H9944&lt;100, "OKAY")</f>
        <v>OKAY</v>
      </c>
    </row>
    <row r="9945" spans="1:14">
      <c r="A9945" s="2">
        <v>43094</v>
      </c>
      <c r="B9945" s="2" t="str">
        <f t="shared" si="11"/>
        <v>December</v>
      </c>
      <c r="C9945" t="s">
        <v>265</v>
      </c>
      <c r="D9945" t="s">
        <v>26</v>
      </c>
      <c r="E9945" t="s">
        <v>23</v>
      </c>
      <c r="F9945" t="s">
        <v>50</v>
      </c>
      <c r="G9945" t="s">
        <v>891</v>
      </c>
      <c r="H9945">
        <v>44.69</v>
      </c>
      <c r="I9945">
        <v>7</v>
      </c>
      <c r="J9945">
        <v>5.03</v>
      </c>
      <c r="K9945" s="6">
        <f t="shared" si="12"/>
        <v>0.11255314388006267</v>
      </c>
      <c r="M9945" t="str">
        <f t="shared" si="13"/>
        <v>Guy</v>
      </c>
      <c r="N9945" t="str" cm="1">
        <f t="array" ref="N9945">_xlfn.IFS(H9945&lt;0, "LOSS", H9945&gt;1000, "GREAT", H9945&gt;500, "GOOD", H9945&gt;=100, "OKAY", H9945&lt;100, "OKAY")</f>
        <v>OKAY</v>
      </c>
    </row>
    <row r="9946" spans="1:14">
      <c r="A9946" s="2">
        <v>43094</v>
      </c>
      <c r="B9946" s="2" t="str">
        <f t="shared" si="11"/>
        <v>December</v>
      </c>
      <c r="C9946" t="s">
        <v>265</v>
      </c>
      <c r="D9946" t="s">
        <v>26</v>
      </c>
      <c r="E9946" t="s">
        <v>23</v>
      </c>
      <c r="F9946" t="s">
        <v>37</v>
      </c>
      <c r="G9946" t="s">
        <v>1431</v>
      </c>
      <c r="H9946">
        <v>31.74</v>
      </c>
      <c r="I9946">
        <v>2</v>
      </c>
      <c r="J9946">
        <v>2.38</v>
      </c>
      <c r="K9946" s="6">
        <f t="shared" si="12"/>
        <v>7.4984247006931321E-2</v>
      </c>
      <c r="M9946" t="str">
        <f t="shared" si="13"/>
        <v>Guy</v>
      </c>
      <c r="N9946" t="str" cm="1">
        <f t="array" ref="N9946">_xlfn.IFS(H9946&lt;0, "LOSS", H9946&gt;1000, "GREAT", H9946&gt;500, "GOOD", H9946&gt;=100, "OKAY", H9946&lt;100, "OKAY")</f>
        <v>OKAY</v>
      </c>
    </row>
    <row r="9947" spans="1:14">
      <c r="A9947" s="2">
        <v>43094</v>
      </c>
      <c r="B9947" s="2" t="str">
        <f t="shared" si="11"/>
        <v>December</v>
      </c>
      <c r="C9947" t="s">
        <v>265</v>
      </c>
      <c r="D9947" t="s">
        <v>26</v>
      </c>
      <c r="E9947" t="s">
        <v>23</v>
      </c>
      <c r="F9947" t="s">
        <v>38</v>
      </c>
      <c r="G9947" t="s">
        <v>456</v>
      </c>
      <c r="H9947">
        <v>40.98</v>
      </c>
      <c r="I9947">
        <v>5</v>
      </c>
      <c r="J9947">
        <v>-65.569999999999993</v>
      </c>
      <c r="K9947" s="6">
        <f t="shared" si="12"/>
        <v>-1.6000488042947778</v>
      </c>
      <c r="M9947" t="str">
        <f t="shared" si="13"/>
        <v>Guy</v>
      </c>
      <c r="N9947" t="str" cm="1">
        <f t="array" ref="N9947">_xlfn.IFS(H9947&lt;0, "LOSS", H9947&gt;1000, "GREAT", H9947&gt;500, "GOOD", H9947&gt;=100, "OKAY", H9947&lt;100, "OKAY")</f>
        <v>OKAY</v>
      </c>
    </row>
    <row r="9948" spans="1:14">
      <c r="A9948" s="2">
        <v>43094</v>
      </c>
      <c r="B9948" s="2" t="str">
        <f t="shared" si="11"/>
        <v>December</v>
      </c>
      <c r="C9948" t="s">
        <v>265</v>
      </c>
      <c r="D9948" t="s">
        <v>26</v>
      </c>
      <c r="E9948" t="s">
        <v>23</v>
      </c>
      <c r="F9948" t="s">
        <v>38</v>
      </c>
      <c r="G9948" t="s">
        <v>929</v>
      </c>
      <c r="H9948">
        <v>3.17</v>
      </c>
      <c r="I9948">
        <v>3</v>
      </c>
      <c r="J9948">
        <v>-5.07</v>
      </c>
      <c r="K9948" s="6">
        <f t="shared" si="12"/>
        <v>-1.5993690851735016</v>
      </c>
      <c r="M9948" t="str">
        <f t="shared" si="13"/>
        <v>Guy</v>
      </c>
      <c r="N9948" t="str" cm="1">
        <f t="array" ref="N9948">_xlfn.IFS(H9948&lt;0, "LOSS", H9948&gt;1000, "GREAT", H9948&gt;500, "GOOD", H9948&gt;=100, "OKAY", H9948&lt;100, "OKAY")</f>
        <v>OKAY</v>
      </c>
    </row>
    <row r="9949" spans="1:14">
      <c r="A9949" s="2">
        <v>43094</v>
      </c>
      <c r="B9949" s="2" t="str">
        <f t="shared" si="11"/>
        <v>December</v>
      </c>
      <c r="C9949" t="s">
        <v>311</v>
      </c>
      <c r="D9949" t="s">
        <v>31</v>
      </c>
      <c r="E9949" t="s">
        <v>21</v>
      </c>
      <c r="F9949" t="s">
        <v>44</v>
      </c>
      <c r="G9949" t="s">
        <v>2681</v>
      </c>
      <c r="H9949">
        <v>21</v>
      </c>
      <c r="I9949">
        <v>3</v>
      </c>
      <c r="J9949">
        <v>5.78</v>
      </c>
      <c r="K9949" s="6">
        <f t="shared" si="12"/>
        <v>0.27523809523809523</v>
      </c>
      <c r="M9949" t="str">
        <f t="shared" si="13"/>
        <v>Jennifer</v>
      </c>
      <c r="N9949" t="str" cm="1">
        <f t="array" ref="N9949">_xlfn.IFS(H9949&lt;0, "LOSS", H9949&gt;1000, "GREAT", H9949&gt;500, "GOOD", H9949&gt;=100, "OKAY", H9949&lt;100, "OKAY")</f>
        <v>OKAY</v>
      </c>
    </row>
    <row r="9950" spans="1:14">
      <c r="A9950" s="2">
        <v>43094</v>
      </c>
      <c r="B9950" s="2" t="str">
        <f t="shared" si="11"/>
        <v>December</v>
      </c>
      <c r="C9950" t="s">
        <v>311</v>
      </c>
      <c r="D9950" t="s">
        <v>31</v>
      </c>
      <c r="E9950" t="s">
        <v>25</v>
      </c>
      <c r="F9950" t="s">
        <v>46</v>
      </c>
      <c r="G9950" t="s">
        <v>2778</v>
      </c>
      <c r="H9950">
        <v>120</v>
      </c>
      <c r="I9950">
        <v>2</v>
      </c>
      <c r="J9950">
        <v>-7.2</v>
      </c>
      <c r="K9950" s="6">
        <f t="shared" si="12"/>
        <v>-6.0000000000000005E-2</v>
      </c>
      <c r="M9950" t="str">
        <f t="shared" si="13"/>
        <v>Jennifer</v>
      </c>
      <c r="N9950" t="str" cm="1">
        <f t="array" ref="N9950">_xlfn.IFS(H9950&lt;0, "LOSS", H9950&gt;1000, "GREAT", H9950&gt;500, "GOOD", H9950&gt;=100, "OKAY", H9950&lt;100, "OKAY")</f>
        <v>OKAY</v>
      </c>
    </row>
    <row r="9951" spans="1:14">
      <c r="A9951" s="2">
        <v>43094</v>
      </c>
      <c r="B9951" s="2" t="str">
        <f t="shared" si="11"/>
        <v>December</v>
      </c>
      <c r="C9951" t="s">
        <v>467</v>
      </c>
      <c r="D9951" t="s">
        <v>242</v>
      </c>
      <c r="E9951" t="s">
        <v>25</v>
      </c>
      <c r="F9951" t="s">
        <v>35</v>
      </c>
      <c r="G9951" t="s">
        <v>1129</v>
      </c>
      <c r="H9951">
        <v>31.8</v>
      </c>
      <c r="I9951">
        <v>3</v>
      </c>
      <c r="J9951">
        <v>13.67</v>
      </c>
      <c r="K9951" s="6">
        <f t="shared" si="12"/>
        <v>0.429874213836478</v>
      </c>
      <c r="M9951" t="str">
        <f t="shared" si="13"/>
        <v>Patrick</v>
      </c>
      <c r="N9951" t="str" cm="1">
        <f t="array" ref="N9951">_xlfn.IFS(H9951&lt;0, "LOSS", H9951&gt;1000, "GREAT", H9951&gt;500, "GOOD", H9951&gt;=100, "OKAY", H9951&lt;100, "OKAY")</f>
        <v>OKAY</v>
      </c>
    </row>
    <row r="9952" spans="1:14">
      <c r="A9952" s="2">
        <v>43095</v>
      </c>
      <c r="B9952" s="2" t="str">
        <f t="shared" si="11"/>
        <v>December</v>
      </c>
      <c r="C9952" t="s">
        <v>1625</v>
      </c>
      <c r="D9952" t="s">
        <v>153</v>
      </c>
      <c r="E9952" t="s">
        <v>23</v>
      </c>
      <c r="F9952" t="s">
        <v>47</v>
      </c>
      <c r="G9952" t="s">
        <v>1661</v>
      </c>
      <c r="H9952">
        <v>44.75</v>
      </c>
      <c r="I9952">
        <v>5</v>
      </c>
      <c r="J9952">
        <v>20.59</v>
      </c>
      <c r="K9952" s="6">
        <f t="shared" si="12"/>
        <v>0.4601117318435754</v>
      </c>
      <c r="M9952" t="str">
        <f t="shared" si="13"/>
        <v>Patrick</v>
      </c>
      <c r="N9952" t="str" cm="1">
        <f t="array" ref="N9952">_xlfn.IFS(H9952&lt;0, "LOSS", H9952&gt;1000, "GREAT", H9952&gt;500, "GOOD", H9952&gt;=100, "OKAY", H9952&lt;100, "OKAY")</f>
        <v>OKAY</v>
      </c>
    </row>
    <row r="9953" spans="1:14">
      <c r="A9953" s="2">
        <v>43095</v>
      </c>
      <c r="B9953" s="2" t="str">
        <f t="shared" si="11"/>
        <v>December</v>
      </c>
      <c r="C9953" t="s">
        <v>1636</v>
      </c>
      <c r="D9953" t="s">
        <v>30</v>
      </c>
      <c r="E9953" t="s">
        <v>23</v>
      </c>
      <c r="F9953" t="s">
        <v>38</v>
      </c>
      <c r="G9953" t="s">
        <v>1078</v>
      </c>
      <c r="H9953">
        <v>3.13</v>
      </c>
      <c r="I9953">
        <v>2</v>
      </c>
      <c r="J9953">
        <v>-2.61</v>
      </c>
      <c r="K9953" s="6">
        <f t="shared" si="12"/>
        <v>-0.83386581469648557</v>
      </c>
      <c r="M9953" t="str">
        <f t="shared" si="13"/>
        <v>Tracy</v>
      </c>
      <c r="N9953" t="str" cm="1">
        <f t="array" ref="N9953">_xlfn.IFS(H9953&lt;0, "LOSS", H9953&gt;1000, "GREAT", H9953&gt;500, "GOOD", H9953&gt;=100, "OKAY", H9953&lt;100, "OKAY")</f>
        <v>OKAY</v>
      </c>
    </row>
    <row r="9954" spans="1:14">
      <c r="A9954" s="2">
        <v>43095</v>
      </c>
      <c r="B9954" s="2" t="str">
        <f t="shared" si="11"/>
        <v>December</v>
      </c>
      <c r="C9954" t="s">
        <v>1717</v>
      </c>
      <c r="D9954" t="s">
        <v>222</v>
      </c>
      <c r="E9954" t="s">
        <v>23</v>
      </c>
      <c r="F9954" t="s">
        <v>49</v>
      </c>
      <c r="G9954" t="s">
        <v>1191</v>
      </c>
      <c r="H9954">
        <v>750.68</v>
      </c>
      <c r="I9954">
        <v>2</v>
      </c>
      <c r="J9954">
        <v>37.53</v>
      </c>
      <c r="K9954" s="6">
        <f t="shared" si="12"/>
        <v>4.999467149784196E-2</v>
      </c>
      <c r="M9954" t="str">
        <f t="shared" si="13"/>
        <v>Yoseph</v>
      </c>
      <c r="N9954" t="str" cm="1">
        <f t="array" ref="N9954">_xlfn.IFS(H9954&lt;0, "LOSS", H9954&gt;1000, "GREAT", H9954&gt;500, "GOOD", H9954&gt;=100, "OKAY", H9954&lt;100, "OKAY")</f>
        <v>GOOD</v>
      </c>
    </row>
    <row r="9955" spans="1:14">
      <c r="A9955" s="2">
        <v>43095</v>
      </c>
      <c r="B9955" s="2" t="str">
        <f t="shared" si="11"/>
        <v>December</v>
      </c>
      <c r="C9955" t="s">
        <v>519</v>
      </c>
      <c r="D9955" t="s">
        <v>26</v>
      </c>
      <c r="E9955" t="s">
        <v>23</v>
      </c>
      <c r="F9955" t="s">
        <v>47</v>
      </c>
      <c r="G9955" t="s">
        <v>1963</v>
      </c>
      <c r="H9955">
        <v>16.03</v>
      </c>
      <c r="I9955">
        <v>3</v>
      </c>
      <c r="J9955">
        <v>5.61</v>
      </c>
      <c r="K9955" s="6">
        <f t="shared" si="12"/>
        <v>0.34996880848409234</v>
      </c>
      <c r="M9955" t="str">
        <f t="shared" si="13"/>
        <v>Karen</v>
      </c>
      <c r="N9955" t="str" cm="1">
        <f t="array" ref="N9955">_xlfn.IFS(H9955&lt;0, "LOSS", H9955&gt;1000, "GREAT", H9955&gt;500, "GOOD", H9955&gt;=100, "OKAY", H9955&lt;100, "OKAY")</f>
        <v>OKAY</v>
      </c>
    </row>
    <row r="9956" spans="1:14">
      <c r="A9956" s="2">
        <v>43096</v>
      </c>
      <c r="B9956" s="2" t="str">
        <f t="shared" si="11"/>
        <v>December</v>
      </c>
      <c r="C9956" t="s">
        <v>2343</v>
      </c>
      <c r="D9956" t="s">
        <v>30</v>
      </c>
      <c r="E9956" t="s">
        <v>25</v>
      </c>
      <c r="F9956" t="s">
        <v>48</v>
      </c>
      <c r="G9956" t="s">
        <v>609</v>
      </c>
      <c r="H9956">
        <v>164.39</v>
      </c>
      <c r="I9956">
        <v>2</v>
      </c>
      <c r="J9956">
        <v>-35.619999999999997</v>
      </c>
      <c r="K9956" s="6">
        <f t="shared" si="12"/>
        <v>-0.21667984670600401</v>
      </c>
      <c r="M9956" t="str">
        <f t="shared" si="13"/>
        <v>Dan</v>
      </c>
      <c r="N9956" t="str" cm="1">
        <f t="array" ref="N9956">_xlfn.IFS(H9956&lt;0, "LOSS", H9956&gt;1000, "GREAT", H9956&gt;500, "GOOD", H9956&gt;=100, "OKAY", H9956&lt;100, "OKAY")</f>
        <v>OKAY</v>
      </c>
    </row>
    <row r="9957" spans="1:14">
      <c r="A9957" s="2">
        <v>43096</v>
      </c>
      <c r="B9957" s="2" t="str">
        <f t="shared" si="11"/>
        <v>December</v>
      </c>
      <c r="C9957" t="s">
        <v>2343</v>
      </c>
      <c r="D9957" t="s">
        <v>30</v>
      </c>
      <c r="E9957" t="s">
        <v>23</v>
      </c>
      <c r="F9957" t="s">
        <v>37</v>
      </c>
      <c r="G9957" t="s">
        <v>1316</v>
      </c>
      <c r="H9957">
        <v>13.25</v>
      </c>
      <c r="I9957">
        <v>4</v>
      </c>
      <c r="J9957">
        <v>3.64</v>
      </c>
      <c r="K9957" s="6">
        <f t="shared" si="12"/>
        <v>0.27471698113207549</v>
      </c>
      <c r="M9957" t="str">
        <f t="shared" si="13"/>
        <v>Dan</v>
      </c>
      <c r="N9957" t="str" cm="1">
        <f t="array" ref="N9957">_xlfn.IFS(H9957&lt;0, "LOSS", H9957&gt;1000, "GREAT", H9957&gt;500, "GOOD", H9957&gt;=100, "OKAY", H9957&lt;100, "OKAY")</f>
        <v>OKAY</v>
      </c>
    </row>
    <row r="9958" spans="1:14">
      <c r="A9958" s="2">
        <v>43097</v>
      </c>
      <c r="B9958" s="2" t="str">
        <f t="shared" si="11"/>
        <v>December</v>
      </c>
      <c r="C9958" t="s">
        <v>451</v>
      </c>
      <c r="D9958" t="s">
        <v>22</v>
      </c>
      <c r="E9958" t="s">
        <v>23</v>
      </c>
      <c r="F9958" t="s">
        <v>49</v>
      </c>
      <c r="G9958" t="s">
        <v>1628</v>
      </c>
      <c r="H9958">
        <v>725.84</v>
      </c>
      <c r="I9958">
        <v>4</v>
      </c>
      <c r="J9958">
        <v>210.49</v>
      </c>
      <c r="K9958" s="6">
        <f t="shared" si="12"/>
        <v>0.2899950402292516</v>
      </c>
      <c r="M9958" t="str">
        <f t="shared" si="13"/>
        <v>Kristen</v>
      </c>
      <c r="N9958" t="str" cm="1">
        <f t="array" ref="N9958">_xlfn.IFS(H9958&lt;0, "LOSS", H9958&gt;1000, "GREAT", H9958&gt;500, "GOOD", H9958&gt;=100, "OKAY", H9958&lt;100, "OKAY")</f>
        <v>GOOD</v>
      </c>
    </row>
    <row r="9959" spans="1:14">
      <c r="A9959" s="2">
        <v>43097</v>
      </c>
      <c r="B9959" s="2" t="str">
        <f t="shared" si="11"/>
        <v>December</v>
      </c>
      <c r="C9959" t="s">
        <v>913</v>
      </c>
      <c r="D9959" t="s">
        <v>24</v>
      </c>
      <c r="E9959" t="s">
        <v>23</v>
      </c>
      <c r="F9959" t="s">
        <v>45</v>
      </c>
      <c r="G9959" t="s">
        <v>2553</v>
      </c>
      <c r="H9959">
        <v>72.45</v>
      </c>
      <c r="I9959">
        <v>7</v>
      </c>
      <c r="J9959">
        <v>34.78</v>
      </c>
      <c r="K9959" s="6">
        <f t="shared" si="12"/>
        <v>0.48005521048999311</v>
      </c>
      <c r="M9959" t="str">
        <f t="shared" si="13"/>
        <v>Jennifer</v>
      </c>
      <c r="N9959" t="str" cm="1">
        <f t="array" ref="N9959">_xlfn.IFS(H9959&lt;0, "LOSS", H9959&gt;1000, "GREAT", H9959&gt;500, "GOOD", H9959&gt;=100, "OKAY", H9959&lt;100, "OKAY")</f>
        <v>OKAY</v>
      </c>
    </row>
    <row r="9960" spans="1:14">
      <c r="A9960" s="2">
        <v>43097</v>
      </c>
      <c r="B9960" s="2" t="str">
        <f t="shared" si="11"/>
        <v>December</v>
      </c>
      <c r="C9960" t="s">
        <v>913</v>
      </c>
      <c r="D9960" t="s">
        <v>24</v>
      </c>
      <c r="E9960" t="s">
        <v>23</v>
      </c>
      <c r="F9960" t="s">
        <v>43</v>
      </c>
      <c r="G9960" t="s">
        <v>1640</v>
      </c>
      <c r="H9960">
        <v>13.96</v>
      </c>
      <c r="I9960">
        <v>4</v>
      </c>
      <c r="J9960">
        <v>6.42</v>
      </c>
      <c r="K9960" s="6">
        <f t="shared" si="12"/>
        <v>0.45988538681948421</v>
      </c>
      <c r="M9960" t="str">
        <f t="shared" si="13"/>
        <v>Jennifer</v>
      </c>
      <c r="N9960" t="str" cm="1">
        <f t="array" ref="N9960">_xlfn.IFS(H9960&lt;0, "LOSS", H9960&gt;1000, "GREAT", H9960&gt;500, "GOOD", H9960&gt;=100, "OKAY", H9960&lt;100, "OKAY")</f>
        <v>OKAY</v>
      </c>
    </row>
    <row r="9961" spans="1:14">
      <c r="A9961" s="2">
        <v>43097</v>
      </c>
      <c r="B9961" s="2" t="str">
        <f t="shared" si="11"/>
        <v>December</v>
      </c>
      <c r="C9961" t="s">
        <v>913</v>
      </c>
      <c r="D9961" t="s">
        <v>24</v>
      </c>
      <c r="E9961" t="s">
        <v>23</v>
      </c>
      <c r="F9961" t="s">
        <v>38</v>
      </c>
      <c r="G9961" t="s">
        <v>183</v>
      </c>
      <c r="H9961">
        <v>33.26</v>
      </c>
      <c r="I9961">
        <v>7</v>
      </c>
      <c r="J9961">
        <v>11.23</v>
      </c>
      <c r="K9961" s="6">
        <f t="shared" si="12"/>
        <v>0.33764281419122072</v>
      </c>
      <c r="M9961" t="str">
        <f t="shared" si="13"/>
        <v>Jennifer</v>
      </c>
      <c r="N9961" t="str" cm="1">
        <f t="array" ref="N9961">_xlfn.IFS(H9961&lt;0, "LOSS", H9961&gt;1000, "GREAT", H9961&gt;500, "GOOD", H9961&gt;=100, "OKAY", H9961&lt;100, "OKAY")</f>
        <v>OKAY</v>
      </c>
    </row>
    <row r="9962" spans="1:14">
      <c r="A9962" s="2">
        <v>43097</v>
      </c>
      <c r="B9962" s="2" t="str">
        <f t="shared" si="11"/>
        <v>December</v>
      </c>
      <c r="C9962" t="s">
        <v>913</v>
      </c>
      <c r="D9962" t="s">
        <v>24</v>
      </c>
      <c r="E9962" t="s">
        <v>25</v>
      </c>
      <c r="F9962" t="s">
        <v>48</v>
      </c>
      <c r="G9962" t="s">
        <v>2078</v>
      </c>
      <c r="H9962">
        <v>14.85</v>
      </c>
      <c r="I9962">
        <v>3</v>
      </c>
      <c r="J9962">
        <v>4.01</v>
      </c>
      <c r="K9962" s="6">
        <f t="shared" si="12"/>
        <v>0.27003367003367001</v>
      </c>
      <c r="M9962" t="str">
        <f t="shared" si="13"/>
        <v>Jennifer</v>
      </c>
      <c r="N9962" t="str" cm="1">
        <f t="array" ref="N9962">_xlfn.IFS(H9962&lt;0, "LOSS", H9962&gt;1000, "GREAT", H9962&gt;500, "GOOD", H9962&gt;=100, "OKAY", H9962&lt;100, "OKAY")</f>
        <v>OKAY</v>
      </c>
    </row>
    <row r="9963" spans="1:14">
      <c r="A9963" s="2">
        <v>43097</v>
      </c>
      <c r="B9963" s="2" t="str">
        <f t="shared" si="11"/>
        <v>December</v>
      </c>
      <c r="C9963" t="s">
        <v>2420</v>
      </c>
      <c r="D9963" t="s">
        <v>26</v>
      </c>
      <c r="E9963" t="s">
        <v>23</v>
      </c>
      <c r="F9963" t="s">
        <v>37</v>
      </c>
      <c r="G9963" t="s">
        <v>2487</v>
      </c>
      <c r="H9963">
        <v>27.17</v>
      </c>
      <c r="I9963">
        <v>2</v>
      </c>
      <c r="J9963">
        <v>2.72</v>
      </c>
      <c r="K9963" s="6">
        <f t="shared" si="12"/>
        <v>0.10011041589988959</v>
      </c>
      <c r="M9963" t="str">
        <f t="shared" si="13"/>
        <v>Greg</v>
      </c>
      <c r="N9963" t="str" cm="1">
        <f t="array" ref="N9963">_xlfn.IFS(H9963&lt;0, "LOSS", H9963&gt;1000, "GREAT", H9963&gt;500, "GOOD", H9963&gt;=100, "OKAY", H9963&lt;100, "OKAY")</f>
        <v>OKAY</v>
      </c>
    </row>
    <row r="9964" spans="1:14">
      <c r="A9964" s="2">
        <v>43097</v>
      </c>
      <c r="B9964" s="2" t="str">
        <f t="shared" si="11"/>
        <v>December</v>
      </c>
      <c r="C9964" t="s">
        <v>2420</v>
      </c>
      <c r="D9964" t="s">
        <v>26</v>
      </c>
      <c r="E9964" t="s">
        <v>21</v>
      </c>
      <c r="F9964" t="s">
        <v>39</v>
      </c>
      <c r="G9964" t="s">
        <v>2239</v>
      </c>
      <c r="H9964">
        <v>78.849999999999994</v>
      </c>
      <c r="I9964">
        <v>2</v>
      </c>
      <c r="J9964">
        <v>-11.6</v>
      </c>
      <c r="K9964" s="6">
        <f t="shared" si="12"/>
        <v>-0.1471147748890298</v>
      </c>
      <c r="M9964" t="str">
        <f t="shared" si="13"/>
        <v>Greg</v>
      </c>
      <c r="N9964" t="str" cm="1">
        <f t="array" ref="N9964">_xlfn.IFS(H9964&lt;0, "LOSS", H9964&gt;1000, "GREAT", H9964&gt;500, "GOOD", H9964&gt;=100, "OKAY", H9964&lt;100, "OKAY")</f>
        <v>OKAY</v>
      </c>
    </row>
    <row r="9965" spans="1:14">
      <c r="A9965" s="2">
        <v>43097</v>
      </c>
      <c r="B9965" s="2" t="str">
        <f t="shared" si="11"/>
        <v>December</v>
      </c>
      <c r="C9965" t="s">
        <v>1075</v>
      </c>
      <c r="D9965" t="s">
        <v>28</v>
      </c>
      <c r="E9965" t="s">
        <v>21</v>
      </c>
      <c r="F9965" t="s">
        <v>44</v>
      </c>
      <c r="G9965" t="s">
        <v>845</v>
      </c>
      <c r="H9965">
        <v>7.4</v>
      </c>
      <c r="I9965">
        <v>2</v>
      </c>
      <c r="J9965">
        <v>3.03</v>
      </c>
      <c r="K9965" s="6">
        <f t="shared" si="12"/>
        <v>0.40945945945945944</v>
      </c>
      <c r="M9965" t="str">
        <f t="shared" si="13"/>
        <v>Harry</v>
      </c>
      <c r="N9965" t="str" cm="1">
        <f t="array" ref="N9965">_xlfn.IFS(H9965&lt;0, "LOSS", H9965&gt;1000, "GREAT", H9965&gt;500, "GOOD", H9965&gt;=100, "OKAY", H9965&lt;100, "OKAY")</f>
        <v>OKAY</v>
      </c>
    </row>
    <row r="9966" spans="1:14">
      <c r="A9966" s="2">
        <v>43097</v>
      </c>
      <c r="B9966" s="2" t="str">
        <f t="shared" si="11"/>
        <v>December</v>
      </c>
      <c r="C9966" t="s">
        <v>750</v>
      </c>
      <c r="D9966" t="s">
        <v>185</v>
      </c>
      <c r="E9966" t="s">
        <v>23</v>
      </c>
      <c r="F9966" t="s">
        <v>49</v>
      </c>
      <c r="G9966" t="s">
        <v>394</v>
      </c>
      <c r="H9966">
        <v>64.78</v>
      </c>
      <c r="I9966">
        <v>1</v>
      </c>
      <c r="J9966">
        <v>-12.96</v>
      </c>
      <c r="K9966" s="6">
        <f t="shared" si="12"/>
        <v>-0.20006174745291758</v>
      </c>
      <c r="M9966" t="str">
        <f t="shared" si="13"/>
        <v>Erica</v>
      </c>
      <c r="N9966" t="str" cm="1">
        <f t="array" ref="N9966">_xlfn.IFS(H9966&lt;0, "LOSS", H9966&gt;1000, "GREAT", H9966&gt;500, "GOOD", H9966&gt;=100, "OKAY", H9966&lt;100, "OKAY")</f>
        <v>OKAY</v>
      </c>
    </row>
    <row r="9967" spans="1:14">
      <c r="A9967" s="2">
        <v>43097</v>
      </c>
      <c r="B9967" s="2" t="str">
        <f t="shared" si="11"/>
        <v>December</v>
      </c>
      <c r="C9967" t="s">
        <v>1950</v>
      </c>
      <c r="D9967" t="s">
        <v>94</v>
      </c>
      <c r="E9967" t="s">
        <v>23</v>
      </c>
      <c r="F9967" t="s">
        <v>38</v>
      </c>
      <c r="G9967" t="s">
        <v>2365</v>
      </c>
      <c r="H9967">
        <v>1.19</v>
      </c>
      <c r="I9967">
        <v>2</v>
      </c>
      <c r="J9967">
        <v>-0.99</v>
      </c>
      <c r="K9967" s="6">
        <f t="shared" si="12"/>
        <v>-0.83193277310924374</v>
      </c>
      <c r="M9967" t="str">
        <f t="shared" si="13"/>
        <v>Pamela</v>
      </c>
      <c r="N9967" t="str" cm="1">
        <f t="array" ref="N9967">_xlfn.IFS(H9967&lt;0, "LOSS", H9967&gt;1000, "GREAT", H9967&gt;500, "GOOD", H9967&gt;=100, "OKAY", H9967&lt;100, "OKAY")</f>
        <v>OKAY</v>
      </c>
    </row>
    <row r="9968" spans="1:14">
      <c r="A9968" s="2">
        <v>43097</v>
      </c>
      <c r="B9968" s="2" t="str">
        <f t="shared" si="11"/>
        <v>December</v>
      </c>
      <c r="C9968" t="s">
        <v>2527</v>
      </c>
      <c r="D9968" t="s">
        <v>22</v>
      </c>
      <c r="E9968" t="s">
        <v>21</v>
      </c>
      <c r="F9968" t="s">
        <v>40</v>
      </c>
      <c r="G9968" t="s">
        <v>2104</v>
      </c>
      <c r="H9968">
        <v>340.7</v>
      </c>
      <c r="I9968">
        <v>6</v>
      </c>
      <c r="J9968">
        <v>-34.07</v>
      </c>
      <c r="K9968" s="6">
        <f t="shared" si="12"/>
        <v>-0.1</v>
      </c>
      <c r="M9968" t="str">
        <f t="shared" si="13"/>
        <v>Jason</v>
      </c>
      <c r="N9968" t="str" cm="1">
        <f t="array" ref="N9968">_xlfn.IFS(H9968&lt;0, "LOSS", H9968&gt;1000, "GREAT", H9968&gt;500, "GOOD", H9968&gt;=100, "OKAY", H9968&lt;100, "OKAY")</f>
        <v>OKAY</v>
      </c>
    </row>
    <row r="9969" spans="1:14">
      <c r="A9969" s="2">
        <v>43097</v>
      </c>
      <c r="B9969" s="2" t="str">
        <f t="shared" si="11"/>
        <v>December</v>
      </c>
      <c r="C9969" t="s">
        <v>1991</v>
      </c>
      <c r="D9969" t="s">
        <v>29</v>
      </c>
      <c r="E9969" t="s">
        <v>23</v>
      </c>
      <c r="F9969" t="s">
        <v>38</v>
      </c>
      <c r="G9969" t="s">
        <v>1566</v>
      </c>
      <c r="H9969">
        <v>1.68</v>
      </c>
      <c r="I9969">
        <v>5</v>
      </c>
      <c r="J9969">
        <v>-2.69</v>
      </c>
      <c r="K9969" s="6">
        <f t="shared" si="12"/>
        <v>-1.6011904761904763</v>
      </c>
      <c r="M9969" t="str">
        <f t="shared" si="13"/>
        <v>Lori</v>
      </c>
      <c r="N9969" t="str" cm="1">
        <f t="array" ref="N9969">_xlfn.IFS(H9969&lt;0, "LOSS", H9969&gt;1000, "GREAT", H9969&gt;500, "GOOD", H9969&gt;=100, "OKAY", H9969&lt;100, "OKAY")</f>
        <v>OKAY</v>
      </c>
    </row>
    <row r="9970" spans="1:14">
      <c r="A9970" s="2">
        <v>43097</v>
      </c>
      <c r="B9970" s="2" t="str">
        <f t="shared" si="11"/>
        <v>December</v>
      </c>
      <c r="C9970" t="s">
        <v>1991</v>
      </c>
      <c r="D9970" t="s">
        <v>29</v>
      </c>
      <c r="E9970" t="s">
        <v>21</v>
      </c>
      <c r="F9970" t="s">
        <v>44</v>
      </c>
      <c r="G9970" t="s">
        <v>1243</v>
      </c>
      <c r="H9970">
        <v>7.97</v>
      </c>
      <c r="I9970">
        <v>3</v>
      </c>
      <c r="J9970">
        <v>-2.39</v>
      </c>
      <c r="K9970" s="6">
        <f t="shared" si="12"/>
        <v>-0.29987452948557092</v>
      </c>
      <c r="M9970" t="str">
        <f t="shared" si="13"/>
        <v>Lori</v>
      </c>
      <c r="N9970" t="str" cm="1">
        <f t="array" ref="N9970">_xlfn.IFS(H9970&lt;0, "LOSS", H9970&gt;1000, "GREAT", H9970&gt;500, "GOOD", H9970&gt;=100, "OKAY", H9970&lt;100, "OKAY")</f>
        <v>OKAY</v>
      </c>
    </row>
    <row r="9971" spans="1:14">
      <c r="A9971" s="2">
        <v>43097</v>
      </c>
      <c r="B9971" s="2" t="str">
        <f t="shared" si="11"/>
        <v>December</v>
      </c>
      <c r="C9971" t="s">
        <v>1991</v>
      </c>
      <c r="D9971" t="s">
        <v>29</v>
      </c>
      <c r="E9971" t="s">
        <v>21</v>
      </c>
      <c r="F9971" t="s">
        <v>40</v>
      </c>
      <c r="G9971" t="s">
        <v>945</v>
      </c>
      <c r="H9971">
        <v>113.37</v>
      </c>
      <c r="I9971">
        <v>2</v>
      </c>
      <c r="J9971">
        <v>-3.24</v>
      </c>
      <c r="K9971" s="6">
        <f t="shared" si="12"/>
        <v>-2.8578989150568935E-2</v>
      </c>
      <c r="M9971" t="str">
        <f t="shared" si="13"/>
        <v>Lori</v>
      </c>
      <c r="N9971" t="str" cm="1">
        <f t="array" ref="N9971">_xlfn.IFS(H9971&lt;0, "LOSS", H9971&gt;1000, "GREAT", H9971&gt;500, "GOOD", H9971&gt;=100, "OKAY", H9971&lt;100, "OKAY")</f>
        <v>OKAY</v>
      </c>
    </row>
    <row r="9972" spans="1:14">
      <c r="A9972" s="2">
        <v>43097</v>
      </c>
      <c r="B9972" s="2" t="str">
        <f t="shared" si="11"/>
        <v>December</v>
      </c>
      <c r="C9972" t="s">
        <v>1991</v>
      </c>
      <c r="D9972" t="s">
        <v>29</v>
      </c>
      <c r="E9972" t="s">
        <v>21</v>
      </c>
      <c r="F9972" t="s">
        <v>44</v>
      </c>
      <c r="G9972" t="s">
        <v>845</v>
      </c>
      <c r="H9972">
        <v>2.96</v>
      </c>
      <c r="I9972">
        <v>2</v>
      </c>
      <c r="J9972">
        <v>-1.41</v>
      </c>
      <c r="K9972" s="6">
        <f t="shared" si="12"/>
        <v>-0.47635135135135132</v>
      </c>
      <c r="M9972" t="str">
        <f t="shared" si="13"/>
        <v>Lori</v>
      </c>
      <c r="N9972" t="str" cm="1">
        <f t="array" ref="N9972">_xlfn.IFS(H9972&lt;0, "LOSS", H9972&gt;1000, "GREAT", H9972&gt;500, "GOOD", H9972&gt;=100, "OKAY", H9972&lt;100, "OKAY")</f>
        <v>OKAY</v>
      </c>
    </row>
    <row r="9973" spans="1:14">
      <c r="A9973" s="2">
        <v>43097</v>
      </c>
      <c r="B9973" s="2" t="str">
        <f t="shared" si="11"/>
        <v>December</v>
      </c>
      <c r="C9973" t="s">
        <v>1463</v>
      </c>
      <c r="D9973" t="s">
        <v>2751</v>
      </c>
      <c r="E9973" t="s">
        <v>23</v>
      </c>
      <c r="F9973" t="s">
        <v>37</v>
      </c>
      <c r="G9973" t="s">
        <v>292</v>
      </c>
      <c r="H9973">
        <v>2.48</v>
      </c>
      <c r="I9973">
        <v>1</v>
      </c>
      <c r="J9973">
        <v>0.87</v>
      </c>
      <c r="K9973" s="6">
        <f t="shared" si="12"/>
        <v>0.35080645161290325</v>
      </c>
      <c r="M9973" t="str">
        <f t="shared" si="13"/>
        <v>Christopher</v>
      </c>
      <c r="N9973" t="str" cm="1">
        <f t="array" ref="N9973">_xlfn.IFS(H9973&lt;0, "LOSS", H9973&gt;1000, "GREAT", H9973&gt;500, "GOOD", H9973&gt;=100, "OKAY", H9973&lt;100, "OKAY")</f>
        <v>OKAY</v>
      </c>
    </row>
    <row r="9974" spans="1:14">
      <c r="A9974" s="2">
        <v>43097</v>
      </c>
      <c r="B9974" s="2" t="str">
        <f t="shared" si="11"/>
        <v>December</v>
      </c>
      <c r="C9974" t="s">
        <v>1463</v>
      </c>
      <c r="D9974" t="s">
        <v>2751</v>
      </c>
      <c r="E9974" t="s">
        <v>23</v>
      </c>
      <c r="F9974" t="s">
        <v>38</v>
      </c>
      <c r="G9974" t="s">
        <v>1361</v>
      </c>
      <c r="H9974">
        <v>25.9</v>
      </c>
      <c r="I9974">
        <v>5</v>
      </c>
      <c r="J9974">
        <v>12.69</v>
      </c>
      <c r="K9974" s="6">
        <f t="shared" si="12"/>
        <v>0.48996138996138999</v>
      </c>
      <c r="M9974" t="str">
        <f t="shared" si="13"/>
        <v>Christopher</v>
      </c>
      <c r="N9974" t="str" cm="1">
        <f t="array" ref="N9974">_xlfn.IFS(H9974&lt;0, "LOSS", H9974&gt;1000, "GREAT", H9974&gt;500, "GOOD", H9974&gt;=100, "OKAY", H9974&lt;100, "OKAY")</f>
        <v>OKAY</v>
      </c>
    </row>
    <row r="9975" spans="1:14">
      <c r="A9975" s="2">
        <v>43097</v>
      </c>
      <c r="B9975" s="2" t="str">
        <f t="shared" si="11"/>
        <v>December</v>
      </c>
      <c r="C9975" t="s">
        <v>2543</v>
      </c>
      <c r="D9975" t="s">
        <v>248</v>
      </c>
      <c r="E9975" t="s">
        <v>23</v>
      </c>
      <c r="F9975" t="s">
        <v>49</v>
      </c>
      <c r="G9975" t="s">
        <v>1083</v>
      </c>
      <c r="H9975">
        <v>118.25</v>
      </c>
      <c r="I9975">
        <v>5</v>
      </c>
      <c r="J9975">
        <v>34.29</v>
      </c>
      <c r="K9975" s="6">
        <f t="shared" si="12"/>
        <v>0.28997885835095139</v>
      </c>
      <c r="M9975" t="str">
        <f t="shared" si="13"/>
        <v>Susan</v>
      </c>
      <c r="N9975" t="str" cm="1">
        <f t="array" ref="N9975">_xlfn.IFS(H9975&lt;0, "LOSS", H9975&gt;1000, "GREAT", H9975&gt;500, "GOOD", H9975&gt;=100, "OKAY", H9975&lt;100, "OKAY")</f>
        <v>OKAY</v>
      </c>
    </row>
    <row r="9976" spans="1:14">
      <c r="A9976" s="2">
        <v>43097</v>
      </c>
      <c r="B9976" s="2" t="str">
        <f t="shared" si="11"/>
        <v>December</v>
      </c>
      <c r="C9976" t="s">
        <v>2543</v>
      </c>
      <c r="D9976" t="s">
        <v>248</v>
      </c>
      <c r="E9976" t="s">
        <v>23</v>
      </c>
      <c r="F9976" t="s">
        <v>47</v>
      </c>
      <c r="G9976" t="s">
        <v>2148</v>
      </c>
      <c r="H9976">
        <v>4.28</v>
      </c>
      <c r="I9976">
        <v>1</v>
      </c>
      <c r="J9976">
        <v>1.93</v>
      </c>
      <c r="K9976" s="6">
        <f t="shared" si="12"/>
        <v>0.4509345794392523</v>
      </c>
      <c r="M9976" t="str">
        <f t="shared" si="13"/>
        <v>Susan</v>
      </c>
      <c r="N9976" t="str" cm="1">
        <f t="array" ref="N9976">_xlfn.IFS(H9976&lt;0, "LOSS", H9976&gt;1000, "GREAT", H9976&gt;500, "GOOD", H9976&gt;=100, "OKAY", H9976&lt;100, "OKAY")</f>
        <v>OKAY</v>
      </c>
    </row>
    <row r="9977" spans="1:14">
      <c r="A9977" s="2">
        <v>43098</v>
      </c>
      <c r="B9977" s="2" t="str">
        <f t="shared" si="11"/>
        <v>December</v>
      </c>
      <c r="C9977" t="s">
        <v>826</v>
      </c>
      <c r="D9977" t="s">
        <v>22</v>
      </c>
      <c r="E9977" t="s">
        <v>21</v>
      </c>
      <c r="F9977" t="s">
        <v>40</v>
      </c>
      <c r="G9977" t="s">
        <v>1002</v>
      </c>
      <c r="H9977">
        <v>393.57</v>
      </c>
      <c r="I9977">
        <v>4</v>
      </c>
      <c r="J9977">
        <v>-44.28</v>
      </c>
      <c r="K9977" s="6">
        <f t="shared" si="12"/>
        <v>-0.11250857534873085</v>
      </c>
      <c r="M9977" t="str">
        <f t="shared" si="13"/>
        <v>James</v>
      </c>
      <c r="N9977" t="str" cm="1">
        <f t="array" ref="N9977">_xlfn.IFS(H9977&lt;0, "LOSS", H9977&gt;1000, "GREAT", H9977&gt;500, "GOOD", H9977&gt;=100, "OKAY", H9977&lt;100, "OKAY")</f>
        <v>OKAY</v>
      </c>
    </row>
    <row r="9978" spans="1:14">
      <c r="A9978" s="2">
        <v>43098</v>
      </c>
      <c r="B9978" s="2" t="str">
        <f t="shared" si="11"/>
        <v>December</v>
      </c>
      <c r="C9978" t="s">
        <v>826</v>
      </c>
      <c r="D9978" t="s">
        <v>22</v>
      </c>
      <c r="E9978" t="s">
        <v>25</v>
      </c>
      <c r="F9978" t="s">
        <v>48</v>
      </c>
      <c r="G9978" t="s">
        <v>846</v>
      </c>
      <c r="H9978">
        <v>302.38</v>
      </c>
      <c r="I9978">
        <v>3</v>
      </c>
      <c r="J9978">
        <v>22.68</v>
      </c>
      <c r="K9978" s="6">
        <f t="shared" si="12"/>
        <v>7.5004960645545335E-2</v>
      </c>
      <c r="M9978" t="str">
        <f t="shared" si="13"/>
        <v>James</v>
      </c>
      <c r="N9978" t="str" cm="1">
        <f t="array" ref="N9978">_xlfn.IFS(H9978&lt;0, "LOSS", H9978&gt;1000, "GREAT", H9978&gt;500, "GOOD", H9978&gt;=100, "OKAY", H9978&lt;100, "OKAY")</f>
        <v>OKAY</v>
      </c>
    </row>
    <row r="9979" spans="1:14">
      <c r="A9979" s="2">
        <v>43098</v>
      </c>
      <c r="B9979" s="2" t="str">
        <f t="shared" si="11"/>
        <v>December</v>
      </c>
      <c r="C9979" t="s">
        <v>987</v>
      </c>
      <c r="D9979" t="s">
        <v>24</v>
      </c>
      <c r="E9979" t="s">
        <v>23</v>
      </c>
      <c r="F9979" t="s">
        <v>43</v>
      </c>
      <c r="G9979" t="s">
        <v>1327</v>
      </c>
      <c r="H9979">
        <v>6.03</v>
      </c>
      <c r="I9979">
        <v>3</v>
      </c>
      <c r="J9979">
        <v>2.95</v>
      </c>
      <c r="K9979" s="6">
        <f t="shared" si="12"/>
        <v>0.48922056384742951</v>
      </c>
      <c r="M9979" t="str">
        <f t="shared" si="13"/>
        <v>Michael</v>
      </c>
      <c r="N9979" t="str" cm="1">
        <f t="array" ref="N9979">_xlfn.IFS(H9979&lt;0, "LOSS", H9979&gt;1000, "GREAT", H9979&gt;500, "GOOD", H9979&gt;=100, "OKAY", H9979&lt;100, "OKAY")</f>
        <v>OKAY</v>
      </c>
    </row>
    <row r="9980" spans="1:14">
      <c r="A9980" s="2">
        <v>43098</v>
      </c>
      <c r="B9980" s="2" t="str">
        <f t="shared" si="11"/>
        <v>December</v>
      </c>
      <c r="C9980" t="s">
        <v>1945</v>
      </c>
      <c r="D9980" t="s">
        <v>32</v>
      </c>
      <c r="E9980" t="s">
        <v>23</v>
      </c>
      <c r="F9980" t="s">
        <v>47</v>
      </c>
      <c r="G9980" t="s">
        <v>2321</v>
      </c>
      <c r="H9980">
        <v>209.7</v>
      </c>
      <c r="I9980">
        <v>2</v>
      </c>
      <c r="J9980">
        <v>100.66</v>
      </c>
      <c r="K9980" s="6">
        <f t="shared" si="12"/>
        <v>0.48001907486886031</v>
      </c>
      <c r="M9980" t="str">
        <f t="shared" si="13"/>
        <v>Ken</v>
      </c>
      <c r="N9980" t="str" cm="1">
        <f t="array" ref="N9980">_xlfn.IFS(H9980&lt;0, "LOSS", H9980&gt;1000, "GREAT", H9980&gt;500, "GOOD", H9980&gt;=100, "OKAY", H9980&lt;100, "OKAY")</f>
        <v>OKAY</v>
      </c>
    </row>
    <row r="9981" spans="1:14">
      <c r="A9981" s="2">
        <v>43098</v>
      </c>
      <c r="B9981" s="2" t="str">
        <f t="shared" si="11"/>
        <v>December</v>
      </c>
      <c r="C9981" t="s">
        <v>2053</v>
      </c>
      <c r="D9981" t="s">
        <v>22</v>
      </c>
      <c r="E9981" t="s">
        <v>21</v>
      </c>
      <c r="F9981" t="s">
        <v>44</v>
      </c>
      <c r="G9981" t="s">
        <v>1350</v>
      </c>
      <c r="H9981">
        <v>101.12</v>
      </c>
      <c r="I9981">
        <v>8</v>
      </c>
      <c r="J9981">
        <v>37.409999999999997</v>
      </c>
      <c r="K9981" s="6">
        <f t="shared" si="12"/>
        <v>0.36995648734177211</v>
      </c>
      <c r="M9981" t="str">
        <f t="shared" si="13"/>
        <v>Ben</v>
      </c>
      <c r="N9981" t="str" cm="1">
        <f t="array" ref="N9981">_xlfn.IFS(H9981&lt;0, "LOSS", H9981&gt;1000, "GREAT", H9981&gt;500, "GOOD", H9981&gt;=100, "OKAY", H9981&lt;100, "OKAY")</f>
        <v>OKAY</v>
      </c>
    </row>
    <row r="9982" spans="1:14">
      <c r="A9982" s="2">
        <v>43098</v>
      </c>
      <c r="B9982" s="2" t="str">
        <f t="shared" si="11"/>
        <v>December</v>
      </c>
      <c r="C9982" t="s">
        <v>760</v>
      </c>
      <c r="D9982" t="s">
        <v>28</v>
      </c>
      <c r="E9982" t="s">
        <v>23</v>
      </c>
      <c r="F9982" t="s">
        <v>43</v>
      </c>
      <c r="G9982" t="s">
        <v>2795</v>
      </c>
      <c r="H9982">
        <v>19.600000000000001</v>
      </c>
      <c r="I9982">
        <v>5</v>
      </c>
      <c r="J9982">
        <v>9.6</v>
      </c>
      <c r="K9982" s="6">
        <f t="shared" si="12"/>
        <v>0.48979591836734687</v>
      </c>
      <c r="M9982" t="str">
        <f t="shared" si="13"/>
        <v>Bruce</v>
      </c>
      <c r="N9982" t="str" cm="1">
        <f t="array" ref="N9982">_xlfn.IFS(H9982&lt;0, "LOSS", H9982&gt;1000, "GREAT", H9982&gt;500, "GOOD", H9982&gt;=100, "OKAY", H9982&lt;100, "OKAY")</f>
        <v>OKAY</v>
      </c>
    </row>
    <row r="9983" spans="1:14">
      <c r="A9983" s="2">
        <v>43098</v>
      </c>
      <c r="B9983" s="2" t="str">
        <f t="shared" si="11"/>
        <v>December</v>
      </c>
      <c r="C9983" t="s">
        <v>760</v>
      </c>
      <c r="D9983" t="s">
        <v>28</v>
      </c>
      <c r="E9983" t="s">
        <v>21</v>
      </c>
      <c r="F9983" t="s">
        <v>44</v>
      </c>
      <c r="G9983" t="s">
        <v>1987</v>
      </c>
      <c r="H9983">
        <v>68.459999999999994</v>
      </c>
      <c r="I9983">
        <v>2</v>
      </c>
      <c r="J9983">
        <v>20.54</v>
      </c>
      <c r="K9983" s="6">
        <f t="shared" si="12"/>
        <v>0.30002921413964362</v>
      </c>
      <c r="M9983" t="str">
        <f t="shared" si="13"/>
        <v>Bruce</v>
      </c>
      <c r="N9983" t="str" cm="1">
        <f t="array" ref="N9983">_xlfn.IFS(H9983&lt;0, "LOSS", H9983&gt;1000, "GREAT", H9983&gt;500, "GOOD", H9983&gt;=100, "OKAY", H9983&lt;100, "OKAY")</f>
        <v>OKAY</v>
      </c>
    </row>
    <row r="9984" spans="1:14">
      <c r="A9984" s="2">
        <v>43098</v>
      </c>
      <c r="B9984" s="2" t="str">
        <f t="shared" si="11"/>
        <v>December</v>
      </c>
      <c r="C9984" t="s">
        <v>683</v>
      </c>
      <c r="D9984" t="s">
        <v>84</v>
      </c>
      <c r="E9984" t="s">
        <v>21</v>
      </c>
      <c r="F9984" t="s">
        <v>40</v>
      </c>
      <c r="G9984" t="s">
        <v>629</v>
      </c>
      <c r="H9984">
        <v>1207.8399999999999</v>
      </c>
      <c r="I9984">
        <v>8</v>
      </c>
      <c r="J9984">
        <v>314.04000000000002</v>
      </c>
      <c r="K9984" s="6">
        <f t="shared" si="12"/>
        <v>0.26000132467876541</v>
      </c>
      <c r="M9984" t="str">
        <f t="shared" si="13"/>
        <v>Katherine</v>
      </c>
      <c r="N9984" t="str" cm="1">
        <f t="array" ref="N9984">_xlfn.IFS(H9984&lt;0, "LOSS", H9984&gt;1000, "GREAT", H9984&gt;500, "GOOD", H9984&gt;=100, "OKAY", H9984&lt;100, "OKAY")</f>
        <v>GREAT</v>
      </c>
    </row>
    <row r="9985" spans="1:14">
      <c r="A9985" s="2">
        <v>43098</v>
      </c>
      <c r="B9985" s="2" t="str">
        <f t="shared" si="11"/>
        <v>December</v>
      </c>
      <c r="C9985" t="s">
        <v>683</v>
      </c>
      <c r="D9985" t="s">
        <v>84</v>
      </c>
      <c r="E9985" t="s">
        <v>23</v>
      </c>
      <c r="F9985" t="s">
        <v>38</v>
      </c>
      <c r="G9985" t="s">
        <v>2564</v>
      </c>
      <c r="H9985">
        <v>12.53</v>
      </c>
      <c r="I9985">
        <v>1</v>
      </c>
      <c r="J9985">
        <v>5.89</v>
      </c>
      <c r="K9985" s="6">
        <f t="shared" si="12"/>
        <v>0.47007182761372707</v>
      </c>
      <c r="M9985" t="str">
        <f t="shared" si="13"/>
        <v>Katherine</v>
      </c>
      <c r="N9985" t="str" cm="1">
        <f t="array" ref="N9985">_xlfn.IFS(H9985&lt;0, "LOSS", H9985&gt;1000, "GREAT", H9985&gt;500, "GOOD", H9985&gt;=100, "OKAY", H9985&lt;100, "OKAY")</f>
        <v>OKAY</v>
      </c>
    </row>
    <row r="9986" spans="1:14">
      <c r="A9986" s="2">
        <v>43098</v>
      </c>
      <c r="B9986" s="2" t="str">
        <f t="shared" si="11"/>
        <v>December</v>
      </c>
      <c r="C9986" t="s">
        <v>683</v>
      </c>
      <c r="D9986" t="s">
        <v>84</v>
      </c>
      <c r="E9986" t="s">
        <v>23</v>
      </c>
      <c r="F9986" t="s">
        <v>37</v>
      </c>
      <c r="G9986" t="s">
        <v>2008</v>
      </c>
      <c r="H9986">
        <v>34.58</v>
      </c>
      <c r="I9986">
        <v>1</v>
      </c>
      <c r="J9986">
        <v>10.029999999999999</v>
      </c>
      <c r="K9986" s="6">
        <f t="shared" si="12"/>
        <v>0.29005205320994792</v>
      </c>
      <c r="M9986" t="str">
        <f t="shared" si="13"/>
        <v>Katherine</v>
      </c>
      <c r="N9986" t="str" cm="1">
        <f t="array" ref="N9986">_xlfn.IFS(H9986&lt;0, "LOSS", H9986&gt;1000, "GREAT", H9986&gt;500, "GOOD", H9986&gt;=100, "OKAY", H9986&lt;100, "OKAY")</f>
        <v>OKAY</v>
      </c>
    </row>
    <row r="9987" spans="1:14">
      <c r="A9987" s="2">
        <v>43098</v>
      </c>
      <c r="B9987" s="2" t="str">
        <f t="shared" ref="B9987:B9995" si="14">TEXT(A9987,"mmmm")</f>
        <v>December</v>
      </c>
      <c r="C9987" t="s">
        <v>683</v>
      </c>
      <c r="D9987" t="s">
        <v>84</v>
      </c>
      <c r="E9987" t="s">
        <v>21</v>
      </c>
      <c r="F9987" t="s">
        <v>40</v>
      </c>
      <c r="G9987" t="s">
        <v>373</v>
      </c>
      <c r="H9987">
        <v>300.98</v>
      </c>
      <c r="I9987">
        <v>1</v>
      </c>
      <c r="J9987">
        <v>87.28</v>
      </c>
      <c r="K9987" s="6">
        <f t="shared" ref="K9987:K9995" si="15">J9987/H9987</f>
        <v>0.2899860455844242</v>
      </c>
      <c r="M9987" t="str">
        <f t="shared" ref="M9987:M9995" si="16">LEFT(C9987, SEARCH(" ", C9987) - 1)</f>
        <v>Katherine</v>
      </c>
      <c r="N9987" t="str" cm="1">
        <f t="array" ref="N9987">_xlfn.IFS(H9987&lt;0, "LOSS", H9987&gt;1000, "GREAT", H9987&gt;500, "GOOD", H9987&gt;=100, "OKAY", H9987&lt;100, "OKAY")</f>
        <v>OKAY</v>
      </c>
    </row>
    <row r="9988" spans="1:14">
      <c r="A9988" s="2">
        <v>43098</v>
      </c>
      <c r="B9988" s="2" t="str">
        <f t="shared" si="14"/>
        <v>December</v>
      </c>
      <c r="C9988" t="s">
        <v>683</v>
      </c>
      <c r="D9988" t="s">
        <v>84</v>
      </c>
      <c r="E9988" t="s">
        <v>21</v>
      </c>
      <c r="F9988" t="s">
        <v>40</v>
      </c>
      <c r="G9988" t="s">
        <v>328</v>
      </c>
      <c r="H9988">
        <v>258.75</v>
      </c>
      <c r="I9988">
        <v>3</v>
      </c>
      <c r="J9988">
        <v>77.63</v>
      </c>
      <c r="K9988" s="6">
        <f t="shared" si="15"/>
        <v>0.30001932367149758</v>
      </c>
      <c r="M9988" t="str">
        <f t="shared" si="16"/>
        <v>Katherine</v>
      </c>
      <c r="N9988" t="str" cm="1">
        <f t="array" ref="N9988">_xlfn.IFS(H9988&lt;0, "LOSS", H9988&gt;1000, "GREAT", H9988&gt;500, "GOOD", H9988&gt;=100, "OKAY", H9988&lt;100, "OKAY")</f>
        <v>OKAY</v>
      </c>
    </row>
    <row r="9989" spans="1:14">
      <c r="A9989" s="2">
        <v>43099</v>
      </c>
      <c r="B9989" s="2" t="str">
        <f t="shared" si="14"/>
        <v>December</v>
      </c>
      <c r="C9989" t="s">
        <v>2303</v>
      </c>
      <c r="D9989" t="s">
        <v>145</v>
      </c>
      <c r="E9989" t="s">
        <v>23</v>
      </c>
      <c r="F9989" t="s">
        <v>36</v>
      </c>
      <c r="G9989" t="s">
        <v>2417</v>
      </c>
      <c r="H9989">
        <v>209.3</v>
      </c>
      <c r="I9989">
        <v>2</v>
      </c>
      <c r="J9989">
        <v>56.51</v>
      </c>
      <c r="K9989" s="6">
        <f t="shared" si="15"/>
        <v>0.26999522216913519</v>
      </c>
      <c r="M9989" t="str">
        <f t="shared" si="16"/>
        <v>Chuck</v>
      </c>
      <c r="N9989" t="str" cm="1">
        <f t="array" ref="N9989">_xlfn.IFS(H9989&lt;0, "LOSS", H9989&gt;1000, "GREAT", H9989&gt;500, "GOOD", H9989&gt;=100, "OKAY", H9989&lt;100, "OKAY")</f>
        <v>OKAY</v>
      </c>
    </row>
    <row r="9990" spans="1:14">
      <c r="A9990" s="2">
        <v>43099</v>
      </c>
      <c r="B9990" s="2" t="str">
        <f t="shared" si="14"/>
        <v>December</v>
      </c>
      <c r="C9990" t="s">
        <v>467</v>
      </c>
      <c r="D9990" t="s">
        <v>24</v>
      </c>
      <c r="E9990" t="s">
        <v>21</v>
      </c>
      <c r="F9990" t="s">
        <v>39</v>
      </c>
      <c r="G9990" t="s">
        <v>2571</v>
      </c>
      <c r="H9990">
        <v>323.14</v>
      </c>
      <c r="I9990">
        <v>4</v>
      </c>
      <c r="J9990">
        <v>12.12</v>
      </c>
      <c r="K9990" s="6">
        <f t="shared" si="15"/>
        <v>3.7506962926285817E-2</v>
      </c>
      <c r="M9990" t="str">
        <f t="shared" si="16"/>
        <v>Patrick</v>
      </c>
      <c r="N9990" t="str" cm="1">
        <f t="array" ref="N9990">_xlfn.IFS(H9990&lt;0, "LOSS", H9990&gt;1000, "GREAT", H9990&gt;500, "GOOD", H9990&gt;=100, "OKAY", H9990&lt;100, "OKAY")</f>
        <v>OKAY</v>
      </c>
    </row>
    <row r="9991" spans="1:14">
      <c r="A9991" s="2">
        <v>43099</v>
      </c>
      <c r="B9991" s="2" t="str">
        <f t="shared" si="14"/>
        <v>December</v>
      </c>
      <c r="C9991" t="s">
        <v>467</v>
      </c>
      <c r="D9991" t="s">
        <v>24</v>
      </c>
      <c r="E9991" t="s">
        <v>25</v>
      </c>
      <c r="F9991" t="s">
        <v>48</v>
      </c>
      <c r="G9991" t="s">
        <v>2422</v>
      </c>
      <c r="H9991">
        <v>90.93</v>
      </c>
      <c r="I9991">
        <v>7</v>
      </c>
      <c r="J9991">
        <v>2.73</v>
      </c>
      <c r="K9991" s="6">
        <f t="shared" si="15"/>
        <v>3.0023094688221705E-2</v>
      </c>
      <c r="M9991" t="str">
        <f t="shared" si="16"/>
        <v>Patrick</v>
      </c>
      <c r="N9991" t="str" cm="1">
        <f t="array" ref="N9991">_xlfn.IFS(H9991&lt;0, "LOSS", H9991&gt;1000, "GREAT", H9991&gt;500, "GOOD", H9991&gt;=100, "OKAY", H9991&lt;100, "OKAY")</f>
        <v>OKAY</v>
      </c>
    </row>
    <row r="9992" spans="1:14">
      <c r="A9992" s="2">
        <v>43099</v>
      </c>
      <c r="B9992" s="2" t="str">
        <f t="shared" si="14"/>
        <v>December</v>
      </c>
      <c r="C9992" t="s">
        <v>467</v>
      </c>
      <c r="D9992" t="s">
        <v>24</v>
      </c>
      <c r="E9992" t="s">
        <v>23</v>
      </c>
      <c r="F9992" t="s">
        <v>38</v>
      </c>
      <c r="G9992" t="s">
        <v>712</v>
      </c>
      <c r="H9992">
        <v>52.78</v>
      </c>
      <c r="I9992">
        <v>3</v>
      </c>
      <c r="J9992">
        <v>19.79</v>
      </c>
      <c r="K9992" s="6">
        <f t="shared" si="15"/>
        <v>0.3749526335733232</v>
      </c>
      <c r="M9992" t="str">
        <f t="shared" si="16"/>
        <v>Patrick</v>
      </c>
      <c r="N9992" t="str" cm="1">
        <f t="array" ref="N9992">_xlfn.IFS(H9992&lt;0, "LOSS", H9992&gt;1000, "GREAT", H9992&gt;500, "GOOD", H9992&gt;=100, "OKAY", H9992&lt;100, "OKAY")</f>
        <v>OKAY</v>
      </c>
    </row>
    <row r="9993" spans="1:14">
      <c r="A9993" s="2">
        <v>43099</v>
      </c>
      <c r="B9993" s="2" t="str">
        <f t="shared" si="14"/>
        <v>December</v>
      </c>
      <c r="C9993" t="s">
        <v>2501</v>
      </c>
      <c r="D9993" t="s">
        <v>22</v>
      </c>
      <c r="E9993" t="s">
        <v>23</v>
      </c>
      <c r="F9993" t="s">
        <v>38</v>
      </c>
      <c r="G9993" t="s">
        <v>1049</v>
      </c>
      <c r="H9993">
        <v>13.9</v>
      </c>
      <c r="I9993">
        <v>2</v>
      </c>
      <c r="J9993">
        <v>4.5199999999999996</v>
      </c>
      <c r="K9993" s="6">
        <f t="shared" si="15"/>
        <v>0.32517985611510786</v>
      </c>
      <c r="M9993" t="str">
        <f t="shared" si="16"/>
        <v>Erica</v>
      </c>
      <c r="N9993" t="str" cm="1">
        <f t="array" ref="N9993">_xlfn.IFS(H9993&lt;0, "LOSS", H9993&gt;1000, "GREAT", H9993&gt;500, "GOOD", H9993&gt;=100, "OKAY", H9993&lt;100, "OKAY")</f>
        <v>OKAY</v>
      </c>
    </row>
    <row r="9994" spans="1:14">
      <c r="A9994" s="2">
        <v>43099</v>
      </c>
      <c r="B9994" s="2" t="str">
        <f t="shared" si="14"/>
        <v>December</v>
      </c>
      <c r="C9994" t="s">
        <v>2501</v>
      </c>
      <c r="D9994" t="s">
        <v>22</v>
      </c>
      <c r="E9994" t="s">
        <v>23</v>
      </c>
      <c r="F9994" t="s">
        <v>38</v>
      </c>
      <c r="G9994" t="s">
        <v>2265</v>
      </c>
      <c r="H9994">
        <v>20.72</v>
      </c>
      <c r="I9994">
        <v>2</v>
      </c>
      <c r="J9994">
        <v>6.48</v>
      </c>
      <c r="K9994" s="6">
        <f t="shared" si="15"/>
        <v>0.31274131274131278</v>
      </c>
      <c r="M9994" t="str">
        <f t="shared" si="16"/>
        <v>Erica</v>
      </c>
      <c r="N9994" t="str" cm="1">
        <f t="array" ref="N9994">_xlfn.IFS(H9994&lt;0, "LOSS", H9994&gt;1000, "GREAT", H9994&gt;500, "GOOD", H9994&gt;=100, "OKAY", H9994&lt;100, "OKAY")</f>
        <v>OKAY</v>
      </c>
    </row>
    <row r="9995" spans="1:14">
      <c r="A9995" s="2">
        <v>43099</v>
      </c>
      <c r="B9995" s="2" t="str">
        <f t="shared" si="14"/>
        <v>December</v>
      </c>
      <c r="C9995" t="s">
        <v>2563</v>
      </c>
      <c r="D9995" t="s">
        <v>94</v>
      </c>
      <c r="E9995" t="s">
        <v>23</v>
      </c>
      <c r="F9995" t="s">
        <v>43</v>
      </c>
      <c r="G9995" t="s">
        <v>2174</v>
      </c>
      <c r="H9995">
        <v>3.02</v>
      </c>
      <c r="I9995">
        <v>3</v>
      </c>
      <c r="J9995">
        <v>-0.6</v>
      </c>
      <c r="K9995" s="6">
        <f t="shared" si="15"/>
        <v>-0.19867549668874171</v>
      </c>
      <c r="M9995" t="str">
        <f t="shared" si="16"/>
        <v>Jill</v>
      </c>
      <c r="N9995" t="str" cm="1">
        <f t="array" ref="N9995">_xlfn.IFS(H9995&lt;0, "LOSS", H9995&gt;1000, "GREAT", H9995&gt;500, "GOOD", H9995&gt;=100, "OKAY", H9995&lt;100, "OKAY")</f>
        <v>OKAY</v>
      </c>
    </row>
  </sheetData>
  <autoFilter ref="N1:N9995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Bhavana Chitragar</dc:creator>
  <cp:keywords/>
  <dc:description/>
  <cp:lastModifiedBy/>
  <cp:revision>1</cp:revision>
  <dcterms:created xsi:type="dcterms:W3CDTF">2024-08-02T10:08:07Z</dcterms:created>
  <dcterms:modified xsi:type="dcterms:W3CDTF">2026-09-04T10:30:12Z</dcterms:modified>
  <cp:category/>
  <cp:contentStatus/>
</cp:coreProperties>
</file>